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3"/>
  </bookViews>
  <sheets>
    <sheet name="ежесуточные" sheetId="2" r:id="rId1"/>
    <sheet name="Факт численности" sheetId="7" r:id="rId2"/>
    <sheet name="Факт объёмы" sheetId="8" r:id="rId3"/>
    <sheet name="Факт. выработка за месяц" sheetId="13" r:id="rId4"/>
    <sheet name="Сводник численность" sheetId="10" r:id="rId5"/>
    <sheet name="Сводник объёмы" sheetId="11" r:id="rId6"/>
    <sheet name="Лист11" sheetId="12" r:id="rId7"/>
  </sheets>
  <definedNames>
    <definedName name="_xlnm._FilterDatabase" localSheetId="0" hidden="1">ежесуточные!$J$11:$HZ$790</definedName>
    <definedName name="Z_1662A153_6237_4423_B2D6_2C5F485465D9_.wvu.Cols" localSheetId="0" hidden="1">ежесуточные!#REF!,ежесуточные!#REF!,ежесуточные!#REF!,ежесуточные!#REF!,ежесуточные!#REF!,ежесуточные!#REF!,ежесуточные!#REF!,ежесуточные!#REF!</definedName>
    <definedName name="Z_1662A153_6237_4423_B2D6_2C5F485465D9_.wvu.FilterData" localSheetId="0" hidden="1">ежесуточные!$B$75:$C$831</definedName>
    <definedName name="Z_1662A153_6237_4423_B2D6_2C5F485465D9_.wvu.PrintArea" localSheetId="0" hidden="1">ежесуточные!$J$5:$HW$601</definedName>
    <definedName name="Z_1662A153_6237_4423_B2D6_2C5F485465D9_.wvu.PrintTitles" localSheetId="0" hidden="1">ежесуточные!$5:$9</definedName>
    <definedName name="Z_1662A153_6237_4423_B2D6_2C5F485465D9_.wvu.Rows" localSheetId="0" hidden="1">ежесуточные!#REF!,ежесуточные!$76:$95,ежесуточные!$97:$105,ежесуточные!$107:$126,ежесуточные!$128:$136,ежесуточные!$138:$157,ежесуточные!$159:$167,ежесуточные!$169:$190,ежесуточные!$198:$198,ежесуточные!$174:$198,ежесуточные!$182:$182,ежесуточные!$194:$194,ежесуточные!$200:$221,ежесуточные!$228:$228,ежесуточные!#REF!,ежесуточные!#REF!,ежесуточные!#REF!,ежесуточные!#REF!,ежесуточные!#REF!,ежесуточные!#REF!,ежесуточные!$262:$262,ежесуточные!$266:$266,ежесуточные!$282:$291,ежесуточные!$293:$325,ежесуточные!$327:$327,ежесуточные!$344:$345,ежесуточные!$353:$353,ежесуточные!$355:$390,ежесуточные!$404:$414,ежесуточные!$416:$420,ежесуточные!$435:$445,ежесуточные!#REF!,ежесуточные!#REF!,ежесуточные!$448:$452,ежесуточные!$467:$477,ежесуточные!#REF!,ежесуточные!#REF!,ежесуточные!#REF!,ежесуточные!$510:$510,ежесуточные!$530:$539,ежесуточные!$541:$541,ежесуточные!$545:$545,ежесуточные!$560:$570,ежесуточные!$572:$572,ежесуточные!$592:$601,ежесуточные!$794:$796,ежесуточные!$798:$809,ежесуточные!$817:$817,ежесуточные!$820:$825,ежесуточные!$827:$827,ежесуточные!$830:$831</definedName>
    <definedName name="Z_4ED2965D_B904_4CBF_B1EA_29DABF4B523B_.wvu.Cols" localSheetId="0" hidden="1">ежесуточные!#REF!,ежесуточные!#REF!,ежесуточные!#REF!,ежесуточные!#REF!,ежесуточные!#REF!,ежесуточные!#REF!,ежесуточные!#REF!,ежесуточные!#REF!</definedName>
    <definedName name="Z_4ED2965D_B904_4CBF_B1EA_29DABF4B523B_.wvu.FilterData" localSheetId="0" hidden="1">ежесуточные!$B$75:$C$831</definedName>
    <definedName name="Z_4ED2965D_B904_4CBF_B1EA_29DABF4B523B_.wvu.PrintArea" localSheetId="0" hidden="1">ежесуточные!$J$5:$HW$601</definedName>
    <definedName name="Z_4ED2965D_B904_4CBF_B1EA_29DABF4B523B_.wvu.PrintTitles" localSheetId="0" hidden="1">ежесуточные!$5:$9</definedName>
    <definedName name="Z_4ED2965D_B904_4CBF_B1EA_29DABF4B523B_.wvu.Rows" localSheetId="0" hidden="1">ежесуточные!#REF!,ежесуточные!$76:$95,ежесуточные!$97:$105,ежесуточные!$107:$126,ежесуточные!$128:$136,ежесуточные!$138:$157,ежесуточные!$159:$167,ежесуточные!$169:$190,ежесуточные!$198:$198,ежесуточные!$174:$198,ежесуточные!$182:$182,ежесуточные!$194:$194,ежесуточные!$200:$221,ежесуточные!$228:$228,ежесуточные!#REF!,ежесуточные!#REF!,ежесуточные!#REF!,ежесуточные!#REF!,ежесуточные!#REF!,ежесуточные!#REF!,ежесуточные!$262:$262,ежесуточные!$266:$266,ежесуточные!$282:$291,ежесуточные!$293:$325,ежесуточные!$327:$327,ежесуточные!$344:$345,ежесуточные!$353:$353,ежесуточные!$355:$390,ежесуточные!$404:$414,ежесуточные!$416:$420,ежесуточные!$435:$445,ежесуточные!#REF!,ежесуточные!#REF!,ежесуточные!$448:$452,ежесуточные!$467:$477,ежесуточные!#REF!,ежесуточные!#REF!,ежесуточные!#REF!,ежесуточные!$510:$510,ежесуточные!$530:$539,ежесуточные!$541:$541,ежесуточные!$545:$545,ежесуточные!$560:$570,ежесуточные!$572:$572,ежесуточные!$592:$601,ежесуточные!$794:$796,ежесуточные!$798:$809,ежесуточные!$817:$817,ежесуточные!$820:$825,ежесуточные!$827:$827,ежесуточные!$830:$831</definedName>
    <definedName name="Z_68496A70_3259_45C3_BE7E_3F1B1F1D23D8_.wvu.Cols" localSheetId="0" hidden="1">ежесуточные!#REF!,ежесуточные!#REF!,ежесуточные!#REF!,ежесуточные!#REF!,ежесуточные!#REF!,ежесуточные!#REF!</definedName>
    <definedName name="Z_68496A70_3259_45C3_BE7E_3F1B1F1D23D8_.wvu.FilterData" localSheetId="0" hidden="1">ежесуточные!$B$75:$C$831</definedName>
    <definedName name="Z_68496A70_3259_45C3_BE7E_3F1B1F1D23D8_.wvu.PrintArea" localSheetId="0" hidden="1">ежесуточные!$J$5:$HW$601</definedName>
    <definedName name="Z_68496A70_3259_45C3_BE7E_3F1B1F1D23D8_.wvu.PrintTitles" localSheetId="0" hidden="1">ежесуточные!$5:$9</definedName>
    <definedName name="Z_68496A70_3259_45C3_BE7E_3F1B1F1D23D8_.wvu.Rows" localSheetId="0" hidden="1">ежесуточные!#REF!,ежесуточные!$76:$95,ежесуточные!$97:$105,ежесуточные!$107:$126,ежесуточные!$128:$136,ежесуточные!$138:$157,ежесуточные!$159:$159,ежесуточные!$166:$167,ежесуточные!$155:$167,ежесуточные!$169:$190,ежесуточные!$198:$198,ежесуточные!$174:$198,ежесуточные!$182:$182,ежесуточные!$194:$194,ежесуточные!$200:$221,ежесуточные!$228:$228,ежесуточные!#REF!,ежесуточные!#REF!,ежесуточные!#REF!,ежесуточные!#REF!,ежесуточные!#REF!,ежесуточные!#REF!,ежесуточные!#REF!,ежесуточные!#REF!,ежесуточные!$293:$322,ежесуточные!#REF!,ежесуточные!#REF!,ежесуточные!$448:$452,ежесуточные!$467:$477,ежесуточные!#REF!,ежесуточные!#REF!,ежесуточные!#REF!,ежесуточные!#REF!,ежесуточные!$794:$796,ежесуточные!$798:$809,ежесуточные!$817:$817,ежесуточные!$820:$822,ежесуточные!$825:$825,ежесуточные!$827:$827,ежесуточные!$830:$830</definedName>
    <definedName name="Z_AAD72695_AE5C_4758_8AC9_65F58116702E_.wvu.Cols" localSheetId="0" hidden="1">ежесуточные!#REF!,ежесуточные!#REF!,ежесуточные!#REF!,ежесуточные!#REF!,ежесуточные!#REF!,ежесуточные!#REF!</definedName>
    <definedName name="Z_AAD72695_AE5C_4758_8AC9_65F58116702E_.wvu.FilterData" localSheetId="0" hidden="1">ежесуточные!$B$75:$C$831</definedName>
    <definedName name="Z_AAD72695_AE5C_4758_8AC9_65F58116702E_.wvu.PrintArea" localSheetId="0" hidden="1">ежесуточные!$J$5:$HW$601</definedName>
    <definedName name="Z_AAD72695_AE5C_4758_8AC9_65F58116702E_.wvu.PrintTitles" localSheetId="0" hidden="1">ежесуточные!$5:$9</definedName>
    <definedName name="Z_AAD72695_AE5C_4758_8AC9_65F58116702E_.wvu.Rows" localSheetId="0" hidden="1">ежесуточные!#REF!,ежесуточные!$76:$95,ежесуточные!$97:$105,ежесуточные!$107:$126,ежесуточные!$128:$136,ежесуточные!$138:$157,ежесуточные!$159:$159,ежесуточные!$166:$167,ежесуточные!$155:$167,ежесуточные!$169:$170,ежесуточные!$198:$198,ежесуточные!$174:$198,ежесуточные!$182:$182,ежесуточные!$194:$194,ежесуточные!$200:$221,ежесуточные!$228:$228,ежесуточные!$282:$291,ежесуточные!$293:$322,ежесуточные!$325:$325,ежесуточные!$353:$353,ежесуточные!$355:$384,ежесуточные!$386:$386,ежесуточные!$404:$414,ежесуточные!$417:$420,ежесуточные!$435:$445,ежесуточные!#REF!,ежесуточные!#REF!,ежесуточные!$448:$452,ежесуточные!$467:$477,ежесуточные!#REF!,ежесуточные!#REF!,ежесуточные!#REF!,ежесуточные!$794:$796,ежесуточные!$798:$809,ежесуточные!$817:$817,ежесуточные!$820:$822,ежесуточные!$825:$825,ежесуточные!$827:$827,ежесуточные!$830:$830</definedName>
    <definedName name="_xlnm.Print_Titles" localSheetId="0">ежесуточные!$7:$11</definedName>
    <definedName name="_xlnm.Print_Area" localSheetId="0">ежесуточные!$J$6:$HW$790</definedName>
  </definedNames>
  <calcPr calcId="152511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F56" i="13" l="1"/>
  <c r="AF63" i="7"/>
  <c r="AF5" i="7"/>
  <c r="AF6" i="7"/>
  <c r="AF7" i="7"/>
  <c r="AF8" i="7"/>
  <c r="AF9" i="7"/>
  <c r="AF10" i="7"/>
  <c r="AF11" i="7"/>
  <c r="AF12" i="7"/>
  <c r="E12" i="13" s="1"/>
  <c r="F12" i="13" s="1"/>
  <c r="AF13" i="7"/>
  <c r="AF14" i="7"/>
  <c r="AF15" i="7"/>
  <c r="AF16" i="7"/>
  <c r="AF17" i="7"/>
  <c r="AF18" i="7"/>
  <c r="AF19" i="7"/>
  <c r="AF20" i="7"/>
  <c r="E20" i="13" s="1"/>
  <c r="F20" i="13" s="1"/>
  <c r="AF21" i="7"/>
  <c r="AF22" i="7"/>
  <c r="AF23" i="7"/>
  <c r="AF24" i="7"/>
  <c r="AF25" i="7"/>
  <c r="AF26" i="7"/>
  <c r="AF27" i="7"/>
  <c r="AF28" i="7"/>
  <c r="E28" i="13" s="1"/>
  <c r="F28" i="13" s="1"/>
  <c r="AF29" i="7"/>
  <c r="AF30" i="7"/>
  <c r="AF31" i="7"/>
  <c r="AF32" i="7"/>
  <c r="AF33" i="7"/>
  <c r="AF34" i="7"/>
  <c r="AF35" i="7"/>
  <c r="AF36" i="7"/>
  <c r="E36" i="13" s="1"/>
  <c r="F36" i="13" s="1"/>
  <c r="AF37" i="7"/>
  <c r="AF38" i="7"/>
  <c r="AF39" i="7"/>
  <c r="AF40" i="7"/>
  <c r="AF41" i="7"/>
  <c r="AF42" i="7"/>
  <c r="AF43" i="7"/>
  <c r="AF44" i="7"/>
  <c r="E44" i="13" s="1"/>
  <c r="F44" i="13" s="1"/>
  <c r="AF45" i="7"/>
  <c r="AF46" i="7"/>
  <c r="AF47" i="7"/>
  <c r="AF48" i="7"/>
  <c r="AF49" i="7"/>
  <c r="AF50" i="7"/>
  <c r="AF51" i="7"/>
  <c r="AF52" i="7"/>
  <c r="E52" i="13" s="1"/>
  <c r="F52" i="13" s="1"/>
  <c r="AF53" i="7"/>
  <c r="AF54" i="7"/>
  <c r="AF55" i="7"/>
  <c r="AF56" i="7"/>
  <c r="AF57" i="7"/>
  <c r="AF58" i="7"/>
  <c r="AF59" i="7"/>
  <c r="AF60" i="7"/>
  <c r="E60" i="13" s="1"/>
  <c r="F60" i="13" s="1"/>
  <c r="AF61" i="7"/>
  <c r="AF62" i="7"/>
  <c r="AF64" i="7"/>
  <c r="AF65" i="7"/>
  <c r="AF66" i="7"/>
  <c r="AF67" i="7"/>
  <c r="AF68" i="7"/>
  <c r="E68" i="13" s="1"/>
  <c r="F68" i="13" s="1"/>
  <c r="AF69" i="7"/>
  <c r="AF70" i="7"/>
  <c r="AF71" i="7"/>
  <c r="AF72" i="7"/>
  <c r="AF73" i="7"/>
  <c r="AF74" i="7"/>
  <c r="AF75" i="7"/>
  <c r="AF76" i="7"/>
  <c r="E76" i="13" s="1"/>
  <c r="F76" i="13" s="1"/>
  <c r="AF77" i="7"/>
  <c r="AF78" i="7"/>
  <c r="AF79" i="7"/>
  <c r="AF80" i="7"/>
  <c r="AF81" i="7"/>
  <c r="AF82" i="7"/>
  <c r="AF83" i="7"/>
  <c r="AF84" i="7"/>
  <c r="E84" i="13" s="1"/>
  <c r="F84" i="13" s="1"/>
  <c r="AF85" i="7"/>
  <c r="AF86" i="7"/>
  <c r="AF87" i="7"/>
  <c r="AF88" i="7"/>
  <c r="AF89" i="7"/>
  <c r="AF90" i="7"/>
  <c r="AF91" i="7"/>
  <c r="AF92" i="7"/>
  <c r="E92" i="13" s="1"/>
  <c r="F92" i="13" s="1"/>
  <c r="AF93" i="7"/>
  <c r="AF94" i="7"/>
  <c r="AF95" i="7"/>
  <c r="AF96" i="7"/>
  <c r="AF97" i="7"/>
  <c r="AF98" i="7"/>
  <c r="AF99" i="7"/>
  <c r="AF100" i="7"/>
  <c r="E100" i="13" s="1"/>
  <c r="F100" i="13" s="1"/>
  <c r="AF101" i="7"/>
  <c r="AF102" i="7"/>
  <c r="AF103" i="7"/>
  <c r="AF104" i="7"/>
  <c r="AF105" i="7"/>
  <c r="AF106" i="7"/>
  <c r="AF107" i="7"/>
  <c r="AF108" i="7"/>
  <c r="E108" i="13" s="1"/>
  <c r="F108" i="13" s="1"/>
  <c r="AF109" i="7"/>
  <c r="AF110" i="7"/>
  <c r="AF111" i="7"/>
  <c r="AF112" i="7"/>
  <c r="AF113" i="7"/>
  <c r="AF114" i="7"/>
  <c r="AF115" i="7"/>
  <c r="AF116" i="7"/>
  <c r="E116" i="13" s="1"/>
  <c r="F116" i="13" s="1"/>
  <c r="AF117" i="7"/>
  <c r="AF118" i="7"/>
  <c r="AF119" i="7"/>
  <c r="AF120" i="7"/>
  <c r="AF121" i="7"/>
  <c r="AF122" i="7"/>
  <c r="AF123" i="7"/>
  <c r="AF124" i="7"/>
  <c r="E124" i="13" s="1"/>
  <c r="F124" i="13" s="1"/>
  <c r="AF125" i="7"/>
  <c r="AF126" i="7"/>
  <c r="AF127" i="7"/>
  <c r="AF128" i="7"/>
  <c r="AF129" i="7"/>
  <c r="AF130" i="7"/>
  <c r="AF131" i="7"/>
  <c r="AF132" i="7"/>
  <c r="E132" i="13" s="1"/>
  <c r="F132" i="13" s="1"/>
  <c r="AF133" i="7"/>
  <c r="AF134" i="7"/>
  <c r="AF135" i="7"/>
  <c r="AF136" i="7"/>
  <c r="AF137" i="7"/>
  <c r="AF138" i="7"/>
  <c r="AF139" i="7"/>
  <c r="AF140" i="7"/>
  <c r="E140" i="13" s="1"/>
  <c r="F140" i="13" s="1"/>
  <c r="AF141" i="7"/>
  <c r="AF142" i="7"/>
  <c r="AF143" i="7"/>
  <c r="AF144" i="7"/>
  <c r="AF145" i="7"/>
  <c r="AF146" i="7"/>
  <c r="AF147" i="7"/>
  <c r="AF148" i="7"/>
  <c r="E148" i="13" s="1"/>
  <c r="F148" i="13" s="1"/>
  <c r="AF149" i="7"/>
  <c r="AF150" i="7"/>
  <c r="AF151" i="7"/>
  <c r="AF152" i="7"/>
  <c r="AF153" i="7"/>
  <c r="AF4" i="7"/>
  <c r="F6" i="13"/>
  <c r="F8" i="13"/>
  <c r="F10" i="13"/>
  <c r="F14" i="13"/>
  <c r="F16" i="13"/>
  <c r="F18" i="13"/>
  <c r="F22" i="13"/>
  <c r="F24" i="13"/>
  <c r="F26" i="13"/>
  <c r="F30" i="13"/>
  <c r="F32" i="13"/>
  <c r="F34" i="13"/>
  <c r="F38" i="13"/>
  <c r="F40" i="13"/>
  <c r="F42" i="13"/>
  <c r="F46" i="13"/>
  <c r="F48" i="13"/>
  <c r="F50" i="13"/>
  <c r="F54" i="13"/>
  <c r="F58" i="13"/>
  <c r="F62" i="13"/>
  <c r="F64" i="13"/>
  <c r="F66" i="13"/>
  <c r="F70" i="13"/>
  <c r="F72" i="13"/>
  <c r="F74" i="13"/>
  <c r="F78" i="13"/>
  <c r="F80" i="13"/>
  <c r="F82" i="13"/>
  <c r="F86" i="13"/>
  <c r="F88" i="13"/>
  <c r="F90" i="13"/>
  <c r="F94" i="13"/>
  <c r="F96" i="13"/>
  <c r="F98" i="13"/>
  <c r="F102" i="13"/>
  <c r="F104" i="13"/>
  <c r="F106" i="13"/>
  <c r="F110" i="13"/>
  <c r="F112" i="13"/>
  <c r="F114" i="13"/>
  <c r="F118" i="13"/>
  <c r="F120" i="13"/>
  <c r="F122" i="13"/>
  <c r="F126" i="13"/>
  <c r="F128" i="13"/>
  <c r="F130" i="13"/>
  <c r="F134" i="13"/>
  <c r="F136" i="13"/>
  <c r="F138" i="13"/>
  <c r="F142" i="13"/>
  <c r="F144" i="13"/>
  <c r="F146" i="13"/>
  <c r="F150" i="13"/>
  <c r="F152" i="13"/>
  <c r="E5" i="13"/>
  <c r="F5" i="13" s="1"/>
  <c r="E6" i="13"/>
  <c r="E7" i="13"/>
  <c r="F7" i="13" s="1"/>
  <c r="E8" i="13"/>
  <c r="E9" i="13"/>
  <c r="F9" i="13" s="1"/>
  <c r="E10" i="13"/>
  <c r="E11" i="13"/>
  <c r="F11" i="13" s="1"/>
  <c r="E13" i="13"/>
  <c r="F13" i="13" s="1"/>
  <c r="E14" i="13"/>
  <c r="E15" i="13"/>
  <c r="F15" i="13" s="1"/>
  <c r="E16" i="13"/>
  <c r="E17" i="13"/>
  <c r="F17" i="13" s="1"/>
  <c r="E18" i="13"/>
  <c r="E19" i="13"/>
  <c r="F19" i="13" s="1"/>
  <c r="E21" i="13"/>
  <c r="F21" i="13" s="1"/>
  <c r="E22" i="13"/>
  <c r="E23" i="13"/>
  <c r="F23" i="13" s="1"/>
  <c r="E24" i="13"/>
  <c r="E25" i="13"/>
  <c r="F25" i="13" s="1"/>
  <c r="E26" i="13"/>
  <c r="E27" i="13"/>
  <c r="F27" i="13" s="1"/>
  <c r="E29" i="13"/>
  <c r="F29" i="13" s="1"/>
  <c r="E30" i="13"/>
  <c r="E31" i="13"/>
  <c r="F31" i="13" s="1"/>
  <c r="E32" i="13"/>
  <c r="E33" i="13"/>
  <c r="F33" i="13" s="1"/>
  <c r="E34" i="13"/>
  <c r="E35" i="13"/>
  <c r="F35" i="13" s="1"/>
  <c r="E37" i="13"/>
  <c r="F37" i="13" s="1"/>
  <c r="E38" i="13"/>
  <c r="E39" i="13"/>
  <c r="F39" i="13" s="1"/>
  <c r="E40" i="13"/>
  <c r="E41" i="13"/>
  <c r="F41" i="13" s="1"/>
  <c r="E42" i="13"/>
  <c r="E43" i="13"/>
  <c r="F43" i="13" s="1"/>
  <c r="E45" i="13"/>
  <c r="F45" i="13" s="1"/>
  <c r="E46" i="13"/>
  <c r="E47" i="13"/>
  <c r="F47" i="13" s="1"/>
  <c r="E48" i="13"/>
  <c r="E49" i="13"/>
  <c r="F49" i="13" s="1"/>
  <c r="E50" i="13"/>
  <c r="E51" i="13"/>
  <c r="F51" i="13" s="1"/>
  <c r="E53" i="13"/>
  <c r="F53" i="13" s="1"/>
  <c r="E54" i="13"/>
  <c r="E55" i="13"/>
  <c r="F55" i="13" s="1"/>
  <c r="E56" i="13"/>
  <c r="E57" i="13"/>
  <c r="F57" i="13" s="1"/>
  <c r="E58" i="13"/>
  <c r="E59" i="13"/>
  <c r="F59" i="13" s="1"/>
  <c r="E61" i="13"/>
  <c r="F61" i="13" s="1"/>
  <c r="E62" i="13"/>
  <c r="E63" i="13"/>
  <c r="F63" i="13" s="1"/>
  <c r="E64" i="13"/>
  <c r="E65" i="13"/>
  <c r="F65" i="13" s="1"/>
  <c r="E66" i="13"/>
  <c r="E67" i="13"/>
  <c r="F67" i="13" s="1"/>
  <c r="E69" i="13"/>
  <c r="F69" i="13" s="1"/>
  <c r="E70" i="13"/>
  <c r="E71" i="13"/>
  <c r="F71" i="13" s="1"/>
  <c r="E72" i="13"/>
  <c r="E73" i="13"/>
  <c r="F73" i="13" s="1"/>
  <c r="E74" i="13"/>
  <c r="E75" i="13"/>
  <c r="F75" i="13" s="1"/>
  <c r="E77" i="13"/>
  <c r="F77" i="13" s="1"/>
  <c r="E78" i="13"/>
  <c r="E79" i="13"/>
  <c r="F79" i="13" s="1"/>
  <c r="E80" i="13"/>
  <c r="E81" i="13"/>
  <c r="F81" i="13" s="1"/>
  <c r="E82" i="13"/>
  <c r="E83" i="13"/>
  <c r="F83" i="13" s="1"/>
  <c r="E85" i="13"/>
  <c r="F85" i="13" s="1"/>
  <c r="E86" i="13"/>
  <c r="E87" i="13"/>
  <c r="F87" i="13" s="1"/>
  <c r="E88" i="13"/>
  <c r="E89" i="13"/>
  <c r="F89" i="13" s="1"/>
  <c r="E90" i="13"/>
  <c r="E91" i="13"/>
  <c r="F91" i="13" s="1"/>
  <c r="E93" i="13"/>
  <c r="F93" i="13" s="1"/>
  <c r="E94" i="13"/>
  <c r="E95" i="13"/>
  <c r="F95" i="13" s="1"/>
  <c r="E96" i="13"/>
  <c r="E97" i="13"/>
  <c r="F97" i="13" s="1"/>
  <c r="E98" i="13"/>
  <c r="E99" i="13"/>
  <c r="F99" i="13" s="1"/>
  <c r="E101" i="13"/>
  <c r="F101" i="13" s="1"/>
  <c r="E102" i="13"/>
  <c r="E103" i="13"/>
  <c r="F103" i="13" s="1"/>
  <c r="E104" i="13"/>
  <c r="E105" i="13"/>
  <c r="F105" i="13" s="1"/>
  <c r="E106" i="13"/>
  <c r="E107" i="13"/>
  <c r="F107" i="13" s="1"/>
  <c r="E109" i="13"/>
  <c r="F109" i="13" s="1"/>
  <c r="E110" i="13"/>
  <c r="E111" i="13"/>
  <c r="F111" i="13" s="1"/>
  <c r="E112" i="13"/>
  <c r="E113" i="13"/>
  <c r="F113" i="13" s="1"/>
  <c r="E114" i="13"/>
  <c r="E115" i="13"/>
  <c r="F115" i="13" s="1"/>
  <c r="E117" i="13"/>
  <c r="F117" i="13" s="1"/>
  <c r="E118" i="13"/>
  <c r="E119" i="13"/>
  <c r="F119" i="13" s="1"/>
  <c r="E120" i="13"/>
  <c r="E121" i="13"/>
  <c r="F121" i="13" s="1"/>
  <c r="E122" i="13"/>
  <c r="E123" i="13"/>
  <c r="F123" i="13" s="1"/>
  <c r="E125" i="13"/>
  <c r="F125" i="13" s="1"/>
  <c r="E126" i="13"/>
  <c r="E127" i="13"/>
  <c r="F127" i="13" s="1"/>
  <c r="E128" i="13"/>
  <c r="E129" i="13"/>
  <c r="F129" i="13" s="1"/>
  <c r="E130" i="13"/>
  <c r="E131" i="13"/>
  <c r="F131" i="13" s="1"/>
  <c r="E133" i="13"/>
  <c r="F133" i="13" s="1"/>
  <c r="E134" i="13"/>
  <c r="E135" i="13"/>
  <c r="F135" i="13" s="1"/>
  <c r="E136" i="13"/>
  <c r="E137" i="13"/>
  <c r="F137" i="13" s="1"/>
  <c r="E138" i="13"/>
  <c r="E139" i="13"/>
  <c r="F139" i="13" s="1"/>
  <c r="E141" i="13"/>
  <c r="F141" i="13" s="1"/>
  <c r="E142" i="13"/>
  <c r="E143" i="13"/>
  <c r="F143" i="13" s="1"/>
  <c r="E144" i="13"/>
  <c r="E145" i="13"/>
  <c r="F145" i="13" s="1"/>
  <c r="E146" i="13"/>
  <c r="E147" i="13"/>
  <c r="F147" i="13" s="1"/>
  <c r="E149" i="13"/>
  <c r="F149" i="13" s="1"/>
  <c r="E150" i="13"/>
  <c r="E151" i="13"/>
  <c r="F151" i="13" s="1"/>
  <c r="E152" i="13"/>
  <c r="E153" i="13"/>
  <c r="F153" i="13" s="1"/>
  <c r="E4" i="13"/>
  <c r="F4" i="13" s="1"/>
  <c r="G2" i="7"/>
  <c r="H2" i="7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2" i="7"/>
  <c r="AF5" i="8" l="1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2" i="8"/>
  <c r="AF37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61" i="8"/>
  <c r="AF64" i="8"/>
  <c r="AF68" i="8"/>
  <c r="AF71" i="8"/>
  <c r="AF79" i="8"/>
  <c r="AF80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10" i="8"/>
  <c r="AF117" i="8"/>
  <c r="AF126" i="8"/>
  <c r="AF127" i="8"/>
  <c r="AF129" i="8"/>
  <c r="AF130" i="8"/>
  <c r="AF131" i="8"/>
  <c r="AF139" i="8"/>
  <c r="AF140" i="8"/>
  <c r="AF144" i="8"/>
  <c r="AF151" i="8"/>
  <c r="AH56" i="8"/>
  <c r="AH92" i="8" l="1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H130" i="8"/>
  <c r="AH131" i="8"/>
  <c r="AH132" i="8"/>
  <c r="AH133" i="8"/>
  <c r="AH134" i="8"/>
  <c r="AH135" i="8"/>
  <c r="AH136" i="8"/>
  <c r="AH137" i="8"/>
  <c r="AH138" i="8"/>
  <c r="AH139" i="8"/>
  <c r="AH140" i="8"/>
  <c r="AH141" i="8"/>
  <c r="AH142" i="8"/>
  <c r="AH143" i="8"/>
  <c r="AH144" i="8"/>
  <c r="AH145" i="8"/>
  <c r="AH146" i="8"/>
  <c r="AH147" i="8"/>
  <c r="AH148" i="8"/>
  <c r="AH149" i="8"/>
  <c r="AH150" i="8"/>
  <c r="AH151" i="8"/>
  <c r="AH152" i="8"/>
  <c r="AH153" i="8"/>
  <c r="AH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4" i="8"/>
  <c r="AG4" i="8"/>
  <c r="AF4" i="8" s="1"/>
  <c r="AG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106" i="8"/>
  <c r="AG107" i="8"/>
  <c r="AG108" i="8"/>
  <c r="AG109" i="8"/>
  <c r="AG110" i="8"/>
  <c r="AG111" i="8"/>
  <c r="AG112" i="8"/>
  <c r="AG113" i="8"/>
  <c r="AG114" i="8"/>
  <c r="AG115" i="8"/>
  <c r="AG116" i="8"/>
  <c r="AG117" i="8"/>
  <c r="AG118" i="8"/>
  <c r="AG119" i="8"/>
  <c r="AG120" i="8"/>
  <c r="AG121" i="8"/>
  <c r="AG122" i="8"/>
  <c r="AG123" i="8"/>
  <c r="AG124" i="8"/>
  <c r="AG125" i="8"/>
  <c r="AG126" i="8"/>
  <c r="AG127" i="8"/>
  <c r="AG128" i="8"/>
  <c r="AG129" i="8"/>
  <c r="AG130" i="8"/>
  <c r="AG131" i="8"/>
  <c r="AG132" i="8"/>
  <c r="AG133" i="8"/>
  <c r="AG134" i="8"/>
  <c r="AG135" i="8"/>
  <c r="AG136" i="8"/>
  <c r="AG137" i="8"/>
  <c r="AG138" i="8"/>
  <c r="AG139" i="8"/>
  <c r="AG140" i="8"/>
  <c r="AG141" i="8"/>
  <c r="AG142" i="8"/>
  <c r="AG143" i="8"/>
  <c r="AG144" i="8"/>
  <c r="AG145" i="8"/>
  <c r="AG146" i="8"/>
  <c r="AG147" i="8"/>
  <c r="AG148" i="8"/>
  <c r="AG149" i="8"/>
  <c r="AG150" i="8"/>
  <c r="AG151" i="8"/>
  <c r="AG152" i="8"/>
  <c r="AG153" i="8"/>
  <c r="D153" i="8" l="1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2" i="8"/>
  <c r="E9" i="8" s="1"/>
  <c r="G4" i="7"/>
  <c r="H4" i="7"/>
  <c r="J4" i="7"/>
  <c r="K4" i="7"/>
  <c r="L4" i="7"/>
  <c r="N4" i="7"/>
  <c r="O4" i="7"/>
  <c r="P4" i="7"/>
  <c r="R4" i="7"/>
  <c r="S4" i="7"/>
  <c r="T4" i="7"/>
  <c r="V4" i="7"/>
  <c r="W4" i="7"/>
  <c r="X4" i="7"/>
  <c r="Z4" i="7"/>
  <c r="AA4" i="7"/>
  <c r="AB4" i="7"/>
  <c r="AD4" i="7"/>
  <c r="AE4" i="7"/>
  <c r="G5" i="7"/>
  <c r="H5" i="7"/>
  <c r="J5" i="7"/>
  <c r="K5" i="7"/>
  <c r="L5" i="7"/>
  <c r="N5" i="7"/>
  <c r="O5" i="7"/>
  <c r="P5" i="7"/>
  <c r="R5" i="7"/>
  <c r="S5" i="7"/>
  <c r="T5" i="7"/>
  <c r="V5" i="7"/>
  <c r="W5" i="7"/>
  <c r="X5" i="7"/>
  <c r="Z5" i="7"/>
  <c r="AA5" i="7"/>
  <c r="AB5" i="7"/>
  <c r="AD5" i="7"/>
  <c r="AE5" i="7"/>
  <c r="G6" i="7"/>
  <c r="H6" i="7"/>
  <c r="J6" i="7"/>
  <c r="K6" i="7"/>
  <c r="L6" i="7"/>
  <c r="N6" i="7"/>
  <c r="O6" i="7"/>
  <c r="P6" i="7"/>
  <c r="R6" i="7"/>
  <c r="S6" i="7"/>
  <c r="T6" i="7"/>
  <c r="V6" i="7"/>
  <c r="W6" i="7"/>
  <c r="X6" i="7"/>
  <c r="Z6" i="7"/>
  <c r="AA6" i="7"/>
  <c r="AB6" i="7"/>
  <c r="AD6" i="7"/>
  <c r="AE6" i="7"/>
  <c r="G7" i="7"/>
  <c r="H7" i="7"/>
  <c r="J7" i="7"/>
  <c r="K7" i="7"/>
  <c r="L7" i="7"/>
  <c r="N7" i="7"/>
  <c r="O7" i="7"/>
  <c r="P7" i="7"/>
  <c r="R7" i="7"/>
  <c r="S7" i="7"/>
  <c r="T7" i="7"/>
  <c r="V7" i="7"/>
  <c r="W7" i="7"/>
  <c r="X7" i="7"/>
  <c r="Z7" i="7"/>
  <c r="AA7" i="7"/>
  <c r="AB7" i="7"/>
  <c r="AD7" i="7"/>
  <c r="AE7" i="7"/>
  <c r="G8" i="7"/>
  <c r="H8" i="7"/>
  <c r="J8" i="7"/>
  <c r="K8" i="7"/>
  <c r="L8" i="7"/>
  <c r="N8" i="7"/>
  <c r="O8" i="7"/>
  <c r="P8" i="7"/>
  <c r="R8" i="7"/>
  <c r="S8" i="7"/>
  <c r="T8" i="7"/>
  <c r="V8" i="7"/>
  <c r="W8" i="7"/>
  <c r="X8" i="7"/>
  <c r="Z8" i="7"/>
  <c r="AA8" i="7"/>
  <c r="AB8" i="7"/>
  <c r="AD8" i="7"/>
  <c r="AE8" i="7"/>
  <c r="G9" i="7"/>
  <c r="H9" i="7"/>
  <c r="J9" i="7"/>
  <c r="K9" i="7"/>
  <c r="L9" i="7"/>
  <c r="N9" i="7"/>
  <c r="O9" i="7"/>
  <c r="P9" i="7"/>
  <c r="R9" i="7"/>
  <c r="S9" i="7"/>
  <c r="T9" i="7"/>
  <c r="V9" i="7"/>
  <c r="W9" i="7"/>
  <c r="X9" i="7"/>
  <c r="Z9" i="7"/>
  <c r="AA9" i="7"/>
  <c r="AB9" i="7"/>
  <c r="AD9" i="7"/>
  <c r="AE9" i="7"/>
  <c r="G10" i="7"/>
  <c r="H10" i="7"/>
  <c r="J10" i="7"/>
  <c r="K10" i="7"/>
  <c r="L10" i="7"/>
  <c r="N10" i="7"/>
  <c r="O10" i="7"/>
  <c r="P10" i="7"/>
  <c r="R10" i="7"/>
  <c r="S10" i="7"/>
  <c r="T10" i="7"/>
  <c r="V10" i="7"/>
  <c r="W10" i="7"/>
  <c r="X10" i="7"/>
  <c r="Z10" i="7"/>
  <c r="AA10" i="7"/>
  <c r="AB10" i="7"/>
  <c r="AD10" i="7"/>
  <c r="AE10" i="7"/>
  <c r="G11" i="7"/>
  <c r="H11" i="7"/>
  <c r="J11" i="7"/>
  <c r="K11" i="7"/>
  <c r="L11" i="7"/>
  <c r="N11" i="7"/>
  <c r="O11" i="7"/>
  <c r="P11" i="7"/>
  <c r="R11" i="7"/>
  <c r="S11" i="7"/>
  <c r="T11" i="7"/>
  <c r="V11" i="7"/>
  <c r="W11" i="7"/>
  <c r="X11" i="7"/>
  <c r="Z11" i="7"/>
  <c r="AA11" i="7"/>
  <c r="AB11" i="7"/>
  <c r="AD11" i="7"/>
  <c r="AE11" i="7"/>
  <c r="G12" i="7"/>
  <c r="H12" i="7"/>
  <c r="J12" i="7"/>
  <c r="K12" i="7"/>
  <c r="L12" i="7"/>
  <c r="N12" i="7"/>
  <c r="O12" i="7"/>
  <c r="P12" i="7"/>
  <c r="R12" i="7"/>
  <c r="S12" i="7"/>
  <c r="T12" i="7"/>
  <c r="V12" i="7"/>
  <c r="W12" i="7"/>
  <c r="X12" i="7"/>
  <c r="Z12" i="7"/>
  <c r="AA12" i="7"/>
  <c r="AB12" i="7"/>
  <c r="AD12" i="7"/>
  <c r="AE12" i="7"/>
  <c r="G13" i="7"/>
  <c r="H13" i="7"/>
  <c r="J13" i="7"/>
  <c r="K13" i="7"/>
  <c r="L13" i="7"/>
  <c r="N13" i="7"/>
  <c r="O13" i="7"/>
  <c r="P13" i="7"/>
  <c r="R13" i="7"/>
  <c r="S13" i="7"/>
  <c r="T13" i="7"/>
  <c r="V13" i="7"/>
  <c r="W13" i="7"/>
  <c r="X13" i="7"/>
  <c r="Z13" i="7"/>
  <c r="AA13" i="7"/>
  <c r="AB13" i="7"/>
  <c r="AD13" i="7"/>
  <c r="AE13" i="7"/>
  <c r="G14" i="7"/>
  <c r="H14" i="7"/>
  <c r="J14" i="7"/>
  <c r="K14" i="7"/>
  <c r="L14" i="7"/>
  <c r="N14" i="7"/>
  <c r="O14" i="7"/>
  <c r="P14" i="7"/>
  <c r="R14" i="7"/>
  <c r="S14" i="7"/>
  <c r="T14" i="7"/>
  <c r="V14" i="7"/>
  <c r="W14" i="7"/>
  <c r="X14" i="7"/>
  <c r="Z14" i="7"/>
  <c r="AA14" i="7"/>
  <c r="AB14" i="7"/>
  <c r="AD14" i="7"/>
  <c r="AE14" i="7"/>
  <c r="G15" i="7"/>
  <c r="H15" i="7"/>
  <c r="J15" i="7"/>
  <c r="K15" i="7"/>
  <c r="L15" i="7"/>
  <c r="N15" i="7"/>
  <c r="O15" i="7"/>
  <c r="P15" i="7"/>
  <c r="R15" i="7"/>
  <c r="S15" i="7"/>
  <c r="T15" i="7"/>
  <c r="V15" i="7"/>
  <c r="W15" i="7"/>
  <c r="X15" i="7"/>
  <c r="Z15" i="7"/>
  <c r="AA15" i="7"/>
  <c r="AB15" i="7"/>
  <c r="AD15" i="7"/>
  <c r="AE15" i="7"/>
  <c r="G16" i="7"/>
  <c r="H16" i="7"/>
  <c r="J16" i="7"/>
  <c r="K16" i="7"/>
  <c r="L16" i="7"/>
  <c r="N16" i="7"/>
  <c r="O16" i="7"/>
  <c r="P16" i="7"/>
  <c r="R16" i="7"/>
  <c r="S16" i="7"/>
  <c r="T16" i="7"/>
  <c r="V16" i="7"/>
  <c r="W16" i="7"/>
  <c r="X16" i="7"/>
  <c r="Z16" i="7"/>
  <c r="AA16" i="7"/>
  <c r="AB16" i="7"/>
  <c r="AD16" i="7"/>
  <c r="AE16" i="7"/>
  <c r="G17" i="7"/>
  <c r="H17" i="7"/>
  <c r="J17" i="7"/>
  <c r="K17" i="7"/>
  <c r="L17" i="7"/>
  <c r="N17" i="7"/>
  <c r="O17" i="7"/>
  <c r="P17" i="7"/>
  <c r="R17" i="7"/>
  <c r="S17" i="7"/>
  <c r="T17" i="7"/>
  <c r="V17" i="7"/>
  <c r="W17" i="7"/>
  <c r="X17" i="7"/>
  <c r="Z17" i="7"/>
  <c r="AA17" i="7"/>
  <c r="AB17" i="7"/>
  <c r="AD17" i="7"/>
  <c r="AE17" i="7"/>
  <c r="G18" i="7"/>
  <c r="H18" i="7"/>
  <c r="J18" i="7"/>
  <c r="K18" i="7"/>
  <c r="L18" i="7"/>
  <c r="N18" i="7"/>
  <c r="O18" i="7"/>
  <c r="P18" i="7"/>
  <c r="R18" i="7"/>
  <c r="S18" i="7"/>
  <c r="T18" i="7"/>
  <c r="V18" i="7"/>
  <c r="W18" i="7"/>
  <c r="X18" i="7"/>
  <c r="Z18" i="7"/>
  <c r="AA18" i="7"/>
  <c r="AB18" i="7"/>
  <c r="AD18" i="7"/>
  <c r="AE18" i="7"/>
  <c r="G19" i="7"/>
  <c r="H19" i="7"/>
  <c r="J19" i="7"/>
  <c r="K19" i="7"/>
  <c r="L19" i="7"/>
  <c r="N19" i="7"/>
  <c r="O19" i="7"/>
  <c r="P19" i="7"/>
  <c r="R19" i="7"/>
  <c r="S19" i="7"/>
  <c r="T19" i="7"/>
  <c r="V19" i="7"/>
  <c r="W19" i="7"/>
  <c r="X19" i="7"/>
  <c r="Z19" i="7"/>
  <c r="AA19" i="7"/>
  <c r="AB19" i="7"/>
  <c r="AD19" i="7"/>
  <c r="AE19" i="7"/>
  <c r="G20" i="7"/>
  <c r="H20" i="7"/>
  <c r="J20" i="7"/>
  <c r="K20" i="7"/>
  <c r="L20" i="7"/>
  <c r="N20" i="7"/>
  <c r="O20" i="7"/>
  <c r="P20" i="7"/>
  <c r="R20" i="7"/>
  <c r="S20" i="7"/>
  <c r="T20" i="7"/>
  <c r="V20" i="7"/>
  <c r="W20" i="7"/>
  <c r="X20" i="7"/>
  <c r="Z20" i="7"/>
  <c r="AA20" i="7"/>
  <c r="AB20" i="7"/>
  <c r="AD20" i="7"/>
  <c r="AE20" i="7"/>
  <c r="G21" i="7"/>
  <c r="H21" i="7"/>
  <c r="J21" i="7"/>
  <c r="K21" i="7"/>
  <c r="L21" i="7"/>
  <c r="N21" i="7"/>
  <c r="O21" i="7"/>
  <c r="P21" i="7"/>
  <c r="R21" i="7"/>
  <c r="S21" i="7"/>
  <c r="T21" i="7"/>
  <c r="V21" i="7"/>
  <c r="W21" i="7"/>
  <c r="X21" i="7"/>
  <c r="Z21" i="7"/>
  <c r="AA21" i="7"/>
  <c r="AB21" i="7"/>
  <c r="AD21" i="7"/>
  <c r="AE21" i="7"/>
  <c r="G22" i="7"/>
  <c r="H22" i="7"/>
  <c r="J22" i="7"/>
  <c r="K22" i="7"/>
  <c r="L22" i="7"/>
  <c r="N22" i="7"/>
  <c r="O22" i="7"/>
  <c r="P22" i="7"/>
  <c r="R22" i="7"/>
  <c r="S22" i="7"/>
  <c r="T22" i="7"/>
  <c r="V22" i="7"/>
  <c r="W22" i="7"/>
  <c r="X22" i="7"/>
  <c r="Z22" i="7"/>
  <c r="AA22" i="7"/>
  <c r="AB22" i="7"/>
  <c r="AD22" i="7"/>
  <c r="AE22" i="7"/>
  <c r="G23" i="7"/>
  <c r="H23" i="7"/>
  <c r="J23" i="7"/>
  <c r="K23" i="7"/>
  <c r="L23" i="7"/>
  <c r="N23" i="7"/>
  <c r="O23" i="7"/>
  <c r="P23" i="7"/>
  <c r="R23" i="7"/>
  <c r="S23" i="7"/>
  <c r="T23" i="7"/>
  <c r="V23" i="7"/>
  <c r="W23" i="7"/>
  <c r="X23" i="7"/>
  <c r="Z23" i="7"/>
  <c r="AA23" i="7"/>
  <c r="AB23" i="7"/>
  <c r="AD23" i="7"/>
  <c r="AE23" i="7"/>
  <c r="G24" i="7"/>
  <c r="H24" i="7"/>
  <c r="J24" i="7"/>
  <c r="K24" i="7"/>
  <c r="L24" i="7"/>
  <c r="N24" i="7"/>
  <c r="O24" i="7"/>
  <c r="P24" i="7"/>
  <c r="R24" i="7"/>
  <c r="S24" i="7"/>
  <c r="T24" i="7"/>
  <c r="V24" i="7"/>
  <c r="W24" i="7"/>
  <c r="X24" i="7"/>
  <c r="Z24" i="7"/>
  <c r="AA24" i="7"/>
  <c r="AB24" i="7"/>
  <c r="AD24" i="7"/>
  <c r="AE24" i="7"/>
  <c r="G25" i="7"/>
  <c r="H25" i="7"/>
  <c r="J25" i="7"/>
  <c r="K25" i="7"/>
  <c r="L25" i="7"/>
  <c r="N25" i="7"/>
  <c r="O25" i="7"/>
  <c r="P25" i="7"/>
  <c r="R25" i="7"/>
  <c r="S25" i="7"/>
  <c r="T25" i="7"/>
  <c r="V25" i="7"/>
  <c r="W25" i="7"/>
  <c r="X25" i="7"/>
  <c r="Z25" i="7"/>
  <c r="AA25" i="7"/>
  <c r="AB25" i="7"/>
  <c r="AD25" i="7"/>
  <c r="AE25" i="7"/>
  <c r="G26" i="7"/>
  <c r="H26" i="7"/>
  <c r="J26" i="7"/>
  <c r="K26" i="7"/>
  <c r="L26" i="7"/>
  <c r="N26" i="7"/>
  <c r="O26" i="7"/>
  <c r="P26" i="7"/>
  <c r="R26" i="7"/>
  <c r="S26" i="7"/>
  <c r="T26" i="7"/>
  <c r="V26" i="7"/>
  <c r="W26" i="7"/>
  <c r="X26" i="7"/>
  <c r="Z26" i="7"/>
  <c r="AA26" i="7"/>
  <c r="AB26" i="7"/>
  <c r="AD26" i="7"/>
  <c r="AE26" i="7"/>
  <c r="G27" i="7"/>
  <c r="H27" i="7"/>
  <c r="J27" i="7"/>
  <c r="K27" i="7"/>
  <c r="L27" i="7"/>
  <c r="N27" i="7"/>
  <c r="O27" i="7"/>
  <c r="P27" i="7"/>
  <c r="R27" i="7"/>
  <c r="S27" i="7"/>
  <c r="T27" i="7"/>
  <c r="V27" i="7"/>
  <c r="W27" i="7"/>
  <c r="X27" i="7"/>
  <c r="Z27" i="7"/>
  <c r="AA27" i="7"/>
  <c r="AB27" i="7"/>
  <c r="AD27" i="7"/>
  <c r="AE27" i="7"/>
  <c r="G28" i="7"/>
  <c r="H28" i="7"/>
  <c r="J28" i="7"/>
  <c r="K28" i="7"/>
  <c r="L28" i="7"/>
  <c r="N28" i="7"/>
  <c r="O28" i="7"/>
  <c r="P28" i="7"/>
  <c r="R28" i="7"/>
  <c r="S28" i="7"/>
  <c r="T28" i="7"/>
  <c r="V28" i="7"/>
  <c r="W28" i="7"/>
  <c r="X28" i="7"/>
  <c r="Z28" i="7"/>
  <c r="AA28" i="7"/>
  <c r="AB28" i="7"/>
  <c r="AD28" i="7"/>
  <c r="AE28" i="7"/>
  <c r="G29" i="7"/>
  <c r="H29" i="7"/>
  <c r="J29" i="7"/>
  <c r="K29" i="7"/>
  <c r="L29" i="7"/>
  <c r="N29" i="7"/>
  <c r="O29" i="7"/>
  <c r="P29" i="7"/>
  <c r="R29" i="7"/>
  <c r="S29" i="7"/>
  <c r="T29" i="7"/>
  <c r="V29" i="7"/>
  <c r="W29" i="7"/>
  <c r="X29" i="7"/>
  <c r="Z29" i="7"/>
  <c r="AA29" i="7"/>
  <c r="AB29" i="7"/>
  <c r="AD29" i="7"/>
  <c r="AE29" i="7"/>
  <c r="G30" i="7"/>
  <c r="H30" i="7"/>
  <c r="J30" i="7"/>
  <c r="K30" i="7"/>
  <c r="L30" i="7"/>
  <c r="N30" i="7"/>
  <c r="O30" i="7"/>
  <c r="P30" i="7"/>
  <c r="R30" i="7"/>
  <c r="S30" i="7"/>
  <c r="T30" i="7"/>
  <c r="V30" i="7"/>
  <c r="W30" i="7"/>
  <c r="X30" i="7"/>
  <c r="Z30" i="7"/>
  <c r="AA30" i="7"/>
  <c r="AB30" i="7"/>
  <c r="AD30" i="7"/>
  <c r="AE30" i="7"/>
  <c r="G31" i="7"/>
  <c r="H31" i="7"/>
  <c r="J31" i="7"/>
  <c r="K31" i="7"/>
  <c r="L31" i="7"/>
  <c r="N31" i="7"/>
  <c r="O31" i="7"/>
  <c r="P31" i="7"/>
  <c r="R31" i="7"/>
  <c r="S31" i="7"/>
  <c r="T31" i="7"/>
  <c r="V31" i="7"/>
  <c r="W31" i="7"/>
  <c r="X31" i="7"/>
  <c r="Z31" i="7"/>
  <c r="AA31" i="7"/>
  <c r="AB31" i="7"/>
  <c r="AD31" i="7"/>
  <c r="AE31" i="7"/>
  <c r="G32" i="7"/>
  <c r="H32" i="7"/>
  <c r="J32" i="7"/>
  <c r="K32" i="7"/>
  <c r="L32" i="7"/>
  <c r="N32" i="7"/>
  <c r="O32" i="7"/>
  <c r="P32" i="7"/>
  <c r="R32" i="7"/>
  <c r="S32" i="7"/>
  <c r="T32" i="7"/>
  <c r="V32" i="7"/>
  <c r="W32" i="7"/>
  <c r="X32" i="7"/>
  <c r="Z32" i="7"/>
  <c r="AA32" i="7"/>
  <c r="AB32" i="7"/>
  <c r="AD32" i="7"/>
  <c r="AE32" i="7"/>
  <c r="G33" i="7"/>
  <c r="H33" i="7"/>
  <c r="J33" i="7"/>
  <c r="K33" i="7"/>
  <c r="L33" i="7"/>
  <c r="N33" i="7"/>
  <c r="O33" i="7"/>
  <c r="P33" i="7"/>
  <c r="R33" i="7"/>
  <c r="S33" i="7"/>
  <c r="T33" i="7"/>
  <c r="V33" i="7"/>
  <c r="W33" i="7"/>
  <c r="X33" i="7"/>
  <c r="Z33" i="7"/>
  <c r="AA33" i="7"/>
  <c r="AB33" i="7"/>
  <c r="AD33" i="7"/>
  <c r="AE33" i="7"/>
  <c r="G34" i="7"/>
  <c r="H34" i="7"/>
  <c r="J34" i="7"/>
  <c r="K34" i="7"/>
  <c r="L34" i="7"/>
  <c r="N34" i="7"/>
  <c r="O34" i="7"/>
  <c r="P34" i="7"/>
  <c r="R34" i="7"/>
  <c r="S34" i="7"/>
  <c r="T34" i="7"/>
  <c r="V34" i="7"/>
  <c r="W34" i="7"/>
  <c r="X34" i="7"/>
  <c r="Z34" i="7"/>
  <c r="AA34" i="7"/>
  <c r="AB34" i="7"/>
  <c r="AD34" i="7"/>
  <c r="AE34" i="7"/>
  <c r="G35" i="7"/>
  <c r="H35" i="7"/>
  <c r="J35" i="7"/>
  <c r="K35" i="7"/>
  <c r="L35" i="7"/>
  <c r="N35" i="7"/>
  <c r="O35" i="7"/>
  <c r="P35" i="7"/>
  <c r="R35" i="7"/>
  <c r="S35" i="7"/>
  <c r="T35" i="7"/>
  <c r="V35" i="7"/>
  <c r="W35" i="7"/>
  <c r="X35" i="7"/>
  <c r="Z35" i="7"/>
  <c r="AA35" i="7"/>
  <c r="AB35" i="7"/>
  <c r="AD35" i="7"/>
  <c r="AE35" i="7"/>
  <c r="G36" i="7"/>
  <c r="H36" i="7"/>
  <c r="J36" i="7"/>
  <c r="K36" i="7"/>
  <c r="L36" i="7"/>
  <c r="N36" i="7"/>
  <c r="O36" i="7"/>
  <c r="P36" i="7"/>
  <c r="R36" i="7"/>
  <c r="S36" i="7"/>
  <c r="T36" i="7"/>
  <c r="V36" i="7"/>
  <c r="W36" i="7"/>
  <c r="X36" i="7"/>
  <c r="Z36" i="7"/>
  <c r="AA36" i="7"/>
  <c r="AB36" i="7"/>
  <c r="AD36" i="7"/>
  <c r="AE36" i="7"/>
  <c r="G37" i="7"/>
  <c r="H37" i="7"/>
  <c r="J37" i="7"/>
  <c r="K37" i="7"/>
  <c r="L37" i="7"/>
  <c r="N37" i="7"/>
  <c r="O37" i="7"/>
  <c r="P37" i="7"/>
  <c r="R37" i="7"/>
  <c r="S37" i="7"/>
  <c r="T37" i="7"/>
  <c r="V37" i="7"/>
  <c r="W37" i="7"/>
  <c r="X37" i="7"/>
  <c r="Z37" i="7"/>
  <c r="AA37" i="7"/>
  <c r="AB37" i="7"/>
  <c r="AD37" i="7"/>
  <c r="AE37" i="7"/>
  <c r="G38" i="7"/>
  <c r="H38" i="7"/>
  <c r="J38" i="7"/>
  <c r="K38" i="7"/>
  <c r="L38" i="7"/>
  <c r="N38" i="7"/>
  <c r="O38" i="7"/>
  <c r="P38" i="7"/>
  <c r="R38" i="7"/>
  <c r="S38" i="7"/>
  <c r="T38" i="7"/>
  <c r="V38" i="7"/>
  <c r="W38" i="7"/>
  <c r="X38" i="7"/>
  <c r="Z38" i="7"/>
  <c r="AA38" i="7"/>
  <c r="AB38" i="7"/>
  <c r="AD38" i="7"/>
  <c r="AE38" i="7"/>
  <c r="G39" i="7"/>
  <c r="H39" i="7"/>
  <c r="J39" i="7"/>
  <c r="K39" i="7"/>
  <c r="L39" i="7"/>
  <c r="N39" i="7"/>
  <c r="O39" i="7"/>
  <c r="P39" i="7"/>
  <c r="R39" i="7"/>
  <c r="S39" i="7"/>
  <c r="T39" i="7"/>
  <c r="V39" i="7"/>
  <c r="W39" i="7"/>
  <c r="X39" i="7"/>
  <c r="Z39" i="7"/>
  <c r="AA39" i="7"/>
  <c r="AB39" i="7"/>
  <c r="AD39" i="7"/>
  <c r="AE39" i="7"/>
  <c r="G40" i="7"/>
  <c r="H40" i="7"/>
  <c r="J40" i="7"/>
  <c r="K40" i="7"/>
  <c r="L40" i="7"/>
  <c r="N40" i="7"/>
  <c r="O40" i="7"/>
  <c r="P40" i="7"/>
  <c r="R40" i="7"/>
  <c r="S40" i="7"/>
  <c r="T40" i="7"/>
  <c r="V40" i="7"/>
  <c r="W40" i="7"/>
  <c r="X40" i="7"/>
  <c r="Z40" i="7"/>
  <c r="AA40" i="7"/>
  <c r="AB40" i="7"/>
  <c r="AD40" i="7"/>
  <c r="AE40" i="7"/>
  <c r="G41" i="7"/>
  <c r="H41" i="7"/>
  <c r="J41" i="7"/>
  <c r="K41" i="7"/>
  <c r="L41" i="7"/>
  <c r="N41" i="7"/>
  <c r="O41" i="7"/>
  <c r="P41" i="7"/>
  <c r="R41" i="7"/>
  <c r="S41" i="7"/>
  <c r="T41" i="7"/>
  <c r="V41" i="7"/>
  <c r="W41" i="7"/>
  <c r="X41" i="7"/>
  <c r="Z41" i="7"/>
  <c r="AA41" i="7"/>
  <c r="AB41" i="7"/>
  <c r="AD41" i="7"/>
  <c r="AE41" i="7"/>
  <c r="G42" i="7"/>
  <c r="H42" i="7"/>
  <c r="J42" i="7"/>
  <c r="K42" i="7"/>
  <c r="L42" i="7"/>
  <c r="N42" i="7"/>
  <c r="O42" i="7"/>
  <c r="P42" i="7"/>
  <c r="R42" i="7"/>
  <c r="S42" i="7"/>
  <c r="T42" i="7"/>
  <c r="V42" i="7"/>
  <c r="W42" i="7"/>
  <c r="X42" i="7"/>
  <c r="Z42" i="7"/>
  <c r="AA42" i="7"/>
  <c r="AB42" i="7"/>
  <c r="AD42" i="7"/>
  <c r="AE42" i="7"/>
  <c r="G43" i="7"/>
  <c r="H43" i="7"/>
  <c r="J43" i="7"/>
  <c r="K43" i="7"/>
  <c r="L43" i="7"/>
  <c r="N43" i="7"/>
  <c r="O43" i="7"/>
  <c r="P43" i="7"/>
  <c r="R43" i="7"/>
  <c r="S43" i="7"/>
  <c r="T43" i="7"/>
  <c r="V43" i="7"/>
  <c r="W43" i="7"/>
  <c r="X43" i="7"/>
  <c r="Z43" i="7"/>
  <c r="AA43" i="7"/>
  <c r="AB43" i="7"/>
  <c r="AD43" i="7"/>
  <c r="AE43" i="7"/>
  <c r="G44" i="7"/>
  <c r="H44" i="7"/>
  <c r="J44" i="7"/>
  <c r="K44" i="7"/>
  <c r="L44" i="7"/>
  <c r="N44" i="7"/>
  <c r="O44" i="7"/>
  <c r="P44" i="7"/>
  <c r="R44" i="7"/>
  <c r="S44" i="7"/>
  <c r="T44" i="7"/>
  <c r="V44" i="7"/>
  <c r="W44" i="7"/>
  <c r="X44" i="7"/>
  <c r="Z44" i="7"/>
  <c r="AA44" i="7"/>
  <c r="AB44" i="7"/>
  <c r="AD44" i="7"/>
  <c r="AE44" i="7"/>
  <c r="G45" i="7"/>
  <c r="H45" i="7"/>
  <c r="J45" i="7"/>
  <c r="K45" i="7"/>
  <c r="L45" i="7"/>
  <c r="N45" i="7"/>
  <c r="O45" i="7"/>
  <c r="P45" i="7"/>
  <c r="R45" i="7"/>
  <c r="S45" i="7"/>
  <c r="T45" i="7"/>
  <c r="V45" i="7"/>
  <c r="W45" i="7"/>
  <c r="X45" i="7"/>
  <c r="Z45" i="7"/>
  <c r="AA45" i="7"/>
  <c r="AB45" i="7"/>
  <c r="AD45" i="7"/>
  <c r="AE45" i="7"/>
  <c r="G46" i="7"/>
  <c r="H46" i="7"/>
  <c r="J46" i="7"/>
  <c r="K46" i="7"/>
  <c r="L46" i="7"/>
  <c r="N46" i="7"/>
  <c r="O46" i="7"/>
  <c r="P46" i="7"/>
  <c r="R46" i="7"/>
  <c r="S46" i="7"/>
  <c r="T46" i="7"/>
  <c r="V46" i="7"/>
  <c r="W46" i="7"/>
  <c r="X46" i="7"/>
  <c r="Z46" i="7"/>
  <c r="AA46" i="7"/>
  <c r="AB46" i="7"/>
  <c r="AD46" i="7"/>
  <c r="AE46" i="7"/>
  <c r="G47" i="7"/>
  <c r="H47" i="7"/>
  <c r="J47" i="7"/>
  <c r="K47" i="7"/>
  <c r="L47" i="7"/>
  <c r="N47" i="7"/>
  <c r="O47" i="7"/>
  <c r="P47" i="7"/>
  <c r="R47" i="7"/>
  <c r="S47" i="7"/>
  <c r="T47" i="7"/>
  <c r="V47" i="7"/>
  <c r="W47" i="7"/>
  <c r="X47" i="7"/>
  <c r="Z47" i="7"/>
  <c r="AA47" i="7"/>
  <c r="AB47" i="7"/>
  <c r="AD47" i="7"/>
  <c r="AE47" i="7"/>
  <c r="G48" i="7"/>
  <c r="H48" i="7"/>
  <c r="J48" i="7"/>
  <c r="K48" i="7"/>
  <c r="L48" i="7"/>
  <c r="N48" i="7"/>
  <c r="O48" i="7"/>
  <c r="P48" i="7"/>
  <c r="R48" i="7"/>
  <c r="S48" i="7"/>
  <c r="T48" i="7"/>
  <c r="V48" i="7"/>
  <c r="W48" i="7"/>
  <c r="X48" i="7"/>
  <c r="Y48" i="7"/>
  <c r="Z48" i="7"/>
  <c r="AA48" i="7"/>
  <c r="AB48" i="7"/>
  <c r="AD48" i="7"/>
  <c r="AE48" i="7"/>
  <c r="G49" i="7"/>
  <c r="H49" i="7"/>
  <c r="J49" i="7"/>
  <c r="K49" i="7"/>
  <c r="L49" i="7"/>
  <c r="N49" i="7"/>
  <c r="O49" i="7"/>
  <c r="P49" i="7"/>
  <c r="R49" i="7"/>
  <c r="S49" i="7"/>
  <c r="T49" i="7"/>
  <c r="V49" i="7"/>
  <c r="W49" i="7"/>
  <c r="X49" i="7"/>
  <c r="Z49" i="7"/>
  <c r="AA49" i="7"/>
  <c r="AB49" i="7"/>
  <c r="AD49" i="7"/>
  <c r="AE49" i="7"/>
  <c r="G50" i="7"/>
  <c r="H50" i="7"/>
  <c r="J50" i="7"/>
  <c r="K50" i="7"/>
  <c r="L50" i="7"/>
  <c r="N50" i="7"/>
  <c r="O50" i="7"/>
  <c r="P50" i="7"/>
  <c r="R50" i="7"/>
  <c r="S50" i="7"/>
  <c r="T50" i="7"/>
  <c r="V50" i="7"/>
  <c r="W50" i="7"/>
  <c r="X50" i="7"/>
  <c r="Z50" i="7"/>
  <c r="AA50" i="7"/>
  <c r="AB50" i="7"/>
  <c r="AD50" i="7"/>
  <c r="AE50" i="7"/>
  <c r="G51" i="7"/>
  <c r="H51" i="7"/>
  <c r="J51" i="7"/>
  <c r="K51" i="7"/>
  <c r="L51" i="7"/>
  <c r="N51" i="7"/>
  <c r="O51" i="7"/>
  <c r="P51" i="7"/>
  <c r="R51" i="7"/>
  <c r="S51" i="7"/>
  <c r="T51" i="7"/>
  <c r="V51" i="7"/>
  <c r="W51" i="7"/>
  <c r="X51" i="7"/>
  <c r="Z51" i="7"/>
  <c r="AA51" i="7"/>
  <c r="AB51" i="7"/>
  <c r="AD51" i="7"/>
  <c r="AE51" i="7"/>
  <c r="G52" i="7"/>
  <c r="H52" i="7"/>
  <c r="J52" i="7"/>
  <c r="K52" i="7"/>
  <c r="L52" i="7"/>
  <c r="N52" i="7"/>
  <c r="O52" i="7"/>
  <c r="P52" i="7"/>
  <c r="R52" i="7"/>
  <c r="S52" i="7"/>
  <c r="T52" i="7"/>
  <c r="V52" i="7"/>
  <c r="W52" i="7"/>
  <c r="X52" i="7"/>
  <c r="Z52" i="7"/>
  <c r="AA52" i="7"/>
  <c r="AB52" i="7"/>
  <c r="AD52" i="7"/>
  <c r="AE52" i="7"/>
  <c r="G53" i="7"/>
  <c r="H53" i="7"/>
  <c r="J53" i="7"/>
  <c r="K53" i="7"/>
  <c r="L53" i="7"/>
  <c r="N53" i="7"/>
  <c r="O53" i="7"/>
  <c r="P53" i="7"/>
  <c r="R53" i="7"/>
  <c r="S53" i="7"/>
  <c r="T53" i="7"/>
  <c r="V53" i="7"/>
  <c r="W53" i="7"/>
  <c r="X53" i="7"/>
  <c r="Z53" i="7"/>
  <c r="AA53" i="7"/>
  <c r="AB53" i="7"/>
  <c r="AD53" i="7"/>
  <c r="AE53" i="7"/>
  <c r="G54" i="7"/>
  <c r="H54" i="7"/>
  <c r="J54" i="7"/>
  <c r="K54" i="7"/>
  <c r="L54" i="7"/>
  <c r="N54" i="7"/>
  <c r="O54" i="7"/>
  <c r="P54" i="7"/>
  <c r="R54" i="7"/>
  <c r="S54" i="7"/>
  <c r="T54" i="7"/>
  <c r="V54" i="7"/>
  <c r="W54" i="7"/>
  <c r="X54" i="7"/>
  <c r="Z54" i="7"/>
  <c r="AA54" i="7"/>
  <c r="AB54" i="7"/>
  <c r="AD54" i="7"/>
  <c r="AE54" i="7"/>
  <c r="G55" i="7"/>
  <c r="H55" i="7"/>
  <c r="J55" i="7"/>
  <c r="K55" i="7"/>
  <c r="L55" i="7"/>
  <c r="N55" i="7"/>
  <c r="O55" i="7"/>
  <c r="P55" i="7"/>
  <c r="R55" i="7"/>
  <c r="S55" i="7"/>
  <c r="T55" i="7"/>
  <c r="V55" i="7"/>
  <c r="W55" i="7"/>
  <c r="X55" i="7"/>
  <c r="Z55" i="7"/>
  <c r="AA55" i="7"/>
  <c r="AB55" i="7"/>
  <c r="AD55" i="7"/>
  <c r="AE55" i="7"/>
  <c r="G56" i="7"/>
  <c r="H56" i="7"/>
  <c r="J56" i="7"/>
  <c r="K56" i="7"/>
  <c r="L56" i="7"/>
  <c r="N56" i="7"/>
  <c r="O56" i="7"/>
  <c r="P56" i="7"/>
  <c r="R56" i="7"/>
  <c r="S56" i="7"/>
  <c r="T56" i="7"/>
  <c r="V56" i="7"/>
  <c r="W56" i="7"/>
  <c r="X56" i="7"/>
  <c r="Z56" i="7"/>
  <c r="AA56" i="7"/>
  <c r="AB56" i="7"/>
  <c r="AD56" i="7"/>
  <c r="AE56" i="7"/>
  <c r="G57" i="7"/>
  <c r="H57" i="7"/>
  <c r="J57" i="7"/>
  <c r="K57" i="7"/>
  <c r="L57" i="7"/>
  <c r="N57" i="7"/>
  <c r="O57" i="7"/>
  <c r="P57" i="7"/>
  <c r="R57" i="7"/>
  <c r="S57" i="7"/>
  <c r="T57" i="7"/>
  <c r="V57" i="7"/>
  <c r="W57" i="7"/>
  <c r="X57" i="7"/>
  <c r="Z57" i="7"/>
  <c r="AA57" i="7"/>
  <c r="AB57" i="7"/>
  <c r="AD57" i="7"/>
  <c r="AE57" i="7"/>
  <c r="G58" i="7"/>
  <c r="H58" i="7"/>
  <c r="J58" i="7"/>
  <c r="K58" i="7"/>
  <c r="L58" i="7"/>
  <c r="N58" i="7"/>
  <c r="O58" i="7"/>
  <c r="P58" i="7"/>
  <c r="R58" i="7"/>
  <c r="S58" i="7"/>
  <c r="T58" i="7"/>
  <c r="V58" i="7"/>
  <c r="W58" i="7"/>
  <c r="X58" i="7"/>
  <c r="Z58" i="7"/>
  <c r="AA58" i="7"/>
  <c r="AB58" i="7"/>
  <c r="AD58" i="7"/>
  <c r="AE58" i="7"/>
  <c r="G59" i="7"/>
  <c r="H59" i="7"/>
  <c r="J59" i="7"/>
  <c r="K59" i="7"/>
  <c r="L59" i="7"/>
  <c r="N59" i="7"/>
  <c r="O59" i="7"/>
  <c r="P59" i="7"/>
  <c r="R59" i="7"/>
  <c r="S59" i="7"/>
  <c r="T59" i="7"/>
  <c r="V59" i="7"/>
  <c r="W59" i="7"/>
  <c r="X59" i="7"/>
  <c r="Z59" i="7"/>
  <c r="AA59" i="7"/>
  <c r="AB59" i="7"/>
  <c r="AD59" i="7"/>
  <c r="AE59" i="7"/>
  <c r="G60" i="7"/>
  <c r="H60" i="7"/>
  <c r="J60" i="7"/>
  <c r="K60" i="7"/>
  <c r="L60" i="7"/>
  <c r="N60" i="7"/>
  <c r="O60" i="7"/>
  <c r="P60" i="7"/>
  <c r="R60" i="7"/>
  <c r="S60" i="7"/>
  <c r="T60" i="7"/>
  <c r="V60" i="7"/>
  <c r="W60" i="7"/>
  <c r="X60" i="7"/>
  <c r="Z60" i="7"/>
  <c r="AA60" i="7"/>
  <c r="AB60" i="7"/>
  <c r="AD60" i="7"/>
  <c r="AE60" i="7"/>
  <c r="G61" i="7"/>
  <c r="H61" i="7"/>
  <c r="J61" i="7"/>
  <c r="K61" i="7"/>
  <c r="L61" i="7"/>
  <c r="N61" i="7"/>
  <c r="O61" i="7"/>
  <c r="P61" i="7"/>
  <c r="R61" i="7"/>
  <c r="S61" i="7"/>
  <c r="T61" i="7"/>
  <c r="V61" i="7"/>
  <c r="W61" i="7"/>
  <c r="X61" i="7"/>
  <c r="Z61" i="7"/>
  <c r="AA61" i="7"/>
  <c r="AB61" i="7"/>
  <c r="AD61" i="7"/>
  <c r="AE61" i="7"/>
  <c r="G62" i="7"/>
  <c r="H62" i="7"/>
  <c r="J62" i="7"/>
  <c r="K62" i="7"/>
  <c r="L62" i="7"/>
  <c r="N62" i="7"/>
  <c r="O62" i="7"/>
  <c r="P62" i="7"/>
  <c r="R62" i="7"/>
  <c r="S62" i="7"/>
  <c r="T62" i="7"/>
  <c r="V62" i="7"/>
  <c r="W62" i="7"/>
  <c r="X62" i="7"/>
  <c r="Z62" i="7"/>
  <c r="AA62" i="7"/>
  <c r="AB62" i="7"/>
  <c r="AD62" i="7"/>
  <c r="AE62" i="7"/>
  <c r="G63" i="7"/>
  <c r="H63" i="7"/>
  <c r="J63" i="7"/>
  <c r="K63" i="7"/>
  <c r="L63" i="7"/>
  <c r="N63" i="7"/>
  <c r="O63" i="7"/>
  <c r="P63" i="7"/>
  <c r="R63" i="7"/>
  <c r="S63" i="7"/>
  <c r="T63" i="7"/>
  <c r="V63" i="7"/>
  <c r="W63" i="7"/>
  <c r="X63" i="7"/>
  <c r="Z63" i="7"/>
  <c r="AA63" i="7"/>
  <c r="AB63" i="7"/>
  <c r="AD63" i="7"/>
  <c r="AE63" i="7"/>
  <c r="G64" i="7"/>
  <c r="H64" i="7"/>
  <c r="J64" i="7"/>
  <c r="K64" i="7"/>
  <c r="L64" i="7"/>
  <c r="N64" i="7"/>
  <c r="O64" i="7"/>
  <c r="P64" i="7"/>
  <c r="R64" i="7"/>
  <c r="S64" i="7"/>
  <c r="T64" i="7"/>
  <c r="V64" i="7"/>
  <c r="W64" i="7"/>
  <c r="X64" i="7"/>
  <c r="Z64" i="7"/>
  <c r="AA64" i="7"/>
  <c r="AB64" i="7"/>
  <c r="AD64" i="7"/>
  <c r="AE64" i="7"/>
  <c r="G65" i="7"/>
  <c r="H65" i="7"/>
  <c r="J65" i="7"/>
  <c r="K65" i="7"/>
  <c r="L65" i="7"/>
  <c r="N65" i="7"/>
  <c r="O65" i="7"/>
  <c r="P65" i="7"/>
  <c r="R65" i="7"/>
  <c r="S65" i="7"/>
  <c r="T65" i="7"/>
  <c r="V65" i="7"/>
  <c r="W65" i="7"/>
  <c r="X65" i="7"/>
  <c r="Z65" i="7"/>
  <c r="AA65" i="7"/>
  <c r="AB65" i="7"/>
  <c r="AD65" i="7"/>
  <c r="AE65" i="7"/>
  <c r="G66" i="7"/>
  <c r="H66" i="7"/>
  <c r="J66" i="7"/>
  <c r="K66" i="7"/>
  <c r="L66" i="7"/>
  <c r="N66" i="7"/>
  <c r="O66" i="7"/>
  <c r="P66" i="7"/>
  <c r="R66" i="7"/>
  <c r="S66" i="7"/>
  <c r="T66" i="7"/>
  <c r="V66" i="7"/>
  <c r="W66" i="7"/>
  <c r="X66" i="7"/>
  <c r="Z66" i="7"/>
  <c r="AA66" i="7"/>
  <c r="AB66" i="7"/>
  <c r="AD66" i="7"/>
  <c r="AE66" i="7"/>
  <c r="G67" i="7"/>
  <c r="H67" i="7"/>
  <c r="J67" i="7"/>
  <c r="K67" i="7"/>
  <c r="L67" i="7"/>
  <c r="N67" i="7"/>
  <c r="O67" i="7"/>
  <c r="P67" i="7"/>
  <c r="R67" i="7"/>
  <c r="S67" i="7"/>
  <c r="T67" i="7"/>
  <c r="V67" i="7"/>
  <c r="W67" i="7"/>
  <c r="X67" i="7"/>
  <c r="Z67" i="7"/>
  <c r="AA67" i="7"/>
  <c r="AB67" i="7"/>
  <c r="AD67" i="7"/>
  <c r="AE67" i="7"/>
  <c r="G68" i="7"/>
  <c r="H68" i="7"/>
  <c r="J68" i="7"/>
  <c r="K68" i="7"/>
  <c r="L68" i="7"/>
  <c r="N68" i="7"/>
  <c r="O68" i="7"/>
  <c r="P68" i="7"/>
  <c r="R68" i="7"/>
  <c r="S68" i="7"/>
  <c r="T68" i="7"/>
  <c r="V68" i="7"/>
  <c r="W68" i="7"/>
  <c r="X68" i="7"/>
  <c r="Z68" i="7"/>
  <c r="AA68" i="7"/>
  <c r="AB68" i="7"/>
  <c r="AD68" i="7"/>
  <c r="AE68" i="7"/>
  <c r="G69" i="7"/>
  <c r="H69" i="7"/>
  <c r="J69" i="7"/>
  <c r="K69" i="7"/>
  <c r="L69" i="7"/>
  <c r="N69" i="7"/>
  <c r="O69" i="7"/>
  <c r="P69" i="7"/>
  <c r="R69" i="7"/>
  <c r="S69" i="7"/>
  <c r="T69" i="7"/>
  <c r="V69" i="7"/>
  <c r="W69" i="7"/>
  <c r="X69" i="7"/>
  <c r="Z69" i="7"/>
  <c r="AA69" i="7"/>
  <c r="AB69" i="7"/>
  <c r="AD69" i="7"/>
  <c r="AE69" i="7"/>
  <c r="G70" i="7"/>
  <c r="H70" i="7"/>
  <c r="J70" i="7"/>
  <c r="K70" i="7"/>
  <c r="L70" i="7"/>
  <c r="N70" i="7"/>
  <c r="O70" i="7"/>
  <c r="P70" i="7"/>
  <c r="R70" i="7"/>
  <c r="S70" i="7"/>
  <c r="T70" i="7"/>
  <c r="V70" i="7"/>
  <c r="W70" i="7"/>
  <c r="X70" i="7"/>
  <c r="Z70" i="7"/>
  <c r="AA70" i="7"/>
  <c r="AB70" i="7"/>
  <c r="AD70" i="7"/>
  <c r="AE70" i="7"/>
  <c r="G71" i="7"/>
  <c r="H71" i="7"/>
  <c r="J71" i="7"/>
  <c r="K71" i="7"/>
  <c r="L71" i="7"/>
  <c r="N71" i="7"/>
  <c r="O71" i="7"/>
  <c r="P71" i="7"/>
  <c r="R71" i="7"/>
  <c r="S71" i="7"/>
  <c r="T71" i="7"/>
  <c r="V71" i="7"/>
  <c r="W71" i="7"/>
  <c r="X71" i="7"/>
  <c r="Z71" i="7"/>
  <c r="AA71" i="7"/>
  <c r="AB71" i="7"/>
  <c r="AD71" i="7"/>
  <c r="AE71" i="7"/>
  <c r="G72" i="7"/>
  <c r="H72" i="7"/>
  <c r="J72" i="7"/>
  <c r="K72" i="7"/>
  <c r="L72" i="7"/>
  <c r="N72" i="7"/>
  <c r="O72" i="7"/>
  <c r="P72" i="7"/>
  <c r="R72" i="7"/>
  <c r="S72" i="7"/>
  <c r="T72" i="7"/>
  <c r="V72" i="7"/>
  <c r="W72" i="7"/>
  <c r="X72" i="7"/>
  <c r="Z72" i="7"/>
  <c r="AA72" i="7"/>
  <c r="AB72" i="7"/>
  <c r="AD72" i="7"/>
  <c r="AE72" i="7"/>
  <c r="G73" i="7"/>
  <c r="H73" i="7"/>
  <c r="J73" i="7"/>
  <c r="K73" i="7"/>
  <c r="L73" i="7"/>
  <c r="N73" i="7"/>
  <c r="O73" i="7"/>
  <c r="P73" i="7"/>
  <c r="R73" i="7"/>
  <c r="S73" i="7"/>
  <c r="T73" i="7"/>
  <c r="V73" i="7"/>
  <c r="W73" i="7"/>
  <c r="X73" i="7"/>
  <c r="Z73" i="7"/>
  <c r="AA73" i="7"/>
  <c r="AB73" i="7"/>
  <c r="AD73" i="7"/>
  <c r="AE73" i="7"/>
  <c r="G74" i="7"/>
  <c r="H74" i="7"/>
  <c r="J74" i="7"/>
  <c r="K74" i="7"/>
  <c r="L74" i="7"/>
  <c r="N74" i="7"/>
  <c r="O74" i="7"/>
  <c r="P74" i="7"/>
  <c r="R74" i="7"/>
  <c r="S74" i="7"/>
  <c r="T74" i="7"/>
  <c r="V74" i="7"/>
  <c r="W74" i="7"/>
  <c r="X74" i="7"/>
  <c r="Z74" i="7"/>
  <c r="AA74" i="7"/>
  <c r="AB74" i="7"/>
  <c r="AD74" i="7"/>
  <c r="AE74" i="7"/>
  <c r="G75" i="7"/>
  <c r="H75" i="7"/>
  <c r="J75" i="7"/>
  <c r="K75" i="7"/>
  <c r="L75" i="7"/>
  <c r="N75" i="7"/>
  <c r="O75" i="7"/>
  <c r="P75" i="7"/>
  <c r="R75" i="7"/>
  <c r="S75" i="7"/>
  <c r="T75" i="7"/>
  <c r="V75" i="7"/>
  <c r="W75" i="7"/>
  <c r="X75" i="7"/>
  <c r="Z75" i="7"/>
  <c r="AA75" i="7"/>
  <c r="AB75" i="7"/>
  <c r="AD75" i="7"/>
  <c r="AE75" i="7"/>
  <c r="G76" i="7"/>
  <c r="H76" i="7"/>
  <c r="J76" i="7"/>
  <c r="K76" i="7"/>
  <c r="L76" i="7"/>
  <c r="N76" i="7"/>
  <c r="O76" i="7"/>
  <c r="P76" i="7"/>
  <c r="R76" i="7"/>
  <c r="S76" i="7"/>
  <c r="T76" i="7"/>
  <c r="V76" i="7"/>
  <c r="W76" i="7"/>
  <c r="X76" i="7"/>
  <c r="Z76" i="7"/>
  <c r="AA76" i="7"/>
  <c r="AB76" i="7"/>
  <c r="AD76" i="7"/>
  <c r="AE76" i="7"/>
  <c r="G77" i="7"/>
  <c r="H77" i="7"/>
  <c r="J77" i="7"/>
  <c r="K77" i="7"/>
  <c r="L77" i="7"/>
  <c r="N77" i="7"/>
  <c r="O77" i="7"/>
  <c r="P77" i="7"/>
  <c r="R77" i="7"/>
  <c r="S77" i="7"/>
  <c r="T77" i="7"/>
  <c r="V77" i="7"/>
  <c r="W77" i="7"/>
  <c r="X77" i="7"/>
  <c r="Z77" i="7"/>
  <c r="AA77" i="7"/>
  <c r="AB77" i="7"/>
  <c r="AD77" i="7"/>
  <c r="AE77" i="7"/>
  <c r="G78" i="7"/>
  <c r="H78" i="7"/>
  <c r="J78" i="7"/>
  <c r="K78" i="7"/>
  <c r="L78" i="7"/>
  <c r="N78" i="7"/>
  <c r="O78" i="7"/>
  <c r="P78" i="7"/>
  <c r="R78" i="7"/>
  <c r="S78" i="7"/>
  <c r="T78" i="7"/>
  <c r="V78" i="7"/>
  <c r="W78" i="7"/>
  <c r="X78" i="7"/>
  <c r="Z78" i="7"/>
  <c r="AA78" i="7"/>
  <c r="AB78" i="7"/>
  <c r="AD78" i="7"/>
  <c r="AE78" i="7"/>
  <c r="G79" i="7"/>
  <c r="H79" i="7"/>
  <c r="J79" i="7"/>
  <c r="K79" i="7"/>
  <c r="L79" i="7"/>
  <c r="N79" i="7"/>
  <c r="O79" i="7"/>
  <c r="P79" i="7"/>
  <c r="R79" i="7"/>
  <c r="S79" i="7"/>
  <c r="T79" i="7"/>
  <c r="V79" i="7"/>
  <c r="W79" i="7"/>
  <c r="X79" i="7"/>
  <c r="Z79" i="7"/>
  <c r="AA79" i="7"/>
  <c r="AB79" i="7"/>
  <c r="AD79" i="7"/>
  <c r="AE79" i="7"/>
  <c r="G80" i="7"/>
  <c r="H80" i="7"/>
  <c r="J80" i="7"/>
  <c r="K80" i="7"/>
  <c r="L80" i="7"/>
  <c r="N80" i="7"/>
  <c r="O80" i="7"/>
  <c r="P80" i="7"/>
  <c r="R80" i="7"/>
  <c r="S80" i="7"/>
  <c r="T80" i="7"/>
  <c r="V80" i="7"/>
  <c r="W80" i="7"/>
  <c r="X80" i="7"/>
  <c r="Z80" i="7"/>
  <c r="AA80" i="7"/>
  <c r="AB80" i="7"/>
  <c r="AD80" i="7"/>
  <c r="AE80" i="7"/>
  <c r="G81" i="7"/>
  <c r="H81" i="7"/>
  <c r="J81" i="7"/>
  <c r="K81" i="7"/>
  <c r="L81" i="7"/>
  <c r="N81" i="7"/>
  <c r="O81" i="7"/>
  <c r="P81" i="7"/>
  <c r="R81" i="7"/>
  <c r="S81" i="7"/>
  <c r="T81" i="7"/>
  <c r="V81" i="7"/>
  <c r="W81" i="7"/>
  <c r="X81" i="7"/>
  <c r="Z81" i="7"/>
  <c r="AA81" i="7"/>
  <c r="AB81" i="7"/>
  <c r="AD81" i="7"/>
  <c r="AE81" i="7"/>
  <c r="G82" i="7"/>
  <c r="H82" i="7"/>
  <c r="J82" i="7"/>
  <c r="K82" i="7"/>
  <c r="L82" i="7"/>
  <c r="N82" i="7"/>
  <c r="O82" i="7"/>
  <c r="P82" i="7"/>
  <c r="R82" i="7"/>
  <c r="S82" i="7"/>
  <c r="T82" i="7"/>
  <c r="V82" i="7"/>
  <c r="W82" i="7"/>
  <c r="X82" i="7"/>
  <c r="Z82" i="7"/>
  <c r="AA82" i="7"/>
  <c r="AB82" i="7"/>
  <c r="AD82" i="7"/>
  <c r="AE82" i="7"/>
  <c r="G83" i="7"/>
  <c r="H83" i="7"/>
  <c r="J83" i="7"/>
  <c r="K83" i="7"/>
  <c r="L83" i="7"/>
  <c r="N83" i="7"/>
  <c r="O83" i="7"/>
  <c r="P83" i="7"/>
  <c r="R83" i="7"/>
  <c r="S83" i="7"/>
  <c r="T83" i="7"/>
  <c r="V83" i="7"/>
  <c r="W83" i="7"/>
  <c r="X83" i="7"/>
  <c r="Z83" i="7"/>
  <c r="AA83" i="7"/>
  <c r="AB83" i="7"/>
  <c r="AD83" i="7"/>
  <c r="AE83" i="7"/>
  <c r="G84" i="7"/>
  <c r="H84" i="7"/>
  <c r="J84" i="7"/>
  <c r="K84" i="7"/>
  <c r="L84" i="7"/>
  <c r="N84" i="7"/>
  <c r="O84" i="7"/>
  <c r="P84" i="7"/>
  <c r="R84" i="7"/>
  <c r="S84" i="7"/>
  <c r="T84" i="7"/>
  <c r="V84" i="7"/>
  <c r="W84" i="7"/>
  <c r="X84" i="7"/>
  <c r="Z84" i="7"/>
  <c r="AA84" i="7"/>
  <c r="AB84" i="7"/>
  <c r="AD84" i="7"/>
  <c r="AE84" i="7"/>
  <c r="G85" i="7"/>
  <c r="H85" i="7"/>
  <c r="J85" i="7"/>
  <c r="K85" i="7"/>
  <c r="L85" i="7"/>
  <c r="N85" i="7"/>
  <c r="O85" i="7"/>
  <c r="P85" i="7"/>
  <c r="R85" i="7"/>
  <c r="S85" i="7"/>
  <c r="T85" i="7"/>
  <c r="V85" i="7"/>
  <c r="W85" i="7"/>
  <c r="X85" i="7"/>
  <c r="Z85" i="7"/>
  <c r="AA85" i="7"/>
  <c r="AB85" i="7"/>
  <c r="AD85" i="7"/>
  <c r="AE85" i="7"/>
  <c r="G86" i="7"/>
  <c r="H86" i="7"/>
  <c r="J86" i="7"/>
  <c r="K86" i="7"/>
  <c r="L86" i="7"/>
  <c r="N86" i="7"/>
  <c r="O86" i="7"/>
  <c r="P86" i="7"/>
  <c r="R86" i="7"/>
  <c r="S86" i="7"/>
  <c r="T86" i="7"/>
  <c r="V86" i="7"/>
  <c r="W86" i="7"/>
  <c r="X86" i="7"/>
  <c r="Z86" i="7"/>
  <c r="AA86" i="7"/>
  <c r="AB86" i="7"/>
  <c r="AD86" i="7"/>
  <c r="AE86" i="7"/>
  <c r="G87" i="7"/>
  <c r="H87" i="7"/>
  <c r="J87" i="7"/>
  <c r="K87" i="7"/>
  <c r="L87" i="7"/>
  <c r="N87" i="7"/>
  <c r="O87" i="7"/>
  <c r="P87" i="7"/>
  <c r="R87" i="7"/>
  <c r="S87" i="7"/>
  <c r="T87" i="7"/>
  <c r="V87" i="7"/>
  <c r="W87" i="7"/>
  <c r="X87" i="7"/>
  <c r="Z87" i="7"/>
  <c r="AA87" i="7"/>
  <c r="AB87" i="7"/>
  <c r="AD87" i="7"/>
  <c r="AE87" i="7"/>
  <c r="G88" i="7"/>
  <c r="H88" i="7"/>
  <c r="J88" i="7"/>
  <c r="K88" i="7"/>
  <c r="L88" i="7"/>
  <c r="N88" i="7"/>
  <c r="O88" i="7"/>
  <c r="P88" i="7"/>
  <c r="R88" i="7"/>
  <c r="S88" i="7"/>
  <c r="T88" i="7"/>
  <c r="V88" i="7"/>
  <c r="W88" i="7"/>
  <c r="X88" i="7"/>
  <c r="Z88" i="7"/>
  <c r="AA88" i="7"/>
  <c r="AB88" i="7"/>
  <c r="AD88" i="7"/>
  <c r="AE88" i="7"/>
  <c r="G89" i="7"/>
  <c r="H89" i="7"/>
  <c r="J89" i="7"/>
  <c r="K89" i="7"/>
  <c r="L89" i="7"/>
  <c r="N89" i="7"/>
  <c r="O89" i="7"/>
  <c r="P89" i="7"/>
  <c r="R89" i="7"/>
  <c r="S89" i="7"/>
  <c r="T89" i="7"/>
  <c r="V89" i="7"/>
  <c r="W89" i="7"/>
  <c r="X89" i="7"/>
  <c r="Z89" i="7"/>
  <c r="AA89" i="7"/>
  <c r="AB89" i="7"/>
  <c r="AD89" i="7"/>
  <c r="AE89" i="7"/>
  <c r="G90" i="7"/>
  <c r="H90" i="7"/>
  <c r="J90" i="7"/>
  <c r="K90" i="7"/>
  <c r="L90" i="7"/>
  <c r="N90" i="7"/>
  <c r="O90" i="7"/>
  <c r="P90" i="7"/>
  <c r="R90" i="7"/>
  <c r="S90" i="7"/>
  <c r="T90" i="7"/>
  <c r="V90" i="7"/>
  <c r="W90" i="7"/>
  <c r="X90" i="7"/>
  <c r="Z90" i="7"/>
  <c r="AA90" i="7"/>
  <c r="AB90" i="7"/>
  <c r="AD90" i="7"/>
  <c r="AE90" i="7"/>
  <c r="G91" i="7"/>
  <c r="H91" i="7"/>
  <c r="J91" i="7"/>
  <c r="K91" i="7"/>
  <c r="L91" i="7"/>
  <c r="N91" i="7"/>
  <c r="O91" i="7"/>
  <c r="P91" i="7"/>
  <c r="R91" i="7"/>
  <c r="S91" i="7"/>
  <c r="T91" i="7"/>
  <c r="V91" i="7"/>
  <c r="W91" i="7"/>
  <c r="X91" i="7"/>
  <c r="Z91" i="7"/>
  <c r="AA91" i="7"/>
  <c r="AB91" i="7"/>
  <c r="AD91" i="7"/>
  <c r="AE91" i="7"/>
  <c r="G92" i="7"/>
  <c r="H92" i="7"/>
  <c r="J92" i="7"/>
  <c r="K92" i="7"/>
  <c r="L92" i="7"/>
  <c r="N92" i="7"/>
  <c r="O92" i="7"/>
  <c r="P92" i="7"/>
  <c r="R92" i="7"/>
  <c r="S92" i="7"/>
  <c r="T92" i="7"/>
  <c r="V92" i="7"/>
  <c r="W92" i="7"/>
  <c r="X92" i="7"/>
  <c r="Z92" i="7"/>
  <c r="AA92" i="7"/>
  <c r="AB92" i="7"/>
  <c r="AD92" i="7"/>
  <c r="AE92" i="7"/>
  <c r="G93" i="7"/>
  <c r="H93" i="7"/>
  <c r="J93" i="7"/>
  <c r="K93" i="7"/>
  <c r="L93" i="7"/>
  <c r="N93" i="7"/>
  <c r="O93" i="7"/>
  <c r="P93" i="7"/>
  <c r="R93" i="7"/>
  <c r="S93" i="7"/>
  <c r="T93" i="7"/>
  <c r="V93" i="7"/>
  <c r="W93" i="7"/>
  <c r="X93" i="7"/>
  <c r="Z93" i="7"/>
  <c r="AA93" i="7"/>
  <c r="AB93" i="7"/>
  <c r="AD93" i="7"/>
  <c r="AE93" i="7"/>
  <c r="G94" i="7"/>
  <c r="H94" i="7"/>
  <c r="J94" i="7"/>
  <c r="K94" i="7"/>
  <c r="L94" i="7"/>
  <c r="N94" i="7"/>
  <c r="O94" i="7"/>
  <c r="P94" i="7"/>
  <c r="R94" i="7"/>
  <c r="S94" i="7"/>
  <c r="T94" i="7"/>
  <c r="V94" i="7"/>
  <c r="W94" i="7"/>
  <c r="X94" i="7"/>
  <c r="Z94" i="7"/>
  <c r="AA94" i="7"/>
  <c r="AB94" i="7"/>
  <c r="AD94" i="7"/>
  <c r="AE94" i="7"/>
  <c r="G95" i="7"/>
  <c r="H95" i="7"/>
  <c r="J95" i="7"/>
  <c r="K95" i="7"/>
  <c r="L95" i="7"/>
  <c r="N95" i="7"/>
  <c r="O95" i="7"/>
  <c r="P95" i="7"/>
  <c r="R95" i="7"/>
  <c r="S95" i="7"/>
  <c r="T95" i="7"/>
  <c r="V95" i="7"/>
  <c r="W95" i="7"/>
  <c r="X95" i="7"/>
  <c r="Z95" i="7"/>
  <c r="AA95" i="7"/>
  <c r="AB95" i="7"/>
  <c r="AD95" i="7"/>
  <c r="AE95" i="7"/>
  <c r="G96" i="7"/>
  <c r="H96" i="7"/>
  <c r="J96" i="7"/>
  <c r="K96" i="7"/>
  <c r="L96" i="7"/>
  <c r="N96" i="7"/>
  <c r="O96" i="7"/>
  <c r="P96" i="7"/>
  <c r="R96" i="7"/>
  <c r="S96" i="7"/>
  <c r="T96" i="7"/>
  <c r="V96" i="7"/>
  <c r="W96" i="7"/>
  <c r="X96" i="7"/>
  <c r="Z96" i="7"/>
  <c r="AA96" i="7"/>
  <c r="AB96" i="7"/>
  <c r="AD96" i="7"/>
  <c r="AE96" i="7"/>
  <c r="G97" i="7"/>
  <c r="H97" i="7"/>
  <c r="J97" i="7"/>
  <c r="K97" i="7"/>
  <c r="L97" i="7"/>
  <c r="N97" i="7"/>
  <c r="O97" i="7"/>
  <c r="P97" i="7"/>
  <c r="R97" i="7"/>
  <c r="S97" i="7"/>
  <c r="T97" i="7"/>
  <c r="V97" i="7"/>
  <c r="W97" i="7"/>
  <c r="X97" i="7"/>
  <c r="Z97" i="7"/>
  <c r="AA97" i="7"/>
  <c r="AB97" i="7"/>
  <c r="AD97" i="7"/>
  <c r="AE97" i="7"/>
  <c r="G98" i="7"/>
  <c r="H98" i="7"/>
  <c r="J98" i="7"/>
  <c r="K98" i="7"/>
  <c r="L98" i="7"/>
  <c r="N98" i="7"/>
  <c r="O98" i="7"/>
  <c r="P98" i="7"/>
  <c r="R98" i="7"/>
  <c r="S98" i="7"/>
  <c r="T98" i="7"/>
  <c r="V98" i="7"/>
  <c r="W98" i="7"/>
  <c r="X98" i="7"/>
  <c r="Z98" i="7"/>
  <c r="AA98" i="7"/>
  <c r="AB98" i="7"/>
  <c r="AD98" i="7"/>
  <c r="AE98" i="7"/>
  <c r="G99" i="7"/>
  <c r="H99" i="7"/>
  <c r="J99" i="7"/>
  <c r="K99" i="7"/>
  <c r="L99" i="7"/>
  <c r="N99" i="7"/>
  <c r="O99" i="7"/>
  <c r="P99" i="7"/>
  <c r="R99" i="7"/>
  <c r="S99" i="7"/>
  <c r="T99" i="7"/>
  <c r="V99" i="7"/>
  <c r="W99" i="7"/>
  <c r="X99" i="7"/>
  <c r="Z99" i="7"/>
  <c r="AA99" i="7"/>
  <c r="AB99" i="7"/>
  <c r="AD99" i="7"/>
  <c r="AE99" i="7"/>
  <c r="G100" i="7"/>
  <c r="H100" i="7"/>
  <c r="J100" i="7"/>
  <c r="K100" i="7"/>
  <c r="L100" i="7"/>
  <c r="N100" i="7"/>
  <c r="O100" i="7"/>
  <c r="P100" i="7"/>
  <c r="R100" i="7"/>
  <c r="S100" i="7"/>
  <c r="T100" i="7"/>
  <c r="V100" i="7"/>
  <c r="W100" i="7"/>
  <c r="X100" i="7"/>
  <c r="Z100" i="7"/>
  <c r="AA100" i="7"/>
  <c r="AB100" i="7"/>
  <c r="AD100" i="7"/>
  <c r="AE100" i="7"/>
  <c r="G101" i="7"/>
  <c r="H101" i="7"/>
  <c r="J101" i="7"/>
  <c r="K101" i="7"/>
  <c r="L101" i="7"/>
  <c r="N101" i="7"/>
  <c r="O101" i="7"/>
  <c r="P101" i="7"/>
  <c r="R101" i="7"/>
  <c r="S101" i="7"/>
  <c r="T101" i="7"/>
  <c r="V101" i="7"/>
  <c r="W101" i="7"/>
  <c r="X101" i="7"/>
  <c r="Z101" i="7"/>
  <c r="AA101" i="7"/>
  <c r="AB101" i="7"/>
  <c r="AD101" i="7"/>
  <c r="AE101" i="7"/>
  <c r="G102" i="7"/>
  <c r="H102" i="7"/>
  <c r="J102" i="7"/>
  <c r="K102" i="7"/>
  <c r="L102" i="7"/>
  <c r="N102" i="7"/>
  <c r="O102" i="7"/>
  <c r="P102" i="7"/>
  <c r="R102" i="7"/>
  <c r="S102" i="7"/>
  <c r="T102" i="7"/>
  <c r="V102" i="7"/>
  <c r="W102" i="7"/>
  <c r="X102" i="7"/>
  <c r="Z102" i="7"/>
  <c r="AA102" i="7"/>
  <c r="AB102" i="7"/>
  <c r="AD102" i="7"/>
  <c r="AE102" i="7"/>
  <c r="G103" i="7"/>
  <c r="H103" i="7"/>
  <c r="J103" i="7"/>
  <c r="K103" i="7"/>
  <c r="L103" i="7"/>
  <c r="N103" i="7"/>
  <c r="O103" i="7"/>
  <c r="P103" i="7"/>
  <c r="R103" i="7"/>
  <c r="S103" i="7"/>
  <c r="T103" i="7"/>
  <c r="V103" i="7"/>
  <c r="W103" i="7"/>
  <c r="X103" i="7"/>
  <c r="Y103" i="7"/>
  <c r="Z103" i="7"/>
  <c r="AA103" i="7"/>
  <c r="AB103" i="7"/>
  <c r="AD103" i="7"/>
  <c r="AE103" i="7"/>
  <c r="G104" i="7"/>
  <c r="H104" i="7"/>
  <c r="J104" i="7"/>
  <c r="K104" i="7"/>
  <c r="L104" i="7"/>
  <c r="N104" i="7"/>
  <c r="O104" i="7"/>
  <c r="P104" i="7"/>
  <c r="R104" i="7"/>
  <c r="S104" i="7"/>
  <c r="T104" i="7"/>
  <c r="V104" i="7"/>
  <c r="W104" i="7"/>
  <c r="X104" i="7"/>
  <c r="Z104" i="7"/>
  <c r="AA104" i="7"/>
  <c r="AB104" i="7"/>
  <c r="AD104" i="7"/>
  <c r="AE104" i="7"/>
  <c r="G105" i="7"/>
  <c r="H105" i="7"/>
  <c r="J105" i="7"/>
  <c r="K105" i="7"/>
  <c r="L105" i="7"/>
  <c r="N105" i="7"/>
  <c r="O105" i="7"/>
  <c r="P105" i="7"/>
  <c r="R105" i="7"/>
  <c r="S105" i="7"/>
  <c r="T105" i="7"/>
  <c r="V105" i="7"/>
  <c r="W105" i="7"/>
  <c r="X105" i="7"/>
  <c r="Z105" i="7"/>
  <c r="AA105" i="7"/>
  <c r="AB105" i="7"/>
  <c r="AD105" i="7"/>
  <c r="AE105" i="7"/>
  <c r="G106" i="7"/>
  <c r="H106" i="7"/>
  <c r="J106" i="7"/>
  <c r="K106" i="7"/>
  <c r="L106" i="7"/>
  <c r="N106" i="7"/>
  <c r="O106" i="7"/>
  <c r="P106" i="7"/>
  <c r="R106" i="7"/>
  <c r="S106" i="7"/>
  <c r="T106" i="7"/>
  <c r="V106" i="7"/>
  <c r="W106" i="7"/>
  <c r="X106" i="7"/>
  <c r="Z106" i="7"/>
  <c r="AA106" i="7"/>
  <c r="AB106" i="7"/>
  <c r="AD106" i="7"/>
  <c r="AE106" i="7"/>
  <c r="G107" i="7"/>
  <c r="H107" i="7"/>
  <c r="J107" i="7"/>
  <c r="K107" i="7"/>
  <c r="L107" i="7"/>
  <c r="N107" i="7"/>
  <c r="O107" i="7"/>
  <c r="P107" i="7"/>
  <c r="R107" i="7"/>
  <c r="S107" i="7"/>
  <c r="T107" i="7"/>
  <c r="V107" i="7"/>
  <c r="W107" i="7"/>
  <c r="X107" i="7"/>
  <c r="Z107" i="7"/>
  <c r="AA107" i="7"/>
  <c r="AB107" i="7"/>
  <c r="AD107" i="7"/>
  <c r="AE107" i="7"/>
  <c r="G108" i="7"/>
  <c r="H108" i="7"/>
  <c r="J108" i="7"/>
  <c r="K108" i="7"/>
  <c r="L108" i="7"/>
  <c r="N108" i="7"/>
  <c r="O108" i="7"/>
  <c r="P108" i="7"/>
  <c r="R108" i="7"/>
  <c r="S108" i="7"/>
  <c r="T108" i="7"/>
  <c r="V108" i="7"/>
  <c r="W108" i="7"/>
  <c r="X108" i="7"/>
  <c r="Z108" i="7"/>
  <c r="AA108" i="7"/>
  <c r="AB108" i="7"/>
  <c r="AD108" i="7"/>
  <c r="AE108" i="7"/>
  <c r="G109" i="7"/>
  <c r="H109" i="7"/>
  <c r="J109" i="7"/>
  <c r="K109" i="7"/>
  <c r="L109" i="7"/>
  <c r="N109" i="7"/>
  <c r="O109" i="7"/>
  <c r="P109" i="7"/>
  <c r="R109" i="7"/>
  <c r="S109" i="7"/>
  <c r="T109" i="7"/>
  <c r="V109" i="7"/>
  <c r="W109" i="7"/>
  <c r="X109" i="7"/>
  <c r="Z109" i="7"/>
  <c r="AA109" i="7"/>
  <c r="AB109" i="7"/>
  <c r="AD109" i="7"/>
  <c r="AE109" i="7"/>
  <c r="G110" i="7"/>
  <c r="H110" i="7"/>
  <c r="J110" i="7"/>
  <c r="K110" i="7"/>
  <c r="L110" i="7"/>
  <c r="N110" i="7"/>
  <c r="O110" i="7"/>
  <c r="P110" i="7"/>
  <c r="R110" i="7"/>
  <c r="S110" i="7"/>
  <c r="T110" i="7"/>
  <c r="V110" i="7"/>
  <c r="W110" i="7"/>
  <c r="X110" i="7"/>
  <c r="Z110" i="7"/>
  <c r="AA110" i="7"/>
  <c r="AB110" i="7"/>
  <c r="AD110" i="7"/>
  <c r="AE110" i="7"/>
  <c r="G111" i="7"/>
  <c r="H111" i="7"/>
  <c r="I111" i="7"/>
  <c r="J111" i="7"/>
  <c r="K111" i="7"/>
  <c r="L111" i="7"/>
  <c r="N111" i="7"/>
  <c r="O111" i="7"/>
  <c r="P111" i="7"/>
  <c r="Q111" i="7"/>
  <c r="R111" i="7"/>
  <c r="S111" i="7"/>
  <c r="T111" i="7"/>
  <c r="V111" i="7"/>
  <c r="W111" i="7"/>
  <c r="X111" i="7"/>
  <c r="Y111" i="7"/>
  <c r="Z111" i="7"/>
  <c r="AA111" i="7"/>
  <c r="AB111" i="7"/>
  <c r="AD111" i="7"/>
  <c r="AE111" i="7"/>
  <c r="G112" i="7"/>
  <c r="H112" i="7"/>
  <c r="J112" i="7"/>
  <c r="K112" i="7"/>
  <c r="L112" i="7"/>
  <c r="N112" i="7"/>
  <c r="O112" i="7"/>
  <c r="P112" i="7"/>
  <c r="R112" i="7"/>
  <c r="S112" i="7"/>
  <c r="T112" i="7"/>
  <c r="V112" i="7"/>
  <c r="W112" i="7"/>
  <c r="X112" i="7"/>
  <c r="Z112" i="7"/>
  <c r="AA112" i="7"/>
  <c r="AB112" i="7"/>
  <c r="AD112" i="7"/>
  <c r="AE112" i="7"/>
  <c r="G113" i="7"/>
  <c r="H113" i="7"/>
  <c r="J113" i="7"/>
  <c r="K113" i="7"/>
  <c r="L113" i="7"/>
  <c r="N113" i="7"/>
  <c r="O113" i="7"/>
  <c r="P113" i="7"/>
  <c r="R113" i="7"/>
  <c r="S113" i="7"/>
  <c r="T113" i="7"/>
  <c r="V113" i="7"/>
  <c r="W113" i="7"/>
  <c r="X113" i="7"/>
  <c r="Z113" i="7"/>
  <c r="AA113" i="7"/>
  <c r="AB113" i="7"/>
  <c r="AD113" i="7"/>
  <c r="AE113" i="7"/>
  <c r="G114" i="7"/>
  <c r="H114" i="7"/>
  <c r="J114" i="7"/>
  <c r="K114" i="7"/>
  <c r="L114" i="7"/>
  <c r="N114" i="7"/>
  <c r="O114" i="7"/>
  <c r="P114" i="7"/>
  <c r="R114" i="7"/>
  <c r="S114" i="7"/>
  <c r="T114" i="7"/>
  <c r="V114" i="7"/>
  <c r="W114" i="7"/>
  <c r="X114" i="7"/>
  <c r="Z114" i="7"/>
  <c r="AA114" i="7"/>
  <c r="AB114" i="7"/>
  <c r="AD114" i="7"/>
  <c r="AE114" i="7"/>
  <c r="G115" i="7"/>
  <c r="H115" i="7"/>
  <c r="J115" i="7"/>
  <c r="K115" i="7"/>
  <c r="L115" i="7"/>
  <c r="M115" i="7"/>
  <c r="N115" i="7"/>
  <c r="O115" i="7"/>
  <c r="P115" i="7"/>
  <c r="R115" i="7"/>
  <c r="S115" i="7"/>
  <c r="T115" i="7"/>
  <c r="U115" i="7"/>
  <c r="V115" i="7"/>
  <c r="W115" i="7"/>
  <c r="X115" i="7"/>
  <c r="Z115" i="7"/>
  <c r="AA115" i="7"/>
  <c r="AB115" i="7"/>
  <c r="AD115" i="7"/>
  <c r="AE115" i="7"/>
  <c r="G116" i="7"/>
  <c r="H116" i="7"/>
  <c r="J116" i="7"/>
  <c r="K116" i="7"/>
  <c r="L116" i="7"/>
  <c r="N116" i="7"/>
  <c r="O116" i="7"/>
  <c r="P116" i="7"/>
  <c r="R116" i="7"/>
  <c r="S116" i="7"/>
  <c r="T116" i="7"/>
  <c r="V116" i="7"/>
  <c r="W116" i="7"/>
  <c r="X116" i="7"/>
  <c r="Z116" i="7"/>
  <c r="AA116" i="7"/>
  <c r="AB116" i="7"/>
  <c r="AD116" i="7"/>
  <c r="AE116" i="7"/>
  <c r="G117" i="7"/>
  <c r="H117" i="7"/>
  <c r="J117" i="7"/>
  <c r="K117" i="7"/>
  <c r="L117" i="7"/>
  <c r="N117" i="7"/>
  <c r="O117" i="7"/>
  <c r="P117" i="7"/>
  <c r="R117" i="7"/>
  <c r="S117" i="7"/>
  <c r="T117" i="7"/>
  <c r="V117" i="7"/>
  <c r="W117" i="7"/>
  <c r="X117" i="7"/>
  <c r="Z117" i="7"/>
  <c r="AA117" i="7"/>
  <c r="AB117" i="7"/>
  <c r="AD117" i="7"/>
  <c r="AE117" i="7"/>
  <c r="G118" i="7"/>
  <c r="H118" i="7"/>
  <c r="J118" i="7"/>
  <c r="K118" i="7"/>
  <c r="L118" i="7"/>
  <c r="N118" i="7"/>
  <c r="O118" i="7"/>
  <c r="P118" i="7"/>
  <c r="R118" i="7"/>
  <c r="S118" i="7"/>
  <c r="T118" i="7"/>
  <c r="V118" i="7"/>
  <c r="W118" i="7"/>
  <c r="X118" i="7"/>
  <c r="Z118" i="7"/>
  <c r="AA118" i="7"/>
  <c r="AB118" i="7"/>
  <c r="AD118" i="7"/>
  <c r="AE118" i="7"/>
  <c r="G119" i="7"/>
  <c r="H119" i="7"/>
  <c r="I119" i="7"/>
  <c r="J119" i="7"/>
  <c r="K119" i="7"/>
  <c r="L119" i="7"/>
  <c r="N119" i="7"/>
  <c r="O119" i="7"/>
  <c r="P119" i="7"/>
  <c r="Q119" i="7"/>
  <c r="R119" i="7"/>
  <c r="S119" i="7"/>
  <c r="T119" i="7"/>
  <c r="V119" i="7"/>
  <c r="W119" i="7"/>
  <c r="X119" i="7"/>
  <c r="Y119" i="7"/>
  <c r="Z119" i="7"/>
  <c r="AA119" i="7"/>
  <c r="AB119" i="7"/>
  <c r="AD119" i="7"/>
  <c r="AE119" i="7"/>
  <c r="G120" i="7"/>
  <c r="H120" i="7"/>
  <c r="J120" i="7"/>
  <c r="K120" i="7"/>
  <c r="L120" i="7"/>
  <c r="N120" i="7"/>
  <c r="O120" i="7"/>
  <c r="P120" i="7"/>
  <c r="R120" i="7"/>
  <c r="S120" i="7"/>
  <c r="T120" i="7"/>
  <c r="V120" i="7"/>
  <c r="W120" i="7"/>
  <c r="X120" i="7"/>
  <c r="Z120" i="7"/>
  <c r="AA120" i="7"/>
  <c r="AB120" i="7"/>
  <c r="AD120" i="7"/>
  <c r="AE120" i="7"/>
  <c r="G121" i="7"/>
  <c r="H121" i="7"/>
  <c r="J121" i="7"/>
  <c r="K121" i="7"/>
  <c r="L121" i="7"/>
  <c r="N121" i="7"/>
  <c r="O121" i="7"/>
  <c r="P121" i="7"/>
  <c r="R121" i="7"/>
  <c r="S121" i="7"/>
  <c r="T121" i="7"/>
  <c r="V121" i="7"/>
  <c r="W121" i="7"/>
  <c r="X121" i="7"/>
  <c r="Z121" i="7"/>
  <c r="AA121" i="7"/>
  <c r="AB121" i="7"/>
  <c r="AD121" i="7"/>
  <c r="AE121" i="7"/>
  <c r="G122" i="7"/>
  <c r="H122" i="7"/>
  <c r="J122" i="7"/>
  <c r="K122" i="7"/>
  <c r="L122" i="7"/>
  <c r="N122" i="7"/>
  <c r="O122" i="7"/>
  <c r="P122" i="7"/>
  <c r="R122" i="7"/>
  <c r="S122" i="7"/>
  <c r="T122" i="7"/>
  <c r="V122" i="7"/>
  <c r="W122" i="7"/>
  <c r="X122" i="7"/>
  <c r="Z122" i="7"/>
  <c r="AA122" i="7"/>
  <c r="AB122" i="7"/>
  <c r="AD122" i="7"/>
  <c r="AE122" i="7"/>
  <c r="G123" i="7"/>
  <c r="H123" i="7"/>
  <c r="J123" i="7"/>
  <c r="K123" i="7"/>
  <c r="L123" i="7"/>
  <c r="M123" i="7"/>
  <c r="N123" i="7"/>
  <c r="O123" i="7"/>
  <c r="P123" i="7"/>
  <c r="R123" i="7"/>
  <c r="S123" i="7"/>
  <c r="T123" i="7"/>
  <c r="U123" i="7"/>
  <c r="V123" i="7"/>
  <c r="W123" i="7"/>
  <c r="X123" i="7"/>
  <c r="Y123" i="7"/>
  <c r="Z123" i="7"/>
  <c r="AA123" i="7"/>
  <c r="AB123" i="7"/>
  <c r="AD123" i="7"/>
  <c r="AE123" i="7"/>
  <c r="G124" i="7"/>
  <c r="H124" i="7"/>
  <c r="J124" i="7"/>
  <c r="K124" i="7"/>
  <c r="L124" i="7"/>
  <c r="N124" i="7"/>
  <c r="O124" i="7"/>
  <c r="P124" i="7"/>
  <c r="R124" i="7"/>
  <c r="S124" i="7"/>
  <c r="T124" i="7"/>
  <c r="V124" i="7"/>
  <c r="W124" i="7"/>
  <c r="X124" i="7"/>
  <c r="Z124" i="7"/>
  <c r="AA124" i="7"/>
  <c r="AB124" i="7"/>
  <c r="AD124" i="7"/>
  <c r="AE124" i="7"/>
  <c r="G125" i="7"/>
  <c r="H125" i="7"/>
  <c r="J125" i="7"/>
  <c r="K125" i="7"/>
  <c r="L125" i="7"/>
  <c r="N125" i="7"/>
  <c r="O125" i="7"/>
  <c r="P125" i="7"/>
  <c r="R125" i="7"/>
  <c r="S125" i="7"/>
  <c r="T125" i="7"/>
  <c r="V125" i="7"/>
  <c r="W125" i="7"/>
  <c r="X125" i="7"/>
  <c r="Y125" i="7"/>
  <c r="Z125" i="7"/>
  <c r="AA125" i="7"/>
  <c r="AB125" i="7"/>
  <c r="AD125" i="7"/>
  <c r="AE125" i="7"/>
  <c r="G126" i="7"/>
  <c r="H126" i="7"/>
  <c r="J126" i="7"/>
  <c r="K126" i="7"/>
  <c r="L126" i="7"/>
  <c r="N126" i="7"/>
  <c r="O126" i="7"/>
  <c r="P126" i="7"/>
  <c r="R126" i="7"/>
  <c r="S126" i="7"/>
  <c r="T126" i="7"/>
  <c r="V126" i="7"/>
  <c r="W126" i="7"/>
  <c r="X126" i="7"/>
  <c r="Y126" i="7"/>
  <c r="Z126" i="7"/>
  <c r="AA126" i="7"/>
  <c r="AB126" i="7"/>
  <c r="AD126" i="7"/>
  <c r="AE126" i="7"/>
  <c r="G127" i="7"/>
  <c r="H127" i="7"/>
  <c r="I127" i="7"/>
  <c r="J127" i="7"/>
  <c r="K127" i="7"/>
  <c r="L127" i="7"/>
  <c r="N127" i="7"/>
  <c r="O127" i="7"/>
  <c r="P127" i="7"/>
  <c r="Q127" i="7"/>
  <c r="R127" i="7"/>
  <c r="S127" i="7"/>
  <c r="T127" i="7"/>
  <c r="V127" i="7"/>
  <c r="W127" i="7"/>
  <c r="X127" i="7"/>
  <c r="Y127" i="7"/>
  <c r="Z127" i="7"/>
  <c r="AA127" i="7"/>
  <c r="AB127" i="7"/>
  <c r="AD127" i="7"/>
  <c r="AE127" i="7"/>
  <c r="G128" i="7"/>
  <c r="H128" i="7"/>
  <c r="J128" i="7"/>
  <c r="K128" i="7"/>
  <c r="L128" i="7"/>
  <c r="N128" i="7"/>
  <c r="O128" i="7"/>
  <c r="P128" i="7"/>
  <c r="R128" i="7"/>
  <c r="S128" i="7"/>
  <c r="T128" i="7"/>
  <c r="V128" i="7"/>
  <c r="W128" i="7"/>
  <c r="X128" i="7"/>
  <c r="Y128" i="7"/>
  <c r="Z128" i="7"/>
  <c r="AA128" i="7"/>
  <c r="AB128" i="7"/>
  <c r="AD128" i="7"/>
  <c r="AE128" i="7"/>
  <c r="G129" i="7"/>
  <c r="H129" i="7"/>
  <c r="J129" i="7"/>
  <c r="K129" i="7"/>
  <c r="L129" i="7"/>
  <c r="N129" i="7"/>
  <c r="O129" i="7"/>
  <c r="P129" i="7"/>
  <c r="R129" i="7"/>
  <c r="S129" i="7"/>
  <c r="T129" i="7"/>
  <c r="V129" i="7"/>
  <c r="W129" i="7"/>
  <c r="X129" i="7"/>
  <c r="Y129" i="7"/>
  <c r="Z129" i="7"/>
  <c r="AA129" i="7"/>
  <c r="AB129" i="7"/>
  <c r="AD129" i="7"/>
  <c r="AE129" i="7"/>
  <c r="G130" i="7"/>
  <c r="H130" i="7"/>
  <c r="J130" i="7"/>
  <c r="K130" i="7"/>
  <c r="L130" i="7"/>
  <c r="N130" i="7"/>
  <c r="O130" i="7"/>
  <c r="P130" i="7"/>
  <c r="R130" i="7"/>
  <c r="S130" i="7"/>
  <c r="T130" i="7"/>
  <c r="V130" i="7"/>
  <c r="W130" i="7"/>
  <c r="X130" i="7"/>
  <c r="Z130" i="7"/>
  <c r="AA130" i="7"/>
  <c r="AB130" i="7"/>
  <c r="AD130" i="7"/>
  <c r="AE130" i="7"/>
  <c r="G131" i="7"/>
  <c r="H131" i="7"/>
  <c r="J131" i="7"/>
  <c r="K131" i="7"/>
  <c r="L131" i="7"/>
  <c r="M131" i="7"/>
  <c r="N131" i="7"/>
  <c r="O131" i="7"/>
  <c r="P131" i="7"/>
  <c r="R131" i="7"/>
  <c r="S131" i="7"/>
  <c r="T131" i="7"/>
  <c r="U131" i="7"/>
  <c r="V131" i="7"/>
  <c r="W131" i="7"/>
  <c r="X131" i="7"/>
  <c r="Y131" i="7"/>
  <c r="Z131" i="7"/>
  <c r="AA131" i="7"/>
  <c r="AB131" i="7"/>
  <c r="AD131" i="7"/>
  <c r="AE131" i="7"/>
  <c r="G132" i="7"/>
  <c r="H132" i="7"/>
  <c r="J132" i="7"/>
  <c r="K132" i="7"/>
  <c r="L132" i="7"/>
  <c r="N132" i="7"/>
  <c r="O132" i="7"/>
  <c r="P132" i="7"/>
  <c r="R132" i="7"/>
  <c r="S132" i="7"/>
  <c r="T132" i="7"/>
  <c r="V132" i="7"/>
  <c r="W132" i="7"/>
  <c r="X132" i="7"/>
  <c r="Z132" i="7"/>
  <c r="AA132" i="7"/>
  <c r="AB132" i="7"/>
  <c r="AD132" i="7"/>
  <c r="AE132" i="7"/>
  <c r="G133" i="7"/>
  <c r="H133" i="7"/>
  <c r="J133" i="7"/>
  <c r="K133" i="7"/>
  <c r="L133" i="7"/>
  <c r="N133" i="7"/>
  <c r="O133" i="7"/>
  <c r="P133" i="7"/>
  <c r="R133" i="7"/>
  <c r="S133" i="7"/>
  <c r="T133" i="7"/>
  <c r="V133" i="7"/>
  <c r="W133" i="7"/>
  <c r="X133" i="7"/>
  <c r="Y133" i="7"/>
  <c r="Z133" i="7"/>
  <c r="AA133" i="7"/>
  <c r="AB133" i="7"/>
  <c r="AD133" i="7"/>
  <c r="AE133" i="7"/>
  <c r="G134" i="7"/>
  <c r="H134" i="7"/>
  <c r="J134" i="7"/>
  <c r="K134" i="7"/>
  <c r="L134" i="7"/>
  <c r="N134" i="7"/>
  <c r="O134" i="7"/>
  <c r="P134" i="7"/>
  <c r="R134" i="7"/>
  <c r="S134" i="7"/>
  <c r="T134" i="7"/>
  <c r="V134" i="7"/>
  <c r="W134" i="7"/>
  <c r="X134" i="7"/>
  <c r="Y134" i="7"/>
  <c r="Z134" i="7"/>
  <c r="AA134" i="7"/>
  <c r="AB134" i="7"/>
  <c r="AD134" i="7"/>
  <c r="AE134" i="7"/>
  <c r="G135" i="7"/>
  <c r="H135" i="7"/>
  <c r="I135" i="7"/>
  <c r="J135" i="7"/>
  <c r="K135" i="7"/>
  <c r="L135" i="7"/>
  <c r="N135" i="7"/>
  <c r="O135" i="7"/>
  <c r="P135" i="7"/>
  <c r="Q135" i="7"/>
  <c r="R135" i="7"/>
  <c r="S135" i="7"/>
  <c r="T135" i="7"/>
  <c r="V135" i="7"/>
  <c r="W135" i="7"/>
  <c r="X135" i="7"/>
  <c r="Y135" i="7"/>
  <c r="Z135" i="7"/>
  <c r="AA135" i="7"/>
  <c r="AB135" i="7"/>
  <c r="AD135" i="7"/>
  <c r="AE135" i="7"/>
  <c r="G136" i="7"/>
  <c r="H136" i="7"/>
  <c r="J136" i="7"/>
  <c r="K136" i="7"/>
  <c r="L136" i="7"/>
  <c r="N136" i="7"/>
  <c r="O136" i="7"/>
  <c r="P136" i="7"/>
  <c r="R136" i="7"/>
  <c r="S136" i="7"/>
  <c r="T136" i="7"/>
  <c r="V136" i="7"/>
  <c r="W136" i="7"/>
  <c r="X136" i="7"/>
  <c r="Y136" i="7"/>
  <c r="Z136" i="7"/>
  <c r="AA136" i="7"/>
  <c r="AB136" i="7"/>
  <c r="AD136" i="7"/>
  <c r="AE136" i="7"/>
  <c r="G137" i="7"/>
  <c r="H137" i="7"/>
  <c r="J137" i="7"/>
  <c r="K137" i="7"/>
  <c r="L137" i="7"/>
  <c r="N137" i="7"/>
  <c r="O137" i="7"/>
  <c r="P137" i="7"/>
  <c r="R137" i="7"/>
  <c r="S137" i="7"/>
  <c r="T137" i="7"/>
  <c r="V137" i="7"/>
  <c r="W137" i="7"/>
  <c r="X137" i="7"/>
  <c r="Y137" i="7"/>
  <c r="Z137" i="7"/>
  <c r="AA137" i="7"/>
  <c r="AB137" i="7"/>
  <c r="AD137" i="7"/>
  <c r="AE137" i="7"/>
  <c r="G138" i="7"/>
  <c r="H138" i="7"/>
  <c r="J138" i="7"/>
  <c r="K138" i="7"/>
  <c r="L138" i="7"/>
  <c r="N138" i="7"/>
  <c r="O138" i="7"/>
  <c r="P138" i="7"/>
  <c r="R138" i="7"/>
  <c r="S138" i="7"/>
  <c r="T138" i="7"/>
  <c r="V138" i="7"/>
  <c r="W138" i="7"/>
  <c r="X138" i="7"/>
  <c r="Z138" i="7"/>
  <c r="AA138" i="7"/>
  <c r="AB138" i="7"/>
  <c r="AD138" i="7"/>
  <c r="AE138" i="7"/>
  <c r="G139" i="7"/>
  <c r="H139" i="7"/>
  <c r="J139" i="7"/>
  <c r="K139" i="7"/>
  <c r="L139" i="7"/>
  <c r="M139" i="7"/>
  <c r="N139" i="7"/>
  <c r="O139" i="7"/>
  <c r="P139" i="7"/>
  <c r="R139" i="7"/>
  <c r="S139" i="7"/>
  <c r="T139" i="7"/>
  <c r="U139" i="7"/>
  <c r="V139" i="7"/>
  <c r="W139" i="7"/>
  <c r="X139" i="7"/>
  <c r="Y139" i="7"/>
  <c r="Z139" i="7"/>
  <c r="AA139" i="7"/>
  <c r="AB139" i="7"/>
  <c r="AD139" i="7"/>
  <c r="AE139" i="7"/>
  <c r="G140" i="7"/>
  <c r="H140" i="7"/>
  <c r="J140" i="7"/>
  <c r="K140" i="7"/>
  <c r="L140" i="7"/>
  <c r="N140" i="7"/>
  <c r="O140" i="7"/>
  <c r="P140" i="7"/>
  <c r="R140" i="7"/>
  <c r="S140" i="7"/>
  <c r="T140" i="7"/>
  <c r="V140" i="7"/>
  <c r="W140" i="7"/>
  <c r="X140" i="7"/>
  <c r="Z140" i="7"/>
  <c r="AA140" i="7"/>
  <c r="AB140" i="7"/>
  <c r="AD140" i="7"/>
  <c r="AE140" i="7"/>
  <c r="E141" i="7"/>
  <c r="G141" i="7"/>
  <c r="H141" i="7"/>
  <c r="J141" i="7"/>
  <c r="K141" i="7"/>
  <c r="L141" i="7"/>
  <c r="N141" i="7"/>
  <c r="O141" i="7"/>
  <c r="P141" i="7"/>
  <c r="R141" i="7"/>
  <c r="S141" i="7"/>
  <c r="T141" i="7"/>
  <c r="V141" i="7"/>
  <c r="W141" i="7"/>
  <c r="X141" i="7"/>
  <c r="Y141" i="7"/>
  <c r="Z141" i="7"/>
  <c r="AA141" i="7"/>
  <c r="AB141" i="7"/>
  <c r="AD141" i="7"/>
  <c r="AE141" i="7"/>
  <c r="G142" i="7"/>
  <c r="H142" i="7"/>
  <c r="J142" i="7"/>
  <c r="K142" i="7"/>
  <c r="L142" i="7"/>
  <c r="N142" i="7"/>
  <c r="O142" i="7"/>
  <c r="P142" i="7"/>
  <c r="R142" i="7"/>
  <c r="S142" i="7"/>
  <c r="T142" i="7"/>
  <c r="V142" i="7"/>
  <c r="W142" i="7"/>
  <c r="X142" i="7"/>
  <c r="Y142" i="7"/>
  <c r="Z142" i="7"/>
  <c r="AA142" i="7"/>
  <c r="AB142" i="7"/>
  <c r="AD142" i="7"/>
  <c r="AE142" i="7"/>
  <c r="G143" i="7"/>
  <c r="H143" i="7"/>
  <c r="I143" i="7"/>
  <c r="J143" i="7"/>
  <c r="K143" i="7"/>
  <c r="L143" i="7"/>
  <c r="N143" i="7"/>
  <c r="O143" i="7"/>
  <c r="P143" i="7"/>
  <c r="Q143" i="7"/>
  <c r="R143" i="7"/>
  <c r="S143" i="7"/>
  <c r="T143" i="7"/>
  <c r="V143" i="7"/>
  <c r="W143" i="7"/>
  <c r="X143" i="7"/>
  <c r="Y143" i="7"/>
  <c r="Z143" i="7"/>
  <c r="AA143" i="7"/>
  <c r="AB143" i="7"/>
  <c r="AD143" i="7"/>
  <c r="AE143" i="7"/>
  <c r="G144" i="7"/>
  <c r="H144" i="7"/>
  <c r="J144" i="7"/>
  <c r="K144" i="7"/>
  <c r="L144" i="7"/>
  <c r="N144" i="7"/>
  <c r="O144" i="7"/>
  <c r="P144" i="7"/>
  <c r="R144" i="7"/>
  <c r="S144" i="7"/>
  <c r="T144" i="7"/>
  <c r="V144" i="7"/>
  <c r="W144" i="7"/>
  <c r="X144" i="7"/>
  <c r="Y144" i="7"/>
  <c r="Z144" i="7"/>
  <c r="AA144" i="7"/>
  <c r="AB144" i="7"/>
  <c r="AD144" i="7"/>
  <c r="AE144" i="7"/>
  <c r="E145" i="7"/>
  <c r="G145" i="7"/>
  <c r="H145" i="7"/>
  <c r="J145" i="7"/>
  <c r="K145" i="7"/>
  <c r="L145" i="7"/>
  <c r="N145" i="7"/>
  <c r="O145" i="7"/>
  <c r="P145" i="7"/>
  <c r="R145" i="7"/>
  <c r="S145" i="7"/>
  <c r="T145" i="7"/>
  <c r="V145" i="7"/>
  <c r="W145" i="7"/>
  <c r="X145" i="7"/>
  <c r="Y145" i="7"/>
  <c r="Z145" i="7"/>
  <c r="AA145" i="7"/>
  <c r="AB145" i="7"/>
  <c r="AD145" i="7"/>
  <c r="AE145" i="7"/>
  <c r="G146" i="7"/>
  <c r="H146" i="7"/>
  <c r="J146" i="7"/>
  <c r="K146" i="7"/>
  <c r="L146" i="7"/>
  <c r="N146" i="7"/>
  <c r="O146" i="7"/>
  <c r="P146" i="7"/>
  <c r="R146" i="7"/>
  <c r="S146" i="7"/>
  <c r="T146" i="7"/>
  <c r="V146" i="7"/>
  <c r="W146" i="7"/>
  <c r="X146" i="7"/>
  <c r="Z146" i="7"/>
  <c r="AA146" i="7"/>
  <c r="AB146" i="7"/>
  <c r="AD146" i="7"/>
  <c r="AE146" i="7"/>
  <c r="G147" i="7"/>
  <c r="H147" i="7"/>
  <c r="J147" i="7"/>
  <c r="K147" i="7"/>
  <c r="L147" i="7"/>
  <c r="M147" i="7"/>
  <c r="N147" i="7"/>
  <c r="O147" i="7"/>
  <c r="P147" i="7"/>
  <c r="R147" i="7"/>
  <c r="S147" i="7"/>
  <c r="T147" i="7"/>
  <c r="U147" i="7"/>
  <c r="V147" i="7"/>
  <c r="W147" i="7"/>
  <c r="X147" i="7"/>
  <c r="Y147" i="7"/>
  <c r="Z147" i="7"/>
  <c r="AA147" i="7"/>
  <c r="AB147" i="7"/>
  <c r="AD147" i="7"/>
  <c r="AE147" i="7"/>
  <c r="G148" i="7"/>
  <c r="H148" i="7"/>
  <c r="J148" i="7"/>
  <c r="K148" i="7"/>
  <c r="L148" i="7"/>
  <c r="N148" i="7"/>
  <c r="O148" i="7"/>
  <c r="P148" i="7"/>
  <c r="R148" i="7"/>
  <c r="S148" i="7"/>
  <c r="T148" i="7"/>
  <c r="V148" i="7"/>
  <c r="W148" i="7"/>
  <c r="X148" i="7"/>
  <c r="Z148" i="7"/>
  <c r="AA148" i="7"/>
  <c r="AB148" i="7"/>
  <c r="AD148" i="7"/>
  <c r="AE148" i="7"/>
  <c r="E149" i="7"/>
  <c r="G149" i="7"/>
  <c r="H149" i="7"/>
  <c r="J149" i="7"/>
  <c r="K149" i="7"/>
  <c r="L149" i="7"/>
  <c r="N149" i="7"/>
  <c r="O149" i="7"/>
  <c r="P149" i="7"/>
  <c r="R149" i="7"/>
  <c r="S149" i="7"/>
  <c r="T149" i="7"/>
  <c r="V149" i="7"/>
  <c r="W149" i="7"/>
  <c r="X149" i="7"/>
  <c r="Y149" i="7"/>
  <c r="Z149" i="7"/>
  <c r="AA149" i="7"/>
  <c r="AB149" i="7"/>
  <c r="AD149" i="7"/>
  <c r="AE149" i="7"/>
  <c r="G150" i="7"/>
  <c r="H150" i="7"/>
  <c r="J150" i="7"/>
  <c r="K150" i="7"/>
  <c r="L150" i="7"/>
  <c r="N150" i="7"/>
  <c r="O150" i="7"/>
  <c r="P150" i="7"/>
  <c r="R150" i="7"/>
  <c r="S150" i="7"/>
  <c r="T150" i="7"/>
  <c r="V150" i="7"/>
  <c r="W150" i="7"/>
  <c r="X150" i="7"/>
  <c r="Y150" i="7"/>
  <c r="Z150" i="7"/>
  <c r="AA150" i="7"/>
  <c r="AB150" i="7"/>
  <c r="AD150" i="7"/>
  <c r="AE150" i="7"/>
  <c r="G151" i="7"/>
  <c r="H151" i="7"/>
  <c r="I151" i="7"/>
  <c r="J151" i="7"/>
  <c r="K151" i="7"/>
  <c r="L151" i="7"/>
  <c r="N151" i="7"/>
  <c r="O151" i="7"/>
  <c r="P151" i="7"/>
  <c r="Q151" i="7"/>
  <c r="R151" i="7"/>
  <c r="S151" i="7"/>
  <c r="T151" i="7"/>
  <c r="V151" i="7"/>
  <c r="W151" i="7"/>
  <c r="X151" i="7"/>
  <c r="Y151" i="7"/>
  <c r="Z151" i="7"/>
  <c r="AA151" i="7"/>
  <c r="AB151" i="7"/>
  <c r="AD151" i="7"/>
  <c r="AE151" i="7"/>
  <c r="G152" i="7"/>
  <c r="H152" i="7"/>
  <c r="J152" i="7"/>
  <c r="K152" i="7"/>
  <c r="L152" i="7"/>
  <c r="N152" i="7"/>
  <c r="O152" i="7"/>
  <c r="P152" i="7"/>
  <c r="R152" i="7"/>
  <c r="S152" i="7"/>
  <c r="T152" i="7"/>
  <c r="V152" i="7"/>
  <c r="W152" i="7"/>
  <c r="X152" i="7"/>
  <c r="Y152" i="7"/>
  <c r="Z152" i="7"/>
  <c r="AA152" i="7"/>
  <c r="AB152" i="7"/>
  <c r="AD152" i="7"/>
  <c r="AE152" i="7"/>
  <c r="E153" i="7"/>
  <c r="G153" i="7"/>
  <c r="H153" i="7"/>
  <c r="J153" i="7"/>
  <c r="K153" i="7"/>
  <c r="L153" i="7"/>
  <c r="N153" i="7"/>
  <c r="O153" i="7"/>
  <c r="P153" i="7"/>
  <c r="R153" i="7"/>
  <c r="S153" i="7"/>
  <c r="T153" i="7"/>
  <c r="V153" i="7"/>
  <c r="W153" i="7"/>
  <c r="X153" i="7"/>
  <c r="Y153" i="7"/>
  <c r="Z153" i="7"/>
  <c r="AA153" i="7"/>
  <c r="AB153" i="7"/>
  <c r="AD153" i="7"/>
  <c r="AE153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4" i="7"/>
  <c r="I40" i="7"/>
  <c r="M20" i="7"/>
  <c r="Q24" i="7"/>
  <c r="U60" i="7"/>
  <c r="AC4" i="7"/>
  <c r="E2" i="7"/>
  <c r="E52" i="7" s="1"/>
  <c r="Q10" i="2"/>
  <c r="R10" i="2"/>
  <c r="S10" i="2"/>
  <c r="T10" i="2"/>
  <c r="U10" i="2"/>
  <c r="V10" i="2"/>
  <c r="W10" i="2"/>
  <c r="P10" i="2"/>
  <c r="AC10" i="2"/>
  <c r="AA10" i="2"/>
  <c r="Y10" i="2"/>
  <c r="Z10" i="2"/>
  <c r="AB10" i="2"/>
  <c r="X10" i="2"/>
  <c r="AF10" i="2"/>
  <c r="AE10" i="2"/>
  <c r="AD10" i="2"/>
  <c r="AI10" i="2"/>
  <c r="AH10" i="2"/>
  <c r="AG10" i="2"/>
  <c r="AL10" i="2"/>
  <c r="AK10" i="2"/>
  <c r="AJ10" i="2"/>
  <c r="AO10" i="2"/>
  <c r="AN10" i="2"/>
  <c r="AM10" i="2"/>
  <c r="AR10" i="2"/>
  <c r="AQ10" i="2"/>
  <c r="A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BK10" i="2"/>
  <c r="BL10" i="2"/>
  <c r="BM10" i="2"/>
  <c r="BN10" i="2"/>
  <c r="BO10" i="2"/>
  <c r="BP10" i="2"/>
  <c r="BE10" i="2"/>
  <c r="BF10" i="2"/>
  <c r="BG10" i="2"/>
  <c r="BH10" i="2"/>
  <c r="BI10" i="2"/>
  <c r="BJ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E151" i="7" l="1"/>
  <c r="E148" i="7"/>
  <c r="E147" i="7"/>
  <c r="E143" i="7"/>
  <c r="E140" i="7"/>
  <c r="E139" i="7"/>
  <c r="E107" i="7"/>
  <c r="E131" i="7"/>
  <c r="E146" i="7"/>
  <c r="E138" i="7"/>
  <c r="E115" i="7"/>
  <c r="E123" i="7"/>
  <c r="E68" i="7"/>
  <c r="AC107" i="7"/>
  <c r="U107" i="7"/>
  <c r="M107" i="7"/>
  <c r="Q103" i="7"/>
  <c r="I103" i="7"/>
  <c r="I64" i="7"/>
  <c r="M60" i="7"/>
  <c r="Q56" i="7"/>
  <c r="U52" i="7"/>
  <c r="AC44" i="7"/>
  <c r="E4" i="7"/>
  <c r="Y11" i="7"/>
  <c r="Y19" i="7"/>
  <c r="Y27" i="7"/>
  <c r="Y35" i="7"/>
  <c r="Y43" i="7"/>
  <c r="Y51" i="7"/>
  <c r="Y59" i="7"/>
  <c r="Y67" i="7"/>
  <c r="Y75" i="7"/>
  <c r="Y83" i="7"/>
  <c r="Y91" i="7"/>
  <c r="Y99" i="7"/>
  <c r="Y6" i="7"/>
  <c r="Y14" i="7"/>
  <c r="Y22" i="7"/>
  <c r="Y30" i="7"/>
  <c r="Y38" i="7"/>
  <c r="Y46" i="7"/>
  <c r="Y54" i="7"/>
  <c r="Y62" i="7"/>
  <c r="Y70" i="7"/>
  <c r="Y78" i="7"/>
  <c r="Y86" i="7"/>
  <c r="Y94" i="7"/>
  <c r="Y9" i="7"/>
  <c r="Y17" i="7"/>
  <c r="Y25" i="7"/>
  <c r="Y33" i="7"/>
  <c r="Y41" i="7"/>
  <c r="Y49" i="7"/>
  <c r="Y57" i="7"/>
  <c r="Y65" i="7"/>
  <c r="Y73" i="7"/>
  <c r="Y81" i="7"/>
  <c r="Y89" i="7"/>
  <c r="Y97" i="7"/>
  <c r="Y4" i="7"/>
  <c r="Y12" i="7"/>
  <c r="Y20" i="7"/>
  <c r="Y28" i="7"/>
  <c r="Y36" i="7"/>
  <c r="Y44" i="7"/>
  <c r="Y52" i="7"/>
  <c r="Y60" i="7"/>
  <c r="Y68" i="7"/>
  <c r="Y76" i="7"/>
  <c r="Y84" i="7"/>
  <c r="Y92" i="7"/>
  <c r="Y7" i="7"/>
  <c r="Y15" i="7"/>
  <c r="Y23" i="7"/>
  <c r="Y31" i="7"/>
  <c r="Y39" i="7"/>
  <c r="Y47" i="7"/>
  <c r="Y55" i="7"/>
  <c r="Y63" i="7"/>
  <c r="Y71" i="7"/>
  <c r="Y79" i="7"/>
  <c r="Y87" i="7"/>
  <c r="Y95" i="7"/>
  <c r="Y10" i="7"/>
  <c r="Y18" i="7"/>
  <c r="Y26" i="7"/>
  <c r="Y34" i="7"/>
  <c r="Y42" i="7"/>
  <c r="Y50" i="7"/>
  <c r="Y58" i="7"/>
  <c r="Y66" i="7"/>
  <c r="Y74" i="7"/>
  <c r="Y82" i="7"/>
  <c r="Y90" i="7"/>
  <c r="Y98" i="7"/>
  <c r="Y5" i="7"/>
  <c r="Y13" i="7"/>
  <c r="Y21" i="7"/>
  <c r="Y29" i="7"/>
  <c r="Y37" i="7"/>
  <c r="Y45" i="7"/>
  <c r="Y53" i="7"/>
  <c r="Y61" i="7"/>
  <c r="Y69" i="7"/>
  <c r="Y77" i="7"/>
  <c r="Y85" i="7"/>
  <c r="Y93" i="7"/>
  <c r="AC152" i="7"/>
  <c r="U152" i="7"/>
  <c r="M152" i="7"/>
  <c r="E152" i="7"/>
  <c r="Y148" i="7"/>
  <c r="Q148" i="7"/>
  <c r="I148" i="7"/>
  <c r="AC144" i="7"/>
  <c r="U144" i="7"/>
  <c r="M144" i="7"/>
  <c r="E144" i="7"/>
  <c r="Y140" i="7"/>
  <c r="Q140" i="7"/>
  <c r="I140" i="7"/>
  <c r="AC136" i="7"/>
  <c r="U136" i="7"/>
  <c r="M136" i="7"/>
  <c r="E136" i="7"/>
  <c r="Y132" i="7"/>
  <c r="Q132" i="7"/>
  <c r="I132" i="7"/>
  <c r="AC128" i="7"/>
  <c r="U128" i="7"/>
  <c r="M128" i="7"/>
  <c r="E128" i="7"/>
  <c r="Y124" i="7"/>
  <c r="Q124" i="7"/>
  <c r="I124" i="7"/>
  <c r="AC120" i="7"/>
  <c r="U120" i="7"/>
  <c r="M120" i="7"/>
  <c r="E120" i="7"/>
  <c r="Y116" i="7"/>
  <c r="Q116" i="7"/>
  <c r="I116" i="7"/>
  <c r="AC112" i="7"/>
  <c r="U112" i="7"/>
  <c r="M112" i="7"/>
  <c r="E112" i="7"/>
  <c r="Y108" i="7"/>
  <c r="Q108" i="7"/>
  <c r="I108" i="7"/>
  <c r="AC104" i="7"/>
  <c r="U104" i="7"/>
  <c r="M104" i="7"/>
  <c r="E104" i="7"/>
  <c r="Y100" i="7"/>
  <c r="Q100" i="7"/>
  <c r="E76" i="7"/>
  <c r="I72" i="7"/>
  <c r="M68" i="7"/>
  <c r="Q64" i="7"/>
  <c r="Y56" i="7"/>
  <c r="AC52" i="7"/>
  <c r="E12" i="7"/>
  <c r="I8" i="7"/>
  <c r="M4" i="7"/>
  <c r="U7" i="7"/>
  <c r="U15" i="7"/>
  <c r="U23" i="7"/>
  <c r="U31" i="7"/>
  <c r="U39" i="7"/>
  <c r="U47" i="7"/>
  <c r="U55" i="7"/>
  <c r="U63" i="7"/>
  <c r="U71" i="7"/>
  <c r="U79" i="7"/>
  <c r="U87" i="7"/>
  <c r="U95" i="7"/>
  <c r="U10" i="7"/>
  <c r="U18" i="7"/>
  <c r="U26" i="7"/>
  <c r="U34" i="7"/>
  <c r="U42" i="7"/>
  <c r="U50" i="7"/>
  <c r="U58" i="7"/>
  <c r="U66" i="7"/>
  <c r="U74" i="7"/>
  <c r="U82" i="7"/>
  <c r="U90" i="7"/>
  <c r="U98" i="7"/>
  <c r="U5" i="7"/>
  <c r="U13" i="7"/>
  <c r="U21" i="7"/>
  <c r="U29" i="7"/>
  <c r="U37" i="7"/>
  <c r="U45" i="7"/>
  <c r="U53" i="7"/>
  <c r="U61" i="7"/>
  <c r="U69" i="7"/>
  <c r="U77" i="7"/>
  <c r="U85" i="7"/>
  <c r="U93" i="7"/>
  <c r="U8" i="7"/>
  <c r="U16" i="7"/>
  <c r="U24" i="7"/>
  <c r="U32" i="7"/>
  <c r="U40" i="7"/>
  <c r="U48" i="7"/>
  <c r="U56" i="7"/>
  <c r="U64" i="7"/>
  <c r="U72" i="7"/>
  <c r="U80" i="7"/>
  <c r="U88" i="7"/>
  <c r="U96" i="7"/>
  <c r="U11" i="7"/>
  <c r="U19" i="7"/>
  <c r="U27" i="7"/>
  <c r="U35" i="7"/>
  <c r="U43" i="7"/>
  <c r="U51" i="7"/>
  <c r="U59" i="7"/>
  <c r="U67" i="7"/>
  <c r="U75" i="7"/>
  <c r="U83" i="7"/>
  <c r="U91" i="7"/>
  <c r="U99" i="7"/>
  <c r="U6" i="7"/>
  <c r="U14" i="7"/>
  <c r="U22" i="7"/>
  <c r="U30" i="7"/>
  <c r="U38" i="7"/>
  <c r="U46" i="7"/>
  <c r="U54" i="7"/>
  <c r="U62" i="7"/>
  <c r="U70" i="7"/>
  <c r="U78" i="7"/>
  <c r="U86" i="7"/>
  <c r="U94" i="7"/>
  <c r="U9" i="7"/>
  <c r="U17" i="7"/>
  <c r="U25" i="7"/>
  <c r="U33" i="7"/>
  <c r="U41" i="7"/>
  <c r="U49" i="7"/>
  <c r="U57" i="7"/>
  <c r="U65" i="7"/>
  <c r="U73" i="7"/>
  <c r="U81" i="7"/>
  <c r="U89" i="7"/>
  <c r="U97" i="7"/>
  <c r="Q153" i="7"/>
  <c r="I153" i="7"/>
  <c r="AC149" i="7"/>
  <c r="U149" i="7"/>
  <c r="M149" i="7"/>
  <c r="Q145" i="7"/>
  <c r="I145" i="7"/>
  <c r="AC141" i="7"/>
  <c r="U141" i="7"/>
  <c r="M141" i="7"/>
  <c r="Q137" i="7"/>
  <c r="I137" i="7"/>
  <c r="AC133" i="7"/>
  <c r="U133" i="7"/>
  <c r="M133" i="7"/>
  <c r="E133" i="7"/>
  <c r="Q129" i="7"/>
  <c r="I129" i="7"/>
  <c r="AC125" i="7"/>
  <c r="U125" i="7"/>
  <c r="M125" i="7"/>
  <c r="E125" i="7"/>
  <c r="Y121" i="7"/>
  <c r="Q121" i="7"/>
  <c r="I121" i="7"/>
  <c r="AC117" i="7"/>
  <c r="U117" i="7"/>
  <c r="M117" i="7"/>
  <c r="E117" i="7"/>
  <c r="Y113" i="7"/>
  <c r="Q113" i="7"/>
  <c r="I113" i="7"/>
  <c r="AC109" i="7"/>
  <c r="U109" i="7"/>
  <c r="M109" i="7"/>
  <c r="E109" i="7"/>
  <c r="Y105" i="7"/>
  <c r="Q105" i="7"/>
  <c r="I105" i="7"/>
  <c r="AC101" i="7"/>
  <c r="U101" i="7"/>
  <c r="M101" i="7"/>
  <c r="E101" i="7"/>
  <c r="E84" i="7"/>
  <c r="I80" i="7"/>
  <c r="M76" i="7"/>
  <c r="Q72" i="7"/>
  <c r="U68" i="7"/>
  <c r="Y64" i="7"/>
  <c r="AC60" i="7"/>
  <c r="E20" i="7"/>
  <c r="I16" i="7"/>
  <c r="M12" i="7"/>
  <c r="Q8" i="7"/>
  <c r="U4" i="7"/>
  <c r="AC147" i="7"/>
  <c r="AC139" i="7"/>
  <c r="AC123" i="7"/>
  <c r="Q150" i="7"/>
  <c r="I150" i="7"/>
  <c r="AC146" i="7"/>
  <c r="U146" i="7"/>
  <c r="M146" i="7"/>
  <c r="Q142" i="7"/>
  <c r="I142" i="7"/>
  <c r="AC138" i="7"/>
  <c r="U138" i="7"/>
  <c r="M138" i="7"/>
  <c r="Q134" i="7"/>
  <c r="I134" i="7"/>
  <c r="AC130" i="7"/>
  <c r="U130" i="7"/>
  <c r="M130" i="7"/>
  <c r="E130" i="7"/>
  <c r="Q126" i="7"/>
  <c r="I126" i="7"/>
  <c r="AC122" i="7"/>
  <c r="U122" i="7"/>
  <c r="M122" i="7"/>
  <c r="E122" i="7"/>
  <c r="Y118" i="7"/>
  <c r="Q118" i="7"/>
  <c r="I118" i="7"/>
  <c r="AC114" i="7"/>
  <c r="U114" i="7"/>
  <c r="M114" i="7"/>
  <c r="E114" i="7"/>
  <c r="Y110" i="7"/>
  <c r="Q110" i="7"/>
  <c r="I110" i="7"/>
  <c r="AC106" i="7"/>
  <c r="U106" i="7"/>
  <c r="M106" i="7"/>
  <c r="E106" i="7"/>
  <c r="Y102" i="7"/>
  <c r="Q102" i="7"/>
  <c r="I102" i="7"/>
  <c r="E92" i="7"/>
  <c r="I88" i="7"/>
  <c r="M84" i="7"/>
  <c r="Q80" i="7"/>
  <c r="U76" i="7"/>
  <c r="Y72" i="7"/>
  <c r="AC68" i="7"/>
  <c r="E28" i="7"/>
  <c r="I24" i="7"/>
  <c r="Q16" i="7"/>
  <c r="U12" i="7"/>
  <c r="Y8" i="7"/>
  <c r="AC7" i="7"/>
  <c r="AC15" i="7"/>
  <c r="AC23" i="7"/>
  <c r="AC31" i="7"/>
  <c r="AC39" i="7"/>
  <c r="AC47" i="7"/>
  <c r="AC55" i="7"/>
  <c r="AC63" i="7"/>
  <c r="AC71" i="7"/>
  <c r="AC79" i="7"/>
  <c r="AC87" i="7"/>
  <c r="AC95" i="7"/>
  <c r="AC10" i="7"/>
  <c r="AC18" i="7"/>
  <c r="AC26" i="7"/>
  <c r="AC34" i="7"/>
  <c r="AC42" i="7"/>
  <c r="AC50" i="7"/>
  <c r="AC58" i="7"/>
  <c r="AC66" i="7"/>
  <c r="AC74" i="7"/>
  <c r="AC82" i="7"/>
  <c r="AC90" i="7"/>
  <c r="AC98" i="7"/>
  <c r="AC5" i="7"/>
  <c r="AC13" i="7"/>
  <c r="AC21" i="7"/>
  <c r="AC29" i="7"/>
  <c r="AC37" i="7"/>
  <c r="AC45" i="7"/>
  <c r="AC53" i="7"/>
  <c r="AC61" i="7"/>
  <c r="AC69" i="7"/>
  <c r="AC77" i="7"/>
  <c r="AC85" i="7"/>
  <c r="AC93" i="7"/>
  <c r="AC8" i="7"/>
  <c r="AC16" i="7"/>
  <c r="AC24" i="7"/>
  <c r="AC32" i="7"/>
  <c r="AC40" i="7"/>
  <c r="AC48" i="7"/>
  <c r="AC56" i="7"/>
  <c r="AC64" i="7"/>
  <c r="AC72" i="7"/>
  <c r="AC80" i="7"/>
  <c r="AC88" i="7"/>
  <c r="AC96" i="7"/>
  <c r="AC11" i="7"/>
  <c r="AC19" i="7"/>
  <c r="AC27" i="7"/>
  <c r="AC35" i="7"/>
  <c r="AC43" i="7"/>
  <c r="AC51" i="7"/>
  <c r="AC59" i="7"/>
  <c r="AC67" i="7"/>
  <c r="AC75" i="7"/>
  <c r="AC83" i="7"/>
  <c r="AC91" i="7"/>
  <c r="AC99" i="7"/>
  <c r="AC6" i="7"/>
  <c r="AC14" i="7"/>
  <c r="AC22" i="7"/>
  <c r="AC30" i="7"/>
  <c r="AC38" i="7"/>
  <c r="AC46" i="7"/>
  <c r="AC54" i="7"/>
  <c r="AC62" i="7"/>
  <c r="AC70" i="7"/>
  <c r="AC78" i="7"/>
  <c r="AC86" i="7"/>
  <c r="AC94" i="7"/>
  <c r="AC9" i="7"/>
  <c r="AC17" i="7"/>
  <c r="AC25" i="7"/>
  <c r="AC33" i="7"/>
  <c r="AC41" i="7"/>
  <c r="AC49" i="7"/>
  <c r="AC57" i="7"/>
  <c r="AC65" i="7"/>
  <c r="AC73" i="7"/>
  <c r="AC81" i="7"/>
  <c r="AC89" i="7"/>
  <c r="AC97" i="7"/>
  <c r="M7" i="7"/>
  <c r="M15" i="7"/>
  <c r="M23" i="7"/>
  <c r="M31" i="7"/>
  <c r="M39" i="7"/>
  <c r="M47" i="7"/>
  <c r="M55" i="7"/>
  <c r="M63" i="7"/>
  <c r="M71" i="7"/>
  <c r="M79" i="7"/>
  <c r="M87" i="7"/>
  <c r="M95" i="7"/>
  <c r="M10" i="7"/>
  <c r="M18" i="7"/>
  <c r="M26" i="7"/>
  <c r="M34" i="7"/>
  <c r="M42" i="7"/>
  <c r="M50" i="7"/>
  <c r="M58" i="7"/>
  <c r="M66" i="7"/>
  <c r="M74" i="7"/>
  <c r="M82" i="7"/>
  <c r="M90" i="7"/>
  <c r="M98" i="7"/>
  <c r="M5" i="7"/>
  <c r="M13" i="7"/>
  <c r="M21" i="7"/>
  <c r="M29" i="7"/>
  <c r="M37" i="7"/>
  <c r="M45" i="7"/>
  <c r="M53" i="7"/>
  <c r="M61" i="7"/>
  <c r="M69" i="7"/>
  <c r="M77" i="7"/>
  <c r="M85" i="7"/>
  <c r="M93" i="7"/>
  <c r="M8" i="7"/>
  <c r="M16" i="7"/>
  <c r="M24" i="7"/>
  <c r="M32" i="7"/>
  <c r="M40" i="7"/>
  <c r="M48" i="7"/>
  <c r="M56" i="7"/>
  <c r="M64" i="7"/>
  <c r="M72" i="7"/>
  <c r="M80" i="7"/>
  <c r="M88" i="7"/>
  <c r="M96" i="7"/>
  <c r="M11" i="7"/>
  <c r="M19" i="7"/>
  <c r="M27" i="7"/>
  <c r="M35" i="7"/>
  <c r="M43" i="7"/>
  <c r="M51" i="7"/>
  <c r="M59" i="7"/>
  <c r="M67" i="7"/>
  <c r="M75" i="7"/>
  <c r="M83" i="7"/>
  <c r="M91" i="7"/>
  <c r="M99" i="7"/>
  <c r="M6" i="7"/>
  <c r="M14" i="7"/>
  <c r="M22" i="7"/>
  <c r="M30" i="7"/>
  <c r="M38" i="7"/>
  <c r="M46" i="7"/>
  <c r="M54" i="7"/>
  <c r="M62" i="7"/>
  <c r="M70" i="7"/>
  <c r="M78" i="7"/>
  <c r="M86" i="7"/>
  <c r="M94" i="7"/>
  <c r="M9" i="7"/>
  <c r="M17" i="7"/>
  <c r="M25" i="7"/>
  <c r="M33" i="7"/>
  <c r="M41" i="7"/>
  <c r="M49" i="7"/>
  <c r="M57" i="7"/>
  <c r="M65" i="7"/>
  <c r="M73" i="7"/>
  <c r="M81" i="7"/>
  <c r="M89" i="7"/>
  <c r="M97" i="7"/>
  <c r="AC151" i="7"/>
  <c r="U151" i="7"/>
  <c r="M151" i="7"/>
  <c r="Q147" i="7"/>
  <c r="I147" i="7"/>
  <c r="AC143" i="7"/>
  <c r="U143" i="7"/>
  <c r="M143" i="7"/>
  <c r="Q139" i="7"/>
  <c r="I139" i="7"/>
  <c r="AC135" i="7"/>
  <c r="U135" i="7"/>
  <c r="M135" i="7"/>
  <c r="E135" i="7"/>
  <c r="Q131" i="7"/>
  <c r="I131" i="7"/>
  <c r="AC127" i="7"/>
  <c r="U127" i="7"/>
  <c r="M127" i="7"/>
  <c r="E127" i="7"/>
  <c r="Q123" i="7"/>
  <c r="I123" i="7"/>
  <c r="AC119" i="7"/>
  <c r="U119" i="7"/>
  <c r="M119" i="7"/>
  <c r="E119" i="7"/>
  <c r="Y115" i="7"/>
  <c r="Q115" i="7"/>
  <c r="I115" i="7"/>
  <c r="AC111" i="7"/>
  <c r="U111" i="7"/>
  <c r="M111" i="7"/>
  <c r="E111" i="7"/>
  <c r="Y107" i="7"/>
  <c r="Q107" i="7"/>
  <c r="I107" i="7"/>
  <c r="AC103" i="7"/>
  <c r="U103" i="7"/>
  <c r="M103" i="7"/>
  <c r="E103" i="7"/>
  <c r="E100" i="7"/>
  <c r="I96" i="7"/>
  <c r="M92" i="7"/>
  <c r="Q88" i="7"/>
  <c r="U84" i="7"/>
  <c r="Y80" i="7"/>
  <c r="AC76" i="7"/>
  <c r="E36" i="7"/>
  <c r="I32" i="7"/>
  <c r="M28" i="7"/>
  <c r="U20" i="7"/>
  <c r="Y16" i="7"/>
  <c r="AC12" i="7"/>
  <c r="AC115" i="7"/>
  <c r="Q11" i="7"/>
  <c r="Q19" i="7"/>
  <c r="Q27" i="7"/>
  <c r="Q35" i="7"/>
  <c r="Q43" i="7"/>
  <c r="Q51" i="7"/>
  <c r="Q59" i="7"/>
  <c r="Q67" i="7"/>
  <c r="Q75" i="7"/>
  <c r="Q83" i="7"/>
  <c r="Q91" i="7"/>
  <c r="Q99" i="7"/>
  <c r="Q6" i="7"/>
  <c r="Q14" i="7"/>
  <c r="Q22" i="7"/>
  <c r="Q30" i="7"/>
  <c r="Q38" i="7"/>
  <c r="Q46" i="7"/>
  <c r="Q54" i="7"/>
  <c r="Q62" i="7"/>
  <c r="Q70" i="7"/>
  <c r="Q78" i="7"/>
  <c r="Q86" i="7"/>
  <c r="Q94" i="7"/>
  <c r="Q9" i="7"/>
  <c r="Q17" i="7"/>
  <c r="Q25" i="7"/>
  <c r="Q33" i="7"/>
  <c r="Q41" i="7"/>
  <c r="Q49" i="7"/>
  <c r="Q57" i="7"/>
  <c r="Q65" i="7"/>
  <c r="Q73" i="7"/>
  <c r="Q81" i="7"/>
  <c r="Q89" i="7"/>
  <c r="Q97" i="7"/>
  <c r="Q4" i="7"/>
  <c r="Q12" i="7"/>
  <c r="Q20" i="7"/>
  <c r="Q28" i="7"/>
  <c r="Q36" i="7"/>
  <c r="Q44" i="7"/>
  <c r="Q52" i="7"/>
  <c r="Q60" i="7"/>
  <c r="Q68" i="7"/>
  <c r="Q76" i="7"/>
  <c r="Q84" i="7"/>
  <c r="Q92" i="7"/>
  <c r="Q7" i="7"/>
  <c r="Q15" i="7"/>
  <c r="Q23" i="7"/>
  <c r="Q31" i="7"/>
  <c r="Q39" i="7"/>
  <c r="Q47" i="7"/>
  <c r="Q55" i="7"/>
  <c r="Q63" i="7"/>
  <c r="Q71" i="7"/>
  <c r="Q79" i="7"/>
  <c r="Q87" i="7"/>
  <c r="Q95" i="7"/>
  <c r="Q10" i="7"/>
  <c r="Q18" i="7"/>
  <c r="Q26" i="7"/>
  <c r="Q34" i="7"/>
  <c r="Q42" i="7"/>
  <c r="Q50" i="7"/>
  <c r="Q58" i="7"/>
  <c r="Q66" i="7"/>
  <c r="Q74" i="7"/>
  <c r="Q82" i="7"/>
  <c r="Q90" i="7"/>
  <c r="Q98" i="7"/>
  <c r="Q5" i="7"/>
  <c r="Q13" i="7"/>
  <c r="Q21" i="7"/>
  <c r="Q29" i="7"/>
  <c r="Q37" i="7"/>
  <c r="Q45" i="7"/>
  <c r="Q53" i="7"/>
  <c r="Q61" i="7"/>
  <c r="Q69" i="7"/>
  <c r="Q77" i="7"/>
  <c r="Q85" i="7"/>
  <c r="Q93" i="7"/>
  <c r="Q152" i="7"/>
  <c r="I152" i="7"/>
  <c r="AC148" i="7"/>
  <c r="U148" i="7"/>
  <c r="M148" i="7"/>
  <c r="Q144" i="7"/>
  <c r="I144" i="7"/>
  <c r="AC140" i="7"/>
  <c r="U140" i="7"/>
  <c r="M140" i="7"/>
  <c r="Q136" i="7"/>
  <c r="I136" i="7"/>
  <c r="AC132" i="7"/>
  <c r="U132" i="7"/>
  <c r="M132" i="7"/>
  <c r="E132" i="7"/>
  <c r="Q128" i="7"/>
  <c r="I128" i="7"/>
  <c r="AC124" i="7"/>
  <c r="U124" i="7"/>
  <c r="M124" i="7"/>
  <c r="E124" i="7"/>
  <c r="Y120" i="7"/>
  <c r="Q120" i="7"/>
  <c r="I120" i="7"/>
  <c r="AC116" i="7"/>
  <c r="U116" i="7"/>
  <c r="M116" i="7"/>
  <c r="E116" i="7"/>
  <c r="Y112" i="7"/>
  <c r="Q112" i="7"/>
  <c r="I112" i="7"/>
  <c r="AC108" i="7"/>
  <c r="U108" i="7"/>
  <c r="M108" i="7"/>
  <c r="E108" i="7"/>
  <c r="Y104" i="7"/>
  <c r="Q104" i="7"/>
  <c r="I104" i="7"/>
  <c r="AC100" i="7"/>
  <c r="U100" i="7"/>
  <c r="M100" i="7"/>
  <c r="Q96" i="7"/>
  <c r="U92" i="7"/>
  <c r="Y88" i="7"/>
  <c r="AC84" i="7"/>
  <c r="E44" i="7"/>
  <c r="M36" i="7"/>
  <c r="Q32" i="7"/>
  <c r="U28" i="7"/>
  <c r="Y24" i="7"/>
  <c r="AC20" i="7"/>
  <c r="I11" i="7"/>
  <c r="I19" i="7"/>
  <c r="I27" i="7"/>
  <c r="I35" i="7"/>
  <c r="I43" i="7"/>
  <c r="I51" i="7"/>
  <c r="I59" i="7"/>
  <c r="I67" i="7"/>
  <c r="I75" i="7"/>
  <c r="I83" i="7"/>
  <c r="I91" i="7"/>
  <c r="I99" i="7"/>
  <c r="I6" i="7"/>
  <c r="I14" i="7"/>
  <c r="I22" i="7"/>
  <c r="I30" i="7"/>
  <c r="I38" i="7"/>
  <c r="I46" i="7"/>
  <c r="I54" i="7"/>
  <c r="I62" i="7"/>
  <c r="I70" i="7"/>
  <c r="I78" i="7"/>
  <c r="I86" i="7"/>
  <c r="I94" i="7"/>
  <c r="I9" i="7"/>
  <c r="I17" i="7"/>
  <c r="I25" i="7"/>
  <c r="I33" i="7"/>
  <c r="I41" i="7"/>
  <c r="I49" i="7"/>
  <c r="I57" i="7"/>
  <c r="I65" i="7"/>
  <c r="I73" i="7"/>
  <c r="I81" i="7"/>
  <c r="I89" i="7"/>
  <c r="I97" i="7"/>
  <c r="I4" i="7"/>
  <c r="I12" i="7"/>
  <c r="I20" i="7"/>
  <c r="I28" i="7"/>
  <c r="I36" i="7"/>
  <c r="I44" i="7"/>
  <c r="I52" i="7"/>
  <c r="I60" i="7"/>
  <c r="I68" i="7"/>
  <c r="I76" i="7"/>
  <c r="I84" i="7"/>
  <c r="I92" i="7"/>
  <c r="I100" i="7"/>
  <c r="I7" i="7"/>
  <c r="I15" i="7"/>
  <c r="I23" i="7"/>
  <c r="I31" i="7"/>
  <c r="I39" i="7"/>
  <c r="I47" i="7"/>
  <c r="I55" i="7"/>
  <c r="I63" i="7"/>
  <c r="I71" i="7"/>
  <c r="I79" i="7"/>
  <c r="I87" i="7"/>
  <c r="I95" i="7"/>
  <c r="I10" i="7"/>
  <c r="I18" i="7"/>
  <c r="I26" i="7"/>
  <c r="I34" i="7"/>
  <c r="I42" i="7"/>
  <c r="I50" i="7"/>
  <c r="I58" i="7"/>
  <c r="I66" i="7"/>
  <c r="I74" i="7"/>
  <c r="I82" i="7"/>
  <c r="I90" i="7"/>
  <c r="I98" i="7"/>
  <c r="I5" i="7"/>
  <c r="I13" i="7"/>
  <c r="I21" i="7"/>
  <c r="I29" i="7"/>
  <c r="I37" i="7"/>
  <c r="I45" i="7"/>
  <c r="I53" i="7"/>
  <c r="I61" i="7"/>
  <c r="I69" i="7"/>
  <c r="I77" i="7"/>
  <c r="I85" i="7"/>
  <c r="I93" i="7"/>
  <c r="AC153" i="7"/>
  <c r="M153" i="7"/>
  <c r="Q149" i="7"/>
  <c r="U145" i="7"/>
  <c r="M145" i="7"/>
  <c r="Q141" i="7"/>
  <c r="I141" i="7"/>
  <c r="AC137" i="7"/>
  <c r="U137" i="7"/>
  <c r="M137" i="7"/>
  <c r="E137" i="7"/>
  <c r="Q133" i="7"/>
  <c r="I133" i="7"/>
  <c r="AC129" i="7"/>
  <c r="U129" i="7"/>
  <c r="M129" i="7"/>
  <c r="E129" i="7"/>
  <c r="Q125" i="7"/>
  <c r="I125" i="7"/>
  <c r="AC121" i="7"/>
  <c r="U121" i="7"/>
  <c r="M121" i="7"/>
  <c r="E121" i="7"/>
  <c r="Y117" i="7"/>
  <c r="Q117" i="7"/>
  <c r="I117" i="7"/>
  <c r="AC113" i="7"/>
  <c r="U113" i="7"/>
  <c r="M113" i="7"/>
  <c r="E113" i="7"/>
  <c r="Y109" i="7"/>
  <c r="Q109" i="7"/>
  <c r="I109" i="7"/>
  <c r="AC105" i="7"/>
  <c r="U105" i="7"/>
  <c r="M105" i="7"/>
  <c r="E105" i="7"/>
  <c r="Y101" i="7"/>
  <c r="Q101" i="7"/>
  <c r="I101" i="7"/>
  <c r="Y96" i="7"/>
  <c r="AC92" i="7"/>
  <c r="I48" i="7"/>
  <c r="M44" i="7"/>
  <c r="Q40" i="7"/>
  <c r="U36" i="7"/>
  <c r="Y32" i="7"/>
  <c r="AC28" i="7"/>
  <c r="AC131" i="7"/>
  <c r="U153" i="7"/>
  <c r="I149" i="7"/>
  <c r="AC145" i="7"/>
  <c r="E7" i="7"/>
  <c r="E15" i="7"/>
  <c r="E23" i="7"/>
  <c r="E31" i="7"/>
  <c r="E39" i="7"/>
  <c r="E47" i="7"/>
  <c r="E55" i="7"/>
  <c r="E63" i="7"/>
  <c r="E71" i="7"/>
  <c r="E79" i="7"/>
  <c r="E87" i="7"/>
  <c r="E95" i="7"/>
  <c r="E10" i="7"/>
  <c r="E18" i="7"/>
  <c r="E26" i="7"/>
  <c r="E34" i="7"/>
  <c r="E42" i="7"/>
  <c r="E50" i="7"/>
  <c r="E58" i="7"/>
  <c r="E66" i="7"/>
  <c r="E74" i="7"/>
  <c r="E82" i="7"/>
  <c r="E90" i="7"/>
  <c r="E98" i="7"/>
  <c r="E5" i="7"/>
  <c r="E13" i="7"/>
  <c r="E21" i="7"/>
  <c r="E29" i="7"/>
  <c r="E37" i="7"/>
  <c r="E45" i="7"/>
  <c r="E53" i="7"/>
  <c r="E61" i="7"/>
  <c r="E69" i="7"/>
  <c r="E77" i="7"/>
  <c r="E85" i="7"/>
  <c r="E93" i="7"/>
  <c r="E8" i="7"/>
  <c r="E16" i="7"/>
  <c r="E24" i="7"/>
  <c r="E32" i="7"/>
  <c r="E40" i="7"/>
  <c r="E48" i="7"/>
  <c r="E56" i="7"/>
  <c r="E64" i="7"/>
  <c r="E72" i="7"/>
  <c r="E80" i="7"/>
  <c r="E88" i="7"/>
  <c r="E96" i="7"/>
  <c r="E11" i="7"/>
  <c r="E19" i="7"/>
  <c r="E27" i="7"/>
  <c r="E35" i="7"/>
  <c r="E43" i="7"/>
  <c r="E51" i="7"/>
  <c r="E59" i="7"/>
  <c r="E67" i="7"/>
  <c r="E75" i="7"/>
  <c r="E83" i="7"/>
  <c r="E91" i="7"/>
  <c r="E99" i="7"/>
  <c r="E6" i="7"/>
  <c r="E14" i="7"/>
  <c r="E22" i="7"/>
  <c r="E30" i="7"/>
  <c r="E38" i="7"/>
  <c r="E46" i="7"/>
  <c r="E54" i="7"/>
  <c r="E62" i="7"/>
  <c r="E70" i="7"/>
  <c r="E78" i="7"/>
  <c r="E86" i="7"/>
  <c r="E94" i="7"/>
  <c r="E9" i="7"/>
  <c r="E17" i="7"/>
  <c r="E25" i="7"/>
  <c r="E33" i="7"/>
  <c r="E41" i="7"/>
  <c r="E49" i="7"/>
  <c r="E57" i="7"/>
  <c r="E65" i="7"/>
  <c r="E73" i="7"/>
  <c r="E81" i="7"/>
  <c r="E89" i="7"/>
  <c r="E97" i="7"/>
  <c r="AC150" i="7"/>
  <c r="U150" i="7"/>
  <c r="M150" i="7"/>
  <c r="E150" i="7"/>
  <c r="Y146" i="7"/>
  <c r="Q146" i="7"/>
  <c r="I146" i="7"/>
  <c r="AC142" i="7"/>
  <c r="U142" i="7"/>
  <c r="M142" i="7"/>
  <c r="E142" i="7"/>
  <c r="Y138" i="7"/>
  <c r="Q138" i="7"/>
  <c r="I138" i="7"/>
  <c r="AC134" i="7"/>
  <c r="U134" i="7"/>
  <c r="M134" i="7"/>
  <c r="E134" i="7"/>
  <c r="Y130" i="7"/>
  <c r="Q130" i="7"/>
  <c r="I130" i="7"/>
  <c r="AC126" i="7"/>
  <c r="U126" i="7"/>
  <c r="M126" i="7"/>
  <c r="E126" i="7"/>
  <c r="Y122" i="7"/>
  <c r="Q122" i="7"/>
  <c r="I122" i="7"/>
  <c r="AC118" i="7"/>
  <c r="U118" i="7"/>
  <c r="M118" i="7"/>
  <c r="E118" i="7"/>
  <c r="Y114" i="7"/>
  <c r="Q114" i="7"/>
  <c r="I114" i="7"/>
  <c r="AC110" i="7"/>
  <c r="U110" i="7"/>
  <c r="M110" i="7"/>
  <c r="E110" i="7"/>
  <c r="Y106" i="7"/>
  <c r="Q106" i="7"/>
  <c r="I106" i="7"/>
  <c r="AC102" i="7"/>
  <c r="U102" i="7"/>
  <c r="M102" i="7"/>
  <c r="E102" i="7"/>
  <c r="E60" i="7"/>
  <c r="I56" i="7"/>
  <c r="M52" i="7"/>
  <c r="Q48" i="7"/>
  <c r="U44" i="7"/>
  <c r="Y40" i="7"/>
  <c r="AC36" i="7"/>
  <c r="F2" i="8"/>
  <c r="F103" i="8" s="1"/>
  <c r="F119" i="8"/>
  <c r="F127" i="8"/>
  <c r="F135" i="8"/>
  <c r="E5" i="8"/>
  <c r="E7" i="8"/>
  <c r="E153" i="8"/>
  <c r="E151" i="8"/>
  <c r="E149" i="8"/>
  <c r="E147" i="8"/>
  <c r="E145" i="8"/>
  <c r="E143" i="8"/>
  <c r="E141" i="8"/>
  <c r="E139" i="8"/>
  <c r="E137" i="8"/>
  <c r="E135" i="8"/>
  <c r="E133" i="8"/>
  <c r="E131" i="8"/>
  <c r="E152" i="8"/>
  <c r="E150" i="8"/>
  <c r="E148" i="8"/>
  <c r="E146" i="8"/>
  <c r="E144" i="8"/>
  <c r="E142" i="8"/>
  <c r="E140" i="8"/>
  <c r="E138" i="8"/>
  <c r="E136" i="8"/>
  <c r="E134" i="8"/>
  <c r="E132" i="8"/>
  <c r="E130" i="8"/>
  <c r="E129" i="8"/>
  <c r="E127" i="8"/>
  <c r="E125" i="8"/>
  <c r="E123" i="8"/>
  <c r="E121" i="8"/>
  <c r="E119" i="8"/>
  <c r="E117" i="8"/>
  <c r="E115" i="8"/>
  <c r="E113" i="8"/>
  <c r="E111" i="8"/>
  <c r="E109" i="8"/>
  <c r="E107" i="8"/>
  <c r="E128" i="8"/>
  <c r="E126" i="8"/>
  <c r="E124" i="8"/>
  <c r="E122" i="8"/>
  <c r="E120" i="8"/>
  <c r="E118" i="8"/>
  <c r="E116" i="8"/>
  <c r="E114" i="8"/>
  <c r="E112" i="8"/>
  <c r="E110" i="8"/>
  <c r="E108" i="8"/>
  <c r="E106" i="8"/>
  <c r="E105" i="8"/>
  <c r="E103" i="8"/>
  <c r="E101" i="8"/>
  <c r="E99" i="8"/>
  <c r="E97" i="8"/>
  <c r="E95" i="8"/>
  <c r="E93" i="8"/>
  <c r="E91" i="8"/>
  <c r="E104" i="8"/>
  <c r="E102" i="8"/>
  <c r="E100" i="8"/>
  <c r="E98" i="8"/>
  <c r="E96" i="8"/>
  <c r="E94" i="8"/>
  <c r="E92" i="8"/>
  <c r="E90" i="8"/>
  <c r="E88" i="8"/>
  <c r="E86" i="8"/>
  <c r="E84" i="8"/>
  <c r="E82" i="8"/>
  <c r="E81" i="8"/>
  <c r="E79" i="8"/>
  <c r="E77" i="8"/>
  <c r="E75" i="8"/>
  <c r="E73" i="8"/>
  <c r="E71" i="8"/>
  <c r="E69" i="8"/>
  <c r="E67" i="8"/>
  <c r="E65" i="8"/>
  <c r="E63" i="8"/>
  <c r="E61" i="8"/>
  <c r="E59" i="8"/>
  <c r="E89" i="8"/>
  <c r="E87" i="8"/>
  <c r="E80" i="8"/>
  <c r="E78" i="8"/>
  <c r="E76" i="8"/>
  <c r="E74" i="8"/>
  <c r="E72" i="8"/>
  <c r="E70" i="8"/>
  <c r="E68" i="8"/>
  <c r="E66" i="8"/>
  <c r="E64" i="8"/>
  <c r="E62" i="8"/>
  <c r="E85" i="8"/>
  <c r="E60" i="8"/>
  <c r="E58" i="8"/>
  <c r="E56" i="8"/>
  <c r="E54" i="8"/>
  <c r="E52" i="8"/>
  <c r="E50" i="8"/>
  <c r="E48" i="8"/>
  <c r="E46" i="8"/>
  <c r="E44" i="8"/>
  <c r="E42" i="8"/>
  <c r="E40" i="8"/>
  <c r="E38" i="8"/>
  <c r="E36" i="8"/>
  <c r="E34" i="8"/>
  <c r="E32" i="8"/>
  <c r="E30" i="8"/>
  <c r="E28" i="8"/>
  <c r="E26" i="8"/>
  <c r="E24" i="8"/>
  <c r="E22" i="8"/>
  <c r="E20" i="8"/>
  <c r="E18" i="8"/>
  <c r="E16" i="8"/>
  <c r="E14" i="8"/>
  <c r="E12" i="8"/>
  <c r="E83" i="8"/>
  <c r="E57" i="8"/>
  <c r="E55" i="8"/>
  <c r="E53" i="8"/>
  <c r="E51" i="8"/>
  <c r="E49" i="8"/>
  <c r="E47" i="8"/>
  <c r="E45" i="8"/>
  <c r="E43" i="8"/>
  <c r="E41" i="8"/>
  <c r="E39" i="8"/>
  <c r="E37" i="8"/>
  <c r="E35" i="8"/>
  <c r="E33" i="8"/>
  <c r="E31" i="8"/>
  <c r="E29" i="8"/>
  <c r="E27" i="8"/>
  <c r="E25" i="8"/>
  <c r="E23" i="8"/>
  <c r="E21" i="8"/>
  <c r="E19" i="8"/>
  <c r="E17" i="8"/>
  <c r="E15" i="8"/>
  <c r="E13" i="8"/>
  <c r="E11" i="8"/>
  <c r="E4" i="8"/>
  <c r="E6" i="8"/>
  <c r="E8" i="8"/>
  <c r="E10" i="8"/>
  <c r="AB795" i="2"/>
  <c r="AB796" i="2"/>
  <c r="AB797" i="2"/>
  <c r="AB798" i="2"/>
  <c r="AB794" i="2"/>
  <c r="F143" i="8" l="1"/>
  <c r="F111" i="8"/>
  <c r="F151" i="8"/>
  <c r="G2" i="8"/>
  <c r="F150" i="8"/>
  <c r="F148" i="8"/>
  <c r="F134" i="8"/>
  <c r="F132" i="8"/>
  <c r="F130" i="8"/>
  <c r="F128" i="8"/>
  <c r="F104" i="8"/>
  <c r="F99" i="8"/>
  <c r="F91" i="8"/>
  <c r="F83" i="8"/>
  <c r="F75" i="8"/>
  <c r="F67" i="8"/>
  <c r="F59" i="8"/>
  <c r="F51" i="8"/>
  <c r="F43" i="8"/>
  <c r="F35" i="8"/>
  <c r="F27" i="8"/>
  <c r="F19" i="8"/>
  <c r="F11" i="8"/>
  <c r="F36" i="8"/>
  <c r="F129" i="8"/>
  <c r="F152" i="8"/>
  <c r="F146" i="8"/>
  <c r="F144" i="8"/>
  <c r="F142" i="8"/>
  <c r="F140" i="8"/>
  <c r="F138" i="8"/>
  <c r="F136" i="8"/>
  <c r="F112" i="8"/>
  <c r="F107" i="8"/>
  <c r="F102" i="8"/>
  <c r="F94" i="8"/>
  <c r="F86" i="8"/>
  <c r="F78" i="8"/>
  <c r="F70" i="8"/>
  <c r="F62" i="8"/>
  <c r="F54" i="8"/>
  <c r="F46" i="8"/>
  <c r="F38" i="8"/>
  <c r="F30" i="8"/>
  <c r="F22" i="8"/>
  <c r="F14" i="8"/>
  <c r="F6" i="8"/>
  <c r="F100" i="8"/>
  <c r="F92" i="8"/>
  <c r="F149" i="8"/>
  <c r="F117" i="8"/>
  <c r="F115" i="8"/>
  <c r="F110" i="8"/>
  <c r="F97" i="8"/>
  <c r="F89" i="8"/>
  <c r="F81" i="8"/>
  <c r="F73" i="8"/>
  <c r="F65" i="8"/>
  <c r="F57" i="8"/>
  <c r="F49" i="8"/>
  <c r="F41" i="8"/>
  <c r="F33" i="8"/>
  <c r="F25" i="8"/>
  <c r="F17" i="8"/>
  <c r="F9" i="8"/>
  <c r="F84" i="8"/>
  <c r="F76" i="8"/>
  <c r="F68" i="8"/>
  <c r="F125" i="8"/>
  <c r="F123" i="8"/>
  <c r="F121" i="8"/>
  <c r="F105" i="8"/>
  <c r="F44" i="8"/>
  <c r="F20" i="8"/>
  <c r="F133" i="8"/>
  <c r="F118" i="8"/>
  <c r="F116" i="8"/>
  <c r="F106" i="8"/>
  <c r="F101" i="8"/>
  <c r="F93" i="8"/>
  <c r="F85" i="8"/>
  <c r="F77" i="8"/>
  <c r="F69" i="8"/>
  <c r="F61" i="8"/>
  <c r="F53" i="8"/>
  <c r="F45" i="8"/>
  <c r="F37" i="8"/>
  <c r="F29" i="8"/>
  <c r="F21" i="8"/>
  <c r="F13" i="8"/>
  <c r="F5" i="8"/>
  <c r="F52" i="8"/>
  <c r="F12" i="8"/>
  <c r="F4" i="8"/>
  <c r="F126" i="8"/>
  <c r="F124" i="8"/>
  <c r="F122" i="8"/>
  <c r="F120" i="8"/>
  <c r="F114" i="8"/>
  <c r="F109" i="8"/>
  <c r="F96" i="8"/>
  <c r="F88" i="8"/>
  <c r="F80" i="8"/>
  <c r="F72" i="8"/>
  <c r="F64" i="8"/>
  <c r="F56" i="8"/>
  <c r="F48" i="8"/>
  <c r="F40" i="8"/>
  <c r="F32" i="8"/>
  <c r="F24" i="8"/>
  <c r="F16" i="8"/>
  <c r="F8" i="8"/>
  <c r="F60" i="8"/>
  <c r="F28" i="8"/>
  <c r="F131" i="8"/>
  <c r="F153" i="8"/>
  <c r="F108" i="8"/>
  <c r="F145" i="8"/>
  <c r="F139" i="8"/>
  <c r="F95" i="8"/>
  <c r="F87" i="8"/>
  <c r="F79" i="8"/>
  <c r="F71" i="8"/>
  <c r="F63" i="8"/>
  <c r="F55" i="8"/>
  <c r="F47" i="8"/>
  <c r="F39" i="8"/>
  <c r="F31" i="8"/>
  <c r="F23" i="8"/>
  <c r="F15" i="8"/>
  <c r="F7" i="8"/>
  <c r="F98" i="8"/>
  <c r="F90" i="8"/>
  <c r="F82" i="8"/>
  <c r="F74" i="8"/>
  <c r="F66" i="8"/>
  <c r="F58" i="8"/>
  <c r="F50" i="8"/>
  <c r="F42" i="8"/>
  <c r="F34" i="8"/>
  <c r="F26" i="8"/>
  <c r="F18" i="8"/>
  <c r="F10" i="8"/>
  <c r="F147" i="8"/>
  <c r="F141" i="8"/>
  <c r="F113" i="8"/>
  <c r="F137" i="8"/>
  <c r="AB793" i="2"/>
  <c r="G152" i="8" l="1"/>
  <c r="G146" i="8"/>
  <c r="G144" i="8"/>
  <c r="G142" i="8"/>
  <c r="G140" i="8"/>
  <c r="G138" i="8"/>
  <c r="G136" i="8"/>
  <c r="G112" i="8"/>
  <c r="G107" i="8"/>
  <c r="G102" i="8"/>
  <c r="G94" i="8"/>
  <c r="G86" i="8"/>
  <c r="G78" i="8"/>
  <c r="G70" i="8"/>
  <c r="G62" i="8"/>
  <c r="G54" i="8"/>
  <c r="G46" i="8"/>
  <c r="G38" i="8"/>
  <c r="G30" i="8"/>
  <c r="G22" i="8"/>
  <c r="G14" i="8"/>
  <c r="G6" i="8"/>
  <c r="G87" i="8"/>
  <c r="G145" i="8"/>
  <c r="G141" i="8"/>
  <c r="H2" i="8"/>
  <c r="G117" i="8"/>
  <c r="G115" i="8"/>
  <c r="G110" i="8"/>
  <c r="G97" i="8"/>
  <c r="G89" i="8"/>
  <c r="G81" i="8"/>
  <c r="G73" i="8"/>
  <c r="G65" i="8"/>
  <c r="G57" i="8"/>
  <c r="G49" i="8"/>
  <c r="G41" i="8"/>
  <c r="G33" i="8"/>
  <c r="G25" i="8"/>
  <c r="G17" i="8"/>
  <c r="G9" i="8"/>
  <c r="G79" i="8"/>
  <c r="G55" i="8"/>
  <c r="G47" i="8"/>
  <c r="G39" i="8"/>
  <c r="G15" i="8"/>
  <c r="G137" i="8"/>
  <c r="G125" i="8"/>
  <c r="G123" i="8"/>
  <c r="G121" i="8"/>
  <c r="G119" i="8"/>
  <c r="G105" i="8"/>
  <c r="G100" i="8"/>
  <c r="G92" i="8"/>
  <c r="G84" i="8"/>
  <c r="G76" i="8"/>
  <c r="G68" i="8"/>
  <c r="G60" i="8"/>
  <c r="G52" i="8"/>
  <c r="G44" i="8"/>
  <c r="G36" i="8"/>
  <c r="G28" i="8"/>
  <c r="G20" i="8"/>
  <c r="G12" i="8"/>
  <c r="G4" i="8"/>
  <c r="G63" i="8"/>
  <c r="G23" i="8"/>
  <c r="G153" i="8"/>
  <c r="G135" i="8"/>
  <c r="G149" i="8"/>
  <c r="G133" i="8"/>
  <c r="G131" i="8"/>
  <c r="G129" i="8"/>
  <c r="G127" i="8"/>
  <c r="G113" i="8"/>
  <c r="G108" i="8"/>
  <c r="G31" i="8"/>
  <c r="G143" i="8"/>
  <c r="G126" i="8"/>
  <c r="G124" i="8"/>
  <c r="G122" i="8"/>
  <c r="G120" i="8"/>
  <c r="G114" i="8"/>
  <c r="G109" i="8"/>
  <c r="G96" i="8"/>
  <c r="G88" i="8"/>
  <c r="G80" i="8"/>
  <c r="G72" i="8"/>
  <c r="G64" i="8"/>
  <c r="G56" i="8"/>
  <c r="G48" i="8"/>
  <c r="G40" i="8"/>
  <c r="G32" i="8"/>
  <c r="G24" i="8"/>
  <c r="G16" i="8"/>
  <c r="G8" i="8"/>
  <c r="G71" i="8"/>
  <c r="G147" i="8"/>
  <c r="G139" i="8"/>
  <c r="G150" i="8"/>
  <c r="G148" i="8"/>
  <c r="G134" i="8"/>
  <c r="G132" i="8"/>
  <c r="G130" i="8"/>
  <c r="G128" i="8"/>
  <c r="G104" i="8"/>
  <c r="G99" i="8"/>
  <c r="G91" i="8"/>
  <c r="G83" i="8"/>
  <c r="G75" i="8"/>
  <c r="G67" i="8"/>
  <c r="G59" i="8"/>
  <c r="G51" i="8"/>
  <c r="G43" i="8"/>
  <c r="G35" i="8"/>
  <c r="G27" i="8"/>
  <c r="G19" i="8"/>
  <c r="G11" i="8"/>
  <c r="G95" i="8"/>
  <c r="G7" i="8"/>
  <c r="G151" i="8"/>
  <c r="G116" i="8"/>
  <c r="G118" i="8"/>
  <c r="G103" i="8"/>
  <c r="G111" i="8"/>
  <c r="G98" i="8"/>
  <c r="G90" i="8"/>
  <c r="G82" i="8"/>
  <c r="G74" i="8"/>
  <c r="G66" i="8"/>
  <c r="G58" i="8"/>
  <c r="G50" i="8"/>
  <c r="G42" i="8"/>
  <c r="G34" i="8"/>
  <c r="G26" i="8"/>
  <c r="G18" i="8"/>
  <c r="G10" i="8"/>
  <c r="G106" i="8"/>
  <c r="G101" i="8"/>
  <c r="G93" i="8"/>
  <c r="G85" i="8"/>
  <c r="G77" i="8"/>
  <c r="G69" i="8"/>
  <c r="G61" i="8"/>
  <c r="G53" i="8"/>
  <c r="G45" i="8"/>
  <c r="G37" i="8"/>
  <c r="G29" i="8"/>
  <c r="G21" i="8"/>
  <c r="G13" i="8"/>
  <c r="G5" i="8"/>
  <c r="GR665" i="2"/>
  <c r="I2" i="8" l="1"/>
  <c r="H117" i="8"/>
  <c r="H115" i="8"/>
  <c r="H110" i="8"/>
  <c r="H97" i="8"/>
  <c r="H89" i="8"/>
  <c r="H81" i="8"/>
  <c r="H73" i="8"/>
  <c r="H65" i="8"/>
  <c r="H57" i="8"/>
  <c r="H49" i="8"/>
  <c r="H41" i="8"/>
  <c r="H33" i="8"/>
  <c r="H25" i="8"/>
  <c r="H17" i="8"/>
  <c r="H9" i="8"/>
  <c r="H141" i="8"/>
  <c r="H125" i="8"/>
  <c r="H123" i="8"/>
  <c r="H121" i="8"/>
  <c r="H119" i="8"/>
  <c r="H105" i="8"/>
  <c r="H100" i="8"/>
  <c r="H92" i="8"/>
  <c r="H84" i="8"/>
  <c r="H76" i="8"/>
  <c r="H68" i="8"/>
  <c r="H60" i="8"/>
  <c r="H52" i="8"/>
  <c r="H44" i="8"/>
  <c r="H36" i="8"/>
  <c r="H28" i="8"/>
  <c r="H20" i="8"/>
  <c r="H12" i="8"/>
  <c r="H4" i="8"/>
  <c r="H145" i="8"/>
  <c r="H74" i="8"/>
  <c r="H26" i="8"/>
  <c r="H149" i="8"/>
  <c r="H133" i="8"/>
  <c r="H131" i="8"/>
  <c r="H129" i="8"/>
  <c r="H127" i="8"/>
  <c r="H113" i="8"/>
  <c r="H108" i="8"/>
  <c r="H95" i="8"/>
  <c r="H87" i="8"/>
  <c r="H79" i="8"/>
  <c r="H71" i="8"/>
  <c r="H63" i="8"/>
  <c r="H55" i="8"/>
  <c r="H47" i="8"/>
  <c r="H39" i="8"/>
  <c r="H31" i="8"/>
  <c r="H23" i="8"/>
  <c r="H15" i="8"/>
  <c r="H7" i="8"/>
  <c r="H147" i="8"/>
  <c r="H98" i="8"/>
  <c r="H90" i="8"/>
  <c r="H58" i="8"/>
  <c r="H10" i="8"/>
  <c r="H118" i="8"/>
  <c r="H153" i="8"/>
  <c r="H151" i="8"/>
  <c r="H139" i="8"/>
  <c r="H135" i="8"/>
  <c r="H103" i="8"/>
  <c r="H66" i="8"/>
  <c r="H150" i="8"/>
  <c r="H148" i="8"/>
  <c r="H134" i="8"/>
  <c r="H132" i="8"/>
  <c r="H130" i="8"/>
  <c r="H128" i="8"/>
  <c r="H104" i="8"/>
  <c r="H99" i="8"/>
  <c r="H91" i="8"/>
  <c r="H83" i="8"/>
  <c r="H75" i="8"/>
  <c r="H67" i="8"/>
  <c r="H59" i="8"/>
  <c r="H51" i="8"/>
  <c r="H43" i="8"/>
  <c r="H35" i="8"/>
  <c r="H27" i="8"/>
  <c r="H19" i="8"/>
  <c r="H11" i="8"/>
  <c r="H137" i="8"/>
  <c r="H152" i="8"/>
  <c r="H146" i="8"/>
  <c r="H144" i="8"/>
  <c r="H142" i="8"/>
  <c r="H140" i="8"/>
  <c r="H138" i="8"/>
  <c r="H136" i="8"/>
  <c r="H112" i="8"/>
  <c r="H107" i="8"/>
  <c r="H102" i="8"/>
  <c r="H94" i="8"/>
  <c r="H86" i="8"/>
  <c r="H78" i="8"/>
  <c r="H70" i="8"/>
  <c r="H62" i="8"/>
  <c r="H54" i="8"/>
  <c r="H46" i="8"/>
  <c r="H38" i="8"/>
  <c r="H30" i="8"/>
  <c r="H22" i="8"/>
  <c r="H14" i="8"/>
  <c r="H6" i="8"/>
  <c r="H143" i="8"/>
  <c r="H82" i="8"/>
  <c r="H50" i="8"/>
  <c r="H42" i="8"/>
  <c r="H34" i="8"/>
  <c r="H18" i="8"/>
  <c r="H116" i="8"/>
  <c r="H96" i="8"/>
  <c r="H88" i="8"/>
  <c r="H80" i="8"/>
  <c r="H72" i="8"/>
  <c r="H64" i="8"/>
  <c r="H56" i="8"/>
  <c r="H48" i="8"/>
  <c r="H40" i="8"/>
  <c r="H24" i="8"/>
  <c r="H16" i="8"/>
  <c r="H8" i="8"/>
  <c r="H126" i="8"/>
  <c r="H21" i="8"/>
  <c r="H120" i="8"/>
  <c r="H111" i="8"/>
  <c r="H29" i="8"/>
  <c r="H114" i="8"/>
  <c r="H124" i="8"/>
  <c r="H106" i="8"/>
  <c r="H101" i="8"/>
  <c r="H93" i="8"/>
  <c r="H85" i="8"/>
  <c r="H77" i="8"/>
  <c r="H69" i="8"/>
  <c r="H61" i="8"/>
  <c r="H53" i="8"/>
  <c r="H45" i="8"/>
  <c r="H5" i="8"/>
  <c r="H37" i="8"/>
  <c r="H122" i="8"/>
  <c r="H109" i="8"/>
  <c r="H32" i="8"/>
  <c r="H13" i="8"/>
  <c r="FH610" i="2"/>
  <c r="J2" i="8" l="1"/>
  <c r="I9" i="8"/>
  <c r="I150" i="8"/>
  <c r="I110" i="8"/>
  <c r="I87" i="8"/>
  <c r="I53" i="8"/>
  <c r="I54" i="8"/>
  <c r="I132" i="8"/>
  <c r="I108" i="8"/>
  <c r="I85" i="8"/>
  <c r="I69" i="8"/>
  <c r="I19" i="8"/>
  <c r="I5" i="8"/>
  <c r="I122" i="8"/>
  <c r="I115" i="8"/>
  <c r="I68" i="8"/>
  <c r="I67" i="8"/>
  <c r="I50" i="8"/>
  <c r="I137" i="8"/>
  <c r="I97" i="8"/>
  <c r="I31" i="8"/>
  <c r="I151" i="8"/>
  <c r="I111" i="8"/>
  <c r="I45" i="8"/>
  <c r="I140" i="8"/>
  <c r="I109" i="8"/>
  <c r="I61" i="8"/>
  <c r="I88" i="8"/>
  <c r="I48" i="8"/>
  <c r="I142" i="8"/>
  <c r="I95" i="8"/>
  <c r="I29" i="8"/>
  <c r="I92" i="8"/>
  <c r="I27" i="8"/>
  <c r="I99" i="8"/>
  <c r="I129" i="8"/>
  <c r="I65" i="8"/>
  <c r="I32" i="8"/>
  <c r="I7" i="8"/>
  <c r="I94" i="8"/>
  <c r="I46" i="8"/>
  <c r="I125" i="8"/>
  <c r="I77" i="8"/>
  <c r="I12" i="8"/>
  <c r="I81" i="8"/>
  <c r="I135" i="8"/>
  <c r="I80" i="8"/>
  <c r="I30" i="8"/>
  <c r="I116" i="8"/>
  <c r="I43" i="8"/>
  <c r="I4" i="8"/>
  <c r="I79" i="8"/>
  <c r="I93" i="8"/>
  <c r="I11" i="8"/>
  <c r="I6" i="8"/>
  <c r="I138" i="8"/>
  <c r="I147" i="8"/>
  <c r="I131" i="8"/>
  <c r="I114" i="8"/>
  <c r="I123" i="8"/>
  <c r="I107" i="8"/>
  <c r="I90" i="8"/>
  <c r="I91" i="8"/>
  <c r="I76" i="8"/>
  <c r="I60" i="8"/>
  <c r="I75" i="8"/>
  <c r="I57" i="8"/>
  <c r="I41" i="8"/>
  <c r="I25" i="8"/>
  <c r="I59" i="8"/>
  <c r="I42" i="8"/>
  <c r="I26" i="8"/>
  <c r="I40" i="8"/>
  <c r="I134" i="8"/>
  <c r="I126" i="8"/>
  <c r="I119" i="8"/>
  <c r="I103" i="8"/>
  <c r="I86" i="8"/>
  <c r="I21" i="8"/>
  <c r="I38" i="8"/>
  <c r="I148" i="8"/>
  <c r="I141" i="8"/>
  <c r="I117" i="8"/>
  <c r="I101" i="8"/>
  <c r="I84" i="8"/>
  <c r="I35" i="8"/>
  <c r="I36" i="8"/>
  <c r="I130" i="8"/>
  <c r="I98" i="8"/>
  <c r="I82" i="8"/>
  <c r="I33" i="8"/>
  <c r="I34" i="8"/>
  <c r="I144" i="8"/>
  <c r="I120" i="8"/>
  <c r="I96" i="8"/>
  <c r="I47" i="8"/>
  <c r="I16" i="8"/>
  <c r="I118" i="8"/>
  <c r="I64" i="8"/>
  <c r="I13" i="8"/>
  <c r="I149" i="8"/>
  <c r="I78" i="8"/>
  <c r="I44" i="8"/>
  <c r="I152" i="8"/>
  <c r="I136" i="8"/>
  <c r="I145" i="8"/>
  <c r="I128" i="8"/>
  <c r="I112" i="8"/>
  <c r="I121" i="8"/>
  <c r="I104" i="8"/>
  <c r="I105" i="8"/>
  <c r="I89" i="8"/>
  <c r="I74" i="8"/>
  <c r="I58" i="8"/>
  <c r="I73" i="8"/>
  <c r="I55" i="8"/>
  <c r="I39" i="8"/>
  <c r="I23" i="8"/>
  <c r="I56" i="8"/>
  <c r="I24" i="8"/>
  <c r="I8" i="8"/>
  <c r="I143" i="8"/>
  <c r="I102" i="8"/>
  <c r="I72" i="8"/>
  <c r="I71" i="8"/>
  <c r="I37" i="8"/>
  <c r="I22" i="8"/>
  <c r="I10" i="8"/>
  <c r="I124" i="8"/>
  <c r="I100" i="8"/>
  <c r="I70" i="8"/>
  <c r="I51" i="8"/>
  <c r="I52" i="8"/>
  <c r="I20" i="8"/>
  <c r="I146" i="8"/>
  <c r="I139" i="8"/>
  <c r="I106" i="8"/>
  <c r="I83" i="8"/>
  <c r="I49" i="8"/>
  <c r="I17" i="8"/>
  <c r="I18" i="8"/>
  <c r="I153" i="8"/>
  <c r="I113" i="8"/>
  <c r="I66" i="8"/>
  <c r="I15" i="8"/>
  <c r="I127" i="8"/>
  <c r="I63" i="8"/>
  <c r="I14" i="8"/>
  <c r="I133" i="8"/>
  <c r="I62" i="8"/>
  <c r="I28" i="8"/>
  <c r="AN790" i="2"/>
  <c r="AM790" i="2"/>
  <c r="AK790" i="2"/>
  <c r="AJ790" i="2"/>
  <c r="AN789" i="2"/>
  <c r="AM789" i="2"/>
  <c r="AK789" i="2"/>
  <c r="AJ789" i="2"/>
  <c r="AN788" i="2"/>
  <c r="AM788" i="2"/>
  <c r="AK788" i="2"/>
  <c r="AJ788" i="2"/>
  <c r="AN787" i="2"/>
  <c r="AM787" i="2"/>
  <c r="AK787" i="2"/>
  <c r="AJ787" i="2"/>
  <c r="AN786" i="2"/>
  <c r="AM786" i="2"/>
  <c r="AK786" i="2"/>
  <c r="AJ786" i="2"/>
  <c r="AN785" i="2"/>
  <c r="AM785" i="2"/>
  <c r="AK785" i="2"/>
  <c r="AJ785" i="2"/>
  <c r="AN784" i="2"/>
  <c r="AM784" i="2"/>
  <c r="AK784" i="2"/>
  <c r="AJ784" i="2"/>
  <c r="AN783" i="2"/>
  <c r="AM783" i="2"/>
  <c r="AK783" i="2"/>
  <c r="AL783" i="2" s="1"/>
  <c r="AJ783" i="2"/>
  <c r="AN782" i="2"/>
  <c r="AM782" i="2"/>
  <c r="AK782" i="2"/>
  <c r="AJ782" i="2"/>
  <c r="AN781" i="2"/>
  <c r="AO781" i="2" s="1"/>
  <c r="AM781" i="2"/>
  <c r="AK781" i="2"/>
  <c r="AJ781" i="2"/>
  <c r="AN780" i="2"/>
  <c r="AM780" i="2"/>
  <c r="AK780" i="2"/>
  <c r="AJ780" i="2"/>
  <c r="AN779" i="2"/>
  <c r="AM779" i="2"/>
  <c r="AK779" i="2"/>
  <c r="AJ779" i="2"/>
  <c r="AN778" i="2"/>
  <c r="AO778" i="2" s="1"/>
  <c r="AM778" i="2"/>
  <c r="AK778" i="2"/>
  <c r="AJ778" i="2"/>
  <c r="AN777" i="2"/>
  <c r="AO777" i="2" s="1"/>
  <c r="AM777" i="2"/>
  <c r="AK777" i="2"/>
  <c r="AJ777" i="2"/>
  <c r="AN776" i="2"/>
  <c r="AM776" i="2"/>
  <c r="AK776" i="2"/>
  <c r="AL776" i="2" s="1"/>
  <c r="AJ776" i="2"/>
  <c r="AN775" i="2"/>
  <c r="AO775" i="2" s="1"/>
  <c r="AM775" i="2"/>
  <c r="AK775" i="2"/>
  <c r="AJ775" i="2"/>
  <c r="AN774" i="2"/>
  <c r="AO774" i="2" s="1"/>
  <c r="AM774" i="2"/>
  <c r="AK774" i="2"/>
  <c r="AL774" i="2" s="1"/>
  <c r="AJ774" i="2"/>
  <c r="AN773" i="2"/>
  <c r="AM773" i="2"/>
  <c r="AK773" i="2"/>
  <c r="AL773" i="2" s="1"/>
  <c r="AJ773" i="2"/>
  <c r="AN772" i="2"/>
  <c r="AO772" i="2" s="1"/>
  <c r="AM772" i="2"/>
  <c r="AK772" i="2"/>
  <c r="AJ772" i="2"/>
  <c r="AN771" i="2"/>
  <c r="AO771" i="2" s="1"/>
  <c r="AM771" i="2"/>
  <c r="AK771" i="2"/>
  <c r="AL771" i="2" s="1"/>
  <c r="AJ771" i="2"/>
  <c r="AN770" i="2"/>
  <c r="AM770" i="2"/>
  <c r="AK770" i="2"/>
  <c r="AJ770" i="2"/>
  <c r="AN769" i="2"/>
  <c r="AM769" i="2"/>
  <c r="AK769" i="2"/>
  <c r="AJ769" i="2"/>
  <c r="AN768" i="2"/>
  <c r="AO768" i="2" s="1"/>
  <c r="AM768" i="2"/>
  <c r="AK768" i="2"/>
  <c r="AJ768" i="2"/>
  <c r="AN767" i="2"/>
  <c r="AM767" i="2"/>
  <c r="AK767" i="2"/>
  <c r="AL767" i="2" s="1"/>
  <c r="AJ767" i="2"/>
  <c r="AN766" i="2"/>
  <c r="AO766" i="2" s="1"/>
  <c r="AM766" i="2"/>
  <c r="AK766" i="2"/>
  <c r="AJ766" i="2"/>
  <c r="AN765" i="2"/>
  <c r="AM765" i="2"/>
  <c r="AK765" i="2"/>
  <c r="AJ765" i="2"/>
  <c r="AN764" i="2"/>
  <c r="AM764" i="2"/>
  <c r="AK764" i="2"/>
  <c r="AL764" i="2" s="1"/>
  <c r="AJ764" i="2"/>
  <c r="AN763" i="2"/>
  <c r="AO763" i="2" s="1"/>
  <c r="AM763" i="2"/>
  <c r="AK763" i="2"/>
  <c r="AJ763" i="2"/>
  <c r="AN762" i="2"/>
  <c r="AO762" i="2" s="1"/>
  <c r="AM762" i="2"/>
  <c r="AK762" i="2"/>
  <c r="AL762" i="2" s="1"/>
  <c r="AJ762" i="2"/>
  <c r="AN759" i="2"/>
  <c r="AM759" i="2"/>
  <c r="AO759" i="2" s="1"/>
  <c r="AK759" i="2"/>
  <c r="AL759" i="2" s="1"/>
  <c r="AJ759" i="2"/>
  <c r="AN758" i="2"/>
  <c r="AM758" i="2"/>
  <c r="AK758" i="2"/>
  <c r="AJ758" i="2"/>
  <c r="AN757" i="2"/>
  <c r="AM757" i="2"/>
  <c r="AK757" i="2"/>
  <c r="AJ757" i="2"/>
  <c r="AN756" i="2"/>
  <c r="AM756" i="2"/>
  <c r="AK756" i="2"/>
  <c r="AJ756" i="2"/>
  <c r="AN755" i="2"/>
  <c r="AM755" i="2"/>
  <c r="AK755" i="2"/>
  <c r="AJ755" i="2"/>
  <c r="AN754" i="2"/>
  <c r="AM754" i="2"/>
  <c r="AK754" i="2"/>
  <c r="AJ754" i="2"/>
  <c r="AN753" i="2"/>
  <c r="AM753" i="2"/>
  <c r="AO753" i="2" s="1"/>
  <c r="AK753" i="2"/>
  <c r="AJ753" i="2"/>
  <c r="AN752" i="2"/>
  <c r="AM752" i="2"/>
  <c r="AK752" i="2"/>
  <c r="AJ752" i="2"/>
  <c r="AN751" i="2"/>
  <c r="AM751" i="2"/>
  <c r="AK751" i="2"/>
  <c r="AL751" i="2" s="1"/>
  <c r="AJ751" i="2"/>
  <c r="AN750" i="2"/>
  <c r="AM750" i="2"/>
  <c r="AO750" i="2" s="1"/>
  <c r="AK750" i="2"/>
  <c r="AJ750" i="2"/>
  <c r="AN749" i="2"/>
  <c r="AM749" i="2"/>
  <c r="AK749" i="2"/>
  <c r="AJ749" i="2"/>
  <c r="AN748" i="2"/>
  <c r="AM748" i="2"/>
  <c r="AK748" i="2"/>
  <c r="AJ748" i="2"/>
  <c r="AN747" i="2"/>
  <c r="AM747" i="2"/>
  <c r="AK747" i="2"/>
  <c r="AJ747" i="2"/>
  <c r="AN746" i="2"/>
  <c r="AM746" i="2"/>
  <c r="AK746" i="2"/>
  <c r="AJ746" i="2"/>
  <c r="AN745" i="2"/>
  <c r="AM745" i="2"/>
  <c r="AK745" i="2"/>
  <c r="AJ745" i="2"/>
  <c r="AN744" i="2"/>
  <c r="AM744" i="2"/>
  <c r="AO744" i="2" s="1"/>
  <c r="AK744" i="2"/>
  <c r="AJ744" i="2"/>
  <c r="AN743" i="2"/>
  <c r="AM743" i="2"/>
  <c r="AK743" i="2"/>
  <c r="AJ743" i="2"/>
  <c r="AN742" i="2"/>
  <c r="AM742" i="2"/>
  <c r="AK742" i="2"/>
  <c r="AJ742" i="2"/>
  <c r="AN741" i="2"/>
  <c r="AM741" i="2"/>
  <c r="AO741" i="2" s="1"/>
  <c r="AK741" i="2"/>
  <c r="AJ741" i="2"/>
  <c r="AN740" i="2"/>
  <c r="AM740" i="2"/>
  <c r="AK740" i="2"/>
  <c r="AJ740" i="2"/>
  <c r="AN739" i="2"/>
  <c r="AM739" i="2"/>
  <c r="AK739" i="2"/>
  <c r="AJ739" i="2"/>
  <c r="AN738" i="2"/>
  <c r="AM738" i="2"/>
  <c r="AO738" i="2" s="1"/>
  <c r="AK738" i="2"/>
  <c r="AJ738" i="2"/>
  <c r="AN737" i="2"/>
  <c r="AM737" i="2"/>
  <c r="AK737" i="2"/>
  <c r="AJ737" i="2"/>
  <c r="AN736" i="2"/>
  <c r="AM736" i="2"/>
  <c r="AK736" i="2"/>
  <c r="AJ736" i="2"/>
  <c r="AN735" i="2"/>
  <c r="AM735" i="2"/>
  <c r="AK735" i="2"/>
  <c r="AL735" i="2" s="1"/>
  <c r="AJ735" i="2"/>
  <c r="AN734" i="2"/>
  <c r="AM734" i="2"/>
  <c r="AK734" i="2"/>
  <c r="AJ734" i="2"/>
  <c r="AN733" i="2"/>
  <c r="AM733" i="2"/>
  <c r="AK733" i="2"/>
  <c r="AJ733" i="2"/>
  <c r="AN732" i="2"/>
  <c r="AM732" i="2"/>
  <c r="AK732" i="2"/>
  <c r="AL732" i="2" s="1"/>
  <c r="AJ732" i="2"/>
  <c r="AN731" i="2"/>
  <c r="AM731" i="2"/>
  <c r="AK731" i="2"/>
  <c r="AJ731" i="2"/>
  <c r="AN728" i="2"/>
  <c r="AO728" i="2" s="1"/>
  <c r="AM728" i="2"/>
  <c r="AK728" i="2"/>
  <c r="AJ728" i="2"/>
  <c r="AN727" i="2"/>
  <c r="AM727" i="2"/>
  <c r="AK727" i="2"/>
  <c r="AJ727" i="2"/>
  <c r="AN726" i="2"/>
  <c r="AM726" i="2"/>
  <c r="AK726" i="2"/>
  <c r="AJ726" i="2"/>
  <c r="AN725" i="2"/>
  <c r="AM725" i="2"/>
  <c r="AK725" i="2"/>
  <c r="AJ725" i="2"/>
  <c r="AN724" i="2"/>
  <c r="AM724" i="2"/>
  <c r="AK724" i="2"/>
  <c r="AJ724" i="2"/>
  <c r="AN723" i="2"/>
  <c r="AM723" i="2"/>
  <c r="AK723" i="2"/>
  <c r="AJ723" i="2"/>
  <c r="AN722" i="2"/>
  <c r="AO722" i="2" s="1"/>
  <c r="AM722" i="2"/>
  <c r="AK722" i="2"/>
  <c r="AJ722" i="2"/>
  <c r="AN721" i="2"/>
  <c r="AM721" i="2"/>
  <c r="AK721" i="2"/>
  <c r="AJ721" i="2"/>
  <c r="AN720" i="2"/>
  <c r="AO720" i="2" s="1"/>
  <c r="AM720" i="2"/>
  <c r="AK720" i="2"/>
  <c r="AJ720" i="2"/>
  <c r="AN719" i="2"/>
  <c r="AM719" i="2"/>
  <c r="AK719" i="2"/>
  <c r="AJ719" i="2"/>
  <c r="AN718" i="2"/>
  <c r="AM718" i="2"/>
  <c r="AK718" i="2"/>
  <c r="AJ718" i="2"/>
  <c r="AN717" i="2"/>
  <c r="AO717" i="2" s="1"/>
  <c r="AM717" i="2"/>
  <c r="AK717" i="2"/>
  <c r="AJ717" i="2"/>
  <c r="AN716" i="2"/>
  <c r="AO716" i="2" s="1"/>
  <c r="AM716" i="2"/>
  <c r="AK716" i="2"/>
  <c r="AJ716" i="2"/>
  <c r="AN715" i="2"/>
  <c r="AM715" i="2"/>
  <c r="AK715" i="2"/>
  <c r="AJ715" i="2"/>
  <c r="AN714" i="2"/>
  <c r="AO714" i="2" s="1"/>
  <c r="AM714" i="2"/>
  <c r="AK714" i="2"/>
  <c r="AJ714" i="2"/>
  <c r="AN713" i="2"/>
  <c r="AM713" i="2"/>
  <c r="AK713" i="2"/>
  <c r="AJ713" i="2"/>
  <c r="AN712" i="2"/>
  <c r="AM712" i="2"/>
  <c r="AK712" i="2"/>
  <c r="AJ712" i="2"/>
  <c r="AN711" i="2"/>
  <c r="AO711" i="2" s="1"/>
  <c r="AM711" i="2"/>
  <c r="AK711" i="2"/>
  <c r="AJ711" i="2"/>
  <c r="AN710" i="2"/>
  <c r="AM710" i="2"/>
  <c r="AK710" i="2"/>
  <c r="AJ710" i="2"/>
  <c r="AN709" i="2"/>
  <c r="AM709" i="2"/>
  <c r="AK709" i="2"/>
  <c r="AJ709" i="2"/>
  <c r="AN708" i="2"/>
  <c r="AM708" i="2"/>
  <c r="AK708" i="2"/>
  <c r="AJ708" i="2"/>
  <c r="AN707" i="2"/>
  <c r="AM707" i="2"/>
  <c r="AK707" i="2"/>
  <c r="AJ707" i="2"/>
  <c r="AN706" i="2"/>
  <c r="AM706" i="2"/>
  <c r="AK706" i="2"/>
  <c r="AJ706" i="2"/>
  <c r="AN705" i="2"/>
  <c r="AM705" i="2"/>
  <c r="AK705" i="2"/>
  <c r="AJ705" i="2"/>
  <c r="AN704" i="2"/>
  <c r="AO704" i="2" s="1"/>
  <c r="AM704" i="2"/>
  <c r="AK704" i="2"/>
  <c r="AJ704" i="2"/>
  <c r="AN703" i="2"/>
  <c r="AM703" i="2"/>
  <c r="AK703" i="2"/>
  <c r="AJ703" i="2"/>
  <c r="AN702" i="2"/>
  <c r="AO702" i="2" s="1"/>
  <c r="AM702" i="2"/>
  <c r="AK702" i="2"/>
  <c r="AJ702" i="2"/>
  <c r="AN701" i="2"/>
  <c r="AO701" i="2" s="1"/>
  <c r="AM701" i="2"/>
  <c r="AK701" i="2"/>
  <c r="AJ701" i="2"/>
  <c r="AN700" i="2"/>
  <c r="AM700" i="2"/>
  <c r="AK700" i="2"/>
  <c r="AJ700" i="2"/>
  <c r="AN665" i="2"/>
  <c r="AM665" i="2"/>
  <c r="AK665" i="2"/>
  <c r="AJ665" i="2"/>
  <c r="AN664" i="2"/>
  <c r="AO664" i="2" s="1"/>
  <c r="AM664" i="2"/>
  <c r="AK664" i="2"/>
  <c r="AL664" i="2" s="1"/>
  <c r="AJ664" i="2"/>
  <c r="AN663" i="2"/>
  <c r="AM663" i="2"/>
  <c r="AK663" i="2"/>
  <c r="AJ663" i="2"/>
  <c r="AN662" i="2"/>
  <c r="AO662" i="2" s="1"/>
  <c r="AM662" i="2"/>
  <c r="AK662" i="2"/>
  <c r="AJ662" i="2"/>
  <c r="AN661" i="2"/>
  <c r="AM661" i="2"/>
  <c r="AK661" i="2"/>
  <c r="AL661" i="2" s="1"/>
  <c r="AJ661" i="2"/>
  <c r="AN660" i="2"/>
  <c r="AM660" i="2"/>
  <c r="AK660" i="2"/>
  <c r="AL660" i="2" s="1"/>
  <c r="AJ660" i="2"/>
  <c r="AN659" i="2"/>
  <c r="AO659" i="2" s="1"/>
  <c r="AM659" i="2"/>
  <c r="AK659" i="2"/>
  <c r="AJ659" i="2"/>
  <c r="AN658" i="2"/>
  <c r="AO658" i="2" s="1"/>
  <c r="AM658" i="2"/>
  <c r="AK658" i="2"/>
  <c r="AL658" i="2" s="1"/>
  <c r="AJ658" i="2"/>
  <c r="AN657" i="2"/>
  <c r="AM657" i="2"/>
  <c r="AK657" i="2"/>
  <c r="AL657" i="2" s="1"/>
  <c r="AJ657" i="2"/>
  <c r="AN656" i="2"/>
  <c r="AO656" i="2" s="1"/>
  <c r="AM656" i="2"/>
  <c r="AK656" i="2"/>
  <c r="AJ656" i="2"/>
  <c r="AN655" i="2"/>
  <c r="AO655" i="2" s="1"/>
  <c r="AM655" i="2"/>
  <c r="AK655" i="2"/>
  <c r="AL655" i="2" s="1"/>
  <c r="AJ655" i="2"/>
  <c r="AN654" i="2"/>
  <c r="AM654" i="2"/>
  <c r="AK654" i="2"/>
  <c r="AL654" i="2" s="1"/>
  <c r="AJ654" i="2"/>
  <c r="AN653" i="2"/>
  <c r="AO653" i="2" s="1"/>
  <c r="AM653" i="2"/>
  <c r="AK653" i="2"/>
  <c r="AJ653" i="2"/>
  <c r="AN652" i="2"/>
  <c r="AO652" i="2" s="1"/>
  <c r="AM652" i="2"/>
  <c r="AK652" i="2"/>
  <c r="AL652" i="2" s="1"/>
  <c r="AJ652" i="2"/>
  <c r="AN651" i="2"/>
  <c r="AM651" i="2"/>
  <c r="AK651" i="2"/>
  <c r="AL651" i="2" s="1"/>
  <c r="AJ651" i="2"/>
  <c r="AN650" i="2"/>
  <c r="AO650" i="2" s="1"/>
  <c r="AM650" i="2"/>
  <c r="AK650" i="2"/>
  <c r="AJ650" i="2"/>
  <c r="AN649" i="2"/>
  <c r="AO649" i="2" s="1"/>
  <c r="AM649" i="2"/>
  <c r="AK649" i="2"/>
  <c r="AL649" i="2" s="1"/>
  <c r="AJ649" i="2"/>
  <c r="AN648" i="2"/>
  <c r="AM648" i="2"/>
  <c r="AK648" i="2"/>
  <c r="AJ648" i="2"/>
  <c r="AN647" i="2"/>
  <c r="AO647" i="2" s="1"/>
  <c r="AM647" i="2"/>
  <c r="AK647" i="2"/>
  <c r="AJ647" i="2"/>
  <c r="AN646" i="2"/>
  <c r="AO646" i="2" s="1"/>
  <c r="AM646" i="2"/>
  <c r="AK646" i="2"/>
  <c r="AL646" i="2" s="1"/>
  <c r="AJ646" i="2"/>
  <c r="AN645" i="2"/>
  <c r="AM645" i="2"/>
  <c r="AK645" i="2"/>
  <c r="AJ645" i="2"/>
  <c r="AN644" i="2"/>
  <c r="AO644" i="2" s="1"/>
  <c r="AM644" i="2"/>
  <c r="AK644" i="2"/>
  <c r="AJ644" i="2"/>
  <c r="AN643" i="2"/>
  <c r="AO643" i="2" s="1"/>
  <c r="AM643" i="2"/>
  <c r="AK643" i="2"/>
  <c r="AL643" i="2" s="1"/>
  <c r="AJ643" i="2"/>
  <c r="AN642" i="2"/>
  <c r="AM642" i="2"/>
  <c r="AK642" i="2"/>
  <c r="AJ642" i="2"/>
  <c r="AN641" i="2"/>
  <c r="AO641" i="2" s="1"/>
  <c r="AM641" i="2"/>
  <c r="AK641" i="2"/>
  <c r="AJ641" i="2"/>
  <c r="AN640" i="2"/>
  <c r="AM640" i="2"/>
  <c r="AK640" i="2"/>
  <c r="AL640" i="2" s="1"/>
  <c r="AJ640" i="2"/>
  <c r="AN639" i="2"/>
  <c r="AM639" i="2"/>
  <c r="AK639" i="2"/>
  <c r="AL639" i="2" s="1"/>
  <c r="AJ639" i="2"/>
  <c r="AN638" i="2"/>
  <c r="AO638" i="2" s="1"/>
  <c r="AM638" i="2"/>
  <c r="AK638" i="2"/>
  <c r="AJ638" i="2"/>
  <c r="AN637" i="2"/>
  <c r="AO637" i="2" s="1"/>
  <c r="AM637" i="2"/>
  <c r="AK637" i="2"/>
  <c r="AL637" i="2" s="1"/>
  <c r="AJ637" i="2"/>
  <c r="AN633" i="2"/>
  <c r="AM633" i="2"/>
  <c r="AK633" i="2"/>
  <c r="AJ633" i="2"/>
  <c r="AN632" i="2"/>
  <c r="AO632" i="2" s="1"/>
  <c r="AM632" i="2"/>
  <c r="AK632" i="2"/>
  <c r="AJ632" i="2"/>
  <c r="AN631" i="2"/>
  <c r="AM631" i="2"/>
  <c r="AK631" i="2"/>
  <c r="AJ631" i="2"/>
  <c r="AN630" i="2"/>
  <c r="AM630" i="2"/>
  <c r="AK630" i="2"/>
  <c r="AJ630" i="2"/>
  <c r="AN629" i="2"/>
  <c r="AO629" i="2" s="1"/>
  <c r="AM629" i="2"/>
  <c r="AK629" i="2"/>
  <c r="AJ629" i="2"/>
  <c r="AN628" i="2"/>
  <c r="AO628" i="2" s="1"/>
  <c r="AM628" i="2"/>
  <c r="AK628" i="2"/>
  <c r="AJ628" i="2"/>
  <c r="AN627" i="2"/>
  <c r="AM627" i="2"/>
  <c r="AK627" i="2"/>
  <c r="AJ627" i="2"/>
  <c r="AN626" i="2"/>
  <c r="AO626" i="2" s="1"/>
  <c r="AM626" i="2"/>
  <c r="AK626" i="2"/>
  <c r="AJ626" i="2"/>
  <c r="AN625" i="2"/>
  <c r="AO625" i="2" s="1"/>
  <c r="AM625" i="2"/>
  <c r="AK625" i="2"/>
  <c r="AJ625" i="2"/>
  <c r="AN624" i="2"/>
  <c r="AM624" i="2"/>
  <c r="AK624" i="2"/>
  <c r="AJ624" i="2"/>
  <c r="AN623" i="2"/>
  <c r="AO623" i="2" s="1"/>
  <c r="AM623" i="2"/>
  <c r="AK623" i="2"/>
  <c r="AJ623" i="2"/>
  <c r="AN622" i="2"/>
  <c r="AM622" i="2"/>
  <c r="AK622" i="2"/>
  <c r="AJ622" i="2"/>
  <c r="AN621" i="2"/>
  <c r="AM621" i="2"/>
  <c r="AK621" i="2"/>
  <c r="AJ621" i="2"/>
  <c r="AN620" i="2"/>
  <c r="AO620" i="2" s="1"/>
  <c r="AM620" i="2"/>
  <c r="AK620" i="2"/>
  <c r="AJ620" i="2"/>
  <c r="AN619" i="2"/>
  <c r="AO619" i="2" s="1"/>
  <c r="AM619" i="2"/>
  <c r="AK619" i="2"/>
  <c r="AJ619" i="2"/>
  <c r="AN618" i="2"/>
  <c r="AM618" i="2"/>
  <c r="AK618" i="2"/>
  <c r="AJ618" i="2"/>
  <c r="AN617" i="2"/>
  <c r="AM617" i="2"/>
  <c r="AK617" i="2"/>
  <c r="AJ617" i="2"/>
  <c r="AN616" i="2"/>
  <c r="AM616" i="2"/>
  <c r="AK616" i="2"/>
  <c r="AJ616" i="2"/>
  <c r="AN615" i="2"/>
  <c r="AM615" i="2"/>
  <c r="AK615" i="2"/>
  <c r="AJ615" i="2"/>
  <c r="AN614" i="2"/>
  <c r="AM614" i="2"/>
  <c r="AK614" i="2"/>
  <c r="AJ614" i="2"/>
  <c r="AN613" i="2"/>
  <c r="AO613" i="2" s="1"/>
  <c r="AM613" i="2"/>
  <c r="AK613" i="2"/>
  <c r="AJ613" i="2"/>
  <c r="AN612" i="2"/>
  <c r="AM612" i="2"/>
  <c r="AK612" i="2"/>
  <c r="AJ612" i="2"/>
  <c r="AN611" i="2"/>
  <c r="AO611" i="2" s="1"/>
  <c r="AM611" i="2"/>
  <c r="AK611" i="2"/>
  <c r="AJ611" i="2"/>
  <c r="AN610" i="2"/>
  <c r="AM610" i="2"/>
  <c r="AK610" i="2"/>
  <c r="AJ610" i="2"/>
  <c r="AN609" i="2"/>
  <c r="AM609" i="2"/>
  <c r="AK609" i="2"/>
  <c r="AJ609" i="2"/>
  <c r="AN608" i="2"/>
  <c r="AM608" i="2"/>
  <c r="AK608" i="2"/>
  <c r="AJ608" i="2"/>
  <c r="AN607" i="2"/>
  <c r="AM607" i="2"/>
  <c r="AK607" i="2"/>
  <c r="AJ607" i="2"/>
  <c r="AN606" i="2"/>
  <c r="AM606" i="2"/>
  <c r="AK606" i="2"/>
  <c r="AJ606" i="2"/>
  <c r="AN605" i="2"/>
  <c r="AO605" i="2" s="1"/>
  <c r="AM605" i="2"/>
  <c r="AK605" i="2"/>
  <c r="AJ605" i="2"/>
  <c r="AN601" i="2"/>
  <c r="AO601" i="2" s="1"/>
  <c r="AM601" i="2"/>
  <c r="AK601" i="2"/>
  <c r="AL601" i="2" s="1"/>
  <c r="AJ601" i="2"/>
  <c r="AN600" i="2"/>
  <c r="AM600" i="2"/>
  <c r="AK600" i="2"/>
  <c r="AL600" i="2" s="1"/>
  <c r="AJ600" i="2"/>
  <c r="AN599" i="2"/>
  <c r="AO599" i="2" s="1"/>
  <c r="AM599" i="2"/>
  <c r="AK599" i="2"/>
  <c r="AJ599" i="2"/>
  <c r="AN598" i="2"/>
  <c r="AO598" i="2" s="1"/>
  <c r="AM598" i="2"/>
  <c r="AK598" i="2"/>
  <c r="AL598" i="2" s="1"/>
  <c r="AJ598" i="2"/>
  <c r="AN597" i="2"/>
  <c r="AM597" i="2"/>
  <c r="AK597" i="2"/>
  <c r="AL597" i="2" s="1"/>
  <c r="AJ597" i="2"/>
  <c r="AN596" i="2"/>
  <c r="AO596" i="2" s="1"/>
  <c r="AM596" i="2"/>
  <c r="AK596" i="2"/>
  <c r="AJ596" i="2"/>
  <c r="AN595" i="2"/>
  <c r="AO595" i="2" s="1"/>
  <c r="AM595" i="2"/>
  <c r="AK595" i="2"/>
  <c r="AL595" i="2" s="1"/>
  <c r="AJ595" i="2"/>
  <c r="AN594" i="2"/>
  <c r="AM594" i="2"/>
  <c r="AK594" i="2"/>
  <c r="AL594" i="2" s="1"/>
  <c r="AJ594" i="2"/>
  <c r="AN593" i="2"/>
  <c r="AO593" i="2" s="1"/>
  <c r="AM593" i="2"/>
  <c r="AK593" i="2"/>
  <c r="AJ593" i="2"/>
  <c r="AN592" i="2"/>
  <c r="AO592" i="2" s="1"/>
  <c r="AM592" i="2"/>
  <c r="AK592" i="2"/>
  <c r="AL592" i="2" s="1"/>
  <c r="AJ592" i="2"/>
  <c r="AN591" i="2"/>
  <c r="AM591" i="2"/>
  <c r="AK591" i="2"/>
  <c r="AL591" i="2" s="1"/>
  <c r="AJ591" i="2"/>
  <c r="AN590" i="2"/>
  <c r="AO590" i="2" s="1"/>
  <c r="AM590" i="2"/>
  <c r="AK590" i="2"/>
  <c r="AJ590" i="2"/>
  <c r="AN589" i="2"/>
  <c r="AO589" i="2" s="1"/>
  <c r="AM589" i="2"/>
  <c r="AK589" i="2"/>
  <c r="AJ589" i="2"/>
  <c r="AN588" i="2"/>
  <c r="AM588" i="2"/>
  <c r="AK588" i="2"/>
  <c r="AL588" i="2" s="1"/>
  <c r="AJ588" i="2"/>
  <c r="AN587" i="2"/>
  <c r="AO587" i="2" s="1"/>
  <c r="AM587" i="2"/>
  <c r="AK587" i="2"/>
  <c r="AJ587" i="2"/>
  <c r="AN586" i="2"/>
  <c r="AM586" i="2"/>
  <c r="AK586" i="2"/>
  <c r="AJ586" i="2"/>
  <c r="AN585" i="2"/>
  <c r="AM585" i="2"/>
  <c r="AK585" i="2"/>
  <c r="AL585" i="2" s="1"/>
  <c r="AJ585" i="2"/>
  <c r="AN584" i="2"/>
  <c r="AM584" i="2"/>
  <c r="AK584" i="2"/>
  <c r="AJ584" i="2"/>
  <c r="AN583" i="2"/>
  <c r="AO583" i="2" s="1"/>
  <c r="AM583" i="2"/>
  <c r="AK583" i="2"/>
  <c r="AL583" i="2" s="1"/>
  <c r="AJ583" i="2"/>
  <c r="AN582" i="2"/>
  <c r="AM582" i="2"/>
  <c r="AK582" i="2"/>
  <c r="AL582" i="2" s="1"/>
  <c r="AJ582" i="2"/>
  <c r="AN581" i="2"/>
  <c r="AO581" i="2" s="1"/>
  <c r="AM581" i="2"/>
  <c r="AK581" i="2"/>
  <c r="AJ581" i="2"/>
  <c r="AN580" i="2"/>
  <c r="AO580" i="2" s="1"/>
  <c r="AM580" i="2"/>
  <c r="AK580" i="2"/>
  <c r="AJ580" i="2"/>
  <c r="AN579" i="2"/>
  <c r="AM579" i="2"/>
  <c r="AK579" i="2"/>
  <c r="AL579" i="2" s="1"/>
  <c r="AJ579" i="2"/>
  <c r="AN578" i="2"/>
  <c r="AM578" i="2"/>
  <c r="AK578" i="2"/>
  <c r="AJ578" i="2"/>
  <c r="AN577" i="2"/>
  <c r="AO577" i="2" s="1"/>
  <c r="AM577" i="2"/>
  <c r="AK577" i="2"/>
  <c r="AJ577" i="2"/>
  <c r="AN576" i="2"/>
  <c r="AM576" i="2"/>
  <c r="AK576" i="2"/>
  <c r="AL576" i="2" s="1"/>
  <c r="AJ576" i="2"/>
  <c r="AN575" i="2"/>
  <c r="AM575" i="2"/>
  <c r="AK575" i="2"/>
  <c r="AJ575" i="2"/>
  <c r="AN574" i="2"/>
  <c r="AO574" i="2" s="1"/>
  <c r="AM574" i="2"/>
  <c r="AK574" i="2"/>
  <c r="AJ574" i="2"/>
  <c r="AN573" i="2"/>
  <c r="AM573" i="2"/>
  <c r="AK573" i="2"/>
  <c r="AJ573" i="2"/>
  <c r="AN570" i="2"/>
  <c r="AM570" i="2"/>
  <c r="AK570" i="2"/>
  <c r="AJ570" i="2"/>
  <c r="AN569" i="2"/>
  <c r="AO569" i="2" s="1"/>
  <c r="AM569" i="2"/>
  <c r="AK569" i="2"/>
  <c r="AJ569" i="2"/>
  <c r="AN568" i="2"/>
  <c r="AM568" i="2"/>
  <c r="AK568" i="2"/>
  <c r="AL568" i="2" s="1"/>
  <c r="AJ568" i="2"/>
  <c r="AN567" i="2"/>
  <c r="AM567" i="2"/>
  <c r="AK567" i="2"/>
  <c r="AJ567" i="2"/>
  <c r="AN566" i="2"/>
  <c r="AO566" i="2" s="1"/>
  <c r="AM566" i="2"/>
  <c r="AK566" i="2"/>
  <c r="AJ566" i="2"/>
  <c r="AN565" i="2"/>
  <c r="AM565" i="2"/>
  <c r="AK565" i="2"/>
  <c r="AL565" i="2" s="1"/>
  <c r="AJ565" i="2"/>
  <c r="AN564" i="2"/>
  <c r="AM564" i="2"/>
  <c r="AK564" i="2"/>
  <c r="AJ564" i="2"/>
  <c r="AN563" i="2"/>
  <c r="AO563" i="2" s="1"/>
  <c r="AM563" i="2"/>
  <c r="AK563" i="2"/>
  <c r="AJ563" i="2"/>
  <c r="AN562" i="2"/>
  <c r="AM562" i="2"/>
  <c r="AK562" i="2"/>
  <c r="AL562" i="2" s="1"/>
  <c r="AJ562" i="2"/>
  <c r="AN561" i="2"/>
  <c r="AM561" i="2"/>
  <c r="AK561" i="2"/>
  <c r="AJ561" i="2"/>
  <c r="AN560" i="2"/>
  <c r="AO560" i="2" s="1"/>
  <c r="AM560" i="2"/>
  <c r="AK560" i="2"/>
  <c r="AJ560" i="2"/>
  <c r="AN559" i="2"/>
  <c r="AM559" i="2"/>
  <c r="AK559" i="2"/>
  <c r="AL559" i="2" s="1"/>
  <c r="AJ559" i="2"/>
  <c r="AN558" i="2"/>
  <c r="AM558" i="2"/>
  <c r="AK558" i="2"/>
  <c r="AJ558" i="2"/>
  <c r="AN557" i="2"/>
  <c r="AO557" i="2" s="1"/>
  <c r="AM557" i="2"/>
  <c r="AK557" i="2"/>
  <c r="AJ557" i="2"/>
  <c r="AN556" i="2"/>
  <c r="AM556" i="2"/>
  <c r="AK556" i="2"/>
  <c r="AL556" i="2" s="1"/>
  <c r="AJ556" i="2"/>
  <c r="AN555" i="2"/>
  <c r="AM555" i="2"/>
  <c r="AK555" i="2"/>
  <c r="AJ555" i="2"/>
  <c r="AN554" i="2"/>
  <c r="AM554" i="2"/>
  <c r="AK554" i="2"/>
  <c r="AJ554" i="2"/>
  <c r="AN553" i="2"/>
  <c r="AM553" i="2"/>
  <c r="AK553" i="2"/>
  <c r="AL553" i="2" s="1"/>
  <c r="AJ553" i="2"/>
  <c r="AN552" i="2"/>
  <c r="AM552" i="2"/>
  <c r="AK552" i="2"/>
  <c r="AJ552" i="2"/>
  <c r="AN551" i="2"/>
  <c r="AO551" i="2" s="1"/>
  <c r="AM551" i="2"/>
  <c r="AK551" i="2"/>
  <c r="AJ551" i="2"/>
  <c r="AN550" i="2"/>
  <c r="AM550" i="2"/>
  <c r="AK550" i="2"/>
  <c r="AL550" i="2" s="1"/>
  <c r="AJ550" i="2"/>
  <c r="AN549" i="2"/>
  <c r="AM549" i="2"/>
  <c r="AK549" i="2"/>
  <c r="AJ549" i="2"/>
  <c r="AN548" i="2"/>
  <c r="AM548" i="2"/>
  <c r="AK548" i="2"/>
  <c r="AJ548" i="2"/>
  <c r="AN547" i="2"/>
  <c r="AM547" i="2"/>
  <c r="AK547" i="2"/>
  <c r="AL547" i="2" s="1"/>
  <c r="AJ547" i="2"/>
  <c r="AN546" i="2"/>
  <c r="AM546" i="2"/>
  <c r="AK546" i="2"/>
  <c r="AJ546" i="2"/>
  <c r="AN545" i="2"/>
  <c r="AO545" i="2" s="1"/>
  <c r="AM545" i="2"/>
  <c r="AK545" i="2"/>
  <c r="AL545" i="2" s="1"/>
  <c r="AJ545" i="2"/>
  <c r="AN544" i="2"/>
  <c r="AM544" i="2"/>
  <c r="AK544" i="2"/>
  <c r="AL544" i="2" s="1"/>
  <c r="AJ544" i="2"/>
  <c r="AN543" i="2"/>
  <c r="AM543" i="2"/>
  <c r="AK543" i="2"/>
  <c r="AJ543" i="2"/>
  <c r="AN542" i="2"/>
  <c r="AO542" i="2" s="1"/>
  <c r="AM542" i="2"/>
  <c r="AK542" i="2"/>
  <c r="AL542" i="2" s="1"/>
  <c r="AJ542" i="2"/>
  <c r="AN539" i="2"/>
  <c r="AM539" i="2"/>
  <c r="AK539" i="2"/>
  <c r="AL539" i="2" s="1"/>
  <c r="AJ539" i="2"/>
  <c r="AN538" i="2"/>
  <c r="AO538" i="2" s="1"/>
  <c r="AM538" i="2"/>
  <c r="AK538" i="2"/>
  <c r="AJ538" i="2"/>
  <c r="AN537" i="2"/>
  <c r="AO537" i="2" s="1"/>
  <c r="AM537" i="2"/>
  <c r="AK537" i="2"/>
  <c r="AL537" i="2" s="1"/>
  <c r="AJ537" i="2"/>
  <c r="AN536" i="2"/>
  <c r="AM536" i="2"/>
  <c r="AK536" i="2"/>
  <c r="AJ536" i="2"/>
  <c r="AN535" i="2"/>
  <c r="AO535" i="2" s="1"/>
  <c r="AM535" i="2"/>
  <c r="AK535" i="2"/>
  <c r="AJ535" i="2"/>
  <c r="AN534" i="2"/>
  <c r="AO534" i="2" s="1"/>
  <c r="AM534" i="2"/>
  <c r="AK534" i="2"/>
  <c r="AJ534" i="2"/>
  <c r="AN533" i="2"/>
  <c r="AM533" i="2"/>
  <c r="AK533" i="2"/>
  <c r="AL533" i="2" s="1"/>
  <c r="AJ533" i="2"/>
  <c r="AN532" i="2"/>
  <c r="AO532" i="2" s="1"/>
  <c r="AM532" i="2"/>
  <c r="AK532" i="2"/>
  <c r="AJ532" i="2"/>
  <c r="AN531" i="2"/>
  <c r="AO531" i="2" s="1"/>
  <c r="AM531" i="2"/>
  <c r="AK531" i="2"/>
  <c r="AL531" i="2" s="1"/>
  <c r="AJ531" i="2"/>
  <c r="AN530" i="2"/>
  <c r="AM530" i="2"/>
  <c r="AK530" i="2"/>
  <c r="AL530" i="2" s="1"/>
  <c r="AJ530" i="2"/>
  <c r="AN529" i="2"/>
  <c r="AM529" i="2"/>
  <c r="AK529" i="2"/>
  <c r="AJ529" i="2"/>
  <c r="AN528" i="2"/>
  <c r="AO528" i="2" s="1"/>
  <c r="AM528" i="2"/>
  <c r="AK528" i="2"/>
  <c r="AL528" i="2" s="1"/>
  <c r="AJ528" i="2"/>
  <c r="AN527" i="2"/>
  <c r="AM527" i="2"/>
  <c r="AK527" i="2"/>
  <c r="AL527" i="2" s="1"/>
  <c r="AJ527" i="2"/>
  <c r="AN526" i="2"/>
  <c r="AO526" i="2" s="1"/>
  <c r="AM526" i="2"/>
  <c r="AK526" i="2"/>
  <c r="AJ526" i="2"/>
  <c r="AN525" i="2"/>
  <c r="AO525" i="2" s="1"/>
  <c r="AM525" i="2"/>
  <c r="AK525" i="2"/>
  <c r="AL525" i="2" s="1"/>
  <c r="AJ525" i="2"/>
  <c r="AN524" i="2"/>
  <c r="AM524" i="2"/>
  <c r="AK524" i="2"/>
  <c r="AL524" i="2" s="1"/>
  <c r="AJ524" i="2"/>
  <c r="AN523" i="2"/>
  <c r="AM523" i="2"/>
  <c r="AK523" i="2"/>
  <c r="AJ523" i="2"/>
  <c r="AN522" i="2"/>
  <c r="AO522" i="2" s="1"/>
  <c r="AM522" i="2"/>
  <c r="AK522" i="2"/>
  <c r="AL522" i="2" s="1"/>
  <c r="AJ522" i="2"/>
  <c r="AN521" i="2"/>
  <c r="AM521" i="2"/>
  <c r="AK521" i="2"/>
  <c r="AL521" i="2" s="1"/>
  <c r="AJ521" i="2"/>
  <c r="AN520" i="2"/>
  <c r="AO520" i="2" s="1"/>
  <c r="AM520" i="2"/>
  <c r="AK520" i="2"/>
  <c r="AJ520" i="2"/>
  <c r="AN519" i="2"/>
  <c r="AM519" i="2"/>
  <c r="AK519" i="2"/>
  <c r="AL519" i="2" s="1"/>
  <c r="AJ519" i="2"/>
  <c r="AN518" i="2"/>
  <c r="AM518" i="2"/>
  <c r="AK518" i="2"/>
  <c r="AL518" i="2" s="1"/>
  <c r="AJ518" i="2"/>
  <c r="AN517" i="2"/>
  <c r="AO517" i="2" s="1"/>
  <c r="AM517" i="2"/>
  <c r="AK517" i="2"/>
  <c r="AJ517" i="2"/>
  <c r="AN516" i="2"/>
  <c r="AO516" i="2" s="1"/>
  <c r="AM516" i="2"/>
  <c r="AK516" i="2"/>
  <c r="AJ516" i="2"/>
  <c r="AN515" i="2"/>
  <c r="AM515" i="2"/>
  <c r="AK515" i="2"/>
  <c r="AJ515" i="2"/>
  <c r="AN514" i="2"/>
  <c r="AO514" i="2" s="1"/>
  <c r="AM514" i="2"/>
  <c r="AK514" i="2"/>
  <c r="AJ514" i="2"/>
  <c r="AN513" i="2"/>
  <c r="AO513" i="2" s="1"/>
  <c r="AM513" i="2"/>
  <c r="AK513" i="2"/>
  <c r="AL513" i="2" s="1"/>
  <c r="AJ513" i="2"/>
  <c r="AN512" i="2"/>
  <c r="AM512" i="2"/>
  <c r="AK512" i="2"/>
  <c r="AL512" i="2" s="1"/>
  <c r="AJ512" i="2"/>
  <c r="AN511" i="2"/>
  <c r="AO511" i="2" s="1"/>
  <c r="AM511" i="2"/>
  <c r="AK511" i="2"/>
  <c r="AJ511" i="2"/>
  <c r="AN477" i="2"/>
  <c r="AO477" i="2" s="1"/>
  <c r="AM477" i="2"/>
  <c r="AK477" i="2"/>
  <c r="AL477" i="2" s="1"/>
  <c r="AJ477" i="2"/>
  <c r="AN476" i="2"/>
  <c r="AM476" i="2"/>
  <c r="AK476" i="2"/>
  <c r="AL476" i="2" s="1"/>
  <c r="AJ476" i="2"/>
  <c r="AN475" i="2"/>
  <c r="AO475" i="2" s="1"/>
  <c r="AM475" i="2"/>
  <c r="AK475" i="2"/>
  <c r="AJ475" i="2"/>
  <c r="AN474" i="2"/>
  <c r="AO474" i="2" s="1"/>
  <c r="AM474" i="2"/>
  <c r="AK474" i="2"/>
  <c r="AL474" i="2" s="1"/>
  <c r="AJ474" i="2"/>
  <c r="AN473" i="2"/>
  <c r="AM473" i="2"/>
  <c r="AK473" i="2"/>
  <c r="AL473" i="2" s="1"/>
  <c r="AJ473" i="2"/>
  <c r="AN472" i="2"/>
  <c r="AM472" i="2"/>
  <c r="AK472" i="2"/>
  <c r="AJ472" i="2"/>
  <c r="AN471" i="2"/>
  <c r="AO471" i="2" s="1"/>
  <c r="AM471" i="2"/>
  <c r="AK471" i="2"/>
  <c r="AL471" i="2" s="1"/>
  <c r="AJ471" i="2"/>
  <c r="AN470" i="2"/>
  <c r="AM470" i="2"/>
  <c r="AK470" i="2"/>
  <c r="AJ470" i="2"/>
  <c r="AN469" i="2"/>
  <c r="AO469" i="2" s="1"/>
  <c r="AM469" i="2"/>
  <c r="AK469" i="2"/>
  <c r="AJ469" i="2"/>
  <c r="AN468" i="2"/>
  <c r="AO468" i="2" s="1"/>
  <c r="AM468" i="2"/>
  <c r="AK468" i="2"/>
  <c r="AL468" i="2" s="1"/>
  <c r="AJ468" i="2"/>
  <c r="AN467" i="2"/>
  <c r="AM467" i="2"/>
  <c r="AK467" i="2"/>
  <c r="AL467" i="2" s="1"/>
  <c r="AJ467" i="2"/>
  <c r="AN466" i="2"/>
  <c r="AO466" i="2" s="1"/>
  <c r="AM466" i="2"/>
  <c r="AK466" i="2"/>
  <c r="AJ466" i="2"/>
  <c r="AN465" i="2"/>
  <c r="AO465" i="2" s="1"/>
  <c r="AM465" i="2"/>
  <c r="AK465" i="2"/>
  <c r="AL465" i="2" s="1"/>
  <c r="AJ465" i="2"/>
  <c r="AN464" i="2"/>
  <c r="AM464" i="2"/>
  <c r="AK464" i="2"/>
  <c r="AL464" i="2" s="1"/>
  <c r="AJ464" i="2"/>
  <c r="AN463" i="2"/>
  <c r="AO463" i="2" s="1"/>
  <c r="AM463" i="2"/>
  <c r="AK463" i="2"/>
  <c r="AJ463" i="2"/>
  <c r="AN462" i="2"/>
  <c r="AO462" i="2" s="1"/>
  <c r="AM462" i="2"/>
  <c r="AK462" i="2"/>
  <c r="AL462" i="2" s="1"/>
  <c r="AJ462" i="2"/>
  <c r="AN461" i="2"/>
  <c r="AM461" i="2"/>
  <c r="AK461" i="2"/>
  <c r="AJ461" i="2"/>
  <c r="AN460" i="2"/>
  <c r="AM460" i="2"/>
  <c r="AK460" i="2"/>
  <c r="AJ460" i="2"/>
  <c r="AN459" i="2"/>
  <c r="AM459" i="2"/>
  <c r="AK459" i="2"/>
  <c r="AL459" i="2" s="1"/>
  <c r="AJ459" i="2"/>
  <c r="AN458" i="2"/>
  <c r="AM458" i="2"/>
  <c r="AK458" i="2"/>
  <c r="AL458" i="2" s="1"/>
  <c r="AJ458" i="2"/>
  <c r="AN457" i="2"/>
  <c r="AM457" i="2"/>
  <c r="AK457" i="2"/>
  <c r="AJ457" i="2"/>
  <c r="AN456" i="2"/>
  <c r="AO456" i="2" s="1"/>
  <c r="AM456" i="2"/>
  <c r="AK456" i="2"/>
  <c r="AL456" i="2" s="1"/>
  <c r="AJ456" i="2"/>
  <c r="AN455" i="2"/>
  <c r="AM455" i="2"/>
  <c r="AK455" i="2"/>
  <c r="AL455" i="2" s="1"/>
  <c r="AJ455" i="2"/>
  <c r="AN454" i="2"/>
  <c r="AM454" i="2"/>
  <c r="AK454" i="2"/>
  <c r="AJ454" i="2"/>
  <c r="AN453" i="2"/>
  <c r="AM453" i="2"/>
  <c r="AK453" i="2"/>
  <c r="AL453" i="2" s="1"/>
  <c r="AJ453" i="2"/>
  <c r="AN452" i="2"/>
  <c r="AM452" i="2"/>
  <c r="AK452" i="2"/>
  <c r="AJ452" i="2"/>
  <c r="AN451" i="2"/>
  <c r="AO451" i="2" s="1"/>
  <c r="AM451" i="2"/>
  <c r="AK451" i="2"/>
  <c r="AJ451" i="2"/>
  <c r="AN450" i="2"/>
  <c r="AO450" i="2" s="1"/>
  <c r="AM450" i="2"/>
  <c r="AK450" i="2"/>
  <c r="AJ450" i="2"/>
  <c r="AN449" i="2"/>
  <c r="AM449" i="2"/>
  <c r="AK449" i="2"/>
  <c r="AL449" i="2" s="1"/>
  <c r="AJ449" i="2"/>
  <c r="AN445" i="2"/>
  <c r="AM445" i="2"/>
  <c r="AO445" i="2" s="1"/>
  <c r="AK445" i="2"/>
  <c r="AJ445" i="2"/>
  <c r="AN444" i="2"/>
  <c r="AO444" i="2" s="1"/>
  <c r="AM444" i="2"/>
  <c r="AK444" i="2"/>
  <c r="AJ444" i="2"/>
  <c r="AN443" i="2"/>
  <c r="AM443" i="2"/>
  <c r="AO443" i="2" s="1"/>
  <c r="AK443" i="2"/>
  <c r="AJ443" i="2"/>
  <c r="AN442" i="2"/>
  <c r="AM442" i="2"/>
  <c r="AK442" i="2"/>
  <c r="AJ442" i="2"/>
  <c r="AN441" i="2"/>
  <c r="AO441" i="2" s="1"/>
  <c r="AM441" i="2"/>
  <c r="AK441" i="2"/>
  <c r="AJ441" i="2"/>
  <c r="AN440" i="2"/>
  <c r="AM440" i="2"/>
  <c r="AK440" i="2"/>
  <c r="AJ440" i="2"/>
  <c r="AN439" i="2"/>
  <c r="AM439" i="2"/>
  <c r="AK439" i="2"/>
  <c r="AJ439" i="2"/>
  <c r="AN438" i="2"/>
  <c r="AM438" i="2"/>
  <c r="AK438" i="2"/>
  <c r="AJ438" i="2"/>
  <c r="AN437" i="2"/>
  <c r="AM437" i="2"/>
  <c r="AK437" i="2"/>
  <c r="AJ437" i="2"/>
  <c r="AN436" i="2"/>
  <c r="AO436" i="2" s="1"/>
  <c r="AM436" i="2"/>
  <c r="AK436" i="2"/>
  <c r="AJ436" i="2"/>
  <c r="AN435" i="2"/>
  <c r="AO435" i="2" s="1"/>
  <c r="AM435" i="2"/>
  <c r="AK435" i="2"/>
  <c r="AL435" i="2" s="1"/>
  <c r="AJ435" i="2"/>
  <c r="AN434" i="2"/>
  <c r="AM434" i="2"/>
  <c r="AK434" i="2"/>
  <c r="AL434" i="2" s="1"/>
  <c r="AJ434" i="2"/>
  <c r="AN433" i="2"/>
  <c r="AO433" i="2" s="1"/>
  <c r="AM433" i="2"/>
  <c r="AK433" i="2"/>
  <c r="AJ433" i="2"/>
  <c r="AN432" i="2"/>
  <c r="AM432" i="2"/>
  <c r="AK432" i="2"/>
  <c r="AJ432" i="2"/>
  <c r="AN431" i="2"/>
  <c r="AM431" i="2"/>
  <c r="AK431" i="2"/>
  <c r="AL431" i="2" s="1"/>
  <c r="AJ431" i="2"/>
  <c r="AN430" i="2"/>
  <c r="AO430" i="2" s="1"/>
  <c r="AM430" i="2"/>
  <c r="AK430" i="2"/>
  <c r="AJ430" i="2"/>
  <c r="AN429" i="2"/>
  <c r="AO429" i="2" s="1"/>
  <c r="AM429" i="2"/>
  <c r="AK429" i="2"/>
  <c r="AL429" i="2" s="1"/>
  <c r="AJ429" i="2"/>
  <c r="AN428" i="2"/>
  <c r="AM428" i="2"/>
  <c r="AK428" i="2"/>
  <c r="AL428" i="2" s="1"/>
  <c r="AJ428" i="2"/>
  <c r="AN427" i="2"/>
  <c r="AO427" i="2" s="1"/>
  <c r="AM427" i="2"/>
  <c r="AK427" i="2"/>
  <c r="AJ427" i="2"/>
  <c r="AN426" i="2"/>
  <c r="AO426" i="2" s="1"/>
  <c r="AM426" i="2"/>
  <c r="AK426" i="2"/>
  <c r="AL426" i="2" s="1"/>
  <c r="AJ426" i="2"/>
  <c r="AN425" i="2"/>
  <c r="AM425" i="2"/>
  <c r="AK425" i="2"/>
  <c r="AL425" i="2" s="1"/>
  <c r="AJ425" i="2"/>
  <c r="AN424" i="2"/>
  <c r="AM424" i="2"/>
  <c r="AK424" i="2"/>
  <c r="AJ424" i="2"/>
  <c r="AN423" i="2"/>
  <c r="AO423" i="2" s="1"/>
  <c r="AM423" i="2"/>
  <c r="AK423" i="2"/>
  <c r="AJ423" i="2"/>
  <c r="AN422" i="2"/>
  <c r="AM422" i="2"/>
  <c r="AK422" i="2"/>
  <c r="AL422" i="2" s="1"/>
  <c r="AJ422" i="2"/>
  <c r="AN421" i="2"/>
  <c r="AM421" i="2"/>
  <c r="AK421" i="2"/>
  <c r="AJ421" i="2"/>
  <c r="AN420" i="2"/>
  <c r="AO420" i="2" s="1"/>
  <c r="AM420" i="2"/>
  <c r="AK420" i="2"/>
  <c r="AJ420" i="2"/>
  <c r="AN419" i="2"/>
  <c r="AM419" i="2"/>
  <c r="AK419" i="2"/>
  <c r="AL419" i="2" s="1"/>
  <c r="AJ419" i="2"/>
  <c r="AN418" i="2"/>
  <c r="AM418" i="2"/>
  <c r="AK418" i="2"/>
  <c r="AJ418" i="2"/>
  <c r="AN417" i="2"/>
  <c r="AO417" i="2" s="1"/>
  <c r="AM417" i="2"/>
  <c r="AK417" i="2"/>
  <c r="AJ417" i="2"/>
  <c r="AN414" i="2"/>
  <c r="AM414" i="2"/>
  <c r="AK414" i="2"/>
  <c r="AL414" i="2" s="1"/>
  <c r="AJ414" i="2"/>
  <c r="AN413" i="2"/>
  <c r="AM413" i="2"/>
  <c r="AK413" i="2"/>
  <c r="AJ413" i="2"/>
  <c r="AN412" i="2"/>
  <c r="AO412" i="2" s="1"/>
  <c r="AM412" i="2"/>
  <c r="AK412" i="2"/>
  <c r="AJ412" i="2"/>
  <c r="AN411" i="2"/>
  <c r="AM411" i="2"/>
  <c r="AK411" i="2"/>
  <c r="AL411" i="2" s="1"/>
  <c r="AJ411" i="2"/>
  <c r="AN410" i="2"/>
  <c r="AM410" i="2"/>
  <c r="AK410" i="2"/>
  <c r="AJ410" i="2"/>
  <c r="AN409" i="2"/>
  <c r="AO409" i="2" s="1"/>
  <c r="AM409" i="2"/>
  <c r="AK409" i="2"/>
  <c r="AJ409" i="2"/>
  <c r="AN408" i="2"/>
  <c r="AM408" i="2"/>
  <c r="AK408" i="2"/>
  <c r="AL408" i="2" s="1"/>
  <c r="AJ408" i="2"/>
  <c r="AN407" i="2"/>
  <c r="AM407" i="2"/>
  <c r="AK407" i="2"/>
  <c r="AJ407" i="2"/>
  <c r="AN406" i="2"/>
  <c r="AO406" i="2" s="1"/>
  <c r="AM406" i="2"/>
  <c r="AK406" i="2"/>
  <c r="AJ406" i="2"/>
  <c r="AN405" i="2"/>
  <c r="AM405" i="2"/>
  <c r="AK405" i="2"/>
  <c r="AJ405" i="2"/>
  <c r="AN404" i="2"/>
  <c r="AM404" i="2"/>
  <c r="AK404" i="2"/>
  <c r="AJ404" i="2"/>
  <c r="AN403" i="2"/>
  <c r="AO403" i="2" s="1"/>
  <c r="AM403" i="2"/>
  <c r="AK403" i="2"/>
  <c r="AJ403" i="2"/>
  <c r="AN402" i="2"/>
  <c r="AM402" i="2"/>
  <c r="AK402" i="2"/>
  <c r="AL402" i="2" s="1"/>
  <c r="AJ402" i="2"/>
  <c r="AN401" i="2"/>
  <c r="AM401" i="2"/>
  <c r="AK401" i="2"/>
  <c r="AJ401" i="2"/>
  <c r="AN400" i="2"/>
  <c r="AO400" i="2" s="1"/>
  <c r="AM400" i="2"/>
  <c r="AK400" i="2"/>
  <c r="AJ400" i="2"/>
  <c r="AN399" i="2"/>
  <c r="AM399" i="2"/>
  <c r="AK399" i="2"/>
  <c r="AL399" i="2" s="1"/>
  <c r="AJ399" i="2"/>
  <c r="AN398" i="2"/>
  <c r="AM398" i="2"/>
  <c r="AK398" i="2"/>
  <c r="AJ398" i="2"/>
  <c r="AN397" i="2"/>
  <c r="AO397" i="2" s="1"/>
  <c r="AM397" i="2"/>
  <c r="AK397" i="2"/>
  <c r="AJ397" i="2"/>
  <c r="AN396" i="2"/>
  <c r="AM396" i="2"/>
  <c r="AK396" i="2"/>
  <c r="AL396" i="2" s="1"/>
  <c r="AJ396" i="2"/>
  <c r="AN395" i="2"/>
  <c r="AM395" i="2"/>
  <c r="AK395" i="2"/>
  <c r="AJ395" i="2"/>
  <c r="AN394" i="2"/>
  <c r="AO394" i="2" s="1"/>
  <c r="AM394" i="2"/>
  <c r="AK394" i="2"/>
  <c r="AJ394" i="2"/>
  <c r="AN393" i="2"/>
  <c r="AM393" i="2"/>
  <c r="AK393" i="2"/>
  <c r="AL393" i="2" s="1"/>
  <c r="AJ393" i="2"/>
  <c r="AN392" i="2"/>
  <c r="AM392" i="2"/>
  <c r="AK392" i="2"/>
  <c r="AJ392" i="2"/>
  <c r="AN391" i="2"/>
  <c r="AO391" i="2" s="1"/>
  <c r="AM391" i="2"/>
  <c r="AK391" i="2"/>
  <c r="AJ391" i="2"/>
  <c r="AN390" i="2"/>
  <c r="AM390" i="2"/>
  <c r="AK390" i="2"/>
  <c r="AL390" i="2" s="1"/>
  <c r="AJ390" i="2"/>
  <c r="AN389" i="2"/>
  <c r="AM389" i="2"/>
  <c r="AK389" i="2"/>
  <c r="AJ389" i="2"/>
  <c r="AN388" i="2"/>
  <c r="AO388" i="2" s="1"/>
  <c r="AM388" i="2"/>
  <c r="AK388" i="2"/>
  <c r="AJ388" i="2"/>
  <c r="AN387" i="2"/>
  <c r="AM387" i="2"/>
  <c r="AK387" i="2"/>
  <c r="AL387" i="2" s="1"/>
  <c r="AJ387" i="2"/>
  <c r="AN386" i="2"/>
  <c r="AM386" i="2"/>
  <c r="AK386" i="2"/>
  <c r="AJ386" i="2"/>
  <c r="AN384" i="2"/>
  <c r="AO384" i="2" s="1"/>
  <c r="AM384" i="2"/>
  <c r="AK384" i="2"/>
  <c r="AJ384" i="2"/>
  <c r="AN383" i="2"/>
  <c r="AM383" i="2"/>
  <c r="AK383" i="2"/>
  <c r="AJ383" i="2"/>
  <c r="AN382" i="2"/>
  <c r="AM382" i="2"/>
  <c r="AK382" i="2"/>
  <c r="AJ382" i="2"/>
  <c r="AN381" i="2"/>
  <c r="AM381" i="2"/>
  <c r="AK381" i="2"/>
  <c r="AJ381" i="2"/>
  <c r="AN380" i="2"/>
  <c r="AM380" i="2"/>
  <c r="AK380" i="2"/>
  <c r="AJ380" i="2"/>
  <c r="AN379" i="2"/>
  <c r="AM379" i="2"/>
  <c r="AK379" i="2"/>
  <c r="AJ379" i="2"/>
  <c r="AN378" i="2"/>
  <c r="AM378" i="2"/>
  <c r="AK378" i="2"/>
  <c r="AJ378" i="2"/>
  <c r="AN377" i="2"/>
  <c r="AM377" i="2"/>
  <c r="AK377" i="2"/>
  <c r="AJ377" i="2"/>
  <c r="AN376" i="2"/>
  <c r="AM376" i="2"/>
  <c r="AK376" i="2"/>
  <c r="AJ376" i="2"/>
  <c r="AN375" i="2"/>
  <c r="AM375" i="2"/>
  <c r="AK375" i="2"/>
  <c r="AJ375" i="2"/>
  <c r="AN374" i="2"/>
  <c r="AM374" i="2"/>
  <c r="AK374" i="2"/>
  <c r="AJ374" i="2"/>
  <c r="AN373" i="2"/>
  <c r="AM373" i="2"/>
  <c r="AK373" i="2"/>
  <c r="AJ373" i="2"/>
  <c r="AN372" i="2"/>
  <c r="AM372" i="2"/>
  <c r="AK372" i="2"/>
  <c r="AJ372" i="2"/>
  <c r="AN371" i="2"/>
  <c r="AM371" i="2"/>
  <c r="AK371" i="2"/>
  <c r="AJ371" i="2"/>
  <c r="AN370" i="2"/>
  <c r="AM370" i="2"/>
  <c r="AK370" i="2"/>
  <c r="AJ370" i="2"/>
  <c r="AN369" i="2"/>
  <c r="AM369" i="2"/>
  <c r="AK369" i="2"/>
  <c r="AJ369" i="2"/>
  <c r="AN368" i="2"/>
  <c r="AM368" i="2"/>
  <c r="AK368" i="2"/>
  <c r="AJ368" i="2"/>
  <c r="AN367" i="2"/>
  <c r="AM367" i="2"/>
  <c r="AK367" i="2"/>
  <c r="AJ367" i="2"/>
  <c r="AN366" i="2"/>
  <c r="AM366" i="2"/>
  <c r="AK366" i="2"/>
  <c r="AJ366" i="2"/>
  <c r="AN365" i="2"/>
  <c r="AM365" i="2"/>
  <c r="AK365" i="2"/>
  <c r="AJ365" i="2"/>
  <c r="AN364" i="2"/>
  <c r="AM364" i="2"/>
  <c r="AK364" i="2"/>
  <c r="AJ364" i="2"/>
  <c r="AN363" i="2"/>
  <c r="AM363" i="2"/>
  <c r="AK363" i="2"/>
  <c r="AJ363" i="2"/>
  <c r="AN362" i="2"/>
  <c r="AM362" i="2"/>
  <c r="AK362" i="2"/>
  <c r="AJ362" i="2"/>
  <c r="AN361" i="2"/>
  <c r="AM361" i="2"/>
  <c r="AK361" i="2"/>
  <c r="AJ361" i="2"/>
  <c r="AN360" i="2"/>
  <c r="AM360" i="2"/>
  <c r="AK360" i="2"/>
  <c r="AJ360" i="2"/>
  <c r="AN359" i="2"/>
  <c r="AM359" i="2"/>
  <c r="AK359" i="2"/>
  <c r="AJ359" i="2"/>
  <c r="AN358" i="2"/>
  <c r="AM358" i="2"/>
  <c r="AK358" i="2"/>
  <c r="AJ358" i="2"/>
  <c r="AN357" i="2"/>
  <c r="AM357" i="2"/>
  <c r="AK357" i="2"/>
  <c r="AJ357" i="2"/>
  <c r="AN356" i="2"/>
  <c r="AM356" i="2"/>
  <c r="AK356" i="2"/>
  <c r="AJ356" i="2"/>
  <c r="AN353" i="2"/>
  <c r="AM353" i="2"/>
  <c r="AK353" i="2"/>
  <c r="AJ353" i="2"/>
  <c r="AN352" i="2"/>
  <c r="AM352" i="2"/>
  <c r="AK352" i="2"/>
  <c r="AJ352" i="2"/>
  <c r="AN351" i="2"/>
  <c r="AM351" i="2"/>
  <c r="AK351" i="2"/>
  <c r="AJ351" i="2"/>
  <c r="AN350" i="2"/>
  <c r="AM350" i="2"/>
  <c r="AK350" i="2"/>
  <c r="AJ350" i="2"/>
  <c r="AN349" i="2"/>
  <c r="AM349" i="2"/>
  <c r="AK349" i="2"/>
  <c r="AJ349" i="2"/>
  <c r="AN348" i="2"/>
  <c r="AM348" i="2"/>
  <c r="AK348" i="2"/>
  <c r="AJ348" i="2"/>
  <c r="AN347" i="2"/>
  <c r="AM347" i="2"/>
  <c r="AK347" i="2"/>
  <c r="AJ347" i="2"/>
  <c r="AN346" i="2"/>
  <c r="AM346" i="2"/>
  <c r="AK346" i="2"/>
  <c r="AJ346" i="2"/>
  <c r="AN345" i="2"/>
  <c r="AM345" i="2"/>
  <c r="AK345" i="2"/>
  <c r="AJ345" i="2"/>
  <c r="AN344" i="2"/>
  <c r="AM344" i="2"/>
  <c r="AK344" i="2"/>
  <c r="AJ344" i="2"/>
  <c r="AN343" i="2"/>
  <c r="AM343" i="2"/>
  <c r="AK343" i="2"/>
  <c r="AJ343" i="2"/>
  <c r="AN342" i="2"/>
  <c r="AM342" i="2"/>
  <c r="AK342" i="2"/>
  <c r="AJ342" i="2"/>
  <c r="AN341" i="2"/>
  <c r="AM341" i="2"/>
  <c r="AK341" i="2"/>
  <c r="AJ341" i="2"/>
  <c r="AN340" i="2"/>
  <c r="AM340" i="2"/>
  <c r="AK340" i="2"/>
  <c r="AJ340" i="2"/>
  <c r="AN339" i="2"/>
  <c r="AM339" i="2"/>
  <c r="AK339" i="2"/>
  <c r="AJ339" i="2"/>
  <c r="AN338" i="2"/>
  <c r="AM338" i="2"/>
  <c r="AK338" i="2"/>
  <c r="AJ338" i="2"/>
  <c r="AN337" i="2"/>
  <c r="AM337" i="2"/>
  <c r="AK337" i="2"/>
  <c r="AJ337" i="2"/>
  <c r="AN336" i="2"/>
  <c r="AM336" i="2"/>
  <c r="AK336" i="2"/>
  <c r="AJ336" i="2"/>
  <c r="AN335" i="2"/>
  <c r="AM335" i="2"/>
  <c r="AK335" i="2"/>
  <c r="AJ335" i="2"/>
  <c r="AN334" i="2"/>
  <c r="AM334" i="2"/>
  <c r="AK334" i="2"/>
  <c r="AJ334" i="2"/>
  <c r="AN333" i="2"/>
  <c r="AM333" i="2"/>
  <c r="AK333" i="2"/>
  <c r="AJ333" i="2"/>
  <c r="AN332" i="2"/>
  <c r="AM332" i="2"/>
  <c r="AK332" i="2"/>
  <c r="AJ332" i="2"/>
  <c r="AN331" i="2"/>
  <c r="AM331" i="2"/>
  <c r="AK331" i="2"/>
  <c r="AJ331" i="2"/>
  <c r="AN330" i="2"/>
  <c r="AM330" i="2"/>
  <c r="AK330" i="2"/>
  <c r="AJ330" i="2"/>
  <c r="AN329" i="2"/>
  <c r="AM329" i="2"/>
  <c r="AK329" i="2"/>
  <c r="AJ329" i="2"/>
  <c r="AN328" i="2"/>
  <c r="AM328" i="2"/>
  <c r="AK328" i="2"/>
  <c r="AJ328" i="2"/>
  <c r="AN327" i="2"/>
  <c r="AM327" i="2"/>
  <c r="AK327" i="2"/>
  <c r="AJ327" i="2"/>
  <c r="AN326" i="2"/>
  <c r="AM326" i="2"/>
  <c r="AK326" i="2"/>
  <c r="AJ326" i="2"/>
  <c r="AN325" i="2"/>
  <c r="AM325" i="2"/>
  <c r="AK325" i="2"/>
  <c r="AJ325" i="2"/>
  <c r="AN322" i="2"/>
  <c r="AM322" i="2"/>
  <c r="AK322" i="2"/>
  <c r="AJ322" i="2"/>
  <c r="AN321" i="2"/>
  <c r="AM321" i="2"/>
  <c r="AK321" i="2"/>
  <c r="AJ321" i="2"/>
  <c r="AN320" i="2"/>
  <c r="AM320" i="2"/>
  <c r="AK320" i="2"/>
  <c r="AJ320" i="2"/>
  <c r="AN319" i="2"/>
  <c r="AM319" i="2"/>
  <c r="AK319" i="2"/>
  <c r="AJ319" i="2"/>
  <c r="AN318" i="2"/>
  <c r="AM318" i="2"/>
  <c r="AK318" i="2"/>
  <c r="AJ318" i="2"/>
  <c r="AN317" i="2"/>
  <c r="AM317" i="2"/>
  <c r="AK317" i="2"/>
  <c r="AJ317" i="2"/>
  <c r="AN316" i="2"/>
  <c r="AM316" i="2"/>
  <c r="AK316" i="2"/>
  <c r="AJ316" i="2"/>
  <c r="AN315" i="2"/>
  <c r="AM315" i="2"/>
  <c r="AK315" i="2"/>
  <c r="AJ315" i="2"/>
  <c r="AN314" i="2"/>
  <c r="AM314" i="2"/>
  <c r="AK314" i="2"/>
  <c r="AJ314" i="2"/>
  <c r="AN313" i="2"/>
  <c r="AM313" i="2"/>
  <c r="AK313" i="2"/>
  <c r="AJ313" i="2"/>
  <c r="AN312" i="2"/>
  <c r="AM312" i="2"/>
  <c r="AK312" i="2"/>
  <c r="AJ312" i="2"/>
  <c r="AN311" i="2"/>
  <c r="AM311" i="2"/>
  <c r="AK311" i="2"/>
  <c r="AJ311" i="2"/>
  <c r="AN310" i="2"/>
  <c r="AM310" i="2"/>
  <c r="AK310" i="2"/>
  <c r="AJ310" i="2"/>
  <c r="AN309" i="2"/>
  <c r="AM309" i="2"/>
  <c r="AK309" i="2"/>
  <c r="AJ309" i="2"/>
  <c r="AN308" i="2"/>
  <c r="AM308" i="2"/>
  <c r="AK308" i="2"/>
  <c r="AJ308" i="2"/>
  <c r="AN307" i="2"/>
  <c r="AM307" i="2"/>
  <c r="AK307" i="2"/>
  <c r="AJ307" i="2"/>
  <c r="AN306" i="2"/>
  <c r="AM306" i="2"/>
  <c r="AK306" i="2"/>
  <c r="AJ306" i="2"/>
  <c r="AN305" i="2"/>
  <c r="AM305" i="2"/>
  <c r="AK305" i="2"/>
  <c r="AJ305" i="2"/>
  <c r="AN304" i="2"/>
  <c r="AM304" i="2"/>
  <c r="AK304" i="2"/>
  <c r="AJ304" i="2"/>
  <c r="AN303" i="2"/>
  <c r="AM303" i="2"/>
  <c r="AK303" i="2"/>
  <c r="AJ303" i="2"/>
  <c r="AN302" i="2"/>
  <c r="AM302" i="2"/>
  <c r="AK302" i="2"/>
  <c r="AJ302" i="2"/>
  <c r="AN301" i="2"/>
  <c r="AM301" i="2"/>
  <c r="AK301" i="2"/>
  <c r="AJ301" i="2"/>
  <c r="AN300" i="2"/>
  <c r="AM300" i="2"/>
  <c r="AK300" i="2"/>
  <c r="AJ300" i="2"/>
  <c r="AN299" i="2"/>
  <c r="AM299" i="2"/>
  <c r="AK299" i="2"/>
  <c r="AJ299" i="2"/>
  <c r="AN298" i="2"/>
  <c r="AM298" i="2"/>
  <c r="AK298" i="2"/>
  <c r="AJ298" i="2"/>
  <c r="AN297" i="2"/>
  <c r="AM297" i="2"/>
  <c r="AK297" i="2"/>
  <c r="AJ297" i="2"/>
  <c r="AN296" i="2"/>
  <c r="AM296" i="2"/>
  <c r="AK296" i="2"/>
  <c r="AJ296" i="2"/>
  <c r="AN295" i="2"/>
  <c r="AM295" i="2"/>
  <c r="AK295" i="2"/>
  <c r="AJ295" i="2"/>
  <c r="AN294" i="2"/>
  <c r="AM294" i="2"/>
  <c r="AK294" i="2"/>
  <c r="AJ294" i="2"/>
  <c r="AN291" i="2"/>
  <c r="AO291" i="2" s="1"/>
  <c r="AM291" i="2"/>
  <c r="AK291" i="2"/>
  <c r="AJ291" i="2"/>
  <c r="AN290" i="2"/>
  <c r="AM290" i="2"/>
  <c r="AK290" i="2"/>
  <c r="AL290" i="2" s="1"/>
  <c r="AJ290" i="2"/>
  <c r="AN289" i="2"/>
  <c r="AM289" i="2"/>
  <c r="AK289" i="2"/>
  <c r="AJ289" i="2"/>
  <c r="AN288" i="2"/>
  <c r="AM288" i="2"/>
  <c r="AK288" i="2"/>
  <c r="AJ288" i="2"/>
  <c r="AN287" i="2"/>
  <c r="AM287" i="2"/>
  <c r="AK287" i="2"/>
  <c r="AL287" i="2" s="1"/>
  <c r="AJ287" i="2"/>
  <c r="AN286" i="2"/>
  <c r="AM286" i="2"/>
  <c r="AK286" i="2"/>
  <c r="AJ286" i="2"/>
  <c r="AN285" i="2"/>
  <c r="AM285" i="2"/>
  <c r="AK285" i="2"/>
  <c r="AJ285" i="2"/>
  <c r="AN284" i="2"/>
  <c r="AM284" i="2"/>
  <c r="AK284" i="2"/>
  <c r="AL284" i="2" s="1"/>
  <c r="AJ284" i="2"/>
  <c r="AN283" i="2"/>
  <c r="AM283" i="2"/>
  <c r="AK283" i="2"/>
  <c r="AJ283" i="2"/>
  <c r="AN282" i="2"/>
  <c r="AM282" i="2"/>
  <c r="AK282" i="2"/>
  <c r="AJ282" i="2"/>
  <c r="AN281" i="2"/>
  <c r="AM281" i="2"/>
  <c r="AK281" i="2"/>
  <c r="AL281" i="2" s="1"/>
  <c r="AJ281" i="2"/>
  <c r="AN280" i="2"/>
  <c r="AM280" i="2"/>
  <c r="AK280" i="2"/>
  <c r="AJ280" i="2"/>
  <c r="AN279" i="2"/>
  <c r="AM279" i="2"/>
  <c r="AK279" i="2"/>
  <c r="AJ279" i="2"/>
  <c r="AN278" i="2"/>
  <c r="AM278" i="2"/>
  <c r="AK278" i="2"/>
  <c r="AL278" i="2" s="1"/>
  <c r="AJ278" i="2"/>
  <c r="AN277" i="2"/>
  <c r="AM277" i="2"/>
  <c r="AK277" i="2"/>
  <c r="AJ277" i="2"/>
  <c r="AN276" i="2"/>
  <c r="AM276" i="2"/>
  <c r="AK276" i="2"/>
  <c r="AJ276" i="2"/>
  <c r="AN275" i="2"/>
  <c r="AM275" i="2"/>
  <c r="AK275" i="2"/>
  <c r="AJ275" i="2"/>
  <c r="AN274" i="2"/>
  <c r="AM274" i="2"/>
  <c r="AK274" i="2"/>
  <c r="AJ274" i="2"/>
  <c r="AN273" i="2"/>
  <c r="AO273" i="2" s="1"/>
  <c r="AM273" i="2"/>
  <c r="AK273" i="2"/>
  <c r="AJ273" i="2"/>
  <c r="AN272" i="2"/>
  <c r="AM272" i="2"/>
  <c r="AK272" i="2"/>
  <c r="AL272" i="2" s="1"/>
  <c r="AJ272" i="2"/>
  <c r="AN271" i="2"/>
  <c r="AM271" i="2"/>
  <c r="AK271" i="2"/>
  <c r="AJ271" i="2"/>
  <c r="AN270" i="2"/>
  <c r="AM270" i="2"/>
  <c r="AK270" i="2"/>
  <c r="AJ270" i="2"/>
  <c r="AL270" i="2" s="1"/>
  <c r="AN269" i="2"/>
  <c r="AM269" i="2"/>
  <c r="AK269" i="2"/>
  <c r="AL269" i="2" s="1"/>
  <c r="AJ269" i="2"/>
  <c r="AN268" i="2"/>
  <c r="AM268" i="2"/>
  <c r="AK268" i="2"/>
  <c r="AJ268" i="2"/>
  <c r="AN267" i="2"/>
  <c r="AM267" i="2"/>
  <c r="AK267" i="2"/>
  <c r="AJ267" i="2"/>
  <c r="AN266" i="2"/>
  <c r="AM266" i="2"/>
  <c r="AK266" i="2"/>
  <c r="AL266" i="2" s="1"/>
  <c r="AJ266" i="2"/>
  <c r="AN265" i="2"/>
  <c r="AM265" i="2"/>
  <c r="AK265" i="2"/>
  <c r="AJ265" i="2"/>
  <c r="AN264" i="2"/>
  <c r="AM264" i="2"/>
  <c r="AK264" i="2"/>
  <c r="AJ264" i="2"/>
  <c r="AN263" i="2"/>
  <c r="AM263" i="2"/>
  <c r="AK263" i="2"/>
  <c r="AL263" i="2" s="1"/>
  <c r="AJ263" i="2"/>
  <c r="AN229" i="2"/>
  <c r="AM229" i="2"/>
  <c r="AK229" i="2"/>
  <c r="AJ229" i="2"/>
  <c r="AN228" i="2"/>
  <c r="AO228" i="2" s="1"/>
  <c r="AM228" i="2"/>
  <c r="AK228" i="2"/>
  <c r="AJ228" i="2"/>
  <c r="AN227" i="2"/>
  <c r="AM227" i="2"/>
  <c r="AK227" i="2"/>
  <c r="AL227" i="2" s="1"/>
  <c r="AJ227" i="2"/>
  <c r="AN226" i="2"/>
  <c r="AM226" i="2"/>
  <c r="AK226" i="2"/>
  <c r="AJ226" i="2"/>
  <c r="AN225" i="2"/>
  <c r="AO225" i="2" s="1"/>
  <c r="AM225" i="2"/>
  <c r="AK225" i="2"/>
  <c r="AJ225" i="2"/>
  <c r="AN224" i="2"/>
  <c r="AM224" i="2"/>
  <c r="AK224" i="2"/>
  <c r="AL224" i="2" s="1"/>
  <c r="AJ224" i="2"/>
  <c r="AN223" i="2"/>
  <c r="AM223" i="2"/>
  <c r="AK223" i="2"/>
  <c r="AJ223" i="2"/>
  <c r="AN222" i="2"/>
  <c r="AO222" i="2" s="1"/>
  <c r="AM222" i="2"/>
  <c r="AK222" i="2"/>
  <c r="AJ222" i="2"/>
  <c r="AN221" i="2"/>
  <c r="AM221" i="2"/>
  <c r="AK221" i="2"/>
  <c r="AJ221" i="2"/>
  <c r="AN220" i="2"/>
  <c r="AM220" i="2"/>
  <c r="AK220" i="2"/>
  <c r="AJ220" i="2"/>
  <c r="AN219" i="2"/>
  <c r="AM219" i="2"/>
  <c r="AK219" i="2"/>
  <c r="AJ219" i="2"/>
  <c r="AN218" i="2"/>
  <c r="AM218" i="2"/>
  <c r="AK218" i="2"/>
  <c r="AL218" i="2" s="1"/>
  <c r="AJ218" i="2"/>
  <c r="AN217" i="2"/>
  <c r="AM217" i="2"/>
  <c r="AK217" i="2"/>
  <c r="AJ217" i="2"/>
  <c r="AN216" i="2"/>
  <c r="AO216" i="2" s="1"/>
  <c r="AM216" i="2"/>
  <c r="AK216" i="2"/>
  <c r="AJ216" i="2"/>
  <c r="AN215" i="2"/>
  <c r="AM215" i="2"/>
  <c r="AK215" i="2"/>
  <c r="AL215" i="2" s="1"/>
  <c r="AJ215" i="2"/>
  <c r="AN214" i="2"/>
  <c r="AM214" i="2"/>
  <c r="AK214" i="2"/>
  <c r="AJ214" i="2"/>
  <c r="AN213" i="2"/>
  <c r="AO213" i="2" s="1"/>
  <c r="AM213" i="2"/>
  <c r="AK213" i="2"/>
  <c r="AJ213" i="2"/>
  <c r="AN212" i="2"/>
  <c r="AM212" i="2"/>
  <c r="AK212" i="2"/>
  <c r="AL212" i="2" s="1"/>
  <c r="AJ212" i="2"/>
  <c r="AN211" i="2"/>
  <c r="AM211" i="2"/>
  <c r="AK211" i="2"/>
  <c r="AJ211" i="2"/>
  <c r="AN210" i="2"/>
  <c r="AO210" i="2" s="1"/>
  <c r="AM210" i="2"/>
  <c r="AK210" i="2"/>
  <c r="AJ210" i="2"/>
  <c r="AN209" i="2"/>
  <c r="AM209" i="2"/>
  <c r="AK209" i="2"/>
  <c r="AL209" i="2" s="1"/>
  <c r="AJ209" i="2"/>
  <c r="AN208" i="2"/>
  <c r="AM208" i="2"/>
  <c r="AK208" i="2"/>
  <c r="AJ208" i="2"/>
  <c r="AN207" i="2"/>
  <c r="AO207" i="2" s="1"/>
  <c r="AM207" i="2"/>
  <c r="AK207" i="2"/>
  <c r="AJ207" i="2"/>
  <c r="AN206" i="2"/>
  <c r="AM206" i="2"/>
  <c r="AK206" i="2"/>
  <c r="AL206" i="2" s="1"/>
  <c r="AJ206" i="2"/>
  <c r="AN205" i="2"/>
  <c r="AM205" i="2"/>
  <c r="AK205" i="2"/>
  <c r="AJ205" i="2"/>
  <c r="AN204" i="2"/>
  <c r="AO204" i="2" s="1"/>
  <c r="AM204" i="2"/>
  <c r="AK204" i="2"/>
  <c r="AJ204" i="2"/>
  <c r="AN203" i="2"/>
  <c r="AM203" i="2"/>
  <c r="AK203" i="2"/>
  <c r="AL203" i="2" s="1"/>
  <c r="AJ203" i="2"/>
  <c r="AN202" i="2"/>
  <c r="AM202" i="2"/>
  <c r="AK202" i="2"/>
  <c r="AJ202" i="2"/>
  <c r="AN201" i="2"/>
  <c r="AO201" i="2" s="1"/>
  <c r="AM201" i="2"/>
  <c r="AK201" i="2"/>
  <c r="AJ201" i="2"/>
  <c r="AN198" i="2"/>
  <c r="AM198" i="2"/>
  <c r="AK198" i="2"/>
  <c r="AL198" i="2" s="1"/>
  <c r="AJ198" i="2"/>
  <c r="AN197" i="2"/>
  <c r="AM197" i="2"/>
  <c r="AK197" i="2"/>
  <c r="AJ197" i="2"/>
  <c r="AN196" i="2"/>
  <c r="AO196" i="2" s="1"/>
  <c r="AM196" i="2"/>
  <c r="AK196" i="2"/>
  <c r="AJ196" i="2"/>
  <c r="AN195" i="2"/>
  <c r="AM195" i="2"/>
  <c r="AK195" i="2"/>
  <c r="AL195" i="2" s="1"/>
  <c r="AJ195" i="2"/>
  <c r="AN194" i="2"/>
  <c r="AM194" i="2"/>
  <c r="AK194" i="2"/>
  <c r="AJ194" i="2"/>
  <c r="AN193" i="2"/>
  <c r="AO193" i="2" s="1"/>
  <c r="AM193" i="2"/>
  <c r="AK193" i="2"/>
  <c r="AJ193" i="2"/>
  <c r="AN192" i="2"/>
  <c r="AM192" i="2"/>
  <c r="AK192" i="2"/>
  <c r="AL192" i="2" s="1"/>
  <c r="AJ192" i="2"/>
  <c r="AN191" i="2"/>
  <c r="AM191" i="2"/>
  <c r="AK191" i="2"/>
  <c r="AJ191" i="2"/>
  <c r="AN190" i="2"/>
  <c r="AM190" i="2"/>
  <c r="AK190" i="2"/>
  <c r="AJ190" i="2"/>
  <c r="AN189" i="2"/>
  <c r="AM189" i="2"/>
  <c r="AK189" i="2"/>
  <c r="AJ189" i="2"/>
  <c r="AN188" i="2"/>
  <c r="AM188" i="2"/>
  <c r="AK188" i="2"/>
  <c r="AJ188" i="2"/>
  <c r="AN187" i="2"/>
  <c r="AM187" i="2"/>
  <c r="AK187" i="2"/>
  <c r="AJ187" i="2"/>
  <c r="AN186" i="2"/>
  <c r="AM186" i="2"/>
  <c r="AK186" i="2"/>
  <c r="AL186" i="2" s="1"/>
  <c r="AJ186" i="2"/>
  <c r="AN185" i="2"/>
  <c r="AM185" i="2"/>
  <c r="AK185" i="2"/>
  <c r="AJ185" i="2"/>
  <c r="AN184" i="2"/>
  <c r="AO184" i="2" s="1"/>
  <c r="AM184" i="2"/>
  <c r="AK184" i="2"/>
  <c r="AJ184" i="2"/>
  <c r="AN183" i="2"/>
  <c r="AM183" i="2"/>
  <c r="AK183" i="2"/>
  <c r="AL183" i="2" s="1"/>
  <c r="AJ183" i="2"/>
  <c r="AN182" i="2"/>
  <c r="AM182" i="2"/>
  <c r="AK182" i="2"/>
  <c r="AJ182" i="2"/>
  <c r="AN181" i="2"/>
  <c r="AO181" i="2" s="1"/>
  <c r="AM181" i="2"/>
  <c r="AK181" i="2"/>
  <c r="AJ181" i="2"/>
  <c r="AN180" i="2"/>
  <c r="AM180" i="2"/>
  <c r="AK180" i="2"/>
  <c r="AL180" i="2" s="1"/>
  <c r="AJ180" i="2"/>
  <c r="AN179" i="2"/>
  <c r="AM179" i="2"/>
  <c r="AK179" i="2"/>
  <c r="AJ179" i="2"/>
  <c r="AN178" i="2"/>
  <c r="AO178" i="2" s="1"/>
  <c r="AM178" i="2"/>
  <c r="AK178" i="2"/>
  <c r="AJ178" i="2"/>
  <c r="AN177" i="2"/>
  <c r="AM177" i="2"/>
  <c r="AK177" i="2"/>
  <c r="AL177" i="2" s="1"/>
  <c r="AJ177" i="2"/>
  <c r="AN176" i="2"/>
  <c r="AM176" i="2"/>
  <c r="AK176" i="2"/>
  <c r="AJ176" i="2"/>
  <c r="AN175" i="2"/>
  <c r="AO175" i="2" s="1"/>
  <c r="AM175" i="2"/>
  <c r="AK175" i="2"/>
  <c r="AJ175" i="2"/>
  <c r="AN174" i="2"/>
  <c r="AM174" i="2"/>
  <c r="AK174" i="2"/>
  <c r="AL174" i="2" s="1"/>
  <c r="AJ174" i="2"/>
  <c r="AN173" i="2"/>
  <c r="AM173" i="2"/>
  <c r="AK173" i="2"/>
  <c r="AJ173" i="2"/>
  <c r="AN172" i="2"/>
  <c r="AO172" i="2" s="1"/>
  <c r="AM172" i="2"/>
  <c r="AK172" i="2"/>
  <c r="AJ172" i="2"/>
  <c r="AN171" i="2"/>
  <c r="AM171" i="2"/>
  <c r="AK171" i="2"/>
  <c r="AJ171" i="2"/>
  <c r="AN170" i="2"/>
  <c r="AM170" i="2"/>
  <c r="AK170" i="2"/>
  <c r="AJ170" i="2"/>
  <c r="AN167" i="2"/>
  <c r="AM167" i="2"/>
  <c r="AK167" i="2"/>
  <c r="AJ167" i="2"/>
  <c r="AN166" i="2"/>
  <c r="AM166" i="2"/>
  <c r="AK166" i="2"/>
  <c r="AJ166" i="2"/>
  <c r="AN165" i="2"/>
  <c r="AM165" i="2"/>
  <c r="AK165" i="2"/>
  <c r="AJ165" i="2"/>
  <c r="AN164" i="2"/>
  <c r="AM164" i="2"/>
  <c r="AK164" i="2"/>
  <c r="AJ164" i="2"/>
  <c r="AN163" i="2"/>
  <c r="AM163" i="2"/>
  <c r="AK163" i="2"/>
  <c r="AJ163" i="2"/>
  <c r="AN162" i="2"/>
  <c r="AM162" i="2"/>
  <c r="AK162" i="2"/>
  <c r="AJ162" i="2"/>
  <c r="AN161" i="2"/>
  <c r="AM161" i="2"/>
  <c r="AK161" i="2"/>
  <c r="AJ161" i="2"/>
  <c r="AN160" i="2"/>
  <c r="AM160" i="2"/>
  <c r="AK160" i="2"/>
  <c r="AJ160" i="2"/>
  <c r="AN159" i="2"/>
  <c r="AM159" i="2"/>
  <c r="AK159" i="2"/>
  <c r="AJ159" i="2"/>
  <c r="AN158" i="2"/>
  <c r="AM158" i="2"/>
  <c r="AK158" i="2"/>
  <c r="AJ158" i="2"/>
  <c r="AN157" i="2"/>
  <c r="AM157" i="2"/>
  <c r="AK157" i="2"/>
  <c r="AJ157" i="2"/>
  <c r="AN156" i="2"/>
  <c r="AM156" i="2"/>
  <c r="AK156" i="2"/>
  <c r="AJ156" i="2"/>
  <c r="AN155" i="2"/>
  <c r="AM155" i="2"/>
  <c r="AK155" i="2"/>
  <c r="AJ155" i="2"/>
  <c r="AN154" i="2"/>
  <c r="AM154" i="2"/>
  <c r="AK154" i="2"/>
  <c r="AJ154" i="2"/>
  <c r="AN153" i="2"/>
  <c r="AM153" i="2"/>
  <c r="AK153" i="2"/>
  <c r="AJ153" i="2"/>
  <c r="AN152" i="2"/>
  <c r="AM152" i="2"/>
  <c r="AK152" i="2"/>
  <c r="AJ152" i="2"/>
  <c r="AN151" i="2"/>
  <c r="AM151" i="2"/>
  <c r="AK151" i="2"/>
  <c r="AJ151" i="2"/>
  <c r="AN150" i="2"/>
  <c r="AM150" i="2"/>
  <c r="AK150" i="2"/>
  <c r="AJ150" i="2"/>
  <c r="AN149" i="2"/>
  <c r="AM149" i="2"/>
  <c r="AK149" i="2"/>
  <c r="AJ149" i="2"/>
  <c r="AN148" i="2"/>
  <c r="AM148" i="2"/>
  <c r="AK148" i="2"/>
  <c r="AJ148" i="2"/>
  <c r="AN147" i="2"/>
  <c r="AM147" i="2"/>
  <c r="AK147" i="2"/>
  <c r="AJ147" i="2"/>
  <c r="AN146" i="2"/>
  <c r="AM146" i="2"/>
  <c r="AK146" i="2"/>
  <c r="AJ146" i="2"/>
  <c r="AN145" i="2"/>
  <c r="AM145" i="2"/>
  <c r="AK145" i="2"/>
  <c r="AJ145" i="2"/>
  <c r="AN144" i="2"/>
  <c r="AM144" i="2"/>
  <c r="AK144" i="2"/>
  <c r="AJ144" i="2"/>
  <c r="AN143" i="2"/>
  <c r="AM143" i="2"/>
  <c r="AK143" i="2"/>
  <c r="AJ143" i="2"/>
  <c r="AN142" i="2"/>
  <c r="AM142" i="2"/>
  <c r="AK142" i="2"/>
  <c r="AJ142" i="2"/>
  <c r="AN141" i="2"/>
  <c r="AM141" i="2"/>
  <c r="AK141" i="2"/>
  <c r="AJ141" i="2"/>
  <c r="AN140" i="2"/>
  <c r="AM140" i="2"/>
  <c r="AK140" i="2"/>
  <c r="AJ140" i="2"/>
  <c r="AN139" i="2"/>
  <c r="AM139" i="2"/>
  <c r="AK139" i="2"/>
  <c r="AJ139" i="2"/>
  <c r="AN136" i="2"/>
  <c r="AM136" i="2"/>
  <c r="AK136" i="2"/>
  <c r="AJ136" i="2"/>
  <c r="AN135" i="2"/>
  <c r="AM135" i="2"/>
  <c r="AK135" i="2"/>
  <c r="AJ135" i="2"/>
  <c r="AN134" i="2"/>
  <c r="AM134" i="2"/>
  <c r="AK134" i="2"/>
  <c r="AJ134" i="2"/>
  <c r="AN133" i="2"/>
  <c r="AM133" i="2"/>
  <c r="AK133" i="2"/>
  <c r="AJ133" i="2"/>
  <c r="AN132" i="2"/>
  <c r="AM132" i="2"/>
  <c r="AK132" i="2"/>
  <c r="AJ132" i="2"/>
  <c r="AN131" i="2"/>
  <c r="AM131" i="2"/>
  <c r="AK131" i="2"/>
  <c r="AJ131" i="2"/>
  <c r="AN130" i="2"/>
  <c r="AM130" i="2"/>
  <c r="AK130" i="2"/>
  <c r="AJ130" i="2"/>
  <c r="AN129" i="2"/>
  <c r="AM129" i="2"/>
  <c r="AK129" i="2"/>
  <c r="AJ129" i="2"/>
  <c r="AN128" i="2"/>
  <c r="AM128" i="2"/>
  <c r="AK128" i="2"/>
  <c r="AJ128" i="2"/>
  <c r="AN127" i="2"/>
  <c r="AM127" i="2"/>
  <c r="AK127" i="2"/>
  <c r="AJ127" i="2"/>
  <c r="AN126" i="2"/>
  <c r="AM126" i="2"/>
  <c r="AK126" i="2"/>
  <c r="AJ126" i="2"/>
  <c r="AN125" i="2"/>
  <c r="AM125" i="2"/>
  <c r="AK125" i="2"/>
  <c r="AJ125" i="2"/>
  <c r="AN124" i="2"/>
  <c r="AM124" i="2"/>
  <c r="AK124" i="2"/>
  <c r="AJ124" i="2"/>
  <c r="AN123" i="2"/>
  <c r="AM123" i="2"/>
  <c r="AK123" i="2"/>
  <c r="AJ123" i="2"/>
  <c r="AN122" i="2"/>
  <c r="AM122" i="2"/>
  <c r="AK122" i="2"/>
  <c r="AJ122" i="2"/>
  <c r="AN121" i="2"/>
  <c r="AM121" i="2"/>
  <c r="AK121" i="2"/>
  <c r="AJ121" i="2"/>
  <c r="AN120" i="2"/>
  <c r="AM120" i="2"/>
  <c r="AK120" i="2"/>
  <c r="AJ120" i="2"/>
  <c r="AN119" i="2"/>
  <c r="AM119" i="2"/>
  <c r="AK119" i="2"/>
  <c r="AJ119" i="2"/>
  <c r="AN118" i="2"/>
  <c r="AM118" i="2"/>
  <c r="AK118" i="2"/>
  <c r="AJ118" i="2"/>
  <c r="AN117" i="2"/>
  <c r="AM117" i="2"/>
  <c r="AK117" i="2"/>
  <c r="AJ117" i="2"/>
  <c r="AN116" i="2"/>
  <c r="AM116" i="2"/>
  <c r="AK116" i="2"/>
  <c r="AJ116" i="2"/>
  <c r="AN115" i="2"/>
  <c r="AM115" i="2"/>
  <c r="AK115" i="2"/>
  <c r="AJ115" i="2"/>
  <c r="AN114" i="2"/>
  <c r="AM114" i="2"/>
  <c r="AK114" i="2"/>
  <c r="AJ114" i="2"/>
  <c r="AN113" i="2"/>
  <c r="AM113" i="2"/>
  <c r="AK113" i="2"/>
  <c r="AJ113" i="2"/>
  <c r="AN112" i="2"/>
  <c r="AM112" i="2"/>
  <c r="AK112" i="2"/>
  <c r="AJ112" i="2"/>
  <c r="AN111" i="2"/>
  <c r="AM111" i="2"/>
  <c r="AK111" i="2"/>
  <c r="AJ111" i="2"/>
  <c r="AN110" i="2"/>
  <c r="AM110" i="2"/>
  <c r="AK110" i="2"/>
  <c r="AJ110" i="2"/>
  <c r="AN109" i="2"/>
  <c r="AM109" i="2"/>
  <c r="AK109" i="2"/>
  <c r="AJ109" i="2"/>
  <c r="AN108" i="2"/>
  <c r="AM108" i="2"/>
  <c r="AK108" i="2"/>
  <c r="AJ108" i="2"/>
  <c r="AJ78" i="2"/>
  <c r="AK78" i="2"/>
  <c r="AM78" i="2"/>
  <c r="AN78" i="2"/>
  <c r="AJ79" i="2"/>
  <c r="AK79" i="2"/>
  <c r="AL79" i="2" s="1"/>
  <c r="AM79" i="2"/>
  <c r="AN79" i="2"/>
  <c r="AJ80" i="2"/>
  <c r="AK80" i="2"/>
  <c r="AM80" i="2"/>
  <c r="AN80" i="2"/>
  <c r="AO80" i="2" s="1"/>
  <c r="AJ81" i="2"/>
  <c r="AK81" i="2"/>
  <c r="AM81" i="2"/>
  <c r="AN81" i="2"/>
  <c r="AJ82" i="2"/>
  <c r="AK82" i="2"/>
  <c r="AM82" i="2"/>
  <c r="AN82" i="2"/>
  <c r="AJ83" i="2"/>
  <c r="AK83" i="2"/>
  <c r="AM83" i="2"/>
  <c r="AN83" i="2"/>
  <c r="AO83" i="2" s="1"/>
  <c r="AJ84" i="2"/>
  <c r="AK84" i="2"/>
  <c r="AM84" i="2"/>
  <c r="AN84" i="2"/>
  <c r="AJ85" i="2"/>
  <c r="AK85" i="2"/>
  <c r="AL85" i="2" s="1"/>
  <c r="AM85" i="2"/>
  <c r="AN85" i="2"/>
  <c r="AJ86" i="2"/>
  <c r="AK86" i="2"/>
  <c r="AM86" i="2"/>
  <c r="AN86" i="2"/>
  <c r="AJ87" i="2"/>
  <c r="AK87" i="2"/>
  <c r="AM87" i="2"/>
  <c r="AN87" i="2"/>
  <c r="AJ88" i="2"/>
  <c r="AK88" i="2"/>
  <c r="AL88" i="2" s="1"/>
  <c r="AM88" i="2"/>
  <c r="AN88" i="2"/>
  <c r="AJ89" i="2"/>
  <c r="AK89" i="2"/>
  <c r="AM89" i="2"/>
  <c r="AN89" i="2"/>
  <c r="AJ90" i="2"/>
  <c r="AK90" i="2"/>
  <c r="AM90" i="2"/>
  <c r="AN90" i="2"/>
  <c r="AJ91" i="2"/>
  <c r="AK91" i="2"/>
  <c r="AL91" i="2" s="1"/>
  <c r="AM91" i="2"/>
  <c r="AN91" i="2"/>
  <c r="AJ92" i="2"/>
  <c r="AK92" i="2"/>
  <c r="AM92" i="2"/>
  <c r="AN92" i="2"/>
  <c r="AO92" i="2" s="1"/>
  <c r="AJ93" i="2"/>
  <c r="AK93" i="2"/>
  <c r="AM93" i="2"/>
  <c r="AN93" i="2"/>
  <c r="AJ94" i="2"/>
  <c r="AK94" i="2"/>
  <c r="AM94" i="2"/>
  <c r="AN94" i="2"/>
  <c r="AJ95" i="2"/>
  <c r="AK95" i="2"/>
  <c r="AM95" i="2"/>
  <c r="AN95" i="2"/>
  <c r="AJ96" i="2"/>
  <c r="AK96" i="2"/>
  <c r="AM96" i="2"/>
  <c r="AN96" i="2"/>
  <c r="AJ97" i="2"/>
  <c r="AK97" i="2"/>
  <c r="AM97" i="2"/>
  <c r="AN97" i="2"/>
  <c r="AJ98" i="2"/>
  <c r="AK98" i="2"/>
  <c r="AM98" i="2"/>
  <c r="AN98" i="2"/>
  <c r="AO98" i="2" s="1"/>
  <c r="AJ99" i="2"/>
  <c r="AK99" i="2"/>
  <c r="AM99" i="2"/>
  <c r="AN99" i="2"/>
  <c r="AJ100" i="2"/>
  <c r="AK100" i="2"/>
  <c r="AM100" i="2"/>
  <c r="AN100" i="2"/>
  <c r="AJ101" i="2"/>
  <c r="AK101" i="2"/>
  <c r="AM101" i="2"/>
  <c r="AN101" i="2"/>
  <c r="AO101" i="2" s="1"/>
  <c r="AJ102" i="2"/>
  <c r="AK102" i="2"/>
  <c r="AM102" i="2"/>
  <c r="AN102" i="2"/>
  <c r="AJ103" i="2"/>
  <c r="AK103" i="2"/>
  <c r="AL103" i="2" s="1"/>
  <c r="AM103" i="2"/>
  <c r="AN103" i="2"/>
  <c r="AJ104" i="2"/>
  <c r="AK104" i="2"/>
  <c r="AM104" i="2"/>
  <c r="AN104" i="2"/>
  <c r="AJ105" i="2"/>
  <c r="AK105" i="2"/>
  <c r="AM105" i="2"/>
  <c r="AN105" i="2"/>
  <c r="AN77" i="2"/>
  <c r="AM77" i="2"/>
  <c r="AK77" i="2"/>
  <c r="AJ77" i="2"/>
  <c r="AN74" i="2"/>
  <c r="AM74" i="2"/>
  <c r="AK74" i="2"/>
  <c r="AJ74" i="2"/>
  <c r="J152" i="8" l="1"/>
  <c r="J105" i="8"/>
  <c r="J100" i="8"/>
  <c r="J92" i="8"/>
  <c r="J84" i="8"/>
  <c r="J76" i="8"/>
  <c r="J68" i="8"/>
  <c r="J60" i="8"/>
  <c r="J52" i="8"/>
  <c r="J44" i="8"/>
  <c r="J36" i="8"/>
  <c r="J28" i="8"/>
  <c r="J20" i="8"/>
  <c r="J12" i="8"/>
  <c r="J4" i="8"/>
  <c r="J101" i="8"/>
  <c r="J93" i="8"/>
  <c r="J69" i="8"/>
  <c r="J61" i="8"/>
  <c r="J53" i="8"/>
  <c r="J45" i="8"/>
  <c r="J5" i="8"/>
  <c r="J113" i="8"/>
  <c r="J108" i="8"/>
  <c r="J95" i="8"/>
  <c r="J87" i="8"/>
  <c r="J79" i="8"/>
  <c r="J71" i="8"/>
  <c r="J63" i="8"/>
  <c r="J55" i="8"/>
  <c r="J47" i="8"/>
  <c r="J39" i="8"/>
  <c r="J31" i="8"/>
  <c r="J23" i="8"/>
  <c r="J15" i="8"/>
  <c r="J7" i="8"/>
  <c r="J85" i="8"/>
  <c r="J147" i="8"/>
  <c r="J103" i="8"/>
  <c r="J98" i="8"/>
  <c r="J90" i="8"/>
  <c r="J82" i="8"/>
  <c r="J74" i="8"/>
  <c r="J66" i="8"/>
  <c r="J58" i="8"/>
  <c r="J50" i="8"/>
  <c r="J42" i="8"/>
  <c r="J34" i="8"/>
  <c r="J26" i="8"/>
  <c r="J18" i="8"/>
  <c r="J10" i="8"/>
  <c r="J37" i="8"/>
  <c r="J111" i="8"/>
  <c r="J106" i="8"/>
  <c r="J77" i="8"/>
  <c r="J142" i="8"/>
  <c r="J112" i="8"/>
  <c r="J107" i="8"/>
  <c r="J102" i="8"/>
  <c r="J94" i="8"/>
  <c r="J86" i="8"/>
  <c r="J78" i="8"/>
  <c r="J70" i="8"/>
  <c r="J62" i="8"/>
  <c r="J54" i="8"/>
  <c r="J46" i="8"/>
  <c r="J38" i="8"/>
  <c r="J30" i="8"/>
  <c r="J22" i="8"/>
  <c r="J14" i="8"/>
  <c r="J6" i="8"/>
  <c r="J29" i="8"/>
  <c r="J21" i="8"/>
  <c r="J110" i="8"/>
  <c r="J97" i="8"/>
  <c r="J89" i="8"/>
  <c r="J81" i="8"/>
  <c r="J73" i="8"/>
  <c r="J65" i="8"/>
  <c r="J57" i="8"/>
  <c r="J49" i="8"/>
  <c r="J41" i="8"/>
  <c r="J33" i="8"/>
  <c r="J25" i="8"/>
  <c r="J17" i="8"/>
  <c r="J9" i="8"/>
  <c r="J13" i="8"/>
  <c r="J104" i="8"/>
  <c r="J99" i="8"/>
  <c r="J91" i="8"/>
  <c r="J83" i="8"/>
  <c r="J75" i="8"/>
  <c r="J67" i="8"/>
  <c r="J59" i="8"/>
  <c r="J51" i="8"/>
  <c r="J43" i="8"/>
  <c r="J35" i="8"/>
  <c r="J27" i="8"/>
  <c r="J19" i="8"/>
  <c r="J11" i="8"/>
  <c r="J114" i="8"/>
  <c r="J109" i="8"/>
  <c r="J96" i="8"/>
  <c r="J88" i="8"/>
  <c r="J80" i="8"/>
  <c r="J72" i="8"/>
  <c r="J64" i="8"/>
  <c r="J56" i="8"/>
  <c r="J48" i="8"/>
  <c r="J40" i="8"/>
  <c r="J32" i="8"/>
  <c r="J24" i="8"/>
  <c r="J16" i="8"/>
  <c r="J8" i="8"/>
  <c r="J140" i="8"/>
  <c r="J144" i="8"/>
  <c r="J143" i="8"/>
  <c r="J124" i="8"/>
  <c r="J123" i="8"/>
  <c r="J133" i="8"/>
  <c r="J132" i="8"/>
  <c r="J148" i="8"/>
  <c r="J136" i="8"/>
  <c r="J150" i="8"/>
  <c r="J121" i="8"/>
  <c r="J129" i="8"/>
  <c r="J137" i="8"/>
  <c r="J153" i="8"/>
  <c r="J120" i="8"/>
  <c r="J149" i="8"/>
  <c r="J116" i="8"/>
  <c r="J119" i="8"/>
  <c r="J135" i="8"/>
  <c r="J151" i="8"/>
  <c r="J131" i="8"/>
  <c r="J125" i="8"/>
  <c r="J115" i="8"/>
  <c r="J139" i="8"/>
  <c r="J138" i="8"/>
  <c r="J117" i="8"/>
  <c r="K2" i="8"/>
  <c r="J145" i="8"/>
  <c r="J130" i="8"/>
  <c r="J146" i="8"/>
  <c r="J126" i="8"/>
  <c r="J141" i="8"/>
  <c r="J127" i="8"/>
  <c r="J128" i="8"/>
  <c r="J122" i="8"/>
  <c r="J134" i="8"/>
  <c r="J118" i="8"/>
  <c r="AO103" i="2"/>
  <c r="AO100" i="2"/>
  <c r="AO94" i="2"/>
  <c r="AO91" i="2"/>
  <c r="AL90" i="2"/>
  <c r="AO82" i="2"/>
  <c r="AO79" i="2"/>
  <c r="AL97" i="2"/>
  <c r="AO457" i="2"/>
  <c r="AO769" i="2"/>
  <c r="AO747" i="2"/>
  <c r="AO529" i="2"/>
  <c r="AL779" i="2"/>
  <c r="AL158" i="2"/>
  <c r="AO162" i="2"/>
  <c r="AL164" i="2"/>
  <c r="AO165" i="2"/>
  <c r="AL172" i="2"/>
  <c r="AO173" i="2"/>
  <c r="AL175" i="2"/>
  <c r="AO176" i="2"/>
  <c r="AL178" i="2"/>
  <c r="AO179" i="2"/>
  <c r="AL181" i="2"/>
  <c r="AO182" i="2"/>
  <c r="AL184" i="2"/>
  <c r="AO191" i="2"/>
  <c r="AO194" i="2"/>
  <c r="AL196" i="2"/>
  <c r="AO197" i="2"/>
  <c r="AL264" i="2"/>
  <c r="AL273" i="2"/>
  <c r="AL276" i="2"/>
  <c r="AL279" i="2"/>
  <c r="AL285" i="2"/>
  <c r="AL288" i="2"/>
  <c r="AO289" i="2"/>
  <c r="AL291" i="2"/>
  <c r="AL384" i="2"/>
  <c r="AO386" i="2"/>
  <c r="AL388" i="2"/>
  <c r="AO389" i="2"/>
  <c r="AL391" i="2"/>
  <c r="AO392" i="2"/>
  <c r="AL394" i="2"/>
  <c r="AO395" i="2"/>
  <c r="AL397" i="2"/>
  <c r="AO398" i="2"/>
  <c r="AL403" i="2"/>
  <c r="AO404" i="2"/>
  <c r="AL406" i="2"/>
  <c r="AO407" i="2"/>
  <c r="AO410" i="2"/>
  <c r="AL412" i="2"/>
  <c r="AO413" i="2"/>
  <c r="AL417" i="2"/>
  <c r="AO418" i="2"/>
  <c r="AL420" i="2"/>
  <c r="AL423" i="2"/>
  <c r="AO424" i="2"/>
  <c r="AL450" i="2"/>
  <c r="AO460" i="2"/>
  <c r="AO472" i="2"/>
  <c r="AO614" i="2"/>
  <c r="AO708" i="2"/>
  <c r="AL733" i="2"/>
  <c r="AL748" i="2"/>
  <c r="AO780" i="2"/>
  <c r="AL282" i="2"/>
  <c r="AL409" i="2"/>
  <c r="AL589" i="2"/>
  <c r="AO608" i="2"/>
  <c r="AO784" i="2"/>
  <c r="AL765" i="2"/>
  <c r="AO765" i="2"/>
  <c r="AO97" i="2"/>
  <c r="AL140" i="2"/>
  <c r="AO141" i="2"/>
  <c r="AO147" i="2"/>
  <c r="AL149" i="2"/>
  <c r="AO150" i="2"/>
  <c r="AL152" i="2"/>
  <c r="AO153" i="2"/>
  <c r="AL155" i="2"/>
  <c r="AO156" i="2"/>
  <c r="AL780" i="2"/>
  <c r="AO99" i="2"/>
  <c r="AO96" i="2"/>
  <c r="AL95" i="2"/>
  <c r="AO93" i="2"/>
  <c r="AO87" i="2"/>
  <c r="AO81" i="2"/>
  <c r="AO78" i="2"/>
  <c r="AO269" i="2"/>
  <c r="AL271" i="2"/>
  <c r="AO275" i="2"/>
  <c r="AL280" i="2"/>
  <c r="AL283" i="2"/>
  <c r="AL286" i="2"/>
  <c r="AL289" i="2"/>
  <c r="AL294" i="2"/>
  <c r="AO295" i="2"/>
  <c r="AL297" i="2"/>
  <c r="AO298" i="2"/>
  <c r="AL300" i="2"/>
  <c r="AO301" i="2"/>
  <c r="AL303" i="2"/>
  <c r="AO304" i="2"/>
  <c r="AL306" i="2"/>
  <c r="AO307" i="2"/>
  <c r="AL309" i="2"/>
  <c r="AO310" i="2"/>
  <c r="AL312" i="2"/>
  <c r="AO313" i="2"/>
  <c r="AL315" i="2"/>
  <c r="AO316" i="2"/>
  <c r="AL318" i="2"/>
  <c r="AO319" i="2"/>
  <c r="AL321" i="2"/>
  <c r="AO322" i="2"/>
  <c r="AL326" i="2"/>
  <c r="AO327" i="2"/>
  <c r="AO383" i="2"/>
  <c r="AO731" i="2"/>
  <c r="AO737" i="2"/>
  <c r="AO740" i="2"/>
  <c r="AO743" i="2"/>
  <c r="AO746" i="2"/>
  <c r="AO755" i="2"/>
  <c r="AL108" i="2"/>
  <c r="AO109" i="2"/>
  <c r="AL111" i="2"/>
  <c r="AO112" i="2"/>
  <c r="AL114" i="2"/>
  <c r="AO115" i="2"/>
  <c r="AL117" i="2"/>
  <c r="AO118" i="2"/>
  <c r="AL120" i="2"/>
  <c r="AO121" i="2"/>
  <c r="AL123" i="2"/>
  <c r="AO124" i="2"/>
  <c r="AL126" i="2"/>
  <c r="AO127" i="2"/>
  <c r="AL129" i="2"/>
  <c r="AO130" i="2"/>
  <c r="AL132" i="2"/>
  <c r="AO133" i="2"/>
  <c r="AL135" i="2"/>
  <c r="AO136" i="2"/>
  <c r="AL400" i="2"/>
  <c r="AO546" i="2"/>
  <c r="AO549" i="2"/>
  <c r="AL551" i="2"/>
  <c r="AO552" i="2"/>
  <c r="AL557" i="2"/>
  <c r="AO558" i="2"/>
  <c r="AL560" i="2"/>
  <c r="AO561" i="2"/>
  <c r="AL563" i="2"/>
  <c r="AO564" i="2"/>
  <c r="AL566" i="2"/>
  <c r="AO567" i="2"/>
  <c r="AL569" i="2"/>
  <c r="AO570" i="2"/>
  <c r="AL574" i="2"/>
  <c r="AO575" i="2"/>
  <c r="AL577" i="2"/>
  <c r="AL580" i="2"/>
  <c r="AL548" i="2"/>
  <c r="AO454" i="2"/>
  <c r="AL432" i="2"/>
  <c r="AO705" i="2"/>
  <c r="AO555" i="2"/>
  <c r="AO421" i="2"/>
  <c r="AO401" i="2"/>
  <c r="AO519" i="2"/>
  <c r="AO616" i="2"/>
  <c r="AO640" i="2"/>
  <c r="AO661" i="2"/>
  <c r="AO710" i="2"/>
  <c r="AL738" i="2"/>
  <c r="AL782" i="2"/>
  <c r="AL161" i="2"/>
  <c r="AL534" i="2"/>
  <c r="AO617" i="2"/>
  <c r="AO726" i="2"/>
  <c r="AO665" i="2"/>
  <c r="AO105" i="2"/>
  <c r="AL171" i="2"/>
  <c r="AO219" i="2"/>
  <c r="AO459" i="2"/>
  <c r="AO783" i="2"/>
  <c r="AL167" i="2"/>
  <c r="AO170" i="2"/>
  <c r="AL786" i="2"/>
  <c r="AO453" i="2"/>
  <c r="AO578" i="2"/>
  <c r="AO88" i="2"/>
  <c r="AL275" i="2"/>
  <c r="AO622" i="2"/>
  <c r="AO707" i="2"/>
  <c r="AO713" i="2"/>
  <c r="AO725" i="2"/>
  <c r="AL785" i="2"/>
  <c r="AL143" i="2"/>
  <c r="AO144" i="2"/>
  <c r="AO159" i="2"/>
  <c r="AO723" i="2"/>
  <c r="AL742" i="2"/>
  <c r="AO787" i="2"/>
  <c r="AO187" i="2"/>
  <c r="AL221" i="2"/>
  <c r="AL383" i="2"/>
  <c r="AO438" i="2"/>
  <c r="AL77" i="2"/>
  <c r="AL109" i="2"/>
  <c r="AO110" i="2"/>
  <c r="AL112" i="2"/>
  <c r="AO113" i="2"/>
  <c r="AL115" i="2"/>
  <c r="AO116" i="2"/>
  <c r="AL118" i="2"/>
  <c r="AO119" i="2"/>
  <c r="AL121" i="2"/>
  <c r="AO122" i="2"/>
  <c r="AL124" i="2"/>
  <c r="AO125" i="2"/>
  <c r="AL127" i="2"/>
  <c r="AO128" i="2"/>
  <c r="AL130" i="2"/>
  <c r="AO131" i="2"/>
  <c r="AL133" i="2"/>
  <c r="AO134" i="2"/>
  <c r="AL136" i="2"/>
  <c r="AO139" i="2"/>
  <c r="AO148" i="2"/>
  <c r="AL150" i="2"/>
  <c r="AO151" i="2"/>
  <c r="AL153" i="2"/>
  <c r="AO154" i="2"/>
  <c r="AL156" i="2"/>
  <c r="AO157" i="2"/>
  <c r="AL159" i="2"/>
  <c r="AO160" i="2"/>
  <c r="AL162" i="2"/>
  <c r="AO163" i="2"/>
  <c r="AL165" i="2"/>
  <c r="AO166" i="2"/>
  <c r="AL170" i="2"/>
  <c r="AO171" i="2"/>
  <c r="AL173" i="2"/>
  <c r="AO174" i="2"/>
  <c r="AL176" i="2"/>
  <c r="AO177" i="2"/>
  <c r="AL179" i="2"/>
  <c r="AO180" i="2"/>
  <c r="AL182" i="2"/>
  <c r="AO183" i="2"/>
  <c r="AL185" i="2"/>
  <c r="AO186" i="2"/>
  <c r="AL188" i="2"/>
  <c r="AL191" i="2"/>
  <c r="AO192" i="2"/>
  <c r="AL194" i="2"/>
  <c r="AO195" i="2"/>
  <c r="AL197" i="2"/>
  <c r="AO198" i="2"/>
  <c r="AL265" i="2"/>
  <c r="AL268" i="2"/>
  <c r="AO272" i="2"/>
  <c r="AL386" i="2"/>
  <c r="AO387" i="2"/>
  <c r="AL389" i="2"/>
  <c r="AO390" i="2"/>
  <c r="AL392" i="2"/>
  <c r="AO393" i="2"/>
  <c r="AO396" i="2"/>
  <c r="AL398" i="2"/>
  <c r="AO399" i="2"/>
  <c r="AL401" i="2"/>
  <c r="AO402" i="2"/>
  <c r="AL404" i="2"/>
  <c r="AO405" i="2"/>
  <c r="AL407" i="2"/>
  <c r="AO408" i="2"/>
  <c r="AL410" i="2"/>
  <c r="AO411" i="2"/>
  <c r="AL413" i="2"/>
  <c r="AO414" i="2"/>
  <c r="AL418" i="2"/>
  <c r="AO419" i="2"/>
  <c r="AL421" i="2"/>
  <c r="AL424" i="2"/>
  <c r="AO425" i="2"/>
  <c r="AL427" i="2"/>
  <c r="AO428" i="2"/>
  <c r="AL430" i="2"/>
  <c r="AO431" i="2"/>
  <c r="AL433" i="2"/>
  <c r="AO434" i="2"/>
  <c r="AL436" i="2"/>
  <c r="AO437" i="2"/>
  <c r="AL442" i="2"/>
  <c r="AO449" i="2"/>
  <c r="AL451" i="2"/>
  <c r="AL454" i="2"/>
  <c r="AO455" i="2"/>
  <c r="AL457" i="2"/>
  <c r="AO458" i="2"/>
  <c r="AL460" i="2"/>
  <c r="AO461" i="2"/>
  <c r="AL463" i="2"/>
  <c r="AO464" i="2"/>
  <c r="AL466" i="2"/>
  <c r="AL469" i="2"/>
  <c r="AL472" i="2"/>
  <c r="AO473" i="2"/>
  <c r="AL475" i="2"/>
  <c r="AO476" i="2"/>
  <c r="AL511" i="2"/>
  <c r="AO512" i="2"/>
  <c r="AL514" i="2"/>
  <c r="AO518" i="2"/>
  <c r="AL520" i="2"/>
  <c r="AO521" i="2"/>
  <c r="AL523" i="2"/>
  <c r="AO524" i="2"/>
  <c r="AL526" i="2"/>
  <c r="AO527" i="2"/>
  <c r="AL529" i="2"/>
  <c r="AO530" i="2"/>
  <c r="AL532" i="2"/>
  <c r="AO533" i="2"/>
  <c r="AL535" i="2"/>
  <c r="AO536" i="2"/>
  <c r="AL538" i="2"/>
  <c r="AO539" i="2"/>
  <c r="AL543" i="2"/>
  <c r="AO544" i="2"/>
  <c r="AL546" i="2"/>
  <c r="AO547" i="2"/>
  <c r="AO543" i="2"/>
  <c r="AO739" i="2"/>
  <c r="AO742" i="2"/>
  <c r="AO745" i="2"/>
  <c r="AO748" i="2"/>
  <c r="AO751" i="2"/>
  <c r="AO754" i="2"/>
  <c r="AL549" i="2"/>
  <c r="AO550" i="2"/>
  <c r="AL552" i="2"/>
  <c r="AO553" i="2"/>
  <c r="AO556" i="2"/>
  <c r="AL558" i="2"/>
  <c r="AO559" i="2"/>
  <c r="AL561" i="2"/>
  <c r="AO562" i="2"/>
  <c r="AL564" i="2"/>
  <c r="AO565" i="2"/>
  <c r="AL567" i="2"/>
  <c r="AO568" i="2"/>
  <c r="AL570" i="2"/>
  <c r="AO573" i="2"/>
  <c r="AL575" i="2"/>
  <c r="AO576" i="2"/>
  <c r="AL578" i="2"/>
  <c r="AO579" i="2"/>
  <c r="AL581" i="2"/>
  <c r="AO582" i="2"/>
  <c r="AO585" i="2"/>
  <c r="AL587" i="2"/>
  <c r="AL590" i="2"/>
  <c r="AO591" i="2"/>
  <c r="AL593" i="2"/>
  <c r="AO594" i="2"/>
  <c r="AL596" i="2"/>
  <c r="AO597" i="2"/>
  <c r="AL599" i="2"/>
  <c r="AO600" i="2"/>
  <c r="AO609" i="2"/>
  <c r="AO612" i="2"/>
  <c r="AO615" i="2"/>
  <c r="AO618" i="2"/>
  <c r="AO621" i="2"/>
  <c r="AO624" i="2"/>
  <c r="AO630" i="2"/>
  <c r="AO633" i="2"/>
  <c r="AL638" i="2"/>
  <c r="AO639" i="2"/>
  <c r="AL641" i="2"/>
  <c r="AO642" i="2"/>
  <c r="AL644" i="2"/>
  <c r="AO645" i="2"/>
  <c r="AL647" i="2"/>
  <c r="AO648" i="2"/>
  <c r="AL650" i="2"/>
  <c r="AO651" i="2"/>
  <c r="AL653" i="2"/>
  <c r="AO654" i="2"/>
  <c r="AL656" i="2"/>
  <c r="AO657" i="2"/>
  <c r="AL659" i="2"/>
  <c r="AO660" i="2"/>
  <c r="AL662" i="2"/>
  <c r="AO663" i="2"/>
  <c r="AL665" i="2"/>
  <c r="AO700" i="2"/>
  <c r="AO703" i="2"/>
  <c r="AO706" i="2"/>
  <c r="AO709" i="2"/>
  <c r="AO712" i="2"/>
  <c r="AO718" i="2"/>
  <c r="AO721" i="2"/>
  <c r="AO724" i="2"/>
  <c r="AO727" i="2"/>
  <c r="AL731" i="2"/>
  <c r="AL734" i="2"/>
  <c r="AL737" i="2"/>
  <c r="AL746" i="2"/>
  <c r="AL749" i="2"/>
  <c r="AL752" i="2"/>
  <c r="AL755" i="2"/>
  <c r="AL763" i="2"/>
  <c r="AL766" i="2"/>
  <c r="AO767" i="2"/>
  <c r="AL769" i="2"/>
  <c r="AO770" i="2"/>
  <c r="AL772" i="2"/>
  <c r="AO773" i="2"/>
  <c r="AL775" i="2"/>
  <c r="AO776" i="2"/>
  <c r="AL778" i="2"/>
  <c r="AO779" i="2"/>
  <c r="AL754" i="2"/>
  <c r="AO554" i="2"/>
  <c r="AO523" i="2"/>
  <c r="AO467" i="2"/>
  <c r="AO422" i="2"/>
  <c r="AO588" i="2"/>
  <c r="AO586" i="2"/>
  <c r="AO584" i="2"/>
  <c r="AO548" i="2"/>
  <c r="AO610" i="2"/>
  <c r="AO764" i="2"/>
  <c r="AO439" i="2"/>
  <c r="AL274" i="2"/>
  <c r="AL277" i="2"/>
  <c r="AO85" i="2"/>
  <c r="AO189" i="2"/>
  <c r="AL405" i="2"/>
  <c r="AL437" i="2"/>
  <c r="AL461" i="2"/>
  <c r="AO607" i="2"/>
  <c r="AO631" i="2"/>
  <c r="AL663" i="2"/>
  <c r="AO786" i="2"/>
  <c r="AO185" i="2"/>
  <c r="AL187" i="2"/>
  <c r="AO188" i="2"/>
  <c r="AL190" i="2"/>
  <c r="AL267" i="2"/>
  <c r="AL517" i="2"/>
  <c r="AO606" i="2"/>
  <c r="AO627" i="2"/>
  <c r="AO715" i="2"/>
  <c r="AL740" i="2"/>
  <c r="AL781" i="2"/>
  <c r="AO782" i="2"/>
  <c r="AL784" i="2"/>
  <c r="AO785" i="2"/>
  <c r="AL189" i="2"/>
  <c r="AO190" i="2"/>
  <c r="AO442" i="2"/>
  <c r="AL739" i="2"/>
  <c r="AL789" i="2"/>
  <c r="AO267" i="2"/>
  <c r="AO279" i="2"/>
  <c r="AO285" i="2"/>
  <c r="AO757" i="2"/>
  <c r="AO104" i="2"/>
  <c r="AO86" i="2"/>
  <c r="AO266" i="2"/>
  <c r="AO278" i="2"/>
  <c r="AO284" i="2"/>
  <c r="AO290" i="2"/>
  <c r="AL536" i="2"/>
  <c r="AL573" i="2"/>
  <c r="AL642" i="2"/>
  <c r="AL645" i="2"/>
  <c r="AL648" i="2"/>
  <c r="AO719" i="2"/>
  <c r="AL741" i="2"/>
  <c r="AL744" i="2"/>
  <c r="AL747" i="2"/>
  <c r="AL750" i="2"/>
  <c r="AL753" i="2"/>
  <c r="AL756" i="2"/>
  <c r="AL770" i="2"/>
  <c r="AL788" i="2"/>
  <c r="AO789" i="2"/>
  <c r="AO265" i="2"/>
  <c r="AO271" i="2"/>
  <c r="AO277" i="2"/>
  <c r="AO283" i="2"/>
  <c r="AL395" i="2"/>
  <c r="AO756" i="2"/>
  <c r="AL141" i="2"/>
  <c r="AO142" i="2"/>
  <c r="AL144" i="2"/>
  <c r="AO145" i="2"/>
  <c r="AL147" i="2"/>
  <c r="AO264" i="2"/>
  <c r="AO270" i="2"/>
  <c r="AO276" i="2"/>
  <c r="AO282" i="2"/>
  <c r="AO288" i="2"/>
  <c r="AL743" i="2"/>
  <c r="AL758" i="2"/>
  <c r="AL787" i="2"/>
  <c r="AO788" i="2"/>
  <c r="AL790" i="2"/>
  <c r="AO263" i="2"/>
  <c r="AO281" i="2"/>
  <c r="AO287" i="2"/>
  <c r="AO749" i="2"/>
  <c r="AO758" i="2"/>
  <c r="AL146" i="2"/>
  <c r="AL193" i="2"/>
  <c r="AO268" i="2"/>
  <c r="AO274" i="2"/>
  <c r="AO280" i="2"/>
  <c r="AO286" i="2"/>
  <c r="AL444" i="2"/>
  <c r="AL745" i="2"/>
  <c r="AL757" i="2"/>
  <c r="AL768" i="2"/>
  <c r="AL777" i="2"/>
  <c r="AO790" i="2"/>
  <c r="AL555" i="2"/>
  <c r="AL554" i="2"/>
  <c r="AL516" i="2"/>
  <c r="AL586" i="2"/>
  <c r="AL584" i="2"/>
  <c r="AO515" i="2"/>
  <c r="AL515" i="2"/>
  <c r="AL736" i="2"/>
  <c r="AO732" i="2"/>
  <c r="AO735" i="2"/>
  <c r="AO736" i="2"/>
  <c r="AO752" i="2"/>
  <c r="AO734" i="2"/>
  <c r="AO733" i="2"/>
  <c r="AO432" i="2"/>
  <c r="AO470" i="2"/>
  <c r="AL470" i="2"/>
  <c r="AO452" i="2"/>
  <c r="AL452" i="2"/>
  <c r="AL439" i="2"/>
  <c r="AO102" i="2"/>
  <c r="AL101" i="2"/>
  <c r="AL96" i="2"/>
  <c r="AO89" i="2"/>
  <c r="AO84" i="2"/>
  <c r="AL83" i="2"/>
  <c r="AL78" i="2"/>
  <c r="AO77" i="2"/>
  <c r="AL102" i="2"/>
  <c r="AO95" i="2"/>
  <c r="AO90" i="2"/>
  <c r="AL89" i="2"/>
  <c r="AL84" i="2"/>
  <c r="AL94" i="2"/>
  <c r="AL100" i="2"/>
  <c r="AL82" i="2"/>
  <c r="AO108" i="2"/>
  <c r="AL110" i="2"/>
  <c r="AO111" i="2"/>
  <c r="AL113" i="2"/>
  <c r="AO114" i="2"/>
  <c r="AL116" i="2"/>
  <c r="AO117" i="2"/>
  <c r="AL119" i="2"/>
  <c r="AO120" i="2"/>
  <c r="AL122" i="2"/>
  <c r="AO123" i="2"/>
  <c r="AL125" i="2"/>
  <c r="AO126" i="2"/>
  <c r="AL128" i="2"/>
  <c r="AO129" i="2"/>
  <c r="AL131" i="2"/>
  <c r="AO132" i="2"/>
  <c r="AL134" i="2"/>
  <c r="AO135" i="2"/>
  <c r="AL139" i="2"/>
  <c r="AO140" i="2"/>
  <c r="AL142" i="2"/>
  <c r="AO143" i="2"/>
  <c r="AL145" i="2"/>
  <c r="AL105" i="2"/>
  <c r="AL99" i="2"/>
  <c r="AL93" i="2"/>
  <c r="AL87" i="2"/>
  <c r="AL81" i="2"/>
  <c r="AO146" i="2"/>
  <c r="AL148" i="2"/>
  <c r="AO149" i="2"/>
  <c r="AL151" i="2"/>
  <c r="AO152" i="2"/>
  <c r="AL154" i="2"/>
  <c r="AO155" i="2"/>
  <c r="AL157" i="2"/>
  <c r="AO158" i="2"/>
  <c r="AL160" i="2"/>
  <c r="AO161" i="2"/>
  <c r="AL163" i="2"/>
  <c r="AO164" i="2"/>
  <c r="AL166" i="2"/>
  <c r="AO167" i="2"/>
  <c r="AL202" i="2"/>
  <c r="AO203" i="2"/>
  <c r="AL205" i="2"/>
  <c r="AO206" i="2"/>
  <c r="AL208" i="2"/>
  <c r="AO209" i="2"/>
  <c r="AL211" i="2"/>
  <c r="AO212" i="2"/>
  <c r="AL214" i="2"/>
  <c r="AO215" i="2"/>
  <c r="AL217" i="2"/>
  <c r="AO218" i="2"/>
  <c r="AL220" i="2"/>
  <c r="AO221" i="2"/>
  <c r="AL223" i="2"/>
  <c r="AO224" i="2"/>
  <c r="AL226" i="2"/>
  <c r="AO227" i="2"/>
  <c r="AL229" i="2"/>
  <c r="AO294" i="2"/>
  <c r="AL296" i="2"/>
  <c r="AO297" i="2"/>
  <c r="AL299" i="2"/>
  <c r="AO300" i="2"/>
  <c r="AL302" i="2"/>
  <c r="AO303" i="2"/>
  <c r="AL305" i="2"/>
  <c r="AO306" i="2"/>
  <c r="AL308" i="2"/>
  <c r="AO309" i="2"/>
  <c r="AL311" i="2"/>
  <c r="AO312" i="2"/>
  <c r="AL314" i="2"/>
  <c r="AO315" i="2"/>
  <c r="AL317" i="2"/>
  <c r="AO318" i="2"/>
  <c r="AL320" i="2"/>
  <c r="AO321" i="2"/>
  <c r="AL325" i="2"/>
  <c r="AO326" i="2"/>
  <c r="AL328" i="2"/>
  <c r="AL201" i="2"/>
  <c r="AO202" i="2"/>
  <c r="AL204" i="2"/>
  <c r="AO205" i="2"/>
  <c r="AL207" i="2"/>
  <c r="AO208" i="2"/>
  <c r="AL210" i="2"/>
  <c r="AO211" i="2"/>
  <c r="AL213" i="2"/>
  <c r="AO214" i="2"/>
  <c r="AL216" i="2"/>
  <c r="AO217" i="2"/>
  <c r="AL219" i="2"/>
  <c r="AO220" i="2"/>
  <c r="AL222" i="2"/>
  <c r="AO223" i="2"/>
  <c r="AL225" i="2"/>
  <c r="AO226" i="2"/>
  <c r="AL228" i="2"/>
  <c r="AO229" i="2"/>
  <c r="AL295" i="2"/>
  <c r="AO296" i="2"/>
  <c r="AL298" i="2"/>
  <c r="AO299" i="2"/>
  <c r="AL301" i="2"/>
  <c r="AO302" i="2"/>
  <c r="AL304" i="2"/>
  <c r="AO305" i="2"/>
  <c r="AL307" i="2"/>
  <c r="AO308" i="2"/>
  <c r="AL310" i="2"/>
  <c r="AO311" i="2"/>
  <c r="AL313" i="2"/>
  <c r="AO314" i="2"/>
  <c r="AL316" i="2"/>
  <c r="AO317" i="2"/>
  <c r="AL319" i="2"/>
  <c r="AO320" i="2"/>
  <c r="AL322" i="2"/>
  <c r="AO325" i="2"/>
  <c r="AL327" i="2"/>
  <c r="AO328" i="2"/>
  <c r="AL104" i="2"/>
  <c r="AL98" i="2"/>
  <c r="AL92" i="2"/>
  <c r="AL86" i="2"/>
  <c r="AL80" i="2"/>
  <c r="AL329" i="2"/>
  <c r="AO330" i="2"/>
  <c r="AL332" i="2"/>
  <c r="AO333" i="2"/>
  <c r="AL335" i="2"/>
  <c r="AO336" i="2"/>
  <c r="AL338" i="2"/>
  <c r="AO339" i="2"/>
  <c r="AL341" i="2"/>
  <c r="AO342" i="2"/>
  <c r="AL344" i="2"/>
  <c r="AO345" i="2"/>
  <c r="AL347" i="2"/>
  <c r="AO348" i="2"/>
  <c r="AL350" i="2"/>
  <c r="AO351" i="2"/>
  <c r="AL353" i="2"/>
  <c r="AO356" i="2"/>
  <c r="AL358" i="2"/>
  <c r="AO359" i="2"/>
  <c r="AL361" i="2"/>
  <c r="AO362" i="2"/>
  <c r="AL364" i="2"/>
  <c r="AO365" i="2"/>
  <c r="AL367" i="2"/>
  <c r="AO368" i="2"/>
  <c r="AL370" i="2"/>
  <c r="AO371" i="2"/>
  <c r="AL373" i="2"/>
  <c r="AO374" i="2"/>
  <c r="AL376" i="2"/>
  <c r="AO377" i="2"/>
  <c r="AL379" i="2"/>
  <c r="AO380" i="2"/>
  <c r="AL382" i="2"/>
  <c r="AL441" i="2"/>
  <c r="AL606" i="2"/>
  <c r="AL609" i="2"/>
  <c r="AL612" i="2"/>
  <c r="AL615" i="2"/>
  <c r="AL618" i="2"/>
  <c r="AL621" i="2"/>
  <c r="AL624" i="2"/>
  <c r="AL627" i="2"/>
  <c r="AL630" i="2"/>
  <c r="AL633" i="2"/>
  <c r="AL700" i="2"/>
  <c r="AL703" i="2"/>
  <c r="AL706" i="2"/>
  <c r="AL709" i="2"/>
  <c r="AL712" i="2"/>
  <c r="AL715" i="2"/>
  <c r="AL718" i="2"/>
  <c r="AL721" i="2"/>
  <c r="AL724" i="2"/>
  <c r="AL727" i="2"/>
  <c r="AO329" i="2"/>
  <c r="AL331" i="2"/>
  <c r="AO332" i="2"/>
  <c r="AL334" i="2"/>
  <c r="AO335" i="2"/>
  <c r="AL337" i="2"/>
  <c r="AO338" i="2"/>
  <c r="AL340" i="2"/>
  <c r="AO341" i="2"/>
  <c r="AL343" i="2"/>
  <c r="AO344" i="2"/>
  <c r="AL346" i="2"/>
  <c r="AO347" i="2"/>
  <c r="AL349" i="2"/>
  <c r="AO350" i="2"/>
  <c r="AL352" i="2"/>
  <c r="AO353" i="2"/>
  <c r="AL357" i="2"/>
  <c r="AO358" i="2"/>
  <c r="AL360" i="2"/>
  <c r="AO361" i="2"/>
  <c r="AL363" i="2"/>
  <c r="AO364" i="2"/>
  <c r="AL366" i="2"/>
  <c r="AO367" i="2"/>
  <c r="AL369" i="2"/>
  <c r="AO370" i="2"/>
  <c r="AL372" i="2"/>
  <c r="AO373" i="2"/>
  <c r="AL375" i="2"/>
  <c r="AO376" i="2"/>
  <c r="AL378" i="2"/>
  <c r="AO379" i="2"/>
  <c r="AL381" i="2"/>
  <c r="AO382" i="2"/>
  <c r="AL440" i="2"/>
  <c r="AL445" i="2"/>
  <c r="AL605" i="2"/>
  <c r="AL608" i="2"/>
  <c r="AL611" i="2"/>
  <c r="AL614" i="2"/>
  <c r="AL617" i="2"/>
  <c r="AL620" i="2"/>
  <c r="AL623" i="2"/>
  <c r="AL626" i="2"/>
  <c r="AL629" i="2"/>
  <c r="AL632" i="2"/>
  <c r="AL702" i="2"/>
  <c r="AL705" i="2"/>
  <c r="AL708" i="2"/>
  <c r="AL711" i="2"/>
  <c r="AL714" i="2"/>
  <c r="AL717" i="2"/>
  <c r="AL720" i="2"/>
  <c r="AL723" i="2"/>
  <c r="AL726" i="2"/>
  <c r="AL330" i="2"/>
  <c r="AO331" i="2"/>
  <c r="AL333" i="2"/>
  <c r="AO334" i="2"/>
  <c r="AL336" i="2"/>
  <c r="AO337" i="2"/>
  <c r="AL339" i="2"/>
  <c r="AO340" i="2"/>
  <c r="AL342" i="2"/>
  <c r="AO343" i="2"/>
  <c r="AL345" i="2"/>
  <c r="AO346" i="2"/>
  <c r="AL348" i="2"/>
  <c r="AO349" i="2"/>
  <c r="AL351" i="2"/>
  <c r="AO352" i="2"/>
  <c r="AL356" i="2"/>
  <c r="AO357" i="2"/>
  <c r="AL359" i="2"/>
  <c r="AO360" i="2"/>
  <c r="AL362" i="2"/>
  <c r="AO363" i="2"/>
  <c r="AL365" i="2"/>
  <c r="AO366" i="2"/>
  <c r="AL368" i="2"/>
  <c r="AO369" i="2"/>
  <c r="AL371" i="2"/>
  <c r="AO372" i="2"/>
  <c r="AL374" i="2"/>
  <c r="AO375" i="2"/>
  <c r="AL377" i="2"/>
  <c r="AO378" i="2"/>
  <c r="AL380" i="2"/>
  <c r="AO381" i="2"/>
  <c r="AL438" i="2"/>
  <c r="AO440" i="2"/>
  <c r="AL443" i="2"/>
  <c r="AL607" i="2"/>
  <c r="AL610" i="2"/>
  <c r="AL613" i="2"/>
  <c r="AL616" i="2"/>
  <c r="AL619" i="2"/>
  <c r="AL622" i="2"/>
  <c r="AL625" i="2"/>
  <c r="AL628" i="2"/>
  <c r="AL631" i="2"/>
  <c r="AL701" i="2"/>
  <c r="AL704" i="2"/>
  <c r="AL707" i="2"/>
  <c r="AL710" i="2"/>
  <c r="AL713" i="2"/>
  <c r="AL716" i="2"/>
  <c r="AL719" i="2"/>
  <c r="AL722" i="2"/>
  <c r="AL725" i="2"/>
  <c r="AL728" i="2"/>
  <c r="AA129" i="2"/>
  <c r="K151" i="8" l="1"/>
  <c r="K152" i="8"/>
  <c r="K119" i="8"/>
  <c r="K50" i="8"/>
  <c r="K51" i="8"/>
  <c r="K68" i="8"/>
  <c r="K17" i="8"/>
  <c r="K31" i="8"/>
  <c r="K35" i="8"/>
  <c r="K145" i="8"/>
  <c r="K150" i="8"/>
  <c r="K89" i="8"/>
  <c r="K64" i="8"/>
  <c r="K23" i="8"/>
  <c r="K27" i="8"/>
  <c r="K128" i="8"/>
  <c r="K88" i="8"/>
  <c r="K47" i="8"/>
  <c r="K36" i="8"/>
  <c r="K139" i="8"/>
  <c r="K94" i="8"/>
  <c r="K54" i="8"/>
  <c r="K138" i="8"/>
  <c r="K99" i="8"/>
  <c r="K20" i="8"/>
  <c r="K135" i="8"/>
  <c r="K146" i="8"/>
  <c r="K126" i="8"/>
  <c r="K147" i="8"/>
  <c r="K82" i="8"/>
  <c r="K109" i="8"/>
  <c r="K112" i="8"/>
  <c r="K97" i="8"/>
  <c r="K63" i="8"/>
  <c r="K77" i="8"/>
  <c r="K72" i="8"/>
  <c r="K41" i="8"/>
  <c r="K60" i="8"/>
  <c r="L2" i="8"/>
  <c r="K142" i="8"/>
  <c r="K107" i="8"/>
  <c r="K69" i="8"/>
  <c r="K38" i="8"/>
  <c r="K52" i="8"/>
  <c r="K4" i="8"/>
  <c r="K125" i="8"/>
  <c r="K129" i="8"/>
  <c r="K105" i="8"/>
  <c r="K15" i="8"/>
  <c r="K19" i="8"/>
  <c r="K127" i="8"/>
  <c r="K104" i="8"/>
  <c r="K48" i="8"/>
  <c r="K11" i="8"/>
  <c r="K137" i="8"/>
  <c r="K74" i="8"/>
  <c r="K13" i="8"/>
  <c r="K130" i="8"/>
  <c r="K111" i="8"/>
  <c r="K61" i="8"/>
  <c r="K29" i="8"/>
  <c r="K123" i="8"/>
  <c r="K100" i="8"/>
  <c r="K42" i="8"/>
  <c r="K101" i="8"/>
  <c r="K75" i="8"/>
  <c r="K6" i="8"/>
  <c r="K140" i="8"/>
  <c r="K62" i="8"/>
  <c r="K106" i="8"/>
  <c r="K53" i="8"/>
  <c r="K21" i="8"/>
  <c r="K118" i="8"/>
  <c r="K95" i="8"/>
  <c r="K32" i="8"/>
  <c r="K143" i="8"/>
  <c r="K28" i="8"/>
  <c r="K73" i="8"/>
  <c r="K44" i="8"/>
  <c r="K122" i="8"/>
  <c r="K86" i="8"/>
  <c r="K117" i="8"/>
  <c r="K133" i="8"/>
  <c r="K149" i="8"/>
  <c r="K121" i="8"/>
  <c r="K103" i="8"/>
  <c r="K93" i="8"/>
  <c r="K91" i="8"/>
  <c r="K132" i="8"/>
  <c r="K84" i="8"/>
  <c r="K66" i="8"/>
  <c r="K87" i="8"/>
  <c r="K67" i="8"/>
  <c r="K65" i="8"/>
  <c r="K12" i="8"/>
  <c r="K26" i="8"/>
  <c r="K113" i="8"/>
  <c r="K24" i="8"/>
  <c r="K30" i="8"/>
  <c r="K33" i="8"/>
  <c r="K153" i="8"/>
  <c r="K120" i="8"/>
  <c r="K136" i="8"/>
  <c r="K116" i="8"/>
  <c r="K98" i="8"/>
  <c r="K85" i="8"/>
  <c r="K83" i="8"/>
  <c r="K115" i="8"/>
  <c r="K79" i="8"/>
  <c r="K58" i="8"/>
  <c r="K81" i="8"/>
  <c r="K59" i="8"/>
  <c r="K57" i="8"/>
  <c r="K9" i="8"/>
  <c r="K18" i="8"/>
  <c r="K76" i="8"/>
  <c r="K16" i="8"/>
  <c r="K22" i="8"/>
  <c r="K25" i="8"/>
  <c r="K148" i="8"/>
  <c r="K131" i="8"/>
  <c r="K90" i="8"/>
  <c r="K114" i="8"/>
  <c r="K110" i="8"/>
  <c r="K71" i="8"/>
  <c r="K80" i="8"/>
  <c r="K49" i="8"/>
  <c r="K43" i="8"/>
  <c r="K10" i="8"/>
  <c r="K39" i="8"/>
  <c r="K14" i="8"/>
  <c r="K78" i="8"/>
  <c r="K45" i="8"/>
  <c r="K8" i="8"/>
  <c r="K141" i="8"/>
  <c r="K96" i="8"/>
  <c r="K55" i="8"/>
  <c r="K70" i="8"/>
  <c r="K37" i="8"/>
  <c r="K144" i="8"/>
  <c r="K102" i="8"/>
  <c r="K56" i="8"/>
  <c r="K46" i="8"/>
  <c r="K7" i="8"/>
  <c r="K124" i="8"/>
  <c r="K108" i="8"/>
  <c r="K40" i="8"/>
  <c r="K5" i="8"/>
  <c r="K134" i="8"/>
  <c r="K92" i="8"/>
  <c r="K34" i="8"/>
  <c r="AA764" i="2"/>
  <c r="AA734" i="2"/>
  <c r="AA467" i="2"/>
  <c r="AA285" i="2"/>
  <c r="L148" i="8" l="1"/>
  <c r="L151" i="8"/>
  <c r="L131" i="8"/>
  <c r="L147" i="8"/>
  <c r="L119" i="8"/>
  <c r="L109" i="8"/>
  <c r="L112" i="8"/>
  <c r="L97" i="8"/>
  <c r="L95" i="8"/>
  <c r="L69" i="8"/>
  <c r="L56" i="8"/>
  <c r="L98" i="8"/>
  <c r="L18" i="8"/>
  <c r="L36" i="8"/>
  <c r="L135" i="8"/>
  <c r="L146" i="8"/>
  <c r="L142" i="8"/>
  <c r="L96" i="8"/>
  <c r="L89" i="8"/>
  <c r="L61" i="8"/>
  <c r="L62" i="8"/>
  <c r="L31" i="8"/>
  <c r="L24" i="8"/>
  <c r="L8" i="8"/>
  <c r="L144" i="8"/>
  <c r="L111" i="8"/>
  <c r="L74" i="8"/>
  <c r="L54" i="8"/>
  <c r="L16" i="8"/>
  <c r="L20" i="8"/>
  <c r="L106" i="8"/>
  <c r="L100" i="8"/>
  <c r="L46" i="8"/>
  <c r="L39" i="8"/>
  <c r="L9" i="8"/>
  <c r="L143" i="8"/>
  <c r="L104" i="8"/>
  <c r="L73" i="8"/>
  <c r="L25" i="8"/>
  <c r="L80" i="8"/>
  <c r="L27" i="8"/>
  <c r="L28" i="8"/>
  <c r="L88" i="8"/>
  <c r="L75" i="8"/>
  <c r="L45" i="8"/>
  <c r="L55" i="8"/>
  <c r="L128" i="8"/>
  <c r="L94" i="8"/>
  <c r="L76" i="8"/>
  <c r="L33" i="8"/>
  <c r="L58" i="8"/>
  <c r="L47" i="8"/>
  <c r="L7" i="8"/>
  <c r="L65" i="8"/>
  <c r="L6" i="8"/>
  <c r="L141" i="8"/>
  <c r="L105" i="8"/>
  <c r="L23" i="8"/>
  <c r="L124" i="8"/>
  <c r="L66" i="8"/>
  <c r="L37" i="8"/>
  <c r="L123" i="8"/>
  <c r="L86" i="8"/>
  <c r="L29" i="8"/>
  <c r="L140" i="8"/>
  <c r="L40" i="8"/>
  <c r="L125" i="8"/>
  <c r="L67" i="8"/>
  <c r="L134" i="8"/>
  <c r="L92" i="8"/>
  <c r="L68" i="8"/>
  <c r="L71" i="8"/>
  <c r="L51" i="8"/>
  <c r="L17" i="8"/>
  <c r="M2" i="8"/>
  <c r="L81" i="8"/>
  <c r="L60" i="8"/>
  <c r="L138" i="8"/>
  <c r="L118" i="8"/>
  <c r="L121" i="8"/>
  <c r="L150" i="8"/>
  <c r="L93" i="8"/>
  <c r="L99" i="8"/>
  <c r="L50" i="8"/>
  <c r="L5" i="8"/>
  <c r="L133" i="8"/>
  <c r="L149" i="8"/>
  <c r="L116" i="8"/>
  <c r="L137" i="8"/>
  <c r="L85" i="8"/>
  <c r="L91" i="8"/>
  <c r="L115" i="8"/>
  <c r="L113" i="8"/>
  <c r="L117" i="8"/>
  <c r="L72" i="8"/>
  <c r="L103" i="8"/>
  <c r="L57" i="8"/>
  <c r="L52" i="8"/>
  <c r="L34" i="8"/>
  <c r="L13" i="8"/>
  <c r="L19" i="8"/>
  <c r="L41" i="8"/>
  <c r="L4" i="8"/>
  <c r="L153" i="8"/>
  <c r="L120" i="8"/>
  <c r="L136" i="8"/>
  <c r="L152" i="8"/>
  <c r="L132" i="8"/>
  <c r="L114" i="8"/>
  <c r="L83" i="8"/>
  <c r="L110" i="8"/>
  <c r="L108" i="8"/>
  <c r="L77" i="8"/>
  <c r="L64" i="8"/>
  <c r="L78" i="8"/>
  <c r="L49" i="8"/>
  <c r="L44" i="8"/>
  <c r="L26" i="8"/>
  <c r="L42" i="8"/>
  <c r="L11" i="8"/>
  <c r="L79" i="8"/>
  <c r="L38" i="8"/>
  <c r="L70" i="8"/>
  <c r="L43" i="8"/>
  <c r="L32" i="8"/>
  <c r="L30" i="8"/>
  <c r="L63" i="8"/>
  <c r="L126" i="8"/>
  <c r="L145" i="8"/>
  <c r="L107" i="8"/>
  <c r="L87" i="8"/>
  <c r="L48" i="8"/>
  <c r="L90" i="8"/>
  <c r="L10" i="8"/>
  <c r="L22" i="8"/>
  <c r="L130" i="8"/>
  <c r="L129" i="8"/>
  <c r="L102" i="8"/>
  <c r="L53" i="8"/>
  <c r="L82" i="8"/>
  <c r="L14" i="8"/>
  <c r="L139" i="8"/>
  <c r="L122" i="8"/>
  <c r="L84" i="8"/>
  <c r="L15" i="8"/>
  <c r="L12" i="8"/>
  <c r="L101" i="8"/>
  <c r="L59" i="8"/>
  <c r="L35" i="8"/>
  <c r="L127" i="8"/>
  <c r="L21" i="8"/>
  <c r="FB517" i="2"/>
  <c r="M8" i="8" l="1"/>
  <c r="M134" i="8"/>
  <c r="M74" i="8"/>
  <c r="M141" i="8"/>
  <c r="M81" i="8"/>
  <c r="M29" i="8"/>
  <c r="M58" i="8"/>
  <c r="M52" i="8"/>
  <c r="M59" i="8"/>
  <c r="M86" i="8"/>
  <c r="M99" i="8"/>
  <c r="M98" i="8"/>
  <c r="M66" i="8"/>
  <c r="M21" i="8"/>
  <c r="M49" i="8"/>
  <c r="M130" i="8"/>
  <c r="M109" i="8"/>
  <c r="M33" i="8"/>
  <c r="M7" i="8"/>
  <c r="M54" i="8"/>
  <c r="M116" i="8"/>
  <c r="M152" i="8"/>
  <c r="M9" i="8"/>
  <c r="M119" i="8"/>
  <c r="M60" i="8"/>
  <c r="M148" i="8"/>
  <c r="M65" i="8"/>
  <c r="M13" i="8"/>
  <c r="M92" i="8"/>
  <c r="M43" i="8"/>
  <c r="M120" i="8"/>
  <c r="M36" i="8"/>
  <c r="M133" i="8"/>
  <c r="M100" i="8"/>
  <c r="M76" i="8"/>
  <c r="M70" i="8"/>
  <c r="M103" i="8"/>
  <c r="M78" i="8"/>
  <c r="M24" i="8"/>
  <c r="M32" i="8"/>
  <c r="M5" i="8"/>
  <c r="M126" i="8"/>
  <c r="M42" i="8"/>
  <c r="M132" i="8"/>
  <c r="M72" i="8"/>
  <c r="M139" i="8"/>
  <c r="M79" i="8"/>
  <c r="M27" i="8"/>
  <c r="M105" i="8"/>
  <c r="M20" i="8"/>
  <c r="M111" i="8"/>
  <c r="M50" i="8"/>
  <c r="M140" i="8"/>
  <c r="M80" i="8"/>
  <c r="M147" i="8"/>
  <c r="M84" i="8"/>
  <c r="M35" i="8"/>
  <c r="M145" i="8"/>
  <c r="M121" i="8"/>
  <c r="M6" i="8"/>
  <c r="M110" i="8"/>
  <c r="M26" i="8"/>
  <c r="M117" i="8"/>
  <c r="M56" i="8"/>
  <c r="M146" i="8"/>
  <c r="M63" i="8"/>
  <c r="M11" i="8"/>
  <c r="M89" i="8"/>
  <c r="M57" i="8"/>
  <c r="M118" i="8"/>
  <c r="M34" i="8"/>
  <c r="M125" i="8"/>
  <c r="M64" i="8"/>
  <c r="M131" i="8"/>
  <c r="M71" i="8"/>
  <c r="M19" i="8"/>
  <c r="M82" i="8"/>
  <c r="M87" i="8"/>
  <c r="M4" i="8"/>
  <c r="M124" i="8"/>
  <c r="M153" i="8"/>
  <c r="M48" i="8"/>
  <c r="M115" i="8"/>
  <c r="M55" i="8"/>
  <c r="M95" i="8"/>
  <c r="M41" i="8"/>
  <c r="M128" i="8"/>
  <c r="M96" i="8"/>
  <c r="M25" i="8"/>
  <c r="M62" i="8"/>
  <c r="M40" i="8"/>
  <c r="M18" i="8"/>
  <c r="M47" i="8"/>
  <c r="M104" i="8"/>
  <c r="M28" i="8"/>
  <c r="M137" i="8"/>
  <c r="M143" i="8"/>
  <c r="M83" i="8"/>
  <c r="M31" i="8"/>
  <c r="M93" i="8"/>
  <c r="M85" i="8"/>
  <c r="M122" i="8"/>
  <c r="M38" i="8"/>
  <c r="M144" i="8"/>
  <c r="M61" i="8"/>
  <c r="M151" i="8"/>
  <c r="M88" i="8"/>
  <c r="M39" i="8"/>
  <c r="M101" i="8"/>
  <c r="M16" i="8"/>
  <c r="M107" i="8"/>
  <c r="M46" i="8"/>
  <c r="M97" i="8"/>
  <c r="M69" i="8"/>
  <c r="N2" i="8"/>
  <c r="M150" i="8"/>
  <c r="M67" i="8"/>
  <c r="M15" i="8"/>
  <c r="M94" i="8"/>
  <c r="M45" i="8"/>
  <c r="M106" i="8"/>
  <c r="M22" i="8"/>
  <c r="M129" i="8"/>
  <c r="M68" i="8"/>
  <c r="M135" i="8"/>
  <c r="M75" i="8"/>
  <c r="M23" i="8"/>
  <c r="M102" i="8"/>
  <c r="M53" i="8"/>
  <c r="M114" i="8"/>
  <c r="M30" i="8"/>
  <c r="M12" i="8"/>
  <c r="M17" i="8"/>
  <c r="M91" i="8"/>
  <c r="M113" i="8"/>
  <c r="M142" i="8"/>
  <c r="M149" i="8"/>
  <c r="M37" i="8"/>
  <c r="M14" i="8"/>
  <c r="M136" i="8"/>
  <c r="M127" i="8"/>
  <c r="M73" i="8"/>
  <c r="M51" i="8"/>
  <c r="M10" i="8"/>
  <c r="M90" i="8"/>
  <c r="M138" i="8"/>
  <c r="M112" i="8"/>
  <c r="M108" i="8"/>
  <c r="M77" i="8"/>
  <c r="M123" i="8"/>
  <c r="M44" i="8"/>
  <c r="FB452" i="2"/>
  <c r="N143" i="8" l="1"/>
  <c r="N123" i="8"/>
  <c r="N134" i="8"/>
  <c r="N150" i="8"/>
  <c r="N117" i="8"/>
  <c r="N99" i="8"/>
  <c r="N115" i="8"/>
  <c r="N84" i="8"/>
  <c r="N90" i="8"/>
  <c r="N93" i="8"/>
  <c r="N67" i="8"/>
  <c r="N73" i="8"/>
  <c r="N52" i="8"/>
  <c r="N40" i="8"/>
  <c r="N21" i="8"/>
  <c r="N24" i="8"/>
  <c r="N22" i="8"/>
  <c r="N38" i="8"/>
  <c r="N31" i="8"/>
  <c r="N124" i="8"/>
  <c r="N101" i="8"/>
  <c r="N29" i="8"/>
  <c r="N138" i="8"/>
  <c r="N118" i="8"/>
  <c r="N121" i="8"/>
  <c r="N137" i="8"/>
  <c r="N114" i="8"/>
  <c r="N91" i="8"/>
  <c r="N110" i="8"/>
  <c r="N148" i="8"/>
  <c r="N82" i="8"/>
  <c r="N85" i="8"/>
  <c r="N59" i="8"/>
  <c r="N65" i="8"/>
  <c r="N79" i="8"/>
  <c r="N34" i="8"/>
  <c r="N13" i="8"/>
  <c r="N16" i="8"/>
  <c r="N14" i="8"/>
  <c r="N36" i="8"/>
  <c r="N23" i="8"/>
  <c r="N128" i="8"/>
  <c r="N98" i="8"/>
  <c r="N106" i="8"/>
  <c r="N133" i="8"/>
  <c r="N149" i="8"/>
  <c r="N116" i="8"/>
  <c r="N132" i="8"/>
  <c r="N109" i="8"/>
  <c r="N83" i="8"/>
  <c r="N97" i="8"/>
  <c r="N113" i="8"/>
  <c r="N125" i="8"/>
  <c r="N81" i="8"/>
  <c r="N51" i="8"/>
  <c r="N57" i="8"/>
  <c r="N71" i="8"/>
  <c r="N26" i="8"/>
  <c r="N74" i="8"/>
  <c r="N46" i="8"/>
  <c r="N44" i="8"/>
  <c r="N28" i="8"/>
  <c r="N15" i="8"/>
  <c r="N104" i="8"/>
  <c r="N54" i="8"/>
  <c r="N43" i="8"/>
  <c r="N120" i="8"/>
  <c r="N136" i="8"/>
  <c r="N152" i="8"/>
  <c r="N119" i="8"/>
  <c r="N96" i="8"/>
  <c r="N112" i="8"/>
  <c r="N89" i="8"/>
  <c r="N108" i="8"/>
  <c r="N77" i="8"/>
  <c r="N72" i="8"/>
  <c r="N153" i="8"/>
  <c r="N49" i="8"/>
  <c r="N63" i="8"/>
  <c r="N18" i="8"/>
  <c r="N66" i="8"/>
  <c r="N35" i="8"/>
  <c r="N33" i="8"/>
  <c r="N20" i="8"/>
  <c r="N8" i="8"/>
  <c r="N86" i="8"/>
  <c r="N41" i="8"/>
  <c r="N151" i="8"/>
  <c r="N131" i="8"/>
  <c r="N147" i="8"/>
  <c r="N145" i="8"/>
  <c r="N88" i="8"/>
  <c r="N107" i="8"/>
  <c r="N135" i="8"/>
  <c r="N95" i="8"/>
  <c r="N69" i="8"/>
  <c r="N64" i="8"/>
  <c r="N78" i="8"/>
  <c r="N111" i="8"/>
  <c r="N55" i="8"/>
  <c r="N10" i="8"/>
  <c r="N58" i="8"/>
  <c r="N27" i="8"/>
  <c r="N25" i="8"/>
  <c r="N12" i="8"/>
  <c r="N7" i="8"/>
  <c r="N139" i="8"/>
  <c r="N92" i="8"/>
  <c r="N60" i="8"/>
  <c r="N146" i="8"/>
  <c r="N126" i="8"/>
  <c r="N142" i="8"/>
  <c r="N140" i="8"/>
  <c r="N80" i="8"/>
  <c r="N102" i="8"/>
  <c r="N105" i="8"/>
  <c r="N87" i="8"/>
  <c r="N61" i="8"/>
  <c r="N56" i="8"/>
  <c r="N70" i="8"/>
  <c r="N76" i="8"/>
  <c r="N47" i="8"/>
  <c r="N45" i="8"/>
  <c r="N50" i="8"/>
  <c r="N19" i="8"/>
  <c r="N17" i="8"/>
  <c r="N6" i="8"/>
  <c r="N5" i="8"/>
  <c r="O2" i="8"/>
  <c r="N122" i="8"/>
  <c r="N75" i="8"/>
  <c r="N32" i="8"/>
  <c r="N141" i="8"/>
  <c r="N144" i="8"/>
  <c r="N129" i="8"/>
  <c r="N127" i="8"/>
  <c r="N130" i="8"/>
  <c r="N94" i="8"/>
  <c r="N100" i="8"/>
  <c r="N103" i="8"/>
  <c r="N53" i="8"/>
  <c r="N48" i="8"/>
  <c r="N62" i="8"/>
  <c r="N68" i="8"/>
  <c r="N39" i="8"/>
  <c r="N37" i="8"/>
  <c r="N42" i="8"/>
  <c r="N11" i="8"/>
  <c r="N9" i="8"/>
  <c r="N4" i="8"/>
  <c r="N30" i="8"/>
  <c r="DE483" i="2"/>
  <c r="DF790" i="2"/>
  <c r="DF789" i="2"/>
  <c r="DF788" i="2"/>
  <c r="DF787" i="2"/>
  <c r="DF786" i="2"/>
  <c r="DF785" i="2"/>
  <c r="DF784" i="2"/>
  <c r="DF783" i="2"/>
  <c r="DF782" i="2"/>
  <c r="DF781" i="2"/>
  <c r="DF780" i="2"/>
  <c r="DF779" i="2"/>
  <c r="DF778" i="2"/>
  <c r="DF777" i="2"/>
  <c r="DF776" i="2"/>
  <c r="DF775" i="2"/>
  <c r="DF774" i="2"/>
  <c r="DF773" i="2"/>
  <c r="DF772" i="2"/>
  <c r="DF771" i="2"/>
  <c r="DF770" i="2"/>
  <c r="DF768" i="2"/>
  <c r="DF767" i="2"/>
  <c r="DF766" i="2"/>
  <c r="DF765" i="2"/>
  <c r="DF764" i="2"/>
  <c r="DF763" i="2"/>
  <c r="DF762" i="2"/>
  <c r="DE760" i="2"/>
  <c r="DD760" i="2"/>
  <c r="DF759" i="2"/>
  <c r="DF758" i="2"/>
  <c r="DF757" i="2"/>
  <c r="DF756" i="2"/>
  <c r="DF755" i="2"/>
  <c r="DF754" i="2"/>
  <c r="DF753" i="2"/>
  <c r="DF752" i="2"/>
  <c r="DF751" i="2"/>
  <c r="DF750" i="2"/>
  <c r="DF749" i="2"/>
  <c r="DF748" i="2"/>
  <c r="DF747" i="2"/>
  <c r="DF746" i="2"/>
  <c r="DF745" i="2"/>
  <c r="DF744" i="2"/>
  <c r="DF743" i="2"/>
  <c r="DF742" i="2"/>
  <c r="DF741" i="2"/>
  <c r="DF740" i="2"/>
  <c r="DF739" i="2"/>
  <c r="DF737" i="2"/>
  <c r="DF736" i="2"/>
  <c r="DF735" i="2"/>
  <c r="DF734" i="2"/>
  <c r="DF733" i="2"/>
  <c r="DF732" i="2"/>
  <c r="DF731" i="2"/>
  <c r="DE729" i="2"/>
  <c r="DD729" i="2"/>
  <c r="DF728" i="2"/>
  <c r="DF727" i="2"/>
  <c r="DF726" i="2"/>
  <c r="DF725" i="2"/>
  <c r="DF724" i="2"/>
  <c r="DF723" i="2"/>
  <c r="DF722" i="2"/>
  <c r="DF721" i="2"/>
  <c r="DF720" i="2"/>
  <c r="DF719" i="2"/>
  <c r="DF718" i="2"/>
  <c r="DF717" i="2"/>
  <c r="DF716" i="2"/>
  <c r="DF715" i="2"/>
  <c r="DF714" i="2"/>
  <c r="DF713" i="2"/>
  <c r="DF712" i="2"/>
  <c r="DF711" i="2"/>
  <c r="DF710" i="2"/>
  <c r="DF709" i="2"/>
  <c r="DF708" i="2"/>
  <c r="DF706" i="2"/>
  <c r="DF705" i="2"/>
  <c r="DF704" i="2"/>
  <c r="DF703" i="2"/>
  <c r="DF702" i="2"/>
  <c r="DF701" i="2"/>
  <c r="DF700" i="2"/>
  <c r="DE698" i="2"/>
  <c r="DD698" i="2"/>
  <c r="DE696" i="2"/>
  <c r="DD696" i="2"/>
  <c r="DE695" i="2"/>
  <c r="DD695" i="2"/>
  <c r="DE694" i="2"/>
  <c r="DD694" i="2"/>
  <c r="DE693" i="2"/>
  <c r="DD693" i="2"/>
  <c r="DE692" i="2"/>
  <c r="DD692" i="2"/>
  <c r="DE691" i="2"/>
  <c r="DD691" i="2"/>
  <c r="DE690" i="2"/>
  <c r="DD690" i="2"/>
  <c r="DE689" i="2"/>
  <c r="DD689" i="2"/>
  <c r="DE688" i="2"/>
  <c r="DD688" i="2"/>
  <c r="DE687" i="2"/>
  <c r="DD687" i="2"/>
  <c r="DE686" i="2"/>
  <c r="DD686" i="2"/>
  <c r="DE685" i="2"/>
  <c r="DD685" i="2"/>
  <c r="DE684" i="2"/>
  <c r="DD684" i="2"/>
  <c r="DE683" i="2"/>
  <c r="DD683" i="2"/>
  <c r="DE682" i="2"/>
  <c r="DD682" i="2"/>
  <c r="DE681" i="2"/>
  <c r="DD681" i="2"/>
  <c r="DE680" i="2"/>
  <c r="DD680" i="2"/>
  <c r="DE679" i="2"/>
  <c r="DD679" i="2"/>
  <c r="DE678" i="2"/>
  <c r="DD678" i="2"/>
  <c r="DE677" i="2"/>
  <c r="DD677" i="2"/>
  <c r="DE676" i="2"/>
  <c r="DD676" i="2"/>
  <c r="DE674" i="2"/>
  <c r="DD674" i="2"/>
  <c r="DE673" i="2"/>
  <c r="DD673" i="2"/>
  <c r="DE672" i="2"/>
  <c r="DD672" i="2"/>
  <c r="DE671" i="2"/>
  <c r="DD671" i="2"/>
  <c r="DE670" i="2"/>
  <c r="DD670" i="2"/>
  <c r="DE669" i="2"/>
  <c r="DD669" i="2"/>
  <c r="DE668" i="2"/>
  <c r="DD668" i="2"/>
  <c r="DF665" i="2"/>
  <c r="DF664" i="2"/>
  <c r="DF663" i="2"/>
  <c r="DF662" i="2"/>
  <c r="DF661" i="2"/>
  <c r="DF660" i="2"/>
  <c r="DF659" i="2"/>
  <c r="DF658" i="2"/>
  <c r="DF657" i="2"/>
  <c r="DF656" i="2"/>
  <c r="DF655" i="2"/>
  <c r="DF654" i="2"/>
  <c r="DF653" i="2"/>
  <c r="DF652" i="2"/>
  <c r="DF651" i="2"/>
  <c r="DF650" i="2"/>
  <c r="DF649" i="2"/>
  <c r="DF648" i="2"/>
  <c r="DF647" i="2"/>
  <c r="DF646" i="2"/>
  <c r="DF645" i="2"/>
  <c r="DF643" i="2"/>
  <c r="DF642" i="2"/>
  <c r="DF641" i="2"/>
  <c r="DF640" i="2"/>
  <c r="DF639" i="2"/>
  <c r="DF638" i="2"/>
  <c r="DF637" i="2"/>
  <c r="DE635" i="2"/>
  <c r="DD635" i="2"/>
  <c r="DF633" i="2"/>
  <c r="DF632" i="2"/>
  <c r="DF631" i="2"/>
  <c r="DF630" i="2"/>
  <c r="DF629" i="2"/>
  <c r="DF628" i="2"/>
  <c r="DF627" i="2"/>
  <c r="DF626" i="2"/>
  <c r="DF625" i="2"/>
  <c r="DF624" i="2"/>
  <c r="DF623" i="2"/>
  <c r="DF622" i="2"/>
  <c r="DF621" i="2"/>
  <c r="DF620" i="2"/>
  <c r="DF619" i="2"/>
  <c r="DF618" i="2"/>
  <c r="DF617" i="2"/>
  <c r="DF616" i="2"/>
  <c r="DF615" i="2"/>
  <c r="DF614" i="2"/>
  <c r="DF613" i="2"/>
  <c r="DF611" i="2"/>
  <c r="DF610" i="2"/>
  <c r="DF609" i="2"/>
  <c r="DF608" i="2"/>
  <c r="DF607" i="2"/>
  <c r="DF606" i="2"/>
  <c r="DF605" i="2"/>
  <c r="DE603" i="2"/>
  <c r="DD603" i="2"/>
  <c r="DF601" i="2"/>
  <c r="DF600" i="2"/>
  <c r="DF599" i="2"/>
  <c r="DF598" i="2"/>
  <c r="DF597" i="2"/>
  <c r="DF596" i="2"/>
  <c r="DF595" i="2"/>
  <c r="DF594" i="2"/>
  <c r="DF593" i="2"/>
  <c r="DF592" i="2"/>
  <c r="DF591" i="2"/>
  <c r="DF590" i="2"/>
  <c r="DF589" i="2"/>
  <c r="DF588" i="2"/>
  <c r="DF587" i="2"/>
  <c r="DF586" i="2"/>
  <c r="DF585" i="2"/>
  <c r="DF584" i="2"/>
  <c r="DF583" i="2"/>
  <c r="DF582" i="2"/>
  <c r="DF581" i="2"/>
  <c r="DF579" i="2"/>
  <c r="DF578" i="2"/>
  <c r="DF577" i="2"/>
  <c r="DF576" i="2"/>
  <c r="DF575" i="2"/>
  <c r="DF574" i="2"/>
  <c r="DF573" i="2"/>
  <c r="DE571" i="2"/>
  <c r="DD571" i="2"/>
  <c r="DF570" i="2"/>
  <c r="DF569" i="2"/>
  <c r="DF568" i="2"/>
  <c r="DF567" i="2"/>
  <c r="DF566" i="2"/>
  <c r="DF565" i="2"/>
  <c r="DF564" i="2"/>
  <c r="DF563" i="2"/>
  <c r="DF562" i="2"/>
  <c r="DF561" i="2"/>
  <c r="DF560" i="2"/>
  <c r="DF559" i="2"/>
  <c r="DF558" i="2"/>
  <c r="DF557" i="2"/>
  <c r="DF556" i="2"/>
  <c r="DF555" i="2"/>
  <c r="DF554" i="2"/>
  <c r="DF553" i="2"/>
  <c r="DF552" i="2"/>
  <c r="DF551" i="2"/>
  <c r="DF550" i="2"/>
  <c r="DF548" i="2"/>
  <c r="DF547" i="2"/>
  <c r="DF546" i="2"/>
  <c r="DF545" i="2"/>
  <c r="DF544" i="2"/>
  <c r="DF543" i="2"/>
  <c r="DF542" i="2"/>
  <c r="DE540" i="2"/>
  <c r="DD540" i="2"/>
  <c r="DF539" i="2"/>
  <c r="DF538" i="2"/>
  <c r="DF537" i="2"/>
  <c r="DF536" i="2"/>
  <c r="DF535" i="2"/>
  <c r="DF534" i="2"/>
  <c r="DF533" i="2"/>
  <c r="DF532" i="2"/>
  <c r="DF531" i="2"/>
  <c r="DF530" i="2"/>
  <c r="DF529" i="2"/>
  <c r="DF528" i="2"/>
  <c r="DF527" i="2"/>
  <c r="DF526" i="2"/>
  <c r="DF525" i="2"/>
  <c r="DF524" i="2"/>
  <c r="DF523" i="2"/>
  <c r="DF522" i="2"/>
  <c r="DF521" i="2"/>
  <c r="DF520" i="2"/>
  <c r="DF519" i="2"/>
  <c r="DF517" i="2"/>
  <c r="DF516" i="2"/>
  <c r="DF515" i="2"/>
  <c r="DF514" i="2"/>
  <c r="DF513" i="2"/>
  <c r="DF512" i="2"/>
  <c r="DF511" i="2"/>
  <c r="DE509" i="2"/>
  <c r="DD509" i="2"/>
  <c r="DE507" i="2"/>
  <c r="DD507" i="2"/>
  <c r="DE506" i="2"/>
  <c r="DD506" i="2"/>
  <c r="DE505" i="2"/>
  <c r="DD505" i="2"/>
  <c r="DE504" i="2"/>
  <c r="DD504" i="2"/>
  <c r="DE503" i="2"/>
  <c r="DD503" i="2"/>
  <c r="DE502" i="2"/>
  <c r="DD502" i="2"/>
  <c r="DE501" i="2"/>
  <c r="DD501" i="2"/>
  <c r="DE500" i="2"/>
  <c r="DD500" i="2"/>
  <c r="DE499" i="2"/>
  <c r="DD499" i="2"/>
  <c r="DE498" i="2"/>
  <c r="DD498" i="2"/>
  <c r="DE497" i="2"/>
  <c r="DD497" i="2"/>
  <c r="DE496" i="2"/>
  <c r="DD496" i="2"/>
  <c r="DE495" i="2"/>
  <c r="DD495" i="2"/>
  <c r="DE494" i="2"/>
  <c r="DD494" i="2"/>
  <c r="DE493" i="2"/>
  <c r="DD493" i="2"/>
  <c r="DE492" i="2"/>
  <c r="DD492" i="2"/>
  <c r="DE491" i="2"/>
  <c r="DD491" i="2"/>
  <c r="DE490" i="2"/>
  <c r="DD490" i="2"/>
  <c r="DE489" i="2"/>
  <c r="DD489" i="2"/>
  <c r="DE488" i="2"/>
  <c r="DD488" i="2"/>
  <c r="DE487" i="2"/>
  <c r="DD487" i="2"/>
  <c r="DE485" i="2"/>
  <c r="DD485" i="2"/>
  <c r="DE484" i="2"/>
  <c r="DD484" i="2"/>
  <c r="DD483" i="2"/>
  <c r="DE482" i="2"/>
  <c r="DD482" i="2"/>
  <c r="DE481" i="2"/>
  <c r="DD481" i="2"/>
  <c r="DE480" i="2"/>
  <c r="DD480" i="2"/>
  <c r="DE479" i="2"/>
  <c r="DD479" i="2"/>
  <c r="DF477" i="2"/>
  <c r="DF476" i="2"/>
  <c r="DF475" i="2"/>
  <c r="DF474" i="2"/>
  <c r="DF473" i="2"/>
  <c r="DF472" i="2"/>
  <c r="DF471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5" i="2"/>
  <c r="DF454" i="2"/>
  <c r="DF453" i="2"/>
  <c r="DF452" i="2"/>
  <c r="DF451" i="2"/>
  <c r="DF450" i="2"/>
  <c r="DF449" i="2"/>
  <c r="DE447" i="2"/>
  <c r="DD447" i="2"/>
  <c r="DD446" i="2" s="1"/>
  <c r="DF445" i="2"/>
  <c r="DD445" i="2"/>
  <c r="DD415" i="2" s="1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30" i="2"/>
  <c r="DF429" i="2"/>
  <c r="DF428" i="2"/>
  <c r="DF427" i="2"/>
  <c r="DF426" i="2"/>
  <c r="DF425" i="2"/>
  <c r="DF423" i="2"/>
  <c r="DF422" i="2"/>
  <c r="DF421" i="2"/>
  <c r="DF420" i="2"/>
  <c r="DF419" i="2"/>
  <c r="DF418" i="2"/>
  <c r="DF417" i="2"/>
  <c r="DE415" i="2"/>
  <c r="DF414" i="2"/>
  <c r="DD414" i="2"/>
  <c r="DD259" i="2" s="1"/>
  <c r="DF413" i="2"/>
  <c r="DF412" i="2"/>
  <c r="DF411" i="2"/>
  <c r="DF410" i="2"/>
  <c r="DF409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2" i="2"/>
  <c r="DF391" i="2"/>
  <c r="DF390" i="2"/>
  <c r="DF389" i="2"/>
  <c r="DF388" i="2"/>
  <c r="DF387" i="2"/>
  <c r="DF386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2" i="2"/>
  <c r="DF361" i="2"/>
  <c r="DF360" i="2"/>
  <c r="DF359" i="2"/>
  <c r="DF358" i="2"/>
  <c r="DF357" i="2"/>
  <c r="DF356" i="2"/>
  <c r="DE354" i="2"/>
  <c r="DD354" i="2"/>
  <c r="DF353" i="2"/>
  <c r="DF352" i="2"/>
  <c r="DF351" i="2"/>
  <c r="DF350" i="2"/>
  <c r="DF349" i="2"/>
  <c r="DF348" i="2"/>
  <c r="DF347" i="2"/>
  <c r="DF346" i="2"/>
  <c r="DF345" i="2"/>
  <c r="DF344" i="2"/>
  <c r="DF343" i="2"/>
  <c r="DF342" i="2"/>
  <c r="DF341" i="2"/>
  <c r="DF340" i="2"/>
  <c r="DF339" i="2"/>
  <c r="DF338" i="2"/>
  <c r="DF337" i="2"/>
  <c r="DF336" i="2"/>
  <c r="DF335" i="2"/>
  <c r="DF334" i="2"/>
  <c r="DF333" i="2"/>
  <c r="DF331" i="2"/>
  <c r="DF330" i="2"/>
  <c r="DF329" i="2"/>
  <c r="DF328" i="2"/>
  <c r="DF327" i="2"/>
  <c r="DF326" i="2"/>
  <c r="DF325" i="2"/>
  <c r="DE323" i="2"/>
  <c r="DD323" i="2"/>
  <c r="DF322" i="2"/>
  <c r="DD322" i="2"/>
  <c r="DF321" i="2"/>
  <c r="DF320" i="2"/>
  <c r="DF319" i="2"/>
  <c r="DF318" i="2"/>
  <c r="DF317" i="2"/>
  <c r="DF316" i="2"/>
  <c r="DF315" i="2"/>
  <c r="DF314" i="2"/>
  <c r="DF313" i="2"/>
  <c r="DF312" i="2"/>
  <c r="DF311" i="2"/>
  <c r="DF310" i="2"/>
  <c r="DF309" i="2"/>
  <c r="DF308" i="2"/>
  <c r="DF307" i="2"/>
  <c r="DF306" i="2"/>
  <c r="DF305" i="2"/>
  <c r="DF304" i="2"/>
  <c r="DF303" i="2"/>
  <c r="DF302" i="2"/>
  <c r="DF300" i="2"/>
  <c r="DF299" i="2"/>
  <c r="DF298" i="2"/>
  <c r="DF297" i="2"/>
  <c r="DF296" i="2"/>
  <c r="DF295" i="2"/>
  <c r="DF294" i="2"/>
  <c r="DE292" i="2"/>
  <c r="DD292" i="2"/>
  <c r="DF291" i="2"/>
  <c r="DF290" i="2"/>
  <c r="DF289" i="2"/>
  <c r="DF288" i="2"/>
  <c r="DF287" i="2"/>
  <c r="DF286" i="2"/>
  <c r="DF285" i="2"/>
  <c r="DF284" i="2"/>
  <c r="DF283" i="2"/>
  <c r="DF282" i="2"/>
  <c r="DF281" i="2"/>
  <c r="DF280" i="2"/>
  <c r="DF279" i="2"/>
  <c r="DF278" i="2"/>
  <c r="DF277" i="2"/>
  <c r="DF276" i="2"/>
  <c r="DF275" i="2"/>
  <c r="DF274" i="2"/>
  <c r="DF273" i="2"/>
  <c r="DF272" i="2"/>
  <c r="DF271" i="2"/>
  <c r="DF269" i="2"/>
  <c r="DF268" i="2"/>
  <c r="DF267" i="2"/>
  <c r="DF266" i="2"/>
  <c r="DF265" i="2"/>
  <c r="DF264" i="2"/>
  <c r="DF263" i="2"/>
  <c r="DE261" i="2"/>
  <c r="DD261" i="2"/>
  <c r="DE259" i="2"/>
  <c r="DE258" i="2"/>
  <c r="DD258" i="2"/>
  <c r="DE257" i="2"/>
  <c r="DD257" i="2"/>
  <c r="DE256" i="2"/>
  <c r="DD256" i="2"/>
  <c r="DE255" i="2"/>
  <c r="DD255" i="2"/>
  <c r="DE254" i="2"/>
  <c r="DD254" i="2"/>
  <c r="DE253" i="2"/>
  <c r="DD253" i="2"/>
  <c r="DE252" i="2"/>
  <c r="DD252" i="2"/>
  <c r="DE251" i="2"/>
  <c r="DD251" i="2"/>
  <c r="DE250" i="2"/>
  <c r="DD250" i="2"/>
  <c r="DE249" i="2"/>
  <c r="DD249" i="2"/>
  <c r="DE248" i="2"/>
  <c r="DD248" i="2"/>
  <c r="DE247" i="2"/>
  <c r="DD247" i="2"/>
  <c r="DE246" i="2"/>
  <c r="DD246" i="2"/>
  <c r="DE245" i="2"/>
  <c r="DD245" i="2"/>
  <c r="DE244" i="2"/>
  <c r="DD244" i="2"/>
  <c r="DE243" i="2"/>
  <c r="DD243" i="2"/>
  <c r="DE242" i="2"/>
  <c r="DD242" i="2"/>
  <c r="DE241" i="2"/>
  <c r="DD241" i="2"/>
  <c r="DE240" i="2"/>
  <c r="DD240" i="2"/>
  <c r="DE239" i="2"/>
  <c r="DD239" i="2"/>
  <c r="DE237" i="2"/>
  <c r="DD237" i="2"/>
  <c r="DE236" i="2"/>
  <c r="DD236" i="2"/>
  <c r="DE235" i="2"/>
  <c r="DD235" i="2"/>
  <c r="DE234" i="2"/>
  <c r="DD234" i="2"/>
  <c r="DE233" i="2"/>
  <c r="DD233" i="2"/>
  <c r="DE232" i="2"/>
  <c r="DD232" i="2"/>
  <c r="DE231" i="2"/>
  <c r="DD231" i="2"/>
  <c r="DF229" i="2"/>
  <c r="DF228" i="2"/>
  <c r="DF227" i="2"/>
  <c r="DF226" i="2"/>
  <c r="DF225" i="2"/>
  <c r="DF224" i="2"/>
  <c r="DF223" i="2"/>
  <c r="DF222" i="2"/>
  <c r="DF221" i="2"/>
  <c r="DF220" i="2"/>
  <c r="DF219" i="2"/>
  <c r="DF218" i="2"/>
  <c r="DF217" i="2"/>
  <c r="DF216" i="2"/>
  <c r="DF215" i="2"/>
  <c r="DF214" i="2"/>
  <c r="DF213" i="2"/>
  <c r="DF212" i="2"/>
  <c r="DF211" i="2"/>
  <c r="DF210" i="2"/>
  <c r="DF209" i="2"/>
  <c r="DF207" i="2"/>
  <c r="DF206" i="2"/>
  <c r="DF205" i="2"/>
  <c r="DF204" i="2"/>
  <c r="DF203" i="2"/>
  <c r="DF202" i="2"/>
  <c r="DF201" i="2"/>
  <c r="DE199" i="2"/>
  <c r="DD199" i="2"/>
  <c r="DF198" i="2"/>
  <c r="DF197" i="2"/>
  <c r="DF196" i="2"/>
  <c r="DF195" i="2"/>
  <c r="DF194" i="2"/>
  <c r="DF193" i="2"/>
  <c r="DF192" i="2"/>
  <c r="DF191" i="2"/>
  <c r="DF190" i="2"/>
  <c r="DF189" i="2"/>
  <c r="DF188" i="2"/>
  <c r="DF187" i="2"/>
  <c r="DF186" i="2"/>
  <c r="DF185" i="2"/>
  <c r="DF184" i="2"/>
  <c r="DF183" i="2"/>
  <c r="DF182" i="2"/>
  <c r="DF181" i="2"/>
  <c r="DF180" i="2"/>
  <c r="DF179" i="2"/>
  <c r="DF178" i="2"/>
  <c r="DF176" i="2"/>
  <c r="DF175" i="2"/>
  <c r="DF174" i="2"/>
  <c r="DF173" i="2"/>
  <c r="DF172" i="2"/>
  <c r="DF171" i="2"/>
  <c r="DF170" i="2"/>
  <c r="DE168" i="2"/>
  <c r="DD168" i="2"/>
  <c r="DF167" i="2"/>
  <c r="DF166" i="2"/>
  <c r="DF165" i="2"/>
  <c r="DF164" i="2"/>
  <c r="DF163" i="2"/>
  <c r="DF162" i="2"/>
  <c r="DF161" i="2"/>
  <c r="DF160" i="2"/>
  <c r="DF159" i="2"/>
  <c r="DF158" i="2"/>
  <c r="DF157" i="2"/>
  <c r="DF156" i="2"/>
  <c r="DF155" i="2"/>
  <c r="DF154" i="2"/>
  <c r="DF153" i="2"/>
  <c r="DF152" i="2"/>
  <c r="DF151" i="2"/>
  <c r="DF150" i="2"/>
  <c r="DF149" i="2"/>
  <c r="DF148" i="2"/>
  <c r="DF147" i="2"/>
  <c r="DF145" i="2"/>
  <c r="DF144" i="2"/>
  <c r="DF143" i="2"/>
  <c r="DF142" i="2"/>
  <c r="DF141" i="2"/>
  <c r="DF140" i="2"/>
  <c r="DF139" i="2"/>
  <c r="DE137" i="2"/>
  <c r="DD137" i="2"/>
  <c r="DF136" i="2"/>
  <c r="DF135" i="2"/>
  <c r="DF134" i="2"/>
  <c r="DF133" i="2"/>
  <c r="DF132" i="2"/>
  <c r="DF131" i="2"/>
  <c r="DF130" i="2"/>
  <c r="DF129" i="2"/>
  <c r="DF128" i="2"/>
  <c r="DF127" i="2"/>
  <c r="DF126" i="2"/>
  <c r="DF125" i="2"/>
  <c r="DF124" i="2"/>
  <c r="DF123" i="2"/>
  <c r="DF122" i="2"/>
  <c r="DF121" i="2"/>
  <c r="DF120" i="2"/>
  <c r="DF119" i="2"/>
  <c r="DF118" i="2"/>
  <c r="DF117" i="2"/>
  <c r="DF116" i="2"/>
  <c r="DF114" i="2"/>
  <c r="DF113" i="2"/>
  <c r="DF112" i="2"/>
  <c r="DF111" i="2"/>
  <c r="DF110" i="2"/>
  <c r="DF109" i="2"/>
  <c r="DF108" i="2"/>
  <c r="DE106" i="2"/>
  <c r="DD106" i="2"/>
  <c r="DF105" i="2"/>
  <c r="DF104" i="2"/>
  <c r="DF103" i="2"/>
  <c r="DF102" i="2"/>
  <c r="DF101" i="2"/>
  <c r="DF100" i="2"/>
  <c r="DF99" i="2"/>
  <c r="DF98" i="2"/>
  <c r="DF97" i="2"/>
  <c r="DF96" i="2"/>
  <c r="DF95" i="2"/>
  <c r="DF94" i="2"/>
  <c r="DF93" i="2"/>
  <c r="DF92" i="2"/>
  <c r="DF91" i="2"/>
  <c r="DF90" i="2"/>
  <c r="DF89" i="2"/>
  <c r="DF88" i="2"/>
  <c r="DF87" i="2"/>
  <c r="DF86" i="2"/>
  <c r="DF85" i="2"/>
  <c r="DF83" i="2"/>
  <c r="DF82" i="2"/>
  <c r="DF81" i="2"/>
  <c r="DF80" i="2"/>
  <c r="DF79" i="2"/>
  <c r="DF78" i="2"/>
  <c r="DF77" i="2"/>
  <c r="DE75" i="2"/>
  <c r="DD75" i="2"/>
  <c r="DF74" i="2"/>
  <c r="DE73" i="2"/>
  <c r="DD73" i="2"/>
  <c r="DE71" i="2"/>
  <c r="DD71" i="2"/>
  <c r="DE70" i="2"/>
  <c r="DD70" i="2"/>
  <c r="DE69" i="2"/>
  <c r="DD69" i="2"/>
  <c r="DE68" i="2"/>
  <c r="DD68" i="2"/>
  <c r="DE67" i="2"/>
  <c r="DD67" i="2"/>
  <c r="DE66" i="2"/>
  <c r="DD66" i="2"/>
  <c r="DE65" i="2"/>
  <c r="DD65" i="2"/>
  <c r="DE64" i="2"/>
  <c r="DD64" i="2"/>
  <c r="DE63" i="2"/>
  <c r="DD63" i="2"/>
  <c r="DE62" i="2"/>
  <c r="DD62" i="2"/>
  <c r="DE61" i="2"/>
  <c r="DD61" i="2"/>
  <c r="DE60" i="2"/>
  <c r="DD60" i="2"/>
  <c r="DE59" i="2"/>
  <c r="DD59" i="2"/>
  <c r="DE58" i="2"/>
  <c r="DD58" i="2"/>
  <c r="DE57" i="2"/>
  <c r="DD57" i="2"/>
  <c r="DE56" i="2"/>
  <c r="DD56" i="2"/>
  <c r="DE55" i="2"/>
  <c r="DD55" i="2"/>
  <c r="DE54" i="2"/>
  <c r="DD54" i="2"/>
  <c r="DE53" i="2"/>
  <c r="DD53" i="2"/>
  <c r="DE52" i="2"/>
  <c r="DD52" i="2"/>
  <c r="DE51" i="2"/>
  <c r="DD51" i="2"/>
  <c r="DE49" i="2"/>
  <c r="DD49" i="2"/>
  <c r="DE48" i="2"/>
  <c r="DD48" i="2"/>
  <c r="DE47" i="2"/>
  <c r="DD47" i="2"/>
  <c r="DE46" i="2"/>
  <c r="DD46" i="2"/>
  <c r="DE45" i="2"/>
  <c r="DD45" i="2"/>
  <c r="DE44" i="2"/>
  <c r="DD44" i="2"/>
  <c r="DE43" i="2"/>
  <c r="DD43" i="2"/>
  <c r="O146" i="8" l="1"/>
  <c r="O131" i="8"/>
  <c r="O147" i="8"/>
  <c r="O145" i="8"/>
  <c r="O130" i="8"/>
  <c r="O102" i="8"/>
  <c r="O105" i="8"/>
  <c r="O87" i="8"/>
  <c r="O93" i="8"/>
  <c r="O80" i="8"/>
  <c r="O62" i="8"/>
  <c r="O88" i="8"/>
  <c r="O63" i="8"/>
  <c r="O45" i="8"/>
  <c r="O35" i="8"/>
  <c r="O14" i="8"/>
  <c r="O61" i="8"/>
  <c r="O43" i="8"/>
  <c r="O10" i="8"/>
  <c r="O141" i="8"/>
  <c r="O126" i="8"/>
  <c r="O142" i="8"/>
  <c r="O140" i="8"/>
  <c r="O125" i="8"/>
  <c r="O94" i="8"/>
  <c r="O100" i="8"/>
  <c r="O103" i="8"/>
  <c r="O85" i="8"/>
  <c r="O75" i="8"/>
  <c r="O54" i="8"/>
  <c r="O76" i="8"/>
  <c r="O55" i="8"/>
  <c r="O37" i="8"/>
  <c r="O27" i="8"/>
  <c r="O44" i="8"/>
  <c r="O53" i="8"/>
  <c r="O31" i="8"/>
  <c r="O4" i="8"/>
  <c r="O128" i="8"/>
  <c r="O144" i="8"/>
  <c r="O129" i="8"/>
  <c r="O127" i="8"/>
  <c r="O104" i="8"/>
  <c r="O86" i="8"/>
  <c r="O92" i="8"/>
  <c r="O98" i="8"/>
  <c r="O114" i="8"/>
  <c r="O67" i="8"/>
  <c r="O46" i="8"/>
  <c r="O68" i="8"/>
  <c r="O74" i="8"/>
  <c r="O29" i="8"/>
  <c r="O19" i="8"/>
  <c r="O33" i="8"/>
  <c r="O41" i="8"/>
  <c r="O23" i="8"/>
  <c r="O8" i="8"/>
  <c r="O123" i="8"/>
  <c r="O139" i="8"/>
  <c r="O124" i="8"/>
  <c r="O122" i="8"/>
  <c r="O99" i="8"/>
  <c r="O138" i="8"/>
  <c r="O84" i="8"/>
  <c r="O90" i="8"/>
  <c r="O81" i="8"/>
  <c r="O59" i="8"/>
  <c r="O73" i="8"/>
  <c r="O60" i="8"/>
  <c r="O66" i="8"/>
  <c r="O21" i="8"/>
  <c r="O11" i="8"/>
  <c r="O25" i="8"/>
  <c r="O38" i="8"/>
  <c r="O15" i="8"/>
  <c r="O7" i="8"/>
  <c r="O137" i="8"/>
  <c r="O110" i="8"/>
  <c r="O64" i="8"/>
  <c r="O82" i="8"/>
  <c r="O39" i="8"/>
  <c r="O34" i="8"/>
  <c r="O40" i="8"/>
  <c r="O95" i="8"/>
  <c r="O12" i="8"/>
  <c r="O118" i="8"/>
  <c r="O134" i="8"/>
  <c r="O150" i="8"/>
  <c r="O117" i="8"/>
  <c r="O91" i="8"/>
  <c r="O115" i="8"/>
  <c r="O143" i="8"/>
  <c r="O120" i="8"/>
  <c r="O72" i="8"/>
  <c r="O51" i="8"/>
  <c r="O65" i="8"/>
  <c r="O52" i="8"/>
  <c r="O58" i="8"/>
  <c r="O13" i="8"/>
  <c r="O133" i="8"/>
  <c r="O17" i="8"/>
  <c r="O36" i="8"/>
  <c r="O6" i="8"/>
  <c r="O5" i="8"/>
  <c r="O121" i="8"/>
  <c r="O83" i="8"/>
  <c r="O113" i="8"/>
  <c r="O109" i="8"/>
  <c r="O57" i="8"/>
  <c r="O32" i="8"/>
  <c r="O28" i="8"/>
  <c r="O101" i="8"/>
  <c r="O18" i="8"/>
  <c r="P2" i="8"/>
  <c r="O153" i="8"/>
  <c r="O111" i="8"/>
  <c r="O50" i="8"/>
  <c r="O9" i="8"/>
  <c r="O149" i="8"/>
  <c r="O116" i="8"/>
  <c r="O132" i="8"/>
  <c r="O148" i="8"/>
  <c r="O112" i="8"/>
  <c r="O97" i="8"/>
  <c r="O108" i="8"/>
  <c r="O106" i="8"/>
  <c r="O56" i="8"/>
  <c r="O78" i="8"/>
  <c r="O49" i="8"/>
  <c r="O79" i="8"/>
  <c r="O42" i="8"/>
  <c r="O24" i="8"/>
  <c r="O30" i="8"/>
  <c r="O77" i="8"/>
  <c r="O20" i="8"/>
  <c r="O26" i="8"/>
  <c r="O151" i="8"/>
  <c r="O136" i="8"/>
  <c r="O152" i="8"/>
  <c r="O119" i="8"/>
  <c r="O135" i="8"/>
  <c r="O107" i="8"/>
  <c r="O89" i="8"/>
  <c r="O48" i="8"/>
  <c r="O70" i="8"/>
  <c r="O96" i="8"/>
  <c r="O71" i="8"/>
  <c r="O47" i="8"/>
  <c r="O16" i="8"/>
  <c r="O22" i="8"/>
  <c r="O69" i="8"/>
  <c r="DF255" i="2"/>
  <c r="DD27" i="2"/>
  <c r="DF55" i="2"/>
  <c r="DF64" i="2"/>
  <c r="DF67" i="2"/>
  <c r="DE40" i="2"/>
  <c r="DF481" i="2"/>
  <c r="DD18" i="2"/>
  <c r="DD33" i="2"/>
  <c r="DD36" i="2"/>
  <c r="DF499" i="2"/>
  <c r="DF540" i="2"/>
  <c r="DF681" i="2"/>
  <c r="DF687" i="2"/>
  <c r="DF690" i="2"/>
  <c r="DF696" i="2"/>
  <c r="DD24" i="2"/>
  <c r="DD15" i="2"/>
  <c r="DD22" i="2"/>
  <c r="DD25" i="2"/>
  <c r="DD41" i="2"/>
  <c r="DF671" i="2"/>
  <c r="DF73" i="2"/>
  <c r="DF507" i="2"/>
  <c r="DF673" i="2"/>
  <c r="DF680" i="2"/>
  <c r="DF683" i="2"/>
  <c r="DF487" i="2"/>
  <c r="DF491" i="2"/>
  <c r="DF676" i="2"/>
  <c r="DF682" i="2"/>
  <c r="DF106" i="2"/>
  <c r="DF199" i="2"/>
  <c r="DD13" i="2"/>
  <c r="DF53" i="2"/>
  <c r="DF62" i="2"/>
  <c r="DF239" i="2"/>
  <c r="DF47" i="2"/>
  <c r="DF51" i="2"/>
  <c r="DF54" i="2"/>
  <c r="DF69" i="2"/>
  <c r="DF56" i="2"/>
  <c r="DF137" i="2"/>
  <c r="DD35" i="2"/>
  <c r="DF694" i="2"/>
  <c r="DF698" i="2"/>
  <c r="DF760" i="2"/>
  <c r="DF292" i="2"/>
  <c r="DF479" i="2"/>
  <c r="DF251" i="2"/>
  <c r="DE666" i="2"/>
  <c r="DD34" i="2"/>
  <c r="DF688" i="2"/>
  <c r="DF45" i="2"/>
  <c r="DF48" i="2"/>
  <c r="DD40" i="2"/>
  <c r="DF234" i="2"/>
  <c r="DF247" i="2"/>
  <c r="DF243" i="2"/>
  <c r="DF261" i="2"/>
  <c r="DF482" i="2"/>
  <c r="DD666" i="2"/>
  <c r="DF672" i="2"/>
  <c r="DD23" i="2"/>
  <c r="DD30" i="2"/>
  <c r="DF63" i="2"/>
  <c r="DF70" i="2"/>
  <c r="DF75" i="2"/>
  <c r="DF231" i="2"/>
  <c r="DF235" i="2"/>
  <c r="DF240" i="2"/>
  <c r="DF244" i="2"/>
  <c r="DF248" i="2"/>
  <c r="DF252" i="2"/>
  <c r="DF256" i="2"/>
  <c r="DF488" i="2"/>
  <c r="DF496" i="2"/>
  <c r="DF504" i="2"/>
  <c r="DF509" i="2"/>
  <c r="DF635" i="2"/>
  <c r="DF677" i="2"/>
  <c r="DF684" i="2"/>
  <c r="DF691" i="2"/>
  <c r="DF695" i="2"/>
  <c r="DF44" i="2"/>
  <c r="DF59" i="2"/>
  <c r="DF66" i="2"/>
  <c r="DD38" i="2"/>
  <c r="DF354" i="2"/>
  <c r="DF489" i="2"/>
  <c r="DF497" i="2"/>
  <c r="DF505" i="2"/>
  <c r="DF603" i="2"/>
  <c r="DF685" i="2"/>
  <c r="DF692" i="2"/>
  <c r="DF49" i="2"/>
  <c r="DF68" i="2"/>
  <c r="DF168" i="2"/>
  <c r="DF480" i="2"/>
  <c r="DF689" i="2"/>
  <c r="DF729" i="2"/>
  <c r="DD42" i="2"/>
  <c r="DF46" i="2"/>
  <c r="DD28" i="2"/>
  <c r="DD32" i="2"/>
  <c r="DD39" i="2"/>
  <c r="DF233" i="2"/>
  <c r="DF242" i="2"/>
  <c r="DF246" i="2"/>
  <c r="DF250" i="2"/>
  <c r="DF258" i="2"/>
  <c r="DF323" i="2"/>
  <c r="DF415" i="2"/>
  <c r="DF485" i="2"/>
  <c r="DF490" i="2"/>
  <c r="DF494" i="2"/>
  <c r="DF498" i="2"/>
  <c r="DF502" i="2"/>
  <c r="DF506" i="2"/>
  <c r="DF571" i="2"/>
  <c r="DF674" i="2"/>
  <c r="DF679" i="2"/>
  <c r="DF693" i="2"/>
  <c r="DD17" i="2"/>
  <c r="DD26" i="2"/>
  <c r="DF71" i="2"/>
  <c r="DF236" i="2"/>
  <c r="DF245" i="2"/>
  <c r="DF253" i="2"/>
  <c r="DF484" i="2"/>
  <c r="DF493" i="2"/>
  <c r="DF501" i="2"/>
  <c r="DF670" i="2"/>
  <c r="DD16" i="2"/>
  <c r="DF61" i="2"/>
  <c r="DF447" i="2"/>
  <c r="DF446" i="2" s="1"/>
  <c r="DF58" i="2"/>
  <c r="DF259" i="2"/>
  <c r="DD21" i="2"/>
  <c r="DD29" i="2"/>
  <c r="DD37" i="2"/>
  <c r="DE14" i="2"/>
  <c r="DE23" i="2"/>
  <c r="DE31" i="2"/>
  <c r="DE39" i="2"/>
  <c r="DE15" i="2"/>
  <c r="DE24" i="2"/>
  <c r="DE32" i="2"/>
  <c r="DE17" i="2"/>
  <c r="DE18" i="2"/>
  <c r="DF43" i="2"/>
  <c r="DD14" i="2"/>
  <c r="DF237" i="2"/>
  <c r="DF52" i="2"/>
  <c r="DD230" i="2"/>
  <c r="DF492" i="2"/>
  <c r="DE26" i="2"/>
  <c r="DF503" i="2"/>
  <c r="DF678" i="2"/>
  <c r="DF483" i="2"/>
  <c r="DE478" i="2"/>
  <c r="DF495" i="2"/>
  <c r="DF669" i="2"/>
  <c r="DF60" i="2"/>
  <c r="DD478" i="2"/>
  <c r="DF500" i="2"/>
  <c r="DE34" i="2"/>
  <c r="DF686" i="2"/>
  <c r="DF57" i="2"/>
  <c r="DE27" i="2"/>
  <c r="DF27" i="2" s="1"/>
  <c r="DE35" i="2"/>
  <c r="DF65" i="2"/>
  <c r="DE230" i="2"/>
  <c r="DD19" i="2"/>
  <c r="DD31" i="2"/>
  <c r="DF254" i="2"/>
  <c r="DE42" i="2"/>
  <c r="DE21" i="2"/>
  <c r="DE29" i="2"/>
  <c r="DE37" i="2"/>
  <c r="DE446" i="2"/>
  <c r="DF668" i="2"/>
  <c r="DE13" i="2"/>
  <c r="DE22" i="2"/>
  <c r="DE30" i="2"/>
  <c r="DF30" i="2" s="1"/>
  <c r="DE38" i="2"/>
  <c r="DE25" i="2"/>
  <c r="DE33" i="2"/>
  <c r="DF33" i="2" s="1"/>
  <c r="DE41" i="2"/>
  <c r="DF41" i="2" s="1"/>
  <c r="DF232" i="2"/>
  <c r="DF241" i="2"/>
  <c r="DF249" i="2"/>
  <c r="DF257" i="2"/>
  <c r="DE19" i="2"/>
  <c r="DE28" i="2"/>
  <c r="DE36" i="2"/>
  <c r="DF36" i="2" s="1"/>
  <c r="DE16" i="2"/>
  <c r="CZ790" i="2"/>
  <c r="CZ789" i="2"/>
  <c r="CZ788" i="2"/>
  <c r="CZ787" i="2"/>
  <c r="CZ786" i="2"/>
  <c r="CZ785" i="2"/>
  <c r="CZ784" i="2"/>
  <c r="CZ783" i="2"/>
  <c r="CZ782" i="2"/>
  <c r="CZ781" i="2"/>
  <c r="CZ780" i="2"/>
  <c r="CZ779" i="2"/>
  <c r="CZ778" i="2"/>
  <c r="CZ777" i="2"/>
  <c r="CZ776" i="2"/>
  <c r="CZ775" i="2"/>
  <c r="CZ774" i="2"/>
  <c r="CZ773" i="2"/>
  <c r="CZ772" i="2"/>
  <c r="CZ771" i="2"/>
  <c r="CZ770" i="2"/>
  <c r="CZ768" i="2"/>
  <c r="CZ767" i="2"/>
  <c r="CZ766" i="2"/>
  <c r="CZ765" i="2"/>
  <c r="CZ764" i="2"/>
  <c r="CZ763" i="2"/>
  <c r="CZ762" i="2"/>
  <c r="CY760" i="2"/>
  <c r="CX760" i="2"/>
  <c r="CZ759" i="2"/>
  <c r="CZ758" i="2"/>
  <c r="CZ757" i="2"/>
  <c r="CZ756" i="2"/>
  <c r="CZ755" i="2"/>
  <c r="CZ754" i="2"/>
  <c r="CZ753" i="2"/>
  <c r="CZ752" i="2"/>
  <c r="CZ751" i="2"/>
  <c r="CZ750" i="2"/>
  <c r="CZ749" i="2"/>
  <c r="CZ748" i="2"/>
  <c r="CZ747" i="2"/>
  <c r="CZ746" i="2"/>
  <c r="CZ745" i="2"/>
  <c r="CZ744" i="2"/>
  <c r="CZ743" i="2"/>
  <c r="CZ742" i="2"/>
  <c r="CZ741" i="2"/>
  <c r="CZ740" i="2"/>
  <c r="CZ739" i="2"/>
  <c r="CZ737" i="2"/>
  <c r="CZ736" i="2"/>
  <c r="CZ735" i="2"/>
  <c r="CZ734" i="2"/>
  <c r="CZ733" i="2"/>
  <c r="CZ732" i="2"/>
  <c r="CZ731" i="2"/>
  <c r="CY729" i="2"/>
  <c r="CX729" i="2"/>
  <c r="CZ728" i="2"/>
  <c r="CZ727" i="2"/>
  <c r="CZ726" i="2"/>
  <c r="CZ725" i="2"/>
  <c r="CZ724" i="2"/>
  <c r="CZ723" i="2"/>
  <c r="CZ722" i="2"/>
  <c r="CZ721" i="2"/>
  <c r="CZ720" i="2"/>
  <c r="CZ719" i="2"/>
  <c r="CZ718" i="2"/>
  <c r="CZ717" i="2"/>
  <c r="CZ716" i="2"/>
  <c r="CZ715" i="2"/>
  <c r="CZ714" i="2"/>
  <c r="CZ713" i="2"/>
  <c r="CZ712" i="2"/>
  <c r="CZ711" i="2"/>
  <c r="CZ710" i="2"/>
  <c r="CZ709" i="2"/>
  <c r="CZ708" i="2"/>
  <c r="CZ706" i="2"/>
  <c r="CZ705" i="2"/>
  <c r="CZ704" i="2"/>
  <c r="CZ703" i="2"/>
  <c r="CZ702" i="2"/>
  <c r="CZ701" i="2"/>
  <c r="CZ700" i="2"/>
  <c r="CY698" i="2"/>
  <c r="CX698" i="2"/>
  <c r="CY696" i="2"/>
  <c r="CX696" i="2"/>
  <c r="CY695" i="2"/>
  <c r="CX695" i="2"/>
  <c r="CY694" i="2"/>
  <c r="CX694" i="2"/>
  <c r="CY693" i="2"/>
  <c r="CX693" i="2"/>
  <c r="CY692" i="2"/>
  <c r="CX692" i="2"/>
  <c r="CY691" i="2"/>
  <c r="CX691" i="2"/>
  <c r="CY690" i="2"/>
  <c r="CX690" i="2"/>
  <c r="CY689" i="2"/>
  <c r="CX689" i="2"/>
  <c r="CY688" i="2"/>
  <c r="CX688" i="2"/>
  <c r="CY687" i="2"/>
  <c r="CX687" i="2"/>
  <c r="CY686" i="2"/>
  <c r="CX686" i="2"/>
  <c r="CY685" i="2"/>
  <c r="CX685" i="2"/>
  <c r="CY684" i="2"/>
  <c r="CX684" i="2"/>
  <c r="CY683" i="2"/>
  <c r="CX683" i="2"/>
  <c r="CY682" i="2"/>
  <c r="CX682" i="2"/>
  <c r="CY681" i="2"/>
  <c r="CX681" i="2"/>
  <c r="CY680" i="2"/>
  <c r="CX680" i="2"/>
  <c r="CY679" i="2"/>
  <c r="CX679" i="2"/>
  <c r="CY678" i="2"/>
  <c r="CX678" i="2"/>
  <c r="CY677" i="2"/>
  <c r="CX677" i="2"/>
  <c r="CY676" i="2"/>
  <c r="CX676" i="2"/>
  <c r="CY674" i="2"/>
  <c r="CX674" i="2"/>
  <c r="CY673" i="2"/>
  <c r="CX673" i="2"/>
  <c r="CY672" i="2"/>
  <c r="CX672" i="2"/>
  <c r="CY671" i="2"/>
  <c r="CX671" i="2"/>
  <c r="CY670" i="2"/>
  <c r="CX670" i="2"/>
  <c r="CY669" i="2"/>
  <c r="CX669" i="2"/>
  <c r="CY668" i="2"/>
  <c r="CX668" i="2"/>
  <c r="CZ665" i="2"/>
  <c r="CZ664" i="2"/>
  <c r="CZ663" i="2"/>
  <c r="CZ662" i="2"/>
  <c r="CZ661" i="2"/>
  <c r="CZ660" i="2"/>
  <c r="CZ659" i="2"/>
  <c r="CZ658" i="2"/>
  <c r="CZ657" i="2"/>
  <c r="CZ656" i="2"/>
  <c r="CZ655" i="2"/>
  <c r="CZ654" i="2"/>
  <c r="CZ653" i="2"/>
  <c r="CZ652" i="2"/>
  <c r="CZ651" i="2"/>
  <c r="CZ650" i="2"/>
  <c r="CZ649" i="2"/>
  <c r="CZ648" i="2"/>
  <c r="CZ647" i="2"/>
  <c r="CZ646" i="2"/>
  <c r="CZ645" i="2"/>
  <c r="CZ643" i="2"/>
  <c r="CZ642" i="2"/>
  <c r="CZ641" i="2"/>
  <c r="CZ640" i="2"/>
  <c r="CZ639" i="2"/>
  <c r="CZ638" i="2"/>
  <c r="CZ637" i="2"/>
  <c r="CY635" i="2"/>
  <c r="CX635" i="2"/>
  <c r="CZ633" i="2"/>
  <c r="CZ632" i="2"/>
  <c r="CZ631" i="2"/>
  <c r="CZ630" i="2"/>
  <c r="CZ629" i="2"/>
  <c r="CZ628" i="2"/>
  <c r="CZ627" i="2"/>
  <c r="CZ626" i="2"/>
  <c r="CZ625" i="2"/>
  <c r="CZ624" i="2"/>
  <c r="CZ623" i="2"/>
  <c r="CZ622" i="2"/>
  <c r="CZ621" i="2"/>
  <c r="CZ620" i="2"/>
  <c r="CZ619" i="2"/>
  <c r="CZ618" i="2"/>
  <c r="CZ617" i="2"/>
  <c r="CZ616" i="2"/>
  <c r="CZ615" i="2"/>
  <c r="CZ614" i="2"/>
  <c r="CZ613" i="2"/>
  <c r="CZ611" i="2"/>
  <c r="CZ610" i="2"/>
  <c r="CZ609" i="2"/>
  <c r="CZ608" i="2"/>
  <c r="CZ607" i="2"/>
  <c r="CZ606" i="2"/>
  <c r="CZ605" i="2"/>
  <c r="CY603" i="2"/>
  <c r="CX603" i="2"/>
  <c r="CZ601" i="2"/>
  <c r="CZ600" i="2"/>
  <c r="CZ599" i="2"/>
  <c r="CZ598" i="2"/>
  <c r="CZ597" i="2"/>
  <c r="CZ596" i="2"/>
  <c r="CZ595" i="2"/>
  <c r="CZ594" i="2"/>
  <c r="CZ593" i="2"/>
  <c r="CZ592" i="2"/>
  <c r="CZ591" i="2"/>
  <c r="CZ590" i="2"/>
  <c r="CZ589" i="2"/>
  <c r="CZ588" i="2"/>
  <c r="CZ587" i="2"/>
  <c r="CZ586" i="2"/>
  <c r="CZ585" i="2"/>
  <c r="CZ584" i="2"/>
  <c r="CZ583" i="2"/>
  <c r="CZ582" i="2"/>
  <c r="CZ581" i="2"/>
  <c r="CZ579" i="2"/>
  <c r="CZ578" i="2"/>
  <c r="CZ577" i="2"/>
  <c r="CZ576" i="2"/>
  <c r="CZ575" i="2"/>
  <c r="CZ574" i="2"/>
  <c r="CZ573" i="2"/>
  <c r="CY571" i="2"/>
  <c r="CX571" i="2"/>
  <c r="CZ570" i="2"/>
  <c r="CZ569" i="2"/>
  <c r="CZ568" i="2"/>
  <c r="CZ567" i="2"/>
  <c r="CZ566" i="2"/>
  <c r="CZ565" i="2"/>
  <c r="CZ564" i="2"/>
  <c r="CZ563" i="2"/>
  <c r="CZ562" i="2"/>
  <c r="CZ561" i="2"/>
  <c r="CZ560" i="2"/>
  <c r="CZ559" i="2"/>
  <c r="CZ558" i="2"/>
  <c r="CZ557" i="2"/>
  <c r="CZ556" i="2"/>
  <c r="CZ555" i="2"/>
  <c r="CZ554" i="2"/>
  <c r="CZ553" i="2"/>
  <c r="CZ552" i="2"/>
  <c r="CZ551" i="2"/>
  <c r="CZ550" i="2"/>
  <c r="CZ548" i="2"/>
  <c r="CZ547" i="2"/>
  <c r="CZ546" i="2"/>
  <c r="CZ545" i="2"/>
  <c r="CZ544" i="2"/>
  <c r="CZ543" i="2"/>
  <c r="CZ542" i="2"/>
  <c r="CY540" i="2"/>
  <c r="CX540" i="2"/>
  <c r="CZ539" i="2"/>
  <c r="CZ538" i="2"/>
  <c r="CZ537" i="2"/>
  <c r="CZ536" i="2"/>
  <c r="CZ535" i="2"/>
  <c r="CZ534" i="2"/>
  <c r="CZ533" i="2"/>
  <c r="CZ532" i="2"/>
  <c r="CZ531" i="2"/>
  <c r="CZ530" i="2"/>
  <c r="CZ529" i="2"/>
  <c r="CZ528" i="2"/>
  <c r="CZ527" i="2"/>
  <c r="CZ526" i="2"/>
  <c r="CZ525" i="2"/>
  <c r="CZ524" i="2"/>
  <c r="CZ523" i="2"/>
  <c r="CZ522" i="2"/>
  <c r="CZ521" i="2"/>
  <c r="CZ520" i="2"/>
  <c r="CZ519" i="2"/>
  <c r="CZ517" i="2"/>
  <c r="CZ516" i="2"/>
  <c r="CZ515" i="2"/>
  <c r="CZ514" i="2"/>
  <c r="CZ513" i="2"/>
  <c r="CZ512" i="2"/>
  <c r="CZ511" i="2"/>
  <c r="CY509" i="2"/>
  <c r="CX509" i="2"/>
  <c r="CY507" i="2"/>
  <c r="CX507" i="2"/>
  <c r="CY506" i="2"/>
  <c r="CX506" i="2"/>
  <c r="CY505" i="2"/>
  <c r="CX505" i="2"/>
  <c r="CY504" i="2"/>
  <c r="CX504" i="2"/>
  <c r="CY503" i="2"/>
  <c r="CX503" i="2"/>
  <c r="CY502" i="2"/>
  <c r="CX502" i="2"/>
  <c r="CY501" i="2"/>
  <c r="CX501" i="2"/>
  <c r="CY500" i="2"/>
  <c r="CX500" i="2"/>
  <c r="CY499" i="2"/>
  <c r="CX499" i="2"/>
  <c r="CY498" i="2"/>
  <c r="CX498" i="2"/>
  <c r="CY497" i="2"/>
  <c r="CX497" i="2"/>
  <c r="CY496" i="2"/>
  <c r="CX496" i="2"/>
  <c r="CY495" i="2"/>
  <c r="CX495" i="2"/>
  <c r="CY494" i="2"/>
  <c r="CX494" i="2"/>
  <c r="CY493" i="2"/>
  <c r="CX493" i="2"/>
  <c r="CY492" i="2"/>
  <c r="CX492" i="2"/>
  <c r="CY491" i="2"/>
  <c r="CX491" i="2"/>
  <c r="CY490" i="2"/>
  <c r="CX490" i="2"/>
  <c r="CY489" i="2"/>
  <c r="CX489" i="2"/>
  <c r="CY488" i="2"/>
  <c r="CX488" i="2"/>
  <c r="CY487" i="2"/>
  <c r="CX487" i="2"/>
  <c r="CY485" i="2"/>
  <c r="CX485" i="2"/>
  <c r="CY484" i="2"/>
  <c r="CX484" i="2"/>
  <c r="CY483" i="2"/>
  <c r="CX483" i="2"/>
  <c r="CY482" i="2"/>
  <c r="CX482" i="2"/>
  <c r="CY481" i="2"/>
  <c r="CX481" i="2"/>
  <c r="CY480" i="2"/>
  <c r="CX480" i="2"/>
  <c r="CY479" i="2"/>
  <c r="CX479" i="2"/>
  <c r="CZ477" i="2"/>
  <c r="CZ476" i="2"/>
  <c r="CZ475" i="2"/>
  <c r="CZ474" i="2"/>
  <c r="CZ473" i="2"/>
  <c r="CZ472" i="2"/>
  <c r="CZ471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5" i="2"/>
  <c r="CZ454" i="2"/>
  <c r="CZ453" i="2"/>
  <c r="CZ452" i="2"/>
  <c r="CZ451" i="2"/>
  <c r="CZ450" i="2"/>
  <c r="CZ449" i="2"/>
  <c r="CY447" i="2"/>
  <c r="CY446" i="2" s="1"/>
  <c r="CX447" i="2"/>
  <c r="CX446" i="2" s="1"/>
  <c r="CY445" i="2"/>
  <c r="CX445" i="2"/>
  <c r="CX415" i="2" s="1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30" i="2"/>
  <c r="CZ429" i="2"/>
  <c r="CZ428" i="2"/>
  <c r="CZ427" i="2"/>
  <c r="CZ426" i="2"/>
  <c r="CZ425" i="2"/>
  <c r="CZ423" i="2"/>
  <c r="CZ422" i="2"/>
  <c r="CZ421" i="2"/>
  <c r="CZ420" i="2"/>
  <c r="CZ419" i="2"/>
  <c r="CZ418" i="2"/>
  <c r="CZ417" i="2"/>
  <c r="CY414" i="2"/>
  <c r="CY354" i="2" s="1"/>
  <c r="CX414" i="2"/>
  <c r="CX354" i="2" s="1"/>
  <c r="CZ413" i="2"/>
  <c r="CZ412" i="2"/>
  <c r="CZ411" i="2"/>
  <c r="CZ410" i="2"/>
  <c r="CZ409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2" i="2"/>
  <c r="CZ391" i="2"/>
  <c r="CZ390" i="2"/>
  <c r="CZ389" i="2"/>
  <c r="CZ388" i="2"/>
  <c r="CZ387" i="2"/>
  <c r="CZ386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2" i="2"/>
  <c r="CZ361" i="2"/>
  <c r="CZ360" i="2"/>
  <c r="CZ359" i="2"/>
  <c r="CZ358" i="2"/>
  <c r="CZ357" i="2"/>
  <c r="CZ356" i="2"/>
  <c r="CZ353" i="2"/>
  <c r="CZ352" i="2"/>
  <c r="CZ351" i="2"/>
  <c r="CZ350" i="2"/>
  <c r="CZ349" i="2"/>
  <c r="CZ348" i="2"/>
  <c r="CZ347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1" i="2"/>
  <c r="CZ330" i="2"/>
  <c r="CZ329" i="2"/>
  <c r="CZ328" i="2"/>
  <c r="CZ327" i="2"/>
  <c r="CZ326" i="2"/>
  <c r="CZ325" i="2"/>
  <c r="CY323" i="2"/>
  <c r="CX323" i="2"/>
  <c r="CX322" i="2"/>
  <c r="CX292" i="2" s="1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7" i="2"/>
  <c r="CZ306" i="2"/>
  <c r="CZ305" i="2"/>
  <c r="CZ304" i="2"/>
  <c r="CZ303" i="2"/>
  <c r="CZ302" i="2"/>
  <c r="CZ300" i="2"/>
  <c r="CZ299" i="2"/>
  <c r="CZ298" i="2"/>
  <c r="CZ297" i="2"/>
  <c r="CZ296" i="2"/>
  <c r="CZ295" i="2"/>
  <c r="CZ294" i="2"/>
  <c r="CY292" i="2"/>
  <c r="CZ291" i="2"/>
  <c r="CZ290" i="2"/>
  <c r="CZ289" i="2"/>
  <c r="CZ288" i="2"/>
  <c r="CZ287" i="2"/>
  <c r="CZ286" i="2"/>
  <c r="CZ285" i="2"/>
  <c r="CZ284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69" i="2"/>
  <c r="CZ268" i="2"/>
  <c r="CZ267" i="2"/>
  <c r="CZ266" i="2"/>
  <c r="CZ265" i="2"/>
  <c r="CZ264" i="2"/>
  <c r="CZ263" i="2"/>
  <c r="CY261" i="2"/>
  <c r="CX261" i="2"/>
  <c r="CY258" i="2"/>
  <c r="CX258" i="2"/>
  <c r="CY257" i="2"/>
  <c r="CX257" i="2"/>
  <c r="CY256" i="2"/>
  <c r="CX256" i="2"/>
  <c r="CY255" i="2"/>
  <c r="CX255" i="2"/>
  <c r="CY254" i="2"/>
  <c r="CX254" i="2"/>
  <c r="CY253" i="2"/>
  <c r="CX253" i="2"/>
  <c r="CY252" i="2"/>
  <c r="CX252" i="2"/>
  <c r="CY251" i="2"/>
  <c r="CX251" i="2"/>
  <c r="CY250" i="2"/>
  <c r="CX250" i="2"/>
  <c r="CY249" i="2"/>
  <c r="CX249" i="2"/>
  <c r="CY248" i="2"/>
  <c r="CX248" i="2"/>
  <c r="CY247" i="2"/>
  <c r="CX247" i="2"/>
  <c r="CY246" i="2"/>
  <c r="CX246" i="2"/>
  <c r="CY245" i="2"/>
  <c r="CX245" i="2"/>
  <c r="CY244" i="2"/>
  <c r="CX244" i="2"/>
  <c r="CY243" i="2"/>
  <c r="CX243" i="2"/>
  <c r="CY242" i="2"/>
  <c r="CX242" i="2"/>
  <c r="CY241" i="2"/>
  <c r="CX241" i="2"/>
  <c r="CY240" i="2"/>
  <c r="CX240" i="2"/>
  <c r="CY239" i="2"/>
  <c r="CX239" i="2"/>
  <c r="CY237" i="2"/>
  <c r="CX237" i="2"/>
  <c r="CY236" i="2"/>
  <c r="CX236" i="2"/>
  <c r="CY235" i="2"/>
  <c r="CX235" i="2"/>
  <c r="CY234" i="2"/>
  <c r="CX234" i="2"/>
  <c r="CY233" i="2"/>
  <c r="CX233" i="2"/>
  <c r="CY232" i="2"/>
  <c r="CX232" i="2"/>
  <c r="CY231" i="2"/>
  <c r="CX231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7" i="2"/>
  <c r="CZ206" i="2"/>
  <c r="CZ205" i="2"/>
  <c r="CZ204" i="2"/>
  <c r="CZ203" i="2"/>
  <c r="CZ202" i="2"/>
  <c r="CZ201" i="2"/>
  <c r="CY199" i="2"/>
  <c r="CX199" i="2"/>
  <c r="CZ198" i="2"/>
  <c r="CZ197" i="2"/>
  <c r="CZ196" i="2"/>
  <c r="CZ195" i="2"/>
  <c r="CZ194" i="2"/>
  <c r="CZ193" i="2"/>
  <c r="CZ192" i="2"/>
  <c r="CZ191" i="2"/>
  <c r="CZ190" i="2"/>
  <c r="CZ189" i="2"/>
  <c r="CZ188" i="2"/>
  <c r="CZ187" i="2"/>
  <c r="CZ186" i="2"/>
  <c r="CZ185" i="2"/>
  <c r="CZ184" i="2"/>
  <c r="CZ183" i="2"/>
  <c r="CZ182" i="2"/>
  <c r="CZ181" i="2"/>
  <c r="CZ180" i="2"/>
  <c r="CZ179" i="2"/>
  <c r="CZ178" i="2"/>
  <c r="CZ176" i="2"/>
  <c r="CZ175" i="2"/>
  <c r="CZ174" i="2"/>
  <c r="CZ173" i="2"/>
  <c r="CZ172" i="2"/>
  <c r="CZ171" i="2"/>
  <c r="CZ170" i="2"/>
  <c r="CY168" i="2"/>
  <c r="CX168" i="2"/>
  <c r="CZ167" i="2"/>
  <c r="CZ166" i="2"/>
  <c r="CZ165" i="2"/>
  <c r="CZ164" i="2"/>
  <c r="CZ163" i="2"/>
  <c r="CZ162" i="2"/>
  <c r="CZ161" i="2"/>
  <c r="CZ160" i="2"/>
  <c r="CZ159" i="2"/>
  <c r="CZ158" i="2"/>
  <c r="CZ157" i="2"/>
  <c r="CZ156" i="2"/>
  <c r="CZ155" i="2"/>
  <c r="CZ154" i="2"/>
  <c r="CZ153" i="2"/>
  <c r="CZ152" i="2"/>
  <c r="CZ151" i="2"/>
  <c r="CZ150" i="2"/>
  <c r="CZ149" i="2"/>
  <c r="CZ148" i="2"/>
  <c r="CZ147" i="2"/>
  <c r="CZ145" i="2"/>
  <c r="CZ144" i="2"/>
  <c r="CZ143" i="2"/>
  <c r="CZ142" i="2"/>
  <c r="CZ141" i="2"/>
  <c r="CZ140" i="2"/>
  <c r="CZ139" i="2"/>
  <c r="CY137" i="2"/>
  <c r="CX137" i="2"/>
  <c r="CZ136" i="2"/>
  <c r="CZ135" i="2"/>
  <c r="CZ134" i="2"/>
  <c r="CZ133" i="2"/>
  <c r="CZ132" i="2"/>
  <c r="CZ131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7" i="2"/>
  <c r="CZ116" i="2"/>
  <c r="CZ114" i="2"/>
  <c r="CZ113" i="2"/>
  <c r="CZ112" i="2"/>
  <c r="CZ111" i="2"/>
  <c r="CZ110" i="2"/>
  <c r="CZ109" i="2"/>
  <c r="CZ108" i="2"/>
  <c r="CY106" i="2"/>
  <c r="CX106" i="2"/>
  <c r="CZ105" i="2"/>
  <c r="CZ104" i="2"/>
  <c r="CZ103" i="2"/>
  <c r="CZ102" i="2"/>
  <c r="CZ101" i="2"/>
  <c r="CZ100" i="2"/>
  <c r="CZ99" i="2"/>
  <c r="CZ98" i="2"/>
  <c r="CZ97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3" i="2"/>
  <c r="CZ82" i="2"/>
  <c r="CZ81" i="2"/>
  <c r="CZ80" i="2"/>
  <c r="CZ79" i="2"/>
  <c r="CZ78" i="2"/>
  <c r="CZ77" i="2"/>
  <c r="CY75" i="2"/>
  <c r="CX75" i="2"/>
  <c r="CZ74" i="2"/>
  <c r="CY73" i="2"/>
  <c r="CX73" i="2"/>
  <c r="CY71" i="2"/>
  <c r="CX71" i="2"/>
  <c r="CY70" i="2"/>
  <c r="CX70" i="2"/>
  <c r="CY69" i="2"/>
  <c r="CX69" i="2"/>
  <c r="CY68" i="2"/>
  <c r="CX68" i="2"/>
  <c r="CY67" i="2"/>
  <c r="CX67" i="2"/>
  <c r="CY66" i="2"/>
  <c r="CX66" i="2"/>
  <c r="CY65" i="2"/>
  <c r="CX65" i="2"/>
  <c r="CY64" i="2"/>
  <c r="CX64" i="2"/>
  <c r="CY63" i="2"/>
  <c r="CX63" i="2"/>
  <c r="CY62" i="2"/>
  <c r="CX62" i="2"/>
  <c r="CY61" i="2"/>
  <c r="CX61" i="2"/>
  <c r="CY60" i="2"/>
  <c r="CX60" i="2"/>
  <c r="CY59" i="2"/>
  <c r="CX59" i="2"/>
  <c r="CY58" i="2"/>
  <c r="CX58" i="2"/>
  <c r="CY57" i="2"/>
  <c r="CX57" i="2"/>
  <c r="CY56" i="2"/>
  <c r="CX56" i="2"/>
  <c r="CY55" i="2"/>
  <c r="CX55" i="2"/>
  <c r="CY54" i="2"/>
  <c r="CX54" i="2"/>
  <c r="CY53" i="2"/>
  <c r="CX53" i="2"/>
  <c r="CY52" i="2"/>
  <c r="CX52" i="2"/>
  <c r="CY51" i="2"/>
  <c r="CX51" i="2"/>
  <c r="CY49" i="2"/>
  <c r="CX49" i="2"/>
  <c r="CY48" i="2"/>
  <c r="CX48" i="2"/>
  <c r="CY47" i="2"/>
  <c r="CX47" i="2"/>
  <c r="CY46" i="2"/>
  <c r="CX46" i="2"/>
  <c r="CY45" i="2"/>
  <c r="CX45" i="2"/>
  <c r="CY44" i="2"/>
  <c r="CX44" i="2"/>
  <c r="CY43" i="2"/>
  <c r="CX43" i="2"/>
  <c r="P136" i="8" l="1"/>
  <c r="Q2" i="8"/>
  <c r="P132" i="8"/>
  <c r="P148" i="8"/>
  <c r="P141" i="8"/>
  <c r="P110" i="8"/>
  <c r="P84" i="8"/>
  <c r="P98" i="8"/>
  <c r="P128" i="8"/>
  <c r="P59" i="8"/>
  <c r="P65" i="8"/>
  <c r="P79" i="8"/>
  <c r="P58" i="8"/>
  <c r="P72" i="8"/>
  <c r="P35" i="8"/>
  <c r="P14" i="8"/>
  <c r="P38" i="8"/>
  <c r="P15" i="8"/>
  <c r="P29" i="8"/>
  <c r="P126" i="8"/>
  <c r="P107" i="8"/>
  <c r="P82" i="8"/>
  <c r="P78" i="8"/>
  <c r="P77" i="8"/>
  <c r="P33" i="8"/>
  <c r="P40" i="8"/>
  <c r="P41" i="8"/>
  <c r="P131" i="8"/>
  <c r="P152" i="8"/>
  <c r="P119" i="8"/>
  <c r="P135" i="8"/>
  <c r="P112" i="8"/>
  <c r="P97" i="8"/>
  <c r="P113" i="8"/>
  <c r="P90" i="8"/>
  <c r="P114" i="8"/>
  <c r="P51" i="8"/>
  <c r="P57" i="8"/>
  <c r="P71" i="8"/>
  <c r="P50" i="8"/>
  <c r="P64" i="8"/>
  <c r="P27" i="8"/>
  <c r="P44" i="8"/>
  <c r="P36" i="8"/>
  <c r="P91" i="8"/>
  <c r="P21" i="8"/>
  <c r="P147" i="8"/>
  <c r="P130" i="8"/>
  <c r="P89" i="8"/>
  <c r="P109" i="8"/>
  <c r="P63" i="8"/>
  <c r="P56" i="8"/>
  <c r="P28" i="8"/>
  <c r="P145" i="8"/>
  <c r="P108" i="8"/>
  <c r="P49" i="8"/>
  <c r="P19" i="8"/>
  <c r="P13" i="8"/>
  <c r="P144" i="8"/>
  <c r="P142" i="8"/>
  <c r="P140" i="8"/>
  <c r="P125" i="8"/>
  <c r="P102" i="8"/>
  <c r="P81" i="8"/>
  <c r="P95" i="8"/>
  <c r="P111" i="8"/>
  <c r="P96" i="8"/>
  <c r="P70" i="8"/>
  <c r="P83" i="8"/>
  <c r="P55" i="8"/>
  <c r="P69" i="8"/>
  <c r="P48" i="8"/>
  <c r="P11" i="8"/>
  <c r="P25" i="8"/>
  <c r="P20" i="8"/>
  <c r="P34" i="8"/>
  <c r="P7" i="8"/>
  <c r="P134" i="8"/>
  <c r="P122" i="8"/>
  <c r="P86" i="8"/>
  <c r="P151" i="8"/>
  <c r="P80" i="8"/>
  <c r="P68" i="8"/>
  <c r="P24" i="8"/>
  <c r="P9" i="8"/>
  <c r="P18" i="8"/>
  <c r="P4" i="8"/>
  <c r="P149" i="8"/>
  <c r="P115" i="8"/>
  <c r="P85" i="8"/>
  <c r="P52" i="8"/>
  <c r="P42" i="8"/>
  <c r="P6" i="8"/>
  <c r="P139" i="8"/>
  <c r="P129" i="8"/>
  <c r="P127" i="8"/>
  <c r="P143" i="8"/>
  <c r="P94" i="8"/>
  <c r="P146" i="8"/>
  <c r="P87" i="8"/>
  <c r="P106" i="8"/>
  <c r="P88" i="8"/>
  <c r="P62" i="8"/>
  <c r="P76" i="8"/>
  <c r="P47" i="8"/>
  <c r="P61" i="8"/>
  <c r="P32" i="8"/>
  <c r="P8" i="8"/>
  <c r="P17" i="8"/>
  <c r="P12" i="8"/>
  <c r="P26" i="8"/>
  <c r="P5" i="8"/>
  <c r="P124" i="8"/>
  <c r="P138" i="8"/>
  <c r="P105" i="8"/>
  <c r="P101" i="8"/>
  <c r="P54" i="8"/>
  <c r="P104" i="8"/>
  <c r="P39" i="8"/>
  <c r="P43" i="8"/>
  <c r="P120" i="8"/>
  <c r="P67" i="8"/>
  <c r="P37" i="8"/>
  <c r="P53" i="8"/>
  <c r="P137" i="8"/>
  <c r="P103" i="8"/>
  <c r="P66" i="8"/>
  <c r="P23" i="8"/>
  <c r="P121" i="8"/>
  <c r="P150" i="8"/>
  <c r="P117" i="8"/>
  <c r="P133" i="8"/>
  <c r="P118" i="8"/>
  <c r="P100" i="8"/>
  <c r="P123" i="8"/>
  <c r="P93" i="8"/>
  <c r="P75" i="8"/>
  <c r="P46" i="8"/>
  <c r="P60" i="8"/>
  <c r="P74" i="8"/>
  <c r="P45" i="8"/>
  <c r="P16" i="8"/>
  <c r="P30" i="8"/>
  <c r="P99" i="8"/>
  <c r="P31" i="8"/>
  <c r="P10" i="8"/>
  <c r="P116" i="8"/>
  <c r="P153" i="8"/>
  <c r="P92" i="8"/>
  <c r="P73" i="8"/>
  <c r="P22" i="8"/>
  <c r="DF34" i="2"/>
  <c r="DF24" i="2"/>
  <c r="DF42" i="2"/>
  <c r="DF15" i="2"/>
  <c r="DF40" i="2"/>
  <c r="DF22" i="2"/>
  <c r="DF21" i="2"/>
  <c r="DF25" i="2"/>
  <c r="DF18" i="2"/>
  <c r="DF35" i="2"/>
  <c r="DF26" i="2"/>
  <c r="DF38" i="2"/>
  <c r="DF23" i="2"/>
  <c r="DF666" i="2"/>
  <c r="DF37" i="2"/>
  <c r="DF29" i="2"/>
  <c r="DF478" i="2"/>
  <c r="DF31" i="2"/>
  <c r="DF17" i="2"/>
  <c r="DD12" i="2"/>
  <c r="DF16" i="2"/>
  <c r="DF32" i="2"/>
  <c r="DF39" i="2"/>
  <c r="DF28" i="2"/>
  <c r="DF230" i="2"/>
  <c r="DF13" i="2"/>
  <c r="DE12" i="2"/>
  <c r="DF14" i="2"/>
  <c r="DF19" i="2"/>
  <c r="CZ67" i="2"/>
  <c r="CZ242" i="2"/>
  <c r="CZ250" i="2"/>
  <c r="CZ254" i="2"/>
  <c r="CZ258" i="2"/>
  <c r="CZ693" i="2"/>
  <c r="CZ492" i="2"/>
  <c r="CZ669" i="2"/>
  <c r="CZ47" i="2"/>
  <c r="CX29" i="2"/>
  <c r="CZ673" i="2"/>
  <c r="CY37" i="2"/>
  <c r="CZ323" i="2"/>
  <c r="CX38" i="2"/>
  <c r="CX14" i="2"/>
  <c r="CZ236" i="2"/>
  <c r="CZ482" i="2"/>
  <c r="CZ488" i="2"/>
  <c r="CZ671" i="2"/>
  <c r="CY26" i="2"/>
  <c r="CZ501" i="2"/>
  <c r="CZ502" i="2"/>
  <c r="CZ695" i="2"/>
  <c r="CZ760" i="2"/>
  <c r="CY34" i="2"/>
  <c r="CZ682" i="2"/>
  <c r="CZ690" i="2"/>
  <c r="CZ603" i="2"/>
  <c r="CY17" i="2"/>
  <c r="CZ692" i="2"/>
  <c r="CY38" i="2"/>
  <c r="CX18" i="2"/>
  <c r="CZ240" i="2"/>
  <c r="CZ66" i="2"/>
  <c r="CZ168" i="2"/>
  <c r="CZ491" i="2"/>
  <c r="CZ495" i="2"/>
  <c r="CZ499" i="2"/>
  <c r="CZ677" i="2"/>
  <c r="CY22" i="2"/>
  <c r="CX31" i="2"/>
  <c r="CX21" i="2"/>
  <c r="CZ445" i="2"/>
  <c r="CZ698" i="2"/>
  <c r="CZ485" i="2"/>
  <c r="CZ494" i="2"/>
  <c r="CZ53" i="2"/>
  <c r="CY27" i="2"/>
  <c r="CX35" i="2"/>
  <c r="CZ247" i="2"/>
  <c r="CZ251" i="2"/>
  <c r="CX259" i="2"/>
  <c r="CX230" i="2" s="1"/>
  <c r="CZ506" i="2"/>
  <c r="CZ571" i="2"/>
  <c r="CZ679" i="2"/>
  <c r="CZ683" i="2"/>
  <c r="CZ64" i="2"/>
  <c r="CY15" i="2"/>
  <c r="CX32" i="2"/>
  <c r="CX16" i="2"/>
  <c r="CZ49" i="2"/>
  <c r="CX40" i="2"/>
  <c r="CZ199" i="2"/>
  <c r="CZ244" i="2"/>
  <c r="CZ261" i="2"/>
  <c r="CZ507" i="2"/>
  <c r="CZ676" i="2"/>
  <c r="CZ688" i="2"/>
  <c r="CZ234" i="2"/>
  <c r="CX19" i="2"/>
  <c r="CY40" i="2"/>
  <c r="CX15" i="2"/>
  <c r="CZ245" i="2"/>
  <c r="CZ253" i="2"/>
  <c r="CY39" i="2"/>
  <c r="CZ447" i="2"/>
  <c r="CZ446" i="2" s="1"/>
  <c r="CZ504" i="2"/>
  <c r="CZ509" i="2"/>
  <c r="CZ681" i="2"/>
  <c r="CZ685" i="2"/>
  <c r="CZ73" i="2"/>
  <c r="CZ490" i="2"/>
  <c r="CX24" i="2"/>
  <c r="CX33" i="2"/>
  <c r="CY666" i="2"/>
  <c r="CZ51" i="2"/>
  <c r="CZ59" i="2"/>
  <c r="CX22" i="2"/>
  <c r="CZ233" i="2"/>
  <c r="CZ484" i="2"/>
  <c r="CZ497" i="2"/>
  <c r="CY29" i="2"/>
  <c r="CZ44" i="2"/>
  <c r="CZ63" i="2"/>
  <c r="CZ75" i="2"/>
  <c r="CX17" i="2"/>
  <c r="CZ239" i="2"/>
  <c r="CZ246" i="2"/>
  <c r="CZ354" i="2"/>
  <c r="CZ479" i="2"/>
  <c r="CX478" i="2"/>
  <c r="CZ487" i="2"/>
  <c r="CZ498" i="2"/>
  <c r="CZ505" i="2"/>
  <c r="CZ668" i="2"/>
  <c r="CZ672" i="2"/>
  <c r="CZ680" i="2"/>
  <c r="CZ687" i="2"/>
  <c r="CZ694" i="2"/>
  <c r="CZ48" i="2"/>
  <c r="CX23" i="2"/>
  <c r="CZ56" i="2"/>
  <c r="CX30" i="2"/>
  <c r="CZ235" i="2"/>
  <c r="CZ243" i="2"/>
  <c r="CZ414" i="2"/>
  <c r="CZ483" i="2"/>
  <c r="CZ635" i="2"/>
  <c r="CX666" i="2"/>
  <c r="CZ684" i="2"/>
  <c r="CZ691" i="2"/>
  <c r="CX27" i="2"/>
  <c r="CY30" i="2"/>
  <c r="CY14" i="2"/>
  <c r="CX26" i="2"/>
  <c r="CY415" i="2"/>
  <c r="CZ415" i="2" s="1"/>
  <c r="CY478" i="2"/>
  <c r="CY16" i="2"/>
  <c r="CZ54" i="2"/>
  <c r="CZ61" i="2"/>
  <c r="CZ137" i="2"/>
  <c r="CY23" i="2"/>
  <c r="CZ248" i="2"/>
  <c r="CZ255" i="2"/>
  <c r="CZ481" i="2"/>
  <c r="CZ489" i="2"/>
  <c r="CZ496" i="2"/>
  <c r="CZ503" i="2"/>
  <c r="CZ670" i="2"/>
  <c r="CX42" i="2"/>
  <c r="CX25" i="2"/>
  <c r="CZ58" i="2"/>
  <c r="CZ65" i="2"/>
  <c r="CX39" i="2"/>
  <c r="CZ252" i="2"/>
  <c r="CY259" i="2"/>
  <c r="CZ493" i="2"/>
  <c r="CZ500" i="2"/>
  <c r="CZ540" i="2"/>
  <c r="CZ674" i="2"/>
  <c r="CX37" i="2"/>
  <c r="CY21" i="2"/>
  <c r="CX28" i="2"/>
  <c r="CX34" i="2"/>
  <c r="CZ678" i="2"/>
  <c r="CZ689" i="2"/>
  <c r="CZ696" i="2"/>
  <c r="CZ729" i="2"/>
  <c r="CZ43" i="2"/>
  <c r="CY25" i="2"/>
  <c r="CY32" i="2"/>
  <c r="CX36" i="2"/>
  <c r="CZ69" i="2"/>
  <c r="CZ106" i="2"/>
  <c r="CZ237" i="2"/>
  <c r="CY31" i="2"/>
  <c r="CZ256" i="2"/>
  <c r="CZ686" i="2"/>
  <c r="CZ292" i="2"/>
  <c r="CY42" i="2"/>
  <c r="CZ45" i="2"/>
  <c r="CZ62" i="2"/>
  <c r="CZ70" i="2"/>
  <c r="CZ231" i="2"/>
  <c r="CZ68" i="2"/>
  <c r="CZ46" i="2"/>
  <c r="CZ71" i="2"/>
  <c r="CZ232" i="2"/>
  <c r="CZ249" i="2"/>
  <c r="CZ257" i="2"/>
  <c r="CY24" i="2"/>
  <c r="CZ480" i="2"/>
  <c r="CX13" i="2"/>
  <c r="CY35" i="2"/>
  <c r="CZ57" i="2"/>
  <c r="CZ52" i="2"/>
  <c r="CZ60" i="2"/>
  <c r="CY33" i="2"/>
  <c r="CZ55" i="2"/>
  <c r="CZ241" i="2"/>
  <c r="CY19" i="2"/>
  <c r="CY28" i="2"/>
  <c r="CY36" i="2"/>
  <c r="CZ322" i="2"/>
  <c r="CY18" i="2"/>
  <c r="CY13" i="2"/>
  <c r="CS445" i="2"/>
  <c r="CS414" i="2"/>
  <c r="CS354" i="2" s="1"/>
  <c r="CT790" i="2"/>
  <c r="CT789" i="2"/>
  <c r="CT788" i="2"/>
  <c r="CT787" i="2"/>
  <c r="CT786" i="2"/>
  <c r="CT785" i="2"/>
  <c r="CT784" i="2"/>
  <c r="CT783" i="2"/>
  <c r="CT782" i="2"/>
  <c r="CT781" i="2"/>
  <c r="CT780" i="2"/>
  <c r="CT779" i="2"/>
  <c r="CT778" i="2"/>
  <c r="CT777" i="2"/>
  <c r="CT776" i="2"/>
  <c r="CT775" i="2"/>
  <c r="CT774" i="2"/>
  <c r="CT773" i="2"/>
  <c r="CT772" i="2"/>
  <c r="CT771" i="2"/>
  <c r="CT770" i="2"/>
  <c r="CT768" i="2"/>
  <c r="CT767" i="2"/>
  <c r="CT766" i="2"/>
  <c r="CT765" i="2"/>
  <c r="CT764" i="2"/>
  <c r="CT763" i="2"/>
  <c r="CT762" i="2"/>
  <c r="CS760" i="2"/>
  <c r="CR760" i="2"/>
  <c r="CT759" i="2"/>
  <c r="CT758" i="2"/>
  <c r="CT757" i="2"/>
  <c r="CT756" i="2"/>
  <c r="CT755" i="2"/>
  <c r="CT754" i="2"/>
  <c r="CT753" i="2"/>
  <c r="CT752" i="2"/>
  <c r="CT751" i="2"/>
  <c r="CT750" i="2"/>
  <c r="CT749" i="2"/>
  <c r="CT748" i="2"/>
  <c r="CT747" i="2"/>
  <c r="CT746" i="2"/>
  <c r="CT745" i="2"/>
  <c r="CT744" i="2"/>
  <c r="CT743" i="2"/>
  <c r="CT742" i="2"/>
  <c r="CT741" i="2"/>
  <c r="CT740" i="2"/>
  <c r="CT739" i="2"/>
  <c r="CT737" i="2"/>
  <c r="CT736" i="2"/>
  <c r="CT735" i="2"/>
  <c r="CT734" i="2"/>
  <c r="CT733" i="2"/>
  <c r="CT732" i="2"/>
  <c r="CT731" i="2"/>
  <c r="CS729" i="2"/>
  <c r="CR729" i="2"/>
  <c r="CT728" i="2"/>
  <c r="CT727" i="2"/>
  <c r="CT726" i="2"/>
  <c r="CT725" i="2"/>
  <c r="CT724" i="2"/>
  <c r="CT723" i="2"/>
  <c r="CT722" i="2"/>
  <c r="CT721" i="2"/>
  <c r="CT720" i="2"/>
  <c r="CT719" i="2"/>
  <c r="CT718" i="2"/>
  <c r="CT717" i="2"/>
  <c r="CT716" i="2"/>
  <c r="CT715" i="2"/>
  <c r="CT714" i="2"/>
  <c r="CT713" i="2"/>
  <c r="CT712" i="2"/>
  <c r="CT711" i="2"/>
  <c r="CT710" i="2"/>
  <c r="CT709" i="2"/>
  <c r="CT708" i="2"/>
  <c r="CT706" i="2"/>
  <c r="CT705" i="2"/>
  <c r="CT704" i="2"/>
  <c r="CT703" i="2"/>
  <c r="CT702" i="2"/>
  <c r="CT701" i="2"/>
  <c r="CT700" i="2"/>
  <c r="CS698" i="2"/>
  <c r="CR698" i="2"/>
  <c r="CS696" i="2"/>
  <c r="CR696" i="2"/>
  <c r="CS695" i="2"/>
  <c r="CR695" i="2"/>
  <c r="CS694" i="2"/>
  <c r="CR694" i="2"/>
  <c r="CS693" i="2"/>
  <c r="CR693" i="2"/>
  <c r="CS692" i="2"/>
  <c r="CR692" i="2"/>
  <c r="CS691" i="2"/>
  <c r="CR691" i="2"/>
  <c r="CS690" i="2"/>
  <c r="CR690" i="2"/>
  <c r="CS689" i="2"/>
  <c r="CR689" i="2"/>
  <c r="CS688" i="2"/>
  <c r="CR688" i="2"/>
  <c r="CS687" i="2"/>
  <c r="CR687" i="2"/>
  <c r="CS686" i="2"/>
  <c r="CR686" i="2"/>
  <c r="CS685" i="2"/>
  <c r="CR685" i="2"/>
  <c r="CS684" i="2"/>
  <c r="CR684" i="2"/>
  <c r="CS683" i="2"/>
  <c r="CR683" i="2"/>
  <c r="CS682" i="2"/>
  <c r="CR682" i="2"/>
  <c r="CS681" i="2"/>
  <c r="CR681" i="2"/>
  <c r="CS680" i="2"/>
  <c r="CR680" i="2"/>
  <c r="CS679" i="2"/>
  <c r="CR679" i="2"/>
  <c r="CS678" i="2"/>
  <c r="CR678" i="2"/>
  <c r="CS677" i="2"/>
  <c r="CR677" i="2"/>
  <c r="CS676" i="2"/>
  <c r="CR676" i="2"/>
  <c r="CS674" i="2"/>
  <c r="CR674" i="2"/>
  <c r="CS673" i="2"/>
  <c r="CR673" i="2"/>
  <c r="CS672" i="2"/>
  <c r="CR672" i="2"/>
  <c r="CS671" i="2"/>
  <c r="CR671" i="2"/>
  <c r="CS670" i="2"/>
  <c r="CR670" i="2"/>
  <c r="CS669" i="2"/>
  <c r="CR669" i="2"/>
  <c r="CS668" i="2"/>
  <c r="CR668" i="2"/>
  <c r="CT665" i="2"/>
  <c r="CT664" i="2"/>
  <c r="CT663" i="2"/>
  <c r="CT662" i="2"/>
  <c r="CT661" i="2"/>
  <c r="CT660" i="2"/>
  <c r="CT659" i="2"/>
  <c r="CT658" i="2"/>
  <c r="CT657" i="2"/>
  <c r="CT656" i="2"/>
  <c r="CT655" i="2"/>
  <c r="CT654" i="2"/>
  <c r="CT653" i="2"/>
  <c r="CT652" i="2"/>
  <c r="CT651" i="2"/>
  <c r="CT650" i="2"/>
  <c r="CT649" i="2"/>
  <c r="CT648" i="2"/>
  <c r="CT647" i="2"/>
  <c r="CT646" i="2"/>
  <c r="CT645" i="2"/>
  <c r="CT643" i="2"/>
  <c r="CT642" i="2"/>
  <c r="CT641" i="2"/>
  <c r="CT640" i="2"/>
  <c r="CT639" i="2"/>
  <c r="CT638" i="2"/>
  <c r="CT637" i="2"/>
  <c r="CS635" i="2"/>
  <c r="CR635" i="2"/>
  <c r="CT633" i="2"/>
  <c r="CT632" i="2"/>
  <c r="CT631" i="2"/>
  <c r="CT630" i="2"/>
  <c r="CT629" i="2"/>
  <c r="CT628" i="2"/>
  <c r="CT627" i="2"/>
  <c r="CT626" i="2"/>
  <c r="CT625" i="2"/>
  <c r="CT624" i="2"/>
  <c r="CT623" i="2"/>
  <c r="CT622" i="2"/>
  <c r="CT621" i="2"/>
  <c r="CT620" i="2"/>
  <c r="CT619" i="2"/>
  <c r="CT618" i="2"/>
  <c r="CT617" i="2"/>
  <c r="CT616" i="2"/>
  <c r="CT615" i="2"/>
  <c r="CT614" i="2"/>
  <c r="CT613" i="2"/>
  <c r="CT611" i="2"/>
  <c r="CT610" i="2"/>
  <c r="CT609" i="2"/>
  <c r="CT608" i="2"/>
  <c r="CT607" i="2"/>
  <c r="CT606" i="2"/>
  <c r="CT605" i="2"/>
  <c r="CS603" i="2"/>
  <c r="CR603" i="2"/>
  <c r="CT601" i="2"/>
  <c r="CT600" i="2"/>
  <c r="CT599" i="2"/>
  <c r="CT598" i="2"/>
  <c r="CT597" i="2"/>
  <c r="CT596" i="2"/>
  <c r="CT595" i="2"/>
  <c r="CT594" i="2"/>
  <c r="CT593" i="2"/>
  <c r="CT592" i="2"/>
  <c r="CT591" i="2"/>
  <c r="CT590" i="2"/>
  <c r="CT589" i="2"/>
  <c r="CT588" i="2"/>
  <c r="CT587" i="2"/>
  <c r="CT586" i="2"/>
  <c r="CT585" i="2"/>
  <c r="CT584" i="2"/>
  <c r="CT583" i="2"/>
  <c r="CT582" i="2"/>
  <c r="CT581" i="2"/>
  <c r="CT579" i="2"/>
  <c r="CT578" i="2"/>
  <c r="CT577" i="2"/>
  <c r="CT576" i="2"/>
  <c r="CT575" i="2"/>
  <c r="CT574" i="2"/>
  <c r="CT573" i="2"/>
  <c r="CS571" i="2"/>
  <c r="CR571" i="2"/>
  <c r="CT570" i="2"/>
  <c r="CT569" i="2"/>
  <c r="CT568" i="2"/>
  <c r="CT567" i="2"/>
  <c r="CT566" i="2"/>
  <c r="CT565" i="2"/>
  <c r="CT564" i="2"/>
  <c r="CT563" i="2"/>
  <c r="CT562" i="2"/>
  <c r="CT561" i="2"/>
  <c r="CT560" i="2"/>
  <c r="CT559" i="2"/>
  <c r="CT558" i="2"/>
  <c r="CT557" i="2"/>
  <c r="CT556" i="2"/>
  <c r="CT555" i="2"/>
  <c r="CT554" i="2"/>
  <c r="CT553" i="2"/>
  <c r="CT552" i="2"/>
  <c r="CT551" i="2"/>
  <c r="CT550" i="2"/>
  <c r="CT548" i="2"/>
  <c r="CT547" i="2"/>
  <c r="CT546" i="2"/>
  <c r="CT545" i="2"/>
  <c r="CT544" i="2"/>
  <c r="CT543" i="2"/>
  <c r="CT542" i="2"/>
  <c r="CS540" i="2"/>
  <c r="CR540" i="2"/>
  <c r="CT539" i="2"/>
  <c r="CT538" i="2"/>
  <c r="CT537" i="2"/>
  <c r="CT536" i="2"/>
  <c r="CT535" i="2"/>
  <c r="CT534" i="2"/>
  <c r="CT533" i="2"/>
  <c r="CT532" i="2"/>
  <c r="CT531" i="2"/>
  <c r="CT530" i="2"/>
  <c r="CT529" i="2"/>
  <c r="CT528" i="2"/>
  <c r="CT527" i="2"/>
  <c r="CT526" i="2"/>
  <c r="CT525" i="2"/>
  <c r="CT524" i="2"/>
  <c r="CT523" i="2"/>
  <c r="CT522" i="2"/>
  <c r="CT521" i="2"/>
  <c r="CT520" i="2"/>
  <c r="CT519" i="2"/>
  <c r="CT517" i="2"/>
  <c r="CT516" i="2"/>
  <c r="CT515" i="2"/>
  <c r="CT514" i="2"/>
  <c r="CT513" i="2"/>
  <c r="CT512" i="2"/>
  <c r="CT511" i="2"/>
  <c r="CS509" i="2"/>
  <c r="CR509" i="2"/>
  <c r="CS507" i="2"/>
  <c r="CR507" i="2"/>
  <c r="CS506" i="2"/>
  <c r="CR506" i="2"/>
  <c r="CS505" i="2"/>
  <c r="CR505" i="2"/>
  <c r="CS504" i="2"/>
  <c r="CR504" i="2"/>
  <c r="CS503" i="2"/>
  <c r="CR503" i="2"/>
  <c r="CS502" i="2"/>
  <c r="CR502" i="2"/>
  <c r="CS501" i="2"/>
  <c r="CR501" i="2"/>
  <c r="CS500" i="2"/>
  <c r="CR500" i="2"/>
  <c r="CS499" i="2"/>
  <c r="CR499" i="2"/>
  <c r="CS498" i="2"/>
  <c r="CR498" i="2"/>
  <c r="CS497" i="2"/>
  <c r="CR497" i="2"/>
  <c r="CS496" i="2"/>
  <c r="CR496" i="2"/>
  <c r="CS495" i="2"/>
  <c r="CR495" i="2"/>
  <c r="CS494" i="2"/>
  <c r="CR494" i="2"/>
  <c r="CS493" i="2"/>
  <c r="CR493" i="2"/>
  <c r="CS492" i="2"/>
  <c r="CR492" i="2"/>
  <c r="CS491" i="2"/>
  <c r="CR491" i="2"/>
  <c r="CS490" i="2"/>
  <c r="CR490" i="2"/>
  <c r="CS489" i="2"/>
  <c r="CR489" i="2"/>
  <c r="CS488" i="2"/>
  <c r="CR488" i="2"/>
  <c r="CS487" i="2"/>
  <c r="CR487" i="2"/>
  <c r="CS485" i="2"/>
  <c r="CR485" i="2"/>
  <c r="CS484" i="2"/>
  <c r="CR484" i="2"/>
  <c r="CS483" i="2"/>
  <c r="CR483" i="2"/>
  <c r="CS482" i="2"/>
  <c r="CR482" i="2"/>
  <c r="CS481" i="2"/>
  <c r="CR481" i="2"/>
  <c r="CS480" i="2"/>
  <c r="CR480" i="2"/>
  <c r="CS479" i="2"/>
  <c r="CR479" i="2"/>
  <c r="CT477" i="2"/>
  <c r="CT476" i="2"/>
  <c r="CT475" i="2"/>
  <c r="CT474" i="2"/>
  <c r="CT473" i="2"/>
  <c r="CT472" i="2"/>
  <c r="CT471" i="2"/>
  <c r="CT470" i="2"/>
  <c r="CT469" i="2"/>
  <c r="CT468" i="2"/>
  <c r="CT467" i="2"/>
  <c r="CT466" i="2"/>
  <c r="CT465" i="2"/>
  <c r="CT464" i="2"/>
  <c r="CT463" i="2"/>
  <c r="CT462" i="2"/>
  <c r="CT461" i="2"/>
  <c r="CT460" i="2"/>
  <c r="CT459" i="2"/>
  <c r="CT458" i="2"/>
  <c r="CT457" i="2"/>
  <c r="CT455" i="2"/>
  <c r="CT454" i="2"/>
  <c r="CT453" i="2"/>
  <c r="CT452" i="2"/>
  <c r="CT451" i="2"/>
  <c r="CT450" i="2"/>
  <c r="CT449" i="2"/>
  <c r="CS447" i="2"/>
  <c r="CS446" i="2" s="1"/>
  <c r="CR447" i="2"/>
  <c r="CR446" i="2" s="1"/>
  <c r="CS415" i="2"/>
  <c r="CR445" i="2"/>
  <c r="CR415" i="2" s="1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30" i="2"/>
  <c r="CT429" i="2"/>
  <c r="CT428" i="2"/>
  <c r="CT427" i="2"/>
  <c r="CT426" i="2"/>
  <c r="CT425" i="2"/>
  <c r="CT423" i="2"/>
  <c r="CT422" i="2"/>
  <c r="CT421" i="2"/>
  <c r="CT420" i="2"/>
  <c r="CT419" i="2"/>
  <c r="CT418" i="2"/>
  <c r="CT417" i="2"/>
  <c r="CR414" i="2"/>
  <c r="CR354" i="2" s="1"/>
  <c r="CT413" i="2"/>
  <c r="CT412" i="2"/>
  <c r="CT411" i="2"/>
  <c r="CT410" i="2"/>
  <c r="CT409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2" i="2"/>
  <c r="CT391" i="2"/>
  <c r="CT390" i="2"/>
  <c r="CT389" i="2"/>
  <c r="CT388" i="2"/>
  <c r="CT387" i="2"/>
  <c r="CT386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2" i="2"/>
  <c r="CT361" i="2"/>
  <c r="CT360" i="2"/>
  <c r="CT359" i="2"/>
  <c r="CT358" i="2"/>
  <c r="CT357" i="2"/>
  <c r="CT356" i="2"/>
  <c r="CT353" i="2"/>
  <c r="CT352" i="2"/>
  <c r="CT351" i="2"/>
  <c r="CT350" i="2"/>
  <c r="CT349" i="2"/>
  <c r="CT348" i="2"/>
  <c r="CT347" i="2"/>
  <c r="CT346" i="2"/>
  <c r="CT345" i="2"/>
  <c r="CT344" i="2"/>
  <c r="CT343" i="2"/>
  <c r="CT342" i="2"/>
  <c r="CT341" i="2"/>
  <c r="CT340" i="2"/>
  <c r="CT339" i="2"/>
  <c r="CT338" i="2"/>
  <c r="CT337" i="2"/>
  <c r="CT336" i="2"/>
  <c r="CT335" i="2"/>
  <c r="CT334" i="2"/>
  <c r="CT333" i="2"/>
  <c r="CT331" i="2"/>
  <c r="CT330" i="2"/>
  <c r="CT329" i="2"/>
  <c r="CT328" i="2"/>
  <c r="CT327" i="2"/>
  <c r="CT326" i="2"/>
  <c r="CT325" i="2"/>
  <c r="CS323" i="2"/>
  <c r="CR323" i="2"/>
  <c r="CR322" i="2"/>
  <c r="CR292" i="2" s="1"/>
  <c r="CT321" i="2"/>
  <c r="CT320" i="2"/>
  <c r="CT319" i="2"/>
  <c r="CT318" i="2"/>
  <c r="CT317" i="2"/>
  <c r="CT316" i="2"/>
  <c r="CT315" i="2"/>
  <c r="CT314" i="2"/>
  <c r="CT313" i="2"/>
  <c r="CT312" i="2"/>
  <c r="CT311" i="2"/>
  <c r="CT310" i="2"/>
  <c r="CT309" i="2"/>
  <c r="CT308" i="2"/>
  <c r="CT307" i="2"/>
  <c r="CT306" i="2"/>
  <c r="CT305" i="2"/>
  <c r="CT304" i="2"/>
  <c r="CT303" i="2"/>
  <c r="CT302" i="2"/>
  <c r="CT300" i="2"/>
  <c r="CT299" i="2"/>
  <c r="CT298" i="2"/>
  <c r="CT297" i="2"/>
  <c r="CT296" i="2"/>
  <c r="CT295" i="2"/>
  <c r="CT294" i="2"/>
  <c r="CS292" i="2"/>
  <c r="CT291" i="2"/>
  <c r="CT290" i="2"/>
  <c r="CT289" i="2"/>
  <c r="CT288" i="2"/>
  <c r="CT287" i="2"/>
  <c r="CT286" i="2"/>
  <c r="CT285" i="2"/>
  <c r="CT284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69" i="2"/>
  <c r="CT268" i="2"/>
  <c r="CT267" i="2"/>
  <c r="CT266" i="2"/>
  <c r="CT265" i="2"/>
  <c r="CT264" i="2"/>
  <c r="CT263" i="2"/>
  <c r="CS261" i="2"/>
  <c r="CR261" i="2"/>
  <c r="CS258" i="2"/>
  <c r="CR258" i="2"/>
  <c r="CS257" i="2"/>
  <c r="CR257" i="2"/>
  <c r="CS256" i="2"/>
  <c r="CR256" i="2"/>
  <c r="CS255" i="2"/>
  <c r="CR255" i="2"/>
  <c r="CS254" i="2"/>
  <c r="CR254" i="2"/>
  <c r="CS253" i="2"/>
  <c r="CR253" i="2"/>
  <c r="CS252" i="2"/>
  <c r="CR252" i="2"/>
  <c r="CS251" i="2"/>
  <c r="CR251" i="2"/>
  <c r="CS250" i="2"/>
  <c r="CR250" i="2"/>
  <c r="CS249" i="2"/>
  <c r="CR249" i="2"/>
  <c r="CS248" i="2"/>
  <c r="CR248" i="2"/>
  <c r="CS247" i="2"/>
  <c r="CR247" i="2"/>
  <c r="CS246" i="2"/>
  <c r="CR246" i="2"/>
  <c r="CS245" i="2"/>
  <c r="CR245" i="2"/>
  <c r="CS244" i="2"/>
  <c r="CR244" i="2"/>
  <c r="CS243" i="2"/>
  <c r="CR243" i="2"/>
  <c r="CS242" i="2"/>
  <c r="CR242" i="2"/>
  <c r="CS241" i="2"/>
  <c r="CR241" i="2"/>
  <c r="CS240" i="2"/>
  <c r="CR240" i="2"/>
  <c r="CS239" i="2"/>
  <c r="CR239" i="2"/>
  <c r="CS237" i="2"/>
  <c r="CR237" i="2"/>
  <c r="CS236" i="2"/>
  <c r="CR236" i="2"/>
  <c r="CS235" i="2"/>
  <c r="CR235" i="2"/>
  <c r="CS234" i="2"/>
  <c r="CR234" i="2"/>
  <c r="CS233" i="2"/>
  <c r="CR233" i="2"/>
  <c r="CS232" i="2"/>
  <c r="CR232" i="2"/>
  <c r="CS231" i="2"/>
  <c r="CR231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7" i="2"/>
  <c r="CT206" i="2"/>
  <c r="CT205" i="2"/>
  <c r="CT204" i="2"/>
  <c r="CT203" i="2"/>
  <c r="CT202" i="2"/>
  <c r="CT201" i="2"/>
  <c r="CS199" i="2"/>
  <c r="CR199" i="2"/>
  <c r="CT198" i="2"/>
  <c r="CT197" i="2"/>
  <c r="CT196" i="2"/>
  <c r="CT195" i="2"/>
  <c r="CT194" i="2"/>
  <c r="CT193" i="2"/>
  <c r="CT192" i="2"/>
  <c r="CT191" i="2"/>
  <c r="CT190" i="2"/>
  <c r="CT189" i="2"/>
  <c r="CT188" i="2"/>
  <c r="CT187" i="2"/>
  <c r="CT186" i="2"/>
  <c r="CT185" i="2"/>
  <c r="CT184" i="2"/>
  <c r="CT183" i="2"/>
  <c r="CT182" i="2"/>
  <c r="CT181" i="2"/>
  <c r="CT180" i="2"/>
  <c r="CT179" i="2"/>
  <c r="CT178" i="2"/>
  <c r="CT176" i="2"/>
  <c r="CT175" i="2"/>
  <c r="CT174" i="2"/>
  <c r="CT173" i="2"/>
  <c r="CT172" i="2"/>
  <c r="CT171" i="2"/>
  <c r="CT170" i="2"/>
  <c r="CS168" i="2"/>
  <c r="CR168" i="2"/>
  <c r="CT167" i="2"/>
  <c r="CT166" i="2"/>
  <c r="CT165" i="2"/>
  <c r="CT164" i="2"/>
  <c r="CT163" i="2"/>
  <c r="CT162" i="2"/>
  <c r="CT161" i="2"/>
  <c r="CT160" i="2"/>
  <c r="CT159" i="2"/>
  <c r="CT158" i="2"/>
  <c r="CT157" i="2"/>
  <c r="CT156" i="2"/>
  <c r="CT155" i="2"/>
  <c r="CT154" i="2"/>
  <c r="CT153" i="2"/>
  <c r="CT152" i="2"/>
  <c r="CT151" i="2"/>
  <c r="CT150" i="2"/>
  <c r="CT149" i="2"/>
  <c r="CT148" i="2"/>
  <c r="CT147" i="2"/>
  <c r="CT145" i="2"/>
  <c r="CT144" i="2"/>
  <c r="CT143" i="2"/>
  <c r="CT142" i="2"/>
  <c r="CT141" i="2"/>
  <c r="CT140" i="2"/>
  <c r="CT139" i="2"/>
  <c r="CS137" i="2"/>
  <c r="CR137" i="2"/>
  <c r="CT136" i="2"/>
  <c r="CT135" i="2"/>
  <c r="CT134" i="2"/>
  <c r="CT133" i="2"/>
  <c r="CT132" i="2"/>
  <c r="CT131" i="2"/>
  <c r="CT130" i="2"/>
  <c r="CT129" i="2"/>
  <c r="CT128" i="2"/>
  <c r="CT127" i="2"/>
  <c r="CT126" i="2"/>
  <c r="CT125" i="2"/>
  <c r="CT124" i="2"/>
  <c r="CT123" i="2"/>
  <c r="CT122" i="2"/>
  <c r="CT121" i="2"/>
  <c r="CT120" i="2"/>
  <c r="CT119" i="2"/>
  <c r="CT118" i="2"/>
  <c r="CT117" i="2"/>
  <c r="CT116" i="2"/>
  <c r="CT114" i="2"/>
  <c r="CT113" i="2"/>
  <c r="CT112" i="2"/>
  <c r="CT111" i="2"/>
  <c r="CT110" i="2"/>
  <c r="CT109" i="2"/>
  <c r="CT108" i="2"/>
  <c r="CS106" i="2"/>
  <c r="CR106" i="2"/>
  <c r="CT105" i="2"/>
  <c r="CT104" i="2"/>
  <c r="CT103" i="2"/>
  <c r="CT102" i="2"/>
  <c r="CT101" i="2"/>
  <c r="CT100" i="2"/>
  <c r="CT99" i="2"/>
  <c r="CT98" i="2"/>
  <c r="CT97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3" i="2"/>
  <c r="CT82" i="2"/>
  <c r="CT81" i="2"/>
  <c r="CT80" i="2"/>
  <c r="CT79" i="2"/>
  <c r="CT78" i="2"/>
  <c r="CT77" i="2"/>
  <c r="CS75" i="2"/>
  <c r="CR75" i="2"/>
  <c r="CT74" i="2"/>
  <c r="CS73" i="2"/>
  <c r="CR73" i="2"/>
  <c r="CS71" i="2"/>
  <c r="CR71" i="2"/>
  <c r="CS70" i="2"/>
  <c r="CR70" i="2"/>
  <c r="CS69" i="2"/>
  <c r="CR69" i="2"/>
  <c r="CS68" i="2"/>
  <c r="CR68" i="2"/>
  <c r="CS67" i="2"/>
  <c r="CR67" i="2"/>
  <c r="CS66" i="2"/>
  <c r="CR66" i="2"/>
  <c r="CS65" i="2"/>
  <c r="CR65" i="2"/>
  <c r="CS64" i="2"/>
  <c r="CR64" i="2"/>
  <c r="CS63" i="2"/>
  <c r="CR63" i="2"/>
  <c r="CS62" i="2"/>
  <c r="CR62" i="2"/>
  <c r="CS61" i="2"/>
  <c r="CR61" i="2"/>
  <c r="CS60" i="2"/>
  <c r="CR60" i="2"/>
  <c r="CS59" i="2"/>
  <c r="CR59" i="2"/>
  <c r="CS58" i="2"/>
  <c r="CR58" i="2"/>
  <c r="CS57" i="2"/>
  <c r="CR57" i="2"/>
  <c r="CS56" i="2"/>
  <c r="CR56" i="2"/>
  <c r="CS55" i="2"/>
  <c r="CR55" i="2"/>
  <c r="CS54" i="2"/>
  <c r="CR54" i="2"/>
  <c r="CS53" i="2"/>
  <c r="CR53" i="2"/>
  <c r="CS52" i="2"/>
  <c r="CR52" i="2"/>
  <c r="CS51" i="2"/>
  <c r="CR51" i="2"/>
  <c r="CS49" i="2"/>
  <c r="CR49" i="2"/>
  <c r="CS48" i="2"/>
  <c r="CR48" i="2"/>
  <c r="CS47" i="2"/>
  <c r="CR47" i="2"/>
  <c r="CS46" i="2"/>
  <c r="CR46" i="2"/>
  <c r="CS45" i="2"/>
  <c r="CR45" i="2"/>
  <c r="CS44" i="2"/>
  <c r="CR44" i="2"/>
  <c r="CS43" i="2"/>
  <c r="CR43" i="2"/>
  <c r="Q142" i="8" l="1"/>
  <c r="Q80" i="8"/>
  <c r="Q28" i="8"/>
  <c r="Q89" i="8"/>
  <c r="Q16" i="8"/>
  <c r="Q151" i="8"/>
  <c r="Q64" i="8"/>
  <c r="Q12" i="8"/>
  <c r="Q92" i="8"/>
  <c r="Q11" i="8"/>
  <c r="Q123" i="8"/>
  <c r="Q41" i="8"/>
  <c r="Q136" i="8"/>
  <c r="Q74" i="8"/>
  <c r="Q22" i="8"/>
  <c r="Q103" i="8"/>
  <c r="Q52" i="8"/>
  <c r="Q108" i="8"/>
  <c r="Q51" i="8"/>
  <c r="Q139" i="8"/>
  <c r="Q84" i="8"/>
  <c r="Q5" i="8"/>
  <c r="Q7" i="8"/>
  <c r="Q66" i="8"/>
  <c r="Q14" i="8"/>
  <c r="Q111" i="8"/>
  <c r="Q77" i="8"/>
  <c r="Q24" i="8"/>
  <c r="Q71" i="8"/>
  <c r="Q17" i="8"/>
  <c r="Q125" i="8"/>
  <c r="Q6" i="8"/>
  <c r="Q141" i="8"/>
  <c r="Q32" i="8"/>
  <c r="Q109" i="8"/>
  <c r="Q21" i="8"/>
  <c r="Q135" i="8"/>
  <c r="Q79" i="8"/>
  <c r="Q8" i="8"/>
  <c r="Q93" i="8"/>
  <c r="Q42" i="8"/>
  <c r="Q107" i="8"/>
  <c r="Q25" i="8"/>
  <c r="Q145" i="8"/>
  <c r="Q58" i="8"/>
  <c r="Q150" i="8"/>
  <c r="Q87" i="8"/>
  <c r="Q36" i="8"/>
  <c r="Q117" i="8"/>
  <c r="Q35" i="8"/>
  <c r="Q122" i="8"/>
  <c r="Q67" i="8"/>
  <c r="Q120" i="8"/>
  <c r="Q96" i="8"/>
  <c r="Q29" i="8"/>
  <c r="Q76" i="8"/>
  <c r="Q126" i="8"/>
  <c r="Q34" i="8"/>
  <c r="Q47" i="8"/>
  <c r="R2" i="8"/>
  <c r="Q95" i="8"/>
  <c r="Q43" i="8"/>
  <c r="Q54" i="8"/>
  <c r="Q86" i="8"/>
  <c r="Q30" i="8"/>
  <c r="Q152" i="8"/>
  <c r="Q69" i="8"/>
  <c r="Q153" i="8"/>
  <c r="Q118" i="8"/>
  <c r="Q63" i="8"/>
  <c r="Q140" i="8"/>
  <c r="Q78" i="8"/>
  <c r="Q26" i="8"/>
  <c r="Q90" i="8"/>
  <c r="Q56" i="8"/>
  <c r="Q128" i="8"/>
  <c r="Q73" i="8"/>
  <c r="Q134" i="8"/>
  <c r="Q72" i="8"/>
  <c r="Q20" i="8"/>
  <c r="Q100" i="8"/>
  <c r="Q19" i="8"/>
  <c r="Q106" i="8"/>
  <c r="Q49" i="8"/>
  <c r="Q65" i="8"/>
  <c r="Q97" i="8"/>
  <c r="Q9" i="8"/>
  <c r="Q138" i="8"/>
  <c r="Q121" i="8"/>
  <c r="Q148" i="8"/>
  <c r="Q98" i="8"/>
  <c r="Q82" i="8"/>
  <c r="Q131" i="8"/>
  <c r="Q119" i="8"/>
  <c r="Q83" i="8"/>
  <c r="Q27" i="8"/>
  <c r="Q38" i="8"/>
  <c r="Q130" i="8"/>
  <c r="Q127" i="8"/>
  <c r="Q45" i="8"/>
  <c r="Q149" i="8"/>
  <c r="Q62" i="8"/>
  <c r="Q59" i="8"/>
  <c r="Q91" i="8"/>
  <c r="Q40" i="8"/>
  <c r="Q112" i="8"/>
  <c r="Q55" i="8"/>
  <c r="Q143" i="8"/>
  <c r="Q88" i="8"/>
  <c r="Q4" i="8"/>
  <c r="Q101" i="8"/>
  <c r="Q50" i="8"/>
  <c r="Q115" i="8"/>
  <c r="Q33" i="8"/>
  <c r="Q129" i="8"/>
  <c r="Q46" i="8"/>
  <c r="Q137" i="8"/>
  <c r="Q133" i="8"/>
  <c r="Q39" i="8"/>
  <c r="Q85" i="8"/>
  <c r="Q144" i="8"/>
  <c r="Q75" i="8"/>
  <c r="Q37" i="8"/>
  <c r="Q113" i="8"/>
  <c r="Q57" i="8"/>
  <c r="Q124" i="8"/>
  <c r="Q31" i="8"/>
  <c r="Q94" i="8"/>
  <c r="Q13" i="8"/>
  <c r="Q116" i="8"/>
  <c r="Q61" i="8"/>
  <c r="Q147" i="8"/>
  <c r="Q60" i="8"/>
  <c r="Q10" i="8"/>
  <c r="Q104" i="8"/>
  <c r="Q23" i="8"/>
  <c r="Q110" i="8"/>
  <c r="Q53" i="8"/>
  <c r="Q132" i="8"/>
  <c r="Q70" i="8"/>
  <c r="Q18" i="8"/>
  <c r="Q99" i="8"/>
  <c r="Q48" i="8"/>
  <c r="Q15" i="8"/>
  <c r="Q81" i="8"/>
  <c r="Q44" i="8"/>
  <c r="Q105" i="8"/>
  <c r="Q146" i="8"/>
  <c r="Q114" i="8"/>
  <c r="Q102" i="8"/>
  <c r="Q68" i="8"/>
  <c r="DF12" i="2"/>
  <c r="CZ31" i="2"/>
  <c r="CZ34" i="2"/>
  <c r="CZ28" i="2"/>
  <c r="CZ14" i="2"/>
  <c r="CZ29" i="2"/>
  <c r="CZ37" i="2"/>
  <c r="CZ19" i="2"/>
  <c r="CZ40" i="2"/>
  <c r="CX41" i="2"/>
  <c r="CX12" i="2" s="1"/>
  <c r="CZ15" i="2"/>
  <c r="CZ478" i="2"/>
  <c r="CZ666" i="2"/>
  <c r="CZ17" i="2"/>
  <c r="CZ16" i="2"/>
  <c r="CZ33" i="2"/>
  <c r="CZ22" i="2"/>
  <c r="CZ259" i="2"/>
  <c r="CZ26" i="2"/>
  <c r="CZ38" i="2"/>
  <c r="CZ21" i="2"/>
  <c r="CZ27" i="2"/>
  <c r="CZ18" i="2"/>
  <c r="CZ32" i="2"/>
  <c r="CY41" i="2"/>
  <c r="CY12" i="2" s="1"/>
  <c r="CZ42" i="2"/>
  <c r="CZ25" i="2"/>
  <c r="CZ24" i="2"/>
  <c r="CZ35" i="2"/>
  <c r="CZ39" i="2"/>
  <c r="CZ30" i="2"/>
  <c r="CS259" i="2"/>
  <c r="CS41" i="2" s="1"/>
  <c r="CZ36" i="2"/>
  <c r="CZ23" i="2"/>
  <c r="CY230" i="2"/>
  <c r="CZ230" i="2" s="1"/>
  <c r="CT682" i="2"/>
  <c r="CZ13" i="2"/>
  <c r="CT48" i="2"/>
  <c r="CR39" i="2"/>
  <c r="CT106" i="2"/>
  <c r="CT323" i="2"/>
  <c r="CT481" i="2"/>
  <c r="CT485" i="2"/>
  <c r="CT490" i="2"/>
  <c r="CT494" i="2"/>
  <c r="CT498" i="2"/>
  <c r="CT502" i="2"/>
  <c r="CT506" i="2"/>
  <c r="CT571" i="2"/>
  <c r="CT671" i="2"/>
  <c r="CT684" i="2"/>
  <c r="CT688" i="2"/>
  <c r="CR23" i="2"/>
  <c r="CT168" i="2"/>
  <c r="CR31" i="2"/>
  <c r="CT57" i="2"/>
  <c r="CT65" i="2"/>
  <c r="CT322" i="2"/>
  <c r="CT354" i="2"/>
  <c r="CR259" i="2"/>
  <c r="CT480" i="2"/>
  <c r="CT484" i="2"/>
  <c r="CT489" i="2"/>
  <c r="CT493" i="2"/>
  <c r="CT497" i="2"/>
  <c r="CT501" i="2"/>
  <c r="CT505" i="2"/>
  <c r="CT603" i="2"/>
  <c r="CT670" i="2"/>
  <c r="CT683" i="2"/>
  <c r="CT687" i="2"/>
  <c r="CT760" i="2"/>
  <c r="CR19" i="2"/>
  <c r="CR36" i="2"/>
  <c r="CT75" i="2"/>
  <c r="CT499" i="2"/>
  <c r="CT59" i="2"/>
  <c r="CT482" i="2"/>
  <c r="CT491" i="2"/>
  <c r="CT503" i="2"/>
  <c r="CR13" i="2"/>
  <c r="CR38" i="2"/>
  <c r="CR30" i="2"/>
  <c r="CT487" i="2"/>
  <c r="CT495" i="2"/>
  <c r="CT507" i="2"/>
  <c r="CT540" i="2"/>
  <c r="CT668" i="2"/>
  <c r="CT672" i="2"/>
  <c r="CT673" i="2"/>
  <c r="CT686" i="2"/>
  <c r="CT690" i="2"/>
  <c r="CT681" i="2"/>
  <c r="CT692" i="2"/>
  <c r="CT415" i="2"/>
  <c r="CT479" i="2"/>
  <c r="CT488" i="2"/>
  <c r="CT492" i="2"/>
  <c r="CT496" i="2"/>
  <c r="CT500" i="2"/>
  <c r="CT504" i="2"/>
  <c r="CT509" i="2"/>
  <c r="CT635" i="2"/>
  <c r="CT669" i="2"/>
  <c r="CT685" i="2"/>
  <c r="CT689" i="2"/>
  <c r="CT45" i="2"/>
  <c r="CR28" i="2"/>
  <c r="CT231" i="2"/>
  <c r="CT235" i="2"/>
  <c r="CT240" i="2"/>
  <c r="CT244" i="2"/>
  <c r="CT248" i="2"/>
  <c r="CT252" i="2"/>
  <c r="CT256" i="2"/>
  <c r="CT678" i="2"/>
  <c r="CT693" i="2"/>
  <c r="CT698" i="2"/>
  <c r="CR27" i="2"/>
  <c r="CR35" i="2"/>
  <c r="CT234" i="2"/>
  <c r="CT251" i="2"/>
  <c r="CR666" i="2"/>
  <c r="CT677" i="2"/>
  <c r="CT696" i="2"/>
  <c r="CT729" i="2"/>
  <c r="CR16" i="2"/>
  <c r="CR21" i="2"/>
  <c r="CR25" i="2"/>
  <c r="CT55" i="2"/>
  <c r="CR29" i="2"/>
  <c r="CR33" i="2"/>
  <c r="CT199" i="2"/>
  <c r="CT236" i="2"/>
  <c r="CT241" i="2"/>
  <c r="CT245" i="2"/>
  <c r="CT249" i="2"/>
  <c r="CT253" i="2"/>
  <c r="CT257" i="2"/>
  <c r="CT674" i="2"/>
  <c r="CT679" i="2"/>
  <c r="CT694" i="2"/>
  <c r="CT255" i="2"/>
  <c r="CT261" i="2"/>
  <c r="CR22" i="2"/>
  <c r="CR37" i="2"/>
  <c r="CT137" i="2"/>
  <c r="CT243" i="2"/>
  <c r="CR17" i="2"/>
  <c r="CR26" i="2"/>
  <c r="CR15" i="2"/>
  <c r="CT47" i="2"/>
  <c r="CR34" i="2"/>
  <c r="CS15" i="2"/>
  <c r="CT237" i="2"/>
  <c r="CT246" i="2"/>
  <c r="CT254" i="2"/>
  <c r="CT292" i="2"/>
  <c r="CR478" i="2"/>
  <c r="CT676" i="2"/>
  <c r="CT680" i="2"/>
  <c r="CT691" i="2"/>
  <c r="CT695" i="2"/>
  <c r="CS40" i="2"/>
  <c r="CS32" i="2"/>
  <c r="CS24" i="2"/>
  <c r="CS21" i="2"/>
  <c r="CS29" i="2"/>
  <c r="CS478" i="2"/>
  <c r="CS33" i="2"/>
  <c r="CS35" i="2"/>
  <c r="CS22" i="2"/>
  <c r="CS23" i="2"/>
  <c r="CT23" i="2" s="1"/>
  <c r="CS18" i="2"/>
  <c r="CS27" i="2"/>
  <c r="CS31" i="2"/>
  <c r="CS16" i="2"/>
  <c r="CS13" i="2"/>
  <c r="CR42" i="2"/>
  <c r="CT56" i="2"/>
  <c r="CT67" i="2"/>
  <c r="CT71" i="2"/>
  <c r="CR24" i="2"/>
  <c r="CT44" i="2"/>
  <c r="CT60" i="2"/>
  <c r="CT64" i="2"/>
  <c r="CR32" i="2"/>
  <c r="CT68" i="2"/>
  <c r="CT73" i="2"/>
  <c r="CR40" i="2"/>
  <c r="CT49" i="2"/>
  <c r="CT54" i="2"/>
  <c r="CT58" i="2"/>
  <c r="CT62" i="2"/>
  <c r="CT69" i="2"/>
  <c r="CT51" i="2"/>
  <c r="CT66" i="2"/>
  <c r="CT70" i="2"/>
  <c r="CR18" i="2"/>
  <c r="CS38" i="2"/>
  <c r="CT43" i="2"/>
  <c r="CT483" i="2"/>
  <c r="CT46" i="2"/>
  <c r="CT63" i="2"/>
  <c r="CS19" i="2"/>
  <c r="CS36" i="2"/>
  <c r="CT53" i="2"/>
  <c r="CT239" i="2"/>
  <c r="CS17" i="2"/>
  <c r="CS26" i="2"/>
  <c r="CS34" i="2"/>
  <c r="CS42" i="2"/>
  <c r="CT233" i="2"/>
  <c r="CT242" i="2"/>
  <c r="CT250" i="2"/>
  <c r="CT258" i="2"/>
  <c r="CT445" i="2"/>
  <c r="CS666" i="2"/>
  <c r="CS30" i="2"/>
  <c r="CT52" i="2"/>
  <c r="CS25" i="2"/>
  <c r="CR14" i="2"/>
  <c r="CS28" i="2"/>
  <c r="CT447" i="2"/>
  <c r="CT446" i="2" s="1"/>
  <c r="CT61" i="2"/>
  <c r="CT247" i="2"/>
  <c r="CS37" i="2"/>
  <c r="CT232" i="2"/>
  <c r="CS14" i="2"/>
  <c r="CS39" i="2"/>
  <c r="CT414" i="2"/>
  <c r="CM539" i="2"/>
  <c r="CN539" i="2" s="1"/>
  <c r="CM516" i="2"/>
  <c r="CM484" i="2" s="1"/>
  <c r="CM445" i="2"/>
  <c r="CM415" i="2" s="1"/>
  <c r="CL445" i="2"/>
  <c r="CM414" i="2"/>
  <c r="CL414" i="2"/>
  <c r="CL354" i="2" s="1"/>
  <c r="CM322" i="2"/>
  <c r="CL322" i="2"/>
  <c r="CL292" i="2" s="1"/>
  <c r="CN790" i="2"/>
  <c r="CN789" i="2"/>
  <c r="CN788" i="2"/>
  <c r="CN787" i="2"/>
  <c r="CN786" i="2"/>
  <c r="CN785" i="2"/>
  <c r="CN784" i="2"/>
  <c r="CN783" i="2"/>
  <c r="CN782" i="2"/>
  <c r="CN781" i="2"/>
  <c r="CN780" i="2"/>
  <c r="CN779" i="2"/>
  <c r="CN778" i="2"/>
  <c r="CN777" i="2"/>
  <c r="CN776" i="2"/>
  <c r="CN775" i="2"/>
  <c r="CN774" i="2"/>
  <c r="CN773" i="2"/>
  <c r="CN772" i="2"/>
  <c r="CN771" i="2"/>
  <c r="CN770" i="2"/>
  <c r="CN768" i="2"/>
  <c r="CN767" i="2"/>
  <c r="CN766" i="2"/>
  <c r="CN765" i="2"/>
  <c r="CN764" i="2"/>
  <c r="CN763" i="2"/>
  <c r="CN762" i="2"/>
  <c r="CM760" i="2"/>
  <c r="CL760" i="2"/>
  <c r="CN759" i="2"/>
  <c r="CN758" i="2"/>
  <c r="CN757" i="2"/>
  <c r="CN756" i="2"/>
  <c r="CN755" i="2"/>
  <c r="CN754" i="2"/>
  <c r="CN753" i="2"/>
  <c r="CN752" i="2"/>
  <c r="CN751" i="2"/>
  <c r="CN750" i="2"/>
  <c r="CN749" i="2"/>
  <c r="CN748" i="2"/>
  <c r="CN747" i="2"/>
  <c r="CN746" i="2"/>
  <c r="CN745" i="2"/>
  <c r="CN744" i="2"/>
  <c r="CN743" i="2"/>
  <c r="CN742" i="2"/>
  <c r="CN741" i="2"/>
  <c r="CN740" i="2"/>
  <c r="CN739" i="2"/>
  <c r="CN737" i="2"/>
  <c r="CN736" i="2"/>
  <c r="CN735" i="2"/>
  <c r="CN734" i="2"/>
  <c r="CN733" i="2"/>
  <c r="CN732" i="2"/>
  <c r="CN731" i="2"/>
  <c r="CM729" i="2"/>
  <c r="CL729" i="2"/>
  <c r="CN728" i="2"/>
  <c r="CN727" i="2"/>
  <c r="CN726" i="2"/>
  <c r="CN725" i="2"/>
  <c r="CN724" i="2"/>
  <c r="CN723" i="2"/>
  <c r="CN722" i="2"/>
  <c r="CN721" i="2"/>
  <c r="CN720" i="2"/>
  <c r="CN719" i="2"/>
  <c r="CN718" i="2"/>
  <c r="CN717" i="2"/>
  <c r="CN716" i="2"/>
  <c r="CN715" i="2"/>
  <c r="CN714" i="2"/>
  <c r="CN713" i="2"/>
  <c r="CN712" i="2"/>
  <c r="CN711" i="2"/>
  <c r="CN710" i="2"/>
  <c r="CN709" i="2"/>
  <c r="CN708" i="2"/>
  <c r="CN706" i="2"/>
  <c r="CN705" i="2"/>
  <c r="CN704" i="2"/>
  <c r="CN703" i="2"/>
  <c r="CN702" i="2"/>
  <c r="CN701" i="2"/>
  <c r="CN700" i="2"/>
  <c r="CM698" i="2"/>
  <c r="CL698" i="2"/>
  <c r="CM696" i="2"/>
  <c r="CL696" i="2"/>
  <c r="CM695" i="2"/>
  <c r="CL695" i="2"/>
  <c r="CM694" i="2"/>
  <c r="CL694" i="2"/>
  <c r="CM693" i="2"/>
  <c r="CL693" i="2"/>
  <c r="CM692" i="2"/>
  <c r="CL692" i="2"/>
  <c r="CM691" i="2"/>
  <c r="CL691" i="2"/>
  <c r="CM690" i="2"/>
  <c r="CL690" i="2"/>
  <c r="CM689" i="2"/>
  <c r="CL689" i="2"/>
  <c r="CM688" i="2"/>
  <c r="CL688" i="2"/>
  <c r="CM687" i="2"/>
  <c r="CL687" i="2"/>
  <c r="CM686" i="2"/>
  <c r="CL686" i="2"/>
  <c r="CM685" i="2"/>
  <c r="CL685" i="2"/>
  <c r="CM684" i="2"/>
  <c r="CL684" i="2"/>
  <c r="CM683" i="2"/>
  <c r="CL683" i="2"/>
  <c r="CM682" i="2"/>
  <c r="CL682" i="2"/>
  <c r="CM681" i="2"/>
  <c r="CL681" i="2"/>
  <c r="CM680" i="2"/>
  <c r="CL680" i="2"/>
  <c r="CM679" i="2"/>
  <c r="CL679" i="2"/>
  <c r="CM678" i="2"/>
  <c r="CL678" i="2"/>
  <c r="CM677" i="2"/>
  <c r="CL677" i="2"/>
  <c r="CM676" i="2"/>
  <c r="CL676" i="2"/>
  <c r="CM674" i="2"/>
  <c r="CL674" i="2"/>
  <c r="CM673" i="2"/>
  <c r="CL673" i="2"/>
  <c r="CM672" i="2"/>
  <c r="CL672" i="2"/>
  <c r="CM671" i="2"/>
  <c r="CL671" i="2"/>
  <c r="CM670" i="2"/>
  <c r="CL670" i="2"/>
  <c r="CM669" i="2"/>
  <c r="CL669" i="2"/>
  <c r="CM668" i="2"/>
  <c r="CL668" i="2"/>
  <c r="CN665" i="2"/>
  <c r="CN664" i="2"/>
  <c r="CN663" i="2"/>
  <c r="CN662" i="2"/>
  <c r="CN661" i="2"/>
  <c r="CN660" i="2"/>
  <c r="CN659" i="2"/>
  <c r="CN658" i="2"/>
  <c r="CN657" i="2"/>
  <c r="CN656" i="2"/>
  <c r="CN655" i="2"/>
  <c r="CN654" i="2"/>
  <c r="CN653" i="2"/>
  <c r="CN652" i="2"/>
  <c r="CN651" i="2"/>
  <c r="CN650" i="2"/>
  <c r="CN649" i="2"/>
  <c r="CN648" i="2"/>
  <c r="CN647" i="2"/>
  <c r="CN646" i="2"/>
  <c r="CN645" i="2"/>
  <c r="CN643" i="2"/>
  <c r="CN642" i="2"/>
  <c r="CN641" i="2"/>
  <c r="CN640" i="2"/>
  <c r="CN639" i="2"/>
  <c r="CN638" i="2"/>
  <c r="CN637" i="2"/>
  <c r="CM635" i="2"/>
  <c r="CL635" i="2"/>
  <c r="CN633" i="2"/>
  <c r="CN632" i="2"/>
  <c r="CN631" i="2"/>
  <c r="CN630" i="2"/>
  <c r="CN629" i="2"/>
  <c r="CN628" i="2"/>
  <c r="CN627" i="2"/>
  <c r="CN626" i="2"/>
  <c r="CN625" i="2"/>
  <c r="CN624" i="2"/>
  <c r="CN623" i="2"/>
  <c r="CN622" i="2"/>
  <c r="CN621" i="2"/>
  <c r="CN620" i="2"/>
  <c r="CN619" i="2"/>
  <c r="CN618" i="2"/>
  <c r="CN617" i="2"/>
  <c r="CN616" i="2"/>
  <c r="CN615" i="2"/>
  <c r="CN614" i="2"/>
  <c r="CN613" i="2"/>
  <c r="CN611" i="2"/>
  <c r="CN610" i="2"/>
  <c r="CN609" i="2"/>
  <c r="CN608" i="2"/>
  <c r="CN607" i="2"/>
  <c r="CN606" i="2"/>
  <c r="CN605" i="2"/>
  <c r="CM603" i="2"/>
  <c r="CL603" i="2"/>
  <c r="CN601" i="2"/>
  <c r="CN600" i="2"/>
  <c r="CN599" i="2"/>
  <c r="CN598" i="2"/>
  <c r="CN597" i="2"/>
  <c r="CN596" i="2"/>
  <c r="CN595" i="2"/>
  <c r="CN594" i="2"/>
  <c r="CN593" i="2"/>
  <c r="CN592" i="2"/>
  <c r="CN591" i="2"/>
  <c r="CN590" i="2"/>
  <c r="CN589" i="2"/>
  <c r="CN588" i="2"/>
  <c r="CN587" i="2"/>
  <c r="CN586" i="2"/>
  <c r="CN585" i="2"/>
  <c r="CN584" i="2"/>
  <c r="CN583" i="2"/>
  <c r="CN582" i="2"/>
  <c r="CN581" i="2"/>
  <c r="CN579" i="2"/>
  <c r="CN578" i="2"/>
  <c r="CN577" i="2"/>
  <c r="CN576" i="2"/>
  <c r="CN575" i="2"/>
  <c r="CN574" i="2"/>
  <c r="CN573" i="2"/>
  <c r="CM571" i="2"/>
  <c r="CL571" i="2"/>
  <c r="CN570" i="2"/>
  <c r="CN569" i="2"/>
  <c r="CN568" i="2"/>
  <c r="CN567" i="2"/>
  <c r="CN566" i="2"/>
  <c r="CN565" i="2"/>
  <c r="CN564" i="2"/>
  <c r="CN563" i="2"/>
  <c r="CN562" i="2"/>
  <c r="CN561" i="2"/>
  <c r="CN560" i="2"/>
  <c r="CN559" i="2"/>
  <c r="CN558" i="2"/>
  <c r="CN557" i="2"/>
  <c r="CN556" i="2"/>
  <c r="CN555" i="2"/>
  <c r="CN554" i="2"/>
  <c r="CN553" i="2"/>
  <c r="CN552" i="2"/>
  <c r="CN551" i="2"/>
  <c r="CN550" i="2"/>
  <c r="CN548" i="2"/>
  <c r="CN547" i="2"/>
  <c r="CN546" i="2"/>
  <c r="CN545" i="2"/>
  <c r="CN544" i="2"/>
  <c r="CN543" i="2"/>
  <c r="CN542" i="2"/>
  <c r="CM540" i="2"/>
  <c r="CL540" i="2"/>
  <c r="CN538" i="2"/>
  <c r="CN537" i="2"/>
  <c r="CN536" i="2"/>
  <c r="CN535" i="2"/>
  <c r="CN534" i="2"/>
  <c r="CN533" i="2"/>
  <c r="CN532" i="2"/>
  <c r="CN531" i="2"/>
  <c r="CN530" i="2"/>
  <c r="CN529" i="2"/>
  <c r="CN528" i="2"/>
  <c r="CN527" i="2"/>
  <c r="CN526" i="2"/>
  <c r="CN525" i="2"/>
  <c r="CN524" i="2"/>
  <c r="CN523" i="2"/>
  <c r="CN522" i="2"/>
  <c r="CN521" i="2"/>
  <c r="CN520" i="2"/>
  <c r="CN519" i="2"/>
  <c r="CN517" i="2"/>
  <c r="CN515" i="2"/>
  <c r="CN514" i="2"/>
  <c r="CN513" i="2"/>
  <c r="CN512" i="2"/>
  <c r="CN511" i="2"/>
  <c r="CL509" i="2"/>
  <c r="CL507" i="2"/>
  <c r="CM506" i="2"/>
  <c r="CL506" i="2"/>
  <c r="CM505" i="2"/>
  <c r="CL505" i="2"/>
  <c r="CM504" i="2"/>
  <c r="CL504" i="2"/>
  <c r="CM503" i="2"/>
  <c r="CL503" i="2"/>
  <c r="CM502" i="2"/>
  <c r="CL502" i="2"/>
  <c r="CM501" i="2"/>
  <c r="CL501" i="2"/>
  <c r="CM500" i="2"/>
  <c r="CL500" i="2"/>
  <c r="CM499" i="2"/>
  <c r="CL499" i="2"/>
  <c r="CM498" i="2"/>
  <c r="CL498" i="2"/>
  <c r="CM497" i="2"/>
  <c r="CL497" i="2"/>
  <c r="CM496" i="2"/>
  <c r="CL496" i="2"/>
  <c r="CM495" i="2"/>
  <c r="CL495" i="2"/>
  <c r="CM494" i="2"/>
  <c r="CL494" i="2"/>
  <c r="CM493" i="2"/>
  <c r="CL493" i="2"/>
  <c r="CM492" i="2"/>
  <c r="CL492" i="2"/>
  <c r="CM491" i="2"/>
  <c r="CL491" i="2"/>
  <c r="CM490" i="2"/>
  <c r="CL490" i="2"/>
  <c r="CM489" i="2"/>
  <c r="CL489" i="2"/>
  <c r="CM488" i="2"/>
  <c r="CL488" i="2"/>
  <c r="CM487" i="2"/>
  <c r="CL487" i="2"/>
  <c r="CM485" i="2"/>
  <c r="CL485" i="2"/>
  <c r="CL484" i="2"/>
  <c r="CM483" i="2"/>
  <c r="CL483" i="2"/>
  <c r="CM482" i="2"/>
  <c r="CL482" i="2"/>
  <c r="CM481" i="2"/>
  <c r="CL481" i="2"/>
  <c r="CM480" i="2"/>
  <c r="CL480" i="2"/>
  <c r="CM479" i="2"/>
  <c r="CL479" i="2"/>
  <c r="CN477" i="2"/>
  <c r="CN476" i="2"/>
  <c r="CN475" i="2"/>
  <c r="CN474" i="2"/>
  <c r="CN473" i="2"/>
  <c r="CN472" i="2"/>
  <c r="CN471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5" i="2"/>
  <c r="CN454" i="2"/>
  <c r="CN453" i="2"/>
  <c r="CN452" i="2"/>
  <c r="CN451" i="2"/>
  <c r="CN450" i="2"/>
  <c r="CN449" i="2"/>
  <c r="CM447" i="2"/>
  <c r="CL447" i="2"/>
  <c r="CL446" i="2" s="1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30" i="2"/>
  <c r="CN429" i="2"/>
  <c r="CN428" i="2"/>
  <c r="CN427" i="2"/>
  <c r="CN426" i="2"/>
  <c r="CN425" i="2"/>
  <c r="CN423" i="2"/>
  <c r="CN422" i="2"/>
  <c r="CN421" i="2"/>
  <c r="CN420" i="2"/>
  <c r="CN419" i="2"/>
  <c r="CN418" i="2"/>
  <c r="CN417" i="2"/>
  <c r="CN413" i="2"/>
  <c r="CN412" i="2"/>
  <c r="CN411" i="2"/>
  <c r="CN410" i="2"/>
  <c r="CN409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2" i="2"/>
  <c r="CN391" i="2"/>
  <c r="CN390" i="2"/>
  <c r="CN389" i="2"/>
  <c r="CN388" i="2"/>
  <c r="CN387" i="2"/>
  <c r="CN386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2" i="2"/>
  <c r="CN361" i="2"/>
  <c r="CN360" i="2"/>
  <c r="CN359" i="2"/>
  <c r="CN358" i="2"/>
  <c r="CN357" i="2"/>
  <c r="CN356" i="2"/>
  <c r="CN353" i="2"/>
  <c r="CN352" i="2"/>
  <c r="CN351" i="2"/>
  <c r="CN350" i="2"/>
  <c r="CN349" i="2"/>
  <c r="CN348" i="2"/>
  <c r="CN347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1" i="2"/>
  <c r="CN330" i="2"/>
  <c r="CN329" i="2"/>
  <c r="CN328" i="2"/>
  <c r="CN327" i="2"/>
  <c r="CN326" i="2"/>
  <c r="CN325" i="2"/>
  <c r="CM323" i="2"/>
  <c r="CL323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7" i="2"/>
  <c r="CN306" i="2"/>
  <c r="CN305" i="2"/>
  <c r="CN304" i="2"/>
  <c r="CN303" i="2"/>
  <c r="CN302" i="2"/>
  <c r="CN300" i="2"/>
  <c r="CN299" i="2"/>
  <c r="CN298" i="2"/>
  <c r="CN297" i="2"/>
  <c r="CN296" i="2"/>
  <c r="CN295" i="2"/>
  <c r="CN294" i="2"/>
  <c r="CN291" i="2"/>
  <c r="CN290" i="2"/>
  <c r="CN289" i="2"/>
  <c r="CN288" i="2"/>
  <c r="CN287" i="2"/>
  <c r="CN286" i="2"/>
  <c r="CN285" i="2"/>
  <c r="CN284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69" i="2"/>
  <c r="CN268" i="2"/>
  <c r="CN267" i="2"/>
  <c r="CN266" i="2"/>
  <c r="CN265" i="2"/>
  <c r="CN264" i="2"/>
  <c r="CN263" i="2"/>
  <c r="CM261" i="2"/>
  <c r="CL261" i="2"/>
  <c r="CM258" i="2"/>
  <c r="CL258" i="2"/>
  <c r="CM257" i="2"/>
  <c r="CL257" i="2"/>
  <c r="CM256" i="2"/>
  <c r="CL256" i="2"/>
  <c r="CM255" i="2"/>
  <c r="CL255" i="2"/>
  <c r="CM254" i="2"/>
  <c r="CL254" i="2"/>
  <c r="CM253" i="2"/>
  <c r="CL253" i="2"/>
  <c r="CM252" i="2"/>
  <c r="CL252" i="2"/>
  <c r="CM251" i="2"/>
  <c r="CL251" i="2"/>
  <c r="CM250" i="2"/>
  <c r="CL250" i="2"/>
  <c r="CM249" i="2"/>
  <c r="CL249" i="2"/>
  <c r="CM248" i="2"/>
  <c r="CL248" i="2"/>
  <c r="CM247" i="2"/>
  <c r="CL247" i="2"/>
  <c r="CM246" i="2"/>
  <c r="CL246" i="2"/>
  <c r="CM245" i="2"/>
  <c r="CL245" i="2"/>
  <c r="CM244" i="2"/>
  <c r="CL244" i="2"/>
  <c r="CM243" i="2"/>
  <c r="CL243" i="2"/>
  <c r="CM242" i="2"/>
  <c r="CL242" i="2"/>
  <c r="CM241" i="2"/>
  <c r="CL241" i="2"/>
  <c r="CM240" i="2"/>
  <c r="CL240" i="2"/>
  <c r="CM239" i="2"/>
  <c r="CL239" i="2"/>
  <c r="CM237" i="2"/>
  <c r="CL237" i="2"/>
  <c r="CM236" i="2"/>
  <c r="CL236" i="2"/>
  <c r="CM235" i="2"/>
  <c r="CL235" i="2"/>
  <c r="CM234" i="2"/>
  <c r="CL234" i="2"/>
  <c r="CM233" i="2"/>
  <c r="CL233" i="2"/>
  <c r="CM232" i="2"/>
  <c r="CL232" i="2"/>
  <c r="CM231" i="2"/>
  <c r="CL231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7" i="2"/>
  <c r="CN206" i="2"/>
  <c r="CN205" i="2"/>
  <c r="CN204" i="2"/>
  <c r="CN203" i="2"/>
  <c r="CN202" i="2"/>
  <c r="CN201" i="2"/>
  <c r="CM199" i="2"/>
  <c r="CL199" i="2"/>
  <c r="CN198" i="2"/>
  <c r="CN197" i="2"/>
  <c r="CN196" i="2"/>
  <c r="CN195" i="2"/>
  <c r="CN194" i="2"/>
  <c r="CN193" i="2"/>
  <c r="CN192" i="2"/>
  <c r="CN191" i="2"/>
  <c r="CN190" i="2"/>
  <c r="CN189" i="2"/>
  <c r="CN188" i="2"/>
  <c r="CN187" i="2"/>
  <c r="CN186" i="2"/>
  <c r="CN185" i="2"/>
  <c r="CN184" i="2"/>
  <c r="CN183" i="2"/>
  <c r="CN182" i="2"/>
  <c r="CN181" i="2"/>
  <c r="CN180" i="2"/>
  <c r="CN179" i="2"/>
  <c r="CN178" i="2"/>
  <c r="CN176" i="2"/>
  <c r="CN175" i="2"/>
  <c r="CN174" i="2"/>
  <c r="CN173" i="2"/>
  <c r="CN172" i="2"/>
  <c r="CN171" i="2"/>
  <c r="CN170" i="2"/>
  <c r="CM168" i="2"/>
  <c r="CL168" i="2"/>
  <c r="CN167" i="2"/>
  <c r="CN166" i="2"/>
  <c r="CN165" i="2"/>
  <c r="CN164" i="2"/>
  <c r="CN163" i="2"/>
  <c r="CN162" i="2"/>
  <c r="CN161" i="2"/>
  <c r="CN160" i="2"/>
  <c r="CN159" i="2"/>
  <c r="CN158" i="2"/>
  <c r="CN157" i="2"/>
  <c r="CN156" i="2"/>
  <c r="CN155" i="2"/>
  <c r="CN154" i="2"/>
  <c r="CN153" i="2"/>
  <c r="CN152" i="2"/>
  <c r="CN151" i="2"/>
  <c r="CN150" i="2"/>
  <c r="CN149" i="2"/>
  <c r="CN148" i="2"/>
  <c r="CN147" i="2"/>
  <c r="CN145" i="2"/>
  <c r="CN144" i="2"/>
  <c r="CN143" i="2"/>
  <c r="CN142" i="2"/>
  <c r="CN141" i="2"/>
  <c r="CN140" i="2"/>
  <c r="CN139" i="2"/>
  <c r="CM137" i="2"/>
  <c r="CL137" i="2"/>
  <c r="CN136" i="2"/>
  <c r="CN135" i="2"/>
  <c r="CN134" i="2"/>
  <c r="CN133" i="2"/>
  <c r="CN132" i="2"/>
  <c r="CN131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7" i="2"/>
  <c r="CN116" i="2"/>
  <c r="CN114" i="2"/>
  <c r="CN113" i="2"/>
  <c r="CN112" i="2"/>
  <c r="CN111" i="2"/>
  <c r="CN110" i="2"/>
  <c r="CN109" i="2"/>
  <c r="CN108" i="2"/>
  <c r="CM106" i="2"/>
  <c r="CL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3" i="2"/>
  <c r="CN82" i="2"/>
  <c r="CN81" i="2"/>
  <c r="CN80" i="2"/>
  <c r="CN79" i="2"/>
  <c r="CN78" i="2"/>
  <c r="CN77" i="2"/>
  <c r="CM75" i="2"/>
  <c r="CL75" i="2"/>
  <c r="CN74" i="2"/>
  <c r="CM73" i="2"/>
  <c r="CL73" i="2"/>
  <c r="CM71" i="2"/>
  <c r="CL71" i="2"/>
  <c r="CM70" i="2"/>
  <c r="CL70" i="2"/>
  <c r="CM69" i="2"/>
  <c r="CL69" i="2"/>
  <c r="CM68" i="2"/>
  <c r="CL68" i="2"/>
  <c r="CM67" i="2"/>
  <c r="CL67" i="2"/>
  <c r="CM66" i="2"/>
  <c r="CL66" i="2"/>
  <c r="CM65" i="2"/>
  <c r="CL65" i="2"/>
  <c r="CM64" i="2"/>
  <c r="CL64" i="2"/>
  <c r="CM63" i="2"/>
  <c r="CL63" i="2"/>
  <c r="CM62" i="2"/>
  <c r="CL62" i="2"/>
  <c r="CM61" i="2"/>
  <c r="CL61" i="2"/>
  <c r="CM60" i="2"/>
  <c r="CL60" i="2"/>
  <c r="CM59" i="2"/>
  <c r="CL59" i="2"/>
  <c r="CM58" i="2"/>
  <c r="CL58" i="2"/>
  <c r="CM57" i="2"/>
  <c r="CL57" i="2"/>
  <c r="CM56" i="2"/>
  <c r="CL56" i="2"/>
  <c r="CM55" i="2"/>
  <c r="CL55" i="2"/>
  <c r="CM54" i="2"/>
  <c r="CL54" i="2"/>
  <c r="CM53" i="2"/>
  <c r="CL53" i="2"/>
  <c r="CM52" i="2"/>
  <c r="CL52" i="2"/>
  <c r="CM51" i="2"/>
  <c r="CL51" i="2"/>
  <c r="CM49" i="2"/>
  <c r="CL49" i="2"/>
  <c r="CM48" i="2"/>
  <c r="CL48" i="2"/>
  <c r="CM47" i="2"/>
  <c r="CL47" i="2"/>
  <c r="CM46" i="2"/>
  <c r="CL46" i="2"/>
  <c r="CM45" i="2"/>
  <c r="CL45" i="2"/>
  <c r="CM44" i="2"/>
  <c r="CL44" i="2"/>
  <c r="CM43" i="2"/>
  <c r="CL43" i="2"/>
  <c r="R139" i="8" l="1"/>
  <c r="R124" i="8"/>
  <c r="R122" i="8"/>
  <c r="R143" i="8"/>
  <c r="R123" i="8"/>
  <c r="R105" i="8"/>
  <c r="R131" i="8"/>
  <c r="R85" i="8"/>
  <c r="R91" i="8"/>
  <c r="R46" i="8"/>
  <c r="R76" i="8"/>
  <c r="R55" i="8"/>
  <c r="R69" i="8"/>
  <c r="R40" i="8"/>
  <c r="R22" i="8"/>
  <c r="R67" i="8"/>
  <c r="R12" i="8"/>
  <c r="R10" i="8"/>
  <c r="R45" i="8"/>
  <c r="R34" i="8"/>
  <c r="R56" i="8"/>
  <c r="R128" i="8"/>
  <c r="R30" i="8"/>
  <c r="R134" i="8"/>
  <c r="R150" i="8"/>
  <c r="R117" i="8"/>
  <c r="R138" i="8"/>
  <c r="R118" i="8"/>
  <c r="R100" i="8"/>
  <c r="R103" i="8"/>
  <c r="R114" i="8"/>
  <c r="R83" i="8"/>
  <c r="R73" i="8"/>
  <c r="R68" i="8"/>
  <c r="R47" i="8"/>
  <c r="R61" i="8"/>
  <c r="R42" i="8"/>
  <c r="R14" i="8"/>
  <c r="R59" i="8"/>
  <c r="R43" i="8"/>
  <c r="R29" i="8"/>
  <c r="R32" i="8"/>
  <c r="R13" i="8"/>
  <c r="R4" i="8"/>
  <c r="R6" i="8"/>
  <c r="R39" i="8"/>
  <c r="R144" i="8"/>
  <c r="R93" i="8"/>
  <c r="R48" i="8"/>
  <c r="R121" i="8"/>
  <c r="R137" i="8"/>
  <c r="S2" i="8"/>
  <c r="R133" i="8"/>
  <c r="R115" i="8"/>
  <c r="R92" i="8"/>
  <c r="R98" i="8"/>
  <c r="R109" i="8"/>
  <c r="R107" i="8"/>
  <c r="R65" i="8"/>
  <c r="R60" i="8"/>
  <c r="R82" i="8"/>
  <c r="R53" i="8"/>
  <c r="R35" i="8"/>
  <c r="R44" i="8"/>
  <c r="R51" i="8"/>
  <c r="R31" i="8"/>
  <c r="R21" i="8"/>
  <c r="R24" i="8"/>
  <c r="R23" i="8"/>
  <c r="R36" i="8"/>
  <c r="R127" i="8"/>
  <c r="R86" i="8"/>
  <c r="R18" i="8"/>
  <c r="R116" i="8"/>
  <c r="R132" i="8"/>
  <c r="R153" i="8"/>
  <c r="R120" i="8"/>
  <c r="R110" i="8"/>
  <c r="R84" i="8"/>
  <c r="R90" i="8"/>
  <c r="R96" i="8"/>
  <c r="R80" i="8"/>
  <c r="R57" i="8"/>
  <c r="R52" i="8"/>
  <c r="R74" i="8"/>
  <c r="R112" i="8"/>
  <c r="R27" i="8"/>
  <c r="R33" i="8"/>
  <c r="R41" i="8"/>
  <c r="R16" i="8"/>
  <c r="R50" i="8"/>
  <c r="R8" i="8"/>
  <c r="R126" i="8"/>
  <c r="R63" i="8"/>
  <c r="R152" i="8"/>
  <c r="R119" i="8"/>
  <c r="R148" i="8"/>
  <c r="R151" i="8"/>
  <c r="R97" i="8"/>
  <c r="R113" i="8"/>
  <c r="R111" i="8"/>
  <c r="R88" i="8"/>
  <c r="R78" i="8"/>
  <c r="R49" i="8"/>
  <c r="R149" i="8"/>
  <c r="R66" i="8"/>
  <c r="R72" i="8"/>
  <c r="R19" i="8"/>
  <c r="R25" i="8"/>
  <c r="R38" i="8"/>
  <c r="R15" i="8"/>
  <c r="R7" i="8"/>
  <c r="R37" i="8"/>
  <c r="R26" i="8"/>
  <c r="R125" i="8"/>
  <c r="R54" i="8"/>
  <c r="R20" i="8"/>
  <c r="R147" i="8"/>
  <c r="R145" i="8"/>
  <c r="R135" i="8"/>
  <c r="R146" i="8"/>
  <c r="R89" i="8"/>
  <c r="R108" i="8"/>
  <c r="R106" i="8"/>
  <c r="R136" i="8"/>
  <c r="R70" i="8"/>
  <c r="R102" i="8"/>
  <c r="R79" i="8"/>
  <c r="R58" i="8"/>
  <c r="R64" i="8"/>
  <c r="R11" i="8"/>
  <c r="R17" i="8"/>
  <c r="R9" i="8"/>
  <c r="R99" i="8"/>
  <c r="R75" i="8"/>
  <c r="R142" i="8"/>
  <c r="R140" i="8"/>
  <c r="R130" i="8"/>
  <c r="R141" i="8"/>
  <c r="R81" i="8"/>
  <c r="R95" i="8"/>
  <c r="R101" i="8"/>
  <c r="R104" i="8"/>
  <c r="R62" i="8"/>
  <c r="R94" i="8"/>
  <c r="R71" i="8"/>
  <c r="R28" i="8"/>
  <c r="R129" i="8"/>
  <c r="R87" i="8"/>
  <c r="R77" i="8"/>
  <c r="R5" i="8"/>
  <c r="CT31" i="2"/>
  <c r="CT39" i="2"/>
  <c r="CT17" i="2"/>
  <c r="CS230" i="2"/>
  <c r="CT16" i="2"/>
  <c r="CT478" i="2"/>
  <c r="CT21" i="2"/>
  <c r="CZ12" i="2"/>
  <c r="CT19" i="2"/>
  <c r="CZ41" i="2"/>
  <c r="CT259" i="2"/>
  <c r="CT25" i="2"/>
  <c r="CR230" i="2"/>
  <c r="CR41" i="2"/>
  <c r="CT41" i="2" s="1"/>
  <c r="CN322" i="2"/>
  <c r="CM292" i="2"/>
  <c r="CN292" i="2" s="1"/>
  <c r="CT32" i="2"/>
  <c r="CN414" i="2"/>
  <c r="CN690" i="2"/>
  <c r="CL259" i="2"/>
  <c r="CL230" i="2" s="1"/>
  <c r="CT42" i="2"/>
  <c r="CT35" i="2"/>
  <c r="CM354" i="2"/>
  <c r="CN354" i="2" s="1"/>
  <c r="CM507" i="2"/>
  <c r="CM478" i="2" s="1"/>
  <c r="CT13" i="2"/>
  <c r="CN106" i="2"/>
  <c r="CT15" i="2"/>
  <c r="CT37" i="2"/>
  <c r="CT40" i="2"/>
  <c r="CM509" i="2"/>
  <c r="CN509" i="2" s="1"/>
  <c r="CT26" i="2"/>
  <c r="CN694" i="2"/>
  <c r="CT38" i="2"/>
  <c r="CL415" i="2"/>
  <c r="CN415" i="2" s="1"/>
  <c r="CM259" i="2"/>
  <c r="CM230" i="2" s="1"/>
  <c r="CN445" i="2"/>
  <c r="CT22" i="2"/>
  <c r="CT30" i="2"/>
  <c r="CN516" i="2"/>
  <c r="CT36" i="2"/>
  <c r="CT27" i="2"/>
  <c r="CT34" i="2"/>
  <c r="CT29" i="2"/>
  <c r="CT33" i="2"/>
  <c r="CT666" i="2"/>
  <c r="CN682" i="2"/>
  <c r="CN686" i="2"/>
  <c r="CT28" i="2"/>
  <c r="CN48" i="2"/>
  <c r="CN57" i="2"/>
  <c r="CN61" i="2"/>
  <c r="CN65" i="2"/>
  <c r="CL478" i="2"/>
  <c r="CN603" i="2"/>
  <c r="CN670" i="2"/>
  <c r="CN674" i="2"/>
  <c r="CN679" i="2"/>
  <c r="CT24" i="2"/>
  <c r="CT18" i="2"/>
  <c r="CT14" i="2"/>
  <c r="CS12" i="2"/>
  <c r="CN199" i="2"/>
  <c r="CN447" i="2"/>
  <c r="CN446" i="2" s="1"/>
  <c r="CN489" i="2"/>
  <c r="CN497" i="2"/>
  <c r="CN505" i="2"/>
  <c r="CN45" i="2"/>
  <c r="CN70" i="2"/>
  <c r="CN168" i="2"/>
  <c r="CL15" i="2"/>
  <c r="CL24" i="2"/>
  <c r="CL32" i="2"/>
  <c r="CL40" i="2"/>
  <c r="CN51" i="2"/>
  <c r="CN681" i="2"/>
  <c r="CN692" i="2"/>
  <c r="CN729" i="2"/>
  <c r="CN487" i="2"/>
  <c r="CN495" i="2"/>
  <c r="CN503" i="2"/>
  <c r="CN673" i="2"/>
  <c r="CN693" i="2"/>
  <c r="CN677" i="2"/>
  <c r="CN696" i="2"/>
  <c r="CN482" i="2"/>
  <c r="CN491" i="2"/>
  <c r="CN499" i="2"/>
  <c r="CN52" i="2"/>
  <c r="CN323" i="2"/>
  <c r="CN571" i="2"/>
  <c r="CN481" i="2"/>
  <c r="CN494" i="2"/>
  <c r="CN506" i="2"/>
  <c r="CN691" i="2"/>
  <c r="CN53" i="2"/>
  <c r="CN73" i="2"/>
  <c r="CN137" i="2"/>
  <c r="CM21" i="2"/>
  <c r="CM37" i="2"/>
  <c r="CN540" i="2"/>
  <c r="CN668" i="2"/>
  <c r="CN672" i="2"/>
  <c r="CN684" i="2"/>
  <c r="CN688" i="2"/>
  <c r="CN47" i="2"/>
  <c r="CN63" i="2"/>
  <c r="CN71" i="2"/>
  <c r="CN485" i="2"/>
  <c r="CN502" i="2"/>
  <c r="CN676" i="2"/>
  <c r="CL13" i="2"/>
  <c r="CL30" i="2"/>
  <c r="CN49" i="2"/>
  <c r="CN635" i="2"/>
  <c r="CN669" i="2"/>
  <c r="CN685" i="2"/>
  <c r="CN689" i="2"/>
  <c r="CN43" i="2"/>
  <c r="CN59" i="2"/>
  <c r="CN56" i="2"/>
  <c r="CN67" i="2"/>
  <c r="CN671" i="2"/>
  <c r="CN683" i="2"/>
  <c r="CN687" i="2"/>
  <c r="CN64" i="2"/>
  <c r="CN490" i="2"/>
  <c r="CN498" i="2"/>
  <c r="CN680" i="2"/>
  <c r="CN695" i="2"/>
  <c r="CN760" i="2"/>
  <c r="CL39" i="2"/>
  <c r="CL22" i="2"/>
  <c r="CL38" i="2"/>
  <c r="CL666" i="2"/>
  <c r="CN54" i="2"/>
  <c r="CN69" i="2"/>
  <c r="CN58" i="2"/>
  <c r="CN62" i="2"/>
  <c r="CN75" i="2"/>
  <c r="CL18" i="2"/>
  <c r="CL27" i="2"/>
  <c r="CL35" i="2"/>
  <c r="CN479" i="2"/>
  <c r="CN483" i="2"/>
  <c r="CN488" i="2"/>
  <c r="CN492" i="2"/>
  <c r="CN496" i="2"/>
  <c r="CN500" i="2"/>
  <c r="CN504" i="2"/>
  <c r="CN678" i="2"/>
  <c r="CN698" i="2"/>
  <c r="CM15" i="2"/>
  <c r="CM24" i="2"/>
  <c r="CM32" i="2"/>
  <c r="CM40" i="2"/>
  <c r="CN501" i="2"/>
  <c r="CM18" i="2"/>
  <c r="CM27" i="2"/>
  <c r="CM35" i="2"/>
  <c r="CN484" i="2"/>
  <c r="CN493" i="2"/>
  <c r="CM446" i="2"/>
  <c r="CM38" i="2"/>
  <c r="CM30" i="2"/>
  <c r="CL34" i="2"/>
  <c r="CN241" i="2"/>
  <c r="CN249" i="2"/>
  <c r="CN257" i="2"/>
  <c r="CM14" i="2"/>
  <c r="CL31" i="2"/>
  <c r="CN234" i="2"/>
  <c r="CN243" i="2"/>
  <c r="CN251" i="2"/>
  <c r="CL14" i="2"/>
  <c r="CN237" i="2"/>
  <c r="CL23" i="2"/>
  <c r="CL19" i="2"/>
  <c r="CN252" i="2"/>
  <c r="CN256" i="2"/>
  <c r="CN254" i="2"/>
  <c r="CL16" i="2"/>
  <c r="CN231" i="2"/>
  <c r="CN247" i="2"/>
  <c r="CM16" i="2"/>
  <c r="CL25" i="2"/>
  <c r="CL17" i="2"/>
  <c r="CM25" i="2"/>
  <c r="CL29" i="2"/>
  <c r="CL33" i="2"/>
  <c r="CM36" i="2"/>
  <c r="CN244" i="2"/>
  <c r="CN248" i="2"/>
  <c r="CL28" i="2"/>
  <c r="CL21" i="2"/>
  <c r="CL36" i="2"/>
  <c r="CN235" i="2"/>
  <c r="CN240" i="2"/>
  <c r="CL26" i="2"/>
  <c r="CL37" i="2"/>
  <c r="CN246" i="2"/>
  <c r="CN261" i="2"/>
  <c r="CM22" i="2"/>
  <c r="CN68" i="2"/>
  <c r="CN46" i="2"/>
  <c r="CN55" i="2"/>
  <c r="CN232" i="2"/>
  <c r="CN480" i="2"/>
  <c r="CM19" i="2"/>
  <c r="CN66" i="2"/>
  <c r="CM39" i="2"/>
  <c r="CL42" i="2"/>
  <c r="CN44" i="2"/>
  <c r="CN255" i="2"/>
  <c r="CM17" i="2"/>
  <c r="CM26" i="2"/>
  <c r="CM34" i="2"/>
  <c r="CM42" i="2"/>
  <c r="CN233" i="2"/>
  <c r="CN242" i="2"/>
  <c r="CN250" i="2"/>
  <c r="CN258" i="2"/>
  <c r="CM666" i="2"/>
  <c r="CM13" i="2"/>
  <c r="CN60" i="2"/>
  <c r="CM33" i="2"/>
  <c r="CM28" i="2"/>
  <c r="CM23" i="2"/>
  <c r="CM31" i="2"/>
  <c r="CN239" i="2"/>
  <c r="CM29" i="2"/>
  <c r="CN236" i="2"/>
  <c r="CN245" i="2"/>
  <c r="CN253" i="2"/>
  <c r="CG760" i="2"/>
  <c r="CF760" i="2"/>
  <c r="CG729" i="2"/>
  <c r="CF729" i="2"/>
  <c r="CG698" i="2"/>
  <c r="CF698" i="2"/>
  <c r="CG696" i="2"/>
  <c r="CF696" i="2"/>
  <c r="CG695" i="2"/>
  <c r="CF695" i="2"/>
  <c r="CG694" i="2"/>
  <c r="CF694" i="2"/>
  <c r="CG693" i="2"/>
  <c r="CF693" i="2"/>
  <c r="CG692" i="2"/>
  <c r="CF692" i="2"/>
  <c r="CG691" i="2"/>
  <c r="CF691" i="2"/>
  <c r="CG690" i="2"/>
  <c r="CF690" i="2"/>
  <c r="CG689" i="2"/>
  <c r="CF689" i="2"/>
  <c r="CG688" i="2"/>
  <c r="CF688" i="2"/>
  <c r="CG687" i="2"/>
  <c r="CF687" i="2"/>
  <c r="CG686" i="2"/>
  <c r="CF686" i="2"/>
  <c r="CG685" i="2"/>
  <c r="CF685" i="2"/>
  <c r="CG684" i="2"/>
  <c r="CF684" i="2"/>
  <c r="CG683" i="2"/>
  <c r="CF683" i="2"/>
  <c r="CG682" i="2"/>
  <c r="CF682" i="2"/>
  <c r="CG681" i="2"/>
  <c r="CF681" i="2"/>
  <c r="CG680" i="2"/>
  <c r="CF680" i="2"/>
  <c r="CG679" i="2"/>
  <c r="CF679" i="2"/>
  <c r="CG678" i="2"/>
  <c r="CF678" i="2"/>
  <c r="CG677" i="2"/>
  <c r="CF677" i="2"/>
  <c r="CG676" i="2"/>
  <c r="CF676" i="2"/>
  <c r="CG674" i="2"/>
  <c r="CF674" i="2"/>
  <c r="CG673" i="2"/>
  <c r="CF673" i="2"/>
  <c r="CG672" i="2"/>
  <c r="CF672" i="2"/>
  <c r="CG671" i="2"/>
  <c r="CF671" i="2"/>
  <c r="CG670" i="2"/>
  <c r="CF670" i="2"/>
  <c r="CG669" i="2"/>
  <c r="CF669" i="2"/>
  <c r="CG668" i="2"/>
  <c r="CF668" i="2"/>
  <c r="CG635" i="2"/>
  <c r="CF635" i="2"/>
  <c r="CG603" i="2"/>
  <c r="CF603" i="2"/>
  <c r="CG571" i="2"/>
  <c r="CF571" i="2"/>
  <c r="CG540" i="2"/>
  <c r="CF540" i="2"/>
  <c r="CG509" i="2"/>
  <c r="CF509" i="2"/>
  <c r="CG507" i="2"/>
  <c r="CF507" i="2"/>
  <c r="CG506" i="2"/>
  <c r="CF506" i="2"/>
  <c r="CG505" i="2"/>
  <c r="CF505" i="2"/>
  <c r="CG504" i="2"/>
  <c r="CF504" i="2"/>
  <c r="CG503" i="2"/>
  <c r="CF503" i="2"/>
  <c r="CG502" i="2"/>
  <c r="CF502" i="2"/>
  <c r="CG501" i="2"/>
  <c r="CF501" i="2"/>
  <c r="CG500" i="2"/>
  <c r="CF500" i="2"/>
  <c r="CG499" i="2"/>
  <c r="CF499" i="2"/>
  <c r="CG498" i="2"/>
  <c r="CF498" i="2"/>
  <c r="CG497" i="2"/>
  <c r="CF497" i="2"/>
  <c r="CG496" i="2"/>
  <c r="CF496" i="2"/>
  <c r="CG495" i="2"/>
  <c r="CF495" i="2"/>
  <c r="CG494" i="2"/>
  <c r="CF494" i="2"/>
  <c r="CG493" i="2"/>
  <c r="CF493" i="2"/>
  <c r="CG492" i="2"/>
  <c r="CF492" i="2"/>
  <c r="CG491" i="2"/>
  <c r="CF491" i="2"/>
  <c r="CG490" i="2"/>
  <c r="CF490" i="2"/>
  <c r="CG489" i="2"/>
  <c r="CF489" i="2"/>
  <c r="CG488" i="2"/>
  <c r="CF488" i="2"/>
  <c r="CG487" i="2"/>
  <c r="CF487" i="2"/>
  <c r="CG485" i="2"/>
  <c r="CF485" i="2"/>
  <c r="CG484" i="2"/>
  <c r="CF484" i="2"/>
  <c r="CG483" i="2"/>
  <c r="CF483" i="2"/>
  <c r="CG482" i="2"/>
  <c r="CF482" i="2"/>
  <c r="CG481" i="2"/>
  <c r="CF481" i="2"/>
  <c r="CG480" i="2"/>
  <c r="CF480" i="2"/>
  <c r="CG479" i="2"/>
  <c r="CF479" i="2"/>
  <c r="CG447" i="2"/>
  <c r="CG446" i="2" s="1"/>
  <c r="CF447" i="2"/>
  <c r="CF446" i="2" s="1"/>
  <c r="CG415" i="2"/>
  <c r="CF415" i="2"/>
  <c r="CG354" i="2"/>
  <c r="CF354" i="2"/>
  <c r="CG323" i="2"/>
  <c r="CF323" i="2"/>
  <c r="CG292" i="2"/>
  <c r="CF292" i="2"/>
  <c r="CG261" i="2"/>
  <c r="CF261" i="2"/>
  <c r="CG259" i="2"/>
  <c r="CF259" i="2"/>
  <c r="CG258" i="2"/>
  <c r="CF258" i="2"/>
  <c r="CG257" i="2"/>
  <c r="CF257" i="2"/>
  <c r="CG256" i="2"/>
  <c r="CF256" i="2"/>
  <c r="CG255" i="2"/>
  <c r="CF255" i="2"/>
  <c r="CG254" i="2"/>
  <c r="CF254" i="2"/>
  <c r="CG253" i="2"/>
  <c r="CF253" i="2"/>
  <c r="CG252" i="2"/>
  <c r="CF252" i="2"/>
  <c r="CG251" i="2"/>
  <c r="CF251" i="2"/>
  <c r="CG250" i="2"/>
  <c r="CF250" i="2"/>
  <c r="CG249" i="2"/>
  <c r="CF249" i="2"/>
  <c r="CG248" i="2"/>
  <c r="CF248" i="2"/>
  <c r="CG247" i="2"/>
  <c r="CF247" i="2"/>
  <c r="CG246" i="2"/>
  <c r="CF246" i="2"/>
  <c r="CG245" i="2"/>
  <c r="CF245" i="2"/>
  <c r="CG244" i="2"/>
  <c r="CF244" i="2"/>
  <c r="CG243" i="2"/>
  <c r="CF243" i="2"/>
  <c r="CG242" i="2"/>
  <c r="CF242" i="2"/>
  <c r="CG241" i="2"/>
  <c r="CF241" i="2"/>
  <c r="CG240" i="2"/>
  <c r="CF240" i="2"/>
  <c r="CG239" i="2"/>
  <c r="CF239" i="2"/>
  <c r="CG237" i="2"/>
  <c r="CF237" i="2"/>
  <c r="CG236" i="2"/>
  <c r="CF236" i="2"/>
  <c r="CG235" i="2"/>
  <c r="CF235" i="2"/>
  <c r="CG234" i="2"/>
  <c r="CF234" i="2"/>
  <c r="CG233" i="2"/>
  <c r="CF233" i="2"/>
  <c r="CG232" i="2"/>
  <c r="CF232" i="2"/>
  <c r="CG231" i="2"/>
  <c r="CF231" i="2"/>
  <c r="CG199" i="2"/>
  <c r="CF199" i="2"/>
  <c r="CG168" i="2"/>
  <c r="CF168" i="2"/>
  <c r="CG137" i="2"/>
  <c r="CF137" i="2"/>
  <c r="CG106" i="2"/>
  <c r="CF106" i="2"/>
  <c r="CG75" i="2"/>
  <c r="CF75" i="2"/>
  <c r="CG73" i="2"/>
  <c r="CF73" i="2"/>
  <c r="CG71" i="2"/>
  <c r="CF71" i="2"/>
  <c r="CG70" i="2"/>
  <c r="CF70" i="2"/>
  <c r="CG69" i="2"/>
  <c r="CF69" i="2"/>
  <c r="CG68" i="2"/>
  <c r="CF68" i="2"/>
  <c r="CG67" i="2"/>
  <c r="CF67" i="2"/>
  <c r="CG66" i="2"/>
  <c r="CF66" i="2"/>
  <c r="CG65" i="2"/>
  <c r="CF65" i="2"/>
  <c r="CG64" i="2"/>
  <c r="CF64" i="2"/>
  <c r="CG63" i="2"/>
  <c r="CF63" i="2"/>
  <c r="CG62" i="2"/>
  <c r="CF62" i="2"/>
  <c r="CG61" i="2"/>
  <c r="CF61" i="2"/>
  <c r="CG60" i="2"/>
  <c r="CF60" i="2"/>
  <c r="CG59" i="2"/>
  <c r="CF59" i="2"/>
  <c r="CG58" i="2"/>
  <c r="CF58" i="2"/>
  <c r="CG57" i="2"/>
  <c r="CF57" i="2"/>
  <c r="CG56" i="2"/>
  <c r="CF56" i="2"/>
  <c r="CG55" i="2"/>
  <c r="CF55" i="2"/>
  <c r="CG54" i="2"/>
  <c r="CF54" i="2"/>
  <c r="CG53" i="2"/>
  <c r="CF53" i="2"/>
  <c r="CG52" i="2"/>
  <c r="CF52" i="2"/>
  <c r="CG51" i="2"/>
  <c r="CF51" i="2"/>
  <c r="CG49" i="2"/>
  <c r="CF49" i="2"/>
  <c r="CG48" i="2"/>
  <c r="CF48" i="2"/>
  <c r="CG47" i="2"/>
  <c r="CF47" i="2"/>
  <c r="CG46" i="2"/>
  <c r="CF46" i="2"/>
  <c r="CG45" i="2"/>
  <c r="CF45" i="2"/>
  <c r="CG44" i="2"/>
  <c r="CF44" i="2"/>
  <c r="CG43" i="2"/>
  <c r="CF43" i="2"/>
  <c r="CA760" i="2"/>
  <c r="BZ760" i="2"/>
  <c r="CA729" i="2"/>
  <c r="BZ729" i="2"/>
  <c r="CA698" i="2"/>
  <c r="BZ698" i="2"/>
  <c r="CA696" i="2"/>
  <c r="BZ696" i="2"/>
  <c r="CA695" i="2"/>
  <c r="BZ695" i="2"/>
  <c r="CA694" i="2"/>
  <c r="BZ694" i="2"/>
  <c r="CA693" i="2"/>
  <c r="BZ693" i="2"/>
  <c r="CA692" i="2"/>
  <c r="BZ692" i="2"/>
  <c r="CA691" i="2"/>
  <c r="BZ691" i="2"/>
  <c r="CA690" i="2"/>
  <c r="BZ690" i="2"/>
  <c r="CA689" i="2"/>
  <c r="BZ689" i="2"/>
  <c r="CA688" i="2"/>
  <c r="BZ688" i="2"/>
  <c r="CA687" i="2"/>
  <c r="BZ687" i="2"/>
  <c r="CA686" i="2"/>
  <c r="BZ686" i="2"/>
  <c r="CA685" i="2"/>
  <c r="BZ685" i="2"/>
  <c r="CA684" i="2"/>
  <c r="BZ684" i="2"/>
  <c r="CA683" i="2"/>
  <c r="BZ683" i="2"/>
  <c r="CA682" i="2"/>
  <c r="BZ682" i="2"/>
  <c r="CA681" i="2"/>
  <c r="BZ681" i="2"/>
  <c r="CA680" i="2"/>
  <c r="BZ680" i="2"/>
  <c r="CA679" i="2"/>
  <c r="BZ679" i="2"/>
  <c r="CA678" i="2"/>
  <c r="BZ678" i="2"/>
  <c r="CA677" i="2"/>
  <c r="BZ677" i="2"/>
  <c r="CA676" i="2"/>
  <c r="BZ676" i="2"/>
  <c r="CA674" i="2"/>
  <c r="BZ674" i="2"/>
  <c r="CA673" i="2"/>
  <c r="BZ673" i="2"/>
  <c r="CA672" i="2"/>
  <c r="BZ672" i="2"/>
  <c r="CA671" i="2"/>
  <c r="BZ671" i="2"/>
  <c r="CA670" i="2"/>
  <c r="BZ670" i="2"/>
  <c r="CA669" i="2"/>
  <c r="BZ669" i="2"/>
  <c r="CA668" i="2"/>
  <c r="BZ668" i="2"/>
  <c r="CA635" i="2"/>
  <c r="BZ635" i="2"/>
  <c r="CA603" i="2"/>
  <c r="BZ603" i="2"/>
  <c r="CA571" i="2"/>
  <c r="BZ571" i="2"/>
  <c r="CA540" i="2"/>
  <c r="BZ540" i="2"/>
  <c r="CA509" i="2"/>
  <c r="BZ509" i="2"/>
  <c r="CA507" i="2"/>
  <c r="BZ507" i="2"/>
  <c r="CA506" i="2"/>
  <c r="BZ506" i="2"/>
  <c r="CA505" i="2"/>
  <c r="BZ505" i="2"/>
  <c r="CA504" i="2"/>
  <c r="BZ504" i="2"/>
  <c r="CA503" i="2"/>
  <c r="BZ503" i="2"/>
  <c r="CA502" i="2"/>
  <c r="BZ502" i="2"/>
  <c r="CA501" i="2"/>
  <c r="BZ501" i="2"/>
  <c r="CA500" i="2"/>
  <c r="BZ500" i="2"/>
  <c r="CA499" i="2"/>
  <c r="BZ499" i="2"/>
  <c r="CA498" i="2"/>
  <c r="BZ498" i="2"/>
  <c r="CA497" i="2"/>
  <c r="BZ497" i="2"/>
  <c r="CA496" i="2"/>
  <c r="BZ496" i="2"/>
  <c r="CA495" i="2"/>
  <c r="BZ495" i="2"/>
  <c r="CA494" i="2"/>
  <c r="BZ494" i="2"/>
  <c r="CA493" i="2"/>
  <c r="BZ493" i="2"/>
  <c r="CA492" i="2"/>
  <c r="BZ492" i="2"/>
  <c r="CA491" i="2"/>
  <c r="BZ491" i="2"/>
  <c r="CA490" i="2"/>
  <c r="BZ490" i="2"/>
  <c r="CA489" i="2"/>
  <c r="BZ489" i="2"/>
  <c r="CA488" i="2"/>
  <c r="BZ488" i="2"/>
  <c r="CA487" i="2"/>
  <c r="BZ487" i="2"/>
  <c r="CA485" i="2"/>
  <c r="BZ485" i="2"/>
  <c r="CA484" i="2"/>
  <c r="BZ484" i="2"/>
  <c r="CA483" i="2"/>
  <c r="BZ483" i="2"/>
  <c r="CA482" i="2"/>
  <c r="BZ482" i="2"/>
  <c r="CA481" i="2"/>
  <c r="BZ481" i="2"/>
  <c r="CA480" i="2"/>
  <c r="BZ480" i="2"/>
  <c r="CA479" i="2"/>
  <c r="BZ479" i="2"/>
  <c r="CA447" i="2"/>
  <c r="CA446" i="2" s="1"/>
  <c r="BZ447" i="2"/>
  <c r="BZ446" i="2" s="1"/>
  <c r="CA415" i="2"/>
  <c r="BZ415" i="2"/>
  <c r="CA354" i="2"/>
  <c r="BZ354" i="2"/>
  <c r="CA323" i="2"/>
  <c r="BZ323" i="2"/>
  <c r="CA292" i="2"/>
  <c r="BZ292" i="2"/>
  <c r="CA261" i="2"/>
  <c r="BZ261" i="2"/>
  <c r="CA259" i="2"/>
  <c r="BZ259" i="2"/>
  <c r="CA258" i="2"/>
  <c r="BZ258" i="2"/>
  <c r="CA257" i="2"/>
  <c r="BZ257" i="2"/>
  <c r="CA256" i="2"/>
  <c r="BZ256" i="2"/>
  <c r="CA255" i="2"/>
  <c r="BZ255" i="2"/>
  <c r="CA254" i="2"/>
  <c r="BZ254" i="2"/>
  <c r="CA253" i="2"/>
  <c r="BZ253" i="2"/>
  <c r="CA252" i="2"/>
  <c r="BZ252" i="2"/>
  <c r="CA251" i="2"/>
  <c r="BZ251" i="2"/>
  <c r="CA250" i="2"/>
  <c r="BZ250" i="2"/>
  <c r="CA249" i="2"/>
  <c r="BZ249" i="2"/>
  <c r="CA248" i="2"/>
  <c r="BZ248" i="2"/>
  <c r="CA247" i="2"/>
  <c r="BZ247" i="2"/>
  <c r="CA246" i="2"/>
  <c r="BZ246" i="2"/>
  <c r="CA245" i="2"/>
  <c r="BZ245" i="2"/>
  <c r="CA244" i="2"/>
  <c r="BZ244" i="2"/>
  <c r="CA243" i="2"/>
  <c r="BZ243" i="2"/>
  <c r="CA242" i="2"/>
  <c r="BZ242" i="2"/>
  <c r="CA241" i="2"/>
  <c r="BZ241" i="2"/>
  <c r="CA240" i="2"/>
  <c r="BZ240" i="2"/>
  <c r="CA239" i="2"/>
  <c r="BZ239" i="2"/>
  <c r="CA237" i="2"/>
  <c r="BZ237" i="2"/>
  <c r="CA236" i="2"/>
  <c r="BZ236" i="2"/>
  <c r="CA235" i="2"/>
  <c r="BZ235" i="2"/>
  <c r="CA234" i="2"/>
  <c r="BZ234" i="2"/>
  <c r="CA233" i="2"/>
  <c r="BZ233" i="2"/>
  <c r="CA232" i="2"/>
  <c r="BZ232" i="2"/>
  <c r="CA231" i="2"/>
  <c r="BZ231" i="2"/>
  <c r="CA199" i="2"/>
  <c r="BZ199" i="2"/>
  <c r="CA168" i="2"/>
  <c r="BZ168" i="2"/>
  <c r="CA137" i="2"/>
  <c r="BZ137" i="2"/>
  <c r="CA106" i="2"/>
  <c r="BZ106" i="2"/>
  <c r="CA75" i="2"/>
  <c r="BZ75" i="2"/>
  <c r="CA73" i="2"/>
  <c r="BZ73" i="2"/>
  <c r="CA71" i="2"/>
  <c r="BZ71" i="2"/>
  <c r="CA70" i="2"/>
  <c r="BZ70" i="2"/>
  <c r="CA69" i="2"/>
  <c r="BZ69" i="2"/>
  <c r="CA68" i="2"/>
  <c r="BZ68" i="2"/>
  <c r="CA67" i="2"/>
  <c r="BZ67" i="2"/>
  <c r="CA66" i="2"/>
  <c r="BZ66" i="2"/>
  <c r="CA65" i="2"/>
  <c r="BZ65" i="2"/>
  <c r="CA64" i="2"/>
  <c r="BZ64" i="2"/>
  <c r="CA63" i="2"/>
  <c r="BZ63" i="2"/>
  <c r="CA62" i="2"/>
  <c r="BZ62" i="2"/>
  <c r="CA61" i="2"/>
  <c r="BZ61" i="2"/>
  <c r="CA60" i="2"/>
  <c r="BZ60" i="2"/>
  <c r="CA59" i="2"/>
  <c r="BZ59" i="2"/>
  <c r="CA58" i="2"/>
  <c r="BZ58" i="2"/>
  <c r="CA57" i="2"/>
  <c r="BZ57" i="2"/>
  <c r="CA56" i="2"/>
  <c r="BZ56" i="2"/>
  <c r="CA55" i="2"/>
  <c r="BZ55" i="2"/>
  <c r="CA54" i="2"/>
  <c r="BZ54" i="2"/>
  <c r="CA53" i="2"/>
  <c r="BZ53" i="2"/>
  <c r="CA52" i="2"/>
  <c r="BZ52" i="2"/>
  <c r="CA51" i="2"/>
  <c r="BZ51" i="2"/>
  <c r="CA49" i="2"/>
  <c r="BZ49" i="2"/>
  <c r="CA48" i="2"/>
  <c r="BZ48" i="2"/>
  <c r="CA47" i="2"/>
  <c r="BZ47" i="2"/>
  <c r="CA46" i="2"/>
  <c r="BZ46" i="2"/>
  <c r="CA45" i="2"/>
  <c r="BZ45" i="2"/>
  <c r="CA44" i="2"/>
  <c r="BZ44" i="2"/>
  <c r="CA43" i="2"/>
  <c r="BZ43" i="2"/>
  <c r="BU760" i="2"/>
  <c r="BT760" i="2"/>
  <c r="BU729" i="2"/>
  <c r="BT729" i="2"/>
  <c r="BU698" i="2"/>
  <c r="BT698" i="2"/>
  <c r="BU696" i="2"/>
  <c r="BT696" i="2"/>
  <c r="BU695" i="2"/>
  <c r="BT695" i="2"/>
  <c r="BU694" i="2"/>
  <c r="BT694" i="2"/>
  <c r="BU693" i="2"/>
  <c r="BT693" i="2"/>
  <c r="BU692" i="2"/>
  <c r="BT692" i="2"/>
  <c r="BU691" i="2"/>
  <c r="BT691" i="2"/>
  <c r="BU690" i="2"/>
  <c r="BT690" i="2"/>
  <c r="BU689" i="2"/>
  <c r="BT689" i="2"/>
  <c r="BU688" i="2"/>
  <c r="BT688" i="2"/>
  <c r="BU687" i="2"/>
  <c r="BT687" i="2"/>
  <c r="BU686" i="2"/>
  <c r="BT686" i="2"/>
  <c r="BU685" i="2"/>
  <c r="BT685" i="2"/>
  <c r="BU684" i="2"/>
  <c r="BT684" i="2"/>
  <c r="BU683" i="2"/>
  <c r="BT683" i="2"/>
  <c r="BU682" i="2"/>
  <c r="BT682" i="2"/>
  <c r="BU681" i="2"/>
  <c r="BT681" i="2"/>
  <c r="BU680" i="2"/>
  <c r="BT680" i="2"/>
  <c r="BU679" i="2"/>
  <c r="BT679" i="2"/>
  <c r="BU678" i="2"/>
  <c r="BT678" i="2"/>
  <c r="BU677" i="2"/>
  <c r="BT677" i="2"/>
  <c r="BU676" i="2"/>
  <c r="BT676" i="2"/>
  <c r="BU674" i="2"/>
  <c r="BT674" i="2"/>
  <c r="BU673" i="2"/>
  <c r="BT673" i="2"/>
  <c r="BU672" i="2"/>
  <c r="BT672" i="2"/>
  <c r="BU671" i="2"/>
  <c r="BT671" i="2"/>
  <c r="BU670" i="2"/>
  <c r="BT670" i="2"/>
  <c r="BU669" i="2"/>
  <c r="BT669" i="2"/>
  <c r="BU668" i="2"/>
  <c r="BT668" i="2"/>
  <c r="BU635" i="2"/>
  <c r="BT635" i="2"/>
  <c r="BU603" i="2"/>
  <c r="BT603" i="2"/>
  <c r="BU571" i="2"/>
  <c r="BT571" i="2"/>
  <c r="BU540" i="2"/>
  <c r="BT540" i="2"/>
  <c r="BU509" i="2"/>
  <c r="BT509" i="2"/>
  <c r="BU507" i="2"/>
  <c r="BT507" i="2"/>
  <c r="BU506" i="2"/>
  <c r="BT506" i="2"/>
  <c r="BU505" i="2"/>
  <c r="BT505" i="2"/>
  <c r="BU504" i="2"/>
  <c r="BT504" i="2"/>
  <c r="BU503" i="2"/>
  <c r="BT503" i="2"/>
  <c r="BU502" i="2"/>
  <c r="BT502" i="2"/>
  <c r="BU501" i="2"/>
  <c r="BT501" i="2"/>
  <c r="BU500" i="2"/>
  <c r="BT500" i="2"/>
  <c r="BU499" i="2"/>
  <c r="BT499" i="2"/>
  <c r="BU498" i="2"/>
  <c r="BT498" i="2"/>
  <c r="BU497" i="2"/>
  <c r="BT497" i="2"/>
  <c r="BU496" i="2"/>
  <c r="BT496" i="2"/>
  <c r="BU495" i="2"/>
  <c r="BT495" i="2"/>
  <c r="BU494" i="2"/>
  <c r="BT494" i="2"/>
  <c r="BU493" i="2"/>
  <c r="BT493" i="2"/>
  <c r="BU492" i="2"/>
  <c r="BT492" i="2"/>
  <c r="BU491" i="2"/>
  <c r="BT491" i="2"/>
  <c r="BU490" i="2"/>
  <c r="BT490" i="2"/>
  <c r="BU489" i="2"/>
  <c r="BT489" i="2"/>
  <c r="BU488" i="2"/>
  <c r="BT488" i="2"/>
  <c r="BU487" i="2"/>
  <c r="BT487" i="2"/>
  <c r="BU485" i="2"/>
  <c r="BT485" i="2"/>
  <c r="BU484" i="2"/>
  <c r="BT484" i="2"/>
  <c r="BU483" i="2"/>
  <c r="BT483" i="2"/>
  <c r="BU482" i="2"/>
  <c r="BT482" i="2"/>
  <c r="BU481" i="2"/>
  <c r="BT481" i="2"/>
  <c r="BU480" i="2"/>
  <c r="BT480" i="2"/>
  <c r="BU479" i="2"/>
  <c r="BT479" i="2"/>
  <c r="BU447" i="2"/>
  <c r="BU446" i="2" s="1"/>
  <c r="BT447" i="2"/>
  <c r="BT446" i="2" s="1"/>
  <c r="BU415" i="2"/>
  <c r="BT415" i="2"/>
  <c r="BU354" i="2"/>
  <c r="BT354" i="2"/>
  <c r="BU323" i="2"/>
  <c r="BT323" i="2"/>
  <c r="BU292" i="2"/>
  <c r="BT292" i="2"/>
  <c r="BU261" i="2"/>
  <c r="BT261" i="2"/>
  <c r="BU259" i="2"/>
  <c r="BT259" i="2"/>
  <c r="BU258" i="2"/>
  <c r="BT258" i="2"/>
  <c r="BU257" i="2"/>
  <c r="BT257" i="2"/>
  <c r="BU256" i="2"/>
  <c r="BT256" i="2"/>
  <c r="BU255" i="2"/>
  <c r="BT255" i="2"/>
  <c r="BU254" i="2"/>
  <c r="BT254" i="2"/>
  <c r="BU253" i="2"/>
  <c r="BT253" i="2"/>
  <c r="BU252" i="2"/>
  <c r="BT252" i="2"/>
  <c r="BU251" i="2"/>
  <c r="BT251" i="2"/>
  <c r="BU250" i="2"/>
  <c r="BT250" i="2"/>
  <c r="BU249" i="2"/>
  <c r="BT249" i="2"/>
  <c r="BU248" i="2"/>
  <c r="BT248" i="2"/>
  <c r="BU247" i="2"/>
  <c r="BT247" i="2"/>
  <c r="BU246" i="2"/>
  <c r="BT246" i="2"/>
  <c r="BU245" i="2"/>
  <c r="BT245" i="2"/>
  <c r="BU244" i="2"/>
  <c r="BT244" i="2"/>
  <c r="BU243" i="2"/>
  <c r="BT243" i="2"/>
  <c r="BU242" i="2"/>
  <c r="BT242" i="2"/>
  <c r="BU241" i="2"/>
  <c r="BT241" i="2"/>
  <c r="BU240" i="2"/>
  <c r="BT240" i="2"/>
  <c r="BU239" i="2"/>
  <c r="BT239" i="2"/>
  <c r="BU237" i="2"/>
  <c r="BT237" i="2"/>
  <c r="BU236" i="2"/>
  <c r="BT236" i="2"/>
  <c r="BU235" i="2"/>
  <c r="BT235" i="2"/>
  <c r="BU234" i="2"/>
  <c r="BT234" i="2"/>
  <c r="BU233" i="2"/>
  <c r="BT233" i="2"/>
  <c r="BU232" i="2"/>
  <c r="BT232" i="2"/>
  <c r="BU231" i="2"/>
  <c r="BT231" i="2"/>
  <c r="BU199" i="2"/>
  <c r="BT199" i="2"/>
  <c r="BU168" i="2"/>
  <c r="BT168" i="2"/>
  <c r="BU137" i="2"/>
  <c r="BT137" i="2"/>
  <c r="BU106" i="2"/>
  <c r="BT106" i="2"/>
  <c r="BU75" i="2"/>
  <c r="BT75" i="2"/>
  <c r="BU73" i="2"/>
  <c r="BT73" i="2"/>
  <c r="BU71" i="2"/>
  <c r="BT71" i="2"/>
  <c r="BU70" i="2"/>
  <c r="BT70" i="2"/>
  <c r="BU69" i="2"/>
  <c r="BT69" i="2"/>
  <c r="BU68" i="2"/>
  <c r="BT68" i="2"/>
  <c r="BU67" i="2"/>
  <c r="BT67" i="2"/>
  <c r="BU66" i="2"/>
  <c r="BT66" i="2"/>
  <c r="BU65" i="2"/>
  <c r="BT65" i="2"/>
  <c r="BU64" i="2"/>
  <c r="BT64" i="2"/>
  <c r="BU63" i="2"/>
  <c r="BT63" i="2"/>
  <c r="BU62" i="2"/>
  <c r="BT62" i="2"/>
  <c r="BU61" i="2"/>
  <c r="BT61" i="2"/>
  <c r="BU60" i="2"/>
  <c r="BT60" i="2"/>
  <c r="BU59" i="2"/>
  <c r="BT59" i="2"/>
  <c r="BU58" i="2"/>
  <c r="BT58" i="2"/>
  <c r="BU57" i="2"/>
  <c r="BT57" i="2"/>
  <c r="BU56" i="2"/>
  <c r="BT56" i="2"/>
  <c r="BU55" i="2"/>
  <c r="BT55" i="2"/>
  <c r="BU54" i="2"/>
  <c r="BT54" i="2"/>
  <c r="BU53" i="2"/>
  <c r="BT53" i="2"/>
  <c r="BU52" i="2"/>
  <c r="BT52" i="2"/>
  <c r="BU51" i="2"/>
  <c r="BT51" i="2"/>
  <c r="BU49" i="2"/>
  <c r="BT49" i="2"/>
  <c r="BU48" i="2"/>
  <c r="BT48" i="2"/>
  <c r="BU47" i="2"/>
  <c r="BT47" i="2"/>
  <c r="BU46" i="2"/>
  <c r="BT46" i="2"/>
  <c r="BU45" i="2"/>
  <c r="BT45" i="2"/>
  <c r="BU44" i="2"/>
  <c r="BT44" i="2"/>
  <c r="BU43" i="2"/>
  <c r="BT43" i="2"/>
  <c r="S147" i="8" l="1"/>
  <c r="S145" i="8"/>
  <c r="S130" i="8"/>
  <c r="S146" i="8"/>
  <c r="S126" i="8"/>
  <c r="S108" i="8"/>
  <c r="S106" i="8"/>
  <c r="S88" i="8"/>
  <c r="S102" i="8"/>
  <c r="S68" i="8"/>
  <c r="S55" i="8"/>
  <c r="S69" i="8"/>
  <c r="S56" i="8"/>
  <c r="S39" i="8"/>
  <c r="S9" i="8"/>
  <c r="S12" i="8"/>
  <c r="S40" i="8"/>
  <c r="S37" i="8"/>
  <c r="S11" i="8"/>
  <c r="S119" i="8"/>
  <c r="S107" i="8"/>
  <c r="S20" i="8"/>
  <c r="S142" i="8"/>
  <c r="S140" i="8"/>
  <c r="S125" i="8"/>
  <c r="S141" i="8"/>
  <c r="S121" i="8"/>
  <c r="S95" i="8"/>
  <c r="S101" i="8"/>
  <c r="S116" i="8"/>
  <c r="S94" i="8"/>
  <c r="S60" i="8"/>
  <c r="S47" i="8"/>
  <c r="S61" i="8"/>
  <c r="S48" i="8"/>
  <c r="S30" i="8"/>
  <c r="S81" i="8"/>
  <c r="S31" i="8"/>
  <c r="S29" i="8"/>
  <c r="S32" i="8"/>
  <c r="S8" i="8"/>
  <c r="S151" i="8"/>
  <c r="S63" i="8"/>
  <c r="S19" i="8"/>
  <c r="S129" i="8"/>
  <c r="S127" i="8"/>
  <c r="S143" i="8"/>
  <c r="S128" i="8"/>
  <c r="S105" i="8"/>
  <c r="S87" i="8"/>
  <c r="S93" i="8"/>
  <c r="S104" i="8"/>
  <c r="S86" i="8"/>
  <c r="S52" i="8"/>
  <c r="S110" i="8"/>
  <c r="S53" i="8"/>
  <c r="S75" i="8"/>
  <c r="S22" i="8"/>
  <c r="S46" i="8"/>
  <c r="S23" i="8"/>
  <c r="S21" i="8"/>
  <c r="S24" i="8"/>
  <c r="S7" i="8"/>
  <c r="S152" i="8"/>
  <c r="S96" i="8"/>
  <c r="S17" i="8"/>
  <c r="S124" i="8"/>
  <c r="S122" i="8"/>
  <c r="S138" i="8"/>
  <c r="S123" i="8"/>
  <c r="S100" i="8"/>
  <c r="S103" i="8"/>
  <c r="S85" i="8"/>
  <c r="S99" i="8"/>
  <c r="S73" i="8"/>
  <c r="S115" i="8"/>
  <c r="S74" i="8"/>
  <c r="S45" i="8"/>
  <c r="S67" i="8"/>
  <c r="S14" i="8"/>
  <c r="S41" i="8"/>
  <c r="S15" i="8"/>
  <c r="S13" i="8"/>
  <c r="S16" i="8"/>
  <c r="S5" i="8"/>
  <c r="S111" i="8"/>
  <c r="S80" i="8"/>
  <c r="S150" i="8"/>
  <c r="S117" i="8"/>
  <c r="S133" i="8"/>
  <c r="S118" i="8"/>
  <c r="S92" i="8"/>
  <c r="S98" i="8"/>
  <c r="S139" i="8"/>
  <c r="S91" i="8"/>
  <c r="S65" i="8"/>
  <c r="S83" i="8"/>
  <c r="S66" i="8"/>
  <c r="S97" i="8"/>
  <c r="S59" i="8"/>
  <c r="S44" i="8"/>
  <c r="S38" i="8"/>
  <c r="S34" i="8"/>
  <c r="S78" i="8"/>
  <c r="S42" i="8"/>
  <c r="S4" i="8"/>
  <c r="S113" i="8"/>
  <c r="S77" i="8"/>
  <c r="S54" i="8"/>
  <c r="S137" i="8"/>
  <c r="S153" i="8"/>
  <c r="S120" i="8"/>
  <c r="S149" i="8"/>
  <c r="S84" i="8"/>
  <c r="S90" i="8"/>
  <c r="S114" i="8"/>
  <c r="S144" i="8"/>
  <c r="S57" i="8"/>
  <c r="S79" i="8"/>
  <c r="S58" i="8"/>
  <c r="S89" i="8"/>
  <c r="S51" i="8"/>
  <c r="S33" i="8"/>
  <c r="S36" i="8"/>
  <c r="S26" i="8"/>
  <c r="S70" i="8"/>
  <c r="S35" i="8"/>
  <c r="S6" i="8"/>
  <c r="S131" i="8"/>
  <c r="S64" i="8"/>
  <c r="S132" i="8"/>
  <c r="S148" i="8"/>
  <c r="T2" i="8"/>
  <c r="S136" i="8"/>
  <c r="S134" i="8"/>
  <c r="S82" i="8"/>
  <c r="S109" i="8"/>
  <c r="S112" i="8"/>
  <c r="S49" i="8"/>
  <c r="S71" i="8"/>
  <c r="S50" i="8"/>
  <c r="S72" i="8"/>
  <c r="S43" i="8"/>
  <c r="S25" i="8"/>
  <c r="S28" i="8"/>
  <c r="S18" i="8"/>
  <c r="S62" i="8"/>
  <c r="S27" i="8"/>
  <c r="S135" i="8"/>
  <c r="S76" i="8"/>
  <c r="S10" i="8"/>
  <c r="CT230" i="2"/>
  <c r="CR12" i="2"/>
  <c r="CT12" i="2" s="1"/>
  <c r="CN37" i="2"/>
  <c r="CN30" i="2"/>
  <c r="CN478" i="2"/>
  <c r="CL41" i="2"/>
  <c r="CL12" i="2" s="1"/>
  <c r="CN38" i="2"/>
  <c r="CN507" i="2"/>
  <c r="CN39" i="2"/>
  <c r="CN21" i="2"/>
  <c r="CN666" i="2"/>
  <c r="CM41" i="2"/>
  <c r="CN259" i="2"/>
  <c r="CN27" i="2"/>
  <c r="CN24" i="2"/>
  <c r="CN15" i="2"/>
  <c r="CN40" i="2"/>
  <c r="CN32" i="2"/>
  <c r="CN18" i="2"/>
  <c r="CN22" i="2"/>
  <c r="CF14" i="2"/>
  <c r="CF23" i="2"/>
  <c r="CF31" i="2"/>
  <c r="CF39" i="2"/>
  <c r="CN35" i="2"/>
  <c r="CN31" i="2"/>
  <c r="CN34" i="2"/>
  <c r="CN14" i="2"/>
  <c r="CN25" i="2"/>
  <c r="CN23" i="2"/>
  <c r="CN230" i="2"/>
  <c r="CN36" i="2"/>
  <c r="CN29" i="2"/>
  <c r="CN17" i="2"/>
  <c r="CN16" i="2"/>
  <c r="CN28" i="2"/>
  <c r="CN33" i="2"/>
  <c r="CN19" i="2"/>
  <c r="CN26" i="2"/>
  <c r="CN13" i="2"/>
  <c r="CN42" i="2"/>
  <c r="CG28" i="2"/>
  <c r="CG36" i="2"/>
  <c r="BT40" i="2"/>
  <c r="BZ15" i="2"/>
  <c r="BZ24" i="2"/>
  <c r="BZ32" i="2"/>
  <c r="BZ40" i="2"/>
  <c r="CG18" i="2"/>
  <c r="CG27" i="2"/>
  <c r="CG35" i="2"/>
  <c r="CA15" i="2"/>
  <c r="CA32" i="2"/>
  <c r="BT36" i="2"/>
  <c r="BZ19" i="2"/>
  <c r="BZ28" i="2"/>
  <c r="BZ36" i="2"/>
  <c r="CG14" i="2"/>
  <c r="CG23" i="2"/>
  <c r="CG31" i="2"/>
  <c r="CG39" i="2"/>
  <c r="CA24" i="2"/>
  <c r="CA40" i="2"/>
  <c r="CA35" i="2"/>
  <c r="BT15" i="2"/>
  <c r="CA27" i="2"/>
  <c r="CG15" i="2"/>
  <c r="CG19" i="2"/>
  <c r="CG32" i="2"/>
  <c r="CG40" i="2"/>
  <c r="CA18" i="2"/>
  <c r="BT19" i="2"/>
  <c r="CG24" i="2"/>
  <c r="BT24" i="2"/>
  <c r="CF18" i="2"/>
  <c r="CF27" i="2"/>
  <c r="CF35" i="2"/>
  <c r="CF15" i="2"/>
  <c r="CF19" i="2"/>
  <c r="CF24" i="2"/>
  <c r="CF28" i="2"/>
  <c r="CF32" i="2"/>
  <c r="CF36" i="2"/>
  <c r="CF40" i="2"/>
  <c r="CF230" i="2"/>
  <c r="BT28" i="2"/>
  <c r="CG666" i="2"/>
  <c r="CA17" i="2"/>
  <c r="CA26" i="2"/>
  <c r="CA34" i="2"/>
  <c r="BZ14" i="2"/>
  <c r="BZ18" i="2"/>
  <c r="BZ23" i="2"/>
  <c r="BZ27" i="2"/>
  <c r="BZ31" i="2"/>
  <c r="BZ35" i="2"/>
  <c r="BZ39" i="2"/>
  <c r="BT32" i="2"/>
  <c r="CA42" i="2"/>
  <c r="CA22" i="2"/>
  <c r="CA30" i="2"/>
  <c r="CA38" i="2"/>
  <c r="CA19" i="2"/>
  <c r="CA28" i="2"/>
  <c r="CA36" i="2"/>
  <c r="BZ478" i="2"/>
  <c r="BU24" i="2"/>
  <c r="BU35" i="2"/>
  <c r="CA14" i="2"/>
  <c r="CA23" i="2"/>
  <c r="CA31" i="2"/>
  <c r="CA39" i="2"/>
  <c r="CG29" i="2"/>
  <c r="CG41" i="2"/>
  <c r="BZ21" i="2"/>
  <c r="BZ37" i="2"/>
  <c r="BT18" i="2"/>
  <c r="BT31" i="2"/>
  <c r="BT478" i="2"/>
  <c r="BZ42" i="2"/>
  <c r="BZ17" i="2"/>
  <c r="BZ22" i="2"/>
  <c r="BZ26" i="2"/>
  <c r="BZ30" i="2"/>
  <c r="BZ34" i="2"/>
  <c r="BZ38" i="2"/>
  <c r="CF478" i="2"/>
  <c r="CF16" i="2"/>
  <c r="CF21" i="2"/>
  <c r="CF25" i="2"/>
  <c r="CF29" i="2"/>
  <c r="CF33" i="2"/>
  <c r="CF37" i="2"/>
  <c r="CF41" i="2"/>
  <c r="CG25" i="2"/>
  <c r="CG37" i="2"/>
  <c r="BZ29" i="2"/>
  <c r="BT230" i="2"/>
  <c r="CA16" i="2"/>
  <c r="CA21" i="2"/>
  <c r="CA25" i="2"/>
  <c r="CA29" i="2"/>
  <c r="CA33" i="2"/>
  <c r="CA37" i="2"/>
  <c r="CA41" i="2"/>
  <c r="CG478" i="2"/>
  <c r="BT16" i="2"/>
  <c r="BT21" i="2"/>
  <c r="BT25" i="2"/>
  <c r="BT29" i="2"/>
  <c r="BT33" i="2"/>
  <c r="BT37" i="2"/>
  <c r="BT41" i="2"/>
  <c r="BZ230" i="2"/>
  <c r="BU230" i="2"/>
  <c r="BZ16" i="2"/>
  <c r="BZ33" i="2"/>
  <c r="BT42" i="2"/>
  <c r="BT23" i="2"/>
  <c r="BT39" i="2"/>
  <c r="CA478" i="2"/>
  <c r="BU18" i="2"/>
  <c r="BU27" i="2"/>
  <c r="BU39" i="2"/>
  <c r="BT17" i="2"/>
  <c r="CF42" i="2"/>
  <c r="CF17" i="2"/>
  <c r="CF22" i="2"/>
  <c r="CF26" i="2"/>
  <c r="CF30" i="2"/>
  <c r="CF34" i="2"/>
  <c r="CF38" i="2"/>
  <c r="CG21" i="2"/>
  <c r="CG33" i="2"/>
  <c r="BZ25" i="2"/>
  <c r="BZ41" i="2"/>
  <c r="BU36" i="2"/>
  <c r="BT27" i="2"/>
  <c r="BT35" i="2"/>
  <c r="BU478" i="2"/>
  <c r="CG230" i="2"/>
  <c r="BU14" i="2"/>
  <c r="BU23" i="2"/>
  <c r="BT13" i="2"/>
  <c r="BT22" i="2"/>
  <c r="BT26" i="2"/>
  <c r="BT30" i="2"/>
  <c r="BT34" i="2"/>
  <c r="BT38" i="2"/>
  <c r="CA230" i="2"/>
  <c r="CG42" i="2"/>
  <c r="CG17" i="2"/>
  <c r="CG22" i="2"/>
  <c r="CG26" i="2"/>
  <c r="CG30" i="2"/>
  <c r="CG34" i="2"/>
  <c r="CG38" i="2"/>
  <c r="CG16" i="2"/>
  <c r="CF13" i="2"/>
  <c r="CF666" i="2"/>
  <c r="CG13" i="2"/>
  <c r="BZ666" i="2"/>
  <c r="CA666" i="2"/>
  <c r="BZ13" i="2"/>
  <c r="CA13" i="2"/>
  <c r="BU15" i="2"/>
  <c r="BU19" i="2"/>
  <c r="BU17" i="2"/>
  <c r="BU22" i="2"/>
  <c r="BU26" i="2"/>
  <c r="BU30" i="2"/>
  <c r="BU34" i="2"/>
  <c r="BU38" i="2"/>
  <c r="BU28" i="2"/>
  <c r="BU32" i="2"/>
  <c r="BU40" i="2"/>
  <c r="BU21" i="2"/>
  <c r="BU29" i="2"/>
  <c r="BU37" i="2"/>
  <c r="BU42" i="2"/>
  <c r="BU16" i="2"/>
  <c r="BU25" i="2"/>
  <c r="BU33" i="2"/>
  <c r="BU41" i="2"/>
  <c r="BU31" i="2"/>
  <c r="BT14" i="2"/>
  <c r="BT666" i="2"/>
  <c r="BU666" i="2"/>
  <c r="BU13" i="2"/>
  <c r="HZ274" i="2"/>
  <c r="HZ275" i="2"/>
  <c r="HZ276" i="2"/>
  <c r="HZ277" i="2"/>
  <c r="T137" i="8" l="1"/>
  <c r="T153" i="8"/>
  <c r="T120" i="8"/>
  <c r="T136" i="8"/>
  <c r="T116" i="8"/>
  <c r="T90" i="8"/>
  <c r="T114" i="8"/>
  <c r="T152" i="8"/>
  <c r="T110" i="8"/>
  <c r="T68" i="8"/>
  <c r="T47" i="8"/>
  <c r="T53" i="8"/>
  <c r="T51" i="8"/>
  <c r="T38" i="8"/>
  <c r="T57" i="8"/>
  <c r="T23" i="8"/>
  <c r="T29" i="8"/>
  <c r="T45" i="8"/>
  <c r="T5" i="8"/>
  <c r="T117" i="8"/>
  <c r="T147" i="8"/>
  <c r="T46" i="8"/>
  <c r="T132" i="8"/>
  <c r="T148" i="8"/>
  <c r="T151" i="8"/>
  <c r="T131" i="8"/>
  <c r="T113" i="8"/>
  <c r="T82" i="8"/>
  <c r="T109" i="8"/>
  <c r="T124" i="8"/>
  <c r="T97" i="8"/>
  <c r="T60" i="8"/>
  <c r="T74" i="8"/>
  <c r="T72" i="8"/>
  <c r="T105" i="8"/>
  <c r="T44" i="8"/>
  <c r="T49" i="8"/>
  <c r="T15" i="8"/>
  <c r="T21" i="8"/>
  <c r="T42" i="8"/>
  <c r="T30" i="8"/>
  <c r="T121" i="8"/>
  <c r="T59" i="8"/>
  <c r="T16" i="8"/>
  <c r="T119" i="8"/>
  <c r="T135" i="8"/>
  <c r="T146" i="8"/>
  <c r="T126" i="8"/>
  <c r="T108" i="8"/>
  <c r="T111" i="8"/>
  <c r="T96" i="8"/>
  <c r="T112" i="8"/>
  <c r="T89" i="8"/>
  <c r="T52" i="8"/>
  <c r="T66" i="8"/>
  <c r="T64" i="8"/>
  <c r="T80" i="8"/>
  <c r="T33" i="8"/>
  <c r="T41" i="8"/>
  <c r="T43" i="8"/>
  <c r="T13" i="8"/>
  <c r="T35" i="8"/>
  <c r="T22" i="8"/>
  <c r="T98" i="8"/>
  <c r="T61" i="8"/>
  <c r="T145" i="8"/>
  <c r="T130" i="8"/>
  <c r="T141" i="8"/>
  <c r="U2" i="8"/>
  <c r="T95" i="8"/>
  <c r="T106" i="8"/>
  <c r="T88" i="8"/>
  <c r="T107" i="8"/>
  <c r="T81" i="8"/>
  <c r="T84" i="8"/>
  <c r="T58" i="8"/>
  <c r="T56" i="8"/>
  <c r="T78" i="8"/>
  <c r="T25" i="8"/>
  <c r="T36" i="8"/>
  <c r="T34" i="8"/>
  <c r="T7" i="8"/>
  <c r="T27" i="8"/>
  <c r="T14" i="8"/>
  <c r="T149" i="8"/>
  <c r="T55" i="8"/>
  <c r="T4" i="8"/>
  <c r="T140" i="8"/>
  <c r="T125" i="8"/>
  <c r="T128" i="8"/>
  <c r="T144" i="8"/>
  <c r="T87" i="8"/>
  <c r="T101" i="8"/>
  <c r="T104" i="8"/>
  <c r="T102" i="8"/>
  <c r="T129" i="8"/>
  <c r="T79" i="8"/>
  <c r="T50" i="8"/>
  <c r="T48" i="8"/>
  <c r="T70" i="8"/>
  <c r="T17" i="8"/>
  <c r="T28" i="8"/>
  <c r="T26" i="8"/>
  <c r="T37" i="8"/>
  <c r="T19" i="8"/>
  <c r="T39" i="8"/>
  <c r="T115" i="8"/>
  <c r="T40" i="8"/>
  <c r="T127" i="8"/>
  <c r="T143" i="8"/>
  <c r="T123" i="8"/>
  <c r="T139" i="8"/>
  <c r="T142" i="8"/>
  <c r="T93" i="8"/>
  <c r="T99" i="8"/>
  <c r="T94" i="8"/>
  <c r="T100" i="8"/>
  <c r="T71" i="8"/>
  <c r="T77" i="8"/>
  <c r="T75" i="8"/>
  <c r="T62" i="8"/>
  <c r="T9" i="8"/>
  <c r="T20" i="8"/>
  <c r="T18" i="8"/>
  <c r="T32" i="8"/>
  <c r="T11" i="8"/>
  <c r="T6" i="8"/>
  <c r="T150" i="8"/>
  <c r="T83" i="8"/>
  <c r="T65" i="8"/>
  <c r="T122" i="8"/>
  <c r="T138" i="8"/>
  <c r="T118" i="8"/>
  <c r="T134" i="8"/>
  <c r="T103" i="8"/>
  <c r="T85" i="8"/>
  <c r="T91" i="8"/>
  <c r="T86" i="8"/>
  <c r="T92" i="8"/>
  <c r="T63" i="8"/>
  <c r="T69" i="8"/>
  <c r="T67" i="8"/>
  <c r="T54" i="8"/>
  <c r="T73" i="8"/>
  <c r="T12" i="8"/>
  <c r="T10" i="8"/>
  <c r="T24" i="8"/>
  <c r="T8" i="8"/>
  <c r="T133" i="8"/>
  <c r="T76" i="8"/>
  <c r="T31" i="8"/>
  <c r="CN41" i="2"/>
  <c r="CM12" i="2"/>
  <c r="CN12" i="2" s="1"/>
  <c r="CF12" i="2"/>
  <c r="BZ12" i="2"/>
  <c r="CA12" i="2"/>
  <c r="BT12" i="2"/>
  <c r="CG12" i="2"/>
  <c r="BU12" i="2"/>
  <c r="AG74" i="2"/>
  <c r="AE74" i="2"/>
  <c r="AD74" i="2"/>
  <c r="U143" i="8" l="1"/>
  <c r="U85" i="8"/>
  <c r="U31" i="8"/>
  <c r="U93" i="8"/>
  <c r="U10" i="8"/>
  <c r="U115" i="8"/>
  <c r="U56" i="8"/>
  <c r="U137" i="8"/>
  <c r="U77" i="8"/>
  <c r="U25" i="8"/>
  <c r="U104" i="8"/>
  <c r="U55" i="8"/>
  <c r="U118" i="8"/>
  <c r="U34" i="8"/>
  <c r="U138" i="8"/>
  <c r="U80" i="8"/>
  <c r="U152" i="8"/>
  <c r="U62" i="8"/>
  <c r="U98" i="8"/>
  <c r="U47" i="8"/>
  <c r="U41" i="8"/>
  <c r="U71" i="8"/>
  <c r="U150" i="8"/>
  <c r="U67" i="8"/>
  <c r="U15" i="8"/>
  <c r="U94" i="8"/>
  <c r="U45" i="8"/>
  <c r="U124" i="8"/>
  <c r="U40" i="8"/>
  <c r="U144" i="8"/>
  <c r="U61" i="8"/>
  <c r="U151" i="8"/>
  <c r="U88" i="8"/>
  <c r="U39" i="8"/>
  <c r="U101" i="8"/>
  <c r="U18" i="8"/>
  <c r="U123" i="8"/>
  <c r="U64" i="8"/>
  <c r="U69" i="8"/>
  <c r="U4" i="8"/>
  <c r="U49" i="8"/>
  <c r="V2" i="8"/>
  <c r="U110" i="8"/>
  <c r="U103" i="8"/>
  <c r="U121" i="8"/>
  <c r="U134" i="8"/>
  <c r="U76" i="8"/>
  <c r="U141" i="8"/>
  <c r="U83" i="8"/>
  <c r="U29" i="8"/>
  <c r="U108" i="8"/>
  <c r="U24" i="8"/>
  <c r="U129" i="8"/>
  <c r="U70" i="8"/>
  <c r="U135" i="8"/>
  <c r="U75" i="8"/>
  <c r="U23" i="8"/>
  <c r="U102" i="8"/>
  <c r="U53" i="8"/>
  <c r="U107" i="8"/>
  <c r="U48" i="8"/>
  <c r="U17" i="8"/>
  <c r="U105" i="8"/>
  <c r="U145" i="8"/>
  <c r="U90" i="8"/>
  <c r="U131" i="8"/>
  <c r="U119" i="8"/>
  <c r="U60" i="8"/>
  <c r="U148" i="8"/>
  <c r="U65" i="8"/>
  <c r="U13" i="8"/>
  <c r="U91" i="8"/>
  <c r="U58" i="8"/>
  <c r="U113" i="8"/>
  <c r="U54" i="8"/>
  <c r="U142" i="8"/>
  <c r="U59" i="8"/>
  <c r="U149" i="8"/>
  <c r="U86" i="8"/>
  <c r="U37" i="8"/>
  <c r="U116" i="8"/>
  <c r="U32" i="8"/>
  <c r="U46" i="8"/>
  <c r="U5" i="8"/>
  <c r="U82" i="8"/>
  <c r="U130" i="8"/>
  <c r="U50" i="8"/>
  <c r="U128" i="8"/>
  <c r="U44" i="8"/>
  <c r="U132" i="8"/>
  <c r="U74" i="8"/>
  <c r="U9" i="8"/>
  <c r="U92" i="8"/>
  <c r="U43" i="8"/>
  <c r="U122" i="8"/>
  <c r="U38" i="8"/>
  <c r="U127" i="8"/>
  <c r="U68" i="8"/>
  <c r="U133" i="8"/>
  <c r="U73" i="8"/>
  <c r="U21" i="8"/>
  <c r="U99" i="8"/>
  <c r="U16" i="8"/>
  <c r="U8" i="8"/>
  <c r="U114" i="8"/>
  <c r="U33" i="8"/>
  <c r="U153" i="8"/>
  <c r="U19" i="8"/>
  <c r="U112" i="8"/>
  <c r="U28" i="8"/>
  <c r="U117" i="8"/>
  <c r="U87" i="8"/>
  <c r="U139" i="8"/>
  <c r="U79" i="8"/>
  <c r="U27" i="8"/>
  <c r="U106" i="8"/>
  <c r="U22" i="8"/>
  <c r="U111" i="8"/>
  <c r="U52" i="8"/>
  <c r="U140" i="8"/>
  <c r="U81" i="8"/>
  <c r="U7" i="8"/>
  <c r="U100" i="8"/>
  <c r="U51" i="8"/>
  <c r="U136" i="8"/>
  <c r="U30" i="8"/>
  <c r="U6" i="8"/>
  <c r="U26" i="8"/>
  <c r="U20" i="8"/>
  <c r="U14" i="8"/>
  <c r="U95" i="8"/>
  <c r="U12" i="8"/>
  <c r="U126" i="8"/>
  <c r="U42" i="8"/>
  <c r="U146" i="8"/>
  <c r="U63" i="8"/>
  <c r="U11" i="8"/>
  <c r="U89" i="8"/>
  <c r="U57" i="8"/>
  <c r="U120" i="8"/>
  <c r="U36" i="8"/>
  <c r="U125" i="8"/>
  <c r="U66" i="8"/>
  <c r="U147" i="8"/>
  <c r="U84" i="8"/>
  <c r="U35" i="8"/>
  <c r="U78" i="8"/>
  <c r="U97" i="8"/>
  <c r="U96" i="8"/>
  <c r="U72" i="8"/>
  <c r="U109" i="8"/>
  <c r="AQ790" i="2"/>
  <c r="AP790" i="2"/>
  <c r="AH790" i="2"/>
  <c r="AG790" i="2"/>
  <c r="AE790" i="2"/>
  <c r="AD790" i="2"/>
  <c r="AQ789" i="2"/>
  <c r="AP789" i="2"/>
  <c r="AH789" i="2"/>
  <c r="AG789" i="2"/>
  <c r="AE789" i="2"/>
  <c r="AD789" i="2"/>
  <c r="AQ788" i="2"/>
  <c r="AP788" i="2"/>
  <c r="AH788" i="2"/>
  <c r="AG788" i="2"/>
  <c r="AE788" i="2"/>
  <c r="AD788" i="2"/>
  <c r="AQ787" i="2"/>
  <c r="AP787" i="2"/>
  <c r="AH787" i="2"/>
  <c r="AG787" i="2"/>
  <c r="AE787" i="2"/>
  <c r="AD787" i="2"/>
  <c r="AQ786" i="2"/>
  <c r="AP786" i="2"/>
  <c r="AH786" i="2"/>
  <c r="AG786" i="2"/>
  <c r="AE786" i="2"/>
  <c r="AD786" i="2"/>
  <c r="AQ785" i="2"/>
  <c r="AP785" i="2"/>
  <c r="AH785" i="2"/>
  <c r="AG785" i="2"/>
  <c r="AE785" i="2"/>
  <c r="AD785" i="2"/>
  <c r="AQ784" i="2"/>
  <c r="AP784" i="2"/>
  <c r="AH784" i="2"/>
  <c r="AG784" i="2"/>
  <c r="AE784" i="2"/>
  <c r="AD784" i="2"/>
  <c r="AQ783" i="2"/>
  <c r="AP783" i="2"/>
  <c r="AH783" i="2"/>
  <c r="AG783" i="2"/>
  <c r="AE783" i="2"/>
  <c r="AD783" i="2"/>
  <c r="AQ782" i="2"/>
  <c r="AP782" i="2"/>
  <c r="AH782" i="2"/>
  <c r="AG782" i="2"/>
  <c r="AE782" i="2"/>
  <c r="AD782" i="2"/>
  <c r="AQ781" i="2"/>
  <c r="AP781" i="2"/>
  <c r="AH781" i="2"/>
  <c r="AG781" i="2"/>
  <c r="AE781" i="2"/>
  <c r="AD781" i="2"/>
  <c r="AQ780" i="2"/>
  <c r="AP780" i="2"/>
  <c r="AH780" i="2"/>
  <c r="AG780" i="2"/>
  <c r="AE780" i="2"/>
  <c r="AD780" i="2"/>
  <c r="AQ779" i="2"/>
  <c r="AP779" i="2"/>
  <c r="AH779" i="2"/>
  <c r="AG779" i="2"/>
  <c r="AE779" i="2"/>
  <c r="AD779" i="2"/>
  <c r="AQ778" i="2"/>
  <c r="AP778" i="2"/>
  <c r="AH778" i="2"/>
  <c r="AG778" i="2"/>
  <c r="AE778" i="2"/>
  <c r="AD778" i="2"/>
  <c r="AQ777" i="2"/>
  <c r="AP777" i="2"/>
  <c r="AH777" i="2"/>
  <c r="AG777" i="2"/>
  <c r="AE777" i="2"/>
  <c r="AD777" i="2"/>
  <c r="AQ776" i="2"/>
  <c r="AP776" i="2"/>
  <c r="AH776" i="2"/>
  <c r="AG776" i="2"/>
  <c r="AE776" i="2"/>
  <c r="AD776" i="2"/>
  <c r="AQ775" i="2"/>
  <c r="AP775" i="2"/>
  <c r="AH775" i="2"/>
  <c r="AG775" i="2"/>
  <c r="AE775" i="2"/>
  <c r="AD775" i="2"/>
  <c r="AQ774" i="2"/>
  <c r="AP774" i="2"/>
  <c r="AH774" i="2"/>
  <c r="AG774" i="2"/>
  <c r="AE774" i="2"/>
  <c r="AD774" i="2"/>
  <c r="AQ773" i="2"/>
  <c r="AP773" i="2"/>
  <c r="AH773" i="2"/>
  <c r="AG773" i="2"/>
  <c r="AE773" i="2"/>
  <c r="AD773" i="2"/>
  <c r="AQ772" i="2"/>
  <c r="AP772" i="2"/>
  <c r="AH772" i="2"/>
  <c r="AG772" i="2"/>
  <c r="AE772" i="2"/>
  <c r="AD772" i="2"/>
  <c r="AQ771" i="2"/>
  <c r="AP771" i="2"/>
  <c r="AH771" i="2"/>
  <c r="AG771" i="2"/>
  <c r="AE771" i="2"/>
  <c r="AD771" i="2"/>
  <c r="AQ770" i="2"/>
  <c r="AP770" i="2"/>
  <c r="AH770" i="2"/>
  <c r="AG770" i="2"/>
  <c r="AE770" i="2"/>
  <c r="AD770" i="2"/>
  <c r="AQ769" i="2"/>
  <c r="AP769" i="2"/>
  <c r="AH769" i="2"/>
  <c r="AG769" i="2"/>
  <c r="AE769" i="2"/>
  <c r="AD769" i="2"/>
  <c r="AQ768" i="2"/>
  <c r="AP768" i="2"/>
  <c r="AH768" i="2"/>
  <c r="AG768" i="2"/>
  <c r="AE768" i="2"/>
  <c r="AD768" i="2"/>
  <c r="AQ767" i="2"/>
  <c r="AP767" i="2"/>
  <c r="AH767" i="2"/>
  <c r="AG767" i="2"/>
  <c r="AE767" i="2"/>
  <c r="AD767" i="2"/>
  <c r="AQ766" i="2"/>
  <c r="AP766" i="2"/>
  <c r="AH766" i="2"/>
  <c r="AG766" i="2"/>
  <c r="AE766" i="2"/>
  <c r="AD766" i="2"/>
  <c r="AQ765" i="2"/>
  <c r="AP765" i="2"/>
  <c r="AH765" i="2"/>
  <c r="AG765" i="2"/>
  <c r="AE765" i="2"/>
  <c r="AD765" i="2"/>
  <c r="AQ764" i="2"/>
  <c r="AP764" i="2"/>
  <c r="AH764" i="2"/>
  <c r="AG764" i="2"/>
  <c r="AE764" i="2"/>
  <c r="AD764" i="2"/>
  <c r="AQ763" i="2"/>
  <c r="AP763" i="2"/>
  <c r="AH763" i="2"/>
  <c r="AG763" i="2"/>
  <c r="AE763" i="2"/>
  <c r="AD763" i="2"/>
  <c r="AQ762" i="2"/>
  <c r="AP762" i="2"/>
  <c r="AH762" i="2"/>
  <c r="AG762" i="2"/>
  <c r="AE762" i="2"/>
  <c r="AD762" i="2"/>
  <c r="AQ759" i="2"/>
  <c r="AP759" i="2"/>
  <c r="AH759" i="2"/>
  <c r="AG759" i="2"/>
  <c r="AE759" i="2"/>
  <c r="AD759" i="2"/>
  <c r="AQ758" i="2"/>
  <c r="AP758" i="2"/>
  <c r="AH758" i="2"/>
  <c r="AG758" i="2"/>
  <c r="AE758" i="2"/>
  <c r="AD758" i="2"/>
  <c r="AQ757" i="2"/>
  <c r="AP757" i="2"/>
  <c r="AH757" i="2"/>
  <c r="AG757" i="2"/>
  <c r="AE757" i="2"/>
  <c r="AD757" i="2"/>
  <c r="AQ756" i="2"/>
  <c r="AP756" i="2"/>
  <c r="AH756" i="2"/>
  <c r="AG756" i="2"/>
  <c r="AE756" i="2"/>
  <c r="AD756" i="2"/>
  <c r="AQ755" i="2"/>
  <c r="AP755" i="2"/>
  <c r="AH755" i="2"/>
  <c r="AG755" i="2"/>
  <c r="AE755" i="2"/>
  <c r="AD755" i="2"/>
  <c r="AQ754" i="2"/>
  <c r="AP754" i="2"/>
  <c r="AH754" i="2"/>
  <c r="AG754" i="2"/>
  <c r="AE754" i="2"/>
  <c r="AD754" i="2"/>
  <c r="AQ753" i="2"/>
  <c r="AP753" i="2"/>
  <c r="AH753" i="2"/>
  <c r="AG753" i="2"/>
  <c r="AE753" i="2"/>
  <c r="AD753" i="2"/>
  <c r="AQ752" i="2"/>
  <c r="AP752" i="2"/>
  <c r="AH752" i="2"/>
  <c r="AG752" i="2"/>
  <c r="AE752" i="2"/>
  <c r="AD752" i="2"/>
  <c r="AQ751" i="2"/>
  <c r="AP751" i="2"/>
  <c r="AH751" i="2"/>
  <c r="AG751" i="2"/>
  <c r="AE751" i="2"/>
  <c r="AD751" i="2"/>
  <c r="AQ750" i="2"/>
  <c r="AP750" i="2"/>
  <c r="AH750" i="2"/>
  <c r="AG750" i="2"/>
  <c r="AE750" i="2"/>
  <c r="AD750" i="2"/>
  <c r="AQ749" i="2"/>
  <c r="AP749" i="2"/>
  <c r="AH749" i="2"/>
  <c r="AG749" i="2"/>
  <c r="AE749" i="2"/>
  <c r="AD749" i="2"/>
  <c r="AQ748" i="2"/>
  <c r="AP748" i="2"/>
  <c r="AH748" i="2"/>
  <c r="AG748" i="2"/>
  <c r="AE748" i="2"/>
  <c r="AD748" i="2"/>
  <c r="AQ747" i="2"/>
  <c r="AP747" i="2"/>
  <c r="AH747" i="2"/>
  <c r="AG747" i="2"/>
  <c r="AE747" i="2"/>
  <c r="AD747" i="2"/>
  <c r="AQ746" i="2"/>
  <c r="AP746" i="2"/>
  <c r="AH746" i="2"/>
  <c r="AG746" i="2"/>
  <c r="AE746" i="2"/>
  <c r="AD746" i="2"/>
  <c r="AQ745" i="2"/>
  <c r="AP745" i="2"/>
  <c r="AH745" i="2"/>
  <c r="AG745" i="2"/>
  <c r="AE745" i="2"/>
  <c r="AD745" i="2"/>
  <c r="AQ744" i="2"/>
  <c r="AP744" i="2"/>
  <c r="AH744" i="2"/>
  <c r="AG744" i="2"/>
  <c r="AE744" i="2"/>
  <c r="AD744" i="2"/>
  <c r="AQ743" i="2"/>
  <c r="AP743" i="2"/>
  <c r="AH743" i="2"/>
  <c r="AG743" i="2"/>
  <c r="AE743" i="2"/>
  <c r="AD743" i="2"/>
  <c r="AQ742" i="2"/>
  <c r="AP742" i="2"/>
  <c r="AH742" i="2"/>
  <c r="AG742" i="2"/>
  <c r="AE742" i="2"/>
  <c r="AD742" i="2"/>
  <c r="AQ741" i="2"/>
  <c r="AP741" i="2"/>
  <c r="AH741" i="2"/>
  <c r="AG741" i="2"/>
  <c r="AE741" i="2"/>
  <c r="AD741" i="2"/>
  <c r="AQ740" i="2"/>
  <c r="AP740" i="2"/>
  <c r="AH740" i="2"/>
  <c r="AG740" i="2"/>
  <c r="AE740" i="2"/>
  <c r="AD740" i="2"/>
  <c r="AQ739" i="2"/>
  <c r="AP739" i="2"/>
  <c r="AH739" i="2"/>
  <c r="AG739" i="2"/>
  <c r="AE739" i="2"/>
  <c r="AD739" i="2"/>
  <c r="AQ738" i="2"/>
  <c r="AP738" i="2"/>
  <c r="AH738" i="2"/>
  <c r="AG738" i="2"/>
  <c r="AE738" i="2"/>
  <c r="AD738" i="2"/>
  <c r="AQ737" i="2"/>
  <c r="AP737" i="2"/>
  <c r="AH737" i="2"/>
  <c r="AG737" i="2"/>
  <c r="AE737" i="2"/>
  <c r="AD737" i="2"/>
  <c r="AQ736" i="2"/>
  <c r="AP736" i="2"/>
  <c r="AH736" i="2"/>
  <c r="AG736" i="2"/>
  <c r="AE736" i="2"/>
  <c r="AD736" i="2"/>
  <c r="AQ735" i="2"/>
  <c r="AP735" i="2"/>
  <c r="AH735" i="2"/>
  <c r="AG735" i="2"/>
  <c r="AE735" i="2"/>
  <c r="AD735" i="2"/>
  <c r="AQ734" i="2"/>
  <c r="AP734" i="2"/>
  <c r="AH734" i="2"/>
  <c r="AG734" i="2"/>
  <c r="AE734" i="2"/>
  <c r="AD734" i="2"/>
  <c r="AQ733" i="2"/>
  <c r="AP733" i="2"/>
  <c r="AH733" i="2"/>
  <c r="AG733" i="2"/>
  <c r="AE733" i="2"/>
  <c r="AD733" i="2"/>
  <c r="AQ732" i="2"/>
  <c r="AP732" i="2"/>
  <c r="AH732" i="2"/>
  <c r="AG732" i="2"/>
  <c r="AE732" i="2"/>
  <c r="AD732" i="2"/>
  <c r="AQ731" i="2"/>
  <c r="AP731" i="2"/>
  <c r="AH731" i="2"/>
  <c r="AG731" i="2"/>
  <c r="AE731" i="2"/>
  <c r="AD731" i="2"/>
  <c r="AQ728" i="2"/>
  <c r="AP728" i="2"/>
  <c r="AH728" i="2"/>
  <c r="AG728" i="2"/>
  <c r="AE728" i="2"/>
  <c r="AD728" i="2"/>
  <c r="AQ727" i="2"/>
  <c r="AP727" i="2"/>
  <c r="AH727" i="2"/>
  <c r="AG727" i="2"/>
  <c r="AE727" i="2"/>
  <c r="AD727" i="2"/>
  <c r="AQ726" i="2"/>
  <c r="AP726" i="2"/>
  <c r="AH726" i="2"/>
  <c r="AG726" i="2"/>
  <c r="AE726" i="2"/>
  <c r="AD726" i="2"/>
  <c r="AQ725" i="2"/>
  <c r="AP725" i="2"/>
  <c r="AH725" i="2"/>
  <c r="AG725" i="2"/>
  <c r="AE725" i="2"/>
  <c r="AD725" i="2"/>
  <c r="AQ724" i="2"/>
  <c r="AP724" i="2"/>
  <c r="AH724" i="2"/>
  <c r="AG724" i="2"/>
  <c r="AE724" i="2"/>
  <c r="AD724" i="2"/>
  <c r="AQ723" i="2"/>
  <c r="AP723" i="2"/>
  <c r="AH723" i="2"/>
  <c r="AG723" i="2"/>
  <c r="AE723" i="2"/>
  <c r="AD723" i="2"/>
  <c r="AQ722" i="2"/>
  <c r="AP722" i="2"/>
  <c r="AH722" i="2"/>
  <c r="AG722" i="2"/>
  <c r="AE722" i="2"/>
  <c r="AD722" i="2"/>
  <c r="AQ721" i="2"/>
  <c r="AP721" i="2"/>
  <c r="AH721" i="2"/>
  <c r="AG721" i="2"/>
  <c r="AE721" i="2"/>
  <c r="AD721" i="2"/>
  <c r="AQ720" i="2"/>
  <c r="AP720" i="2"/>
  <c r="AH720" i="2"/>
  <c r="AG720" i="2"/>
  <c r="AE720" i="2"/>
  <c r="AD720" i="2"/>
  <c r="AQ719" i="2"/>
  <c r="AP719" i="2"/>
  <c r="AH719" i="2"/>
  <c r="AG719" i="2"/>
  <c r="AE719" i="2"/>
  <c r="AD719" i="2"/>
  <c r="AQ718" i="2"/>
  <c r="AP718" i="2"/>
  <c r="AH718" i="2"/>
  <c r="AG718" i="2"/>
  <c r="AE718" i="2"/>
  <c r="AD718" i="2"/>
  <c r="AQ717" i="2"/>
  <c r="AP717" i="2"/>
  <c r="AH717" i="2"/>
  <c r="AG717" i="2"/>
  <c r="AE717" i="2"/>
  <c r="AD717" i="2"/>
  <c r="AQ716" i="2"/>
  <c r="AP716" i="2"/>
  <c r="AH716" i="2"/>
  <c r="AG716" i="2"/>
  <c r="AE716" i="2"/>
  <c r="AD716" i="2"/>
  <c r="AQ715" i="2"/>
  <c r="AP715" i="2"/>
  <c r="AH715" i="2"/>
  <c r="AG715" i="2"/>
  <c r="AE715" i="2"/>
  <c r="AD715" i="2"/>
  <c r="AQ714" i="2"/>
  <c r="AP714" i="2"/>
  <c r="AH714" i="2"/>
  <c r="AG714" i="2"/>
  <c r="AE714" i="2"/>
  <c r="AD714" i="2"/>
  <c r="AQ713" i="2"/>
  <c r="AP713" i="2"/>
  <c r="AH713" i="2"/>
  <c r="AG713" i="2"/>
  <c r="AE713" i="2"/>
  <c r="AD713" i="2"/>
  <c r="AQ712" i="2"/>
  <c r="AP712" i="2"/>
  <c r="AH712" i="2"/>
  <c r="AG712" i="2"/>
  <c r="AE712" i="2"/>
  <c r="AD712" i="2"/>
  <c r="AQ711" i="2"/>
  <c r="AP711" i="2"/>
  <c r="AH711" i="2"/>
  <c r="AG711" i="2"/>
  <c r="AE711" i="2"/>
  <c r="AD711" i="2"/>
  <c r="AQ710" i="2"/>
  <c r="AP710" i="2"/>
  <c r="AH710" i="2"/>
  <c r="AG710" i="2"/>
  <c r="AE710" i="2"/>
  <c r="AD710" i="2"/>
  <c r="AQ709" i="2"/>
  <c r="AP709" i="2"/>
  <c r="AH709" i="2"/>
  <c r="AG709" i="2"/>
  <c r="AE709" i="2"/>
  <c r="AD709" i="2"/>
  <c r="AQ708" i="2"/>
  <c r="AP708" i="2"/>
  <c r="AH708" i="2"/>
  <c r="AG708" i="2"/>
  <c r="AE708" i="2"/>
  <c r="AD708" i="2"/>
  <c r="AQ707" i="2"/>
  <c r="AP707" i="2"/>
  <c r="AH707" i="2"/>
  <c r="AG707" i="2"/>
  <c r="AE707" i="2"/>
  <c r="AD707" i="2"/>
  <c r="AQ706" i="2"/>
  <c r="AP706" i="2"/>
  <c r="AH706" i="2"/>
  <c r="AG706" i="2"/>
  <c r="AE706" i="2"/>
  <c r="AD706" i="2"/>
  <c r="AQ705" i="2"/>
  <c r="AP705" i="2"/>
  <c r="AH705" i="2"/>
  <c r="AG705" i="2"/>
  <c r="AE705" i="2"/>
  <c r="AD705" i="2"/>
  <c r="AQ704" i="2"/>
  <c r="AP704" i="2"/>
  <c r="AH704" i="2"/>
  <c r="AG704" i="2"/>
  <c r="AE704" i="2"/>
  <c r="AD704" i="2"/>
  <c r="AQ703" i="2"/>
  <c r="AP703" i="2"/>
  <c r="AH703" i="2"/>
  <c r="AG703" i="2"/>
  <c r="AE703" i="2"/>
  <c r="AD703" i="2"/>
  <c r="AQ702" i="2"/>
  <c r="AP702" i="2"/>
  <c r="AH702" i="2"/>
  <c r="AG702" i="2"/>
  <c r="AE702" i="2"/>
  <c r="AD702" i="2"/>
  <c r="AQ701" i="2"/>
  <c r="AP701" i="2"/>
  <c r="AH701" i="2"/>
  <c r="AG701" i="2"/>
  <c r="AE701" i="2"/>
  <c r="AD701" i="2"/>
  <c r="AQ700" i="2"/>
  <c r="AP700" i="2"/>
  <c r="AH700" i="2"/>
  <c r="AG700" i="2"/>
  <c r="AE700" i="2"/>
  <c r="AD700" i="2"/>
  <c r="AQ665" i="2"/>
  <c r="AP665" i="2"/>
  <c r="AH665" i="2"/>
  <c r="AG665" i="2"/>
  <c r="AE665" i="2"/>
  <c r="AD665" i="2"/>
  <c r="AQ664" i="2"/>
  <c r="AP664" i="2"/>
  <c r="AH664" i="2"/>
  <c r="AG664" i="2"/>
  <c r="AE664" i="2"/>
  <c r="AD664" i="2"/>
  <c r="AQ663" i="2"/>
  <c r="AP663" i="2"/>
  <c r="AH663" i="2"/>
  <c r="AG663" i="2"/>
  <c r="AE663" i="2"/>
  <c r="AD663" i="2"/>
  <c r="AQ662" i="2"/>
  <c r="AP662" i="2"/>
  <c r="AH662" i="2"/>
  <c r="AG662" i="2"/>
  <c r="AE662" i="2"/>
  <c r="AD662" i="2"/>
  <c r="AQ661" i="2"/>
  <c r="AP661" i="2"/>
  <c r="AH661" i="2"/>
  <c r="AG661" i="2"/>
  <c r="AE661" i="2"/>
  <c r="AD661" i="2"/>
  <c r="AQ660" i="2"/>
  <c r="AP660" i="2"/>
  <c r="AH660" i="2"/>
  <c r="AG660" i="2"/>
  <c r="AE660" i="2"/>
  <c r="AD660" i="2"/>
  <c r="AQ659" i="2"/>
  <c r="AP659" i="2"/>
  <c r="AH659" i="2"/>
  <c r="AG659" i="2"/>
  <c r="AE659" i="2"/>
  <c r="AD659" i="2"/>
  <c r="AQ658" i="2"/>
  <c r="AP658" i="2"/>
  <c r="AH658" i="2"/>
  <c r="AG658" i="2"/>
  <c r="AE658" i="2"/>
  <c r="AD658" i="2"/>
  <c r="AQ657" i="2"/>
  <c r="AP657" i="2"/>
  <c r="AH657" i="2"/>
  <c r="AG657" i="2"/>
  <c r="AE657" i="2"/>
  <c r="AD657" i="2"/>
  <c r="AQ656" i="2"/>
  <c r="AP656" i="2"/>
  <c r="AH656" i="2"/>
  <c r="AG656" i="2"/>
  <c r="AE656" i="2"/>
  <c r="AD656" i="2"/>
  <c r="AQ655" i="2"/>
  <c r="AP655" i="2"/>
  <c r="AH655" i="2"/>
  <c r="AG655" i="2"/>
  <c r="AE655" i="2"/>
  <c r="AD655" i="2"/>
  <c r="AQ654" i="2"/>
  <c r="AP654" i="2"/>
  <c r="AH654" i="2"/>
  <c r="AG654" i="2"/>
  <c r="AE654" i="2"/>
  <c r="AD654" i="2"/>
  <c r="AQ653" i="2"/>
  <c r="AP653" i="2"/>
  <c r="AH653" i="2"/>
  <c r="AG653" i="2"/>
  <c r="AE653" i="2"/>
  <c r="AD653" i="2"/>
  <c r="AQ652" i="2"/>
  <c r="AP652" i="2"/>
  <c r="AH652" i="2"/>
  <c r="AG652" i="2"/>
  <c r="AE652" i="2"/>
  <c r="AD652" i="2"/>
  <c r="AQ651" i="2"/>
  <c r="AP651" i="2"/>
  <c r="AH651" i="2"/>
  <c r="AG651" i="2"/>
  <c r="AE651" i="2"/>
  <c r="AD651" i="2"/>
  <c r="AQ650" i="2"/>
  <c r="AP650" i="2"/>
  <c r="AH650" i="2"/>
  <c r="AG650" i="2"/>
  <c r="AE650" i="2"/>
  <c r="AD650" i="2"/>
  <c r="AQ649" i="2"/>
  <c r="AP649" i="2"/>
  <c r="AH649" i="2"/>
  <c r="AG649" i="2"/>
  <c r="AE649" i="2"/>
  <c r="AD649" i="2"/>
  <c r="AQ648" i="2"/>
  <c r="AP648" i="2"/>
  <c r="AH648" i="2"/>
  <c r="AG648" i="2"/>
  <c r="AE648" i="2"/>
  <c r="AD648" i="2"/>
  <c r="AQ647" i="2"/>
  <c r="AP647" i="2"/>
  <c r="AH647" i="2"/>
  <c r="AG647" i="2"/>
  <c r="AE647" i="2"/>
  <c r="AD647" i="2"/>
  <c r="AQ646" i="2"/>
  <c r="AP646" i="2"/>
  <c r="AH646" i="2"/>
  <c r="AG646" i="2"/>
  <c r="AE646" i="2"/>
  <c r="AD646" i="2"/>
  <c r="AQ645" i="2"/>
  <c r="AP645" i="2"/>
  <c r="AH645" i="2"/>
  <c r="AG645" i="2"/>
  <c r="AE645" i="2"/>
  <c r="AD645" i="2"/>
  <c r="AQ644" i="2"/>
  <c r="AP644" i="2"/>
  <c r="AH644" i="2"/>
  <c r="AG644" i="2"/>
  <c r="AE644" i="2"/>
  <c r="AD644" i="2"/>
  <c r="AQ643" i="2"/>
  <c r="AP643" i="2"/>
  <c r="AH643" i="2"/>
  <c r="AG643" i="2"/>
  <c r="AE643" i="2"/>
  <c r="AD643" i="2"/>
  <c r="AQ642" i="2"/>
  <c r="AP642" i="2"/>
  <c r="AH642" i="2"/>
  <c r="AG642" i="2"/>
  <c r="AE642" i="2"/>
  <c r="AD642" i="2"/>
  <c r="AQ641" i="2"/>
  <c r="AP641" i="2"/>
  <c r="AH641" i="2"/>
  <c r="AG641" i="2"/>
  <c r="AE641" i="2"/>
  <c r="AD641" i="2"/>
  <c r="AQ640" i="2"/>
  <c r="AP640" i="2"/>
  <c r="AH640" i="2"/>
  <c r="AG640" i="2"/>
  <c r="AE640" i="2"/>
  <c r="AD640" i="2"/>
  <c r="AQ639" i="2"/>
  <c r="AP639" i="2"/>
  <c r="AH639" i="2"/>
  <c r="AG639" i="2"/>
  <c r="AE639" i="2"/>
  <c r="AD639" i="2"/>
  <c r="AQ638" i="2"/>
  <c r="AP638" i="2"/>
  <c r="AH638" i="2"/>
  <c r="AG638" i="2"/>
  <c r="AE638" i="2"/>
  <c r="AD638" i="2"/>
  <c r="AQ637" i="2"/>
  <c r="AP637" i="2"/>
  <c r="AH637" i="2"/>
  <c r="AG637" i="2"/>
  <c r="AE637" i="2"/>
  <c r="AD637" i="2"/>
  <c r="AQ633" i="2"/>
  <c r="AP633" i="2"/>
  <c r="AH633" i="2"/>
  <c r="AG633" i="2"/>
  <c r="AE633" i="2"/>
  <c r="AD633" i="2"/>
  <c r="AQ632" i="2"/>
  <c r="AP632" i="2"/>
  <c r="AH632" i="2"/>
  <c r="AG632" i="2"/>
  <c r="AE632" i="2"/>
  <c r="AD632" i="2"/>
  <c r="AQ631" i="2"/>
  <c r="AP631" i="2"/>
  <c r="AH631" i="2"/>
  <c r="AG631" i="2"/>
  <c r="AE631" i="2"/>
  <c r="AD631" i="2"/>
  <c r="AQ630" i="2"/>
  <c r="AP630" i="2"/>
  <c r="AH630" i="2"/>
  <c r="AG630" i="2"/>
  <c r="AE630" i="2"/>
  <c r="AD630" i="2"/>
  <c r="AQ629" i="2"/>
  <c r="AP629" i="2"/>
  <c r="AH629" i="2"/>
  <c r="AG629" i="2"/>
  <c r="AE629" i="2"/>
  <c r="AD629" i="2"/>
  <c r="AQ628" i="2"/>
  <c r="AP628" i="2"/>
  <c r="AH628" i="2"/>
  <c r="AG628" i="2"/>
  <c r="AE628" i="2"/>
  <c r="AD628" i="2"/>
  <c r="AQ627" i="2"/>
  <c r="AP627" i="2"/>
  <c r="AH627" i="2"/>
  <c r="AG627" i="2"/>
  <c r="AE627" i="2"/>
  <c r="AD627" i="2"/>
  <c r="AQ626" i="2"/>
  <c r="AP626" i="2"/>
  <c r="AH626" i="2"/>
  <c r="AG626" i="2"/>
  <c r="AE626" i="2"/>
  <c r="AD626" i="2"/>
  <c r="AQ625" i="2"/>
  <c r="AP625" i="2"/>
  <c r="AH625" i="2"/>
  <c r="AG625" i="2"/>
  <c r="AE625" i="2"/>
  <c r="AD625" i="2"/>
  <c r="AQ624" i="2"/>
  <c r="AP624" i="2"/>
  <c r="AH624" i="2"/>
  <c r="AG624" i="2"/>
  <c r="AE624" i="2"/>
  <c r="AD624" i="2"/>
  <c r="AQ623" i="2"/>
  <c r="AP623" i="2"/>
  <c r="AH623" i="2"/>
  <c r="AG623" i="2"/>
  <c r="AE623" i="2"/>
  <c r="AD623" i="2"/>
  <c r="AQ622" i="2"/>
  <c r="AP622" i="2"/>
  <c r="AH622" i="2"/>
  <c r="AG622" i="2"/>
  <c r="AE622" i="2"/>
  <c r="AD622" i="2"/>
  <c r="AQ621" i="2"/>
  <c r="AP621" i="2"/>
  <c r="AH621" i="2"/>
  <c r="AG621" i="2"/>
  <c r="AE621" i="2"/>
  <c r="AD621" i="2"/>
  <c r="AQ620" i="2"/>
  <c r="AP620" i="2"/>
  <c r="AH620" i="2"/>
  <c r="AG620" i="2"/>
  <c r="AE620" i="2"/>
  <c r="AD620" i="2"/>
  <c r="AQ619" i="2"/>
  <c r="AP619" i="2"/>
  <c r="AH619" i="2"/>
  <c r="AG619" i="2"/>
  <c r="AE619" i="2"/>
  <c r="AD619" i="2"/>
  <c r="AQ618" i="2"/>
  <c r="AP618" i="2"/>
  <c r="AH618" i="2"/>
  <c r="AG618" i="2"/>
  <c r="AE618" i="2"/>
  <c r="AD618" i="2"/>
  <c r="AQ617" i="2"/>
  <c r="AP617" i="2"/>
  <c r="AH617" i="2"/>
  <c r="AG617" i="2"/>
  <c r="AE617" i="2"/>
  <c r="AD617" i="2"/>
  <c r="AQ616" i="2"/>
  <c r="AP616" i="2"/>
  <c r="AH616" i="2"/>
  <c r="AG616" i="2"/>
  <c r="AE616" i="2"/>
  <c r="AD616" i="2"/>
  <c r="AQ615" i="2"/>
  <c r="AP615" i="2"/>
  <c r="AH615" i="2"/>
  <c r="AG615" i="2"/>
  <c r="AE615" i="2"/>
  <c r="AD615" i="2"/>
  <c r="AQ614" i="2"/>
  <c r="AP614" i="2"/>
  <c r="AH614" i="2"/>
  <c r="AG614" i="2"/>
  <c r="AE614" i="2"/>
  <c r="AD614" i="2"/>
  <c r="AQ613" i="2"/>
  <c r="AP613" i="2"/>
  <c r="AH613" i="2"/>
  <c r="AG613" i="2"/>
  <c r="AE613" i="2"/>
  <c r="AD613" i="2"/>
  <c r="AQ612" i="2"/>
  <c r="AP612" i="2"/>
  <c r="AH612" i="2"/>
  <c r="AG612" i="2"/>
  <c r="AE612" i="2"/>
  <c r="AD612" i="2"/>
  <c r="AQ611" i="2"/>
  <c r="AP611" i="2"/>
  <c r="AH611" i="2"/>
  <c r="AG611" i="2"/>
  <c r="AE611" i="2"/>
  <c r="AD611" i="2"/>
  <c r="AQ610" i="2"/>
  <c r="AP610" i="2"/>
  <c r="AH610" i="2"/>
  <c r="AG610" i="2"/>
  <c r="AE610" i="2"/>
  <c r="AD610" i="2"/>
  <c r="AQ609" i="2"/>
  <c r="AP609" i="2"/>
  <c r="AH609" i="2"/>
  <c r="AG609" i="2"/>
  <c r="AE609" i="2"/>
  <c r="AD609" i="2"/>
  <c r="AQ608" i="2"/>
  <c r="AP608" i="2"/>
  <c r="AH608" i="2"/>
  <c r="AG608" i="2"/>
  <c r="AE608" i="2"/>
  <c r="AD608" i="2"/>
  <c r="AQ607" i="2"/>
  <c r="AP607" i="2"/>
  <c r="AH607" i="2"/>
  <c r="AG607" i="2"/>
  <c r="AE607" i="2"/>
  <c r="AD607" i="2"/>
  <c r="AQ606" i="2"/>
  <c r="AP606" i="2"/>
  <c r="AH606" i="2"/>
  <c r="AG606" i="2"/>
  <c r="AE606" i="2"/>
  <c r="AD606" i="2"/>
  <c r="AQ605" i="2"/>
  <c r="AP605" i="2"/>
  <c r="AH605" i="2"/>
  <c r="AG605" i="2"/>
  <c r="AE605" i="2"/>
  <c r="AD605" i="2"/>
  <c r="AQ601" i="2"/>
  <c r="AP601" i="2"/>
  <c r="AH601" i="2"/>
  <c r="AG601" i="2"/>
  <c r="AE601" i="2"/>
  <c r="AD601" i="2"/>
  <c r="AQ600" i="2"/>
  <c r="AP600" i="2"/>
  <c r="AH600" i="2"/>
  <c r="AG600" i="2"/>
  <c r="AE600" i="2"/>
  <c r="AD600" i="2"/>
  <c r="AQ599" i="2"/>
  <c r="AP599" i="2"/>
  <c r="AH599" i="2"/>
  <c r="AG599" i="2"/>
  <c r="AE599" i="2"/>
  <c r="AD599" i="2"/>
  <c r="AQ598" i="2"/>
  <c r="AP598" i="2"/>
  <c r="AH598" i="2"/>
  <c r="AG598" i="2"/>
  <c r="AE598" i="2"/>
  <c r="AD598" i="2"/>
  <c r="AQ597" i="2"/>
  <c r="AP597" i="2"/>
  <c r="AH597" i="2"/>
  <c r="AG597" i="2"/>
  <c r="AE597" i="2"/>
  <c r="AD597" i="2"/>
  <c r="AQ596" i="2"/>
  <c r="AP596" i="2"/>
  <c r="AH596" i="2"/>
  <c r="AG596" i="2"/>
  <c r="AE596" i="2"/>
  <c r="AD596" i="2"/>
  <c r="AQ595" i="2"/>
  <c r="AP595" i="2"/>
  <c r="AH595" i="2"/>
  <c r="AG595" i="2"/>
  <c r="AE595" i="2"/>
  <c r="AD595" i="2"/>
  <c r="AQ594" i="2"/>
  <c r="AP594" i="2"/>
  <c r="AH594" i="2"/>
  <c r="AG594" i="2"/>
  <c r="AE594" i="2"/>
  <c r="AD594" i="2"/>
  <c r="AQ593" i="2"/>
  <c r="AP593" i="2"/>
  <c r="AH593" i="2"/>
  <c r="AG593" i="2"/>
  <c r="AE593" i="2"/>
  <c r="AD593" i="2"/>
  <c r="AQ592" i="2"/>
  <c r="AP592" i="2"/>
  <c r="AH592" i="2"/>
  <c r="AG592" i="2"/>
  <c r="AE592" i="2"/>
  <c r="AD592" i="2"/>
  <c r="AQ591" i="2"/>
  <c r="AP591" i="2"/>
  <c r="AH591" i="2"/>
  <c r="AG591" i="2"/>
  <c r="AE591" i="2"/>
  <c r="AD591" i="2"/>
  <c r="AQ590" i="2"/>
  <c r="AP590" i="2"/>
  <c r="AH590" i="2"/>
  <c r="AG590" i="2"/>
  <c r="AE590" i="2"/>
  <c r="AD590" i="2"/>
  <c r="AQ589" i="2"/>
  <c r="AP589" i="2"/>
  <c r="AH589" i="2"/>
  <c r="AG589" i="2"/>
  <c r="AE589" i="2"/>
  <c r="AD589" i="2"/>
  <c r="AQ588" i="2"/>
  <c r="AP588" i="2"/>
  <c r="AH588" i="2"/>
  <c r="AG588" i="2"/>
  <c r="AE588" i="2"/>
  <c r="AD588" i="2"/>
  <c r="AQ587" i="2"/>
  <c r="AP587" i="2"/>
  <c r="AH587" i="2"/>
  <c r="AG587" i="2"/>
  <c r="AE587" i="2"/>
  <c r="AD587" i="2"/>
  <c r="AQ586" i="2"/>
  <c r="AP586" i="2"/>
  <c r="AH586" i="2"/>
  <c r="AG586" i="2"/>
  <c r="AE586" i="2"/>
  <c r="AD586" i="2"/>
  <c r="AQ585" i="2"/>
  <c r="AP585" i="2"/>
  <c r="AH585" i="2"/>
  <c r="AG585" i="2"/>
  <c r="AE585" i="2"/>
  <c r="AD585" i="2"/>
  <c r="AQ584" i="2"/>
  <c r="AP584" i="2"/>
  <c r="AH584" i="2"/>
  <c r="AG584" i="2"/>
  <c r="AE584" i="2"/>
  <c r="AD584" i="2"/>
  <c r="AQ583" i="2"/>
  <c r="AP583" i="2"/>
  <c r="AH583" i="2"/>
  <c r="AG583" i="2"/>
  <c r="AE583" i="2"/>
  <c r="AD583" i="2"/>
  <c r="AQ582" i="2"/>
  <c r="AP582" i="2"/>
  <c r="AH582" i="2"/>
  <c r="AG582" i="2"/>
  <c r="AE582" i="2"/>
  <c r="AD582" i="2"/>
  <c r="AQ581" i="2"/>
  <c r="AP581" i="2"/>
  <c r="AH581" i="2"/>
  <c r="AG581" i="2"/>
  <c r="AE581" i="2"/>
  <c r="AD581" i="2"/>
  <c r="AQ580" i="2"/>
  <c r="AP580" i="2"/>
  <c r="AH580" i="2"/>
  <c r="AG580" i="2"/>
  <c r="AE580" i="2"/>
  <c r="AD580" i="2"/>
  <c r="AQ579" i="2"/>
  <c r="AP579" i="2"/>
  <c r="AH579" i="2"/>
  <c r="AG579" i="2"/>
  <c r="AE579" i="2"/>
  <c r="AD579" i="2"/>
  <c r="AQ578" i="2"/>
  <c r="AP578" i="2"/>
  <c r="AH578" i="2"/>
  <c r="AG578" i="2"/>
  <c r="AE578" i="2"/>
  <c r="AD578" i="2"/>
  <c r="AQ577" i="2"/>
  <c r="AP577" i="2"/>
  <c r="AH577" i="2"/>
  <c r="AG577" i="2"/>
  <c r="AE577" i="2"/>
  <c r="AD577" i="2"/>
  <c r="AQ576" i="2"/>
  <c r="AP576" i="2"/>
  <c r="AH576" i="2"/>
  <c r="AG576" i="2"/>
  <c r="AE576" i="2"/>
  <c r="AD576" i="2"/>
  <c r="AQ575" i="2"/>
  <c r="AP575" i="2"/>
  <c r="AH575" i="2"/>
  <c r="AG575" i="2"/>
  <c r="AE575" i="2"/>
  <c r="AD575" i="2"/>
  <c r="AQ574" i="2"/>
  <c r="AP574" i="2"/>
  <c r="AH574" i="2"/>
  <c r="AG574" i="2"/>
  <c r="AE574" i="2"/>
  <c r="AD574" i="2"/>
  <c r="AQ573" i="2"/>
  <c r="AP573" i="2"/>
  <c r="AH573" i="2"/>
  <c r="AG573" i="2"/>
  <c r="AE573" i="2"/>
  <c r="AD573" i="2"/>
  <c r="AQ570" i="2"/>
  <c r="AP570" i="2"/>
  <c r="AH570" i="2"/>
  <c r="AG570" i="2"/>
  <c r="AE570" i="2"/>
  <c r="AD570" i="2"/>
  <c r="AQ569" i="2"/>
  <c r="AP569" i="2"/>
  <c r="AH569" i="2"/>
  <c r="AG569" i="2"/>
  <c r="AE569" i="2"/>
  <c r="AD569" i="2"/>
  <c r="AQ568" i="2"/>
  <c r="AP568" i="2"/>
  <c r="AH568" i="2"/>
  <c r="AG568" i="2"/>
  <c r="AE568" i="2"/>
  <c r="AD568" i="2"/>
  <c r="AQ567" i="2"/>
  <c r="AP567" i="2"/>
  <c r="AH567" i="2"/>
  <c r="AG567" i="2"/>
  <c r="AE567" i="2"/>
  <c r="AD567" i="2"/>
  <c r="AQ566" i="2"/>
  <c r="AP566" i="2"/>
  <c r="AH566" i="2"/>
  <c r="AG566" i="2"/>
  <c r="AE566" i="2"/>
  <c r="AD566" i="2"/>
  <c r="AQ565" i="2"/>
  <c r="AP565" i="2"/>
  <c r="AH565" i="2"/>
  <c r="AG565" i="2"/>
  <c r="AE565" i="2"/>
  <c r="AD565" i="2"/>
  <c r="AQ564" i="2"/>
  <c r="AP564" i="2"/>
  <c r="AH564" i="2"/>
  <c r="AG564" i="2"/>
  <c r="AE564" i="2"/>
  <c r="AD564" i="2"/>
  <c r="AQ563" i="2"/>
  <c r="AP563" i="2"/>
  <c r="AH563" i="2"/>
  <c r="AG563" i="2"/>
  <c r="AE563" i="2"/>
  <c r="AD563" i="2"/>
  <c r="AQ562" i="2"/>
  <c r="AP562" i="2"/>
  <c r="AH562" i="2"/>
  <c r="AG562" i="2"/>
  <c r="AE562" i="2"/>
  <c r="AD562" i="2"/>
  <c r="AQ561" i="2"/>
  <c r="AP561" i="2"/>
  <c r="AH561" i="2"/>
  <c r="AG561" i="2"/>
  <c r="AE561" i="2"/>
  <c r="AD561" i="2"/>
  <c r="AQ560" i="2"/>
  <c r="AP560" i="2"/>
  <c r="AH560" i="2"/>
  <c r="AG560" i="2"/>
  <c r="AE560" i="2"/>
  <c r="AD560" i="2"/>
  <c r="AQ559" i="2"/>
  <c r="AP559" i="2"/>
  <c r="AH559" i="2"/>
  <c r="AG559" i="2"/>
  <c r="AE559" i="2"/>
  <c r="AD559" i="2"/>
  <c r="AQ558" i="2"/>
  <c r="AP558" i="2"/>
  <c r="AH558" i="2"/>
  <c r="AG558" i="2"/>
  <c r="AE558" i="2"/>
  <c r="AD558" i="2"/>
  <c r="AQ557" i="2"/>
  <c r="AP557" i="2"/>
  <c r="AH557" i="2"/>
  <c r="AG557" i="2"/>
  <c r="AE557" i="2"/>
  <c r="AD557" i="2"/>
  <c r="AQ556" i="2"/>
  <c r="AP556" i="2"/>
  <c r="AH556" i="2"/>
  <c r="AG556" i="2"/>
  <c r="AE556" i="2"/>
  <c r="AD556" i="2"/>
  <c r="AQ555" i="2"/>
  <c r="AP555" i="2"/>
  <c r="AH555" i="2"/>
  <c r="AG555" i="2"/>
  <c r="AE555" i="2"/>
  <c r="AD555" i="2"/>
  <c r="AQ554" i="2"/>
  <c r="AP554" i="2"/>
  <c r="AH554" i="2"/>
  <c r="AG554" i="2"/>
  <c r="AE554" i="2"/>
  <c r="AD554" i="2"/>
  <c r="AQ553" i="2"/>
  <c r="AP553" i="2"/>
  <c r="AH553" i="2"/>
  <c r="AG553" i="2"/>
  <c r="AE553" i="2"/>
  <c r="AD553" i="2"/>
  <c r="AQ552" i="2"/>
  <c r="AP552" i="2"/>
  <c r="AH552" i="2"/>
  <c r="AG552" i="2"/>
  <c r="AE552" i="2"/>
  <c r="AD552" i="2"/>
  <c r="AQ551" i="2"/>
  <c r="AP551" i="2"/>
  <c r="AH551" i="2"/>
  <c r="AG551" i="2"/>
  <c r="AE551" i="2"/>
  <c r="AD551" i="2"/>
  <c r="AQ550" i="2"/>
  <c r="AP550" i="2"/>
  <c r="AH550" i="2"/>
  <c r="AG550" i="2"/>
  <c r="AE550" i="2"/>
  <c r="AD550" i="2"/>
  <c r="AQ549" i="2"/>
  <c r="AP549" i="2"/>
  <c r="AH549" i="2"/>
  <c r="AG549" i="2"/>
  <c r="AE549" i="2"/>
  <c r="AD549" i="2"/>
  <c r="AQ548" i="2"/>
  <c r="AP548" i="2"/>
  <c r="AH548" i="2"/>
  <c r="AG548" i="2"/>
  <c r="AE548" i="2"/>
  <c r="AD548" i="2"/>
  <c r="AQ547" i="2"/>
  <c r="AP547" i="2"/>
  <c r="AH547" i="2"/>
  <c r="AG547" i="2"/>
  <c r="AE547" i="2"/>
  <c r="AD547" i="2"/>
  <c r="AQ546" i="2"/>
  <c r="AP546" i="2"/>
  <c r="AH546" i="2"/>
  <c r="AG546" i="2"/>
  <c r="AE546" i="2"/>
  <c r="AD546" i="2"/>
  <c r="AQ545" i="2"/>
  <c r="AP545" i="2"/>
  <c r="AH545" i="2"/>
  <c r="AG545" i="2"/>
  <c r="AE545" i="2"/>
  <c r="AD545" i="2"/>
  <c r="AQ544" i="2"/>
  <c r="AP544" i="2"/>
  <c r="AH544" i="2"/>
  <c r="AG544" i="2"/>
  <c r="AE544" i="2"/>
  <c r="AD544" i="2"/>
  <c r="AQ543" i="2"/>
  <c r="AP543" i="2"/>
  <c r="AH543" i="2"/>
  <c r="AG543" i="2"/>
  <c r="AE543" i="2"/>
  <c r="AD543" i="2"/>
  <c r="AQ542" i="2"/>
  <c r="AP542" i="2"/>
  <c r="AH542" i="2"/>
  <c r="AG542" i="2"/>
  <c r="AE542" i="2"/>
  <c r="AD542" i="2"/>
  <c r="AQ539" i="2"/>
  <c r="AP539" i="2"/>
  <c r="AH539" i="2"/>
  <c r="AG539" i="2"/>
  <c r="AE539" i="2"/>
  <c r="AD539" i="2"/>
  <c r="AQ538" i="2"/>
  <c r="AP538" i="2"/>
  <c r="AH538" i="2"/>
  <c r="AG538" i="2"/>
  <c r="AE538" i="2"/>
  <c r="AD538" i="2"/>
  <c r="AQ537" i="2"/>
  <c r="AP537" i="2"/>
  <c r="AH537" i="2"/>
  <c r="AG537" i="2"/>
  <c r="AE537" i="2"/>
  <c r="AD537" i="2"/>
  <c r="AQ536" i="2"/>
  <c r="AP536" i="2"/>
  <c r="AH536" i="2"/>
  <c r="AG536" i="2"/>
  <c r="AE536" i="2"/>
  <c r="AD536" i="2"/>
  <c r="AQ535" i="2"/>
  <c r="AP535" i="2"/>
  <c r="AH535" i="2"/>
  <c r="AG535" i="2"/>
  <c r="AE535" i="2"/>
  <c r="AD535" i="2"/>
  <c r="AQ534" i="2"/>
  <c r="AP534" i="2"/>
  <c r="AH534" i="2"/>
  <c r="AG534" i="2"/>
  <c r="AE534" i="2"/>
  <c r="AD534" i="2"/>
  <c r="AQ533" i="2"/>
  <c r="AP533" i="2"/>
  <c r="AH533" i="2"/>
  <c r="AG533" i="2"/>
  <c r="AE533" i="2"/>
  <c r="AD533" i="2"/>
  <c r="AQ532" i="2"/>
  <c r="AP532" i="2"/>
  <c r="AH532" i="2"/>
  <c r="AG532" i="2"/>
  <c r="AE532" i="2"/>
  <c r="AD532" i="2"/>
  <c r="AQ531" i="2"/>
  <c r="AP531" i="2"/>
  <c r="AH531" i="2"/>
  <c r="AG531" i="2"/>
  <c r="AE531" i="2"/>
  <c r="AD531" i="2"/>
  <c r="AQ530" i="2"/>
  <c r="AP530" i="2"/>
  <c r="AH530" i="2"/>
  <c r="AG530" i="2"/>
  <c r="AE530" i="2"/>
  <c r="AD530" i="2"/>
  <c r="AQ529" i="2"/>
  <c r="AP529" i="2"/>
  <c r="AH529" i="2"/>
  <c r="AG529" i="2"/>
  <c r="AE529" i="2"/>
  <c r="AD529" i="2"/>
  <c r="AQ528" i="2"/>
  <c r="AP528" i="2"/>
  <c r="AH528" i="2"/>
  <c r="AG528" i="2"/>
  <c r="AE528" i="2"/>
  <c r="AD528" i="2"/>
  <c r="AQ527" i="2"/>
  <c r="AP527" i="2"/>
  <c r="AH527" i="2"/>
  <c r="AG527" i="2"/>
  <c r="AE527" i="2"/>
  <c r="AD527" i="2"/>
  <c r="AQ526" i="2"/>
  <c r="AP526" i="2"/>
  <c r="AH526" i="2"/>
  <c r="AG526" i="2"/>
  <c r="AE526" i="2"/>
  <c r="AD526" i="2"/>
  <c r="AQ525" i="2"/>
  <c r="AP525" i="2"/>
  <c r="AH525" i="2"/>
  <c r="AG525" i="2"/>
  <c r="AE525" i="2"/>
  <c r="AD525" i="2"/>
  <c r="AQ524" i="2"/>
  <c r="AP524" i="2"/>
  <c r="AH524" i="2"/>
  <c r="AG524" i="2"/>
  <c r="AE524" i="2"/>
  <c r="AD524" i="2"/>
  <c r="AQ523" i="2"/>
  <c r="AP523" i="2"/>
  <c r="AH523" i="2"/>
  <c r="AG523" i="2"/>
  <c r="AE523" i="2"/>
  <c r="AD523" i="2"/>
  <c r="AQ522" i="2"/>
  <c r="AP522" i="2"/>
  <c r="AH522" i="2"/>
  <c r="AG522" i="2"/>
  <c r="AE522" i="2"/>
  <c r="AD522" i="2"/>
  <c r="AQ521" i="2"/>
  <c r="AP521" i="2"/>
  <c r="AH521" i="2"/>
  <c r="AG521" i="2"/>
  <c r="AE521" i="2"/>
  <c r="AD521" i="2"/>
  <c r="AQ520" i="2"/>
  <c r="AP520" i="2"/>
  <c r="AH520" i="2"/>
  <c r="AG520" i="2"/>
  <c r="AE520" i="2"/>
  <c r="AD520" i="2"/>
  <c r="AQ519" i="2"/>
  <c r="AP519" i="2"/>
  <c r="AH519" i="2"/>
  <c r="AG519" i="2"/>
  <c r="AE519" i="2"/>
  <c r="AD519" i="2"/>
  <c r="AQ518" i="2"/>
  <c r="AP518" i="2"/>
  <c r="AH518" i="2"/>
  <c r="AG518" i="2"/>
  <c r="AE518" i="2"/>
  <c r="AD518" i="2"/>
  <c r="AQ517" i="2"/>
  <c r="AP517" i="2"/>
  <c r="AH517" i="2"/>
  <c r="AG517" i="2"/>
  <c r="AE517" i="2"/>
  <c r="AD517" i="2"/>
  <c r="AQ516" i="2"/>
  <c r="AP516" i="2"/>
  <c r="AH516" i="2"/>
  <c r="AG516" i="2"/>
  <c r="AE516" i="2"/>
  <c r="AD516" i="2"/>
  <c r="AQ515" i="2"/>
  <c r="AP515" i="2"/>
  <c r="AH515" i="2"/>
  <c r="AG515" i="2"/>
  <c r="AE515" i="2"/>
  <c r="AD515" i="2"/>
  <c r="AQ514" i="2"/>
  <c r="AP514" i="2"/>
  <c r="AH514" i="2"/>
  <c r="AG514" i="2"/>
  <c r="AE514" i="2"/>
  <c r="AD514" i="2"/>
  <c r="AQ513" i="2"/>
  <c r="AP513" i="2"/>
  <c r="AH513" i="2"/>
  <c r="AG513" i="2"/>
  <c r="AE513" i="2"/>
  <c r="AD513" i="2"/>
  <c r="AQ512" i="2"/>
  <c r="AP512" i="2"/>
  <c r="AH512" i="2"/>
  <c r="AG512" i="2"/>
  <c r="AE512" i="2"/>
  <c r="AD512" i="2"/>
  <c r="AQ511" i="2"/>
  <c r="AP511" i="2"/>
  <c r="AH511" i="2"/>
  <c r="AG511" i="2"/>
  <c r="AE511" i="2"/>
  <c r="AD511" i="2"/>
  <c r="AQ477" i="2"/>
  <c r="AP477" i="2"/>
  <c r="AH477" i="2"/>
  <c r="AG477" i="2"/>
  <c r="AE477" i="2"/>
  <c r="AD477" i="2"/>
  <c r="AQ476" i="2"/>
  <c r="AP476" i="2"/>
  <c r="AH476" i="2"/>
  <c r="AG476" i="2"/>
  <c r="AE476" i="2"/>
  <c r="AD476" i="2"/>
  <c r="AQ475" i="2"/>
  <c r="AP475" i="2"/>
  <c r="AH475" i="2"/>
  <c r="AG475" i="2"/>
  <c r="AE475" i="2"/>
  <c r="AD475" i="2"/>
  <c r="AQ474" i="2"/>
  <c r="AP474" i="2"/>
  <c r="AH474" i="2"/>
  <c r="AG474" i="2"/>
  <c r="AE474" i="2"/>
  <c r="AD474" i="2"/>
  <c r="AQ473" i="2"/>
  <c r="AP473" i="2"/>
  <c r="AH473" i="2"/>
  <c r="AG473" i="2"/>
  <c r="AE473" i="2"/>
  <c r="AD473" i="2"/>
  <c r="AQ472" i="2"/>
  <c r="AP472" i="2"/>
  <c r="AH472" i="2"/>
  <c r="AG472" i="2"/>
  <c r="AE472" i="2"/>
  <c r="AD472" i="2"/>
  <c r="AQ471" i="2"/>
  <c r="AP471" i="2"/>
  <c r="AH471" i="2"/>
  <c r="AG471" i="2"/>
  <c r="AE471" i="2"/>
  <c r="AD471" i="2"/>
  <c r="AQ470" i="2"/>
  <c r="AP470" i="2"/>
  <c r="AH470" i="2"/>
  <c r="AG470" i="2"/>
  <c r="AE470" i="2"/>
  <c r="AD470" i="2"/>
  <c r="AQ469" i="2"/>
  <c r="AP469" i="2"/>
  <c r="AH469" i="2"/>
  <c r="AG469" i="2"/>
  <c r="AE469" i="2"/>
  <c r="AD469" i="2"/>
  <c r="AQ468" i="2"/>
  <c r="AP468" i="2"/>
  <c r="AH468" i="2"/>
  <c r="AG468" i="2"/>
  <c r="AE468" i="2"/>
  <c r="AD468" i="2"/>
  <c r="AQ467" i="2"/>
  <c r="AP467" i="2"/>
  <c r="AH467" i="2"/>
  <c r="AG467" i="2"/>
  <c r="AE467" i="2"/>
  <c r="AD467" i="2"/>
  <c r="AQ466" i="2"/>
  <c r="AP466" i="2"/>
  <c r="AH466" i="2"/>
  <c r="AG466" i="2"/>
  <c r="AE466" i="2"/>
  <c r="AD466" i="2"/>
  <c r="AQ465" i="2"/>
  <c r="AP465" i="2"/>
  <c r="AH465" i="2"/>
  <c r="AG465" i="2"/>
  <c r="AE465" i="2"/>
  <c r="AD465" i="2"/>
  <c r="AQ464" i="2"/>
  <c r="AP464" i="2"/>
  <c r="AH464" i="2"/>
  <c r="AG464" i="2"/>
  <c r="AE464" i="2"/>
  <c r="AD464" i="2"/>
  <c r="AQ463" i="2"/>
  <c r="AP463" i="2"/>
  <c r="AH463" i="2"/>
  <c r="AG463" i="2"/>
  <c r="AE463" i="2"/>
  <c r="AD463" i="2"/>
  <c r="AQ462" i="2"/>
  <c r="AP462" i="2"/>
  <c r="AH462" i="2"/>
  <c r="AG462" i="2"/>
  <c r="AE462" i="2"/>
  <c r="AD462" i="2"/>
  <c r="AQ461" i="2"/>
  <c r="AP461" i="2"/>
  <c r="AH461" i="2"/>
  <c r="AG461" i="2"/>
  <c r="AE461" i="2"/>
  <c r="AD461" i="2"/>
  <c r="AQ460" i="2"/>
  <c r="AP460" i="2"/>
  <c r="AH460" i="2"/>
  <c r="AG460" i="2"/>
  <c r="AE460" i="2"/>
  <c r="AD460" i="2"/>
  <c r="AQ459" i="2"/>
  <c r="AP459" i="2"/>
  <c r="AH459" i="2"/>
  <c r="AG459" i="2"/>
  <c r="AE459" i="2"/>
  <c r="AD459" i="2"/>
  <c r="AQ458" i="2"/>
  <c r="AP458" i="2"/>
  <c r="AH458" i="2"/>
  <c r="AG458" i="2"/>
  <c r="AE458" i="2"/>
  <c r="AD458" i="2"/>
  <c r="AQ457" i="2"/>
  <c r="AP457" i="2"/>
  <c r="AH457" i="2"/>
  <c r="AG457" i="2"/>
  <c r="AE457" i="2"/>
  <c r="AD457" i="2"/>
  <c r="AQ456" i="2"/>
  <c r="AP456" i="2"/>
  <c r="AH456" i="2"/>
  <c r="AG456" i="2"/>
  <c r="AE456" i="2"/>
  <c r="AD456" i="2"/>
  <c r="AQ455" i="2"/>
  <c r="AP455" i="2"/>
  <c r="AH455" i="2"/>
  <c r="AG455" i="2"/>
  <c r="AE455" i="2"/>
  <c r="AD455" i="2"/>
  <c r="AQ454" i="2"/>
  <c r="AP454" i="2"/>
  <c r="AH454" i="2"/>
  <c r="AG454" i="2"/>
  <c r="AE454" i="2"/>
  <c r="AD454" i="2"/>
  <c r="AQ453" i="2"/>
  <c r="AP453" i="2"/>
  <c r="AH453" i="2"/>
  <c r="AG453" i="2"/>
  <c r="AE453" i="2"/>
  <c r="AD453" i="2"/>
  <c r="AQ452" i="2"/>
  <c r="AP452" i="2"/>
  <c r="AH452" i="2"/>
  <c r="AG452" i="2"/>
  <c r="AE452" i="2"/>
  <c r="AD452" i="2"/>
  <c r="AQ451" i="2"/>
  <c r="AP451" i="2"/>
  <c r="AH451" i="2"/>
  <c r="AG451" i="2"/>
  <c r="AE451" i="2"/>
  <c r="AD451" i="2"/>
  <c r="AQ450" i="2"/>
  <c r="AP450" i="2"/>
  <c r="AH450" i="2"/>
  <c r="AG450" i="2"/>
  <c r="AE450" i="2"/>
  <c r="AD450" i="2"/>
  <c r="AQ449" i="2"/>
  <c r="AP449" i="2"/>
  <c r="AH449" i="2"/>
  <c r="AG449" i="2"/>
  <c r="AE449" i="2"/>
  <c r="AD449" i="2"/>
  <c r="AQ445" i="2"/>
  <c r="AP445" i="2"/>
  <c r="AH445" i="2"/>
  <c r="AG445" i="2"/>
  <c r="AE445" i="2"/>
  <c r="AD445" i="2"/>
  <c r="AQ444" i="2"/>
  <c r="AP444" i="2"/>
  <c r="AH444" i="2"/>
  <c r="AG444" i="2"/>
  <c r="AE444" i="2"/>
  <c r="AD444" i="2"/>
  <c r="AQ443" i="2"/>
  <c r="AP443" i="2"/>
  <c r="AH443" i="2"/>
  <c r="AG443" i="2"/>
  <c r="AE443" i="2"/>
  <c r="AD443" i="2"/>
  <c r="AQ442" i="2"/>
  <c r="AP442" i="2"/>
  <c r="AH442" i="2"/>
  <c r="AG442" i="2"/>
  <c r="AE442" i="2"/>
  <c r="AD442" i="2"/>
  <c r="AQ441" i="2"/>
  <c r="AP441" i="2"/>
  <c r="AH441" i="2"/>
  <c r="AG441" i="2"/>
  <c r="AE441" i="2"/>
  <c r="AD441" i="2"/>
  <c r="AQ440" i="2"/>
  <c r="AP440" i="2"/>
  <c r="AH440" i="2"/>
  <c r="AG440" i="2"/>
  <c r="AE440" i="2"/>
  <c r="AD440" i="2"/>
  <c r="AQ439" i="2"/>
  <c r="AP439" i="2"/>
  <c r="AH439" i="2"/>
  <c r="AG439" i="2"/>
  <c r="AE439" i="2"/>
  <c r="AD439" i="2"/>
  <c r="AQ438" i="2"/>
  <c r="AP438" i="2"/>
  <c r="AH438" i="2"/>
  <c r="AG438" i="2"/>
  <c r="AE438" i="2"/>
  <c r="AD438" i="2"/>
  <c r="AQ437" i="2"/>
  <c r="AP437" i="2"/>
  <c r="AH437" i="2"/>
  <c r="AG437" i="2"/>
  <c r="AE437" i="2"/>
  <c r="AD437" i="2"/>
  <c r="AQ436" i="2"/>
  <c r="AP436" i="2"/>
  <c r="AH436" i="2"/>
  <c r="AG436" i="2"/>
  <c r="AE436" i="2"/>
  <c r="AD436" i="2"/>
  <c r="AQ435" i="2"/>
  <c r="AP435" i="2"/>
  <c r="AH435" i="2"/>
  <c r="AG435" i="2"/>
  <c r="AE435" i="2"/>
  <c r="AD435" i="2"/>
  <c r="AQ434" i="2"/>
  <c r="AP434" i="2"/>
  <c r="AH434" i="2"/>
  <c r="AG434" i="2"/>
  <c r="AE434" i="2"/>
  <c r="AD434" i="2"/>
  <c r="AQ433" i="2"/>
  <c r="AP433" i="2"/>
  <c r="AH433" i="2"/>
  <c r="AG433" i="2"/>
  <c r="AE433" i="2"/>
  <c r="AD433" i="2"/>
  <c r="AQ432" i="2"/>
  <c r="AP432" i="2"/>
  <c r="AH432" i="2"/>
  <c r="AG432" i="2"/>
  <c r="AE432" i="2"/>
  <c r="AD432" i="2"/>
  <c r="AQ431" i="2"/>
  <c r="AP431" i="2"/>
  <c r="AH431" i="2"/>
  <c r="AG431" i="2"/>
  <c r="AE431" i="2"/>
  <c r="AD431" i="2"/>
  <c r="AQ430" i="2"/>
  <c r="AP430" i="2"/>
  <c r="AH430" i="2"/>
  <c r="AG430" i="2"/>
  <c r="AE430" i="2"/>
  <c r="AD430" i="2"/>
  <c r="AQ429" i="2"/>
  <c r="AP429" i="2"/>
  <c r="AH429" i="2"/>
  <c r="AG429" i="2"/>
  <c r="AE429" i="2"/>
  <c r="AD429" i="2"/>
  <c r="AQ428" i="2"/>
  <c r="AP428" i="2"/>
  <c r="AH428" i="2"/>
  <c r="AG428" i="2"/>
  <c r="AE428" i="2"/>
  <c r="AD428" i="2"/>
  <c r="AQ427" i="2"/>
  <c r="AP427" i="2"/>
  <c r="AH427" i="2"/>
  <c r="AG427" i="2"/>
  <c r="AE427" i="2"/>
  <c r="AD427" i="2"/>
  <c r="AQ426" i="2"/>
  <c r="AP426" i="2"/>
  <c r="AH426" i="2"/>
  <c r="AG426" i="2"/>
  <c r="AE426" i="2"/>
  <c r="AD426" i="2"/>
  <c r="AQ425" i="2"/>
  <c r="AP425" i="2"/>
  <c r="AH425" i="2"/>
  <c r="AG425" i="2"/>
  <c r="AE425" i="2"/>
  <c r="AD425" i="2"/>
  <c r="AQ424" i="2"/>
  <c r="AP424" i="2"/>
  <c r="AH424" i="2"/>
  <c r="AG424" i="2"/>
  <c r="AE424" i="2"/>
  <c r="AD424" i="2"/>
  <c r="AQ423" i="2"/>
  <c r="AP423" i="2"/>
  <c r="AH423" i="2"/>
  <c r="AG423" i="2"/>
  <c r="AE423" i="2"/>
  <c r="AD423" i="2"/>
  <c r="AQ422" i="2"/>
  <c r="AP422" i="2"/>
  <c r="AH422" i="2"/>
  <c r="AG422" i="2"/>
  <c r="AE422" i="2"/>
  <c r="AD422" i="2"/>
  <c r="AQ421" i="2"/>
  <c r="AP421" i="2"/>
  <c r="AH421" i="2"/>
  <c r="AG421" i="2"/>
  <c r="AE421" i="2"/>
  <c r="AD421" i="2"/>
  <c r="AQ420" i="2"/>
  <c r="AP420" i="2"/>
  <c r="AH420" i="2"/>
  <c r="AG420" i="2"/>
  <c r="AE420" i="2"/>
  <c r="AD420" i="2"/>
  <c r="AQ419" i="2"/>
  <c r="AP419" i="2"/>
  <c r="AH419" i="2"/>
  <c r="AG419" i="2"/>
  <c r="AE419" i="2"/>
  <c r="AD419" i="2"/>
  <c r="AQ418" i="2"/>
  <c r="AP418" i="2"/>
  <c r="AH418" i="2"/>
  <c r="AG418" i="2"/>
  <c r="AE418" i="2"/>
  <c r="AD418" i="2"/>
  <c r="AQ417" i="2"/>
  <c r="AP417" i="2"/>
  <c r="AH417" i="2"/>
  <c r="AG417" i="2"/>
  <c r="AE417" i="2"/>
  <c r="AD417" i="2"/>
  <c r="AQ414" i="2"/>
  <c r="AP414" i="2"/>
  <c r="AH414" i="2"/>
  <c r="AG414" i="2"/>
  <c r="AE414" i="2"/>
  <c r="AD414" i="2"/>
  <c r="AQ413" i="2"/>
  <c r="AP413" i="2"/>
  <c r="AH413" i="2"/>
  <c r="AG413" i="2"/>
  <c r="AE413" i="2"/>
  <c r="AD413" i="2"/>
  <c r="AQ412" i="2"/>
  <c r="AP412" i="2"/>
  <c r="AH412" i="2"/>
  <c r="AG412" i="2"/>
  <c r="AE412" i="2"/>
  <c r="AD412" i="2"/>
  <c r="AQ411" i="2"/>
  <c r="AP411" i="2"/>
  <c r="AH411" i="2"/>
  <c r="AG411" i="2"/>
  <c r="AE411" i="2"/>
  <c r="AD411" i="2"/>
  <c r="AQ410" i="2"/>
  <c r="AP410" i="2"/>
  <c r="AH410" i="2"/>
  <c r="AG410" i="2"/>
  <c r="AE410" i="2"/>
  <c r="AD410" i="2"/>
  <c r="AQ409" i="2"/>
  <c r="AP409" i="2"/>
  <c r="AH409" i="2"/>
  <c r="AG409" i="2"/>
  <c r="AE409" i="2"/>
  <c r="AD409" i="2"/>
  <c r="AQ408" i="2"/>
  <c r="AP408" i="2"/>
  <c r="AH408" i="2"/>
  <c r="AG408" i="2"/>
  <c r="AE408" i="2"/>
  <c r="AD408" i="2"/>
  <c r="AQ407" i="2"/>
  <c r="AP407" i="2"/>
  <c r="AH407" i="2"/>
  <c r="AG407" i="2"/>
  <c r="AE407" i="2"/>
  <c r="AD407" i="2"/>
  <c r="AQ406" i="2"/>
  <c r="AP406" i="2"/>
  <c r="AH406" i="2"/>
  <c r="AG406" i="2"/>
  <c r="AE406" i="2"/>
  <c r="AD406" i="2"/>
  <c r="AQ405" i="2"/>
  <c r="AP405" i="2"/>
  <c r="AH405" i="2"/>
  <c r="AG405" i="2"/>
  <c r="AE405" i="2"/>
  <c r="AD405" i="2"/>
  <c r="AQ404" i="2"/>
  <c r="AP404" i="2"/>
  <c r="AH404" i="2"/>
  <c r="AG404" i="2"/>
  <c r="AE404" i="2"/>
  <c r="AD404" i="2"/>
  <c r="AQ403" i="2"/>
  <c r="AP403" i="2"/>
  <c r="AH403" i="2"/>
  <c r="AG403" i="2"/>
  <c r="AE403" i="2"/>
  <c r="AD403" i="2"/>
  <c r="AQ402" i="2"/>
  <c r="AP402" i="2"/>
  <c r="AH402" i="2"/>
  <c r="AG402" i="2"/>
  <c r="AE402" i="2"/>
  <c r="AD402" i="2"/>
  <c r="AQ401" i="2"/>
  <c r="AP401" i="2"/>
  <c r="AH401" i="2"/>
  <c r="AG401" i="2"/>
  <c r="AE401" i="2"/>
  <c r="AD401" i="2"/>
  <c r="AQ400" i="2"/>
  <c r="AP400" i="2"/>
  <c r="AH400" i="2"/>
  <c r="AG400" i="2"/>
  <c r="AE400" i="2"/>
  <c r="AD400" i="2"/>
  <c r="AQ399" i="2"/>
  <c r="AP399" i="2"/>
  <c r="AH399" i="2"/>
  <c r="AG399" i="2"/>
  <c r="AE399" i="2"/>
  <c r="AD399" i="2"/>
  <c r="AQ398" i="2"/>
  <c r="AP398" i="2"/>
  <c r="AH398" i="2"/>
  <c r="AG398" i="2"/>
  <c r="AE398" i="2"/>
  <c r="AD398" i="2"/>
  <c r="AQ397" i="2"/>
  <c r="AP397" i="2"/>
  <c r="AH397" i="2"/>
  <c r="AG397" i="2"/>
  <c r="AE397" i="2"/>
  <c r="AD397" i="2"/>
  <c r="AQ396" i="2"/>
  <c r="AP396" i="2"/>
  <c r="AH396" i="2"/>
  <c r="AG396" i="2"/>
  <c r="AE396" i="2"/>
  <c r="AD396" i="2"/>
  <c r="AQ395" i="2"/>
  <c r="AP395" i="2"/>
  <c r="AH395" i="2"/>
  <c r="AG395" i="2"/>
  <c r="AE395" i="2"/>
  <c r="AD395" i="2"/>
  <c r="AQ394" i="2"/>
  <c r="AP394" i="2"/>
  <c r="AH394" i="2"/>
  <c r="AG394" i="2"/>
  <c r="AE394" i="2"/>
  <c r="AD394" i="2"/>
  <c r="AQ393" i="2"/>
  <c r="AP393" i="2"/>
  <c r="AH393" i="2"/>
  <c r="AG393" i="2"/>
  <c r="AE393" i="2"/>
  <c r="AD393" i="2"/>
  <c r="AQ392" i="2"/>
  <c r="AP392" i="2"/>
  <c r="AH392" i="2"/>
  <c r="AG392" i="2"/>
  <c r="AE392" i="2"/>
  <c r="AD392" i="2"/>
  <c r="AQ391" i="2"/>
  <c r="AP391" i="2"/>
  <c r="AH391" i="2"/>
  <c r="AG391" i="2"/>
  <c r="AE391" i="2"/>
  <c r="AD391" i="2"/>
  <c r="AQ390" i="2"/>
  <c r="AP390" i="2"/>
  <c r="AH390" i="2"/>
  <c r="AG390" i="2"/>
  <c r="AE390" i="2"/>
  <c r="AD390" i="2"/>
  <c r="AQ389" i="2"/>
  <c r="AP389" i="2"/>
  <c r="AH389" i="2"/>
  <c r="AG389" i="2"/>
  <c r="AE389" i="2"/>
  <c r="AD389" i="2"/>
  <c r="AQ388" i="2"/>
  <c r="AP388" i="2"/>
  <c r="AH388" i="2"/>
  <c r="AG388" i="2"/>
  <c r="AE388" i="2"/>
  <c r="AD388" i="2"/>
  <c r="AQ387" i="2"/>
  <c r="AP387" i="2"/>
  <c r="AH387" i="2"/>
  <c r="AG387" i="2"/>
  <c r="AE387" i="2"/>
  <c r="AD387" i="2"/>
  <c r="AQ386" i="2"/>
  <c r="AP386" i="2"/>
  <c r="AH386" i="2"/>
  <c r="AG386" i="2"/>
  <c r="AE386" i="2"/>
  <c r="AD386" i="2"/>
  <c r="AQ384" i="2"/>
  <c r="AP384" i="2"/>
  <c r="AH384" i="2"/>
  <c r="AG384" i="2"/>
  <c r="AE384" i="2"/>
  <c r="AD384" i="2"/>
  <c r="AQ383" i="2"/>
  <c r="AP383" i="2"/>
  <c r="AH383" i="2"/>
  <c r="AG383" i="2"/>
  <c r="AE383" i="2"/>
  <c r="AD383" i="2"/>
  <c r="AQ382" i="2"/>
  <c r="AP382" i="2"/>
  <c r="AH382" i="2"/>
  <c r="AG382" i="2"/>
  <c r="AE382" i="2"/>
  <c r="AD382" i="2"/>
  <c r="AQ381" i="2"/>
  <c r="AP381" i="2"/>
  <c r="AH381" i="2"/>
  <c r="AG381" i="2"/>
  <c r="AE381" i="2"/>
  <c r="AD381" i="2"/>
  <c r="AQ380" i="2"/>
  <c r="AP380" i="2"/>
  <c r="AH380" i="2"/>
  <c r="AG380" i="2"/>
  <c r="AE380" i="2"/>
  <c r="AD380" i="2"/>
  <c r="AQ379" i="2"/>
  <c r="AP379" i="2"/>
  <c r="AH379" i="2"/>
  <c r="AG379" i="2"/>
  <c r="AE379" i="2"/>
  <c r="AD379" i="2"/>
  <c r="AQ378" i="2"/>
  <c r="AP378" i="2"/>
  <c r="AH378" i="2"/>
  <c r="AG378" i="2"/>
  <c r="AE378" i="2"/>
  <c r="AD378" i="2"/>
  <c r="AQ377" i="2"/>
  <c r="AP377" i="2"/>
  <c r="AH377" i="2"/>
  <c r="AG377" i="2"/>
  <c r="AE377" i="2"/>
  <c r="AD377" i="2"/>
  <c r="AQ376" i="2"/>
  <c r="AP376" i="2"/>
  <c r="AH376" i="2"/>
  <c r="AG376" i="2"/>
  <c r="AE376" i="2"/>
  <c r="AD376" i="2"/>
  <c r="AQ375" i="2"/>
  <c r="AP375" i="2"/>
  <c r="AH375" i="2"/>
  <c r="AG375" i="2"/>
  <c r="AE375" i="2"/>
  <c r="AD375" i="2"/>
  <c r="AQ374" i="2"/>
  <c r="AP374" i="2"/>
  <c r="AH374" i="2"/>
  <c r="AG374" i="2"/>
  <c r="AE374" i="2"/>
  <c r="AD374" i="2"/>
  <c r="AQ373" i="2"/>
  <c r="AP373" i="2"/>
  <c r="AH373" i="2"/>
  <c r="AG373" i="2"/>
  <c r="AE373" i="2"/>
  <c r="AD373" i="2"/>
  <c r="AQ372" i="2"/>
  <c r="AP372" i="2"/>
  <c r="AH372" i="2"/>
  <c r="AG372" i="2"/>
  <c r="AE372" i="2"/>
  <c r="AD372" i="2"/>
  <c r="AQ371" i="2"/>
  <c r="AP371" i="2"/>
  <c r="AH371" i="2"/>
  <c r="AG371" i="2"/>
  <c r="AE371" i="2"/>
  <c r="AD371" i="2"/>
  <c r="AQ370" i="2"/>
  <c r="AP370" i="2"/>
  <c r="AH370" i="2"/>
  <c r="AG370" i="2"/>
  <c r="AE370" i="2"/>
  <c r="AD370" i="2"/>
  <c r="AQ369" i="2"/>
  <c r="AP369" i="2"/>
  <c r="AH369" i="2"/>
  <c r="AG369" i="2"/>
  <c r="AE369" i="2"/>
  <c r="AD369" i="2"/>
  <c r="AQ368" i="2"/>
  <c r="AP368" i="2"/>
  <c r="AH368" i="2"/>
  <c r="AG368" i="2"/>
  <c r="AE368" i="2"/>
  <c r="AD368" i="2"/>
  <c r="AQ367" i="2"/>
  <c r="AP367" i="2"/>
  <c r="AH367" i="2"/>
  <c r="AG367" i="2"/>
  <c r="AE367" i="2"/>
  <c r="AD367" i="2"/>
  <c r="AQ366" i="2"/>
  <c r="AP366" i="2"/>
  <c r="AH366" i="2"/>
  <c r="AG366" i="2"/>
  <c r="AE366" i="2"/>
  <c r="AD366" i="2"/>
  <c r="AQ365" i="2"/>
  <c r="AP365" i="2"/>
  <c r="AH365" i="2"/>
  <c r="AG365" i="2"/>
  <c r="AE365" i="2"/>
  <c r="AD365" i="2"/>
  <c r="AQ364" i="2"/>
  <c r="AP364" i="2"/>
  <c r="AH364" i="2"/>
  <c r="AG364" i="2"/>
  <c r="AE364" i="2"/>
  <c r="AD364" i="2"/>
  <c r="AQ363" i="2"/>
  <c r="AP363" i="2"/>
  <c r="AH363" i="2"/>
  <c r="AG363" i="2"/>
  <c r="AE363" i="2"/>
  <c r="AD363" i="2"/>
  <c r="AQ362" i="2"/>
  <c r="AP362" i="2"/>
  <c r="AH362" i="2"/>
  <c r="AG362" i="2"/>
  <c r="AE362" i="2"/>
  <c r="AD362" i="2"/>
  <c r="AQ361" i="2"/>
  <c r="AP361" i="2"/>
  <c r="AH361" i="2"/>
  <c r="AG361" i="2"/>
  <c r="AE361" i="2"/>
  <c r="AD361" i="2"/>
  <c r="AQ360" i="2"/>
  <c r="AP360" i="2"/>
  <c r="AH360" i="2"/>
  <c r="AG360" i="2"/>
  <c r="AE360" i="2"/>
  <c r="AD360" i="2"/>
  <c r="AQ359" i="2"/>
  <c r="AP359" i="2"/>
  <c r="AH359" i="2"/>
  <c r="AG359" i="2"/>
  <c r="AE359" i="2"/>
  <c r="AD359" i="2"/>
  <c r="AQ358" i="2"/>
  <c r="AP358" i="2"/>
  <c r="AH358" i="2"/>
  <c r="AG358" i="2"/>
  <c r="AE358" i="2"/>
  <c r="AD358" i="2"/>
  <c r="AQ357" i="2"/>
  <c r="AP357" i="2"/>
  <c r="AH357" i="2"/>
  <c r="AG357" i="2"/>
  <c r="AE357" i="2"/>
  <c r="AD357" i="2"/>
  <c r="AQ356" i="2"/>
  <c r="AP356" i="2"/>
  <c r="AH356" i="2"/>
  <c r="AG356" i="2"/>
  <c r="AE356" i="2"/>
  <c r="AD356" i="2"/>
  <c r="AQ353" i="2"/>
  <c r="AP353" i="2"/>
  <c r="AH353" i="2"/>
  <c r="AG353" i="2"/>
  <c r="AE353" i="2"/>
  <c r="AD353" i="2"/>
  <c r="AQ352" i="2"/>
  <c r="AP352" i="2"/>
  <c r="AH352" i="2"/>
  <c r="AG352" i="2"/>
  <c r="AE352" i="2"/>
  <c r="AD352" i="2"/>
  <c r="AQ351" i="2"/>
  <c r="AP351" i="2"/>
  <c r="AH351" i="2"/>
  <c r="AG351" i="2"/>
  <c r="AE351" i="2"/>
  <c r="AD351" i="2"/>
  <c r="AQ350" i="2"/>
  <c r="AP350" i="2"/>
  <c r="AH350" i="2"/>
  <c r="AG350" i="2"/>
  <c r="AE350" i="2"/>
  <c r="AD350" i="2"/>
  <c r="AQ349" i="2"/>
  <c r="AP349" i="2"/>
  <c r="AH349" i="2"/>
  <c r="AG349" i="2"/>
  <c r="AE349" i="2"/>
  <c r="AD349" i="2"/>
  <c r="AQ348" i="2"/>
  <c r="AP348" i="2"/>
  <c r="AH348" i="2"/>
  <c r="AG348" i="2"/>
  <c r="AE348" i="2"/>
  <c r="AD348" i="2"/>
  <c r="AQ347" i="2"/>
  <c r="AP347" i="2"/>
  <c r="AH347" i="2"/>
  <c r="AG347" i="2"/>
  <c r="AE347" i="2"/>
  <c r="AD347" i="2"/>
  <c r="AQ346" i="2"/>
  <c r="AP346" i="2"/>
  <c r="AH346" i="2"/>
  <c r="AG346" i="2"/>
  <c r="AE346" i="2"/>
  <c r="AD346" i="2"/>
  <c r="AQ345" i="2"/>
  <c r="AP345" i="2"/>
  <c r="AH345" i="2"/>
  <c r="AG345" i="2"/>
  <c r="AE345" i="2"/>
  <c r="AD345" i="2"/>
  <c r="AQ344" i="2"/>
  <c r="AP344" i="2"/>
  <c r="AH344" i="2"/>
  <c r="AG344" i="2"/>
  <c r="AE344" i="2"/>
  <c r="AD344" i="2"/>
  <c r="AQ343" i="2"/>
  <c r="AP343" i="2"/>
  <c r="AH343" i="2"/>
  <c r="AG343" i="2"/>
  <c r="AE343" i="2"/>
  <c r="AD343" i="2"/>
  <c r="AQ342" i="2"/>
  <c r="AP342" i="2"/>
  <c r="AH342" i="2"/>
  <c r="AG342" i="2"/>
  <c r="AE342" i="2"/>
  <c r="AD342" i="2"/>
  <c r="AQ341" i="2"/>
  <c r="AP341" i="2"/>
  <c r="AH341" i="2"/>
  <c r="AG341" i="2"/>
  <c r="AE341" i="2"/>
  <c r="AD341" i="2"/>
  <c r="AQ340" i="2"/>
  <c r="AP340" i="2"/>
  <c r="AH340" i="2"/>
  <c r="AG340" i="2"/>
  <c r="AE340" i="2"/>
  <c r="AD340" i="2"/>
  <c r="AQ339" i="2"/>
  <c r="AP339" i="2"/>
  <c r="AH339" i="2"/>
  <c r="AG339" i="2"/>
  <c r="AE339" i="2"/>
  <c r="AD339" i="2"/>
  <c r="AQ338" i="2"/>
  <c r="AP338" i="2"/>
  <c r="AH338" i="2"/>
  <c r="AG338" i="2"/>
  <c r="AE338" i="2"/>
  <c r="AD338" i="2"/>
  <c r="AQ337" i="2"/>
  <c r="AP337" i="2"/>
  <c r="AH337" i="2"/>
  <c r="AG337" i="2"/>
  <c r="AE337" i="2"/>
  <c r="AD337" i="2"/>
  <c r="AQ336" i="2"/>
  <c r="AP336" i="2"/>
  <c r="AH336" i="2"/>
  <c r="AG336" i="2"/>
  <c r="AE336" i="2"/>
  <c r="AD336" i="2"/>
  <c r="AQ335" i="2"/>
  <c r="AP335" i="2"/>
  <c r="AH335" i="2"/>
  <c r="AG335" i="2"/>
  <c r="AE335" i="2"/>
  <c r="AD335" i="2"/>
  <c r="AQ334" i="2"/>
  <c r="AP334" i="2"/>
  <c r="AH334" i="2"/>
  <c r="AG334" i="2"/>
  <c r="AE334" i="2"/>
  <c r="AD334" i="2"/>
  <c r="AQ333" i="2"/>
  <c r="AP333" i="2"/>
  <c r="AH333" i="2"/>
  <c r="AG333" i="2"/>
  <c r="AE333" i="2"/>
  <c r="AD333" i="2"/>
  <c r="AQ332" i="2"/>
  <c r="AP332" i="2"/>
  <c r="AH332" i="2"/>
  <c r="AG332" i="2"/>
  <c r="AE332" i="2"/>
  <c r="AD332" i="2"/>
  <c r="AQ331" i="2"/>
  <c r="AP331" i="2"/>
  <c r="AH331" i="2"/>
  <c r="AG331" i="2"/>
  <c r="AE331" i="2"/>
  <c r="AD331" i="2"/>
  <c r="AQ330" i="2"/>
  <c r="AP330" i="2"/>
  <c r="AH330" i="2"/>
  <c r="AG330" i="2"/>
  <c r="AE330" i="2"/>
  <c r="AD330" i="2"/>
  <c r="AQ329" i="2"/>
  <c r="AP329" i="2"/>
  <c r="AH329" i="2"/>
  <c r="AG329" i="2"/>
  <c r="AE329" i="2"/>
  <c r="AD329" i="2"/>
  <c r="AQ328" i="2"/>
  <c r="AP328" i="2"/>
  <c r="AH328" i="2"/>
  <c r="AG328" i="2"/>
  <c r="AE328" i="2"/>
  <c r="AD328" i="2"/>
  <c r="AQ327" i="2"/>
  <c r="AP327" i="2"/>
  <c r="AH327" i="2"/>
  <c r="AG327" i="2"/>
  <c r="AE327" i="2"/>
  <c r="AD327" i="2"/>
  <c r="AQ326" i="2"/>
  <c r="AP326" i="2"/>
  <c r="AH326" i="2"/>
  <c r="AG326" i="2"/>
  <c r="AE326" i="2"/>
  <c r="AD326" i="2"/>
  <c r="AQ325" i="2"/>
  <c r="AP325" i="2"/>
  <c r="AH325" i="2"/>
  <c r="AG325" i="2"/>
  <c r="AE325" i="2"/>
  <c r="AD325" i="2"/>
  <c r="AQ322" i="2"/>
  <c r="AP322" i="2"/>
  <c r="AH322" i="2"/>
  <c r="AG322" i="2"/>
  <c r="AE322" i="2"/>
  <c r="AD322" i="2"/>
  <c r="AQ321" i="2"/>
  <c r="AP321" i="2"/>
  <c r="AH321" i="2"/>
  <c r="AG321" i="2"/>
  <c r="AE321" i="2"/>
  <c r="AD321" i="2"/>
  <c r="AQ320" i="2"/>
  <c r="AP320" i="2"/>
  <c r="AH320" i="2"/>
  <c r="AG320" i="2"/>
  <c r="AE320" i="2"/>
  <c r="AD320" i="2"/>
  <c r="AQ319" i="2"/>
  <c r="AP319" i="2"/>
  <c r="AH319" i="2"/>
  <c r="AG319" i="2"/>
  <c r="AE319" i="2"/>
  <c r="AD319" i="2"/>
  <c r="AQ318" i="2"/>
  <c r="AP318" i="2"/>
  <c r="AH318" i="2"/>
  <c r="AG318" i="2"/>
  <c r="AE318" i="2"/>
  <c r="AD318" i="2"/>
  <c r="AQ317" i="2"/>
  <c r="AP317" i="2"/>
  <c r="AH317" i="2"/>
  <c r="AG317" i="2"/>
  <c r="AE317" i="2"/>
  <c r="AD317" i="2"/>
  <c r="AQ316" i="2"/>
  <c r="AP316" i="2"/>
  <c r="AH316" i="2"/>
  <c r="AG316" i="2"/>
  <c r="AE316" i="2"/>
  <c r="AD316" i="2"/>
  <c r="AQ315" i="2"/>
  <c r="AP315" i="2"/>
  <c r="AH315" i="2"/>
  <c r="AG315" i="2"/>
  <c r="AE315" i="2"/>
  <c r="AD315" i="2"/>
  <c r="AQ314" i="2"/>
  <c r="AP314" i="2"/>
  <c r="AH314" i="2"/>
  <c r="AG314" i="2"/>
  <c r="AE314" i="2"/>
  <c r="AD314" i="2"/>
  <c r="AQ313" i="2"/>
  <c r="AP313" i="2"/>
  <c r="AH313" i="2"/>
  <c r="AG313" i="2"/>
  <c r="AE313" i="2"/>
  <c r="AD313" i="2"/>
  <c r="AQ312" i="2"/>
  <c r="AP312" i="2"/>
  <c r="AH312" i="2"/>
  <c r="AG312" i="2"/>
  <c r="AE312" i="2"/>
  <c r="AD312" i="2"/>
  <c r="AQ311" i="2"/>
  <c r="AP311" i="2"/>
  <c r="AH311" i="2"/>
  <c r="AG311" i="2"/>
  <c r="AE311" i="2"/>
  <c r="AD311" i="2"/>
  <c r="AQ310" i="2"/>
  <c r="AP310" i="2"/>
  <c r="AH310" i="2"/>
  <c r="AG310" i="2"/>
  <c r="AE310" i="2"/>
  <c r="AD310" i="2"/>
  <c r="AQ309" i="2"/>
  <c r="AP309" i="2"/>
  <c r="AH309" i="2"/>
  <c r="AG309" i="2"/>
  <c r="AE309" i="2"/>
  <c r="AD309" i="2"/>
  <c r="AQ308" i="2"/>
  <c r="AP308" i="2"/>
  <c r="AH308" i="2"/>
  <c r="AG308" i="2"/>
  <c r="AE308" i="2"/>
  <c r="AD308" i="2"/>
  <c r="AQ307" i="2"/>
  <c r="AP307" i="2"/>
  <c r="AH307" i="2"/>
  <c r="AG307" i="2"/>
  <c r="AE307" i="2"/>
  <c r="AD307" i="2"/>
  <c r="AQ306" i="2"/>
  <c r="AP306" i="2"/>
  <c r="AH306" i="2"/>
  <c r="AG306" i="2"/>
  <c r="AE306" i="2"/>
  <c r="AD306" i="2"/>
  <c r="AQ305" i="2"/>
  <c r="AP305" i="2"/>
  <c r="AH305" i="2"/>
  <c r="AG305" i="2"/>
  <c r="AE305" i="2"/>
  <c r="AD305" i="2"/>
  <c r="AQ304" i="2"/>
  <c r="AP304" i="2"/>
  <c r="AH304" i="2"/>
  <c r="AG304" i="2"/>
  <c r="AE304" i="2"/>
  <c r="AD304" i="2"/>
  <c r="AQ303" i="2"/>
  <c r="AP303" i="2"/>
  <c r="AH303" i="2"/>
  <c r="AG303" i="2"/>
  <c r="AE303" i="2"/>
  <c r="AD303" i="2"/>
  <c r="AQ302" i="2"/>
  <c r="AP302" i="2"/>
  <c r="AH302" i="2"/>
  <c r="AG302" i="2"/>
  <c r="AE302" i="2"/>
  <c r="AD302" i="2"/>
  <c r="AQ301" i="2"/>
  <c r="AP301" i="2"/>
  <c r="AH301" i="2"/>
  <c r="AG301" i="2"/>
  <c r="AE301" i="2"/>
  <c r="AD301" i="2"/>
  <c r="AQ300" i="2"/>
  <c r="AP300" i="2"/>
  <c r="AH300" i="2"/>
  <c r="AG300" i="2"/>
  <c r="AE300" i="2"/>
  <c r="AD300" i="2"/>
  <c r="AQ299" i="2"/>
  <c r="AP299" i="2"/>
  <c r="AH299" i="2"/>
  <c r="AG299" i="2"/>
  <c r="AE299" i="2"/>
  <c r="AD299" i="2"/>
  <c r="AQ298" i="2"/>
  <c r="AP298" i="2"/>
  <c r="AH298" i="2"/>
  <c r="AG298" i="2"/>
  <c r="AE298" i="2"/>
  <c r="AD298" i="2"/>
  <c r="AQ297" i="2"/>
  <c r="AP297" i="2"/>
  <c r="AH297" i="2"/>
  <c r="AG297" i="2"/>
  <c r="AE297" i="2"/>
  <c r="AD297" i="2"/>
  <c r="AQ296" i="2"/>
  <c r="AP296" i="2"/>
  <c r="AH296" i="2"/>
  <c r="AG296" i="2"/>
  <c r="AE296" i="2"/>
  <c r="AD296" i="2"/>
  <c r="AQ295" i="2"/>
  <c r="AP295" i="2"/>
  <c r="AH295" i="2"/>
  <c r="AG295" i="2"/>
  <c r="AE295" i="2"/>
  <c r="AD295" i="2"/>
  <c r="AQ294" i="2"/>
  <c r="AP294" i="2"/>
  <c r="AH294" i="2"/>
  <c r="AG294" i="2"/>
  <c r="AE294" i="2"/>
  <c r="AD294" i="2"/>
  <c r="AQ291" i="2"/>
  <c r="AP291" i="2"/>
  <c r="AH291" i="2"/>
  <c r="AG291" i="2"/>
  <c r="AE291" i="2"/>
  <c r="AD291" i="2"/>
  <c r="AQ290" i="2"/>
  <c r="AP290" i="2"/>
  <c r="AH290" i="2"/>
  <c r="AG290" i="2"/>
  <c r="AE290" i="2"/>
  <c r="AD290" i="2"/>
  <c r="AQ289" i="2"/>
  <c r="AP289" i="2"/>
  <c r="AH289" i="2"/>
  <c r="AG289" i="2"/>
  <c r="AE289" i="2"/>
  <c r="AD289" i="2"/>
  <c r="AQ288" i="2"/>
  <c r="AP288" i="2"/>
  <c r="AH288" i="2"/>
  <c r="AG288" i="2"/>
  <c r="AE288" i="2"/>
  <c r="AD288" i="2"/>
  <c r="AQ287" i="2"/>
  <c r="AP287" i="2"/>
  <c r="AH287" i="2"/>
  <c r="AG287" i="2"/>
  <c r="AE287" i="2"/>
  <c r="AD287" i="2"/>
  <c r="AQ286" i="2"/>
  <c r="AP286" i="2"/>
  <c r="AH286" i="2"/>
  <c r="AG286" i="2"/>
  <c r="AE286" i="2"/>
  <c r="AD286" i="2"/>
  <c r="AQ285" i="2"/>
  <c r="AP285" i="2"/>
  <c r="AH285" i="2"/>
  <c r="AG285" i="2"/>
  <c r="AE285" i="2"/>
  <c r="AD285" i="2"/>
  <c r="AQ284" i="2"/>
  <c r="AP284" i="2"/>
  <c r="AH284" i="2"/>
  <c r="AG284" i="2"/>
  <c r="AE284" i="2"/>
  <c r="AD284" i="2"/>
  <c r="AQ283" i="2"/>
  <c r="AP283" i="2"/>
  <c r="AH283" i="2"/>
  <c r="AG283" i="2"/>
  <c r="AE283" i="2"/>
  <c r="AD283" i="2"/>
  <c r="AQ282" i="2"/>
  <c r="AP282" i="2"/>
  <c r="AH282" i="2"/>
  <c r="AG282" i="2"/>
  <c r="AE282" i="2"/>
  <c r="AD282" i="2"/>
  <c r="AQ281" i="2"/>
  <c r="AP281" i="2"/>
  <c r="AH281" i="2"/>
  <c r="AG281" i="2"/>
  <c r="AE281" i="2"/>
  <c r="AD281" i="2"/>
  <c r="AQ280" i="2"/>
  <c r="AP280" i="2"/>
  <c r="AH280" i="2"/>
  <c r="AG280" i="2"/>
  <c r="AE280" i="2"/>
  <c r="AD280" i="2"/>
  <c r="AQ279" i="2"/>
  <c r="AP279" i="2"/>
  <c r="AH279" i="2"/>
  <c r="AG279" i="2"/>
  <c r="AE279" i="2"/>
  <c r="AD279" i="2"/>
  <c r="AQ278" i="2"/>
  <c r="AP278" i="2"/>
  <c r="AH278" i="2"/>
  <c r="AG278" i="2"/>
  <c r="AE278" i="2"/>
  <c r="AD278" i="2"/>
  <c r="AQ277" i="2"/>
  <c r="AP277" i="2"/>
  <c r="AH277" i="2"/>
  <c r="AG277" i="2"/>
  <c r="AE277" i="2"/>
  <c r="AD277" i="2"/>
  <c r="AQ276" i="2"/>
  <c r="AP276" i="2"/>
  <c r="AH276" i="2"/>
  <c r="AG276" i="2"/>
  <c r="AE276" i="2"/>
  <c r="AD276" i="2"/>
  <c r="AQ275" i="2"/>
  <c r="AP275" i="2"/>
  <c r="AH275" i="2"/>
  <c r="AG275" i="2"/>
  <c r="AE275" i="2"/>
  <c r="AD275" i="2"/>
  <c r="AQ274" i="2"/>
  <c r="AP274" i="2"/>
  <c r="AH274" i="2"/>
  <c r="AG274" i="2"/>
  <c r="AE274" i="2"/>
  <c r="AD274" i="2"/>
  <c r="AQ273" i="2"/>
  <c r="AP273" i="2"/>
  <c r="AH273" i="2"/>
  <c r="AG273" i="2"/>
  <c r="AE273" i="2"/>
  <c r="AD273" i="2"/>
  <c r="AQ272" i="2"/>
  <c r="AP272" i="2"/>
  <c r="AH272" i="2"/>
  <c r="AG272" i="2"/>
  <c r="AE272" i="2"/>
  <c r="AD272" i="2"/>
  <c r="AQ271" i="2"/>
  <c r="AP271" i="2"/>
  <c r="AH271" i="2"/>
  <c r="AG271" i="2"/>
  <c r="AE271" i="2"/>
  <c r="AD271" i="2"/>
  <c r="AQ270" i="2"/>
  <c r="AP270" i="2"/>
  <c r="AH270" i="2"/>
  <c r="AG270" i="2"/>
  <c r="AE270" i="2"/>
  <c r="AD270" i="2"/>
  <c r="AQ269" i="2"/>
  <c r="AP269" i="2"/>
  <c r="AH269" i="2"/>
  <c r="AG269" i="2"/>
  <c r="AE269" i="2"/>
  <c r="AD269" i="2"/>
  <c r="AQ268" i="2"/>
  <c r="AP268" i="2"/>
  <c r="AH268" i="2"/>
  <c r="AG268" i="2"/>
  <c r="AE268" i="2"/>
  <c r="AD268" i="2"/>
  <c r="AQ267" i="2"/>
  <c r="AP267" i="2"/>
  <c r="AH267" i="2"/>
  <c r="AG267" i="2"/>
  <c r="AE267" i="2"/>
  <c r="AD267" i="2"/>
  <c r="AQ266" i="2"/>
  <c r="AP266" i="2"/>
  <c r="AH266" i="2"/>
  <c r="AG266" i="2"/>
  <c r="AE266" i="2"/>
  <c r="AD266" i="2"/>
  <c r="AQ265" i="2"/>
  <c r="AP265" i="2"/>
  <c r="AH265" i="2"/>
  <c r="AG265" i="2"/>
  <c r="AE265" i="2"/>
  <c r="AD265" i="2"/>
  <c r="AQ264" i="2"/>
  <c r="AP264" i="2"/>
  <c r="AH264" i="2"/>
  <c r="AG264" i="2"/>
  <c r="AE264" i="2"/>
  <c r="AD264" i="2"/>
  <c r="AQ263" i="2"/>
  <c r="AP263" i="2"/>
  <c r="AH263" i="2"/>
  <c r="AG263" i="2"/>
  <c r="AE263" i="2"/>
  <c r="AD263" i="2"/>
  <c r="AQ229" i="2"/>
  <c r="AP229" i="2"/>
  <c r="AH229" i="2"/>
  <c r="AG229" i="2"/>
  <c r="AE229" i="2"/>
  <c r="AD229" i="2"/>
  <c r="AQ228" i="2"/>
  <c r="AP228" i="2"/>
  <c r="AH228" i="2"/>
  <c r="AG228" i="2"/>
  <c r="AE228" i="2"/>
  <c r="AD228" i="2"/>
  <c r="AQ227" i="2"/>
  <c r="AP227" i="2"/>
  <c r="AH227" i="2"/>
  <c r="AG227" i="2"/>
  <c r="AE227" i="2"/>
  <c r="AD227" i="2"/>
  <c r="AQ226" i="2"/>
  <c r="AP226" i="2"/>
  <c r="AH226" i="2"/>
  <c r="AG226" i="2"/>
  <c r="AE226" i="2"/>
  <c r="AD226" i="2"/>
  <c r="AQ225" i="2"/>
  <c r="AP225" i="2"/>
  <c r="AH225" i="2"/>
  <c r="AG225" i="2"/>
  <c r="AE225" i="2"/>
  <c r="AD225" i="2"/>
  <c r="AQ224" i="2"/>
  <c r="AP224" i="2"/>
  <c r="AH224" i="2"/>
  <c r="AG224" i="2"/>
  <c r="AE224" i="2"/>
  <c r="AD224" i="2"/>
  <c r="AQ223" i="2"/>
  <c r="AP223" i="2"/>
  <c r="AH223" i="2"/>
  <c r="AG223" i="2"/>
  <c r="AE223" i="2"/>
  <c r="AD223" i="2"/>
  <c r="AQ222" i="2"/>
  <c r="AP222" i="2"/>
  <c r="AH222" i="2"/>
  <c r="AG222" i="2"/>
  <c r="AE222" i="2"/>
  <c r="AD222" i="2"/>
  <c r="AQ221" i="2"/>
  <c r="AP221" i="2"/>
  <c r="AH221" i="2"/>
  <c r="AG221" i="2"/>
  <c r="AE221" i="2"/>
  <c r="AD221" i="2"/>
  <c r="AQ220" i="2"/>
  <c r="AP220" i="2"/>
  <c r="AH220" i="2"/>
  <c r="AG220" i="2"/>
  <c r="AE220" i="2"/>
  <c r="AD220" i="2"/>
  <c r="AQ219" i="2"/>
  <c r="AP219" i="2"/>
  <c r="AH219" i="2"/>
  <c r="AG219" i="2"/>
  <c r="AE219" i="2"/>
  <c r="AD219" i="2"/>
  <c r="AQ218" i="2"/>
  <c r="AP218" i="2"/>
  <c r="AH218" i="2"/>
  <c r="AG218" i="2"/>
  <c r="AE218" i="2"/>
  <c r="AD218" i="2"/>
  <c r="AQ217" i="2"/>
  <c r="AP217" i="2"/>
  <c r="AH217" i="2"/>
  <c r="AG217" i="2"/>
  <c r="AE217" i="2"/>
  <c r="AD217" i="2"/>
  <c r="AQ216" i="2"/>
  <c r="AP216" i="2"/>
  <c r="AH216" i="2"/>
  <c r="AG216" i="2"/>
  <c r="AE216" i="2"/>
  <c r="AD216" i="2"/>
  <c r="AQ215" i="2"/>
  <c r="AP215" i="2"/>
  <c r="AH215" i="2"/>
  <c r="AG215" i="2"/>
  <c r="AE215" i="2"/>
  <c r="AD215" i="2"/>
  <c r="AQ214" i="2"/>
  <c r="AP214" i="2"/>
  <c r="AH214" i="2"/>
  <c r="AG214" i="2"/>
  <c r="AE214" i="2"/>
  <c r="AD214" i="2"/>
  <c r="AQ213" i="2"/>
  <c r="AP213" i="2"/>
  <c r="AH213" i="2"/>
  <c r="AG213" i="2"/>
  <c r="AE213" i="2"/>
  <c r="AD213" i="2"/>
  <c r="AQ212" i="2"/>
  <c r="AP212" i="2"/>
  <c r="AH212" i="2"/>
  <c r="AG212" i="2"/>
  <c r="AE212" i="2"/>
  <c r="AD212" i="2"/>
  <c r="AQ211" i="2"/>
  <c r="AP211" i="2"/>
  <c r="AH211" i="2"/>
  <c r="AG211" i="2"/>
  <c r="AE211" i="2"/>
  <c r="AD211" i="2"/>
  <c r="AQ210" i="2"/>
  <c r="AP210" i="2"/>
  <c r="AH210" i="2"/>
  <c r="AG210" i="2"/>
  <c r="AE210" i="2"/>
  <c r="AD210" i="2"/>
  <c r="AQ209" i="2"/>
  <c r="AP209" i="2"/>
  <c r="AH209" i="2"/>
  <c r="AG209" i="2"/>
  <c r="AE209" i="2"/>
  <c r="AD209" i="2"/>
  <c r="AQ208" i="2"/>
  <c r="AP208" i="2"/>
  <c r="AH208" i="2"/>
  <c r="AG208" i="2"/>
  <c r="AE208" i="2"/>
  <c r="AD208" i="2"/>
  <c r="AQ207" i="2"/>
  <c r="AP207" i="2"/>
  <c r="AH207" i="2"/>
  <c r="AG207" i="2"/>
  <c r="AE207" i="2"/>
  <c r="AD207" i="2"/>
  <c r="AQ206" i="2"/>
  <c r="AP206" i="2"/>
  <c r="AH206" i="2"/>
  <c r="AG206" i="2"/>
  <c r="AE206" i="2"/>
  <c r="AD206" i="2"/>
  <c r="AQ205" i="2"/>
  <c r="AP205" i="2"/>
  <c r="AH205" i="2"/>
  <c r="AG205" i="2"/>
  <c r="AE205" i="2"/>
  <c r="AD205" i="2"/>
  <c r="AQ204" i="2"/>
  <c r="AP204" i="2"/>
  <c r="AH204" i="2"/>
  <c r="AG204" i="2"/>
  <c r="AE204" i="2"/>
  <c r="AD204" i="2"/>
  <c r="AQ203" i="2"/>
  <c r="AP203" i="2"/>
  <c r="AH203" i="2"/>
  <c r="AG203" i="2"/>
  <c r="AE203" i="2"/>
  <c r="AD203" i="2"/>
  <c r="AQ202" i="2"/>
  <c r="AP202" i="2"/>
  <c r="AH202" i="2"/>
  <c r="AG202" i="2"/>
  <c r="AE202" i="2"/>
  <c r="AD202" i="2"/>
  <c r="AQ201" i="2"/>
  <c r="AP201" i="2"/>
  <c r="AH201" i="2"/>
  <c r="AG201" i="2"/>
  <c r="AE201" i="2"/>
  <c r="AD201" i="2"/>
  <c r="AQ198" i="2"/>
  <c r="AP198" i="2"/>
  <c r="AH198" i="2"/>
  <c r="AG198" i="2"/>
  <c r="AE198" i="2"/>
  <c r="AD198" i="2"/>
  <c r="AQ197" i="2"/>
  <c r="AP197" i="2"/>
  <c r="AH197" i="2"/>
  <c r="AG197" i="2"/>
  <c r="AE197" i="2"/>
  <c r="AD197" i="2"/>
  <c r="AQ196" i="2"/>
  <c r="AP196" i="2"/>
  <c r="AH196" i="2"/>
  <c r="AG196" i="2"/>
  <c r="AE196" i="2"/>
  <c r="AD196" i="2"/>
  <c r="AQ195" i="2"/>
  <c r="AP195" i="2"/>
  <c r="AH195" i="2"/>
  <c r="AG195" i="2"/>
  <c r="AE195" i="2"/>
  <c r="AD195" i="2"/>
  <c r="AQ194" i="2"/>
  <c r="AP194" i="2"/>
  <c r="AH194" i="2"/>
  <c r="AG194" i="2"/>
  <c r="AE194" i="2"/>
  <c r="AD194" i="2"/>
  <c r="AQ193" i="2"/>
  <c r="AP193" i="2"/>
  <c r="AH193" i="2"/>
  <c r="AG193" i="2"/>
  <c r="AE193" i="2"/>
  <c r="AD193" i="2"/>
  <c r="AQ192" i="2"/>
  <c r="AP192" i="2"/>
  <c r="AH192" i="2"/>
  <c r="AG192" i="2"/>
  <c r="AE192" i="2"/>
  <c r="AD192" i="2"/>
  <c r="AQ191" i="2"/>
  <c r="AP191" i="2"/>
  <c r="AH191" i="2"/>
  <c r="AG191" i="2"/>
  <c r="AE191" i="2"/>
  <c r="AD191" i="2"/>
  <c r="AQ190" i="2"/>
  <c r="AP190" i="2"/>
  <c r="AH190" i="2"/>
  <c r="AG190" i="2"/>
  <c r="AE190" i="2"/>
  <c r="AD190" i="2"/>
  <c r="AQ189" i="2"/>
  <c r="AP189" i="2"/>
  <c r="AH189" i="2"/>
  <c r="AG189" i="2"/>
  <c r="AE189" i="2"/>
  <c r="AD189" i="2"/>
  <c r="AQ188" i="2"/>
  <c r="AP188" i="2"/>
  <c r="AH188" i="2"/>
  <c r="AG188" i="2"/>
  <c r="AE188" i="2"/>
  <c r="AD188" i="2"/>
  <c r="AQ187" i="2"/>
  <c r="AP187" i="2"/>
  <c r="AH187" i="2"/>
  <c r="AG187" i="2"/>
  <c r="AE187" i="2"/>
  <c r="AD187" i="2"/>
  <c r="AQ186" i="2"/>
  <c r="AP186" i="2"/>
  <c r="AH186" i="2"/>
  <c r="AG186" i="2"/>
  <c r="AE186" i="2"/>
  <c r="AD186" i="2"/>
  <c r="AQ185" i="2"/>
  <c r="AP185" i="2"/>
  <c r="AH185" i="2"/>
  <c r="AG185" i="2"/>
  <c r="AE185" i="2"/>
  <c r="AD185" i="2"/>
  <c r="AQ184" i="2"/>
  <c r="AP184" i="2"/>
  <c r="AH184" i="2"/>
  <c r="AG184" i="2"/>
  <c r="AE184" i="2"/>
  <c r="AD184" i="2"/>
  <c r="AQ183" i="2"/>
  <c r="AP183" i="2"/>
  <c r="AH183" i="2"/>
  <c r="AG183" i="2"/>
  <c r="AE183" i="2"/>
  <c r="AD183" i="2"/>
  <c r="AQ182" i="2"/>
  <c r="AP182" i="2"/>
  <c r="AH182" i="2"/>
  <c r="AG182" i="2"/>
  <c r="AE182" i="2"/>
  <c r="AD182" i="2"/>
  <c r="AQ181" i="2"/>
  <c r="AP181" i="2"/>
  <c r="AH181" i="2"/>
  <c r="AG181" i="2"/>
  <c r="AE181" i="2"/>
  <c r="AD181" i="2"/>
  <c r="AQ180" i="2"/>
  <c r="AP180" i="2"/>
  <c r="AH180" i="2"/>
  <c r="AG180" i="2"/>
  <c r="AE180" i="2"/>
  <c r="AD180" i="2"/>
  <c r="AQ179" i="2"/>
  <c r="AP179" i="2"/>
  <c r="AH179" i="2"/>
  <c r="AG179" i="2"/>
  <c r="AE179" i="2"/>
  <c r="AD179" i="2"/>
  <c r="AQ178" i="2"/>
  <c r="AP178" i="2"/>
  <c r="AH178" i="2"/>
  <c r="AG178" i="2"/>
  <c r="AE178" i="2"/>
  <c r="AD178" i="2"/>
  <c r="AQ177" i="2"/>
  <c r="AP177" i="2"/>
  <c r="AH177" i="2"/>
  <c r="AG177" i="2"/>
  <c r="AE177" i="2"/>
  <c r="AD177" i="2"/>
  <c r="AQ176" i="2"/>
  <c r="AP176" i="2"/>
  <c r="AH176" i="2"/>
  <c r="AG176" i="2"/>
  <c r="AE176" i="2"/>
  <c r="AD176" i="2"/>
  <c r="AQ175" i="2"/>
  <c r="AP175" i="2"/>
  <c r="AH175" i="2"/>
  <c r="AG175" i="2"/>
  <c r="AE175" i="2"/>
  <c r="AD175" i="2"/>
  <c r="AQ174" i="2"/>
  <c r="AP174" i="2"/>
  <c r="AH174" i="2"/>
  <c r="AG174" i="2"/>
  <c r="AE174" i="2"/>
  <c r="AD174" i="2"/>
  <c r="AQ173" i="2"/>
  <c r="AP173" i="2"/>
  <c r="AH173" i="2"/>
  <c r="AG173" i="2"/>
  <c r="AE173" i="2"/>
  <c r="AD173" i="2"/>
  <c r="AQ172" i="2"/>
  <c r="AP172" i="2"/>
  <c r="AH172" i="2"/>
  <c r="AG172" i="2"/>
  <c r="AE172" i="2"/>
  <c r="AD172" i="2"/>
  <c r="AQ171" i="2"/>
  <c r="AP171" i="2"/>
  <c r="AH171" i="2"/>
  <c r="AG171" i="2"/>
  <c r="AE171" i="2"/>
  <c r="AD171" i="2"/>
  <c r="AQ170" i="2"/>
  <c r="AP170" i="2"/>
  <c r="AH170" i="2"/>
  <c r="AG170" i="2"/>
  <c r="AE170" i="2"/>
  <c r="AD170" i="2"/>
  <c r="AQ167" i="2"/>
  <c r="AP167" i="2"/>
  <c r="AH167" i="2"/>
  <c r="AG167" i="2"/>
  <c r="AE167" i="2"/>
  <c r="AD167" i="2"/>
  <c r="AQ166" i="2"/>
  <c r="AP166" i="2"/>
  <c r="AH166" i="2"/>
  <c r="AG166" i="2"/>
  <c r="AE166" i="2"/>
  <c r="AD166" i="2"/>
  <c r="AQ165" i="2"/>
  <c r="AP165" i="2"/>
  <c r="AH165" i="2"/>
  <c r="AG165" i="2"/>
  <c r="AE165" i="2"/>
  <c r="AD165" i="2"/>
  <c r="AQ164" i="2"/>
  <c r="AP164" i="2"/>
  <c r="AH164" i="2"/>
  <c r="AG164" i="2"/>
  <c r="AE164" i="2"/>
  <c r="AD164" i="2"/>
  <c r="AQ163" i="2"/>
  <c r="AP163" i="2"/>
  <c r="AH163" i="2"/>
  <c r="AG163" i="2"/>
  <c r="AE163" i="2"/>
  <c r="AD163" i="2"/>
  <c r="AQ162" i="2"/>
  <c r="AP162" i="2"/>
  <c r="AH162" i="2"/>
  <c r="AG162" i="2"/>
  <c r="AE162" i="2"/>
  <c r="AD162" i="2"/>
  <c r="AQ161" i="2"/>
  <c r="AP161" i="2"/>
  <c r="AH161" i="2"/>
  <c r="AG161" i="2"/>
  <c r="AE161" i="2"/>
  <c r="AD161" i="2"/>
  <c r="AQ160" i="2"/>
  <c r="AP160" i="2"/>
  <c r="AH160" i="2"/>
  <c r="AG160" i="2"/>
  <c r="AE160" i="2"/>
  <c r="AD160" i="2"/>
  <c r="AQ159" i="2"/>
  <c r="AP159" i="2"/>
  <c r="AH159" i="2"/>
  <c r="AG159" i="2"/>
  <c r="AE159" i="2"/>
  <c r="AD159" i="2"/>
  <c r="AQ158" i="2"/>
  <c r="AP158" i="2"/>
  <c r="AH158" i="2"/>
  <c r="AG158" i="2"/>
  <c r="AE158" i="2"/>
  <c r="AD158" i="2"/>
  <c r="AQ157" i="2"/>
  <c r="AP157" i="2"/>
  <c r="AH157" i="2"/>
  <c r="AG157" i="2"/>
  <c r="AE157" i="2"/>
  <c r="AD157" i="2"/>
  <c r="AQ156" i="2"/>
  <c r="AP156" i="2"/>
  <c r="AH156" i="2"/>
  <c r="AG156" i="2"/>
  <c r="AE156" i="2"/>
  <c r="AD156" i="2"/>
  <c r="AQ155" i="2"/>
  <c r="AP155" i="2"/>
  <c r="AH155" i="2"/>
  <c r="AG155" i="2"/>
  <c r="AE155" i="2"/>
  <c r="AD155" i="2"/>
  <c r="AQ154" i="2"/>
  <c r="AP154" i="2"/>
  <c r="AH154" i="2"/>
  <c r="AG154" i="2"/>
  <c r="AE154" i="2"/>
  <c r="AD154" i="2"/>
  <c r="AQ153" i="2"/>
  <c r="AP153" i="2"/>
  <c r="AH153" i="2"/>
  <c r="AG153" i="2"/>
  <c r="AE153" i="2"/>
  <c r="AD153" i="2"/>
  <c r="AQ152" i="2"/>
  <c r="AP152" i="2"/>
  <c r="AH152" i="2"/>
  <c r="AG152" i="2"/>
  <c r="AE152" i="2"/>
  <c r="AD152" i="2"/>
  <c r="AQ151" i="2"/>
  <c r="AP151" i="2"/>
  <c r="AH151" i="2"/>
  <c r="AG151" i="2"/>
  <c r="AE151" i="2"/>
  <c r="AD151" i="2"/>
  <c r="AQ150" i="2"/>
  <c r="AP150" i="2"/>
  <c r="AH150" i="2"/>
  <c r="AG150" i="2"/>
  <c r="AE150" i="2"/>
  <c r="AD150" i="2"/>
  <c r="AQ149" i="2"/>
  <c r="AP149" i="2"/>
  <c r="AH149" i="2"/>
  <c r="AG149" i="2"/>
  <c r="AE149" i="2"/>
  <c r="AD149" i="2"/>
  <c r="AQ148" i="2"/>
  <c r="AP148" i="2"/>
  <c r="AH148" i="2"/>
  <c r="AG148" i="2"/>
  <c r="AE148" i="2"/>
  <c r="AD148" i="2"/>
  <c r="AQ147" i="2"/>
  <c r="AP147" i="2"/>
  <c r="AH147" i="2"/>
  <c r="AG147" i="2"/>
  <c r="AE147" i="2"/>
  <c r="AD147" i="2"/>
  <c r="AQ146" i="2"/>
  <c r="AP146" i="2"/>
  <c r="AH146" i="2"/>
  <c r="AG146" i="2"/>
  <c r="AE146" i="2"/>
  <c r="AD146" i="2"/>
  <c r="AQ145" i="2"/>
  <c r="AP145" i="2"/>
  <c r="AH145" i="2"/>
  <c r="AG145" i="2"/>
  <c r="AE145" i="2"/>
  <c r="AD145" i="2"/>
  <c r="AQ144" i="2"/>
  <c r="AP144" i="2"/>
  <c r="AH144" i="2"/>
  <c r="AG144" i="2"/>
  <c r="AE144" i="2"/>
  <c r="AD144" i="2"/>
  <c r="AQ143" i="2"/>
  <c r="AP143" i="2"/>
  <c r="AH143" i="2"/>
  <c r="AG143" i="2"/>
  <c r="AE143" i="2"/>
  <c r="AD143" i="2"/>
  <c r="AQ142" i="2"/>
  <c r="AP142" i="2"/>
  <c r="AH142" i="2"/>
  <c r="AG142" i="2"/>
  <c r="AE142" i="2"/>
  <c r="AD142" i="2"/>
  <c r="AQ141" i="2"/>
  <c r="AP141" i="2"/>
  <c r="AH141" i="2"/>
  <c r="AG141" i="2"/>
  <c r="AE141" i="2"/>
  <c r="AD141" i="2"/>
  <c r="AQ140" i="2"/>
  <c r="AP140" i="2"/>
  <c r="AH140" i="2"/>
  <c r="AG140" i="2"/>
  <c r="AE140" i="2"/>
  <c r="AD140" i="2"/>
  <c r="AQ139" i="2"/>
  <c r="AP139" i="2"/>
  <c r="AH139" i="2"/>
  <c r="AG139" i="2"/>
  <c r="AE139" i="2"/>
  <c r="AD139" i="2"/>
  <c r="AQ136" i="2"/>
  <c r="AP136" i="2"/>
  <c r="AH136" i="2"/>
  <c r="AG136" i="2"/>
  <c r="AE136" i="2"/>
  <c r="AD136" i="2"/>
  <c r="AQ135" i="2"/>
  <c r="AP135" i="2"/>
  <c r="AH135" i="2"/>
  <c r="AG135" i="2"/>
  <c r="AE135" i="2"/>
  <c r="AD135" i="2"/>
  <c r="AQ134" i="2"/>
  <c r="AP134" i="2"/>
  <c r="AH134" i="2"/>
  <c r="AG134" i="2"/>
  <c r="AE134" i="2"/>
  <c r="AD134" i="2"/>
  <c r="AQ133" i="2"/>
  <c r="AP133" i="2"/>
  <c r="AH133" i="2"/>
  <c r="AG133" i="2"/>
  <c r="AE133" i="2"/>
  <c r="AD133" i="2"/>
  <c r="AQ132" i="2"/>
  <c r="AP132" i="2"/>
  <c r="AH132" i="2"/>
  <c r="AG132" i="2"/>
  <c r="AE132" i="2"/>
  <c r="AD132" i="2"/>
  <c r="AQ131" i="2"/>
  <c r="AP131" i="2"/>
  <c r="AH131" i="2"/>
  <c r="AG131" i="2"/>
  <c r="AE131" i="2"/>
  <c r="AD131" i="2"/>
  <c r="AQ130" i="2"/>
  <c r="AP130" i="2"/>
  <c r="AH130" i="2"/>
  <c r="AG130" i="2"/>
  <c r="AE130" i="2"/>
  <c r="AD130" i="2"/>
  <c r="AQ129" i="2"/>
  <c r="AP129" i="2"/>
  <c r="AH129" i="2"/>
  <c r="AG129" i="2"/>
  <c r="AE129" i="2"/>
  <c r="AD129" i="2"/>
  <c r="AQ128" i="2"/>
  <c r="AP128" i="2"/>
  <c r="AH128" i="2"/>
  <c r="AG128" i="2"/>
  <c r="AE128" i="2"/>
  <c r="AD128" i="2"/>
  <c r="AQ127" i="2"/>
  <c r="AP127" i="2"/>
  <c r="AH127" i="2"/>
  <c r="AG127" i="2"/>
  <c r="AE127" i="2"/>
  <c r="AD127" i="2"/>
  <c r="AQ126" i="2"/>
  <c r="AP126" i="2"/>
  <c r="AH126" i="2"/>
  <c r="AG126" i="2"/>
  <c r="AE126" i="2"/>
  <c r="AD126" i="2"/>
  <c r="AQ125" i="2"/>
  <c r="AP125" i="2"/>
  <c r="AH125" i="2"/>
  <c r="AG125" i="2"/>
  <c r="AE125" i="2"/>
  <c r="AD125" i="2"/>
  <c r="AQ124" i="2"/>
  <c r="AP124" i="2"/>
  <c r="AH124" i="2"/>
  <c r="AG124" i="2"/>
  <c r="AE124" i="2"/>
  <c r="AD124" i="2"/>
  <c r="AQ123" i="2"/>
  <c r="AP123" i="2"/>
  <c r="AH123" i="2"/>
  <c r="AG123" i="2"/>
  <c r="AE123" i="2"/>
  <c r="AD123" i="2"/>
  <c r="AQ122" i="2"/>
  <c r="AP122" i="2"/>
  <c r="AH122" i="2"/>
  <c r="AG122" i="2"/>
  <c r="AE122" i="2"/>
  <c r="AD122" i="2"/>
  <c r="AQ121" i="2"/>
  <c r="AP121" i="2"/>
  <c r="AH121" i="2"/>
  <c r="AG121" i="2"/>
  <c r="AE121" i="2"/>
  <c r="AD121" i="2"/>
  <c r="AQ120" i="2"/>
  <c r="AP120" i="2"/>
  <c r="AH120" i="2"/>
  <c r="AG120" i="2"/>
  <c r="AE120" i="2"/>
  <c r="AD120" i="2"/>
  <c r="AQ119" i="2"/>
  <c r="AP119" i="2"/>
  <c r="AH119" i="2"/>
  <c r="AG119" i="2"/>
  <c r="AE119" i="2"/>
  <c r="AD119" i="2"/>
  <c r="AQ118" i="2"/>
  <c r="AP118" i="2"/>
  <c r="AH118" i="2"/>
  <c r="AG118" i="2"/>
  <c r="AE118" i="2"/>
  <c r="AD118" i="2"/>
  <c r="AQ117" i="2"/>
  <c r="AP117" i="2"/>
  <c r="AH117" i="2"/>
  <c r="AG117" i="2"/>
  <c r="AE117" i="2"/>
  <c r="AD117" i="2"/>
  <c r="AQ116" i="2"/>
  <c r="AP116" i="2"/>
  <c r="AH116" i="2"/>
  <c r="AG116" i="2"/>
  <c r="AE116" i="2"/>
  <c r="AD116" i="2"/>
  <c r="AQ115" i="2"/>
  <c r="AP115" i="2"/>
  <c r="AH115" i="2"/>
  <c r="AG115" i="2"/>
  <c r="AE115" i="2"/>
  <c r="AD115" i="2"/>
  <c r="AQ114" i="2"/>
  <c r="AP114" i="2"/>
  <c r="AH114" i="2"/>
  <c r="AG114" i="2"/>
  <c r="AE114" i="2"/>
  <c r="AD114" i="2"/>
  <c r="AQ113" i="2"/>
  <c r="AP113" i="2"/>
  <c r="AH113" i="2"/>
  <c r="AG113" i="2"/>
  <c r="AE113" i="2"/>
  <c r="AD113" i="2"/>
  <c r="AQ112" i="2"/>
  <c r="AP112" i="2"/>
  <c r="AH112" i="2"/>
  <c r="AG112" i="2"/>
  <c r="AE112" i="2"/>
  <c r="AD112" i="2"/>
  <c r="AQ111" i="2"/>
  <c r="AP111" i="2"/>
  <c r="AH111" i="2"/>
  <c r="AG111" i="2"/>
  <c r="AE111" i="2"/>
  <c r="AD111" i="2"/>
  <c r="AQ110" i="2"/>
  <c r="AP110" i="2"/>
  <c r="AH110" i="2"/>
  <c r="AG110" i="2"/>
  <c r="AE110" i="2"/>
  <c r="AD110" i="2"/>
  <c r="AQ109" i="2"/>
  <c r="AP109" i="2"/>
  <c r="AH109" i="2"/>
  <c r="AG109" i="2"/>
  <c r="AE109" i="2"/>
  <c r="AD109" i="2"/>
  <c r="AQ108" i="2"/>
  <c r="AP108" i="2"/>
  <c r="AH108" i="2"/>
  <c r="AG108" i="2"/>
  <c r="AE108" i="2"/>
  <c r="AD108" i="2"/>
  <c r="AD78" i="2"/>
  <c r="AE78" i="2"/>
  <c r="AG78" i="2"/>
  <c r="AH78" i="2"/>
  <c r="AP78" i="2"/>
  <c r="AQ78" i="2"/>
  <c r="AD79" i="2"/>
  <c r="AE79" i="2"/>
  <c r="AG79" i="2"/>
  <c r="AH79" i="2"/>
  <c r="AP79" i="2"/>
  <c r="AQ79" i="2"/>
  <c r="AD80" i="2"/>
  <c r="AE80" i="2"/>
  <c r="AG80" i="2"/>
  <c r="AH80" i="2"/>
  <c r="AP80" i="2"/>
  <c r="AQ80" i="2"/>
  <c r="AD81" i="2"/>
  <c r="AE81" i="2"/>
  <c r="AG81" i="2"/>
  <c r="AH81" i="2"/>
  <c r="AP81" i="2"/>
  <c r="AQ81" i="2"/>
  <c r="AD82" i="2"/>
  <c r="AE82" i="2"/>
  <c r="AG82" i="2"/>
  <c r="AH82" i="2"/>
  <c r="AP82" i="2"/>
  <c r="AQ82" i="2"/>
  <c r="AD83" i="2"/>
  <c r="AE83" i="2"/>
  <c r="AG83" i="2"/>
  <c r="AH83" i="2"/>
  <c r="AP83" i="2"/>
  <c r="AQ83" i="2"/>
  <c r="AD84" i="2"/>
  <c r="AE84" i="2"/>
  <c r="AG84" i="2"/>
  <c r="AH84" i="2"/>
  <c r="AP84" i="2"/>
  <c r="AQ84" i="2"/>
  <c r="AD85" i="2"/>
  <c r="AE85" i="2"/>
  <c r="AG85" i="2"/>
  <c r="AH85" i="2"/>
  <c r="AP85" i="2"/>
  <c r="AQ85" i="2"/>
  <c r="AD86" i="2"/>
  <c r="AE86" i="2"/>
  <c r="AG86" i="2"/>
  <c r="AH86" i="2"/>
  <c r="AP86" i="2"/>
  <c r="AQ86" i="2"/>
  <c r="AD87" i="2"/>
  <c r="AE87" i="2"/>
  <c r="AG87" i="2"/>
  <c r="AH87" i="2"/>
  <c r="AP87" i="2"/>
  <c r="AQ87" i="2"/>
  <c r="AD88" i="2"/>
  <c r="AE88" i="2"/>
  <c r="AG88" i="2"/>
  <c r="AH88" i="2"/>
  <c r="AP88" i="2"/>
  <c r="AQ88" i="2"/>
  <c r="AD89" i="2"/>
  <c r="AE89" i="2"/>
  <c r="AG89" i="2"/>
  <c r="AH89" i="2"/>
  <c r="AP89" i="2"/>
  <c r="AQ89" i="2"/>
  <c r="AD90" i="2"/>
  <c r="AE90" i="2"/>
  <c r="AG90" i="2"/>
  <c r="AH90" i="2"/>
  <c r="AP90" i="2"/>
  <c r="AQ90" i="2"/>
  <c r="AD91" i="2"/>
  <c r="AE91" i="2"/>
  <c r="AG91" i="2"/>
  <c r="AH91" i="2"/>
  <c r="AP91" i="2"/>
  <c r="AQ91" i="2"/>
  <c r="AD92" i="2"/>
  <c r="AE92" i="2"/>
  <c r="AG92" i="2"/>
  <c r="AH92" i="2"/>
  <c r="AP92" i="2"/>
  <c r="AQ92" i="2"/>
  <c r="AD93" i="2"/>
  <c r="AE93" i="2"/>
  <c r="AG93" i="2"/>
  <c r="AH93" i="2"/>
  <c r="AP93" i="2"/>
  <c r="AQ93" i="2"/>
  <c r="AD94" i="2"/>
  <c r="AE94" i="2"/>
  <c r="AG94" i="2"/>
  <c r="AH94" i="2"/>
  <c r="AP94" i="2"/>
  <c r="AQ94" i="2"/>
  <c r="AD95" i="2"/>
  <c r="AE95" i="2"/>
  <c r="AG95" i="2"/>
  <c r="AH95" i="2"/>
  <c r="AP95" i="2"/>
  <c r="AQ95" i="2"/>
  <c r="AD96" i="2"/>
  <c r="AE96" i="2"/>
  <c r="AG96" i="2"/>
  <c r="AH96" i="2"/>
  <c r="AP96" i="2"/>
  <c r="AQ96" i="2"/>
  <c r="AD97" i="2"/>
  <c r="AE97" i="2"/>
  <c r="AG97" i="2"/>
  <c r="AH97" i="2"/>
  <c r="AP97" i="2"/>
  <c r="AQ97" i="2"/>
  <c r="AD98" i="2"/>
  <c r="AE98" i="2"/>
  <c r="AG98" i="2"/>
  <c r="AH98" i="2"/>
  <c r="AP98" i="2"/>
  <c r="AQ98" i="2"/>
  <c r="AD99" i="2"/>
  <c r="AE99" i="2"/>
  <c r="AG99" i="2"/>
  <c r="AH99" i="2"/>
  <c r="AP99" i="2"/>
  <c r="AQ99" i="2"/>
  <c r="AD100" i="2"/>
  <c r="AE100" i="2"/>
  <c r="AG100" i="2"/>
  <c r="AH100" i="2"/>
  <c r="AP100" i="2"/>
  <c r="AQ100" i="2"/>
  <c r="AD101" i="2"/>
  <c r="AE101" i="2"/>
  <c r="AG101" i="2"/>
  <c r="AH101" i="2"/>
  <c r="AP101" i="2"/>
  <c r="AQ101" i="2"/>
  <c r="AD102" i="2"/>
  <c r="AE102" i="2"/>
  <c r="AG102" i="2"/>
  <c r="AH102" i="2"/>
  <c r="AP102" i="2"/>
  <c r="AQ102" i="2"/>
  <c r="AD103" i="2"/>
  <c r="AE103" i="2"/>
  <c r="AG103" i="2"/>
  <c r="AH103" i="2"/>
  <c r="AP103" i="2"/>
  <c r="AQ103" i="2"/>
  <c r="AD104" i="2"/>
  <c r="AE104" i="2"/>
  <c r="AG104" i="2"/>
  <c r="AH104" i="2"/>
  <c r="AP104" i="2"/>
  <c r="AQ104" i="2"/>
  <c r="AD105" i="2"/>
  <c r="AE105" i="2"/>
  <c r="AG105" i="2"/>
  <c r="AH105" i="2"/>
  <c r="AP105" i="2"/>
  <c r="AQ105" i="2"/>
  <c r="AQ77" i="2"/>
  <c r="AP77" i="2"/>
  <c r="AH77" i="2"/>
  <c r="AG77" i="2"/>
  <c r="AE77" i="2"/>
  <c r="AD77" i="2"/>
  <c r="AQ74" i="2"/>
  <c r="AP74" i="2"/>
  <c r="AH74" i="2"/>
  <c r="V145" i="8" l="1"/>
  <c r="V130" i="8"/>
  <c r="V146" i="8"/>
  <c r="V126" i="8"/>
  <c r="V142" i="8"/>
  <c r="V111" i="8"/>
  <c r="V88" i="8"/>
  <c r="V107" i="8"/>
  <c r="V100" i="8"/>
  <c r="V47" i="8"/>
  <c r="V69" i="8"/>
  <c r="V75" i="8"/>
  <c r="V54" i="8"/>
  <c r="V36" i="8"/>
  <c r="V15" i="8"/>
  <c r="V68" i="8"/>
  <c r="V32" i="8"/>
  <c r="V39" i="8"/>
  <c r="V6" i="8"/>
  <c r="V151" i="8"/>
  <c r="V77" i="8"/>
  <c r="V44" i="8"/>
  <c r="V140" i="8"/>
  <c r="V125" i="8"/>
  <c r="V141" i="8"/>
  <c r="V144" i="8"/>
  <c r="V129" i="8"/>
  <c r="V106" i="8"/>
  <c r="V119" i="8"/>
  <c r="V102" i="8"/>
  <c r="V92" i="8"/>
  <c r="V74" i="8"/>
  <c r="V61" i="8"/>
  <c r="V67" i="8"/>
  <c r="V113" i="8"/>
  <c r="V28" i="8"/>
  <c r="V43" i="8"/>
  <c r="V60" i="8"/>
  <c r="V24" i="8"/>
  <c r="V30" i="8"/>
  <c r="V4" i="8"/>
  <c r="V131" i="8"/>
  <c r="V105" i="8"/>
  <c r="V23" i="8"/>
  <c r="V127" i="8"/>
  <c r="V143" i="8"/>
  <c r="V128" i="8"/>
  <c r="V139" i="8"/>
  <c r="V124" i="8"/>
  <c r="V101" i="8"/>
  <c r="V104" i="8"/>
  <c r="V94" i="8"/>
  <c r="V84" i="8"/>
  <c r="V66" i="8"/>
  <c r="V53" i="8"/>
  <c r="V59" i="8"/>
  <c r="V81" i="8"/>
  <c r="V20" i="8"/>
  <c r="V34" i="8"/>
  <c r="V52" i="8"/>
  <c r="V16" i="8"/>
  <c r="V22" i="8"/>
  <c r="V33" i="8"/>
  <c r="V82" i="8"/>
  <c r="V55" i="8"/>
  <c r="V76" i="8"/>
  <c r="V122" i="8"/>
  <c r="V138" i="8"/>
  <c r="V123" i="8"/>
  <c r="V134" i="8"/>
  <c r="V150" i="8"/>
  <c r="V93" i="8"/>
  <c r="V99" i="8"/>
  <c r="V86" i="8"/>
  <c r="V108" i="8"/>
  <c r="V58" i="8"/>
  <c r="V45" i="8"/>
  <c r="V51" i="8"/>
  <c r="V73" i="8"/>
  <c r="V12" i="8"/>
  <c r="V26" i="8"/>
  <c r="V40" i="8"/>
  <c r="V42" i="8"/>
  <c r="V14" i="8"/>
  <c r="V25" i="8"/>
  <c r="V117" i="8"/>
  <c r="V133" i="8"/>
  <c r="V118" i="8"/>
  <c r="V121" i="8"/>
  <c r="V103" i="8"/>
  <c r="V85" i="8"/>
  <c r="V91" i="8"/>
  <c r="V110" i="8"/>
  <c r="V79" i="8"/>
  <c r="V50" i="8"/>
  <c r="V72" i="8"/>
  <c r="V80" i="8"/>
  <c r="V65" i="8"/>
  <c r="V46" i="8"/>
  <c r="V18" i="8"/>
  <c r="V29" i="8"/>
  <c r="V35" i="8"/>
  <c r="V5" i="8"/>
  <c r="V17" i="8"/>
  <c r="V147" i="8"/>
  <c r="V48" i="8"/>
  <c r="V37" i="8"/>
  <c r="V153" i="8"/>
  <c r="V120" i="8"/>
  <c r="V149" i="8"/>
  <c r="V116" i="8"/>
  <c r="V98" i="8"/>
  <c r="V114" i="8"/>
  <c r="V83" i="8"/>
  <c r="V97" i="8"/>
  <c r="V71" i="8"/>
  <c r="V95" i="8"/>
  <c r="V64" i="8"/>
  <c r="V78" i="8"/>
  <c r="V57" i="8"/>
  <c r="V38" i="8"/>
  <c r="V10" i="8"/>
  <c r="V21" i="8"/>
  <c r="V27" i="8"/>
  <c r="V8" i="8"/>
  <c r="V9" i="8"/>
  <c r="W2" i="8"/>
  <c r="V135" i="8"/>
  <c r="V112" i="8"/>
  <c r="V41" i="8"/>
  <c r="V148" i="8"/>
  <c r="V115" i="8"/>
  <c r="V136" i="8"/>
  <c r="V152" i="8"/>
  <c r="V90" i="8"/>
  <c r="V109" i="8"/>
  <c r="V132" i="8"/>
  <c r="V89" i="8"/>
  <c r="V63" i="8"/>
  <c r="V87" i="8"/>
  <c r="V56" i="8"/>
  <c r="V70" i="8"/>
  <c r="V49" i="8"/>
  <c r="V31" i="8"/>
  <c r="V137" i="8"/>
  <c r="V13" i="8"/>
  <c r="V19" i="8"/>
  <c r="V7" i="8"/>
  <c r="V96" i="8"/>
  <c r="V62" i="8"/>
  <c r="V11" i="8"/>
  <c r="AR702" i="2"/>
  <c r="AR736" i="2"/>
  <c r="AR534" i="2"/>
  <c r="AR598" i="2"/>
  <c r="AI601" i="2"/>
  <c r="AR640" i="2"/>
  <c r="AI468" i="2"/>
  <c r="AI537" i="2"/>
  <c r="AR560" i="2"/>
  <c r="AR574" i="2"/>
  <c r="AF594" i="2"/>
  <c r="AR625" i="2"/>
  <c r="AF710" i="2"/>
  <c r="AR748" i="2"/>
  <c r="AI751" i="2"/>
  <c r="AF756" i="2"/>
  <c r="AR762" i="2"/>
  <c r="AI577" i="2"/>
  <c r="AR548" i="2"/>
  <c r="AF536" i="2"/>
  <c r="AI545" i="2"/>
  <c r="AR592" i="2"/>
  <c r="AI622" i="2"/>
  <c r="AF627" i="2"/>
  <c r="AI637" i="2"/>
  <c r="AI665" i="2"/>
  <c r="AF704" i="2"/>
  <c r="AR708" i="2"/>
  <c r="AR728" i="2"/>
  <c r="AI745" i="2"/>
  <c r="AF750" i="2"/>
  <c r="AF776" i="2"/>
  <c r="AR554" i="2"/>
  <c r="AF562" i="2"/>
  <c r="AR580" i="2"/>
  <c r="AI595" i="2"/>
  <c r="AF738" i="2"/>
  <c r="AR742" i="2"/>
  <c r="AR754" i="2"/>
  <c r="AI757" i="2"/>
  <c r="AR768" i="2"/>
  <c r="AI771" i="2"/>
  <c r="AI617" i="2"/>
  <c r="AF787" i="2"/>
  <c r="AI270" i="2"/>
  <c r="AR317" i="2"/>
  <c r="AR104" i="2"/>
  <c r="AI275" i="2"/>
  <c r="AR785" i="2"/>
  <c r="AI788" i="2"/>
  <c r="AR267" i="2"/>
  <c r="AI403" i="2"/>
  <c r="AI551" i="2"/>
  <c r="AF556" i="2"/>
  <c r="AI563" i="2"/>
  <c r="AF621" i="2"/>
  <c r="AF732" i="2"/>
  <c r="AI739" i="2"/>
  <c r="AF744" i="2"/>
  <c r="AR270" i="2"/>
  <c r="AF278" i="2"/>
  <c r="AR308" i="2"/>
  <c r="AF316" i="2"/>
  <c r="AF458" i="2"/>
  <c r="AI534" i="2"/>
  <c r="AF539" i="2"/>
  <c r="AR545" i="2"/>
  <c r="AF565" i="2"/>
  <c r="AR569" i="2"/>
  <c r="AF591" i="2"/>
  <c r="AR595" i="2"/>
  <c r="AI598" i="2"/>
  <c r="AR610" i="2"/>
  <c r="AR622" i="2"/>
  <c r="AR637" i="2"/>
  <c r="AI640" i="2"/>
  <c r="AR665" i="2"/>
  <c r="AF707" i="2"/>
  <c r="AR711" i="2"/>
  <c r="AI714" i="2"/>
  <c r="AF727" i="2"/>
  <c r="AR733" i="2"/>
  <c r="AF741" i="2"/>
  <c r="AR745" i="2"/>
  <c r="AI748" i="2"/>
  <c r="AF753" i="2"/>
  <c r="AR757" i="2"/>
  <c r="AI104" i="2"/>
  <c r="AI267" i="2"/>
  <c r="AI305" i="2"/>
  <c r="AI317" i="2"/>
  <c r="AR403" i="2"/>
  <c r="AF452" i="2"/>
  <c r="AR563" i="2"/>
  <c r="AI566" i="2"/>
  <c r="AF573" i="2"/>
  <c r="AR577" i="2"/>
  <c r="AI580" i="2"/>
  <c r="AR589" i="2"/>
  <c r="AI592" i="2"/>
  <c r="AR601" i="2"/>
  <c r="AF624" i="2"/>
  <c r="AR628" i="2"/>
  <c r="AI631" i="2"/>
  <c r="AF639" i="2"/>
  <c r="AR705" i="2"/>
  <c r="AI708" i="2"/>
  <c r="AF713" i="2"/>
  <c r="AI728" i="2"/>
  <c r="AR739" i="2"/>
  <c r="AI742" i="2"/>
  <c r="AF747" i="2"/>
  <c r="AR751" i="2"/>
  <c r="AI754" i="2"/>
  <c r="AF759" i="2"/>
  <c r="AI411" i="2"/>
  <c r="AR472" i="2"/>
  <c r="AF310" i="2"/>
  <c r="AI777" i="2"/>
  <c r="AR474" i="2"/>
  <c r="AF582" i="2"/>
  <c r="AI625" i="2"/>
  <c r="AF589" i="2"/>
  <c r="AI590" i="2"/>
  <c r="AR590" i="2"/>
  <c r="AI593" i="2"/>
  <c r="AR593" i="2"/>
  <c r="AF595" i="2"/>
  <c r="AI596" i="2"/>
  <c r="AR596" i="2"/>
  <c r="AF598" i="2"/>
  <c r="AI599" i="2"/>
  <c r="AR599" i="2"/>
  <c r="AF601" i="2"/>
  <c r="AI608" i="2"/>
  <c r="AR608" i="2"/>
  <c r="AR620" i="2"/>
  <c r="AF622" i="2"/>
  <c r="AR623" i="2"/>
  <c r="AF625" i="2"/>
  <c r="AI626" i="2"/>
  <c r="AF628" i="2"/>
  <c r="AI629" i="2"/>
  <c r="AR632" i="2"/>
  <c r="AI638" i="2"/>
  <c r="AR638" i="2"/>
  <c r="AF640" i="2"/>
  <c r="AR641" i="2"/>
  <c r="AF643" i="2"/>
  <c r="AI644" i="2"/>
  <c r="AR644" i="2"/>
  <c r="AF646" i="2"/>
  <c r="AI647" i="2"/>
  <c r="AR647" i="2"/>
  <c r="AR650" i="2"/>
  <c r="AF652" i="2"/>
  <c r="AI653" i="2"/>
  <c r="AR653" i="2"/>
  <c r="AF655" i="2"/>
  <c r="AR656" i="2"/>
  <c r="AI659" i="2"/>
  <c r="AR659" i="2"/>
  <c r="AF661" i="2"/>
  <c r="AI662" i="2"/>
  <c r="AR662" i="2"/>
  <c r="AF664" i="2"/>
  <c r="AR714" i="2"/>
  <c r="AF716" i="2"/>
  <c r="AI717" i="2"/>
  <c r="AR717" i="2"/>
  <c r="AI656" i="2"/>
  <c r="AR316" i="2"/>
  <c r="AR217" i="2"/>
  <c r="AI220" i="2"/>
  <c r="AF225" i="2"/>
  <c r="AR306" i="2"/>
  <c r="AR264" i="2"/>
  <c r="AR465" i="2"/>
  <c r="AF512" i="2"/>
  <c r="AI589" i="2"/>
  <c r="AF630" i="2"/>
  <c r="AR566" i="2"/>
  <c r="AR780" i="2"/>
  <c r="AF637" i="2"/>
  <c r="AR468" i="2"/>
  <c r="AR513" i="2"/>
  <c r="AF782" i="2"/>
  <c r="AI271" i="2"/>
  <c r="AR516" i="2"/>
  <c r="AI765" i="2"/>
  <c r="AR774" i="2"/>
  <c r="AI783" i="2"/>
  <c r="AF518" i="2"/>
  <c r="AI519" i="2"/>
  <c r="AF521" i="2"/>
  <c r="AR551" i="2"/>
  <c r="AF606" i="2"/>
  <c r="AI628" i="2"/>
  <c r="AI513" i="2"/>
  <c r="AR519" i="2"/>
  <c r="AF527" i="2"/>
  <c r="AR528" i="2"/>
  <c r="AF530" i="2"/>
  <c r="AR557" i="2"/>
  <c r="AR464" i="2"/>
  <c r="AR205" i="2"/>
  <c r="AI208" i="2"/>
  <c r="AR400" i="2"/>
  <c r="AR522" i="2"/>
  <c r="AI531" i="2"/>
  <c r="AR531" i="2"/>
  <c r="AI583" i="2"/>
  <c r="AR786" i="2"/>
  <c r="AI736" i="2"/>
  <c r="AF735" i="2"/>
  <c r="AI733" i="2"/>
  <c r="AI705" i="2"/>
  <c r="AI711" i="2"/>
  <c r="AF215" i="2"/>
  <c r="AF221" i="2"/>
  <c r="AI225" i="2"/>
  <c r="AR219" i="2"/>
  <c r="AR210" i="2"/>
  <c r="AI216" i="2"/>
  <c r="AI222" i="2"/>
  <c r="AI650" i="2"/>
  <c r="AF533" i="2"/>
  <c r="AR583" i="2"/>
  <c r="AF770" i="2"/>
  <c r="AF788" i="2"/>
  <c r="AI311" i="2"/>
  <c r="AI542" i="2"/>
  <c r="AI789" i="2"/>
  <c r="AF592" i="2"/>
  <c r="AF614" i="2"/>
  <c r="AR586" i="2"/>
  <c r="AR607" i="2"/>
  <c r="AF764" i="2"/>
  <c r="AR555" i="2"/>
  <c r="AR558" i="2"/>
  <c r="AI561" i="2"/>
  <c r="AR561" i="2"/>
  <c r="AF563" i="2"/>
  <c r="AI564" i="2"/>
  <c r="AR564" i="2"/>
  <c r="AF566" i="2"/>
  <c r="AI567" i="2"/>
  <c r="AR567" i="2"/>
  <c r="AF569" i="2"/>
  <c r="AI570" i="2"/>
  <c r="AR570" i="2"/>
  <c r="AF574" i="2"/>
  <c r="AI575" i="2"/>
  <c r="AR575" i="2"/>
  <c r="AR578" i="2"/>
  <c r="AF580" i="2"/>
  <c r="AI581" i="2"/>
  <c r="AR581" i="2"/>
  <c r="AF583" i="2"/>
  <c r="AI584" i="2"/>
  <c r="AR584" i="2"/>
  <c r="AI587" i="2"/>
  <c r="AR587" i="2"/>
  <c r="AF229" i="2"/>
  <c r="AI263" i="2"/>
  <c r="AR266" i="2"/>
  <c r="AR284" i="2"/>
  <c r="AF294" i="2"/>
  <c r="AI298" i="2"/>
  <c r="AR298" i="2"/>
  <c r="AF303" i="2"/>
  <c r="AR312" i="2"/>
  <c r="AF298" i="2"/>
  <c r="AI299" i="2"/>
  <c r="AF701" i="2"/>
  <c r="AI281" i="2"/>
  <c r="AI301" i="2"/>
  <c r="AR542" i="2"/>
  <c r="AF544" i="2"/>
  <c r="AF550" i="2"/>
  <c r="AF568" i="2"/>
  <c r="AF597" i="2"/>
  <c r="AF600" i="2"/>
  <c r="AF279" i="2"/>
  <c r="AI280" i="2"/>
  <c r="AR280" i="2"/>
  <c r="AI289" i="2"/>
  <c r="AR289" i="2"/>
  <c r="AF291" i="2"/>
  <c r="AF296" i="2"/>
  <c r="AF320" i="2"/>
  <c r="AR204" i="2"/>
  <c r="AR207" i="2"/>
  <c r="AI210" i="2"/>
  <c r="AI558" i="2"/>
  <c r="AI605" i="2"/>
  <c r="AF274" i="2"/>
  <c r="AI623" i="2"/>
  <c r="AR626" i="2"/>
  <c r="AI641" i="2"/>
  <c r="AR282" i="2"/>
  <c r="AF306" i="2"/>
  <c r="AR310" i="2"/>
  <c r="AF305" i="2"/>
  <c r="AR173" i="2"/>
  <c r="AI176" i="2"/>
  <c r="AR208" i="2"/>
  <c r="AF210" i="2"/>
  <c r="AI214" i="2"/>
  <c r="AR214" i="2"/>
  <c r="AI217" i="2"/>
  <c r="AF219" i="2"/>
  <c r="AR223" i="2"/>
  <c r="AR226" i="2"/>
  <c r="AF228" i="2"/>
  <c r="AI288" i="2"/>
  <c r="AR288" i="2"/>
  <c r="AR299" i="2"/>
  <c r="AI306" i="2"/>
  <c r="AF178" i="2"/>
  <c r="AR179" i="2"/>
  <c r="AF201" i="2"/>
  <c r="AR271" i="2"/>
  <c r="AF286" i="2"/>
  <c r="AI287" i="2"/>
  <c r="AF304" i="2"/>
  <c r="AF314" i="2"/>
  <c r="AR318" i="2"/>
  <c r="AI321" i="2"/>
  <c r="AF412" i="2"/>
  <c r="AI413" i="2"/>
  <c r="AF450" i="2"/>
  <c r="AI460" i="2"/>
  <c r="AR466" i="2"/>
  <c r="AF468" i="2"/>
  <c r="AI475" i="2"/>
  <c r="AI511" i="2"/>
  <c r="AR511" i="2"/>
  <c r="AF513" i="2"/>
  <c r="AR514" i="2"/>
  <c r="AR517" i="2"/>
  <c r="AF519" i="2"/>
  <c r="AI520" i="2"/>
  <c r="AR520" i="2"/>
  <c r="AI523" i="2"/>
  <c r="AR523" i="2"/>
  <c r="AI526" i="2"/>
  <c r="AR526" i="2"/>
  <c r="AF528" i="2"/>
  <c r="AR529" i="2"/>
  <c r="AF531" i="2"/>
  <c r="AI532" i="2"/>
  <c r="AR532" i="2"/>
  <c r="AI552" i="2"/>
  <c r="AR552" i="2"/>
  <c r="AR269" i="2"/>
  <c r="AR313" i="2"/>
  <c r="AR176" i="2"/>
  <c r="AR225" i="2"/>
  <c r="AF227" i="2"/>
  <c r="AI273" i="2"/>
  <c r="AF649" i="2"/>
  <c r="AI702" i="2"/>
  <c r="AR175" i="2"/>
  <c r="AF203" i="2"/>
  <c r="AI204" i="2"/>
  <c r="AR229" i="2"/>
  <c r="AF282" i="2"/>
  <c r="AI297" i="2"/>
  <c r="AF315" i="2"/>
  <c r="AI316" i="2"/>
  <c r="AI319" i="2"/>
  <c r="AI228" i="2"/>
  <c r="AR265" i="2"/>
  <c r="AI272" i="2"/>
  <c r="AR272" i="2"/>
  <c r="AI283" i="2"/>
  <c r="AR283" i="2"/>
  <c r="AR290" i="2"/>
  <c r="AF295" i="2"/>
  <c r="AI300" i="2"/>
  <c r="AR300" i="2"/>
  <c r="AR311" i="2"/>
  <c r="AI315" i="2"/>
  <c r="AF321" i="2"/>
  <c r="AI322" i="2"/>
  <c r="AR327" i="2"/>
  <c r="AR333" i="2"/>
  <c r="AF335" i="2"/>
  <c r="AI336" i="2"/>
  <c r="AR339" i="2"/>
  <c r="AF341" i="2"/>
  <c r="AI342" i="2"/>
  <c r="AR345" i="2"/>
  <c r="AF347" i="2"/>
  <c r="AI348" i="2"/>
  <c r="AR351" i="2"/>
  <c r="AF353" i="2"/>
  <c r="AI356" i="2"/>
  <c r="AR356" i="2"/>
  <c r="AF358" i="2"/>
  <c r="AI359" i="2"/>
  <c r="AR359" i="2"/>
  <c r="AF361" i="2"/>
  <c r="AI362" i="2"/>
  <c r="AR362" i="2"/>
  <c r="AF364" i="2"/>
  <c r="AI365" i="2"/>
  <c r="AR365" i="2"/>
  <c r="AF367" i="2"/>
  <c r="AI368" i="2"/>
  <c r="AR368" i="2"/>
  <c r="AF370" i="2"/>
  <c r="AI371" i="2"/>
  <c r="AR371" i="2"/>
  <c r="AF373" i="2"/>
  <c r="AI374" i="2"/>
  <c r="AR374" i="2"/>
  <c r="AF376" i="2"/>
  <c r="AI377" i="2"/>
  <c r="AR377" i="2"/>
  <c r="AF379" i="2"/>
  <c r="AI380" i="2"/>
  <c r="AR380" i="2"/>
  <c r="AF404" i="2"/>
  <c r="AI405" i="2"/>
  <c r="AR411" i="2"/>
  <c r="AI449" i="2"/>
  <c r="AR449" i="2"/>
  <c r="AI455" i="2"/>
  <c r="AR458" i="2"/>
  <c r="AF460" i="2"/>
  <c r="AF472" i="2"/>
  <c r="AI473" i="2"/>
  <c r="AI476" i="2"/>
  <c r="AR476" i="2"/>
  <c r="AF511" i="2"/>
  <c r="AI512" i="2"/>
  <c r="AR512" i="2"/>
  <c r="AR515" i="2"/>
  <c r="AI518" i="2"/>
  <c r="AR518" i="2"/>
  <c r="AF520" i="2"/>
  <c r="AI521" i="2"/>
  <c r="AR521" i="2"/>
  <c r="AI527" i="2"/>
  <c r="AR527" i="2"/>
  <c r="AF529" i="2"/>
  <c r="AI530" i="2"/>
  <c r="AR530" i="2"/>
  <c r="AF532" i="2"/>
  <c r="AI533" i="2"/>
  <c r="AR533" i="2"/>
  <c r="AF535" i="2"/>
  <c r="AI536" i="2"/>
  <c r="AR536" i="2"/>
  <c r="AF109" i="2"/>
  <c r="AI110" i="2"/>
  <c r="AR110" i="2"/>
  <c r="AI171" i="2"/>
  <c r="AR171" i="2"/>
  <c r="AI174" i="2"/>
  <c r="AF176" i="2"/>
  <c r="AI180" i="2"/>
  <c r="AI203" i="2"/>
  <c r="AI206" i="2"/>
  <c r="AI209" i="2"/>
  <c r="AR209" i="2"/>
  <c r="AF211" i="2"/>
  <c r="AF214" i="2"/>
  <c r="AR215" i="2"/>
  <c r="AR218" i="2"/>
  <c r="AI221" i="2"/>
  <c r="AR221" i="2"/>
  <c r="AI224" i="2"/>
  <c r="AF226" i="2"/>
  <c r="AF263" i="2"/>
  <c r="AF270" i="2"/>
  <c r="AF280" i="2"/>
  <c r="AI282" i="2"/>
  <c r="AR296" i="2"/>
  <c r="AR302" i="2"/>
  <c r="AI307" i="2"/>
  <c r="AR307" i="2"/>
  <c r="AF309" i="2"/>
  <c r="AF312" i="2"/>
  <c r="AF213" i="2"/>
  <c r="AF172" i="2"/>
  <c r="AI291" i="2"/>
  <c r="AF318" i="2"/>
  <c r="AR537" i="2"/>
  <c r="AF559" i="2"/>
  <c r="AI569" i="2"/>
  <c r="AI574" i="2"/>
  <c r="AF538" i="2"/>
  <c r="AI539" i="2"/>
  <c r="AR539" i="2"/>
  <c r="AF543" i="2"/>
  <c r="AI544" i="2"/>
  <c r="AR544" i="2"/>
  <c r="AF546" i="2"/>
  <c r="AR547" i="2"/>
  <c r="AF549" i="2"/>
  <c r="AR550" i="2"/>
  <c r="AF552" i="2"/>
  <c r="AR553" i="2"/>
  <c r="AI556" i="2"/>
  <c r="AR556" i="2"/>
  <c r="AF558" i="2"/>
  <c r="AI559" i="2"/>
  <c r="AR559" i="2"/>
  <c r="AI562" i="2"/>
  <c r="AR562" i="2"/>
  <c r="AF564" i="2"/>
  <c r="AI565" i="2"/>
  <c r="AR565" i="2"/>
  <c r="AF567" i="2"/>
  <c r="AI568" i="2"/>
  <c r="AR568" i="2"/>
  <c r="AF570" i="2"/>
  <c r="AI573" i="2"/>
  <c r="AR573" i="2"/>
  <c r="AF575" i="2"/>
  <c r="AI576" i="2"/>
  <c r="AR576" i="2"/>
  <c r="AR579" i="2"/>
  <c r="AF581" i="2"/>
  <c r="AI582" i="2"/>
  <c r="AR582" i="2"/>
  <c r="AR585" i="2"/>
  <c r="AF587" i="2"/>
  <c r="AR588" i="2"/>
  <c r="AI591" i="2"/>
  <c r="AR591" i="2"/>
  <c r="AF593" i="2"/>
  <c r="AI594" i="2"/>
  <c r="AR594" i="2"/>
  <c r="AF596" i="2"/>
  <c r="AI597" i="2"/>
  <c r="AR597" i="2"/>
  <c r="AF599" i="2"/>
  <c r="AI600" i="2"/>
  <c r="AR600" i="2"/>
  <c r="AF605" i="2"/>
  <c r="AF608" i="2"/>
  <c r="AI609" i="2"/>
  <c r="AI621" i="2"/>
  <c r="AR621" i="2"/>
  <c r="AF623" i="2"/>
  <c r="AI624" i="2"/>
  <c r="AR624" i="2"/>
  <c r="AF626" i="2"/>
  <c r="AI627" i="2"/>
  <c r="AR627" i="2"/>
  <c r="AF629" i="2"/>
  <c r="AR630" i="2"/>
  <c r="AF632" i="2"/>
  <c r="AI633" i="2"/>
  <c r="AF638" i="2"/>
  <c r="AI639" i="2"/>
  <c r="AR639" i="2"/>
  <c r="AF641" i="2"/>
  <c r="AI642" i="2"/>
  <c r="AR642" i="2"/>
  <c r="AF644" i="2"/>
  <c r="AI645" i="2"/>
  <c r="AR645" i="2"/>
  <c r="AF647" i="2"/>
  <c r="AI648" i="2"/>
  <c r="AR648" i="2"/>
  <c r="AF650" i="2"/>
  <c r="AI651" i="2"/>
  <c r="AR651" i="2"/>
  <c r="AF653" i="2"/>
  <c r="AI654" i="2"/>
  <c r="AR654" i="2"/>
  <c r="AF656" i="2"/>
  <c r="AI657" i="2"/>
  <c r="AR657" i="2"/>
  <c r="AF659" i="2"/>
  <c r="AI660" i="2"/>
  <c r="AR660" i="2"/>
  <c r="AF662" i="2"/>
  <c r="AI663" i="2"/>
  <c r="AR663" i="2"/>
  <c r="AF665" i="2"/>
  <c r="AI700" i="2"/>
  <c r="AR700" i="2"/>
  <c r="AF702" i="2"/>
  <c r="AI703" i="2"/>
  <c r="AR703" i="2"/>
  <c r="AF705" i="2"/>
  <c r="AI706" i="2"/>
  <c r="AR706" i="2"/>
  <c r="AF708" i="2"/>
  <c r="AF525" i="2"/>
  <c r="AI529" i="2"/>
  <c r="AF534" i="2"/>
  <c r="AI535" i="2"/>
  <c r="AR535" i="2"/>
  <c r="AF537" i="2"/>
  <c r="AI538" i="2"/>
  <c r="AR538" i="2"/>
  <c r="AF542" i="2"/>
  <c r="AI543" i="2"/>
  <c r="AR543" i="2"/>
  <c r="AF545" i="2"/>
  <c r="AI546" i="2"/>
  <c r="AR546" i="2"/>
  <c r="AF548" i="2"/>
  <c r="AI549" i="2"/>
  <c r="AR549" i="2"/>
  <c r="AF551" i="2"/>
  <c r="AF577" i="2"/>
  <c r="AR406" i="2"/>
  <c r="AF449" i="2"/>
  <c r="AR456" i="2"/>
  <c r="AF464" i="2"/>
  <c r="AI471" i="2"/>
  <c r="AF476" i="2"/>
  <c r="AF719" i="2"/>
  <c r="AI720" i="2"/>
  <c r="AR720" i="2"/>
  <c r="AF722" i="2"/>
  <c r="AI723" i="2"/>
  <c r="AI726" i="2"/>
  <c r="AR726" i="2"/>
  <c r="AF728" i="2"/>
  <c r="AI731" i="2"/>
  <c r="AR731" i="2"/>
  <c r="AF733" i="2"/>
  <c r="AI734" i="2"/>
  <c r="AR734" i="2"/>
  <c r="AF736" i="2"/>
  <c r="AI737" i="2"/>
  <c r="AR737" i="2"/>
  <c r="AF739" i="2"/>
  <c r="AI740" i="2"/>
  <c r="AR740" i="2"/>
  <c r="AF742" i="2"/>
  <c r="AI743" i="2"/>
  <c r="AR743" i="2"/>
  <c r="AF745" i="2"/>
  <c r="AI746" i="2"/>
  <c r="AR746" i="2"/>
  <c r="AF748" i="2"/>
  <c r="AI749" i="2"/>
  <c r="AR749" i="2"/>
  <c r="AF751" i="2"/>
  <c r="AI752" i="2"/>
  <c r="AR752" i="2"/>
  <c r="AF754" i="2"/>
  <c r="AI755" i="2"/>
  <c r="AR755" i="2"/>
  <c r="AF757" i="2"/>
  <c r="AI758" i="2"/>
  <c r="AR758" i="2"/>
  <c r="AF762" i="2"/>
  <c r="AI763" i="2"/>
  <c r="AI775" i="2"/>
  <c r="AR784" i="2"/>
  <c r="AF786" i="2"/>
  <c r="AF302" i="2"/>
  <c r="AI279" i="2"/>
  <c r="AI310" i="2"/>
  <c r="AR206" i="2"/>
  <c r="AI213" i="2"/>
  <c r="AR213" i="2"/>
  <c r="AF266" i="2"/>
  <c r="AF290" i="2"/>
  <c r="AI212" i="2"/>
  <c r="AF218" i="2"/>
  <c r="AR263" i="2"/>
  <c r="AR278" i="2"/>
  <c r="AF285" i="2"/>
  <c r="AI286" i="2"/>
  <c r="AR297" i="2"/>
  <c r="AI309" i="2"/>
  <c r="AF319" i="2"/>
  <c r="AF77" i="2"/>
  <c r="AF209" i="2"/>
  <c r="AF267" i="2"/>
  <c r="AR268" i="2"/>
  <c r="AI202" i="2"/>
  <c r="AF217" i="2"/>
  <c r="AR222" i="2"/>
  <c r="AI229" i="2"/>
  <c r="AI269" i="2"/>
  <c r="AF284" i="2"/>
  <c r="AF103" i="2"/>
  <c r="AR101" i="2"/>
  <c r="AI101" i="2"/>
  <c r="AF100" i="2"/>
  <c r="AR98" i="2"/>
  <c r="AI98" i="2"/>
  <c r="AF97" i="2"/>
  <c r="AR95" i="2"/>
  <c r="AI95" i="2"/>
  <c r="AF94" i="2"/>
  <c r="AR92" i="2"/>
  <c r="AI92" i="2"/>
  <c r="AF91" i="2"/>
  <c r="AR89" i="2"/>
  <c r="AI89" i="2"/>
  <c r="AF88" i="2"/>
  <c r="AR86" i="2"/>
  <c r="AI86" i="2"/>
  <c r="AF85" i="2"/>
  <c r="AR83" i="2"/>
  <c r="AI83" i="2"/>
  <c r="AF82" i="2"/>
  <c r="AR80" i="2"/>
  <c r="AI80" i="2"/>
  <c r="AF79" i="2"/>
  <c r="AF205" i="2"/>
  <c r="AI223" i="2"/>
  <c r="AR322" i="2"/>
  <c r="AI383" i="2"/>
  <c r="AF408" i="2"/>
  <c r="AR409" i="2"/>
  <c r="AR462" i="2"/>
  <c r="AI469" i="2"/>
  <c r="AR469" i="2"/>
  <c r="AF612" i="2"/>
  <c r="AF618" i="2"/>
  <c r="AF410" i="2"/>
  <c r="AR461" i="2"/>
  <c r="AF611" i="2"/>
  <c r="AI615" i="2"/>
  <c r="AR618" i="2"/>
  <c r="AI108" i="2"/>
  <c r="AR108" i="2"/>
  <c r="AF110" i="2"/>
  <c r="AI111" i="2"/>
  <c r="AR111" i="2"/>
  <c r="AF113" i="2"/>
  <c r="AI114" i="2"/>
  <c r="AR114" i="2"/>
  <c r="AF116" i="2"/>
  <c r="AI117" i="2"/>
  <c r="AR117" i="2"/>
  <c r="AF119" i="2"/>
  <c r="AI120" i="2"/>
  <c r="AR120" i="2"/>
  <c r="AF122" i="2"/>
  <c r="AI123" i="2"/>
  <c r="AR123" i="2"/>
  <c r="AF125" i="2"/>
  <c r="AI126" i="2"/>
  <c r="AR126" i="2"/>
  <c r="AF128" i="2"/>
  <c r="AR129" i="2"/>
  <c r="AF131" i="2"/>
  <c r="AI132" i="2"/>
  <c r="AR132" i="2"/>
  <c r="AF134" i="2"/>
  <c r="AI135" i="2"/>
  <c r="AR135" i="2"/>
  <c r="AF139" i="2"/>
  <c r="AI140" i="2"/>
  <c r="AR140" i="2"/>
  <c r="AF142" i="2"/>
  <c r="AF171" i="2"/>
  <c r="AF204" i="2"/>
  <c r="AI211" i="2"/>
  <c r="AF216" i="2"/>
  <c r="AR220" i="2"/>
  <c r="AF272" i="2"/>
  <c r="AI278" i="2"/>
  <c r="AR279" i="2"/>
  <c r="AF283" i="2"/>
  <c r="AR286" i="2"/>
  <c r="AI295" i="2"/>
  <c r="AF300" i="2"/>
  <c r="AI303" i="2"/>
  <c r="AR304" i="2"/>
  <c r="AF313" i="2"/>
  <c r="AI320" i="2"/>
  <c r="AR320" i="2"/>
  <c r="AI709" i="2"/>
  <c r="AI201" i="2"/>
  <c r="AF207" i="2"/>
  <c r="AR211" i="2"/>
  <c r="AI218" i="2"/>
  <c r="AF223" i="2"/>
  <c r="AI226" i="2"/>
  <c r="AR227" i="2"/>
  <c r="AF264" i="2"/>
  <c r="AF271" i="2"/>
  <c r="AR285" i="2"/>
  <c r="AF288" i="2"/>
  <c r="AF289" i="2"/>
  <c r="AI294" i="2"/>
  <c r="AR294" i="2"/>
  <c r="AR295" i="2"/>
  <c r="AF299" i="2"/>
  <c r="AI302" i="2"/>
  <c r="AR303" i="2"/>
  <c r="AF307" i="2"/>
  <c r="AI313" i="2"/>
  <c r="AI314" i="2"/>
  <c r="AR314" i="2"/>
  <c r="AR319" i="2"/>
  <c r="AF322" i="2"/>
  <c r="AI407" i="2"/>
  <c r="AR407" i="2"/>
  <c r="AR414" i="2"/>
  <c r="AF462" i="2"/>
  <c r="AI463" i="2"/>
  <c r="AF469" i="2"/>
  <c r="AI611" i="2"/>
  <c r="AI614" i="2"/>
  <c r="AR614" i="2"/>
  <c r="AR617" i="2"/>
  <c r="AF206" i="2"/>
  <c r="AF222" i="2"/>
  <c r="AI265" i="2"/>
  <c r="AI266" i="2"/>
  <c r="AR276" i="2"/>
  <c r="AR709" i="2"/>
  <c r="AF711" i="2"/>
  <c r="AI712" i="2"/>
  <c r="AR712" i="2"/>
  <c r="AF714" i="2"/>
  <c r="AI715" i="2"/>
  <c r="AR715" i="2"/>
  <c r="AF717" i="2"/>
  <c r="AI718" i="2"/>
  <c r="AR718" i="2"/>
  <c r="AF720" i="2"/>
  <c r="AI721" i="2"/>
  <c r="AR721" i="2"/>
  <c r="AF723" i="2"/>
  <c r="AI724" i="2"/>
  <c r="AR724" i="2"/>
  <c r="AF726" i="2"/>
  <c r="AI727" i="2"/>
  <c r="AR727" i="2"/>
  <c r="AF731" i="2"/>
  <c r="AI732" i="2"/>
  <c r="AR732" i="2"/>
  <c r="AF734" i="2"/>
  <c r="AF737" i="2"/>
  <c r="AI738" i="2"/>
  <c r="AR738" i="2"/>
  <c r="AF740" i="2"/>
  <c r="AI741" i="2"/>
  <c r="AR741" i="2"/>
  <c r="AF743" i="2"/>
  <c r="AI744" i="2"/>
  <c r="AR744" i="2"/>
  <c r="AF746" i="2"/>
  <c r="AI747" i="2"/>
  <c r="AR747" i="2"/>
  <c r="AF749" i="2"/>
  <c r="AI750" i="2"/>
  <c r="AR750" i="2"/>
  <c r="AF752" i="2"/>
  <c r="AI753" i="2"/>
  <c r="AR753" i="2"/>
  <c r="AF755" i="2"/>
  <c r="AI756" i="2"/>
  <c r="AR756" i="2"/>
  <c r="AF758" i="2"/>
  <c r="AI759" i="2"/>
  <c r="AR759" i="2"/>
  <c r="AR764" i="2"/>
  <c r="AR782" i="2"/>
  <c r="AI785" i="2"/>
  <c r="AR177" i="2"/>
  <c r="AI205" i="2"/>
  <c r="AI207" i="2"/>
  <c r="AF212" i="2"/>
  <c r="AR216" i="2"/>
  <c r="AI219" i="2"/>
  <c r="AF224" i="2"/>
  <c r="AR228" i="2"/>
  <c r="AI264" i="2"/>
  <c r="AF273" i="2"/>
  <c r="AF281" i="2"/>
  <c r="AF287" i="2"/>
  <c r="AR291" i="2"/>
  <c r="AI296" i="2"/>
  <c r="AF301" i="2"/>
  <c r="AR305" i="2"/>
  <c r="AR309" i="2"/>
  <c r="AI312" i="2"/>
  <c r="AF317" i="2"/>
  <c r="AR321" i="2"/>
  <c r="AR402" i="2"/>
  <c r="AI77" i="2"/>
  <c r="AR77" i="2"/>
  <c r="AF202" i="2"/>
  <c r="AR274" i="2"/>
  <c r="AF276" i="2"/>
  <c r="AI277" i="2"/>
  <c r="AR203" i="2"/>
  <c r="AI285" i="2"/>
  <c r="AF308" i="2"/>
  <c r="AF311" i="2"/>
  <c r="AR315" i="2"/>
  <c r="AI318" i="2"/>
  <c r="AF105" i="2"/>
  <c r="AR103" i="2"/>
  <c r="AI103" i="2"/>
  <c r="AF102" i="2"/>
  <c r="AR100" i="2"/>
  <c r="AI100" i="2"/>
  <c r="AF99" i="2"/>
  <c r="AR97" i="2"/>
  <c r="AI97" i="2"/>
  <c r="AF96" i="2"/>
  <c r="AR94" i="2"/>
  <c r="AI94" i="2"/>
  <c r="AF93" i="2"/>
  <c r="AR91" i="2"/>
  <c r="AI91" i="2"/>
  <c r="AF90" i="2"/>
  <c r="AR88" i="2"/>
  <c r="AI88" i="2"/>
  <c r="AF87" i="2"/>
  <c r="AR85" i="2"/>
  <c r="AI85" i="2"/>
  <c r="AF84" i="2"/>
  <c r="AR82" i="2"/>
  <c r="AI82" i="2"/>
  <c r="AF81" i="2"/>
  <c r="AR79" i="2"/>
  <c r="AI79" i="2"/>
  <c r="AI172" i="2"/>
  <c r="AF174" i="2"/>
  <c r="AF177" i="2"/>
  <c r="AI178" i="2"/>
  <c r="AF180" i="2"/>
  <c r="AR201" i="2"/>
  <c r="AR202" i="2"/>
  <c r="AF208" i="2"/>
  <c r="AR212" i="2"/>
  <c r="AI215" i="2"/>
  <c r="AF220" i="2"/>
  <c r="AR224" i="2"/>
  <c r="AI227" i="2"/>
  <c r="AF265" i="2"/>
  <c r="AF268" i="2"/>
  <c r="AF269" i="2"/>
  <c r="AR273" i="2"/>
  <c r="AR281" i="2"/>
  <c r="AR287" i="2"/>
  <c r="AI290" i="2"/>
  <c r="AF297" i="2"/>
  <c r="AR301" i="2"/>
  <c r="AI304" i="2"/>
  <c r="AF402" i="2"/>
  <c r="AI325" i="2"/>
  <c r="AR328" i="2"/>
  <c r="AF330" i="2"/>
  <c r="AI331" i="2"/>
  <c r="AR334" i="2"/>
  <c r="AF336" i="2"/>
  <c r="AI337" i="2"/>
  <c r="AR340" i="2"/>
  <c r="AF342" i="2"/>
  <c r="AI343" i="2"/>
  <c r="AR346" i="2"/>
  <c r="AF348" i="2"/>
  <c r="AI349" i="2"/>
  <c r="AR352" i="2"/>
  <c r="AR384" i="2"/>
  <c r="AR454" i="2"/>
  <c r="AF456" i="2"/>
  <c r="AF457" i="2"/>
  <c r="AF461" i="2"/>
  <c r="AI472" i="2"/>
  <c r="AR473" i="2"/>
  <c r="AF477" i="2"/>
  <c r="AF613" i="2"/>
  <c r="AI619" i="2"/>
  <c r="AF403" i="2"/>
  <c r="AR404" i="2"/>
  <c r="AR408" i="2"/>
  <c r="AI412" i="2"/>
  <c r="AR412" i="2"/>
  <c r="AR453" i="2"/>
  <c r="AI457" i="2"/>
  <c r="AR457" i="2"/>
  <c r="AI461" i="2"/>
  <c r="AR470" i="2"/>
  <c r="AF474" i="2"/>
  <c r="AI477" i="2"/>
  <c r="AR477" i="2"/>
  <c r="AF607" i="2"/>
  <c r="AR609" i="2"/>
  <c r="AF616" i="2"/>
  <c r="AR452" i="2"/>
  <c r="AI456" i="2"/>
  <c r="AR460" i="2"/>
  <c r="AF473" i="2"/>
  <c r="AI735" i="2"/>
  <c r="AR735" i="2"/>
  <c r="AI459" i="2"/>
  <c r="AI467" i="2"/>
  <c r="AR612" i="2"/>
  <c r="AI616" i="2"/>
  <c r="AF325" i="2"/>
  <c r="AI326" i="2"/>
  <c r="AR329" i="2"/>
  <c r="AF331" i="2"/>
  <c r="AI332" i="2"/>
  <c r="AR335" i="2"/>
  <c r="AF337" i="2"/>
  <c r="AI338" i="2"/>
  <c r="AR341" i="2"/>
  <c r="AF343" i="2"/>
  <c r="AI344" i="2"/>
  <c r="AR347" i="2"/>
  <c r="AF349" i="2"/>
  <c r="AI350" i="2"/>
  <c r="AR353" i="2"/>
  <c r="AF357" i="2"/>
  <c r="AI358" i="2"/>
  <c r="AR358" i="2"/>
  <c r="AF360" i="2"/>
  <c r="AI361" i="2"/>
  <c r="AR361" i="2"/>
  <c r="AF363" i="2"/>
  <c r="AI364" i="2"/>
  <c r="AR364" i="2"/>
  <c r="AF366" i="2"/>
  <c r="AI367" i="2"/>
  <c r="AR367" i="2"/>
  <c r="AF369" i="2"/>
  <c r="AI370" i="2"/>
  <c r="AR370" i="2"/>
  <c r="AF372" i="2"/>
  <c r="AI373" i="2"/>
  <c r="AR373" i="2"/>
  <c r="AF375" i="2"/>
  <c r="AI376" i="2"/>
  <c r="AR376" i="2"/>
  <c r="AF378" i="2"/>
  <c r="AI379" i="2"/>
  <c r="AR379" i="2"/>
  <c r="AF381" i="2"/>
  <c r="AI382" i="2"/>
  <c r="AI386" i="2"/>
  <c r="AR386" i="2"/>
  <c r="AF388" i="2"/>
  <c r="AI389" i="2"/>
  <c r="AR389" i="2"/>
  <c r="AI406" i="2"/>
  <c r="AR410" i="2"/>
  <c r="AI550" i="2"/>
  <c r="AF561" i="2"/>
  <c r="AF642" i="2"/>
  <c r="AI643" i="2"/>
  <c r="AR643" i="2"/>
  <c r="AF645" i="2"/>
  <c r="AI646" i="2"/>
  <c r="AR646" i="2"/>
  <c r="AF648" i="2"/>
  <c r="AI649" i="2"/>
  <c r="AR649" i="2"/>
  <c r="AF651" i="2"/>
  <c r="AI652" i="2"/>
  <c r="AR652" i="2"/>
  <c r="AF654" i="2"/>
  <c r="AI655" i="2"/>
  <c r="AR655" i="2"/>
  <c r="AF657" i="2"/>
  <c r="AR658" i="2"/>
  <c r="AF660" i="2"/>
  <c r="AI661" i="2"/>
  <c r="AR661" i="2"/>
  <c r="AF663" i="2"/>
  <c r="AI664" i="2"/>
  <c r="AR664" i="2"/>
  <c r="AF700" i="2"/>
  <c r="AI701" i="2"/>
  <c r="AR701" i="2"/>
  <c r="AF703" i="2"/>
  <c r="AI704" i="2"/>
  <c r="AR704" i="2"/>
  <c r="AF706" i="2"/>
  <c r="AI707" i="2"/>
  <c r="AR707" i="2"/>
  <c r="AF709" i="2"/>
  <c r="AI710" i="2"/>
  <c r="AR710" i="2"/>
  <c r="AF712" i="2"/>
  <c r="AI713" i="2"/>
  <c r="AR713" i="2"/>
  <c r="AF715" i="2"/>
  <c r="AI716" i="2"/>
  <c r="AR716" i="2"/>
  <c r="AF718" i="2"/>
  <c r="AI719" i="2"/>
  <c r="AR719" i="2"/>
  <c r="AF721" i="2"/>
  <c r="AI722" i="2"/>
  <c r="AR722" i="2"/>
  <c r="AF724" i="2"/>
  <c r="AI725" i="2"/>
  <c r="AR725" i="2"/>
  <c r="AR767" i="2"/>
  <c r="AF769" i="2"/>
  <c r="AI770" i="2"/>
  <c r="AR773" i="2"/>
  <c r="AF775" i="2"/>
  <c r="AI776" i="2"/>
  <c r="AR779" i="2"/>
  <c r="AF781" i="2"/>
  <c r="AI782" i="2"/>
  <c r="AF771" i="2"/>
  <c r="AI772" i="2"/>
  <c r="AR775" i="2"/>
  <c r="AF777" i="2"/>
  <c r="AI778" i="2"/>
  <c r="AR781" i="2"/>
  <c r="AF783" i="2"/>
  <c r="AI790" i="2"/>
  <c r="AR723" i="2"/>
  <c r="AF725" i="2"/>
  <c r="AF522" i="2"/>
  <c r="AI522" i="2"/>
  <c r="AI528" i="2"/>
  <c r="AR525" i="2"/>
  <c r="AR524" i="2"/>
  <c r="AI525" i="2"/>
  <c r="AI524" i="2"/>
  <c r="AF524" i="2"/>
  <c r="AF526" i="2"/>
  <c r="AF523" i="2"/>
  <c r="AI517" i="2"/>
  <c r="AF517" i="2"/>
  <c r="AF515" i="2"/>
  <c r="AI515" i="2"/>
  <c r="AI514" i="2"/>
  <c r="AF514" i="2"/>
  <c r="AF516" i="2"/>
  <c r="AI516" i="2"/>
  <c r="AI557" i="2"/>
  <c r="AF557" i="2"/>
  <c r="AI555" i="2"/>
  <c r="AF555" i="2"/>
  <c r="AI554" i="2"/>
  <c r="AF554" i="2"/>
  <c r="AI553" i="2"/>
  <c r="AF553" i="2"/>
  <c r="AI548" i="2"/>
  <c r="AF547" i="2"/>
  <c r="AI547" i="2"/>
  <c r="AI560" i="2"/>
  <c r="AF560" i="2"/>
  <c r="AF590" i="2"/>
  <c r="AI588" i="2"/>
  <c r="AF588" i="2"/>
  <c r="AI586" i="2"/>
  <c r="AF586" i="2"/>
  <c r="AF585" i="2"/>
  <c r="AI585" i="2"/>
  <c r="AF584" i="2"/>
  <c r="AI579" i="2"/>
  <c r="AF579" i="2"/>
  <c r="AF578" i="2"/>
  <c r="AI578" i="2"/>
  <c r="AF658" i="2"/>
  <c r="AI658" i="2"/>
  <c r="AI284" i="2"/>
  <c r="AR277" i="2"/>
  <c r="AR275" i="2"/>
  <c r="AI274" i="2"/>
  <c r="AI276" i="2"/>
  <c r="AF277" i="2"/>
  <c r="AF275" i="2"/>
  <c r="AI268" i="2"/>
  <c r="AF401" i="2"/>
  <c r="AF470" i="2"/>
  <c r="AF454" i="2"/>
  <c r="AF453" i="2"/>
  <c r="AI464" i="2"/>
  <c r="AI465" i="2"/>
  <c r="AF466" i="2"/>
  <c r="AF465" i="2"/>
  <c r="AI330" i="2"/>
  <c r="AF329" i="2"/>
  <c r="AI308" i="2"/>
  <c r="AI129" i="2"/>
  <c r="AR105" i="2"/>
  <c r="AI105" i="2"/>
  <c r="AF104" i="2"/>
  <c r="AR102" i="2"/>
  <c r="AI102" i="2"/>
  <c r="AF101" i="2"/>
  <c r="AR99" i="2"/>
  <c r="AI99" i="2"/>
  <c r="AF98" i="2"/>
  <c r="AR96" i="2"/>
  <c r="AI96" i="2"/>
  <c r="AF95" i="2"/>
  <c r="AR93" i="2"/>
  <c r="AI93" i="2"/>
  <c r="AF92" i="2"/>
  <c r="AR90" i="2"/>
  <c r="AI90" i="2"/>
  <c r="AF89" i="2"/>
  <c r="AR87" i="2"/>
  <c r="AI87" i="2"/>
  <c r="AF86" i="2"/>
  <c r="AR84" i="2"/>
  <c r="AI84" i="2"/>
  <c r="AF83" i="2"/>
  <c r="AR81" i="2"/>
  <c r="AI81" i="2"/>
  <c r="AF80" i="2"/>
  <c r="AR78" i="2"/>
  <c r="AI78" i="2"/>
  <c r="AF78" i="2"/>
  <c r="AF112" i="2"/>
  <c r="AI113" i="2"/>
  <c r="AR113" i="2"/>
  <c r="AF115" i="2"/>
  <c r="AI116" i="2"/>
  <c r="AR116" i="2"/>
  <c r="AF118" i="2"/>
  <c r="AI119" i="2"/>
  <c r="AR119" i="2"/>
  <c r="AF121" i="2"/>
  <c r="AI122" i="2"/>
  <c r="AR122" i="2"/>
  <c r="AF124" i="2"/>
  <c r="AI125" i="2"/>
  <c r="AR125" i="2"/>
  <c r="AF127" i="2"/>
  <c r="AI128" i="2"/>
  <c r="AR128" i="2"/>
  <c r="AF130" i="2"/>
  <c r="AI131" i="2"/>
  <c r="AR131" i="2"/>
  <c r="AF133" i="2"/>
  <c r="AI134" i="2"/>
  <c r="AR134" i="2"/>
  <c r="AF136" i="2"/>
  <c r="AI139" i="2"/>
  <c r="AR139" i="2"/>
  <c r="AF108" i="2"/>
  <c r="AI109" i="2"/>
  <c r="AR109" i="2"/>
  <c r="AF111" i="2"/>
  <c r="AI112" i="2"/>
  <c r="AR112" i="2"/>
  <c r="AF114" i="2"/>
  <c r="AI115" i="2"/>
  <c r="AR115" i="2"/>
  <c r="AF117" i="2"/>
  <c r="AI118" i="2"/>
  <c r="AR118" i="2"/>
  <c r="AF120" i="2"/>
  <c r="AI121" i="2"/>
  <c r="AR121" i="2"/>
  <c r="AF123" i="2"/>
  <c r="AI124" i="2"/>
  <c r="AR124" i="2"/>
  <c r="AF126" i="2"/>
  <c r="AI127" i="2"/>
  <c r="AR127" i="2"/>
  <c r="AF129" i="2"/>
  <c r="AI130" i="2"/>
  <c r="AR130" i="2"/>
  <c r="AF132" i="2"/>
  <c r="AI133" i="2"/>
  <c r="AR133" i="2"/>
  <c r="AF135" i="2"/>
  <c r="AI136" i="2"/>
  <c r="AR136" i="2"/>
  <c r="AF140" i="2"/>
  <c r="AI141" i="2"/>
  <c r="AR141" i="2"/>
  <c r="AF143" i="2"/>
  <c r="AI144" i="2"/>
  <c r="AR144" i="2"/>
  <c r="AI143" i="2"/>
  <c r="AR143" i="2"/>
  <c r="AF145" i="2"/>
  <c r="AI146" i="2"/>
  <c r="AR146" i="2"/>
  <c r="AF148" i="2"/>
  <c r="AI149" i="2"/>
  <c r="AR149" i="2"/>
  <c r="AF151" i="2"/>
  <c r="AI152" i="2"/>
  <c r="AR152" i="2"/>
  <c r="AF154" i="2"/>
  <c r="AI155" i="2"/>
  <c r="AR155" i="2"/>
  <c r="AF157" i="2"/>
  <c r="AI158" i="2"/>
  <c r="AR158" i="2"/>
  <c r="AF160" i="2"/>
  <c r="AI161" i="2"/>
  <c r="AR161" i="2"/>
  <c r="AF163" i="2"/>
  <c r="AI164" i="2"/>
  <c r="AR164" i="2"/>
  <c r="AF166" i="2"/>
  <c r="AI167" i="2"/>
  <c r="AR167" i="2"/>
  <c r="AI173" i="2"/>
  <c r="AR174" i="2"/>
  <c r="AI179" i="2"/>
  <c r="AR180" i="2"/>
  <c r="AF182" i="2"/>
  <c r="AI183" i="2"/>
  <c r="AR183" i="2"/>
  <c r="AF185" i="2"/>
  <c r="AI186" i="2"/>
  <c r="AR186" i="2"/>
  <c r="AF188" i="2"/>
  <c r="AI189" i="2"/>
  <c r="AR189" i="2"/>
  <c r="AF191" i="2"/>
  <c r="AI192" i="2"/>
  <c r="AR192" i="2"/>
  <c r="AF194" i="2"/>
  <c r="AI195" i="2"/>
  <c r="AR195" i="2"/>
  <c r="AF197" i="2"/>
  <c r="AI198" i="2"/>
  <c r="AR198" i="2"/>
  <c r="AF141" i="2"/>
  <c r="AI142" i="2"/>
  <c r="AR142" i="2"/>
  <c r="AF144" i="2"/>
  <c r="AI145" i="2"/>
  <c r="AR145" i="2"/>
  <c r="AF147" i="2"/>
  <c r="AI148" i="2"/>
  <c r="AR148" i="2"/>
  <c r="AF150" i="2"/>
  <c r="AI151" i="2"/>
  <c r="AR151" i="2"/>
  <c r="AF153" i="2"/>
  <c r="AI154" i="2"/>
  <c r="AR154" i="2"/>
  <c r="AF156" i="2"/>
  <c r="AI157" i="2"/>
  <c r="AR157" i="2"/>
  <c r="AF159" i="2"/>
  <c r="AI160" i="2"/>
  <c r="AR160" i="2"/>
  <c r="AF162" i="2"/>
  <c r="AI163" i="2"/>
  <c r="AR163" i="2"/>
  <c r="AF165" i="2"/>
  <c r="AI166" i="2"/>
  <c r="AR166" i="2"/>
  <c r="AF170" i="2"/>
  <c r="AR172" i="2"/>
  <c r="AF175" i="2"/>
  <c r="AI177" i="2"/>
  <c r="AR178" i="2"/>
  <c r="AF181" i="2"/>
  <c r="AI182" i="2"/>
  <c r="AR182" i="2"/>
  <c r="AF184" i="2"/>
  <c r="AI185" i="2"/>
  <c r="AR185" i="2"/>
  <c r="AF187" i="2"/>
  <c r="AI188" i="2"/>
  <c r="AR188" i="2"/>
  <c r="AF190" i="2"/>
  <c r="AI191" i="2"/>
  <c r="AR191" i="2"/>
  <c r="AF193" i="2"/>
  <c r="AI194" i="2"/>
  <c r="AR194" i="2"/>
  <c r="AF196" i="2"/>
  <c r="AI197" i="2"/>
  <c r="AR197" i="2"/>
  <c r="AF146" i="2"/>
  <c r="AI147" i="2"/>
  <c r="AR147" i="2"/>
  <c r="AF149" i="2"/>
  <c r="AI150" i="2"/>
  <c r="AR150" i="2"/>
  <c r="AF152" i="2"/>
  <c r="AI153" i="2"/>
  <c r="AR153" i="2"/>
  <c r="AF155" i="2"/>
  <c r="AI156" i="2"/>
  <c r="AR156" i="2"/>
  <c r="AF158" i="2"/>
  <c r="AI159" i="2"/>
  <c r="AR159" i="2"/>
  <c r="AF161" i="2"/>
  <c r="AI162" i="2"/>
  <c r="AR162" i="2"/>
  <c r="AF164" i="2"/>
  <c r="AI165" i="2"/>
  <c r="AR165" i="2"/>
  <c r="AF167" i="2"/>
  <c r="AI170" i="2"/>
  <c r="AR170" i="2"/>
  <c r="AF173" i="2"/>
  <c r="AI175" i="2"/>
  <c r="AF179" i="2"/>
  <c r="AI181" i="2"/>
  <c r="AR181" i="2"/>
  <c r="AF183" i="2"/>
  <c r="AI184" i="2"/>
  <c r="AR184" i="2"/>
  <c r="AF186" i="2"/>
  <c r="AI187" i="2"/>
  <c r="AR187" i="2"/>
  <c r="AF189" i="2"/>
  <c r="AI190" i="2"/>
  <c r="AR190" i="2"/>
  <c r="AF192" i="2"/>
  <c r="AI193" i="2"/>
  <c r="AR193" i="2"/>
  <c r="AF195" i="2"/>
  <c r="AI196" i="2"/>
  <c r="AR196" i="2"/>
  <c r="AF198" i="2"/>
  <c r="AF326" i="2"/>
  <c r="AI327" i="2"/>
  <c r="AR330" i="2"/>
  <c r="AF332" i="2"/>
  <c r="AI333" i="2"/>
  <c r="AR336" i="2"/>
  <c r="AF338" i="2"/>
  <c r="AI339" i="2"/>
  <c r="AR342" i="2"/>
  <c r="AF344" i="2"/>
  <c r="AI345" i="2"/>
  <c r="AR348" i="2"/>
  <c r="AF350" i="2"/>
  <c r="AI351" i="2"/>
  <c r="AR326" i="2"/>
  <c r="AF328" i="2"/>
  <c r="AI329" i="2"/>
  <c r="AR332" i="2"/>
  <c r="AF334" i="2"/>
  <c r="AI335" i="2"/>
  <c r="AR338" i="2"/>
  <c r="AF340" i="2"/>
  <c r="AI341" i="2"/>
  <c r="AR344" i="2"/>
  <c r="AF346" i="2"/>
  <c r="AI347" i="2"/>
  <c r="AR350" i="2"/>
  <c r="AF352" i="2"/>
  <c r="AI353" i="2"/>
  <c r="AR382" i="2"/>
  <c r="AF384" i="2"/>
  <c r="AF406" i="2"/>
  <c r="AR325" i="2"/>
  <c r="AF327" i="2"/>
  <c r="AI328" i="2"/>
  <c r="AR331" i="2"/>
  <c r="AF333" i="2"/>
  <c r="AI334" i="2"/>
  <c r="AR337" i="2"/>
  <c r="AF339" i="2"/>
  <c r="AI340" i="2"/>
  <c r="AR343" i="2"/>
  <c r="AF345" i="2"/>
  <c r="AI346" i="2"/>
  <c r="AR349" i="2"/>
  <c r="AF351" i="2"/>
  <c r="AI352" i="2"/>
  <c r="AF356" i="2"/>
  <c r="AI357" i="2"/>
  <c r="AR357" i="2"/>
  <c r="AF359" i="2"/>
  <c r="AI360" i="2"/>
  <c r="AR360" i="2"/>
  <c r="AF362" i="2"/>
  <c r="AI451" i="2"/>
  <c r="AF382" i="2"/>
  <c r="AR383" i="2"/>
  <c r="AF386" i="2"/>
  <c r="AI387" i="2"/>
  <c r="AR387" i="2"/>
  <c r="AF389" i="2"/>
  <c r="AI390" i="2"/>
  <c r="AR390" i="2"/>
  <c r="AF392" i="2"/>
  <c r="AI393" i="2"/>
  <c r="AR393" i="2"/>
  <c r="AF395" i="2"/>
  <c r="AI396" i="2"/>
  <c r="AR396" i="2"/>
  <c r="AF398" i="2"/>
  <c r="AI399" i="2"/>
  <c r="AR399" i="2"/>
  <c r="AR405" i="2"/>
  <c r="AI408" i="2"/>
  <c r="AI409" i="2"/>
  <c r="AI414" i="2"/>
  <c r="AI417" i="2"/>
  <c r="AR417" i="2"/>
  <c r="AF419" i="2"/>
  <c r="AI420" i="2"/>
  <c r="AR420" i="2"/>
  <c r="AF422" i="2"/>
  <c r="AI423" i="2"/>
  <c r="AR423" i="2"/>
  <c r="AF425" i="2"/>
  <c r="AI426" i="2"/>
  <c r="AR426" i="2"/>
  <c r="AF428" i="2"/>
  <c r="AI429" i="2"/>
  <c r="AR429" i="2"/>
  <c r="AF431" i="2"/>
  <c r="AI432" i="2"/>
  <c r="AR432" i="2"/>
  <c r="AF434" i="2"/>
  <c r="AI435" i="2"/>
  <c r="AR435" i="2"/>
  <c r="AF437" i="2"/>
  <c r="AI438" i="2"/>
  <c r="AR438" i="2"/>
  <c r="AF440" i="2"/>
  <c r="AI441" i="2"/>
  <c r="AR441" i="2"/>
  <c r="AF443" i="2"/>
  <c r="AI444" i="2"/>
  <c r="AR444" i="2"/>
  <c r="AF391" i="2"/>
  <c r="AI392" i="2"/>
  <c r="AR392" i="2"/>
  <c r="AF394" i="2"/>
  <c r="AI395" i="2"/>
  <c r="AR395" i="2"/>
  <c r="AF397" i="2"/>
  <c r="AI398" i="2"/>
  <c r="AR398" i="2"/>
  <c r="AF400" i="2"/>
  <c r="AF405" i="2"/>
  <c r="AR413" i="2"/>
  <c r="AF418" i="2"/>
  <c r="AI419" i="2"/>
  <c r="AR419" i="2"/>
  <c r="AF421" i="2"/>
  <c r="AI422" i="2"/>
  <c r="AR422" i="2"/>
  <c r="AF424" i="2"/>
  <c r="AI425" i="2"/>
  <c r="AR425" i="2"/>
  <c r="AF427" i="2"/>
  <c r="AI428" i="2"/>
  <c r="AR428" i="2"/>
  <c r="AF430" i="2"/>
  <c r="AI431" i="2"/>
  <c r="AR431" i="2"/>
  <c r="AF433" i="2"/>
  <c r="AI453" i="2"/>
  <c r="AI401" i="2"/>
  <c r="AI402" i="2"/>
  <c r="AF407" i="2"/>
  <c r="AI450" i="2"/>
  <c r="AI452" i="2"/>
  <c r="AI363" i="2"/>
  <c r="AR363" i="2"/>
  <c r="AF365" i="2"/>
  <c r="AI366" i="2"/>
  <c r="AR366" i="2"/>
  <c r="AF368" i="2"/>
  <c r="AI369" i="2"/>
  <c r="AR369" i="2"/>
  <c r="AF371" i="2"/>
  <c r="AI372" i="2"/>
  <c r="AR372" i="2"/>
  <c r="AF374" i="2"/>
  <c r="AI375" i="2"/>
  <c r="AR375" i="2"/>
  <c r="AF377" i="2"/>
  <c r="AI378" i="2"/>
  <c r="AR378" i="2"/>
  <c r="AF380" i="2"/>
  <c r="AI381" i="2"/>
  <c r="AR381" i="2"/>
  <c r="AF383" i="2"/>
  <c r="AI384" i="2"/>
  <c r="AF387" i="2"/>
  <c r="AI388" i="2"/>
  <c r="AR388" i="2"/>
  <c r="AF390" i="2"/>
  <c r="AI391" i="2"/>
  <c r="AR391" i="2"/>
  <c r="AF393" i="2"/>
  <c r="AI394" i="2"/>
  <c r="AR394" i="2"/>
  <c r="AF396" i="2"/>
  <c r="AI397" i="2"/>
  <c r="AR397" i="2"/>
  <c r="AF399" i="2"/>
  <c r="AI400" i="2"/>
  <c r="AR401" i="2"/>
  <c r="AI404" i="2"/>
  <c r="AF409" i="2"/>
  <c r="AF411" i="2"/>
  <c r="AF413" i="2"/>
  <c r="AF414" i="2"/>
  <c r="AR450" i="2"/>
  <c r="AF455" i="2"/>
  <c r="AR459" i="2"/>
  <c r="AI462" i="2"/>
  <c r="AF467" i="2"/>
  <c r="AR471" i="2"/>
  <c r="AI474" i="2"/>
  <c r="AI606" i="2"/>
  <c r="AR606" i="2"/>
  <c r="AR615" i="2"/>
  <c r="AI434" i="2"/>
  <c r="AR434" i="2"/>
  <c r="AF436" i="2"/>
  <c r="AI437" i="2"/>
  <c r="AR437" i="2"/>
  <c r="AF439" i="2"/>
  <c r="AI440" i="2"/>
  <c r="AR440" i="2"/>
  <c r="AF442" i="2"/>
  <c r="AI443" i="2"/>
  <c r="AR443" i="2"/>
  <c r="AF445" i="2"/>
  <c r="AR451" i="2"/>
  <c r="AI454" i="2"/>
  <c r="AF459" i="2"/>
  <c r="AR463" i="2"/>
  <c r="AI466" i="2"/>
  <c r="AF471" i="2"/>
  <c r="AR475" i="2"/>
  <c r="AI613" i="2"/>
  <c r="AF620" i="2"/>
  <c r="AI630" i="2"/>
  <c r="AR633" i="2"/>
  <c r="AI410" i="2"/>
  <c r="AF417" i="2"/>
  <c r="AI418" i="2"/>
  <c r="AR418" i="2"/>
  <c r="AF420" i="2"/>
  <c r="AI421" i="2"/>
  <c r="AR421" i="2"/>
  <c r="AF423" i="2"/>
  <c r="AI424" i="2"/>
  <c r="AR424" i="2"/>
  <c r="AF426" i="2"/>
  <c r="AI427" i="2"/>
  <c r="AR427" i="2"/>
  <c r="AF429" i="2"/>
  <c r="AI430" i="2"/>
  <c r="AR430" i="2"/>
  <c r="AF432" i="2"/>
  <c r="AI433" i="2"/>
  <c r="AR433" i="2"/>
  <c r="AF435" i="2"/>
  <c r="AI436" i="2"/>
  <c r="AR436" i="2"/>
  <c r="AF438" i="2"/>
  <c r="AI439" i="2"/>
  <c r="AR439" i="2"/>
  <c r="AF441" i="2"/>
  <c r="AI442" i="2"/>
  <c r="AR442" i="2"/>
  <c r="AF444" i="2"/>
  <c r="AI445" i="2"/>
  <c r="AR445" i="2"/>
  <c r="AF451" i="2"/>
  <c r="AR455" i="2"/>
  <c r="AI458" i="2"/>
  <c r="AF463" i="2"/>
  <c r="AR467" i="2"/>
  <c r="AI470" i="2"/>
  <c r="AF475" i="2"/>
  <c r="AI607" i="2"/>
  <c r="AF610" i="2"/>
  <c r="AR616" i="2"/>
  <c r="AF619" i="2"/>
  <c r="AI610" i="2"/>
  <c r="AR611" i="2"/>
  <c r="AF615" i="2"/>
  <c r="AI618" i="2"/>
  <c r="AR619" i="2"/>
  <c r="AR631" i="2"/>
  <c r="AF633" i="2"/>
  <c r="AI762" i="2"/>
  <c r="AR765" i="2"/>
  <c r="AF767" i="2"/>
  <c r="AI768" i="2"/>
  <c r="AR771" i="2"/>
  <c r="AF773" i="2"/>
  <c r="AI774" i="2"/>
  <c r="AR777" i="2"/>
  <c r="AF779" i="2"/>
  <c r="AI780" i="2"/>
  <c r="AR783" i="2"/>
  <c r="AF785" i="2"/>
  <c r="AI786" i="2"/>
  <c r="AR789" i="2"/>
  <c r="AF763" i="2"/>
  <c r="AI764" i="2"/>
  <c r="AF766" i="2"/>
  <c r="AI767" i="2"/>
  <c r="AR770" i="2"/>
  <c r="AF772" i="2"/>
  <c r="AI773" i="2"/>
  <c r="AR776" i="2"/>
  <c r="AF778" i="2"/>
  <c r="AI779" i="2"/>
  <c r="AF784" i="2"/>
  <c r="AR788" i="2"/>
  <c r="AF790" i="2"/>
  <c r="AR605" i="2"/>
  <c r="AF609" i="2"/>
  <c r="AI612" i="2"/>
  <c r="AR613" i="2"/>
  <c r="AF617" i="2"/>
  <c r="AI620" i="2"/>
  <c r="AR629" i="2"/>
  <c r="AF631" i="2"/>
  <c r="AI632" i="2"/>
  <c r="AR763" i="2"/>
  <c r="AF765" i="2"/>
  <c r="AI766" i="2"/>
  <c r="AR769" i="2"/>
  <c r="AI784" i="2"/>
  <c r="AR787" i="2"/>
  <c r="AF789" i="2"/>
  <c r="AF576" i="2"/>
  <c r="AR766" i="2"/>
  <c r="AF768" i="2"/>
  <c r="AI769" i="2"/>
  <c r="AR772" i="2"/>
  <c r="AF774" i="2"/>
  <c r="AR778" i="2"/>
  <c r="AF780" i="2"/>
  <c r="AI781" i="2"/>
  <c r="AI787" i="2"/>
  <c r="AR790" i="2"/>
  <c r="O694" i="2"/>
  <c r="N694" i="2"/>
  <c r="M694" i="2"/>
  <c r="O693" i="2"/>
  <c r="N693" i="2"/>
  <c r="M693" i="2"/>
  <c r="O692" i="2"/>
  <c r="N692" i="2"/>
  <c r="M692" i="2"/>
  <c r="O690" i="2"/>
  <c r="N690" i="2"/>
  <c r="M690" i="2"/>
  <c r="O689" i="2"/>
  <c r="N689" i="2"/>
  <c r="M689" i="2"/>
  <c r="O686" i="2"/>
  <c r="M686" i="2"/>
  <c r="O683" i="2"/>
  <c r="N683" i="2"/>
  <c r="M683" i="2"/>
  <c r="O682" i="2"/>
  <c r="N682" i="2"/>
  <c r="M682" i="2"/>
  <c r="O680" i="2"/>
  <c r="M680" i="2"/>
  <c r="O679" i="2"/>
  <c r="M679" i="2"/>
  <c r="O674" i="2"/>
  <c r="N674" i="2"/>
  <c r="M674" i="2"/>
  <c r="O673" i="2"/>
  <c r="N673" i="2"/>
  <c r="M673" i="2"/>
  <c r="O672" i="2"/>
  <c r="N672" i="2"/>
  <c r="M672" i="2"/>
  <c r="O671" i="2"/>
  <c r="N671" i="2"/>
  <c r="M671" i="2"/>
  <c r="O670" i="2"/>
  <c r="N670" i="2"/>
  <c r="M670" i="2"/>
  <c r="O669" i="2"/>
  <c r="N669" i="2"/>
  <c r="M669" i="2"/>
  <c r="O668" i="2"/>
  <c r="N668" i="2"/>
  <c r="M668" i="2"/>
  <c r="O503" i="2"/>
  <c r="N503" i="2"/>
  <c r="M503" i="2"/>
  <c r="O501" i="2"/>
  <c r="N501" i="2"/>
  <c r="M501" i="2"/>
  <c r="O500" i="2"/>
  <c r="N500" i="2"/>
  <c r="M500" i="2"/>
  <c r="O498" i="2"/>
  <c r="N498" i="2"/>
  <c r="M498" i="2"/>
  <c r="O497" i="2"/>
  <c r="N497" i="2"/>
  <c r="M497" i="2"/>
  <c r="O496" i="2"/>
  <c r="N496" i="2"/>
  <c r="M496" i="2"/>
  <c r="O495" i="2"/>
  <c r="N495" i="2"/>
  <c r="M495" i="2"/>
  <c r="O494" i="2"/>
  <c r="N494" i="2"/>
  <c r="M494" i="2"/>
  <c r="O493" i="2"/>
  <c r="N493" i="2"/>
  <c r="M493" i="2"/>
  <c r="O492" i="2"/>
  <c r="N492" i="2"/>
  <c r="M492" i="2"/>
  <c r="O491" i="2"/>
  <c r="N491" i="2"/>
  <c r="M491" i="2"/>
  <c r="O490" i="2"/>
  <c r="N490" i="2"/>
  <c r="M490" i="2"/>
  <c r="O489" i="2"/>
  <c r="N489" i="2"/>
  <c r="M489" i="2"/>
  <c r="O488" i="2"/>
  <c r="N488" i="2"/>
  <c r="M488" i="2"/>
  <c r="O487" i="2"/>
  <c r="N487" i="2"/>
  <c r="M487" i="2"/>
  <c r="O485" i="2"/>
  <c r="N485" i="2"/>
  <c r="M485" i="2"/>
  <c r="O484" i="2"/>
  <c r="N484" i="2"/>
  <c r="M484" i="2"/>
  <c r="O483" i="2"/>
  <c r="N483" i="2"/>
  <c r="M483" i="2"/>
  <c r="O482" i="2"/>
  <c r="N482" i="2"/>
  <c r="M482" i="2"/>
  <c r="O481" i="2"/>
  <c r="N481" i="2"/>
  <c r="M481" i="2"/>
  <c r="O480" i="2"/>
  <c r="N480" i="2"/>
  <c r="M480" i="2"/>
  <c r="O479" i="2"/>
  <c r="N479" i="2"/>
  <c r="M479" i="2"/>
  <c r="O257" i="2"/>
  <c r="O39" i="2" s="1"/>
  <c r="M257" i="2"/>
  <c r="M39" i="2" s="1"/>
  <c r="O256" i="2"/>
  <c r="O38" i="2" s="1"/>
  <c r="M256" i="2"/>
  <c r="M38" i="2" s="1"/>
  <c r="O255" i="2"/>
  <c r="N255" i="2"/>
  <c r="M255" i="2"/>
  <c r="O254" i="2"/>
  <c r="O36" i="2" s="1"/>
  <c r="N254" i="2"/>
  <c r="N36" i="2" s="1"/>
  <c r="M254" i="2"/>
  <c r="M36" i="2" s="1"/>
  <c r="O253" i="2"/>
  <c r="N253" i="2"/>
  <c r="M253" i="2"/>
  <c r="O252" i="2"/>
  <c r="N252" i="2"/>
  <c r="M252" i="2"/>
  <c r="O251" i="2"/>
  <c r="O33" i="2" s="1"/>
  <c r="N251" i="2"/>
  <c r="N33" i="2" s="1"/>
  <c r="M251" i="2"/>
  <c r="M33" i="2" s="1"/>
  <c r="O250" i="2"/>
  <c r="N250" i="2"/>
  <c r="M250" i="2"/>
  <c r="O249" i="2"/>
  <c r="N249" i="2"/>
  <c r="M249" i="2"/>
  <c r="O248" i="2"/>
  <c r="N248" i="2"/>
  <c r="M248" i="2"/>
  <c r="O247" i="2"/>
  <c r="N247" i="2"/>
  <c r="M247" i="2"/>
  <c r="O246" i="2"/>
  <c r="N246" i="2"/>
  <c r="M246" i="2"/>
  <c r="O245" i="2"/>
  <c r="N245" i="2"/>
  <c r="M245" i="2"/>
  <c r="O244" i="2"/>
  <c r="N244" i="2"/>
  <c r="M244" i="2"/>
  <c r="O243" i="2"/>
  <c r="N243" i="2"/>
  <c r="M243" i="2"/>
  <c r="O242" i="2"/>
  <c r="N242" i="2"/>
  <c r="M242" i="2"/>
  <c r="O241" i="2"/>
  <c r="N241" i="2"/>
  <c r="M241" i="2"/>
  <c r="O240" i="2"/>
  <c r="N240" i="2"/>
  <c r="M240" i="2"/>
  <c r="O239" i="2"/>
  <c r="N239" i="2"/>
  <c r="M239" i="2"/>
  <c r="O237" i="2"/>
  <c r="N237" i="2"/>
  <c r="M237" i="2"/>
  <c r="O236" i="2"/>
  <c r="N236" i="2"/>
  <c r="M236" i="2"/>
  <c r="O235" i="2"/>
  <c r="N235" i="2"/>
  <c r="M235" i="2"/>
  <c r="O234" i="2"/>
  <c r="N234" i="2"/>
  <c r="M234" i="2"/>
  <c r="O233" i="2"/>
  <c r="N233" i="2"/>
  <c r="M233" i="2"/>
  <c r="O232" i="2"/>
  <c r="N232" i="2"/>
  <c r="M232" i="2"/>
  <c r="O231" i="2"/>
  <c r="N231" i="2"/>
  <c r="M231" i="2"/>
  <c r="O70" i="2"/>
  <c r="O40" i="2" s="1"/>
  <c r="N70" i="2"/>
  <c r="N40" i="2" s="1"/>
  <c r="M70" i="2"/>
  <c r="M40" i="2" s="1"/>
  <c r="O65" i="2"/>
  <c r="N65" i="2"/>
  <c r="M65" i="2"/>
  <c r="O64" i="2"/>
  <c r="N64" i="2"/>
  <c r="M64" i="2"/>
  <c r="O62" i="2"/>
  <c r="N62" i="2"/>
  <c r="M62" i="2"/>
  <c r="O61" i="2"/>
  <c r="N61" i="2"/>
  <c r="M61" i="2"/>
  <c r="M54" i="2" s="1"/>
  <c r="O58" i="2"/>
  <c r="N58" i="2"/>
  <c r="M58" i="2"/>
  <c r="M51" i="2" s="1"/>
  <c r="M46" i="2" s="1"/>
  <c r="O57" i="2"/>
  <c r="N57" i="2"/>
  <c r="M57" i="2"/>
  <c r="O56" i="2"/>
  <c r="N56" i="2"/>
  <c r="M56" i="2"/>
  <c r="O55" i="2"/>
  <c r="N55" i="2"/>
  <c r="M55" i="2"/>
  <c r="O54" i="2"/>
  <c r="N54" i="2"/>
  <c r="O53" i="2"/>
  <c r="N53" i="2"/>
  <c r="M53" i="2"/>
  <c r="M48" i="2" s="1"/>
  <c r="O52" i="2"/>
  <c r="N52" i="2"/>
  <c r="M52" i="2"/>
  <c r="O51" i="2"/>
  <c r="N51" i="2"/>
  <c r="O49" i="2"/>
  <c r="N49" i="2"/>
  <c r="O48" i="2"/>
  <c r="N48" i="2"/>
  <c r="O47" i="2"/>
  <c r="N47" i="2"/>
  <c r="O46" i="2"/>
  <c r="N46" i="2"/>
  <c r="N39" i="2"/>
  <c r="N38" i="2"/>
  <c r="HZ323" i="2"/>
  <c r="W148" i="8" l="1"/>
  <c r="W120" i="8"/>
  <c r="W149" i="8"/>
  <c r="W116" i="8"/>
  <c r="W132" i="8"/>
  <c r="W114" i="8"/>
  <c r="W83" i="8"/>
  <c r="W97" i="8"/>
  <c r="W113" i="8"/>
  <c r="W50" i="8"/>
  <c r="W56" i="8"/>
  <c r="W78" i="8"/>
  <c r="W73" i="8"/>
  <c r="W44" i="8"/>
  <c r="W26" i="8"/>
  <c r="W32" i="8"/>
  <c r="W8" i="8"/>
  <c r="W55" i="8"/>
  <c r="W36" i="8"/>
  <c r="W91" i="8"/>
  <c r="W90" i="8"/>
  <c r="W135" i="8"/>
  <c r="W115" i="8"/>
  <c r="W136" i="8"/>
  <c r="W152" i="8"/>
  <c r="W119" i="8"/>
  <c r="W109" i="8"/>
  <c r="W127" i="8"/>
  <c r="W89" i="8"/>
  <c r="W108" i="8"/>
  <c r="W77" i="8"/>
  <c r="W48" i="8"/>
  <c r="W70" i="8"/>
  <c r="W65" i="8"/>
  <c r="W41" i="8"/>
  <c r="W18" i="8"/>
  <c r="W24" i="8"/>
  <c r="W39" i="8"/>
  <c r="W33" i="8"/>
  <c r="W28" i="8"/>
  <c r="W122" i="8"/>
  <c r="W34" i="8"/>
  <c r="W130" i="8"/>
  <c r="W151" i="8"/>
  <c r="W131" i="8"/>
  <c r="W147" i="8"/>
  <c r="W111" i="8"/>
  <c r="W96" i="8"/>
  <c r="W112" i="8"/>
  <c r="W81" i="8"/>
  <c r="W95" i="8"/>
  <c r="W69" i="8"/>
  <c r="W103" i="8"/>
  <c r="W62" i="8"/>
  <c r="W57" i="8"/>
  <c r="W38" i="8"/>
  <c r="W10" i="8"/>
  <c r="W16" i="8"/>
  <c r="W30" i="8"/>
  <c r="W25" i="8"/>
  <c r="W20" i="8"/>
  <c r="W118" i="8"/>
  <c r="W110" i="8"/>
  <c r="W52" i="8"/>
  <c r="W125" i="8"/>
  <c r="W146" i="8"/>
  <c r="W126" i="8"/>
  <c r="W142" i="8"/>
  <c r="W106" i="8"/>
  <c r="W88" i="8"/>
  <c r="W107" i="8"/>
  <c r="W140" i="8"/>
  <c r="W87" i="8"/>
  <c r="W61" i="8"/>
  <c r="W82" i="8"/>
  <c r="W54" i="8"/>
  <c r="W49" i="8"/>
  <c r="W31" i="8"/>
  <c r="W40" i="8"/>
  <c r="W42" i="8"/>
  <c r="W22" i="8"/>
  <c r="W17" i="8"/>
  <c r="W12" i="8"/>
  <c r="W153" i="8"/>
  <c r="W117" i="8"/>
  <c r="W37" i="8"/>
  <c r="X2" i="8"/>
  <c r="W141" i="8"/>
  <c r="W144" i="8"/>
  <c r="W129" i="8"/>
  <c r="W101" i="8"/>
  <c r="W80" i="8"/>
  <c r="W102" i="8"/>
  <c r="W105" i="8"/>
  <c r="W84" i="8"/>
  <c r="W53" i="8"/>
  <c r="W75" i="8"/>
  <c r="W46" i="8"/>
  <c r="W76" i="8"/>
  <c r="W23" i="8"/>
  <c r="W29" i="8"/>
  <c r="W35" i="8"/>
  <c r="W14" i="8"/>
  <c r="W9" i="8"/>
  <c r="W6" i="8"/>
  <c r="W133" i="8"/>
  <c r="W51" i="8"/>
  <c r="W47" i="8"/>
  <c r="W143" i="8"/>
  <c r="W128" i="8"/>
  <c r="W139" i="8"/>
  <c r="W124" i="8"/>
  <c r="W93" i="8"/>
  <c r="W104" i="8"/>
  <c r="W94" i="8"/>
  <c r="W100" i="8"/>
  <c r="W74" i="8"/>
  <c r="W45" i="8"/>
  <c r="W67" i="8"/>
  <c r="W145" i="8"/>
  <c r="W68" i="8"/>
  <c r="W15" i="8"/>
  <c r="W21" i="8"/>
  <c r="W27" i="8"/>
  <c r="W79" i="8"/>
  <c r="W5" i="8"/>
  <c r="W4" i="8"/>
  <c r="W137" i="8"/>
  <c r="W64" i="8"/>
  <c r="W63" i="8"/>
  <c r="W138" i="8"/>
  <c r="W123" i="8"/>
  <c r="W134" i="8"/>
  <c r="W150" i="8"/>
  <c r="W85" i="8"/>
  <c r="W99" i="8"/>
  <c r="W86" i="8"/>
  <c r="W92" i="8"/>
  <c r="W66" i="8"/>
  <c r="W72" i="8"/>
  <c r="W59" i="8"/>
  <c r="W98" i="8"/>
  <c r="W60" i="8"/>
  <c r="W43" i="8"/>
  <c r="W13" i="8"/>
  <c r="W19" i="8"/>
  <c r="W71" i="8"/>
  <c r="W7" i="8"/>
  <c r="W121" i="8"/>
  <c r="W58" i="8"/>
  <c r="W11" i="8"/>
  <c r="N13" i="2"/>
  <c r="O25" i="2"/>
  <c r="O27" i="2"/>
  <c r="O31" i="2"/>
  <c r="O29" i="2"/>
  <c r="N24" i="2"/>
  <c r="N26" i="2"/>
  <c r="N28" i="2"/>
  <c r="N32" i="2"/>
  <c r="N15" i="2"/>
  <c r="N30" i="2"/>
  <c r="O34" i="2"/>
  <c r="N25" i="2"/>
  <c r="M35" i="2"/>
  <c r="O22" i="2"/>
  <c r="N31" i="2"/>
  <c r="M14" i="2"/>
  <c r="M25" i="2"/>
  <c r="M27" i="2"/>
  <c r="M29" i="2"/>
  <c r="M31" i="2"/>
  <c r="M37" i="2"/>
  <c r="O37" i="2"/>
  <c r="M18" i="2"/>
  <c r="N27" i="2"/>
  <c r="N34" i="2"/>
  <c r="N16" i="2"/>
  <c r="N18" i="2"/>
  <c r="N23" i="2"/>
  <c r="N29" i="2"/>
  <c r="N37" i="2"/>
  <c r="M13" i="2"/>
  <c r="M15" i="2"/>
  <c r="M26" i="2"/>
  <c r="M28" i="2"/>
  <c r="M30" i="2"/>
  <c r="M32" i="2"/>
  <c r="M22" i="2"/>
  <c r="N35" i="2"/>
  <c r="N17" i="2"/>
  <c r="M21" i="2"/>
  <c r="M23" i="2"/>
  <c r="N19" i="2"/>
  <c r="N22" i="2"/>
  <c r="M16" i="2"/>
  <c r="O13" i="2"/>
  <c r="O14" i="2"/>
  <c r="O17" i="2"/>
  <c r="O19" i="2"/>
  <c r="O24" i="2"/>
  <c r="O26" i="2"/>
  <c r="O28" i="2"/>
  <c r="O30" i="2"/>
  <c r="O32" i="2"/>
  <c r="N14" i="2"/>
  <c r="N21" i="2"/>
  <c r="M47" i="2"/>
  <c r="M17" i="2" s="1"/>
  <c r="O16" i="2"/>
  <c r="O18" i="2"/>
  <c r="O21" i="2"/>
  <c r="O23" i="2"/>
  <c r="O15" i="2"/>
  <c r="M34" i="2"/>
  <c r="O35" i="2"/>
  <c r="M49" i="2"/>
  <c r="M19" i="2" s="1"/>
  <c r="M24" i="2"/>
  <c r="HZ634" i="2"/>
  <c r="HZ635" i="2"/>
  <c r="HZ636" i="2"/>
  <c r="HZ637" i="2"/>
  <c r="HZ638" i="2"/>
  <c r="HZ639" i="2"/>
  <c r="HZ640" i="2"/>
  <c r="HZ641" i="2"/>
  <c r="HZ642" i="2"/>
  <c r="HZ643" i="2"/>
  <c r="HZ644" i="2"/>
  <c r="HZ645" i="2"/>
  <c r="HZ646" i="2"/>
  <c r="HZ647" i="2"/>
  <c r="HZ648" i="2"/>
  <c r="HZ649" i="2"/>
  <c r="HZ650" i="2"/>
  <c r="HZ651" i="2"/>
  <c r="HZ652" i="2"/>
  <c r="HZ653" i="2"/>
  <c r="HZ654" i="2"/>
  <c r="HZ655" i="2"/>
  <c r="HZ656" i="2"/>
  <c r="HZ657" i="2"/>
  <c r="HZ658" i="2"/>
  <c r="HZ659" i="2"/>
  <c r="HZ660" i="2"/>
  <c r="HZ661" i="2"/>
  <c r="HZ662" i="2"/>
  <c r="HZ663" i="2"/>
  <c r="HZ664" i="2"/>
  <c r="HZ665" i="2"/>
  <c r="HZ633" i="2"/>
  <c r="HV633" i="2"/>
  <c r="HP633" i="2"/>
  <c r="HJ633" i="2"/>
  <c r="HD633" i="2"/>
  <c r="GX633" i="2"/>
  <c r="GR633" i="2"/>
  <c r="GL633" i="2"/>
  <c r="GF633" i="2"/>
  <c r="FZ633" i="2"/>
  <c r="FT633" i="2"/>
  <c r="FN633" i="2"/>
  <c r="FH633" i="2"/>
  <c r="FB633" i="2"/>
  <c r="EV633" i="2"/>
  <c r="EP633" i="2"/>
  <c r="EJ633" i="2"/>
  <c r="ED633" i="2"/>
  <c r="DX633" i="2"/>
  <c r="DR633" i="2"/>
  <c r="DL633" i="2"/>
  <c r="CH633" i="2"/>
  <c r="CB633" i="2"/>
  <c r="BV633" i="2"/>
  <c r="BP633" i="2"/>
  <c r="BJ633" i="2"/>
  <c r="BD633" i="2"/>
  <c r="AX633" i="2"/>
  <c r="J633" i="2"/>
  <c r="G633" i="2"/>
  <c r="C633" i="2"/>
  <c r="B633" i="2"/>
  <c r="A633" i="2"/>
  <c r="HZ632" i="2"/>
  <c r="HV632" i="2"/>
  <c r="HS632" i="2"/>
  <c r="HP632" i="2"/>
  <c r="HM632" i="2"/>
  <c r="HJ632" i="2"/>
  <c r="HG632" i="2"/>
  <c r="HD632" i="2"/>
  <c r="HA632" i="2"/>
  <c r="GX632" i="2"/>
  <c r="GU632" i="2"/>
  <c r="GR632" i="2"/>
  <c r="GO632" i="2"/>
  <c r="GL632" i="2"/>
  <c r="GI632" i="2"/>
  <c r="GF632" i="2"/>
  <c r="GC632" i="2"/>
  <c r="FZ632" i="2"/>
  <c r="FW632" i="2"/>
  <c r="FT632" i="2"/>
  <c r="FQ632" i="2"/>
  <c r="FN632" i="2"/>
  <c r="FK632" i="2"/>
  <c r="FH632" i="2"/>
  <c r="FE632" i="2"/>
  <c r="FB632" i="2"/>
  <c r="EY632" i="2"/>
  <c r="EV632" i="2"/>
  <c r="ES632" i="2"/>
  <c r="EP632" i="2"/>
  <c r="EM632" i="2"/>
  <c r="EJ632" i="2"/>
  <c r="EG632" i="2"/>
  <c r="ED632" i="2"/>
  <c r="EA632" i="2"/>
  <c r="DX632" i="2"/>
  <c r="DU632" i="2"/>
  <c r="DR632" i="2"/>
  <c r="DO632" i="2"/>
  <c r="DL632" i="2"/>
  <c r="DI632" i="2"/>
  <c r="DC632" i="2"/>
  <c r="CW632" i="2"/>
  <c r="CQ632" i="2"/>
  <c r="CK632" i="2"/>
  <c r="CH632" i="2"/>
  <c r="CE632" i="2"/>
  <c r="CB632" i="2"/>
  <c r="BY632" i="2"/>
  <c r="BV632" i="2"/>
  <c r="BS632" i="2"/>
  <c r="BP632" i="2"/>
  <c r="BM632" i="2"/>
  <c r="BJ632" i="2"/>
  <c r="BG632" i="2"/>
  <c r="BD632" i="2"/>
  <c r="BA632" i="2"/>
  <c r="AX632" i="2"/>
  <c r="AU632" i="2"/>
  <c r="AA632" i="2"/>
  <c r="T632" i="2" s="1"/>
  <c r="Y632" i="2"/>
  <c r="J632" i="2"/>
  <c r="G632" i="2"/>
  <c r="C632" i="2"/>
  <c r="B632" i="2"/>
  <c r="A632" i="2"/>
  <c r="HZ631" i="2"/>
  <c r="HV631" i="2"/>
  <c r="HS631" i="2"/>
  <c r="HP631" i="2"/>
  <c r="HM631" i="2"/>
  <c r="HJ631" i="2"/>
  <c r="HG631" i="2"/>
  <c r="HD631" i="2"/>
  <c r="HA631" i="2"/>
  <c r="GX631" i="2"/>
  <c r="GU631" i="2"/>
  <c r="GR631" i="2"/>
  <c r="GO631" i="2"/>
  <c r="GL631" i="2"/>
  <c r="GI631" i="2"/>
  <c r="GF631" i="2"/>
  <c r="GC631" i="2"/>
  <c r="FZ631" i="2"/>
  <c r="FW631" i="2"/>
  <c r="FT631" i="2"/>
  <c r="FQ631" i="2"/>
  <c r="FN631" i="2"/>
  <c r="FK631" i="2"/>
  <c r="FH631" i="2"/>
  <c r="FE631" i="2"/>
  <c r="FB631" i="2"/>
  <c r="EY631" i="2"/>
  <c r="EV631" i="2"/>
  <c r="ES631" i="2"/>
  <c r="EP631" i="2"/>
  <c r="EM631" i="2"/>
  <c r="EJ631" i="2"/>
  <c r="EG631" i="2"/>
  <c r="ED631" i="2"/>
  <c r="EA631" i="2"/>
  <c r="DX631" i="2"/>
  <c r="DU631" i="2"/>
  <c r="DR631" i="2"/>
  <c r="DO631" i="2"/>
  <c r="DL631" i="2"/>
  <c r="DI631" i="2"/>
  <c r="DC631" i="2"/>
  <c r="CW631" i="2"/>
  <c r="CQ631" i="2"/>
  <c r="CK631" i="2"/>
  <c r="CH631" i="2"/>
  <c r="CE631" i="2"/>
  <c r="CB631" i="2"/>
  <c r="BY631" i="2"/>
  <c r="BV631" i="2"/>
  <c r="BS631" i="2"/>
  <c r="BP631" i="2"/>
  <c r="BM631" i="2"/>
  <c r="BJ631" i="2"/>
  <c r="BG631" i="2"/>
  <c r="BD631" i="2"/>
  <c r="BA631" i="2"/>
  <c r="AX631" i="2"/>
  <c r="AU631" i="2"/>
  <c r="AA631" i="2"/>
  <c r="T631" i="2" s="1"/>
  <c r="W631" i="2" s="1"/>
  <c r="Y631" i="2"/>
  <c r="J631" i="2"/>
  <c r="HZ630" i="2"/>
  <c r="HV630" i="2"/>
  <c r="HS630" i="2"/>
  <c r="HP630" i="2"/>
  <c r="HM630" i="2"/>
  <c r="HJ630" i="2"/>
  <c r="HG630" i="2"/>
  <c r="HD630" i="2"/>
  <c r="HA630" i="2"/>
  <c r="GX630" i="2"/>
  <c r="GU630" i="2"/>
  <c r="GR630" i="2"/>
  <c r="GO630" i="2"/>
  <c r="GL630" i="2"/>
  <c r="GI630" i="2"/>
  <c r="GF630" i="2"/>
  <c r="GC630" i="2"/>
  <c r="FZ630" i="2"/>
  <c r="FW630" i="2"/>
  <c r="FT630" i="2"/>
  <c r="FQ630" i="2"/>
  <c r="FN630" i="2"/>
  <c r="FK630" i="2"/>
  <c r="FH630" i="2"/>
  <c r="FE630" i="2"/>
  <c r="FB630" i="2"/>
  <c r="EY630" i="2"/>
  <c r="EV630" i="2"/>
  <c r="ES630" i="2"/>
  <c r="EP630" i="2"/>
  <c r="EM630" i="2"/>
  <c r="EJ630" i="2"/>
  <c r="EG630" i="2"/>
  <c r="ED630" i="2"/>
  <c r="EA630" i="2"/>
  <c r="DX630" i="2"/>
  <c r="DU630" i="2"/>
  <c r="DR630" i="2"/>
  <c r="DO630" i="2"/>
  <c r="DL630" i="2"/>
  <c r="DI630" i="2"/>
  <c r="DC630" i="2"/>
  <c r="CW630" i="2"/>
  <c r="CQ630" i="2"/>
  <c r="CK630" i="2"/>
  <c r="CH630" i="2"/>
  <c r="CE630" i="2"/>
  <c r="CB630" i="2"/>
  <c r="BY630" i="2"/>
  <c r="BV630" i="2"/>
  <c r="BS630" i="2"/>
  <c r="BP630" i="2"/>
  <c r="BM630" i="2"/>
  <c r="BJ630" i="2"/>
  <c r="BG630" i="2"/>
  <c r="BD630" i="2"/>
  <c r="BA630" i="2"/>
  <c r="AX630" i="2"/>
  <c r="AU630" i="2"/>
  <c r="AA630" i="2"/>
  <c r="T630" i="2" s="1"/>
  <c r="Y630" i="2"/>
  <c r="J630" i="2"/>
  <c r="HZ629" i="2"/>
  <c r="HV629" i="2"/>
  <c r="HS629" i="2"/>
  <c r="HP629" i="2"/>
  <c r="HM629" i="2"/>
  <c r="HJ629" i="2"/>
  <c r="HG629" i="2"/>
  <c r="HD629" i="2"/>
  <c r="HA629" i="2"/>
  <c r="GX629" i="2"/>
  <c r="GU629" i="2"/>
  <c r="GR629" i="2"/>
  <c r="GO629" i="2"/>
  <c r="GL629" i="2"/>
  <c r="GI629" i="2"/>
  <c r="GF629" i="2"/>
  <c r="GC629" i="2"/>
  <c r="FZ629" i="2"/>
  <c r="FW629" i="2"/>
  <c r="FT629" i="2"/>
  <c r="FQ629" i="2"/>
  <c r="FN629" i="2"/>
  <c r="FK629" i="2"/>
  <c r="FH629" i="2"/>
  <c r="FE629" i="2"/>
  <c r="FB629" i="2"/>
  <c r="EY629" i="2"/>
  <c r="EV629" i="2"/>
  <c r="ES629" i="2"/>
  <c r="EP629" i="2"/>
  <c r="EM629" i="2"/>
  <c r="EJ629" i="2"/>
  <c r="EG629" i="2"/>
  <c r="ED629" i="2"/>
  <c r="EA629" i="2"/>
  <c r="DX629" i="2"/>
  <c r="DU629" i="2"/>
  <c r="DR629" i="2"/>
  <c r="DO629" i="2"/>
  <c r="DL629" i="2"/>
  <c r="DI629" i="2"/>
  <c r="DC629" i="2"/>
  <c r="CW629" i="2"/>
  <c r="CQ629" i="2"/>
  <c r="CK629" i="2"/>
  <c r="CH629" i="2"/>
  <c r="CE629" i="2"/>
  <c r="CB629" i="2"/>
  <c r="BY629" i="2"/>
  <c r="BV629" i="2"/>
  <c r="BS629" i="2"/>
  <c r="BP629" i="2"/>
  <c r="BM629" i="2"/>
  <c r="BJ629" i="2"/>
  <c r="BG629" i="2"/>
  <c r="BD629" i="2"/>
  <c r="BA629" i="2"/>
  <c r="AX629" i="2"/>
  <c r="AU629" i="2"/>
  <c r="AA629" i="2"/>
  <c r="T629" i="2" s="1"/>
  <c r="Y629" i="2"/>
  <c r="J629" i="2"/>
  <c r="C629" i="2"/>
  <c r="B629" i="2"/>
  <c r="A629" i="2"/>
  <c r="HZ628" i="2"/>
  <c r="HV628" i="2"/>
  <c r="HS628" i="2"/>
  <c r="HP628" i="2"/>
  <c r="HM628" i="2"/>
  <c r="HJ628" i="2"/>
  <c r="HG628" i="2"/>
  <c r="HD628" i="2"/>
  <c r="HA628" i="2"/>
  <c r="GX628" i="2"/>
  <c r="GU628" i="2"/>
  <c r="GR628" i="2"/>
  <c r="GO628" i="2"/>
  <c r="GL628" i="2"/>
  <c r="GI628" i="2"/>
  <c r="GF628" i="2"/>
  <c r="GC628" i="2"/>
  <c r="FZ628" i="2"/>
  <c r="FW628" i="2"/>
  <c r="FT628" i="2"/>
  <c r="FQ628" i="2"/>
  <c r="FN628" i="2"/>
  <c r="FK628" i="2"/>
  <c r="FH628" i="2"/>
  <c r="FE628" i="2"/>
  <c r="FB628" i="2"/>
  <c r="EY628" i="2"/>
  <c r="EV628" i="2"/>
  <c r="ES628" i="2"/>
  <c r="EP628" i="2"/>
  <c r="EM628" i="2"/>
  <c r="EJ628" i="2"/>
  <c r="EG628" i="2"/>
  <c r="ED628" i="2"/>
  <c r="EA628" i="2"/>
  <c r="DX628" i="2"/>
  <c r="DU628" i="2"/>
  <c r="DR628" i="2"/>
  <c r="DO628" i="2"/>
  <c r="DL628" i="2"/>
  <c r="DI628" i="2"/>
  <c r="DC628" i="2"/>
  <c r="CW628" i="2"/>
  <c r="CQ628" i="2"/>
  <c r="CK628" i="2"/>
  <c r="CH628" i="2"/>
  <c r="CE628" i="2"/>
  <c r="CB628" i="2"/>
  <c r="BY628" i="2"/>
  <c r="BV628" i="2"/>
  <c r="BS628" i="2"/>
  <c r="BP628" i="2"/>
  <c r="BM628" i="2"/>
  <c r="BJ628" i="2"/>
  <c r="BG628" i="2"/>
  <c r="BD628" i="2"/>
  <c r="BA628" i="2"/>
  <c r="AX628" i="2"/>
  <c r="AU628" i="2"/>
  <c r="AA628" i="2"/>
  <c r="T628" i="2" s="1"/>
  <c r="W628" i="2" s="1"/>
  <c r="Y628" i="2"/>
  <c r="J628" i="2"/>
  <c r="G628" i="2"/>
  <c r="C628" i="2"/>
  <c r="B628" i="2"/>
  <c r="A628" i="2"/>
  <c r="HZ627" i="2"/>
  <c r="HV627" i="2"/>
  <c r="HS627" i="2"/>
  <c r="HP627" i="2"/>
  <c r="HM627" i="2"/>
  <c r="HJ627" i="2"/>
  <c r="HG627" i="2"/>
  <c r="HD627" i="2"/>
  <c r="HA627" i="2"/>
  <c r="GX627" i="2"/>
  <c r="GU627" i="2"/>
  <c r="GR627" i="2"/>
  <c r="GO627" i="2"/>
  <c r="GL627" i="2"/>
  <c r="GI627" i="2"/>
  <c r="GF627" i="2"/>
  <c r="GC627" i="2"/>
  <c r="FZ627" i="2"/>
  <c r="FW627" i="2"/>
  <c r="FT627" i="2"/>
  <c r="FQ627" i="2"/>
  <c r="FN627" i="2"/>
  <c r="FK627" i="2"/>
  <c r="FH627" i="2"/>
  <c r="FE627" i="2"/>
  <c r="FB627" i="2"/>
  <c r="EY627" i="2"/>
  <c r="EV627" i="2"/>
  <c r="ES627" i="2"/>
  <c r="EP627" i="2"/>
  <c r="EM627" i="2"/>
  <c r="EJ627" i="2"/>
  <c r="EG627" i="2"/>
  <c r="ED627" i="2"/>
  <c r="EA627" i="2"/>
  <c r="DX627" i="2"/>
  <c r="DU627" i="2"/>
  <c r="DR627" i="2"/>
  <c r="DO627" i="2"/>
  <c r="DL627" i="2"/>
  <c r="DI627" i="2"/>
  <c r="DC627" i="2"/>
  <c r="CW627" i="2"/>
  <c r="CQ627" i="2"/>
  <c r="CK627" i="2"/>
  <c r="CH627" i="2"/>
  <c r="CE627" i="2"/>
  <c r="CB627" i="2"/>
  <c r="BY627" i="2"/>
  <c r="BV627" i="2"/>
  <c r="BS627" i="2"/>
  <c r="BP627" i="2"/>
  <c r="BM627" i="2"/>
  <c r="BJ627" i="2"/>
  <c r="BG627" i="2"/>
  <c r="BD627" i="2"/>
  <c r="BA627" i="2"/>
  <c r="AX627" i="2"/>
  <c r="AU627" i="2"/>
  <c r="AA627" i="2"/>
  <c r="T627" i="2" s="1"/>
  <c r="Y627" i="2"/>
  <c r="J627" i="2"/>
  <c r="G627" i="2"/>
  <c r="C627" i="2"/>
  <c r="B627" i="2"/>
  <c r="A627" i="2"/>
  <c r="HZ626" i="2"/>
  <c r="HV626" i="2"/>
  <c r="HS626" i="2"/>
  <c r="HP626" i="2"/>
  <c r="HM626" i="2"/>
  <c r="HJ626" i="2"/>
  <c r="HG626" i="2"/>
  <c r="HD626" i="2"/>
  <c r="HA626" i="2"/>
  <c r="GX626" i="2"/>
  <c r="GU626" i="2"/>
  <c r="GR626" i="2"/>
  <c r="GO626" i="2"/>
  <c r="GL626" i="2"/>
  <c r="GI626" i="2"/>
  <c r="GF626" i="2"/>
  <c r="GC626" i="2"/>
  <c r="FZ626" i="2"/>
  <c r="FW626" i="2"/>
  <c r="FT626" i="2"/>
  <c r="FQ626" i="2"/>
  <c r="FN626" i="2"/>
  <c r="FK626" i="2"/>
  <c r="FH626" i="2"/>
  <c r="FE626" i="2"/>
  <c r="FB626" i="2"/>
  <c r="EY626" i="2"/>
  <c r="EV626" i="2"/>
  <c r="ES626" i="2"/>
  <c r="EP626" i="2"/>
  <c r="EM626" i="2"/>
  <c r="EJ626" i="2"/>
  <c r="EG626" i="2"/>
  <c r="ED626" i="2"/>
  <c r="EA626" i="2"/>
  <c r="DX626" i="2"/>
  <c r="DU626" i="2"/>
  <c r="DR626" i="2"/>
  <c r="DO626" i="2"/>
  <c r="DL626" i="2"/>
  <c r="DI626" i="2"/>
  <c r="DC626" i="2"/>
  <c r="CW626" i="2"/>
  <c r="CQ626" i="2"/>
  <c r="CK626" i="2"/>
  <c r="CH626" i="2"/>
  <c r="CE626" i="2"/>
  <c r="CB626" i="2"/>
  <c r="BY626" i="2"/>
  <c r="BV626" i="2"/>
  <c r="BS626" i="2"/>
  <c r="BP626" i="2"/>
  <c r="BM626" i="2"/>
  <c r="BJ626" i="2"/>
  <c r="BG626" i="2"/>
  <c r="BD626" i="2"/>
  <c r="BA626" i="2"/>
  <c r="AX626" i="2"/>
  <c r="AU626" i="2"/>
  <c r="AA626" i="2"/>
  <c r="T626" i="2" s="1"/>
  <c r="Y626" i="2"/>
  <c r="J626" i="2"/>
  <c r="G626" i="2"/>
  <c r="C626" i="2"/>
  <c r="B626" i="2"/>
  <c r="A626" i="2"/>
  <c r="HZ625" i="2"/>
  <c r="HV625" i="2"/>
  <c r="HS625" i="2"/>
  <c r="HP625" i="2"/>
  <c r="HM625" i="2"/>
  <c r="HJ625" i="2"/>
  <c r="HG625" i="2"/>
  <c r="HD625" i="2"/>
  <c r="HA625" i="2"/>
  <c r="GX625" i="2"/>
  <c r="GU625" i="2"/>
  <c r="GR625" i="2"/>
  <c r="GO625" i="2"/>
  <c r="GL625" i="2"/>
  <c r="GI625" i="2"/>
  <c r="GF625" i="2"/>
  <c r="GC625" i="2"/>
  <c r="FZ625" i="2"/>
  <c r="FW625" i="2"/>
  <c r="FT625" i="2"/>
  <c r="FQ625" i="2"/>
  <c r="FN625" i="2"/>
  <c r="FK625" i="2"/>
  <c r="FH625" i="2"/>
  <c r="FE625" i="2"/>
  <c r="FB625" i="2"/>
  <c r="EY625" i="2"/>
  <c r="EV625" i="2"/>
  <c r="ES625" i="2"/>
  <c r="EP625" i="2"/>
  <c r="EM625" i="2"/>
  <c r="EJ625" i="2"/>
  <c r="EG625" i="2"/>
  <c r="ED625" i="2"/>
  <c r="EA625" i="2"/>
  <c r="DX625" i="2"/>
  <c r="DU625" i="2"/>
  <c r="DR625" i="2"/>
  <c r="DO625" i="2"/>
  <c r="DL625" i="2"/>
  <c r="DI625" i="2"/>
  <c r="DC625" i="2"/>
  <c r="CW625" i="2"/>
  <c r="CQ625" i="2"/>
  <c r="CK625" i="2"/>
  <c r="CH625" i="2"/>
  <c r="CE625" i="2"/>
  <c r="CB625" i="2"/>
  <c r="BY625" i="2"/>
  <c r="BV625" i="2"/>
  <c r="BS625" i="2"/>
  <c r="BP625" i="2"/>
  <c r="BM625" i="2"/>
  <c r="BJ625" i="2"/>
  <c r="BG625" i="2"/>
  <c r="BD625" i="2"/>
  <c r="BA625" i="2"/>
  <c r="AX625" i="2"/>
  <c r="AU625" i="2"/>
  <c r="AA625" i="2"/>
  <c r="T625" i="2" s="1"/>
  <c r="Y625" i="2"/>
  <c r="J625" i="2"/>
  <c r="G625" i="2"/>
  <c r="C625" i="2"/>
  <c r="B625" i="2"/>
  <c r="A625" i="2"/>
  <c r="HZ624" i="2"/>
  <c r="HV624" i="2"/>
  <c r="HS624" i="2"/>
  <c r="HP624" i="2"/>
  <c r="HM624" i="2"/>
  <c r="HJ624" i="2"/>
  <c r="HG624" i="2"/>
  <c r="HD624" i="2"/>
  <c r="HA624" i="2"/>
  <c r="GX624" i="2"/>
  <c r="GU624" i="2"/>
  <c r="GR624" i="2"/>
  <c r="GO624" i="2"/>
  <c r="GL624" i="2"/>
  <c r="GI624" i="2"/>
  <c r="GF624" i="2"/>
  <c r="GC624" i="2"/>
  <c r="FZ624" i="2"/>
  <c r="FW624" i="2"/>
  <c r="FT624" i="2"/>
  <c r="FQ624" i="2"/>
  <c r="FN624" i="2"/>
  <c r="FK624" i="2"/>
  <c r="FH624" i="2"/>
  <c r="FE624" i="2"/>
  <c r="FB624" i="2"/>
  <c r="EY624" i="2"/>
  <c r="EV624" i="2"/>
  <c r="ES624" i="2"/>
  <c r="EP624" i="2"/>
  <c r="EM624" i="2"/>
  <c r="EJ624" i="2"/>
  <c r="EG624" i="2"/>
  <c r="ED624" i="2"/>
  <c r="EA624" i="2"/>
  <c r="DX624" i="2"/>
  <c r="DU624" i="2"/>
  <c r="DR624" i="2"/>
  <c r="DO624" i="2"/>
  <c r="DL624" i="2"/>
  <c r="DI624" i="2"/>
  <c r="DC624" i="2"/>
  <c r="CW624" i="2"/>
  <c r="CQ624" i="2"/>
  <c r="CK624" i="2"/>
  <c r="CH624" i="2"/>
  <c r="CE624" i="2"/>
  <c r="CB624" i="2"/>
  <c r="BY624" i="2"/>
  <c r="BV624" i="2"/>
  <c r="BS624" i="2"/>
  <c r="BP624" i="2"/>
  <c r="BM624" i="2"/>
  <c r="BJ624" i="2"/>
  <c r="BG624" i="2"/>
  <c r="BD624" i="2"/>
  <c r="BA624" i="2"/>
  <c r="AX624" i="2"/>
  <c r="AU624" i="2"/>
  <c r="AA624" i="2"/>
  <c r="T624" i="2" s="1"/>
  <c r="Y624" i="2"/>
  <c r="J624" i="2"/>
  <c r="G624" i="2"/>
  <c r="C624" i="2"/>
  <c r="B624" i="2"/>
  <c r="A624" i="2"/>
  <c r="HZ623" i="2"/>
  <c r="HV623" i="2"/>
  <c r="HS623" i="2"/>
  <c r="HP623" i="2"/>
  <c r="HM623" i="2"/>
  <c r="HJ623" i="2"/>
  <c r="HG623" i="2"/>
  <c r="HD623" i="2"/>
  <c r="HA623" i="2"/>
  <c r="GX623" i="2"/>
  <c r="GU623" i="2"/>
  <c r="GR623" i="2"/>
  <c r="GO623" i="2"/>
  <c r="GL623" i="2"/>
  <c r="GI623" i="2"/>
  <c r="GF623" i="2"/>
  <c r="GC623" i="2"/>
  <c r="FZ623" i="2"/>
  <c r="FW623" i="2"/>
  <c r="FT623" i="2"/>
  <c r="FQ623" i="2"/>
  <c r="FN623" i="2"/>
  <c r="FK623" i="2"/>
  <c r="FH623" i="2"/>
  <c r="FE623" i="2"/>
  <c r="FB623" i="2"/>
  <c r="EY623" i="2"/>
  <c r="EV623" i="2"/>
  <c r="ES623" i="2"/>
  <c r="EP623" i="2"/>
  <c r="EM623" i="2"/>
  <c r="EJ623" i="2"/>
  <c r="EG623" i="2"/>
  <c r="ED623" i="2"/>
  <c r="EA623" i="2"/>
  <c r="DX623" i="2"/>
  <c r="DU623" i="2"/>
  <c r="DR623" i="2"/>
  <c r="DO623" i="2"/>
  <c r="DL623" i="2"/>
  <c r="DI623" i="2"/>
  <c r="DC623" i="2"/>
  <c r="CW623" i="2"/>
  <c r="CQ623" i="2"/>
  <c r="CK623" i="2"/>
  <c r="CH623" i="2"/>
  <c r="CE623" i="2"/>
  <c r="CB623" i="2"/>
  <c r="BY623" i="2"/>
  <c r="BV623" i="2"/>
  <c r="BS623" i="2"/>
  <c r="BP623" i="2"/>
  <c r="BM623" i="2"/>
  <c r="BJ623" i="2"/>
  <c r="BG623" i="2"/>
  <c r="BD623" i="2"/>
  <c r="BA623" i="2"/>
  <c r="AX623" i="2"/>
  <c r="AU623" i="2"/>
  <c r="AA623" i="2"/>
  <c r="T623" i="2" s="1"/>
  <c r="W623" i="2" s="1"/>
  <c r="Y623" i="2"/>
  <c r="J623" i="2"/>
  <c r="G623" i="2"/>
  <c r="C623" i="2"/>
  <c r="B623" i="2"/>
  <c r="A623" i="2"/>
  <c r="HZ622" i="2"/>
  <c r="HV622" i="2"/>
  <c r="HS622" i="2"/>
  <c r="HP622" i="2"/>
  <c r="HM622" i="2"/>
  <c r="HJ622" i="2"/>
  <c r="HG622" i="2"/>
  <c r="HD622" i="2"/>
  <c r="HA622" i="2"/>
  <c r="GX622" i="2"/>
  <c r="GU622" i="2"/>
  <c r="GR622" i="2"/>
  <c r="GO622" i="2"/>
  <c r="GL622" i="2"/>
  <c r="GI622" i="2"/>
  <c r="GF622" i="2"/>
  <c r="GC622" i="2"/>
  <c r="FZ622" i="2"/>
  <c r="FW622" i="2"/>
  <c r="FT622" i="2"/>
  <c r="FQ622" i="2"/>
  <c r="FN622" i="2"/>
  <c r="FK622" i="2"/>
  <c r="FH622" i="2"/>
  <c r="FE622" i="2"/>
  <c r="FB622" i="2"/>
  <c r="EY622" i="2"/>
  <c r="EV622" i="2"/>
  <c r="ES622" i="2"/>
  <c r="EP622" i="2"/>
  <c r="EM622" i="2"/>
  <c r="EJ622" i="2"/>
  <c r="EG622" i="2"/>
  <c r="ED622" i="2"/>
  <c r="EA622" i="2"/>
  <c r="DX622" i="2"/>
  <c r="DU622" i="2"/>
  <c r="DR622" i="2"/>
  <c r="DO622" i="2"/>
  <c r="DL622" i="2"/>
  <c r="DI622" i="2"/>
  <c r="DC622" i="2"/>
  <c r="CW622" i="2"/>
  <c r="CQ622" i="2"/>
  <c r="CK622" i="2"/>
  <c r="CH622" i="2"/>
  <c r="CE622" i="2"/>
  <c r="CB622" i="2"/>
  <c r="BY622" i="2"/>
  <c r="BV622" i="2"/>
  <c r="BS622" i="2"/>
  <c r="BP622" i="2"/>
  <c r="BM622" i="2"/>
  <c r="BJ622" i="2"/>
  <c r="BG622" i="2"/>
  <c r="BD622" i="2"/>
  <c r="BA622" i="2"/>
  <c r="AX622" i="2"/>
  <c r="AU622" i="2"/>
  <c r="AA622" i="2"/>
  <c r="T622" i="2" s="1"/>
  <c r="Y622" i="2"/>
  <c r="J622" i="2"/>
  <c r="HZ621" i="2"/>
  <c r="HV621" i="2"/>
  <c r="HS621" i="2"/>
  <c r="HP621" i="2"/>
  <c r="HM621" i="2"/>
  <c r="HJ621" i="2"/>
  <c r="HG621" i="2"/>
  <c r="HD621" i="2"/>
  <c r="HA621" i="2"/>
  <c r="GX621" i="2"/>
  <c r="GU621" i="2"/>
  <c r="GR621" i="2"/>
  <c r="GO621" i="2"/>
  <c r="GL621" i="2"/>
  <c r="GI621" i="2"/>
  <c r="GF621" i="2"/>
  <c r="GC621" i="2"/>
  <c r="FZ621" i="2"/>
  <c r="FW621" i="2"/>
  <c r="FT621" i="2"/>
  <c r="FQ621" i="2"/>
  <c r="FN621" i="2"/>
  <c r="FK621" i="2"/>
  <c r="FH621" i="2"/>
  <c r="FE621" i="2"/>
  <c r="FB621" i="2"/>
  <c r="EY621" i="2"/>
  <c r="EV621" i="2"/>
  <c r="ES621" i="2"/>
  <c r="EP621" i="2"/>
  <c r="EM621" i="2"/>
  <c r="EJ621" i="2"/>
  <c r="EG621" i="2"/>
  <c r="ED621" i="2"/>
  <c r="EA621" i="2"/>
  <c r="DX621" i="2"/>
  <c r="DU621" i="2"/>
  <c r="DR621" i="2"/>
  <c r="DO621" i="2"/>
  <c r="DL621" i="2"/>
  <c r="DI621" i="2"/>
  <c r="DC621" i="2"/>
  <c r="CW621" i="2"/>
  <c r="CQ621" i="2"/>
  <c r="CK621" i="2"/>
  <c r="CH621" i="2"/>
  <c r="CE621" i="2"/>
  <c r="CB621" i="2"/>
  <c r="BY621" i="2"/>
  <c r="BV621" i="2"/>
  <c r="BS621" i="2"/>
  <c r="BP621" i="2"/>
  <c r="BM621" i="2"/>
  <c r="BJ621" i="2"/>
  <c r="BG621" i="2"/>
  <c r="BD621" i="2"/>
  <c r="BA621" i="2"/>
  <c r="AX621" i="2"/>
  <c r="AU621" i="2"/>
  <c r="AA621" i="2"/>
  <c r="T621" i="2" s="1"/>
  <c r="Y621" i="2"/>
  <c r="J621" i="2"/>
  <c r="C621" i="2"/>
  <c r="B621" i="2"/>
  <c r="A621" i="2"/>
  <c r="HZ620" i="2"/>
  <c r="HV620" i="2"/>
  <c r="HS620" i="2"/>
  <c r="HP620" i="2"/>
  <c r="HM620" i="2"/>
  <c r="HJ620" i="2"/>
  <c r="HG620" i="2"/>
  <c r="HD620" i="2"/>
  <c r="HA620" i="2"/>
  <c r="GX620" i="2"/>
  <c r="GU620" i="2"/>
  <c r="GR620" i="2"/>
  <c r="GO620" i="2"/>
  <c r="GL620" i="2"/>
  <c r="GI620" i="2"/>
  <c r="GF620" i="2"/>
  <c r="GC620" i="2"/>
  <c r="FZ620" i="2"/>
  <c r="FW620" i="2"/>
  <c r="FT620" i="2"/>
  <c r="FQ620" i="2"/>
  <c r="FN620" i="2"/>
  <c r="FK620" i="2"/>
  <c r="FH620" i="2"/>
  <c r="FE620" i="2"/>
  <c r="FB620" i="2"/>
  <c r="EY620" i="2"/>
  <c r="EV620" i="2"/>
  <c r="ES620" i="2"/>
  <c r="EP620" i="2"/>
  <c r="EM620" i="2"/>
  <c r="EJ620" i="2"/>
  <c r="EG620" i="2"/>
  <c r="ED620" i="2"/>
  <c r="EA620" i="2"/>
  <c r="DX620" i="2"/>
  <c r="DU620" i="2"/>
  <c r="DR620" i="2"/>
  <c r="DO620" i="2"/>
  <c r="DL620" i="2"/>
  <c r="DI620" i="2"/>
  <c r="DC620" i="2"/>
  <c r="CW620" i="2"/>
  <c r="CQ620" i="2"/>
  <c r="CK620" i="2"/>
  <c r="CH620" i="2"/>
  <c r="CE620" i="2"/>
  <c r="CB620" i="2"/>
  <c r="BY620" i="2"/>
  <c r="BV620" i="2"/>
  <c r="BS620" i="2"/>
  <c r="BP620" i="2"/>
  <c r="BM620" i="2"/>
  <c r="BJ620" i="2"/>
  <c r="BG620" i="2"/>
  <c r="BD620" i="2"/>
  <c r="BA620" i="2"/>
  <c r="AX620" i="2"/>
  <c r="AU620" i="2"/>
  <c r="AA620" i="2"/>
  <c r="T620" i="2" s="1"/>
  <c r="Y620" i="2"/>
  <c r="J620" i="2"/>
  <c r="C620" i="2"/>
  <c r="B620" i="2"/>
  <c r="A620" i="2"/>
  <c r="HZ619" i="2"/>
  <c r="HV619" i="2"/>
  <c r="HS619" i="2"/>
  <c r="HP619" i="2"/>
  <c r="HM619" i="2"/>
  <c r="HJ619" i="2"/>
  <c r="HG619" i="2"/>
  <c r="HD619" i="2"/>
  <c r="HA619" i="2"/>
  <c r="GX619" i="2"/>
  <c r="GU619" i="2"/>
  <c r="GR619" i="2"/>
  <c r="GO619" i="2"/>
  <c r="GL619" i="2"/>
  <c r="GI619" i="2"/>
  <c r="GF619" i="2"/>
  <c r="GC619" i="2"/>
  <c r="FZ619" i="2"/>
  <c r="FW619" i="2"/>
  <c r="FT619" i="2"/>
  <c r="FQ619" i="2"/>
  <c r="FN619" i="2"/>
  <c r="FK619" i="2"/>
  <c r="FH619" i="2"/>
  <c r="FE619" i="2"/>
  <c r="FB619" i="2"/>
  <c r="EY619" i="2"/>
  <c r="EV619" i="2"/>
  <c r="ES619" i="2"/>
  <c r="EP619" i="2"/>
  <c r="EM619" i="2"/>
  <c r="EJ619" i="2"/>
  <c r="EG619" i="2"/>
  <c r="ED619" i="2"/>
  <c r="EA619" i="2"/>
  <c r="DX619" i="2"/>
  <c r="DU619" i="2"/>
  <c r="DR619" i="2"/>
  <c r="DO619" i="2"/>
  <c r="DL619" i="2"/>
  <c r="DI619" i="2"/>
  <c r="DC619" i="2"/>
  <c r="CW619" i="2"/>
  <c r="CQ619" i="2"/>
  <c r="CK619" i="2"/>
  <c r="CH619" i="2"/>
  <c r="CE619" i="2"/>
  <c r="CB619" i="2"/>
  <c r="BY619" i="2"/>
  <c r="BV619" i="2"/>
  <c r="BS619" i="2"/>
  <c r="BP619" i="2"/>
  <c r="BM619" i="2"/>
  <c r="BJ619" i="2"/>
  <c r="BG619" i="2"/>
  <c r="BD619" i="2"/>
  <c r="BA619" i="2"/>
  <c r="AX619" i="2"/>
  <c r="AU619" i="2"/>
  <c r="AA619" i="2"/>
  <c r="T619" i="2" s="1"/>
  <c r="W619" i="2" s="1"/>
  <c r="Y619" i="2"/>
  <c r="J619" i="2"/>
  <c r="C619" i="2"/>
  <c r="B619" i="2"/>
  <c r="A619" i="2"/>
  <c r="HZ618" i="2"/>
  <c r="HV618" i="2"/>
  <c r="HS618" i="2"/>
  <c r="HP618" i="2"/>
  <c r="HM618" i="2"/>
  <c r="HJ618" i="2"/>
  <c r="HG618" i="2"/>
  <c r="HD618" i="2"/>
  <c r="HA618" i="2"/>
  <c r="GX618" i="2"/>
  <c r="GU618" i="2"/>
  <c r="GR618" i="2"/>
  <c r="GO618" i="2"/>
  <c r="GL618" i="2"/>
  <c r="GI618" i="2"/>
  <c r="GF618" i="2"/>
  <c r="GC618" i="2"/>
  <c r="FZ618" i="2"/>
  <c r="FW618" i="2"/>
  <c r="FT618" i="2"/>
  <c r="FQ618" i="2"/>
  <c r="FN618" i="2"/>
  <c r="FK618" i="2"/>
  <c r="FH618" i="2"/>
  <c r="FE618" i="2"/>
  <c r="FB618" i="2"/>
  <c r="EY618" i="2"/>
  <c r="EV618" i="2"/>
  <c r="ES618" i="2"/>
  <c r="EP618" i="2"/>
  <c r="EM618" i="2"/>
  <c r="EJ618" i="2"/>
  <c r="EG618" i="2"/>
  <c r="ED618" i="2"/>
  <c r="EA618" i="2"/>
  <c r="DX618" i="2"/>
  <c r="DU618" i="2"/>
  <c r="DR618" i="2"/>
  <c r="DO618" i="2"/>
  <c r="DL618" i="2"/>
  <c r="DI618" i="2"/>
  <c r="DC618" i="2"/>
  <c r="CW618" i="2"/>
  <c r="CQ618" i="2"/>
  <c r="CK618" i="2"/>
  <c r="CH618" i="2"/>
  <c r="CE618" i="2"/>
  <c r="CB618" i="2"/>
  <c r="BY618" i="2"/>
  <c r="BV618" i="2"/>
  <c r="BS618" i="2"/>
  <c r="BP618" i="2"/>
  <c r="BM618" i="2"/>
  <c r="BJ618" i="2"/>
  <c r="BG618" i="2"/>
  <c r="BD618" i="2"/>
  <c r="BA618" i="2"/>
  <c r="AX618" i="2"/>
  <c r="AU618" i="2"/>
  <c r="AA618" i="2"/>
  <c r="T618" i="2" s="1"/>
  <c r="Y618" i="2"/>
  <c r="J618" i="2"/>
  <c r="HZ617" i="2"/>
  <c r="HV617" i="2"/>
  <c r="HS617" i="2"/>
  <c r="HP617" i="2"/>
  <c r="HM617" i="2"/>
  <c r="HJ617" i="2"/>
  <c r="HG617" i="2"/>
  <c r="HD617" i="2"/>
  <c r="HA617" i="2"/>
  <c r="GX617" i="2"/>
  <c r="GU617" i="2"/>
  <c r="GR617" i="2"/>
  <c r="GO617" i="2"/>
  <c r="GL617" i="2"/>
  <c r="GI617" i="2"/>
  <c r="GF617" i="2"/>
  <c r="GC617" i="2"/>
  <c r="FZ617" i="2"/>
  <c r="FW617" i="2"/>
  <c r="FT617" i="2"/>
  <c r="FQ617" i="2"/>
  <c r="FN617" i="2"/>
  <c r="FK617" i="2"/>
  <c r="FH617" i="2"/>
  <c r="FE617" i="2"/>
  <c r="FB617" i="2"/>
  <c r="EY617" i="2"/>
  <c r="EV617" i="2"/>
  <c r="ES617" i="2"/>
  <c r="EP617" i="2"/>
  <c r="EM617" i="2"/>
  <c r="EJ617" i="2"/>
  <c r="EG617" i="2"/>
  <c r="ED617" i="2"/>
  <c r="EA617" i="2"/>
  <c r="DX617" i="2"/>
  <c r="DU617" i="2"/>
  <c r="DR617" i="2"/>
  <c r="DO617" i="2"/>
  <c r="DL617" i="2"/>
  <c r="DI617" i="2"/>
  <c r="DC617" i="2"/>
  <c r="CW617" i="2"/>
  <c r="CQ617" i="2"/>
  <c r="CK617" i="2"/>
  <c r="CH617" i="2"/>
  <c r="CE617" i="2"/>
  <c r="CB617" i="2"/>
  <c r="BY617" i="2"/>
  <c r="BV617" i="2"/>
  <c r="BS617" i="2"/>
  <c r="BP617" i="2"/>
  <c r="BM617" i="2"/>
  <c r="BJ617" i="2"/>
  <c r="BG617" i="2"/>
  <c r="BD617" i="2"/>
  <c r="BA617" i="2"/>
  <c r="AX617" i="2"/>
  <c r="AU617" i="2"/>
  <c r="AA617" i="2"/>
  <c r="Y617" i="2"/>
  <c r="J617" i="2"/>
  <c r="C617" i="2"/>
  <c r="B617" i="2"/>
  <c r="A617" i="2"/>
  <c r="HZ616" i="2"/>
  <c r="HV616" i="2"/>
  <c r="HS616" i="2"/>
  <c r="HP616" i="2"/>
  <c r="HM616" i="2"/>
  <c r="HJ616" i="2"/>
  <c r="HG616" i="2"/>
  <c r="HD616" i="2"/>
  <c r="HA616" i="2"/>
  <c r="GX616" i="2"/>
  <c r="GU616" i="2"/>
  <c r="GR616" i="2"/>
  <c r="GO616" i="2"/>
  <c r="GL616" i="2"/>
  <c r="GI616" i="2"/>
  <c r="GF616" i="2"/>
  <c r="GC616" i="2"/>
  <c r="FZ616" i="2"/>
  <c r="FW616" i="2"/>
  <c r="FT616" i="2"/>
  <c r="FQ616" i="2"/>
  <c r="FN616" i="2"/>
  <c r="FK616" i="2"/>
  <c r="FH616" i="2"/>
  <c r="FE616" i="2"/>
  <c r="FB616" i="2"/>
  <c r="EY616" i="2"/>
  <c r="EV616" i="2"/>
  <c r="ES616" i="2"/>
  <c r="EP616" i="2"/>
  <c r="EM616" i="2"/>
  <c r="EJ616" i="2"/>
  <c r="EG616" i="2"/>
  <c r="ED616" i="2"/>
  <c r="EA616" i="2"/>
  <c r="DX616" i="2"/>
  <c r="DU616" i="2"/>
  <c r="DR616" i="2"/>
  <c r="DO616" i="2"/>
  <c r="DL616" i="2"/>
  <c r="DI616" i="2"/>
  <c r="DC616" i="2"/>
  <c r="CW616" i="2"/>
  <c r="CQ616" i="2"/>
  <c r="CK616" i="2"/>
  <c r="CH616" i="2"/>
  <c r="CE616" i="2"/>
  <c r="CB616" i="2"/>
  <c r="BY616" i="2"/>
  <c r="BV616" i="2"/>
  <c r="BS616" i="2"/>
  <c r="BP616" i="2"/>
  <c r="BM616" i="2"/>
  <c r="BJ616" i="2"/>
  <c r="BG616" i="2"/>
  <c r="BD616" i="2"/>
  <c r="BA616" i="2"/>
  <c r="AX616" i="2"/>
  <c r="AU616" i="2"/>
  <c r="AA616" i="2"/>
  <c r="T616" i="2" s="1"/>
  <c r="Y616" i="2"/>
  <c r="J616" i="2"/>
  <c r="C616" i="2"/>
  <c r="B616" i="2"/>
  <c r="A616" i="2"/>
  <c r="HZ615" i="2"/>
  <c r="HV615" i="2"/>
  <c r="HS615" i="2"/>
  <c r="HP615" i="2"/>
  <c r="HM615" i="2"/>
  <c r="HJ615" i="2"/>
  <c r="HG615" i="2"/>
  <c r="HD615" i="2"/>
  <c r="HA615" i="2"/>
  <c r="GX615" i="2"/>
  <c r="GU615" i="2"/>
  <c r="GR615" i="2"/>
  <c r="GO615" i="2"/>
  <c r="GL615" i="2"/>
  <c r="GI615" i="2"/>
  <c r="GF615" i="2"/>
  <c r="GC615" i="2"/>
  <c r="FZ615" i="2"/>
  <c r="FW615" i="2"/>
  <c r="FT615" i="2"/>
  <c r="FQ615" i="2"/>
  <c r="FN615" i="2"/>
  <c r="FK615" i="2"/>
  <c r="FH615" i="2"/>
  <c r="FE615" i="2"/>
  <c r="FB615" i="2"/>
  <c r="EY615" i="2"/>
  <c r="EV615" i="2"/>
  <c r="ES615" i="2"/>
  <c r="EP615" i="2"/>
  <c r="EM615" i="2"/>
  <c r="EJ615" i="2"/>
  <c r="EG615" i="2"/>
  <c r="ED615" i="2"/>
  <c r="EA615" i="2"/>
  <c r="DX615" i="2"/>
  <c r="DU615" i="2"/>
  <c r="DR615" i="2"/>
  <c r="DO615" i="2"/>
  <c r="DL615" i="2"/>
  <c r="DI615" i="2"/>
  <c r="DC615" i="2"/>
  <c r="CW615" i="2"/>
  <c r="CQ615" i="2"/>
  <c r="CK615" i="2"/>
  <c r="CH615" i="2"/>
  <c r="CE615" i="2"/>
  <c r="CB615" i="2"/>
  <c r="BY615" i="2"/>
  <c r="BV615" i="2"/>
  <c r="BS615" i="2"/>
  <c r="BP615" i="2"/>
  <c r="BM615" i="2"/>
  <c r="BJ615" i="2"/>
  <c r="BG615" i="2"/>
  <c r="BD615" i="2"/>
  <c r="BA615" i="2"/>
  <c r="AX615" i="2"/>
  <c r="AU615" i="2"/>
  <c r="AA615" i="2"/>
  <c r="T615" i="2" s="1"/>
  <c r="Y615" i="2"/>
  <c r="J615" i="2"/>
  <c r="HZ614" i="2"/>
  <c r="HV614" i="2"/>
  <c r="HS614" i="2"/>
  <c r="HP614" i="2"/>
  <c r="HM614" i="2"/>
  <c r="HJ614" i="2"/>
  <c r="HG614" i="2"/>
  <c r="HD614" i="2"/>
  <c r="HA614" i="2"/>
  <c r="GX614" i="2"/>
  <c r="GU614" i="2"/>
  <c r="GR614" i="2"/>
  <c r="GO614" i="2"/>
  <c r="GL614" i="2"/>
  <c r="GI614" i="2"/>
  <c r="GF614" i="2"/>
  <c r="GC614" i="2"/>
  <c r="FZ614" i="2"/>
  <c r="FW614" i="2"/>
  <c r="FT614" i="2"/>
  <c r="FQ614" i="2"/>
  <c r="FN614" i="2"/>
  <c r="FK614" i="2"/>
  <c r="FH614" i="2"/>
  <c r="FE614" i="2"/>
  <c r="FB614" i="2"/>
  <c r="EY614" i="2"/>
  <c r="EV614" i="2"/>
  <c r="ES614" i="2"/>
  <c r="EP614" i="2"/>
  <c r="EM614" i="2"/>
  <c r="EJ614" i="2"/>
  <c r="EG614" i="2"/>
  <c r="ED614" i="2"/>
  <c r="EA614" i="2"/>
  <c r="DX614" i="2"/>
  <c r="DU614" i="2"/>
  <c r="DR614" i="2"/>
  <c r="DO614" i="2"/>
  <c r="DL614" i="2"/>
  <c r="DI614" i="2"/>
  <c r="DC614" i="2"/>
  <c r="CW614" i="2"/>
  <c r="CQ614" i="2"/>
  <c r="CK614" i="2"/>
  <c r="CH614" i="2"/>
  <c r="CE614" i="2"/>
  <c r="CB614" i="2"/>
  <c r="BY614" i="2"/>
  <c r="BV614" i="2"/>
  <c r="BS614" i="2"/>
  <c r="BP614" i="2"/>
  <c r="BM614" i="2"/>
  <c r="BJ614" i="2"/>
  <c r="BG614" i="2"/>
  <c r="BD614" i="2"/>
  <c r="BA614" i="2"/>
  <c r="AX614" i="2"/>
  <c r="AU614" i="2"/>
  <c r="AA614" i="2"/>
  <c r="T614" i="2" s="1"/>
  <c r="W614" i="2" s="1"/>
  <c r="Y614" i="2"/>
  <c r="J614" i="2"/>
  <c r="HZ613" i="2"/>
  <c r="HV613" i="2"/>
  <c r="HS613" i="2"/>
  <c r="HP613" i="2"/>
  <c r="HM613" i="2"/>
  <c r="HJ613" i="2"/>
  <c r="HG613" i="2"/>
  <c r="HD613" i="2"/>
  <c r="HA613" i="2"/>
  <c r="GX613" i="2"/>
  <c r="GU613" i="2"/>
  <c r="GR613" i="2"/>
  <c r="GO613" i="2"/>
  <c r="GL613" i="2"/>
  <c r="GI613" i="2"/>
  <c r="GF613" i="2"/>
  <c r="GC613" i="2"/>
  <c r="FZ613" i="2"/>
  <c r="FW613" i="2"/>
  <c r="FT613" i="2"/>
  <c r="FQ613" i="2"/>
  <c r="FN613" i="2"/>
  <c r="FK613" i="2"/>
  <c r="FH613" i="2"/>
  <c r="FE613" i="2"/>
  <c r="FB613" i="2"/>
  <c r="EY613" i="2"/>
  <c r="EV613" i="2"/>
  <c r="ES613" i="2"/>
  <c r="EP613" i="2"/>
  <c r="EM613" i="2"/>
  <c r="EJ613" i="2"/>
  <c r="EG613" i="2"/>
  <c r="ED613" i="2"/>
  <c r="EA613" i="2"/>
  <c r="DX613" i="2"/>
  <c r="DU613" i="2"/>
  <c r="DR613" i="2"/>
  <c r="DO613" i="2"/>
  <c r="DL613" i="2"/>
  <c r="DI613" i="2"/>
  <c r="DC613" i="2"/>
  <c r="CW613" i="2"/>
  <c r="CQ613" i="2"/>
  <c r="CK613" i="2"/>
  <c r="CH613" i="2"/>
  <c r="CE613" i="2"/>
  <c r="CB613" i="2"/>
  <c r="BY613" i="2"/>
  <c r="BV613" i="2"/>
  <c r="BS613" i="2"/>
  <c r="BP613" i="2"/>
  <c r="BM613" i="2"/>
  <c r="BJ613" i="2"/>
  <c r="BG613" i="2"/>
  <c r="BD613" i="2"/>
  <c r="BA613" i="2"/>
  <c r="AX613" i="2"/>
  <c r="AU613" i="2"/>
  <c r="AA613" i="2"/>
  <c r="T613" i="2" s="1"/>
  <c r="Y613" i="2"/>
  <c r="J613" i="2"/>
  <c r="HZ612" i="2"/>
  <c r="W612" i="2"/>
  <c r="J612" i="2"/>
  <c r="HZ611" i="2"/>
  <c r="HV611" i="2"/>
  <c r="HS611" i="2"/>
  <c r="HP611" i="2"/>
  <c r="HM611" i="2"/>
  <c r="HJ611" i="2"/>
  <c r="HG611" i="2"/>
  <c r="HD611" i="2"/>
  <c r="HA611" i="2"/>
  <c r="GX611" i="2"/>
  <c r="GU611" i="2"/>
  <c r="GR611" i="2"/>
  <c r="GO611" i="2"/>
  <c r="GL611" i="2"/>
  <c r="GI611" i="2"/>
  <c r="GF611" i="2"/>
  <c r="GC611" i="2"/>
  <c r="FZ611" i="2"/>
  <c r="FW611" i="2"/>
  <c r="FT611" i="2"/>
  <c r="FQ611" i="2"/>
  <c r="FN611" i="2"/>
  <c r="FK611" i="2"/>
  <c r="FH611" i="2"/>
  <c r="FE611" i="2"/>
  <c r="FB611" i="2"/>
  <c r="EY611" i="2"/>
  <c r="EV611" i="2"/>
  <c r="ES611" i="2"/>
  <c r="EP611" i="2"/>
  <c r="EM611" i="2"/>
  <c r="EJ611" i="2"/>
  <c r="EG611" i="2"/>
  <c r="ED611" i="2"/>
  <c r="EA611" i="2"/>
  <c r="DX611" i="2"/>
  <c r="DU611" i="2"/>
  <c r="DR611" i="2"/>
  <c r="DO611" i="2"/>
  <c r="DL611" i="2"/>
  <c r="DI611" i="2"/>
  <c r="DC611" i="2"/>
  <c r="CW611" i="2"/>
  <c r="CQ611" i="2"/>
  <c r="CK611" i="2"/>
  <c r="CH611" i="2"/>
  <c r="CE611" i="2"/>
  <c r="CB611" i="2"/>
  <c r="BY611" i="2"/>
  <c r="BV611" i="2"/>
  <c r="BS611" i="2"/>
  <c r="BP611" i="2"/>
  <c r="BM611" i="2"/>
  <c r="BJ611" i="2"/>
  <c r="BG611" i="2"/>
  <c r="BD611" i="2"/>
  <c r="BA611" i="2"/>
  <c r="AX611" i="2"/>
  <c r="AU611" i="2"/>
  <c r="AA611" i="2"/>
  <c r="Y611" i="2"/>
  <c r="J611" i="2"/>
  <c r="G611" i="2"/>
  <c r="C611" i="2"/>
  <c r="B611" i="2"/>
  <c r="A611" i="2"/>
  <c r="HZ610" i="2"/>
  <c r="HV610" i="2"/>
  <c r="HS610" i="2"/>
  <c r="HP610" i="2"/>
  <c r="HM610" i="2"/>
  <c r="HJ610" i="2"/>
  <c r="HG610" i="2"/>
  <c r="HD610" i="2"/>
  <c r="HA610" i="2"/>
  <c r="GX610" i="2"/>
  <c r="GU610" i="2"/>
  <c r="GR610" i="2"/>
  <c r="GO610" i="2"/>
  <c r="GL610" i="2"/>
  <c r="GI610" i="2"/>
  <c r="GF610" i="2"/>
  <c r="GC610" i="2"/>
  <c r="FZ610" i="2"/>
  <c r="FW610" i="2"/>
  <c r="FT610" i="2"/>
  <c r="FQ610" i="2"/>
  <c r="FN610" i="2"/>
  <c r="FK610" i="2"/>
  <c r="FE610" i="2"/>
  <c r="FB610" i="2"/>
  <c r="EY610" i="2"/>
  <c r="EV610" i="2"/>
  <c r="ES610" i="2"/>
  <c r="EP610" i="2"/>
  <c r="EM610" i="2"/>
  <c r="EJ610" i="2"/>
  <c r="EG610" i="2"/>
  <c r="ED610" i="2"/>
  <c r="EA610" i="2"/>
  <c r="DX610" i="2"/>
  <c r="DU610" i="2"/>
  <c r="DR610" i="2"/>
  <c r="DO610" i="2"/>
  <c r="DL610" i="2"/>
  <c r="DI610" i="2"/>
  <c r="DC610" i="2"/>
  <c r="CW610" i="2"/>
  <c r="CQ610" i="2"/>
  <c r="CK610" i="2"/>
  <c r="CH610" i="2"/>
  <c r="CE610" i="2"/>
  <c r="CB610" i="2"/>
  <c r="BY610" i="2"/>
  <c r="BV610" i="2"/>
  <c r="BS610" i="2"/>
  <c r="BP610" i="2"/>
  <c r="BM610" i="2"/>
  <c r="BJ610" i="2"/>
  <c r="BG610" i="2"/>
  <c r="BD610" i="2"/>
  <c r="BA610" i="2"/>
  <c r="AX610" i="2"/>
  <c r="AU610" i="2"/>
  <c r="AA610" i="2"/>
  <c r="T610" i="2" s="1"/>
  <c r="Y610" i="2"/>
  <c r="J610" i="2"/>
  <c r="G610" i="2"/>
  <c r="C610" i="2"/>
  <c r="B610" i="2"/>
  <c r="A610" i="2"/>
  <c r="HZ609" i="2"/>
  <c r="HV609" i="2"/>
  <c r="HS609" i="2"/>
  <c r="HP609" i="2"/>
  <c r="HM609" i="2"/>
  <c r="HJ609" i="2"/>
  <c r="HG609" i="2"/>
  <c r="HD609" i="2"/>
  <c r="HA609" i="2"/>
  <c r="GX609" i="2"/>
  <c r="GU609" i="2"/>
  <c r="GR609" i="2"/>
  <c r="GO609" i="2"/>
  <c r="GL609" i="2"/>
  <c r="GI609" i="2"/>
  <c r="GF609" i="2"/>
  <c r="GC609" i="2"/>
  <c r="FZ609" i="2"/>
  <c r="FW609" i="2"/>
  <c r="FT609" i="2"/>
  <c r="FQ609" i="2"/>
  <c r="FN609" i="2"/>
  <c r="FK609" i="2"/>
  <c r="FH609" i="2"/>
  <c r="FE609" i="2"/>
  <c r="FB609" i="2"/>
  <c r="EY609" i="2"/>
  <c r="EV609" i="2"/>
  <c r="ES609" i="2"/>
  <c r="EP609" i="2"/>
  <c r="EM609" i="2"/>
  <c r="EJ609" i="2"/>
  <c r="EG609" i="2"/>
  <c r="ED609" i="2"/>
  <c r="EA609" i="2"/>
  <c r="DX609" i="2"/>
  <c r="DU609" i="2"/>
  <c r="DR609" i="2"/>
  <c r="DO609" i="2"/>
  <c r="DL609" i="2"/>
  <c r="DI609" i="2"/>
  <c r="DC609" i="2"/>
  <c r="CW609" i="2"/>
  <c r="CQ609" i="2"/>
  <c r="CK609" i="2"/>
  <c r="CH609" i="2"/>
  <c r="CE609" i="2"/>
  <c r="CB609" i="2"/>
  <c r="BY609" i="2"/>
  <c r="BV609" i="2"/>
  <c r="BS609" i="2"/>
  <c r="BP609" i="2"/>
  <c r="BM609" i="2"/>
  <c r="BJ609" i="2"/>
  <c r="BG609" i="2"/>
  <c r="BD609" i="2"/>
  <c r="BA609" i="2"/>
  <c r="AX609" i="2"/>
  <c r="AU609" i="2"/>
  <c r="AA609" i="2"/>
  <c r="T609" i="2" s="1"/>
  <c r="W609" i="2" s="1"/>
  <c r="Y609" i="2"/>
  <c r="J609" i="2"/>
  <c r="HZ608" i="2"/>
  <c r="HV608" i="2"/>
  <c r="HS608" i="2"/>
  <c r="HP608" i="2"/>
  <c r="HM608" i="2"/>
  <c r="HJ608" i="2"/>
  <c r="HG608" i="2"/>
  <c r="HD608" i="2"/>
  <c r="HA608" i="2"/>
  <c r="GX608" i="2"/>
  <c r="GU608" i="2"/>
  <c r="GR608" i="2"/>
  <c r="GO608" i="2"/>
  <c r="GL608" i="2"/>
  <c r="GI608" i="2"/>
  <c r="GF608" i="2"/>
  <c r="GC608" i="2"/>
  <c r="FZ608" i="2"/>
  <c r="FW608" i="2"/>
  <c r="FT608" i="2"/>
  <c r="FQ608" i="2"/>
  <c r="FN608" i="2"/>
  <c r="FK608" i="2"/>
  <c r="FH608" i="2"/>
  <c r="FE608" i="2"/>
  <c r="FB608" i="2"/>
  <c r="EY608" i="2"/>
  <c r="EV608" i="2"/>
  <c r="ES608" i="2"/>
  <c r="EP608" i="2"/>
  <c r="EM608" i="2"/>
  <c r="EJ608" i="2"/>
  <c r="EG608" i="2"/>
  <c r="ED608" i="2"/>
  <c r="EA608" i="2"/>
  <c r="DX608" i="2"/>
  <c r="DU608" i="2"/>
  <c r="DR608" i="2"/>
  <c r="DO608" i="2"/>
  <c r="DL608" i="2"/>
  <c r="DI608" i="2"/>
  <c r="DC608" i="2"/>
  <c r="CW608" i="2"/>
  <c r="CQ608" i="2"/>
  <c r="CK608" i="2"/>
  <c r="CH608" i="2"/>
  <c r="CE608" i="2"/>
  <c r="CB608" i="2"/>
  <c r="BY608" i="2"/>
  <c r="BV608" i="2"/>
  <c r="BS608" i="2"/>
  <c r="BP608" i="2"/>
  <c r="BM608" i="2"/>
  <c r="BJ608" i="2"/>
  <c r="BG608" i="2"/>
  <c r="BD608" i="2"/>
  <c r="BA608" i="2"/>
  <c r="AX608" i="2"/>
  <c r="AU608" i="2"/>
  <c r="AA608" i="2"/>
  <c r="T608" i="2" s="1"/>
  <c r="Y608" i="2"/>
  <c r="J608" i="2"/>
  <c r="G608" i="2"/>
  <c r="C608" i="2"/>
  <c r="B608" i="2"/>
  <c r="A608" i="2"/>
  <c r="HZ607" i="2"/>
  <c r="HV607" i="2"/>
  <c r="HS607" i="2"/>
  <c r="HP607" i="2"/>
  <c r="HM607" i="2"/>
  <c r="HJ607" i="2"/>
  <c r="HG607" i="2"/>
  <c r="HD607" i="2"/>
  <c r="HA607" i="2"/>
  <c r="GX607" i="2"/>
  <c r="GU607" i="2"/>
  <c r="GR607" i="2"/>
  <c r="GO607" i="2"/>
  <c r="GL607" i="2"/>
  <c r="GI607" i="2"/>
  <c r="GF607" i="2"/>
  <c r="GC607" i="2"/>
  <c r="FZ607" i="2"/>
  <c r="FW607" i="2"/>
  <c r="FT607" i="2"/>
  <c r="FQ607" i="2"/>
  <c r="FN607" i="2"/>
  <c r="FK607" i="2"/>
  <c r="FH607" i="2"/>
  <c r="FE607" i="2"/>
  <c r="FB607" i="2"/>
  <c r="EY607" i="2"/>
  <c r="EV607" i="2"/>
  <c r="ES607" i="2"/>
  <c r="EP607" i="2"/>
  <c r="EM607" i="2"/>
  <c r="EJ607" i="2"/>
  <c r="EG607" i="2"/>
  <c r="ED607" i="2"/>
  <c r="EA607" i="2"/>
  <c r="DX607" i="2"/>
  <c r="DU607" i="2"/>
  <c r="DR607" i="2"/>
  <c r="DO607" i="2"/>
  <c r="DL607" i="2"/>
  <c r="DI607" i="2"/>
  <c r="DC607" i="2"/>
  <c r="CW607" i="2"/>
  <c r="CQ607" i="2"/>
  <c r="CK607" i="2"/>
  <c r="CH607" i="2"/>
  <c r="CE607" i="2"/>
  <c r="CB607" i="2"/>
  <c r="BY607" i="2"/>
  <c r="BV607" i="2"/>
  <c r="BS607" i="2"/>
  <c r="BP607" i="2"/>
  <c r="BM607" i="2"/>
  <c r="BJ607" i="2"/>
  <c r="BG607" i="2"/>
  <c r="BD607" i="2"/>
  <c r="BA607" i="2"/>
  <c r="AX607" i="2"/>
  <c r="AU607" i="2"/>
  <c r="AA607" i="2"/>
  <c r="T607" i="2" s="1"/>
  <c r="W607" i="2" s="1"/>
  <c r="Y607" i="2"/>
  <c r="J607" i="2"/>
  <c r="G607" i="2"/>
  <c r="C607" i="2"/>
  <c r="B607" i="2"/>
  <c r="A607" i="2"/>
  <c r="HZ606" i="2"/>
  <c r="HV606" i="2"/>
  <c r="HS606" i="2"/>
  <c r="HP606" i="2"/>
  <c r="HM606" i="2"/>
  <c r="HJ606" i="2"/>
  <c r="HG606" i="2"/>
  <c r="HD606" i="2"/>
  <c r="HA606" i="2"/>
  <c r="GX606" i="2"/>
  <c r="GU606" i="2"/>
  <c r="GR606" i="2"/>
  <c r="GO606" i="2"/>
  <c r="GL606" i="2"/>
  <c r="GI606" i="2"/>
  <c r="GF606" i="2"/>
  <c r="GC606" i="2"/>
  <c r="FZ606" i="2"/>
  <c r="FW606" i="2"/>
  <c r="FT606" i="2"/>
  <c r="FQ606" i="2"/>
  <c r="FN606" i="2"/>
  <c r="FK606" i="2"/>
  <c r="FH606" i="2"/>
  <c r="FE606" i="2"/>
  <c r="FB606" i="2"/>
  <c r="EY606" i="2"/>
  <c r="EV606" i="2"/>
  <c r="ES606" i="2"/>
  <c r="EP606" i="2"/>
  <c r="EM606" i="2"/>
  <c r="EJ606" i="2"/>
  <c r="EG606" i="2"/>
  <c r="ED606" i="2"/>
  <c r="EA606" i="2"/>
  <c r="DX606" i="2"/>
  <c r="DU606" i="2"/>
  <c r="DR606" i="2"/>
  <c r="DO606" i="2"/>
  <c r="DL606" i="2"/>
  <c r="DI606" i="2"/>
  <c r="DC606" i="2"/>
  <c r="CW606" i="2"/>
  <c r="CQ606" i="2"/>
  <c r="CK606" i="2"/>
  <c r="CH606" i="2"/>
  <c r="CE606" i="2"/>
  <c r="CB606" i="2"/>
  <c r="BY606" i="2"/>
  <c r="BV606" i="2"/>
  <c r="BS606" i="2"/>
  <c r="BP606" i="2"/>
  <c r="BM606" i="2"/>
  <c r="BJ606" i="2"/>
  <c r="BG606" i="2"/>
  <c r="BD606" i="2"/>
  <c r="BA606" i="2"/>
  <c r="AX606" i="2"/>
  <c r="AU606" i="2"/>
  <c r="AA606" i="2"/>
  <c r="T606" i="2" s="1"/>
  <c r="W606" i="2" s="1"/>
  <c r="Y606" i="2"/>
  <c r="J606" i="2"/>
  <c r="HZ605" i="2"/>
  <c r="HV605" i="2"/>
  <c r="HS605" i="2"/>
  <c r="HP605" i="2"/>
  <c r="HM605" i="2"/>
  <c r="HJ605" i="2"/>
  <c r="HG605" i="2"/>
  <c r="HD605" i="2"/>
  <c r="HA605" i="2"/>
  <c r="GX605" i="2"/>
  <c r="GU605" i="2"/>
  <c r="GR605" i="2"/>
  <c r="GO605" i="2"/>
  <c r="GL605" i="2"/>
  <c r="GI605" i="2"/>
  <c r="GF605" i="2"/>
  <c r="GC605" i="2"/>
  <c r="FZ605" i="2"/>
  <c r="FW605" i="2"/>
  <c r="FT605" i="2"/>
  <c r="FQ605" i="2"/>
  <c r="FN605" i="2"/>
  <c r="FK605" i="2"/>
  <c r="FH605" i="2"/>
  <c r="FE605" i="2"/>
  <c r="FB605" i="2"/>
  <c r="EY605" i="2"/>
  <c r="EV605" i="2"/>
  <c r="ES605" i="2"/>
  <c r="EP605" i="2"/>
  <c r="EM605" i="2"/>
  <c r="EJ605" i="2"/>
  <c r="EG605" i="2"/>
  <c r="ED605" i="2"/>
  <c r="EA605" i="2"/>
  <c r="DX605" i="2"/>
  <c r="DU605" i="2"/>
  <c r="DR605" i="2"/>
  <c r="DO605" i="2"/>
  <c r="DL605" i="2"/>
  <c r="DI605" i="2"/>
  <c r="DC605" i="2"/>
  <c r="CW605" i="2"/>
  <c r="CQ605" i="2"/>
  <c r="CK605" i="2"/>
  <c r="CH605" i="2"/>
  <c r="CE605" i="2"/>
  <c r="CB605" i="2"/>
  <c r="BY605" i="2"/>
  <c r="BV605" i="2"/>
  <c r="BS605" i="2"/>
  <c r="BP605" i="2"/>
  <c r="BM605" i="2"/>
  <c r="BJ605" i="2"/>
  <c r="BG605" i="2"/>
  <c r="BD605" i="2"/>
  <c r="BA605" i="2"/>
  <c r="AX605" i="2"/>
  <c r="AU605" i="2"/>
  <c r="AA605" i="2"/>
  <c r="Y605" i="2"/>
  <c r="J605" i="2"/>
  <c r="C605" i="2"/>
  <c r="B605" i="2"/>
  <c r="A605" i="2"/>
  <c r="HZ604" i="2"/>
  <c r="J604" i="2"/>
  <c r="C604" i="2"/>
  <c r="B604" i="2"/>
  <c r="HZ603" i="2"/>
  <c r="HU603" i="2"/>
  <c r="HT603" i="2"/>
  <c r="HO603" i="2"/>
  <c r="HN603" i="2"/>
  <c r="HI603" i="2"/>
  <c r="HH603" i="2"/>
  <c r="HC603" i="2"/>
  <c r="HB603" i="2"/>
  <c r="GW603" i="2"/>
  <c r="GV603" i="2"/>
  <c r="GQ603" i="2"/>
  <c r="GP603" i="2"/>
  <c r="GK603" i="2"/>
  <c r="GJ603" i="2"/>
  <c r="GE603" i="2"/>
  <c r="GD603" i="2"/>
  <c r="FY603" i="2"/>
  <c r="FX603" i="2"/>
  <c r="FS603" i="2"/>
  <c r="FR603" i="2"/>
  <c r="FM603" i="2"/>
  <c r="FL603" i="2"/>
  <c r="FG603" i="2"/>
  <c r="FF603" i="2"/>
  <c r="FA603" i="2"/>
  <c r="EZ603" i="2"/>
  <c r="EU603" i="2"/>
  <c r="ET603" i="2"/>
  <c r="EO603" i="2"/>
  <c r="EN603" i="2"/>
  <c r="EI603" i="2"/>
  <c r="EH603" i="2"/>
  <c r="EC603" i="2"/>
  <c r="EB603" i="2"/>
  <c r="DW603" i="2"/>
  <c r="DV603" i="2"/>
  <c r="DQ603" i="2"/>
  <c r="DP603" i="2"/>
  <c r="DK603" i="2"/>
  <c r="DJ603" i="2"/>
  <c r="BO603" i="2"/>
  <c r="BN603" i="2"/>
  <c r="BI603" i="2"/>
  <c r="BH603" i="2"/>
  <c r="BC603" i="2"/>
  <c r="BB603" i="2"/>
  <c r="AW603" i="2"/>
  <c r="AV603" i="2"/>
  <c r="J603" i="2"/>
  <c r="C603" i="2"/>
  <c r="HZ602" i="2"/>
  <c r="J602" i="2"/>
  <c r="C602" i="2"/>
  <c r="X138" i="8" l="1"/>
  <c r="X118" i="8"/>
  <c r="X134" i="8"/>
  <c r="X150" i="8"/>
  <c r="X117" i="8"/>
  <c r="X99" i="8"/>
  <c r="X135" i="8"/>
  <c r="X84" i="8"/>
  <c r="X103" i="8"/>
  <c r="X69" i="8"/>
  <c r="X67" i="8"/>
  <c r="X73" i="8"/>
  <c r="X52" i="8"/>
  <c r="X46" i="8"/>
  <c r="X58" i="8"/>
  <c r="X24" i="8"/>
  <c r="X22" i="8"/>
  <c r="X36" i="8"/>
  <c r="X31" i="8"/>
  <c r="X139" i="8"/>
  <c r="X125" i="8"/>
  <c r="X39" i="8"/>
  <c r="X133" i="8"/>
  <c r="Y2" i="8"/>
  <c r="X121" i="8"/>
  <c r="X137" i="8"/>
  <c r="X130" i="8"/>
  <c r="X91" i="8"/>
  <c r="X110" i="8"/>
  <c r="X115" i="8"/>
  <c r="X98" i="8"/>
  <c r="X61" i="8"/>
  <c r="X59" i="8"/>
  <c r="X65" i="8"/>
  <c r="X106" i="8"/>
  <c r="X43" i="8"/>
  <c r="X50" i="8"/>
  <c r="X16" i="8"/>
  <c r="X14" i="8"/>
  <c r="X28" i="8"/>
  <c r="X23" i="8"/>
  <c r="X123" i="8"/>
  <c r="X92" i="8"/>
  <c r="X66" i="8"/>
  <c r="X120" i="8"/>
  <c r="X149" i="8"/>
  <c r="X116" i="8"/>
  <c r="X132" i="8"/>
  <c r="X114" i="8"/>
  <c r="X83" i="8"/>
  <c r="X97" i="8"/>
  <c r="X113" i="8"/>
  <c r="X90" i="8"/>
  <c r="X53" i="8"/>
  <c r="X51" i="8"/>
  <c r="X57" i="8"/>
  <c r="X79" i="8"/>
  <c r="X34" i="8"/>
  <c r="X40" i="8"/>
  <c r="X42" i="8"/>
  <c r="X45" i="8"/>
  <c r="X20" i="8"/>
  <c r="X15" i="8"/>
  <c r="X124" i="8"/>
  <c r="X77" i="8"/>
  <c r="X32" i="8"/>
  <c r="X151" i="8"/>
  <c r="X136" i="8"/>
  <c r="X152" i="8"/>
  <c r="X119" i="8"/>
  <c r="X109" i="8"/>
  <c r="X112" i="8"/>
  <c r="X89" i="8"/>
  <c r="X108" i="8"/>
  <c r="X82" i="8"/>
  <c r="X72" i="8"/>
  <c r="X78" i="8"/>
  <c r="X49" i="8"/>
  <c r="X71" i="8"/>
  <c r="X26" i="8"/>
  <c r="X29" i="8"/>
  <c r="X35" i="8"/>
  <c r="X33" i="8"/>
  <c r="X12" i="8"/>
  <c r="X41" i="8"/>
  <c r="X104" i="8"/>
  <c r="X60" i="8"/>
  <c r="X146" i="8"/>
  <c r="X131" i="8"/>
  <c r="X147" i="8"/>
  <c r="X145" i="8"/>
  <c r="X96" i="8"/>
  <c r="X107" i="8"/>
  <c r="X148" i="8"/>
  <c r="X95" i="8"/>
  <c r="X101" i="8"/>
  <c r="X64" i="8"/>
  <c r="X70" i="8"/>
  <c r="X81" i="8"/>
  <c r="X63" i="8"/>
  <c r="X18" i="8"/>
  <c r="X21" i="8"/>
  <c r="X27" i="8"/>
  <c r="X25" i="8"/>
  <c r="X8" i="8"/>
  <c r="X7" i="8"/>
  <c r="X143" i="8"/>
  <c r="X75" i="8"/>
  <c r="X44" i="8"/>
  <c r="X141" i="8"/>
  <c r="X126" i="8"/>
  <c r="X142" i="8"/>
  <c r="X140" i="8"/>
  <c r="X88" i="8"/>
  <c r="X102" i="8"/>
  <c r="X105" i="8"/>
  <c r="X87" i="8"/>
  <c r="X93" i="8"/>
  <c r="X56" i="8"/>
  <c r="X62" i="8"/>
  <c r="X76" i="8"/>
  <c r="X55" i="8"/>
  <c r="X10" i="8"/>
  <c r="X13" i="8"/>
  <c r="X19" i="8"/>
  <c r="X17" i="8"/>
  <c r="X6" i="8"/>
  <c r="X5" i="8"/>
  <c r="X86" i="8"/>
  <c r="X30" i="8"/>
  <c r="X128" i="8"/>
  <c r="X144" i="8"/>
  <c r="X129" i="8"/>
  <c r="X127" i="8"/>
  <c r="X80" i="8"/>
  <c r="X94" i="8"/>
  <c r="X100" i="8"/>
  <c r="X153" i="8"/>
  <c r="X85" i="8"/>
  <c r="X48" i="8"/>
  <c r="X54" i="8"/>
  <c r="X68" i="8"/>
  <c r="X47" i="8"/>
  <c r="X74" i="8"/>
  <c r="X37" i="8"/>
  <c r="X11" i="8"/>
  <c r="X9" i="8"/>
  <c r="X4" i="8"/>
  <c r="X122" i="8"/>
  <c r="X111" i="8"/>
  <c r="X38" i="8"/>
  <c r="DR603" i="2"/>
  <c r="BV603" i="2"/>
  <c r="EP603" i="2"/>
  <c r="FZ603" i="2"/>
  <c r="HJ603" i="2"/>
  <c r="FN603" i="2"/>
  <c r="HP603" i="2"/>
  <c r="AX603" i="2"/>
  <c r="GL603" i="2"/>
  <c r="V622" i="2"/>
  <c r="W622" i="2"/>
  <c r="V624" i="2"/>
  <c r="W624" i="2"/>
  <c r="V627" i="2"/>
  <c r="W627" i="2"/>
  <c r="V630" i="2"/>
  <c r="W630" i="2"/>
  <c r="BP603" i="2"/>
  <c r="EJ603" i="2"/>
  <c r="FT603" i="2"/>
  <c r="FH603" i="2"/>
  <c r="DL603" i="2"/>
  <c r="GF603" i="2"/>
  <c r="V615" i="2"/>
  <c r="W615" i="2"/>
  <c r="W616" i="2"/>
  <c r="V616" i="2"/>
  <c r="W608" i="2"/>
  <c r="V608" i="2"/>
  <c r="V613" i="2"/>
  <c r="W613" i="2"/>
  <c r="W610" i="2"/>
  <c r="V610" i="2"/>
  <c r="W620" i="2"/>
  <c r="V620" i="2"/>
  <c r="V626" i="2"/>
  <c r="W626" i="2"/>
  <c r="V629" i="2"/>
  <c r="W629" i="2"/>
  <c r="V632" i="2"/>
  <c r="W632" i="2"/>
  <c r="V606" i="2"/>
  <c r="V614" i="2"/>
  <c r="BD603" i="2"/>
  <c r="CH603" i="2"/>
  <c r="ED603" i="2"/>
  <c r="EV603" i="2"/>
  <c r="GR603" i="2"/>
  <c r="HV603" i="2"/>
  <c r="HD603" i="2"/>
  <c r="BJ603" i="2"/>
  <c r="CB603" i="2"/>
  <c r="DX603" i="2"/>
  <c r="FB603" i="2"/>
  <c r="GX603" i="2"/>
  <c r="W618" i="2"/>
  <c r="V618" i="2"/>
  <c r="W621" i="2"/>
  <c r="V621" i="2"/>
  <c r="T605" i="2"/>
  <c r="W625" i="2"/>
  <c r="V625" i="2"/>
  <c r="T611" i="2"/>
  <c r="T617" i="2"/>
  <c r="V607" i="2"/>
  <c r="V609" i="2"/>
  <c r="V619" i="2"/>
  <c r="V623" i="2"/>
  <c r="V628" i="2"/>
  <c r="V631" i="2"/>
  <c r="HV665" i="2"/>
  <c r="HP665" i="2"/>
  <c r="HJ665" i="2"/>
  <c r="HD665" i="2"/>
  <c r="GX665" i="2"/>
  <c r="GL665" i="2"/>
  <c r="GF665" i="2"/>
  <c r="FZ665" i="2"/>
  <c r="FT665" i="2"/>
  <c r="FN665" i="2"/>
  <c r="FH665" i="2"/>
  <c r="FB665" i="2"/>
  <c r="EV665" i="2"/>
  <c r="EP665" i="2"/>
  <c r="EJ665" i="2"/>
  <c r="ED665" i="2"/>
  <c r="DX665" i="2"/>
  <c r="DR665" i="2"/>
  <c r="DL665" i="2"/>
  <c r="CH665" i="2"/>
  <c r="CB665" i="2"/>
  <c r="BV665" i="2"/>
  <c r="BP665" i="2"/>
  <c r="BJ665" i="2"/>
  <c r="BD665" i="2"/>
  <c r="AX665" i="2"/>
  <c r="J665" i="2"/>
  <c r="HV664" i="2"/>
  <c r="HS664" i="2"/>
  <c r="HP664" i="2"/>
  <c r="HM664" i="2"/>
  <c r="HJ664" i="2"/>
  <c r="HG664" i="2"/>
  <c r="HD664" i="2"/>
  <c r="HA664" i="2"/>
  <c r="GX664" i="2"/>
  <c r="GU664" i="2"/>
  <c r="GR664" i="2"/>
  <c r="GO664" i="2"/>
  <c r="GL664" i="2"/>
  <c r="GI664" i="2"/>
  <c r="GF664" i="2"/>
  <c r="GC664" i="2"/>
  <c r="FZ664" i="2"/>
  <c r="FW664" i="2"/>
  <c r="FT664" i="2"/>
  <c r="FQ664" i="2"/>
  <c r="FN664" i="2"/>
  <c r="FK664" i="2"/>
  <c r="FH664" i="2"/>
  <c r="FE664" i="2"/>
  <c r="FB664" i="2"/>
  <c r="EY664" i="2"/>
  <c r="EV664" i="2"/>
  <c r="ES664" i="2"/>
  <c r="EP664" i="2"/>
  <c r="EM664" i="2"/>
  <c r="EJ664" i="2"/>
  <c r="EG664" i="2"/>
  <c r="ED664" i="2"/>
  <c r="EA664" i="2"/>
  <c r="DX664" i="2"/>
  <c r="DU664" i="2"/>
  <c r="DR664" i="2"/>
  <c r="DO664" i="2"/>
  <c r="DL664" i="2"/>
  <c r="DI664" i="2"/>
  <c r="DC664" i="2"/>
  <c r="CW664" i="2"/>
  <c r="CQ664" i="2"/>
  <c r="CK664" i="2"/>
  <c r="CH664" i="2"/>
  <c r="CE664" i="2"/>
  <c r="CB664" i="2"/>
  <c r="BY664" i="2"/>
  <c r="BV664" i="2"/>
  <c r="BS664" i="2"/>
  <c r="BP664" i="2"/>
  <c r="BM664" i="2"/>
  <c r="BJ664" i="2"/>
  <c r="BG664" i="2"/>
  <c r="BD664" i="2"/>
  <c r="BA664" i="2"/>
  <c r="AX664" i="2"/>
  <c r="AU664" i="2"/>
  <c r="AA664" i="2"/>
  <c r="T664" i="2" s="1"/>
  <c r="W664" i="2" s="1"/>
  <c r="Y664" i="2"/>
  <c r="J664" i="2"/>
  <c r="HV663" i="2"/>
  <c r="HS663" i="2"/>
  <c r="HP663" i="2"/>
  <c r="HM663" i="2"/>
  <c r="HJ663" i="2"/>
  <c r="HG663" i="2"/>
  <c r="HD663" i="2"/>
  <c r="HA663" i="2"/>
  <c r="GX663" i="2"/>
  <c r="GU663" i="2"/>
  <c r="GR663" i="2"/>
  <c r="GO663" i="2"/>
  <c r="GL663" i="2"/>
  <c r="GI663" i="2"/>
  <c r="GF663" i="2"/>
  <c r="GC663" i="2"/>
  <c r="FZ663" i="2"/>
  <c r="FW663" i="2"/>
  <c r="FT663" i="2"/>
  <c r="FQ663" i="2"/>
  <c r="FN663" i="2"/>
  <c r="FK663" i="2"/>
  <c r="FH663" i="2"/>
  <c r="FE663" i="2"/>
  <c r="FB663" i="2"/>
  <c r="EY663" i="2"/>
  <c r="EV663" i="2"/>
  <c r="ES663" i="2"/>
  <c r="EP663" i="2"/>
  <c r="EM663" i="2"/>
  <c r="EJ663" i="2"/>
  <c r="EG663" i="2"/>
  <c r="ED663" i="2"/>
  <c r="EA663" i="2"/>
  <c r="DX663" i="2"/>
  <c r="DU663" i="2"/>
  <c r="DR663" i="2"/>
  <c r="DO663" i="2"/>
  <c r="DL663" i="2"/>
  <c r="DI663" i="2"/>
  <c r="DC663" i="2"/>
  <c r="CW663" i="2"/>
  <c r="CQ663" i="2"/>
  <c r="CK663" i="2"/>
  <c r="CH663" i="2"/>
  <c r="CE663" i="2"/>
  <c r="CB663" i="2"/>
  <c r="BY663" i="2"/>
  <c r="BV663" i="2"/>
  <c r="BS663" i="2"/>
  <c r="BP663" i="2"/>
  <c r="BM663" i="2"/>
  <c r="BJ663" i="2"/>
  <c r="BG663" i="2"/>
  <c r="BD663" i="2"/>
  <c r="BA663" i="2"/>
  <c r="AX663" i="2"/>
  <c r="AU663" i="2"/>
  <c r="AA663" i="2"/>
  <c r="T663" i="2" s="1"/>
  <c r="W663" i="2" s="1"/>
  <c r="Y663" i="2"/>
  <c r="J663" i="2"/>
  <c r="HV662" i="2"/>
  <c r="HS662" i="2"/>
  <c r="HP662" i="2"/>
  <c r="HM662" i="2"/>
  <c r="HJ662" i="2"/>
  <c r="HG662" i="2"/>
  <c r="HD662" i="2"/>
  <c r="HA662" i="2"/>
  <c r="GX662" i="2"/>
  <c r="GU662" i="2"/>
  <c r="GR662" i="2"/>
  <c r="GO662" i="2"/>
  <c r="GL662" i="2"/>
  <c r="GI662" i="2"/>
  <c r="GF662" i="2"/>
  <c r="GC662" i="2"/>
  <c r="FZ662" i="2"/>
  <c r="FW662" i="2"/>
  <c r="FT662" i="2"/>
  <c r="FQ662" i="2"/>
  <c r="FN662" i="2"/>
  <c r="FK662" i="2"/>
  <c r="FH662" i="2"/>
  <c r="FE662" i="2"/>
  <c r="FB662" i="2"/>
  <c r="EY662" i="2"/>
  <c r="EV662" i="2"/>
  <c r="ES662" i="2"/>
  <c r="EP662" i="2"/>
  <c r="EM662" i="2"/>
  <c r="EJ662" i="2"/>
  <c r="EG662" i="2"/>
  <c r="ED662" i="2"/>
  <c r="EA662" i="2"/>
  <c r="DX662" i="2"/>
  <c r="DU662" i="2"/>
  <c r="DR662" i="2"/>
  <c r="DO662" i="2"/>
  <c r="DL662" i="2"/>
  <c r="DI662" i="2"/>
  <c r="DC662" i="2"/>
  <c r="CW662" i="2"/>
  <c r="CQ662" i="2"/>
  <c r="CK662" i="2"/>
  <c r="CH662" i="2"/>
  <c r="CE662" i="2"/>
  <c r="CB662" i="2"/>
  <c r="BY662" i="2"/>
  <c r="BV662" i="2"/>
  <c r="BS662" i="2"/>
  <c r="BP662" i="2"/>
  <c r="BM662" i="2"/>
  <c r="BJ662" i="2"/>
  <c r="BG662" i="2"/>
  <c r="BD662" i="2"/>
  <c r="BA662" i="2"/>
  <c r="AX662" i="2"/>
  <c r="AU662" i="2"/>
  <c r="AA662" i="2"/>
  <c r="T662" i="2" s="1"/>
  <c r="V662" i="2" s="1"/>
  <c r="Y662" i="2"/>
  <c r="J662" i="2"/>
  <c r="HV661" i="2"/>
  <c r="HS661" i="2"/>
  <c r="HP661" i="2"/>
  <c r="HM661" i="2"/>
  <c r="HJ661" i="2"/>
  <c r="HG661" i="2"/>
  <c r="HD661" i="2"/>
  <c r="HA661" i="2"/>
  <c r="GX661" i="2"/>
  <c r="GU661" i="2"/>
  <c r="GR661" i="2"/>
  <c r="GO661" i="2"/>
  <c r="GL661" i="2"/>
  <c r="GI661" i="2"/>
  <c r="GF661" i="2"/>
  <c r="GC661" i="2"/>
  <c r="FZ661" i="2"/>
  <c r="FW661" i="2"/>
  <c r="FT661" i="2"/>
  <c r="FQ661" i="2"/>
  <c r="FN661" i="2"/>
  <c r="FK661" i="2"/>
  <c r="FH661" i="2"/>
  <c r="FE661" i="2"/>
  <c r="FB661" i="2"/>
  <c r="EY661" i="2"/>
  <c r="EV661" i="2"/>
  <c r="ES661" i="2"/>
  <c r="EP661" i="2"/>
  <c r="EM661" i="2"/>
  <c r="EJ661" i="2"/>
  <c r="EG661" i="2"/>
  <c r="ED661" i="2"/>
  <c r="EA661" i="2"/>
  <c r="DX661" i="2"/>
  <c r="DU661" i="2"/>
  <c r="DR661" i="2"/>
  <c r="DO661" i="2"/>
  <c r="DL661" i="2"/>
  <c r="DI661" i="2"/>
  <c r="DC661" i="2"/>
  <c r="CW661" i="2"/>
  <c r="CQ661" i="2"/>
  <c r="CK661" i="2"/>
  <c r="CH661" i="2"/>
  <c r="CE661" i="2"/>
  <c r="CB661" i="2"/>
  <c r="BY661" i="2"/>
  <c r="BV661" i="2"/>
  <c r="BS661" i="2"/>
  <c r="BP661" i="2"/>
  <c r="BM661" i="2"/>
  <c r="BJ661" i="2"/>
  <c r="BG661" i="2"/>
  <c r="BD661" i="2"/>
  <c r="BA661" i="2"/>
  <c r="AX661" i="2"/>
  <c r="AU661" i="2"/>
  <c r="AA661" i="2"/>
  <c r="T661" i="2" s="1"/>
  <c r="W661" i="2" s="1"/>
  <c r="Y661" i="2"/>
  <c r="J661" i="2"/>
  <c r="HV660" i="2"/>
  <c r="HS660" i="2"/>
  <c r="HP660" i="2"/>
  <c r="HM660" i="2"/>
  <c r="HJ660" i="2"/>
  <c r="HG660" i="2"/>
  <c r="HD660" i="2"/>
  <c r="HA660" i="2"/>
  <c r="GX660" i="2"/>
  <c r="GU660" i="2"/>
  <c r="GR660" i="2"/>
  <c r="GO660" i="2"/>
  <c r="GL660" i="2"/>
  <c r="GI660" i="2"/>
  <c r="GF660" i="2"/>
  <c r="GC660" i="2"/>
  <c r="FZ660" i="2"/>
  <c r="FW660" i="2"/>
  <c r="FT660" i="2"/>
  <c r="FQ660" i="2"/>
  <c r="FN660" i="2"/>
  <c r="FK660" i="2"/>
  <c r="FH660" i="2"/>
  <c r="FE660" i="2"/>
  <c r="FB660" i="2"/>
  <c r="EY660" i="2"/>
  <c r="EV660" i="2"/>
  <c r="ES660" i="2"/>
  <c r="EP660" i="2"/>
  <c r="EM660" i="2"/>
  <c r="EJ660" i="2"/>
  <c r="EG660" i="2"/>
  <c r="ED660" i="2"/>
  <c r="EA660" i="2"/>
  <c r="DX660" i="2"/>
  <c r="DU660" i="2"/>
  <c r="DR660" i="2"/>
  <c r="DO660" i="2"/>
  <c r="DL660" i="2"/>
  <c r="DI660" i="2"/>
  <c r="DC660" i="2"/>
  <c r="CW660" i="2"/>
  <c r="CQ660" i="2"/>
  <c r="CK660" i="2"/>
  <c r="CH660" i="2"/>
  <c r="CE660" i="2"/>
  <c r="CB660" i="2"/>
  <c r="BY660" i="2"/>
  <c r="BV660" i="2"/>
  <c r="BS660" i="2"/>
  <c r="BP660" i="2"/>
  <c r="BM660" i="2"/>
  <c r="BJ660" i="2"/>
  <c r="BG660" i="2"/>
  <c r="BD660" i="2"/>
  <c r="BA660" i="2"/>
  <c r="AX660" i="2"/>
  <c r="AU660" i="2"/>
  <c r="AA660" i="2"/>
  <c r="T660" i="2" s="1"/>
  <c r="W660" i="2" s="1"/>
  <c r="Y660" i="2"/>
  <c r="J660" i="2"/>
  <c r="HV659" i="2"/>
  <c r="HS659" i="2"/>
  <c r="HP659" i="2"/>
  <c r="HM659" i="2"/>
  <c r="HJ659" i="2"/>
  <c r="HG659" i="2"/>
  <c r="HD659" i="2"/>
  <c r="HA659" i="2"/>
  <c r="GX659" i="2"/>
  <c r="GU659" i="2"/>
  <c r="GR659" i="2"/>
  <c r="GO659" i="2"/>
  <c r="GL659" i="2"/>
  <c r="GI659" i="2"/>
  <c r="GF659" i="2"/>
  <c r="GC659" i="2"/>
  <c r="FZ659" i="2"/>
  <c r="FW659" i="2"/>
  <c r="FT659" i="2"/>
  <c r="FQ659" i="2"/>
  <c r="FN659" i="2"/>
  <c r="FK659" i="2"/>
  <c r="FH659" i="2"/>
  <c r="FE659" i="2"/>
  <c r="FB659" i="2"/>
  <c r="EY659" i="2"/>
  <c r="EV659" i="2"/>
  <c r="ES659" i="2"/>
  <c r="EP659" i="2"/>
  <c r="EM659" i="2"/>
  <c r="EJ659" i="2"/>
  <c r="EG659" i="2"/>
  <c r="ED659" i="2"/>
  <c r="EA659" i="2"/>
  <c r="DX659" i="2"/>
  <c r="DU659" i="2"/>
  <c r="DR659" i="2"/>
  <c r="DO659" i="2"/>
  <c r="DL659" i="2"/>
  <c r="DI659" i="2"/>
  <c r="DC659" i="2"/>
  <c r="CW659" i="2"/>
  <c r="CQ659" i="2"/>
  <c r="CK659" i="2"/>
  <c r="CH659" i="2"/>
  <c r="CE659" i="2"/>
  <c r="CB659" i="2"/>
  <c r="BY659" i="2"/>
  <c r="BV659" i="2"/>
  <c r="BS659" i="2"/>
  <c r="BP659" i="2"/>
  <c r="BM659" i="2"/>
  <c r="BJ659" i="2"/>
  <c r="BG659" i="2"/>
  <c r="BD659" i="2"/>
  <c r="BA659" i="2"/>
  <c r="AX659" i="2"/>
  <c r="AU659" i="2"/>
  <c r="AA659" i="2"/>
  <c r="T659" i="2" s="1"/>
  <c r="V659" i="2" s="1"/>
  <c r="Y659" i="2"/>
  <c r="J659" i="2"/>
  <c r="HV658" i="2"/>
  <c r="HS658" i="2"/>
  <c r="HP658" i="2"/>
  <c r="HM658" i="2"/>
  <c r="HJ658" i="2"/>
  <c r="HG658" i="2"/>
  <c r="HD658" i="2"/>
  <c r="HA658" i="2"/>
  <c r="GX658" i="2"/>
  <c r="GU658" i="2"/>
  <c r="GR658" i="2"/>
  <c r="GO658" i="2"/>
  <c r="GL658" i="2"/>
  <c r="GI658" i="2"/>
  <c r="GF658" i="2"/>
  <c r="GC658" i="2"/>
  <c r="FZ658" i="2"/>
  <c r="FW658" i="2"/>
  <c r="FT658" i="2"/>
  <c r="FQ658" i="2"/>
  <c r="FN658" i="2"/>
  <c r="FK658" i="2"/>
  <c r="FH658" i="2"/>
  <c r="FE658" i="2"/>
  <c r="FB658" i="2"/>
  <c r="EY658" i="2"/>
  <c r="EV658" i="2"/>
  <c r="ES658" i="2"/>
  <c r="EP658" i="2"/>
  <c r="EM658" i="2"/>
  <c r="EJ658" i="2"/>
  <c r="EG658" i="2"/>
  <c r="ED658" i="2"/>
  <c r="EA658" i="2"/>
  <c r="DX658" i="2"/>
  <c r="DU658" i="2"/>
  <c r="DR658" i="2"/>
  <c r="DO658" i="2"/>
  <c r="DL658" i="2"/>
  <c r="DI658" i="2"/>
  <c r="DC658" i="2"/>
  <c r="CW658" i="2"/>
  <c r="CQ658" i="2"/>
  <c r="CK658" i="2"/>
  <c r="CH658" i="2"/>
  <c r="CE658" i="2"/>
  <c r="CB658" i="2"/>
  <c r="BY658" i="2"/>
  <c r="BV658" i="2"/>
  <c r="BS658" i="2"/>
  <c r="BP658" i="2"/>
  <c r="BM658" i="2"/>
  <c r="BJ658" i="2"/>
  <c r="BG658" i="2"/>
  <c r="BD658" i="2"/>
  <c r="BA658" i="2"/>
  <c r="AX658" i="2"/>
  <c r="AU658" i="2"/>
  <c r="AA658" i="2"/>
  <c r="T658" i="2" s="1"/>
  <c r="Y658" i="2"/>
  <c r="J658" i="2"/>
  <c r="HV657" i="2"/>
  <c r="HS657" i="2"/>
  <c r="HP657" i="2"/>
  <c r="HM657" i="2"/>
  <c r="HJ657" i="2"/>
  <c r="HG657" i="2"/>
  <c r="HD657" i="2"/>
  <c r="HA657" i="2"/>
  <c r="GX657" i="2"/>
  <c r="GU657" i="2"/>
  <c r="GR657" i="2"/>
  <c r="GO657" i="2"/>
  <c r="GL657" i="2"/>
  <c r="GI657" i="2"/>
  <c r="GF657" i="2"/>
  <c r="GC657" i="2"/>
  <c r="FZ657" i="2"/>
  <c r="FW657" i="2"/>
  <c r="FT657" i="2"/>
  <c r="FQ657" i="2"/>
  <c r="FN657" i="2"/>
  <c r="FK657" i="2"/>
  <c r="FH657" i="2"/>
  <c r="FE657" i="2"/>
  <c r="FB657" i="2"/>
  <c r="EY657" i="2"/>
  <c r="EV657" i="2"/>
  <c r="ES657" i="2"/>
  <c r="EP657" i="2"/>
  <c r="EM657" i="2"/>
  <c r="EJ657" i="2"/>
  <c r="EG657" i="2"/>
  <c r="ED657" i="2"/>
  <c r="EA657" i="2"/>
  <c r="DX657" i="2"/>
  <c r="DU657" i="2"/>
  <c r="DR657" i="2"/>
  <c r="DO657" i="2"/>
  <c r="DL657" i="2"/>
  <c r="DI657" i="2"/>
  <c r="DC657" i="2"/>
  <c r="CW657" i="2"/>
  <c r="CQ657" i="2"/>
  <c r="CK657" i="2"/>
  <c r="CH657" i="2"/>
  <c r="CE657" i="2"/>
  <c r="CB657" i="2"/>
  <c r="BY657" i="2"/>
  <c r="BV657" i="2"/>
  <c r="BS657" i="2"/>
  <c r="BP657" i="2"/>
  <c r="BM657" i="2"/>
  <c r="BJ657" i="2"/>
  <c r="BG657" i="2"/>
  <c r="BD657" i="2"/>
  <c r="BA657" i="2"/>
  <c r="AX657" i="2"/>
  <c r="AU657" i="2"/>
  <c r="AA657" i="2"/>
  <c r="T657" i="2" s="1"/>
  <c r="W657" i="2" s="1"/>
  <c r="Y657" i="2"/>
  <c r="J657" i="2"/>
  <c r="HV656" i="2"/>
  <c r="HS656" i="2"/>
  <c r="HP656" i="2"/>
  <c r="HM656" i="2"/>
  <c r="HJ656" i="2"/>
  <c r="HG656" i="2"/>
  <c r="HD656" i="2"/>
  <c r="HA656" i="2"/>
  <c r="GX656" i="2"/>
  <c r="GU656" i="2"/>
  <c r="GR656" i="2"/>
  <c r="GO656" i="2"/>
  <c r="GL656" i="2"/>
  <c r="GI656" i="2"/>
  <c r="GF656" i="2"/>
  <c r="GC656" i="2"/>
  <c r="FZ656" i="2"/>
  <c r="FW656" i="2"/>
  <c r="FT656" i="2"/>
  <c r="FQ656" i="2"/>
  <c r="FN656" i="2"/>
  <c r="FK656" i="2"/>
  <c r="FH656" i="2"/>
  <c r="FE656" i="2"/>
  <c r="FB656" i="2"/>
  <c r="EY656" i="2"/>
  <c r="EV656" i="2"/>
  <c r="ES656" i="2"/>
  <c r="EP656" i="2"/>
  <c r="EM656" i="2"/>
  <c r="EJ656" i="2"/>
  <c r="EG656" i="2"/>
  <c r="ED656" i="2"/>
  <c r="EA656" i="2"/>
  <c r="DX656" i="2"/>
  <c r="DU656" i="2"/>
  <c r="DR656" i="2"/>
  <c r="DO656" i="2"/>
  <c r="DL656" i="2"/>
  <c r="DI656" i="2"/>
  <c r="DC656" i="2"/>
  <c r="CW656" i="2"/>
  <c r="CQ656" i="2"/>
  <c r="CK656" i="2"/>
  <c r="CH656" i="2"/>
  <c r="CE656" i="2"/>
  <c r="CB656" i="2"/>
  <c r="BY656" i="2"/>
  <c r="BV656" i="2"/>
  <c r="BS656" i="2"/>
  <c r="BP656" i="2"/>
  <c r="BM656" i="2"/>
  <c r="BJ656" i="2"/>
  <c r="BG656" i="2"/>
  <c r="BD656" i="2"/>
  <c r="BA656" i="2"/>
  <c r="AX656" i="2"/>
  <c r="AU656" i="2"/>
  <c r="AA656" i="2"/>
  <c r="T656" i="2" s="1"/>
  <c r="V656" i="2" s="1"/>
  <c r="Y656" i="2"/>
  <c r="J656" i="2"/>
  <c r="HV655" i="2"/>
  <c r="HS655" i="2"/>
  <c r="HP655" i="2"/>
  <c r="HM655" i="2"/>
  <c r="HJ655" i="2"/>
  <c r="HG655" i="2"/>
  <c r="HD655" i="2"/>
  <c r="HA655" i="2"/>
  <c r="GX655" i="2"/>
  <c r="GU655" i="2"/>
  <c r="GR655" i="2"/>
  <c r="GO655" i="2"/>
  <c r="GL655" i="2"/>
  <c r="GI655" i="2"/>
  <c r="GF655" i="2"/>
  <c r="GC655" i="2"/>
  <c r="FZ655" i="2"/>
  <c r="FW655" i="2"/>
  <c r="FT655" i="2"/>
  <c r="FQ655" i="2"/>
  <c r="FN655" i="2"/>
  <c r="FK655" i="2"/>
  <c r="FH655" i="2"/>
  <c r="FE655" i="2"/>
  <c r="FB655" i="2"/>
  <c r="EY655" i="2"/>
  <c r="EV655" i="2"/>
  <c r="ES655" i="2"/>
  <c r="EP655" i="2"/>
  <c r="EM655" i="2"/>
  <c r="EJ655" i="2"/>
  <c r="EG655" i="2"/>
  <c r="ED655" i="2"/>
  <c r="EA655" i="2"/>
  <c r="DX655" i="2"/>
  <c r="DU655" i="2"/>
  <c r="DR655" i="2"/>
  <c r="DO655" i="2"/>
  <c r="DL655" i="2"/>
  <c r="DI655" i="2"/>
  <c r="DC655" i="2"/>
  <c r="CW655" i="2"/>
  <c r="CQ655" i="2"/>
  <c r="CK655" i="2"/>
  <c r="CH655" i="2"/>
  <c r="CE655" i="2"/>
  <c r="CB655" i="2"/>
  <c r="BY655" i="2"/>
  <c r="BV655" i="2"/>
  <c r="BS655" i="2"/>
  <c r="BP655" i="2"/>
  <c r="BM655" i="2"/>
  <c r="BJ655" i="2"/>
  <c r="BG655" i="2"/>
  <c r="BD655" i="2"/>
  <c r="BA655" i="2"/>
  <c r="AX655" i="2"/>
  <c r="AU655" i="2"/>
  <c r="AA655" i="2"/>
  <c r="Y655" i="2"/>
  <c r="J655" i="2"/>
  <c r="HV654" i="2"/>
  <c r="HS654" i="2"/>
  <c r="HP654" i="2"/>
  <c r="HM654" i="2"/>
  <c r="HJ654" i="2"/>
  <c r="HG654" i="2"/>
  <c r="HD654" i="2"/>
  <c r="HA654" i="2"/>
  <c r="GX654" i="2"/>
  <c r="GU654" i="2"/>
  <c r="GR654" i="2"/>
  <c r="GO654" i="2"/>
  <c r="GL654" i="2"/>
  <c r="GI654" i="2"/>
  <c r="GF654" i="2"/>
  <c r="GC654" i="2"/>
  <c r="FZ654" i="2"/>
  <c r="FW654" i="2"/>
  <c r="FT654" i="2"/>
  <c r="FQ654" i="2"/>
  <c r="FN654" i="2"/>
  <c r="FK654" i="2"/>
  <c r="FH654" i="2"/>
  <c r="FE654" i="2"/>
  <c r="FB654" i="2"/>
  <c r="EY654" i="2"/>
  <c r="EV654" i="2"/>
  <c r="ES654" i="2"/>
  <c r="EP654" i="2"/>
  <c r="EM654" i="2"/>
  <c r="EJ654" i="2"/>
  <c r="EG654" i="2"/>
  <c r="ED654" i="2"/>
  <c r="EA654" i="2"/>
  <c r="DX654" i="2"/>
  <c r="DU654" i="2"/>
  <c r="DR654" i="2"/>
  <c r="DO654" i="2"/>
  <c r="DL654" i="2"/>
  <c r="DI654" i="2"/>
  <c r="DC654" i="2"/>
  <c r="CW654" i="2"/>
  <c r="CQ654" i="2"/>
  <c r="CK654" i="2"/>
  <c r="CH654" i="2"/>
  <c r="CE654" i="2"/>
  <c r="CB654" i="2"/>
  <c r="BY654" i="2"/>
  <c r="BV654" i="2"/>
  <c r="BS654" i="2"/>
  <c r="BP654" i="2"/>
  <c r="BM654" i="2"/>
  <c r="BJ654" i="2"/>
  <c r="BG654" i="2"/>
  <c r="BD654" i="2"/>
  <c r="BA654" i="2"/>
  <c r="AX654" i="2"/>
  <c r="AU654" i="2"/>
  <c r="AA654" i="2"/>
  <c r="T654" i="2" s="1"/>
  <c r="W654" i="2" s="1"/>
  <c r="Y654" i="2"/>
  <c r="J654" i="2"/>
  <c r="HV653" i="2"/>
  <c r="HS653" i="2"/>
  <c r="HP653" i="2"/>
  <c r="HM653" i="2"/>
  <c r="HJ653" i="2"/>
  <c r="HG653" i="2"/>
  <c r="HD653" i="2"/>
  <c r="HA653" i="2"/>
  <c r="GX653" i="2"/>
  <c r="GU653" i="2"/>
  <c r="GR653" i="2"/>
  <c r="GO653" i="2"/>
  <c r="GL653" i="2"/>
  <c r="GI653" i="2"/>
  <c r="GF653" i="2"/>
  <c r="GC653" i="2"/>
  <c r="FZ653" i="2"/>
  <c r="FW653" i="2"/>
  <c r="FT653" i="2"/>
  <c r="FQ653" i="2"/>
  <c r="FN653" i="2"/>
  <c r="FK653" i="2"/>
  <c r="FH653" i="2"/>
  <c r="FE653" i="2"/>
  <c r="FB653" i="2"/>
  <c r="EY653" i="2"/>
  <c r="EV653" i="2"/>
  <c r="ES653" i="2"/>
  <c r="EP653" i="2"/>
  <c r="EM653" i="2"/>
  <c r="EJ653" i="2"/>
  <c r="EG653" i="2"/>
  <c r="ED653" i="2"/>
  <c r="EA653" i="2"/>
  <c r="DX653" i="2"/>
  <c r="DU653" i="2"/>
  <c r="DR653" i="2"/>
  <c r="DO653" i="2"/>
  <c r="DL653" i="2"/>
  <c r="DI653" i="2"/>
  <c r="DC653" i="2"/>
  <c r="CW653" i="2"/>
  <c r="CQ653" i="2"/>
  <c r="CK653" i="2"/>
  <c r="CH653" i="2"/>
  <c r="CE653" i="2"/>
  <c r="CB653" i="2"/>
  <c r="BY653" i="2"/>
  <c r="BV653" i="2"/>
  <c r="BS653" i="2"/>
  <c r="BP653" i="2"/>
  <c r="BM653" i="2"/>
  <c r="BJ653" i="2"/>
  <c r="BG653" i="2"/>
  <c r="BD653" i="2"/>
  <c r="BA653" i="2"/>
  <c r="AX653" i="2"/>
  <c r="AU653" i="2"/>
  <c r="AA653" i="2"/>
  <c r="T653" i="2" s="1"/>
  <c r="V653" i="2" s="1"/>
  <c r="Y653" i="2"/>
  <c r="J653" i="2"/>
  <c r="HV652" i="2"/>
  <c r="HS652" i="2"/>
  <c r="HP652" i="2"/>
  <c r="HM652" i="2"/>
  <c r="HJ652" i="2"/>
  <c r="HG652" i="2"/>
  <c r="HD652" i="2"/>
  <c r="HA652" i="2"/>
  <c r="GX652" i="2"/>
  <c r="GU652" i="2"/>
  <c r="GR652" i="2"/>
  <c r="GO652" i="2"/>
  <c r="GL652" i="2"/>
  <c r="GI652" i="2"/>
  <c r="GF652" i="2"/>
  <c r="GC652" i="2"/>
  <c r="FZ652" i="2"/>
  <c r="FW652" i="2"/>
  <c r="FT652" i="2"/>
  <c r="FQ652" i="2"/>
  <c r="FN652" i="2"/>
  <c r="FK652" i="2"/>
  <c r="FH652" i="2"/>
  <c r="FE652" i="2"/>
  <c r="FB652" i="2"/>
  <c r="EY652" i="2"/>
  <c r="EV652" i="2"/>
  <c r="ES652" i="2"/>
  <c r="EP652" i="2"/>
  <c r="EM652" i="2"/>
  <c r="EJ652" i="2"/>
  <c r="EG652" i="2"/>
  <c r="ED652" i="2"/>
  <c r="EA652" i="2"/>
  <c r="DX652" i="2"/>
  <c r="DU652" i="2"/>
  <c r="DR652" i="2"/>
  <c r="DO652" i="2"/>
  <c r="DL652" i="2"/>
  <c r="DI652" i="2"/>
  <c r="DC652" i="2"/>
  <c r="CW652" i="2"/>
  <c r="CQ652" i="2"/>
  <c r="CK652" i="2"/>
  <c r="CH652" i="2"/>
  <c r="CE652" i="2"/>
  <c r="CB652" i="2"/>
  <c r="BY652" i="2"/>
  <c r="BV652" i="2"/>
  <c r="BS652" i="2"/>
  <c r="BP652" i="2"/>
  <c r="BM652" i="2"/>
  <c r="BJ652" i="2"/>
  <c r="BG652" i="2"/>
  <c r="BD652" i="2"/>
  <c r="BA652" i="2"/>
  <c r="AX652" i="2"/>
  <c r="AU652" i="2"/>
  <c r="AA652" i="2"/>
  <c r="T652" i="2" s="1"/>
  <c r="Y652" i="2"/>
  <c r="J652" i="2"/>
  <c r="HV651" i="2"/>
  <c r="HS651" i="2"/>
  <c r="HP651" i="2"/>
  <c r="HM651" i="2"/>
  <c r="HJ651" i="2"/>
  <c r="HG651" i="2"/>
  <c r="HD651" i="2"/>
  <c r="HA651" i="2"/>
  <c r="GX651" i="2"/>
  <c r="GU651" i="2"/>
  <c r="GR651" i="2"/>
  <c r="GO651" i="2"/>
  <c r="GL651" i="2"/>
  <c r="GI651" i="2"/>
  <c r="GF651" i="2"/>
  <c r="GC651" i="2"/>
  <c r="FZ651" i="2"/>
  <c r="FW651" i="2"/>
  <c r="FT651" i="2"/>
  <c r="FQ651" i="2"/>
  <c r="FN651" i="2"/>
  <c r="FK651" i="2"/>
  <c r="FH651" i="2"/>
  <c r="FE651" i="2"/>
  <c r="FB651" i="2"/>
  <c r="EY651" i="2"/>
  <c r="EV651" i="2"/>
  <c r="ES651" i="2"/>
  <c r="EP651" i="2"/>
  <c r="EM651" i="2"/>
  <c r="EJ651" i="2"/>
  <c r="EG651" i="2"/>
  <c r="ED651" i="2"/>
  <c r="EA651" i="2"/>
  <c r="DX651" i="2"/>
  <c r="DU651" i="2"/>
  <c r="DR651" i="2"/>
  <c r="DO651" i="2"/>
  <c r="DL651" i="2"/>
  <c r="DI651" i="2"/>
  <c r="DC651" i="2"/>
  <c r="CW651" i="2"/>
  <c r="CQ651" i="2"/>
  <c r="CK651" i="2"/>
  <c r="CH651" i="2"/>
  <c r="CE651" i="2"/>
  <c r="CB651" i="2"/>
  <c r="BY651" i="2"/>
  <c r="BV651" i="2"/>
  <c r="BS651" i="2"/>
  <c r="BP651" i="2"/>
  <c r="BM651" i="2"/>
  <c r="BJ651" i="2"/>
  <c r="BG651" i="2"/>
  <c r="BD651" i="2"/>
  <c r="BA651" i="2"/>
  <c r="AX651" i="2"/>
  <c r="AU651" i="2"/>
  <c r="AA651" i="2"/>
  <c r="T651" i="2" s="1"/>
  <c r="W651" i="2" s="1"/>
  <c r="Y651" i="2"/>
  <c r="J651" i="2"/>
  <c r="HV650" i="2"/>
  <c r="HS650" i="2"/>
  <c r="HP650" i="2"/>
  <c r="HM650" i="2"/>
  <c r="HJ650" i="2"/>
  <c r="HG650" i="2"/>
  <c r="HD650" i="2"/>
  <c r="HA650" i="2"/>
  <c r="GX650" i="2"/>
  <c r="GU650" i="2"/>
  <c r="GR650" i="2"/>
  <c r="GO650" i="2"/>
  <c r="GL650" i="2"/>
  <c r="GI650" i="2"/>
  <c r="GF650" i="2"/>
  <c r="GC650" i="2"/>
  <c r="FZ650" i="2"/>
  <c r="FW650" i="2"/>
  <c r="FT650" i="2"/>
  <c r="FQ650" i="2"/>
  <c r="FN650" i="2"/>
  <c r="FK650" i="2"/>
  <c r="FH650" i="2"/>
  <c r="FE650" i="2"/>
  <c r="FB650" i="2"/>
  <c r="EY650" i="2"/>
  <c r="EV650" i="2"/>
  <c r="ES650" i="2"/>
  <c r="EP650" i="2"/>
  <c r="EM650" i="2"/>
  <c r="EJ650" i="2"/>
  <c r="EG650" i="2"/>
  <c r="ED650" i="2"/>
  <c r="EA650" i="2"/>
  <c r="DX650" i="2"/>
  <c r="DU650" i="2"/>
  <c r="DR650" i="2"/>
  <c r="DO650" i="2"/>
  <c r="DL650" i="2"/>
  <c r="DI650" i="2"/>
  <c r="DC650" i="2"/>
  <c r="CW650" i="2"/>
  <c r="CQ650" i="2"/>
  <c r="CK650" i="2"/>
  <c r="CH650" i="2"/>
  <c r="CE650" i="2"/>
  <c r="CB650" i="2"/>
  <c r="BY650" i="2"/>
  <c r="BV650" i="2"/>
  <c r="BS650" i="2"/>
  <c r="BP650" i="2"/>
  <c r="BM650" i="2"/>
  <c r="BJ650" i="2"/>
  <c r="BG650" i="2"/>
  <c r="BD650" i="2"/>
  <c r="BA650" i="2"/>
  <c r="AX650" i="2"/>
  <c r="AU650" i="2"/>
  <c r="AA650" i="2"/>
  <c r="T650" i="2" s="1"/>
  <c r="V650" i="2" s="1"/>
  <c r="Y650" i="2"/>
  <c r="J650" i="2"/>
  <c r="HV649" i="2"/>
  <c r="HS649" i="2"/>
  <c r="HP649" i="2"/>
  <c r="HM649" i="2"/>
  <c r="HJ649" i="2"/>
  <c r="HG649" i="2"/>
  <c r="HD649" i="2"/>
  <c r="HA649" i="2"/>
  <c r="GX649" i="2"/>
  <c r="GU649" i="2"/>
  <c r="GR649" i="2"/>
  <c r="GO649" i="2"/>
  <c r="GL649" i="2"/>
  <c r="GI649" i="2"/>
  <c r="GF649" i="2"/>
  <c r="GC649" i="2"/>
  <c r="FZ649" i="2"/>
  <c r="FW649" i="2"/>
  <c r="FT649" i="2"/>
  <c r="FQ649" i="2"/>
  <c r="FN649" i="2"/>
  <c r="FK649" i="2"/>
  <c r="FH649" i="2"/>
  <c r="FE649" i="2"/>
  <c r="FB649" i="2"/>
  <c r="EY649" i="2"/>
  <c r="EV649" i="2"/>
  <c r="ES649" i="2"/>
  <c r="EP649" i="2"/>
  <c r="EM649" i="2"/>
  <c r="EJ649" i="2"/>
  <c r="EG649" i="2"/>
  <c r="ED649" i="2"/>
  <c r="EA649" i="2"/>
  <c r="DX649" i="2"/>
  <c r="DU649" i="2"/>
  <c r="DR649" i="2"/>
  <c r="DO649" i="2"/>
  <c r="DL649" i="2"/>
  <c r="DI649" i="2"/>
  <c r="DC649" i="2"/>
  <c r="CW649" i="2"/>
  <c r="CQ649" i="2"/>
  <c r="CK649" i="2"/>
  <c r="CH649" i="2"/>
  <c r="CE649" i="2"/>
  <c r="CB649" i="2"/>
  <c r="BY649" i="2"/>
  <c r="BV649" i="2"/>
  <c r="BS649" i="2"/>
  <c r="BP649" i="2"/>
  <c r="BM649" i="2"/>
  <c r="BJ649" i="2"/>
  <c r="BG649" i="2"/>
  <c r="BD649" i="2"/>
  <c r="BA649" i="2"/>
  <c r="AX649" i="2"/>
  <c r="AU649" i="2"/>
  <c r="AA649" i="2"/>
  <c r="Y649" i="2"/>
  <c r="J649" i="2"/>
  <c r="HV648" i="2"/>
  <c r="HS648" i="2"/>
  <c r="HP648" i="2"/>
  <c r="HM648" i="2"/>
  <c r="HJ648" i="2"/>
  <c r="HG648" i="2"/>
  <c r="HD648" i="2"/>
  <c r="HA648" i="2"/>
  <c r="GX648" i="2"/>
  <c r="GU648" i="2"/>
  <c r="GR648" i="2"/>
  <c r="GO648" i="2"/>
  <c r="GL648" i="2"/>
  <c r="GI648" i="2"/>
  <c r="GF648" i="2"/>
  <c r="GC648" i="2"/>
  <c r="FZ648" i="2"/>
  <c r="FW648" i="2"/>
  <c r="FT648" i="2"/>
  <c r="FQ648" i="2"/>
  <c r="FN648" i="2"/>
  <c r="FK648" i="2"/>
  <c r="FH648" i="2"/>
  <c r="FE648" i="2"/>
  <c r="FB648" i="2"/>
  <c r="EY648" i="2"/>
  <c r="EV648" i="2"/>
  <c r="ES648" i="2"/>
  <c r="EP648" i="2"/>
  <c r="EM648" i="2"/>
  <c r="EJ648" i="2"/>
  <c r="EG648" i="2"/>
  <c r="ED648" i="2"/>
  <c r="EA648" i="2"/>
  <c r="DX648" i="2"/>
  <c r="DU648" i="2"/>
  <c r="DR648" i="2"/>
  <c r="DO648" i="2"/>
  <c r="DL648" i="2"/>
  <c r="DI648" i="2"/>
  <c r="DC648" i="2"/>
  <c r="CW648" i="2"/>
  <c r="CQ648" i="2"/>
  <c r="CK648" i="2"/>
  <c r="CH648" i="2"/>
  <c r="CE648" i="2"/>
  <c r="CB648" i="2"/>
  <c r="BY648" i="2"/>
  <c r="BV648" i="2"/>
  <c r="BS648" i="2"/>
  <c r="BP648" i="2"/>
  <c r="BM648" i="2"/>
  <c r="BJ648" i="2"/>
  <c r="BG648" i="2"/>
  <c r="BD648" i="2"/>
  <c r="BA648" i="2"/>
  <c r="AX648" i="2"/>
  <c r="AU648" i="2"/>
  <c r="AA648" i="2"/>
  <c r="T648" i="2" s="1"/>
  <c r="W648" i="2" s="1"/>
  <c r="Y648" i="2"/>
  <c r="J648" i="2"/>
  <c r="HV647" i="2"/>
  <c r="HS647" i="2"/>
  <c r="HP647" i="2"/>
  <c r="HM647" i="2"/>
  <c r="HJ647" i="2"/>
  <c r="HG647" i="2"/>
  <c r="HD647" i="2"/>
  <c r="HA647" i="2"/>
  <c r="GX647" i="2"/>
  <c r="GU647" i="2"/>
  <c r="GR647" i="2"/>
  <c r="GO647" i="2"/>
  <c r="GL647" i="2"/>
  <c r="GI647" i="2"/>
  <c r="GF647" i="2"/>
  <c r="GC647" i="2"/>
  <c r="FZ647" i="2"/>
  <c r="FW647" i="2"/>
  <c r="FT647" i="2"/>
  <c r="FQ647" i="2"/>
  <c r="FN647" i="2"/>
  <c r="FK647" i="2"/>
  <c r="FH647" i="2"/>
  <c r="FE647" i="2"/>
  <c r="FB647" i="2"/>
  <c r="EY647" i="2"/>
  <c r="EV647" i="2"/>
  <c r="ES647" i="2"/>
  <c r="EP647" i="2"/>
  <c r="EM647" i="2"/>
  <c r="EJ647" i="2"/>
  <c r="EG647" i="2"/>
  <c r="ED647" i="2"/>
  <c r="EA647" i="2"/>
  <c r="DX647" i="2"/>
  <c r="DU647" i="2"/>
  <c r="DR647" i="2"/>
  <c r="DO647" i="2"/>
  <c r="DL647" i="2"/>
  <c r="DI647" i="2"/>
  <c r="DC647" i="2"/>
  <c r="CW647" i="2"/>
  <c r="CQ647" i="2"/>
  <c r="CK647" i="2"/>
  <c r="CH647" i="2"/>
  <c r="CE647" i="2"/>
  <c r="CB647" i="2"/>
  <c r="BY647" i="2"/>
  <c r="BV647" i="2"/>
  <c r="BS647" i="2"/>
  <c r="BP647" i="2"/>
  <c r="BM647" i="2"/>
  <c r="BJ647" i="2"/>
  <c r="BG647" i="2"/>
  <c r="BD647" i="2"/>
  <c r="BA647" i="2"/>
  <c r="AX647" i="2"/>
  <c r="AU647" i="2"/>
  <c r="AA647" i="2"/>
  <c r="T647" i="2" s="1"/>
  <c r="V647" i="2" s="1"/>
  <c r="Y647" i="2"/>
  <c r="J647" i="2"/>
  <c r="HV646" i="2"/>
  <c r="HS646" i="2"/>
  <c r="HP646" i="2"/>
  <c r="HM646" i="2"/>
  <c r="HJ646" i="2"/>
  <c r="HG646" i="2"/>
  <c r="HD646" i="2"/>
  <c r="HA646" i="2"/>
  <c r="GX646" i="2"/>
  <c r="GU646" i="2"/>
  <c r="GR646" i="2"/>
  <c r="GO646" i="2"/>
  <c r="GL646" i="2"/>
  <c r="GI646" i="2"/>
  <c r="GF646" i="2"/>
  <c r="GC646" i="2"/>
  <c r="FZ646" i="2"/>
  <c r="FW646" i="2"/>
  <c r="FT646" i="2"/>
  <c r="FQ646" i="2"/>
  <c r="FN646" i="2"/>
  <c r="FK646" i="2"/>
  <c r="FH646" i="2"/>
  <c r="FE646" i="2"/>
  <c r="FB646" i="2"/>
  <c r="EY646" i="2"/>
  <c r="EV646" i="2"/>
  <c r="ES646" i="2"/>
  <c r="EP646" i="2"/>
  <c r="EM646" i="2"/>
  <c r="EJ646" i="2"/>
  <c r="EG646" i="2"/>
  <c r="ED646" i="2"/>
  <c r="EA646" i="2"/>
  <c r="DX646" i="2"/>
  <c r="DU646" i="2"/>
  <c r="DR646" i="2"/>
  <c r="DO646" i="2"/>
  <c r="DL646" i="2"/>
  <c r="DI646" i="2"/>
  <c r="DC646" i="2"/>
  <c r="CW646" i="2"/>
  <c r="CQ646" i="2"/>
  <c r="CK646" i="2"/>
  <c r="CH646" i="2"/>
  <c r="CE646" i="2"/>
  <c r="CB646" i="2"/>
  <c r="BY646" i="2"/>
  <c r="BV646" i="2"/>
  <c r="BS646" i="2"/>
  <c r="BP646" i="2"/>
  <c r="BM646" i="2"/>
  <c r="BJ646" i="2"/>
  <c r="BG646" i="2"/>
  <c r="BD646" i="2"/>
  <c r="BA646" i="2"/>
  <c r="AX646" i="2"/>
  <c r="AU646" i="2"/>
  <c r="AA646" i="2"/>
  <c r="T646" i="2" s="1"/>
  <c r="Y646" i="2"/>
  <c r="J646" i="2"/>
  <c r="HV645" i="2"/>
  <c r="HS645" i="2"/>
  <c r="HP645" i="2"/>
  <c r="HM645" i="2"/>
  <c r="HJ645" i="2"/>
  <c r="HG645" i="2"/>
  <c r="HD645" i="2"/>
  <c r="HA645" i="2"/>
  <c r="GX645" i="2"/>
  <c r="GU645" i="2"/>
  <c r="GR645" i="2"/>
  <c r="GO645" i="2"/>
  <c r="GL645" i="2"/>
  <c r="GI645" i="2"/>
  <c r="GF645" i="2"/>
  <c r="GC645" i="2"/>
  <c r="FZ645" i="2"/>
  <c r="FW645" i="2"/>
  <c r="FT645" i="2"/>
  <c r="FQ645" i="2"/>
  <c r="FN645" i="2"/>
  <c r="FK645" i="2"/>
  <c r="FH645" i="2"/>
  <c r="FE645" i="2"/>
  <c r="FB645" i="2"/>
  <c r="EY645" i="2"/>
  <c r="EV645" i="2"/>
  <c r="ES645" i="2"/>
  <c r="EP645" i="2"/>
  <c r="EM645" i="2"/>
  <c r="EJ645" i="2"/>
  <c r="EG645" i="2"/>
  <c r="ED645" i="2"/>
  <c r="EA645" i="2"/>
  <c r="DX645" i="2"/>
  <c r="DU645" i="2"/>
  <c r="DR645" i="2"/>
  <c r="DO645" i="2"/>
  <c r="DL645" i="2"/>
  <c r="DI645" i="2"/>
  <c r="DC645" i="2"/>
  <c r="CW645" i="2"/>
  <c r="CQ645" i="2"/>
  <c r="CK645" i="2"/>
  <c r="CH645" i="2"/>
  <c r="CE645" i="2"/>
  <c r="CB645" i="2"/>
  <c r="BY645" i="2"/>
  <c r="BV645" i="2"/>
  <c r="BS645" i="2"/>
  <c r="BP645" i="2"/>
  <c r="BM645" i="2"/>
  <c r="BJ645" i="2"/>
  <c r="BG645" i="2"/>
  <c r="BD645" i="2"/>
  <c r="BA645" i="2"/>
  <c r="AX645" i="2"/>
  <c r="AU645" i="2"/>
  <c r="AA645" i="2"/>
  <c r="T645" i="2" s="1"/>
  <c r="W645" i="2" s="1"/>
  <c r="Y645" i="2"/>
  <c r="J645" i="2"/>
  <c r="W644" i="2"/>
  <c r="J644" i="2"/>
  <c r="HV643" i="2"/>
  <c r="HS643" i="2"/>
  <c r="HP643" i="2"/>
  <c r="HM643" i="2"/>
  <c r="HJ643" i="2"/>
  <c r="HG643" i="2"/>
  <c r="HD643" i="2"/>
  <c r="HA643" i="2"/>
  <c r="GX643" i="2"/>
  <c r="GU643" i="2"/>
  <c r="GR643" i="2"/>
  <c r="GO643" i="2"/>
  <c r="GL643" i="2"/>
  <c r="GI643" i="2"/>
  <c r="GF643" i="2"/>
  <c r="GC643" i="2"/>
  <c r="FZ643" i="2"/>
  <c r="FW643" i="2"/>
  <c r="FT643" i="2"/>
  <c r="FQ643" i="2"/>
  <c r="FN643" i="2"/>
  <c r="FK643" i="2"/>
  <c r="FH643" i="2"/>
  <c r="FE643" i="2"/>
  <c r="FB643" i="2"/>
  <c r="EY643" i="2"/>
  <c r="EV643" i="2"/>
  <c r="ES643" i="2"/>
  <c r="EP643" i="2"/>
  <c r="EM643" i="2"/>
  <c r="EJ643" i="2"/>
  <c r="EG643" i="2"/>
  <c r="ED643" i="2"/>
  <c r="EA643" i="2"/>
  <c r="DX643" i="2"/>
  <c r="DU643" i="2"/>
  <c r="DR643" i="2"/>
  <c r="DO643" i="2"/>
  <c r="DL643" i="2"/>
  <c r="DI643" i="2"/>
  <c r="DC643" i="2"/>
  <c r="CW643" i="2"/>
  <c r="CQ643" i="2"/>
  <c r="CK643" i="2"/>
  <c r="CH643" i="2"/>
  <c r="CE643" i="2"/>
  <c r="CB643" i="2"/>
  <c r="BY643" i="2"/>
  <c r="BV643" i="2"/>
  <c r="BS643" i="2"/>
  <c r="BP643" i="2"/>
  <c r="BM643" i="2"/>
  <c r="BJ643" i="2"/>
  <c r="BG643" i="2"/>
  <c r="BD643" i="2"/>
  <c r="BA643" i="2"/>
  <c r="AX643" i="2"/>
  <c r="AU643" i="2"/>
  <c r="AA643" i="2"/>
  <c r="T643" i="2" s="1"/>
  <c r="Y643" i="2"/>
  <c r="J643" i="2"/>
  <c r="HV642" i="2"/>
  <c r="HS642" i="2"/>
  <c r="HP642" i="2"/>
  <c r="HM642" i="2"/>
  <c r="HJ642" i="2"/>
  <c r="HG642" i="2"/>
  <c r="HD642" i="2"/>
  <c r="HA642" i="2"/>
  <c r="GX642" i="2"/>
  <c r="GU642" i="2"/>
  <c r="GR642" i="2"/>
  <c r="GO642" i="2"/>
  <c r="GL642" i="2"/>
  <c r="GI642" i="2"/>
  <c r="GF642" i="2"/>
  <c r="GC642" i="2"/>
  <c r="FZ642" i="2"/>
  <c r="FW642" i="2"/>
  <c r="FT642" i="2"/>
  <c r="FQ642" i="2"/>
  <c r="FN642" i="2"/>
  <c r="FK642" i="2"/>
  <c r="FH642" i="2"/>
  <c r="FE642" i="2"/>
  <c r="FB642" i="2"/>
  <c r="EY642" i="2"/>
  <c r="EV642" i="2"/>
  <c r="ES642" i="2"/>
  <c r="EP642" i="2"/>
  <c r="EM642" i="2"/>
  <c r="EJ642" i="2"/>
  <c r="EG642" i="2"/>
  <c r="ED642" i="2"/>
  <c r="EA642" i="2"/>
  <c r="DX642" i="2"/>
  <c r="DU642" i="2"/>
  <c r="DR642" i="2"/>
  <c r="DO642" i="2"/>
  <c r="DL642" i="2"/>
  <c r="DI642" i="2"/>
  <c r="DC642" i="2"/>
  <c r="CW642" i="2"/>
  <c r="CQ642" i="2"/>
  <c r="CK642" i="2"/>
  <c r="CH642" i="2"/>
  <c r="CE642" i="2"/>
  <c r="CB642" i="2"/>
  <c r="BY642" i="2"/>
  <c r="BV642" i="2"/>
  <c r="BS642" i="2"/>
  <c r="BP642" i="2"/>
  <c r="BM642" i="2"/>
  <c r="BJ642" i="2"/>
  <c r="BG642" i="2"/>
  <c r="BD642" i="2"/>
  <c r="BA642" i="2"/>
  <c r="AX642" i="2"/>
  <c r="AU642" i="2"/>
  <c r="AA642" i="2"/>
  <c r="T642" i="2" s="1"/>
  <c r="V642" i="2" s="1"/>
  <c r="Y642" i="2"/>
  <c r="J642" i="2"/>
  <c r="HV641" i="2"/>
  <c r="HS641" i="2"/>
  <c r="HP641" i="2"/>
  <c r="HM641" i="2"/>
  <c r="HJ641" i="2"/>
  <c r="HG641" i="2"/>
  <c r="HD641" i="2"/>
  <c r="HA641" i="2"/>
  <c r="GX641" i="2"/>
  <c r="GU641" i="2"/>
  <c r="GR641" i="2"/>
  <c r="GO641" i="2"/>
  <c r="GL641" i="2"/>
  <c r="GI641" i="2"/>
  <c r="GF641" i="2"/>
  <c r="GC641" i="2"/>
  <c r="FZ641" i="2"/>
  <c r="FW641" i="2"/>
  <c r="FT641" i="2"/>
  <c r="FQ641" i="2"/>
  <c r="FN641" i="2"/>
  <c r="FK641" i="2"/>
  <c r="FH641" i="2"/>
  <c r="FE641" i="2"/>
  <c r="FB641" i="2"/>
  <c r="EY641" i="2"/>
  <c r="EV641" i="2"/>
  <c r="ES641" i="2"/>
  <c r="EP641" i="2"/>
  <c r="EM641" i="2"/>
  <c r="EJ641" i="2"/>
  <c r="EG641" i="2"/>
  <c r="ED641" i="2"/>
  <c r="EA641" i="2"/>
  <c r="DX641" i="2"/>
  <c r="DU641" i="2"/>
  <c r="DR641" i="2"/>
  <c r="DO641" i="2"/>
  <c r="DL641" i="2"/>
  <c r="DI641" i="2"/>
  <c r="DC641" i="2"/>
  <c r="CW641" i="2"/>
  <c r="CQ641" i="2"/>
  <c r="CK641" i="2"/>
  <c r="CH641" i="2"/>
  <c r="CE641" i="2"/>
  <c r="CB641" i="2"/>
  <c r="BY641" i="2"/>
  <c r="BV641" i="2"/>
  <c r="BS641" i="2"/>
  <c r="BP641" i="2"/>
  <c r="BM641" i="2"/>
  <c r="BJ641" i="2"/>
  <c r="BG641" i="2"/>
  <c r="BD641" i="2"/>
  <c r="BA641" i="2"/>
  <c r="AX641" i="2"/>
  <c r="AU641" i="2"/>
  <c r="AA641" i="2"/>
  <c r="T641" i="2" s="1"/>
  <c r="V641" i="2" s="1"/>
  <c r="Y641" i="2"/>
  <c r="J641" i="2"/>
  <c r="HV640" i="2"/>
  <c r="HS640" i="2"/>
  <c r="HP640" i="2"/>
  <c r="HM640" i="2"/>
  <c r="HJ640" i="2"/>
  <c r="HG640" i="2"/>
  <c r="HD640" i="2"/>
  <c r="HA640" i="2"/>
  <c r="GX640" i="2"/>
  <c r="GU640" i="2"/>
  <c r="GR640" i="2"/>
  <c r="GO640" i="2"/>
  <c r="GL640" i="2"/>
  <c r="GI640" i="2"/>
  <c r="GF640" i="2"/>
  <c r="GC640" i="2"/>
  <c r="FZ640" i="2"/>
  <c r="FW640" i="2"/>
  <c r="FT640" i="2"/>
  <c r="FQ640" i="2"/>
  <c r="FN640" i="2"/>
  <c r="FK640" i="2"/>
  <c r="FH640" i="2"/>
  <c r="FE640" i="2"/>
  <c r="FB640" i="2"/>
  <c r="EY640" i="2"/>
  <c r="EV640" i="2"/>
  <c r="ES640" i="2"/>
  <c r="EP640" i="2"/>
  <c r="EM640" i="2"/>
  <c r="EJ640" i="2"/>
  <c r="EG640" i="2"/>
  <c r="ED640" i="2"/>
  <c r="EA640" i="2"/>
  <c r="DX640" i="2"/>
  <c r="DU640" i="2"/>
  <c r="DR640" i="2"/>
  <c r="DO640" i="2"/>
  <c r="DL640" i="2"/>
  <c r="DI640" i="2"/>
  <c r="DC640" i="2"/>
  <c r="CW640" i="2"/>
  <c r="CQ640" i="2"/>
  <c r="CK640" i="2"/>
  <c r="CH640" i="2"/>
  <c r="CE640" i="2"/>
  <c r="CB640" i="2"/>
  <c r="BY640" i="2"/>
  <c r="BV640" i="2"/>
  <c r="BS640" i="2"/>
  <c r="BP640" i="2"/>
  <c r="BM640" i="2"/>
  <c r="BJ640" i="2"/>
  <c r="BG640" i="2"/>
  <c r="BD640" i="2"/>
  <c r="BA640" i="2"/>
  <c r="AX640" i="2"/>
  <c r="AU640" i="2"/>
  <c r="AA640" i="2"/>
  <c r="T640" i="2" s="1"/>
  <c r="V640" i="2" s="1"/>
  <c r="Y640" i="2"/>
  <c r="J640" i="2"/>
  <c r="HV639" i="2"/>
  <c r="HS639" i="2"/>
  <c r="HP639" i="2"/>
  <c r="HM639" i="2"/>
  <c r="HJ639" i="2"/>
  <c r="HG639" i="2"/>
  <c r="HD639" i="2"/>
  <c r="HA639" i="2"/>
  <c r="GX639" i="2"/>
  <c r="GU639" i="2"/>
  <c r="GR639" i="2"/>
  <c r="GO639" i="2"/>
  <c r="GL639" i="2"/>
  <c r="GI639" i="2"/>
  <c r="GF639" i="2"/>
  <c r="GC639" i="2"/>
  <c r="FZ639" i="2"/>
  <c r="FW639" i="2"/>
  <c r="FT639" i="2"/>
  <c r="FQ639" i="2"/>
  <c r="FN639" i="2"/>
  <c r="FK639" i="2"/>
  <c r="FH639" i="2"/>
  <c r="FE639" i="2"/>
  <c r="FB639" i="2"/>
  <c r="EY639" i="2"/>
  <c r="EV639" i="2"/>
  <c r="ES639" i="2"/>
  <c r="EP639" i="2"/>
  <c r="EM639" i="2"/>
  <c r="EJ639" i="2"/>
  <c r="EG639" i="2"/>
  <c r="ED639" i="2"/>
  <c r="EA639" i="2"/>
  <c r="DX639" i="2"/>
  <c r="DU639" i="2"/>
  <c r="DR639" i="2"/>
  <c r="DO639" i="2"/>
  <c r="DL639" i="2"/>
  <c r="DI639" i="2"/>
  <c r="DC639" i="2"/>
  <c r="CW639" i="2"/>
  <c r="CQ639" i="2"/>
  <c r="CK639" i="2"/>
  <c r="CH639" i="2"/>
  <c r="CE639" i="2"/>
  <c r="CB639" i="2"/>
  <c r="BY639" i="2"/>
  <c r="BV639" i="2"/>
  <c r="BS639" i="2"/>
  <c r="BP639" i="2"/>
  <c r="BM639" i="2"/>
  <c r="BJ639" i="2"/>
  <c r="BG639" i="2"/>
  <c r="BD639" i="2"/>
  <c r="BA639" i="2"/>
  <c r="AX639" i="2"/>
  <c r="AU639" i="2"/>
  <c r="AA639" i="2"/>
  <c r="T639" i="2" s="1"/>
  <c r="Y639" i="2"/>
  <c r="J639" i="2"/>
  <c r="HV638" i="2"/>
  <c r="HS638" i="2"/>
  <c r="HP638" i="2"/>
  <c r="HM638" i="2"/>
  <c r="HJ638" i="2"/>
  <c r="HG638" i="2"/>
  <c r="HD638" i="2"/>
  <c r="HA638" i="2"/>
  <c r="GX638" i="2"/>
  <c r="GU638" i="2"/>
  <c r="GR638" i="2"/>
  <c r="GO638" i="2"/>
  <c r="GL638" i="2"/>
  <c r="GI638" i="2"/>
  <c r="GF638" i="2"/>
  <c r="GC638" i="2"/>
  <c r="FZ638" i="2"/>
  <c r="FW638" i="2"/>
  <c r="FT638" i="2"/>
  <c r="FQ638" i="2"/>
  <c r="FN638" i="2"/>
  <c r="FK638" i="2"/>
  <c r="FH638" i="2"/>
  <c r="FE638" i="2"/>
  <c r="FB638" i="2"/>
  <c r="EY638" i="2"/>
  <c r="EV638" i="2"/>
  <c r="ES638" i="2"/>
  <c r="EP638" i="2"/>
  <c r="EM638" i="2"/>
  <c r="EJ638" i="2"/>
  <c r="EG638" i="2"/>
  <c r="ED638" i="2"/>
  <c r="EA638" i="2"/>
  <c r="DX638" i="2"/>
  <c r="DU638" i="2"/>
  <c r="DR638" i="2"/>
  <c r="DO638" i="2"/>
  <c r="DL638" i="2"/>
  <c r="DI638" i="2"/>
  <c r="DC638" i="2"/>
  <c r="CW638" i="2"/>
  <c r="CQ638" i="2"/>
  <c r="CK638" i="2"/>
  <c r="CH638" i="2"/>
  <c r="CE638" i="2"/>
  <c r="CB638" i="2"/>
  <c r="BY638" i="2"/>
  <c r="BV638" i="2"/>
  <c r="BS638" i="2"/>
  <c r="BP638" i="2"/>
  <c r="BM638" i="2"/>
  <c r="BJ638" i="2"/>
  <c r="BG638" i="2"/>
  <c r="BD638" i="2"/>
  <c r="BA638" i="2"/>
  <c r="AX638" i="2"/>
  <c r="AU638" i="2"/>
  <c r="AA638" i="2"/>
  <c r="T638" i="2" s="1"/>
  <c r="Y638" i="2"/>
  <c r="J638" i="2"/>
  <c r="HV637" i="2"/>
  <c r="HS637" i="2"/>
  <c r="HP637" i="2"/>
  <c r="HM637" i="2"/>
  <c r="HJ637" i="2"/>
  <c r="HG637" i="2"/>
  <c r="HD637" i="2"/>
  <c r="HA637" i="2"/>
  <c r="GX637" i="2"/>
  <c r="GU637" i="2"/>
  <c r="GR637" i="2"/>
  <c r="GO637" i="2"/>
  <c r="GL637" i="2"/>
  <c r="GI637" i="2"/>
  <c r="GF637" i="2"/>
  <c r="GC637" i="2"/>
  <c r="FZ637" i="2"/>
  <c r="FW637" i="2"/>
  <c r="FT637" i="2"/>
  <c r="FQ637" i="2"/>
  <c r="FN637" i="2"/>
  <c r="FK637" i="2"/>
  <c r="FH637" i="2"/>
  <c r="FE637" i="2"/>
  <c r="FB637" i="2"/>
  <c r="EY637" i="2"/>
  <c r="EV637" i="2"/>
  <c r="ES637" i="2"/>
  <c r="EP637" i="2"/>
  <c r="EM637" i="2"/>
  <c r="EJ637" i="2"/>
  <c r="EG637" i="2"/>
  <c r="ED637" i="2"/>
  <c r="EA637" i="2"/>
  <c r="DX637" i="2"/>
  <c r="DU637" i="2"/>
  <c r="DR637" i="2"/>
  <c r="DO637" i="2"/>
  <c r="DL637" i="2"/>
  <c r="DI637" i="2"/>
  <c r="DC637" i="2"/>
  <c r="CW637" i="2"/>
  <c r="CQ637" i="2"/>
  <c r="CK637" i="2"/>
  <c r="CH637" i="2"/>
  <c r="CE637" i="2"/>
  <c r="CB637" i="2"/>
  <c r="BY637" i="2"/>
  <c r="BV637" i="2"/>
  <c r="BS637" i="2"/>
  <c r="BP637" i="2"/>
  <c r="BM637" i="2"/>
  <c r="BJ637" i="2"/>
  <c r="BG637" i="2"/>
  <c r="BD637" i="2"/>
  <c r="BA637" i="2"/>
  <c r="AX637" i="2"/>
  <c r="AU637" i="2"/>
  <c r="AA637" i="2"/>
  <c r="T637" i="2" s="1"/>
  <c r="Y637" i="2"/>
  <c r="J637" i="2"/>
  <c r="J636" i="2"/>
  <c r="HU635" i="2"/>
  <c r="HT635" i="2"/>
  <c r="HO635" i="2"/>
  <c r="HN635" i="2"/>
  <c r="HI635" i="2"/>
  <c r="HH635" i="2"/>
  <c r="HC635" i="2"/>
  <c r="HB635" i="2"/>
  <c r="GW635" i="2"/>
  <c r="GV635" i="2"/>
  <c r="GQ635" i="2"/>
  <c r="GP635" i="2"/>
  <c r="GK635" i="2"/>
  <c r="GJ635" i="2"/>
  <c r="GE635" i="2"/>
  <c r="GD635" i="2"/>
  <c r="FY635" i="2"/>
  <c r="FX635" i="2"/>
  <c r="FS635" i="2"/>
  <c r="FR635" i="2"/>
  <c r="FM635" i="2"/>
  <c r="FL635" i="2"/>
  <c r="FG635" i="2"/>
  <c r="FF635" i="2"/>
  <c r="FA635" i="2"/>
  <c r="EZ635" i="2"/>
  <c r="EU635" i="2"/>
  <c r="ET635" i="2"/>
  <c r="EO635" i="2"/>
  <c r="EN635" i="2"/>
  <c r="EI635" i="2"/>
  <c r="EH635" i="2"/>
  <c r="EC635" i="2"/>
  <c r="EB635" i="2"/>
  <c r="DW635" i="2"/>
  <c r="DV635" i="2"/>
  <c r="DQ635" i="2"/>
  <c r="DP635" i="2"/>
  <c r="DK635" i="2"/>
  <c r="DJ635" i="2"/>
  <c r="BO635" i="2"/>
  <c r="BN635" i="2"/>
  <c r="BI635" i="2"/>
  <c r="BH635" i="2"/>
  <c r="BC635" i="2"/>
  <c r="BB635" i="2"/>
  <c r="AW635" i="2"/>
  <c r="AV635" i="2"/>
  <c r="J635" i="2"/>
  <c r="J634" i="2"/>
  <c r="Y8" i="8" l="1"/>
  <c r="Y93" i="8"/>
  <c r="Y46" i="8"/>
  <c r="Y109" i="8"/>
  <c r="Y29" i="8"/>
  <c r="Y116" i="8"/>
  <c r="Y59" i="8"/>
  <c r="Y152" i="8"/>
  <c r="Y87" i="8"/>
  <c r="Y40" i="8"/>
  <c r="Y102" i="8"/>
  <c r="Y23" i="8"/>
  <c r="Y126" i="8"/>
  <c r="Y67" i="8"/>
  <c r="Y130" i="8"/>
  <c r="Y68" i="8"/>
  <c r="Y18" i="8"/>
  <c r="Y63" i="8"/>
  <c r="Y5" i="8"/>
  <c r="Y153" i="8"/>
  <c r="Y15" i="8"/>
  <c r="Y56" i="8"/>
  <c r="Y34" i="8"/>
  <c r="Y142" i="8"/>
  <c r="Y80" i="8"/>
  <c r="Y30" i="8"/>
  <c r="Y92" i="8"/>
  <c r="Y13" i="8"/>
  <c r="Y123" i="8"/>
  <c r="Y43" i="8"/>
  <c r="Y136" i="8"/>
  <c r="Y74" i="8"/>
  <c r="Y24" i="8"/>
  <c r="Y101" i="8"/>
  <c r="Y54" i="8"/>
  <c r="Y110" i="8"/>
  <c r="Y53" i="8"/>
  <c r="Y139" i="8"/>
  <c r="Y84" i="8"/>
  <c r="Y144" i="8"/>
  <c r="Y137" i="8"/>
  <c r="Y96" i="8"/>
  <c r="Y95" i="8"/>
  <c r="Y9" i="8"/>
  <c r="Y131" i="8"/>
  <c r="Y39" i="8"/>
  <c r="Y33" i="8"/>
  <c r="Y151" i="8"/>
  <c r="Y64" i="8"/>
  <c r="Y14" i="8"/>
  <c r="Y91" i="8"/>
  <c r="Y44" i="8"/>
  <c r="Y107" i="8"/>
  <c r="Y27" i="8"/>
  <c r="Y145" i="8"/>
  <c r="Y58" i="8"/>
  <c r="Y150" i="8"/>
  <c r="Y85" i="8"/>
  <c r="Y38" i="8"/>
  <c r="Y117" i="8"/>
  <c r="Y37" i="8"/>
  <c r="Y124" i="8"/>
  <c r="Y65" i="8"/>
  <c r="Y105" i="8"/>
  <c r="Y79" i="8"/>
  <c r="Y17" i="8"/>
  <c r="Y94" i="8"/>
  <c r="Y103" i="8"/>
  <c r="Y81" i="8"/>
  <c r="Y135" i="8"/>
  <c r="Y77" i="8"/>
  <c r="Y140" i="8"/>
  <c r="Y78" i="8"/>
  <c r="Y28" i="8"/>
  <c r="Y90" i="8"/>
  <c r="Y11" i="8"/>
  <c r="Y129" i="8"/>
  <c r="Y71" i="8"/>
  <c r="Y134" i="8"/>
  <c r="Y72" i="8"/>
  <c r="Y22" i="8"/>
  <c r="Y100" i="8"/>
  <c r="Y21" i="8"/>
  <c r="Y108" i="8"/>
  <c r="Y51" i="8"/>
  <c r="Y32" i="8"/>
  <c r="Y122" i="8"/>
  <c r="Y49" i="8"/>
  <c r="Y73" i="8"/>
  <c r="Y146" i="8"/>
  <c r="Y120" i="8"/>
  <c r="Y61" i="8"/>
  <c r="Y149" i="8"/>
  <c r="Y62" i="8"/>
  <c r="Y12" i="8"/>
  <c r="Y89" i="8"/>
  <c r="Y42" i="8"/>
  <c r="Y114" i="8"/>
  <c r="Y57" i="8"/>
  <c r="Y143" i="8"/>
  <c r="Y88" i="8"/>
  <c r="Y4" i="8"/>
  <c r="Y99" i="8"/>
  <c r="Y52" i="8"/>
  <c r="Y115" i="8"/>
  <c r="Y35" i="8"/>
  <c r="Y7" i="8"/>
  <c r="Y106" i="8"/>
  <c r="Y48" i="8"/>
  <c r="Y113" i="8"/>
  <c r="Y125" i="8"/>
  <c r="Y141" i="8"/>
  <c r="Y127" i="8"/>
  <c r="Y47" i="8"/>
  <c r="Y133" i="8"/>
  <c r="Y75" i="8"/>
  <c r="Y138" i="8"/>
  <c r="Y76" i="8"/>
  <c r="Y26" i="8"/>
  <c r="Y121" i="8"/>
  <c r="Y41" i="8"/>
  <c r="Y128" i="8"/>
  <c r="Y69" i="8"/>
  <c r="Y148" i="8"/>
  <c r="Y83" i="8"/>
  <c r="Y36" i="8"/>
  <c r="Y98" i="8"/>
  <c r="Y19" i="8"/>
  <c r="Y6" i="8"/>
  <c r="Y86" i="8"/>
  <c r="Y111" i="8"/>
  <c r="Y31" i="8"/>
  <c r="Y118" i="8"/>
  <c r="Y82" i="8"/>
  <c r="Y147" i="8"/>
  <c r="Y60" i="8"/>
  <c r="Y10" i="8"/>
  <c r="Y104" i="8"/>
  <c r="Y25" i="8"/>
  <c r="Y112" i="8"/>
  <c r="Y55" i="8"/>
  <c r="Y132" i="8"/>
  <c r="Y70" i="8"/>
  <c r="Y20" i="8"/>
  <c r="Y97" i="8"/>
  <c r="Y50" i="8"/>
  <c r="Y66" i="8"/>
  <c r="Z2" i="8"/>
  <c r="Y45" i="8"/>
  <c r="Y119" i="8"/>
  <c r="Y16" i="8"/>
  <c r="CB635" i="2"/>
  <c r="DL635" i="2"/>
  <c r="EV635" i="2"/>
  <c r="GF635" i="2"/>
  <c r="HP635" i="2"/>
  <c r="CH635" i="2"/>
  <c r="HV635" i="2"/>
  <c r="AX635" i="2"/>
  <c r="DR635" i="2"/>
  <c r="FB635" i="2"/>
  <c r="GL635" i="2"/>
  <c r="BD635" i="2"/>
  <c r="DX635" i="2"/>
  <c r="FH635" i="2"/>
  <c r="GR635" i="2"/>
  <c r="W617" i="2"/>
  <c r="V617" i="2"/>
  <c r="W605" i="2"/>
  <c r="V605" i="2"/>
  <c r="W611" i="2"/>
  <c r="V611" i="2"/>
  <c r="V637" i="2"/>
  <c r="W637" i="2"/>
  <c r="V638" i="2"/>
  <c r="W638" i="2"/>
  <c r="W643" i="2"/>
  <c r="V643" i="2"/>
  <c r="V639" i="2"/>
  <c r="W639" i="2"/>
  <c r="BP635" i="2"/>
  <c r="EJ635" i="2"/>
  <c r="FT635" i="2"/>
  <c r="HD635" i="2"/>
  <c r="W640" i="2"/>
  <c r="W641" i="2"/>
  <c r="W642" i="2"/>
  <c r="BV635" i="2"/>
  <c r="EP635" i="2"/>
  <c r="FZ635" i="2"/>
  <c r="HJ635" i="2"/>
  <c r="BJ635" i="2"/>
  <c r="ED635" i="2"/>
  <c r="FN635" i="2"/>
  <c r="GX635" i="2"/>
  <c r="W652" i="2"/>
  <c r="V652" i="2"/>
  <c r="W646" i="2"/>
  <c r="V646" i="2"/>
  <c r="W658" i="2"/>
  <c r="V658" i="2"/>
  <c r="T649" i="2"/>
  <c r="T655" i="2"/>
  <c r="W647" i="2"/>
  <c r="W650" i="2"/>
  <c r="W653" i="2"/>
  <c r="W656" i="2"/>
  <c r="W659" i="2"/>
  <c r="W662" i="2"/>
  <c r="V661" i="2"/>
  <c r="V664" i="2"/>
  <c r="V645" i="2"/>
  <c r="V648" i="2"/>
  <c r="V651" i="2"/>
  <c r="V654" i="2"/>
  <c r="V657" i="2"/>
  <c r="V660" i="2"/>
  <c r="V663" i="2"/>
  <c r="Z146" i="8" l="1"/>
  <c r="Z126" i="8"/>
  <c r="Z142" i="8"/>
  <c r="Z145" i="8"/>
  <c r="Z130" i="8"/>
  <c r="Z107" i="8"/>
  <c r="Z143" i="8"/>
  <c r="Z95" i="8"/>
  <c r="Z106" i="8"/>
  <c r="Z109" i="8"/>
  <c r="Z62" i="8"/>
  <c r="Z49" i="8"/>
  <c r="Z63" i="8"/>
  <c r="Z29" i="8"/>
  <c r="Z27" i="8"/>
  <c r="Z61" i="8"/>
  <c r="Z44" i="8"/>
  <c r="Z38" i="8"/>
  <c r="Z5" i="8"/>
  <c r="Z147" i="8"/>
  <c r="Z48" i="8"/>
  <c r="Z40" i="8"/>
  <c r="Z7" i="8"/>
  <c r="Z141" i="8"/>
  <c r="Z144" i="8"/>
  <c r="Z129" i="8"/>
  <c r="Z140" i="8"/>
  <c r="Z125" i="8"/>
  <c r="Z102" i="8"/>
  <c r="Z105" i="8"/>
  <c r="Z87" i="8"/>
  <c r="Z101" i="8"/>
  <c r="Z75" i="8"/>
  <c r="Z54" i="8"/>
  <c r="Z80" i="8"/>
  <c r="Z55" i="8"/>
  <c r="Z21" i="8"/>
  <c r="Z19" i="8"/>
  <c r="Z53" i="8"/>
  <c r="Z36" i="8"/>
  <c r="Z31" i="8"/>
  <c r="Z34" i="8"/>
  <c r="Z131" i="8"/>
  <c r="Z135" i="8"/>
  <c r="Z57" i="8"/>
  <c r="Z128" i="8"/>
  <c r="Z139" i="8"/>
  <c r="Z124" i="8"/>
  <c r="Z127" i="8"/>
  <c r="Z104" i="8"/>
  <c r="Z94" i="8"/>
  <c r="Z100" i="8"/>
  <c r="Z120" i="8"/>
  <c r="Z93" i="8"/>
  <c r="Z67" i="8"/>
  <c r="Z46" i="8"/>
  <c r="Z76" i="8"/>
  <c r="Z74" i="8"/>
  <c r="Z13" i="8"/>
  <c r="Z11" i="8"/>
  <c r="Z45" i="8"/>
  <c r="Z28" i="8"/>
  <c r="Z23" i="8"/>
  <c r="Z26" i="8"/>
  <c r="Z108" i="8"/>
  <c r="Z69" i="8"/>
  <c r="Z123" i="8"/>
  <c r="Z134" i="8"/>
  <c r="AA2" i="8"/>
  <c r="Z122" i="8"/>
  <c r="Z99" i="8"/>
  <c r="Z86" i="8"/>
  <c r="Z92" i="8"/>
  <c r="Z103" i="8"/>
  <c r="Z85" i="8"/>
  <c r="Z59" i="8"/>
  <c r="Z96" i="8"/>
  <c r="Z68" i="8"/>
  <c r="Z66" i="8"/>
  <c r="Z37" i="8"/>
  <c r="Z30" i="8"/>
  <c r="Z39" i="8"/>
  <c r="Z20" i="8"/>
  <c r="Z15" i="8"/>
  <c r="Z18" i="8"/>
  <c r="Z119" i="8"/>
  <c r="Z70" i="8"/>
  <c r="Z41" i="8"/>
  <c r="Z118" i="8"/>
  <c r="Z121" i="8"/>
  <c r="Z150" i="8"/>
  <c r="Z117" i="8"/>
  <c r="Z91" i="8"/>
  <c r="Z110" i="8"/>
  <c r="Z84" i="8"/>
  <c r="Z98" i="8"/>
  <c r="Z72" i="8"/>
  <c r="Z51" i="8"/>
  <c r="Z88" i="8"/>
  <c r="Z60" i="8"/>
  <c r="Z58" i="8"/>
  <c r="Z32" i="8"/>
  <c r="Z22" i="8"/>
  <c r="Z33" i="8"/>
  <c r="Z12" i="8"/>
  <c r="Z6" i="8"/>
  <c r="Z10" i="8"/>
  <c r="Z112" i="8"/>
  <c r="Z71" i="8"/>
  <c r="Z149" i="8"/>
  <c r="Z116" i="8"/>
  <c r="Z137" i="8"/>
  <c r="Z153" i="8"/>
  <c r="Z83" i="8"/>
  <c r="Z97" i="8"/>
  <c r="Z115" i="8"/>
  <c r="Z90" i="8"/>
  <c r="Z64" i="8"/>
  <c r="Z82" i="8"/>
  <c r="Z73" i="8"/>
  <c r="Z52" i="8"/>
  <c r="Z50" i="8"/>
  <c r="Z24" i="8"/>
  <c r="Z14" i="8"/>
  <c r="Z25" i="8"/>
  <c r="Z114" i="8"/>
  <c r="Z43" i="8"/>
  <c r="Z8" i="8"/>
  <c r="Z81" i="8"/>
  <c r="Z9" i="8"/>
  <c r="Z136" i="8"/>
  <c r="Z152" i="8"/>
  <c r="Z132" i="8"/>
  <c r="Z148" i="8"/>
  <c r="Z138" i="8"/>
  <c r="Z89" i="8"/>
  <c r="Z113" i="8"/>
  <c r="Z133" i="8"/>
  <c r="Z56" i="8"/>
  <c r="Z78" i="8"/>
  <c r="Z65" i="8"/>
  <c r="Z79" i="8"/>
  <c r="Z42" i="8"/>
  <c r="Z16" i="8"/>
  <c r="Z77" i="8"/>
  <c r="Z17" i="8"/>
  <c r="Z47" i="8"/>
  <c r="Z4" i="8"/>
  <c r="Z151" i="8"/>
  <c r="Z111" i="8"/>
  <c r="Z35" i="8"/>
  <c r="W655" i="2"/>
  <c r="V655" i="2"/>
  <c r="W649" i="2"/>
  <c r="V649" i="2"/>
  <c r="AA136" i="8" l="1"/>
  <c r="AA152" i="8"/>
  <c r="AA119" i="8"/>
  <c r="AA148" i="8"/>
  <c r="AA118" i="8"/>
  <c r="AA97" i="8"/>
  <c r="AA123" i="8"/>
  <c r="AA90" i="8"/>
  <c r="AA114" i="8"/>
  <c r="AA51" i="8"/>
  <c r="AA65" i="8"/>
  <c r="AA79" i="8"/>
  <c r="AA50" i="8"/>
  <c r="AA45" i="8"/>
  <c r="AA11" i="8"/>
  <c r="AA25" i="8"/>
  <c r="AA41" i="8"/>
  <c r="AA18" i="8"/>
  <c r="AA48" i="8"/>
  <c r="AA153" i="8"/>
  <c r="AA73" i="8"/>
  <c r="AA26" i="8"/>
  <c r="AA131" i="8"/>
  <c r="AA147" i="8"/>
  <c r="AA145" i="8"/>
  <c r="AA135" i="8"/>
  <c r="AA112" i="8"/>
  <c r="AA89" i="8"/>
  <c r="AA115" i="8"/>
  <c r="AA82" i="8"/>
  <c r="AA109" i="8"/>
  <c r="AA83" i="8"/>
  <c r="AA57" i="8"/>
  <c r="AA71" i="8"/>
  <c r="AA141" i="8"/>
  <c r="AA37" i="8"/>
  <c r="AA8" i="8"/>
  <c r="AA17" i="8"/>
  <c r="AA38" i="8"/>
  <c r="AA10" i="8"/>
  <c r="AA72" i="8"/>
  <c r="AA110" i="8"/>
  <c r="AA104" i="8"/>
  <c r="AA13" i="8"/>
  <c r="AA126" i="8"/>
  <c r="AA142" i="8"/>
  <c r="AA140" i="8"/>
  <c r="AA130" i="8"/>
  <c r="AA107" i="8"/>
  <c r="AA81" i="8"/>
  <c r="AA113" i="8"/>
  <c r="AA128" i="8"/>
  <c r="AA96" i="8"/>
  <c r="AA78" i="8"/>
  <c r="AA49" i="8"/>
  <c r="AA63" i="8"/>
  <c r="AA99" i="8"/>
  <c r="AA32" i="8"/>
  <c r="AA42" i="8"/>
  <c r="AA9" i="8"/>
  <c r="AA31" i="8"/>
  <c r="AA4" i="8"/>
  <c r="AA7" i="8"/>
  <c r="AA116" i="8"/>
  <c r="AA98" i="8"/>
  <c r="AA53" i="8"/>
  <c r="AA144" i="8"/>
  <c r="AA129" i="8"/>
  <c r="AA127" i="8"/>
  <c r="AA125" i="8"/>
  <c r="AA102" i="8"/>
  <c r="AA105" i="8"/>
  <c r="AA108" i="8"/>
  <c r="AA111" i="8"/>
  <c r="AA88" i="8"/>
  <c r="AA70" i="8"/>
  <c r="AA76" i="8"/>
  <c r="AA55" i="8"/>
  <c r="AA91" i="8"/>
  <c r="AA24" i="8"/>
  <c r="AA30" i="8"/>
  <c r="AA44" i="8"/>
  <c r="AA23" i="8"/>
  <c r="AA56" i="8"/>
  <c r="AA5" i="8"/>
  <c r="AA132" i="8"/>
  <c r="AA59" i="8"/>
  <c r="AA33" i="8"/>
  <c r="AA139" i="8"/>
  <c r="AA124" i="8"/>
  <c r="AA122" i="8"/>
  <c r="AA143" i="8"/>
  <c r="AA94" i="8"/>
  <c r="AA100" i="8"/>
  <c r="AA95" i="8"/>
  <c r="AA106" i="8"/>
  <c r="AA80" i="8"/>
  <c r="AA62" i="8"/>
  <c r="AA68" i="8"/>
  <c r="AA47" i="8"/>
  <c r="AA77" i="8"/>
  <c r="AA16" i="8"/>
  <c r="AA22" i="8"/>
  <c r="AA36" i="8"/>
  <c r="AA15" i="8"/>
  <c r="AA6" i="8"/>
  <c r="AA40" i="8"/>
  <c r="AA120" i="8"/>
  <c r="AA58" i="8"/>
  <c r="AA134" i="8"/>
  <c r="AA150" i="8"/>
  <c r="AA117" i="8"/>
  <c r="AA138" i="8"/>
  <c r="AA86" i="8"/>
  <c r="AA92" i="8"/>
  <c r="AA87" i="8"/>
  <c r="AA101" i="8"/>
  <c r="AA75" i="8"/>
  <c r="AA54" i="8"/>
  <c r="AA60" i="8"/>
  <c r="AA74" i="8"/>
  <c r="AA69" i="8"/>
  <c r="AA35" i="8"/>
  <c r="AA14" i="8"/>
  <c r="AA28" i="8"/>
  <c r="AA43" i="8"/>
  <c r="AA29" i="8"/>
  <c r="AA64" i="8"/>
  <c r="AA149" i="8"/>
  <c r="AA85" i="8"/>
  <c r="AA12" i="8"/>
  <c r="AA121" i="8"/>
  <c r="AA137" i="8"/>
  <c r="AB2" i="8"/>
  <c r="AA133" i="8"/>
  <c r="AA146" i="8"/>
  <c r="AA84" i="8"/>
  <c r="AA103" i="8"/>
  <c r="AA93" i="8"/>
  <c r="AA67" i="8"/>
  <c r="AA46" i="8"/>
  <c r="AA52" i="8"/>
  <c r="AA66" i="8"/>
  <c r="AA61" i="8"/>
  <c r="AA27" i="8"/>
  <c r="AA39" i="8"/>
  <c r="AA20" i="8"/>
  <c r="AA34" i="8"/>
  <c r="AA21" i="8"/>
  <c r="AA151" i="8"/>
  <c r="AA19" i="8"/>
  <c r="HU323" i="2"/>
  <c r="HT323" i="2"/>
  <c r="HO323" i="2"/>
  <c r="HN323" i="2"/>
  <c r="HI323" i="2"/>
  <c r="HH323" i="2"/>
  <c r="HC323" i="2"/>
  <c r="HB323" i="2"/>
  <c r="GW323" i="2"/>
  <c r="GV323" i="2"/>
  <c r="GQ323" i="2"/>
  <c r="GP323" i="2"/>
  <c r="GK323" i="2"/>
  <c r="GJ323" i="2"/>
  <c r="GE323" i="2"/>
  <c r="GD323" i="2"/>
  <c r="FY323" i="2"/>
  <c r="FX323" i="2"/>
  <c r="FS323" i="2"/>
  <c r="FR323" i="2"/>
  <c r="FM323" i="2"/>
  <c r="FL323" i="2"/>
  <c r="FG323" i="2"/>
  <c r="FF323" i="2"/>
  <c r="FA323" i="2"/>
  <c r="EZ323" i="2"/>
  <c r="EU323" i="2"/>
  <c r="ET323" i="2"/>
  <c r="EO323" i="2"/>
  <c r="EN323" i="2"/>
  <c r="EI323" i="2"/>
  <c r="EH323" i="2"/>
  <c r="EC323" i="2"/>
  <c r="EB323" i="2"/>
  <c r="DW323" i="2"/>
  <c r="DV323" i="2"/>
  <c r="DQ323" i="2"/>
  <c r="DP323" i="2"/>
  <c r="DK323" i="2"/>
  <c r="DJ323" i="2"/>
  <c r="BO323" i="2"/>
  <c r="BN323" i="2"/>
  <c r="BI323" i="2"/>
  <c r="BH323" i="2"/>
  <c r="BC323" i="2"/>
  <c r="BB323" i="2"/>
  <c r="AW323" i="2"/>
  <c r="AV323" i="2"/>
  <c r="HU292" i="2"/>
  <c r="HT292" i="2"/>
  <c r="HO292" i="2"/>
  <c r="HN292" i="2"/>
  <c r="HI292" i="2"/>
  <c r="HH292" i="2"/>
  <c r="HC292" i="2"/>
  <c r="HB292" i="2"/>
  <c r="GW292" i="2"/>
  <c r="GV292" i="2"/>
  <c r="GQ292" i="2"/>
  <c r="GP292" i="2"/>
  <c r="GK292" i="2"/>
  <c r="GJ292" i="2"/>
  <c r="GE292" i="2"/>
  <c r="GD292" i="2"/>
  <c r="FY292" i="2"/>
  <c r="FX292" i="2"/>
  <c r="FS292" i="2"/>
  <c r="FR292" i="2"/>
  <c r="FM292" i="2"/>
  <c r="FL292" i="2"/>
  <c r="FG292" i="2"/>
  <c r="FF292" i="2"/>
  <c r="FA292" i="2"/>
  <c r="EZ292" i="2"/>
  <c r="EU292" i="2"/>
  <c r="ET292" i="2"/>
  <c r="EO292" i="2"/>
  <c r="EN292" i="2"/>
  <c r="EI292" i="2"/>
  <c r="EH292" i="2"/>
  <c r="EC292" i="2"/>
  <c r="EB292" i="2"/>
  <c r="DW292" i="2"/>
  <c r="DV292" i="2"/>
  <c r="DQ292" i="2"/>
  <c r="DP292" i="2"/>
  <c r="DK292" i="2"/>
  <c r="DJ292" i="2"/>
  <c r="BO292" i="2"/>
  <c r="BN292" i="2"/>
  <c r="BI292" i="2"/>
  <c r="BH292" i="2"/>
  <c r="BC292" i="2"/>
  <c r="BB292" i="2"/>
  <c r="AV292" i="2"/>
  <c r="AW292" i="2"/>
  <c r="AB139" i="8" l="1"/>
  <c r="AB124" i="8"/>
  <c r="AB122" i="8"/>
  <c r="AB138" i="8"/>
  <c r="AB128" i="8"/>
  <c r="AB105" i="8"/>
  <c r="AB87" i="8"/>
  <c r="AB85" i="8"/>
  <c r="AB99" i="8"/>
  <c r="AB102" i="8"/>
  <c r="AB76" i="8"/>
  <c r="AB55" i="8"/>
  <c r="AB69" i="8"/>
  <c r="AB37" i="8"/>
  <c r="AB14" i="8"/>
  <c r="AB25" i="8"/>
  <c r="AB12" i="8"/>
  <c r="AB26" i="8"/>
  <c r="AB5" i="8"/>
  <c r="AB93" i="8"/>
  <c r="AB33" i="8"/>
  <c r="AB134" i="8"/>
  <c r="AB150" i="8"/>
  <c r="AB117" i="8"/>
  <c r="AB133" i="8"/>
  <c r="AB123" i="8"/>
  <c r="AB100" i="8"/>
  <c r="AB103" i="8"/>
  <c r="AB136" i="8"/>
  <c r="AB91" i="8"/>
  <c r="AB94" i="8"/>
  <c r="AB68" i="8"/>
  <c r="AB47" i="8"/>
  <c r="AB61" i="8"/>
  <c r="AB35" i="8"/>
  <c r="AB107" i="8"/>
  <c r="AB17" i="8"/>
  <c r="AB41" i="8"/>
  <c r="AB18" i="8"/>
  <c r="AB32" i="8"/>
  <c r="AB81" i="8"/>
  <c r="AB49" i="8"/>
  <c r="AB34" i="8"/>
  <c r="AB121" i="8"/>
  <c r="AB137" i="8"/>
  <c r="AB153" i="8"/>
  <c r="AB120" i="8"/>
  <c r="AB118" i="8"/>
  <c r="AB92" i="8"/>
  <c r="AB98" i="8"/>
  <c r="AB114" i="8"/>
  <c r="AB83" i="8"/>
  <c r="AB86" i="8"/>
  <c r="AB60" i="8"/>
  <c r="AB74" i="8"/>
  <c r="AB53" i="8"/>
  <c r="AB27" i="8"/>
  <c r="AB75" i="8"/>
  <c r="AB9" i="8"/>
  <c r="AB38" i="8"/>
  <c r="AB10" i="8"/>
  <c r="AB24" i="8"/>
  <c r="AB141" i="8"/>
  <c r="AB63" i="8"/>
  <c r="AB116" i="8"/>
  <c r="AB132" i="8"/>
  <c r="AB148" i="8"/>
  <c r="AB115" i="8"/>
  <c r="AB126" i="8"/>
  <c r="AB84" i="8"/>
  <c r="AB90" i="8"/>
  <c r="AB109" i="8"/>
  <c r="AB78" i="8"/>
  <c r="AB82" i="8"/>
  <c r="AB52" i="8"/>
  <c r="AB66" i="8"/>
  <c r="AB72" i="8"/>
  <c r="AB19" i="8"/>
  <c r="AB67" i="8"/>
  <c r="AB45" i="8"/>
  <c r="AB31" i="8"/>
  <c r="AB29" i="8"/>
  <c r="AB16" i="8"/>
  <c r="AB144" i="8"/>
  <c r="AB95" i="8"/>
  <c r="AB40" i="8"/>
  <c r="AB6" i="8"/>
  <c r="AB152" i="8"/>
  <c r="AB119" i="8"/>
  <c r="AB135" i="8"/>
  <c r="AC2" i="8"/>
  <c r="AB110" i="8"/>
  <c r="AB131" i="8"/>
  <c r="AB111" i="8"/>
  <c r="AB96" i="8"/>
  <c r="AB70" i="8"/>
  <c r="AB73" i="8"/>
  <c r="AB80" i="8"/>
  <c r="AB58" i="8"/>
  <c r="AB64" i="8"/>
  <c r="AB11" i="8"/>
  <c r="AB59" i="8"/>
  <c r="AB44" i="8"/>
  <c r="AB23" i="8"/>
  <c r="AB21" i="8"/>
  <c r="AB8" i="8"/>
  <c r="AB129" i="8"/>
  <c r="AB104" i="8"/>
  <c r="AB20" i="8"/>
  <c r="AB147" i="8"/>
  <c r="AB145" i="8"/>
  <c r="AB130" i="8"/>
  <c r="AB151" i="8"/>
  <c r="AB97" i="8"/>
  <c r="AB113" i="8"/>
  <c r="AB106" i="8"/>
  <c r="AB88" i="8"/>
  <c r="AB62" i="8"/>
  <c r="AB65" i="8"/>
  <c r="AB79" i="8"/>
  <c r="AB50" i="8"/>
  <c r="AB56" i="8"/>
  <c r="AB42" i="8"/>
  <c r="AB51" i="8"/>
  <c r="AB36" i="8"/>
  <c r="AB15" i="8"/>
  <c r="AB13" i="8"/>
  <c r="AB4" i="8"/>
  <c r="AB143" i="8"/>
  <c r="AB77" i="8"/>
  <c r="AB142" i="8"/>
  <c r="AB140" i="8"/>
  <c r="AB125" i="8"/>
  <c r="AB146" i="8"/>
  <c r="AB89" i="8"/>
  <c r="AB108" i="8"/>
  <c r="AB101" i="8"/>
  <c r="AB149" i="8"/>
  <c r="AB54" i="8"/>
  <c r="AB57" i="8"/>
  <c r="AB71" i="8"/>
  <c r="AB112" i="8"/>
  <c r="AB48" i="8"/>
  <c r="AB30" i="8"/>
  <c r="AB39" i="8"/>
  <c r="AB28" i="8"/>
  <c r="AB43" i="8"/>
  <c r="AB7" i="8"/>
  <c r="AB127" i="8"/>
  <c r="AB46" i="8"/>
  <c r="AB22" i="8"/>
  <c r="HV323" i="2"/>
  <c r="HP323" i="2"/>
  <c r="HJ323" i="2"/>
  <c r="HD323" i="2"/>
  <c r="GX323" i="2"/>
  <c r="GR323" i="2"/>
  <c r="GL323" i="2"/>
  <c r="GF323" i="2"/>
  <c r="FZ323" i="2"/>
  <c r="FT323" i="2"/>
  <c r="FN323" i="2"/>
  <c r="FH323" i="2"/>
  <c r="FB323" i="2"/>
  <c r="EV323" i="2"/>
  <c r="EP323" i="2"/>
  <c r="EJ323" i="2"/>
  <c r="ED323" i="2"/>
  <c r="DX323" i="2"/>
  <c r="DR323" i="2"/>
  <c r="DL323" i="2"/>
  <c r="CH323" i="2"/>
  <c r="CB323" i="2"/>
  <c r="BV323" i="2"/>
  <c r="BP323" i="2"/>
  <c r="BJ323" i="2"/>
  <c r="BD323" i="2"/>
  <c r="AX323" i="2"/>
  <c r="J323" i="2"/>
  <c r="AC9" i="8" l="1"/>
  <c r="AC95" i="8"/>
  <c r="AC12" i="8"/>
  <c r="AC117" i="8"/>
  <c r="AC60" i="8"/>
  <c r="AC132" i="8"/>
  <c r="AC74" i="8"/>
  <c r="AC135" i="8"/>
  <c r="AC75" i="8"/>
  <c r="AC109" i="8"/>
  <c r="AC99" i="8"/>
  <c r="AC16" i="8"/>
  <c r="AC14" i="8"/>
  <c r="AC72" i="8"/>
  <c r="AC145" i="8"/>
  <c r="AC30" i="8"/>
  <c r="AC24" i="8"/>
  <c r="AC105" i="8"/>
  <c r="AC98" i="8"/>
  <c r="AC29" i="8"/>
  <c r="AC123" i="8"/>
  <c r="AC22" i="8"/>
  <c r="AC23" i="8"/>
  <c r="AC5" i="8"/>
  <c r="AC96" i="8"/>
  <c r="AC47" i="8"/>
  <c r="AC126" i="8"/>
  <c r="AC42" i="8"/>
  <c r="AC115" i="8"/>
  <c r="AC56" i="8"/>
  <c r="AC144" i="8"/>
  <c r="AC59" i="8"/>
  <c r="AC7" i="8"/>
  <c r="AC100" i="8"/>
  <c r="AC51" i="8"/>
  <c r="AC39" i="8"/>
  <c r="AC36" i="8"/>
  <c r="AC106" i="8"/>
  <c r="AC4" i="8"/>
  <c r="AC121" i="8"/>
  <c r="AC102" i="8"/>
  <c r="AC83" i="8"/>
  <c r="AC141" i="8"/>
  <c r="AC133" i="8"/>
  <c r="AC55" i="8"/>
  <c r="AC43" i="8"/>
  <c r="AC112" i="8"/>
  <c r="AC129" i="8"/>
  <c r="AC143" i="8"/>
  <c r="AC87" i="8"/>
  <c r="AC31" i="8"/>
  <c r="AC110" i="8"/>
  <c r="AC26" i="8"/>
  <c r="AC124" i="8"/>
  <c r="AC153" i="8"/>
  <c r="AC127" i="8"/>
  <c r="AC70" i="8"/>
  <c r="AC147" i="8"/>
  <c r="AC84" i="8"/>
  <c r="AC35" i="8"/>
  <c r="AC13" i="8"/>
  <c r="AC58" i="8"/>
  <c r="AC82" i="8"/>
  <c r="AC25" i="8"/>
  <c r="AC89" i="8"/>
  <c r="AC61" i="8"/>
  <c r="AC40" i="8"/>
  <c r="AC103" i="8"/>
  <c r="AC64" i="8"/>
  <c r="AD2" i="8"/>
  <c r="AC86" i="8"/>
  <c r="AC122" i="8"/>
  <c r="AC152" i="8"/>
  <c r="AC67" i="8"/>
  <c r="AC15" i="8"/>
  <c r="AC93" i="8"/>
  <c r="AC10" i="8"/>
  <c r="AC108" i="8"/>
  <c r="AC137" i="8"/>
  <c r="AC111" i="8"/>
  <c r="AC52" i="8"/>
  <c r="AC131" i="8"/>
  <c r="AC71" i="8"/>
  <c r="AC19" i="8"/>
  <c r="AC6" i="8"/>
  <c r="AC37" i="8"/>
  <c r="AC68" i="8"/>
  <c r="AC77" i="8"/>
  <c r="AC69" i="8"/>
  <c r="AC46" i="8"/>
  <c r="AC18" i="8"/>
  <c r="AC92" i="8"/>
  <c r="AC90" i="8"/>
  <c r="AC97" i="8"/>
  <c r="AC54" i="8"/>
  <c r="AC136" i="8"/>
  <c r="AC78" i="8"/>
  <c r="AC8" i="8"/>
  <c r="AC94" i="8"/>
  <c r="AC45" i="8"/>
  <c r="AC91" i="8"/>
  <c r="AC146" i="8"/>
  <c r="AC120" i="8"/>
  <c r="AC149" i="8"/>
  <c r="AC140" i="8"/>
  <c r="AC81" i="8"/>
  <c r="AC118" i="8"/>
  <c r="AC101" i="8"/>
  <c r="AC11" i="8"/>
  <c r="AC34" i="8"/>
  <c r="AC138" i="8"/>
  <c r="AC50" i="8"/>
  <c r="AC20" i="8"/>
  <c r="AC41" i="8"/>
  <c r="AC130" i="8"/>
  <c r="AC57" i="8"/>
  <c r="AC119" i="8"/>
  <c r="AC62" i="8"/>
  <c r="AC85" i="8"/>
  <c r="AC66" i="8"/>
  <c r="AC17" i="8"/>
  <c r="AC63" i="8"/>
  <c r="AC128" i="8"/>
  <c r="AC44" i="8"/>
  <c r="AC150" i="8"/>
  <c r="AC65" i="8"/>
  <c r="AC139" i="8"/>
  <c r="AC79" i="8"/>
  <c r="AC113" i="8"/>
  <c r="AC104" i="8"/>
  <c r="AC142" i="8"/>
  <c r="AC107" i="8"/>
  <c r="AC48" i="8"/>
  <c r="AC80" i="8"/>
  <c r="AC114" i="8"/>
  <c r="AC27" i="8"/>
  <c r="AC33" i="8"/>
  <c r="AC73" i="8"/>
  <c r="AC49" i="8"/>
  <c r="AC21" i="8"/>
  <c r="AC28" i="8"/>
  <c r="AC134" i="8"/>
  <c r="AC76" i="8"/>
  <c r="AC148" i="8"/>
  <c r="AC151" i="8"/>
  <c r="AC88" i="8"/>
  <c r="AC125" i="8"/>
  <c r="AC116" i="8"/>
  <c r="AC32" i="8"/>
  <c r="AC38" i="8"/>
  <c r="AC53" i="8"/>
  <c r="Y779" i="2"/>
  <c r="AA779" i="2"/>
  <c r="T779" i="2" s="1"/>
  <c r="AU779" i="2"/>
  <c r="AX779" i="2"/>
  <c r="BA779" i="2"/>
  <c r="BD779" i="2"/>
  <c r="BG779" i="2"/>
  <c r="BJ779" i="2"/>
  <c r="BM779" i="2"/>
  <c r="BP779" i="2"/>
  <c r="BS779" i="2"/>
  <c r="BV779" i="2"/>
  <c r="BY779" i="2"/>
  <c r="CB779" i="2"/>
  <c r="CE779" i="2"/>
  <c r="CH779" i="2"/>
  <c r="CK779" i="2"/>
  <c r="CQ779" i="2"/>
  <c r="CW779" i="2"/>
  <c r="DC779" i="2"/>
  <c r="DI779" i="2"/>
  <c r="DL779" i="2"/>
  <c r="DO779" i="2"/>
  <c r="DR779" i="2"/>
  <c r="DU779" i="2"/>
  <c r="DX779" i="2"/>
  <c r="EA779" i="2"/>
  <c r="ED779" i="2"/>
  <c r="EG779" i="2"/>
  <c r="EJ779" i="2"/>
  <c r="EM779" i="2"/>
  <c r="EP779" i="2"/>
  <c r="ES779" i="2"/>
  <c r="EV779" i="2"/>
  <c r="EY779" i="2"/>
  <c r="FB779" i="2"/>
  <c r="FE779" i="2"/>
  <c r="FH779" i="2"/>
  <c r="FK779" i="2"/>
  <c r="FN779" i="2"/>
  <c r="FQ779" i="2"/>
  <c r="FT779" i="2"/>
  <c r="FW779" i="2"/>
  <c r="FZ779" i="2"/>
  <c r="GC779" i="2"/>
  <c r="GF779" i="2"/>
  <c r="GI779" i="2"/>
  <c r="GL779" i="2"/>
  <c r="GO779" i="2"/>
  <c r="GR779" i="2"/>
  <c r="GU779" i="2"/>
  <c r="GX779" i="2"/>
  <c r="HA779" i="2"/>
  <c r="HD779" i="2"/>
  <c r="HG779" i="2"/>
  <c r="HJ779" i="2"/>
  <c r="HM779" i="2"/>
  <c r="HP779" i="2"/>
  <c r="HS779" i="2"/>
  <c r="HV779" i="2"/>
  <c r="Y780" i="2"/>
  <c r="AA780" i="2"/>
  <c r="AU780" i="2"/>
  <c r="AX780" i="2"/>
  <c r="BA780" i="2"/>
  <c r="BD780" i="2"/>
  <c r="BG780" i="2"/>
  <c r="BJ780" i="2"/>
  <c r="BM780" i="2"/>
  <c r="BP780" i="2"/>
  <c r="BS780" i="2"/>
  <c r="BV780" i="2"/>
  <c r="BY780" i="2"/>
  <c r="CB780" i="2"/>
  <c r="CE780" i="2"/>
  <c r="CH780" i="2"/>
  <c r="CK780" i="2"/>
  <c r="CQ780" i="2"/>
  <c r="CW780" i="2"/>
  <c r="DC780" i="2"/>
  <c r="DI780" i="2"/>
  <c r="DL780" i="2"/>
  <c r="DO780" i="2"/>
  <c r="DR780" i="2"/>
  <c r="DU780" i="2"/>
  <c r="DX780" i="2"/>
  <c r="EA780" i="2"/>
  <c r="ED780" i="2"/>
  <c r="EG780" i="2"/>
  <c r="EJ780" i="2"/>
  <c r="EM780" i="2"/>
  <c r="EP780" i="2"/>
  <c r="ES780" i="2"/>
  <c r="EV780" i="2"/>
  <c r="EY780" i="2"/>
  <c r="FB780" i="2"/>
  <c r="FE780" i="2"/>
  <c r="FH780" i="2"/>
  <c r="FK780" i="2"/>
  <c r="FN780" i="2"/>
  <c r="FQ780" i="2"/>
  <c r="FT780" i="2"/>
  <c r="FW780" i="2"/>
  <c r="FZ780" i="2"/>
  <c r="GC780" i="2"/>
  <c r="GF780" i="2"/>
  <c r="GI780" i="2"/>
  <c r="GL780" i="2"/>
  <c r="GO780" i="2"/>
  <c r="GR780" i="2"/>
  <c r="GU780" i="2"/>
  <c r="GX780" i="2"/>
  <c r="HA780" i="2"/>
  <c r="HD780" i="2"/>
  <c r="HG780" i="2"/>
  <c r="HJ780" i="2"/>
  <c r="HM780" i="2"/>
  <c r="HP780" i="2"/>
  <c r="HS780" i="2"/>
  <c r="HV780" i="2"/>
  <c r="Y781" i="2"/>
  <c r="AA781" i="2"/>
  <c r="T781" i="2" s="1"/>
  <c r="AU781" i="2"/>
  <c r="AX781" i="2"/>
  <c r="BA781" i="2"/>
  <c r="BD781" i="2"/>
  <c r="BG781" i="2"/>
  <c r="BJ781" i="2"/>
  <c r="BM781" i="2"/>
  <c r="BP781" i="2"/>
  <c r="BS781" i="2"/>
  <c r="BV781" i="2"/>
  <c r="BY781" i="2"/>
  <c r="CB781" i="2"/>
  <c r="CE781" i="2"/>
  <c r="CH781" i="2"/>
  <c r="CK781" i="2"/>
  <c r="CQ781" i="2"/>
  <c r="CW781" i="2"/>
  <c r="DC781" i="2"/>
  <c r="DI781" i="2"/>
  <c r="DL781" i="2"/>
  <c r="DO781" i="2"/>
  <c r="DR781" i="2"/>
  <c r="DU781" i="2"/>
  <c r="DX781" i="2"/>
  <c r="EA781" i="2"/>
  <c r="ED781" i="2"/>
  <c r="EG781" i="2"/>
  <c r="EJ781" i="2"/>
  <c r="EM781" i="2"/>
  <c r="EP781" i="2"/>
  <c r="ES781" i="2"/>
  <c r="EV781" i="2"/>
  <c r="EY781" i="2"/>
  <c r="FB781" i="2"/>
  <c r="FE781" i="2"/>
  <c r="FH781" i="2"/>
  <c r="FK781" i="2"/>
  <c r="FN781" i="2"/>
  <c r="FQ781" i="2"/>
  <c r="FT781" i="2"/>
  <c r="FW781" i="2"/>
  <c r="FZ781" i="2"/>
  <c r="GC781" i="2"/>
  <c r="GF781" i="2"/>
  <c r="GI781" i="2"/>
  <c r="GL781" i="2"/>
  <c r="GO781" i="2"/>
  <c r="GR781" i="2"/>
  <c r="GU781" i="2"/>
  <c r="GX781" i="2"/>
  <c r="HA781" i="2"/>
  <c r="HD781" i="2"/>
  <c r="HG781" i="2"/>
  <c r="HJ781" i="2"/>
  <c r="HM781" i="2"/>
  <c r="HP781" i="2"/>
  <c r="HS781" i="2"/>
  <c r="HV781" i="2"/>
  <c r="Y782" i="2"/>
  <c r="AA782" i="2"/>
  <c r="AU782" i="2"/>
  <c r="AX782" i="2"/>
  <c r="BA782" i="2"/>
  <c r="BD782" i="2"/>
  <c r="BG782" i="2"/>
  <c r="BJ782" i="2"/>
  <c r="BM782" i="2"/>
  <c r="BP782" i="2"/>
  <c r="BS782" i="2"/>
  <c r="BV782" i="2"/>
  <c r="BY782" i="2"/>
  <c r="CB782" i="2"/>
  <c r="CE782" i="2"/>
  <c r="CH782" i="2"/>
  <c r="CK782" i="2"/>
  <c r="CQ782" i="2"/>
  <c r="CW782" i="2"/>
  <c r="DC782" i="2"/>
  <c r="DI782" i="2"/>
  <c r="DL782" i="2"/>
  <c r="DO782" i="2"/>
  <c r="DR782" i="2"/>
  <c r="DU782" i="2"/>
  <c r="DX782" i="2"/>
  <c r="EA782" i="2"/>
  <c r="ED782" i="2"/>
  <c r="EG782" i="2"/>
  <c r="EJ782" i="2"/>
  <c r="EM782" i="2"/>
  <c r="EP782" i="2"/>
  <c r="ES782" i="2"/>
  <c r="EV782" i="2"/>
  <c r="EY782" i="2"/>
  <c r="FB782" i="2"/>
  <c r="FE782" i="2"/>
  <c r="FH782" i="2"/>
  <c r="FK782" i="2"/>
  <c r="FN782" i="2"/>
  <c r="FQ782" i="2"/>
  <c r="FT782" i="2"/>
  <c r="FW782" i="2"/>
  <c r="FZ782" i="2"/>
  <c r="GC782" i="2"/>
  <c r="GF782" i="2"/>
  <c r="GI782" i="2"/>
  <c r="GL782" i="2"/>
  <c r="GO782" i="2"/>
  <c r="GR782" i="2"/>
  <c r="GU782" i="2"/>
  <c r="GX782" i="2"/>
  <c r="HA782" i="2"/>
  <c r="HD782" i="2"/>
  <c r="HG782" i="2"/>
  <c r="HJ782" i="2"/>
  <c r="HM782" i="2"/>
  <c r="HP782" i="2"/>
  <c r="HS782" i="2"/>
  <c r="HV782" i="2"/>
  <c r="Y783" i="2"/>
  <c r="AA783" i="2"/>
  <c r="T783" i="2" s="1"/>
  <c r="AU783" i="2"/>
  <c r="AX783" i="2"/>
  <c r="BA783" i="2"/>
  <c r="BD783" i="2"/>
  <c r="BG783" i="2"/>
  <c r="BJ783" i="2"/>
  <c r="BM783" i="2"/>
  <c r="BP783" i="2"/>
  <c r="BS783" i="2"/>
  <c r="BV783" i="2"/>
  <c r="BY783" i="2"/>
  <c r="CB783" i="2"/>
  <c r="CE783" i="2"/>
  <c r="CH783" i="2"/>
  <c r="CK783" i="2"/>
  <c r="CQ783" i="2"/>
  <c r="CW783" i="2"/>
  <c r="DC783" i="2"/>
  <c r="DI783" i="2"/>
  <c r="DL783" i="2"/>
  <c r="DO783" i="2"/>
  <c r="DR783" i="2"/>
  <c r="DU783" i="2"/>
  <c r="DX783" i="2"/>
  <c r="EA783" i="2"/>
  <c r="ED783" i="2"/>
  <c r="EG783" i="2"/>
  <c r="EJ783" i="2"/>
  <c r="EM783" i="2"/>
  <c r="EP783" i="2"/>
  <c r="ES783" i="2"/>
  <c r="EV783" i="2"/>
  <c r="EY783" i="2"/>
  <c r="FB783" i="2"/>
  <c r="FE783" i="2"/>
  <c r="FH783" i="2"/>
  <c r="FK783" i="2"/>
  <c r="FN783" i="2"/>
  <c r="FQ783" i="2"/>
  <c r="FT783" i="2"/>
  <c r="FW783" i="2"/>
  <c r="FZ783" i="2"/>
  <c r="GC783" i="2"/>
  <c r="GF783" i="2"/>
  <c r="GI783" i="2"/>
  <c r="GL783" i="2"/>
  <c r="GO783" i="2"/>
  <c r="GR783" i="2"/>
  <c r="GU783" i="2"/>
  <c r="GX783" i="2"/>
  <c r="HA783" i="2"/>
  <c r="HD783" i="2"/>
  <c r="HG783" i="2"/>
  <c r="HJ783" i="2"/>
  <c r="HM783" i="2"/>
  <c r="HP783" i="2"/>
  <c r="HS783" i="2"/>
  <c r="HV783" i="2"/>
  <c r="Y784" i="2"/>
  <c r="AA784" i="2"/>
  <c r="AU784" i="2"/>
  <c r="AX784" i="2"/>
  <c r="BA784" i="2"/>
  <c r="BD784" i="2"/>
  <c r="BG784" i="2"/>
  <c r="BJ784" i="2"/>
  <c r="BM784" i="2"/>
  <c r="BP784" i="2"/>
  <c r="BS784" i="2"/>
  <c r="BV784" i="2"/>
  <c r="BY784" i="2"/>
  <c r="CB784" i="2"/>
  <c r="CE784" i="2"/>
  <c r="CH784" i="2"/>
  <c r="CK784" i="2"/>
  <c r="CQ784" i="2"/>
  <c r="CW784" i="2"/>
  <c r="DC784" i="2"/>
  <c r="DI784" i="2"/>
  <c r="DL784" i="2"/>
  <c r="DO784" i="2"/>
  <c r="DR784" i="2"/>
  <c r="DU784" i="2"/>
  <c r="DX784" i="2"/>
  <c r="EA784" i="2"/>
  <c r="ED784" i="2"/>
  <c r="EG784" i="2"/>
  <c r="EJ784" i="2"/>
  <c r="EM784" i="2"/>
  <c r="EP784" i="2"/>
  <c r="ES784" i="2"/>
  <c r="EV784" i="2"/>
  <c r="EY784" i="2"/>
  <c r="FB784" i="2"/>
  <c r="FE784" i="2"/>
  <c r="FH784" i="2"/>
  <c r="FK784" i="2"/>
  <c r="FN784" i="2"/>
  <c r="FQ784" i="2"/>
  <c r="FT784" i="2"/>
  <c r="FW784" i="2"/>
  <c r="FZ784" i="2"/>
  <c r="GC784" i="2"/>
  <c r="GF784" i="2"/>
  <c r="GI784" i="2"/>
  <c r="GL784" i="2"/>
  <c r="GO784" i="2"/>
  <c r="GR784" i="2"/>
  <c r="GU784" i="2"/>
  <c r="GX784" i="2"/>
  <c r="HA784" i="2"/>
  <c r="HD784" i="2"/>
  <c r="HG784" i="2"/>
  <c r="HJ784" i="2"/>
  <c r="HM784" i="2"/>
  <c r="HP784" i="2"/>
  <c r="HS784" i="2"/>
  <c r="HV784" i="2"/>
  <c r="Y785" i="2"/>
  <c r="AA785" i="2"/>
  <c r="T785" i="2" s="1"/>
  <c r="AU785" i="2"/>
  <c r="AX785" i="2"/>
  <c r="BA785" i="2"/>
  <c r="BD785" i="2"/>
  <c r="BG785" i="2"/>
  <c r="BJ785" i="2"/>
  <c r="BM785" i="2"/>
  <c r="BP785" i="2"/>
  <c r="BS785" i="2"/>
  <c r="BV785" i="2"/>
  <c r="BY785" i="2"/>
  <c r="CB785" i="2"/>
  <c r="CE785" i="2"/>
  <c r="CH785" i="2"/>
  <c r="CK785" i="2"/>
  <c r="CQ785" i="2"/>
  <c r="CW785" i="2"/>
  <c r="DC785" i="2"/>
  <c r="DI785" i="2"/>
  <c r="DL785" i="2"/>
  <c r="DO785" i="2"/>
  <c r="DR785" i="2"/>
  <c r="DU785" i="2"/>
  <c r="DX785" i="2"/>
  <c r="EA785" i="2"/>
  <c r="ED785" i="2"/>
  <c r="EG785" i="2"/>
  <c r="EJ785" i="2"/>
  <c r="EM785" i="2"/>
  <c r="EP785" i="2"/>
  <c r="ES785" i="2"/>
  <c r="EV785" i="2"/>
  <c r="EY785" i="2"/>
  <c r="FB785" i="2"/>
  <c r="FE785" i="2"/>
  <c r="FH785" i="2"/>
  <c r="FK785" i="2"/>
  <c r="FN785" i="2"/>
  <c r="FQ785" i="2"/>
  <c r="FT785" i="2"/>
  <c r="FW785" i="2"/>
  <c r="FZ785" i="2"/>
  <c r="GC785" i="2"/>
  <c r="GF785" i="2"/>
  <c r="GI785" i="2"/>
  <c r="GL785" i="2"/>
  <c r="GO785" i="2"/>
  <c r="GR785" i="2"/>
  <c r="GU785" i="2"/>
  <c r="GX785" i="2"/>
  <c r="HA785" i="2"/>
  <c r="HD785" i="2"/>
  <c r="HG785" i="2"/>
  <c r="HJ785" i="2"/>
  <c r="HM785" i="2"/>
  <c r="HP785" i="2"/>
  <c r="HS785" i="2"/>
  <c r="HV785" i="2"/>
  <c r="Y786" i="2"/>
  <c r="AA786" i="2"/>
  <c r="AU786" i="2"/>
  <c r="AX786" i="2"/>
  <c r="BA786" i="2"/>
  <c r="BD786" i="2"/>
  <c r="BG786" i="2"/>
  <c r="BJ786" i="2"/>
  <c r="BM786" i="2"/>
  <c r="BP786" i="2"/>
  <c r="BS786" i="2"/>
  <c r="BV786" i="2"/>
  <c r="BY786" i="2"/>
  <c r="CB786" i="2"/>
  <c r="CE786" i="2"/>
  <c r="CH786" i="2"/>
  <c r="CK786" i="2"/>
  <c r="CQ786" i="2"/>
  <c r="CW786" i="2"/>
  <c r="DC786" i="2"/>
  <c r="DI786" i="2"/>
  <c r="DL786" i="2"/>
  <c r="DO786" i="2"/>
  <c r="DR786" i="2"/>
  <c r="DU786" i="2"/>
  <c r="DX786" i="2"/>
  <c r="EA786" i="2"/>
  <c r="ED786" i="2"/>
  <c r="EG786" i="2"/>
  <c r="EJ786" i="2"/>
  <c r="EM786" i="2"/>
  <c r="EP786" i="2"/>
  <c r="ES786" i="2"/>
  <c r="EV786" i="2"/>
  <c r="EY786" i="2"/>
  <c r="FB786" i="2"/>
  <c r="FE786" i="2"/>
  <c r="FH786" i="2"/>
  <c r="FK786" i="2"/>
  <c r="FN786" i="2"/>
  <c r="FQ786" i="2"/>
  <c r="FT786" i="2"/>
  <c r="FW786" i="2"/>
  <c r="FZ786" i="2"/>
  <c r="GC786" i="2"/>
  <c r="GF786" i="2"/>
  <c r="GI786" i="2"/>
  <c r="GL786" i="2"/>
  <c r="GO786" i="2"/>
  <c r="GR786" i="2"/>
  <c r="GU786" i="2"/>
  <c r="GX786" i="2"/>
  <c r="HA786" i="2"/>
  <c r="HD786" i="2"/>
  <c r="HG786" i="2"/>
  <c r="HJ786" i="2"/>
  <c r="HM786" i="2"/>
  <c r="HP786" i="2"/>
  <c r="HS786" i="2"/>
  <c r="HV786" i="2"/>
  <c r="Y787" i="2"/>
  <c r="AA787" i="2"/>
  <c r="T787" i="2" s="1"/>
  <c r="AU787" i="2"/>
  <c r="AX787" i="2"/>
  <c r="BA787" i="2"/>
  <c r="BD787" i="2"/>
  <c r="BG787" i="2"/>
  <c r="BJ787" i="2"/>
  <c r="BM787" i="2"/>
  <c r="BP787" i="2"/>
  <c r="BS787" i="2"/>
  <c r="BV787" i="2"/>
  <c r="BY787" i="2"/>
  <c r="CB787" i="2"/>
  <c r="CE787" i="2"/>
  <c r="CH787" i="2"/>
  <c r="CK787" i="2"/>
  <c r="CQ787" i="2"/>
  <c r="CW787" i="2"/>
  <c r="DC787" i="2"/>
  <c r="DI787" i="2"/>
  <c r="DL787" i="2"/>
  <c r="DO787" i="2"/>
  <c r="DR787" i="2"/>
  <c r="DU787" i="2"/>
  <c r="DX787" i="2"/>
  <c r="EA787" i="2"/>
  <c r="ED787" i="2"/>
  <c r="EG787" i="2"/>
  <c r="EJ787" i="2"/>
  <c r="EM787" i="2"/>
  <c r="EP787" i="2"/>
  <c r="ES787" i="2"/>
  <c r="EV787" i="2"/>
  <c r="EY787" i="2"/>
  <c r="FB787" i="2"/>
  <c r="FE787" i="2"/>
  <c r="FH787" i="2"/>
  <c r="FK787" i="2"/>
  <c r="FN787" i="2"/>
  <c r="FQ787" i="2"/>
  <c r="FT787" i="2"/>
  <c r="FW787" i="2"/>
  <c r="FZ787" i="2"/>
  <c r="GC787" i="2"/>
  <c r="GF787" i="2"/>
  <c r="GI787" i="2"/>
  <c r="GL787" i="2"/>
  <c r="GO787" i="2"/>
  <c r="GR787" i="2"/>
  <c r="GU787" i="2"/>
  <c r="GX787" i="2"/>
  <c r="HA787" i="2"/>
  <c r="HD787" i="2"/>
  <c r="HG787" i="2"/>
  <c r="HJ787" i="2"/>
  <c r="HM787" i="2"/>
  <c r="HP787" i="2"/>
  <c r="HS787" i="2"/>
  <c r="HV787" i="2"/>
  <c r="Y788" i="2"/>
  <c r="AA788" i="2"/>
  <c r="AU788" i="2"/>
  <c r="AX788" i="2"/>
  <c r="BA788" i="2"/>
  <c r="BD788" i="2"/>
  <c r="BG788" i="2"/>
  <c r="BJ788" i="2"/>
  <c r="BM788" i="2"/>
  <c r="BP788" i="2"/>
  <c r="BS788" i="2"/>
  <c r="BV788" i="2"/>
  <c r="BY788" i="2"/>
  <c r="CB788" i="2"/>
  <c r="CE788" i="2"/>
  <c r="CH788" i="2"/>
  <c r="CK788" i="2"/>
  <c r="CQ788" i="2"/>
  <c r="CW788" i="2"/>
  <c r="DC788" i="2"/>
  <c r="DI788" i="2"/>
  <c r="DL788" i="2"/>
  <c r="DO788" i="2"/>
  <c r="DR788" i="2"/>
  <c r="DU788" i="2"/>
  <c r="DX788" i="2"/>
  <c r="EA788" i="2"/>
  <c r="ED788" i="2"/>
  <c r="EG788" i="2"/>
  <c r="EJ788" i="2"/>
  <c r="EM788" i="2"/>
  <c r="EP788" i="2"/>
  <c r="ES788" i="2"/>
  <c r="EV788" i="2"/>
  <c r="EY788" i="2"/>
  <c r="FB788" i="2"/>
  <c r="FE788" i="2"/>
  <c r="FH788" i="2"/>
  <c r="FK788" i="2"/>
  <c r="FN788" i="2"/>
  <c r="FQ788" i="2"/>
  <c r="FT788" i="2"/>
  <c r="FW788" i="2"/>
  <c r="FZ788" i="2"/>
  <c r="GC788" i="2"/>
  <c r="GF788" i="2"/>
  <c r="GI788" i="2"/>
  <c r="GL788" i="2"/>
  <c r="GO788" i="2"/>
  <c r="GR788" i="2"/>
  <c r="GU788" i="2"/>
  <c r="GX788" i="2"/>
  <c r="HA788" i="2"/>
  <c r="HD788" i="2"/>
  <c r="HG788" i="2"/>
  <c r="HJ788" i="2"/>
  <c r="HM788" i="2"/>
  <c r="HP788" i="2"/>
  <c r="HS788" i="2"/>
  <c r="HV788" i="2"/>
  <c r="Y748" i="2"/>
  <c r="AA748" i="2"/>
  <c r="T748" i="2" s="1"/>
  <c r="AU748" i="2"/>
  <c r="AX748" i="2"/>
  <c r="BA748" i="2"/>
  <c r="BD748" i="2"/>
  <c r="BG748" i="2"/>
  <c r="BJ748" i="2"/>
  <c r="BM748" i="2"/>
  <c r="BP748" i="2"/>
  <c r="BS748" i="2"/>
  <c r="BV748" i="2"/>
  <c r="BY748" i="2"/>
  <c r="CB748" i="2"/>
  <c r="CE748" i="2"/>
  <c r="CH748" i="2"/>
  <c r="CK748" i="2"/>
  <c r="CQ748" i="2"/>
  <c r="CW748" i="2"/>
  <c r="DC748" i="2"/>
  <c r="DI748" i="2"/>
  <c r="DL748" i="2"/>
  <c r="DO748" i="2"/>
  <c r="DR748" i="2"/>
  <c r="DU748" i="2"/>
  <c r="DX748" i="2"/>
  <c r="EA748" i="2"/>
  <c r="ED748" i="2"/>
  <c r="EG748" i="2"/>
  <c r="EJ748" i="2"/>
  <c r="EM748" i="2"/>
  <c r="EP748" i="2"/>
  <c r="ES748" i="2"/>
  <c r="EV748" i="2"/>
  <c r="EY748" i="2"/>
  <c r="FB748" i="2"/>
  <c r="FE748" i="2"/>
  <c r="FH748" i="2"/>
  <c r="FK748" i="2"/>
  <c r="FN748" i="2"/>
  <c r="FQ748" i="2"/>
  <c r="FT748" i="2"/>
  <c r="FW748" i="2"/>
  <c r="FZ748" i="2"/>
  <c r="GC748" i="2"/>
  <c r="GF748" i="2"/>
  <c r="GI748" i="2"/>
  <c r="GL748" i="2"/>
  <c r="GO748" i="2"/>
  <c r="GR748" i="2"/>
  <c r="GU748" i="2"/>
  <c r="GX748" i="2"/>
  <c r="HA748" i="2"/>
  <c r="HD748" i="2"/>
  <c r="HG748" i="2"/>
  <c r="HJ748" i="2"/>
  <c r="HM748" i="2"/>
  <c r="HP748" i="2"/>
  <c r="HS748" i="2"/>
  <c r="HV748" i="2"/>
  <c r="Y749" i="2"/>
  <c r="AA749" i="2"/>
  <c r="AU749" i="2"/>
  <c r="AX749" i="2"/>
  <c r="BA749" i="2"/>
  <c r="BD749" i="2"/>
  <c r="BG749" i="2"/>
  <c r="BJ749" i="2"/>
  <c r="BM749" i="2"/>
  <c r="BP749" i="2"/>
  <c r="BS749" i="2"/>
  <c r="BV749" i="2"/>
  <c r="BY749" i="2"/>
  <c r="CB749" i="2"/>
  <c r="CE749" i="2"/>
  <c r="CH749" i="2"/>
  <c r="CK749" i="2"/>
  <c r="CQ749" i="2"/>
  <c r="CW749" i="2"/>
  <c r="DC749" i="2"/>
  <c r="DI749" i="2"/>
  <c r="DL749" i="2"/>
  <c r="DO749" i="2"/>
  <c r="DR749" i="2"/>
  <c r="DU749" i="2"/>
  <c r="DX749" i="2"/>
  <c r="EA749" i="2"/>
  <c r="ED749" i="2"/>
  <c r="EG749" i="2"/>
  <c r="EJ749" i="2"/>
  <c r="EM749" i="2"/>
  <c r="EP749" i="2"/>
  <c r="ES749" i="2"/>
  <c r="EV749" i="2"/>
  <c r="EY749" i="2"/>
  <c r="FB749" i="2"/>
  <c r="FE749" i="2"/>
  <c r="FH749" i="2"/>
  <c r="FK749" i="2"/>
  <c r="FN749" i="2"/>
  <c r="FQ749" i="2"/>
  <c r="FT749" i="2"/>
  <c r="FW749" i="2"/>
  <c r="FZ749" i="2"/>
  <c r="GC749" i="2"/>
  <c r="GF749" i="2"/>
  <c r="GI749" i="2"/>
  <c r="GL749" i="2"/>
  <c r="GO749" i="2"/>
  <c r="GR749" i="2"/>
  <c r="GU749" i="2"/>
  <c r="GX749" i="2"/>
  <c r="HA749" i="2"/>
  <c r="HD749" i="2"/>
  <c r="HG749" i="2"/>
  <c r="HJ749" i="2"/>
  <c r="HM749" i="2"/>
  <c r="HP749" i="2"/>
  <c r="HS749" i="2"/>
  <c r="HV749" i="2"/>
  <c r="Y750" i="2"/>
  <c r="AA750" i="2"/>
  <c r="T750" i="2" s="1"/>
  <c r="AU750" i="2"/>
  <c r="AX750" i="2"/>
  <c r="BA750" i="2"/>
  <c r="BD750" i="2"/>
  <c r="BG750" i="2"/>
  <c r="BJ750" i="2"/>
  <c r="BM750" i="2"/>
  <c r="BP750" i="2"/>
  <c r="BS750" i="2"/>
  <c r="BV750" i="2"/>
  <c r="BY750" i="2"/>
  <c r="CB750" i="2"/>
  <c r="CE750" i="2"/>
  <c r="CH750" i="2"/>
  <c r="CK750" i="2"/>
  <c r="CQ750" i="2"/>
  <c r="CW750" i="2"/>
  <c r="DC750" i="2"/>
  <c r="DI750" i="2"/>
  <c r="DL750" i="2"/>
  <c r="DO750" i="2"/>
  <c r="DR750" i="2"/>
  <c r="DU750" i="2"/>
  <c r="DX750" i="2"/>
  <c r="EA750" i="2"/>
  <c r="ED750" i="2"/>
  <c r="EG750" i="2"/>
  <c r="EJ750" i="2"/>
  <c r="EM750" i="2"/>
  <c r="EP750" i="2"/>
  <c r="ES750" i="2"/>
  <c r="EV750" i="2"/>
  <c r="EY750" i="2"/>
  <c r="FB750" i="2"/>
  <c r="FE750" i="2"/>
  <c r="FH750" i="2"/>
  <c r="FK750" i="2"/>
  <c r="FN750" i="2"/>
  <c r="FQ750" i="2"/>
  <c r="FT750" i="2"/>
  <c r="FW750" i="2"/>
  <c r="FZ750" i="2"/>
  <c r="GC750" i="2"/>
  <c r="GF750" i="2"/>
  <c r="GI750" i="2"/>
  <c r="GL750" i="2"/>
  <c r="GO750" i="2"/>
  <c r="GR750" i="2"/>
  <c r="GU750" i="2"/>
  <c r="GX750" i="2"/>
  <c r="HA750" i="2"/>
  <c r="HD750" i="2"/>
  <c r="HG750" i="2"/>
  <c r="HJ750" i="2"/>
  <c r="HM750" i="2"/>
  <c r="HP750" i="2"/>
  <c r="HS750" i="2"/>
  <c r="HV750" i="2"/>
  <c r="Y751" i="2"/>
  <c r="AA751" i="2"/>
  <c r="AU751" i="2"/>
  <c r="AX751" i="2"/>
  <c r="BA751" i="2"/>
  <c r="BD751" i="2"/>
  <c r="BG751" i="2"/>
  <c r="BJ751" i="2"/>
  <c r="BM751" i="2"/>
  <c r="BP751" i="2"/>
  <c r="BS751" i="2"/>
  <c r="BV751" i="2"/>
  <c r="BY751" i="2"/>
  <c r="CB751" i="2"/>
  <c r="CE751" i="2"/>
  <c r="CH751" i="2"/>
  <c r="CK751" i="2"/>
  <c r="CQ751" i="2"/>
  <c r="CW751" i="2"/>
  <c r="DC751" i="2"/>
  <c r="DI751" i="2"/>
  <c r="DL751" i="2"/>
  <c r="DO751" i="2"/>
  <c r="DR751" i="2"/>
  <c r="DU751" i="2"/>
  <c r="DX751" i="2"/>
  <c r="EA751" i="2"/>
  <c r="ED751" i="2"/>
  <c r="EG751" i="2"/>
  <c r="EJ751" i="2"/>
  <c r="EM751" i="2"/>
  <c r="EP751" i="2"/>
  <c r="ES751" i="2"/>
  <c r="EV751" i="2"/>
  <c r="EY751" i="2"/>
  <c r="FB751" i="2"/>
  <c r="FE751" i="2"/>
  <c r="FH751" i="2"/>
  <c r="FK751" i="2"/>
  <c r="FN751" i="2"/>
  <c r="FQ751" i="2"/>
  <c r="FT751" i="2"/>
  <c r="FW751" i="2"/>
  <c r="FZ751" i="2"/>
  <c r="GC751" i="2"/>
  <c r="GF751" i="2"/>
  <c r="GI751" i="2"/>
  <c r="GL751" i="2"/>
  <c r="GO751" i="2"/>
  <c r="GR751" i="2"/>
  <c r="GU751" i="2"/>
  <c r="GX751" i="2"/>
  <c r="HA751" i="2"/>
  <c r="HD751" i="2"/>
  <c r="HG751" i="2"/>
  <c r="HJ751" i="2"/>
  <c r="HM751" i="2"/>
  <c r="HP751" i="2"/>
  <c r="HS751" i="2"/>
  <c r="HV751" i="2"/>
  <c r="Y752" i="2"/>
  <c r="AA752" i="2"/>
  <c r="T752" i="2" s="1"/>
  <c r="AU752" i="2"/>
  <c r="AX752" i="2"/>
  <c r="BA752" i="2"/>
  <c r="BD752" i="2"/>
  <c r="BG752" i="2"/>
  <c r="BJ752" i="2"/>
  <c r="BM752" i="2"/>
  <c r="BP752" i="2"/>
  <c r="BS752" i="2"/>
  <c r="BV752" i="2"/>
  <c r="BY752" i="2"/>
  <c r="CB752" i="2"/>
  <c r="CE752" i="2"/>
  <c r="CH752" i="2"/>
  <c r="CK752" i="2"/>
  <c r="CQ752" i="2"/>
  <c r="CW752" i="2"/>
  <c r="DC752" i="2"/>
  <c r="DI752" i="2"/>
  <c r="DL752" i="2"/>
  <c r="DO752" i="2"/>
  <c r="DR752" i="2"/>
  <c r="DU752" i="2"/>
  <c r="DX752" i="2"/>
  <c r="EA752" i="2"/>
  <c r="ED752" i="2"/>
  <c r="EG752" i="2"/>
  <c r="EJ752" i="2"/>
  <c r="EM752" i="2"/>
  <c r="EP752" i="2"/>
  <c r="ES752" i="2"/>
  <c r="EV752" i="2"/>
  <c r="EY752" i="2"/>
  <c r="FB752" i="2"/>
  <c r="FE752" i="2"/>
  <c r="FH752" i="2"/>
  <c r="FK752" i="2"/>
  <c r="FN752" i="2"/>
  <c r="FQ752" i="2"/>
  <c r="FT752" i="2"/>
  <c r="FW752" i="2"/>
  <c r="FZ752" i="2"/>
  <c r="GC752" i="2"/>
  <c r="GF752" i="2"/>
  <c r="GI752" i="2"/>
  <c r="GL752" i="2"/>
  <c r="GO752" i="2"/>
  <c r="GR752" i="2"/>
  <c r="GU752" i="2"/>
  <c r="GX752" i="2"/>
  <c r="HA752" i="2"/>
  <c r="HD752" i="2"/>
  <c r="HG752" i="2"/>
  <c r="HJ752" i="2"/>
  <c r="HM752" i="2"/>
  <c r="HP752" i="2"/>
  <c r="HS752" i="2"/>
  <c r="HV752" i="2"/>
  <c r="Y753" i="2"/>
  <c r="AA753" i="2"/>
  <c r="AU753" i="2"/>
  <c r="AX753" i="2"/>
  <c r="BA753" i="2"/>
  <c r="BD753" i="2"/>
  <c r="BG753" i="2"/>
  <c r="BJ753" i="2"/>
  <c r="BM753" i="2"/>
  <c r="BP753" i="2"/>
  <c r="BS753" i="2"/>
  <c r="BV753" i="2"/>
  <c r="BY753" i="2"/>
  <c r="CB753" i="2"/>
  <c r="CE753" i="2"/>
  <c r="CH753" i="2"/>
  <c r="CK753" i="2"/>
  <c r="CQ753" i="2"/>
  <c r="CW753" i="2"/>
  <c r="DC753" i="2"/>
  <c r="DI753" i="2"/>
  <c r="DL753" i="2"/>
  <c r="DO753" i="2"/>
  <c r="DR753" i="2"/>
  <c r="DU753" i="2"/>
  <c r="DX753" i="2"/>
  <c r="EA753" i="2"/>
  <c r="ED753" i="2"/>
  <c r="EG753" i="2"/>
  <c r="EJ753" i="2"/>
  <c r="EM753" i="2"/>
  <c r="EP753" i="2"/>
  <c r="ES753" i="2"/>
  <c r="EV753" i="2"/>
  <c r="EY753" i="2"/>
  <c r="FB753" i="2"/>
  <c r="FE753" i="2"/>
  <c r="FH753" i="2"/>
  <c r="FK753" i="2"/>
  <c r="FN753" i="2"/>
  <c r="FQ753" i="2"/>
  <c r="FT753" i="2"/>
  <c r="FW753" i="2"/>
  <c r="FZ753" i="2"/>
  <c r="GC753" i="2"/>
  <c r="GF753" i="2"/>
  <c r="GI753" i="2"/>
  <c r="GL753" i="2"/>
  <c r="GO753" i="2"/>
  <c r="GR753" i="2"/>
  <c r="GU753" i="2"/>
  <c r="GX753" i="2"/>
  <c r="HA753" i="2"/>
  <c r="HD753" i="2"/>
  <c r="HG753" i="2"/>
  <c r="HJ753" i="2"/>
  <c r="HM753" i="2"/>
  <c r="HP753" i="2"/>
  <c r="HS753" i="2"/>
  <c r="HV753" i="2"/>
  <c r="Y754" i="2"/>
  <c r="AA754" i="2"/>
  <c r="T754" i="2" s="1"/>
  <c r="AU754" i="2"/>
  <c r="AX754" i="2"/>
  <c r="BA754" i="2"/>
  <c r="BD754" i="2"/>
  <c r="BG754" i="2"/>
  <c r="BJ754" i="2"/>
  <c r="BM754" i="2"/>
  <c r="BP754" i="2"/>
  <c r="BS754" i="2"/>
  <c r="BV754" i="2"/>
  <c r="BY754" i="2"/>
  <c r="CB754" i="2"/>
  <c r="CE754" i="2"/>
  <c r="CH754" i="2"/>
  <c r="CK754" i="2"/>
  <c r="CQ754" i="2"/>
  <c r="CW754" i="2"/>
  <c r="DC754" i="2"/>
  <c r="DI754" i="2"/>
  <c r="DL754" i="2"/>
  <c r="DO754" i="2"/>
  <c r="DR754" i="2"/>
  <c r="DU754" i="2"/>
  <c r="DX754" i="2"/>
  <c r="EA754" i="2"/>
  <c r="ED754" i="2"/>
  <c r="EG754" i="2"/>
  <c r="EJ754" i="2"/>
  <c r="EM754" i="2"/>
  <c r="EP754" i="2"/>
  <c r="ES754" i="2"/>
  <c r="EV754" i="2"/>
  <c r="EY754" i="2"/>
  <c r="FB754" i="2"/>
  <c r="FE754" i="2"/>
  <c r="FH754" i="2"/>
  <c r="FK754" i="2"/>
  <c r="FN754" i="2"/>
  <c r="FQ754" i="2"/>
  <c r="FT754" i="2"/>
  <c r="FW754" i="2"/>
  <c r="FZ754" i="2"/>
  <c r="GC754" i="2"/>
  <c r="GF754" i="2"/>
  <c r="GI754" i="2"/>
  <c r="GL754" i="2"/>
  <c r="GO754" i="2"/>
  <c r="GR754" i="2"/>
  <c r="GU754" i="2"/>
  <c r="GX754" i="2"/>
  <c r="HA754" i="2"/>
  <c r="HD754" i="2"/>
  <c r="HG754" i="2"/>
  <c r="HJ754" i="2"/>
  <c r="HM754" i="2"/>
  <c r="HP754" i="2"/>
  <c r="HS754" i="2"/>
  <c r="HV754" i="2"/>
  <c r="Y755" i="2"/>
  <c r="AA755" i="2"/>
  <c r="AU755" i="2"/>
  <c r="AX755" i="2"/>
  <c r="BA755" i="2"/>
  <c r="BD755" i="2"/>
  <c r="BG755" i="2"/>
  <c r="BJ755" i="2"/>
  <c r="BM755" i="2"/>
  <c r="BP755" i="2"/>
  <c r="BS755" i="2"/>
  <c r="BV755" i="2"/>
  <c r="BY755" i="2"/>
  <c r="CB755" i="2"/>
  <c r="CE755" i="2"/>
  <c r="CH755" i="2"/>
  <c r="CK755" i="2"/>
  <c r="CQ755" i="2"/>
  <c r="CW755" i="2"/>
  <c r="DC755" i="2"/>
  <c r="DI755" i="2"/>
  <c r="DL755" i="2"/>
  <c r="DO755" i="2"/>
  <c r="DR755" i="2"/>
  <c r="DU755" i="2"/>
  <c r="DX755" i="2"/>
  <c r="EA755" i="2"/>
  <c r="ED755" i="2"/>
  <c r="EG755" i="2"/>
  <c r="EJ755" i="2"/>
  <c r="EM755" i="2"/>
  <c r="EP755" i="2"/>
  <c r="ES755" i="2"/>
  <c r="EV755" i="2"/>
  <c r="EY755" i="2"/>
  <c r="FB755" i="2"/>
  <c r="FE755" i="2"/>
  <c r="FH755" i="2"/>
  <c r="FK755" i="2"/>
  <c r="FN755" i="2"/>
  <c r="FQ755" i="2"/>
  <c r="FT755" i="2"/>
  <c r="FW755" i="2"/>
  <c r="FZ755" i="2"/>
  <c r="GC755" i="2"/>
  <c r="GF755" i="2"/>
  <c r="GI755" i="2"/>
  <c r="GL755" i="2"/>
  <c r="GO755" i="2"/>
  <c r="GR755" i="2"/>
  <c r="GU755" i="2"/>
  <c r="GX755" i="2"/>
  <c r="HA755" i="2"/>
  <c r="HD755" i="2"/>
  <c r="HG755" i="2"/>
  <c r="HJ755" i="2"/>
  <c r="HM755" i="2"/>
  <c r="HP755" i="2"/>
  <c r="HS755" i="2"/>
  <c r="HV755" i="2"/>
  <c r="Y756" i="2"/>
  <c r="AA756" i="2"/>
  <c r="T756" i="2" s="1"/>
  <c r="AU756" i="2"/>
  <c r="AX756" i="2"/>
  <c r="BA756" i="2"/>
  <c r="BD756" i="2"/>
  <c r="BG756" i="2"/>
  <c r="BJ756" i="2"/>
  <c r="BM756" i="2"/>
  <c r="BP756" i="2"/>
  <c r="BS756" i="2"/>
  <c r="BV756" i="2"/>
  <c r="BY756" i="2"/>
  <c r="CB756" i="2"/>
  <c r="CE756" i="2"/>
  <c r="CH756" i="2"/>
  <c r="CK756" i="2"/>
  <c r="CQ756" i="2"/>
  <c r="CW756" i="2"/>
  <c r="DC756" i="2"/>
  <c r="DI756" i="2"/>
  <c r="DL756" i="2"/>
  <c r="DO756" i="2"/>
  <c r="DR756" i="2"/>
  <c r="DU756" i="2"/>
  <c r="DX756" i="2"/>
  <c r="EA756" i="2"/>
  <c r="ED756" i="2"/>
  <c r="EG756" i="2"/>
  <c r="EJ756" i="2"/>
  <c r="EM756" i="2"/>
  <c r="EP756" i="2"/>
  <c r="ES756" i="2"/>
  <c r="EV756" i="2"/>
  <c r="EY756" i="2"/>
  <c r="FB756" i="2"/>
  <c r="FE756" i="2"/>
  <c r="FH756" i="2"/>
  <c r="FK756" i="2"/>
  <c r="FN756" i="2"/>
  <c r="FQ756" i="2"/>
  <c r="FT756" i="2"/>
  <c r="FW756" i="2"/>
  <c r="FZ756" i="2"/>
  <c r="GC756" i="2"/>
  <c r="GF756" i="2"/>
  <c r="GI756" i="2"/>
  <c r="GL756" i="2"/>
  <c r="GO756" i="2"/>
  <c r="GR756" i="2"/>
  <c r="GU756" i="2"/>
  <c r="GX756" i="2"/>
  <c r="HA756" i="2"/>
  <c r="HD756" i="2"/>
  <c r="HG756" i="2"/>
  <c r="HJ756" i="2"/>
  <c r="HM756" i="2"/>
  <c r="HP756" i="2"/>
  <c r="HS756" i="2"/>
  <c r="HV756" i="2"/>
  <c r="Y757" i="2"/>
  <c r="AA757" i="2"/>
  <c r="AU757" i="2"/>
  <c r="AX757" i="2"/>
  <c r="BA757" i="2"/>
  <c r="BD757" i="2"/>
  <c r="BG757" i="2"/>
  <c r="BJ757" i="2"/>
  <c r="BM757" i="2"/>
  <c r="BP757" i="2"/>
  <c r="BS757" i="2"/>
  <c r="BV757" i="2"/>
  <c r="BY757" i="2"/>
  <c r="CB757" i="2"/>
  <c r="CE757" i="2"/>
  <c r="CH757" i="2"/>
  <c r="CK757" i="2"/>
  <c r="CQ757" i="2"/>
  <c r="CW757" i="2"/>
  <c r="DC757" i="2"/>
  <c r="DI757" i="2"/>
  <c r="DL757" i="2"/>
  <c r="DO757" i="2"/>
  <c r="DR757" i="2"/>
  <c r="DU757" i="2"/>
  <c r="DX757" i="2"/>
  <c r="EA757" i="2"/>
  <c r="ED757" i="2"/>
  <c r="EG757" i="2"/>
  <c r="EJ757" i="2"/>
  <c r="EM757" i="2"/>
  <c r="EP757" i="2"/>
  <c r="ES757" i="2"/>
  <c r="EV757" i="2"/>
  <c r="EY757" i="2"/>
  <c r="FB757" i="2"/>
  <c r="FE757" i="2"/>
  <c r="FH757" i="2"/>
  <c r="FK757" i="2"/>
  <c r="FN757" i="2"/>
  <c r="FQ757" i="2"/>
  <c r="FT757" i="2"/>
  <c r="FW757" i="2"/>
  <c r="FZ757" i="2"/>
  <c r="GC757" i="2"/>
  <c r="GF757" i="2"/>
  <c r="GI757" i="2"/>
  <c r="GL757" i="2"/>
  <c r="GO757" i="2"/>
  <c r="GR757" i="2"/>
  <c r="GU757" i="2"/>
  <c r="GX757" i="2"/>
  <c r="HA757" i="2"/>
  <c r="HD757" i="2"/>
  <c r="HG757" i="2"/>
  <c r="HJ757" i="2"/>
  <c r="HM757" i="2"/>
  <c r="HP757" i="2"/>
  <c r="HS757" i="2"/>
  <c r="HV757" i="2"/>
  <c r="Y758" i="2"/>
  <c r="AA758" i="2"/>
  <c r="T758" i="2" s="1"/>
  <c r="AU758" i="2"/>
  <c r="AX758" i="2"/>
  <c r="BA758" i="2"/>
  <c r="BD758" i="2"/>
  <c r="BG758" i="2"/>
  <c r="BJ758" i="2"/>
  <c r="BM758" i="2"/>
  <c r="BP758" i="2"/>
  <c r="BS758" i="2"/>
  <c r="BV758" i="2"/>
  <c r="BY758" i="2"/>
  <c r="CB758" i="2"/>
  <c r="CE758" i="2"/>
  <c r="CH758" i="2"/>
  <c r="CK758" i="2"/>
  <c r="CQ758" i="2"/>
  <c r="CW758" i="2"/>
  <c r="DC758" i="2"/>
  <c r="DI758" i="2"/>
  <c r="DL758" i="2"/>
  <c r="DO758" i="2"/>
  <c r="DR758" i="2"/>
  <c r="DU758" i="2"/>
  <c r="DX758" i="2"/>
  <c r="EA758" i="2"/>
  <c r="ED758" i="2"/>
  <c r="EG758" i="2"/>
  <c r="EJ758" i="2"/>
  <c r="EM758" i="2"/>
  <c r="EP758" i="2"/>
  <c r="ES758" i="2"/>
  <c r="EV758" i="2"/>
  <c r="EY758" i="2"/>
  <c r="FB758" i="2"/>
  <c r="FE758" i="2"/>
  <c r="FH758" i="2"/>
  <c r="FK758" i="2"/>
  <c r="FN758" i="2"/>
  <c r="FQ758" i="2"/>
  <c r="FT758" i="2"/>
  <c r="FW758" i="2"/>
  <c r="FZ758" i="2"/>
  <c r="GC758" i="2"/>
  <c r="GF758" i="2"/>
  <c r="GI758" i="2"/>
  <c r="GL758" i="2"/>
  <c r="GO758" i="2"/>
  <c r="GR758" i="2"/>
  <c r="GU758" i="2"/>
  <c r="GX758" i="2"/>
  <c r="HA758" i="2"/>
  <c r="HD758" i="2"/>
  <c r="HG758" i="2"/>
  <c r="HJ758" i="2"/>
  <c r="HM758" i="2"/>
  <c r="HP758" i="2"/>
  <c r="HS758" i="2"/>
  <c r="HV758" i="2"/>
  <c r="Y717" i="2"/>
  <c r="AA717" i="2"/>
  <c r="T717" i="2" s="1"/>
  <c r="AU717" i="2"/>
  <c r="AX717" i="2"/>
  <c r="BA717" i="2"/>
  <c r="BD717" i="2"/>
  <c r="BG717" i="2"/>
  <c r="BJ717" i="2"/>
  <c r="BM717" i="2"/>
  <c r="BP717" i="2"/>
  <c r="BS717" i="2"/>
  <c r="BV717" i="2"/>
  <c r="BY717" i="2"/>
  <c r="CB717" i="2"/>
  <c r="CE717" i="2"/>
  <c r="CH717" i="2"/>
  <c r="CK717" i="2"/>
  <c r="CQ717" i="2"/>
  <c r="CW717" i="2"/>
  <c r="DC717" i="2"/>
  <c r="DI717" i="2"/>
  <c r="DL717" i="2"/>
  <c r="DO717" i="2"/>
  <c r="DR717" i="2"/>
  <c r="DU717" i="2"/>
  <c r="DX717" i="2"/>
  <c r="EA717" i="2"/>
  <c r="ED717" i="2"/>
  <c r="EG717" i="2"/>
  <c r="EJ717" i="2"/>
  <c r="EM717" i="2"/>
  <c r="EP717" i="2"/>
  <c r="ES717" i="2"/>
  <c r="EV717" i="2"/>
  <c r="EY717" i="2"/>
  <c r="FB717" i="2"/>
  <c r="FE717" i="2"/>
  <c r="FH717" i="2"/>
  <c r="FK717" i="2"/>
  <c r="FN717" i="2"/>
  <c r="FQ717" i="2"/>
  <c r="FT717" i="2"/>
  <c r="FW717" i="2"/>
  <c r="FZ717" i="2"/>
  <c r="GC717" i="2"/>
  <c r="GF717" i="2"/>
  <c r="GI717" i="2"/>
  <c r="GL717" i="2"/>
  <c r="GO717" i="2"/>
  <c r="GR717" i="2"/>
  <c r="GU717" i="2"/>
  <c r="GX717" i="2"/>
  <c r="HA717" i="2"/>
  <c r="HD717" i="2"/>
  <c r="HG717" i="2"/>
  <c r="HJ717" i="2"/>
  <c r="HM717" i="2"/>
  <c r="HP717" i="2"/>
  <c r="HS717" i="2"/>
  <c r="HV717" i="2"/>
  <c r="Y718" i="2"/>
  <c r="AA718" i="2"/>
  <c r="T718" i="2" s="1"/>
  <c r="AU718" i="2"/>
  <c r="AX718" i="2"/>
  <c r="BA718" i="2"/>
  <c r="BD718" i="2"/>
  <c r="BG718" i="2"/>
  <c r="BJ718" i="2"/>
  <c r="BM718" i="2"/>
  <c r="BP718" i="2"/>
  <c r="BS718" i="2"/>
  <c r="BV718" i="2"/>
  <c r="BY718" i="2"/>
  <c r="CB718" i="2"/>
  <c r="CE718" i="2"/>
  <c r="CH718" i="2"/>
  <c r="CK718" i="2"/>
  <c r="CQ718" i="2"/>
  <c r="CW718" i="2"/>
  <c r="DC718" i="2"/>
  <c r="DI718" i="2"/>
  <c r="DL718" i="2"/>
  <c r="DO718" i="2"/>
  <c r="DR718" i="2"/>
  <c r="DU718" i="2"/>
  <c r="DX718" i="2"/>
  <c r="EA718" i="2"/>
  <c r="ED718" i="2"/>
  <c r="EG718" i="2"/>
  <c r="EJ718" i="2"/>
  <c r="EM718" i="2"/>
  <c r="EP718" i="2"/>
  <c r="ES718" i="2"/>
  <c r="EV718" i="2"/>
  <c r="EY718" i="2"/>
  <c r="FB718" i="2"/>
  <c r="FE718" i="2"/>
  <c r="FH718" i="2"/>
  <c r="FK718" i="2"/>
  <c r="FN718" i="2"/>
  <c r="FQ718" i="2"/>
  <c r="FT718" i="2"/>
  <c r="FW718" i="2"/>
  <c r="FZ718" i="2"/>
  <c r="GC718" i="2"/>
  <c r="GF718" i="2"/>
  <c r="GI718" i="2"/>
  <c r="GL718" i="2"/>
  <c r="GO718" i="2"/>
  <c r="GR718" i="2"/>
  <c r="GU718" i="2"/>
  <c r="GX718" i="2"/>
  <c r="HA718" i="2"/>
  <c r="HD718" i="2"/>
  <c r="HG718" i="2"/>
  <c r="HJ718" i="2"/>
  <c r="HM718" i="2"/>
  <c r="HP718" i="2"/>
  <c r="HS718" i="2"/>
  <c r="HV718" i="2"/>
  <c r="Y719" i="2"/>
  <c r="AA719" i="2"/>
  <c r="T719" i="2" s="1"/>
  <c r="AU719" i="2"/>
  <c r="AX719" i="2"/>
  <c r="BA719" i="2"/>
  <c r="BD719" i="2"/>
  <c r="BG719" i="2"/>
  <c r="BJ719" i="2"/>
  <c r="BM719" i="2"/>
  <c r="BP719" i="2"/>
  <c r="BS719" i="2"/>
  <c r="BV719" i="2"/>
  <c r="BY719" i="2"/>
  <c r="CB719" i="2"/>
  <c r="CE719" i="2"/>
  <c r="CH719" i="2"/>
  <c r="CK719" i="2"/>
  <c r="CQ719" i="2"/>
  <c r="CW719" i="2"/>
  <c r="DC719" i="2"/>
  <c r="DI719" i="2"/>
  <c r="DL719" i="2"/>
  <c r="DO719" i="2"/>
  <c r="DR719" i="2"/>
  <c r="DU719" i="2"/>
  <c r="DX719" i="2"/>
  <c r="EA719" i="2"/>
  <c r="ED719" i="2"/>
  <c r="EG719" i="2"/>
  <c r="EJ719" i="2"/>
  <c r="EM719" i="2"/>
  <c r="EP719" i="2"/>
  <c r="ES719" i="2"/>
  <c r="EV719" i="2"/>
  <c r="EY719" i="2"/>
  <c r="FB719" i="2"/>
  <c r="FE719" i="2"/>
  <c r="FH719" i="2"/>
  <c r="FK719" i="2"/>
  <c r="FN719" i="2"/>
  <c r="FQ719" i="2"/>
  <c r="FT719" i="2"/>
  <c r="FW719" i="2"/>
  <c r="FZ719" i="2"/>
  <c r="GC719" i="2"/>
  <c r="GF719" i="2"/>
  <c r="GI719" i="2"/>
  <c r="GL719" i="2"/>
  <c r="GO719" i="2"/>
  <c r="GR719" i="2"/>
  <c r="GU719" i="2"/>
  <c r="GX719" i="2"/>
  <c r="HA719" i="2"/>
  <c r="HD719" i="2"/>
  <c r="HG719" i="2"/>
  <c r="HJ719" i="2"/>
  <c r="HM719" i="2"/>
  <c r="HP719" i="2"/>
  <c r="HS719" i="2"/>
  <c r="HV719" i="2"/>
  <c r="Y720" i="2"/>
  <c r="AA720" i="2"/>
  <c r="T720" i="2" s="1"/>
  <c r="AU720" i="2"/>
  <c r="AX720" i="2"/>
  <c r="BA720" i="2"/>
  <c r="BD720" i="2"/>
  <c r="BG720" i="2"/>
  <c r="BJ720" i="2"/>
  <c r="BM720" i="2"/>
  <c r="BP720" i="2"/>
  <c r="BS720" i="2"/>
  <c r="BV720" i="2"/>
  <c r="BY720" i="2"/>
  <c r="CB720" i="2"/>
  <c r="CE720" i="2"/>
  <c r="CH720" i="2"/>
  <c r="CK720" i="2"/>
  <c r="CQ720" i="2"/>
  <c r="CW720" i="2"/>
  <c r="DC720" i="2"/>
  <c r="DI720" i="2"/>
  <c r="DL720" i="2"/>
  <c r="DO720" i="2"/>
  <c r="DR720" i="2"/>
  <c r="DU720" i="2"/>
  <c r="DX720" i="2"/>
  <c r="EA720" i="2"/>
  <c r="ED720" i="2"/>
  <c r="EG720" i="2"/>
  <c r="EJ720" i="2"/>
  <c r="EM720" i="2"/>
  <c r="EP720" i="2"/>
  <c r="ES720" i="2"/>
  <c r="EV720" i="2"/>
  <c r="EY720" i="2"/>
  <c r="FB720" i="2"/>
  <c r="FE720" i="2"/>
  <c r="FH720" i="2"/>
  <c r="FK720" i="2"/>
  <c r="FN720" i="2"/>
  <c r="FQ720" i="2"/>
  <c r="FT720" i="2"/>
  <c r="FW720" i="2"/>
  <c r="FZ720" i="2"/>
  <c r="GC720" i="2"/>
  <c r="GF720" i="2"/>
  <c r="GI720" i="2"/>
  <c r="GL720" i="2"/>
  <c r="GO720" i="2"/>
  <c r="GR720" i="2"/>
  <c r="GU720" i="2"/>
  <c r="GX720" i="2"/>
  <c r="HA720" i="2"/>
  <c r="HD720" i="2"/>
  <c r="HG720" i="2"/>
  <c r="HJ720" i="2"/>
  <c r="HM720" i="2"/>
  <c r="HP720" i="2"/>
  <c r="HS720" i="2"/>
  <c r="HV720" i="2"/>
  <c r="Y721" i="2"/>
  <c r="AA721" i="2"/>
  <c r="T721" i="2" s="1"/>
  <c r="AU721" i="2"/>
  <c r="AX721" i="2"/>
  <c r="BA721" i="2"/>
  <c r="BD721" i="2"/>
  <c r="BG721" i="2"/>
  <c r="BJ721" i="2"/>
  <c r="BM721" i="2"/>
  <c r="BP721" i="2"/>
  <c r="BS721" i="2"/>
  <c r="BV721" i="2"/>
  <c r="BY721" i="2"/>
  <c r="CB721" i="2"/>
  <c r="CE721" i="2"/>
  <c r="CH721" i="2"/>
  <c r="CK721" i="2"/>
  <c r="CQ721" i="2"/>
  <c r="CW721" i="2"/>
  <c r="DC721" i="2"/>
  <c r="DI721" i="2"/>
  <c r="DL721" i="2"/>
  <c r="DO721" i="2"/>
  <c r="DR721" i="2"/>
  <c r="DU721" i="2"/>
  <c r="DX721" i="2"/>
  <c r="EA721" i="2"/>
  <c r="ED721" i="2"/>
  <c r="EG721" i="2"/>
  <c r="EJ721" i="2"/>
  <c r="EM721" i="2"/>
  <c r="EP721" i="2"/>
  <c r="ES721" i="2"/>
  <c r="EV721" i="2"/>
  <c r="EY721" i="2"/>
  <c r="FB721" i="2"/>
  <c r="FE721" i="2"/>
  <c r="FH721" i="2"/>
  <c r="FK721" i="2"/>
  <c r="FN721" i="2"/>
  <c r="FQ721" i="2"/>
  <c r="FT721" i="2"/>
  <c r="FW721" i="2"/>
  <c r="FZ721" i="2"/>
  <c r="GC721" i="2"/>
  <c r="GF721" i="2"/>
  <c r="GI721" i="2"/>
  <c r="GL721" i="2"/>
  <c r="GO721" i="2"/>
  <c r="GR721" i="2"/>
  <c r="GU721" i="2"/>
  <c r="GX721" i="2"/>
  <c r="HA721" i="2"/>
  <c r="HD721" i="2"/>
  <c r="HG721" i="2"/>
  <c r="HJ721" i="2"/>
  <c r="HM721" i="2"/>
  <c r="HP721" i="2"/>
  <c r="HS721" i="2"/>
  <c r="HV721" i="2"/>
  <c r="Y722" i="2"/>
  <c r="AA722" i="2"/>
  <c r="T722" i="2" s="1"/>
  <c r="AU722" i="2"/>
  <c r="AX722" i="2"/>
  <c r="BA722" i="2"/>
  <c r="BD722" i="2"/>
  <c r="BG722" i="2"/>
  <c r="BJ722" i="2"/>
  <c r="BM722" i="2"/>
  <c r="BP722" i="2"/>
  <c r="BS722" i="2"/>
  <c r="BV722" i="2"/>
  <c r="BY722" i="2"/>
  <c r="CB722" i="2"/>
  <c r="CE722" i="2"/>
  <c r="CH722" i="2"/>
  <c r="CK722" i="2"/>
  <c r="CQ722" i="2"/>
  <c r="CW722" i="2"/>
  <c r="DC722" i="2"/>
  <c r="DI722" i="2"/>
  <c r="DL722" i="2"/>
  <c r="DO722" i="2"/>
  <c r="DR722" i="2"/>
  <c r="DU722" i="2"/>
  <c r="DX722" i="2"/>
  <c r="EA722" i="2"/>
  <c r="ED722" i="2"/>
  <c r="EG722" i="2"/>
  <c r="EJ722" i="2"/>
  <c r="EM722" i="2"/>
  <c r="EP722" i="2"/>
  <c r="ES722" i="2"/>
  <c r="EV722" i="2"/>
  <c r="EY722" i="2"/>
  <c r="FB722" i="2"/>
  <c r="FE722" i="2"/>
  <c r="FH722" i="2"/>
  <c r="FK722" i="2"/>
  <c r="FN722" i="2"/>
  <c r="FQ722" i="2"/>
  <c r="FT722" i="2"/>
  <c r="FW722" i="2"/>
  <c r="FZ722" i="2"/>
  <c r="GC722" i="2"/>
  <c r="GF722" i="2"/>
  <c r="GI722" i="2"/>
  <c r="GL722" i="2"/>
  <c r="GO722" i="2"/>
  <c r="GR722" i="2"/>
  <c r="GU722" i="2"/>
  <c r="GX722" i="2"/>
  <c r="HA722" i="2"/>
  <c r="HD722" i="2"/>
  <c r="HG722" i="2"/>
  <c r="HJ722" i="2"/>
  <c r="HM722" i="2"/>
  <c r="HP722" i="2"/>
  <c r="HS722" i="2"/>
  <c r="HV722" i="2"/>
  <c r="Y723" i="2"/>
  <c r="AA723" i="2"/>
  <c r="T723" i="2" s="1"/>
  <c r="AU723" i="2"/>
  <c r="AX723" i="2"/>
  <c r="BA723" i="2"/>
  <c r="BD723" i="2"/>
  <c r="BG723" i="2"/>
  <c r="BJ723" i="2"/>
  <c r="BM723" i="2"/>
  <c r="BP723" i="2"/>
  <c r="BS723" i="2"/>
  <c r="BV723" i="2"/>
  <c r="BY723" i="2"/>
  <c r="CB723" i="2"/>
  <c r="CE723" i="2"/>
  <c r="CH723" i="2"/>
  <c r="CK723" i="2"/>
  <c r="CQ723" i="2"/>
  <c r="CW723" i="2"/>
  <c r="DC723" i="2"/>
  <c r="DI723" i="2"/>
  <c r="DL723" i="2"/>
  <c r="DO723" i="2"/>
  <c r="DR723" i="2"/>
  <c r="DU723" i="2"/>
  <c r="DX723" i="2"/>
  <c r="EA723" i="2"/>
  <c r="ED723" i="2"/>
  <c r="EG723" i="2"/>
  <c r="EJ723" i="2"/>
  <c r="EM723" i="2"/>
  <c r="EP723" i="2"/>
  <c r="ES723" i="2"/>
  <c r="EV723" i="2"/>
  <c r="EY723" i="2"/>
  <c r="FB723" i="2"/>
  <c r="FE723" i="2"/>
  <c r="FH723" i="2"/>
  <c r="FK723" i="2"/>
  <c r="FN723" i="2"/>
  <c r="FQ723" i="2"/>
  <c r="FT723" i="2"/>
  <c r="FW723" i="2"/>
  <c r="FZ723" i="2"/>
  <c r="GC723" i="2"/>
  <c r="GF723" i="2"/>
  <c r="GI723" i="2"/>
  <c r="GL723" i="2"/>
  <c r="GO723" i="2"/>
  <c r="GR723" i="2"/>
  <c r="GU723" i="2"/>
  <c r="GX723" i="2"/>
  <c r="HA723" i="2"/>
  <c r="HD723" i="2"/>
  <c r="HG723" i="2"/>
  <c r="HJ723" i="2"/>
  <c r="HM723" i="2"/>
  <c r="HP723" i="2"/>
  <c r="HS723" i="2"/>
  <c r="HV723" i="2"/>
  <c r="Y724" i="2"/>
  <c r="AA724" i="2"/>
  <c r="T724" i="2" s="1"/>
  <c r="AU724" i="2"/>
  <c r="AX724" i="2"/>
  <c r="BA724" i="2"/>
  <c r="BD724" i="2"/>
  <c r="BG724" i="2"/>
  <c r="BJ724" i="2"/>
  <c r="BM724" i="2"/>
  <c r="BP724" i="2"/>
  <c r="BS724" i="2"/>
  <c r="BV724" i="2"/>
  <c r="BY724" i="2"/>
  <c r="CB724" i="2"/>
  <c r="CE724" i="2"/>
  <c r="CH724" i="2"/>
  <c r="CK724" i="2"/>
  <c r="CQ724" i="2"/>
  <c r="CW724" i="2"/>
  <c r="DC724" i="2"/>
  <c r="DI724" i="2"/>
  <c r="DL724" i="2"/>
  <c r="DO724" i="2"/>
  <c r="DR724" i="2"/>
  <c r="DU724" i="2"/>
  <c r="DX724" i="2"/>
  <c r="EA724" i="2"/>
  <c r="ED724" i="2"/>
  <c r="EG724" i="2"/>
  <c r="EJ724" i="2"/>
  <c r="EM724" i="2"/>
  <c r="EP724" i="2"/>
  <c r="ES724" i="2"/>
  <c r="EV724" i="2"/>
  <c r="EY724" i="2"/>
  <c r="FB724" i="2"/>
  <c r="FE724" i="2"/>
  <c r="FH724" i="2"/>
  <c r="FK724" i="2"/>
  <c r="FN724" i="2"/>
  <c r="FQ724" i="2"/>
  <c r="FT724" i="2"/>
  <c r="FW724" i="2"/>
  <c r="FZ724" i="2"/>
  <c r="GC724" i="2"/>
  <c r="GF724" i="2"/>
  <c r="GI724" i="2"/>
  <c r="GL724" i="2"/>
  <c r="GO724" i="2"/>
  <c r="GR724" i="2"/>
  <c r="GU724" i="2"/>
  <c r="GX724" i="2"/>
  <c r="HA724" i="2"/>
  <c r="HD724" i="2"/>
  <c r="HG724" i="2"/>
  <c r="HJ724" i="2"/>
  <c r="HM724" i="2"/>
  <c r="HP724" i="2"/>
  <c r="HS724" i="2"/>
  <c r="HV724" i="2"/>
  <c r="Y725" i="2"/>
  <c r="AA725" i="2"/>
  <c r="T725" i="2" s="1"/>
  <c r="AU725" i="2"/>
  <c r="AX725" i="2"/>
  <c r="BA725" i="2"/>
  <c r="BD725" i="2"/>
  <c r="BG725" i="2"/>
  <c r="BJ725" i="2"/>
  <c r="BM725" i="2"/>
  <c r="BP725" i="2"/>
  <c r="BS725" i="2"/>
  <c r="BV725" i="2"/>
  <c r="BY725" i="2"/>
  <c r="CB725" i="2"/>
  <c r="CE725" i="2"/>
  <c r="CH725" i="2"/>
  <c r="CK725" i="2"/>
  <c r="CQ725" i="2"/>
  <c r="CW725" i="2"/>
  <c r="DC725" i="2"/>
  <c r="DI725" i="2"/>
  <c r="DL725" i="2"/>
  <c r="DO725" i="2"/>
  <c r="DR725" i="2"/>
  <c r="DU725" i="2"/>
  <c r="DX725" i="2"/>
  <c r="EA725" i="2"/>
  <c r="ED725" i="2"/>
  <c r="EG725" i="2"/>
  <c r="EJ725" i="2"/>
  <c r="EM725" i="2"/>
  <c r="EP725" i="2"/>
  <c r="ES725" i="2"/>
  <c r="EV725" i="2"/>
  <c r="EY725" i="2"/>
  <c r="FB725" i="2"/>
  <c r="FE725" i="2"/>
  <c r="FH725" i="2"/>
  <c r="FK725" i="2"/>
  <c r="FN725" i="2"/>
  <c r="FQ725" i="2"/>
  <c r="FT725" i="2"/>
  <c r="FW725" i="2"/>
  <c r="FZ725" i="2"/>
  <c r="GC725" i="2"/>
  <c r="GF725" i="2"/>
  <c r="GI725" i="2"/>
  <c r="GL725" i="2"/>
  <c r="GO725" i="2"/>
  <c r="GR725" i="2"/>
  <c r="GU725" i="2"/>
  <c r="GX725" i="2"/>
  <c r="HA725" i="2"/>
  <c r="HD725" i="2"/>
  <c r="HG725" i="2"/>
  <c r="HJ725" i="2"/>
  <c r="HM725" i="2"/>
  <c r="HP725" i="2"/>
  <c r="HS725" i="2"/>
  <c r="HV725" i="2"/>
  <c r="Y726" i="2"/>
  <c r="AA726" i="2"/>
  <c r="T726" i="2" s="1"/>
  <c r="AU726" i="2"/>
  <c r="AX726" i="2"/>
  <c r="BA726" i="2"/>
  <c r="BD726" i="2"/>
  <c r="BG726" i="2"/>
  <c r="BJ726" i="2"/>
  <c r="BM726" i="2"/>
  <c r="BP726" i="2"/>
  <c r="BS726" i="2"/>
  <c r="BV726" i="2"/>
  <c r="BY726" i="2"/>
  <c r="CB726" i="2"/>
  <c r="CE726" i="2"/>
  <c r="CH726" i="2"/>
  <c r="CK726" i="2"/>
  <c r="CQ726" i="2"/>
  <c r="CW726" i="2"/>
  <c r="DC726" i="2"/>
  <c r="DI726" i="2"/>
  <c r="DL726" i="2"/>
  <c r="DO726" i="2"/>
  <c r="DR726" i="2"/>
  <c r="DU726" i="2"/>
  <c r="DX726" i="2"/>
  <c r="EA726" i="2"/>
  <c r="ED726" i="2"/>
  <c r="EG726" i="2"/>
  <c r="EJ726" i="2"/>
  <c r="EM726" i="2"/>
  <c r="EP726" i="2"/>
  <c r="ES726" i="2"/>
  <c r="EV726" i="2"/>
  <c r="EY726" i="2"/>
  <c r="FB726" i="2"/>
  <c r="FE726" i="2"/>
  <c r="FH726" i="2"/>
  <c r="FK726" i="2"/>
  <c r="FN726" i="2"/>
  <c r="FQ726" i="2"/>
  <c r="FT726" i="2"/>
  <c r="FW726" i="2"/>
  <c r="FZ726" i="2"/>
  <c r="GC726" i="2"/>
  <c r="GF726" i="2"/>
  <c r="GI726" i="2"/>
  <c r="GL726" i="2"/>
  <c r="GO726" i="2"/>
  <c r="GR726" i="2"/>
  <c r="GU726" i="2"/>
  <c r="GX726" i="2"/>
  <c r="HA726" i="2"/>
  <c r="HD726" i="2"/>
  <c r="HG726" i="2"/>
  <c r="HJ726" i="2"/>
  <c r="HM726" i="2"/>
  <c r="HP726" i="2"/>
  <c r="HS726" i="2"/>
  <c r="HV726" i="2"/>
  <c r="P685" i="2"/>
  <c r="Q685" i="2"/>
  <c r="R685" i="2"/>
  <c r="X685" i="2"/>
  <c r="HZ685" i="2" s="1"/>
  <c r="AG685" i="2"/>
  <c r="AH685" i="2"/>
  <c r="AM685" i="2"/>
  <c r="AN685" i="2"/>
  <c r="AS685" i="2"/>
  <c r="AT685" i="2"/>
  <c r="AV685" i="2"/>
  <c r="AW685" i="2"/>
  <c r="AY685" i="2"/>
  <c r="AZ685" i="2"/>
  <c r="BB685" i="2"/>
  <c r="BC685" i="2"/>
  <c r="BE685" i="2"/>
  <c r="BF685" i="2"/>
  <c r="BH685" i="2"/>
  <c r="BI685" i="2"/>
  <c r="BK685" i="2"/>
  <c r="BL685" i="2"/>
  <c r="BN685" i="2"/>
  <c r="BO685" i="2"/>
  <c r="BQ685" i="2"/>
  <c r="BR685" i="2"/>
  <c r="BW685" i="2"/>
  <c r="BX685" i="2"/>
  <c r="CC685" i="2"/>
  <c r="CD685" i="2"/>
  <c r="CI685" i="2"/>
  <c r="CJ685" i="2"/>
  <c r="CO685" i="2"/>
  <c r="CP685" i="2"/>
  <c r="CU685" i="2"/>
  <c r="CV685" i="2"/>
  <c r="DA685" i="2"/>
  <c r="DB685" i="2"/>
  <c r="DG685" i="2"/>
  <c r="DH685" i="2"/>
  <c r="DJ685" i="2"/>
  <c r="DK685" i="2"/>
  <c r="DM685" i="2"/>
  <c r="DN685" i="2"/>
  <c r="DP685" i="2"/>
  <c r="DQ685" i="2"/>
  <c r="DS685" i="2"/>
  <c r="DT685" i="2"/>
  <c r="DV685" i="2"/>
  <c r="DW685" i="2"/>
  <c r="DY685" i="2"/>
  <c r="DZ685" i="2"/>
  <c r="EB685" i="2"/>
  <c r="EC685" i="2"/>
  <c r="EE685" i="2"/>
  <c r="EF685" i="2"/>
  <c r="EH685" i="2"/>
  <c r="EI685" i="2"/>
  <c r="EK685" i="2"/>
  <c r="EL685" i="2"/>
  <c r="EN685" i="2"/>
  <c r="EO685" i="2"/>
  <c r="EQ685" i="2"/>
  <c r="ER685" i="2"/>
  <c r="ET685" i="2"/>
  <c r="EU685" i="2"/>
  <c r="EW685" i="2"/>
  <c r="EX685" i="2"/>
  <c r="EZ685" i="2"/>
  <c r="FA685" i="2"/>
  <c r="FC685" i="2"/>
  <c r="FD685" i="2"/>
  <c r="FF685" i="2"/>
  <c r="FG685" i="2"/>
  <c r="FI685" i="2"/>
  <c r="FJ685" i="2"/>
  <c r="FL685" i="2"/>
  <c r="FM685" i="2"/>
  <c r="FO685" i="2"/>
  <c r="FP685" i="2"/>
  <c r="FR685" i="2"/>
  <c r="FS685" i="2"/>
  <c r="FU685" i="2"/>
  <c r="FV685" i="2"/>
  <c r="FX685" i="2"/>
  <c r="FY685" i="2"/>
  <c r="GA685" i="2"/>
  <c r="GB685" i="2"/>
  <c r="GD685" i="2"/>
  <c r="GE685" i="2"/>
  <c r="GG685" i="2"/>
  <c r="GH685" i="2"/>
  <c r="GJ685" i="2"/>
  <c r="GK685" i="2"/>
  <c r="GM685" i="2"/>
  <c r="GN685" i="2"/>
  <c r="GP685" i="2"/>
  <c r="GQ685" i="2"/>
  <c r="GS685" i="2"/>
  <c r="GT685" i="2"/>
  <c r="GV685" i="2"/>
  <c r="GW685" i="2"/>
  <c r="GY685" i="2"/>
  <c r="GZ685" i="2"/>
  <c r="HB685" i="2"/>
  <c r="HC685" i="2"/>
  <c r="HE685" i="2"/>
  <c r="HF685" i="2"/>
  <c r="HH685" i="2"/>
  <c r="HI685" i="2"/>
  <c r="HK685" i="2"/>
  <c r="HL685" i="2"/>
  <c r="HN685" i="2"/>
  <c r="HO685" i="2"/>
  <c r="HQ685" i="2"/>
  <c r="HR685" i="2"/>
  <c r="HT685" i="2"/>
  <c r="HU685" i="2"/>
  <c r="P686" i="2"/>
  <c r="Q686" i="2"/>
  <c r="R686" i="2"/>
  <c r="X686" i="2"/>
  <c r="HZ686" i="2" s="1"/>
  <c r="AD686" i="2"/>
  <c r="AE686" i="2"/>
  <c r="AJ686" i="2"/>
  <c r="AK686" i="2"/>
  <c r="AP686" i="2"/>
  <c r="AQ686" i="2"/>
  <c r="AS686" i="2"/>
  <c r="AT686" i="2"/>
  <c r="AV686" i="2"/>
  <c r="AW686" i="2"/>
  <c r="AY686" i="2"/>
  <c r="AZ686" i="2"/>
  <c r="BB686" i="2"/>
  <c r="BC686" i="2"/>
  <c r="BE686" i="2"/>
  <c r="BF686" i="2"/>
  <c r="BH686" i="2"/>
  <c r="BI686" i="2"/>
  <c r="BK686" i="2"/>
  <c r="BL686" i="2"/>
  <c r="BN686" i="2"/>
  <c r="BO686" i="2"/>
  <c r="BQ686" i="2"/>
  <c r="BR686" i="2"/>
  <c r="BW686" i="2"/>
  <c r="BX686" i="2"/>
  <c r="CC686" i="2"/>
  <c r="CD686" i="2"/>
  <c r="CI686" i="2"/>
  <c r="CJ686" i="2"/>
  <c r="CO686" i="2"/>
  <c r="CP686" i="2"/>
  <c r="CU686" i="2"/>
  <c r="CV686" i="2"/>
  <c r="DA686" i="2"/>
  <c r="DB686" i="2"/>
  <c r="DG686" i="2"/>
  <c r="DH686" i="2"/>
  <c r="DJ686" i="2"/>
  <c r="DK686" i="2"/>
  <c r="DM686" i="2"/>
  <c r="DN686" i="2"/>
  <c r="DP686" i="2"/>
  <c r="DQ686" i="2"/>
  <c r="DS686" i="2"/>
  <c r="DT686" i="2"/>
  <c r="DV686" i="2"/>
  <c r="DW686" i="2"/>
  <c r="DY686" i="2"/>
  <c r="DZ686" i="2"/>
  <c r="EB686" i="2"/>
  <c r="EC686" i="2"/>
  <c r="EE686" i="2"/>
  <c r="EF686" i="2"/>
  <c r="EH686" i="2"/>
  <c r="EI686" i="2"/>
  <c r="EK686" i="2"/>
  <c r="EL686" i="2"/>
  <c r="EN686" i="2"/>
  <c r="EO686" i="2"/>
  <c r="EQ686" i="2"/>
  <c r="ER686" i="2"/>
  <c r="ET686" i="2"/>
  <c r="EU686" i="2"/>
  <c r="EW686" i="2"/>
  <c r="EX686" i="2"/>
  <c r="EZ686" i="2"/>
  <c r="FA686" i="2"/>
  <c r="FC686" i="2"/>
  <c r="FD686" i="2"/>
  <c r="FF686" i="2"/>
  <c r="FG686" i="2"/>
  <c r="FI686" i="2"/>
  <c r="FJ686" i="2"/>
  <c r="FL686" i="2"/>
  <c r="FM686" i="2"/>
  <c r="FO686" i="2"/>
  <c r="FP686" i="2"/>
  <c r="FR686" i="2"/>
  <c r="FS686" i="2"/>
  <c r="FU686" i="2"/>
  <c r="FV686" i="2"/>
  <c r="FX686" i="2"/>
  <c r="FY686" i="2"/>
  <c r="GA686" i="2"/>
  <c r="GB686" i="2"/>
  <c r="GD686" i="2"/>
  <c r="GE686" i="2"/>
  <c r="GG686" i="2"/>
  <c r="GH686" i="2"/>
  <c r="GJ686" i="2"/>
  <c r="GK686" i="2"/>
  <c r="GM686" i="2"/>
  <c r="GN686" i="2"/>
  <c r="GP686" i="2"/>
  <c r="GQ686" i="2"/>
  <c r="GS686" i="2"/>
  <c r="GT686" i="2"/>
  <c r="GV686" i="2"/>
  <c r="GW686" i="2"/>
  <c r="GY686" i="2"/>
  <c r="GZ686" i="2"/>
  <c r="HB686" i="2"/>
  <c r="HC686" i="2"/>
  <c r="HE686" i="2"/>
  <c r="HF686" i="2"/>
  <c r="HH686" i="2"/>
  <c r="HI686" i="2"/>
  <c r="HK686" i="2"/>
  <c r="HL686" i="2"/>
  <c r="HN686" i="2"/>
  <c r="HO686" i="2"/>
  <c r="HQ686" i="2"/>
  <c r="HR686" i="2"/>
  <c r="HT686" i="2"/>
  <c r="HU686" i="2"/>
  <c r="P687" i="2"/>
  <c r="Q687" i="2"/>
  <c r="R687" i="2"/>
  <c r="X687" i="2"/>
  <c r="HZ687" i="2" s="1"/>
  <c r="AG687" i="2"/>
  <c r="AH687" i="2"/>
  <c r="AM687" i="2"/>
  <c r="AN687" i="2"/>
  <c r="AS687" i="2"/>
  <c r="AT687" i="2"/>
  <c r="AV687" i="2"/>
  <c r="AW687" i="2"/>
  <c r="AY687" i="2"/>
  <c r="AZ687" i="2"/>
  <c r="BB687" i="2"/>
  <c r="BC687" i="2"/>
  <c r="BE687" i="2"/>
  <c r="BF687" i="2"/>
  <c r="BH687" i="2"/>
  <c r="BI687" i="2"/>
  <c r="BK687" i="2"/>
  <c r="BL687" i="2"/>
  <c r="BN687" i="2"/>
  <c r="BO687" i="2"/>
  <c r="BQ687" i="2"/>
  <c r="BR687" i="2"/>
  <c r="BW687" i="2"/>
  <c r="BX687" i="2"/>
  <c r="CC687" i="2"/>
  <c r="CD687" i="2"/>
  <c r="CI687" i="2"/>
  <c r="CJ687" i="2"/>
  <c r="CO687" i="2"/>
  <c r="CP687" i="2"/>
  <c r="CU687" i="2"/>
  <c r="CV687" i="2"/>
  <c r="DA687" i="2"/>
  <c r="DB687" i="2"/>
  <c r="DG687" i="2"/>
  <c r="DH687" i="2"/>
  <c r="DJ687" i="2"/>
  <c r="DK687" i="2"/>
  <c r="DM687" i="2"/>
  <c r="DN687" i="2"/>
  <c r="DP687" i="2"/>
  <c r="DQ687" i="2"/>
  <c r="DS687" i="2"/>
  <c r="DT687" i="2"/>
  <c r="DV687" i="2"/>
  <c r="DW687" i="2"/>
  <c r="DY687" i="2"/>
  <c r="DZ687" i="2"/>
  <c r="EB687" i="2"/>
  <c r="EC687" i="2"/>
  <c r="EE687" i="2"/>
  <c r="EF687" i="2"/>
  <c r="EH687" i="2"/>
  <c r="EI687" i="2"/>
  <c r="EK687" i="2"/>
  <c r="EL687" i="2"/>
  <c r="EN687" i="2"/>
  <c r="EO687" i="2"/>
  <c r="EQ687" i="2"/>
  <c r="ER687" i="2"/>
  <c r="ET687" i="2"/>
  <c r="EU687" i="2"/>
  <c r="EW687" i="2"/>
  <c r="EX687" i="2"/>
  <c r="EZ687" i="2"/>
  <c r="FA687" i="2"/>
  <c r="FC687" i="2"/>
  <c r="FD687" i="2"/>
  <c r="FF687" i="2"/>
  <c r="FG687" i="2"/>
  <c r="FI687" i="2"/>
  <c r="FJ687" i="2"/>
  <c r="FL687" i="2"/>
  <c r="FM687" i="2"/>
  <c r="FO687" i="2"/>
  <c r="FP687" i="2"/>
  <c r="FR687" i="2"/>
  <c r="FS687" i="2"/>
  <c r="FU687" i="2"/>
  <c r="FV687" i="2"/>
  <c r="FX687" i="2"/>
  <c r="FY687" i="2"/>
  <c r="GA687" i="2"/>
  <c r="GB687" i="2"/>
  <c r="GD687" i="2"/>
  <c r="GE687" i="2"/>
  <c r="GG687" i="2"/>
  <c r="GH687" i="2"/>
  <c r="GJ687" i="2"/>
  <c r="GK687" i="2"/>
  <c r="GM687" i="2"/>
  <c r="GN687" i="2"/>
  <c r="GP687" i="2"/>
  <c r="GQ687" i="2"/>
  <c r="GS687" i="2"/>
  <c r="GT687" i="2"/>
  <c r="GV687" i="2"/>
  <c r="GW687" i="2"/>
  <c r="GY687" i="2"/>
  <c r="GZ687" i="2"/>
  <c r="HB687" i="2"/>
  <c r="HC687" i="2"/>
  <c r="HE687" i="2"/>
  <c r="HF687" i="2"/>
  <c r="HH687" i="2"/>
  <c r="HI687" i="2"/>
  <c r="HK687" i="2"/>
  <c r="HL687" i="2"/>
  <c r="HN687" i="2"/>
  <c r="HO687" i="2"/>
  <c r="HQ687" i="2"/>
  <c r="HR687" i="2"/>
  <c r="HT687" i="2"/>
  <c r="HU687" i="2"/>
  <c r="P688" i="2"/>
  <c r="Q688" i="2"/>
  <c r="R688" i="2"/>
  <c r="X688" i="2"/>
  <c r="HZ688" i="2" s="1"/>
  <c r="AD688" i="2"/>
  <c r="AE688" i="2"/>
  <c r="AJ688" i="2"/>
  <c r="AK688" i="2"/>
  <c r="AP688" i="2"/>
  <c r="AQ688" i="2"/>
  <c r="AS688" i="2"/>
  <c r="AT688" i="2"/>
  <c r="AV688" i="2"/>
  <c r="AW688" i="2"/>
  <c r="AY688" i="2"/>
  <c r="AZ688" i="2"/>
  <c r="BB688" i="2"/>
  <c r="BC688" i="2"/>
  <c r="BE688" i="2"/>
  <c r="BF688" i="2"/>
  <c r="BH688" i="2"/>
  <c r="BI688" i="2"/>
  <c r="BK688" i="2"/>
  <c r="BL688" i="2"/>
  <c r="BN688" i="2"/>
  <c r="BO688" i="2"/>
  <c r="BQ688" i="2"/>
  <c r="BR688" i="2"/>
  <c r="BW688" i="2"/>
  <c r="BX688" i="2"/>
  <c r="CC688" i="2"/>
  <c r="CD688" i="2"/>
  <c r="CI688" i="2"/>
  <c r="CJ688" i="2"/>
  <c r="CO688" i="2"/>
  <c r="CP688" i="2"/>
  <c r="CU688" i="2"/>
  <c r="CV688" i="2"/>
  <c r="DA688" i="2"/>
  <c r="DB688" i="2"/>
  <c r="DG688" i="2"/>
  <c r="DH688" i="2"/>
  <c r="DJ688" i="2"/>
  <c r="DK688" i="2"/>
  <c r="DM688" i="2"/>
  <c r="DN688" i="2"/>
  <c r="DP688" i="2"/>
  <c r="DQ688" i="2"/>
  <c r="DS688" i="2"/>
  <c r="DT688" i="2"/>
  <c r="DV688" i="2"/>
  <c r="DW688" i="2"/>
  <c r="DY688" i="2"/>
  <c r="DZ688" i="2"/>
  <c r="EB688" i="2"/>
  <c r="EC688" i="2"/>
  <c r="EE688" i="2"/>
  <c r="EF688" i="2"/>
  <c r="EH688" i="2"/>
  <c r="EI688" i="2"/>
  <c r="EK688" i="2"/>
  <c r="EL688" i="2"/>
  <c r="EN688" i="2"/>
  <c r="EO688" i="2"/>
  <c r="EQ688" i="2"/>
  <c r="ER688" i="2"/>
  <c r="ET688" i="2"/>
  <c r="EU688" i="2"/>
  <c r="EW688" i="2"/>
  <c r="EX688" i="2"/>
  <c r="EZ688" i="2"/>
  <c r="FA688" i="2"/>
  <c r="FC688" i="2"/>
  <c r="FD688" i="2"/>
  <c r="FF688" i="2"/>
  <c r="FG688" i="2"/>
  <c r="FI688" i="2"/>
  <c r="FJ688" i="2"/>
  <c r="FL688" i="2"/>
  <c r="FM688" i="2"/>
  <c r="FO688" i="2"/>
  <c r="FP688" i="2"/>
  <c r="FR688" i="2"/>
  <c r="FS688" i="2"/>
  <c r="FU688" i="2"/>
  <c r="FV688" i="2"/>
  <c r="FX688" i="2"/>
  <c r="FY688" i="2"/>
  <c r="GA688" i="2"/>
  <c r="GB688" i="2"/>
  <c r="GD688" i="2"/>
  <c r="GE688" i="2"/>
  <c r="GG688" i="2"/>
  <c r="GH688" i="2"/>
  <c r="GJ688" i="2"/>
  <c r="GK688" i="2"/>
  <c r="GM688" i="2"/>
  <c r="GN688" i="2"/>
  <c r="GP688" i="2"/>
  <c r="GQ688" i="2"/>
  <c r="GS688" i="2"/>
  <c r="GT688" i="2"/>
  <c r="GV688" i="2"/>
  <c r="GW688" i="2"/>
  <c r="GY688" i="2"/>
  <c r="GZ688" i="2"/>
  <c r="HB688" i="2"/>
  <c r="HC688" i="2"/>
  <c r="HE688" i="2"/>
  <c r="HF688" i="2"/>
  <c r="HH688" i="2"/>
  <c r="HI688" i="2"/>
  <c r="HK688" i="2"/>
  <c r="HL688" i="2"/>
  <c r="HN688" i="2"/>
  <c r="HO688" i="2"/>
  <c r="HQ688" i="2"/>
  <c r="HR688" i="2"/>
  <c r="HT688" i="2"/>
  <c r="HU688" i="2"/>
  <c r="P689" i="2"/>
  <c r="Q689" i="2"/>
  <c r="R689" i="2"/>
  <c r="X689" i="2"/>
  <c r="HZ689" i="2" s="1"/>
  <c r="AE689" i="2"/>
  <c r="AG689" i="2"/>
  <c r="AH689" i="2"/>
  <c r="AM689" i="2"/>
  <c r="AN689" i="2"/>
  <c r="AQ689" i="2"/>
  <c r="AS689" i="2"/>
  <c r="AT689" i="2"/>
  <c r="AV689" i="2"/>
  <c r="AW689" i="2"/>
  <c r="AY689" i="2"/>
  <c r="AZ689" i="2"/>
  <c r="BB689" i="2"/>
  <c r="BC689" i="2"/>
  <c r="BE689" i="2"/>
  <c r="BF689" i="2"/>
  <c r="BH689" i="2"/>
  <c r="BI689" i="2"/>
  <c r="BK689" i="2"/>
  <c r="BL689" i="2"/>
  <c r="BN689" i="2"/>
  <c r="BO689" i="2"/>
  <c r="BQ689" i="2"/>
  <c r="BR689" i="2"/>
  <c r="BW689" i="2"/>
  <c r="BX689" i="2"/>
  <c r="CC689" i="2"/>
  <c r="CD689" i="2"/>
  <c r="CI689" i="2"/>
  <c r="CJ689" i="2"/>
  <c r="CO689" i="2"/>
  <c r="CP689" i="2"/>
  <c r="CU689" i="2"/>
  <c r="CV689" i="2"/>
  <c r="DA689" i="2"/>
  <c r="DB689" i="2"/>
  <c r="DG689" i="2"/>
  <c r="DH689" i="2"/>
  <c r="DJ689" i="2"/>
  <c r="DK689" i="2"/>
  <c r="DM689" i="2"/>
  <c r="DN689" i="2"/>
  <c r="DP689" i="2"/>
  <c r="DQ689" i="2"/>
  <c r="DS689" i="2"/>
  <c r="DT689" i="2"/>
  <c r="DV689" i="2"/>
  <c r="DW689" i="2"/>
  <c r="DY689" i="2"/>
  <c r="DZ689" i="2"/>
  <c r="EB689" i="2"/>
  <c r="EC689" i="2"/>
  <c r="EE689" i="2"/>
  <c r="EF689" i="2"/>
  <c r="EH689" i="2"/>
  <c r="EI689" i="2"/>
  <c r="EK689" i="2"/>
  <c r="EL689" i="2"/>
  <c r="EN689" i="2"/>
  <c r="EO689" i="2"/>
  <c r="EQ689" i="2"/>
  <c r="ER689" i="2"/>
  <c r="ET689" i="2"/>
  <c r="EU689" i="2"/>
  <c r="EW689" i="2"/>
  <c r="EX689" i="2"/>
  <c r="EZ689" i="2"/>
  <c r="FA689" i="2"/>
  <c r="FC689" i="2"/>
  <c r="FD689" i="2"/>
  <c r="FF689" i="2"/>
  <c r="FG689" i="2"/>
  <c r="FI689" i="2"/>
  <c r="FJ689" i="2"/>
  <c r="FL689" i="2"/>
  <c r="FM689" i="2"/>
  <c r="FO689" i="2"/>
  <c r="FP689" i="2"/>
  <c r="FR689" i="2"/>
  <c r="FS689" i="2"/>
  <c r="FU689" i="2"/>
  <c r="FV689" i="2"/>
  <c r="FX689" i="2"/>
  <c r="FY689" i="2"/>
  <c r="GA689" i="2"/>
  <c r="GB689" i="2"/>
  <c r="GD689" i="2"/>
  <c r="GE689" i="2"/>
  <c r="GG689" i="2"/>
  <c r="GH689" i="2"/>
  <c r="GJ689" i="2"/>
  <c r="GK689" i="2"/>
  <c r="GM689" i="2"/>
  <c r="GN689" i="2"/>
  <c r="GP689" i="2"/>
  <c r="GQ689" i="2"/>
  <c r="GS689" i="2"/>
  <c r="GT689" i="2"/>
  <c r="GV689" i="2"/>
  <c r="GW689" i="2"/>
  <c r="GY689" i="2"/>
  <c r="GZ689" i="2"/>
  <c r="HB689" i="2"/>
  <c r="HC689" i="2"/>
  <c r="HE689" i="2"/>
  <c r="HF689" i="2"/>
  <c r="HH689" i="2"/>
  <c r="HI689" i="2"/>
  <c r="HK689" i="2"/>
  <c r="HL689" i="2"/>
  <c r="HN689" i="2"/>
  <c r="HO689" i="2"/>
  <c r="HQ689" i="2"/>
  <c r="HR689" i="2"/>
  <c r="HT689" i="2"/>
  <c r="HU689" i="2"/>
  <c r="P690" i="2"/>
  <c r="Q690" i="2"/>
  <c r="R690" i="2"/>
  <c r="X690" i="2"/>
  <c r="HZ690" i="2" s="1"/>
  <c r="AD690" i="2"/>
  <c r="AE690" i="2"/>
  <c r="AH690" i="2"/>
  <c r="AJ690" i="2"/>
  <c r="AK690" i="2"/>
  <c r="AM690" i="2"/>
  <c r="AP690" i="2"/>
  <c r="AQ690" i="2"/>
  <c r="AS690" i="2"/>
  <c r="AT690" i="2"/>
  <c r="AV690" i="2"/>
  <c r="AW690" i="2"/>
  <c r="AY690" i="2"/>
  <c r="AZ690" i="2"/>
  <c r="BB690" i="2"/>
  <c r="BC690" i="2"/>
  <c r="BE690" i="2"/>
  <c r="BF690" i="2"/>
  <c r="BH690" i="2"/>
  <c r="BI690" i="2"/>
  <c r="BK690" i="2"/>
  <c r="BL690" i="2"/>
  <c r="BN690" i="2"/>
  <c r="BO690" i="2"/>
  <c r="BQ690" i="2"/>
  <c r="BR690" i="2"/>
  <c r="BW690" i="2"/>
  <c r="BX690" i="2"/>
  <c r="CC690" i="2"/>
  <c r="CD690" i="2"/>
  <c r="CI690" i="2"/>
  <c r="CJ690" i="2"/>
  <c r="CO690" i="2"/>
  <c r="CP690" i="2"/>
  <c r="CU690" i="2"/>
  <c r="CV690" i="2"/>
  <c r="DA690" i="2"/>
  <c r="DB690" i="2"/>
  <c r="DG690" i="2"/>
  <c r="DH690" i="2"/>
  <c r="DJ690" i="2"/>
  <c r="DK690" i="2"/>
  <c r="DM690" i="2"/>
  <c r="DN690" i="2"/>
  <c r="DP690" i="2"/>
  <c r="DQ690" i="2"/>
  <c r="DS690" i="2"/>
  <c r="DT690" i="2"/>
  <c r="DV690" i="2"/>
  <c r="DW690" i="2"/>
  <c r="DY690" i="2"/>
  <c r="DZ690" i="2"/>
  <c r="EB690" i="2"/>
  <c r="EC690" i="2"/>
  <c r="EE690" i="2"/>
  <c r="EF690" i="2"/>
  <c r="EH690" i="2"/>
  <c r="EI690" i="2"/>
  <c r="EK690" i="2"/>
  <c r="EL690" i="2"/>
  <c r="EN690" i="2"/>
  <c r="EO690" i="2"/>
  <c r="EQ690" i="2"/>
  <c r="ER690" i="2"/>
  <c r="ET690" i="2"/>
  <c r="EU690" i="2"/>
  <c r="EW690" i="2"/>
  <c r="EX690" i="2"/>
  <c r="EZ690" i="2"/>
  <c r="FA690" i="2"/>
  <c r="FC690" i="2"/>
  <c r="FD690" i="2"/>
  <c r="FF690" i="2"/>
  <c r="FG690" i="2"/>
  <c r="FI690" i="2"/>
  <c r="FJ690" i="2"/>
  <c r="FL690" i="2"/>
  <c r="FM690" i="2"/>
  <c r="FO690" i="2"/>
  <c r="FP690" i="2"/>
  <c r="FR690" i="2"/>
  <c r="FS690" i="2"/>
  <c r="FU690" i="2"/>
  <c r="FV690" i="2"/>
  <c r="FX690" i="2"/>
  <c r="FY690" i="2"/>
  <c r="GA690" i="2"/>
  <c r="GB690" i="2"/>
  <c r="GD690" i="2"/>
  <c r="GE690" i="2"/>
  <c r="GG690" i="2"/>
  <c r="GH690" i="2"/>
  <c r="GJ690" i="2"/>
  <c r="GK690" i="2"/>
  <c r="GM690" i="2"/>
  <c r="GN690" i="2"/>
  <c r="GP690" i="2"/>
  <c r="GQ690" i="2"/>
  <c r="GS690" i="2"/>
  <c r="GT690" i="2"/>
  <c r="GV690" i="2"/>
  <c r="GW690" i="2"/>
  <c r="GY690" i="2"/>
  <c r="GZ690" i="2"/>
  <c r="HB690" i="2"/>
  <c r="HC690" i="2"/>
  <c r="HE690" i="2"/>
  <c r="HF690" i="2"/>
  <c r="HH690" i="2"/>
  <c r="HI690" i="2"/>
  <c r="HK690" i="2"/>
  <c r="HL690" i="2"/>
  <c r="HN690" i="2"/>
  <c r="HO690" i="2"/>
  <c r="HQ690" i="2"/>
  <c r="HR690" i="2"/>
  <c r="HT690" i="2"/>
  <c r="HU690" i="2"/>
  <c r="P691" i="2"/>
  <c r="Q691" i="2"/>
  <c r="R691" i="2"/>
  <c r="X691" i="2"/>
  <c r="HZ691" i="2" s="1"/>
  <c r="AD691" i="2"/>
  <c r="AE691" i="2"/>
  <c r="AG691" i="2"/>
  <c r="AH691" i="2"/>
  <c r="AK691" i="2"/>
  <c r="AM691" i="2"/>
  <c r="AN691" i="2"/>
  <c r="AQ691" i="2"/>
  <c r="AS691" i="2"/>
  <c r="AT691" i="2"/>
  <c r="AV691" i="2"/>
  <c r="AW691" i="2"/>
  <c r="AY691" i="2"/>
  <c r="AZ691" i="2"/>
  <c r="BB691" i="2"/>
  <c r="BC691" i="2"/>
  <c r="BE691" i="2"/>
  <c r="BF691" i="2"/>
  <c r="BH691" i="2"/>
  <c r="BI691" i="2"/>
  <c r="BK691" i="2"/>
  <c r="BL691" i="2"/>
  <c r="BN691" i="2"/>
  <c r="BO691" i="2"/>
  <c r="BQ691" i="2"/>
  <c r="BR691" i="2"/>
  <c r="BW691" i="2"/>
  <c r="BX691" i="2"/>
  <c r="CC691" i="2"/>
  <c r="CD691" i="2"/>
  <c r="CI691" i="2"/>
  <c r="CJ691" i="2"/>
  <c r="CO691" i="2"/>
  <c r="CP691" i="2"/>
  <c r="CU691" i="2"/>
  <c r="CV691" i="2"/>
  <c r="DA691" i="2"/>
  <c r="DB691" i="2"/>
  <c r="DG691" i="2"/>
  <c r="DH691" i="2"/>
  <c r="DJ691" i="2"/>
  <c r="DK691" i="2"/>
  <c r="DM691" i="2"/>
  <c r="DN691" i="2"/>
  <c r="DP691" i="2"/>
  <c r="DQ691" i="2"/>
  <c r="DS691" i="2"/>
  <c r="DT691" i="2"/>
  <c r="DV691" i="2"/>
  <c r="DW691" i="2"/>
  <c r="DY691" i="2"/>
  <c r="DZ691" i="2"/>
  <c r="EB691" i="2"/>
  <c r="EC691" i="2"/>
  <c r="EE691" i="2"/>
  <c r="EF691" i="2"/>
  <c r="EH691" i="2"/>
  <c r="EI691" i="2"/>
  <c r="EK691" i="2"/>
  <c r="EL691" i="2"/>
  <c r="EN691" i="2"/>
  <c r="EO691" i="2"/>
  <c r="EQ691" i="2"/>
  <c r="ER691" i="2"/>
  <c r="ET691" i="2"/>
  <c r="EU691" i="2"/>
  <c r="EW691" i="2"/>
  <c r="EX691" i="2"/>
  <c r="EZ691" i="2"/>
  <c r="FA691" i="2"/>
  <c r="FC691" i="2"/>
  <c r="FD691" i="2"/>
  <c r="FF691" i="2"/>
  <c r="FG691" i="2"/>
  <c r="FI691" i="2"/>
  <c r="FJ691" i="2"/>
  <c r="FL691" i="2"/>
  <c r="FM691" i="2"/>
  <c r="FO691" i="2"/>
  <c r="FP691" i="2"/>
  <c r="FR691" i="2"/>
  <c r="FS691" i="2"/>
  <c r="FU691" i="2"/>
  <c r="FV691" i="2"/>
  <c r="FX691" i="2"/>
  <c r="FY691" i="2"/>
  <c r="GA691" i="2"/>
  <c r="GB691" i="2"/>
  <c r="GD691" i="2"/>
  <c r="GE691" i="2"/>
  <c r="GG691" i="2"/>
  <c r="GH691" i="2"/>
  <c r="GJ691" i="2"/>
  <c r="GK691" i="2"/>
  <c r="GM691" i="2"/>
  <c r="GN691" i="2"/>
  <c r="GP691" i="2"/>
  <c r="GQ691" i="2"/>
  <c r="GS691" i="2"/>
  <c r="GT691" i="2"/>
  <c r="GV691" i="2"/>
  <c r="GW691" i="2"/>
  <c r="GY691" i="2"/>
  <c r="GZ691" i="2"/>
  <c r="HB691" i="2"/>
  <c r="HC691" i="2"/>
  <c r="HE691" i="2"/>
  <c r="HF691" i="2"/>
  <c r="HH691" i="2"/>
  <c r="HI691" i="2"/>
  <c r="HK691" i="2"/>
  <c r="HL691" i="2"/>
  <c r="HN691" i="2"/>
  <c r="HO691" i="2"/>
  <c r="HQ691" i="2"/>
  <c r="HR691" i="2"/>
  <c r="HT691" i="2"/>
  <c r="HU691" i="2"/>
  <c r="P692" i="2"/>
  <c r="Q692" i="2"/>
  <c r="R692" i="2"/>
  <c r="X692" i="2"/>
  <c r="HZ692" i="2" s="1"/>
  <c r="AD692" i="2"/>
  <c r="AE692" i="2"/>
  <c r="AG692" i="2"/>
  <c r="AJ692" i="2"/>
  <c r="AK692" i="2"/>
  <c r="AM692" i="2"/>
  <c r="AN692" i="2"/>
  <c r="AP692" i="2"/>
  <c r="AQ692" i="2"/>
  <c r="AS692" i="2"/>
  <c r="AT692" i="2"/>
  <c r="AV692" i="2"/>
  <c r="AW692" i="2"/>
  <c r="AY692" i="2"/>
  <c r="AZ692" i="2"/>
  <c r="BB692" i="2"/>
  <c r="BC692" i="2"/>
  <c r="BE692" i="2"/>
  <c r="BF692" i="2"/>
  <c r="BH692" i="2"/>
  <c r="BI692" i="2"/>
  <c r="BK692" i="2"/>
  <c r="BL692" i="2"/>
  <c r="BN692" i="2"/>
  <c r="BO692" i="2"/>
  <c r="BQ692" i="2"/>
  <c r="BR692" i="2"/>
  <c r="BW692" i="2"/>
  <c r="BX692" i="2"/>
  <c r="CC692" i="2"/>
  <c r="CD692" i="2"/>
  <c r="CI692" i="2"/>
  <c r="CJ692" i="2"/>
  <c r="CO692" i="2"/>
  <c r="CP692" i="2"/>
  <c r="CU692" i="2"/>
  <c r="CV692" i="2"/>
  <c r="DA692" i="2"/>
  <c r="DB692" i="2"/>
  <c r="DG692" i="2"/>
  <c r="DH692" i="2"/>
  <c r="DJ692" i="2"/>
  <c r="DK692" i="2"/>
  <c r="DM692" i="2"/>
  <c r="DN692" i="2"/>
  <c r="DP692" i="2"/>
  <c r="DQ692" i="2"/>
  <c r="DS692" i="2"/>
  <c r="DT692" i="2"/>
  <c r="DV692" i="2"/>
  <c r="DW692" i="2"/>
  <c r="DY692" i="2"/>
  <c r="DZ692" i="2"/>
  <c r="EB692" i="2"/>
  <c r="EC692" i="2"/>
  <c r="EE692" i="2"/>
  <c r="EF692" i="2"/>
  <c r="EH692" i="2"/>
  <c r="EI692" i="2"/>
  <c r="EK692" i="2"/>
  <c r="EL692" i="2"/>
  <c r="EN692" i="2"/>
  <c r="EO692" i="2"/>
  <c r="EQ692" i="2"/>
  <c r="ER692" i="2"/>
  <c r="ET692" i="2"/>
  <c r="EU692" i="2"/>
  <c r="EW692" i="2"/>
  <c r="EX692" i="2"/>
  <c r="EZ692" i="2"/>
  <c r="FA692" i="2"/>
  <c r="FC692" i="2"/>
  <c r="FD692" i="2"/>
  <c r="FF692" i="2"/>
  <c r="FG692" i="2"/>
  <c r="FI692" i="2"/>
  <c r="FJ692" i="2"/>
  <c r="FL692" i="2"/>
  <c r="FM692" i="2"/>
  <c r="FO692" i="2"/>
  <c r="FP692" i="2"/>
  <c r="FR692" i="2"/>
  <c r="FS692" i="2"/>
  <c r="FU692" i="2"/>
  <c r="FV692" i="2"/>
  <c r="FX692" i="2"/>
  <c r="FY692" i="2"/>
  <c r="GA692" i="2"/>
  <c r="GB692" i="2"/>
  <c r="GD692" i="2"/>
  <c r="GE692" i="2"/>
  <c r="GG692" i="2"/>
  <c r="GH692" i="2"/>
  <c r="GJ692" i="2"/>
  <c r="GK692" i="2"/>
  <c r="GM692" i="2"/>
  <c r="GN692" i="2"/>
  <c r="GP692" i="2"/>
  <c r="GQ692" i="2"/>
  <c r="GS692" i="2"/>
  <c r="GT692" i="2"/>
  <c r="GV692" i="2"/>
  <c r="GW692" i="2"/>
  <c r="GY692" i="2"/>
  <c r="GZ692" i="2"/>
  <c r="HB692" i="2"/>
  <c r="HC692" i="2"/>
  <c r="HE692" i="2"/>
  <c r="HF692" i="2"/>
  <c r="HH692" i="2"/>
  <c r="HI692" i="2"/>
  <c r="HK692" i="2"/>
  <c r="HL692" i="2"/>
  <c r="HN692" i="2"/>
  <c r="HO692" i="2"/>
  <c r="HQ692" i="2"/>
  <c r="HR692" i="2"/>
  <c r="HT692" i="2"/>
  <c r="HU692" i="2"/>
  <c r="P693" i="2"/>
  <c r="Q693" i="2"/>
  <c r="R693" i="2"/>
  <c r="X693" i="2"/>
  <c r="AD693" i="2"/>
  <c r="AE693" i="2"/>
  <c r="AG693" i="2"/>
  <c r="AH693" i="2"/>
  <c r="AJ693" i="2"/>
  <c r="AK693" i="2"/>
  <c r="AM693" i="2"/>
  <c r="AN693" i="2"/>
  <c r="AP693" i="2"/>
  <c r="AQ693" i="2"/>
  <c r="AS693" i="2"/>
  <c r="AT693" i="2"/>
  <c r="AV693" i="2"/>
  <c r="AW693" i="2"/>
  <c r="AY693" i="2"/>
  <c r="AZ693" i="2"/>
  <c r="BB693" i="2"/>
  <c r="BC693" i="2"/>
  <c r="BE693" i="2"/>
  <c r="BF693" i="2"/>
  <c r="BH693" i="2"/>
  <c r="BI693" i="2"/>
  <c r="BK693" i="2"/>
  <c r="BL693" i="2"/>
  <c r="BN693" i="2"/>
  <c r="BO693" i="2"/>
  <c r="BQ693" i="2"/>
  <c r="BR693" i="2"/>
  <c r="BW693" i="2"/>
  <c r="BX693" i="2"/>
  <c r="CC693" i="2"/>
  <c r="CD693" i="2"/>
  <c r="CI693" i="2"/>
  <c r="CJ693" i="2"/>
  <c r="CO693" i="2"/>
  <c r="CP693" i="2"/>
  <c r="CU693" i="2"/>
  <c r="CV693" i="2"/>
  <c r="DA693" i="2"/>
  <c r="DB693" i="2"/>
  <c r="DG693" i="2"/>
  <c r="DH693" i="2"/>
  <c r="DJ693" i="2"/>
  <c r="DK693" i="2"/>
  <c r="DM693" i="2"/>
  <c r="DN693" i="2"/>
  <c r="DP693" i="2"/>
  <c r="DQ693" i="2"/>
  <c r="DS693" i="2"/>
  <c r="DT693" i="2"/>
  <c r="DV693" i="2"/>
  <c r="DW693" i="2"/>
  <c r="DY693" i="2"/>
  <c r="DZ693" i="2"/>
  <c r="EB693" i="2"/>
  <c r="EC693" i="2"/>
  <c r="EE693" i="2"/>
  <c r="EF693" i="2"/>
  <c r="EH693" i="2"/>
  <c r="EI693" i="2"/>
  <c r="EK693" i="2"/>
  <c r="EL693" i="2"/>
  <c r="EN693" i="2"/>
  <c r="EO693" i="2"/>
  <c r="EQ693" i="2"/>
  <c r="ER693" i="2"/>
  <c r="ET693" i="2"/>
  <c r="EU693" i="2"/>
  <c r="EW693" i="2"/>
  <c r="EX693" i="2"/>
  <c r="EZ693" i="2"/>
  <c r="FA693" i="2"/>
  <c r="FC693" i="2"/>
  <c r="FD693" i="2"/>
  <c r="FF693" i="2"/>
  <c r="FG693" i="2"/>
  <c r="FI693" i="2"/>
  <c r="FJ693" i="2"/>
  <c r="FL693" i="2"/>
  <c r="FM693" i="2"/>
  <c r="FO693" i="2"/>
  <c r="FP693" i="2"/>
  <c r="FR693" i="2"/>
  <c r="FS693" i="2"/>
  <c r="FU693" i="2"/>
  <c r="FV693" i="2"/>
  <c r="FX693" i="2"/>
  <c r="FY693" i="2"/>
  <c r="GA693" i="2"/>
  <c r="GB693" i="2"/>
  <c r="GD693" i="2"/>
  <c r="GE693" i="2"/>
  <c r="GG693" i="2"/>
  <c r="GH693" i="2"/>
  <c r="GJ693" i="2"/>
  <c r="GK693" i="2"/>
  <c r="GM693" i="2"/>
  <c r="GN693" i="2"/>
  <c r="GP693" i="2"/>
  <c r="GQ693" i="2"/>
  <c r="GS693" i="2"/>
  <c r="GT693" i="2"/>
  <c r="GV693" i="2"/>
  <c r="GW693" i="2"/>
  <c r="GY693" i="2"/>
  <c r="GZ693" i="2"/>
  <c r="HB693" i="2"/>
  <c r="HC693" i="2"/>
  <c r="HE693" i="2"/>
  <c r="HF693" i="2"/>
  <c r="HH693" i="2"/>
  <c r="HI693" i="2"/>
  <c r="HK693" i="2"/>
  <c r="HL693" i="2"/>
  <c r="HN693" i="2"/>
  <c r="HO693" i="2"/>
  <c r="HQ693" i="2"/>
  <c r="HR693" i="2"/>
  <c r="HT693" i="2"/>
  <c r="HU693" i="2"/>
  <c r="P694" i="2"/>
  <c r="Q694" i="2"/>
  <c r="R694" i="2"/>
  <c r="X694" i="2"/>
  <c r="HZ694" i="2" s="1"/>
  <c r="AD694" i="2"/>
  <c r="AE694" i="2"/>
  <c r="AG694" i="2"/>
  <c r="AH694" i="2"/>
  <c r="AJ694" i="2"/>
  <c r="AK694" i="2"/>
  <c r="AM694" i="2"/>
  <c r="AN694" i="2"/>
  <c r="AP694" i="2"/>
  <c r="AQ694" i="2"/>
  <c r="AS694" i="2"/>
  <c r="AT694" i="2"/>
  <c r="AV694" i="2"/>
  <c r="AW694" i="2"/>
  <c r="AY694" i="2"/>
  <c r="AZ694" i="2"/>
  <c r="BB694" i="2"/>
  <c r="BC694" i="2"/>
  <c r="BE694" i="2"/>
  <c r="BF694" i="2"/>
  <c r="BH694" i="2"/>
  <c r="BI694" i="2"/>
  <c r="BK694" i="2"/>
  <c r="BL694" i="2"/>
  <c r="BN694" i="2"/>
  <c r="BO694" i="2"/>
  <c r="BQ694" i="2"/>
  <c r="BR694" i="2"/>
  <c r="BW694" i="2"/>
  <c r="BX694" i="2"/>
  <c r="CC694" i="2"/>
  <c r="CD694" i="2"/>
  <c r="CI694" i="2"/>
  <c r="CJ694" i="2"/>
  <c r="CO694" i="2"/>
  <c r="CP694" i="2"/>
  <c r="CU694" i="2"/>
  <c r="CV694" i="2"/>
  <c r="DA694" i="2"/>
  <c r="DB694" i="2"/>
  <c r="DG694" i="2"/>
  <c r="DH694" i="2"/>
  <c r="DJ694" i="2"/>
  <c r="DK694" i="2"/>
  <c r="DM694" i="2"/>
  <c r="DN694" i="2"/>
  <c r="DP694" i="2"/>
  <c r="DQ694" i="2"/>
  <c r="DS694" i="2"/>
  <c r="DT694" i="2"/>
  <c r="DV694" i="2"/>
  <c r="DW694" i="2"/>
  <c r="DY694" i="2"/>
  <c r="DZ694" i="2"/>
  <c r="EB694" i="2"/>
  <c r="EC694" i="2"/>
  <c r="EE694" i="2"/>
  <c r="EF694" i="2"/>
  <c r="EH694" i="2"/>
  <c r="EI694" i="2"/>
  <c r="EK694" i="2"/>
  <c r="EL694" i="2"/>
  <c r="EN694" i="2"/>
  <c r="EO694" i="2"/>
  <c r="EQ694" i="2"/>
  <c r="ER694" i="2"/>
  <c r="ET694" i="2"/>
  <c r="EU694" i="2"/>
  <c r="EW694" i="2"/>
  <c r="EX694" i="2"/>
  <c r="EZ694" i="2"/>
  <c r="FA694" i="2"/>
  <c r="FC694" i="2"/>
  <c r="FD694" i="2"/>
  <c r="FF694" i="2"/>
  <c r="FG694" i="2"/>
  <c r="FI694" i="2"/>
  <c r="FJ694" i="2"/>
  <c r="FL694" i="2"/>
  <c r="FM694" i="2"/>
  <c r="FO694" i="2"/>
  <c r="FP694" i="2"/>
  <c r="FR694" i="2"/>
  <c r="FS694" i="2"/>
  <c r="FU694" i="2"/>
  <c r="FV694" i="2"/>
  <c r="FX694" i="2"/>
  <c r="FY694" i="2"/>
  <c r="GA694" i="2"/>
  <c r="GB694" i="2"/>
  <c r="GD694" i="2"/>
  <c r="GE694" i="2"/>
  <c r="GG694" i="2"/>
  <c r="GH694" i="2"/>
  <c r="GJ694" i="2"/>
  <c r="GK694" i="2"/>
  <c r="GM694" i="2"/>
  <c r="GN694" i="2"/>
  <c r="GP694" i="2"/>
  <c r="GQ694" i="2"/>
  <c r="GS694" i="2"/>
  <c r="GT694" i="2"/>
  <c r="GV694" i="2"/>
  <c r="GW694" i="2"/>
  <c r="GY694" i="2"/>
  <c r="GZ694" i="2"/>
  <c r="HB694" i="2"/>
  <c r="HC694" i="2"/>
  <c r="HE694" i="2"/>
  <c r="HF694" i="2"/>
  <c r="HH694" i="2"/>
  <c r="HI694" i="2"/>
  <c r="HK694" i="2"/>
  <c r="HL694" i="2"/>
  <c r="HN694" i="2"/>
  <c r="HO694" i="2"/>
  <c r="HQ694" i="2"/>
  <c r="HR694" i="2"/>
  <c r="HT694" i="2"/>
  <c r="HU694" i="2"/>
  <c r="Y590" i="2"/>
  <c r="AA590" i="2"/>
  <c r="T590" i="2" s="1"/>
  <c r="AU590" i="2"/>
  <c r="AX590" i="2"/>
  <c r="BA590" i="2"/>
  <c r="BD590" i="2"/>
  <c r="BG590" i="2"/>
  <c r="BJ590" i="2"/>
  <c r="BM590" i="2"/>
  <c r="BP590" i="2"/>
  <c r="BS590" i="2"/>
  <c r="BV590" i="2"/>
  <c r="BY590" i="2"/>
  <c r="CB590" i="2"/>
  <c r="CE590" i="2"/>
  <c r="CH590" i="2"/>
  <c r="CK590" i="2"/>
  <c r="CQ590" i="2"/>
  <c r="CW590" i="2"/>
  <c r="DC590" i="2"/>
  <c r="DI590" i="2"/>
  <c r="DL590" i="2"/>
  <c r="DO590" i="2"/>
  <c r="DR590" i="2"/>
  <c r="DU590" i="2"/>
  <c r="DX590" i="2"/>
  <c r="EA590" i="2"/>
  <c r="ED590" i="2"/>
  <c r="EG590" i="2"/>
  <c r="EJ590" i="2"/>
  <c r="EM590" i="2"/>
  <c r="EP590" i="2"/>
  <c r="ES590" i="2"/>
  <c r="EV590" i="2"/>
  <c r="EY590" i="2"/>
  <c r="FB590" i="2"/>
  <c r="FE590" i="2"/>
  <c r="FH590" i="2"/>
  <c r="FK590" i="2"/>
  <c r="FN590" i="2"/>
  <c r="FQ590" i="2"/>
  <c r="FT590" i="2"/>
  <c r="FW590" i="2"/>
  <c r="FZ590" i="2"/>
  <c r="GC590" i="2"/>
  <c r="GF590" i="2"/>
  <c r="GI590" i="2"/>
  <c r="GL590" i="2"/>
  <c r="GO590" i="2"/>
  <c r="GR590" i="2"/>
  <c r="GU590" i="2"/>
  <c r="GX590" i="2"/>
  <c r="HA590" i="2"/>
  <c r="HD590" i="2"/>
  <c r="HG590" i="2"/>
  <c r="HJ590" i="2"/>
  <c r="HM590" i="2"/>
  <c r="HP590" i="2"/>
  <c r="HS590" i="2"/>
  <c r="HV590" i="2"/>
  <c r="Y591" i="2"/>
  <c r="AA591" i="2"/>
  <c r="AU591" i="2"/>
  <c r="AX591" i="2"/>
  <c r="BA591" i="2"/>
  <c r="BD591" i="2"/>
  <c r="BG591" i="2"/>
  <c r="BJ591" i="2"/>
  <c r="BM591" i="2"/>
  <c r="BP591" i="2"/>
  <c r="BS591" i="2"/>
  <c r="BV591" i="2"/>
  <c r="BY591" i="2"/>
  <c r="CB591" i="2"/>
  <c r="CE591" i="2"/>
  <c r="CH591" i="2"/>
  <c r="CK591" i="2"/>
  <c r="CQ591" i="2"/>
  <c r="CW591" i="2"/>
  <c r="DC591" i="2"/>
  <c r="DI591" i="2"/>
  <c r="DL591" i="2"/>
  <c r="DO591" i="2"/>
  <c r="DR591" i="2"/>
  <c r="DU591" i="2"/>
  <c r="DX591" i="2"/>
  <c r="EA591" i="2"/>
  <c r="ED591" i="2"/>
  <c r="EG591" i="2"/>
  <c r="EJ591" i="2"/>
  <c r="EM591" i="2"/>
  <c r="EP591" i="2"/>
  <c r="ES591" i="2"/>
  <c r="EV591" i="2"/>
  <c r="EY591" i="2"/>
  <c r="FB591" i="2"/>
  <c r="FE591" i="2"/>
  <c r="FH591" i="2"/>
  <c r="FK591" i="2"/>
  <c r="FN591" i="2"/>
  <c r="FQ591" i="2"/>
  <c r="FT591" i="2"/>
  <c r="FW591" i="2"/>
  <c r="FZ591" i="2"/>
  <c r="GC591" i="2"/>
  <c r="GF591" i="2"/>
  <c r="GI591" i="2"/>
  <c r="GL591" i="2"/>
  <c r="GO591" i="2"/>
  <c r="GR591" i="2"/>
  <c r="GU591" i="2"/>
  <c r="GX591" i="2"/>
  <c r="HA591" i="2"/>
  <c r="HD591" i="2"/>
  <c r="HG591" i="2"/>
  <c r="HJ591" i="2"/>
  <c r="HM591" i="2"/>
  <c r="HP591" i="2"/>
  <c r="HS591" i="2"/>
  <c r="HV591" i="2"/>
  <c r="Y592" i="2"/>
  <c r="AA592" i="2"/>
  <c r="T592" i="2" s="1"/>
  <c r="AU592" i="2"/>
  <c r="AX592" i="2"/>
  <c r="BA592" i="2"/>
  <c r="BD592" i="2"/>
  <c r="BG592" i="2"/>
  <c r="BJ592" i="2"/>
  <c r="BM592" i="2"/>
  <c r="BP592" i="2"/>
  <c r="BS592" i="2"/>
  <c r="BV592" i="2"/>
  <c r="BY592" i="2"/>
  <c r="CB592" i="2"/>
  <c r="CE592" i="2"/>
  <c r="CH592" i="2"/>
  <c r="CK592" i="2"/>
  <c r="CQ592" i="2"/>
  <c r="CW592" i="2"/>
  <c r="DC592" i="2"/>
  <c r="DI592" i="2"/>
  <c r="DL592" i="2"/>
  <c r="DO592" i="2"/>
  <c r="DR592" i="2"/>
  <c r="DU592" i="2"/>
  <c r="DX592" i="2"/>
  <c r="EA592" i="2"/>
  <c r="ED592" i="2"/>
  <c r="EG592" i="2"/>
  <c r="EJ592" i="2"/>
  <c r="EM592" i="2"/>
  <c r="EP592" i="2"/>
  <c r="ES592" i="2"/>
  <c r="EV592" i="2"/>
  <c r="EY592" i="2"/>
  <c r="FB592" i="2"/>
  <c r="FE592" i="2"/>
  <c r="FH592" i="2"/>
  <c r="FK592" i="2"/>
  <c r="FN592" i="2"/>
  <c r="FQ592" i="2"/>
  <c r="FT592" i="2"/>
  <c r="FW592" i="2"/>
  <c r="FZ592" i="2"/>
  <c r="GC592" i="2"/>
  <c r="GF592" i="2"/>
  <c r="GI592" i="2"/>
  <c r="GL592" i="2"/>
  <c r="GO592" i="2"/>
  <c r="GR592" i="2"/>
  <c r="GU592" i="2"/>
  <c r="GX592" i="2"/>
  <c r="HA592" i="2"/>
  <c r="HD592" i="2"/>
  <c r="HG592" i="2"/>
  <c r="HJ592" i="2"/>
  <c r="HM592" i="2"/>
  <c r="HP592" i="2"/>
  <c r="HS592" i="2"/>
  <c r="HV592" i="2"/>
  <c r="Y593" i="2"/>
  <c r="AA593" i="2"/>
  <c r="AU593" i="2"/>
  <c r="AX593" i="2"/>
  <c r="BA593" i="2"/>
  <c r="BD593" i="2"/>
  <c r="BG593" i="2"/>
  <c r="BJ593" i="2"/>
  <c r="BM593" i="2"/>
  <c r="BP593" i="2"/>
  <c r="BS593" i="2"/>
  <c r="BV593" i="2"/>
  <c r="BY593" i="2"/>
  <c r="CB593" i="2"/>
  <c r="CE593" i="2"/>
  <c r="CH593" i="2"/>
  <c r="CK593" i="2"/>
  <c r="CQ593" i="2"/>
  <c r="CW593" i="2"/>
  <c r="DC593" i="2"/>
  <c r="DI593" i="2"/>
  <c r="DL593" i="2"/>
  <c r="DO593" i="2"/>
  <c r="DR593" i="2"/>
  <c r="DU593" i="2"/>
  <c r="DX593" i="2"/>
  <c r="EA593" i="2"/>
  <c r="ED593" i="2"/>
  <c r="EG593" i="2"/>
  <c r="EJ593" i="2"/>
  <c r="EM593" i="2"/>
  <c r="EP593" i="2"/>
  <c r="ES593" i="2"/>
  <c r="EV593" i="2"/>
  <c r="EY593" i="2"/>
  <c r="FB593" i="2"/>
  <c r="FE593" i="2"/>
  <c r="FH593" i="2"/>
  <c r="FK593" i="2"/>
  <c r="FN593" i="2"/>
  <c r="FQ593" i="2"/>
  <c r="FT593" i="2"/>
  <c r="FW593" i="2"/>
  <c r="FZ593" i="2"/>
  <c r="GC593" i="2"/>
  <c r="GF593" i="2"/>
  <c r="GI593" i="2"/>
  <c r="GL593" i="2"/>
  <c r="GO593" i="2"/>
  <c r="GR593" i="2"/>
  <c r="GU593" i="2"/>
  <c r="GX593" i="2"/>
  <c r="HA593" i="2"/>
  <c r="HD593" i="2"/>
  <c r="HG593" i="2"/>
  <c r="HJ593" i="2"/>
  <c r="HM593" i="2"/>
  <c r="HP593" i="2"/>
  <c r="HS593" i="2"/>
  <c r="HV593" i="2"/>
  <c r="Y594" i="2"/>
  <c r="AA594" i="2"/>
  <c r="T594" i="2" s="1"/>
  <c r="AU594" i="2"/>
  <c r="AX594" i="2"/>
  <c r="BA594" i="2"/>
  <c r="BD594" i="2"/>
  <c r="BG594" i="2"/>
  <c r="BJ594" i="2"/>
  <c r="BM594" i="2"/>
  <c r="BP594" i="2"/>
  <c r="BS594" i="2"/>
  <c r="BV594" i="2"/>
  <c r="BY594" i="2"/>
  <c r="CB594" i="2"/>
  <c r="CE594" i="2"/>
  <c r="CH594" i="2"/>
  <c r="CK594" i="2"/>
  <c r="CQ594" i="2"/>
  <c r="CW594" i="2"/>
  <c r="DC594" i="2"/>
  <c r="DI594" i="2"/>
  <c r="DL594" i="2"/>
  <c r="DO594" i="2"/>
  <c r="DR594" i="2"/>
  <c r="DU594" i="2"/>
  <c r="DX594" i="2"/>
  <c r="EA594" i="2"/>
  <c r="ED594" i="2"/>
  <c r="EG594" i="2"/>
  <c r="EJ594" i="2"/>
  <c r="EM594" i="2"/>
  <c r="EP594" i="2"/>
  <c r="ES594" i="2"/>
  <c r="EV594" i="2"/>
  <c r="EY594" i="2"/>
  <c r="FB594" i="2"/>
  <c r="FE594" i="2"/>
  <c r="FH594" i="2"/>
  <c r="FK594" i="2"/>
  <c r="FN594" i="2"/>
  <c r="FQ594" i="2"/>
  <c r="FT594" i="2"/>
  <c r="FW594" i="2"/>
  <c r="FZ594" i="2"/>
  <c r="GC594" i="2"/>
  <c r="GF594" i="2"/>
  <c r="GI594" i="2"/>
  <c r="GL594" i="2"/>
  <c r="GO594" i="2"/>
  <c r="GR594" i="2"/>
  <c r="GU594" i="2"/>
  <c r="GX594" i="2"/>
  <c r="HA594" i="2"/>
  <c r="HD594" i="2"/>
  <c r="HG594" i="2"/>
  <c r="HJ594" i="2"/>
  <c r="HM594" i="2"/>
  <c r="HP594" i="2"/>
  <c r="HS594" i="2"/>
  <c r="HV594" i="2"/>
  <c r="Y595" i="2"/>
  <c r="AA595" i="2"/>
  <c r="AU595" i="2"/>
  <c r="AX595" i="2"/>
  <c r="BA595" i="2"/>
  <c r="BD595" i="2"/>
  <c r="BG595" i="2"/>
  <c r="BJ595" i="2"/>
  <c r="BM595" i="2"/>
  <c r="BP595" i="2"/>
  <c r="BS595" i="2"/>
  <c r="BV595" i="2"/>
  <c r="BY595" i="2"/>
  <c r="CB595" i="2"/>
  <c r="CE595" i="2"/>
  <c r="CH595" i="2"/>
  <c r="CK595" i="2"/>
  <c r="CQ595" i="2"/>
  <c r="CW595" i="2"/>
  <c r="DC595" i="2"/>
  <c r="DI595" i="2"/>
  <c r="DL595" i="2"/>
  <c r="DO595" i="2"/>
  <c r="DR595" i="2"/>
  <c r="DU595" i="2"/>
  <c r="DX595" i="2"/>
  <c r="EA595" i="2"/>
  <c r="ED595" i="2"/>
  <c r="EG595" i="2"/>
  <c r="EJ595" i="2"/>
  <c r="EM595" i="2"/>
  <c r="EP595" i="2"/>
  <c r="ES595" i="2"/>
  <c r="EV595" i="2"/>
  <c r="EY595" i="2"/>
  <c r="FB595" i="2"/>
  <c r="FE595" i="2"/>
  <c r="FH595" i="2"/>
  <c r="FK595" i="2"/>
  <c r="FN595" i="2"/>
  <c r="FQ595" i="2"/>
  <c r="FT595" i="2"/>
  <c r="FW595" i="2"/>
  <c r="FZ595" i="2"/>
  <c r="GC595" i="2"/>
  <c r="GF595" i="2"/>
  <c r="GI595" i="2"/>
  <c r="GL595" i="2"/>
  <c r="GO595" i="2"/>
  <c r="GR595" i="2"/>
  <c r="GU595" i="2"/>
  <c r="GX595" i="2"/>
  <c r="HA595" i="2"/>
  <c r="HD595" i="2"/>
  <c r="HG595" i="2"/>
  <c r="HJ595" i="2"/>
  <c r="HM595" i="2"/>
  <c r="HP595" i="2"/>
  <c r="HS595" i="2"/>
  <c r="HV595" i="2"/>
  <c r="Y596" i="2"/>
  <c r="AA596" i="2"/>
  <c r="T596" i="2" s="1"/>
  <c r="AU596" i="2"/>
  <c r="AX596" i="2"/>
  <c r="BA596" i="2"/>
  <c r="BD596" i="2"/>
  <c r="BG596" i="2"/>
  <c r="BJ596" i="2"/>
  <c r="BM596" i="2"/>
  <c r="BP596" i="2"/>
  <c r="BS596" i="2"/>
  <c r="BV596" i="2"/>
  <c r="BY596" i="2"/>
  <c r="CB596" i="2"/>
  <c r="CE596" i="2"/>
  <c r="CH596" i="2"/>
  <c r="CK596" i="2"/>
  <c r="CQ596" i="2"/>
  <c r="CW596" i="2"/>
  <c r="DC596" i="2"/>
  <c r="DI596" i="2"/>
  <c r="DL596" i="2"/>
  <c r="DO596" i="2"/>
  <c r="DR596" i="2"/>
  <c r="DU596" i="2"/>
  <c r="DX596" i="2"/>
  <c r="EA596" i="2"/>
  <c r="ED596" i="2"/>
  <c r="EG596" i="2"/>
  <c r="EJ596" i="2"/>
  <c r="EM596" i="2"/>
  <c r="EP596" i="2"/>
  <c r="ES596" i="2"/>
  <c r="EV596" i="2"/>
  <c r="EY596" i="2"/>
  <c r="FB596" i="2"/>
  <c r="FE596" i="2"/>
  <c r="FH596" i="2"/>
  <c r="FK596" i="2"/>
  <c r="FN596" i="2"/>
  <c r="FQ596" i="2"/>
  <c r="FT596" i="2"/>
  <c r="FW596" i="2"/>
  <c r="FZ596" i="2"/>
  <c r="GC596" i="2"/>
  <c r="GF596" i="2"/>
  <c r="GI596" i="2"/>
  <c r="GL596" i="2"/>
  <c r="GO596" i="2"/>
  <c r="GR596" i="2"/>
  <c r="GU596" i="2"/>
  <c r="GX596" i="2"/>
  <c r="HA596" i="2"/>
  <c r="HD596" i="2"/>
  <c r="HG596" i="2"/>
  <c r="HJ596" i="2"/>
  <c r="HM596" i="2"/>
  <c r="HP596" i="2"/>
  <c r="HS596" i="2"/>
  <c r="HV596" i="2"/>
  <c r="Y597" i="2"/>
  <c r="AA597" i="2"/>
  <c r="AU597" i="2"/>
  <c r="AX597" i="2"/>
  <c r="BA597" i="2"/>
  <c r="BD597" i="2"/>
  <c r="BG597" i="2"/>
  <c r="BJ597" i="2"/>
  <c r="BM597" i="2"/>
  <c r="BP597" i="2"/>
  <c r="BS597" i="2"/>
  <c r="BV597" i="2"/>
  <c r="BY597" i="2"/>
  <c r="CB597" i="2"/>
  <c r="CE597" i="2"/>
  <c r="CH597" i="2"/>
  <c r="CK597" i="2"/>
  <c r="CQ597" i="2"/>
  <c r="CW597" i="2"/>
  <c r="DC597" i="2"/>
  <c r="DI597" i="2"/>
  <c r="DL597" i="2"/>
  <c r="DO597" i="2"/>
  <c r="DR597" i="2"/>
  <c r="DU597" i="2"/>
  <c r="DX597" i="2"/>
  <c r="EA597" i="2"/>
  <c r="ED597" i="2"/>
  <c r="EG597" i="2"/>
  <c r="EJ597" i="2"/>
  <c r="EM597" i="2"/>
  <c r="EP597" i="2"/>
  <c r="ES597" i="2"/>
  <c r="EV597" i="2"/>
  <c r="EY597" i="2"/>
  <c r="FB597" i="2"/>
  <c r="FE597" i="2"/>
  <c r="FH597" i="2"/>
  <c r="FK597" i="2"/>
  <c r="FN597" i="2"/>
  <c r="FQ597" i="2"/>
  <c r="FT597" i="2"/>
  <c r="FW597" i="2"/>
  <c r="FZ597" i="2"/>
  <c r="GC597" i="2"/>
  <c r="GF597" i="2"/>
  <c r="GI597" i="2"/>
  <c r="GL597" i="2"/>
  <c r="GO597" i="2"/>
  <c r="GR597" i="2"/>
  <c r="GU597" i="2"/>
  <c r="GX597" i="2"/>
  <c r="HA597" i="2"/>
  <c r="HD597" i="2"/>
  <c r="HG597" i="2"/>
  <c r="HJ597" i="2"/>
  <c r="HM597" i="2"/>
  <c r="HP597" i="2"/>
  <c r="HS597" i="2"/>
  <c r="HV597" i="2"/>
  <c r="Y598" i="2"/>
  <c r="AA598" i="2"/>
  <c r="T598" i="2" s="1"/>
  <c r="AU598" i="2"/>
  <c r="AX598" i="2"/>
  <c r="BA598" i="2"/>
  <c r="BD598" i="2"/>
  <c r="BG598" i="2"/>
  <c r="BJ598" i="2"/>
  <c r="BM598" i="2"/>
  <c r="BP598" i="2"/>
  <c r="BS598" i="2"/>
  <c r="BV598" i="2"/>
  <c r="BY598" i="2"/>
  <c r="CB598" i="2"/>
  <c r="CE598" i="2"/>
  <c r="CH598" i="2"/>
  <c r="CK598" i="2"/>
  <c r="CQ598" i="2"/>
  <c r="CW598" i="2"/>
  <c r="DC598" i="2"/>
  <c r="DI598" i="2"/>
  <c r="DL598" i="2"/>
  <c r="DO598" i="2"/>
  <c r="DR598" i="2"/>
  <c r="DU598" i="2"/>
  <c r="DX598" i="2"/>
  <c r="EA598" i="2"/>
  <c r="ED598" i="2"/>
  <c r="EG598" i="2"/>
  <c r="EJ598" i="2"/>
  <c r="EM598" i="2"/>
  <c r="EP598" i="2"/>
  <c r="ES598" i="2"/>
  <c r="EV598" i="2"/>
  <c r="EY598" i="2"/>
  <c r="FB598" i="2"/>
  <c r="FE598" i="2"/>
  <c r="FH598" i="2"/>
  <c r="FK598" i="2"/>
  <c r="FN598" i="2"/>
  <c r="FQ598" i="2"/>
  <c r="FT598" i="2"/>
  <c r="FW598" i="2"/>
  <c r="FZ598" i="2"/>
  <c r="GC598" i="2"/>
  <c r="GF598" i="2"/>
  <c r="GI598" i="2"/>
  <c r="GL598" i="2"/>
  <c r="GO598" i="2"/>
  <c r="GR598" i="2"/>
  <c r="GU598" i="2"/>
  <c r="GX598" i="2"/>
  <c r="HA598" i="2"/>
  <c r="HD598" i="2"/>
  <c r="HG598" i="2"/>
  <c r="HJ598" i="2"/>
  <c r="HM598" i="2"/>
  <c r="HP598" i="2"/>
  <c r="HS598" i="2"/>
  <c r="HV598" i="2"/>
  <c r="Y599" i="2"/>
  <c r="AA599" i="2"/>
  <c r="AU599" i="2"/>
  <c r="AX599" i="2"/>
  <c r="BA599" i="2"/>
  <c r="BD599" i="2"/>
  <c r="BG599" i="2"/>
  <c r="BJ599" i="2"/>
  <c r="BM599" i="2"/>
  <c r="BP599" i="2"/>
  <c r="BS599" i="2"/>
  <c r="BV599" i="2"/>
  <c r="BY599" i="2"/>
  <c r="CB599" i="2"/>
  <c r="CE599" i="2"/>
  <c r="CH599" i="2"/>
  <c r="CK599" i="2"/>
  <c r="CQ599" i="2"/>
  <c r="CW599" i="2"/>
  <c r="DC599" i="2"/>
  <c r="DI599" i="2"/>
  <c r="DL599" i="2"/>
  <c r="DO599" i="2"/>
  <c r="DR599" i="2"/>
  <c r="DU599" i="2"/>
  <c r="DX599" i="2"/>
  <c r="EA599" i="2"/>
  <c r="ED599" i="2"/>
  <c r="EG599" i="2"/>
  <c r="EJ599" i="2"/>
  <c r="EM599" i="2"/>
  <c r="EP599" i="2"/>
  <c r="ES599" i="2"/>
  <c r="EV599" i="2"/>
  <c r="EY599" i="2"/>
  <c r="FB599" i="2"/>
  <c r="FE599" i="2"/>
  <c r="FH599" i="2"/>
  <c r="FK599" i="2"/>
  <c r="FN599" i="2"/>
  <c r="FQ599" i="2"/>
  <c r="FT599" i="2"/>
  <c r="FW599" i="2"/>
  <c r="FZ599" i="2"/>
  <c r="GC599" i="2"/>
  <c r="GF599" i="2"/>
  <c r="GI599" i="2"/>
  <c r="GL599" i="2"/>
  <c r="GO599" i="2"/>
  <c r="GR599" i="2"/>
  <c r="GU599" i="2"/>
  <c r="GX599" i="2"/>
  <c r="HA599" i="2"/>
  <c r="HD599" i="2"/>
  <c r="HG599" i="2"/>
  <c r="HJ599" i="2"/>
  <c r="HM599" i="2"/>
  <c r="HP599" i="2"/>
  <c r="HS599" i="2"/>
  <c r="HV599" i="2"/>
  <c r="Y559" i="2"/>
  <c r="AA559" i="2"/>
  <c r="T559" i="2" s="1"/>
  <c r="AU559" i="2"/>
  <c r="AX559" i="2"/>
  <c r="BA559" i="2"/>
  <c r="BD559" i="2"/>
  <c r="BG559" i="2"/>
  <c r="BJ559" i="2"/>
  <c r="BM559" i="2"/>
  <c r="BP559" i="2"/>
  <c r="BS559" i="2"/>
  <c r="BV559" i="2"/>
  <c r="BY559" i="2"/>
  <c r="CB559" i="2"/>
  <c r="CE559" i="2"/>
  <c r="CH559" i="2"/>
  <c r="CK559" i="2"/>
  <c r="CQ559" i="2"/>
  <c r="CW559" i="2"/>
  <c r="DC559" i="2"/>
  <c r="DI559" i="2"/>
  <c r="DL559" i="2"/>
  <c r="DO559" i="2"/>
  <c r="DR559" i="2"/>
  <c r="DU559" i="2"/>
  <c r="DX559" i="2"/>
  <c r="EA559" i="2"/>
  <c r="ED559" i="2"/>
  <c r="EG559" i="2"/>
  <c r="EJ559" i="2"/>
  <c r="EM559" i="2"/>
  <c r="EP559" i="2"/>
  <c r="ES559" i="2"/>
  <c r="EV559" i="2"/>
  <c r="EY559" i="2"/>
  <c r="FB559" i="2"/>
  <c r="FE559" i="2"/>
  <c r="FH559" i="2"/>
  <c r="FK559" i="2"/>
  <c r="FN559" i="2"/>
  <c r="FQ559" i="2"/>
  <c r="FT559" i="2"/>
  <c r="FW559" i="2"/>
  <c r="FZ559" i="2"/>
  <c r="GC559" i="2"/>
  <c r="GF559" i="2"/>
  <c r="GI559" i="2"/>
  <c r="GL559" i="2"/>
  <c r="GO559" i="2"/>
  <c r="GR559" i="2"/>
  <c r="GU559" i="2"/>
  <c r="GX559" i="2"/>
  <c r="HA559" i="2"/>
  <c r="HD559" i="2"/>
  <c r="HG559" i="2"/>
  <c r="HJ559" i="2"/>
  <c r="HM559" i="2"/>
  <c r="HP559" i="2"/>
  <c r="HS559" i="2"/>
  <c r="HV559" i="2"/>
  <c r="Y560" i="2"/>
  <c r="AA560" i="2"/>
  <c r="T560" i="2" s="1"/>
  <c r="AU560" i="2"/>
  <c r="AX560" i="2"/>
  <c r="BA560" i="2"/>
  <c r="BD560" i="2"/>
  <c r="BG560" i="2"/>
  <c r="BJ560" i="2"/>
  <c r="BM560" i="2"/>
  <c r="BP560" i="2"/>
  <c r="BS560" i="2"/>
  <c r="BV560" i="2"/>
  <c r="BY560" i="2"/>
  <c r="CB560" i="2"/>
  <c r="CE560" i="2"/>
  <c r="CH560" i="2"/>
  <c r="CK560" i="2"/>
  <c r="CQ560" i="2"/>
  <c r="CW560" i="2"/>
  <c r="DC560" i="2"/>
  <c r="DI560" i="2"/>
  <c r="DL560" i="2"/>
  <c r="DO560" i="2"/>
  <c r="DR560" i="2"/>
  <c r="DU560" i="2"/>
  <c r="DX560" i="2"/>
  <c r="EA560" i="2"/>
  <c r="ED560" i="2"/>
  <c r="EG560" i="2"/>
  <c r="EJ560" i="2"/>
  <c r="EM560" i="2"/>
  <c r="EP560" i="2"/>
  <c r="ES560" i="2"/>
  <c r="EV560" i="2"/>
  <c r="EY560" i="2"/>
  <c r="FB560" i="2"/>
  <c r="FE560" i="2"/>
  <c r="FH560" i="2"/>
  <c r="FK560" i="2"/>
  <c r="FN560" i="2"/>
  <c r="FQ560" i="2"/>
  <c r="FT560" i="2"/>
  <c r="FW560" i="2"/>
  <c r="FZ560" i="2"/>
  <c r="GC560" i="2"/>
  <c r="GF560" i="2"/>
  <c r="GI560" i="2"/>
  <c r="GL560" i="2"/>
  <c r="GO560" i="2"/>
  <c r="GR560" i="2"/>
  <c r="GU560" i="2"/>
  <c r="GX560" i="2"/>
  <c r="HA560" i="2"/>
  <c r="HD560" i="2"/>
  <c r="HG560" i="2"/>
  <c r="HJ560" i="2"/>
  <c r="HM560" i="2"/>
  <c r="HP560" i="2"/>
  <c r="HS560" i="2"/>
  <c r="HV560" i="2"/>
  <c r="Y561" i="2"/>
  <c r="AA561" i="2"/>
  <c r="T561" i="2" s="1"/>
  <c r="AU561" i="2"/>
  <c r="AX561" i="2"/>
  <c r="BA561" i="2"/>
  <c r="BD561" i="2"/>
  <c r="BG561" i="2"/>
  <c r="BJ561" i="2"/>
  <c r="BM561" i="2"/>
  <c r="BP561" i="2"/>
  <c r="BS561" i="2"/>
  <c r="BV561" i="2"/>
  <c r="BY561" i="2"/>
  <c r="CB561" i="2"/>
  <c r="CE561" i="2"/>
  <c r="CH561" i="2"/>
  <c r="CK561" i="2"/>
  <c r="CQ561" i="2"/>
  <c r="CW561" i="2"/>
  <c r="DC561" i="2"/>
  <c r="DI561" i="2"/>
  <c r="DL561" i="2"/>
  <c r="DO561" i="2"/>
  <c r="DR561" i="2"/>
  <c r="DU561" i="2"/>
  <c r="DX561" i="2"/>
  <c r="EA561" i="2"/>
  <c r="ED561" i="2"/>
  <c r="EG561" i="2"/>
  <c r="EJ561" i="2"/>
  <c r="EM561" i="2"/>
  <c r="EP561" i="2"/>
  <c r="ES561" i="2"/>
  <c r="EV561" i="2"/>
  <c r="EY561" i="2"/>
  <c r="FB561" i="2"/>
  <c r="FE561" i="2"/>
  <c r="FH561" i="2"/>
  <c r="FK561" i="2"/>
  <c r="FN561" i="2"/>
  <c r="FQ561" i="2"/>
  <c r="FT561" i="2"/>
  <c r="FW561" i="2"/>
  <c r="FZ561" i="2"/>
  <c r="GC561" i="2"/>
  <c r="GF561" i="2"/>
  <c r="GI561" i="2"/>
  <c r="GL561" i="2"/>
  <c r="GO561" i="2"/>
  <c r="GR561" i="2"/>
  <c r="GU561" i="2"/>
  <c r="GX561" i="2"/>
  <c r="HA561" i="2"/>
  <c r="HD561" i="2"/>
  <c r="HG561" i="2"/>
  <c r="HJ561" i="2"/>
  <c r="HM561" i="2"/>
  <c r="HP561" i="2"/>
  <c r="HS561" i="2"/>
  <c r="HV561" i="2"/>
  <c r="Y562" i="2"/>
  <c r="AA562" i="2"/>
  <c r="T562" i="2" s="1"/>
  <c r="AU562" i="2"/>
  <c r="AX562" i="2"/>
  <c r="BA562" i="2"/>
  <c r="BD562" i="2"/>
  <c r="BG562" i="2"/>
  <c r="BJ562" i="2"/>
  <c r="BM562" i="2"/>
  <c r="BP562" i="2"/>
  <c r="BS562" i="2"/>
  <c r="BV562" i="2"/>
  <c r="BY562" i="2"/>
  <c r="CB562" i="2"/>
  <c r="CE562" i="2"/>
  <c r="CH562" i="2"/>
  <c r="CK562" i="2"/>
  <c r="CQ562" i="2"/>
  <c r="CW562" i="2"/>
  <c r="DC562" i="2"/>
  <c r="DI562" i="2"/>
  <c r="DL562" i="2"/>
  <c r="DO562" i="2"/>
  <c r="DR562" i="2"/>
  <c r="DU562" i="2"/>
  <c r="DX562" i="2"/>
  <c r="EA562" i="2"/>
  <c r="ED562" i="2"/>
  <c r="EG562" i="2"/>
  <c r="EJ562" i="2"/>
  <c r="EM562" i="2"/>
  <c r="EP562" i="2"/>
  <c r="ES562" i="2"/>
  <c r="EV562" i="2"/>
  <c r="EY562" i="2"/>
  <c r="FB562" i="2"/>
  <c r="FE562" i="2"/>
  <c r="FH562" i="2"/>
  <c r="FK562" i="2"/>
  <c r="FN562" i="2"/>
  <c r="FQ562" i="2"/>
  <c r="FT562" i="2"/>
  <c r="FW562" i="2"/>
  <c r="FZ562" i="2"/>
  <c r="GC562" i="2"/>
  <c r="GF562" i="2"/>
  <c r="GI562" i="2"/>
  <c r="GL562" i="2"/>
  <c r="GO562" i="2"/>
  <c r="GR562" i="2"/>
  <c r="GU562" i="2"/>
  <c r="GX562" i="2"/>
  <c r="HA562" i="2"/>
  <c r="HD562" i="2"/>
  <c r="HG562" i="2"/>
  <c r="HJ562" i="2"/>
  <c r="HM562" i="2"/>
  <c r="HP562" i="2"/>
  <c r="HS562" i="2"/>
  <c r="HV562" i="2"/>
  <c r="Y563" i="2"/>
  <c r="AA563" i="2"/>
  <c r="T563" i="2" s="1"/>
  <c r="AU563" i="2"/>
  <c r="AX563" i="2"/>
  <c r="BA563" i="2"/>
  <c r="BD563" i="2"/>
  <c r="BG563" i="2"/>
  <c r="BJ563" i="2"/>
  <c r="BM563" i="2"/>
  <c r="BP563" i="2"/>
  <c r="BS563" i="2"/>
  <c r="BV563" i="2"/>
  <c r="BY563" i="2"/>
  <c r="CB563" i="2"/>
  <c r="CE563" i="2"/>
  <c r="CH563" i="2"/>
  <c r="CK563" i="2"/>
  <c r="CQ563" i="2"/>
  <c r="CW563" i="2"/>
  <c r="DC563" i="2"/>
  <c r="DI563" i="2"/>
  <c r="DL563" i="2"/>
  <c r="DO563" i="2"/>
  <c r="DR563" i="2"/>
  <c r="DU563" i="2"/>
  <c r="DX563" i="2"/>
  <c r="EA563" i="2"/>
  <c r="ED563" i="2"/>
  <c r="EG563" i="2"/>
  <c r="EJ563" i="2"/>
  <c r="EM563" i="2"/>
  <c r="EP563" i="2"/>
  <c r="ES563" i="2"/>
  <c r="EV563" i="2"/>
  <c r="EY563" i="2"/>
  <c r="FB563" i="2"/>
  <c r="FE563" i="2"/>
  <c r="FH563" i="2"/>
  <c r="FK563" i="2"/>
  <c r="FN563" i="2"/>
  <c r="FQ563" i="2"/>
  <c r="FT563" i="2"/>
  <c r="FW563" i="2"/>
  <c r="FZ563" i="2"/>
  <c r="GC563" i="2"/>
  <c r="GF563" i="2"/>
  <c r="GI563" i="2"/>
  <c r="GL563" i="2"/>
  <c r="GO563" i="2"/>
  <c r="GR563" i="2"/>
  <c r="GU563" i="2"/>
  <c r="GX563" i="2"/>
  <c r="HA563" i="2"/>
  <c r="HD563" i="2"/>
  <c r="HG563" i="2"/>
  <c r="HJ563" i="2"/>
  <c r="HM563" i="2"/>
  <c r="HP563" i="2"/>
  <c r="HS563" i="2"/>
  <c r="HV563" i="2"/>
  <c r="Y564" i="2"/>
  <c r="AA564" i="2"/>
  <c r="T564" i="2" s="1"/>
  <c r="AU564" i="2"/>
  <c r="AX564" i="2"/>
  <c r="BA564" i="2"/>
  <c r="BD564" i="2"/>
  <c r="BG564" i="2"/>
  <c r="BJ564" i="2"/>
  <c r="BM564" i="2"/>
  <c r="BP564" i="2"/>
  <c r="BS564" i="2"/>
  <c r="BV564" i="2"/>
  <c r="BY564" i="2"/>
  <c r="CB564" i="2"/>
  <c r="CE564" i="2"/>
  <c r="CH564" i="2"/>
  <c r="CK564" i="2"/>
  <c r="CQ564" i="2"/>
  <c r="CW564" i="2"/>
  <c r="DC564" i="2"/>
  <c r="DI564" i="2"/>
  <c r="DL564" i="2"/>
  <c r="DO564" i="2"/>
  <c r="DR564" i="2"/>
  <c r="DU564" i="2"/>
  <c r="DX564" i="2"/>
  <c r="EA564" i="2"/>
  <c r="ED564" i="2"/>
  <c r="EG564" i="2"/>
  <c r="EJ564" i="2"/>
  <c r="EM564" i="2"/>
  <c r="EP564" i="2"/>
  <c r="ES564" i="2"/>
  <c r="EV564" i="2"/>
  <c r="EY564" i="2"/>
  <c r="FB564" i="2"/>
  <c r="FE564" i="2"/>
  <c r="FH564" i="2"/>
  <c r="FK564" i="2"/>
  <c r="FN564" i="2"/>
  <c r="FQ564" i="2"/>
  <c r="FT564" i="2"/>
  <c r="FW564" i="2"/>
  <c r="FZ564" i="2"/>
  <c r="GC564" i="2"/>
  <c r="GF564" i="2"/>
  <c r="GI564" i="2"/>
  <c r="GL564" i="2"/>
  <c r="GO564" i="2"/>
  <c r="GR564" i="2"/>
  <c r="GU564" i="2"/>
  <c r="GX564" i="2"/>
  <c r="HA564" i="2"/>
  <c r="HD564" i="2"/>
  <c r="HG564" i="2"/>
  <c r="HJ564" i="2"/>
  <c r="HM564" i="2"/>
  <c r="HP564" i="2"/>
  <c r="HS564" i="2"/>
  <c r="HV564" i="2"/>
  <c r="Y565" i="2"/>
  <c r="AA565" i="2"/>
  <c r="T565" i="2" s="1"/>
  <c r="AU565" i="2"/>
  <c r="AX565" i="2"/>
  <c r="BA565" i="2"/>
  <c r="BD565" i="2"/>
  <c r="BG565" i="2"/>
  <c r="BJ565" i="2"/>
  <c r="BM565" i="2"/>
  <c r="BP565" i="2"/>
  <c r="BS565" i="2"/>
  <c r="BV565" i="2"/>
  <c r="BY565" i="2"/>
  <c r="CB565" i="2"/>
  <c r="CE565" i="2"/>
  <c r="CH565" i="2"/>
  <c r="CK565" i="2"/>
  <c r="CQ565" i="2"/>
  <c r="CW565" i="2"/>
  <c r="DC565" i="2"/>
  <c r="DI565" i="2"/>
  <c r="DL565" i="2"/>
  <c r="DO565" i="2"/>
  <c r="DR565" i="2"/>
  <c r="DU565" i="2"/>
  <c r="DX565" i="2"/>
  <c r="EA565" i="2"/>
  <c r="ED565" i="2"/>
  <c r="EG565" i="2"/>
  <c r="EJ565" i="2"/>
  <c r="EM565" i="2"/>
  <c r="EP565" i="2"/>
  <c r="ES565" i="2"/>
  <c r="EV565" i="2"/>
  <c r="EY565" i="2"/>
  <c r="FB565" i="2"/>
  <c r="FE565" i="2"/>
  <c r="FH565" i="2"/>
  <c r="FK565" i="2"/>
  <c r="FN565" i="2"/>
  <c r="FQ565" i="2"/>
  <c r="FT565" i="2"/>
  <c r="FW565" i="2"/>
  <c r="FZ565" i="2"/>
  <c r="GC565" i="2"/>
  <c r="GF565" i="2"/>
  <c r="GI565" i="2"/>
  <c r="GL565" i="2"/>
  <c r="GO565" i="2"/>
  <c r="GR565" i="2"/>
  <c r="GU565" i="2"/>
  <c r="GX565" i="2"/>
  <c r="HA565" i="2"/>
  <c r="HD565" i="2"/>
  <c r="HG565" i="2"/>
  <c r="HJ565" i="2"/>
  <c r="HM565" i="2"/>
  <c r="HP565" i="2"/>
  <c r="HS565" i="2"/>
  <c r="HV565" i="2"/>
  <c r="Y566" i="2"/>
  <c r="AA566" i="2"/>
  <c r="T566" i="2" s="1"/>
  <c r="AU566" i="2"/>
  <c r="AX566" i="2"/>
  <c r="BA566" i="2"/>
  <c r="BD566" i="2"/>
  <c r="BG566" i="2"/>
  <c r="BJ566" i="2"/>
  <c r="BM566" i="2"/>
  <c r="BP566" i="2"/>
  <c r="BS566" i="2"/>
  <c r="BV566" i="2"/>
  <c r="BY566" i="2"/>
  <c r="CB566" i="2"/>
  <c r="CE566" i="2"/>
  <c r="CH566" i="2"/>
  <c r="CK566" i="2"/>
  <c r="CQ566" i="2"/>
  <c r="CW566" i="2"/>
  <c r="DC566" i="2"/>
  <c r="DI566" i="2"/>
  <c r="DL566" i="2"/>
  <c r="DO566" i="2"/>
  <c r="DR566" i="2"/>
  <c r="DU566" i="2"/>
  <c r="DX566" i="2"/>
  <c r="EA566" i="2"/>
  <c r="ED566" i="2"/>
  <c r="EG566" i="2"/>
  <c r="EJ566" i="2"/>
  <c r="EM566" i="2"/>
  <c r="EP566" i="2"/>
  <c r="ES566" i="2"/>
  <c r="EV566" i="2"/>
  <c r="EY566" i="2"/>
  <c r="FB566" i="2"/>
  <c r="FE566" i="2"/>
  <c r="FH566" i="2"/>
  <c r="FK566" i="2"/>
  <c r="FN566" i="2"/>
  <c r="FQ566" i="2"/>
  <c r="FT566" i="2"/>
  <c r="FW566" i="2"/>
  <c r="FZ566" i="2"/>
  <c r="GC566" i="2"/>
  <c r="GF566" i="2"/>
  <c r="GI566" i="2"/>
  <c r="GL566" i="2"/>
  <c r="GO566" i="2"/>
  <c r="GR566" i="2"/>
  <c r="GU566" i="2"/>
  <c r="GX566" i="2"/>
  <c r="HA566" i="2"/>
  <c r="HD566" i="2"/>
  <c r="HG566" i="2"/>
  <c r="HJ566" i="2"/>
  <c r="HM566" i="2"/>
  <c r="HP566" i="2"/>
  <c r="HS566" i="2"/>
  <c r="HV566" i="2"/>
  <c r="Y567" i="2"/>
  <c r="AA567" i="2"/>
  <c r="T567" i="2" s="1"/>
  <c r="AU567" i="2"/>
  <c r="AX567" i="2"/>
  <c r="BA567" i="2"/>
  <c r="BD567" i="2"/>
  <c r="BG567" i="2"/>
  <c r="BJ567" i="2"/>
  <c r="BM567" i="2"/>
  <c r="BP567" i="2"/>
  <c r="BS567" i="2"/>
  <c r="BV567" i="2"/>
  <c r="BY567" i="2"/>
  <c r="CB567" i="2"/>
  <c r="CE567" i="2"/>
  <c r="CH567" i="2"/>
  <c r="CK567" i="2"/>
  <c r="CQ567" i="2"/>
  <c r="CW567" i="2"/>
  <c r="DC567" i="2"/>
  <c r="DI567" i="2"/>
  <c r="DL567" i="2"/>
  <c r="DO567" i="2"/>
  <c r="DR567" i="2"/>
  <c r="DU567" i="2"/>
  <c r="DX567" i="2"/>
  <c r="EA567" i="2"/>
  <c r="ED567" i="2"/>
  <c r="EG567" i="2"/>
  <c r="EJ567" i="2"/>
  <c r="EM567" i="2"/>
  <c r="EP567" i="2"/>
  <c r="ES567" i="2"/>
  <c r="EV567" i="2"/>
  <c r="EY567" i="2"/>
  <c r="FB567" i="2"/>
  <c r="FE567" i="2"/>
  <c r="FH567" i="2"/>
  <c r="FK567" i="2"/>
  <c r="FN567" i="2"/>
  <c r="FQ567" i="2"/>
  <c r="FT567" i="2"/>
  <c r="FW567" i="2"/>
  <c r="FZ567" i="2"/>
  <c r="GC567" i="2"/>
  <c r="GF567" i="2"/>
  <c r="GI567" i="2"/>
  <c r="GL567" i="2"/>
  <c r="GO567" i="2"/>
  <c r="GR567" i="2"/>
  <c r="GU567" i="2"/>
  <c r="GX567" i="2"/>
  <c r="HA567" i="2"/>
  <c r="HD567" i="2"/>
  <c r="HG567" i="2"/>
  <c r="HJ567" i="2"/>
  <c r="HM567" i="2"/>
  <c r="HP567" i="2"/>
  <c r="HS567" i="2"/>
  <c r="HV567" i="2"/>
  <c r="Y568" i="2"/>
  <c r="AA568" i="2"/>
  <c r="T568" i="2" s="1"/>
  <c r="AU568" i="2"/>
  <c r="AX568" i="2"/>
  <c r="BA568" i="2"/>
  <c r="BD568" i="2"/>
  <c r="BG568" i="2"/>
  <c r="BJ568" i="2"/>
  <c r="BM568" i="2"/>
  <c r="BP568" i="2"/>
  <c r="BS568" i="2"/>
  <c r="BV568" i="2"/>
  <c r="BY568" i="2"/>
  <c r="CB568" i="2"/>
  <c r="CE568" i="2"/>
  <c r="CH568" i="2"/>
  <c r="CK568" i="2"/>
  <c r="CQ568" i="2"/>
  <c r="CW568" i="2"/>
  <c r="DC568" i="2"/>
  <c r="DI568" i="2"/>
  <c r="DL568" i="2"/>
  <c r="DO568" i="2"/>
  <c r="DR568" i="2"/>
  <c r="DU568" i="2"/>
  <c r="DX568" i="2"/>
  <c r="EA568" i="2"/>
  <c r="ED568" i="2"/>
  <c r="EG568" i="2"/>
  <c r="EJ568" i="2"/>
  <c r="EM568" i="2"/>
  <c r="EP568" i="2"/>
  <c r="ES568" i="2"/>
  <c r="EV568" i="2"/>
  <c r="EY568" i="2"/>
  <c r="FB568" i="2"/>
  <c r="FE568" i="2"/>
  <c r="FH568" i="2"/>
  <c r="FK568" i="2"/>
  <c r="FN568" i="2"/>
  <c r="FQ568" i="2"/>
  <c r="FT568" i="2"/>
  <c r="FW568" i="2"/>
  <c r="FZ568" i="2"/>
  <c r="GC568" i="2"/>
  <c r="GF568" i="2"/>
  <c r="GI568" i="2"/>
  <c r="GL568" i="2"/>
  <c r="GO568" i="2"/>
  <c r="GR568" i="2"/>
  <c r="GU568" i="2"/>
  <c r="GX568" i="2"/>
  <c r="HA568" i="2"/>
  <c r="HD568" i="2"/>
  <c r="HG568" i="2"/>
  <c r="HJ568" i="2"/>
  <c r="HM568" i="2"/>
  <c r="HP568" i="2"/>
  <c r="HS568" i="2"/>
  <c r="HV568" i="2"/>
  <c r="Y528" i="2"/>
  <c r="AA528" i="2"/>
  <c r="T528" i="2" s="1"/>
  <c r="AU528" i="2"/>
  <c r="AX528" i="2"/>
  <c r="BA528" i="2"/>
  <c r="BD528" i="2"/>
  <c r="BG528" i="2"/>
  <c r="BJ528" i="2"/>
  <c r="BM528" i="2"/>
  <c r="BP528" i="2"/>
  <c r="BS528" i="2"/>
  <c r="BV528" i="2"/>
  <c r="BY528" i="2"/>
  <c r="CB528" i="2"/>
  <c r="CE528" i="2"/>
  <c r="CH528" i="2"/>
  <c r="CK528" i="2"/>
  <c r="CQ528" i="2"/>
  <c r="CW528" i="2"/>
  <c r="DC528" i="2"/>
  <c r="DI528" i="2"/>
  <c r="DL528" i="2"/>
  <c r="DO528" i="2"/>
  <c r="DR528" i="2"/>
  <c r="DU528" i="2"/>
  <c r="DX528" i="2"/>
  <c r="EA528" i="2"/>
  <c r="ED528" i="2"/>
  <c r="EG528" i="2"/>
  <c r="EJ528" i="2"/>
  <c r="EM528" i="2"/>
  <c r="EP528" i="2"/>
  <c r="ES528" i="2"/>
  <c r="EV528" i="2"/>
  <c r="EY528" i="2"/>
  <c r="FB528" i="2"/>
  <c r="FE528" i="2"/>
  <c r="FH528" i="2"/>
  <c r="FK528" i="2"/>
  <c r="FN528" i="2"/>
  <c r="FQ528" i="2"/>
  <c r="FT528" i="2"/>
  <c r="FW528" i="2"/>
  <c r="FZ528" i="2"/>
  <c r="GC528" i="2"/>
  <c r="GF528" i="2"/>
  <c r="GI528" i="2"/>
  <c r="GL528" i="2"/>
  <c r="GO528" i="2"/>
  <c r="GR528" i="2"/>
  <c r="GU528" i="2"/>
  <c r="GX528" i="2"/>
  <c r="HA528" i="2"/>
  <c r="HD528" i="2"/>
  <c r="HG528" i="2"/>
  <c r="HJ528" i="2"/>
  <c r="HM528" i="2"/>
  <c r="HP528" i="2"/>
  <c r="HS528" i="2"/>
  <c r="HV528" i="2"/>
  <c r="Y529" i="2"/>
  <c r="AA529" i="2"/>
  <c r="T529" i="2" s="1"/>
  <c r="AU529" i="2"/>
  <c r="AX529" i="2"/>
  <c r="BA529" i="2"/>
  <c r="BD529" i="2"/>
  <c r="BG529" i="2"/>
  <c r="BJ529" i="2"/>
  <c r="BM529" i="2"/>
  <c r="BP529" i="2"/>
  <c r="BS529" i="2"/>
  <c r="BV529" i="2"/>
  <c r="BY529" i="2"/>
  <c r="CB529" i="2"/>
  <c r="CE529" i="2"/>
  <c r="CH529" i="2"/>
  <c r="CK529" i="2"/>
  <c r="CQ529" i="2"/>
  <c r="CW529" i="2"/>
  <c r="DC529" i="2"/>
  <c r="DI529" i="2"/>
  <c r="DL529" i="2"/>
  <c r="DO529" i="2"/>
  <c r="DR529" i="2"/>
  <c r="DU529" i="2"/>
  <c r="DX529" i="2"/>
  <c r="EA529" i="2"/>
  <c r="ED529" i="2"/>
  <c r="EG529" i="2"/>
  <c r="EJ529" i="2"/>
  <c r="EM529" i="2"/>
  <c r="EP529" i="2"/>
  <c r="ES529" i="2"/>
  <c r="EV529" i="2"/>
  <c r="EY529" i="2"/>
  <c r="FB529" i="2"/>
  <c r="FE529" i="2"/>
  <c r="FH529" i="2"/>
  <c r="FK529" i="2"/>
  <c r="FN529" i="2"/>
  <c r="FQ529" i="2"/>
  <c r="FT529" i="2"/>
  <c r="FW529" i="2"/>
  <c r="FZ529" i="2"/>
  <c r="GC529" i="2"/>
  <c r="GF529" i="2"/>
  <c r="GI529" i="2"/>
  <c r="GL529" i="2"/>
  <c r="GO529" i="2"/>
  <c r="GR529" i="2"/>
  <c r="GU529" i="2"/>
  <c r="GX529" i="2"/>
  <c r="HA529" i="2"/>
  <c r="HD529" i="2"/>
  <c r="HG529" i="2"/>
  <c r="HJ529" i="2"/>
  <c r="HM529" i="2"/>
  <c r="HP529" i="2"/>
  <c r="HS529" i="2"/>
  <c r="HV529" i="2"/>
  <c r="Y530" i="2"/>
  <c r="AA530" i="2"/>
  <c r="T530" i="2" s="1"/>
  <c r="W530" i="2" s="1"/>
  <c r="AU530" i="2"/>
  <c r="AX530" i="2"/>
  <c r="BA530" i="2"/>
  <c r="BD530" i="2"/>
  <c r="BG530" i="2"/>
  <c r="BJ530" i="2"/>
  <c r="BM530" i="2"/>
  <c r="BP530" i="2"/>
  <c r="BS530" i="2"/>
  <c r="BV530" i="2"/>
  <c r="BY530" i="2"/>
  <c r="CB530" i="2"/>
  <c r="CE530" i="2"/>
  <c r="CH530" i="2"/>
  <c r="CK530" i="2"/>
  <c r="CQ530" i="2"/>
  <c r="CW530" i="2"/>
  <c r="DC530" i="2"/>
  <c r="DI530" i="2"/>
  <c r="DL530" i="2"/>
  <c r="DO530" i="2"/>
  <c r="DR530" i="2"/>
  <c r="DU530" i="2"/>
  <c r="DX530" i="2"/>
  <c r="EA530" i="2"/>
  <c r="ED530" i="2"/>
  <c r="EG530" i="2"/>
  <c r="EJ530" i="2"/>
  <c r="EM530" i="2"/>
  <c r="EP530" i="2"/>
  <c r="ES530" i="2"/>
  <c r="EV530" i="2"/>
  <c r="EY530" i="2"/>
  <c r="FB530" i="2"/>
  <c r="FE530" i="2"/>
  <c r="FH530" i="2"/>
  <c r="FK530" i="2"/>
  <c r="FN530" i="2"/>
  <c r="FQ530" i="2"/>
  <c r="FT530" i="2"/>
  <c r="FW530" i="2"/>
  <c r="FZ530" i="2"/>
  <c r="GC530" i="2"/>
  <c r="GF530" i="2"/>
  <c r="GI530" i="2"/>
  <c r="GL530" i="2"/>
  <c r="GO530" i="2"/>
  <c r="GR530" i="2"/>
  <c r="GU530" i="2"/>
  <c r="GX530" i="2"/>
  <c r="HA530" i="2"/>
  <c r="HD530" i="2"/>
  <c r="HG530" i="2"/>
  <c r="HJ530" i="2"/>
  <c r="HM530" i="2"/>
  <c r="HP530" i="2"/>
  <c r="HS530" i="2"/>
  <c r="HV530" i="2"/>
  <c r="Y531" i="2"/>
  <c r="AA531" i="2"/>
  <c r="AU531" i="2"/>
  <c r="AX531" i="2"/>
  <c r="BA531" i="2"/>
  <c r="BD531" i="2"/>
  <c r="BG531" i="2"/>
  <c r="BJ531" i="2"/>
  <c r="BM531" i="2"/>
  <c r="BP531" i="2"/>
  <c r="BS531" i="2"/>
  <c r="BV531" i="2"/>
  <c r="BY531" i="2"/>
  <c r="CB531" i="2"/>
  <c r="CE531" i="2"/>
  <c r="CH531" i="2"/>
  <c r="CK531" i="2"/>
  <c r="CQ531" i="2"/>
  <c r="CW531" i="2"/>
  <c r="DC531" i="2"/>
  <c r="DI531" i="2"/>
  <c r="DL531" i="2"/>
  <c r="DO531" i="2"/>
  <c r="DR531" i="2"/>
  <c r="DU531" i="2"/>
  <c r="DX531" i="2"/>
  <c r="EA531" i="2"/>
  <c r="ED531" i="2"/>
  <c r="EG531" i="2"/>
  <c r="EJ531" i="2"/>
  <c r="EM531" i="2"/>
  <c r="EP531" i="2"/>
  <c r="ES531" i="2"/>
  <c r="EV531" i="2"/>
  <c r="EY531" i="2"/>
  <c r="FB531" i="2"/>
  <c r="FE531" i="2"/>
  <c r="FH531" i="2"/>
  <c r="FK531" i="2"/>
  <c r="FN531" i="2"/>
  <c r="FQ531" i="2"/>
  <c r="FT531" i="2"/>
  <c r="FW531" i="2"/>
  <c r="FZ531" i="2"/>
  <c r="GC531" i="2"/>
  <c r="GF531" i="2"/>
  <c r="GI531" i="2"/>
  <c r="GL531" i="2"/>
  <c r="GO531" i="2"/>
  <c r="GR531" i="2"/>
  <c r="GU531" i="2"/>
  <c r="GX531" i="2"/>
  <c r="HA531" i="2"/>
  <c r="HD531" i="2"/>
  <c r="HG531" i="2"/>
  <c r="HJ531" i="2"/>
  <c r="HM531" i="2"/>
  <c r="HP531" i="2"/>
  <c r="HS531" i="2"/>
  <c r="HV531" i="2"/>
  <c r="Y532" i="2"/>
  <c r="AA532" i="2"/>
  <c r="T532" i="2" s="1"/>
  <c r="AU532" i="2"/>
  <c r="AX532" i="2"/>
  <c r="BA532" i="2"/>
  <c r="BD532" i="2"/>
  <c r="BG532" i="2"/>
  <c r="BJ532" i="2"/>
  <c r="BM532" i="2"/>
  <c r="BP532" i="2"/>
  <c r="BS532" i="2"/>
  <c r="BV532" i="2"/>
  <c r="BY532" i="2"/>
  <c r="CB532" i="2"/>
  <c r="CE532" i="2"/>
  <c r="CH532" i="2"/>
  <c r="CK532" i="2"/>
  <c r="CQ532" i="2"/>
  <c r="CW532" i="2"/>
  <c r="DC532" i="2"/>
  <c r="DI532" i="2"/>
  <c r="DL532" i="2"/>
  <c r="DO532" i="2"/>
  <c r="DR532" i="2"/>
  <c r="DU532" i="2"/>
  <c r="DX532" i="2"/>
  <c r="EA532" i="2"/>
  <c r="ED532" i="2"/>
  <c r="EG532" i="2"/>
  <c r="EJ532" i="2"/>
  <c r="EM532" i="2"/>
  <c r="EP532" i="2"/>
  <c r="ES532" i="2"/>
  <c r="EV532" i="2"/>
  <c r="EY532" i="2"/>
  <c r="FB532" i="2"/>
  <c r="FE532" i="2"/>
  <c r="FH532" i="2"/>
  <c r="FK532" i="2"/>
  <c r="FN532" i="2"/>
  <c r="FQ532" i="2"/>
  <c r="FT532" i="2"/>
  <c r="FW532" i="2"/>
  <c r="FZ532" i="2"/>
  <c r="GC532" i="2"/>
  <c r="GF532" i="2"/>
  <c r="GI532" i="2"/>
  <c r="GL532" i="2"/>
  <c r="GO532" i="2"/>
  <c r="GR532" i="2"/>
  <c r="GU532" i="2"/>
  <c r="GX532" i="2"/>
  <c r="HA532" i="2"/>
  <c r="HD532" i="2"/>
  <c r="HG532" i="2"/>
  <c r="HJ532" i="2"/>
  <c r="HM532" i="2"/>
  <c r="HP532" i="2"/>
  <c r="HS532" i="2"/>
  <c r="HV532" i="2"/>
  <c r="Y533" i="2"/>
  <c r="AA533" i="2"/>
  <c r="AU533" i="2"/>
  <c r="AX533" i="2"/>
  <c r="BA533" i="2"/>
  <c r="BD533" i="2"/>
  <c r="BG533" i="2"/>
  <c r="BJ533" i="2"/>
  <c r="BM533" i="2"/>
  <c r="BP533" i="2"/>
  <c r="BS533" i="2"/>
  <c r="BV533" i="2"/>
  <c r="BY533" i="2"/>
  <c r="CB533" i="2"/>
  <c r="CE533" i="2"/>
  <c r="CH533" i="2"/>
  <c r="CK533" i="2"/>
  <c r="CQ533" i="2"/>
  <c r="CW533" i="2"/>
  <c r="DC533" i="2"/>
  <c r="DI533" i="2"/>
  <c r="DL533" i="2"/>
  <c r="DO533" i="2"/>
  <c r="DR533" i="2"/>
  <c r="DU533" i="2"/>
  <c r="DX533" i="2"/>
  <c r="EA533" i="2"/>
  <c r="ED533" i="2"/>
  <c r="EG533" i="2"/>
  <c r="EJ533" i="2"/>
  <c r="EM533" i="2"/>
  <c r="EP533" i="2"/>
  <c r="ES533" i="2"/>
  <c r="EV533" i="2"/>
  <c r="EY533" i="2"/>
  <c r="FB533" i="2"/>
  <c r="FE533" i="2"/>
  <c r="FH533" i="2"/>
  <c r="FK533" i="2"/>
  <c r="FN533" i="2"/>
  <c r="FQ533" i="2"/>
  <c r="FT533" i="2"/>
  <c r="FW533" i="2"/>
  <c r="FZ533" i="2"/>
  <c r="GC533" i="2"/>
  <c r="GF533" i="2"/>
  <c r="GI533" i="2"/>
  <c r="GL533" i="2"/>
  <c r="GO533" i="2"/>
  <c r="GR533" i="2"/>
  <c r="GU533" i="2"/>
  <c r="GX533" i="2"/>
  <c r="HA533" i="2"/>
  <c r="HD533" i="2"/>
  <c r="HG533" i="2"/>
  <c r="HJ533" i="2"/>
  <c r="HM533" i="2"/>
  <c r="HP533" i="2"/>
  <c r="HS533" i="2"/>
  <c r="HV533" i="2"/>
  <c r="Y534" i="2"/>
  <c r="AA534" i="2"/>
  <c r="T534" i="2" s="1"/>
  <c r="AU534" i="2"/>
  <c r="AX534" i="2"/>
  <c r="BA534" i="2"/>
  <c r="BD534" i="2"/>
  <c r="BG534" i="2"/>
  <c r="BJ534" i="2"/>
  <c r="BM534" i="2"/>
  <c r="BP534" i="2"/>
  <c r="BS534" i="2"/>
  <c r="BV534" i="2"/>
  <c r="BY534" i="2"/>
  <c r="CB534" i="2"/>
  <c r="CE534" i="2"/>
  <c r="CH534" i="2"/>
  <c r="CK534" i="2"/>
  <c r="CQ534" i="2"/>
  <c r="CW534" i="2"/>
  <c r="DC534" i="2"/>
  <c r="DI534" i="2"/>
  <c r="DL534" i="2"/>
  <c r="DO534" i="2"/>
  <c r="DR534" i="2"/>
  <c r="DU534" i="2"/>
  <c r="DX534" i="2"/>
  <c r="EA534" i="2"/>
  <c r="ED534" i="2"/>
  <c r="EG534" i="2"/>
  <c r="EJ534" i="2"/>
  <c r="EM534" i="2"/>
  <c r="EP534" i="2"/>
  <c r="ES534" i="2"/>
  <c r="EV534" i="2"/>
  <c r="EY534" i="2"/>
  <c r="FB534" i="2"/>
  <c r="FE534" i="2"/>
  <c r="FH534" i="2"/>
  <c r="FK534" i="2"/>
  <c r="FN534" i="2"/>
  <c r="FQ534" i="2"/>
  <c r="FT534" i="2"/>
  <c r="FW534" i="2"/>
  <c r="FZ534" i="2"/>
  <c r="GC534" i="2"/>
  <c r="GF534" i="2"/>
  <c r="GI534" i="2"/>
  <c r="GL534" i="2"/>
  <c r="GO534" i="2"/>
  <c r="GR534" i="2"/>
  <c r="GU534" i="2"/>
  <c r="GX534" i="2"/>
  <c r="HA534" i="2"/>
  <c r="HD534" i="2"/>
  <c r="HG534" i="2"/>
  <c r="HJ534" i="2"/>
  <c r="HM534" i="2"/>
  <c r="HP534" i="2"/>
  <c r="HS534" i="2"/>
  <c r="HV534" i="2"/>
  <c r="Y535" i="2"/>
  <c r="AA535" i="2"/>
  <c r="AU535" i="2"/>
  <c r="AX535" i="2"/>
  <c r="BA535" i="2"/>
  <c r="BD535" i="2"/>
  <c r="BG535" i="2"/>
  <c r="BJ535" i="2"/>
  <c r="BM535" i="2"/>
  <c r="BP535" i="2"/>
  <c r="BS535" i="2"/>
  <c r="BV535" i="2"/>
  <c r="BY535" i="2"/>
  <c r="CB535" i="2"/>
  <c r="CE535" i="2"/>
  <c r="CH535" i="2"/>
  <c r="CK535" i="2"/>
  <c r="CQ535" i="2"/>
  <c r="CW535" i="2"/>
  <c r="DC535" i="2"/>
  <c r="DI535" i="2"/>
  <c r="DL535" i="2"/>
  <c r="DO535" i="2"/>
  <c r="DR535" i="2"/>
  <c r="DU535" i="2"/>
  <c r="DX535" i="2"/>
  <c r="EA535" i="2"/>
  <c r="ED535" i="2"/>
  <c r="EG535" i="2"/>
  <c r="EJ535" i="2"/>
  <c r="EM535" i="2"/>
  <c r="EP535" i="2"/>
  <c r="ES535" i="2"/>
  <c r="EV535" i="2"/>
  <c r="EY535" i="2"/>
  <c r="FB535" i="2"/>
  <c r="FE535" i="2"/>
  <c r="FH535" i="2"/>
  <c r="FK535" i="2"/>
  <c r="FN535" i="2"/>
  <c r="FQ535" i="2"/>
  <c r="FT535" i="2"/>
  <c r="FW535" i="2"/>
  <c r="FZ535" i="2"/>
  <c r="GC535" i="2"/>
  <c r="GF535" i="2"/>
  <c r="GI535" i="2"/>
  <c r="GL535" i="2"/>
  <c r="GO535" i="2"/>
  <c r="GR535" i="2"/>
  <c r="GU535" i="2"/>
  <c r="GX535" i="2"/>
  <c r="HA535" i="2"/>
  <c r="HD535" i="2"/>
  <c r="HG535" i="2"/>
  <c r="HJ535" i="2"/>
  <c r="HM535" i="2"/>
  <c r="HP535" i="2"/>
  <c r="HS535" i="2"/>
  <c r="HV535" i="2"/>
  <c r="Y536" i="2"/>
  <c r="AA536" i="2"/>
  <c r="T536" i="2" s="1"/>
  <c r="AU536" i="2"/>
  <c r="AX536" i="2"/>
  <c r="BA536" i="2"/>
  <c r="BD536" i="2"/>
  <c r="BG536" i="2"/>
  <c r="BJ536" i="2"/>
  <c r="BM536" i="2"/>
  <c r="BP536" i="2"/>
  <c r="BS536" i="2"/>
  <c r="BV536" i="2"/>
  <c r="BY536" i="2"/>
  <c r="CB536" i="2"/>
  <c r="CE536" i="2"/>
  <c r="CH536" i="2"/>
  <c r="CK536" i="2"/>
  <c r="CQ536" i="2"/>
  <c r="CW536" i="2"/>
  <c r="DC536" i="2"/>
  <c r="DI536" i="2"/>
  <c r="DL536" i="2"/>
  <c r="DO536" i="2"/>
  <c r="DR536" i="2"/>
  <c r="DU536" i="2"/>
  <c r="DX536" i="2"/>
  <c r="EA536" i="2"/>
  <c r="ED536" i="2"/>
  <c r="EG536" i="2"/>
  <c r="EJ536" i="2"/>
  <c r="EM536" i="2"/>
  <c r="EP536" i="2"/>
  <c r="ES536" i="2"/>
  <c r="EV536" i="2"/>
  <c r="EY536" i="2"/>
  <c r="FB536" i="2"/>
  <c r="FE536" i="2"/>
  <c r="FH536" i="2"/>
  <c r="FK536" i="2"/>
  <c r="FN536" i="2"/>
  <c r="FQ536" i="2"/>
  <c r="FT536" i="2"/>
  <c r="FW536" i="2"/>
  <c r="FZ536" i="2"/>
  <c r="GC536" i="2"/>
  <c r="GF536" i="2"/>
  <c r="GI536" i="2"/>
  <c r="GL536" i="2"/>
  <c r="GO536" i="2"/>
  <c r="GR536" i="2"/>
  <c r="GU536" i="2"/>
  <c r="GX536" i="2"/>
  <c r="HA536" i="2"/>
  <c r="HD536" i="2"/>
  <c r="HG536" i="2"/>
  <c r="HJ536" i="2"/>
  <c r="HM536" i="2"/>
  <c r="HP536" i="2"/>
  <c r="HS536" i="2"/>
  <c r="HV536" i="2"/>
  <c r="Y537" i="2"/>
  <c r="AA537" i="2"/>
  <c r="T537" i="2" s="1"/>
  <c r="AU537" i="2"/>
  <c r="AX537" i="2"/>
  <c r="BA537" i="2"/>
  <c r="BD537" i="2"/>
  <c r="BG537" i="2"/>
  <c r="BJ537" i="2"/>
  <c r="BM537" i="2"/>
  <c r="BP537" i="2"/>
  <c r="BS537" i="2"/>
  <c r="BV537" i="2"/>
  <c r="BY537" i="2"/>
  <c r="CB537" i="2"/>
  <c r="CE537" i="2"/>
  <c r="CH537" i="2"/>
  <c r="CK537" i="2"/>
  <c r="CQ537" i="2"/>
  <c r="CW537" i="2"/>
  <c r="DC537" i="2"/>
  <c r="DI537" i="2"/>
  <c r="DL537" i="2"/>
  <c r="DO537" i="2"/>
  <c r="DR537" i="2"/>
  <c r="DU537" i="2"/>
  <c r="DX537" i="2"/>
  <c r="EA537" i="2"/>
  <c r="ED537" i="2"/>
  <c r="EG537" i="2"/>
  <c r="EJ537" i="2"/>
  <c r="EM537" i="2"/>
  <c r="EP537" i="2"/>
  <c r="ES537" i="2"/>
  <c r="EV537" i="2"/>
  <c r="EY537" i="2"/>
  <c r="FB537" i="2"/>
  <c r="FE537" i="2"/>
  <c r="FH537" i="2"/>
  <c r="FK537" i="2"/>
  <c r="FN537" i="2"/>
  <c r="FQ537" i="2"/>
  <c r="FT537" i="2"/>
  <c r="FW537" i="2"/>
  <c r="FZ537" i="2"/>
  <c r="GC537" i="2"/>
  <c r="GF537" i="2"/>
  <c r="GI537" i="2"/>
  <c r="GL537" i="2"/>
  <c r="GO537" i="2"/>
  <c r="GR537" i="2"/>
  <c r="GU537" i="2"/>
  <c r="GX537" i="2"/>
  <c r="HA537" i="2"/>
  <c r="HD537" i="2"/>
  <c r="HG537" i="2"/>
  <c r="HJ537" i="2"/>
  <c r="HM537" i="2"/>
  <c r="HP537" i="2"/>
  <c r="HS537" i="2"/>
  <c r="HV537" i="2"/>
  <c r="P496" i="2"/>
  <c r="Q496" i="2"/>
  <c r="R496" i="2"/>
  <c r="X496" i="2"/>
  <c r="HZ496" i="2" s="1"/>
  <c r="AG496" i="2"/>
  <c r="AH496" i="2"/>
  <c r="AM496" i="2"/>
  <c r="AN496" i="2"/>
  <c r="AS496" i="2"/>
  <c r="AT496" i="2"/>
  <c r="AV496" i="2"/>
  <c r="AW496" i="2"/>
  <c r="AY496" i="2"/>
  <c r="AZ496" i="2"/>
  <c r="BB496" i="2"/>
  <c r="BC496" i="2"/>
  <c r="BE496" i="2"/>
  <c r="BF496" i="2"/>
  <c r="BH496" i="2"/>
  <c r="BI496" i="2"/>
  <c r="BK496" i="2"/>
  <c r="BL496" i="2"/>
  <c r="BN496" i="2"/>
  <c r="BO496" i="2"/>
  <c r="BQ496" i="2"/>
  <c r="BR496" i="2"/>
  <c r="BW496" i="2"/>
  <c r="BX496" i="2"/>
  <c r="CC496" i="2"/>
  <c r="CD496" i="2"/>
  <c r="CI496" i="2"/>
  <c r="CJ496" i="2"/>
  <c r="CO496" i="2"/>
  <c r="CP496" i="2"/>
  <c r="CU496" i="2"/>
  <c r="CV496" i="2"/>
  <c r="DA496" i="2"/>
  <c r="DB496" i="2"/>
  <c r="DG496" i="2"/>
  <c r="DH496" i="2"/>
  <c r="DJ496" i="2"/>
  <c r="DK496" i="2"/>
  <c r="DM496" i="2"/>
  <c r="DN496" i="2"/>
  <c r="DP496" i="2"/>
  <c r="DQ496" i="2"/>
  <c r="DS496" i="2"/>
  <c r="DT496" i="2"/>
  <c r="DV496" i="2"/>
  <c r="DW496" i="2"/>
  <c r="DY496" i="2"/>
  <c r="DZ496" i="2"/>
  <c r="EB496" i="2"/>
  <c r="EC496" i="2"/>
  <c r="EE496" i="2"/>
  <c r="EF496" i="2"/>
  <c r="EH496" i="2"/>
  <c r="EI496" i="2"/>
  <c r="EK496" i="2"/>
  <c r="EL496" i="2"/>
  <c r="EN496" i="2"/>
  <c r="EO496" i="2"/>
  <c r="EQ496" i="2"/>
  <c r="ER496" i="2"/>
  <c r="ET496" i="2"/>
  <c r="EU496" i="2"/>
  <c r="EW496" i="2"/>
  <c r="EX496" i="2"/>
  <c r="EZ496" i="2"/>
  <c r="FA496" i="2"/>
  <c r="FC496" i="2"/>
  <c r="FD496" i="2"/>
  <c r="FF496" i="2"/>
  <c r="FG496" i="2"/>
  <c r="FI496" i="2"/>
  <c r="FJ496" i="2"/>
  <c r="FL496" i="2"/>
  <c r="FM496" i="2"/>
  <c r="FO496" i="2"/>
  <c r="FP496" i="2"/>
  <c r="FR496" i="2"/>
  <c r="FS496" i="2"/>
  <c r="FU496" i="2"/>
  <c r="FV496" i="2"/>
  <c r="FX496" i="2"/>
  <c r="FY496" i="2"/>
  <c r="GA496" i="2"/>
  <c r="GB496" i="2"/>
  <c r="GD496" i="2"/>
  <c r="GE496" i="2"/>
  <c r="GG496" i="2"/>
  <c r="GH496" i="2"/>
  <c r="GJ496" i="2"/>
  <c r="GK496" i="2"/>
  <c r="GM496" i="2"/>
  <c r="GN496" i="2"/>
  <c r="GP496" i="2"/>
  <c r="GQ496" i="2"/>
  <c r="GS496" i="2"/>
  <c r="GT496" i="2"/>
  <c r="GV496" i="2"/>
  <c r="GW496" i="2"/>
  <c r="GY496" i="2"/>
  <c r="GZ496" i="2"/>
  <c r="HB496" i="2"/>
  <c r="HC496" i="2"/>
  <c r="HE496" i="2"/>
  <c r="HF496" i="2"/>
  <c r="HH496" i="2"/>
  <c r="HI496" i="2"/>
  <c r="HK496" i="2"/>
  <c r="HL496" i="2"/>
  <c r="HN496" i="2"/>
  <c r="HO496" i="2"/>
  <c r="HQ496" i="2"/>
  <c r="HR496" i="2"/>
  <c r="HT496" i="2"/>
  <c r="HU496" i="2"/>
  <c r="P497" i="2"/>
  <c r="Q497" i="2"/>
  <c r="R497" i="2"/>
  <c r="X497" i="2"/>
  <c r="HZ497" i="2" s="1"/>
  <c r="AD497" i="2"/>
  <c r="AE497" i="2"/>
  <c r="AJ497" i="2"/>
  <c r="AK497" i="2"/>
  <c r="AP497" i="2"/>
  <c r="AQ497" i="2"/>
  <c r="AS497" i="2"/>
  <c r="AT497" i="2"/>
  <c r="AV497" i="2"/>
  <c r="AW497" i="2"/>
  <c r="AY497" i="2"/>
  <c r="AZ497" i="2"/>
  <c r="BB497" i="2"/>
  <c r="BC497" i="2"/>
  <c r="BE497" i="2"/>
  <c r="BF497" i="2"/>
  <c r="BH497" i="2"/>
  <c r="BI497" i="2"/>
  <c r="BK497" i="2"/>
  <c r="BL497" i="2"/>
  <c r="BN497" i="2"/>
  <c r="BO497" i="2"/>
  <c r="BQ497" i="2"/>
  <c r="BR497" i="2"/>
  <c r="BW497" i="2"/>
  <c r="BX497" i="2"/>
  <c r="CC497" i="2"/>
  <c r="CD497" i="2"/>
  <c r="CI497" i="2"/>
  <c r="CJ497" i="2"/>
  <c r="CO497" i="2"/>
  <c r="CP497" i="2"/>
  <c r="CU497" i="2"/>
  <c r="CV497" i="2"/>
  <c r="DA497" i="2"/>
  <c r="DB497" i="2"/>
  <c r="DG497" i="2"/>
  <c r="DH497" i="2"/>
  <c r="DJ497" i="2"/>
  <c r="DK497" i="2"/>
  <c r="DM497" i="2"/>
  <c r="DN497" i="2"/>
  <c r="DP497" i="2"/>
  <c r="DQ497" i="2"/>
  <c r="DS497" i="2"/>
  <c r="DT497" i="2"/>
  <c r="DV497" i="2"/>
  <c r="DW497" i="2"/>
  <c r="DY497" i="2"/>
  <c r="DZ497" i="2"/>
  <c r="EB497" i="2"/>
  <c r="EC497" i="2"/>
  <c r="EE497" i="2"/>
  <c r="EF497" i="2"/>
  <c r="EH497" i="2"/>
  <c r="EI497" i="2"/>
  <c r="EK497" i="2"/>
  <c r="EL497" i="2"/>
  <c r="EN497" i="2"/>
  <c r="EO497" i="2"/>
  <c r="EQ497" i="2"/>
  <c r="ER497" i="2"/>
  <c r="ET497" i="2"/>
  <c r="EU497" i="2"/>
  <c r="EW497" i="2"/>
  <c r="EX497" i="2"/>
  <c r="EZ497" i="2"/>
  <c r="FA497" i="2"/>
  <c r="FC497" i="2"/>
  <c r="FD497" i="2"/>
  <c r="FF497" i="2"/>
  <c r="FG497" i="2"/>
  <c r="FI497" i="2"/>
  <c r="FJ497" i="2"/>
  <c r="FL497" i="2"/>
  <c r="FM497" i="2"/>
  <c r="FO497" i="2"/>
  <c r="FP497" i="2"/>
  <c r="FR497" i="2"/>
  <c r="FS497" i="2"/>
  <c r="FU497" i="2"/>
  <c r="FV497" i="2"/>
  <c r="FX497" i="2"/>
  <c r="FY497" i="2"/>
  <c r="GA497" i="2"/>
  <c r="GB497" i="2"/>
  <c r="GD497" i="2"/>
  <c r="GE497" i="2"/>
  <c r="GG497" i="2"/>
  <c r="GH497" i="2"/>
  <c r="GJ497" i="2"/>
  <c r="GK497" i="2"/>
  <c r="GM497" i="2"/>
  <c r="GN497" i="2"/>
  <c r="GP497" i="2"/>
  <c r="GQ497" i="2"/>
  <c r="GS497" i="2"/>
  <c r="GT497" i="2"/>
  <c r="GV497" i="2"/>
  <c r="GW497" i="2"/>
  <c r="GY497" i="2"/>
  <c r="GZ497" i="2"/>
  <c r="HB497" i="2"/>
  <c r="HC497" i="2"/>
  <c r="HE497" i="2"/>
  <c r="HF497" i="2"/>
  <c r="HH497" i="2"/>
  <c r="HI497" i="2"/>
  <c r="HK497" i="2"/>
  <c r="HL497" i="2"/>
  <c r="HN497" i="2"/>
  <c r="HO497" i="2"/>
  <c r="HQ497" i="2"/>
  <c r="HR497" i="2"/>
  <c r="HT497" i="2"/>
  <c r="HU497" i="2"/>
  <c r="P498" i="2"/>
  <c r="Q498" i="2"/>
  <c r="R498" i="2"/>
  <c r="X498" i="2"/>
  <c r="HZ498" i="2" s="1"/>
  <c r="AE498" i="2"/>
  <c r="AG498" i="2"/>
  <c r="AH498" i="2"/>
  <c r="AM498" i="2"/>
  <c r="AN498" i="2"/>
  <c r="AS498" i="2"/>
  <c r="AT498" i="2"/>
  <c r="AV498" i="2"/>
  <c r="AW498" i="2"/>
  <c r="AY498" i="2"/>
  <c r="AZ498" i="2"/>
  <c r="BB498" i="2"/>
  <c r="BC498" i="2"/>
  <c r="BE498" i="2"/>
  <c r="BF498" i="2"/>
  <c r="BH498" i="2"/>
  <c r="BI498" i="2"/>
  <c r="BK498" i="2"/>
  <c r="BL498" i="2"/>
  <c r="BN498" i="2"/>
  <c r="BO498" i="2"/>
  <c r="BQ498" i="2"/>
  <c r="BR498" i="2"/>
  <c r="BW498" i="2"/>
  <c r="BX498" i="2"/>
  <c r="CC498" i="2"/>
  <c r="CD498" i="2"/>
  <c r="CI498" i="2"/>
  <c r="CJ498" i="2"/>
  <c r="CO498" i="2"/>
  <c r="CP498" i="2"/>
  <c r="CU498" i="2"/>
  <c r="CV498" i="2"/>
  <c r="DA498" i="2"/>
  <c r="DB498" i="2"/>
  <c r="DG498" i="2"/>
  <c r="DH498" i="2"/>
  <c r="DJ498" i="2"/>
  <c r="DK498" i="2"/>
  <c r="DM498" i="2"/>
  <c r="DN498" i="2"/>
  <c r="DP498" i="2"/>
  <c r="DQ498" i="2"/>
  <c r="DS498" i="2"/>
  <c r="DT498" i="2"/>
  <c r="DV498" i="2"/>
  <c r="DW498" i="2"/>
  <c r="DY498" i="2"/>
  <c r="DZ498" i="2"/>
  <c r="EB498" i="2"/>
  <c r="EC498" i="2"/>
  <c r="EE498" i="2"/>
  <c r="EF498" i="2"/>
  <c r="EH498" i="2"/>
  <c r="EI498" i="2"/>
  <c r="EK498" i="2"/>
  <c r="EL498" i="2"/>
  <c r="EN498" i="2"/>
  <c r="EO498" i="2"/>
  <c r="EQ498" i="2"/>
  <c r="ER498" i="2"/>
  <c r="ET498" i="2"/>
  <c r="EU498" i="2"/>
  <c r="EW498" i="2"/>
  <c r="EX498" i="2"/>
  <c r="EZ498" i="2"/>
  <c r="FA498" i="2"/>
  <c r="FC498" i="2"/>
  <c r="FD498" i="2"/>
  <c r="FF498" i="2"/>
  <c r="FG498" i="2"/>
  <c r="FI498" i="2"/>
  <c r="FJ498" i="2"/>
  <c r="FL498" i="2"/>
  <c r="FM498" i="2"/>
  <c r="FO498" i="2"/>
  <c r="FP498" i="2"/>
  <c r="FR498" i="2"/>
  <c r="FS498" i="2"/>
  <c r="FU498" i="2"/>
  <c r="FV498" i="2"/>
  <c r="FX498" i="2"/>
  <c r="FY498" i="2"/>
  <c r="GA498" i="2"/>
  <c r="GB498" i="2"/>
  <c r="GD498" i="2"/>
  <c r="GE498" i="2"/>
  <c r="GG498" i="2"/>
  <c r="GH498" i="2"/>
  <c r="GJ498" i="2"/>
  <c r="GK498" i="2"/>
  <c r="GM498" i="2"/>
  <c r="GN498" i="2"/>
  <c r="GP498" i="2"/>
  <c r="GQ498" i="2"/>
  <c r="GS498" i="2"/>
  <c r="GT498" i="2"/>
  <c r="GV498" i="2"/>
  <c r="GW498" i="2"/>
  <c r="GY498" i="2"/>
  <c r="GZ498" i="2"/>
  <c r="HB498" i="2"/>
  <c r="HC498" i="2"/>
  <c r="HE498" i="2"/>
  <c r="HF498" i="2"/>
  <c r="HH498" i="2"/>
  <c r="HI498" i="2"/>
  <c r="HK498" i="2"/>
  <c r="HL498" i="2"/>
  <c r="HN498" i="2"/>
  <c r="HO498" i="2"/>
  <c r="HQ498" i="2"/>
  <c r="HR498" i="2"/>
  <c r="HT498" i="2"/>
  <c r="HU498" i="2"/>
  <c r="P499" i="2"/>
  <c r="Q499" i="2"/>
  <c r="R499" i="2"/>
  <c r="X499" i="2"/>
  <c r="HZ499" i="2" s="1"/>
  <c r="AD499" i="2"/>
  <c r="AE499" i="2"/>
  <c r="AJ499" i="2"/>
  <c r="AK499" i="2"/>
  <c r="AN499" i="2"/>
  <c r="AP499" i="2"/>
  <c r="AQ499" i="2"/>
  <c r="AS499" i="2"/>
  <c r="AT499" i="2"/>
  <c r="AV499" i="2"/>
  <c r="AW499" i="2"/>
  <c r="AY499" i="2"/>
  <c r="AZ499" i="2"/>
  <c r="BB499" i="2"/>
  <c r="BC499" i="2"/>
  <c r="BE499" i="2"/>
  <c r="BF499" i="2"/>
  <c r="BH499" i="2"/>
  <c r="BI499" i="2"/>
  <c r="BK499" i="2"/>
  <c r="BL499" i="2"/>
  <c r="BN499" i="2"/>
  <c r="BO499" i="2"/>
  <c r="BQ499" i="2"/>
  <c r="BR499" i="2"/>
  <c r="BW499" i="2"/>
  <c r="BX499" i="2"/>
  <c r="CC499" i="2"/>
  <c r="CD499" i="2"/>
  <c r="CI499" i="2"/>
  <c r="CJ499" i="2"/>
  <c r="CO499" i="2"/>
  <c r="CP499" i="2"/>
  <c r="CU499" i="2"/>
  <c r="CV499" i="2"/>
  <c r="DA499" i="2"/>
  <c r="DB499" i="2"/>
  <c r="DG499" i="2"/>
  <c r="DH499" i="2"/>
  <c r="DJ499" i="2"/>
  <c r="DK499" i="2"/>
  <c r="DM499" i="2"/>
  <c r="DN499" i="2"/>
  <c r="DP499" i="2"/>
  <c r="DQ499" i="2"/>
  <c r="DS499" i="2"/>
  <c r="DT499" i="2"/>
  <c r="DV499" i="2"/>
  <c r="DW499" i="2"/>
  <c r="DY499" i="2"/>
  <c r="DZ499" i="2"/>
  <c r="EB499" i="2"/>
  <c r="EC499" i="2"/>
  <c r="EE499" i="2"/>
  <c r="EF499" i="2"/>
  <c r="EH499" i="2"/>
  <c r="EI499" i="2"/>
  <c r="EK499" i="2"/>
  <c r="EL499" i="2"/>
  <c r="EN499" i="2"/>
  <c r="EO499" i="2"/>
  <c r="EQ499" i="2"/>
  <c r="ER499" i="2"/>
  <c r="ET499" i="2"/>
  <c r="EU499" i="2"/>
  <c r="EW499" i="2"/>
  <c r="EX499" i="2"/>
  <c r="EZ499" i="2"/>
  <c r="FA499" i="2"/>
  <c r="FC499" i="2"/>
  <c r="FD499" i="2"/>
  <c r="FF499" i="2"/>
  <c r="FG499" i="2"/>
  <c r="FI499" i="2"/>
  <c r="FJ499" i="2"/>
  <c r="FL499" i="2"/>
  <c r="FM499" i="2"/>
  <c r="FO499" i="2"/>
  <c r="FP499" i="2"/>
  <c r="FR499" i="2"/>
  <c r="FS499" i="2"/>
  <c r="FU499" i="2"/>
  <c r="FV499" i="2"/>
  <c r="FX499" i="2"/>
  <c r="FY499" i="2"/>
  <c r="GA499" i="2"/>
  <c r="GB499" i="2"/>
  <c r="GD499" i="2"/>
  <c r="GE499" i="2"/>
  <c r="GG499" i="2"/>
  <c r="GH499" i="2"/>
  <c r="GJ499" i="2"/>
  <c r="GK499" i="2"/>
  <c r="GM499" i="2"/>
  <c r="GN499" i="2"/>
  <c r="GP499" i="2"/>
  <c r="GQ499" i="2"/>
  <c r="GS499" i="2"/>
  <c r="GT499" i="2"/>
  <c r="GV499" i="2"/>
  <c r="GW499" i="2"/>
  <c r="GY499" i="2"/>
  <c r="GZ499" i="2"/>
  <c r="HB499" i="2"/>
  <c r="HC499" i="2"/>
  <c r="HE499" i="2"/>
  <c r="HF499" i="2"/>
  <c r="HH499" i="2"/>
  <c r="HI499" i="2"/>
  <c r="HK499" i="2"/>
  <c r="HL499" i="2"/>
  <c r="HN499" i="2"/>
  <c r="HO499" i="2"/>
  <c r="HQ499" i="2"/>
  <c r="HR499" i="2"/>
  <c r="HT499" i="2"/>
  <c r="HU499" i="2"/>
  <c r="P500" i="2"/>
  <c r="Q500" i="2"/>
  <c r="R500" i="2"/>
  <c r="X500" i="2"/>
  <c r="HZ500" i="2" s="1"/>
  <c r="AE500" i="2"/>
  <c r="AG500" i="2"/>
  <c r="AH500" i="2"/>
  <c r="AM500" i="2"/>
  <c r="AN500" i="2"/>
  <c r="AQ500" i="2"/>
  <c r="AS500" i="2"/>
  <c r="AT500" i="2"/>
  <c r="AV500" i="2"/>
  <c r="AW500" i="2"/>
  <c r="AY500" i="2"/>
  <c r="AZ500" i="2"/>
  <c r="BB500" i="2"/>
  <c r="BC500" i="2"/>
  <c r="BE500" i="2"/>
  <c r="BF500" i="2"/>
  <c r="BH500" i="2"/>
  <c r="BI500" i="2"/>
  <c r="BK500" i="2"/>
  <c r="BL500" i="2"/>
  <c r="BN500" i="2"/>
  <c r="BO500" i="2"/>
  <c r="BQ500" i="2"/>
  <c r="BR500" i="2"/>
  <c r="BW500" i="2"/>
  <c r="BX500" i="2"/>
  <c r="CC500" i="2"/>
  <c r="CD500" i="2"/>
  <c r="CI500" i="2"/>
  <c r="CJ500" i="2"/>
  <c r="CO500" i="2"/>
  <c r="CP500" i="2"/>
  <c r="CU500" i="2"/>
  <c r="CV500" i="2"/>
  <c r="DA500" i="2"/>
  <c r="DB500" i="2"/>
  <c r="DG500" i="2"/>
  <c r="DH500" i="2"/>
  <c r="DJ500" i="2"/>
  <c r="DK500" i="2"/>
  <c r="DM500" i="2"/>
  <c r="DN500" i="2"/>
  <c r="DP500" i="2"/>
  <c r="DQ500" i="2"/>
  <c r="DS500" i="2"/>
  <c r="DT500" i="2"/>
  <c r="DV500" i="2"/>
  <c r="DW500" i="2"/>
  <c r="DY500" i="2"/>
  <c r="DZ500" i="2"/>
  <c r="EB500" i="2"/>
  <c r="EC500" i="2"/>
  <c r="EE500" i="2"/>
  <c r="EF500" i="2"/>
  <c r="EH500" i="2"/>
  <c r="EI500" i="2"/>
  <c r="EK500" i="2"/>
  <c r="EL500" i="2"/>
  <c r="EN500" i="2"/>
  <c r="EO500" i="2"/>
  <c r="EQ500" i="2"/>
  <c r="ER500" i="2"/>
  <c r="ET500" i="2"/>
  <c r="EU500" i="2"/>
  <c r="EW500" i="2"/>
  <c r="EX500" i="2"/>
  <c r="EZ500" i="2"/>
  <c r="FA500" i="2"/>
  <c r="FC500" i="2"/>
  <c r="FD500" i="2"/>
  <c r="FF500" i="2"/>
  <c r="FG500" i="2"/>
  <c r="FI500" i="2"/>
  <c r="FJ500" i="2"/>
  <c r="FL500" i="2"/>
  <c r="FM500" i="2"/>
  <c r="FO500" i="2"/>
  <c r="FP500" i="2"/>
  <c r="FR500" i="2"/>
  <c r="FS500" i="2"/>
  <c r="FU500" i="2"/>
  <c r="FV500" i="2"/>
  <c r="FX500" i="2"/>
  <c r="FY500" i="2"/>
  <c r="GA500" i="2"/>
  <c r="GB500" i="2"/>
  <c r="GD500" i="2"/>
  <c r="GE500" i="2"/>
  <c r="GG500" i="2"/>
  <c r="GH500" i="2"/>
  <c r="GJ500" i="2"/>
  <c r="GK500" i="2"/>
  <c r="GM500" i="2"/>
  <c r="GN500" i="2"/>
  <c r="GP500" i="2"/>
  <c r="GQ500" i="2"/>
  <c r="GS500" i="2"/>
  <c r="GT500" i="2"/>
  <c r="GV500" i="2"/>
  <c r="GW500" i="2"/>
  <c r="GY500" i="2"/>
  <c r="GZ500" i="2"/>
  <c r="HB500" i="2"/>
  <c r="HC500" i="2"/>
  <c r="HE500" i="2"/>
  <c r="HF500" i="2"/>
  <c r="HH500" i="2"/>
  <c r="HI500" i="2"/>
  <c r="HK500" i="2"/>
  <c r="HL500" i="2"/>
  <c r="HN500" i="2"/>
  <c r="HO500" i="2"/>
  <c r="HQ500" i="2"/>
  <c r="HR500" i="2"/>
  <c r="HT500" i="2"/>
  <c r="HU500" i="2"/>
  <c r="P501" i="2"/>
  <c r="Q501" i="2"/>
  <c r="R501" i="2"/>
  <c r="X501" i="2"/>
  <c r="HZ501" i="2" s="1"/>
  <c r="AD501" i="2"/>
  <c r="AE501" i="2"/>
  <c r="AH501" i="2"/>
  <c r="AJ501" i="2"/>
  <c r="AK501" i="2"/>
  <c r="AN501" i="2"/>
  <c r="AP501" i="2"/>
  <c r="AQ501" i="2"/>
  <c r="AS501" i="2"/>
  <c r="AT501" i="2"/>
  <c r="AV501" i="2"/>
  <c r="AW501" i="2"/>
  <c r="AY501" i="2"/>
  <c r="AZ501" i="2"/>
  <c r="BB501" i="2"/>
  <c r="BC501" i="2"/>
  <c r="BE501" i="2"/>
  <c r="BF501" i="2"/>
  <c r="BH501" i="2"/>
  <c r="BI501" i="2"/>
  <c r="BK501" i="2"/>
  <c r="BL501" i="2"/>
  <c r="BN501" i="2"/>
  <c r="BO501" i="2"/>
  <c r="BQ501" i="2"/>
  <c r="BR501" i="2"/>
  <c r="BW501" i="2"/>
  <c r="BX501" i="2"/>
  <c r="CC501" i="2"/>
  <c r="CD501" i="2"/>
  <c r="CI501" i="2"/>
  <c r="CJ501" i="2"/>
  <c r="CO501" i="2"/>
  <c r="CP501" i="2"/>
  <c r="CU501" i="2"/>
  <c r="CV501" i="2"/>
  <c r="DA501" i="2"/>
  <c r="DB501" i="2"/>
  <c r="DG501" i="2"/>
  <c r="DH501" i="2"/>
  <c r="DJ501" i="2"/>
  <c r="DK501" i="2"/>
  <c r="DM501" i="2"/>
  <c r="DN501" i="2"/>
  <c r="DP501" i="2"/>
  <c r="DQ501" i="2"/>
  <c r="DS501" i="2"/>
  <c r="DT501" i="2"/>
  <c r="DV501" i="2"/>
  <c r="DW501" i="2"/>
  <c r="DY501" i="2"/>
  <c r="DZ501" i="2"/>
  <c r="EB501" i="2"/>
  <c r="EC501" i="2"/>
  <c r="EE501" i="2"/>
  <c r="EF501" i="2"/>
  <c r="EH501" i="2"/>
  <c r="EI501" i="2"/>
  <c r="EK501" i="2"/>
  <c r="EL501" i="2"/>
  <c r="EN501" i="2"/>
  <c r="EO501" i="2"/>
  <c r="EQ501" i="2"/>
  <c r="ER501" i="2"/>
  <c r="ET501" i="2"/>
  <c r="EU501" i="2"/>
  <c r="EW501" i="2"/>
  <c r="EX501" i="2"/>
  <c r="EZ501" i="2"/>
  <c r="FA501" i="2"/>
  <c r="FC501" i="2"/>
  <c r="FD501" i="2"/>
  <c r="FF501" i="2"/>
  <c r="FG501" i="2"/>
  <c r="FI501" i="2"/>
  <c r="FJ501" i="2"/>
  <c r="FL501" i="2"/>
  <c r="FM501" i="2"/>
  <c r="FO501" i="2"/>
  <c r="FP501" i="2"/>
  <c r="FR501" i="2"/>
  <c r="FS501" i="2"/>
  <c r="FU501" i="2"/>
  <c r="FV501" i="2"/>
  <c r="FX501" i="2"/>
  <c r="FY501" i="2"/>
  <c r="GA501" i="2"/>
  <c r="GB501" i="2"/>
  <c r="GD501" i="2"/>
  <c r="GE501" i="2"/>
  <c r="GG501" i="2"/>
  <c r="GH501" i="2"/>
  <c r="GJ501" i="2"/>
  <c r="GK501" i="2"/>
  <c r="GM501" i="2"/>
  <c r="GN501" i="2"/>
  <c r="GP501" i="2"/>
  <c r="GQ501" i="2"/>
  <c r="GS501" i="2"/>
  <c r="GT501" i="2"/>
  <c r="GV501" i="2"/>
  <c r="GW501" i="2"/>
  <c r="GY501" i="2"/>
  <c r="GZ501" i="2"/>
  <c r="HB501" i="2"/>
  <c r="HC501" i="2"/>
  <c r="HE501" i="2"/>
  <c r="HF501" i="2"/>
  <c r="HH501" i="2"/>
  <c r="HI501" i="2"/>
  <c r="HK501" i="2"/>
  <c r="HL501" i="2"/>
  <c r="HN501" i="2"/>
  <c r="HO501" i="2"/>
  <c r="HQ501" i="2"/>
  <c r="HR501" i="2"/>
  <c r="HT501" i="2"/>
  <c r="HU501" i="2"/>
  <c r="P502" i="2"/>
  <c r="Q502" i="2"/>
  <c r="R502" i="2"/>
  <c r="X502" i="2"/>
  <c r="HZ502" i="2" s="1"/>
  <c r="AE502" i="2"/>
  <c r="AG502" i="2"/>
  <c r="AH502" i="2"/>
  <c r="AK502" i="2"/>
  <c r="AM502" i="2"/>
  <c r="AN502" i="2"/>
  <c r="AQ502" i="2"/>
  <c r="AS502" i="2"/>
  <c r="AT502" i="2"/>
  <c r="AV502" i="2"/>
  <c r="AW502" i="2"/>
  <c r="AY502" i="2"/>
  <c r="AZ502" i="2"/>
  <c r="BB502" i="2"/>
  <c r="BC502" i="2"/>
  <c r="BE502" i="2"/>
  <c r="BF502" i="2"/>
  <c r="BH502" i="2"/>
  <c r="BI502" i="2"/>
  <c r="BK502" i="2"/>
  <c r="BL502" i="2"/>
  <c r="BN502" i="2"/>
  <c r="BO502" i="2"/>
  <c r="BQ502" i="2"/>
  <c r="BR502" i="2"/>
  <c r="BW502" i="2"/>
  <c r="BX502" i="2"/>
  <c r="CC502" i="2"/>
  <c r="CD502" i="2"/>
  <c r="CI502" i="2"/>
  <c r="CJ502" i="2"/>
  <c r="CO502" i="2"/>
  <c r="CP502" i="2"/>
  <c r="CU502" i="2"/>
  <c r="CV502" i="2"/>
  <c r="DA502" i="2"/>
  <c r="DB502" i="2"/>
  <c r="DG502" i="2"/>
  <c r="DH502" i="2"/>
  <c r="DJ502" i="2"/>
  <c r="DK502" i="2"/>
  <c r="DM502" i="2"/>
  <c r="DN502" i="2"/>
  <c r="DP502" i="2"/>
  <c r="DQ502" i="2"/>
  <c r="DS502" i="2"/>
  <c r="DT502" i="2"/>
  <c r="DV502" i="2"/>
  <c r="DW502" i="2"/>
  <c r="DY502" i="2"/>
  <c r="DZ502" i="2"/>
  <c r="EB502" i="2"/>
  <c r="EC502" i="2"/>
  <c r="EE502" i="2"/>
  <c r="EF502" i="2"/>
  <c r="EH502" i="2"/>
  <c r="EI502" i="2"/>
  <c r="EK502" i="2"/>
  <c r="EL502" i="2"/>
  <c r="EN502" i="2"/>
  <c r="EO502" i="2"/>
  <c r="EQ502" i="2"/>
  <c r="ER502" i="2"/>
  <c r="ET502" i="2"/>
  <c r="EU502" i="2"/>
  <c r="EW502" i="2"/>
  <c r="EX502" i="2"/>
  <c r="EZ502" i="2"/>
  <c r="FA502" i="2"/>
  <c r="FC502" i="2"/>
  <c r="FD502" i="2"/>
  <c r="FF502" i="2"/>
  <c r="FG502" i="2"/>
  <c r="FI502" i="2"/>
  <c r="FJ502" i="2"/>
  <c r="FL502" i="2"/>
  <c r="FM502" i="2"/>
  <c r="FO502" i="2"/>
  <c r="FP502" i="2"/>
  <c r="FR502" i="2"/>
  <c r="FS502" i="2"/>
  <c r="FU502" i="2"/>
  <c r="FV502" i="2"/>
  <c r="FX502" i="2"/>
  <c r="FY502" i="2"/>
  <c r="GA502" i="2"/>
  <c r="GB502" i="2"/>
  <c r="GD502" i="2"/>
  <c r="GE502" i="2"/>
  <c r="GG502" i="2"/>
  <c r="GH502" i="2"/>
  <c r="GJ502" i="2"/>
  <c r="GK502" i="2"/>
  <c r="GM502" i="2"/>
  <c r="GN502" i="2"/>
  <c r="GP502" i="2"/>
  <c r="GQ502" i="2"/>
  <c r="GS502" i="2"/>
  <c r="GT502" i="2"/>
  <c r="GV502" i="2"/>
  <c r="GW502" i="2"/>
  <c r="GY502" i="2"/>
  <c r="GZ502" i="2"/>
  <c r="HB502" i="2"/>
  <c r="HC502" i="2"/>
  <c r="HE502" i="2"/>
  <c r="HF502" i="2"/>
  <c r="HH502" i="2"/>
  <c r="HI502" i="2"/>
  <c r="HK502" i="2"/>
  <c r="HL502" i="2"/>
  <c r="HN502" i="2"/>
  <c r="HO502" i="2"/>
  <c r="HQ502" i="2"/>
  <c r="HR502" i="2"/>
  <c r="HT502" i="2"/>
  <c r="HU502" i="2"/>
  <c r="P503" i="2"/>
  <c r="Q503" i="2"/>
  <c r="R503" i="2"/>
  <c r="X503" i="2"/>
  <c r="HZ503" i="2" s="1"/>
  <c r="AD503" i="2"/>
  <c r="AE503" i="2"/>
  <c r="AG503" i="2"/>
  <c r="AH503" i="2"/>
  <c r="AJ503" i="2"/>
  <c r="AK503" i="2"/>
  <c r="AN503" i="2"/>
  <c r="AP503" i="2"/>
  <c r="AQ503" i="2"/>
  <c r="AS503" i="2"/>
  <c r="AT503" i="2"/>
  <c r="AV503" i="2"/>
  <c r="AW503" i="2"/>
  <c r="AY503" i="2"/>
  <c r="AZ503" i="2"/>
  <c r="BB503" i="2"/>
  <c r="BC503" i="2"/>
  <c r="BE503" i="2"/>
  <c r="BF503" i="2"/>
  <c r="BH503" i="2"/>
  <c r="BI503" i="2"/>
  <c r="BK503" i="2"/>
  <c r="BL503" i="2"/>
  <c r="BN503" i="2"/>
  <c r="BO503" i="2"/>
  <c r="BQ503" i="2"/>
  <c r="BR503" i="2"/>
  <c r="BW503" i="2"/>
  <c r="BX503" i="2"/>
  <c r="CC503" i="2"/>
  <c r="CD503" i="2"/>
  <c r="CI503" i="2"/>
  <c r="CJ503" i="2"/>
  <c r="CO503" i="2"/>
  <c r="CP503" i="2"/>
  <c r="CU503" i="2"/>
  <c r="CV503" i="2"/>
  <c r="DA503" i="2"/>
  <c r="DB503" i="2"/>
  <c r="DG503" i="2"/>
  <c r="DH503" i="2"/>
  <c r="DJ503" i="2"/>
  <c r="DK503" i="2"/>
  <c r="DM503" i="2"/>
  <c r="DN503" i="2"/>
  <c r="DP503" i="2"/>
  <c r="DQ503" i="2"/>
  <c r="DS503" i="2"/>
  <c r="DT503" i="2"/>
  <c r="DV503" i="2"/>
  <c r="DW503" i="2"/>
  <c r="DY503" i="2"/>
  <c r="DZ503" i="2"/>
  <c r="EB503" i="2"/>
  <c r="EC503" i="2"/>
  <c r="EE503" i="2"/>
  <c r="EF503" i="2"/>
  <c r="EH503" i="2"/>
  <c r="EI503" i="2"/>
  <c r="EK503" i="2"/>
  <c r="EL503" i="2"/>
  <c r="EN503" i="2"/>
  <c r="EO503" i="2"/>
  <c r="EQ503" i="2"/>
  <c r="ER503" i="2"/>
  <c r="ET503" i="2"/>
  <c r="EU503" i="2"/>
  <c r="EW503" i="2"/>
  <c r="EX503" i="2"/>
  <c r="EZ503" i="2"/>
  <c r="FA503" i="2"/>
  <c r="FC503" i="2"/>
  <c r="FD503" i="2"/>
  <c r="FF503" i="2"/>
  <c r="FG503" i="2"/>
  <c r="FI503" i="2"/>
  <c r="FJ503" i="2"/>
  <c r="FL503" i="2"/>
  <c r="FM503" i="2"/>
  <c r="FO503" i="2"/>
  <c r="FP503" i="2"/>
  <c r="FR503" i="2"/>
  <c r="FS503" i="2"/>
  <c r="FU503" i="2"/>
  <c r="FV503" i="2"/>
  <c r="FX503" i="2"/>
  <c r="FY503" i="2"/>
  <c r="GA503" i="2"/>
  <c r="GB503" i="2"/>
  <c r="GD503" i="2"/>
  <c r="GE503" i="2"/>
  <c r="GG503" i="2"/>
  <c r="GH503" i="2"/>
  <c r="GJ503" i="2"/>
  <c r="GK503" i="2"/>
  <c r="GM503" i="2"/>
  <c r="GN503" i="2"/>
  <c r="GP503" i="2"/>
  <c r="GQ503" i="2"/>
  <c r="GS503" i="2"/>
  <c r="GT503" i="2"/>
  <c r="GV503" i="2"/>
  <c r="GW503" i="2"/>
  <c r="GY503" i="2"/>
  <c r="GZ503" i="2"/>
  <c r="HB503" i="2"/>
  <c r="HC503" i="2"/>
  <c r="HE503" i="2"/>
  <c r="HF503" i="2"/>
  <c r="HH503" i="2"/>
  <c r="HI503" i="2"/>
  <c r="HK503" i="2"/>
  <c r="HL503" i="2"/>
  <c r="HN503" i="2"/>
  <c r="HO503" i="2"/>
  <c r="HQ503" i="2"/>
  <c r="HR503" i="2"/>
  <c r="HT503" i="2"/>
  <c r="HU503" i="2"/>
  <c r="P504" i="2"/>
  <c r="Q504" i="2"/>
  <c r="R504" i="2"/>
  <c r="X504" i="2"/>
  <c r="HZ504" i="2" s="1"/>
  <c r="AD504" i="2"/>
  <c r="AE504" i="2"/>
  <c r="AG504" i="2"/>
  <c r="AH504" i="2"/>
  <c r="AJ504" i="2"/>
  <c r="AK504" i="2"/>
  <c r="AM504" i="2"/>
  <c r="AN504" i="2"/>
  <c r="AP504" i="2"/>
  <c r="AQ504" i="2"/>
  <c r="AS504" i="2"/>
  <c r="AT504" i="2"/>
  <c r="AV504" i="2"/>
  <c r="AW504" i="2"/>
  <c r="AY504" i="2"/>
  <c r="AZ504" i="2"/>
  <c r="BB504" i="2"/>
  <c r="BC504" i="2"/>
  <c r="BE504" i="2"/>
  <c r="BF504" i="2"/>
  <c r="BH504" i="2"/>
  <c r="BI504" i="2"/>
  <c r="BK504" i="2"/>
  <c r="BL504" i="2"/>
  <c r="BN504" i="2"/>
  <c r="BO504" i="2"/>
  <c r="BQ504" i="2"/>
  <c r="BR504" i="2"/>
  <c r="BW504" i="2"/>
  <c r="BX504" i="2"/>
  <c r="CC504" i="2"/>
  <c r="CD504" i="2"/>
  <c r="CI504" i="2"/>
  <c r="CJ504" i="2"/>
  <c r="CO504" i="2"/>
  <c r="CP504" i="2"/>
  <c r="CU504" i="2"/>
  <c r="CV504" i="2"/>
  <c r="DA504" i="2"/>
  <c r="DB504" i="2"/>
  <c r="DG504" i="2"/>
  <c r="DH504" i="2"/>
  <c r="DJ504" i="2"/>
  <c r="DK504" i="2"/>
  <c r="DM504" i="2"/>
  <c r="DN504" i="2"/>
  <c r="DP504" i="2"/>
  <c r="DQ504" i="2"/>
  <c r="DS504" i="2"/>
  <c r="DT504" i="2"/>
  <c r="DV504" i="2"/>
  <c r="DW504" i="2"/>
  <c r="DY504" i="2"/>
  <c r="DZ504" i="2"/>
  <c r="EB504" i="2"/>
  <c r="EC504" i="2"/>
  <c r="EE504" i="2"/>
  <c r="EF504" i="2"/>
  <c r="EH504" i="2"/>
  <c r="EI504" i="2"/>
  <c r="EK504" i="2"/>
  <c r="EL504" i="2"/>
  <c r="EN504" i="2"/>
  <c r="EO504" i="2"/>
  <c r="EQ504" i="2"/>
  <c r="ER504" i="2"/>
  <c r="ET504" i="2"/>
  <c r="EU504" i="2"/>
  <c r="EW504" i="2"/>
  <c r="EX504" i="2"/>
  <c r="EZ504" i="2"/>
  <c r="FA504" i="2"/>
  <c r="FC504" i="2"/>
  <c r="FD504" i="2"/>
  <c r="FF504" i="2"/>
  <c r="FG504" i="2"/>
  <c r="FI504" i="2"/>
  <c r="FJ504" i="2"/>
  <c r="FL504" i="2"/>
  <c r="FM504" i="2"/>
  <c r="FO504" i="2"/>
  <c r="FP504" i="2"/>
  <c r="FR504" i="2"/>
  <c r="FS504" i="2"/>
  <c r="FU504" i="2"/>
  <c r="FV504" i="2"/>
  <c r="FX504" i="2"/>
  <c r="FY504" i="2"/>
  <c r="GA504" i="2"/>
  <c r="GB504" i="2"/>
  <c r="GD504" i="2"/>
  <c r="GE504" i="2"/>
  <c r="GG504" i="2"/>
  <c r="GH504" i="2"/>
  <c r="GJ504" i="2"/>
  <c r="GK504" i="2"/>
  <c r="GM504" i="2"/>
  <c r="GN504" i="2"/>
  <c r="GP504" i="2"/>
  <c r="GQ504" i="2"/>
  <c r="GS504" i="2"/>
  <c r="GT504" i="2"/>
  <c r="GV504" i="2"/>
  <c r="GW504" i="2"/>
  <c r="GY504" i="2"/>
  <c r="GZ504" i="2"/>
  <c r="HB504" i="2"/>
  <c r="HC504" i="2"/>
  <c r="HE504" i="2"/>
  <c r="HF504" i="2"/>
  <c r="HH504" i="2"/>
  <c r="HI504" i="2"/>
  <c r="HK504" i="2"/>
  <c r="HL504" i="2"/>
  <c r="HN504" i="2"/>
  <c r="HO504" i="2"/>
  <c r="HQ504" i="2"/>
  <c r="HR504" i="2"/>
  <c r="HT504" i="2"/>
  <c r="HU504" i="2"/>
  <c r="P505" i="2"/>
  <c r="Q505" i="2"/>
  <c r="R505" i="2"/>
  <c r="X505" i="2"/>
  <c r="HZ505" i="2" s="1"/>
  <c r="AD505" i="2"/>
  <c r="AE505" i="2"/>
  <c r="AG505" i="2"/>
  <c r="AH505" i="2"/>
  <c r="AJ505" i="2"/>
  <c r="AK505" i="2"/>
  <c r="AM505" i="2"/>
  <c r="AN505" i="2"/>
  <c r="AP505" i="2"/>
  <c r="AQ505" i="2"/>
  <c r="AS505" i="2"/>
  <c r="AT505" i="2"/>
  <c r="AV505" i="2"/>
  <c r="AW505" i="2"/>
  <c r="AY505" i="2"/>
  <c r="AZ505" i="2"/>
  <c r="BB505" i="2"/>
  <c r="BC505" i="2"/>
  <c r="BE505" i="2"/>
  <c r="BF505" i="2"/>
  <c r="BH505" i="2"/>
  <c r="BI505" i="2"/>
  <c r="BK505" i="2"/>
  <c r="BL505" i="2"/>
  <c r="BN505" i="2"/>
  <c r="BO505" i="2"/>
  <c r="BQ505" i="2"/>
  <c r="BR505" i="2"/>
  <c r="BW505" i="2"/>
  <c r="BX505" i="2"/>
  <c r="CC505" i="2"/>
  <c r="CD505" i="2"/>
  <c r="CI505" i="2"/>
  <c r="CJ505" i="2"/>
  <c r="CO505" i="2"/>
  <c r="CP505" i="2"/>
  <c r="CU505" i="2"/>
  <c r="CV505" i="2"/>
  <c r="DA505" i="2"/>
  <c r="DB505" i="2"/>
  <c r="DG505" i="2"/>
  <c r="DH505" i="2"/>
  <c r="DJ505" i="2"/>
  <c r="DK505" i="2"/>
  <c r="DM505" i="2"/>
  <c r="DN505" i="2"/>
  <c r="DP505" i="2"/>
  <c r="DQ505" i="2"/>
  <c r="DS505" i="2"/>
  <c r="DT505" i="2"/>
  <c r="DV505" i="2"/>
  <c r="DW505" i="2"/>
  <c r="DY505" i="2"/>
  <c r="DZ505" i="2"/>
  <c r="EB505" i="2"/>
  <c r="EC505" i="2"/>
  <c r="EE505" i="2"/>
  <c r="EF505" i="2"/>
  <c r="EH505" i="2"/>
  <c r="EI505" i="2"/>
  <c r="EK505" i="2"/>
  <c r="EL505" i="2"/>
  <c r="EN505" i="2"/>
  <c r="EO505" i="2"/>
  <c r="EQ505" i="2"/>
  <c r="ER505" i="2"/>
  <c r="ET505" i="2"/>
  <c r="EU505" i="2"/>
  <c r="EW505" i="2"/>
  <c r="EX505" i="2"/>
  <c r="EZ505" i="2"/>
  <c r="FA505" i="2"/>
  <c r="FC505" i="2"/>
  <c r="FD505" i="2"/>
  <c r="FF505" i="2"/>
  <c r="FG505" i="2"/>
  <c r="FI505" i="2"/>
  <c r="FJ505" i="2"/>
  <c r="FL505" i="2"/>
  <c r="FM505" i="2"/>
  <c r="FO505" i="2"/>
  <c r="FP505" i="2"/>
  <c r="FR505" i="2"/>
  <c r="FS505" i="2"/>
  <c r="FU505" i="2"/>
  <c r="FV505" i="2"/>
  <c r="FX505" i="2"/>
  <c r="FY505" i="2"/>
  <c r="GA505" i="2"/>
  <c r="GB505" i="2"/>
  <c r="GD505" i="2"/>
  <c r="GE505" i="2"/>
  <c r="GG505" i="2"/>
  <c r="GH505" i="2"/>
  <c r="GJ505" i="2"/>
  <c r="GK505" i="2"/>
  <c r="GM505" i="2"/>
  <c r="GN505" i="2"/>
  <c r="GP505" i="2"/>
  <c r="GQ505" i="2"/>
  <c r="GS505" i="2"/>
  <c r="GT505" i="2"/>
  <c r="GV505" i="2"/>
  <c r="GW505" i="2"/>
  <c r="GY505" i="2"/>
  <c r="GZ505" i="2"/>
  <c r="HB505" i="2"/>
  <c r="HC505" i="2"/>
  <c r="HE505" i="2"/>
  <c r="HF505" i="2"/>
  <c r="HH505" i="2"/>
  <c r="HI505" i="2"/>
  <c r="HK505" i="2"/>
  <c r="HL505" i="2"/>
  <c r="HN505" i="2"/>
  <c r="HO505" i="2"/>
  <c r="HQ505" i="2"/>
  <c r="HR505" i="2"/>
  <c r="HT505" i="2"/>
  <c r="HU505" i="2"/>
  <c r="Y466" i="2"/>
  <c r="AA466" i="2"/>
  <c r="T466" i="2" s="1"/>
  <c r="AU466" i="2"/>
  <c r="AX466" i="2"/>
  <c r="BA466" i="2"/>
  <c r="BD466" i="2"/>
  <c r="BG466" i="2"/>
  <c r="BJ466" i="2"/>
  <c r="BM466" i="2"/>
  <c r="BP466" i="2"/>
  <c r="BS466" i="2"/>
  <c r="BV466" i="2"/>
  <c r="BY466" i="2"/>
  <c r="CB466" i="2"/>
  <c r="CE466" i="2"/>
  <c r="CH466" i="2"/>
  <c r="CK466" i="2"/>
  <c r="CQ466" i="2"/>
  <c r="CW466" i="2"/>
  <c r="DC466" i="2"/>
  <c r="DI466" i="2"/>
  <c r="DL466" i="2"/>
  <c r="DO466" i="2"/>
  <c r="DR466" i="2"/>
  <c r="DU466" i="2"/>
  <c r="DX466" i="2"/>
  <c r="EA466" i="2"/>
  <c r="ED466" i="2"/>
  <c r="EG466" i="2"/>
  <c r="EJ466" i="2"/>
  <c r="EM466" i="2"/>
  <c r="EP466" i="2"/>
  <c r="ES466" i="2"/>
  <c r="EV466" i="2"/>
  <c r="EY466" i="2"/>
  <c r="FB466" i="2"/>
  <c r="FE466" i="2"/>
  <c r="FH466" i="2"/>
  <c r="FK466" i="2"/>
  <c r="FN466" i="2"/>
  <c r="FQ466" i="2"/>
  <c r="FT466" i="2"/>
  <c r="FW466" i="2"/>
  <c r="FZ466" i="2"/>
  <c r="GC466" i="2"/>
  <c r="GF466" i="2"/>
  <c r="GI466" i="2"/>
  <c r="GL466" i="2"/>
  <c r="GO466" i="2"/>
  <c r="GR466" i="2"/>
  <c r="GU466" i="2"/>
  <c r="GX466" i="2"/>
  <c r="HA466" i="2"/>
  <c r="HD466" i="2"/>
  <c r="HG466" i="2"/>
  <c r="HJ466" i="2"/>
  <c r="HM466" i="2"/>
  <c r="HP466" i="2"/>
  <c r="HS466" i="2"/>
  <c r="HV466" i="2"/>
  <c r="Y467" i="2"/>
  <c r="T467" i="2"/>
  <c r="AU467" i="2"/>
  <c r="AX467" i="2"/>
  <c r="BA467" i="2"/>
  <c r="BD467" i="2"/>
  <c r="BG467" i="2"/>
  <c r="BJ467" i="2"/>
  <c r="BM467" i="2"/>
  <c r="BP467" i="2"/>
  <c r="BS467" i="2"/>
  <c r="BV467" i="2"/>
  <c r="BY467" i="2"/>
  <c r="CB467" i="2"/>
  <c r="CE467" i="2"/>
  <c r="CH467" i="2"/>
  <c r="CK467" i="2"/>
  <c r="CQ467" i="2"/>
  <c r="CW467" i="2"/>
  <c r="DC467" i="2"/>
  <c r="DI467" i="2"/>
  <c r="DL467" i="2"/>
  <c r="DO467" i="2"/>
  <c r="DR467" i="2"/>
  <c r="DU467" i="2"/>
  <c r="DX467" i="2"/>
  <c r="EA467" i="2"/>
  <c r="ED467" i="2"/>
  <c r="EG467" i="2"/>
  <c r="EJ467" i="2"/>
  <c r="EM467" i="2"/>
  <c r="EP467" i="2"/>
  <c r="ES467" i="2"/>
  <c r="EV467" i="2"/>
  <c r="EY467" i="2"/>
  <c r="FB467" i="2"/>
  <c r="FE467" i="2"/>
  <c r="FH467" i="2"/>
  <c r="FK467" i="2"/>
  <c r="FN467" i="2"/>
  <c r="FQ467" i="2"/>
  <c r="FT467" i="2"/>
  <c r="FW467" i="2"/>
  <c r="FZ467" i="2"/>
  <c r="GC467" i="2"/>
  <c r="GF467" i="2"/>
  <c r="GI467" i="2"/>
  <c r="GL467" i="2"/>
  <c r="GO467" i="2"/>
  <c r="GR467" i="2"/>
  <c r="GU467" i="2"/>
  <c r="GX467" i="2"/>
  <c r="HA467" i="2"/>
  <c r="HD467" i="2"/>
  <c r="HG467" i="2"/>
  <c r="HJ467" i="2"/>
  <c r="HM467" i="2"/>
  <c r="HP467" i="2"/>
  <c r="HS467" i="2"/>
  <c r="HV467" i="2"/>
  <c r="Y468" i="2"/>
  <c r="AA468" i="2"/>
  <c r="T468" i="2" s="1"/>
  <c r="AU468" i="2"/>
  <c r="AX468" i="2"/>
  <c r="BA468" i="2"/>
  <c r="BD468" i="2"/>
  <c r="BG468" i="2"/>
  <c r="BJ468" i="2"/>
  <c r="BM468" i="2"/>
  <c r="BP468" i="2"/>
  <c r="BS468" i="2"/>
  <c r="BV468" i="2"/>
  <c r="BY468" i="2"/>
  <c r="CB468" i="2"/>
  <c r="CE468" i="2"/>
  <c r="CH468" i="2"/>
  <c r="CK468" i="2"/>
  <c r="CQ468" i="2"/>
  <c r="CW468" i="2"/>
  <c r="DC468" i="2"/>
  <c r="DI468" i="2"/>
  <c r="DL468" i="2"/>
  <c r="DO468" i="2"/>
  <c r="DR468" i="2"/>
  <c r="DU468" i="2"/>
  <c r="DX468" i="2"/>
  <c r="EA468" i="2"/>
  <c r="ED468" i="2"/>
  <c r="EG468" i="2"/>
  <c r="EJ468" i="2"/>
  <c r="EM468" i="2"/>
  <c r="EP468" i="2"/>
  <c r="ES468" i="2"/>
  <c r="EV468" i="2"/>
  <c r="EY468" i="2"/>
  <c r="FB468" i="2"/>
  <c r="FE468" i="2"/>
  <c r="FH468" i="2"/>
  <c r="FK468" i="2"/>
  <c r="FN468" i="2"/>
  <c r="FQ468" i="2"/>
  <c r="FT468" i="2"/>
  <c r="FW468" i="2"/>
  <c r="FZ468" i="2"/>
  <c r="GC468" i="2"/>
  <c r="GF468" i="2"/>
  <c r="GI468" i="2"/>
  <c r="GL468" i="2"/>
  <c r="GO468" i="2"/>
  <c r="GR468" i="2"/>
  <c r="GU468" i="2"/>
  <c r="GX468" i="2"/>
  <c r="HA468" i="2"/>
  <c r="HD468" i="2"/>
  <c r="HG468" i="2"/>
  <c r="HJ468" i="2"/>
  <c r="HM468" i="2"/>
  <c r="HP468" i="2"/>
  <c r="HS468" i="2"/>
  <c r="HV468" i="2"/>
  <c r="Y469" i="2"/>
  <c r="AA469" i="2"/>
  <c r="T469" i="2" s="1"/>
  <c r="AU469" i="2"/>
  <c r="AX469" i="2"/>
  <c r="BA469" i="2"/>
  <c r="BD469" i="2"/>
  <c r="BG469" i="2"/>
  <c r="BJ469" i="2"/>
  <c r="BM469" i="2"/>
  <c r="BP469" i="2"/>
  <c r="BS469" i="2"/>
  <c r="BV469" i="2"/>
  <c r="BY469" i="2"/>
  <c r="CB469" i="2"/>
  <c r="CE469" i="2"/>
  <c r="CH469" i="2"/>
  <c r="CK469" i="2"/>
  <c r="CQ469" i="2"/>
  <c r="CW469" i="2"/>
  <c r="DC469" i="2"/>
  <c r="DI469" i="2"/>
  <c r="DL469" i="2"/>
  <c r="DO469" i="2"/>
  <c r="DR469" i="2"/>
  <c r="DU469" i="2"/>
  <c r="DX469" i="2"/>
  <c r="EA469" i="2"/>
  <c r="ED469" i="2"/>
  <c r="EG469" i="2"/>
  <c r="EJ469" i="2"/>
  <c r="EM469" i="2"/>
  <c r="EP469" i="2"/>
  <c r="ES469" i="2"/>
  <c r="EV469" i="2"/>
  <c r="EY469" i="2"/>
  <c r="FB469" i="2"/>
  <c r="FE469" i="2"/>
  <c r="FH469" i="2"/>
  <c r="FK469" i="2"/>
  <c r="FN469" i="2"/>
  <c r="FQ469" i="2"/>
  <c r="FT469" i="2"/>
  <c r="FW469" i="2"/>
  <c r="FZ469" i="2"/>
  <c r="GC469" i="2"/>
  <c r="GF469" i="2"/>
  <c r="GI469" i="2"/>
  <c r="GL469" i="2"/>
  <c r="GO469" i="2"/>
  <c r="GR469" i="2"/>
  <c r="GU469" i="2"/>
  <c r="GX469" i="2"/>
  <c r="HA469" i="2"/>
  <c r="HD469" i="2"/>
  <c r="HG469" i="2"/>
  <c r="HJ469" i="2"/>
  <c r="HM469" i="2"/>
  <c r="HP469" i="2"/>
  <c r="HS469" i="2"/>
  <c r="HV469" i="2"/>
  <c r="Y470" i="2"/>
  <c r="AA470" i="2"/>
  <c r="T470" i="2" s="1"/>
  <c r="AU470" i="2"/>
  <c r="AX470" i="2"/>
  <c r="BA470" i="2"/>
  <c r="BD470" i="2"/>
  <c r="BG470" i="2"/>
  <c r="BJ470" i="2"/>
  <c r="BM470" i="2"/>
  <c r="BP470" i="2"/>
  <c r="BS470" i="2"/>
  <c r="BV470" i="2"/>
  <c r="BY470" i="2"/>
  <c r="CB470" i="2"/>
  <c r="CE470" i="2"/>
  <c r="CH470" i="2"/>
  <c r="CK470" i="2"/>
  <c r="CQ470" i="2"/>
  <c r="CW470" i="2"/>
  <c r="DC470" i="2"/>
  <c r="DI470" i="2"/>
  <c r="DL470" i="2"/>
  <c r="DO470" i="2"/>
  <c r="DR470" i="2"/>
  <c r="DU470" i="2"/>
  <c r="DX470" i="2"/>
  <c r="EA470" i="2"/>
  <c r="ED470" i="2"/>
  <c r="EG470" i="2"/>
  <c r="EJ470" i="2"/>
  <c r="EM470" i="2"/>
  <c r="EP470" i="2"/>
  <c r="ES470" i="2"/>
  <c r="EV470" i="2"/>
  <c r="EY470" i="2"/>
  <c r="FB470" i="2"/>
  <c r="FE470" i="2"/>
  <c r="FH470" i="2"/>
  <c r="FK470" i="2"/>
  <c r="FN470" i="2"/>
  <c r="FQ470" i="2"/>
  <c r="FT470" i="2"/>
  <c r="FW470" i="2"/>
  <c r="FZ470" i="2"/>
  <c r="GC470" i="2"/>
  <c r="GF470" i="2"/>
  <c r="GI470" i="2"/>
  <c r="GL470" i="2"/>
  <c r="GO470" i="2"/>
  <c r="GR470" i="2"/>
  <c r="GU470" i="2"/>
  <c r="GX470" i="2"/>
  <c r="HA470" i="2"/>
  <c r="HD470" i="2"/>
  <c r="HG470" i="2"/>
  <c r="HJ470" i="2"/>
  <c r="HM470" i="2"/>
  <c r="HP470" i="2"/>
  <c r="HS470" i="2"/>
  <c r="HV470" i="2"/>
  <c r="Y471" i="2"/>
  <c r="AA471" i="2"/>
  <c r="T471" i="2" s="1"/>
  <c r="AU471" i="2"/>
  <c r="AX471" i="2"/>
  <c r="BA471" i="2"/>
  <c r="BD471" i="2"/>
  <c r="BG471" i="2"/>
  <c r="BJ471" i="2"/>
  <c r="BM471" i="2"/>
  <c r="BP471" i="2"/>
  <c r="BS471" i="2"/>
  <c r="BV471" i="2"/>
  <c r="BY471" i="2"/>
  <c r="CB471" i="2"/>
  <c r="CE471" i="2"/>
  <c r="CH471" i="2"/>
  <c r="CK471" i="2"/>
  <c r="CQ471" i="2"/>
  <c r="CW471" i="2"/>
  <c r="DC471" i="2"/>
  <c r="DI471" i="2"/>
  <c r="DL471" i="2"/>
  <c r="DO471" i="2"/>
  <c r="DR471" i="2"/>
  <c r="DU471" i="2"/>
  <c r="DX471" i="2"/>
  <c r="EA471" i="2"/>
  <c r="ED471" i="2"/>
  <c r="EG471" i="2"/>
  <c r="EJ471" i="2"/>
  <c r="EM471" i="2"/>
  <c r="EP471" i="2"/>
  <c r="ES471" i="2"/>
  <c r="EV471" i="2"/>
  <c r="EY471" i="2"/>
  <c r="FB471" i="2"/>
  <c r="FE471" i="2"/>
  <c r="FH471" i="2"/>
  <c r="FK471" i="2"/>
  <c r="FN471" i="2"/>
  <c r="FQ471" i="2"/>
  <c r="FT471" i="2"/>
  <c r="FW471" i="2"/>
  <c r="FZ471" i="2"/>
  <c r="GC471" i="2"/>
  <c r="GF471" i="2"/>
  <c r="GI471" i="2"/>
  <c r="GL471" i="2"/>
  <c r="GO471" i="2"/>
  <c r="GR471" i="2"/>
  <c r="GU471" i="2"/>
  <c r="GX471" i="2"/>
  <c r="HA471" i="2"/>
  <c r="HD471" i="2"/>
  <c r="HG471" i="2"/>
  <c r="HJ471" i="2"/>
  <c r="HM471" i="2"/>
  <c r="HP471" i="2"/>
  <c r="HS471" i="2"/>
  <c r="HV471" i="2"/>
  <c r="Y472" i="2"/>
  <c r="AA472" i="2"/>
  <c r="T472" i="2" s="1"/>
  <c r="AU472" i="2"/>
  <c r="AX472" i="2"/>
  <c r="BA472" i="2"/>
  <c r="BD472" i="2"/>
  <c r="BG472" i="2"/>
  <c r="BJ472" i="2"/>
  <c r="BM472" i="2"/>
  <c r="BP472" i="2"/>
  <c r="BS472" i="2"/>
  <c r="BV472" i="2"/>
  <c r="BY472" i="2"/>
  <c r="CB472" i="2"/>
  <c r="CE472" i="2"/>
  <c r="CH472" i="2"/>
  <c r="CK472" i="2"/>
  <c r="CQ472" i="2"/>
  <c r="CW472" i="2"/>
  <c r="DC472" i="2"/>
  <c r="DI472" i="2"/>
  <c r="DL472" i="2"/>
  <c r="DO472" i="2"/>
  <c r="DR472" i="2"/>
  <c r="DU472" i="2"/>
  <c r="DX472" i="2"/>
  <c r="EA472" i="2"/>
  <c r="ED472" i="2"/>
  <c r="EG472" i="2"/>
  <c r="EJ472" i="2"/>
  <c r="EM472" i="2"/>
  <c r="EP472" i="2"/>
  <c r="ES472" i="2"/>
  <c r="EV472" i="2"/>
  <c r="EY472" i="2"/>
  <c r="FB472" i="2"/>
  <c r="FE472" i="2"/>
  <c r="FH472" i="2"/>
  <c r="FK472" i="2"/>
  <c r="FN472" i="2"/>
  <c r="FQ472" i="2"/>
  <c r="FT472" i="2"/>
  <c r="FW472" i="2"/>
  <c r="FZ472" i="2"/>
  <c r="GC472" i="2"/>
  <c r="GF472" i="2"/>
  <c r="GI472" i="2"/>
  <c r="GL472" i="2"/>
  <c r="GO472" i="2"/>
  <c r="GR472" i="2"/>
  <c r="GU472" i="2"/>
  <c r="GX472" i="2"/>
  <c r="HA472" i="2"/>
  <c r="HD472" i="2"/>
  <c r="HG472" i="2"/>
  <c r="HJ472" i="2"/>
  <c r="HM472" i="2"/>
  <c r="HP472" i="2"/>
  <c r="HS472" i="2"/>
  <c r="HV472" i="2"/>
  <c r="Y473" i="2"/>
  <c r="AA473" i="2"/>
  <c r="T473" i="2" s="1"/>
  <c r="AU473" i="2"/>
  <c r="AX473" i="2"/>
  <c r="BA473" i="2"/>
  <c r="BD473" i="2"/>
  <c r="BG473" i="2"/>
  <c r="BJ473" i="2"/>
  <c r="BM473" i="2"/>
  <c r="BP473" i="2"/>
  <c r="BS473" i="2"/>
  <c r="BV473" i="2"/>
  <c r="BY473" i="2"/>
  <c r="CB473" i="2"/>
  <c r="CE473" i="2"/>
  <c r="CH473" i="2"/>
  <c r="CK473" i="2"/>
  <c r="CQ473" i="2"/>
  <c r="CW473" i="2"/>
  <c r="DC473" i="2"/>
  <c r="DI473" i="2"/>
  <c r="DL473" i="2"/>
  <c r="DO473" i="2"/>
  <c r="DR473" i="2"/>
  <c r="DU473" i="2"/>
  <c r="DX473" i="2"/>
  <c r="EA473" i="2"/>
  <c r="ED473" i="2"/>
  <c r="EG473" i="2"/>
  <c r="EJ473" i="2"/>
  <c r="EM473" i="2"/>
  <c r="EP473" i="2"/>
  <c r="ES473" i="2"/>
  <c r="EV473" i="2"/>
  <c r="EY473" i="2"/>
  <c r="FB473" i="2"/>
  <c r="FE473" i="2"/>
  <c r="FH473" i="2"/>
  <c r="FK473" i="2"/>
  <c r="FN473" i="2"/>
  <c r="FQ473" i="2"/>
  <c r="FT473" i="2"/>
  <c r="FW473" i="2"/>
  <c r="FZ473" i="2"/>
  <c r="GC473" i="2"/>
  <c r="GF473" i="2"/>
  <c r="GI473" i="2"/>
  <c r="GL473" i="2"/>
  <c r="GO473" i="2"/>
  <c r="GR473" i="2"/>
  <c r="GU473" i="2"/>
  <c r="GX473" i="2"/>
  <c r="HA473" i="2"/>
  <c r="HD473" i="2"/>
  <c r="HG473" i="2"/>
  <c r="HJ473" i="2"/>
  <c r="HM473" i="2"/>
  <c r="HP473" i="2"/>
  <c r="HS473" i="2"/>
  <c r="HV473" i="2"/>
  <c r="Y474" i="2"/>
  <c r="AA474" i="2"/>
  <c r="T474" i="2" s="1"/>
  <c r="AU474" i="2"/>
  <c r="AX474" i="2"/>
  <c r="BA474" i="2"/>
  <c r="BD474" i="2"/>
  <c r="BG474" i="2"/>
  <c r="BJ474" i="2"/>
  <c r="BM474" i="2"/>
  <c r="BP474" i="2"/>
  <c r="BS474" i="2"/>
  <c r="BV474" i="2"/>
  <c r="BY474" i="2"/>
  <c r="CB474" i="2"/>
  <c r="CE474" i="2"/>
  <c r="CH474" i="2"/>
  <c r="CK474" i="2"/>
  <c r="CQ474" i="2"/>
  <c r="CW474" i="2"/>
  <c r="DC474" i="2"/>
  <c r="DI474" i="2"/>
  <c r="DL474" i="2"/>
  <c r="DO474" i="2"/>
  <c r="DR474" i="2"/>
  <c r="DU474" i="2"/>
  <c r="DX474" i="2"/>
  <c r="EA474" i="2"/>
  <c r="ED474" i="2"/>
  <c r="EG474" i="2"/>
  <c r="EJ474" i="2"/>
  <c r="EM474" i="2"/>
  <c r="EP474" i="2"/>
  <c r="ES474" i="2"/>
  <c r="EV474" i="2"/>
  <c r="EY474" i="2"/>
  <c r="FB474" i="2"/>
  <c r="FE474" i="2"/>
  <c r="FH474" i="2"/>
  <c r="FK474" i="2"/>
  <c r="FN474" i="2"/>
  <c r="FQ474" i="2"/>
  <c r="FT474" i="2"/>
  <c r="FW474" i="2"/>
  <c r="FZ474" i="2"/>
  <c r="GC474" i="2"/>
  <c r="GF474" i="2"/>
  <c r="GI474" i="2"/>
  <c r="GL474" i="2"/>
  <c r="GO474" i="2"/>
  <c r="GR474" i="2"/>
  <c r="GU474" i="2"/>
  <c r="GX474" i="2"/>
  <c r="HA474" i="2"/>
  <c r="HD474" i="2"/>
  <c r="HG474" i="2"/>
  <c r="HJ474" i="2"/>
  <c r="HM474" i="2"/>
  <c r="HP474" i="2"/>
  <c r="HS474" i="2"/>
  <c r="HV474" i="2"/>
  <c r="Y475" i="2"/>
  <c r="AA475" i="2"/>
  <c r="T475" i="2" s="1"/>
  <c r="AU475" i="2"/>
  <c r="AX475" i="2"/>
  <c r="BA475" i="2"/>
  <c r="BD475" i="2"/>
  <c r="BG475" i="2"/>
  <c r="BJ475" i="2"/>
  <c r="BM475" i="2"/>
  <c r="BP475" i="2"/>
  <c r="BS475" i="2"/>
  <c r="BV475" i="2"/>
  <c r="BY475" i="2"/>
  <c r="CB475" i="2"/>
  <c r="CE475" i="2"/>
  <c r="CH475" i="2"/>
  <c r="CK475" i="2"/>
  <c r="CQ475" i="2"/>
  <c r="CW475" i="2"/>
  <c r="DC475" i="2"/>
  <c r="DI475" i="2"/>
  <c r="DL475" i="2"/>
  <c r="DO475" i="2"/>
  <c r="DR475" i="2"/>
  <c r="DU475" i="2"/>
  <c r="DX475" i="2"/>
  <c r="EA475" i="2"/>
  <c r="ED475" i="2"/>
  <c r="EG475" i="2"/>
  <c r="EJ475" i="2"/>
  <c r="EM475" i="2"/>
  <c r="EP475" i="2"/>
  <c r="ES475" i="2"/>
  <c r="EV475" i="2"/>
  <c r="EY475" i="2"/>
  <c r="FB475" i="2"/>
  <c r="FE475" i="2"/>
  <c r="FH475" i="2"/>
  <c r="FK475" i="2"/>
  <c r="FN475" i="2"/>
  <c r="FQ475" i="2"/>
  <c r="FT475" i="2"/>
  <c r="FW475" i="2"/>
  <c r="FZ475" i="2"/>
  <c r="GC475" i="2"/>
  <c r="GF475" i="2"/>
  <c r="GI475" i="2"/>
  <c r="GL475" i="2"/>
  <c r="GO475" i="2"/>
  <c r="GR475" i="2"/>
  <c r="GU475" i="2"/>
  <c r="GX475" i="2"/>
  <c r="HA475" i="2"/>
  <c r="HD475" i="2"/>
  <c r="HG475" i="2"/>
  <c r="HJ475" i="2"/>
  <c r="HM475" i="2"/>
  <c r="HP475" i="2"/>
  <c r="HS475" i="2"/>
  <c r="HV475" i="2"/>
  <c r="Y434" i="2"/>
  <c r="AA434" i="2"/>
  <c r="T434" i="2" s="1"/>
  <c r="AU434" i="2"/>
  <c r="AX434" i="2"/>
  <c r="BA434" i="2"/>
  <c r="BD434" i="2"/>
  <c r="BG434" i="2"/>
  <c r="BJ434" i="2"/>
  <c r="BM434" i="2"/>
  <c r="BP434" i="2"/>
  <c r="BS434" i="2"/>
  <c r="BV434" i="2"/>
  <c r="BY434" i="2"/>
  <c r="CB434" i="2"/>
  <c r="CE434" i="2"/>
  <c r="CH434" i="2"/>
  <c r="CK434" i="2"/>
  <c r="CQ434" i="2"/>
  <c r="CW434" i="2"/>
  <c r="DC434" i="2"/>
  <c r="DI434" i="2"/>
  <c r="DL434" i="2"/>
  <c r="DO434" i="2"/>
  <c r="DR434" i="2"/>
  <c r="DU434" i="2"/>
  <c r="DX434" i="2"/>
  <c r="EA434" i="2"/>
  <c r="ED434" i="2"/>
  <c r="EG434" i="2"/>
  <c r="EJ434" i="2"/>
  <c r="EM434" i="2"/>
  <c r="EP434" i="2"/>
  <c r="ES434" i="2"/>
  <c r="EV434" i="2"/>
  <c r="EY434" i="2"/>
  <c r="FB434" i="2"/>
  <c r="FE434" i="2"/>
  <c r="FH434" i="2"/>
  <c r="FK434" i="2"/>
  <c r="FN434" i="2"/>
  <c r="FQ434" i="2"/>
  <c r="FT434" i="2"/>
  <c r="FW434" i="2"/>
  <c r="FZ434" i="2"/>
  <c r="GC434" i="2"/>
  <c r="GF434" i="2"/>
  <c r="GI434" i="2"/>
  <c r="GL434" i="2"/>
  <c r="GO434" i="2"/>
  <c r="GR434" i="2"/>
  <c r="GU434" i="2"/>
  <c r="GX434" i="2"/>
  <c r="HA434" i="2"/>
  <c r="HD434" i="2"/>
  <c r="HG434" i="2"/>
  <c r="HJ434" i="2"/>
  <c r="HM434" i="2"/>
  <c r="HP434" i="2"/>
  <c r="HS434" i="2"/>
  <c r="HV434" i="2"/>
  <c r="Y435" i="2"/>
  <c r="AA435" i="2"/>
  <c r="AU435" i="2"/>
  <c r="AX435" i="2"/>
  <c r="BA435" i="2"/>
  <c r="BD435" i="2"/>
  <c r="BG435" i="2"/>
  <c r="BJ435" i="2"/>
  <c r="BM435" i="2"/>
  <c r="BP435" i="2"/>
  <c r="BS435" i="2"/>
  <c r="BV435" i="2"/>
  <c r="BY435" i="2"/>
  <c r="CB435" i="2"/>
  <c r="CE435" i="2"/>
  <c r="CH435" i="2"/>
  <c r="CK435" i="2"/>
  <c r="CQ435" i="2"/>
  <c r="CW435" i="2"/>
  <c r="DC435" i="2"/>
  <c r="DI435" i="2"/>
  <c r="DL435" i="2"/>
  <c r="DO435" i="2"/>
  <c r="DR435" i="2"/>
  <c r="DU435" i="2"/>
  <c r="DX435" i="2"/>
  <c r="EA435" i="2"/>
  <c r="ED435" i="2"/>
  <c r="EG435" i="2"/>
  <c r="EJ435" i="2"/>
  <c r="EM435" i="2"/>
  <c r="EP435" i="2"/>
  <c r="ES435" i="2"/>
  <c r="EV435" i="2"/>
  <c r="EY435" i="2"/>
  <c r="FB435" i="2"/>
  <c r="FE435" i="2"/>
  <c r="FH435" i="2"/>
  <c r="FK435" i="2"/>
  <c r="FN435" i="2"/>
  <c r="FQ435" i="2"/>
  <c r="FT435" i="2"/>
  <c r="FW435" i="2"/>
  <c r="FZ435" i="2"/>
  <c r="GC435" i="2"/>
  <c r="GF435" i="2"/>
  <c r="GI435" i="2"/>
  <c r="GL435" i="2"/>
  <c r="GO435" i="2"/>
  <c r="GR435" i="2"/>
  <c r="GU435" i="2"/>
  <c r="GX435" i="2"/>
  <c r="HA435" i="2"/>
  <c r="HD435" i="2"/>
  <c r="HG435" i="2"/>
  <c r="HJ435" i="2"/>
  <c r="HM435" i="2"/>
  <c r="HP435" i="2"/>
  <c r="HS435" i="2"/>
  <c r="HV435" i="2"/>
  <c r="Y436" i="2"/>
  <c r="AA436" i="2"/>
  <c r="T436" i="2" s="1"/>
  <c r="AU436" i="2"/>
  <c r="AX436" i="2"/>
  <c r="BA436" i="2"/>
  <c r="BD436" i="2"/>
  <c r="BG436" i="2"/>
  <c r="BJ436" i="2"/>
  <c r="BM436" i="2"/>
  <c r="BP436" i="2"/>
  <c r="BS436" i="2"/>
  <c r="BV436" i="2"/>
  <c r="BY436" i="2"/>
  <c r="CB436" i="2"/>
  <c r="CE436" i="2"/>
  <c r="CH436" i="2"/>
  <c r="CK436" i="2"/>
  <c r="CQ436" i="2"/>
  <c r="CW436" i="2"/>
  <c r="DC436" i="2"/>
  <c r="DI436" i="2"/>
  <c r="DL436" i="2"/>
  <c r="DO436" i="2"/>
  <c r="DR436" i="2"/>
  <c r="DU436" i="2"/>
  <c r="DX436" i="2"/>
  <c r="EA436" i="2"/>
  <c r="ED436" i="2"/>
  <c r="EG436" i="2"/>
  <c r="EJ436" i="2"/>
  <c r="EM436" i="2"/>
  <c r="EP436" i="2"/>
  <c r="ES436" i="2"/>
  <c r="EV436" i="2"/>
  <c r="EY436" i="2"/>
  <c r="FB436" i="2"/>
  <c r="FE436" i="2"/>
  <c r="FH436" i="2"/>
  <c r="FK436" i="2"/>
  <c r="FN436" i="2"/>
  <c r="FQ436" i="2"/>
  <c r="FT436" i="2"/>
  <c r="FW436" i="2"/>
  <c r="FZ436" i="2"/>
  <c r="GC436" i="2"/>
  <c r="GF436" i="2"/>
  <c r="GI436" i="2"/>
  <c r="GL436" i="2"/>
  <c r="GO436" i="2"/>
  <c r="GR436" i="2"/>
  <c r="GU436" i="2"/>
  <c r="GX436" i="2"/>
  <c r="HA436" i="2"/>
  <c r="HD436" i="2"/>
  <c r="HG436" i="2"/>
  <c r="HJ436" i="2"/>
  <c r="HM436" i="2"/>
  <c r="HP436" i="2"/>
  <c r="HS436" i="2"/>
  <c r="HV436" i="2"/>
  <c r="Y437" i="2"/>
  <c r="AA437" i="2"/>
  <c r="AU437" i="2"/>
  <c r="AX437" i="2"/>
  <c r="BA437" i="2"/>
  <c r="BD437" i="2"/>
  <c r="BG437" i="2"/>
  <c r="BJ437" i="2"/>
  <c r="BM437" i="2"/>
  <c r="BP437" i="2"/>
  <c r="BS437" i="2"/>
  <c r="BV437" i="2"/>
  <c r="BY437" i="2"/>
  <c r="CB437" i="2"/>
  <c r="CE437" i="2"/>
  <c r="CH437" i="2"/>
  <c r="CK437" i="2"/>
  <c r="CQ437" i="2"/>
  <c r="CW437" i="2"/>
  <c r="DC437" i="2"/>
  <c r="DI437" i="2"/>
  <c r="DL437" i="2"/>
  <c r="DO437" i="2"/>
  <c r="DR437" i="2"/>
  <c r="DU437" i="2"/>
  <c r="DX437" i="2"/>
  <c r="EA437" i="2"/>
  <c r="ED437" i="2"/>
  <c r="EG437" i="2"/>
  <c r="EJ437" i="2"/>
  <c r="EM437" i="2"/>
  <c r="EP437" i="2"/>
  <c r="ES437" i="2"/>
  <c r="EV437" i="2"/>
  <c r="EY437" i="2"/>
  <c r="FB437" i="2"/>
  <c r="FE437" i="2"/>
  <c r="FH437" i="2"/>
  <c r="FK437" i="2"/>
  <c r="FN437" i="2"/>
  <c r="FQ437" i="2"/>
  <c r="FT437" i="2"/>
  <c r="FW437" i="2"/>
  <c r="FZ437" i="2"/>
  <c r="GC437" i="2"/>
  <c r="GF437" i="2"/>
  <c r="GI437" i="2"/>
  <c r="GL437" i="2"/>
  <c r="GO437" i="2"/>
  <c r="GR437" i="2"/>
  <c r="GU437" i="2"/>
  <c r="GX437" i="2"/>
  <c r="HA437" i="2"/>
  <c r="HD437" i="2"/>
  <c r="HG437" i="2"/>
  <c r="HJ437" i="2"/>
  <c r="HM437" i="2"/>
  <c r="HP437" i="2"/>
  <c r="HS437" i="2"/>
  <c r="HV437" i="2"/>
  <c r="Y438" i="2"/>
  <c r="AA438" i="2"/>
  <c r="T438" i="2" s="1"/>
  <c r="AU438" i="2"/>
  <c r="AX438" i="2"/>
  <c r="BA438" i="2"/>
  <c r="BD438" i="2"/>
  <c r="BG438" i="2"/>
  <c r="BJ438" i="2"/>
  <c r="BM438" i="2"/>
  <c r="BP438" i="2"/>
  <c r="BS438" i="2"/>
  <c r="BV438" i="2"/>
  <c r="BY438" i="2"/>
  <c r="CB438" i="2"/>
  <c r="CE438" i="2"/>
  <c r="CH438" i="2"/>
  <c r="CK438" i="2"/>
  <c r="CQ438" i="2"/>
  <c r="CW438" i="2"/>
  <c r="DC438" i="2"/>
  <c r="DI438" i="2"/>
  <c r="DL438" i="2"/>
  <c r="DO438" i="2"/>
  <c r="DR438" i="2"/>
  <c r="DU438" i="2"/>
  <c r="DX438" i="2"/>
  <c r="EA438" i="2"/>
  <c r="ED438" i="2"/>
  <c r="EG438" i="2"/>
  <c r="EJ438" i="2"/>
  <c r="EM438" i="2"/>
  <c r="EP438" i="2"/>
  <c r="ES438" i="2"/>
  <c r="EV438" i="2"/>
  <c r="EY438" i="2"/>
  <c r="FB438" i="2"/>
  <c r="FE438" i="2"/>
  <c r="FH438" i="2"/>
  <c r="FK438" i="2"/>
  <c r="FN438" i="2"/>
  <c r="FQ438" i="2"/>
  <c r="FT438" i="2"/>
  <c r="FW438" i="2"/>
  <c r="FZ438" i="2"/>
  <c r="GC438" i="2"/>
  <c r="GF438" i="2"/>
  <c r="GI438" i="2"/>
  <c r="GL438" i="2"/>
  <c r="GO438" i="2"/>
  <c r="GR438" i="2"/>
  <c r="GU438" i="2"/>
  <c r="GX438" i="2"/>
  <c r="HA438" i="2"/>
  <c r="HD438" i="2"/>
  <c r="HG438" i="2"/>
  <c r="HJ438" i="2"/>
  <c r="HM438" i="2"/>
  <c r="HP438" i="2"/>
  <c r="HS438" i="2"/>
  <c r="HV438" i="2"/>
  <c r="Y439" i="2"/>
  <c r="AA439" i="2"/>
  <c r="AU439" i="2"/>
  <c r="AX439" i="2"/>
  <c r="BA439" i="2"/>
  <c r="BD439" i="2"/>
  <c r="BG439" i="2"/>
  <c r="BJ439" i="2"/>
  <c r="BM439" i="2"/>
  <c r="BP439" i="2"/>
  <c r="BS439" i="2"/>
  <c r="BV439" i="2"/>
  <c r="BY439" i="2"/>
  <c r="CB439" i="2"/>
  <c r="CE439" i="2"/>
  <c r="CH439" i="2"/>
  <c r="CK439" i="2"/>
  <c r="CQ439" i="2"/>
  <c r="CW439" i="2"/>
  <c r="DC439" i="2"/>
  <c r="DI439" i="2"/>
  <c r="DL439" i="2"/>
  <c r="DO439" i="2"/>
  <c r="DR439" i="2"/>
  <c r="DU439" i="2"/>
  <c r="DX439" i="2"/>
  <c r="EA439" i="2"/>
  <c r="ED439" i="2"/>
  <c r="EG439" i="2"/>
  <c r="EJ439" i="2"/>
  <c r="EM439" i="2"/>
  <c r="EP439" i="2"/>
  <c r="ES439" i="2"/>
  <c r="EV439" i="2"/>
  <c r="EY439" i="2"/>
  <c r="FB439" i="2"/>
  <c r="FE439" i="2"/>
  <c r="FH439" i="2"/>
  <c r="FK439" i="2"/>
  <c r="FN439" i="2"/>
  <c r="FQ439" i="2"/>
  <c r="FT439" i="2"/>
  <c r="FW439" i="2"/>
  <c r="FZ439" i="2"/>
  <c r="GC439" i="2"/>
  <c r="GF439" i="2"/>
  <c r="GI439" i="2"/>
  <c r="GL439" i="2"/>
  <c r="GO439" i="2"/>
  <c r="GR439" i="2"/>
  <c r="GU439" i="2"/>
  <c r="GX439" i="2"/>
  <c r="HA439" i="2"/>
  <c r="HD439" i="2"/>
  <c r="HG439" i="2"/>
  <c r="HJ439" i="2"/>
  <c r="HM439" i="2"/>
  <c r="HP439" i="2"/>
  <c r="HS439" i="2"/>
  <c r="HV439" i="2"/>
  <c r="Y440" i="2"/>
  <c r="AA440" i="2"/>
  <c r="T440" i="2" s="1"/>
  <c r="AU440" i="2"/>
  <c r="AX440" i="2"/>
  <c r="BA440" i="2"/>
  <c r="BD440" i="2"/>
  <c r="BG440" i="2"/>
  <c r="BJ440" i="2"/>
  <c r="BM440" i="2"/>
  <c r="BP440" i="2"/>
  <c r="BS440" i="2"/>
  <c r="BV440" i="2"/>
  <c r="BY440" i="2"/>
  <c r="CB440" i="2"/>
  <c r="CE440" i="2"/>
  <c r="CH440" i="2"/>
  <c r="CK440" i="2"/>
  <c r="CQ440" i="2"/>
  <c r="CW440" i="2"/>
  <c r="DC440" i="2"/>
  <c r="DI440" i="2"/>
  <c r="DL440" i="2"/>
  <c r="DO440" i="2"/>
  <c r="DR440" i="2"/>
  <c r="DU440" i="2"/>
  <c r="DX440" i="2"/>
  <c r="EA440" i="2"/>
  <c r="ED440" i="2"/>
  <c r="EG440" i="2"/>
  <c r="EJ440" i="2"/>
  <c r="EM440" i="2"/>
  <c r="EP440" i="2"/>
  <c r="ES440" i="2"/>
  <c r="EV440" i="2"/>
  <c r="EY440" i="2"/>
  <c r="FB440" i="2"/>
  <c r="FE440" i="2"/>
  <c r="FH440" i="2"/>
  <c r="FK440" i="2"/>
  <c r="FN440" i="2"/>
  <c r="FQ440" i="2"/>
  <c r="FT440" i="2"/>
  <c r="FW440" i="2"/>
  <c r="FZ440" i="2"/>
  <c r="GC440" i="2"/>
  <c r="GF440" i="2"/>
  <c r="GI440" i="2"/>
  <c r="GL440" i="2"/>
  <c r="GO440" i="2"/>
  <c r="GR440" i="2"/>
  <c r="GU440" i="2"/>
  <c r="GX440" i="2"/>
  <c r="HA440" i="2"/>
  <c r="HD440" i="2"/>
  <c r="HG440" i="2"/>
  <c r="HJ440" i="2"/>
  <c r="HM440" i="2"/>
  <c r="HP440" i="2"/>
  <c r="HS440" i="2"/>
  <c r="HV440" i="2"/>
  <c r="Y441" i="2"/>
  <c r="AA441" i="2"/>
  <c r="AU441" i="2"/>
  <c r="AX441" i="2"/>
  <c r="BA441" i="2"/>
  <c r="BD441" i="2"/>
  <c r="BG441" i="2"/>
  <c r="BJ441" i="2"/>
  <c r="BM441" i="2"/>
  <c r="BP441" i="2"/>
  <c r="BS441" i="2"/>
  <c r="BV441" i="2"/>
  <c r="BY441" i="2"/>
  <c r="CB441" i="2"/>
  <c r="CE441" i="2"/>
  <c r="CH441" i="2"/>
  <c r="CK441" i="2"/>
  <c r="CQ441" i="2"/>
  <c r="CW441" i="2"/>
  <c r="DC441" i="2"/>
  <c r="DI441" i="2"/>
  <c r="DL441" i="2"/>
  <c r="DO441" i="2"/>
  <c r="DR441" i="2"/>
  <c r="DU441" i="2"/>
  <c r="DX441" i="2"/>
  <c r="EA441" i="2"/>
  <c r="ED441" i="2"/>
  <c r="EG441" i="2"/>
  <c r="EJ441" i="2"/>
  <c r="EM441" i="2"/>
  <c r="EP441" i="2"/>
  <c r="ES441" i="2"/>
  <c r="EV441" i="2"/>
  <c r="EY441" i="2"/>
  <c r="FB441" i="2"/>
  <c r="FE441" i="2"/>
  <c r="FH441" i="2"/>
  <c r="FK441" i="2"/>
  <c r="FN441" i="2"/>
  <c r="FQ441" i="2"/>
  <c r="FT441" i="2"/>
  <c r="FW441" i="2"/>
  <c r="FZ441" i="2"/>
  <c r="GC441" i="2"/>
  <c r="GF441" i="2"/>
  <c r="GI441" i="2"/>
  <c r="GL441" i="2"/>
  <c r="GO441" i="2"/>
  <c r="GR441" i="2"/>
  <c r="GU441" i="2"/>
  <c r="GX441" i="2"/>
  <c r="HA441" i="2"/>
  <c r="HD441" i="2"/>
  <c r="HG441" i="2"/>
  <c r="HJ441" i="2"/>
  <c r="HM441" i="2"/>
  <c r="HP441" i="2"/>
  <c r="HS441" i="2"/>
  <c r="HV441" i="2"/>
  <c r="Y442" i="2"/>
  <c r="AA442" i="2"/>
  <c r="T442" i="2" s="1"/>
  <c r="AU442" i="2"/>
  <c r="AX442" i="2"/>
  <c r="BA442" i="2"/>
  <c r="BD442" i="2"/>
  <c r="BG442" i="2"/>
  <c r="BJ442" i="2"/>
  <c r="BM442" i="2"/>
  <c r="BP442" i="2"/>
  <c r="BS442" i="2"/>
  <c r="BV442" i="2"/>
  <c r="BY442" i="2"/>
  <c r="CB442" i="2"/>
  <c r="CE442" i="2"/>
  <c r="CH442" i="2"/>
  <c r="CK442" i="2"/>
  <c r="CQ442" i="2"/>
  <c r="CW442" i="2"/>
  <c r="DC442" i="2"/>
  <c r="DI442" i="2"/>
  <c r="DL442" i="2"/>
  <c r="DO442" i="2"/>
  <c r="DR442" i="2"/>
  <c r="DU442" i="2"/>
  <c r="DX442" i="2"/>
  <c r="EA442" i="2"/>
  <c r="ED442" i="2"/>
  <c r="EG442" i="2"/>
  <c r="EJ442" i="2"/>
  <c r="EM442" i="2"/>
  <c r="EP442" i="2"/>
  <c r="ES442" i="2"/>
  <c r="EV442" i="2"/>
  <c r="EY442" i="2"/>
  <c r="FB442" i="2"/>
  <c r="FE442" i="2"/>
  <c r="FH442" i="2"/>
  <c r="FK442" i="2"/>
  <c r="FN442" i="2"/>
  <c r="FQ442" i="2"/>
  <c r="FT442" i="2"/>
  <c r="FW442" i="2"/>
  <c r="FZ442" i="2"/>
  <c r="GC442" i="2"/>
  <c r="GF442" i="2"/>
  <c r="GI442" i="2"/>
  <c r="GL442" i="2"/>
  <c r="GO442" i="2"/>
  <c r="GR442" i="2"/>
  <c r="GU442" i="2"/>
  <c r="GX442" i="2"/>
  <c r="HA442" i="2"/>
  <c r="HD442" i="2"/>
  <c r="HG442" i="2"/>
  <c r="HJ442" i="2"/>
  <c r="HM442" i="2"/>
  <c r="HP442" i="2"/>
  <c r="HS442" i="2"/>
  <c r="HV442" i="2"/>
  <c r="Y443" i="2"/>
  <c r="AA443" i="2"/>
  <c r="AU443" i="2"/>
  <c r="AX443" i="2"/>
  <c r="BA443" i="2"/>
  <c r="BD443" i="2"/>
  <c r="BG443" i="2"/>
  <c r="BJ443" i="2"/>
  <c r="BM443" i="2"/>
  <c r="BP443" i="2"/>
  <c r="BS443" i="2"/>
  <c r="BV443" i="2"/>
  <c r="BY443" i="2"/>
  <c r="CB443" i="2"/>
  <c r="CE443" i="2"/>
  <c r="CH443" i="2"/>
  <c r="CK443" i="2"/>
  <c r="CQ443" i="2"/>
  <c r="CW443" i="2"/>
  <c r="DC443" i="2"/>
  <c r="DI443" i="2"/>
  <c r="DL443" i="2"/>
  <c r="DO443" i="2"/>
  <c r="DR443" i="2"/>
  <c r="DU443" i="2"/>
  <c r="DX443" i="2"/>
  <c r="EA443" i="2"/>
  <c r="ED443" i="2"/>
  <c r="EG443" i="2"/>
  <c r="EJ443" i="2"/>
  <c r="EM443" i="2"/>
  <c r="EP443" i="2"/>
  <c r="ES443" i="2"/>
  <c r="EV443" i="2"/>
  <c r="EY443" i="2"/>
  <c r="FB443" i="2"/>
  <c r="FE443" i="2"/>
  <c r="FH443" i="2"/>
  <c r="FK443" i="2"/>
  <c r="FN443" i="2"/>
  <c r="FQ443" i="2"/>
  <c r="FT443" i="2"/>
  <c r="FW443" i="2"/>
  <c r="FZ443" i="2"/>
  <c r="GC443" i="2"/>
  <c r="GF443" i="2"/>
  <c r="GI443" i="2"/>
  <c r="GL443" i="2"/>
  <c r="GO443" i="2"/>
  <c r="GR443" i="2"/>
  <c r="GU443" i="2"/>
  <c r="GX443" i="2"/>
  <c r="HA443" i="2"/>
  <c r="HD443" i="2"/>
  <c r="HG443" i="2"/>
  <c r="HJ443" i="2"/>
  <c r="HM443" i="2"/>
  <c r="HP443" i="2"/>
  <c r="HS443" i="2"/>
  <c r="HV443" i="2"/>
  <c r="Y403" i="2"/>
  <c r="AA403" i="2"/>
  <c r="T403" i="2" s="1"/>
  <c r="AU403" i="2"/>
  <c r="AX403" i="2"/>
  <c r="BA403" i="2"/>
  <c r="BD403" i="2"/>
  <c r="BG403" i="2"/>
  <c r="BJ403" i="2"/>
  <c r="BM403" i="2"/>
  <c r="BP403" i="2"/>
  <c r="BS403" i="2"/>
  <c r="BV403" i="2"/>
  <c r="BY403" i="2"/>
  <c r="CB403" i="2"/>
  <c r="CE403" i="2"/>
  <c r="CH403" i="2"/>
  <c r="CK403" i="2"/>
  <c r="CQ403" i="2"/>
  <c r="CW403" i="2"/>
  <c r="DC403" i="2"/>
  <c r="DI403" i="2"/>
  <c r="DL403" i="2"/>
  <c r="DO403" i="2"/>
  <c r="DR403" i="2"/>
  <c r="DU403" i="2"/>
  <c r="DX403" i="2"/>
  <c r="EA403" i="2"/>
  <c r="ED403" i="2"/>
  <c r="EG403" i="2"/>
  <c r="EJ403" i="2"/>
  <c r="EM403" i="2"/>
  <c r="EP403" i="2"/>
  <c r="ES403" i="2"/>
  <c r="EV403" i="2"/>
  <c r="EY403" i="2"/>
  <c r="FB403" i="2"/>
  <c r="FE403" i="2"/>
  <c r="FH403" i="2"/>
  <c r="FK403" i="2"/>
  <c r="FN403" i="2"/>
  <c r="FQ403" i="2"/>
  <c r="FT403" i="2"/>
  <c r="FW403" i="2"/>
  <c r="FZ403" i="2"/>
  <c r="GC403" i="2"/>
  <c r="GF403" i="2"/>
  <c r="GI403" i="2"/>
  <c r="GL403" i="2"/>
  <c r="GO403" i="2"/>
  <c r="GR403" i="2"/>
  <c r="GU403" i="2"/>
  <c r="GX403" i="2"/>
  <c r="HA403" i="2"/>
  <c r="HD403" i="2"/>
  <c r="HG403" i="2"/>
  <c r="HJ403" i="2"/>
  <c r="HM403" i="2"/>
  <c r="HP403" i="2"/>
  <c r="HS403" i="2"/>
  <c r="HV403" i="2"/>
  <c r="Y404" i="2"/>
  <c r="AA404" i="2"/>
  <c r="AU404" i="2"/>
  <c r="AX404" i="2"/>
  <c r="BA404" i="2"/>
  <c r="BD404" i="2"/>
  <c r="BG404" i="2"/>
  <c r="BJ404" i="2"/>
  <c r="BM404" i="2"/>
  <c r="BP404" i="2"/>
  <c r="BS404" i="2"/>
  <c r="BV404" i="2"/>
  <c r="BY404" i="2"/>
  <c r="CB404" i="2"/>
  <c r="CE404" i="2"/>
  <c r="CH404" i="2"/>
  <c r="CK404" i="2"/>
  <c r="CQ404" i="2"/>
  <c r="CW404" i="2"/>
  <c r="DC404" i="2"/>
  <c r="DI404" i="2"/>
  <c r="DL404" i="2"/>
  <c r="DO404" i="2"/>
  <c r="DR404" i="2"/>
  <c r="DU404" i="2"/>
  <c r="DX404" i="2"/>
  <c r="EA404" i="2"/>
  <c r="ED404" i="2"/>
  <c r="EG404" i="2"/>
  <c r="EJ404" i="2"/>
  <c r="EM404" i="2"/>
  <c r="EP404" i="2"/>
  <c r="ES404" i="2"/>
  <c r="EV404" i="2"/>
  <c r="EY404" i="2"/>
  <c r="FB404" i="2"/>
  <c r="FE404" i="2"/>
  <c r="FH404" i="2"/>
  <c r="FK404" i="2"/>
  <c r="FN404" i="2"/>
  <c r="FQ404" i="2"/>
  <c r="FT404" i="2"/>
  <c r="FW404" i="2"/>
  <c r="FZ404" i="2"/>
  <c r="GC404" i="2"/>
  <c r="GF404" i="2"/>
  <c r="GI404" i="2"/>
  <c r="GL404" i="2"/>
  <c r="GO404" i="2"/>
  <c r="GR404" i="2"/>
  <c r="GU404" i="2"/>
  <c r="GX404" i="2"/>
  <c r="HA404" i="2"/>
  <c r="HD404" i="2"/>
  <c r="HG404" i="2"/>
  <c r="HJ404" i="2"/>
  <c r="HM404" i="2"/>
  <c r="HP404" i="2"/>
  <c r="HS404" i="2"/>
  <c r="HV404" i="2"/>
  <c r="Y405" i="2"/>
  <c r="AA405" i="2"/>
  <c r="T405" i="2" s="1"/>
  <c r="AU405" i="2"/>
  <c r="AX405" i="2"/>
  <c r="BA405" i="2"/>
  <c r="BD405" i="2"/>
  <c r="BG405" i="2"/>
  <c r="BJ405" i="2"/>
  <c r="BM405" i="2"/>
  <c r="BP405" i="2"/>
  <c r="BS405" i="2"/>
  <c r="BV405" i="2"/>
  <c r="BY405" i="2"/>
  <c r="CB405" i="2"/>
  <c r="CE405" i="2"/>
  <c r="CH405" i="2"/>
  <c r="CK405" i="2"/>
  <c r="CQ405" i="2"/>
  <c r="CW405" i="2"/>
  <c r="DC405" i="2"/>
  <c r="DI405" i="2"/>
  <c r="DL405" i="2"/>
  <c r="DO405" i="2"/>
  <c r="DR405" i="2"/>
  <c r="DU405" i="2"/>
  <c r="DX405" i="2"/>
  <c r="EA405" i="2"/>
  <c r="ED405" i="2"/>
  <c r="EG405" i="2"/>
  <c r="EJ405" i="2"/>
  <c r="EM405" i="2"/>
  <c r="EP405" i="2"/>
  <c r="ES405" i="2"/>
  <c r="EV405" i="2"/>
  <c r="EY405" i="2"/>
  <c r="FB405" i="2"/>
  <c r="FE405" i="2"/>
  <c r="FH405" i="2"/>
  <c r="FK405" i="2"/>
  <c r="FN405" i="2"/>
  <c r="FQ405" i="2"/>
  <c r="FT405" i="2"/>
  <c r="FW405" i="2"/>
  <c r="FZ405" i="2"/>
  <c r="GC405" i="2"/>
  <c r="GF405" i="2"/>
  <c r="GI405" i="2"/>
  <c r="GL405" i="2"/>
  <c r="GO405" i="2"/>
  <c r="GR405" i="2"/>
  <c r="GU405" i="2"/>
  <c r="GX405" i="2"/>
  <c r="HA405" i="2"/>
  <c r="HD405" i="2"/>
  <c r="HG405" i="2"/>
  <c r="HJ405" i="2"/>
  <c r="HM405" i="2"/>
  <c r="HP405" i="2"/>
  <c r="HS405" i="2"/>
  <c r="HV405" i="2"/>
  <c r="Y406" i="2"/>
  <c r="AA406" i="2"/>
  <c r="AU406" i="2"/>
  <c r="AX406" i="2"/>
  <c r="BA406" i="2"/>
  <c r="BD406" i="2"/>
  <c r="BG406" i="2"/>
  <c r="BJ406" i="2"/>
  <c r="BM406" i="2"/>
  <c r="BP406" i="2"/>
  <c r="BS406" i="2"/>
  <c r="BV406" i="2"/>
  <c r="BY406" i="2"/>
  <c r="CB406" i="2"/>
  <c r="CE406" i="2"/>
  <c r="CH406" i="2"/>
  <c r="CK406" i="2"/>
  <c r="CQ406" i="2"/>
  <c r="CW406" i="2"/>
  <c r="DC406" i="2"/>
  <c r="DI406" i="2"/>
  <c r="DL406" i="2"/>
  <c r="DO406" i="2"/>
  <c r="DR406" i="2"/>
  <c r="DU406" i="2"/>
  <c r="DX406" i="2"/>
  <c r="EA406" i="2"/>
  <c r="ED406" i="2"/>
  <c r="EG406" i="2"/>
  <c r="EJ406" i="2"/>
  <c r="EM406" i="2"/>
  <c r="EP406" i="2"/>
  <c r="ES406" i="2"/>
  <c r="EV406" i="2"/>
  <c r="EY406" i="2"/>
  <c r="FB406" i="2"/>
  <c r="FE406" i="2"/>
  <c r="FH406" i="2"/>
  <c r="FK406" i="2"/>
  <c r="FN406" i="2"/>
  <c r="FQ406" i="2"/>
  <c r="FT406" i="2"/>
  <c r="FW406" i="2"/>
  <c r="FZ406" i="2"/>
  <c r="GC406" i="2"/>
  <c r="GF406" i="2"/>
  <c r="GI406" i="2"/>
  <c r="GL406" i="2"/>
  <c r="GO406" i="2"/>
  <c r="GR406" i="2"/>
  <c r="GU406" i="2"/>
  <c r="GX406" i="2"/>
  <c r="HA406" i="2"/>
  <c r="HD406" i="2"/>
  <c r="HG406" i="2"/>
  <c r="HJ406" i="2"/>
  <c r="HM406" i="2"/>
  <c r="HP406" i="2"/>
  <c r="HS406" i="2"/>
  <c r="HV406" i="2"/>
  <c r="Y407" i="2"/>
  <c r="AA407" i="2"/>
  <c r="T407" i="2" s="1"/>
  <c r="AU407" i="2"/>
  <c r="AX407" i="2"/>
  <c r="BA407" i="2"/>
  <c r="BD407" i="2"/>
  <c r="BG407" i="2"/>
  <c r="BJ407" i="2"/>
  <c r="BM407" i="2"/>
  <c r="BP407" i="2"/>
  <c r="BS407" i="2"/>
  <c r="BV407" i="2"/>
  <c r="BY407" i="2"/>
  <c r="CB407" i="2"/>
  <c r="CE407" i="2"/>
  <c r="CH407" i="2"/>
  <c r="CK407" i="2"/>
  <c r="CQ407" i="2"/>
  <c r="CW407" i="2"/>
  <c r="DC407" i="2"/>
  <c r="DI407" i="2"/>
  <c r="DL407" i="2"/>
  <c r="DO407" i="2"/>
  <c r="DR407" i="2"/>
  <c r="DU407" i="2"/>
  <c r="DX407" i="2"/>
  <c r="EA407" i="2"/>
  <c r="ED407" i="2"/>
  <c r="EG407" i="2"/>
  <c r="EJ407" i="2"/>
  <c r="EM407" i="2"/>
  <c r="EP407" i="2"/>
  <c r="ES407" i="2"/>
  <c r="EV407" i="2"/>
  <c r="EY407" i="2"/>
  <c r="FB407" i="2"/>
  <c r="FE407" i="2"/>
  <c r="FH407" i="2"/>
  <c r="FK407" i="2"/>
  <c r="FN407" i="2"/>
  <c r="FQ407" i="2"/>
  <c r="FT407" i="2"/>
  <c r="FW407" i="2"/>
  <c r="FZ407" i="2"/>
  <c r="GC407" i="2"/>
  <c r="GF407" i="2"/>
  <c r="GI407" i="2"/>
  <c r="GL407" i="2"/>
  <c r="GO407" i="2"/>
  <c r="GR407" i="2"/>
  <c r="GU407" i="2"/>
  <c r="GX407" i="2"/>
  <c r="HA407" i="2"/>
  <c r="HD407" i="2"/>
  <c r="HG407" i="2"/>
  <c r="HJ407" i="2"/>
  <c r="HM407" i="2"/>
  <c r="HP407" i="2"/>
  <c r="HS407" i="2"/>
  <c r="HV407" i="2"/>
  <c r="Y408" i="2"/>
  <c r="AA408" i="2"/>
  <c r="AU408" i="2"/>
  <c r="AX408" i="2"/>
  <c r="BA408" i="2"/>
  <c r="BD408" i="2"/>
  <c r="BG408" i="2"/>
  <c r="BJ408" i="2"/>
  <c r="BM408" i="2"/>
  <c r="BP408" i="2"/>
  <c r="BS408" i="2"/>
  <c r="BV408" i="2"/>
  <c r="BY408" i="2"/>
  <c r="CB408" i="2"/>
  <c r="CE408" i="2"/>
  <c r="CH408" i="2"/>
  <c r="CK408" i="2"/>
  <c r="CQ408" i="2"/>
  <c r="CW408" i="2"/>
  <c r="DC408" i="2"/>
  <c r="DI408" i="2"/>
  <c r="DL408" i="2"/>
  <c r="DO408" i="2"/>
  <c r="DR408" i="2"/>
  <c r="DU408" i="2"/>
  <c r="DX408" i="2"/>
  <c r="EA408" i="2"/>
  <c r="ED408" i="2"/>
  <c r="EG408" i="2"/>
  <c r="EJ408" i="2"/>
  <c r="EM408" i="2"/>
  <c r="EP408" i="2"/>
  <c r="ES408" i="2"/>
  <c r="EV408" i="2"/>
  <c r="EY408" i="2"/>
  <c r="FB408" i="2"/>
  <c r="FE408" i="2"/>
  <c r="FH408" i="2"/>
  <c r="FK408" i="2"/>
  <c r="FN408" i="2"/>
  <c r="FQ408" i="2"/>
  <c r="FT408" i="2"/>
  <c r="FW408" i="2"/>
  <c r="FZ408" i="2"/>
  <c r="GC408" i="2"/>
  <c r="GF408" i="2"/>
  <c r="GI408" i="2"/>
  <c r="GL408" i="2"/>
  <c r="GO408" i="2"/>
  <c r="GR408" i="2"/>
  <c r="GU408" i="2"/>
  <c r="GX408" i="2"/>
  <c r="HA408" i="2"/>
  <c r="HD408" i="2"/>
  <c r="HG408" i="2"/>
  <c r="HJ408" i="2"/>
  <c r="HM408" i="2"/>
  <c r="HP408" i="2"/>
  <c r="HS408" i="2"/>
  <c r="HV408" i="2"/>
  <c r="Y409" i="2"/>
  <c r="AA409" i="2"/>
  <c r="T409" i="2" s="1"/>
  <c r="AU409" i="2"/>
  <c r="AX409" i="2"/>
  <c r="BA409" i="2"/>
  <c r="BD409" i="2"/>
  <c r="BG409" i="2"/>
  <c r="BJ409" i="2"/>
  <c r="BM409" i="2"/>
  <c r="BP409" i="2"/>
  <c r="BS409" i="2"/>
  <c r="BV409" i="2"/>
  <c r="BY409" i="2"/>
  <c r="CB409" i="2"/>
  <c r="CE409" i="2"/>
  <c r="CH409" i="2"/>
  <c r="CK409" i="2"/>
  <c r="CQ409" i="2"/>
  <c r="CW409" i="2"/>
  <c r="DC409" i="2"/>
  <c r="DI409" i="2"/>
  <c r="DL409" i="2"/>
  <c r="DO409" i="2"/>
  <c r="DR409" i="2"/>
  <c r="DU409" i="2"/>
  <c r="DX409" i="2"/>
  <c r="EA409" i="2"/>
  <c r="ED409" i="2"/>
  <c r="EG409" i="2"/>
  <c r="EJ409" i="2"/>
  <c r="EM409" i="2"/>
  <c r="EP409" i="2"/>
  <c r="ES409" i="2"/>
  <c r="EV409" i="2"/>
  <c r="EY409" i="2"/>
  <c r="FB409" i="2"/>
  <c r="FE409" i="2"/>
  <c r="FH409" i="2"/>
  <c r="FK409" i="2"/>
  <c r="FN409" i="2"/>
  <c r="FQ409" i="2"/>
  <c r="FT409" i="2"/>
  <c r="FW409" i="2"/>
  <c r="FZ409" i="2"/>
  <c r="GC409" i="2"/>
  <c r="GF409" i="2"/>
  <c r="GI409" i="2"/>
  <c r="GL409" i="2"/>
  <c r="GO409" i="2"/>
  <c r="GR409" i="2"/>
  <c r="GU409" i="2"/>
  <c r="GX409" i="2"/>
  <c r="HA409" i="2"/>
  <c r="HD409" i="2"/>
  <c r="HG409" i="2"/>
  <c r="HJ409" i="2"/>
  <c r="HM409" i="2"/>
  <c r="HP409" i="2"/>
  <c r="HS409" i="2"/>
  <c r="HV409" i="2"/>
  <c r="Y410" i="2"/>
  <c r="AA410" i="2"/>
  <c r="AU410" i="2"/>
  <c r="AX410" i="2"/>
  <c r="BA410" i="2"/>
  <c r="BD410" i="2"/>
  <c r="BG410" i="2"/>
  <c r="BJ410" i="2"/>
  <c r="BM410" i="2"/>
  <c r="BP410" i="2"/>
  <c r="BS410" i="2"/>
  <c r="BV410" i="2"/>
  <c r="BY410" i="2"/>
  <c r="CB410" i="2"/>
  <c r="CE410" i="2"/>
  <c r="CH410" i="2"/>
  <c r="CK410" i="2"/>
  <c r="CQ410" i="2"/>
  <c r="CW410" i="2"/>
  <c r="DC410" i="2"/>
  <c r="DI410" i="2"/>
  <c r="DL410" i="2"/>
  <c r="DO410" i="2"/>
  <c r="DR410" i="2"/>
  <c r="DU410" i="2"/>
  <c r="DX410" i="2"/>
  <c r="EA410" i="2"/>
  <c r="ED410" i="2"/>
  <c r="EG410" i="2"/>
  <c r="EJ410" i="2"/>
  <c r="EM410" i="2"/>
  <c r="EP410" i="2"/>
  <c r="ES410" i="2"/>
  <c r="EV410" i="2"/>
  <c r="EY410" i="2"/>
  <c r="FB410" i="2"/>
  <c r="FE410" i="2"/>
  <c r="FH410" i="2"/>
  <c r="FK410" i="2"/>
  <c r="FN410" i="2"/>
  <c r="FQ410" i="2"/>
  <c r="FT410" i="2"/>
  <c r="FW410" i="2"/>
  <c r="FZ410" i="2"/>
  <c r="GC410" i="2"/>
  <c r="GF410" i="2"/>
  <c r="GI410" i="2"/>
  <c r="GL410" i="2"/>
  <c r="GO410" i="2"/>
  <c r="GR410" i="2"/>
  <c r="GU410" i="2"/>
  <c r="GX410" i="2"/>
  <c r="HA410" i="2"/>
  <c r="HD410" i="2"/>
  <c r="HG410" i="2"/>
  <c r="HJ410" i="2"/>
  <c r="HM410" i="2"/>
  <c r="HP410" i="2"/>
  <c r="HS410" i="2"/>
  <c r="HV410" i="2"/>
  <c r="Y411" i="2"/>
  <c r="AA411" i="2"/>
  <c r="T411" i="2" s="1"/>
  <c r="AU411" i="2"/>
  <c r="AX411" i="2"/>
  <c r="BA411" i="2"/>
  <c r="BD411" i="2"/>
  <c r="BG411" i="2"/>
  <c r="BJ411" i="2"/>
  <c r="BM411" i="2"/>
  <c r="BP411" i="2"/>
  <c r="BS411" i="2"/>
  <c r="BV411" i="2"/>
  <c r="BY411" i="2"/>
  <c r="CB411" i="2"/>
  <c r="CE411" i="2"/>
  <c r="CH411" i="2"/>
  <c r="CK411" i="2"/>
  <c r="CQ411" i="2"/>
  <c r="CW411" i="2"/>
  <c r="DC411" i="2"/>
  <c r="DI411" i="2"/>
  <c r="DL411" i="2"/>
  <c r="DO411" i="2"/>
  <c r="DR411" i="2"/>
  <c r="DU411" i="2"/>
  <c r="DX411" i="2"/>
  <c r="EA411" i="2"/>
  <c r="ED411" i="2"/>
  <c r="EG411" i="2"/>
  <c r="EJ411" i="2"/>
  <c r="EM411" i="2"/>
  <c r="EP411" i="2"/>
  <c r="ES411" i="2"/>
  <c r="EV411" i="2"/>
  <c r="EY411" i="2"/>
  <c r="FB411" i="2"/>
  <c r="FE411" i="2"/>
  <c r="FH411" i="2"/>
  <c r="FK411" i="2"/>
  <c r="FN411" i="2"/>
  <c r="FQ411" i="2"/>
  <c r="FT411" i="2"/>
  <c r="FW411" i="2"/>
  <c r="FZ411" i="2"/>
  <c r="GC411" i="2"/>
  <c r="GF411" i="2"/>
  <c r="GI411" i="2"/>
  <c r="GL411" i="2"/>
  <c r="GO411" i="2"/>
  <c r="GR411" i="2"/>
  <c r="GU411" i="2"/>
  <c r="GX411" i="2"/>
  <c r="HA411" i="2"/>
  <c r="HD411" i="2"/>
  <c r="HG411" i="2"/>
  <c r="HJ411" i="2"/>
  <c r="HM411" i="2"/>
  <c r="HP411" i="2"/>
  <c r="HS411" i="2"/>
  <c r="HV411" i="2"/>
  <c r="Y412" i="2"/>
  <c r="AA412" i="2"/>
  <c r="AU412" i="2"/>
  <c r="AX412" i="2"/>
  <c r="BA412" i="2"/>
  <c r="BD412" i="2"/>
  <c r="BG412" i="2"/>
  <c r="BJ412" i="2"/>
  <c r="BM412" i="2"/>
  <c r="BP412" i="2"/>
  <c r="BS412" i="2"/>
  <c r="BV412" i="2"/>
  <c r="BY412" i="2"/>
  <c r="CB412" i="2"/>
  <c r="CE412" i="2"/>
  <c r="CH412" i="2"/>
  <c r="CK412" i="2"/>
  <c r="CQ412" i="2"/>
  <c r="CW412" i="2"/>
  <c r="DC412" i="2"/>
  <c r="DI412" i="2"/>
  <c r="DL412" i="2"/>
  <c r="DO412" i="2"/>
  <c r="DR412" i="2"/>
  <c r="DU412" i="2"/>
  <c r="DX412" i="2"/>
  <c r="EA412" i="2"/>
  <c r="ED412" i="2"/>
  <c r="EG412" i="2"/>
  <c r="EJ412" i="2"/>
  <c r="EM412" i="2"/>
  <c r="EP412" i="2"/>
  <c r="ES412" i="2"/>
  <c r="EV412" i="2"/>
  <c r="EY412" i="2"/>
  <c r="FB412" i="2"/>
  <c r="FE412" i="2"/>
  <c r="FH412" i="2"/>
  <c r="FK412" i="2"/>
  <c r="FN412" i="2"/>
  <c r="FQ412" i="2"/>
  <c r="FT412" i="2"/>
  <c r="FW412" i="2"/>
  <c r="FZ412" i="2"/>
  <c r="GC412" i="2"/>
  <c r="GF412" i="2"/>
  <c r="GI412" i="2"/>
  <c r="GL412" i="2"/>
  <c r="GO412" i="2"/>
  <c r="GR412" i="2"/>
  <c r="GU412" i="2"/>
  <c r="GX412" i="2"/>
  <c r="HA412" i="2"/>
  <c r="HD412" i="2"/>
  <c r="HG412" i="2"/>
  <c r="HJ412" i="2"/>
  <c r="HM412" i="2"/>
  <c r="HP412" i="2"/>
  <c r="HS412" i="2"/>
  <c r="HV412" i="2"/>
  <c r="Y373" i="2"/>
  <c r="AA373" i="2"/>
  <c r="T373" i="2" s="1"/>
  <c r="AU373" i="2"/>
  <c r="AX373" i="2"/>
  <c r="BA373" i="2"/>
  <c r="BD373" i="2"/>
  <c r="BG373" i="2"/>
  <c r="BJ373" i="2"/>
  <c r="BM373" i="2"/>
  <c r="BP373" i="2"/>
  <c r="BS373" i="2"/>
  <c r="BV373" i="2"/>
  <c r="BY373" i="2"/>
  <c r="CB373" i="2"/>
  <c r="CE373" i="2"/>
  <c r="CH373" i="2"/>
  <c r="CK373" i="2"/>
  <c r="CQ373" i="2"/>
  <c r="CW373" i="2"/>
  <c r="DC373" i="2"/>
  <c r="DI373" i="2"/>
  <c r="DL373" i="2"/>
  <c r="DO373" i="2"/>
  <c r="DR373" i="2"/>
  <c r="DU373" i="2"/>
  <c r="DX373" i="2"/>
  <c r="EA373" i="2"/>
  <c r="ED373" i="2"/>
  <c r="EG373" i="2"/>
  <c r="EJ373" i="2"/>
  <c r="EM373" i="2"/>
  <c r="EP373" i="2"/>
  <c r="ES373" i="2"/>
  <c r="EV373" i="2"/>
  <c r="EY373" i="2"/>
  <c r="FB373" i="2"/>
  <c r="FE373" i="2"/>
  <c r="FH373" i="2"/>
  <c r="FK373" i="2"/>
  <c r="FN373" i="2"/>
  <c r="FQ373" i="2"/>
  <c r="FT373" i="2"/>
  <c r="FW373" i="2"/>
  <c r="FZ373" i="2"/>
  <c r="GC373" i="2"/>
  <c r="GF373" i="2"/>
  <c r="GI373" i="2"/>
  <c r="GL373" i="2"/>
  <c r="GO373" i="2"/>
  <c r="GR373" i="2"/>
  <c r="GU373" i="2"/>
  <c r="GX373" i="2"/>
  <c r="HA373" i="2"/>
  <c r="HD373" i="2"/>
  <c r="HG373" i="2"/>
  <c r="HJ373" i="2"/>
  <c r="HM373" i="2"/>
  <c r="HP373" i="2"/>
  <c r="HS373" i="2"/>
  <c r="HV373" i="2"/>
  <c r="Y374" i="2"/>
  <c r="AA374" i="2"/>
  <c r="AU374" i="2"/>
  <c r="AX374" i="2"/>
  <c r="BA374" i="2"/>
  <c r="BD374" i="2"/>
  <c r="BG374" i="2"/>
  <c r="BJ374" i="2"/>
  <c r="BM374" i="2"/>
  <c r="BP374" i="2"/>
  <c r="BS374" i="2"/>
  <c r="BV374" i="2"/>
  <c r="BY374" i="2"/>
  <c r="CB374" i="2"/>
  <c r="CE374" i="2"/>
  <c r="CH374" i="2"/>
  <c r="CK374" i="2"/>
  <c r="CQ374" i="2"/>
  <c r="CW374" i="2"/>
  <c r="DC374" i="2"/>
  <c r="DI374" i="2"/>
  <c r="DL374" i="2"/>
  <c r="DO374" i="2"/>
  <c r="DR374" i="2"/>
  <c r="DU374" i="2"/>
  <c r="DX374" i="2"/>
  <c r="EA374" i="2"/>
  <c r="ED374" i="2"/>
  <c r="EG374" i="2"/>
  <c r="EJ374" i="2"/>
  <c r="EM374" i="2"/>
  <c r="EP374" i="2"/>
  <c r="ES374" i="2"/>
  <c r="EV374" i="2"/>
  <c r="EY374" i="2"/>
  <c r="FB374" i="2"/>
  <c r="FE374" i="2"/>
  <c r="FH374" i="2"/>
  <c r="FK374" i="2"/>
  <c r="FN374" i="2"/>
  <c r="FQ374" i="2"/>
  <c r="FT374" i="2"/>
  <c r="FW374" i="2"/>
  <c r="FZ374" i="2"/>
  <c r="GC374" i="2"/>
  <c r="GF374" i="2"/>
  <c r="GI374" i="2"/>
  <c r="GL374" i="2"/>
  <c r="GO374" i="2"/>
  <c r="GR374" i="2"/>
  <c r="GU374" i="2"/>
  <c r="GX374" i="2"/>
  <c r="HA374" i="2"/>
  <c r="HD374" i="2"/>
  <c r="HG374" i="2"/>
  <c r="HJ374" i="2"/>
  <c r="HM374" i="2"/>
  <c r="HP374" i="2"/>
  <c r="HS374" i="2"/>
  <c r="HV374" i="2"/>
  <c r="Y375" i="2"/>
  <c r="AA375" i="2"/>
  <c r="T375" i="2" s="1"/>
  <c r="AU375" i="2"/>
  <c r="AX375" i="2"/>
  <c r="BA375" i="2"/>
  <c r="BD375" i="2"/>
  <c r="BG375" i="2"/>
  <c r="BJ375" i="2"/>
  <c r="BM375" i="2"/>
  <c r="BP375" i="2"/>
  <c r="BS375" i="2"/>
  <c r="BV375" i="2"/>
  <c r="BY375" i="2"/>
  <c r="CB375" i="2"/>
  <c r="CE375" i="2"/>
  <c r="CH375" i="2"/>
  <c r="CK375" i="2"/>
  <c r="CQ375" i="2"/>
  <c r="CW375" i="2"/>
  <c r="DC375" i="2"/>
  <c r="DI375" i="2"/>
  <c r="DL375" i="2"/>
  <c r="DO375" i="2"/>
  <c r="DR375" i="2"/>
  <c r="DU375" i="2"/>
  <c r="DX375" i="2"/>
  <c r="EA375" i="2"/>
  <c r="ED375" i="2"/>
  <c r="EG375" i="2"/>
  <c r="EJ375" i="2"/>
  <c r="EM375" i="2"/>
  <c r="EP375" i="2"/>
  <c r="ES375" i="2"/>
  <c r="EV375" i="2"/>
  <c r="EY375" i="2"/>
  <c r="FB375" i="2"/>
  <c r="FE375" i="2"/>
  <c r="FH375" i="2"/>
  <c r="FK375" i="2"/>
  <c r="FN375" i="2"/>
  <c r="FQ375" i="2"/>
  <c r="FT375" i="2"/>
  <c r="FW375" i="2"/>
  <c r="FZ375" i="2"/>
  <c r="GC375" i="2"/>
  <c r="GF375" i="2"/>
  <c r="GI375" i="2"/>
  <c r="GL375" i="2"/>
  <c r="GO375" i="2"/>
  <c r="GR375" i="2"/>
  <c r="GU375" i="2"/>
  <c r="GX375" i="2"/>
  <c r="HA375" i="2"/>
  <c r="HD375" i="2"/>
  <c r="HG375" i="2"/>
  <c r="HJ375" i="2"/>
  <c r="HM375" i="2"/>
  <c r="HP375" i="2"/>
  <c r="HS375" i="2"/>
  <c r="HV375" i="2"/>
  <c r="Y376" i="2"/>
  <c r="AA376" i="2"/>
  <c r="AU376" i="2"/>
  <c r="AX376" i="2"/>
  <c r="BA376" i="2"/>
  <c r="BD376" i="2"/>
  <c r="BG376" i="2"/>
  <c r="BJ376" i="2"/>
  <c r="BM376" i="2"/>
  <c r="BP376" i="2"/>
  <c r="BS376" i="2"/>
  <c r="BV376" i="2"/>
  <c r="BY376" i="2"/>
  <c r="CB376" i="2"/>
  <c r="CE376" i="2"/>
  <c r="CH376" i="2"/>
  <c r="CK376" i="2"/>
  <c r="CQ376" i="2"/>
  <c r="CW376" i="2"/>
  <c r="DC376" i="2"/>
  <c r="DI376" i="2"/>
  <c r="DL376" i="2"/>
  <c r="DO376" i="2"/>
  <c r="DR376" i="2"/>
  <c r="DU376" i="2"/>
  <c r="DX376" i="2"/>
  <c r="EA376" i="2"/>
  <c r="ED376" i="2"/>
  <c r="EG376" i="2"/>
  <c r="EJ376" i="2"/>
  <c r="EM376" i="2"/>
  <c r="EP376" i="2"/>
  <c r="ES376" i="2"/>
  <c r="EV376" i="2"/>
  <c r="EY376" i="2"/>
  <c r="FB376" i="2"/>
  <c r="FE376" i="2"/>
  <c r="FH376" i="2"/>
  <c r="FK376" i="2"/>
  <c r="FN376" i="2"/>
  <c r="FQ376" i="2"/>
  <c r="FT376" i="2"/>
  <c r="FW376" i="2"/>
  <c r="FZ376" i="2"/>
  <c r="GC376" i="2"/>
  <c r="GF376" i="2"/>
  <c r="GI376" i="2"/>
  <c r="GL376" i="2"/>
  <c r="GO376" i="2"/>
  <c r="GR376" i="2"/>
  <c r="GU376" i="2"/>
  <c r="GX376" i="2"/>
  <c r="HA376" i="2"/>
  <c r="HD376" i="2"/>
  <c r="HG376" i="2"/>
  <c r="HJ376" i="2"/>
  <c r="HM376" i="2"/>
  <c r="HP376" i="2"/>
  <c r="HS376" i="2"/>
  <c r="HV376" i="2"/>
  <c r="Y377" i="2"/>
  <c r="AA377" i="2"/>
  <c r="T377" i="2" s="1"/>
  <c r="AU377" i="2"/>
  <c r="AX377" i="2"/>
  <c r="BA377" i="2"/>
  <c r="BD377" i="2"/>
  <c r="BG377" i="2"/>
  <c r="BJ377" i="2"/>
  <c r="BM377" i="2"/>
  <c r="BP377" i="2"/>
  <c r="BS377" i="2"/>
  <c r="BV377" i="2"/>
  <c r="BY377" i="2"/>
  <c r="CB377" i="2"/>
  <c r="CE377" i="2"/>
  <c r="CH377" i="2"/>
  <c r="CK377" i="2"/>
  <c r="CQ377" i="2"/>
  <c r="CW377" i="2"/>
  <c r="DC377" i="2"/>
  <c r="DI377" i="2"/>
  <c r="DL377" i="2"/>
  <c r="DO377" i="2"/>
  <c r="DR377" i="2"/>
  <c r="DU377" i="2"/>
  <c r="DX377" i="2"/>
  <c r="EA377" i="2"/>
  <c r="ED377" i="2"/>
  <c r="EG377" i="2"/>
  <c r="EJ377" i="2"/>
  <c r="EM377" i="2"/>
  <c r="EP377" i="2"/>
  <c r="ES377" i="2"/>
  <c r="EV377" i="2"/>
  <c r="EY377" i="2"/>
  <c r="FB377" i="2"/>
  <c r="FE377" i="2"/>
  <c r="FH377" i="2"/>
  <c r="FK377" i="2"/>
  <c r="FN377" i="2"/>
  <c r="FQ377" i="2"/>
  <c r="FT377" i="2"/>
  <c r="FW377" i="2"/>
  <c r="FZ377" i="2"/>
  <c r="GC377" i="2"/>
  <c r="GF377" i="2"/>
  <c r="GI377" i="2"/>
  <c r="GL377" i="2"/>
  <c r="GO377" i="2"/>
  <c r="GR377" i="2"/>
  <c r="GU377" i="2"/>
  <c r="GX377" i="2"/>
  <c r="HA377" i="2"/>
  <c r="HD377" i="2"/>
  <c r="HG377" i="2"/>
  <c r="HJ377" i="2"/>
  <c r="HM377" i="2"/>
  <c r="HP377" i="2"/>
  <c r="HS377" i="2"/>
  <c r="HV377" i="2"/>
  <c r="Y378" i="2"/>
  <c r="AA378" i="2"/>
  <c r="AU378" i="2"/>
  <c r="AX378" i="2"/>
  <c r="BA378" i="2"/>
  <c r="BD378" i="2"/>
  <c r="BG378" i="2"/>
  <c r="BJ378" i="2"/>
  <c r="BM378" i="2"/>
  <c r="BP378" i="2"/>
  <c r="BS378" i="2"/>
  <c r="BV378" i="2"/>
  <c r="BY378" i="2"/>
  <c r="CB378" i="2"/>
  <c r="CE378" i="2"/>
  <c r="CH378" i="2"/>
  <c r="CK378" i="2"/>
  <c r="CQ378" i="2"/>
  <c r="CW378" i="2"/>
  <c r="DC378" i="2"/>
  <c r="DI378" i="2"/>
  <c r="DL378" i="2"/>
  <c r="DO378" i="2"/>
  <c r="DR378" i="2"/>
  <c r="DU378" i="2"/>
  <c r="DX378" i="2"/>
  <c r="EA378" i="2"/>
  <c r="ED378" i="2"/>
  <c r="EG378" i="2"/>
  <c r="EJ378" i="2"/>
  <c r="EM378" i="2"/>
  <c r="EP378" i="2"/>
  <c r="ES378" i="2"/>
  <c r="EV378" i="2"/>
  <c r="EY378" i="2"/>
  <c r="FB378" i="2"/>
  <c r="FE378" i="2"/>
  <c r="FH378" i="2"/>
  <c r="FK378" i="2"/>
  <c r="FN378" i="2"/>
  <c r="FQ378" i="2"/>
  <c r="FT378" i="2"/>
  <c r="FW378" i="2"/>
  <c r="FZ378" i="2"/>
  <c r="GC378" i="2"/>
  <c r="GF378" i="2"/>
  <c r="GI378" i="2"/>
  <c r="GL378" i="2"/>
  <c r="GO378" i="2"/>
  <c r="GR378" i="2"/>
  <c r="GU378" i="2"/>
  <c r="GX378" i="2"/>
  <c r="HA378" i="2"/>
  <c r="HD378" i="2"/>
  <c r="HG378" i="2"/>
  <c r="HJ378" i="2"/>
  <c r="HM378" i="2"/>
  <c r="HP378" i="2"/>
  <c r="HS378" i="2"/>
  <c r="HV378" i="2"/>
  <c r="Y379" i="2"/>
  <c r="AA379" i="2"/>
  <c r="T379" i="2" s="1"/>
  <c r="AU379" i="2"/>
  <c r="AX379" i="2"/>
  <c r="BA379" i="2"/>
  <c r="BD379" i="2"/>
  <c r="BG379" i="2"/>
  <c r="BJ379" i="2"/>
  <c r="BM379" i="2"/>
  <c r="BP379" i="2"/>
  <c r="BS379" i="2"/>
  <c r="BV379" i="2"/>
  <c r="BY379" i="2"/>
  <c r="CB379" i="2"/>
  <c r="CE379" i="2"/>
  <c r="CH379" i="2"/>
  <c r="CK379" i="2"/>
  <c r="CQ379" i="2"/>
  <c r="CW379" i="2"/>
  <c r="DC379" i="2"/>
  <c r="DI379" i="2"/>
  <c r="DL379" i="2"/>
  <c r="DO379" i="2"/>
  <c r="DR379" i="2"/>
  <c r="DU379" i="2"/>
  <c r="DX379" i="2"/>
  <c r="EA379" i="2"/>
  <c r="ED379" i="2"/>
  <c r="EG379" i="2"/>
  <c r="EJ379" i="2"/>
  <c r="EM379" i="2"/>
  <c r="EP379" i="2"/>
  <c r="ES379" i="2"/>
  <c r="EV379" i="2"/>
  <c r="EY379" i="2"/>
  <c r="FB379" i="2"/>
  <c r="FE379" i="2"/>
  <c r="FH379" i="2"/>
  <c r="FK379" i="2"/>
  <c r="FN379" i="2"/>
  <c r="FQ379" i="2"/>
  <c r="FT379" i="2"/>
  <c r="FW379" i="2"/>
  <c r="FZ379" i="2"/>
  <c r="GC379" i="2"/>
  <c r="GF379" i="2"/>
  <c r="GI379" i="2"/>
  <c r="GL379" i="2"/>
  <c r="GO379" i="2"/>
  <c r="GR379" i="2"/>
  <c r="GU379" i="2"/>
  <c r="GX379" i="2"/>
  <c r="HA379" i="2"/>
  <c r="HD379" i="2"/>
  <c r="HG379" i="2"/>
  <c r="HJ379" i="2"/>
  <c r="HM379" i="2"/>
  <c r="HP379" i="2"/>
  <c r="HS379" i="2"/>
  <c r="HV379" i="2"/>
  <c r="Y380" i="2"/>
  <c r="AA380" i="2"/>
  <c r="AU380" i="2"/>
  <c r="AX380" i="2"/>
  <c r="BA380" i="2"/>
  <c r="BD380" i="2"/>
  <c r="BG380" i="2"/>
  <c r="BJ380" i="2"/>
  <c r="BM380" i="2"/>
  <c r="BP380" i="2"/>
  <c r="BS380" i="2"/>
  <c r="BV380" i="2"/>
  <c r="BY380" i="2"/>
  <c r="CB380" i="2"/>
  <c r="CE380" i="2"/>
  <c r="CH380" i="2"/>
  <c r="CK380" i="2"/>
  <c r="CQ380" i="2"/>
  <c r="CW380" i="2"/>
  <c r="DC380" i="2"/>
  <c r="DI380" i="2"/>
  <c r="DL380" i="2"/>
  <c r="DO380" i="2"/>
  <c r="DR380" i="2"/>
  <c r="DU380" i="2"/>
  <c r="DX380" i="2"/>
  <c r="EA380" i="2"/>
  <c r="ED380" i="2"/>
  <c r="EG380" i="2"/>
  <c r="EJ380" i="2"/>
  <c r="EM380" i="2"/>
  <c r="EP380" i="2"/>
  <c r="ES380" i="2"/>
  <c r="EV380" i="2"/>
  <c r="EY380" i="2"/>
  <c r="FB380" i="2"/>
  <c r="FE380" i="2"/>
  <c r="FH380" i="2"/>
  <c r="FK380" i="2"/>
  <c r="FN380" i="2"/>
  <c r="FQ380" i="2"/>
  <c r="FT380" i="2"/>
  <c r="FW380" i="2"/>
  <c r="FZ380" i="2"/>
  <c r="GC380" i="2"/>
  <c r="GF380" i="2"/>
  <c r="GI380" i="2"/>
  <c r="GL380" i="2"/>
  <c r="GO380" i="2"/>
  <c r="GR380" i="2"/>
  <c r="GU380" i="2"/>
  <c r="GX380" i="2"/>
  <c r="HA380" i="2"/>
  <c r="HD380" i="2"/>
  <c r="HG380" i="2"/>
  <c r="HJ380" i="2"/>
  <c r="HM380" i="2"/>
  <c r="HP380" i="2"/>
  <c r="HS380" i="2"/>
  <c r="HV380" i="2"/>
  <c r="Y381" i="2"/>
  <c r="AA381" i="2"/>
  <c r="T381" i="2" s="1"/>
  <c r="AU381" i="2"/>
  <c r="AX381" i="2"/>
  <c r="BA381" i="2"/>
  <c r="BD381" i="2"/>
  <c r="BG381" i="2"/>
  <c r="BJ381" i="2"/>
  <c r="BM381" i="2"/>
  <c r="BP381" i="2"/>
  <c r="BS381" i="2"/>
  <c r="BV381" i="2"/>
  <c r="BY381" i="2"/>
  <c r="CB381" i="2"/>
  <c r="CE381" i="2"/>
  <c r="CH381" i="2"/>
  <c r="CK381" i="2"/>
  <c r="CQ381" i="2"/>
  <c r="CW381" i="2"/>
  <c r="DC381" i="2"/>
  <c r="DI381" i="2"/>
  <c r="DL381" i="2"/>
  <c r="DO381" i="2"/>
  <c r="DR381" i="2"/>
  <c r="DU381" i="2"/>
  <c r="DX381" i="2"/>
  <c r="EA381" i="2"/>
  <c r="ED381" i="2"/>
  <c r="EG381" i="2"/>
  <c r="EJ381" i="2"/>
  <c r="EM381" i="2"/>
  <c r="EP381" i="2"/>
  <c r="ES381" i="2"/>
  <c r="EV381" i="2"/>
  <c r="EY381" i="2"/>
  <c r="FB381" i="2"/>
  <c r="FE381" i="2"/>
  <c r="FH381" i="2"/>
  <c r="FK381" i="2"/>
  <c r="FN381" i="2"/>
  <c r="FQ381" i="2"/>
  <c r="FT381" i="2"/>
  <c r="FW381" i="2"/>
  <c r="FZ381" i="2"/>
  <c r="GC381" i="2"/>
  <c r="GF381" i="2"/>
  <c r="GI381" i="2"/>
  <c r="GL381" i="2"/>
  <c r="GO381" i="2"/>
  <c r="GR381" i="2"/>
  <c r="GU381" i="2"/>
  <c r="GX381" i="2"/>
  <c r="HA381" i="2"/>
  <c r="HD381" i="2"/>
  <c r="HG381" i="2"/>
  <c r="HJ381" i="2"/>
  <c r="HM381" i="2"/>
  <c r="HP381" i="2"/>
  <c r="HS381" i="2"/>
  <c r="HV381" i="2"/>
  <c r="Y382" i="2"/>
  <c r="AA382" i="2"/>
  <c r="AU382" i="2"/>
  <c r="AX382" i="2"/>
  <c r="BA382" i="2"/>
  <c r="BD382" i="2"/>
  <c r="BG382" i="2"/>
  <c r="BJ382" i="2"/>
  <c r="BM382" i="2"/>
  <c r="BP382" i="2"/>
  <c r="BS382" i="2"/>
  <c r="BV382" i="2"/>
  <c r="BY382" i="2"/>
  <c r="CB382" i="2"/>
  <c r="CE382" i="2"/>
  <c r="CH382" i="2"/>
  <c r="CK382" i="2"/>
  <c r="CQ382" i="2"/>
  <c r="CW382" i="2"/>
  <c r="DC382" i="2"/>
  <c r="DI382" i="2"/>
  <c r="DL382" i="2"/>
  <c r="DO382" i="2"/>
  <c r="DR382" i="2"/>
  <c r="DU382" i="2"/>
  <c r="DX382" i="2"/>
  <c r="EA382" i="2"/>
  <c r="ED382" i="2"/>
  <c r="EG382" i="2"/>
  <c r="EJ382" i="2"/>
  <c r="EM382" i="2"/>
  <c r="EP382" i="2"/>
  <c r="ES382" i="2"/>
  <c r="EV382" i="2"/>
  <c r="EY382" i="2"/>
  <c r="FB382" i="2"/>
  <c r="FE382" i="2"/>
  <c r="FH382" i="2"/>
  <c r="FK382" i="2"/>
  <c r="FN382" i="2"/>
  <c r="FQ382" i="2"/>
  <c r="FT382" i="2"/>
  <c r="FW382" i="2"/>
  <c r="FZ382" i="2"/>
  <c r="GC382" i="2"/>
  <c r="GF382" i="2"/>
  <c r="GI382" i="2"/>
  <c r="GL382" i="2"/>
  <c r="GO382" i="2"/>
  <c r="GR382" i="2"/>
  <c r="GU382" i="2"/>
  <c r="GX382" i="2"/>
  <c r="HA382" i="2"/>
  <c r="HD382" i="2"/>
  <c r="HG382" i="2"/>
  <c r="HJ382" i="2"/>
  <c r="HM382" i="2"/>
  <c r="HP382" i="2"/>
  <c r="HS382" i="2"/>
  <c r="HV382" i="2"/>
  <c r="Y342" i="2"/>
  <c r="AA342" i="2"/>
  <c r="T342" i="2" s="1"/>
  <c r="AU342" i="2"/>
  <c r="AX342" i="2"/>
  <c r="BA342" i="2"/>
  <c r="BD342" i="2"/>
  <c r="BG342" i="2"/>
  <c r="BJ342" i="2"/>
  <c r="BM342" i="2"/>
  <c r="BP342" i="2"/>
  <c r="BS342" i="2"/>
  <c r="BV342" i="2"/>
  <c r="BY342" i="2"/>
  <c r="CB342" i="2"/>
  <c r="CE342" i="2"/>
  <c r="CH342" i="2"/>
  <c r="CK342" i="2"/>
  <c r="CQ342" i="2"/>
  <c r="CW342" i="2"/>
  <c r="DC342" i="2"/>
  <c r="DI342" i="2"/>
  <c r="DL342" i="2"/>
  <c r="DO342" i="2"/>
  <c r="DR342" i="2"/>
  <c r="DU342" i="2"/>
  <c r="DX342" i="2"/>
  <c r="EA342" i="2"/>
  <c r="ED342" i="2"/>
  <c r="EG342" i="2"/>
  <c r="EJ342" i="2"/>
  <c r="EM342" i="2"/>
  <c r="EP342" i="2"/>
  <c r="ES342" i="2"/>
  <c r="EV342" i="2"/>
  <c r="EY342" i="2"/>
  <c r="FB342" i="2"/>
  <c r="FE342" i="2"/>
  <c r="FH342" i="2"/>
  <c r="FK342" i="2"/>
  <c r="FN342" i="2"/>
  <c r="FQ342" i="2"/>
  <c r="FT342" i="2"/>
  <c r="FW342" i="2"/>
  <c r="FZ342" i="2"/>
  <c r="GC342" i="2"/>
  <c r="GF342" i="2"/>
  <c r="GI342" i="2"/>
  <c r="GL342" i="2"/>
  <c r="GO342" i="2"/>
  <c r="GR342" i="2"/>
  <c r="GU342" i="2"/>
  <c r="GX342" i="2"/>
  <c r="HA342" i="2"/>
  <c r="HD342" i="2"/>
  <c r="HG342" i="2"/>
  <c r="HJ342" i="2"/>
  <c r="HM342" i="2"/>
  <c r="HP342" i="2"/>
  <c r="HS342" i="2"/>
  <c r="HV342" i="2"/>
  <c r="Y343" i="2"/>
  <c r="AA343" i="2"/>
  <c r="AU343" i="2"/>
  <c r="AX343" i="2"/>
  <c r="BA343" i="2"/>
  <c r="BD343" i="2"/>
  <c r="BG343" i="2"/>
  <c r="BJ343" i="2"/>
  <c r="BM343" i="2"/>
  <c r="BP343" i="2"/>
  <c r="BS343" i="2"/>
  <c r="BV343" i="2"/>
  <c r="BY343" i="2"/>
  <c r="CB343" i="2"/>
  <c r="CE343" i="2"/>
  <c r="CH343" i="2"/>
  <c r="CK343" i="2"/>
  <c r="CQ343" i="2"/>
  <c r="CW343" i="2"/>
  <c r="DC343" i="2"/>
  <c r="DI343" i="2"/>
  <c r="DL343" i="2"/>
  <c r="DO343" i="2"/>
  <c r="DR343" i="2"/>
  <c r="DU343" i="2"/>
  <c r="DX343" i="2"/>
  <c r="EA343" i="2"/>
  <c r="ED343" i="2"/>
  <c r="EG343" i="2"/>
  <c r="EJ343" i="2"/>
  <c r="EM343" i="2"/>
  <c r="EP343" i="2"/>
  <c r="ES343" i="2"/>
  <c r="EV343" i="2"/>
  <c r="EY343" i="2"/>
  <c r="FB343" i="2"/>
  <c r="FE343" i="2"/>
  <c r="FH343" i="2"/>
  <c r="FK343" i="2"/>
  <c r="FN343" i="2"/>
  <c r="FQ343" i="2"/>
  <c r="FT343" i="2"/>
  <c r="FW343" i="2"/>
  <c r="FZ343" i="2"/>
  <c r="GC343" i="2"/>
  <c r="GF343" i="2"/>
  <c r="GI343" i="2"/>
  <c r="GL343" i="2"/>
  <c r="GO343" i="2"/>
  <c r="GR343" i="2"/>
  <c r="GU343" i="2"/>
  <c r="GX343" i="2"/>
  <c r="HA343" i="2"/>
  <c r="HD343" i="2"/>
  <c r="HG343" i="2"/>
  <c r="HJ343" i="2"/>
  <c r="HM343" i="2"/>
  <c r="HP343" i="2"/>
  <c r="HS343" i="2"/>
  <c r="HV343" i="2"/>
  <c r="Y344" i="2"/>
  <c r="AA344" i="2"/>
  <c r="T344" i="2" s="1"/>
  <c r="AU344" i="2"/>
  <c r="AX344" i="2"/>
  <c r="BA344" i="2"/>
  <c r="BD344" i="2"/>
  <c r="BG344" i="2"/>
  <c r="BJ344" i="2"/>
  <c r="BM344" i="2"/>
  <c r="BP344" i="2"/>
  <c r="BS344" i="2"/>
  <c r="BV344" i="2"/>
  <c r="BY344" i="2"/>
  <c r="CB344" i="2"/>
  <c r="CE344" i="2"/>
  <c r="CH344" i="2"/>
  <c r="CK344" i="2"/>
  <c r="CQ344" i="2"/>
  <c r="CW344" i="2"/>
  <c r="DC344" i="2"/>
  <c r="DI344" i="2"/>
  <c r="DL344" i="2"/>
  <c r="DO344" i="2"/>
  <c r="DR344" i="2"/>
  <c r="DU344" i="2"/>
  <c r="DX344" i="2"/>
  <c r="EA344" i="2"/>
  <c r="ED344" i="2"/>
  <c r="EG344" i="2"/>
  <c r="EJ344" i="2"/>
  <c r="EM344" i="2"/>
  <c r="EP344" i="2"/>
  <c r="ES344" i="2"/>
  <c r="EV344" i="2"/>
  <c r="EY344" i="2"/>
  <c r="FB344" i="2"/>
  <c r="FE344" i="2"/>
  <c r="FH344" i="2"/>
  <c r="FK344" i="2"/>
  <c r="FN344" i="2"/>
  <c r="FQ344" i="2"/>
  <c r="FT344" i="2"/>
  <c r="FW344" i="2"/>
  <c r="FZ344" i="2"/>
  <c r="GC344" i="2"/>
  <c r="GF344" i="2"/>
  <c r="GI344" i="2"/>
  <c r="GL344" i="2"/>
  <c r="GO344" i="2"/>
  <c r="GR344" i="2"/>
  <c r="GU344" i="2"/>
  <c r="GX344" i="2"/>
  <c r="HA344" i="2"/>
  <c r="HD344" i="2"/>
  <c r="HG344" i="2"/>
  <c r="HJ344" i="2"/>
  <c r="HM344" i="2"/>
  <c r="HP344" i="2"/>
  <c r="HS344" i="2"/>
  <c r="HV344" i="2"/>
  <c r="Y345" i="2"/>
  <c r="AA345" i="2"/>
  <c r="AU345" i="2"/>
  <c r="AX345" i="2"/>
  <c r="BA345" i="2"/>
  <c r="BD345" i="2"/>
  <c r="BG345" i="2"/>
  <c r="BJ345" i="2"/>
  <c r="BM345" i="2"/>
  <c r="BP345" i="2"/>
  <c r="BS345" i="2"/>
  <c r="BV345" i="2"/>
  <c r="BY345" i="2"/>
  <c r="CB345" i="2"/>
  <c r="CE345" i="2"/>
  <c r="CH345" i="2"/>
  <c r="CK345" i="2"/>
  <c r="CQ345" i="2"/>
  <c r="CW345" i="2"/>
  <c r="DC345" i="2"/>
  <c r="DI345" i="2"/>
  <c r="DL345" i="2"/>
  <c r="DO345" i="2"/>
  <c r="DR345" i="2"/>
  <c r="DU345" i="2"/>
  <c r="DX345" i="2"/>
  <c r="EA345" i="2"/>
  <c r="ED345" i="2"/>
  <c r="EG345" i="2"/>
  <c r="EJ345" i="2"/>
  <c r="EM345" i="2"/>
  <c r="EP345" i="2"/>
  <c r="ES345" i="2"/>
  <c r="EV345" i="2"/>
  <c r="EY345" i="2"/>
  <c r="FB345" i="2"/>
  <c r="FE345" i="2"/>
  <c r="FH345" i="2"/>
  <c r="FK345" i="2"/>
  <c r="FN345" i="2"/>
  <c r="FQ345" i="2"/>
  <c r="FT345" i="2"/>
  <c r="FW345" i="2"/>
  <c r="FZ345" i="2"/>
  <c r="GC345" i="2"/>
  <c r="GF345" i="2"/>
  <c r="GI345" i="2"/>
  <c r="GL345" i="2"/>
  <c r="GO345" i="2"/>
  <c r="GR345" i="2"/>
  <c r="GU345" i="2"/>
  <c r="GX345" i="2"/>
  <c r="HA345" i="2"/>
  <c r="HD345" i="2"/>
  <c r="HG345" i="2"/>
  <c r="HJ345" i="2"/>
  <c r="HM345" i="2"/>
  <c r="HP345" i="2"/>
  <c r="HS345" i="2"/>
  <c r="HV345" i="2"/>
  <c r="Y346" i="2"/>
  <c r="AA346" i="2"/>
  <c r="T346" i="2" s="1"/>
  <c r="AU346" i="2"/>
  <c r="AX346" i="2"/>
  <c r="BA346" i="2"/>
  <c r="BD346" i="2"/>
  <c r="BG346" i="2"/>
  <c r="BJ346" i="2"/>
  <c r="BM346" i="2"/>
  <c r="BP346" i="2"/>
  <c r="BS346" i="2"/>
  <c r="BV346" i="2"/>
  <c r="BY346" i="2"/>
  <c r="CB346" i="2"/>
  <c r="CE346" i="2"/>
  <c r="CH346" i="2"/>
  <c r="CK346" i="2"/>
  <c r="CQ346" i="2"/>
  <c r="CW346" i="2"/>
  <c r="DC346" i="2"/>
  <c r="DI346" i="2"/>
  <c r="DL346" i="2"/>
  <c r="DO346" i="2"/>
  <c r="DR346" i="2"/>
  <c r="DU346" i="2"/>
  <c r="DX346" i="2"/>
  <c r="EA346" i="2"/>
  <c r="ED346" i="2"/>
  <c r="EG346" i="2"/>
  <c r="EJ346" i="2"/>
  <c r="EM346" i="2"/>
  <c r="EP346" i="2"/>
  <c r="ES346" i="2"/>
  <c r="EV346" i="2"/>
  <c r="EY346" i="2"/>
  <c r="FB346" i="2"/>
  <c r="FE346" i="2"/>
  <c r="FH346" i="2"/>
  <c r="FK346" i="2"/>
  <c r="FN346" i="2"/>
  <c r="FQ346" i="2"/>
  <c r="FT346" i="2"/>
  <c r="FW346" i="2"/>
  <c r="FZ346" i="2"/>
  <c r="GC346" i="2"/>
  <c r="GF346" i="2"/>
  <c r="GI346" i="2"/>
  <c r="GL346" i="2"/>
  <c r="GO346" i="2"/>
  <c r="GR346" i="2"/>
  <c r="GU346" i="2"/>
  <c r="GX346" i="2"/>
  <c r="HA346" i="2"/>
  <c r="HD346" i="2"/>
  <c r="HG346" i="2"/>
  <c r="HJ346" i="2"/>
  <c r="HM346" i="2"/>
  <c r="HP346" i="2"/>
  <c r="HS346" i="2"/>
  <c r="HV346" i="2"/>
  <c r="Y347" i="2"/>
  <c r="AA347" i="2"/>
  <c r="AU347" i="2"/>
  <c r="AX347" i="2"/>
  <c r="BA347" i="2"/>
  <c r="BD347" i="2"/>
  <c r="BG347" i="2"/>
  <c r="BJ347" i="2"/>
  <c r="BM347" i="2"/>
  <c r="BP347" i="2"/>
  <c r="BS347" i="2"/>
  <c r="BV347" i="2"/>
  <c r="BY347" i="2"/>
  <c r="CB347" i="2"/>
  <c r="CE347" i="2"/>
  <c r="CH347" i="2"/>
  <c r="CK347" i="2"/>
  <c r="CQ347" i="2"/>
  <c r="CW347" i="2"/>
  <c r="DC347" i="2"/>
  <c r="DI347" i="2"/>
  <c r="DL347" i="2"/>
  <c r="DO347" i="2"/>
  <c r="DR347" i="2"/>
  <c r="DU347" i="2"/>
  <c r="DX347" i="2"/>
  <c r="EA347" i="2"/>
  <c r="ED347" i="2"/>
  <c r="EG347" i="2"/>
  <c r="EJ347" i="2"/>
  <c r="EM347" i="2"/>
  <c r="EP347" i="2"/>
  <c r="ES347" i="2"/>
  <c r="EV347" i="2"/>
  <c r="EY347" i="2"/>
  <c r="FB347" i="2"/>
  <c r="FE347" i="2"/>
  <c r="FH347" i="2"/>
  <c r="FK347" i="2"/>
  <c r="FN347" i="2"/>
  <c r="FQ347" i="2"/>
  <c r="FT347" i="2"/>
  <c r="FW347" i="2"/>
  <c r="FZ347" i="2"/>
  <c r="GC347" i="2"/>
  <c r="GF347" i="2"/>
  <c r="GI347" i="2"/>
  <c r="GL347" i="2"/>
  <c r="GO347" i="2"/>
  <c r="GR347" i="2"/>
  <c r="GU347" i="2"/>
  <c r="GX347" i="2"/>
  <c r="HA347" i="2"/>
  <c r="HD347" i="2"/>
  <c r="HG347" i="2"/>
  <c r="HJ347" i="2"/>
  <c r="HM347" i="2"/>
  <c r="HP347" i="2"/>
  <c r="HS347" i="2"/>
  <c r="HV347" i="2"/>
  <c r="Y348" i="2"/>
  <c r="AA348" i="2"/>
  <c r="T348" i="2" s="1"/>
  <c r="AU348" i="2"/>
  <c r="AX348" i="2"/>
  <c r="BA348" i="2"/>
  <c r="BD348" i="2"/>
  <c r="BG348" i="2"/>
  <c r="BJ348" i="2"/>
  <c r="BM348" i="2"/>
  <c r="BP348" i="2"/>
  <c r="BS348" i="2"/>
  <c r="BV348" i="2"/>
  <c r="BY348" i="2"/>
  <c r="CB348" i="2"/>
  <c r="CE348" i="2"/>
  <c r="CH348" i="2"/>
  <c r="CK348" i="2"/>
  <c r="CQ348" i="2"/>
  <c r="CW348" i="2"/>
  <c r="DC348" i="2"/>
  <c r="DI348" i="2"/>
  <c r="DL348" i="2"/>
  <c r="DO348" i="2"/>
  <c r="DR348" i="2"/>
  <c r="DU348" i="2"/>
  <c r="DX348" i="2"/>
  <c r="EA348" i="2"/>
  <c r="ED348" i="2"/>
  <c r="EG348" i="2"/>
  <c r="EJ348" i="2"/>
  <c r="EM348" i="2"/>
  <c r="EP348" i="2"/>
  <c r="ES348" i="2"/>
  <c r="EV348" i="2"/>
  <c r="EY348" i="2"/>
  <c r="FB348" i="2"/>
  <c r="FE348" i="2"/>
  <c r="FH348" i="2"/>
  <c r="FK348" i="2"/>
  <c r="FN348" i="2"/>
  <c r="FQ348" i="2"/>
  <c r="FT348" i="2"/>
  <c r="FW348" i="2"/>
  <c r="FZ348" i="2"/>
  <c r="GC348" i="2"/>
  <c r="GF348" i="2"/>
  <c r="GI348" i="2"/>
  <c r="GL348" i="2"/>
  <c r="GO348" i="2"/>
  <c r="GR348" i="2"/>
  <c r="GU348" i="2"/>
  <c r="GX348" i="2"/>
  <c r="HA348" i="2"/>
  <c r="HD348" i="2"/>
  <c r="HG348" i="2"/>
  <c r="HJ348" i="2"/>
  <c r="HM348" i="2"/>
  <c r="HP348" i="2"/>
  <c r="HS348" i="2"/>
  <c r="HV348" i="2"/>
  <c r="Y349" i="2"/>
  <c r="AA349" i="2"/>
  <c r="AU349" i="2"/>
  <c r="AX349" i="2"/>
  <c r="BA349" i="2"/>
  <c r="BD349" i="2"/>
  <c r="BG349" i="2"/>
  <c r="BJ349" i="2"/>
  <c r="BM349" i="2"/>
  <c r="BP349" i="2"/>
  <c r="BS349" i="2"/>
  <c r="BV349" i="2"/>
  <c r="BY349" i="2"/>
  <c r="CB349" i="2"/>
  <c r="CE349" i="2"/>
  <c r="CH349" i="2"/>
  <c r="CK349" i="2"/>
  <c r="CQ349" i="2"/>
  <c r="CW349" i="2"/>
  <c r="DC349" i="2"/>
  <c r="DI349" i="2"/>
  <c r="DL349" i="2"/>
  <c r="DO349" i="2"/>
  <c r="DR349" i="2"/>
  <c r="DU349" i="2"/>
  <c r="DX349" i="2"/>
  <c r="EA349" i="2"/>
  <c r="ED349" i="2"/>
  <c r="EG349" i="2"/>
  <c r="EJ349" i="2"/>
  <c r="EM349" i="2"/>
  <c r="EP349" i="2"/>
  <c r="ES349" i="2"/>
  <c r="EV349" i="2"/>
  <c r="EY349" i="2"/>
  <c r="FB349" i="2"/>
  <c r="FE349" i="2"/>
  <c r="FH349" i="2"/>
  <c r="FK349" i="2"/>
  <c r="FN349" i="2"/>
  <c r="FQ349" i="2"/>
  <c r="FT349" i="2"/>
  <c r="FW349" i="2"/>
  <c r="FZ349" i="2"/>
  <c r="GC349" i="2"/>
  <c r="GF349" i="2"/>
  <c r="GI349" i="2"/>
  <c r="GL349" i="2"/>
  <c r="GO349" i="2"/>
  <c r="GR349" i="2"/>
  <c r="GU349" i="2"/>
  <c r="GX349" i="2"/>
  <c r="HA349" i="2"/>
  <c r="HD349" i="2"/>
  <c r="HG349" i="2"/>
  <c r="HJ349" i="2"/>
  <c r="HM349" i="2"/>
  <c r="HP349" i="2"/>
  <c r="HS349" i="2"/>
  <c r="HV349" i="2"/>
  <c r="Y350" i="2"/>
  <c r="AA350" i="2"/>
  <c r="T350" i="2" s="1"/>
  <c r="AU350" i="2"/>
  <c r="AX350" i="2"/>
  <c r="BA350" i="2"/>
  <c r="BD350" i="2"/>
  <c r="BG350" i="2"/>
  <c r="BJ350" i="2"/>
  <c r="BM350" i="2"/>
  <c r="BP350" i="2"/>
  <c r="BS350" i="2"/>
  <c r="BV350" i="2"/>
  <c r="BY350" i="2"/>
  <c r="CB350" i="2"/>
  <c r="CE350" i="2"/>
  <c r="CH350" i="2"/>
  <c r="CK350" i="2"/>
  <c r="CQ350" i="2"/>
  <c r="CW350" i="2"/>
  <c r="DC350" i="2"/>
  <c r="DI350" i="2"/>
  <c r="DL350" i="2"/>
  <c r="DO350" i="2"/>
  <c r="DR350" i="2"/>
  <c r="DU350" i="2"/>
  <c r="DX350" i="2"/>
  <c r="EA350" i="2"/>
  <c r="ED350" i="2"/>
  <c r="EG350" i="2"/>
  <c r="EJ350" i="2"/>
  <c r="EM350" i="2"/>
  <c r="EP350" i="2"/>
  <c r="ES350" i="2"/>
  <c r="EV350" i="2"/>
  <c r="EY350" i="2"/>
  <c r="FB350" i="2"/>
  <c r="FE350" i="2"/>
  <c r="FH350" i="2"/>
  <c r="FK350" i="2"/>
  <c r="FN350" i="2"/>
  <c r="FQ350" i="2"/>
  <c r="FT350" i="2"/>
  <c r="FW350" i="2"/>
  <c r="FZ350" i="2"/>
  <c r="GC350" i="2"/>
  <c r="GF350" i="2"/>
  <c r="GI350" i="2"/>
  <c r="GL350" i="2"/>
  <c r="GO350" i="2"/>
  <c r="GR350" i="2"/>
  <c r="GU350" i="2"/>
  <c r="GX350" i="2"/>
  <c r="HA350" i="2"/>
  <c r="HD350" i="2"/>
  <c r="HG350" i="2"/>
  <c r="HJ350" i="2"/>
  <c r="HM350" i="2"/>
  <c r="HP350" i="2"/>
  <c r="HS350" i="2"/>
  <c r="HV350" i="2"/>
  <c r="Y351" i="2"/>
  <c r="AA351" i="2"/>
  <c r="AU351" i="2"/>
  <c r="AX351" i="2"/>
  <c r="BA351" i="2"/>
  <c r="BD351" i="2"/>
  <c r="BG351" i="2"/>
  <c r="BJ351" i="2"/>
  <c r="BM351" i="2"/>
  <c r="BP351" i="2"/>
  <c r="BS351" i="2"/>
  <c r="BV351" i="2"/>
  <c r="BY351" i="2"/>
  <c r="CB351" i="2"/>
  <c r="CE351" i="2"/>
  <c r="CH351" i="2"/>
  <c r="CK351" i="2"/>
  <c r="CQ351" i="2"/>
  <c r="CW351" i="2"/>
  <c r="DC351" i="2"/>
  <c r="DI351" i="2"/>
  <c r="DL351" i="2"/>
  <c r="DO351" i="2"/>
  <c r="DR351" i="2"/>
  <c r="DU351" i="2"/>
  <c r="DX351" i="2"/>
  <c r="EA351" i="2"/>
  <c r="ED351" i="2"/>
  <c r="EG351" i="2"/>
  <c r="EJ351" i="2"/>
  <c r="EM351" i="2"/>
  <c r="EP351" i="2"/>
  <c r="ES351" i="2"/>
  <c r="EV351" i="2"/>
  <c r="EY351" i="2"/>
  <c r="FB351" i="2"/>
  <c r="FE351" i="2"/>
  <c r="FH351" i="2"/>
  <c r="FK351" i="2"/>
  <c r="FN351" i="2"/>
  <c r="FQ351" i="2"/>
  <c r="FT351" i="2"/>
  <c r="FW351" i="2"/>
  <c r="FZ351" i="2"/>
  <c r="GC351" i="2"/>
  <c r="GF351" i="2"/>
  <c r="GI351" i="2"/>
  <c r="GL351" i="2"/>
  <c r="GO351" i="2"/>
  <c r="GR351" i="2"/>
  <c r="GU351" i="2"/>
  <c r="GX351" i="2"/>
  <c r="HA351" i="2"/>
  <c r="HD351" i="2"/>
  <c r="HG351" i="2"/>
  <c r="HJ351" i="2"/>
  <c r="HM351" i="2"/>
  <c r="HP351" i="2"/>
  <c r="HS351" i="2"/>
  <c r="HV351" i="2"/>
  <c r="Y311" i="2"/>
  <c r="AA311" i="2"/>
  <c r="T311" i="2" s="1"/>
  <c r="AU311" i="2"/>
  <c r="AX311" i="2"/>
  <c r="BA311" i="2"/>
  <c r="BD311" i="2"/>
  <c r="BG311" i="2"/>
  <c r="BJ311" i="2"/>
  <c r="BM311" i="2"/>
  <c r="BP311" i="2"/>
  <c r="BS311" i="2"/>
  <c r="BV311" i="2"/>
  <c r="BY311" i="2"/>
  <c r="CB311" i="2"/>
  <c r="CE311" i="2"/>
  <c r="CH311" i="2"/>
  <c r="CK311" i="2"/>
  <c r="CQ311" i="2"/>
  <c r="CW311" i="2"/>
  <c r="DC311" i="2"/>
  <c r="DI311" i="2"/>
  <c r="DL311" i="2"/>
  <c r="DO311" i="2"/>
  <c r="DR311" i="2"/>
  <c r="DU311" i="2"/>
  <c r="DX311" i="2"/>
  <c r="EA311" i="2"/>
  <c r="ED311" i="2"/>
  <c r="EG311" i="2"/>
  <c r="EJ311" i="2"/>
  <c r="EM311" i="2"/>
  <c r="EP311" i="2"/>
  <c r="ES311" i="2"/>
  <c r="EV311" i="2"/>
  <c r="EY311" i="2"/>
  <c r="FB311" i="2"/>
  <c r="FE311" i="2"/>
  <c r="FH311" i="2"/>
  <c r="FK311" i="2"/>
  <c r="FN311" i="2"/>
  <c r="FQ311" i="2"/>
  <c r="FT311" i="2"/>
  <c r="FW311" i="2"/>
  <c r="FZ311" i="2"/>
  <c r="GC311" i="2"/>
  <c r="GF311" i="2"/>
  <c r="GI311" i="2"/>
  <c r="GL311" i="2"/>
  <c r="GO311" i="2"/>
  <c r="GR311" i="2"/>
  <c r="GU311" i="2"/>
  <c r="GX311" i="2"/>
  <c r="HA311" i="2"/>
  <c r="HD311" i="2"/>
  <c r="HG311" i="2"/>
  <c r="HJ311" i="2"/>
  <c r="HM311" i="2"/>
  <c r="HP311" i="2"/>
  <c r="HS311" i="2"/>
  <c r="HV311" i="2"/>
  <c r="Y312" i="2"/>
  <c r="AA312" i="2"/>
  <c r="AK249" i="2"/>
  <c r="AU312" i="2"/>
  <c r="AX312" i="2"/>
  <c r="BA312" i="2"/>
  <c r="BD312" i="2"/>
  <c r="BG312" i="2"/>
  <c r="BJ312" i="2"/>
  <c r="BM312" i="2"/>
  <c r="BP312" i="2"/>
  <c r="BS312" i="2"/>
  <c r="BV312" i="2"/>
  <c r="BY312" i="2"/>
  <c r="CB312" i="2"/>
  <c r="CE312" i="2"/>
  <c r="CH312" i="2"/>
  <c r="CK312" i="2"/>
  <c r="CQ312" i="2"/>
  <c r="CW312" i="2"/>
  <c r="DC312" i="2"/>
  <c r="DI312" i="2"/>
  <c r="DL312" i="2"/>
  <c r="DO312" i="2"/>
  <c r="DR312" i="2"/>
  <c r="DU312" i="2"/>
  <c r="DX312" i="2"/>
  <c r="EA312" i="2"/>
  <c r="ED312" i="2"/>
  <c r="EG312" i="2"/>
  <c r="EJ312" i="2"/>
  <c r="EM312" i="2"/>
  <c r="EP312" i="2"/>
  <c r="ES312" i="2"/>
  <c r="EV312" i="2"/>
  <c r="EY312" i="2"/>
  <c r="FB312" i="2"/>
  <c r="FE312" i="2"/>
  <c r="FH312" i="2"/>
  <c r="FK312" i="2"/>
  <c r="FN312" i="2"/>
  <c r="FQ312" i="2"/>
  <c r="FT312" i="2"/>
  <c r="FW312" i="2"/>
  <c r="FZ312" i="2"/>
  <c r="GC312" i="2"/>
  <c r="GF312" i="2"/>
  <c r="GI312" i="2"/>
  <c r="GL312" i="2"/>
  <c r="GO312" i="2"/>
  <c r="GR312" i="2"/>
  <c r="GU312" i="2"/>
  <c r="GX312" i="2"/>
  <c r="HA312" i="2"/>
  <c r="HD312" i="2"/>
  <c r="HG312" i="2"/>
  <c r="HJ312" i="2"/>
  <c r="HM312" i="2"/>
  <c r="HP312" i="2"/>
  <c r="HS312" i="2"/>
  <c r="HV312" i="2"/>
  <c r="Y313" i="2"/>
  <c r="AA313" i="2"/>
  <c r="T313" i="2" s="1"/>
  <c r="AE250" i="2"/>
  <c r="AM250" i="2"/>
  <c r="AU313" i="2"/>
  <c r="AX313" i="2"/>
  <c r="BA313" i="2"/>
  <c r="BD313" i="2"/>
  <c r="BG313" i="2"/>
  <c r="BJ313" i="2"/>
  <c r="BM313" i="2"/>
  <c r="BP313" i="2"/>
  <c r="BS313" i="2"/>
  <c r="BV313" i="2"/>
  <c r="BY313" i="2"/>
  <c r="CB313" i="2"/>
  <c r="CE313" i="2"/>
  <c r="CH313" i="2"/>
  <c r="CK313" i="2"/>
  <c r="CQ313" i="2"/>
  <c r="CW313" i="2"/>
  <c r="DC313" i="2"/>
  <c r="DI313" i="2"/>
  <c r="DL313" i="2"/>
  <c r="DO313" i="2"/>
  <c r="DR313" i="2"/>
  <c r="DU313" i="2"/>
  <c r="DX313" i="2"/>
  <c r="EA313" i="2"/>
  <c r="ED313" i="2"/>
  <c r="EG313" i="2"/>
  <c r="EJ313" i="2"/>
  <c r="EM313" i="2"/>
  <c r="EP313" i="2"/>
  <c r="ES313" i="2"/>
  <c r="EV313" i="2"/>
  <c r="EY313" i="2"/>
  <c r="FB313" i="2"/>
  <c r="FE313" i="2"/>
  <c r="FH313" i="2"/>
  <c r="FK313" i="2"/>
  <c r="FN313" i="2"/>
  <c r="FQ313" i="2"/>
  <c r="FT313" i="2"/>
  <c r="FW313" i="2"/>
  <c r="FZ313" i="2"/>
  <c r="GC313" i="2"/>
  <c r="GF313" i="2"/>
  <c r="GI313" i="2"/>
  <c r="GL313" i="2"/>
  <c r="GO313" i="2"/>
  <c r="GR313" i="2"/>
  <c r="GU313" i="2"/>
  <c r="GX313" i="2"/>
  <c r="HA313" i="2"/>
  <c r="HD313" i="2"/>
  <c r="HG313" i="2"/>
  <c r="HJ313" i="2"/>
  <c r="HM313" i="2"/>
  <c r="HP313" i="2"/>
  <c r="HS313" i="2"/>
  <c r="HV313" i="2"/>
  <c r="Y314" i="2"/>
  <c r="AA314" i="2"/>
  <c r="AU314" i="2"/>
  <c r="AX314" i="2"/>
  <c r="BA314" i="2"/>
  <c r="BD314" i="2"/>
  <c r="BG314" i="2"/>
  <c r="BJ314" i="2"/>
  <c r="BM314" i="2"/>
  <c r="BP314" i="2"/>
  <c r="BS314" i="2"/>
  <c r="BV314" i="2"/>
  <c r="BY314" i="2"/>
  <c r="CB314" i="2"/>
  <c r="CE314" i="2"/>
  <c r="CH314" i="2"/>
  <c r="CK314" i="2"/>
  <c r="CQ314" i="2"/>
  <c r="CW314" i="2"/>
  <c r="DC314" i="2"/>
  <c r="DI314" i="2"/>
  <c r="DL314" i="2"/>
  <c r="DO314" i="2"/>
  <c r="DR314" i="2"/>
  <c r="DU314" i="2"/>
  <c r="DX314" i="2"/>
  <c r="EA314" i="2"/>
  <c r="ED314" i="2"/>
  <c r="EG314" i="2"/>
  <c r="EJ314" i="2"/>
  <c r="EM314" i="2"/>
  <c r="EP314" i="2"/>
  <c r="ES314" i="2"/>
  <c r="EV314" i="2"/>
  <c r="EY314" i="2"/>
  <c r="FB314" i="2"/>
  <c r="FE314" i="2"/>
  <c r="FH314" i="2"/>
  <c r="FK314" i="2"/>
  <c r="FN314" i="2"/>
  <c r="FQ314" i="2"/>
  <c r="FT314" i="2"/>
  <c r="FW314" i="2"/>
  <c r="FZ314" i="2"/>
  <c r="GC314" i="2"/>
  <c r="GF314" i="2"/>
  <c r="GI314" i="2"/>
  <c r="GL314" i="2"/>
  <c r="GO314" i="2"/>
  <c r="GR314" i="2"/>
  <c r="GU314" i="2"/>
  <c r="GX314" i="2"/>
  <c r="HA314" i="2"/>
  <c r="HD314" i="2"/>
  <c r="HG314" i="2"/>
  <c r="HJ314" i="2"/>
  <c r="HM314" i="2"/>
  <c r="HP314" i="2"/>
  <c r="HS314" i="2"/>
  <c r="HV314" i="2"/>
  <c r="Y315" i="2"/>
  <c r="AA315" i="2"/>
  <c r="T315" i="2" s="1"/>
  <c r="AU315" i="2"/>
  <c r="AX315" i="2"/>
  <c r="BA315" i="2"/>
  <c r="BD315" i="2"/>
  <c r="BG315" i="2"/>
  <c r="BJ315" i="2"/>
  <c r="BM315" i="2"/>
  <c r="BP315" i="2"/>
  <c r="BS315" i="2"/>
  <c r="BV315" i="2"/>
  <c r="BY315" i="2"/>
  <c r="CB315" i="2"/>
  <c r="CE315" i="2"/>
  <c r="CH315" i="2"/>
  <c r="CK315" i="2"/>
  <c r="CQ315" i="2"/>
  <c r="CW315" i="2"/>
  <c r="DC315" i="2"/>
  <c r="DI315" i="2"/>
  <c r="DL315" i="2"/>
  <c r="DO315" i="2"/>
  <c r="DR315" i="2"/>
  <c r="DU315" i="2"/>
  <c r="DX315" i="2"/>
  <c r="EA315" i="2"/>
  <c r="ED315" i="2"/>
  <c r="EG315" i="2"/>
  <c r="EJ315" i="2"/>
  <c r="EM315" i="2"/>
  <c r="EP315" i="2"/>
  <c r="ES315" i="2"/>
  <c r="EV315" i="2"/>
  <c r="EY315" i="2"/>
  <c r="FB315" i="2"/>
  <c r="FE315" i="2"/>
  <c r="FH315" i="2"/>
  <c r="FK315" i="2"/>
  <c r="FN315" i="2"/>
  <c r="FQ315" i="2"/>
  <c r="FT315" i="2"/>
  <c r="FW315" i="2"/>
  <c r="FZ315" i="2"/>
  <c r="GC315" i="2"/>
  <c r="GF315" i="2"/>
  <c r="GI315" i="2"/>
  <c r="GL315" i="2"/>
  <c r="GO315" i="2"/>
  <c r="GR315" i="2"/>
  <c r="GU315" i="2"/>
  <c r="GX315" i="2"/>
  <c r="HA315" i="2"/>
  <c r="HD315" i="2"/>
  <c r="HG315" i="2"/>
  <c r="HJ315" i="2"/>
  <c r="HM315" i="2"/>
  <c r="HP315" i="2"/>
  <c r="HS315" i="2"/>
  <c r="HV315" i="2"/>
  <c r="Y316" i="2"/>
  <c r="AA316" i="2"/>
  <c r="AU316" i="2"/>
  <c r="AX316" i="2"/>
  <c r="BA316" i="2"/>
  <c r="BD316" i="2"/>
  <c r="BG316" i="2"/>
  <c r="BJ316" i="2"/>
  <c r="BM316" i="2"/>
  <c r="BP316" i="2"/>
  <c r="BS316" i="2"/>
  <c r="BV316" i="2"/>
  <c r="BY316" i="2"/>
  <c r="CB316" i="2"/>
  <c r="CE316" i="2"/>
  <c r="CH316" i="2"/>
  <c r="CK316" i="2"/>
  <c r="CQ316" i="2"/>
  <c r="CW316" i="2"/>
  <c r="DC316" i="2"/>
  <c r="DI316" i="2"/>
  <c r="DL316" i="2"/>
  <c r="DO316" i="2"/>
  <c r="DR316" i="2"/>
  <c r="DU316" i="2"/>
  <c r="DX316" i="2"/>
  <c r="EA316" i="2"/>
  <c r="ED316" i="2"/>
  <c r="EG316" i="2"/>
  <c r="EJ316" i="2"/>
  <c r="EM316" i="2"/>
  <c r="EP316" i="2"/>
  <c r="ES316" i="2"/>
  <c r="EV316" i="2"/>
  <c r="EY316" i="2"/>
  <c r="FB316" i="2"/>
  <c r="FE316" i="2"/>
  <c r="FH316" i="2"/>
  <c r="FK316" i="2"/>
  <c r="FN316" i="2"/>
  <c r="FQ316" i="2"/>
  <c r="FT316" i="2"/>
  <c r="FW316" i="2"/>
  <c r="FZ316" i="2"/>
  <c r="GC316" i="2"/>
  <c r="GF316" i="2"/>
  <c r="GI316" i="2"/>
  <c r="GL316" i="2"/>
  <c r="GO316" i="2"/>
  <c r="GR316" i="2"/>
  <c r="GU316" i="2"/>
  <c r="GX316" i="2"/>
  <c r="HA316" i="2"/>
  <c r="HD316" i="2"/>
  <c r="HG316" i="2"/>
  <c r="HJ316" i="2"/>
  <c r="HM316" i="2"/>
  <c r="HP316" i="2"/>
  <c r="HS316" i="2"/>
  <c r="HV316" i="2"/>
  <c r="Y317" i="2"/>
  <c r="AA317" i="2"/>
  <c r="T317" i="2" s="1"/>
  <c r="AU317" i="2"/>
  <c r="AX317" i="2"/>
  <c r="BA317" i="2"/>
  <c r="BD317" i="2"/>
  <c r="BG317" i="2"/>
  <c r="BJ317" i="2"/>
  <c r="BM317" i="2"/>
  <c r="BP317" i="2"/>
  <c r="BS317" i="2"/>
  <c r="BV317" i="2"/>
  <c r="BY317" i="2"/>
  <c r="CB317" i="2"/>
  <c r="CE317" i="2"/>
  <c r="CH317" i="2"/>
  <c r="CK317" i="2"/>
  <c r="CQ317" i="2"/>
  <c r="CW317" i="2"/>
  <c r="DC317" i="2"/>
  <c r="DI317" i="2"/>
  <c r="DL317" i="2"/>
  <c r="DO317" i="2"/>
  <c r="DR317" i="2"/>
  <c r="DU317" i="2"/>
  <c r="DX317" i="2"/>
  <c r="EA317" i="2"/>
  <c r="ED317" i="2"/>
  <c r="EG317" i="2"/>
  <c r="EJ317" i="2"/>
  <c r="EM317" i="2"/>
  <c r="EP317" i="2"/>
  <c r="ES317" i="2"/>
  <c r="EV317" i="2"/>
  <c r="EY317" i="2"/>
  <c r="FB317" i="2"/>
  <c r="FE317" i="2"/>
  <c r="FH317" i="2"/>
  <c r="FK317" i="2"/>
  <c r="FN317" i="2"/>
  <c r="FQ317" i="2"/>
  <c r="FT317" i="2"/>
  <c r="FW317" i="2"/>
  <c r="FZ317" i="2"/>
  <c r="GC317" i="2"/>
  <c r="GF317" i="2"/>
  <c r="GI317" i="2"/>
  <c r="GL317" i="2"/>
  <c r="GO317" i="2"/>
  <c r="GR317" i="2"/>
  <c r="GU317" i="2"/>
  <c r="GX317" i="2"/>
  <c r="HA317" i="2"/>
  <c r="HD317" i="2"/>
  <c r="HG317" i="2"/>
  <c r="HJ317" i="2"/>
  <c r="HM317" i="2"/>
  <c r="HP317" i="2"/>
  <c r="HS317" i="2"/>
  <c r="HV317" i="2"/>
  <c r="Y318" i="2"/>
  <c r="AA318" i="2"/>
  <c r="AU318" i="2"/>
  <c r="AX318" i="2"/>
  <c r="BA318" i="2"/>
  <c r="BD318" i="2"/>
  <c r="BG318" i="2"/>
  <c r="BJ318" i="2"/>
  <c r="BM318" i="2"/>
  <c r="BP318" i="2"/>
  <c r="BS318" i="2"/>
  <c r="BV318" i="2"/>
  <c r="BY318" i="2"/>
  <c r="CB318" i="2"/>
  <c r="CE318" i="2"/>
  <c r="CH318" i="2"/>
  <c r="CK318" i="2"/>
  <c r="CQ318" i="2"/>
  <c r="CW318" i="2"/>
  <c r="DC318" i="2"/>
  <c r="DI318" i="2"/>
  <c r="DL318" i="2"/>
  <c r="DO318" i="2"/>
  <c r="DR318" i="2"/>
  <c r="DU318" i="2"/>
  <c r="DX318" i="2"/>
  <c r="EA318" i="2"/>
  <c r="ED318" i="2"/>
  <c r="EG318" i="2"/>
  <c r="EJ318" i="2"/>
  <c r="EM318" i="2"/>
  <c r="EP318" i="2"/>
  <c r="ES318" i="2"/>
  <c r="EV318" i="2"/>
  <c r="EY318" i="2"/>
  <c r="FB318" i="2"/>
  <c r="FE318" i="2"/>
  <c r="FH318" i="2"/>
  <c r="FK318" i="2"/>
  <c r="FN318" i="2"/>
  <c r="FQ318" i="2"/>
  <c r="FT318" i="2"/>
  <c r="FW318" i="2"/>
  <c r="FZ318" i="2"/>
  <c r="GC318" i="2"/>
  <c r="GF318" i="2"/>
  <c r="GI318" i="2"/>
  <c r="GL318" i="2"/>
  <c r="GO318" i="2"/>
  <c r="GR318" i="2"/>
  <c r="GU318" i="2"/>
  <c r="GX318" i="2"/>
  <c r="HA318" i="2"/>
  <c r="HD318" i="2"/>
  <c r="HG318" i="2"/>
  <c r="HJ318" i="2"/>
  <c r="HM318" i="2"/>
  <c r="HP318" i="2"/>
  <c r="HS318" i="2"/>
  <c r="HV318" i="2"/>
  <c r="Y319" i="2"/>
  <c r="AA319" i="2"/>
  <c r="T319" i="2" s="1"/>
  <c r="AU319" i="2"/>
  <c r="AX319" i="2"/>
  <c r="BA319" i="2"/>
  <c r="BD319" i="2"/>
  <c r="BG319" i="2"/>
  <c r="BJ319" i="2"/>
  <c r="BM319" i="2"/>
  <c r="BP319" i="2"/>
  <c r="BS319" i="2"/>
  <c r="BV319" i="2"/>
  <c r="BY319" i="2"/>
  <c r="CB319" i="2"/>
  <c r="CE319" i="2"/>
  <c r="CH319" i="2"/>
  <c r="CK319" i="2"/>
  <c r="CQ319" i="2"/>
  <c r="CW319" i="2"/>
  <c r="DC319" i="2"/>
  <c r="DI319" i="2"/>
  <c r="DL319" i="2"/>
  <c r="DO319" i="2"/>
  <c r="DR319" i="2"/>
  <c r="DU319" i="2"/>
  <c r="DX319" i="2"/>
  <c r="EA319" i="2"/>
  <c r="ED319" i="2"/>
  <c r="EG319" i="2"/>
  <c r="EJ319" i="2"/>
  <c r="EM319" i="2"/>
  <c r="EP319" i="2"/>
  <c r="ES319" i="2"/>
  <c r="EV319" i="2"/>
  <c r="EY319" i="2"/>
  <c r="FB319" i="2"/>
  <c r="FE319" i="2"/>
  <c r="FH319" i="2"/>
  <c r="FK319" i="2"/>
  <c r="FN319" i="2"/>
  <c r="FQ319" i="2"/>
  <c r="FT319" i="2"/>
  <c r="FW319" i="2"/>
  <c r="FZ319" i="2"/>
  <c r="GC319" i="2"/>
  <c r="GF319" i="2"/>
  <c r="GI319" i="2"/>
  <c r="GL319" i="2"/>
  <c r="GO319" i="2"/>
  <c r="GR319" i="2"/>
  <c r="GU319" i="2"/>
  <c r="GX319" i="2"/>
  <c r="HA319" i="2"/>
  <c r="HD319" i="2"/>
  <c r="HG319" i="2"/>
  <c r="HJ319" i="2"/>
  <c r="HM319" i="2"/>
  <c r="HP319" i="2"/>
  <c r="HS319" i="2"/>
  <c r="HV319" i="2"/>
  <c r="Y320" i="2"/>
  <c r="AA320" i="2"/>
  <c r="AU320" i="2"/>
  <c r="AX320" i="2"/>
  <c r="BA320" i="2"/>
  <c r="BD320" i="2"/>
  <c r="BG320" i="2"/>
  <c r="BJ320" i="2"/>
  <c r="BM320" i="2"/>
  <c r="BP320" i="2"/>
  <c r="BS320" i="2"/>
  <c r="BV320" i="2"/>
  <c r="BY320" i="2"/>
  <c r="CB320" i="2"/>
  <c r="CE320" i="2"/>
  <c r="CH320" i="2"/>
  <c r="CK320" i="2"/>
  <c r="CQ320" i="2"/>
  <c r="CW320" i="2"/>
  <c r="DC320" i="2"/>
  <c r="DI320" i="2"/>
  <c r="DL320" i="2"/>
  <c r="DO320" i="2"/>
  <c r="DR320" i="2"/>
  <c r="DU320" i="2"/>
  <c r="DX320" i="2"/>
  <c r="EA320" i="2"/>
  <c r="ED320" i="2"/>
  <c r="EG320" i="2"/>
  <c r="EJ320" i="2"/>
  <c r="EM320" i="2"/>
  <c r="EP320" i="2"/>
  <c r="ES320" i="2"/>
  <c r="EV320" i="2"/>
  <c r="EY320" i="2"/>
  <c r="FB320" i="2"/>
  <c r="FE320" i="2"/>
  <c r="FH320" i="2"/>
  <c r="FK320" i="2"/>
  <c r="FN320" i="2"/>
  <c r="FQ320" i="2"/>
  <c r="FT320" i="2"/>
  <c r="FW320" i="2"/>
  <c r="FZ320" i="2"/>
  <c r="GC320" i="2"/>
  <c r="GF320" i="2"/>
  <c r="GI320" i="2"/>
  <c r="GL320" i="2"/>
  <c r="GO320" i="2"/>
  <c r="GR320" i="2"/>
  <c r="GU320" i="2"/>
  <c r="GX320" i="2"/>
  <c r="HA320" i="2"/>
  <c r="HD320" i="2"/>
  <c r="HG320" i="2"/>
  <c r="HJ320" i="2"/>
  <c r="HM320" i="2"/>
  <c r="HP320" i="2"/>
  <c r="HS320" i="2"/>
  <c r="HV320" i="2"/>
  <c r="Y280" i="2"/>
  <c r="AA280" i="2"/>
  <c r="T280" i="2" s="1"/>
  <c r="AE248" i="2"/>
  <c r="AK248" i="2"/>
  <c r="AM248" i="2"/>
  <c r="AU280" i="2"/>
  <c r="AX280" i="2"/>
  <c r="BA280" i="2"/>
  <c r="BD280" i="2"/>
  <c r="BG280" i="2"/>
  <c r="BJ280" i="2"/>
  <c r="BM280" i="2"/>
  <c r="BP280" i="2"/>
  <c r="BS280" i="2"/>
  <c r="BV280" i="2"/>
  <c r="BY280" i="2"/>
  <c r="CB280" i="2"/>
  <c r="CE280" i="2"/>
  <c r="CH280" i="2"/>
  <c r="CK280" i="2"/>
  <c r="CQ280" i="2"/>
  <c r="CW280" i="2"/>
  <c r="DC280" i="2"/>
  <c r="DI280" i="2"/>
  <c r="DL280" i="2"/>
  <c r="DO280" i="2"/>
  <c r="DR280" i="2"/>
  <c r="DU280" i="2"/>
  <c r="DX280" i="2"/>
  <c r="EA280" i="2"/>
  <c r="ED280" i="2"/>
  <c r="EG280" i="2"/>
  <c r="EJ280" i="2"/>
  <c r="EM280" i="2"/>
  <c r="EP280" i="2"/>
  <c r="ES280" i="2"/>
  <c r="EV280" i="2"/>
  <c r="EY280" i="2"/>
  <c r="FB280" i="2"/>
  <c r="FE280" i="2"/>
  <c r="FH280" i="2"/>
  <c r="FK280" i="2"/>
  <c r="FN280" i="2"/>
  <c r="FQ280" i="2"/>
  <c r="FT280" i="2"/>
  <c r="FW280" i="2"/>
  <c r="FZ280" i="2"/>
  <c r="GC280" i="2"/>
  <c r="GF280" i="2"/>
  <c r="GI280" i="2"/>
  <c r="GL280" i="2"/>
  <c r="GO280" i="2"/>
  <c r="GR280" i="2"/>
  <c r="GU280" i="2"/>
  <c r="GX280" i="2"/>
  <c r="HA280" i="2"/>
  <c r="HD280" i="2"/>
  <c r="HG280" i="2"/>
  <c r="HJ280" i="2"/>
  <c r="HM280" i="2"/>
  <c r="HP280" i="2"/>
  <c r="HS280" i="2"/>
  <c r="HV280" i="2"/>
  <c r="Y281" i="2"/>
  <c r="AA281" i="2"/>
  <c r="T281" i="2" s="1"/>
  <c r="AU281" i="2"/>
  <c r="AX281" i="2"/>
  <c r="BA281" i="2"/>
  <c r="BD281" i="2"/>
  <c r="BG281" i="2"/>
  <c r="BJ281" i="2"/>
  <c r="BM281" i="2"/>
  <c r="BP281" i="2"/>
  <c r="BS281" i="2"/>
  <c r="BV281" i="2"/>
  <c r="BY281" i="2"/>
  <c r="CB281" i="2"/>
  <c r="CE281" i="2"/>
  <c r="CH281" i="2"/>
  <c r="CK281" i="2"/>
  <c r="CQ281" i="2"/>
  <c r="CW281" i="2"/>
  <c r="DC281" i="2"/>
  <c r="DI281" i="2"/>
  <c r="DL281" i="2"/>
  <c r="DO281" i="2"/>
  <c r="DR281" i="2"/>
  <c r="DU281" i="2"/>
  <c r="DX281" i="2"/>
  <c r="EA281" i="2"/>
  <c r="ED281" i="2"/>
  <c r="EG281" i="2"/>
  <c r="EJ281" i="2"/>
  <c r="EM281" i="2"/>
  <c r="EP281" i="2"/>
  <c r="ES281" i="2"/>
  <c r="EV281" i="2"/>
  <c r="EY281" i="2"/>
  <c r="FB281" i="2"/>
  <c r="FE281" i="2"/>
  <c r="FH281" i="2"/>
  <c r="FK281" i="2"/>
  <c r="FN281" i="2"/>
  <c r="FQ281" i="2"/>
  <c r="FT281" i="2"/>
  <c r="FW281" i="2"/>
  <c r="FZ281" i="2"/>
  <c r="GC281" i="2"/>
  <c r="GF281" i="2"/>
  <c r="GI281" i="2"/>
  <c r="GL281" i="2"/>
  <c r="GO281" i="2"/>
  <c r="GR281" i="2"/>
  <c r="GU281" i="2"/>
  <c r="GX281" i="2"/>
  <c r="HA281" i="2"/>
  <c r="HD281" i="2"/>
  <c r="HG281" i="2"/>
  <c r="HJ281" i="2"/>
  <c r="HM281" i="2"/>
  <c r="HP281" i="2"/>
  <c r="HS281" i="2"/>
  <c r="HV281" i="2"/>
  <c r="Y282" i="2"/>
  <c r="AA282" i="2"/>
  <c r="T282" i="2" s="1"/>
  <c r="W282" i="2" s="1"/>
  <c r="AG250" i="2"/>
  <c r="AU282" i="2"/>
  <c r="AX282" i="2"/>
  <c r="BA282" i="2"/>
  <c r="BD282" i="2"/>
  <c r="BG282" i="2"/>
  <c r="BJ282" i="2"/>
  <c r="BM282" i="2"/>
  <c r="BP282" i="2"/>
  <c r="BS282" i="2"/>
  <c r="BV282" i="2"/>
  <c r="BY282" i="2"/>
  <c r="CB282" i="2"/>
  <c r="CE282" i="2"/>
  <c r="CH282" i="2"/>
  <c r="CK282" i="2"/>
  <c r="CQ282" i="2"/>
  <c r="CW282" i="2"/>
  <c r="DC282" i="2"/>
  <c r="DI282" i="2"/>
  <c r="DL282" i="2"/>
  <c r="DO282" i="2"/>
  <c r="DR282" i="2"/>
  <c r="DU282" i="2"/>
  <c r="DX282" i="2"/>
  <c r="EA282" i="2"/>
  <c r="ED282" i="2"/>
  <c r="EG282" i="2"/>
  <c r="EJ282" i="2"/>
  <c r="EM282" i="2"/>
  <c r="EP282" i="2"/>
  <c r="ES282" i="2"/>
  <c r="EV282" i="2"/>
  <c r="EY282" i="2"/>
  <c r="FB282" i="2"/>
  <c r="FE282" i="2"/>
  <c r="FH282" i="2"/>
  <c r="FK282" i="2"/>
  <c r="FN282" i="2"/>
  <c r="FQ282" i="2"/>
  <c r="FT282" i="2"/>
  <c r="FW282" i="2"/>
  <c r="FZ282" i="2"/>
  <c r="GC282" i="2"/>
  <c r="GF282" i="2"/>
  <c r="GI282" i="2"/>
  <c r="GL282" i="2"/>
  <c r="GO282" i="2"/>
  <c r="GR282" i="2"/>
  <c r="GU282" i="2"/>
  <c r="GX282" i="2"/>
  <c r="HA282" i="2"/>
  <c r="HD282" i="2"/>
  <c r="HG282" i="2"/>
  <c r="HJ282" i="2"/>
  <c r="HM282" i="2"/>
  <c r="HP282" i="2"/>
  <c r="HS282" i="2"/>
  <c r="HV282" i="2"/>
  <c r="Y283" i="2"/>
  <c r="AA283" i="2"/>
  <c r="AD251" i="2"/>
  <c r="AP251" i="2"/>
  <c r="AU283" i="2"/>
  <c r="AX283" i="2"/>
  <c r="BA283" i="2"/>
  <c r="BD283" i="2"/>
  <c r="BG283" i="2"/>
  <c r="BJ283" i="2"/>
  <c r="BM283" i="2"/>
  <c r="BP283" i="2"/>
  <c r="BS283" i="2"/>
  <c r="BV283" i="2"/>
  <c r="BY283" i="2"/>
  <c r="CB283" i="2"/>
  <c r="CE283" i="2"/>
  <c r="CH283" i="2"/>
  <c r="CK283" i="2"/>
  <c r="CQ283" i="2"/>
  <c r="CW283" i="2"/>
  <c r="DC283" i="2"/>
  <c r="DI283" i="2"/>
  <c r="DL283" i="2"/>
  <c r="DO283" i="2"/>
  <c r="DR283" i="2"/>
  <c r="DU283" i="2"/>
  <c r="DX283" i="2"/>
  <c r="EA283" i="2"/>
  <c r="ED283" i="2"/>
  <c r="EG283" i="2"/>
  <c r="EJ283" i="2"/>
  <c r="EM283" i="2"/>
  <c r="EP283" i="2"/>
  <c r="ES283" i="2"/>
  <c r="EV283" i="2"/>
  <c r="EY283" i="2"/>
  <c r="FB283" i="2"/>
  <c r="FE283" i="2"/>
  <c r="FH283" i="2"/>
  <c r="FK283" i="2"/>
  <c r="FN283" i="2"/>
  <c r="FQ283" i="2"/>
  <c r="FT283" i="2"/>
  <c r="FW283" i="2"/>
  <c r="FZ283" i="2"/>
  <c r="GC283" i="2"/>
  <c r="GF283" i="2"/>
  <c r="GI283" i="2"/>
  <c r="GL283" i="2"/>
  <c r="GO283" i="2"/>
  <c r="GR283" i="2"/>
  <c r="GU283" i="2"/>
  <c r="GX283" i="2"/>
  <c r="HA283" i="2"/>
  <c r="HD283" i="2"/>
  <c r="HG283" i="2"/>
  <c r="HJ283" i="2"/>
  <c r="HM283" i="2"/>
  <c r="HP283" i="2"/>
  <c r="HS283" i="2"/>
  <c r="HV283" i="2"/>
  <c r="Y284" i="2"/>
  <c r="AA284" i="2"/>
  <c r="T284" i="2" s="1"/>
  <c r="AQ252" i="2"/>
  <c r="AU284" i="2"/>
  <c r="AX284" i="2"/>
  <c r="BA284" i="2"/>
  <c r="BD284" i="2"/>
  <c r="BG284" i="2"/>
  <c r="BJ284" i="2"/>
  <c r="BM284" i="2"/>
  <c r="BP284" i="2"/>
  <c r="BS284" i="2"/>
  <c r="BV284" i="2"/>
  <c r="BY284" i="2"/>
  <c r="CB284" i="2"/>
  <c r="CE284" i="2"/>
  <c r="CH284" i="2"/>
  <c r="CK284" i="2"/>
  <c r="CQ284" i="2"/>
  <c r="CW284" i="2"/>
  <c r="DC284" i="2"/>
  <c r="DI284" i="2"/>
  <c r="DL284" i="2"/>
  <c r="DO284" i="2"/>
  <c r="DR284" i="2"/>
  <c r="DU284" i="2"/>
  <c r="DX284" i="2"/>
  <c r="EA284" i="2"/>
  <c r="ED284" i="2"/>
  <c r="EG284" i="2"/>
  <c r="EJ284" i="2"/>
  <c r="EM284" i="2"/>
  <c r="EP284" i="2"/>
  <c r="ES284" i="2"/>
  <c r="EV284" i="2"/>
  <c r="EY284" i="2"/>
  <c r="FB284" i="2"/>
  <c r="FE284" i="2"/>
  <c r="FH284" i="2"/>
  <c r="FK284" i="2"/>
  <c r="FN284" i="2"/>
  <c r="FQ284" i="2"/>
  <c r="FT284" i="2"/>
  <c r="FW284" i="2"/>
  <c r="FZ284" i="2"/>
  <c r="GC284" i="2"/>
  <c r="GF284" i="2"/>
  <c r="GI284" i="2"/>
  <c r="GL284" i="2"/>
  <c r="GO284" i="2"/>
  <c r="GR284" i="2"/>
  <c r="GU284" i="2"/>
  <c r="GX284" i="2"/>
  <c r="HA284" i="2"/>
  <c r="HD284" i="2"/>
  <c r="HG284" i="2"/>
  <c r="HJ284" i="2"/>
  <c r="HM284" i="2"/>
  <c r="HP284" i="2"/>
  <c r="HS284" i="2"/>
  <c r="HV284" i="2"/>
  <c r="Y285" i="2"/>
  <c r="AE253" i="2"/>
  <c r="AU285" i="2"/>
  <c r="AX285" i="2"/>
  <c r="BA285" i="2"/>
  <c r="BD285" i="2"/>
  <c r="BG285" i="2"/>
  <c r="BJ285" i="2"/>
  <c r="BM285" i="2"/>
  <c r="BP285" i="2"/>
  <c r="BS285" i="2"/>
  <c r="BV285" i="2"/>
  <c r="BY285" i="2"/>
  <c r="CB285" i="2"/>
  <c r="CE285" i="2"/>
  <c r="CH285" i="2"/>
  <c r="CK285" i="2"/>
  <c r="CQ285" i="2"/>
  <c r="CW285" i="2"/>
  <c r="DC285" i="2"/>
  <c r="DI285" i="2"/>
  <c r="DL285" i="2"/>
  <c r="DO285" i="2"/>
  <c r="DR285" i="2"/>
  <c r="DU285" i="2"/>
  <c r="DX285" i="2"/>
  <c r="EA285" i="2"/>
  <c r="ED285" i="2"/>
  <c r="EG285" i="2"/>
  <c r="EJ285" i="2"/>
  <c r="EM285" i="2"/>
  <c r="EP285" i="2"/>
  <c r="ES285" i="2"/>
  <c r="EV285" i="2"/>
  <c r="EY285" i="2"/>
  <c r="FB285" i="2"/>
  <c r="FE285" i="2"/>
  <c r="FH285" i="2"/>
  <c r="FK285" i="2"/>
  <c r="FN285" i="2"/>
  <c r="FQ285" i="2"/>
  <c r="FT285" i="2"/>
  <c r="FW285" i="2"/>
  <c r="FZ285" i="2"/>
  <c r="GC285" i="2"/>
  <c r="GF285" i="2"/>
  <c r="GI285" i="2"/>
  <c r="GL285" i="2"/>
  <c r="GO285" i="2"/>
  <c r="GR285" i="2"/>
  <c r="GU285" i="2"/>
  <c r="GX285" i="2"/>
  <c r="HA285" i="2"/>
  <c r="HD285" i="2"/>
  <c r="HG285" i="2"/>
  <c r="HJ285" i="2"/>
  <c r="HM285" i="2"/>
  <c r="HP285" i="2"/>
  <c r="HS285" i="2"/>
  <c r="HV285" i="2"/>
  <c r="Y286" i="2"/>
  <c r="AA286" i="2"/>
  <c r="T286" i="2" s="1"/>
  <c r="AG254" i="2"/>
  <c r="AU286" i="2"/>
  <c r="AX286" i="2"/>
  <c r="BA286" i="2"/>
  <c r="BD286" i="2"/>
  <c r="BG286" i="2"/>
  <c r="BJ286" i="2"/>
  <c r="BM286" i="2"/>
  <c r="BP286" i="2"/>
  <c r="BS286" i="2"/>
  <c r="BV286" i="2"/>
  <c r="BY286" i="2"/>
  <c r="CB286" i="2"/>
  <c r="CE286" i="2"/>
  <c r="CH286" i="2"/>
  <c r="CK286" i="2"/>
  <c r="CQ286" i="2"/>
  <c r="CW286" i="2"/>
  <c r="DC286" i="2"/>
  <c r="DI286" i="2"/>
  <c r="DL286" i="2"/>
  <c r="DO286" i="2"/>
  <c r="DR286" i="2"/>
  <c r="DU286" i="2"/>
  <c r="DX286" i="2"/>
  <c r="EA286" i="2"/>
  <c r="ED286" i="2"/>
  <c r="EG286" i="2"/>
  <c r="EJ286" i="2"/>
  <c r="EM286" i="2"/>
  <c r="EP286" i="2"/>
  <c r="ES286" i="2"/>
  <c r="EV286" i="2"/>
  <c r="EY286" i="2"/>
  <c r="FB286" i="2"/>
  <c r="FE286" i="2"/>
  <c r="FH286" i="2"/>
  <c r="FK286" i="2"/>
  <c r="FN286" i="2"/>
  <c r="FQ286" i="2"/>
  <c r="FT286" i="2"/>
  <c r="FW286" i="2"/>
  <c r="FZ286" i="2"/>
  <c r="GC286" i="2"/>
  <c r="GF286" i="2"/>
  <c r="GI286" i="2"/>
  <c r="GL286" i="2"/>
  <c r="GO286" i="2"/>
  <c r="GR286" i="2"/>
  <c r="GU286" i="2"/>
  <c r="GX286" i="2"/>
  <c r="HA286" i="2"/>
  <c r="HD286" i="2"/>
  <c r="HG286" i="2"/>
  <c r="HJ286" i="2"/>
  <c r="HM286" i="2"/>
  <c r="HP286" i="2"/>
  <c r="HS286" i="2"/>
  <c r="HV286" i="2"/>
  <c r="Y287" i="2"/>
  <c r="AA287" i="2"/>
  <c r="AH255" i="2"/>
  <c r="AU287" i="2"/>
  <c r="AX287" i="2"/>
  <c r="BA287" i="2"/>
  <c r="BD287" i="2"/>
  <c r="BG287" i="2"/>
  <c r="BJ287" i="2"/>
  <c r="BM287" i="2"/>
  <c r="BP287" i="2"/>
  <c r="BS287" i="2"/>
  <c r="BV287" i="2"/>
  <c r="BY287" i="2"/>
  <c r="CB287" i="2"/>
  <c r="CE287" i="2"/>
  <c r="CH287" i="2"/>
  <c r="CK287" i="2"/>
  <c r="CQ287" i="2"/>
  <c r="CW287" i="2"/>
  <c r="DC287" i="2"/>
  <c r="DI287" i="2"/>
  <c r="DL287" i="2"/>
  <c r="DO287" i="2"/>
  <c r="DR287" i="2"/>
  <c r="DU287" i="2"/>
  <c r="DX287" i="2"/>
  <c r="EA287" i="2"/>
  <c r="ED287" i="2"/>
  <c r="EG287" i="2"/>
  <c r="EJ287" i="2"/>
  <c r="EM287" i="2"/>
  <c r="EP287" i="2"/>
  <c r="ES287" i="2"/>
  <c r="EV287" i="2"/>
  <c r="EY287" i="2"/>
  <c r="FB287" i="2"/>
  <c r="FE287" i="2"/>
  <c r="FH287" i="2"/>
  <c r="FK287" i="2"/>
  <c r="FN287" i="2"/>
  <c r="FQ287" i="2"/>
  <c r="FT287" i="2"/>
  <c r="FW287" i="2"/>
  <c r="FZ287" i="2"/>
  <c r="GC287" i="2"/>
  <c r="GF287" i="2"/>
  <c r="GI287" i="2"/>
  <c r="GL287" i="2"/>
  <c r="GO287" i="2"/>
  <c r="GR287" i="2"/>
  <c r="GU287" i="2"/>
  <c r="GX287" i="2"/>
  <c r="HA287" i="2"/>
  <c r="HD287" i="2"/>
  <c r="HG287" i="2"/>
  <c r="HJ287" i="2"/>
  <c r="HM287" i="2"/>
  <c r="HP287" i="2"/>
  <c r="HS287" i="2"/>
  <c r="HV287" i="2"/>
  <c r="Y288" i="2"/>
  <c r="AA288" i="2"/>
  <c r="T288" i="2" s="1"/>
  <c r="AU288" i="2"/>
  <c r="AX288" i="2"/>
  <c r="BA288" i="2"/>
  <c r="BD288" i="2"/>
  <c r="BG288" i="2"/>
  <c r="BJ288" i="2"/>
  <c r="BM288" i="2"/>
  <c r="BP288" i="2"/>
  <c r="BS288" i="2"/>
  <c r="BV288" i="2"/>
  <c r="BY288" i="2"/>
  <c r="CB288" i="2"/>
  <c r="CE288" i="2"/>
  <c r="CH288" i="2"/>
  <c r="CK288" i="2"/>
  <c r="CQ288" i="2"/>
  <c r="CW288" i="2"/>
  <c r="DC288" i="2"/>
  <c r="DI288" i="2"/>
  <c r="DL288" i="2"/>
  <c r="DO288" i="2"/>
  <c r="DR288" i="2"/>
  <c r="DU288" i="2"/>
  <c r="DX288" i="2"/>
  <c r="EA288" i="2"/>
  <c r="ED288" i="2"/>
  <c r="EG288" i="2"/>
  <c r="EJ288" i="2"/>
  <c r="EM288" i="2"/>
  <c r="EP288" i="2"/>
  <c r="ES288" i="2"/>
  <c r="EV288" i="2"/>
  <c r="EY288" i="2"/>
  <c r="FB288" i="2"/>
  <c r="FE288" i="2"/>
  <c r="FH288" i="2"/>
  <c r="FK288" i="2"/>
  <c r="FN288" i="2"/>
  <c r="FQ288" i="2"/>
  <c r="FT288" i="2"/>
  <c r="FW288" i="2"/>
  <c r="FZ288" i="2"/>
  <c r="GC288" i="2"/>
  <c r="GF288" i="2"/>
  <c r="GI288" i="2"/>
  <c r="GL288" i="2"/>
  <c r="GO288" i="2"/>
  <c r="GR288" i="2"/>
  <c r="GU288" i="2"/>
  <c r="GX288" i="2"/>
  <c r="HA288" i="2"/>
  <c r="HD288" i="2"/>
  <c r="HG288" i="2"/>
  <c r="HJ288" i="2"/>
  <c r="HM288" i="2"/>
  <c r="HP288" i="2"/>
  <c r="HS288" i="2"/>
  <c r="HV288" i="2"/>
  <c r="Y289" i="2"/>
  <c r="AA289" i="2"/>
  <c r="T289" i="2" s="1"/>
  <c r="AU289" i="2"/>
  <c r="AX289" i="2"/>
  <c r="BA289" i="2"/>
  <c r="BD289" i="2"/>
  <c r="BG289" i="2"/>
  <c r="BJ289" i="2"/>
  <c r="BM289" i="2"/>
  <c r="BP289" i="2"/>
  <c r="BS289" i="2"/>
  <c r="BV289" i="2"/>
  <c r="BY289" i="2"/>
  <c r="CB289" i="2"/>
  <c r="CE289" i="2"/>
  <c r="CH289" i="2"/>
  <c r="CK289" i="2"/>
  <c r="CQ289" i="2"/>
  <c r="CW289" i="2"/>
  <c r="DC289" i="2"/>
  <c r="DI289" i="2"/>
  <c r="DL289" i="2"/>
  <c r="DO289" i="2"/>
  <c r="DR289" i="2"/>
  <c r="DU289" i="2"/>
  <c r="DX289" i="2"/>
  <c r="EA289" i="2"/>
  <c r="ED289" i="2"/>
  <c r="EG289" i="2"/>
  <c r="EJ289" i="2"/>
  <c r="EM289" i="2"/>
  <c r="EP289" i="2"/>
  <c r="ES289" i="2"/>
  <c r="EV289" i="2"/>
  <c r="EY289" i="2"/>
  <c r="FB289" i="2"/>
  <c r="FE289" i="2"/>
  <c r="FH289" i="2"/>
  <c r="FK289" i="2"/>
  <c r="FN289" i="2"/>
  <c r="FQ289" i="2"/>
  <c r="FT289" i="2"/>
  <c r="FW289" i="2"/>
  <c r="FZ289" i="2"/>
  <c r="GC289" i="2"/>
  <c r="GF289" i="2"/>
  <c r="GI289" i="2"/>
  <c r="GL289" i="2"/>
  <c r="GO289" i="2"/>
  <c r="GR289" i="2"/>
  <c r="GU289" i="2"/>
  <c r="GX289" i="2"/>
  <c r="HA289" i="2"/>
  <c r="HD289" i="2"/>
  <c r="HG289" i="2"/>
  <c r="HJ289" i="2"/>
  <c r="HM289" i="2"/>
  <c r="HP289" i="2"/>
  <c r="HS289" i="2"/>
  <c r="HV289" i="2"/>
  <c r="P248" i="2"/>
  <c r="Q248" i="2"/>
  <c r="R248" i="2"/>
  <c r="X248" i="2"/>
  <c r="HZ248" i="2" s="1"/>
  <c r="AG248" i="2"/>
  <c r="AH248" i="2"/>
  <c r="AQ248" i="2"/>
  <c r="AS248" i="2"/>
  <c r="AT248" i="2"/>
  <c r="AV248" i="2"/>
  <c r="AW248" i="2"/>
  <c r="AY248" i="2"/>
  <c r="AZ248" i="2"/>
  <c r="BB248" i="2"/>
  <c r="BC248" i="2"/>
  <c r="BE248" i="2"/>
  <c r="BF248" i="2"/>
  <c r="BH248" i="2"/>
  <c r="BI248" i="2"/>
  <c r="BK248" i="2"/>
  <c r="BL248" i="2"/>
  <c r="BN248" i="2"/>
  <c r="BO248" i="2"/>
  <c r="BQ248" i="2"/>
  <c r="BR248" i="2"/>
  <c r="BW248" i="2"/>
  <c r="BX248" i="2"/>
  <c r="CC248" i="2"/>
  <c r="CD248" i="2"/>
  <c r="CI248" i="2"/>
  <c r="CJ248" i="2"/>
  <c r="CO248" i="2"/>
  <c r="CP248" i="2"/>
  <c r="CU248" i="2"/>
  <c r="CV248" i="2"/>
  <c r="DA248" i="2"/>
  <c r="DB248" i="2"/>
  <c r="DG248" i="2"/>
  <c r="DH248" i="2"/>
  <c r="DJ248" i="2"/>
  <c r="DK248" i="2"/>
  <c r="DM248" i="2"/>
  <c r="DN248" i="2"/>
  <c r="DP248" i="2"/>
  <c r="DQ248" i="2"/>
  <c r="DS248" i="2"/>
  <c r="DT248" i="2"/>
  <c r="DV248" i="2"/>
  <c r="DW248" i="2"/>
  <c r="DY248" i="2"/>
  <c r="DZ248" i="2"/>
  <c r="EB248" i="2"/>
  <c r="EC248" i="2"/>
  <c r="EE248" i="2"/>
  <c r="EF248" i="2"/>
  <c r="EH248" i="2"/>
  <c r="EI248" i="2"/>
  <c r="EK248" i="2"/>
  <c r="EL248" i="2"/>
  <c r="EN248" i="2"/>
  <c r="EO248" i="2"/>
  <c r="EQ248" i="2"/>
  <c r="ER248" i="2"/>
  <c r="ET248" i="2"/>
  <c r="EU248" i="2"/>
  <c r="EW248" i="2"/>
  <c r="EX248" i="2"/>
  <c r="EZ248" i="2"/>
  <c r="FA248" i="2"/>
  <c r="FC248" i="2"/>
  <c r="FD248" i="2"/>
  <c r="FF248" i="2"/>
  <c r="FG248" i="2"/>
  <c r="FI248" i="2"/>
  <c r="FJ248" i="2"/>
  <c r="FL248" i="2"/>
  <c r="FM248" i="2"/>
  <c r="FO248" i="2"/>
  <c r="FP248" i="2"/>
  <c r="FR248" i="2"/>
  <c r="FS248" i="2"/>
  <c r="FU248" i="2"/>
  <c r="FV248" i="2"/>
  <c r="FX248" i="2"/>
  <c r="FY248" i="2"/>
  <c r="GA248" i="2"/>
  <c r="GB248" i="2"/>
  <c r="GD248" i="2"/>
  <c r="GE248" i="2"/>
  <c r="GG248" i="2"/>
  <c r="GH248" i="2"/>
  <c r="GJ248" i="2"/>
  <c r="GK248" i="2"/>
  <c r="GM248" i="2"/>
  <c r="GN248" i="2"/>
  <c r="GP248" i="2"/>
  <c r="GQ248" i="2"/>
  <c r="GS248" i="2"/>
  <c r="GT248" i="2"/>
  <c r="GV248" i="2"/>
  <c r="GW248" i="2"/>
  <c r="GY248" i="2"/>
  <c r="GZ248" i="2"/>
  <c r="HB248" i="2"/>
  <c r="HC248" i="2"/>
  <c r="HE248" i="2"/>
  <c r="HF248" i="2"/>
  <c r="HH248" i="2"/>
  <c r="HI248" i="2"/>
  <c r="HK248" i="2"/>
  <c r="HL248" i="2"/>
  <c r="HN248" i="2"/>
  <c r="HO248" i="2"/>
  <c r="HQ248" i="2"/>
  <c r="HR248" i="2"/>
  <c r="HT248" i="2"/>
  <c r="HU248" i="2"/>
  <c r="P249" i="2"/>
  <c r="Q249" i="2"/>
  <c r="R249" i="2"/>
  <c r="X249" i="2"/>
  <c r="HZ249" i="2" s="1"/>
  <c r="AD249" i="2"/>
  <c r="AE249" i="2"/>
  <c r="AH249" i="2"/>
  <c r="AJ249" i="2"/>
  <c r="AN249" i="2"/>
  <c r="AP249" i="2"/>
  <c r="AQ249" i="2"/>
  <c r="AS249" i="2"/>
  <c r="AT249" i="2"/>
  <c r="AV249" i="2"/>
  <c r="AW249" i="2"/>
  <c r="AY249" i="2"/>
  <c r="AZ249" i="2"/>
  <c r="BB249" i="2"/>
  <c r="BC249" i="2"/>
  <c r="BE249" i="2"/>
  <c r="BF249" i="2"/>
  <c r="BH249" i="2"/>
  <c r="BI249" i="2"/>
  <c r="BK249" i="2"/>
  <c r="BL249" i="2"/>
  <c r="BN249" i="2"/>
  <c r="BO249" i="2"/>
  <c r="BQ249" i="2"/>
  <c r="BR249" i="2"/>
  <c r="BW249" i="2"/>
  <c r="BX249" i="2"/>
  <c r="CC249" i="2"/>
  <c r="CD249" i="2"/>
  <c r="CI249" i="2"/>
  <c r="CJ249" i="2"/>
  <c r="CO249" i="2"/>
  <c r="CP249" i="2"/>
  <c r="CU249" i="2"/>
  <c r="CV249" i="2"/>
  <c r="DA249" i="2"/>
  <c r="DB249" i="2"/>
  <c r="DG249" i="2"/>
  <c r="DH249" i="2"/>
  <c r="DJ249" i="2"/>
  <c r="DK249" i="2"/>
  <c r="DM249" i="2"/>
  <c r="DN249" i="2"/>
  <c r="DP249" i="2"/>
  <c r="DQ249" i="2"/>
  <c r="DS249" i="2"/>
  <c r="DT249" i="2"/>
  <c r="DV249" i="2"/>
  <c r="DW249" i="2"/>
  <c r="DY249" i="2"/>
  <c r="DZ249" i="2"/>
  <c r="EB249" i="2"/>
  <c r="EC249" i="2"/>
  <c r="EE249" i="2"/>
  <c r="EF249" i="2"/>
  <c r="EH249" i="2"/>
  <c r="EI249" i="2"/>
  <c r="EK249" i="2"/>
  <c r="EL249" i="2"/>
  <c r="EN249" i="2"/>
  <c r="EO249" i="2"/>
  <c r="EQ249" i="2"/>
  <c r="ER249" i="2"/>
  <c r="ET249" i="2"/>
  <c r="EU249" i="2"/>
  <c r="EW249" i="2"/>
  <c r="EX249" i="2"/>
  <c r="EZ249" i="2"/>
  <c r="FA249" i="2"/>
  <c r="FC249" i="2"/>
  <c r="FD249" i="2"/>
  <c r="FF249" i="2"/>
  <c r="FG249" i="2"/>
  <c r="FI249" i="2"/>
  <c r="FJ249" i="2"/>
  <c r="FL249" i="2"/>
  <c r="FM249" i="2"/>
  <c r="FO249" i="2"/>
  <c r="FP249" i="2"/>
  <c r="FR249" i="2"/>
  <c r="FS249" i="2"/>
  <c r="FU249" i="2"/>
  <c r="FV249" i="2"/>
  <c r="FX249" i="2"/>
  <c r="FY249" i="2"/>
  <c r="GA249" i="2"/>
  <c r="GB249" i="2"/>
  <c r="GD249" i="2"/>
  <c r="GE249" i="2"/>
  <c r="GG249" i="2"/>
  <c r="GH249" i="2"/>
  <c r="GJ249" i="2"/>
  <c r="GK249" i="2"/>
  <c r="GM249" i="2"/>
  <c r="GN249" i="2"/>
  <c r="GP249" i="2"/>
  <c r="GQ249" i="2"/>
  <c r="GS249" i="2"/>
  <c r="GT249" i="2"/>
  <c r="GV249" i="2"/>
  <c r="GW249" i="2"/>
  <c r="GY249" i="2"/>
  <c r="GZ249" i="2"/>
  <c r="HB249" i="2"/>
  <c r="HC249" i="2"/>
  <c r="HE249" i="2"/>
  <c r="HF249" i="2"/>
  <c r="HH249" i="2"/>
  <c r="HI249" i="2"/>
  <c r="HK249" i="2"/>
  <c r="HL249" i="2"/>
  <c r="HN249" i="2"/>
  <c r="HO249" i="2"/>
  <c r="HQ249" i="2"/>
  <c r="HR249" i="2"/>
  <c r="HT249" i="2"/>
  <c r="HU249" i="2"/>
  <c r="P250" i="2"/>
  <c r="Q250" i="2"/>
  <c r="R250" i="2"/>
  <c r="X250" i="2"/>
  <c r="HZ250" i="2" s="1"/>
  <c r="AH250" i="2"/>
  <c r="AK250" i="2"/>
  <c r="AQ250" i="2"/>
  <c r="AS250" i="2"/>
  <c r="AT250" i="2"/>
  <c r="AV250" i="2"/>
  <c r="AW250" i="2"/>
  <c r="AY250" i="2"/>
  <c r="AZ250" i="2"/>
  <c r="BB250" i="2"/>
  <c r="BC250" i="2"/>
  <c r="BE250" i="2"/>
  <c r="BF250" i="2"/>
  <c r="BH250" i="2"/>
  <c r="BI250" i="2"/>
  <c r="BK250" i="2"/>
  <c r="BL250" i="2"/>
  <c r="BN250" i="2"/>
  <c r="BO250" i="2"/>
  <c r="BQ250" i="2"/>
  <c r="BR250" i="2"/>
  <c r="BW250" i="2"/>
  <c r="BX250" i="2"/>
  <c r="CC250" i="2"/>
  <c r="CD250" i="2"/>
  <c r="CI250" i="2"/>
  <c r="CJ250" i="2"/>
  <c r="CO250" i="2"/>
  <c r="CP250" i="2"/>
  <c r="CU250" i="2"/>
  <c r="CV250" i="2"/>
  <c r="DA250" i="2"/>
  <c r="DB250" i="2"/>
  <c r="DG250" i="2"/>
  <c r="DH250" i="2"/>
  <c r="DJ250" i="2"/>
  <c r="DK250" i="2"/>
  <c r="DM250" i="2"/>
  <c r="DN250" i="2"/>
  <c r="DP250" i="2"/>
  <c r="DQ250" i="2"/>
  <c r="DS250" i="2"/>
  <c r="DT250" i="2"/>
  <c r="DV250" i="2"/>
  <c r="DW250" i="2"/>
  <c r="DY250" i="2"/>
  <c r="DZ250" i="2"/>
  <c r="EB250" i="2"/>
  <c r="EC250" i="2"/>
  <c r="EE250" i="2"/>
  <c r="EF250" i="2"/>
  <c r="EH250" i="2"/>
  <c r="EI250" i="2"/>
  <c r="EK250" i="2"/>
  <c r="EL250" i="2"/>
  <c r="EN250" i="2"/>
  <c r="EO250" i="2"/>
  <c r="EQ250" i="2"/>
  <c r="ER250" i="2"/>
  <c r="ET250" i="2"/>
  <c r="EU250" i="2"/>
  <c r="EW250" i="2"/>
  <c r="EX250" i="2"/>
  <c r="EZ250" i="2"/>
  <c r="FA250" i="2"/>
  <c r="FC250" i="2"/>
  <c r="FD250" i="2"/>
  <c r="FF250" i="2"/>
  <c r="FG250" i="2"/>
  <c r="FI250" i="2"/>
  <c r="FJ250" i="2"/>
  <c r="FL250" i="2"/>
  <c r="FM250" i="2"/>
  <c r="FO250" i="2"/>
  <c r="FP250" i="2"/>
  <c r="FR250" i="2"/>
  <c r="FS250" i="2"/>
  <c r="FU250" i="2"/>
  <c r="FV250" i="2"/>
  <c r="FX250" i="2"/>
  <c r="FY250" i="2"/>
  <c r="GA250" i="2"/>
  <c r="GB250" i="2"/>
  <c r="GD250" i="2"/>
  <c r="GE250" i="2"/>
  <c r="GG250" i="2"/>
  <c r="GH250" i="2"/>
  <c r="GJ250" i="2"/>
  <c r="GK250" i="2"/>
  <c r="GM250" i="2"/>
  <c r="GN250" i="2"/>
  <c r="GP250" i="2"/>
  <c r="GQ250" i="2"/>
  <c r="GS250" i="2"/>
  <c r="GT250" i="2"/>
  <c r="GV250" i="2"/>
  <c r="GW250" i="2"/>
  <c r="GY250" i="2"/>
  <c r="GZ250" i="2"/>
  <c r="HB250" i="2"/>
  <c r="HC250" i="2"/>
  <c r="HE250" i="2"/>
  <c r="HF250" i="2"/>
  <c r="HH250" i="2"/>
  <c r="HI250" i="2"/>
  <c r="HK250" i="2"/>
  <c r="HL250" i="2"/>
  <c r="HN250" i="2"/>
  <c r="HO250" i="2"/>
  <c r="HQ250" i="2"/>
  <c r="HR250" i="2"/>
  <c r="HT250" i="2"/>
  <c r="HU250" i="2"/>
  <c r="P251" i="2"/>
  <c r="Q251" i="2"/>
  <c r="R251" i="2"/>
  <c r="X251" i="2"/>
  <c r="HZ251" i="2" s="1"/>
  <c r="AE251" i="2"/>
  <c r="AH251" i="2"/>
  <c r="AJ251" i="2"/>
  <c r="AK251" i="2"/>
  <c r="AN251" i="2"/>
  <c r="AQ251" i="2"/>
  <c r="AS251" i="2"/>
  <c r="AT251" i="2"/>
  <c r="AV251" i="2"/>
  <c r="AW251" i="2"/>
  <c r="AY251" i="2"/>
  <c r="AZ251" i="2"/>
  <c r="BB251" i="2"/>
  <c r="BC251" i="2"/>
  <c r="BE251" i="2"/>
  <c r="BF251" i="2"/>
  <c r="BH251" i="2"/>
  <c r="BI251" i="2"/>
  <c r="BK251" i="2"/>
  <c r="BL251" i="2"/>
  <c r="BN251" i="2"/>
  <c r="BO251" i="2"/>
  <c r="BQ251" i="2"/>
  <c r="BR251" i="2"/>
  <c r="BW251" i="2"/>
  <c r="BX251" i="2"/>
  <c r="CC251" i="2"/>
  <c r="CD251" i="2"/>
  <c r="CI251" i="2"/>
  <c r="CJ251" i="2"/>
  <c r="CO251" i="2"/>
  <c r="CP251" i="2"/>
  <c r="CU251" i="2"/>
  <c r="CV251" i="2"/>
  <c r="DA251" i="2"/>
  <c r="DB251" i="2"/>
  <c r="DG251" i="2"/>
  <c r="DH251" i="2"/>
  <c r="DJ251" i="2"/>
  <c r="DK251" i="2"/>
  <c r="DM251" i="2"/>
  <c r="DN251" i="2"/>
  <c r="DP251" i="2"/>
  <c r="DQ251" i="2"/>
  <c r="DS251" i="2"/>
  <c r="DT251" i="2"/>
  <c r="DV251" i="2"/>
  <c r="DW251" i="2"/>
  <c r="DY251" i="2"/>
  <c r="DZ251" i="2"/>
  <c r="EB251" i="2"/>
  <c r="EC251" i="2"/>
  <c r="EE251" i="2"/>
  <c r="EF251" i="2"/>
  <c r="EH251" i="2"/>
  <c r="EI251" i="2"/>
  <c r="EK251" i="2"/>
  <c r="EL251" i="2"/>
  <c r="EN251" i="2"/>
  <c r="EO251" i="2"/>
  <c r="EQ251" i="2"/>
  <c r="ER251" i="2"/>
  <c r="ET251" i="2"/>
  <c r="EU251" i="2"/>
  <c r="EW251" i="2"/>
  <c r="EX251" i="2"/>
  <c r="EZ251" i="2"/>
  <c r="FA251" i="2"/>
  <c r="FC251" i="2"/>
  <c r="FD251" i="2"/>
  <c r="FF251" i="2"/>
  <c r="FG251" i="2"/>
  <c r="FI251" i="2"/>
  <c r="FJ251" i="2"/>
  <c r="FL251" i="2"/>
  <c r="FM251" i="2"/>
  <c r="FO251" i="2"/>
  <c r="FP251" i="2"/>
  <c r="FR251" i="2"/>
  <c r="FS251" i="2"/>
  <c r="FU251" i="2"/>
  <c r="FV251" i="2"/>
  <c r="FX251" i="2"/>
  <c r="FY251" i="2"/>
  <c r="GA251" i="2"/>
  <c r="GB251" i="2"/>
  <c r="GD251" i="2"/>
  <c r="GE251" i="2"/>
  <c r="GG251" i="2"/>
  <c r="GH251" i="2"/>
  <c r="GJ251" i="2"/>
  <c r="GK251" i="2"/>
  <c r="GM251" i="2"/>
  <c r="GN251" i="2"/>
  <c r="GP251" i="2"/>
  <c r="GQ251" i="2"/>
  <c r="GS251" i="2"/>
  <c r="GT251" i="2"/>
  <c r="GV251" i="2"/>
  <c r="GW251" i="2"/>
  <c r="GY251" i="2"/>
  <c r="GZ251" i="2"/>
  <c r="HB251" i="2"/>
  <c r="HC251" i="2"/>
  <c r="HE251" i="2"/>
  <c r="HF251" i="2"/>
  <c r="HH251" i="2"/>
  <c r="HI251" i="2"/>
  <c r="HK251" i="2"/>
  <c r="HL251" i="2"/>
  <c r="HN251" i="2"/>
  <c r="HO251" i="2"/>
  <c r="HQ251" i="2"/>
  <c r="HR251" i="2"/>
  <c r="HT251" i="2"/>
  <c r="HU251" i="2"/>
  <c r="P252" i="2"/>
  <c r="Q252" i="2"/>
  <c r="R252" i="2"/>
  <c r="X252" i="2"/>
  <c r="HZ252" i="2" s="1"/>
  <c r="AE252" i="2"/>
  <c r="AG252" i="2"/>
  <c r="AH252" i="2"/>
  <c r="AK252" i="2"/>
  <c r="AM252" i="2"/>
  <c r="AN252" i="2"/>
  <c r="AP252" i="2"/>
  <c r="AS252" i="2"/>
  <c r="AT252" i="2"/>
  <c r="AV252" i="2"/>
  <c r="AW252" i="2"/>
  <c r="AY252" i="2"/>
  <c r="AZ252" i="2"/>
  <c r="BB252" i="2"/>
  <c r="BC252" i="2"/>
  <c r="BE252" i="2"/>
  <c r="BF252" i="2"/>
  <c r="BH252" i="2"/>
  <c r="BI252" i="2"/>
  <c r="BK252" i="2"/>
  <c r="BL252" i="2"/>
  <c r="BN252" i="2"/>
  <c r="BO252" i="2"/>
  <c r="BQ252" i="2"/>
  <c r="BR252" i="2"/>
  <c r="BW252" i="2"/>
  <c r="BX252" i="2"/>
  <c r="CC252" i="2"/>
  <c r="CD252" i="2"/>
  <c r="CI252" i="2"/>
  <c r="CJ252" i="2"/>
  <c r="CO252" i="2"/>
  <c r="CP252" i="2"/>
  <c r="CU252" i="2"/>
  <c r="CV252" i="2"/>
  <c r="DA252" i="2"/>
  <c r="DB252" i="2"/>
  <c r="DG252" i="2"/>
  <c r="DH252" i="2"/>
  <c r="DJ252" i="2"/>
  <c r="DK252" i="2"/>
  <c r="DM252" i="2"/>
  <c r="DN252" i="2"/>
  <c r="DP252" i="2"/>
  <c r="DQ252" i="2"/>
  <c r="DS252" i="2"/>
  <c r="DT252" i="2"/>
  <c r="DV252" i="2"/>
  <c r="DW252" i="2"/>
  <c r="DY252" i="2"/>
  <c r="DZ252" i="2"/>
  <c r="EB252" i="2"/>
  <c r="EC252" i="2"/>
  <c r="EE252" i="2"/>
  <c r="EF252" i="2"/>
  <c r="EH252" i="2"/>
  <c r="EI252" i="2"/>
  <c r="EK252" i="2"/>
  <c r="EL252" i="2"/>
  <c r="EN252" i="2"/>
  <c r="EO252" i="2"/>
  <c r="EQ252" i="2"/>
  <c r="ER252" i="2"/>
  <c r="ET252" i="2"/>
  <c r="EU252" i="2"/>
  <c r="EW252" i="2"/>
  <c r="EX252" i="2"/>
  <c r="EZ252" i="2"/>
  <c r="FA252" i="2"/>
  <c r="FC252" i="2"/>
  <c r="FD252" i="2"/>
  <c r="FF252" i="2"/>
  <c r="FG252" i="2"/>
  <c r="FI252" i="2"/>
  <c r="FJ252" i="2"/>
  <c r="FL252" i="2"/>
  <c r="FM252" i="2"/>
  <c r="FO252" i="2"/>
  <c r="FP252" i="2"/>
  <c r="FR252" i="2"/>
  <c r="FS252" i="2"/>
  <c r="FU252" i="2"/>
  <c r="FV252" i="2"/>
  <c r="FX252" i="2"/>
  <c r="FY252" i="2"/>
  <c r="GA252" i="2"/>
  <c r="GB252" i="2"/>
  <c r="GD252" i="2"/>
  <c r="GE252" i="2"/>
  <c r="GG252" i="2"/>
  <c r="GH252" i="2"/>
  <c r="GJ252" i="2"/>
  <c r="GK252" i="2"/>
  <c r="GM252" i="2"/>
  <c r="GN252" i="2"/>
  <c r="GP252" i="2"/>
  <c r="GQ252" i="2"/>
  <c r="GS252" i="2"/>
  <c r="GT252" i="2"/>
  <c r="GV252" i="2"/>
  <c r="GW252" i="2"/>
  <c r="GY252" i="2"/>
  <c r="GZ252" i="2"/>
  <c r="HB252" i="2"/>
  <c r="HC252" i="2"/>
  <c r="HE252" i="2"/>
  <c r="HF252" i="2"/>
  <c r="HH252" i="2"/>
  <c r="HI252" i="2"/>
  <c r="HK252" i="2"/>
  <c r="HL252" i="2"/>
  <c r="HN252" i="2"/>
  <c r="HO252" i="2"/>
  <c r="HQ252" i="2"/>
  <c r="HR252" i="2"/>
  <c r="HT252" i="2"/>
  <c r="HU252" i="2"/>
  <c r="P253" i="2"/>
  <c r="Q253" i="2"/>
  <c r="R253" i="2"/>
  <c r="X253" i="2"/>
  <c r="HZ253" i="2" s="1"/>
  <c r="AD253" i="2"/>
  <c r="AH253" i="2"/>
  <c r="AJ253" i="2"/>
  <c r="AK253" i="2"/>
  <c r="AN253" i="2"/>
  <c r="AP253" i="2"/>
  <c r="AQ253" i="2"/>
  <c r="AS253" i="2"/>
  <c r="AT253" i="2"/>
  <c r="AV253" i="2"/>
  <c r="AW253" i="2"/>
  <c r="AY253" i="2"/>
  <c r="AZ253" i="2"/>
  <c r="BB253" i="2"/>
  <c r="BC253" i="2"/>
  <c r="BE253" i="2"/>
  <c r="BF253" i="2"/>
  <c r="BH253" i="2"/>
  <c r="BI253" i="2"/>
  <c r="BK253" i="2"/>
  <c r="BL253" i="2"/>
  <c r="BN253" i="2"/>
  <c r="BO253" i="2"/>
  <c r="BQ253" i="2"/>
  <c r="BR253" i="2"/>
  <c r="BW253" i="2"/>
  <c r="BX253" i="2"/>
  <c r="CC253" i="2"/>
  <c r="CD253" i="2"/>
  <c r="CI253" i="2"/>
  <c r="CJ253" i="2"/>
  <c r="CO253" i="2"/>
  <c r="CP253" i="2"/>
  <c r="CU253" i="2"/>
  <c r="CV253" i="2"/>
  <c r="DA253" i="2"/>
  <c r="DB253" i="2"/>
  <c r="DG253" i="2"/>
  <c r="DH253" i="2"/>
  <c r="DJ253" i="2"/>
  <c r="DK253" i="2"/>
  <c r="DM253" i="2"/>
  <c r="DN253" i="2"/>
  <c r="DP253" i="2"/>
  <c r="DQ253" i="2"/>
  <c r="DS253" i="2"/>
  <c r="DT253" i="2"/>
  <c r="DV253" i="2"/>
  <c r="DW253" i="2"/>
  <c r="DY253" i="2"/>
  <c r="DZ253" i="2"/>
  <c r="EB253" i="2"/>
  <c r="EC253" i="2"/>
  <c r="EE253" i="2"/>
  <c r="EF253" i="2"/>
  <c r="EH253" i="2"/>
  <c r="EI253" i="2"/>
  <c r="EK253" i="2"/>
  <c r="EL253" i="2"/>
  <c r="EN253" i="2"/>
  <c r="EO253" i="2"/>
  <c r="EQ253" i="2"/>
  <c r="ER253" i="2"/>
  <c r="ET253" i="2"/>
  <c r="EU253" i="2"/>
  <c r="EW253" i="2"/>
  <c r="EX253" i="2"/>
  <c r="EZ253" i="2"/>
  <c r="FA253" i="2"/>
  <c r="FC253" i="2"/>
  <c r="FD253" i="2"/>
  <c r="FF253" i="2"/>
  <c r="FG253" i="2"/>
  <c r="FI253" i="2"/>
  <c r="FJ253" i="2"/>
  <c r="FL253" i="2"/>
  <c r="FM253" i="2"/>
  <c r="FO253" i="2"/>
  <c r="FP253" i="2"/>
  <c r="FR253" i="2"/>
  <c r="FS253" i="2"/>
  <c r="FU253" i="2"/>
  <c r="FV253" i="2"/>
  <c r="FX253" i="2"/>
  <c r="FY253" i="2"/>
  <c r="GA253" i="2"/>
  <c r="GB253" i="2"/>
  <c r="GD253" i="2"/>
  <c r="GE253" i="2"/>
  <c r="GG253" i="2"/>
  <c r="GH253" i="2"/>
  <c r="GJ253" i="2"/>
  <c r="GK253" i="2"/>
  <c r="GM253" i="2"/>
  <c r="GN253" i="2"/>
  <c r="GP253" i="2"/>
  <c r="GQ253" i="2"/>
  <c r="GS253" i="2"/>
  <c r="GT253" i="2"/>
  <c r="GV253" i="2"/>
  <c r="GW253" i="2"/>
  <c r="GY253" i="2"/>
  <c r="GZ253" i="2"/>
  <c r="HB253" i="2"/>
  <c r="HC253" i="2"/>
  <c r="HE253" i="2"/>
  <c r="HF253" i="2"/>
  <c r="HH253" i="2"/>
  <c r="HI253" i="2"/>
  <c r="HK253" i="2"/>
  <c r="HL253" i="2"/>
  <c r="HN253" i="2"/>
  <c r="HO253" i="2"/>
  <c r="HQ253" i="2"/>
  <c r="HR253" i="2"/>
  <c r="HT253" i="2"/>
  <c r="HU253" i="2"/>
  <c r="P254" i="2"/>
  <c r="Q254" i="2"/>
  <c r="R254" i="2"/>
  <c r="X254" i="2"/>
  <c r="HZ254" i="2" s="1"/>
  <c r="AE254" i="2"/>
  <c r="AH254" i="2"/>
  <c r="AJ254" i="2"/>
  <c r="AK254" i="2"/>
  <c r="AM254" i="2"/>
  <c r="AN254" i="2"/>
  <c r="AP254" i="2"/>
  <c r="AQ254" i="2"/>
  <c r="AS254" i="2"/>
  <c r="AT254" i="2"/>
  <c r="AV254" i="2"/>
  <c r="AW254" i="2"/>
  <c r="AY254" i="2"/>
  <c r="AZ254" i="2"/>
  <c r="BB254" i="2"/>
  <c r="BC254" i="2"/>
  <c r="BE254" i="2"/>
  <c r="BF254" i="2"/>
  <c r="BH254" i="2"/>
  <c r="BI254" i="2"/>
  <c r="BK254" i="2"/>
  <c r="BL254" i="2"/>
  <c r="BN254" i="2"/>
  <c r="BO254" i="2"/>
  <c r="BQ254" i="2"/>
  <c r="BR254" i="2"/>
  <c r="BW254" i="2"/>
  <c r="BX254" i="2"/>
  <c r="CC254" i="2"/>
  <c r="CD254" i="2"/>
  <c r="CI254" i="2"/>
  <c r="CJ254" i="2"/>
  <c r="CO254" i="2"/>
  <c r="CP254" i="2"/>
  <c r="CU254" i="2"/>
  <c r="CV254" i="2"/>
  <c r="DA254" i="2"/>
  <c r="DB254" i="2"/>
  <c r="DG254" i="2"/>
  <c r="DH254" i="2"/>
  <c r="DJ254" i="2"/>
  <c r="DK254" i="2"/>
  <c r="DM254" i="2"/>
  <c r="DN254" i="2"/>
  <c r="DP254" i="2"/>
  <c r="DQ254" i="2"/>
  <c r="DS254" i="2"/>
  <c r="DT254" i="2"/>
  <c r="DV254" i="2"/>
  <c r="DW254" i="2"/>
  <c r="DY254" i="2"/>
  <c r="DZ254" i="2"/>
  <c r="EB254" i="2"/>
  <c r="EC254" i="2"/>
  <c r="EE254" i="2"/>
  <c r="EF254" i="2"/>
  <c r="EH254" i="2"/>
  <c r="EI254" i="2"/>
  <c r="EK254" i="2"/>
  <c r="EL254" i="2"/>
  <c r="EN254" i="2"/>
  <c r="EO254" i="2"/>
  <c r="EQ254" i="2"/>
  <c r="ER254" i="2"/>
  <c r="ET254" i="2"/>
  <c r="EU254" i="2"/>
  <c r="EW254" i="2"/>
  <c r="EX254" i="2"/>
  <c r="EZ254" i="2"/>
  <c r="FA254" i="2"/>
  <c r="FC254" i="2"/>
  <c r="FD254" i="2"/>
  <c r="FF254" i="2"/>
  <c r="FG254" i="2"/>
  <c r="FI254" i="2"/>
  <c r="FJ254" i="2"/>
  <c r="FL254" i="2"/>
  <c r="FM254" i="2"/>
  <c r="FO254" i="2"/>
  <c r="FP254" i="2"/>
  <c r="FR254" i="2"/>
  <c r="FS254" i="2"/>
  <c r="FU254" i="2"/>
  <c r="FV254" i="2"/>
  <c r="FX254" i="2"/>
  <c r="FY254" i="2"/>
  <c r="GA254" i="2"/>
  <c r="GB254" i="2"/>
  <c r="GD254" i="2"/>
  <c r="GE254" i="2"/>
  <c r="GG254" i="2"/>
  <c r="GH254" i="2"/>
  <c r="GJ254" i="2"/>
  <c r="GK254" i="2"/>
  <c r="GM254" i="2"/>
  <c r="GN254" i="2"/>
  <c r="GP254" i="2"/>
  <c r="GQ254" i="2"/>
  <c r="GS254" i="2"/>
  <c r="GT254" i="2"/>
  <c r="GV254" i="2"/>
  <c r="GW254" i="2"/>
  <c r="GY254" i="2"/>
  <c r="GZ254" i="2"/>
  <c r="HB254" i="2"/>
  <c r="HC254" i="2"/>
  <c r="HE254" i="2"/>
  <c r="HF254" i="2"/>
  <c r="HH254" i="2"/>
  <c r="HI254" i="2"/>
  <c r="HK254" i="2"/>
  <c r="HL254" i="2"/>
  <c r="HN254" i="2"/>
  <c r="HO254" i="2"/>
  <c r="HQ254" i="2"/>
  <c r="HR254" i="2"/>
  <c r="HT254" i="2"/>
  <c r="HU254" i="2"/>
  <c r="P255" i="2"/>
  <c r="Q255" i="2"/>
  <c r="R255" i="2"/>
  <c r="X255" i="2"/>
  <c r="HZ255" i="2" s="1"/>
  <c r="AD255" i="2"/>
  <c r="AE255" i="2"/>
  <c r="AG255" i="2"/>
  <c r="AJ255" i="2"/>
  <c r="AK255" i="2"/>
  <c r="AM255" i="2"/>
  <c r="AN255" i="2"/>
  <c r="AP255" i="2"/>
  <c r="AQ255" i="2"/>
  <c r="AS255" i="2"/>
  <c r="AT255" i="2"/>
  <c r="AV255" i="2"/>
  <c r="AW255" i="2"/>
  <c r="AY255" i="2"/>
  <c r="AZ255" i="2"/>
  <c r="BB255" i="2"/>
  <c r="BC255" i="2"/>
  <c r="BE255" i="2"/>
  <c r="BF255" i="2"/>
  <c r="BH255" i="2"/>
  <c r="BI255" i="2"/>
  <c r="BK255" i="2"/>
  <c r="BL255" i="2"/>
  <c r="BN255" i="2"/>
  <c r="BO255" i="2"/>
  <c r="BQ255" i="2"/>
  <c r="BR255" i="2"/>
  <c r="BW255" i="2"/>
  <c r="BX255" i="2"/>
  <c r="CC255" i="2"/>
  <c r="CD255" i="2"/>
  <c r="CI255" i="2"/>
  <c r="CJ255" i="2"/>
  <c r="CO255" i="2"/>
  <c r="CP255" i="2"/>
  <c r="CU255" i="2"/>
  <c r="CV255" i="2"/>
  <c r="DA255" i="2"/>
  <c r="DB255" i="2"/>
  <c r="DG255" i="2"/>
  <c r="DH255" i="2"/>
  <c r="DJ255" i="2"/>
  <c r="DK255" i="2"/>
  <c r="DM255" i="2"/>
  <c r="DN255" i="2"/>
  <c r="DP255" i="2"/>
  <c r="DQ255" i="2"/>
  <c r="DS255" i="2"/>
  <c r="DT255" i="2"/>
  <c r="DV255" i="2"/>
  <c r="DW255" i="2"/>
  <c r="DY255" i="2"/>
  <c r="DZ255" i="2"/>
  <c r="EB255" i="2"/>
  <c r="EC255" i="2"/>
  <c r="EE255" i="2"/>
  <c r="EF255" i="2"/>
  <c r="EH255" i="2"/>
  <c r="EI255" i="2"/>
  <c r="EK255" i="2"/>
  <c r="EL255" i="2"/>
  <c r="EN255" i="2"/>
  <c r="EO255" i="2"/>
  <c r="EQ255" i="2"/>
  <c r="ER255" i="2"/>
  <c r="ET255" i="2"/>
  <c r="EU255" i="2"/>
  <c r="EW255" i="2"/>
  <c r="EX255" i="2"/>
  <c r="EZ255" i="2"/>
  <c r="FA255" i="2"/>
  <c r="FC255" i="2"/>
  <c r="FD255" i="2"/>
  <c r="FF255" i="2"/>
  <c r="FG255" i="2"/>
  <c r="FI255" i="2"/>
  <c r="FJ255" i="2"/>
  <c r="FL255" i="2"/>
  <c r="FM255" i="2"/>
  <c r="FO255" i="2"/>
  <c r="FP255" i="2"/>
  <c r="FR255" i="2"/>
  <c r="FS255" i="2"/>
  <c r="FU255" i="2"/>
  <c r="FV255" i="2"/>
  <c r="FX255" i="2"/>
  <c r="FY255" i="2"/>
  <c r="GA255" i="2"/>
  <c r="GB255" i="2"/>
  <c r="GD255" i="2"/>
  <c r="GE255" i="2"/>
  <c r="GG255" i="2"/>
  <c r="GH255" i="2"/>
  <c r="GJ255" i="2"/>
  <c r="GK255" i="2"/>
  <c r="GM255" i="2"/>
  <c r="GN255" i="2"/>
  <c r="GP255" i="2"/>
  <c r="GQ255" i="2"/>
  <c r="GS255" i="2"/>
  <c r="GT255" i="2"/>
  <c r="GV255" i="2"/>
  <c r="GW255" i="2"/>
  <c r="GY255" i="2"/>
  <c r="GZ255" i="2"/>
  <c r="HB255" i="2"/>
  <c r="HC255" i="2"/>
  <c r="HE255" i="2"/>
  <c r="HF255" i="2"/>
  <c r="HH255" i="2"/>
  <c r="HI255" i="2"/>
  <c r="HK255" i="2"/>
  <c r="HL255" i="2"/>
  <c r="HN255" i="2"/>
  <c r="HO255" i="2"/>
  <c r="HQ255" i="2"/>
  <c r="HR255" i="2"/>
  <c r="HT255" i="2"/>
  <c r="HU255" i="2"/>
  <c r="P256" i="2"/>
  <c r="Q256" i="2"/>
  <c r="R256" i="2"/>
  <c r="X256" i="2"/>
  <c r="AD256" i="2"/>
  <c r="AE256" i="2"/>
  <c r="AG256" i="2"/>
  <c r="AH256" i="2"/>
  <c r="AK256" i="2"/>
  <c r="AM256" i="2"/>
  <c r="AN256" i="2"/>
  <c r="AP256" i="2"/>
  <c r="AQ256" i="2"/>
  <c r="AS256" i="2"/>
  <c r="AT256" i="2"/>
  <c r="AV256" i="2"/>
  <c r="AW256" i="2"/>
  <c r="AY256" i="2"/>
  <c r="AZ256" i="2"/>
  <c r="BB256" i="2"/>
  <c r="BC256" i="2"/>
  <c r="BE256" i="2"/>
  <c r="BF256" i="2"/>
  <c r="BH256" i="2"/>
  <c r="BI256" i="2"/>
  <c r="BK256" i="2"/>
  <c r="BL256" i="2"/>
  <c r="BN256" i="2"/>
  <c r="BO256" i="2"/>
  <c r="BQ256" i="2"/>
  <c r="BR256" i="2"/>
  <c r="BW256" i="2"/>
  <c r="BX256" i="2"/>
  <c r="CC256" i="2"/>
  <c r="CD256" i="2"/>
  <c r="CI256" i="2"/>
  <c r="CJ256" i="2"/>
  <c r="CO256" i="2"/>
  <c r="CP256" i="2"/>
  <c r="CU256" i="2"/>
  <c r="CV256" i="2"/>
  <c r="DA256" i="2"/>
  <c r="DB256" i="2"/>
  <c r="DG256" i="2"/>
  <c r="DH256" i="2"/>
  <c r="DJ256" i="2"/>
  <c r="DK256" i="2"/>
  <c r="DM256" i="2"/>
  <c r="DN256" i="2"/>
  <c r="DP256" i="2"/>
  <c r="DQ256" i="2"/>
  <c r="DS256" i="2"/>
  <c r="DT256" i="2"/>
  <c r="DV256" i="2"/>
  <c r="DW256" i="2"/>
  <c r="DY256" i="2"/>
  <c r="DZ256" i="2"/>
  <c r="EB256" i="2"/>
  <c r="EC256" i="2"/>
  <c r="EE256" i="2"/>
  <c r="EF256" i="2"/>
  <c r="EH256" i="2"/>
  <c r="EI256" i="2"/>
  <c r="EK256" i="2"/>
  <c r="EL256" i="2"/>
  <c r="EN256" i="2"/>
  <c r="EO256" i="2"/>
  <c r="EQ256" i="2"/>
  <c r="ER256" i="2"/>
  <c r="ET256" i="2"/>
  <c r="EU256" i="2"/>
  <c r="EW256" i="2"/>
  <c r="EX256" i="2"/>
  <c r="EZ256" i="2"/>
  <c r="FA256" i="2"/>
  <c r="FC256" i="2"/>
  <c r="FD256" i="2"/>
  <c r="FF256" i="2"/>
  <c r="FG256" i="2"/>
  <c r="FI256" i="2"/>
  <c r="FJ256" i="2"/>
  <c r="FL256" i="2"/>
  <c r="FM256" i="2"/>
  <c r="FO256" i="2"/>
  <c r="FP256" i="2"/>
  <c r="FR256" i="2"/>
  <c r="FS256" i="2"/>
  <c r="FU256" i="2"/>
  <c r="FV256" i="2"/>
  <c r="FX256" i="2"/>
  <c r="FY256" i="2"/>
  <c r="GA256" i="2"/>
  <c r="GB256" i="2"/>
  <c r="GD256" i="2"/>
  <c r="GE256" i="2"/>
  <c r="GG256" i="2"/>
  <c r="GH256" i="2"/>
  <c r="GJ256" i="2"/>
  <c r="GK256" i="2"/>
  <c r="GM256" i="2"/>
  <c r="GN256" i="2"/>
  <c r="GP256" i="2"/>
  <c r="GQ256" i="2"/>
  <c r="GS256" i="2"/>
  <c r="GT256" i="2"/>
  <c r="GV256" i="2"/>
  <c r="GW256" i="2"/>
  <c r="GY256" i="2"/>
  <c r="GZ256" i="2"/>
  <c r="HB256" i="2"/>
  <c r="HC256" i="2"/>
  <c r="HE256" i="2"/>
  <c r="HF256" i="2"/>
  <c r="HH256" i="2"/>
  <c r="HI256" i="2"/>
  <c r="HK256" i="2"/>
  <c r="HL256" i="2"/>
  <c r="HN256" i="2"/>
  <c r="HO256" i="2"/>
  <c r="HQ256" i="2"/>
  <c r="HR256" i="2"/>
  <c r="HT256" i="2"/>
  <c r="HU256" i="2"/>
  <c r="P257" i="2"/>
  <c r="Q257" i="2"/>
  <c r="R257" i="2"/>
  <c r="X257" i="2"/>
  <c r="HZ257" i="2" s="1"/>
  <c r="AD257" i="2"/>
  <c r="AE257" i="2"/>
  <c r="AG257" i="2"/>
  <c r="AH257" i="2"/>
  <c r="AJ257" i="2"/>
  <c r="AK257" i="2"/>
  <c r="AM257" i="2"/>
  <c r="AN257" i="2"/>
  <c r="AP257" i="2"/>
  <c r="AQ257" i="2"/>
  <c r="AS257" i="2"/>
  <c r="AT257" i="2"/>
  <c r="AV257" i="2"/>
  <c r="AW257" i="2"/>
  <c r="AY257" i="2"/>
  <c r="AZ257" i="2"/>
  <c r="BB257" i="2"/>
  <c r="BC257" i="2"/>
  <c r="BE257" i="2"/>
  <c r="BF257" i="2"/>
  <c r="BH257" i="2"/>
  <c r="BI257" i="2"/>
  <c r="BK257" i="2"/>
  <c r="BL257" i="2"/>
  <c r="BN257" i="2"/>
  <c r="BO257" i="2"/>
  <c r="BQ257" i="2"/>
  <c r="BR257" i="2"/>
  <c r="BW257" i="2"/>
  <c r="BX257" i="2"/>
  <c r="CC257" i="2"/>
  <c r="CD257" i="2"/>
  <c r="CI257" i="2"/>
  <c r="CJ257" i="2"/>
  <c r="CO257" i="2"/>
  <c r="CP257" i="2"/>
  <c r="CU257" i="2"/>
  <c r="CV257" i="2"/>
  <c r="DA257" i="2"/>
  <c r="DB257" i="2"/>
  <c r="DG257" i="2"/>
  <c r="DH257" i="2"/>
  <c r="DJ257" i="2"/>
  <c r="DK257" i="2"/>
  <c r="DM257" i="2"/>
  <c r="DN257" i="2"/>
  <c r="DP257" i="2"/>
  <c r="DQ257" i="2"/>
  <c r="DS257" i="2"/>
  <c r="DT257" i="2"/>
  <c r="DV257" i="2"/>
  <c r="DW257" i="2"/>
  <c r="DY257" i="2"/>
  <c r="DZ257" i="2"/>
  <c r="EB257" i="2"/>
  <c r="EC257" i="2"/>
  <c r="EE257" i="2"/>
  <c r="EF257" i="2"/>
  <c r="EH257" i="2"/>
  <c r="EI257" i="2"/>
  <c r="EK257" i="2"/>
  <c r="EL257" i="2"/>
  <c r="EN257" i="2"/>
  <c r="EO257" i="2"/>
  <c r="EQ257" i="2"/>
  <c r="ER257" i="2"/>
  <c r="ET257" i="2"/>
  <c r="EU257" i="2"/>
  <c r="EW257" i="2"/>
  <c r="EX257" i="2"/>
  <c r="EZ257" i="2"/>
  <c r="FA257" i="2"/>
  <c r="FC257" i="2"/>
  <c r="FD257" i="2"/>
  <c r="FF257" i="2"/>
  <c r="FG257" i="2"/>
  <c r="FI257" i="2"/>
  <c r="FJ257" i="2"/>
  <c r="FL257" i="2"/>
  <c r="FM257" i="2"/>
  <c r="FO257" i="2"/>
  <c r="FP257" i="2"/>
  <c r="FR257" i="2"/>
  <c r="FS257" i="2"/>
  <c r="FU257" i="2"/>
  <c r="FV257" i="2"/>
  <c r="FX257" i="2"/>
  <c r="FY257" i="2"/>
  <c r="GA257" i="2"/>
  <c r="GB257" i="2"/>
  <c r="GD257" i="2"/>
  <c r="GE257" i="2"/>
  <c r="GG257" i="2"/>
  <c r="GH257" i="2"/>
  <c r="GJ257" i="2"/>
  <c r="GK257" i="2"/>
  <c r="GM257" i="2"/>
  <c r="GN257" i="2"/>
  <c r="GP257" i="2"/>
  <c r="GQ257" i="2"/>
  <c r="GS257" i="2"/>
  <c r="GT257" i="2"/>
  <c r="GV257" i="2"/>
  <c r="GW257" i="2"/>
  <c r="GY257" i="2"/>
  <c r="GZ257" i="2"/>
  <c r="HB257" i="2"/>
  <c r="HC257" i="2"/>
  <c r="HE257" i="2"/>
  <c r="HF257" i="2"/>
  <c r="HH257" i="2"/>
  <c r="HI257" i="2"/>
  <c r="HK257" i="2"/>
  <c r="HL257" i="2"/>
  <c r="HN257" i="2"/>
  <c r="HO257" i="2"/>
  <c r="HQ257" i="2"/>
  <c r="HR257" i="2"/>
  <c r="HT257" i="2"/>
  <c r="HU257" i="2"/>
  <c r="Y218" i="2"/>
  <c r="AA218" i="2"/>
  <c r="T218" i="2" s="1"/>
  <c r="AM60" i="2"/>
  <c r="AU218" i="2"/>
  <c r="AX218" i="2"/>
  <c r="BA218" i="2"/>
  <c r="BD218" i="2"/>
  <c r="BG218" i="2"/>
  <c r="BJ218" i="2"/>
  <c r="BM218" i="2"/>
  <c r="BP218" i="2"/>
  <c r="BS218" i="2"/>
  <c r="BV218" i="2"/>
  <c r="BY218" i="2"/>
  <c r="CB218" i="2"/>
  <c r="CE218" i="2"/>
  <c r="CH218" i="2"/>
  <c r="CK218" i="2"/>
  <c r="CQ218" i="2"/>
  <c r="CW218" i="2"/>
  <c r="DC218" i="2"/>
  <c r="DI218" i="2"/>
  <c r="DL218" i="2"/>
  <c r="DO218" i="2"/>
  <c r="DR218" i="2"/>
  <c r="DU218" i="2"/>
  <c r="DX218" i="2"/>
  <c r="EA218" i="2"/>
  <c r="ED218" i="2"/>
  <c r="EG218" i="2"/>
  <c r="EJ218" i="2"/>
  <c r="EM218" i="2"/>
  <c r="EP218" i="2"/>
  <c r="ES218" i="2"/>
  <c r="EV218" i="2"/>
  <c r="EY218" i="2"/>
  <c r="FB218" i="2"/>
  <c r="FE218" i="2"/>
  <c r="FH218" i="2"/>
  <c r="FK218" i="2"/>
  <c r="FN218" i="2"/>
  <c r="FQ218" i="2"/>
  <c r="FT218" i="2"/>
  <c r="FW218" i="2"/>
  <c r="FZ218" i="2"/>
  <c r="GC218" i="2"/>
  <c r="GF218" i="2"/>
  <c r="GI218" i="2"/>
  <c r="GL218" i="2"/>
  <c r="GO218" i="2"/>
  <c r="GR218" i="2"/>
  <c r="GU218" i="2"/>
  <c r="GX218" i="2"/>
  <c r="HA218" i="2"/>
  <c r="HD218" i="2"/>
  <c r="HG218" i="2"/>
  <c r="HJ218" i="2"/>
  <c r="HM218" i="2"/>
  <c r="HP218" i="2"/>
  <c r="HS218" i="2"/>
  <c r="HV218" i="2"/>
  <c r="Y219" i="2"/>
  <c r="AA219" i="2"/>
  <c r="T219" i="2" s="1"/>
  <c r="AU219" i="2"/>
  <c r="AX219" i="2"/>
  <c r="BA219" i="2"/>
  <c r="BD219" i="2"/>
  <c r="BG219" i="2"/>
  <c r="BJ219" i="2"/>
  <c r="BM219" i="2"/>
  <c r="BP219" i="2"/>
  <c r="BS219" i="2"/>
  <c r="BV219" i="2"/>
  <c r="BY219" i="2"/>
  <c r="CB219" i="2"/>
  <c r="CE219" i="2"/>
  <c r="CH219" i="2"/>
  <c r="CK219" i="2"/>
  <c r="CQ219" i="2"/>
  <c r="CW219" i="2"/>
  <c r="DC219" i="2"/>
  <c r="DI219" i="2"/>
  <c r="DL219" i="2"/>
  <c r="DO219" i="2"/>
  <c r="DR219" i="2"/>
  <c r="DU219" i="2"/>
  <c r="DX219" i="2"/>
  <c r="EA219" i="2"/>
  <c r="ED219" i="2"/>
  <c r="EG219" i="2"/>
  <c r="EJ219" i="2"/>
  <c r="EM219" i="2"/>
  <c r="EP219" i="2"/>
  <c r="ES219" i="2"/>
  <c r="EV219" i="2"/>
  <c r="EY219" i="2"/>
  <c r="FB219" i="2"/>
  <c r="FE219" i="2"/>
  <c r="FH219" i="2"/>
  <c r="FK219" i="2"/>
  <c r="FN219" i="2"/>
  <c r="FQ219" i="2"/>
  <c r="FT219" i="2"/>
  <c r="FW219" i="2"/>
  <c r="FZ219" i="2"/>
  <c r="GC219" i="2"/>
  <c r="GF219" i="2"/>
  <c r="GI219" i="2"/>
  <c r="GL219" i="2"/>
  <c r="GO219" i="2"/>
  <c r="GR219" i="2"/>
  <c r="GU219" i="2"/>
  <c r="GX219" i="2"/>
  <c r="HA219" i="2"/>
  <c r="HD219" i="2"/>
  <c r="HG219" i="2"/>
  <c r="HJ219" i="2"/>
  <c r="HM219" i="2"/>
  <c r="HP219" i="2"/>
  <c r="HS219" i="2"/>
  <c r="HV219" i="2"/>
  <c r="Y220" i="2"/>
  <c r="AA220" i="2"/>
  <c r="T220" i="2" s="1"/>
  <c r="AU220" i="2"/>
  <c r="AX220" i="2"/>
  <c r="BA220" i="2"/>
  <c r="BD220" i="2"/>
  <c r="BG220" i="2"/>
  <c r="BJ220" i="2"/>
  <c r="BM220" i="2"/>
  <c r="BP220" i="2"/>
  <c r="BS220" i="2"/>
  <c r="BV220" i="2"/>
  <c r="BY220" i="2"/>
  <c r="CB220" i="2"/>
  <c r="CE220" i="2"/>
  <c r="CH220" i="2"/>
  <c r="CK220" i="2"/>
  <c r="CQ220" i="2"/>
  <c r="CW220" i="2"/>
  <c r="DC220" i="2"/>
  <c r="DI220" i="2"/>
  <c r="DL220" i="2"/>
  <c r="DO220" i="2"/>
  <c r="DR220" i="2"/>
  <c r="DU220" i="2"/>
  <c r="DX220" i="2"/>
  <c r="EA220" i="2"/>
  <c r="ED220" i="2"/>
  <c r="EG220" i="2"/>
  <c r="EJ220" i="2"/>
  <c r="EM220" i="2"/>
  <c r="EP220" i="2"/>
  <c r="ES220" i="2"/>
  <c r="EV220" i="2"/>
  <c r="EY220" i="2"/>
  <c r="FB220" i="2"/>
  <c r="FE220" i="2"/>
  <c r="FH220" i="2"/>
  <c r="FK220" i="2"/>
  <c r="FN220" i="2"/>
  <c r="FQ220" i="2"/>
  <c r="FT220" i="2"/>
  <c r="FW220" i="2"/>
  <c r="FZ220" i="2"/>
  <c r="GC220" i="2"/>
  <c r="GF220" i="2"/>
  <c r="GI220" i="2"/>
  <c r="GL220" i="2"/>
  <c r="GO220" i="2"/>
  <c r="GR220" i="2"/>
  <c r="GU220" i="2"/>
  <c r="GX220" i="2"/>
  <c r="HA220" i="2"/>
  <c r="HD220" i="2"/>
  <c r="HG220" i="2"/>
  <c r="HJ220" i="2"/>
  <c r="HM220" i="2"/>
  <c r="HP220" i="2"/>
  <c r="HS220" i="2"/>
  <c r="HV220" i="2"/>
  <c r="Y221" i="2"/>
  <c r="AA221" i="2"/>
  <c r="T221" i="2" s="1"/>
  <c r="AU221" i="2"/>
  <c r="AX221" i="2"/>
  <c r="BA221" i="2"/>
  <c r="BD221" i="2"/>
  <c r="BG221" i="2"/>
  <c r="BJ221" i="2"/>
  <c r="BM221" i="2"/>
  <c r="BP221" i="2"/>
  <c r="BS221" i="2"/>
  <c r="BV221" i="2"/>
  <c r="BY221" i="2"/>
  <c r="CB221" i="2"/>
  <c r="CE221" i="2"/>
  <c r="CH221" i="2"/>
  <c r="CK221" i="2"/>
  <c r="CQ221" i="2"/>
  <c r="CW221" i="2"/>
  <c r="DC221" i="2"/>
  <c r="DI221" i="2"/>
  <c r="DL221" i="2"/>
  <c r="DO221" i="2"/>
  <c r="DR221" i="2"/>
  <c r="DU221" i="2"/>
  <c r="DX221" i="2"/>
  <c r="EA221" i="2"/>
  <c r="ED221" i="2"/>
  <c r="EG221" i="2"/>
  <c r="EJ221" i="2"/>
  <c r="EM221" i="2"/>
  <c r="EP221" i="2"/>
  <c r="ES221" i="2"/>
  <c r="EV221" i="2"/>
  <c r="EY221" i="2"/>
  <c r="FB221" i="2"/>
  <c r="FE221" i="2"/>
  <c r="FH221" i="2"/>
  <c r="FK221" i="2"/>
  <c r="FN221" i="2"/>
  <c r="FQ221" i="2"/>
  <c r="FT221" i="2"/>
  <c r="FW221" i="2"/>
  <c r="FZ221" i="2"/>
  <c r="GC221" i="2"/>
  <c r="GF221" i="2"/>
  <c r="GI221" i="2"/>
  <c r="GL221" i="2"/>
  <c r="GO221" i="2"/>
  <c r="GR221" i="2"/>
  <c r="GU221" i="2"/>
  <c r="GX221" i="2"/>
  <c r="HA221" i="2"/>
  <c r="HD221" i="2"/>
  <c r="HG221" i="2"/>
  <c r="HJ221" i="2"/>
  <c r="HM221" i="2"/>
  <c r="HP221" i="2"/>
  <c r="HS221" i="2"/>
  <c r="HV221" i="2"/>
  <c r="Y222" i="2"/>
  <c r="AA222" i="2"/>
  <c r="T222" i="2" s="1"/>
  <c r="AU222" i="2"/>
  <c r="AX222" i="2"/>
  <c r="BA222" i="2"/>
  <c r="BD222" i="2"/>
  <c r="BG222" i="2"/>
  <c r="BJ222" i="2"/>
  <c r="BM222" i="2"/>
  <c r="BP222" i="2"/>
  <c r="BS222" i="2"/>
  <c r="BV222" i="2"/>
  <c r="BY222" i="2"/>
  <c r="CB222" i="2"/>
  <c r="CE222" i="2"/>
  <c r="CH222" i="2"/>
  <c r="CK222" i="2"/>
  <c r="CQ222" i="2"/>
  <c r="CW222" i="2"/>
  <c r="DC222" i="2"/>
  <c r="DI222" i="2"/>
  <c r="DL222" i="2"/>
  <c r="DO222" i="2"/>
  <c r="DR222" i="2"/>
  <c r="DU222" i="2"/>
  <c r="DX222" i="2"/>
  <c r="EA222" i="2"/>
  <c r="ED222" i="2"/>
  <c r="EG222" i="2"/>
  <c r="EJ222" i="2"/>
  <c r="EM222" i="2"/>
  <c r="EP222" i="2"/>
  <c r="ES222" i="2"/>
  <c r="EV222" i="2"/>
  <c r="EY222" i="2"/>
  <c r="FB222" i="2"/>
  <c r="FE222" i="2"/>
  <c r="FH222" i="2"/>
  <c r="FK222" i="2"/>
  <c r="FN222" i="2"/>
  <c r="FQ222" i="2"/>
  <c r="FT222" i="2"/>
  <c r="FW222" i="2"/>
  <c r="FZ222" i="2"/>
  <c r="GC222" i="2"/>
  <c r="GF222" i="2"/>
  <c r="GI222" i="2"/>
  <c r="GL222" i="2"/>
  <c r="GO222" i="2"/>
  <c r="GR222" i="2"/>
  <c r="GU222" i="2"/>
  <c r="GX222" i="2"/>
  <c r="HA222" i="2"/>
  <c r="HD222" i="2"/>
  <c r="HG222" i="2"/>
  <c r="HJ222" i="2"/>
  <c r="HM222" i="2"/>
  <c r="HP222" i="2"/>
  <c r="HS222" i="2"/>
  <c r="HV222" i="2"/>
  <c r="Y223" i="2"/>
  <c r="AA223" i="2"/>
  <c r="T223" i="2" s="1"/>
  <c r="AU223" i="2"/>
  <c r="AX223" i="2"/>
  <c r="BA223" i="2"/>
  <c r="BD223" i="2"/>
  <c r="BG223" i="2"/>
  <c r="BJ223" i="2"/>
  <c r="BM223" i="2"/>
  <c r="BP223" i="2"/>
  <c r="BS223" i="2"/>
  <c r="BV223" i="2"/>
  <c r="BY223" i="2"/>
  <c r="CB223" i="2"/>
  <c r="CE223" i="2"/>
  <c r="CH223" i="2"/>
  <c r="CK223" i="2"/>
  <c r="CQ223" i="2"/>
  <c r="CW223" i="2"/>
  <c r="DC223" i="2"/>
  <c r="DI223" i="2"/>
  <c r="DL223" i="2"/>
  <c r="DO223" i="2"/>
  <c r="DR223" i="2"/>
  <c r="DU223" i="2"/>
  <c r="DX223" i="2"/>
  <c r="EA223" i="2"/>
  <c r="ED223" i="2"/>
  <c r="EG223" i="2"/>
  <c r="EJ223" i="2"/>
  <c r="EM223" i="2"/>
  <c r="EP223" i="2"/>
  <c r="ES223" i="2"/>
  <c r="EV223" i="2"/>
  <c r="EY223" i="2"/>
  <c r="FB223" i="2"/>
  <c r="FE223" i="2"/>
  <c r="FH223" i="2"/>
  <c r="FK223" i="2"/>
  <c r="FN223" i="2"/>
  <c r="FQ223" i="2"/>
  <c r="FT223" i="2"/>
  <c r="FW223" i="2"/>
  <c r="FZ223" i="2"/>
  <c r="GC223" i="2"/>
  <c r="GF223" i="2"/>
  <c r="GI223" i="2"/>
  <c r="GL223" i="2"/>
  <c r="GO223" i="2"/>
  <c r="GR223" i="2"/>
  <c r="GU223" i="2"/>
  <c r="GX223" i="2"/>
  <c r="HA223" i="2"/>
  <c r="HD223" i="2"/>
  <c r="HG223" i="2"/>
  <c r="HJ223" i="2"/>
  <c r="HM223" i="2"/>
  <c r="HP223" i="2"/>
  <c r="HS223" i="2"/>
  <c r="HV223" i="2"/>
  <c r="Y224" i="2"/>
  <c r="AA224" i="2"/>
  <c r="T224" i="2" s="1"/>
  <c r="AU224" i="2"/>
  <c r="AX224" i="2"/>
  <c r="BA224" i="2"/>
  <c r="BD224" i="2"/>
  <c r="BG224" i="2"/>
  <c r="BJ224" i="2"/>
  <c r="BM224" i="2"/>
  <c r="BP224" i="2"/>
  <c r="BS224" i="2"/>
  <c r="BV224" i="2"/>
  <c r="BY224" i="2"/>
  <c r="CB224" i="2"/>
  <c r="CE224" i="2"/>
  <c r="CH224" i="2"/>
  <c r="CK224" i="2"/>
  <c r="CQ224" i="2"/>
  <c r="CW224" i="2"/>
  <c r="DC224" i="2"/>
  <c r="DI224" i="2"/>
  <c r="DL224" i="2"/>
  <c r="DO224" i="2"/>
  <c r="DR224" i="2"/>
  <c r="DU224" i="2"/>
  <c r="DX224" i="2"/>
  <c r="EA224" i="2"/>
  <c r="ED224" i="2"/>
  <c r="EG224" i="2"/>
  <c r="EJ224" i="2"/>
  <c r="EM224" i="2"/>
  <c r="EP224" i="2"/>
  <c r="ES224" i="2"/>
  <c r="EV224" i="2"/>
  <c r="EY224" i="2"/>
  <c r="FB224" i="2"/>
  <c r="FE224" i="2"/>
  <c r="FH224" i="2"/>
  <c r="FK224" i="2"/>
  <c r="FN224" i="2"/>
  <c r="FQ224" i="2"/>
  <c r="FT224" i="2"/>
  <c r="FW224" i="2"/>
  <c r="FZ224" i="2"/>
  <c r="GC224" i="2"/>
  <c r="GF224" i="2"/>
  <c r="GI224" i="2"/>
  <c r="GL224" i="2"/>
  <c r="GO224" i="2"/>
  <c r="GR224" i="2"/>
  <c r="GU224" i="2"/>
  <c r="GX224" i="2"/>
  <c r="HA224" i="2"/>
  <c r="HD224" i="2"/>
  <c r="HG224" i="2"/>
  <c r="HJ224" i="2"/>
  <c r="HM224" i="2"/>
  <c r="HP224" i="2"/>
  <c r="HS224" i="2"/>
  <c r="HV224" i="2"/>
  <c r="Y225" i="2"/>
  <c r="AA225" i="2"/>
  <c r="T225" i="2" s="1"/>
  <c r="AU225" i="2"/>
  <c r="AX225" i="2"/>
  <c r="BA225" i="2"/>
  <c r="BD225" i="2"/>
  <c r="BG225" i="2"/>
  <c r="BJ225" i="2"/>
  <c r="BM225" i="2"/>
  <c r="BP225" i="2"/>
  <c r="BS225" i="2"/>
  <c r="BV225" i="2"/>
  <c r="BY225" i="2"/>
  <c r="CB225" i="2"/>
  <c r="CE225" i="2"/>
  <c r="CH225" i="2"/>
  <c r="CK225" i="2"/>
  <c r="CQ225" i="2"/>
  <c r="CW225" i="2"/>
  <c r="DC225" i="2"/>
  <c r="DI225" i="2"/>
  <c r="DL225" i="2"/>
  <c r="DO225" i="2"/>
  <c r="DR225" i="2"/>
  <c r="DU225" i="2"/>
  <c r="DX225" i="2"/>
  <c r="EA225" i="2"/>
  <c r="ED225" i="2"/>
  <c r="EG225" i="2"/>
  <c r="EJ225" i="2"/>
  <c r="EM225" i="2"/>
  <c r="EP225" i="2"/>
  <c r="ES225" i="2"/>
  <c r="EV225" i="2"/>
  <c r="EY225" i="2"/>
  <c r="FB225" i="2"/>
  <c r="FE225" i="2"/>
  <c r="FH225" i="2"/>
  <c r="FK225" i="2"/>
  <c r="FN225" i="2"/>
  <c r="FQ225" i="2"/>
  <c r="FT225" i="2"/>
  <c r="FW225" i="2"/>
  <c r="FZ225" i="2"/>
  <c r="GC225" i="2"/>
  <c r="GF225" i="2"/>
  <c r="GI225" i="2"/>
  <c r="GL225" i="2"/>
  <c r="GO225" i="2"/>
  <c r="GR225" i="2"/>
  <c r="GU225" i="2"/>
  <c r="GX225" i="2"/>
  <c r="HA225" i="2"/>
  <c r="HD225" i="2"/>
  <c r="HG225" i="2"/>
  <c r="HJ225" i="2"/>
  <c r="HM225" i="2"/>
  <c r="HP225" i="2"/>
  <c r="HS225" i="2"/>
  <c r="HV225" i="2"/>
  <c r="Y226" i="2"/>
  <c r="AA226" i="2"/>
  <c r="T226" i="2" s="1"/>
  <c r="AU226" i="2"/>
  <c r="AX226" i="2"/>
  <c r="BA226" i="2"/>
  <c r="BD226" i="2"/>
  <c r="BG226" i="2"/>
  <c r="BJ226" i="2"/>
  <c r="BM226" i="2"/>
  <c r="BP226" i="2"/>
  <c r="BS226" i="2"/>
  <c r="BV226" i="2"/>
  <c r="BY226" i="2"/>
  <c r="CB226" i="2"/>
  <c r="CE226" i="2"/>
  <c r="CH226" i="2"/>
  <c r="CK226" i="2"/>
  <c r="CQ226" i="2"/>
  <c r="CW226" i="2"/>
  <c r="DC226" i="2"/>
  <c r="DI226" i="2"/>
  <c r="DL226" i="2"/>
  <c r="DO226" i="2"/>
  <c r="DR226" i="2"/>
  <c r="DU226" i="2"/>
  <c r="DX226" i="2"/>
  <c r="EA226" i="2"/>
  <c r="ED226" i="2"/>
  <c r="EG226" i="2"/>
  <c r="EJ226" i="2"/>
  <c r="EM226" i="2"/>
  <c r="EP226" i="2"/>
  <c r="ES226" i="2"/>
  <c r="EV226" i="2"/>
  <c r="EY226" i="2"/>
  <c r="FB226" i="2"/>
  <c r="FE226" i="2"/>
  <c r="FH226" i="2"/>
  <c r="FK226" i="2"/>
  <c r="FN226" i="2"/>
  <c r="FQ226" i="2"/>
  <c r="FT226" i="2"/>
  <c r="FW226" i="2"/>
  <c r="FZ226" i="2"/>
  <c r="GC226" i="2"/>
  <c r="GF226" i="2"/>
  <c r="GI226" i="2"/>
  <c r="GL226" i="2"/>
  <c r="GO226" i="2"/>
  <c r="GR226" i="2"/>
  <c r="GU226" i="2"/>
  <c r="GX226" i="2"/>
  <c r="HA226" i="2"/>
  <c r="HD226" i="2"/>
  <c r="HG226" i="2"/>
  <c r="HJ226" i="2"/>
  <c r="HM226" i="2"/>
  <c r="HP226" i="2"/>
  <c r="HS226" i="2"/>
  <c r="HV226" i="2"/>
  <c r="Y227" i="2"/>
  <c r="AA227" i="2"/>
  <c r="T227" i="2" s="1"/>
  <c r="AU227" i="2"/>
  <c r="AX227" i="2"/>
  <c r="BA227" i="2"/>
  <c r="BD227" i="2"/>
  <c r="BG227" i="2"/>
  <c r="BJ227" i="2"/>
  <c r="BM227" i="2"/>
  <c r="BP227" i="2"/>
  <c r="BS227" i="2"/>
  <c r="BV227" i="2"/>
  <c r="BY227" i="2"/>
  <c r="CB227" i="2"/>
  <c r="CE227" i="2"/>
  <c r="CH227" i="2"/>
  <c r="CK227" i="2"/>
  <c r="CQ227" i="2"/>
  <c r="CW227" i="2"/>
  <c r="DC227" i="2"/>
  <c r="DI227" i="2"/>
  <c r="DL227" i="2"/>
  <c r="DO227" i="2"/>
  <c r="DR227" i="2"/>
  <c r="DU227" i="2"/>
  <c r="DX227" i="2"/>
  <c r="EA227" i="2"/>
  <c r="ED227" i="2"/>
  <c r="EG227" i="2"/>
  <c r="EJ227" i="2"/>
  <c r="EM227" i="2"/>
  <c r="EP227" i="2"/>
  <c r="ES227" i="2"/>
  <c r="EV227" i="2"/>
  <c r="EY227" i="2"/>
  <c r="FB227" i="2"/>
  <c r="FE227" i="2"/>
  <c r="FH227" i="2"/>
  <c r="FK227" i="2"/>
  <c r="FN227" i="2"/>
  <c r="FQ227" i="2"/>
  <c r="FT227" i="2"/>
  <c r="FW227" i="2"/>
  <c r="FZ227" i="2"/>
  <c r="GC227" i="2"/>
  <c r="GF227" i="2"/>
  <c r="GI227" i="2"/>
  <c r="GL227" i="2"/>
  <c r="GO227" i="2"/>
  <c r="GR227" i="2"/>
  <c r="GU227" i="2"/>
  <c r="GX227" i="2"/>
  <c r="HA227" i="2"/>
  <c r="HD227" i="2"/>
  <c r="HG227" i="2"/>
  <c r="HJ227" i="2"/>
  <c r="HM227" i="2"/>
  <c r="HP227" i="2"/>
  <c r="HS227" i="2"/>
  <c r="HV227" i="2"/>
  <c r="Y187" i="2"/>
  <c r="AA187" i="2"/>
  <c r="T187" i="2" s="1"/>
  <c r="AU187" i="2"/>
  <c r="AX187" i="2"/>
  <c r="BA187" i="2"/>
  <c r="BD187" i="2"/>
  <c r="BG187" i="2"/>
  <c r="BJ187" i="2"/>
  <c r="BM187" i="2"/>
  <c r="BP187" i="2"/>
  <c r="BS187" i="2"/>
  <c r="BV187" i="2"/>
  <c r="BY187" i="2"/>
  <c r="CB187" i="2"/>
  <c r="CE187" i="2"/>
  <c r="CH187" i="2"/>
  <c r="CK187" i="2"/>
  <c r="CQ187" i="2"/>
  <c r="CW187" i="2"/>
  <c r="DC187" i="2"/>
  <c r="DI187" i="2"/>
  <c r="DL187" i="2"/>
  <c r="DO187" i="2"/>
  <c r="DR187" i="2"/>
  <c r="DU187" i="2"/>
  <c r="DX187" i="2"/>
  <c r="EA187" i="2"/>
  <c r="ED187" i="2"/>
  <c r="EG187" i="2"/>
  <c r="EJ187" i="2"/>
  <c r="EM187" i="2"/>
  <c r="EP187" i="2"/>
  <c r="ES187" i="2"/>
  <c r="EV187" i="2"/>
  <c r="EY187" i="2"/>
  <c r="FB187" i="2"/>
  <c r="FE187" i="2"/>
  <c r="FH187" i="2"/>
  <c r="FK187" i="2"/>
  <c r="FN187" i="2"/>
  <c r="FQ187" i="2"/>
  <c r="FT187" i="2"/>
  <c r="FW187" i="2"/>
  <c r="FZ187" i="2"/>
  <c r="GC187" i="2"/>
  <c r="GF187" i="2"/>
  <c r="GI187" i="2"/>
  <c r="GL187" i="2"/>
  <c r="GO187" i="2"/>
  <c r="GR187" i="2"/>
  <c r="GU187" i="2"/>
  <c r="GX187" i="2"/>
  <c r="HA187" i="2"/>
  <c r="HD187" i="2"/>
  <c r="HG187" i="2"/>
  <c r="HJ187" i="2"/>
  <c r="HM187" i="2"/>
  <c r="HP187" i="2"/>
  <c r="HS187" i="2"/>
  <c r="HV187" i="2"/>
  <c r="Y188" i="2"/>
  <c r="AA188" i="2"/>
  <c r="AU188" i="2"/>
  <c r="AX188" i="2"/>
  <c r="BA188" i="2"/>
  <c r="BD188" i="2"/>
  <c r="BG188" i="2"/>
  <c r="BJ188" i="2"/>
  <c r="BM188" i="2"/>
  <c r="BP188" i="2"/>
  <c r="BS188" i="2"/>
  <c r="BV188" i="2"/>
  <c r="BY188" i="2"/>
  <c r="CB188" i="2"/>
  <c r="CE188" i="2"/>
  <c r="CH188" i="2"/>
  <c r="CK188" i="2"/>
  <c r="CQ188" i="2"/>
  <c r="CW188" i="2"/>
  <c r="DC188" i="2"/>
  <c r="DI188" i="2"/>
  <c r="DL188" i="2"/>
  <c r="DO188" i="2"/>
  <c r="DR188" i="2"/>
  <c r="DU188" i="2"/>
  <c r="DX188" i="2"/>
  <c r="EA188" i="2"/>
  <c r="ED188" i="2"/>
  <c r="EG188" i="2"/>
  <c r="EJ188" i="2"/>
  <c r="EM188" i="2"/>
  <c r="EP188" i="2"/>
  <c r="ES188" i="2"/>
  <c r="EV188" i="2"/>
  <c r="EY188" i="2"/>
  <c r="FB188" i="2"/>
  <c r="FE188" i="2"/>
  <c r="FH188" i="2"/>
  <c r="FK188" i="2"/>
  <c r="FN188" i="2"/>
  <c r="FQ188" i="2"/>
  <c r="FT188" i="2"/>
  <c r="FW188" i="2"/>
  <c r="FZ188" i="2"/>
  <c r="GC188" i="2"/>
  <c r="GF188" i="2"/>
  <c r="GI188" i="2"/>
  <c r="GL188" i="2"/>
  <c r="GO188" i="2"/>
  <c r="GR188" i="2"/>
  <c r="GU188" i="2"/>
  <c r="GX188" i="2"/>
  <c r="HA188" i="2"/>
  <c r="HD188" i="2"/>
  <c r="HG188" i="2"/>
  <c r="HJ188" i="2"/>
  <c r="HM188" i="2"/>
  <c r="HP188" i="2"/>
  <c r="HS188" i="2"/>
  <c r="HV188" i="2"/>
  <c r="Y189" i="2"/>
  <c r="AA189" i="2"/>
  <c r="T189" i="2" s="1"/>
  <c r="AU189" i="2"/>
  <c r="AX189" i="2"/>
  <c r="BA189" i="2"/>
  <c r="BD189" i="2"/>
  <c r="BG189" i="2"/>
  <c r="BJ189" i="2"/>
  <c r="BM189" i="2"/>
  <c r="BP189" i="2"/>
  <c r="BS189" i="2"/>
  <c r="BV189" i="2"/>
  <c r="BY189" i="2"/>
  <c r="CB189" i="2"/>
  <c r="CE189" i="2"/>
  <c r="CH189" i="2"/>
  <c r="CK189" i="2"/>
  <c r="CQ189" i="2"/>
  <c r="CW189" i="2"/>
  <c r="DC189" i="2"/>
  <c r="DI189" i="2"/>
  <c r="DL189" i="2"/>
  <c r="DO189" i="2"/>
  <c r="DR189" i="2"/>
  <c r="DU189" i="2"/>
  <c r="DX189" i="2"/>
  <c r="EA189" i="2"/>
  <c r="ED189" i="2"/>
  <c r="EG189" i="2"/>
  <c r="EJ189" i="2"/>
  <c r="EM189" i="2"/>
  <c r="EP189" i="2"/>
  <c r="ES189" i="2"/>
  <c r="EV189" i="2"/>
  <c r="EY189" i="2"/>
  <c r="FB189" i="2"/>
  <c r="FE189" i="2"/>
  <c r="FH189" i="2"/>
  <c r="FK189" i="2"/>
  <c r="FN189" i="2"/>
  <c r="FQ189" i="2"/>
  <c r="FT189" i="2"/>
  <c r="FW189" i="2"/>
  <c r="FZ189" i="2"/>
  <c r="GC189" i="2"/>
  <c r="GF189" i="2"/>
  <c r="GI189" i="2"/>
  <c r="GL189" i="2"/>
  <c r="GO189" i="2"/>
  <c r="GR189" i="2"/>
  <c r="GU189" i="2"/>
  <c r="GX189" i="2"/>
  <c r="HA189" i="2"/>
  <c r="HD189" i="2"/>
  <c r="HG189" i="2"/>
  <c r="HJ189" i="2"/>
  <c r="HM189" i="2"/>
  <c r="HP189" i="2"/>
  <c r="HS189" i="2"/>
  <c r="HV189" i="2"/>
  <c r="Y190" i="2"/>
  <c r="AA190" i="2"/>
  <c r="AU190" i="2"/>
  <c r="AX190" i="2"/>
  <c r="BA190" i="2"/>
  <c r="BD190" i="2"/>
  <c r="BG190" i="2"/>
  <c r="BJ190" i="2"/>
  <c r="BM190" i="2"/>
  <c r="BP190" i="2"/>
  <c r="BS190" i="2"/>
  <c r="BV190" i="2"/>
  <c r="BY190" i="2"/>
  <c r="CB190" i="2"/>
  <c r="CE190" i="2"/>
  <c r="CH190" i="2"/>
  <c r="CK190" i="2"/>
  <c r="CQ190" i="2"/>
  <c r="CW190" i="2"/>
  <c r="DC190" i="2"/>
  <c r="DI190" i="2"/>
  <c r="DL190" i="2"/>
  <c r="DO190" i="2"/>
  <c r="DR190" i="2"/>
  <c r="DU190" i="2"/>
  <c r="DX190" i="2"/>
  <c r="EA190" i="2"/>
  <c r="ED190" i="2"/>
  <c r="EG190" i="2"/>
  <c r="EJ190" i="2"/>
  <c r="EM190" i="2"/>
  <c r="EP190" i="2"/>
  <c r="ES190" i="2"/>
  <c r="EV190" i="2"/>
  <c r="EY190" i="2"/>
  <c r="FB190" i="2"/>
  <c r="FE190" i="2"/>
  <c r="FH190" i="2"/>
  <c r="FK190" i="2"/>
  <c r="FN190" i="2"/>
  <c r="FQ190" i="2"/>
  <c r="FT190" i="2"/>
  <c r="FW190" i="2"/>
  <c r="FZ190" i="2"/>
  <c r="GC190" i="2"/>
  <c r="GF190" i="2"/>
  <c r="GI190" i="2"/>
  <c r="GL190" i="2"/>
  <c r="GO190" i="2"/>
  <c r="GR190" i="2"/>
  <c r="GU190" i="2"/>
  <c r="GX190" i="2"/>
  <c r="HA190" i="2"/>
  <c r="HD190" i="2"/>
  <c r="HG190" i="2"/>
  <c r="HJ190" i="2"/>
  <c r="HM190" i="2"/>
  <c r="HP190" i="2"/>
  <c r="HS190" i="2"/>
  <c r="HV190" i="2"/>
  <c r="Y191" i="2"/>
  <c r="AA191" i="2"/>
  <c r="T191" i="2" s="1"/>
  <c r="AU191" i="2"/>
  <c r="AX191" i="2"/>
  <c r="BA191" i="2"/>
  <c r="BD191" i="2"/>
  <c r="BG191" i="2"/>
  <c r="BJ191" i="2"/>
  <c r="BM191" i="2"/>
  <c r="BP191" i="2"/>
  <c r="BS191" i="2"/>
  <c r="BV191" i="2"/>
  <c r="BY191" i="2"/>
  <c r="CB191" i="2"/>
  <c r="CE191" i="2"/>
  <c r="CH191" i="2"/>
  <c r="CK191" i="2"/>
  <c r="CQ191" i="2"/>
  <c r="CW191" i="2"/>
  <c r="DC191" i="2"/>
  <c r="DI191" i="2"/>
  <c r="DL191" i="2"/>
  <c r="DO191" i="2"/>
  <c r="DR191" i="2"/>
  <c r="DU191" i="2"/>
  <c r="DX191" i="2"/>
  <c r="EA191" i="2"/>
  <c r="ED191" i="2"/>
  <c r="EG191" i="2"/>
  <c r="EJ191" i="2"/>
  <c r="EM191" i="2"/>
  <c r="EP191" i="2"/>
  <c r="ES191" i="2"/>
  <c r="EV191" i="2"/>
  <c r="EY191" i="2"/>
  <c r="FB191" i="2"/>
  <c r="FE191" i="2"/>
  <c r="FH191" i="2"/>
  <c r="FK191" i="2"/>
  <c r="FN191" i="2"/>
  <c r="FQ191" i="2"/>
  <c r="FT191" i="2"/>
  <c r="FW191" i="2"/>
  <c r="FZ191" i="2"/>
  <c r="GC191" i="2"/>
  <c r="GF191" i="2"/>
  <c r="GI191" i="2"/>
  <c r="GL191" i="2"/>
  <c r="GO191" i="2"/>
  <c r="GR191" i="2"/>
  <c r="GU191" i="2"/>
  <c r="GX191" i="2"/>
  <c r="HA191" i="2"/>
  <c r="HD191" i="2"/>
  <c r="HG191" i="2"/>
  <c r="HJ191" i="2"/>
  <c r="HM191" i="2"/>
  <c r="HP191" i="2"/>
  <c r="HS191" i="2"/>
  <c r="HV191" i="2"/>
  <c r="Y192" i="2"/>
  <c r="AA192" i="2"/>
  <c r="AU192" i="2"/>
  <c r="AX192" i="2"/>
  <c r="BA192" i="2"/>
  <c r="BD192" i="2"/>
  <c r="BG192" i="2"/>
  <c r="BJ192" i="2"/>
  <c r="BM192" i="2"/>
  <c r="BP192" i="2"/>
  <c r="BS192" i="2"/>
  <c r="BV192" i="2"/>
  <c r="BY192" i="2"/>
  <c r="CB192" i="2"/>
  <c r="CE192" i="2"/>
  <c r="CH192" i="2"/>
  <c r="CK192" i="2"/>
  <c r="CQ192" i="2"/>
  <c r="CW192" i="2"/>
  <c r="DC192" i="2"/>
  <c r="DI192" i="2"/>
  <c r="DL192" i="2"/>
  <c r="DO192" i="2"/>
  <c r="DR192" i="2"/>
  <c r="DU192" i="2"/>
  <c r="DX192" i="2"/>
  <c r="EA192" i="2"/>
  <c r="ED192" i="2"/>
  <c r="EG192" i="2"/>
  <c r="EJ192" i="2"/>
  <c r="EM192" i="2"/>
  <c r="EP192" i="2"/>
  <c r="ES192" i="2"/>
  <c r="EV192" i="2"/>
  <c r="EY192" i="2"/>
  <c r="FB192" i="2"/>
  <c r="FE192" i="2"/>
  <c r="FH192" i="2"/>
  <c r="FK192" i="2"/>
  <c r="FN192" i="2"/>
  <c r="FQ192" i="2"/>
  <c r="FT192" i="2"/>
  <c r="FW192" i="2"/>
  <c r="FZ192" i="2"/>
  <c r="GC192" i="2"/>
  <c r="GF192" i="2"/>
  <c r="GI192" i="2"/>
  <c r="GL192" i="2"/>
  <c r="GO192" i="2"/>
  <c r="GR192" i="2"/>
  <c r="GU192" i="2"/>
  <c r="GX192" i="2"/>
  <c r="HA192" i="2"/>
  <c r="HD192" i="2"/>
  <c r="HG192" i="2"/>
  <c r="HJ192" i="2"/>
  <c r="HM192" i="2"/>
  <c r="HP192" i="2"/>
  <c r="HS192" i="2"/>
  <c r="HV192" i="2"/>
  <c r="Y193" i="2"/>
  <c r="AA193" i="2"/>
  <c r="T193" i="2" s="1"/>
  <c r="AU193" i="2"/>
  <c r="AX193" i="2"/>
  <c r="BA193" i="2"/>
  <c r="BD193" i="2"/>
  <c r="BG193" i="2"/>
  <c r="BJ193" i="2"/>
  <c r="BM193" i="2"/>
  <c r="BP193" i="2"/>
  <c r="BS193" i="2"/>
  <c r="BV193" i="2"/>
  <c r="BY193" i="2"/>
  <c r="CB193" i="2"/>
  <c r="CE193" i="2"/>
  <c r="CH193" i="2"/>
  <c r="CK193" i="2"/>
  <c r="CQ193" i="2"/>
  <c r="CW193" i="2"/>
  <c r="DC193" i="2"/>
  <c r="DI193" i="2"/>
  <c r="DL193" i="2"/>
  <c r="DO193" i="2"/>
  <c r="DR193" i="2"/>
  <c r="DU193" i="2"/>
  <c r="DX193" i="2"/>
  <c r="EA193" i="2"/>
  <c r="ED193" i="2"/>
  <c r="EG193" i="2"/>
  <c r="EJ193" i="2"/>
  <c r="EM193" i="2"/>
  <c r="EP193" i="2"/>
  <c r="ES193" i="2"/>
  <c r="EV193" i="2"/>
  <c r="EY193" i="2"/>
  <c r="FB193" i="2"/>
  <c r="FE193" i="2"/>
  <c r="FH193" i="2"/>
  <c r="FK193" i="2"/>
  <c r="FN193" i="2"/>
  <c r="FQ193" i="2"/>
  <c r="FT193" i="2"/>
  <c r="FW193" i="2"/>
  <c r="FZ193" i="2"/>
  <c r="GC193" i="2"/>
  <c r="GF193" i="2"/>
  <c r="GI193" i="2"/>
  <c r="GL193" i="2"/>
  <c r="GO193" i="2"/>
  <c r="GR193" i="2"/>
  <c r="GU193" i="2"/>
  <c r="GX193" i="2"/>
  <c r="HA193" i="2"/>
  <c r="HD193" i="2"/>
  <c r="HG193" i="2"/>
  <c r="HJ193" i="2"/>
  <c r="HM193" i="2"/>
  <c r="HP193" i="2"/>
  <c r="HS193" i="2"/>
  <c r="HV193" i="2"/>
  <c r="Y194" i="2"/>
  <c r="AA194" i="2"/>
  <c r="AU194" i="2"/>
  <c r="AX194" i="2"/>
  <c r="BA194" i="2"/>
  <c r="BD194" i="2"/>
  <c r="BG194" i="2"/>
  <c r="BJ194" i="2"/>
  <c r="BM194" i="2"/>
  <c r="BP194" i="2"/>
  <c r="BS194" i="2"/>
  <c r="BV194" i="2"/>
  <c r="BY194" i="2"/>
  <c r="CB194" i="2"/>
  <c r="CE194" i="2"/>
  <c r="CH194" i="2"/>
  <c r="CK194" i="2"/>
  <c r="CQ194" i="2"/>
  <c r="CW194" i="2"/>
  <c r="DC194" i="2"/>
  <c r="DI194" i="2"/>
  <c r="DL194" i="2"/>
  <c r="DO194" i="2"/>
  <c r="DR194" i="2"/>
  <c r="DU194" i="2"/>
  <c r="DX194" i="2"/>
  <c r="EA194" i="2"/>
  <c r="ED194" i="2"/>
  <c r="EG194" i="2"/>
  <c r="EJ194" i="2"/>
  <c r="EM194" i="2"/>
  <c r="EP194" i="2"/>
  <c r="ES194" i="2"/>
  <c r="EV194" i="2"/>
  <c r="EY194" i="2"/>
  <c r="FB194" i="2"/>
  <c r="FE194" i="2"/>
  <c r="FH194" i="2"/>
  <c r="FK194" i="2"/>
  <c r="FN194" i="2"/>
  <c r="FQ194" i="2"/>
  <c r="FT194" i="2"/>
  <c r="FW194" i="2"/>
  <c r="FZ194" i="2"/>
  <c r="GC194" i="2"/>
  <c r="GF194" i="2"/>
  <c r="GI194" i="2"/>
  <c r="GL194" i="2"/>
  <c r="GO194" i="2"/>
  <c r="GR194" i="2"/>
  <c r="GU194" i="2"/>
  <c r="GX194" i="2"/>
  <c r="HA194" i="2"/>
  <c r="HD194" i="2"/>
  <c r="HG194" i="2"/>
  <c r="HJ194" i="2"/>
  <c r="HM194" i="2"/>
  <c r="HP194" i="2"/>
  <c r="HS194" i="2"/>
  <c r="HV194" i="2"/>
  <c r="Y195" i="2"/>
  <c r="AA195" i="2"/>
  <c r="T195" i="2" s="1"/>
  <c r="AU195" i="2"/>
  <c r="AX195" i="2"/>
  <c r="BA195" i="2"/>
  <c r="BD195" i="2"/>
  <c r="BG195" i="2"/>
  <c r="BJ195" i="2"/>
  <c r="BM195" i="2"/>
  <c r="BP195" i="2"/>
  <c r="BS195" i="2"/>
  <c r="BV195" i="2"/>
  <c r="BY195" i="2"/>
  <c r="CB195" i="2"/>
  <c r="CE195" i="2"/>
  <c r="CH195" i="2"/>
  <c r="CK195" i="2"/>
  <c r="CQ195" i="2"/>
  <c r="CW195" i="2"/>
  <c r="DC195" i="2"/>
  <c r="DI195" i="2"/>
  <c r="DL195" i="2"/>
  <c r="DO195" i="2"/>
  <c r="DR195" i="2"/>
  <c r="DU195" i="2"/>
  <c r="DX195" i="2"/>
  <c r="EA195" i="2"/>
  <c r="ED195" i="2"/>
  <c r="EG195" i="2"/>
  <c r="EJ195" i="2"/>
  <c r="EM195" i="2"/>
  <c r="EP195" i="2"/>
  <c r="ES195" i="2"/>
  <c r="EV195" i="2"/>
  <c r="EY195" i="2"/>
  <c r="FB195" i="2"/>
  <c r="FE195" i="2"/>
  <c r="FH195" i="2"/>
  <c r="FK195" i="2"/>
  <c r="FN195" i="2"/>
  <c r="FQ195" i="2"/>
  <c r="FT195" i="2"/>
  <c r="FW195" i="2"/>
  <c r="FZ195" i="2"/>
  <c r="GC195" i="2"/>
  <c r="GF195" i="2"/>
  <c r="GI195" i="2"/>
  <c r="GL195" i="2"/>
  <c r="GO195" i="2"/>
  <c r="GR195" i="2"/>
  <c r="GU195" i="2"/>
  <c r="GX195" i="2"/>
  <c r="HA195" i="2"/>
  <c r="HD195" i="2"/>
  <c r="HG195" i="2"/>
  <c r="HJ195" i="2"/>
  <c r="HM195" i="2"/>
  <c r="HP195" i="2"/>
  <c r="HS195" i="2"/>
  <c r="HV195" i="2"/>
  <c r="Y196" i="2"/>
  <c r="AA196" i="2"/>
  <c r="AU196" i="2"/>
  <c r="AX196" i="2"/>
  <c r="BA196" i="2"/>
  <c r="BD196" i="2"/>
  <c r="BG196" i="2"/>
  <c r="BJ196" i="2"/>
  <c r="BM196" i="2"/>
  <c r="BP196" i="2"/>
  <c r="BS196" i="2"/>
  <c r="BV196" i="2"/>
  <c r="BY196" i="2"/>
  <c r="CB196" i="2"/>
  <c r="CE196" i="2"/>
  <c r="CH196" i="2"/>
  <c r="CK196" i="2"/>
  <c r="CQ196" i="2"/>
  <c r="CW196" i="2"/>
  <c r="DC196" i="2"/>
  <c r="DI196" i="2"/>
  <c r="DL196" i="2"/>
  <c r="DO196" i="2"/>
  <c r="DR196" i="2"/>
  <c r="DU196" i="2"/>
  <c r="DX196" i="2"/>
  <c r="EA196" i="2"/>
  <c r="ED196" i="2"/>
  <c r="EG196" i="2"/>
  <c r="EJ196" i="2"/>
  <c r="EM196" i="2"/>
  <c r="EP196" i="2"/>
  <c r="ES196" i="2"/>
  <c r="EV196" i="2"/>
  <c r="EY196" i="2"/>
  <c r="FB196" i="2"/>
  <c r="FE196" i="2"/>
  <c r="FH196" i="2"/>
  <c r="FK196" i="2"/>
  <c r="FN196" i="2"/>
  <c r="FQ196" i="2"/>
  <c r="FT196" i="2"/>
  <c r="FW196" i="2"/>
  <c r="FZ196" i="2"/>
  <c r="GC196" i="2"/>
  <c r="GF196" i="2"/>
  <c r="GI196" i="2"/>
  <c r="GL196" i="2"/>
  <c r="GO196" i="2"/>
  <c r="GR196" i="2"/>
  <c r="GU196" i="2"/>
  <c r="GX196" i="2"/>
  <c r="HA196" i="2"/>
  <c r="HD196" i="2"/>
  <c r="HG196" i="2"/>
  <c r="HJ196" i="2"/>
  <c r="HM196" i="2"/>
  <c r="HP196" i="2"/>
  <c r="HS196" i="2"/>
  <c r="HV196" i="2"/>
  <c r="Y156" i="2"/>
  <c r="AA156" i="2"/>
  <c r="T156" i="2" s="1"/>
  <c r="AU156" i="2"/>
  <c r="AX156" i="2"/>
  <c r="BA156" i="2"/>
  <c r="BD156" i="2"/>
  <c r="BG156" i="2"/>
  <c r="BJ156" i="2"/>
  <c r="BM156" i="2"/>
  <c r="BP156" i="2"/>
  <c r="BS156" i="2"/>
  <c r="BV156" i="2"/>
  <c r="BY156" i="2"/>
  <c r="CB156" i="2"/>
  <c r="CE156" i="2"/>
  <c r="CH156" i="2"/>
  <c r="CK156" i="2"/>
  <c r="CQ156" i="2"/>
  <c r="CW156" i="2"/>
  <c r="DC156" i="2"/>
  <c r="DI156" i="2"/>
  <c r="DL156" i="2"/>
  <c r="DO156" i="2"/>
  <c r="DR156" i="2"/>
  <c r="DU156" i="2"/>
  <c r="DX156" i="2"/>
  <c r="EA156" i="2"/>
  <c r="ED156" i="2"/>
  <c r="EG156" i="2"/>
  <c r="EJ156" i="2"/>
  <c r="EM156" i="2"/>
  <c r="EP156" i="2"/>
  <c r="ES156" i="2"/>
  <c r="EV156" i="2"/>
  <c r="EY156" i="2"/>
  <c r="FB156" i="2"/>
  <c r="FE156" i="2"/>
  <c r="FH156" i="2"/>
  <c r="FK156" i="2"/>
  <c r="FN156" i="2"/>
  <c r="FQ156" i="2"/>
  <c r="FT156" i="2"/>
  <c r="FW156" i="2"/>
  <c r="FZ156" i="2"/>
  <c r="GC156" i="2"/>
  <c r="GF156" i="2"/>
  <c r="GI156" i="2"/>
  <c r="GL156" i="2"/>
  <c r="GO156" i="2"/>
  <c r="GR156" i="2"/>
  <c r="GU156" i="2"/>
  <c r="GX156" i="2"/>
  <c r="HA156" i="2"/>
  <c r="HD156" i="2"/>
  <c r="HG156" i="2"/>
  <c r="HJ156" i="2"/>
  <c r="HM156" i="2"/>
  <c r="HP156" i="2"/>
  <c r="HS156" i="2"/>
  <c r="HV156" i="2"/>
  <c r="Y157" i="2"/>
  <c r="AA157" i="2"/>
  <c r="AU157" i="2"/>
  <c r="AX157" i="2"/>
  <c r="BA157" i="2"/>
  <c r="BD157" i="2"/>
  <c r="BG157" i="2"/>
  <c r="BJ157" i="2"/>
  <c r="BM157" i="2"/>
  <c r="BP157" i="2"/>
  <c r="BS157" i="2"/>
  <c r="BV157" i="2"/>
  <c r="BY157" i="2"/>
  <c r="CB157" i="2"/>
  <c r="CE157" i="2"/>
  <c r="CH157" i="2"/>
  <c r="CK157" i="2"/>
  <c r="CQ157" i="2"/>
  <c r="CW157" i="2"/>
  <c r="DC157" i="2"/>
  <c r="DI157" i="2"/>
  <c r="DL157" i="2"/>
  <c r="DO157" i="2"/>
  <c r="DR157" i="2"/>
  <c r="DU157" i="2"/>
  <c r="DX157" i="2"/>
  <c r="EA157" i="2"/>
  <c r="ED157" i="2"/>
  <c r="EG157" i="2"/>
  <c r="EJ157" i="2"/>
  <c r="EM157" i="2"/>
  <c r="EP157" i="2"/>
  <c r="ES157" i="2"/>
  <c r="EV157" i="2"/>
  <c r="EY157" i="2"/>
  <c r="FB157" i="2"/>
  <c r="FE157" i="2"/>
  <c r="FH157" i="2"/>
  <c r="FK157" i="2"/>
  <c r="FN157" i="2"/>
  <c r="FQ157" i="2"/>
  <c r="FT157" i="2"/>
  <c r="FW157" i="2"/>
  <c r="FZ157" i="2"/>
  <c r="GC157" i="2"/>
  <c r="GF157" i="2"/>
  <c r="GI157" i="2"/>
  <c r="GL157" i="2"/>
  <c r="GO157" i="2"/>
  <c r="GR157" i="2"/>
  <c r="GU157" i="2"/>
  <c r="GX157" i="2"/>
  <c r="HA157" i="2"/>
  <c r="HD157" i="2"/>
  <c r="HG157" i="2"/>
  <c r="HJ157" i="2"/>
  <c r="HM157" i="2"/>
  <c r="HP157" i="2"/>
  <c r="HS157" i="2"/>
  <c r="HV157" i="2"/>
  <c r="Y158" i="2"/>
  <c r="AA158" i="2"/>
  <c r="T158" i="2" s="1"/>
  <c r="AU158" i="2"/>
  <c r="AX158" i="2"/>
  <c r="BA158" i="2"/>
  <c r="BD158" i="2"/>
  <c r="BG158" i="2"/>
  <c r="BJ158" i="2"/>
  <c r="BM158" i="2"/>
  <c r="BP158" i="2"/>
  <c r="BS158" i="2"/>
  <c r="BV158" i="2"/>
  <c r="BY158" i="2"/>
  <c r="CB158" i="2"/>
  <c r="CE158" i="2"/>
  <c r="CH158" i="2"/>
  <c r="CK158" i="2"/>
  <c r="CQ158" i="2"/>
  <c r="CW158" i="2"/>
  <c r="DC158" i="2"/>
  <c r="DI158" i="2"/>
  <c r="DL158" i="2"/>
  <c r="DO158" i="2"/>
  <c r="DR158" i="2"/>
  <c r="DU158" i="2"/>
  <c r="DX158" i="2"/>
  <c r="EA158" i="2"/>
  <c r="ED158" i="2"/>
  <c r="EG158" i="2"/>
  <c r="EJ158" i="2"/>
  <c r="EM158" i="2"/>
  <c r="EP158" i="2"/>
  <c r="ES158" i="2"/>
  <c r="EV158" i="2"/>
  <c r="EY158" i="2"/>
  <c r="FB158" i="2"/>
  <c r="FE158" i="2"/>
  <c r="FH158" i="2"/>
  <c r="FK158" i="2"/>
  <c r="FN158" i="2"/>
  <c r="FQ158" i="2"/>
  <c r="FT158" i="2"/>
  <c r="FW158" i="2"/>
  <c r="FZ158" i="2"/>
  <c r="GC158" i="2"/>
  <c r="GF158" i="2"/>
  <c r="GI158" i="2"/>
  <c r="GL158" i="2"/>
  <c r="GO158" i="2"/>
  <c r="GR158" i="2"/>
  <c r="GU158" i="2"/>
  <c r="GX158" i="2"/>
  <c r="HA158" i="2"/>
  <c r="HD158" i="2"/>
  <c r="HG158" i="2"/>
  <c r="HJ158" i="2"/>
  <c r="HM158" i="2"/>
  <c r="HP158" i="2"/>
  <c r="HS158" i="2"/>
  <c r="HV158" i="2"/>
  <c r="Y159" i="2"/>
  <c r="AA159" i="2"/>
  <c r="AE63" i="2"/>
  <c r="AU159" i="2"/>
  <c r="AX159" i="2"/>
  <c r="BA159" i="2"/>
  <c r="BD159" i="2"/>
  <c r="BG159" i="2"/>
  <c r="BJ159" i="2"/>
  <c r="BM159" i="2"/>
  <c r="BP159" i="2"/>
  <c r="BS159" i="2"/>
  <c r="BV159" i="2"/>
  <c r="BY159" i="2"/>
  <c r="CB159" i="2"/>
  <c r="CE159" i="2"/>
  <c r="CH159" i="2"/>
  <c r="CK159" i="2"/>
  <c r="CQ159" i="2"/>
  <c r="CW159" i="2"/>
  <c r="DC159" i="2"/>
  <c r="DI159" i="2"/>
  <c r="DL159" i="2"/>
  <c r="DO159" i="2"/>
  <c r="DR159" i="2"/>
  <c r="DU159" i="2"/>
  <c r="DX159" i="2"/>
  <c r="EA159" i="2"/>
  <c r="ED159" i="2"/>
  <c r="EG159" i="2"/>
  <c r="EJ159" i="2"/>
  <c r="EM159" i="2"/>
  <c r="EP159" i="2"/>
  <c r="ES159" i="2"/>
  <c r="EV159" i="2"/>
  <c r="EY159" i="2"/>
  <c r="FB159" i="2"/>
  <c r="FE159" i="2"/>
  <c r="FH159" i="2"/>
  <c r="FK159" i="2"/>
  <c r="FN159" i="2"/>
  <c r="FQ159" i="2"/>
  <c r="FT159" i="2"/>
  <c r="FW159" i="2"/>
  <c r="FZ159" i="2"/>
  <c r="GC159" i="2"/>
  <c r="GF159" i="2"/>
  <c r="GI159" i="2"/>
  <c r="GL159" i="2"/>
  <c r="GO159" i="2"/>
  <c r="GR159" i="2"/>
  <c r="GU159" i="2"/>
  <c r="GX159" i="2"/>
  <c r="HA159" i="2"/>
  <c r="HD159" i="2"/>
  <c r="HG159" i="2"/>
  <c r="HJ159" i="2"/>
  <c r="HM159" i="2"/>
  <c r="HP159" i="2"/>
  <c r="HS159" i="2"/>
  <c r="HV159" i="2"/>
  <c r="Y160" i="2"/>
  <c r="AA160" i="2"/>
  <c r="T160" i="2" s="1"/>
  <c r="AU160" i="2"/>
  <c r="AX160" i="2"/>
  <c r="BA160" i="2"/>
  <c r="BD160" i="2"/>
  <c r="BG160" i="2"/>
  <c r="BJ160" i="2"/>
  <c r="BM160" i="2"/>
  <c r="BP160" i="2"/>
  <c r="BS160" i="2"/>
  <c r="BV160" i="2"/>
  <c r="BY160" i="2"/>
  <c r="CB160" i="2"/>
  <c r="CE160" i="2"/>
  <c r="CH160" i="2"/>
  <c r="CK160" i="2"/>
  <c r="CQ160" i="2"/>
  <c r="CW160" i="2"/>
  <c r="DC160" i="2"/>
  <c r="DI160" i="2"/>
  <c r="DL160" i="2"/>
  <c r="DO160" i="2"/>
  <c r="DR160" i="2"/>
  <c r="DU160" i="2"/>
  <c r="DX160" i="2"/>
  <c r="EA160" i="2"/>
  <c r="ED160" i="2"/>
  <c r="EG160" i="2"/>
  <c r="EJ160" i="2"/>
  <c r="EM160" i="2"/>
  <c r="EP160" i="2"/>
  <c r="ES160" i="2"/>
  <c r="EV160" i="2"/>
  <c r="EY160" i="2"/>
  <c r="FB160" i="2"/>
  <c r="FE160" i="2"/>
  <c r="FH160" i="2"/>
  <c r="FK160" i="2"/>
  <c r="FN160" i="2"/>
  <c r="FQ160" i="2"/>
  <c r="FT160" i="2"/>
  <c r="FW160" i="2"/>
  <c r="FZ160" i="2"/>
  <c r="GC160" i="2"/>
  <c r="GF160" i="2"/>
  <c r="GI160" i="2"/>
  <c r="GL160" i="2"/>
  <c r="GO160" i="2"/>
  <c r="GR160" i="2"/>
  <c r="GU160" i="2"/>
  <c r="GX160" i="2"/>
  <c r="HA160" i="2"/>
  <c r="HD160" i="2"/>
  <c r="HG160" i="2"/>
  <c r="HJ160" i="2"/>
  <c r="HM160" i="2"/>
  <c r="HP160" i="2"/>
  <c r="HS160" i="2"/>
  <c r="HV160" i="2"/>
  <c r="Y161" i="2"/>
  <c r="AA161" i="2"/>
  <c r="AU161" i="2"/>
  <c r="AX161" i="2"/>
  <c r="BA161" i="2"/>
  <c r="BD161" i="2"/>
  <c r="BG161" i="2"/>
  <c r="BJ161" i="2"/>
  <c r="BM161" i="2"/>
  <c r="BP161" i="2"/>
  <c r="BS161" i="2"/>
  <c r="BV161" i="2"/>
  <c r="BY161" i="2"/>
  <c r="CB161" i="2"/>
  <c r="CE161" i="2"/>
  <c r="CH161" i="2"/>
  <c r="CK161" i="2"/>
  <c r="CQ161" i="2"/>
  <c r="CW161" i="2"/>
  <c r="DC161" i="2"/>
  <c r="DI161" i="2"/>
  <c r="DL161" i="2"/>
  <c r="DO161" i="2"/>
  <c r="DR161" i="2"/>
  <c r="DU161" i="2"/>
  <c r="DX161" i="2"/>
  <c r="EA161" i="2"/>
  <c r="ED161" i="2"/>
  <c r="EG161" i="2"/>
  <c r="EJ161" i="2"/>
  <c r="EM161" i="2"/>
  <c r="EP161" i="2"/>
  <c r="ES161" i="2"/>
  <c r="EV161" i="2"/>
  <c r="EY161" i="2"/>
  <c r="FB161" i="2"/>
  <c r="FE161" i="2"/>
  <c r="FH161" i="2"/>
  <c r="FK161" i="2"/>
  <c r="FN161" i="2"/>
  <c r="FQ161" i="2"/>
  <c r="FT161" i="2"/>
  <c r="FW161" i="2"/>
  <c r="FZ161" i="2"/>
  <c r="GC161" i="2"/>
  <c r="GF161" i="2"/>
  <c r="GI161" i="2"/>
  <c r="GL161" i="2"/>
  <c r="GO161" i="2"/>
  <c r="GR161" i="2"/>
  <c r="GU161" i="2"/>
  <c r="GX161" i="2"/>
  <c r="HA161" i="2"/>
  <c r="HD161" i="2"/>
  <c r="HG161" i="2"/>
  <c r="HJ161" i="2"/>
  <c r="HM161" i="2"/>
  <c r="HP161" i="2"/>
  <c r="HS161" i="2"/>
  <c r="HV161" i="2"/>
  <c r="Y162" i="2"/>
  <c r="AA162" i="2"/>
  <c r="T162" i="2" s="1"/>
  <c r="AU162" i="2"/>
  <c r="AX162" i="2"/>
  <c r="BA162" i="2"/>
  <c r="BD162" i="2"/>
  <c r="BG162" i="2"/>
  <c r="BJ162" i="2"/>
  <c r="BM162" i="2"/>
  <c r="BP162" i="2"/>
  <c r="BS162" i="2"/>
  <c r="BV162" i="2"/>
  <c r="BY162" i="2"/>
  <c r="CB162" i="2"/>
  <c r="CE162" i="2"/>
  <c r="CH162" i="2"/>
  <c r="CK162" i="2"/>
  <c r="CQ162" i="2"/>
  <c r="CW162" i="2"/>
  <c r="DC162" i="2"/>
  <c r="DI162" i="2"/>
  <c r="DL162" i="2"/>
  <c r="DO162" i="2"/>
  <c r="DR162" i="2"/>
  <c r="DU162" i="2"/>
  <c r="DX162" i="2"/>
  <c r="EA162" i="2"/>
  <c r="ED162" i="2"/>
  <c r="EG162" i="2"/>
  <c r="EJ162" i="2"/>
  <c r="EM162" i="2"/>
  <c r="EP162" i="2"/>
  <c r="ES162" i="2"/>
  <c r="EV162" i="2"/>
  <c r="EY162" i="2"/>
  <c r="FB162" i="2"/>
  <c r="FE162" i="2"/>
  <c r="FH162" i="2"/>
  <c r="FK162" i="2"/>
  <c r="FN162" i="2"/>
  <c r="FQ162" i="2"/>
  <c r="FT162" i="2"/>
  <c r="FW162" i="2"/>
  <c r="FZ162" i="2"/>
  <c r="GC162" i="2"/>
  <c r="GF162" i="2"/>
  <c r="GI162" i="2"/>
  <c r="GL162" i="2"/>
  <c r="GO162" i="2"/>
  <c r="GR162" i="2"/>
  <c r="GU162" i="2"/>
  <c r="GX162" i="2"/>
  <c r="HA162" i="2"/>
  <c r="HD162" i="2"/>
  <c r="HG162" i="2"/>
  <c r="HJ162" i="2"/>
  <c r="HM162" i="2"/>
  <c r="HP162" i="2"/>
  <c r="HS162" i="2"/>
  <c r="HV162" i="2"/>
  <c r="Y163" i="2"/>
  <c r="AA163" i="2"/>
  <c r="AU163" i="2"/>
  <c r="AX163" i="2"/>
  <c r="BA163" i="2"/>
  <c r="BD163" i="2"/>
  <c r="BG163" i="2"/>
  <c r="BJ163" i="2"/>
  <c r="BM163" i="2"/>
  <c r="BP163" i="2"/>
  <c r="BS163" i="2"/>
  <c r="BV163" i="2"/>
  <c r="BY163" i="2"/>
  <c r="CB163" i="2"/>
  <c r="CE163" i="2"/>
  <c r="CH163" i="2"/>
  <c r="CK163" i="2"/>
  <c r="CQ163" i="2"/>
  <c r="CW163" i="2"/>
  <c r="DC163" i="2"/>
  <c r="DI163" i="2"/>
  <c r="DL163" i="2"/>
  <c r="DO163" i="2"/>
  <c r="DR163" i="2"/>
  <c r="DU163" i="2"/>
  <c r="DX163" i="2"/>
  <c r="EA163" i="2"/>
  <c r="ED163" i="2"/>
  <c r="EG163" i="2"/>
  <c r="EJ163" i="2"/>
  <c r="EM163" i="2"/>
  <c r="EP163" i="2"/>
  <c r="ES163" i="2"/>
  <c r="EV163" i="2"/>
  <c r="EY163" i="2"/>
  <c r="FB163" i="2"/>
  <c r="FE163" i="2"/>
  <c r="FH163" i="2"/>
  <c r="FK163" i="2"/>
  <c r="FN163" i="2"/>
  <c r="FQ163" i="2"/>
  <c r="FT163" i="2"/>
  <c r="FW163" i="2"/>
  <c r="FZ163" i="2"/>
  <c r="GC163" i="2"/>
  <c r="GF163" i="2"/>
  <c r="GI163" i="2"/>
  <c r="GL163" i="2"/>
  <c r="GO163" i="2"/>
  <c r="GR163" i="2"/>
  <c r="GU163" i="2"/>
  <c r="GX163" i="2"/>
  <c r="HA163" i="2"/>
  <c r="HD163" i="2"/>
  <c r="HG163" i="2"/>
  <c r="HJ163" i="2"/>
  <c r="HM163" i="2"/>
  <c r="HP163" i="2"/>
  <c r="HS163" i="2"/>
  <c r="HV163" i="2"/>
  <c r="Y164" i="2"/>
  <c r="AA164" i="2"/>
  <c r="T164" i="2" s="1"/>
  <c r="AU164" i="2"/>
  <c r="AX164" i="2"/>
  <c r="BA164" i="2"/>
  <c r="BD164" i="2"/>
  <c r="BG164" i="2"/>
  <c r="BJ164" i="2"/>
  <c r="BM164" i="2"/>
  <c r="BP164" i="2"/>
  <c r="BS164" i="2"/>
  <c r="BV164" i="2"/>
  <c r="BY164" i="2"/>
  <c r="CB164" i="2"/>
  <c r="CE164" i="2"/>
  <c r="CH164" i="2"/>
  <c r="CK164" i="2"/>
  <c r="CQ164" i="2"/>
  <c r="CW164" i="2"/>
  <c r="DC164" i="2"/>
  <c r="DI164" i="2"/>
  <c r="DL164" i="2"/>
  <c r="DO164" i="2"/>
  <c r="DR164" i="2"/>
  <c r="DU164" i="2"/>
  <c r="DX164" i="2"/>
  <c r="EA164" i="2"/>
  <c r="ED164" i="2"/>
  <c r="EG164" i="2"/>
  <c r="EJ164" i="2"/>
  <c r="EM164" i="2"/>
  <c r="EP164" i="2"/>
  <c r="ES164" i="2"/>
  <c r="EV164" i="2"/>
  <c r="EY164" i="2"/>
  <c r="FB164" i="2"/>
  <c r="FE164" i="2"/>
  <c r="FH164" i="2"/>
  <c r="FK164" i="2"/>
  <c r="FN164" i="2"/>
  <c r="FQ164" i="2"/>
  <c r="FT164" i="2"/>
  <c r="FW164" i="2"/>
  <c r="FZ164" i="2"/>
  <c r="GC164" i="2"/>
  <c r="GF164" i="2"/>
  <c r="GI164" i="2"/>
  <c r="GL164" i="2"/>
  <c r="GO164" i="2"/>
  <c r="GR164" i="2"/>
  <c r="GU164" i="2"/>
  <c r="GX164" i="2"/>
  <c r="HA164" i="2"/>
  <c r="HD164" i="2"/>
  <c r="HG164" i="2"/>
  <c r="HJ164" i="2"/>
  <c r="HM164" i="2"/>
  <c r="HP164" i="2"/>
  <c r="HS164" i="2"/>
  <c r="HV164" i="2"/>
  <c r="Y165" i="2"/>
  <c r="AA165" i="2"/>
  <c r="AU165" i="2"/>
  <c r="AX165" i="2"/>
  <c r="BA165" i="2"/>
  <c r="BD165" i="2"/>
  <c r="BG165" i="2"/>
  <c r="BJ165" i="2"/>
  <c r="BM165" i="2"/>
  <c r="BP165" i="2"/>
  <c r="BS165" i="2"/>
  <c r="BV165" i="2"/>
  <c r="BY165" i="2"/>
  <c r="CB165" i="2"/>
  <c r="CE165" i="2"/>
  <c r="CH165" i="2"/>
  <c r="CK165" i="2"/>
  <c r="CQ165" i="2"/>
  <c r="CW165" i="2"/>
  <c r="DC165" i="2"/>
  <c r="DI165" i="2"/>
  <c r="DL165" i="2"/>
  <c r="DO165" i="2"/>
  <c r="DR165" i="2"/>
  <c r="DU165" i="2"/>
  <c r="DX165" i="2"/>
  <c r="EA165" i="2"/>
  <c r="ED165" i="2"/>
  <c r="EG165" i="2"/>
  <c r="EJ165" i="2"/>
  <c r="EM165" i="2"/>
  <c r="EP165" i="2"/>
  <c r="ES165" i="2"/>
  <c r="EV165" i="2"/>
  <c r="EY165" i="2"/>
  <c r="FB165" i="2"/>
  <c r="FE165" i="2"/>
  <c r="FH165" i="2"/>
  <c r="FK165" i="2"/>
  <c r="FN165" i="2"/>
  <c r="FQ165" i="2"/>
  <c r="FT165" i="2"/>
  <c r="FW165" i="2"/>
  <c r="FZ165" i="2"/>
  <c r="GC165" i="2"/>
  <c r="GF165" i="2"/>
  <c r="GI165" i="2"/>
  <c r="GL165" i="2"/>
  <c r="GO165" i="2"/>
  <c r="GR165" i="2"/>
  <c r="GU165" i="2"/>
  <c r="GX165" i="2"/>
  <c r="HA165" i="2"/>
  <c r="HD165" i="2"/>
  <c r="HG165" i="2"/>
  <c r="HJ165" i="2"/>
  <c r="HM165" i="2"/>
  <c r="HP165" i="2"/>
  <c r="HS165" i="2"/>
  <c r="HV165" i="2"/>
  <c r="Y125" i="2"/>
  <c r="AA125" i="2"/>
  <c r="T125" i="2" s="1"/>
  <c r="AG60" i="2"/>
  <c r="AU125" i="2"/>
  <c r="AX125" i="2"/>
  <c r="BA125" i="2"/>
  <c r="BD125" i="2"/>
  <c r="BG125" i="2"/>
  <c r="BJ125" i="2"/>
  <c r="BM125" i="2"/>
  <c r="BP125" i="2"/>
  <c r="BS125" i="2"/>
  <c r="BV125" i="2"/>
  <c r="BY125" i="2"/>
  <c r="CB125" i="2"/>
  <c r="CE125" i="2"/>
  <c r="CH125" i="2"/>
  <c r="CK125" i="2"/>
  <c r="CQ125" i="2"/>
  <c r="CW125" i="2"/>
  <c r="DC125" i="2"/>
  <c r="DI125" i="2"/>
  <c r="DL125" i="2"/>
  <c r="DO125" i="2"/>
  <c r="DR125" i="2"/>
  <c r="DU125" i="2"/>
  <c r="DX125" i="2"/>
  <c r="EA125" i="2"/>
  <c r="ED125" i="2"/>
  <c r="EG125" i="2"/>
  <c r="EJ125" i="2"/>
  <c r="EM125" i="2"/>
  <c r="EP125" i="2"/>
  <c r="ES125" i="2"/>
  <c r="EV125" i="2"/>
  <c r="EY125" i="2"/>
  <c r="FB125" i="2"/>
  <c r="FE125" i="2"/>
  <c r="FH125" i="2"/>
  <c r="FK125" i="2"/>
  <c r="FN125" i="2"/>
  <c r="FQ125" i="2"/>
  <c r="FT125" i="2"/>
  <c r="FW125" i="2"/>
  <c r="FZ125" i="2"/>
  <c r="GC125" i="2"/>
  <c r="GF125" i="2"/>
  <c r="GI125" i="2"/>
  <c r="GL125" i="2"/>
  <c r="GO125" i="2"/>
  <c r="GR125" i="2"/>
  <c r="GU125" i="2"/>
  <c r="GX125" i="2"/>
  <c r="HA125" i="2"/>
  <c r="HD125" i="2"/>
  <c r="HG125" i="2"/>
  <c r="HJ125" i="2"/>
  <c r="HM125" i="2"/>
  <c r="HP125" i="2"/>
  <c r="HS125" i="2"/>
  <c r="HV125" i="2"/>
  <c r="Y126" i="2"/>
  <c r="AA126" i="2"/>
  <c r="T126" i="2" s="1"/>
  <c r="AU126" i="2"/>
  <c r="AX126" i="2"/>
  <c r="BA126" i="2"/>
  <c r="BD126" i="2"/>
  <c r="BG126" i="2"/>
  <c r="BJ126" i="2"/>
  <c r="BM126" i="2"/>
  <c r="BP126" i="2"/>
  <c r="BS126" i="2"/>
  <c r="BV126" i="2"/>
  <c r="BY126" i="2"/>
  <c r="CB126" i="2"/>
  <c r="CE126" i="2"/>
  <c r="CH126" i="2"/>
  <c r="CK126" i="2"/>
  <c r="CQ126" i="2"/>
  <c r="CW126" i="2"/>
  <c r="DC126" i="2"/>
  <c r="DI126" i="2"/>
  <c r="DL126" i="2"/>
  <c r="DO126" i="2"/>
  <c r="DR126" i="2"/>
  <c r="DU126" i="2"/>
  <c r="DX126" i="2"/>
  <c r="EA126" i="2"/>
  <c r="ED126" i="2"/>
  <c r="EG126" i="2"/>
  <c r="EJ126" i="2"/>
  <c r="EM126" i="2"/>
  <c r="EP126" i="2"/>
  <c r="ES126" i="2"/>
  <c r="EV126" i="2"/>
  <c r="EY126" i="2"/>
  <c r="FB126" i="2"/>
  <c r="FE126" i="2"/>
  <c r="FH126" i="2"/>
  <c r="FK126" i="2"/>
  <c r="FN126" i="2"/>
  <c r="FQ126" i="2"/>
  <c r="FT126" i="2"/>
  <c r="FW126" i="2"/>
  <c r="FZ126" i="2"/>
  <c r="GC126" i="2"/>
  <c r="GF126" i="2"/>
  <c r="GI126" i="2"/>
  <c r="GL126" i="2"/>
  <c r="GO126" i="2"/>
  <c r="GR126" i="2"/>
  <c r="GU126" i="2"/>
  <c r="GX126" i="2"/>
  <c r="HA126" i="2"/>
  <c r="HD126" i="2"/>
  <c r="HG126" i="2"/>
  <c r="HJ126" i="2"/>
  <c r="HM126" i="2"/>
  <c r="HP126" i="2"/>
  <c r="HS126" i="2"/>
  <c r="HV126" i="2"/>
  <c r="Y127" i="2"/>
  <c r="AA127" i="2"/>
  <c r="T127" i="2" s="1"/>
  <c r="AU127" i="2"/>
  <c r="AX127" i="2"/>
  <c r="BA127" i="2"/>
  <c r="BD127" i="2"/>
  <c r="BG127" i="2"/>
  <c r="BJ127" i="2"/>
  <c r="BM127" i="2"/>
  <c r="BP127" i="2"/>
  <c r="BS127" i="2"/>
  <c r="BV127" i="2"/>
  <c r="BY127" i="2"/>
  <c r="CB127" i="2"/>
  <c r="CE127" i="2"/>
  <c r="CH127" i="2"/>
  <c r="CK127" i="2"/>
  <c r="CQ127" i="2"/>
  <c r="CW127" i="2"/>
  <c r="DC127" i="2"/>
  <c r="DI127" i="2"/>
  <c r="DL127" i="2"/>
  <c r="DO127" i="2"/>
  <c r="DR127" i="2"/>
  <c r="DU127" i="2"/>
  <c r="DX127" i="2"/>
  <c r="EA127" i="2"/>
  <c r="ED127" i="2"/>
  <c r="EG127" i="2"/>
  <c r="EJ127" i="2"/>
  <c r="EM127" i="2"/>
  <c r="EP127" i="2"/>
  <c r="ES127" i="2"/>
  <c r="EV127" i="2"/>
  <c r="EY127" i="2"/>
  <c r="FB127" i="2"/>
  <c r="FE127" i="2"/>
  <c r="FH127" i="2"/>
  <c r="FK127" i="2"/>
  <c r="FN127" i="2"/>
  <c r="FQ127" i="2"/>
  <c r="FT127" i="2"/>
  <c r="FW127" i="2"/>
  <c r="FZ127" i="2"/>
  <c r="GC127" i="2"/>
  <c r="GF127" i="2"/>
  <c r="GI127" i="2"/>
  <c r="GL127" i="2"/>
  <c r="GO127" i="2"/>
  <c r="GR127" i="2"/>
  <c r="GU127" i="2"/>
  <c r="GX127" i="2"/>
  <c r="HA127" i="2"/>
  <c r="HD127" i="2"/>
  <c r="HG127" i="2"/>
  <c r="HJ127" i="2"/>
  <c r="HM127" i="2"/>
  <c r="HP127" i="2"/>
  <c r="HS127" i="2"/>
  <c r="HV127" i="2"/>
  <c r="Y128" i="2"/>
  <c r="AA128" i="2"/>
  <c r="T128" i="2" s="1"/>
  <c r="AU128" i="2"/>
  <c r="AX128" i="2"/>
  <c r="BA128" i="2"/>
  <c r="BD128" i="2"/>
  <c r="BG128" i="2"/>
  <c r="BJ128" i="2"/>
  <c r="BM128" i="2"/>
  <c r="BP128" i="2"/>
  <c r="BS128" i="2"/>
  <c r="BV128" i="2"/>
  <c r="BY128" i="2"/>
  <c r="CB128" i="2"/>
  <c r="CE128" i="2"/>
  <c r="CH128" i="2"/>
  <c r="CK128" i="2"/>
  <c r="CQ128" i="2"/>
  <c r="CW128" i="2"/>
  <c r="DC128" i="2"/>
  <c r="DI128" i="2"/>
  <c r="DL128" i="2"/>
  <c r="DO128" i="2"/>
  <c r="DR128" i="2"/>
  <c r="DU128" i="2"/>
  <c r="DX128" i="2"/>
  <c r="EA128" i="2"/>
  <c r="ED128" i="2"/>
  <c r="EG128" i="2"/>
  <c r="EJ128" i="2"/>
  <c r="EM128" i="2"/>
  <c r="EP128" i="2"/>
  <c r="ES128" i="2"/>
  <c r="EV128" i="2"/>
  <c r="EY128" i="2"/>
  <c r="FB128" i="2"/>
  <c r="FE128" i="2"/>
  <c r="FH128" i="2"/>
  <c r="FK128" i="2"/>
  <c r="FN128" i="2"/>
  <c r="FQ128" i="2"/>
  <c r="FT128" i="2"/>
  <c r="FW128" i="2"/>
  <c r="FZ128" i="2"/>
  <c r="GC128" i="2"/>
  <c r="GF128" i="2"/>
  <c r="GI128" i="2"/>
  <c r="GL128" i="2"/>
  <c r="GO128" i="2"/>
  <c r="GR128" i="2"/>
  <c r="GU128" i="2"/>
  <c r="GX128" i="2"/>
  <c r="HA128" i="2"/>
  <c r="HD128" i="2"/>
  <c r="HG128" i="2"/>
  <c r="HJ128" i="2"/>
  <c r="HM128" i="2"/>
  <c r="HP128" i="2"/>
  <c r="HS128" i="2"/>
  <c r="HV128" i="2"/>
  <c r="Y129" i="2"/>
  <c r="T129" i="2"/>
  <c r="AU129" i="2"/>
  <c r="AX129" i="2"/>
  <c r="BA129" i="2"/>
  <c r="BD129" i="2"/>
  <c r="BG129" i="2"/>
  <c r="BJ129" i="2"/>
  <c r="BM129" i="2"/>
  <c r="BP129" i="2"/>
  <c r="BS129" i="2"/>
  <c r="BV129" i="2"/>
  <c r="BY129" i="2"/>
  <c r="CB129" i="2"/>
  <c r="CE129" i="2"/>
  <c r="CH129" i="2"/>
  <c r="CK129" i="2"/>
  <c r="CQ129" i="2"/>
  <c r="CW129" i="2"/>
  <c r="DC129" i="2"/>
  <c r="DI129" i="2"/>
  <c r="DL129" i="2"/>
  <c r="DO129" i="2"/>
  <c r="DR129" i="2"/>
  <c r="DU129" i="2"/>
  <c r="DX129" i="2"/>
  <c r="EA129" i="2"/>
  <c r="ED129" i="2"/>
  <c r="EG129" i="2"/>
  <c r="EJ129" i="2"/>
  <c r="EM129" i="2"/>
  <c r="EP129" i="2"/>
  <c r="ES129" i="2"/>
  <c r="EV129" i="2"/>
  <c r="EY129" i="2"/>
  <c r="FB129" i="2"/>
  <c r="FE129" i="2"/>
  <c r="FH129" i="2"/>
  <c r="FK129" i="2"/>
  <c r="FN129" i="2"/>
  <c r="FQ129" i="2"/>
  <c r="FT129" i="2"/>
  <c r="FW129" i="2"/>
  <c r="FZ129" i="2"/>
  <c r="GC129" i="2"/>
  <c r="GF129" i="2"/>
  <c r="GI129" i="2"/>
  <c r="GL129" i="2"/>
  <c r="GO129" i="2"/>
  <c r="GR129" i="2"/>
  <c r="GU129" i="2"/>
  <c r="GX129" i="2"/>
  <c r="HA129" i="2"/>
  <c r="HD129" i="2"/>
  <c r="HG129" i="2"/>
  <c r="HJ129" i="2"/>
  <c r="HM129" i="2"/>
  <c r="HP129" i="2"/>
  <c r="HS129" i="2"/>
  <c r="HV129" i="2"/>
  <c r="Y130" i="2"/>
  <c r="AA130" i="2"/>
  <c r="T130" i="2" s="1"/>
  <c r="AU130" i="2"/>
  <c r="AX130" i="2"/>
  <c r="BA130" i="2"/>
  <c r="BD130" i="2"/>
  <c r="BG130" i="2"/>
  <c r="BJ130" i="2"/>
  <c r="BM130" i="2"/>
  <c r="BP130" i="2"/>
  <c r="BS130" i="2"/>
  <c r="BV130" i="2"/>
  <c r="BY130" i="2"/>
  <c r="CB130" i="2"/>
  <c r="CE130" i="2"/>
  <c r="CH130" i="2"/>
  <c r="CK130" i="2"/>
  <c r="CQ130" i="2"/>
  <c r="CW130" i="2"/>
  <c r="DC130" i="2"/>
  <c r="DI130" i="2"/>
  <c r="DL130" i="2"/>
  <c r="DO130" i="2"/>
  <c r="DR130" i="2"/>
  <c r="DU130" i="2"/>
  <c r="DX130" i="2"/>
  <c r="EA130" i="2"/>
  <c r="ED130" i="2"/>
  <c r="EG130" i="2"/>
  <c r="EJ130" i="2"/>
  <c r="EM130" i="2"/>
  <c r="EP130" i="2"/>
  <c r="ES130" i="2"/>
  <c r="EV130" i="2"/>
  <c r="EY130" i="2"/>
  <c r="FB130" i="2"/>
  <c r="FE130" i="2"/>
  <c r="FH130" i="2"/>
  <c r="FK130" i="2"/>
  <c r="FN130" i="2"/>
  <c r="FQ130" i="2"/>
  <c r="FT130" i="2"/>
  <c r="FW130" i="2"/>
  <c r="FZ130" i="2"/>
  <c r="GC130" i="2"/>
  <c r="GF130" i="2"/>
  <c r="GI130" i="2"/>
  <c r="GL130" i="2"/>
  <c r="GO130" i="2"/>
  <c r="GR130" i="2"/>
  <c r="GU130" i="2"/>
  <c r="GX130" i="2"/>
  <c r="HA130" i="2"/>
  <c r="HD130" i="2"/>
  <c r="HG130" i="2"/>
  <c r="HJ130" i="2"/>
  <c r="HM130" i="2"/>
  <c r="HP130" i="2"/>
  <c r="HS130" i="2"/>
  <c r="HV130" i="2"/>
  <c r="Y131" i="2"/>
  <c r="AA131" i="2"/>
  <c r="T131" i="2" s="1"/>
  <c r="AU131" i="2"/>
  <c r="AX131" i="2"/>
  <c r="BA131" i="2"/>
  <c r="BD131" i="2"/>
  <c r="BG131" i="2"/>
  <c r="BJ131" i="2"/>
  <c r="BM131" i="2"/>
  <c r="BP131" i="2"/>
  <c r="BS131" i="2"/>
  <c r="BV131" i="2"/>
  <c r="BY131" i="2"/>
  <c r="CB131" i="2"/>
  <c r="CE131" i="2"/>
  <c r="CH131" i="2"/>
  <c r="CK131" i="2"/>
  <c r="CQ131" i="2"/>
  <c r="CW131" i="2"/>
  <c r="DC131" i="2"/>
  <c r="DI131" i="2"/>
  <c r="DL131" i="2"/>
  <c r="DO131" i="2"/>
  <c r="DR131" i="2"/>
  <c r="DU131" i="2"/>
  <c r="DX131" i="2"/>
  <c r="EA131" i="2"/>
  <c r="ED131" i="2"/>
  <c r="EG131" i="2"/>
  <c r="EJ131" i="2"/>
  <c r="EM131" i="2"/>
  <c r="EP131" i="2"/>
  <c r="ES131" i="2"/>
  <c r="EV131" i="2"/>
  <c r="EY131" i="2"/>
  <c r="FB131" i="2"/>
  <c r="FE131" i="2"/>
  <c r="FH131" i="2"/>
  <c r="FK131" i="2"/>
  <c r="FN131" i="2"/>
  <c r="FQ131" i="2"/>
  <c r="FT131" i="2"/>
  <c r="FW131" i="2"/>
  <c r="FZ131" i="2"/>
  <c r="GC131" i="2"/>
  <c r="GF131" i="2"/>
  <c r="GI131" i="2"/>
  <c r="GL131" i="2"/>
  <c r="GO131" i="2"/>
  <c r="GR131" i="2"/>
  <c r="GU131" i="2"/>
  <c r="GX131" i="2"/>
  <c r="HA131" i="2"/>
  <c r="HD131" i="2"/>
  <c r="HG131" i="2"/>
  <c r="HJ131" i="2"/>
  <c r="HM131" i="2"/>
  <c r="HP131" i="2"/>
  <c r="HS131" i="2"/>
  <c r="HV131" i="2"/>
  <c r="Y132" i="2"/>
  <c r="AA132" i="2"/>
  <c r="T132" i="2" s="1"/>
  <c r="AU132" i="2"/>
  <c r="AX132" i="2"/>
  <c r="BA132" i="2"/>
  <c r="BD132" i="2"/>
  <c r="BG132" i="2"/>
  <c r="BJ132" i="2"/>
  <c r="BM132" i="2"/>
  <c r="BP132" i="2"/>
  <c r="BS132" i="2"/>
  <c r="BV132" i="2"/>
  <c r="BY132" i="2"/>
  <c r="CB132" i="2"/>
  <c r="CE132" i="2"/>
  <c r="CH132" i="2"/>
  <c r="CK132" i="2"/>
  <c r="CQ132" i="2"/>
  <c r="CW132" i="2"/>
  <c r="DC132" i="2"/>
  <c r="DI132" i="2"/>
  <c r="DL132" i="2"/>
  <c r="DO132" i="2"/>
  <c r="DR132" i="2"/>
  <c r="DU132" i="2"/>
  <c r="DX132" i="2"/>
  <c r="EA132" i="2"/>
  <c r="ED132" i="2"/>
  <c r="EG132" i="2"/>
  <c r="EJ132" i="2"/>
  <c r="EM132" i="2"/>
  <c r="EP132" i="2"/>
  <c r="ES132" i="2"/>
  <c r="EV132" i="2"/>
  <c r="EY132" i="2"/>
  <c r="FB132" i="2"/>
  <c r="FE132" i="2"/>
  <c r="FH132" i="2"/>
  <c r="FK132" i="2"/>
  <c r="FN132" i="2"/>
  <c r="FQ132" i="2"/>
  <c r="FT132" i="2"/>
  <c r="FW132" i="2"/>
  <c r="FZ132" i="2"/>
  <c r="GC132" i="2"/>
  <c r="GF132" i="2"/>
  <c r="GI132" i="2"/>
  <c r="GL132" i="2"/>
  <c r="GO132" i="2"/>
  <c r="GR132" i="2"/>
  <c r="GU132" i="2"/>
  <c r="GX132" i="2"/>
  <c r="HA132" i="2"/>
  <c r="HD132" i="2"/>
  <c r="HG132" i="2"/>
  <c r="HJ132" i="2"/>
  <c r="HM132" i="2"/>
  <c r="HP132" i="2"/>
  <c r="HS132" i="2"/>
  <c r="HV132" i="2"/>
  <c r="Y133" i="2"/>
  <c r="AA133" i="2"/>
  <c r="T133" i="2" s="1"/>
  <c r="AU133" i="2"/>
  <c r="AX133" i="2"/>
  <c r="BA133" i="2"/>
  <c r="BD133" i="2"/>
  <c r="BG133" i="2"/>
  <c r="BJ133" i="2"/>
  <c r="BM133" i="2"/>
  <c r="BP133" i="2"/>
  <c r="BS133" i="2"/>
  <c r="BV133" i="2"/>
  <c r="BY133" i="2"/>
  <c r="CB133" i="2"/>
  <c r="CE133" i="2"/>
  <c r="CH133" i="2"/>
  <c r="CK133" i="2"/>
  <c r="CQ133" i="2"/>
  <c r="CW133" i="2"/>
  <c r="DC133" i="2"/>
  <c r="DI133" i="2"/>
  <c r="DL133" i="2"/>
  <c r="DO133" i="2"/>
  <c r="DR133" i="2"/>
  <c r="DU133" i="2"/>
  <c r="DX133" i="2"/>
  <c r="EA133" i="2"/>
  <c r="ED133" i="2"/>
  <c r="EG133" i="2"/>
  <c r="EJ133" i="2"/>
  <c r="EM133" i="2"/>
  <c r="EP133" i="2"/>
  <c r="ES133" i="2"/>
  <c r="EV133" i="2"/>
  <c r="EY133" i="2"/>
  <c r="FB133" i="2"/>
  <c r="FE133" i="2"/>
  <c r="FH133" i="2"/>
  <c r="FK133" i="2"/>
  <c r="FN133" i="2"/>
  <c r="FQ133" i="2"/>
  <c r="FT133" i="2"/>
  <c r="FW133" i="2"/>
  <c r="FZ133" i="2"/>
  <c r="GC133" i="2"/>
  <c r="GF133" i="2"/>
  <c r="GI133" i="2"/>
  <c r="GL133" i="2"/>
  <c r="GO133" i="2"/>
  <c r="GR133" i="2"/>
  <c r="GU133" i="2"/>
  <c r="GX133" i="2"/>
  <c r="HA133" i="2"/>
  <c r="HD133" i="2"/>
  <c r="HG133" i="2"/>
  <c r="HJ133" i="2"/>
  <c r="HM133" i="2"/>
  <c r="HP133" i="2"/>
  <c r="HS133" i="2"/>
  <c r="HV133" i="2"/>
  <c r="Y134" i="2"/>
  <c r="AA134" i="2"/>
  <c r="T134" i="2" s="1"/>
  <c r="AU134" i="2"/>
  <c r="AX134" i="2"/>
  <c r="BA134" i="2"/>
  <c r="BD134" i="2"/>
  <c r="BG134" i="2"/>
  <c r="BJ134" i="2"/>
  <c r="BM134" i="2"/>
  <c r="BP134" i="2"/>
  <c r="BS134" i="2"/>
  <c r="BV134" i="2"/>
  <c r="BY134" i="2"/>
  <c r="CB134" i="2"/>
  <c r="CE134" i="2"/>
  <c r="CH134" i="2"/>
  <c r="CK134" i="2"/>
  <c r="CQ134" i="2"/>
  <c r="CW134" i="2"/>
  <c r="DC134" i="2"/>
  <c r="DI134" i="2"/>
  <c r="DL134" i="2"/>
  <c r="DO134" i="2"/>
  <c r="DR134" i="2"/>
  <c r="DU134" i="2"/>
  <c r="DX134" i="2"/>
  <c r="EA134" i="2"/>
  <c r="ED134" i="2"/>
  <c r="EG134" i="2"/>
  <c r="EJ134" i="2"/>
  <c r="EM134" i="2"/>
  <c r="EP134" i="2"/>
  <c r="ES134" i="2"/>
  <c r="EV134" i="2"/>
  <c r="EY134" i="2"/>
  <c r="FB134" i="2"/>
  <c r="FE134" i="2"/>
  <c r="FH134" i="2"/>
  <c r="FK134" i="2"/>
  <c r="FN134" i="2"/>
  <c r="FQ134" i="2"/>
  <c r="FT134" i="2"/>
  <c r="FW134" i="2"/>
  <c r="FZ134" i="2"/>
  <c r="GC134" i="2"/>
  <c r="GF134" i="2"/>
  <c r="GI134" i="2"/>
  <c r="GL134" i="2"/>
  <c r="GO134" i="2"/>
  <c r="GR134" i="2"/>
  <c r="GU134" i="2"/>
  <c r="GX134" i="2"/>
  <c r="HA134" i="2"/>
  <c r="HD134" i="2"/>
  <c r="HG134" i="2"/>
  <c r="HJ134" i="2"/>
  <c r="HM134" i="2"/>
  <c r="HP134" i="2"/>
  <c r="HS134" i="2"/>
  <c r="HV134" i="2"/>
  <c r="Y102" i="2"/>
  <c r="AA102" i="2"/>
  <c r="T102" i="2" s="1"/>
  <c r="AU102" i="2"/>
  <c r="AX102" i="2"/>
  <c r="BA102" i="2"/>
  <c r="BD102" i="2"/>
  <c r="BG102" i="2"/>
  <c r="BJ102" i="2"/>
  <c r="BM102" i="2"/>
  <c r="BP102" i="2"/>
  <c r="BS102" i="2"/>
  <c r="BV102" i="2"/>
  <c r="BY102" i="2"/>
  <c r="CB102" i="2"/>
  <c r="CE102" i="2"/>
  <c r="CH102" i="2"/>
  <c r="CK102" i="2"/>
  <c r="CQ102" i="2"/>
  <c r="CW102" i="2"/>
  <c r="DC102" i="2"/>
  <c r="DI102" i="2"/>
  <c r="DL102" i="2"/>
  <c r="DO102" i="2"/>
  <c r="DR102" i="2"/>
  <c r="DU102" i="2"/>
  <c r="DX102" i="2"/>
  <c r="EA102" i="2"/>
  <c r="ED102" i="2"/>
  <c r="EG102" i="2"/>
  <c r="EJ102" i="2"/>
  <c r="EM102" i="2"/>
  <c r="EP102" i="2"/>
  <c r="ES102" i="2"/>
  <c r="EV102" i="2"/>
  <c r="EY102" i="2"/>
  <c r="FB102" i="2"/>
  <c r="FE102" i="2"/>
  <c r="FH102" i="2"/>
  <c r="FK102" i="2"/>
  <c r="FN102" i="2"/>
  <c r="FQ102" i="2"/>
  <c r="FT102" i="2"/>
  <c r="FW102" i="2"/>
  <c r="FZ102" i="2"/>
  <c r="GC102" i="2"/>
  <c r="GF102" i="2"/>
  <c r="GI102" i="2"/>
  <c r="GL102" i="2"/>
  <c r="GO102" i="2"/>
  <c r="GR102" i="2"/>
  <c r="GU102" i="2"/>
  <c r="GX102" i="2"/>
  <c r="HA102" i="2"/>
  <c r="HD102" i="2"/>
  <c r="HG102" i="2"/>
  <c r="HJ102" i="2"/>
  <c r="HM102" i="2"/>
  <c r="HP102" i="2"/>
  <c r="HS102" i="2"/>
  <c r="HV102" i="2"/>
  <c r="Y103" i="2"/>
  <c r="AA103" i="2"/>
  <c r="AU103" i="2"/>
  <c r="AX103" i="2"/>
  <c r="BA103" i="2"/>
  <c r="BD103" i="2"/>
  <c r="BG103" i="2"/>
  <c r="BJ103" i="2"/>
  <c r="BM103" i="2"/>
  <c r="BP103" i="2"/>
  <c r="BS103" i="2"/>
  <c r="BV103" i="2"/>
  <c r="BY103" i="2"/>
  <c r="CB103" i="2"/>
  <c r="CE103" i="2"/>
  <c r="CH103" i="2"/>
  <c r="CK103" i="2"/>
  <c r="CQ103" i="2"/>
  <c r="CW103" i="2"/>
  <c r="DC103" i="2"/>
  <c r="DI103" i="2"/>
  <c r="DL103" i="2"/>
  <c r="DO103" i="2"/>
  <c r="DR103" i="2"/>
  <c r="DU103" i="2"/>
  <c r="DX103" i="2"/>
  <c r="EA103" i="2"/>
  <c r="ED103" i="2"/>
  <c r="EG103" i="2"/>
  <c r="EJ103" i="2"/>
  <c r="EM103" i="2"/>
  <c r="EP103" i="2"/>
  <c r="ES103" i="2"/>
  <c r="EV103" i="2"/>
  <c r="EY103" i="2"/>
  <c r="FB103" i="2"/>
  <c r="FE103" i="2"/>
  <c r="FH103" i="2"/>
  <c r="FK103" i="2"/>
  <c r="FN103" i="2"/>
  <c r="FQ103" i="2"/>
  <c r="FT103" i="2"/>
  <c r="FW103" i="2"/>
  <c r="FZ103" i="2"/>
  <c r="GC103" i="2"/>
  <c r="GF103" i="2"/>
  <c r="GI103" i="2"/>
  <c r="GL103" i="2"/>
  <c r="GO103" i="2"/>
  <c r="GR103" i="2"/>
  <c r="GU103" i="2"/>
  <c r="GX103" i="2"/>
  <c r="HA103" i="2"/>
  <c r="HD103" i="2"/>
  <c r="HG103" i="2"/>
  <c r="HJ103" i="2"/>
  <c r="HM103" i="2"/>
  <c r="HP103" i="2"/>
  <c r="HS103" i="2"/>
  <c r="HV103" i="2"/>
  <c r="Y94" i="2"/>
  <c r="AA94" i="2"/>
  <c r="T94" i="2" s="1"/>
  <c r="AU94" i="2"/>
  <c r="AX94" i="2"/>
  <c r="BA94" i="2"/>
  <c r="BD94" i="2"/>
  <c r="BG94" i="2"/>
  <c r="BJ94" i="2"/>
  <c r="BM94" i="2"/>
  <c r="BP94" i="2"/>
  <c r="BS94" i="2"/>
  <c r="BV94" i="2"/>
  <c r="BY94" i="2"/>
  <c r="CB94" i="2"/>
  <c r="CE94" i="2"/>
  <c r="CH94" i="2"/>
  <c r="CK94" i="2"/>
  <c r="CQ94" i="2"/>
  <c r="CW94" i="2"/>
  <c r="DC94" i="2"/>
  <c r="DI94" i="2"/>
  <c r="DL94" i="2"/>
  <c r="DO94" i="2"/>
  <c r="DR94" i="2"/>
  <c r="DU94" i="2"/>
  <c r="DX94" i="2"/>
  <c r="EA94" i="2"/>
  <c r="ED94" i="2"/>
  <c r="EG94" i="2"/>
  <c r="EJ94" i="2"/>
  <c r="EM94" i="2"/>
  <c r="EP94" i="2"/>
  <c r="ES94" i="2"/>
  <c r="EV94" i="2"/>
  <c r="EY94" i="2"/>
  <c r="FB94" i="2"/>
  <c r="FE94" i="2"/>
  <c r="FH94" i="2"/>
  <c r="FK94" i="2"/>
  <c r="FN94" i="2"/>
  <c r="FQ94" i="2"/>
  <c r="FT94" i="2"/>
  <c r="FW94" i="2"/>
  <c r="FZ94" i="2"/>
  <c r="GC94" i="2"/>
  <c r="GF94" i="2"/>
  <c r="GI94" i="2"/>
  <c r="GL94" i="2"/>
  <c r="GO94" i="2"/>
  <c r="GR94" i="2"/>
  <c r="GU94" i="2"/>
  <c r="GX94" i="2"/>
  <c r="HA94" i="2"/>
  <c r="HD94" i="2"/>
  <c r="HG94" i="2"/>
  <c r="HJ94" i="2"/>
  <c r="HM94" i="2"/>
  <c r="HP94" i="2"/>
  <c r="HS94" i="2"/>
  <c r="HV94" i="2"/>
  <c r="P60" i="2"/>
  <c r="Q60" i="2"/>
  <c r="R60" i="2"/>
  <c r="X60" i="2"/>
  <c r="HZ60" i="2" s="1"/>
  <c r="AS60" i="2"/>
  <c r="AT60" i="2"/>
  <c r="AV60" i="2"/>
  <c r="AW60" i="2"/>
  <c r="AY60" i="2"/>
  <c r="AZ60" i="2"/>
  <c r="BB60" i="2"/>
  <c r="BC60" i="2"/>
  <c r="BE60" i="2"/>
  <c r="BF60" i="2"/>
  <c r="BH60" i="2"/>
  <c r="BI60" i="2"/>
  <c r="BK60" i="2"/>
  <c r="BL60" i="2"/>
  <c r="BN60" i="2"/>
  <c r="BO60" i="2"/>
  <c r="BQ60" i="2"/>
  <c r="BR60" i="2"/>
  <c r="BW60" i="2"/>
  <c r="BX60" i="2"/>
  <c r="CC60" i="2"/>
  <c r="CD60" i="2"/>
  <c r="CI60" i="2"/>
  <c r="CJ60" i="2"/>
  <c r="CO60" i="2"/>
  <c r="CP60" i="2"/>
  <c r="CU60" i="2"/>
  <c r="CV60" i="2"/>
  <c r="DA60" i="2"/>
  <c r="DB60" i="2"/>
  <c r="DG60" i="2"/>
  <c r="DH60" i="2"/>
  <c r="DJ60" i="2"/>
  <c r="DK60" i="2"/>
  <c r="DM60" i="2"/>
  <c r="DN60" i="2"/>
  <c r="DP60" i="2"/>
  <c r="DQ60" i="2"/>
  <c r="DS60" i="2"/>
  <c r="DT60" i="2"/>
  <c r="DV60" i="2"/>
  <c r="DW60" i="2"/>
  <c r="DY60" i="2"/>
  <c r="DZ60" i="2"/>
  <c r="EB60" i="2"/>
  <c r="EC60" i="2"/>
  <c r="EE60" i="2"/>
  <c r="EF60" i="2"/>
  <c r="EH60" i="2"/>
  <c r="EI60" i="2"/>
  <c r="EK60" i="2"/>
  <c r="EL60" i="2"/>
  <c r="EN60" i="2"/>
  <c r="EO60" i="2"/>
  <c r="EQ60" i="2"/>
  <c r="ER60" i="2"/>
  <c r="ET60" i="2"/>
  <c r="EU60" i="2"/>
  <c r="EW60" i="2"/>
  <c r="EX60" i="2"/>
  <c r="EZ60" i="2"/>
  <c r="FA60" i="2"/>
  <c r="FC60" i="2"/>
  <c r="FD60" i="2"/>
  <c r="FF60" i="2"/>
  <c r="FG60" i="2"/>
  <c r="FI60" i="2"/>
  <c r="FJ60" i="2"/>
  <c r="FL60" i="2"/>
  <c r="FM60" i="2"/>
  <c r="FO60" i="2"/>
  <c r="FP60" i="2"/>
  <c r="FR60" i="2"/>
  <c r="FS60" i="2"/>
  <c r="FU60" i="2"/>
  <c r="FV60" i="2"/>
  <c r="FX60" i="2"/>
  <c r="FY60" i="2"/>
  <c r="GA60" i="2"/>
  <c r="GB60" i="2"/>
  <c r="GD60" i="2"/>
  <c r="GE60" i="2"/>
  <c r="GG60" i="2"/>
  <c r="GH60" i="2"/>
  <c r="GJ60" i="2"/>
  <c r="GK60" i="2"/>
  <c r="GM60" i="2"/>
  <c r="GN60" i="2"/>
  <c r="GP60" i="2"/>
  <c r="GQ60" i="2"/>
  <c r="GS60" i="2"/>
  <c r="GT60" i="2"/>
  <c r="GV60" i="2"/>
  <c r="GW60" i="2"/>
  <c r="GY60" i="2"/>
  <c r="GZ60" i="2"/>
  <c r="HB60" i="2"/>
  <c r="HC60" i="2"/>
  <c r="HE60" i="2"/>
  <c r="HF60" i="2"/>
  <c r="HH60" i="2"/>
  <c r="HI60" i="2"/>
  <c r="HK60" i="2"/>
  <c r="HL60" i="2"/>
  <c r="HN60" i="2"/>
  <c r="HO60" i="2"/>
  <c r="HQ60" i="2"/>
  <c r="HR60" i="2"/>
  <c r="HT60" i="2"/>
  <c r="HU60" i="2"/>
  <c r="P61" i="2"/>
  <c r="Q61" i="2"/>
  <c r="R61" i="2"/>
  <c r="X61" i="2"/>
  <c r="HZ61" i="2" s="1"/>
  <c r="AS61" i="2"/>
  <c r="AT61" i="2"/>
  <c r="AV61" i="2"/>
  <c r="AW61" i="2"/>
  <c r="AY61" i="2"/>
  <c r="AZ61" i="2"/>
  <c r="BB61" i="2"/>
  <c r="BC61" i="2"/>
  <c r="BE61" i="2"/>
  <c r="BF61" i="2"/>
  <c r="BH61" i="2"/>
  <c r="BI61" i="2"/>
  <c r="BK61" i="2"/>
  <c r="BL61" i="2"/>
  <c r="BN61" i="2"/>
  <c r="BO61" i="2"/>
  <c r="BQ61" i="2"/>
  <c r="BR61" i="2"/>
  <c r="BW61" i="2"/>
  <c r="BX61" i="2"/>
  <c r="CC61" i="2"/>
  <c r="CD61" i="2"/>
  <c r="CI61" i="2"/>
  <c r="CJ61" i="2"/>
  <c r="CO61" i="2"/>
  <c r="CP61" i="2"/>
  <c r="CU61" i="2"/>
  <c r="CV61" i="2"/>
  <c r="DA61" i="2"/>
  <c r="DB61" i="2"/>
  <c r="DG61" i="2"/>
  <c r="DH61" i="2"/>
  <c r="DJ61" i="2"/>
  <c r="DK61" i="2"/>
  <c r="DM61" i="2"/>
  <c r="DN61" i="2"/>
  <c r="DP61" i="2"/>
  <c r="DQ61" i="2"/>
  <c r="DS61" i="2"/>
  <c r="DT61" i="2"/>
  <c r="DV61" i="2"/>
  <c r="DW61" i="2"/>
  <c r="DY61" i="2"/>
  <c r="DZ61" i="2"/>
  <c r="EB61" i="2"/>
  <c r="EC61" i="2"/>
  <c r="EE61" i="2"/>
  <c r="EF61" i="2"/>
  <c r="EH61" i="2"/>
  <c r="EI61" i="2"/>
  <c r="EK61" i="2"/>
  <c r="EL61" i="2"/>
  <c r="EN61" i="2"/>
  <c r="EO61" i="2"/>
  <c r="EQ61" i="2"/>
  <c r="ER61" i="2"/>
  <c r="ET61" i="2"/>
  <c r="EU61" i="2"/>
  <c r="EW61" i="2"/>
  <c r="EX61" i="2"/>
  <c r="EZ61" i="2"/>
  <c r="FA61" i="2"/>
  <c r="FC61" i="2"/>
  <c r="FD61" i="2"/>
  <c r="FF61" i="2"/>
  <c r="FG61" i="2"/>
  <c r="FI61" i="2"/>
  <c r="FJ61" i="2"/>
  <c r="FL61" i="2"/>
  <c r="FM61" i="2"/>
  <c r="FO61" i="2"/>
  <c r="FP61" i="2"/>
  <c r="FR61" i="2"/>
  <c r="FS61" i="2"/>
  <c r="FU61" i="2"/>
  <c r="FV61" i="2"/>
  <c r="FX61" i="2"/>
  <c r="FY61" i="2"/>
  <c r="GA61" i="2"/>
  <c r="GB61" i="2"/>
  <c r="GD61" i="2"/>
  <c r="GE61" i="2"/>
  <c r="GG61" i="2"/>
  <c r="GH61" i="2"/>
  <c r="GJ61" i="2"/>
  <c r="GK61" i="2"/>
  <c r="GM61" i="2"/>
  <c r="GN61" i="2"/>
  <c r="GP61" i="2"/>
  <c r="GQ61" i="2"/>
  <c r="GS61" i="2"/>
  <c r="GT61" i="2"/>
  <c r="GV61" i="2"/>
  <c r="GW61" i="2"/>
  <c r="GY61" i="2"/>
  <c r="GZ61" i="2"/>
  <c r="HB61" i="2"/>
  <c r="HC61" i="2"/>
  <c r="HE61" i="2"/>
  <c r="HF61" i="2"/>
  <c r="HH61" i="2"/>
  <c r="HI61" i="2"/>
  <c r="HK61" i="2"/>
  <c r="HL61" i="2"/>
  <c r="HN61" i="2"/>
  <c r="HO61" i="2"/>
  <c r="HQ61" i="2"/>
  <c r="HR61" i="2"/>
  <c r="HT61" i="2"/>
  <c r="HU61" i="2"/>
  <c r="P62" i="2"/>
  <c r="Q62" i="2"/>
  <c r="R62" i="2"/>
  <c r="X62" i="2"/>
  <c r="HZ62" i="2" s="1"/>
  <c r="AS62" i="2"/>
  <c r="AT62" i="2"/>
  <c r="AV62" i="2"/>
  <c r="AW62" i="2"/>
  <c r="AY62" i="2"/>
  <c r="AZ62" i="2"/>
  <c r="BB62" i="2"/>
  <c r="BC62" i="2"/>
  <c r="BE62" i="2"/>
  <c r="BF62" i="2"/>
  <c r="BH62" i="2"/>
  <c r="BI62" i="2"/>
  <c r="BK62" i="2"/>
  <c r="BL62" i="2"/>
  <c r="BN62" i="2"/>
  <c r="BO62" i="2"/>
  <c r="BQ62" i="2"/>
  <c r="BR62" i="2"/>
  <c r="BW62" i="2"/>
  <c r="BX62" i="2"/>
  <c r="CC62" i="2"/>
  <c r="CD62" i="2"/>
  <c r="CI62" i="2"/>
  <c r="CJ62" i="2"/>
  <c r="CO62" i="2"/>
  <c r="CP62" i="2"/>
  <c r="CU62" i="2"/>
  <c r="CV62" i="2"/>
  <c r="DA62" i="2"/>
  <c r="DB62" i="2"/>
  <c r="DG62" i="2"/>
  <c r="DH62" i="2"/>
  <c r="DJ62" i="2"/>
  <c r="DK62" i="2"/>
  <c r="DM62" i="2"/>
  <c r="DN62" i="2"/>
  <c r="DP62" i="2"/>
  <c r="DQ62" i="2"/>
  <c r="DS62" i="2"/>
  <c r="DT62" i="2"/>
  <c r="DV62" i="2"/>
  <c r="DW62" i="2"/>
  <c r="DY62" i="2"/>
  <c r="DZ62" i="2"/>
  <c r="EB62" i="2"/>
  <c r="EC62" i="2"/>
  <c r="EE62" i="2"/>
  <c r="EF62" i="2"/>
  <c r="EH62" i="2"/>
  <c r="EI62" i="2"/>
  <c r="EK62" i="2"/>
  <c r="EL62" i="2"/>
  <c r="EN62" i="2"/>
  <c r="EO62" i="2"/>
  <c r="EQ62" i="2"/>
  <c r="ER62" i="2"/>
  <c r="ET62" i="2"/>
  <c r="EU62" i="2"/>
  <c r="EW62" i="2"/>
  <c r="EX62" i="2"/>
  <c r="EZ62" i="2"/>
  <c r="FA62" i="2"/>
  <c r="FC62" i="2"/>
  <c r="FD62" i="2"/>
  <c r="FF62" i="2"/>
  <c r="FG62" i="2"/>
  <c r="FI62" i="2"/>
  <c r="FJ62" i="2"/>
  <c r="FL62" i="2"/>
  <c r="FM62" i="2"/>
  <c r="FO62" i="2"/>
  <c r="FP62" i="2"/>
  <c r="FR62" i="2"/>
  <c r="FS62" i="2"/>
  <c r="FU62" i="2"/>
  <c r="FV62" i="2"/>
  <c r="FX62" i="2"/>
  <c r="FY62" i="2"/>
  <c r="GA62" i="2"/>
  <c r="GB62" i="2"/>
  <c r="GD62" i="2"/>
  <c r="GE62" i="2"/>
  <c r="GG62" i="2"/>
  <c r="GH62" i="2"/>
  <c r="GJ62" i="2"/>
  <c r="GK62" i="2"/>
  <c r="GM62" i="2"/>
  <c r="GN62" i="2"/>
  <c r="GP62" i="2"/>
  <c r="GQ62" i="2"/>
  <c r="GS62" i="2"/>
  <c r="GT62" i="2"/>
  <c r="GV62" i="2"/>
  <c r="GW62" i="2"/>
  <c r="GY62" i="2"/>
  <c r="GZ62" i="2"/>
  <c r="HB62" i="2"/>
  <c r="HC62" i="2"/>
  <c r="HE62" i="2"/>
  <c r="HF62" i="2"/>
  <c r="HH62" i="2"/>
  <c r="HI62" i="2"/>
  <c r="HK62" i="2"/>
  <c r="HL62" i="2"/>
  <c r="HN62" i="2"/>
  <c r="HO62" i="2"/>
  <c r="HQ62" i="2"/>
  <c r="HR62" i="2"/>
  <c r="HT62" i="2"/>
  <c r="HU62" i="2"/>
  <c r="P63" i="2"/>
  <c r="Q63" i="2"/>
  <c r="R63" i="2"/>
  <c r="X63" i="2"/>
  <c r="HZ63" i="2" s="1"/>
  <c r="AS63" i="2"/>
  <c r="AT63" i="2"/>
  <c r="AV63" i="2"/>
  <c r="AW63" i="2"/>
  <c r="AY63" i="2"/>
  <c r="AZ63" i="2"/>
  <c r="BB63" i="2"/>
  <c r="BC63" i="2"/>
  <c r="BE63" i="2"/>
  <c r="BF63" i="2"/>
  <c r="BH63" i="2"/>
  <c r="BI63" i="2"/>
  <c r="BK63" i="2"/>
  <c r="BL63" i="2"/>
  <c r="BN63" i="2"/>
  <c r="BO63" i="2"/>
  <c r="BQ63" i="2"/>
  <c r="BR63" i="2"/>
  <c r="BW63" i="2"/>
  <c r="BX63" i="2"/>
  <c r="CC63" i="2"/>
  <c r="CD63" i="2"/>
  <c r="CI63" i="2"/>
  <c r="CJ63" i="2"/>
  <c r="CO63" i="2"/>
  <c r="CP63" i="2"/>
  <c r="CU63" i="2"/>
  <c r="CV63" i="2"/>
  <c r="DA63" i="2"/>
  <c r="DB63" i="2"/>
  <c r="DG63" i="2"/>
  <c r="DH63" i="2"/>
  <c r="DJ63" i="2"/>
  <c r="DK63" i="2"/>
  <c r="DM63" i="2"/>
  <c r="DN63" i="2"/>
  <c r="DP63" i="2"/>
  <c r="DQ63" i="2"/>
  <c r="DS63" i="2"/>
  <c r="DT63" i="2"/>
  <c r="DV63" i="2"/>
  <c r="DW63" i="2"/>
  <c r="DY63" i="2"/>
  <c r="DZ63" i="2"/>
  <c r="EB63" i="2"/>
  <c r="EC63" i="2"/>
  <c r="EE63" i="2"/>
  <c r="EF63" i="2"/>
  <c r="EH63" i="2"/>
  <c r="EI63" i="2"/>
  <c r="EK63" i="2"/>
  <c r="EL63" i="2"/>
  <c r="EN63" i="2"/>
  <c r="EO63" i="2"/>
  <c r="EQ63" i="2"/>
  <c r="ER63" i="2"/>
  <c r="ET63" i="2"/>
  <c r="EU63" i="2"/>
  <c r="EW63" i="2"/>
  <c r="EX63" i="2"/>
  <c r="EZ63" i="2"/>
  <c r="FA63" i="2"/>
  <c r="FC63" i="2"/>
  <c r="FD63" i="2"/>
  <c r="FF63" i="2"/>
  <c r="FG63" i="2"/>
  <c r="FI63" i="2"/>
  <c r="FJ63" i="2"/>
  <c r="FL63" i="2"/>
  <c r="FM63" i="2"/>
  <c r="FO63" i="2"/>
  <c r="FP63" i="2"/>
  <c r="FR63" i="2"/>
  <c r="FS63" i="2"/>
  <c r="FU63" i="2"/>
  <c r="FV63" i="2"/>
  <c r="FX63" i="2"/>
  <c r="FY63" i="2"/>
  <c r="GA63" i="2"/>
  <c r="GB63" i="2"/>
  <c r="GD63" i="2"/>
  <c r="GE63" i="2"/>
  <c r="GG63" i="2"/>
  <c r="GH63" i="2"/>
  <c r="GJ63" i="2"/>
  <c r="GK63" i="2"/>
  <c r="GM63" i="2"/>
  <c r="GN63" i="2"/>
  <c r="GP63" i="2"/>
  <c r="GQ63" i="2"/>
  <c r="GS63" i="2"/>
  <c r="GT63" i="2"/>
  <c r="GV63" i="2"/>
  <c r="GW63" i="2"/>
  <c r="GY63" i="2"/>
  <c r="GZ63" i="2"/>
  <c r="HB63" i="2"/>
  <c r="HC63" i="2"/>
  <c r="HE63" i="2"/>
  <c r="HF63" i="2"/>
  <c r="HH63" i="2"/>
  <c r="HI63" i="2"/>
  <c r="HK63" i="2"/>
  <c r="HL63" i="2"/>
  <c r="HN63" i="2"/>
  <c r="HO63" i="2"/>
  <c r="HQ63" i="2"/>
  <c r="HR63" i="2"/>
  <c r="HT63" i="2"/>
  <c r="HU63" i="2"/>
  <c r="P64" i="2"/>
  <c r="R64" i="2"/>
  <c r="X64" i="2"/>
  <c r="HZ64" i="2" s="1"/>
  <c r="AS64" i="2"/>
  <c r="AT64" i="2"/>
  <c r="AV64" i="2"/>
  <c r="AW64" i="2"/>
  <c r="AY64" i="2"/>
  <c r="AZ64" i="2"/>
  <c r="BB64" i="2"/>
  <c r="BC64" i="2"/>
  <c r="BE64" i="2"/>
  <c r="BF64" i="2"/>
  <c r="BH64" i="2"/>
  <c r="BI64" i="2"/>
  <c r="BK64" i="2"/>
  <c r="BL64" i="2"/>
  <c r="BN64" i="2"/>
  <c r="BO64" i="2"/>
  <c r="BQ64" i="2"/>
  <c r="BR64" i="2"/>
  <c r="BW64" i="2"/>
  <c r="BX64" i="2"/>
  <c r="CC64" i="2"/>
  <c r="CD64" i="2"/>
  <c r="CI64" i="2"/>
  <c r="CJ64" i="2"/>
  <c r="CO64" i="2"/>
  <c r="CP64" i="2"/>
  <c r="CU64" i="2"/>
  <c r="CV64" i="2"/>
  <c r="DA64" i="2"/>
  <c r="DB64" i="2"/>
  <c r="DG64" i="2"/>
  <c r="DH64" i="2"/>
  <c r="DJ64" i="2"/>
  <c r="DK64" i="2"/>
  <c r="DM64" i="2"/>
  <c r="DN64" i="2"/>
  <c r="DP64" i="2"/>
  <c r="DQ64" i="2"/>
  <c r="DS64" i="2"/>
  <c r="DT64" i="2"/>
  <c r="DV64" i="2"/>
  <c r="DW64" i="2"/>
  <c r="DY64" i="2"/>
  <c r="DZ64" i="2"/>
  <c r="EB64" i="2"/>
  <c r="EC64" i="2"/>
  <c r="EE64" i="2"/>
  <c r="EF64" i="2"/>
  <c r="EH64" i="2"/>
  <c r="EI64" i="2"/>
  <c r="EK64" i="2"/>
  <c r="EL64" i="2"/>
  <c r="EN64" i="2"/>
  <c r="EO64" i="2"/>
  <c r="EQ64" i="2"/>
  <c r="ER64" i="2"/>
  <c r="ET64" i="2"/>
  <c r="EU64" i="2"/>
  <c r="EW64" i="2"/>
  <c r="EX64" i="2"/>
  <c r="EZ64" i="2"/>
  <c r="FA64" i="2"/>
  <c r="FC64" i="2"/>
  <c r="FD64" i="2"/>
  <c r="FF64" i="2"/>
  <c r="FG64" i="2"/>
  <c r="FI64" i="2"/>
  <c r="FJ64" i="2"/>
  <c r="FL64" i="2"/>
  <c r="FM64" i="2"/>
  <c r="FO64" i="2"/>
  <c r="FP64" i="2"/>
  <c r="FR64" i="2"/>
  <c r="FS64" i="2"/>
  <c r="FU64" i="2"/>
  <c r="FV64" i="2"/>
  <c r="FX64" i="2"/>
  <c r="FY64" i="2"/>
  <c r="GA64" i="2"/>
  <c r="GB64" i="2"/>
  <c r="GD64" i="2"/>
  <c r="GE64" i="2"/>
  <c r="GG64" i="2"/>
  <c r="GH64" i="2"/>
  <c r="GJ64" i="2"/>
  <c r="GK64" i="2"/>
  <c r="GM64" i="2"/>
  <c r="GN64" i="2"/>
  <c r="GP64" i="2"/>
  <c r="GQ64" i="2"/>
  <c r="GS64" i="2"/>
  <c r="GT64" i="2"/>
  <c r="GV64" i="2"/>
  <c r="GW64" i="2"/>
  <c r="GY64" i="2"/>
  <c r="GZ64" i="2"/>
  <c r="HB64" i="2"/>
  <c r="HC64" i="2"/>
  <c r="HE64" i="2"/>
  <c r="HF64" i="2"/>
  <c r="HH64" i="2"/>
  <c r="HI64" i="2"/>
  <c r="HK64" i="2"/>
  <c r="HL64" i="2"/>
  <c r="HN64" i="2"/>
  <c r="HO64" i="2"/>
  <c r="HQ64" i="2"/>
  <c r="HR64" i="2"/>
  <c r="HT64" i="2"/>
  <c r="HU64" i="2"/>
  <c r="P65" i="2"/>
  <c r="R65" i="2"/>
  <c r="X65" i="2"/>
  <c r="HZ65" i="2" s="1"/>
  <c r="AS65" i="2"/>
  <c r="AT65" i="2"/>
  <c r="AV65" i="2"/>
  <c r="AW65" i="2"/>
  <c r="AY65" i="2"/>
  <c r="AZ65" i="2"/>
  <c r="BB65" i="2"/>
  <c r="BC65" i="2"/>
  <c r="BE65" i="2"/>
  <c r="BF65" i="2"/>
  <c r="BH65" i="2"/>
  <c r="BI65" i="2"/>
  <c r="BK65" i="2"/>
  <c r="BL65" i="2"/>
  <c r="BN65" i="2"/>
  <c r="BO65" i="2"/>
  <c r="BQ65" i="2"/>
  <c r="BR65" i="2"/>
  <c r="BW65" i="2"/>
  <c r="BX65" i="2"/>
  <c r="CC65" i="2"/>
  <c r="CD65" i="2"/>
  <c r="CI65" i="2"/>
  <c r="CJ65" i="2"/>
  <c r="CO65" i="2"/>
  <c r="CP65" i="2"/>
  <c r="CU65" i="2"/>
  <c r="CV65" i="2"/>
  <c r="DA65" i="2"/>
  <c r="DB65" i="2"/>
  <c r="DG65" i="2"/>
  <c r="DH65" i="2"/>
  <c r="DJ65" i="2"/>
  <c r="DK65" i="2"/>
  <c r="DM65" i="2"/>
  <c r="DN65" i="2"/>
  <c r="DP65" i="2"/>
  <c r="DQ65" i="2"/>
  <c r="DS65" i="2"/>
  <c r="DT65" i="2"/>
  <c r="DV65" i="2"/>
  <c r="DW65" i="2"/>
  <c r="DY65" i="2"/>
  <c r="DZ65" i="2"/>
  <c r="EB65" i="2"/>
  <c r="EC65" i="2"/>
  <c r="EE65" i="2"/>
  <c r="EF65" i="2"/>
  <c r="EH65" i="2"/>
  <c r="EI65" i="2"/>
  <c r="EK65" i="2"/>
  <c r="EL65" i="2"/>
  <c r="EN65" i="2"/>
  <c r="EO65" i="2"/>
  <c r="EQ65" i="2"/>
  <c r="ER65" i="2"/>
  <c r="ET65" i="2"/>
  <c r="EU65" i="2"/>
  <c r="EW65" i="2"/>
  <c r="EX65" i="2"/>
  <c r="EZ65" i="2"/>
  <c r="FA65" i="2"/>
  <c r="FC65" i="2"/>
  <c r="FD65" i="2"/>
  <c r="FF65" i="2"/>
  <c r="FG65" i="2"/>
  <c r="FI65" i="2"/>
  <c r="FJ65" i="2"/>
  <c r="FL65" i="2"/>
  <c r="FM65" i="2"/>
  <c r="FO65" i="2"/>
  <c r="FP65" i="2"/>
  <c r="FR65" i="2"/>
  <c r="FS65" i="2"/>
  <c r="FU65" i="2"/>
  <c r="FV65" i="2"/>
  <c r="FX65" i="2"/>
  <c r="FY65" i="2"/>
  <c r="GA65" i="2"/>
  <c r="GB65" i="2"/>
  <c r="GD65" i="2"/>
  <c r="GE65" i="2"/>
  <c r="GG65" i="2"/>
  <c r="GH65" i="2"/>
  <c r="GJ65" i="2"/>
  <c r="GK65" i="2"/>
  <c r="GM65" i="2"/>
  <c r="GN65" i="2"/>
  <c r="GP65" i="2"/>
  <c r="GQ65" i="2"/>
  <c r="GS65" i="2"/>
  <c r="GT65" i="2"/>
  <c r="GV65" i="2"/>
  <c r="GW65" i="2"/>
  <c r="GY65" i="2"/>
  <c r="GZ65" i="2"/>
  <c r="HB65" i="2"/>
  <c r="HC65" i="2"/>
  <c r="HE65" i="2"/>
  <c r="HF65" i="2"/>
  <c r="HH65" i="2"/>
  <c r="HI65" i="2"/>
  <c r="HK65" i="2"/>
  <c r="HL65" i="2"/>
  <c r="HN65" i="2"/>
  <c r="HO65" i="2"/>
  <c r="HQ65" i="2"/>
  <c r="HR65" i="2"/>
  <c r="HT65" i="2"/>
  <c r="HU65" i="2"/>
  <c r="P66" i="2"/>
  <c r="Q66" i="2"/>
  <c r="R66" i="2"/>
  <c r="X66" i="2"/>
  <c r="HZ66" i="2" s="1"/>
  <c r="AS66" i="2"/>
  <c r="AT66" i="2"/>
  <c r="AV66" i="2"/>
  <c r="AW66" i="2"/>
  <c r="AY66" i="2"/>
  <c r="AZ66" i="2"/>
  <c r="BB66" i="2"/>
  <c r="BC66" i="2"/>
  <c r="BE66" i="2"/>
  <c r="BF66" i="2"/>
  <c r="BH66" i="2"/>
  <c r="BI66" i="2"/>
  <c r="BK66" i="2"/>
  <c r="BL66" i="2"/>
  <c r="BN66" i="2"/>
  <c r="BO66" i="2"/>
  <c r="BQ66" i="2"/>
  <c r="BR66" i="2"/>
  <c r="BW66" i="2"/>
  <c r="BX66" i="2"/>
  <c r="CC66" i="2"/>
  <c r="CD66" i="2"/>
  <c r="CI66" i="2"/>
  <c r="CJ66" i="2"/>
  <c r="CO66" i="2"/>
  <c r="CP66" i="2"/>
  <c r="CU66" i="2"/>
  <c r="CV66" i="2"/>
  <c r="DA66" i="2"/>
  <c r="DB66" i="2"/>
  <c r="DG66" i="2"/>
  <c r="DH66" i="2"/>
  <c r="DJ66" i="2"/>
  <c r="DK66" i="2"/>
  <c r="DM66" i="2"/>
  <c r="DN66" i="2"/>
  <c r="DP66" i="2"/>
  <c r="DQ66" i="2"/>
  <c r="DS66" i="2"/>
  <c r="DT66" i="2"/>
  <c r="DV66" i="2"/>
  <c r="DW66" i="2"/>
  <c r="DY66" i="2"/>
  <c r="DZ66" i="2"/>
  <c r="EB66" i="2"/>
  <c r="EC66" i="2"/>
  <c r="EE66" i="2"/>
  <c r="EF66" i="2"/>
  <c r="EH66" i="2"/>
  <c r="EI66" i="2"/>
  <c r="EK66" i="2"/>
  <c r="EL66" i="2"/>
  <c r="EN66" i="2"/>
  <c r="EO66" i="2"/>
  <c r="EQ66" i="2"/>
  <c r="ER66" i="2"/>
  <c r="ET66" i="2"/>
  <c r="EU66" i="2"/>
  <c r="EW66" i="2"/>
  <c r="EX66" i="2"/>
  <c r="EZ66" i="2"/>
  <c r="FA66" i="2"/>
  <c r="FC66" i="2"/>
  <c r="FD66" i="2"/>
  <c r="FF66" i="2"/>
  <c r="FG66" i="2"/>
  <c r="FI66" i="2"/>
  <c r="FJ66" i="2"/>
  <c r="FL66" i="2"/>
  <c r="FM66" i="2"/>
  <c r="FO66" i="2"/>
  <c r="FP66" i="2"/>
  <c r="FR66" i="2"/>
  <c r="FS66" i="2"/>
  <c r="FU66" i="2"/>
  <c r="FV66" i="2"/>
  <c r="FX66" i="2"/>
  <c r="FY66" i="2"/>
  <c r="GA66" i="2"/>
  <c r="GB66" i="2"/>
  <c r="GD66" i="2"/>
  <c r="GE66" i="2"/>
  <c r="GG66" i="2"/>
  <c r="GH66" i="2"/>
  <c r="GJ66" i="2"/>
  <c r="GK66" i="2"/>
  <c r="GM66" i="2"/>
  <c r="GN66" i="2"/>
  <c r="GP66" i="2"/>
  <c r="GQ66" i="2"/>
  <c r="GS66" i="2"/>
  <c r="GT66" i="2"/>
  <c r="GV66" i="2"/>
  <c r="GW66" i="2"/>
  <c r="GY66" i="2"/>
  <c r="GZ66" i="2"/>
  <c r="HB66" i="2"/>
  <c r="HC66" i="2"/>
  <c r="HE66" i="2"/>
  <c r="HF66" i="2"/>
  <c r="HH66" i="2"/>
  <c r="HI66" i="2"/>
  <c r="HK66" i="2"/>
  <c r="HL66" i="2"/>
  <c r="HN66" i="2"/>
  <c r="HO66" i="2"/>
  <c r="HQ66" i="2"/>
  <c r="HR66" i="2"/>
  <c r="HT66" i="2"/>
  <c r="HU66" i="2"/>
  <c r="P67" i="2"/>
  <c r="Q67" i="2"/>
  <c r="R67" i="2"/>
  <c r="X67" i="2"/>
  <c r="HZ67" i="2" s="1"/>
  <c r="AS67" i="2"/>
  <c r="AT67" i="2"/>
  <c r="AV67" i="2"/>
  <c r="AW67" i="2"/>
  <c r="AY67" i="2"/>
  <c r="AZ67" i="2"/>
  <c r="BB67" i="2"/>
  <c r="BC67" i="2"/>
  <c r="BE67" i="2"/>
  <c r="BF67" i="2"/>
  <c r="BH67" i="2"/>
  <c r="BI67" i="2"/>
  <c r="BK67" i="2"/>
  <c r="BL67" i="2"/>
  <c r="BN67" i="2"/>
  <c r="BO67" i="2"/>
  <c r="BQ67" i="2"/>
  <c r="BR67" i="2"/>
  <c r="BW67" i="2"/>
  <c r="BX67" i="2"/>
  <c r="CC67" i="2"/>
  <c r="CD67" i="2"/>
  <c r="CI67" i="2"/>
  <c r="CJ67" i="2"/>
  <c r="CO67" i="2"/>
  <c r="CP67" i="2"/>
  <c r="CU67" i="2"/>
  <c r="CV67" i="2"/>
  <c r="DA67" i="2"/>
  <c r="DB67" i="2"/>
  <c r="DG67" i="2"/>
  <c r="DH67" i="2"/>
  <c r="DJ67" i="2"/>
  <c r="DK67" i="2"/>
  <c r="DM67" i="2"/>
  <c r="DN67" i="2"/>
  <c r="DP67" i="2"/>
  <c r="DQ67" i="2"/>
  <c r="DS67" i="2"/>
  <c r="DT67" i="2"/>
  <c r="DV67" i="2"/>
  <c r="DW67" i="2"/>
  <c r="DY67" i="2"/>
  <c r="DZ67" i="2"/>
  <c r="EB67" i="2"/>
  <c r="EC67" i="2"/>
  <c r="EE67" i="2"/>
  <c r="EF67" i="2"/>
  <c r="EH67" i="2"/>
  <c r="EI67" i="2"/>
  <c r="EK67" i="2"/>
  <c r="EL67" i="2"/>
  <c r="EN67" i="2"/>
  <c r="EO67" i="2"/>
  <c r="EQ67" i="2"/>
  <c r="ER67" i="2"/>
  <c r="ET67" i="2"/>
  <c r="EU67" i="2"/>
  <c r="EW67" i="2"/>
  <c r="EX67" i="2"/>
  <c r="EZ67" i="2"/>
  <c r="FA67" i="2"/>
  <c r="FC67" i="2"/>
  <c r="FD67" i="2"/>
  <c r="FF67" i="2"/>
  <c r="FG67" i="2"/>
  <c r="FI67" i="2"/>
  <c r="FJ67" i="2"/>
  <c r="FL67" i="2"/>
  <c r="FM67" i="2"/>
  <c r="FO67" i="2"/>
  <c r="FP67" i="2"/>
  <c r="FR67" i="2"/>
  <c r="FS67" i="2"/>
  <c r="FU67" i="2"/>
  <c r="FV67" i="2"/>
  <c r="FX67" i="2"/>
  <c r="FY67" i="2"/>
  <c r="GA67" i="2"/>
  <c r="GB67" i="2"/>
  <c r="GD67" i="2"/>
  <c r="GE67" i="2"/>
  <c r="GG67" i="2"/>
  <c r="GH67" i="2"/>
  <c r="GJ67" i="2"/>
  <c r="GK67" i="2"/>
  <c r="GM67" i="2"/>
  <c r="GN67" i="2"/>
  <c r="GP67" i="2"/>
  <c r="GQ67" i="2"/>
  <c r="GS67" i="2"/>
  <c r="GT67" i="2"/>
  <c r="GV67" i="2"/>
  <c r="GW67" i="2"/>
  <c r="GY67" i="2"/>
  <c r="GZ67" i="2"/>
  <c r="HB67" i="2"/>
  <c r="HC67" i="2"/>
  <c r="HE67" i="2"/>
  <c r="HF67" i="2"/>
  <c r="HH67" i="2"/>
  <c r="HI67" i="2"/>
  <c r="HK67" i="2"/>
  <c r="HL67" i="2"/>
  <c r="HN67" i="2"/>
  <c r="HO67" i="2"/>
  <c r="HQ67" i="2"/>
  <c r="HR67" i="2"/>
  <c r="HT67" i="2"/>
  <c r="HU67" i="2"/>
  <c r="P68" i="2"/>
  <c r="Q68" i="2"/>
  <c r="R68" i="2"/>
  <c r="X68" i="2"/>
  <c r="HZ68" i="2" s="1"/>
  <c r="AD68" i="2"/>
  <c r="AE68" i="2"/>
  <c r="AG68" i="2"/>
  <c r="AH68" i="2"/>
  <c r="AJ68" i="2"/>
  <c r="AK68" i="2"/>
  <c r="AM68" i="2"/>
  <c r="AN68" i="2"/>
  <c r="AP68" i="2"/>
  <c r="AQ68" i="2"/>
  <c r="AS68" i="2"/>
  <c r="AT68" i="2"/>
  <c r="AV68" i="2"/>
  <c r="AW68" i="2"/>
  <c r="AY68" i="2"/>
  <c r="AZ68" i="2"/>
  <c r="BB68" i="2"/>
  <c r="BC68" i="2"/>
  <c r="BE68" i="2"/>
  <c r="BF68" i="2"/>
  <c r="BH68" i="2"/>
  <c r="BI68" i="2"/>
  <c r="BK68" i="2"/>
  <c r="BL68" i="2"/>
  <c r="BN68" i="2"/>
  <c r="BO68" i="2"/>
  <c r="BQ68" i="2"/>
  <c r="BR68" i="2"/>
  <c r="BW68" i="2"/>
  <c r="BX68" i="2"/>
  <c r="CC68" i="2"/>
  <c r="CD68" i="2"/>
  <c r="CI68" i="2"/>
  <c r="CJ68" i="2"/>
  <c r="CO68" i="2"/>
  <c r="CP68" i="2"/>
  <c r="CU68" i="2"/>
  <c r="CV68" i="2"/>
  <c r="DA68" i="2"/>
  <c r="DB68" i="2"/>
  <c r="DG68" i="2"/>
  <c r="DH68" i="2"/>
  <c r="DJ68" i="2"/>
  <c r="DK68" i="2"/>
  <c r="DM68" i="2"/>
  <c r="DN68" i="2"/>
  <c r="DP68" i="2"/>
  <c r="DQ68" i="2"/>
  <c r="DS68" i="2"/>
  <c r="DT68" i="2"/>
  <c r="DV68" i="2"/>
  <c r="DW68" i="2"/>
  <c r="DY68" i="2"/>
  <c r="DZ68" i="2"/>
  <c r="EB68" i="2"/>
  <c r="EC68" i="2"/>
  <c r="EE68" i="2"/>
  <c r="EF68" i="2"/>
  <c r="EH68" i="2"/>
  <c r="EI68" i="2"/>
  <c r="EK68" i="2"/>
  <c r="EL68" i="2"/>
  <c r="EN68" i="2"/>
  <c r="EO68" i="2"/>
  <c r="EQ68" i="2"/>
  <c r="ER68" i="2"/>
  <c r="ET68" i="2"/>
  <c r="EU68" i="2"/>
  <c r="EW68" i="2"/>
  <c r="EX68" i="2"/>
  <c r="EZ68" i="2"/>
  <c r="FA68" i="2"/>
  <c r="FC68" i="2"/>
  <c r="FD68" i="2"/>
  <c r="FF68" i="2"/>
  <c r="FG68" i="2"/>
  <c r="FI68" i="2"/>
  <c r="FJ68" i="2"/>
  <c r="FL68" i="2"/>
  <c r="FM68" i="2"/>
  <c r="FO68" i="2"/>
  <c r="FP68" i="2"/>
  <c r="FR68" i="2"/>
  <c r="FS68" i="2"/>
  <c r="FU68" i="2"/>
  <c r="FV68" i="2"/>
  <c r="FX68" i="2"/>
  <c r="FY68" i="2"/>
  <c r="GA68" i="2"/>
  <c r="GB68" i="2"/>
  <c r="GD68" i="2"/>
  <c r="GE68" i="2"/>
  <c r="GG68" i="2"/>
  <c r="GH68" i="2"/>
  <c r="GJ68" i="2"/>
  <c r="GK68" i="2"/>
  <c r="GM68" i="2"/>
  <c r="GN68" i="2"/>
  <c r="GP68" i="2"/>
  <c r="GQ68" i="2"/>
  <c r="GS68" i="2"/>
  <c r="GT68" i="2"/>
  <c r="GV68" i="2"/>
  <c r="GW68" i="2"/>
  <c r="GY68" i="2"/>
  <c r="GZ68" i="2"/>
  <c r="HB68" i="2"/>
  <c r="HC68" i="2"/>
  <c r="HE68" i="2"/>
  <c r="HF68" i="2"/>
  <c r="HH68" i="2"/>
  <c r="HI68" i="2"/>
  <c r="HK68" i="2"/>
  <c r="HL68" i="2"/>
  <c r="HN68" i="2"/>
  <c r="HO68" i="2"/>
  <c r="HQ68" i="2"/>
  <c r="HR68" i="2"/>
  <c r="HT68" i="2"/>
  <c r="HU68" i="2"/>
  <c r="P69" i="2"/>
  <c r="Q69" i="2"/>
  <c r="R69" i="2"/>
  <c r="X69" i="2"/>
  <c r="AD69" i="2"/>
  <c r="AE69" i="2"/>
  <c r="AG69" i="2"/>
  <c r="AH69" i="2"/>
  <c r="AJ69" i="2"/>
  <c r="AK69" i="2"/>
  <c r="AM69" i="2"/>
  <c r="AN69" i="2"/>
  <c r="AP69" i="2"/>
  <c r="AQ69" i="2"/>
  <c r="AS69" i="2"/>
  <c r="AT69" i="2"/>
  <c r="AV69" i="2"/>
  <c r="AW69" i="2"/>
  <c r="AY69" i="2"/>
  <c r="AZ69" i="2"/>
  <c r="BB69" i="2"/>
  <c r="BC69" i="2"/>
  <c r="BE69" i="2"/>
  <c r="BF69" i="2"/>
  <c r="BH69" i="2"/>
  <c r="BI69" i="2"/>
  <c r="BK69" i="2"/>
  <c r="BL69" i="2"/>
  <c r="BN69" i="2"/>
  <c r="BO69" i="2"/>
  <c r="BQ69" i="2"/>
  <c r="BR69" i="2"/>
  <c r="BW69" i="2"/>
  <c r="BX69" i="2"/>
  <c r="CC69" i="2"/>
  <c r="CD69" i="2"/>
  <c r="CI69" i="2"/>
  <c r="CJ69" i="2"/>
  <c r="CO69" i="2"/>
  <c r="CP69" i="2"/>
  <c r="CU69" i="2"/>
  <c r="CV69" i="2"/>
  <c r="DA69" i="2"/>
  <c r="DB69" i="2"/>
  <c r="DG69" i="2"/>
  <c r="DH69" i="2"/>
  <c r="DJ69" i="2"/>
  <c r="DK69" i="2"/>
  <c r="DM69" i="2"/>
  <c r="DN69" i="2"/>
  <c r="DP69" i="2"/>
  <c r="DQ69" i="2"/>
  <c r="DS69" i="2"/>
  <c r="DT69" i="2"/>
  <c r="DV69" i="2"/>
  <c r="DW69" i="2"/>
  <c r="DY69" i="2"/>
  <c r="DZ69" i="2"/>
  <c r="EB69" i="2"/>
  <c r="EC69" i="2"/>
  <c r="EE69" i="2"/>
  <c r="EF69" i="2"/>
  <c r="EH69" i="2"/>
  <c r="EI69" i="2"/>
  <c r="EK69" i="2"/>
  <c r="EL69" i="2"/>
  <c r="EN69" i="2"/>
  <c r="EO69" i="2"/>
  <c r="EQ69" i="2"/>
  <c r="ER69" i="2"/>
  <c r="ET69" i="2"/>
  <c r="EU69" i="2"/>
  <c r="EW69" i="2"/>
  <c r="EX69" i="2"/>
  <c r="EZ69" i="2"/>
  <c r="FA69" i="2"/>
  <c r="FC69" i="2"/>
  <c r="FD69" i="2"/>
  <c r="FF69" i="2"/>
  <c r="FG69" i="2"/>
  <c r="FI69" i="2"/>
  <c r="FJ69" i="2"/>
  <c r="FL69" i="2"/>
  <c r="FM69" i="2"/>
  <c r="FO69" i="2"/>
  <c r="FP69" i="2"/>
  <c r="FR69" i="2"/>
  <c r="FS69" i="2"/>
  <c r="FU69" i="2"/>
  <c r="FV69" i="2"/>
  <c r="FX69" i="2"/>
  <c r="FY69" i="2"/>
  <c r="GA69" i="2"/>
  <c r="GB69" i="2"/>
  <c r="GD69" i="2"/>
  <c r="GE69" i="2"/>
  <c r="GG69" i="2"/>
  <c r="GH69" i="2"/>
  <c r="GJ69" i="2"/>
  <c r="GK69" i="2"/>
  <c r="GM69" i="2"/>
  <c r="GN69" i="2"/>
  <c r="GP69" i="2"/>
  <c r="GQ69" i="2"/>
  <c r="GS69" i="2"/>
  <c r="GT69" i="2"/>
  <c r="GV69" i="2"/>
  <c r="GW69" i="2"/>
  <c r="GY69" i="2"/>
  <c r="GZ69" i="2"/>
  <c r="HB69" i="2"/>
  <c r="HC69" i="2"/>
  <c r="HE69" i="2"/>
  <c r="HF69" i="2"/>
  <c r="HH69" i="2"/>
  <c r="HI69" i="2"/>
  <c r="HK69" i="2"/>
  <c r="HL69" i="2"/>
  <c r="HN69" i="2"/>
  <c r="HO69" i="2"/>
  <c r="HQ69" i="2"/>
  <c r="HR69" i="2"/>
  <c r="HT69" i="2"/>
  <c r="HU69" i="2"/>
  <c r="HZ41" i="2"/>
  <c r="HZ42" i="2"/>
  <c r="HZ50" i="2"/>
  <c r="HZ71" i="2"/>
  <c r="HZ72" i="2"/>
  <c r="HZ73" i="2"/>
  <c r="HZ74" i="2"/>
  <c r="HZ75" i="2"/>
  <c r="HZ76" i="2"/>
  <c r="HZ77" i="2"/>
  <c r="HZ78" i="2"/>
  <c r="HZ79" i="2"/>
  <c r="HZ80" i="2"/>
  <c r="HZ81" i="2"/>
  <c r="HZ82" i="2"/>
  <c r="HZ83" i="2"/>
  <c r="HZ84" i="2"/>
  <c r="HZ85" i="2"/>
  <c r="HZ86" i="2"/>
  <c r="HZ87" i="2"/>
  <c r="HZ88" i="2"/>
  <c r="HZ89" i="2"/>
  <c r="HZ90" i="2"/>
  <c r="HZ91" i="2"/>
  <c r="HZ92" i="2"/>
  <c r="HZ93" i="2"/>
  <c r="HZ94" i="2"/>
  <c r="HZ95" i="2"/>
  <c r="HZ96" i="2"/>
  <c r="HZ97" i="2"/>
  <c r="HZ98" i="2"/>
  <c r="HZ99" i="2"/>
  <c r="HZ100" i="2"/>
  <c r="HZ101" i="2"/>
  <c r="HZ102" i="2"/>
  <c r="HZ103" i="2"/>
  <c r="HZ104" i="2"/>
  <c r="HZ105" i="2"/>
  <c r="HZ106" i="2"/>
  <c r="HZ107" i="2"/>
  <c r="HZ108" i="2"/>
  <c r="HZ109" i="2"/>
  <c r="HZ110" i="2"/>
  <c r="HZ111" i="2"/>
  <c r="HZ112" i="2"/>
  <c r="HZ113" i="2"/>
  <c r="HZ114" i="2"/>
  <c r="HZ115" i="2"/>
  <c r="HZ116" i="2"/>
  <c r="HZ117" i="2"/>
  <c r="HZ118" i="2"/>
  <c r="HZ119" i="2"/>
  <c r="HZ120" i="2"/>
  <c r="HZ121" i="2"/>
  <c r="HZ122" i="2"/>
  <c r="HZ123" i="2"/>
  <c r="HZ124" i="2"/>
  <c r="HZ125" i="2"/>
  <c r="HZ126" i="2"/>
  <c r="HZ127" i="2"/>
  <c r="HZ128" i="2"/>
  <c r="HZ129" i="2"/>
  <c r="HZ130" i="2"/>
  <c r="HZ131" i="2"/>
  <c r="HZ132" i="2"/>
  <c r="HZ133" i="2"/>
  <c r="HZ134" i="2"/>
  <c r="HZ135" i="2"/>
  <c r="HZ136" i="2"/>
  <c r="HZ137" i="2"/>
  <c r="HZ138" i="2"/>
  <c r="HZ139" i="2"/>
  <c r="HZ140" i="2"/>
  <c r="HZ141" i="2"/>
  <c r="HZ142" i="2"/>
  <c r="HZ143" i="2"/>
  <c r="HZ144" i="2"/>
  <c r="HZ145" i="2"/>
  <c r="HZ146" i="2"/>
  <c r="HZ147" i="2"/>
  <c r="HZ148" i="2"/>
  <c r="HZ149" i="2"/>
  <c r="HZ150" i="2"/>
  <c r="HZ151" i="2"/>
  <c r="HZ152" i="2"/>
  <c r="HZ153" i="2"/>
  <c r="HZ154" i="2"/>
  <c r="HZ155" i="2"/>
  <c r="HZ156" i="2"/>
  <c r="HZ157" i="2"/>
  <c r="HZ158" i="2"/>
  <c r="HZ159" i="2"/>
  <c r="HZ160" i="2"/>
  <c r="HZ161" i="2"/>
  <c r="HZ162" i="2"/>
  <c r="HZ163" i="2"/>
  <c r="HZ164" i="2"/>
  <c r="HZ165" i="2"/>
  <c r="HZ166" i="2"/>
  <c r="HZ167" i="2"/>
  <c r="HZ168" i="2"/>
  <c r="HZ169" i="2"/>
  <c r="HZ170" i="2"/>
  <c r="HZ171" i="2"/>
  <c r="HZ172" i="2"/>
  <c r="HZ173" i="2"/>
  <c r="HZ174" i="2"/>
  <c r="HZ175" i="2"/>
  <c r="HZ176" i="2"/>
  <c r="HZ177" i="2"/>
  <c r="HZ178" i="2"/>
  <c r="HZ179" i="2"/>
  <c r="HZ180" i="2"/>
  <c r="HZ181" i="2"/>
  <c r="HZ182" i="2"/>
  <c r="HZ183" i="2"/>
  <c r="HZ184" i="2"/>
  <c r="HZ185" i="2"/>
  <c r="HZ186" i="2"/>
  <c r="HZ187" i="2"/>
  <c r="HZ188" i="2"/>
  <c r="HZ189" i="2"/>
  <c r="HZ190" i="2"/>
  <c r="HZ191" i="2"/>
  <c r="HZ192" i="2"/>
  <c r="HZ193" i="2"/>
  <c r="HZ194" i="2"/>
  <c r="HZ195" i="2"/>
  <c r="HZ196" i="2"/>
  <c r="HZ197" i="2"/>
  <c r="HZ198" i="2"/>
  <c r="HZ199" i="2"/>
  <c r="HZ200" i="2"/>
  <c r="HZ201" i="2"/>
  <c r="HZ202" i="2"/>
  <c r="HZ203" i="2"/>
  <c r="HZ204" i="2"/>
  <c r="HZ205" i="2"/>
  <c r="HZ206" i="2"/>
  <c r="HZ207" i="2"/>
  <c r="HZ208" i="2"/>
  <c r="HZ209" i="2"/>
  <c r="HZ210" i="2"/>
  <c r="HZ211" i="2"/>
  <c r="HZ212" i="2"/>
  <c r="HZ213" i="2"/>
  <c r="HZ214" i="2"/>
  <c r="HZ215" i="2"/>
  <c r="HZ216" i="2"/>
  <c r="HZ217" i="2"/>
  <c r="HZ218" i="2"/>
  <c r="HZ219" i="2"/>
  <c r="HZ220" i="2"/>
  <c r="HZ221" i="2"/>
  <c r="HZ222" i="2"/>
  <c r="HZ223" i="2"/>
  <c r="HZ224" i="2"/>
  <c r="HZ225" i="2"/>
  <c r="HZ226" i="2"/>
  <c r="HZ227" i="2"/>
  <c r="HZ228" i="2"/>
  <c r="HZ229" i="2"/>
  <c r="HZ230" i="2"/>
  <c r="HZ238" i="2"/>
  <c r="HZ259" i="2"/>
  <c r="HZ260" i="2"/>
  <c r="HZ261" i="2"/>
  <c r="HZ262" i="2"/>
  <c r="HZ263" i="2"/>
  <c r="HZ264" i="2"/>
  <c r="HZ265" i="2"/>
  <c r="HZ266" i="2"/>
  <c r="HZ267" i="2"/>
  <c r="HZ268" i="2"/>
  <c r="HZ269" i="2"/>
  <c r="HZ270" i="2"/>
  <c r="HZ271" i="2"/>
  <c r="HZ272" i="2"/>
  <c r="HZ273" i="2"/>
  <c r="HZ278" i="2"/>
  <c r="HZ279" i="2"/>
  <c r="HZ280" i="2"/>
  <c r="HZ281" i="2"/>
  <c r="HZ282" i="2"/>
  <c r="HZ283" i="2"/>
  <c r="HZ284" i="2"/>
  <c r="HZ285" i="2"/>
  <c r="HZ286" i="2"/>
  <c r="HZ287" i="2"/>
  <c r="HZ288" i="2"/>
  <c r="HZ289" i="2"/>
  <c r="HZ290" i="2"/>
  <c r="HZ291" i="2"/>
  <c r="HZ292" i="2"/>
  <c r="HZ293" i="2"/>
  <c r="HZ294" i="2"/>
  <c r="HZ295" i="2"/>
  <c r="HZ296" i="2"/>
  <c r="HZ297" i="2"/>
  <c r="HZ298" i="2"/>
  <c r="HZ299" i="2"/>
  <c r="HZ300" i="2"/>
  <c r="HZ301" i="2"/>
  <c r="HZ302" i="2"/>
  <c r="HZ303" i="2"/>
  <c r="HZ304" i="2"/>
  <c r="HZ305" i="2"/>
  <c r="HZ306" i="2"/>
  <c r="HZ307" i="2"/>
  <c r="HZ308" i="2"/>
  <c r="HZ309" i="2"/>
  <c r="HZ310" i="2"/>
  <c r="HZ311" i="2"/>
  <c r="HZ312" i="2"/>
  <c r="HZ313" i="2"/>
  <c r="HZ314" i="2"/>
  <c r="HZ315" i="2"/>
  <c r="HZ316" i="2"/>
  <c r="HZ317" i="2"/>
  <c r="HZ318" i="2"/>
  <c r="HZ319" i="2"/>
  <c r="HZ320" i="2"/>
  <c r="HZ321" i="2"/>
  <c r="HZ322" i="2"/>
  <c r="HZ324" i="2"/>
  <c r="HZ325" i="2"/>
  <c r="HZ326" i="2"/>
  <c r="HZ327" i="2"/>
  <c r="HZ328" i="2"/>
  <c r="HZ329" i="2"/>
  <c r="HZ330" i="2"/>
  <c r="HZ331" i="2"/>
  <c r="HZ332" i="2"/>
  <c r="HZ333" i="2"/>
  <c r="HZ334" i="2"/>
  <c r="HZ335" i="2"/>
  <c r="HZ336" i="2"/>
  <c r="HZ337" i="2"/>
  <c r="HZ338" i="2"/>
  <c r="HZ339" i="2"/>
  <c r="HZ340" i="2"/>
  <c r="HZ341" i="2"/>
  <c r="HZ342" i="2"/>
  <c r="HZ343" i="2"/>
  <c r="HZ344" i="2"/>
  <c r="HZ345" i="2"/>
  <c r="HZ346" i="2"/>
  <c r="HZ347" i="2"/>
  <c r="HZ348" i="2"/>
  <c r="HZ349" i="2"/>
  <c r="HZ350" i="2"/>
  <c r="HZ351" i="2"/>
  <c r="HZ352" i="2"/>
  <c r="HZ353" i="2"/>
  <c r="HZ354" i="2"/>
  <c r="HZ355" i="2"/>
  <c r="HZ356" i="2"/>
  <c r="HZ357" i="2"/>
  <c r="HZ358" i="2"/>
  <c r="HZ359" i="2"/>
  <c r="HZ360" i="2"/>
  <c r="HZ361" i="2"/>
  <c r="HZ362" i="2"/>
  <c r="HZ363" i="2"/>
  <c r="HZ364" i="2"/>
  <c r="HZ365" i="2"/>
  <c r="HZ366" i="2"/>
  <c r="HZ367" i="2"/>
  <c r="HZ368" i="2"/>
  <c r="HZ369" i="2"/>
  <c r="HZ370" i="2"/>
  <c r="HZ371" i="2"/>
  <c r="HZ372" i="2"/>
  <c r="HZ373" i="2"/>
  <c r="HZ374" i="2"/>
  <c r="HZ375" i="2"/>
  <c r="HZ376" i="2"/>
  <c r="HZ377" i="2"/>
  <c r="HZ378" i="2"/>
  <c r="HZ379" i="2"/>
  <c r="HZ380" i="2"/>
  <c r="HZ381" i="2"/>
  <c r="HZ382" i="2"/>
  <c r="HZ383" i="2"/>
  <c r="HZ384" i="2"/>
  <c r="HZ385" i="2"/>
  <c r="HZ386" i="2"/>
  <c r="HZ387" i="2"/>
  <c r="HZ388" i="2"/>
  <c r="HZ389" i="2"/>
  <c r="HZ390" i="2"/>
  <c r="HZ391" i="2"/>
  <c r="HZ392" i="2"/>
  <c r="HZ393" i="2"/>
  <c r="HZ394" i="2"/>
  <c r="HZ395" i="2"/>
  <c r="HZ396" i="2"/>
  <c r="HZ397" i="2"/>
  <c r="HZ398" i="2"/>
  <c r="HZ399" i="2"/>
  <c r="HZ400" i="2"/>
  <c r="HZ401" i="2"/>
  <c r="HZ402" i="2"/>
  <c r="HZ403" i="2"/>
  <c r="HZ404" i="2"/>
  <c r="HZ405" i="2"/>
  <c r="HZ406" i="2"/>
  <c r="HZ407" i="2"/>
  <c r="HZ408" i="2"/>
  <c r="HZ409" i="2"/>
  <c r="HZ410" i="2"/>
  <c r="HZ411" i="2"/>
  <c r="HZ412" i="2"/>
  <c r="HZ413" i="2"/>
  <c r="HZ414" i="2"/>
  <c r="HZ415" i="2"/>
  <c r="HZ416" i="2"/>
  <c r="HZ417" i="2"/>
  <c r="HZ418" i="2"/>
  <c r="HZ419" i="2"/>
  <c r="HZ420" i="2"/>
  <c r="HZ421" i="2"/>
  <c r="HZ422" i="2"/>
  <c r="HZ423" i="2"/>
  <c r="HZ424" i="2"/>
  <c r="HZ425" i="2"/>
  <c r="HZ426" i="2"/>
  <c r="HZ427" i="2"/>
  <c r="HZ428" i="2"/>
  <c r="HZ429" i="2"/>
  <c r="HZ430" i="2"/>
  <c r="HZ431" i="2"/>
  <c r="HZ432" i="2"/>
  <c r="HZ433" i="2"/>
  <c r="HZ434" i="2"/>
  <c r="HZ435" i="2"/>
  <c r="HZ436" i="2"/>
  <c r="HZ437" i="2"/>
  <c r="HZ438" i="2"/>
  <c r="HZ439" i="2"/>
  <c r="HZ440" i="2"/>
  <c r="HZ441" i="2"/>
  <c r="HZ442" i="2"/>
  <c r="HZ443" i="2"/>
  <c r="HZ444" i="2"/>
  <c r="HZ445" i="2"/>
  <c r="HZ446" i="2"/>
  <c r="HZ447" i="2"/>
  <c r="HZ448" i="2"/>
  <c r="HZ449" i="2"/>
  <c r="HZ450" i="2"/>
  <c r="HZ451" i="2"/>
  <c r="HZ452" i="2"/>
  <c r="HZ453" i="2"/>
  <c r="HZ454" i="2"/>
  <c r="HZ455" i="2"/>
  <c r="HZ456" i="2"/>
  <c r="HZ457" i="2"/>
  <c r="HZ458" i="2"/>
  <c r="HZ459" i="2"/>
  <c r="HZ460" i="2"/>
  <c r="HZ461" i="2"/>
  <c r="HZ462" i="2"/>
  <c r="HZ463" i="2"/>
  <c r="HZ464" i="2"/>
  <c r="HZ465" i="2"/>
  <c r="HZ466" i="2"/>
  <c r="HZ467" i="2"/>
  <c r="HZ468" i="2"/>
  <c r="HZ469" i="2"/>
  <c r="HZ470" i="2"/>
  <c r="HZ471" i="2"/>
  <c r="HZ472" i="2"/>
  <c r="HZ473" i="2"/>
  <c r="HZ474" i="2"/>
  <c r="HZ475" i="2"/>
  <c r="HZ476" i="2"/>
  <c r="HZ477" i="2"/>
  <c r="HZ478" i="2"/>
  <c r="HZ486" i="2"/>
  <c r="HZ507" i="2"/>
  <c r="HZ508" i="2"/>
  <c r="HZ509" i="2"/>
  <c r="HZ510" i="2"/>
  <c r="HZ511" i="2"/>
  <c r="HZ512" i="2"/>
  <c r="HZ513" i="2"/>
  <c r="HZ514" i="2"/>
  <c r="HZ515" i="2"/>
  <c r="HZ516" i="2"/>
  <c r="HZ517" i="2"/>
  <c r="HZ518" i="2"/>
  <c r="HZ519" i="2"/>
  <c r="HZ520" i="2"/>
  <c r="HZ521" i="2"/>
  <c r="HZ522" i="2"/>
  <c r="HZ523" i="2"/>
  <c r="HZ524" i="2"/>
  <c r="HZ525" i="2"/>
  <c r="HZ526" i="2"/>
  <c r="HZ527" i="2"/>
  <c r="HZ528" i="2"/>
  <c r="HZ529" i="2"/>
  <c r="HZ530" i="2"/>
  <c r="HZ531" i="2"/>
  <c r="HZ532" i="2"/>
  <c r="HZ533" i="2"/>
  <c r="HZ534" i="2"/>
  <c r="HZ535" i="2"/>
  <c r="HZ536" i="2"/>
  <c r="HZ537" i="2"/>
  <c r="HZ538" i="2"/>
  <c r="HZ539" i="2"/>
  <c r="HZ540" i="2"/>
  <c r="HZ541" i="2"/>
  <c r="HZ542" i="2"/>
  <c r="HZ543" i="2"/>
  <c r="HZ544" i="2"/>
  <c r="HZ545" i="2"/>
  <c r="HZ546" i="2"/>
  <c r="HZ547" i="2"/>
  <c r="HZ548" i="2"/>
  <c r="HZ549" i="2"/>
  <c r="HZ550" i="2"/>
  <c r="HZ551" i="2"/>
  <c r="HZ552" i="2"/>
  <c r="HZ553" i="2"/>
  <c r="HZ554" i="2"/>
  <c r="HZ555" i="2"/>
  <c r="HZ556" i="2"/>
  <c r="HZ557" i="2"/>
  <c r="HZ558" i="2"/>
  <c r="HZ559" i="2"/>
  <c r="HZ560" i="2"/>
  <c r="HZ561" i="2"/>
  <c r="HZ562" i="2"/>
  <c r="HZ563" i="2"/>
  <c r="HZ564" i="2"/>
  <c r="HZ565" i="2"/>
  <c r="HZ566" i="2"/>
  <c r="HZ567" i="2"/>
  <c r="HZ568" i="2"/>
  <c r="HZ569" i="2"/>
  <c r="HZ570" i="2"/>
  <c r="HZ571" i="2"/>
  <c r="HZ572" i="2"/>
  <c r="HZ573" i="2"/>
  <c r="HZ574" i="2"/>
  <c r="HZ575" i="2"/>
  <c r="HZ576" i="2"/>
  <c r="HZ577" i="2"/>
  <c r="HZ578" i="2"/>
  <c r="HZ579" i="2"/>
  <c r="HZ580" i="2"/>
  <c r="HZ581" i="2"/>
  <c r="HZ582" i="2"/>
  <c r="HZ583" i="2"/>
  <c r="HZ584" i="2"/>
  <c r="HZ585" i="2"/>
  <c r="HZ586" i="2"/>
  <c r="HZ587" i="2"/>
  <c r="HZ588" i="2"/>
  <c r="HZ589" i="2"/>
  <c r="HZ590" i="2"/>
  <c r="HZ591" i="2"/>
  <c r="HZ592" i="2"/>
  <c r="HZ593" i="2"/>
  <c r="HZ594" i="2"/>
  <c r="HZ595" i="2"/>
  <c r="HZ596" i="2"/>
  <c r="HZ597" i="2"/>
  <c r="HZ598" i="2"/>
  <c r="HZ599" i="2"/>
  <c r="HZ600" i="2"/>
  <c r="HZ601" i="2"/>
  <c r="HZ666" i="2"/>
  <c r="HZ667" i="2"/>
  <c r="HZ675" i="2"/>
  <c r="HZ693" i="2"/>
  <c r="HZ696" i="2"/>
  <c r="HZ697" i="2"/>
  <c r="HZ698" i="2"/>
  <c r="HZ699" i="2"/>
  <c r="HZ700" i="2"/>
  <c r="HZ701" i="2"/>
  <c r="HZ702" i="2"/>
  <c r="HZ703" i="2"/>
  <c r="HZ704" i="2"/>
  <c r="HZ705" i="2"/>
  <c r="HZ706" i="2"/>
  <c r="HZ707" i="2"/>
  <c r="HZ708" i="2"/>
  <c r="HZ709" i="2"/>
  <c r="HZ710" i="2"/>
  <c r="HZ711" i="2"/>
  <c r="HZ712" i="2"/>
  <c r="HZ713" i="2"/>
  <c r="HZ714" i="2"/>
  <c r="HZ715" i="2"/>
  <c r="HZ716" i="2"/>
  <c r="HZ717" i="2"/>
  <c r="HZ718" i="2"/>
  <c r="HZ719" i="2"/>
  <c r="HZ720" i="2"/>
  <c r="HZ721" i="2"/>
  <c r="HZ722" i="2"/>
  <c r="HZ723" i="2"/>
  <c r="HZ724" i="2"/>
  <c r="HZ725" i="2"/>
  <c r="HZ726" i="2"/>
  <c r="HZ727" i="2"/>
  <c r="HZ728" i="2"/>
  <c r="HZ729" i="2"/>
  <c r="HZ730" i="2"/>
  <c r="HZ731" i="2"/>
  <c r="HZ732" i="2"/>
  <c r="HZ733" i="2"/>
  <c r="HZ734" i="2"/>
  <c r="HZ735" i="2"/>
  <c r="HZ736" i="2"/>
  <c r="HZ737" i="2"/>
  <c r="HZ738" i="2"/>
  <c r="HZ739" i="2"/>
  <c r="HZ740" i="2"/>
  <c r="HZ741" i="2"/>
  <c r="HZ742" i="2"/>
  <c r="HZ743" i="2"/>
  <c r="HZ744" i="2"/>
  <c r="HZ745" i="2"/>
  <c r="HZ746" i="2"/>
  <c r="HZ747" i="2"/>
  <c r="HZ748" i="2"/>
  <c r="HZ749" i="2"/>
  <c r="HZ750" i="2"/>
  <c r="HZ751" i="2"/>
  <c r="HZ752" i="2"/>
  <c r="HZ753" i="2"/>
  <c r="HZ754" i="2"/>
  <c r="HZ755" i="2"/>
  <c r="HZ756" i="2"/>
  <c r="HZ757" i="2"/>
  <c r="HZ758" i="2"/>
  <c r="HZ759" i="2"/>
  <c r="HZ760" i="2"/>
  <c r="HZ761" i="2"/>
  <c r="HZ762" i="2"/>
  <c r="HZ763" i="2"/>
  <c r="HZ764" i="2"/>
  <c r="HZ765" i="2"/>
  <c r="HZ766" i="2"/>
  <c r="HZ767" i="2"/>
  <c r="HZ768" i="2"/>
  <c r="HZ769" i="2"/>
  <c r="HZ770" i="2"/>
  <c r="HZ771" i="2"/>
  <c r="HZ772" i="2"/>
  <c r="HZ773" i="2"/>
  <c r="HZ774" i="2"/>
  <c r="HZ775" i="2"/>
  <c r="HZ776" i="2"/>
  <c r="HZ777" i="2"/>
  <c r="HZ778" i="2"/>
  <c r="HZ779" i="2"/>
  <c r="HZ780" i="2"/>
  <c r="HZ781" i="2"/>
  <c r="HZ782" i="2"/>
  <c r="HZ783" i="2"/>
  <c r="HZ784" i="2"/>
  <c r="HZ785" i="2"/>
  <c r="HZ786" i="2"/>
  <c r="HZ787" i="2"/>
  <c r="HZ788" i="2"/>
  <c r="HZ789" i="2"/>
  <c r="HZ790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AD152" i="8" l="1"/>
  <c r="AD119" i="8"/>
  <c r="AD135" i="8"/>
  <c r="AD146" i="8"/>
  <c r="AD126" i="8"/>
  <c r="AD95" i="8"/>
  <c r="AD111" i="8"/>
  <c r="AD96" i="8"/>
  <c r="AD102" i="8"/>
  <c r="AD121" i="8"/>
  <c r="AD71" i="8"/>
  <c r="AD97" i="8"/>
  <c r="AD72" i="8"/>
  <c r="AD43" i="8"/>
  <c r="AD17" i="8"/>
  <c r="AD38" i="8"/>
  <c r="AD78" i="8"/>
  <c r="AD32" i="8"/>
  <c r="AD5" i="8"/>
  <c r="AD26" i="8"/>
  <c r="AD131" i="8"/>
  <c r="AD79" i="8"/>
  <c r="AD25" i="8"/>
  <c r="AD147" i="8"/>
  <c r="AD145" i="8"/>
  <c r="AD130" i="8"/>
  <c r="AD141" i="8"/>
  <c r="AD134" i="8"/>
  <c r="AD87" i="8"/>
  <c r="AD106" i="8"/>
  <c r="AD88" i="8"/>
  <c r="AD94" i="8"/>
  <c r="AD76" i="8"/>
  <c r="AD63" i="8"/>
  <c r="AD89" i="8"/>
  <c r="AD64" i="8"/>
  <c r="AD42" i="8"/>
  <c r="AD9" i="8"/>
  <c r="AD31" i="8"/>
  <c r="AD70" i="8"/>
  <c r="AD24" i="8"/>
  <c r="AD7" i="8"/>
  <c r="AD4" i="8"/>
  <c r="AD21" i="8"/>
  <c r="AE2" i="8"/>
  <c r="AE65" i="8" s="1"/>
  <c r="AF65" i="8" s="1"/>
  <c r="AD108" i="8"/>
  <c r="AD49" i="8"/>
  <c r="AD10" i="8"/>
  <c r="AD142" i="8"/>
  <c r="AD140" i="8"/>
  <c r="AD125" i="8"/>
  <c r="AD128" i="8"/>
  <c r="AD105" i="8"/>
  <c r="AD115" i="8"/>
  <c r="AD101" i="8"/>
  <c r="AD144" i="8"/>
  <c r="AD86" i="8"/>
  <c r="AD68" i="8"/>
  <c r="AD55" i="8"/>
  <c r="AD81" i="8"/>
  <c r="AD56" i="8"/>
  <c r="AD30" i="8"/>
  <c r="AD44" i="8"/>
  <c r="AD23" i="8"/>
  <c r="AD62" i="8"/>
  <c r="AD16" i="8"/>
  <c r="AD8" i="8"/>
  <c r="AD19" i="8"/>
  <c r="AD151" i="8"/>
  <c r="AD45" i="8"/>
  <c r="AD129" i="8"/>
  <c r="AD127" i="8"/>
  <c r="AD143" i="8"/>
  <c r="AD123" i="8"/>
  <c r="AD100" i="8"/>
  <c r="AD103" i="8"/>
  <c r="AD93" i="8"/>
  <c r="AD104" i="8"/>
  <c r="AD83" i="8"/>
  <c r="AD60" i="8"/>
  <c r="AD47" i="8"/>
  <c r="AD77" i="8"/>
  <c r="AD48" i="8"/>
  <c r="AD22" i="8"/>
  <c r="AD36" i="8"/>
  <c r="AD15" i="8"/>
  <c r="AD54" i="8"/>
  <c r="AD35" i="8"/>
  <c r="AD132" i="8"/>
  <c r="AD107" i="8"/>
  <c r="AD41" i="8"/>
  <c r="AD124" i="8"/>
  <c r="AD122" i="8"/>
  <c r="AD138" i="8"/>
  <c r="AD118" i="8"/>
  <c r="AD92" i="8"/>
  <c r="AD98" i="8"/>
  <c r="AD85" i="8"/>
  <c r="AD99" i="8"/>
  <c r="AD73" i="8"/>
  <c r="AD52" i="8"/>
  <c r="AD74" i="8"/>
  <c r="AD69" i="8"/>
  <c r="AD75" i="8"/>
  <c r="AD14" i="8"/>
  <c r="AD28" i="8"/>
  <c r="AD34" i="8"/>
  <c r="AD29" i="8"/>
  <c r="AD27" i="8"/>
  <c r="AD46" i="8"/>
  <c r="AD109" i="8"/>
  <c r="AD40" i="8"/>
  <c r="AD150" i="8"/>
  <c r="AD117" i="8"/>
  <c r="AD133" i="8"/>
  <c r="AD149" i="8"/>
  <c r="AD84" i="8"/>
  <c r="AD90" i="8"/>
  <c r="AD116" i="8"/>
  <c r="AD91" i="8"/>
  <c r="AD65" i="8"/>
  <c r="AD110" i="8"/>
  <c r="AD66" i="8"/>
  <c r="AD61" i="8"/>
  <c r="AD67" i="8"/>
  <c r="AD39" i="8"/>
  <c r="AD20" i="8"/>
  <c r="AD6" i="8"/>
  <c r="AD148" i="8"/>
  <c r="AD50" i="8"/>
  <c r="AD37" i="8"/>
  <c r="AD137" i="8"/>
  <c r="AD153" i="8"/>
  <c r="AD120" i="8"/>
  <c r="AD136" i="8"/>
  <c r="AD113" i="8"/>
  <c r="AD82" i="8"/>
  <c r="AD114" i="8"/>
  <c r="AD112" i="8"/>
  <c r="AD57" i="8"/>
  <c r="AD80" i="8"/>
  <c r="AD58" i="8"/>
  <c r="AD53" i="8"/>
  <c r="AD59" i="8"/>
  <c r="AD33" i="8"/>
  <c r="AD12" i="8"/>
  <c r="AD18" i="8"/>
  <c r="AD13" i="8"/>
  <c r="AD11" i="8"/>
  <c r="AD139" i="8"/>
  <c r="AD51" i="8"/>
  <c r="Y690" i="2"/>
  <c r="Y693" i="2"/>
  <c r="Y689" i="2"/>
  <c r="FS30" i="2"/>
  <c r="EI30" i="2"/>
  <c r="ET30" i="2"/>
  <c r="AA694" i="2"/>
  <c r="HE30" i="2"/>
  <c r="HR30" i="2"/>
  <c r="HF30" i="2"/>
  <c r="GT30" i="2"/>
  <c r="GH30" i="2"/>
  <c r="FV30" i="2"/>
  <c r="FJ30" i="2"/>
  <c r="EX30" i="2"/>
  <c r="EL30" i="2"/>
  <c r="DZ30" i="2"/>
  <c r="DN30" i="2"/>
  <c r="DB30" i="2"/>
  <c r="CP30" i="2"/>
  <c r="CD30" i="2"/>
  <c r="AZ30" i="2"/>
  <c r="Y692" i="2"/>
  <c r="HN30" i="2"/>
  <c r="GP30" i="2"/>
  <c r="GD30" i="2"/>
  <c r="FR30" i="2"/>
  <c r="DV30" i="2"/>
  <c r="DJ30" i="2"/>
  <c r="AA693" i="2"/>
  <c r="Y686" i="2"/>
  <c r="BB30" i="2"/>
  <c r="HU30" i="2"/>
  <c r="HI30" i="2"/>
  <c r="GW30" i="2"/>
  <c r="FY30" i="2"/>
  <c r="FM30" i="2"/>
  <c r="FA30" i="2"/>
  <c r="EC30" i="2"/>
  <c r="DQ30" i="2"/>
  <c r="BI30" i="2"/>
  <c r="AW30" i="2"/>
  <c r="HH30" i="2"/>
  <c r="GV30" i="2"/>
  <c r="GJ30" i="2"/>
  <c r="FL30" i="2"/>
  <c r="EB30" i="2"/>
  <c r="HR39" i="2"/>
  <c r="GT39" i="2"/>
  <c r="GH39" i="2"/>
  <c r="EX39" i="2"/>
  <c r="DZ39" i="2"/>
  <c r="CP39" i="2"/>
  <c r="HL30" i="2"/>
  <c r="GN30" i="2"/>
  <c r="GB30" i="2"/>
  <c r="DH30" i="2"/>
  <c r="HC39" i="2"/>
  <c r="EI39" i="2"/>
  <c r="AT39" i="2"/>
  <c r="HO39" i="2"/>
  <c r="FM38" i="2"/>
  <c r="FG39" i="2"/>
  <c r="GW38" i="2"/>
  <c r="GQ39" i="2"/>
  <c r="BR30" i="2"/>
  <c r="CD39" i="2"/>
  <c r="FD30" i="2"/>
  <c r="DT30" i="2"/>
  <c r="HK30" i="2"/>
  <c r="DN38" i="2"/>
  <c r="BC39" i="2"/>
  <c r="GT38" i="2"/>
  <c r="BX30" i="2"/>
  <c r="HF38" i="2"/>
  <c r="FV38" i="2"/>
  <c r="BO39" i="2"/>
  <c r="HT30" i="2"/>
  <c r="FX30" i="2"/>
  <c r="EZ30" i="2"/>
  <c r="EN30" i="2"/>
  <c r="DP30" i="2"/>
  <c r="GB39" i="2"/>
  <c r="DH39" i="2"/>
  <c r="EI38" i="2"/>
  <c r="BO38" i="2"/>
  <c r="HC30" i="2"/>
  <c r="DK30" i="2"/>
  <c r="BO30" i="2"/>
  <c r="GZ39" i="2"/>
  <c r="FP39" i="2"/>
  <c r="ER39" i="2"/>
  <c r="EF39" i="2"/>
  <c r="CV39" i="2"/>
  <c r="BX39" i="2"/>
  <c r="HC38" i="2"/>
  <c r="GE38" i="2"/>
  <c r="FS38" i="2"/>
  <c r="HO30" i="2"/>
  <c r="GE30" i="2"/>
  <c r="EU30" i="2"/>
  <c r="DW30" i="2"/>
  <c r="HB30" i="2"/>
  <c r="FF30" i="2"/>
  <c r="EH30" i="2"/>
  <c r="BN30" i="2"/>
  <c r="HU39" i="2"/>
  <c r="HI39" i="2"/>
  <c r="GK39" i="2"/>
  <c r="FY39" i="2"/>
  <c r="FA39" i="2"/>
  <c r="EO39" i="2"/>
  <c r="DQ39" i="2"/>
  <c r="AW39" i="2"/>
  <c r="GN38" i="2"/>
  <c r="GB38" i="2"/>
  <c r="FD38" i="2"/>
  <c r="GZ30" i="2"/>
  <c r="FP30" i="2"/>
  <c r="ER30" i="2"/>
  <c r="EF30" i="2"/>
  <c r="CV30" i="2"/>
  <c r="CJ30" i="2"/>
  <c r="BL30" i="2"/>
  <c r="AA687" i="2"/>
  <c r="BF30" i="2"/>
  <c r="BF39" i="2"/>
  <c r="BH30" i="2"/>
  <c r="FC30" i="2"/>
  <c r="DS30" i="2"/>
  <c r="BQ30" i="2"/>
  <c r="AY30" i="2"/>
  <c r="AA691" i="2"/>
  <c r="AA692" i="2"/>
  <c r="AA689" i="2"/>
  <c r="AA685" i="2"/>
  <c r="Y505" i="2"/>
  <c r="Y502" i="2"/>
  <c r="Y503" i="2"/>
  <c r="Y500" i="2"/>
  <c r="AV30" i="2"/>
  <c r="AT30" i="2"/>
  <c r="P38" i="2"/>
  <c r="AA257" i="2"/>
  <c r="Y504" i="2"/>
  <c r="Y501" i="2"/>
  <c r="Y694" i="2"/>
  <c r="Y688" i="2"/>
  <c r="AA69" i="2"/>
  <c r="AA503" i="2"/>
  <c r="Y69" i="2"/>
  <c r="Y68" i="2"/>
  <c r="Y255" i="2"/>
  <c r="AA255" i="2"/>
  <c r="Y257" i="2"/>
  <c r="Y252" i="2"/>
  <c r="HF39" i="2"/>
  <c r="GW39" i="2"/>
  <c r="GN39" i="2"/>
  <c r="GE39" i="2"/>
  <c r="FV39" i="2"/>
  <c r="FM39" i="2"/>
  <c r="FD39" i="2"/>
  <c r="EU39" i="2"/>
  <c r="EL39" i="2"/>
  <c r="EC39" i="2"/>
  <c r="DT39" i="2"/>
  <c r="DK39" i="2"/>
  <c r="DB39" i="2"/>
  <c r="CJ39" i="2"/>
  <c r="BR39" i="2"/>
  <c r="BI39" i="2"/>
  <c r="AZ39" i="2"/>
  <c r="GM30" i="2"/>
  <c r="FU30" i="2"/>
  <c r="EK30" i="2"/>
  <c r="CI30" i="2"/>
  <c r="AA256" i="2"/>
  <c r="AA252" i="2"/>
  <c r="Y256" i="2"/>
  <c r="Y254" i="2"/>
  <c r="T504" i="2"/>
  <c r="W504" i="2" s="1"/>
  <c r="AA501" i="2"/>
  <c r="AA504" i="2"/>
  <c r="AA502" i="2"/>
  <c r="GS30" i="2"/>
  <c r="GA30" i="2"/>
  <c r="FI30" i="2"/>
  <c r="EQ30" i="2"/>
  <c r="DY30" i="2"/>
  <c r="DG30" i="2"/>
  <c r="CO30" i="2"/>
  <c r="BW30" i="2"/>
  <c r="BE30" i="2"/>
  <c r="HQ30" i="2"/>
  <c r="HS30" i="2" s="1"/>
  <c r="GY30" i="2"/>
  <c r="GG30" i="2"/>
  <c r="FO30" i="2"/>
  <c r="EW30" i="2"/>
  <c r="EE30" i="2"/>
  <c r="DM30" i="2"/>
  <c r="CU30" i="2"/>
  <c r="CC30" i="2"/>
  <c r="AA68" i="2"/>
  <c r="AA254" i="2"/>
  <c r="AA505" i="2"/>
  <c r="AA500" i="2"/>
  <c r="AA498" i="2"/>
  <c r="Y499" i="2"/>
  <c r="BK30" i="2"/>
  <c r="AS30" i="2"/>
  <c r="AG30" i="2"/>
  <c r="Y253" i="2"/>
  <c r="X30" i="2"/>
  <c r="HZ30" i="2" s="1"/>
  <c r="X39" i="2"/>
  <c r="HZ39" i="2" s="1"/>
  <c r="DA30" i="2"/>
  <c r="GG38" i="2"/>
  <c r="Q38" i="2"/>
  <c r="P30" i="2"/>
  <c r="AE39" i="2"/>
  <c r="HQ39" i="2"/>
  <c r="HH39" i="2"/>
  <c r="GY39" i="2"/>
  <c r="GP39" i="2"/>
  <c r="GG39" i="2"/>
  <c r="FX39" i="2"/>
  <c r="FO39" i="2"/>
  <c r="FF39" i="2"/>
  <c r="EW39" i="2"/>
  <c r="EN39" i="2"/>
  <c r="EE39" i="2"/>
  <c r="DV39" i="2"/>
  <c r="DM39" i="2"/>
  <c r="CU39" i="2"/>
  <c r="CC39" i="2"/>
  <c r="BK39" i="2"/>
  <c r="BB39" i="2"/>
  <c r="AS39" i="2"/>
  <c r="HT38" i="2"/>
  <c r="HK38" i="2"/>
  <c r="HB38" i="2"/>
  <c r="GS38" i="2"/>
  <c r="GA38" i="2"/>
  <c r="FR38" i="2"/>
  <c r="FI38" i="2"/>
  <c r="EZ38" i="2"/>
  <c r="EQ38" i="2"/>
  <c r="EH38" i="2"/>
  <c r="DY38" i="2"/>
  <c r="DP38" i="2"/>
  <c r="DG38" i="2"/>
  <c r="CO38" i="2"/>
  <c r="BE38" i="2"/>
  <c r="ED687" i="2"/>
  <c r="BV685" i="2"/>
  <c r="BM685" i="2"/>
  <c r="BD685" i="2"/>
  <c r="HD503" i="2"/>
  <c r="GU503" i="2"/>
  <c r="GL503" i="2"/>
  <c r="GC503" i="2"/>
  <c r="FT503" i="2"/>
  <c r="FK503" i="2"/>
  <c r="FB503" i="2"/>
  <c r="ES503" i="2"/>
  <c r="EJ503" i="2"/>
  <c r="DO502" i="2"/>
  <c r="BA502" i="2"/>
  <c r="FZ62" i="2"/>
  <c r="FQ62" i="2"/>
  <c r="FH62" i="2"/>
  <c r="DX62" i="2"/>
  <c r="EJ501" i="2"/>
  <c r="CQ501" i="2"/>
  <c r="CH501" i="2"/>
  <c r="BY501" i="2"/>
  <c r="HJ499" i="2"/>
  <c r="HA499" i="2"/>
  <c r="GR499" i="2"/>
  <c r="GI499" i="2"/>
  <c r="FZ499" i="2"/>
  <c r="EP499" i="2"/>
  <c r="CE499" i="2"/>
  <c r="BV499" i="2"/>
  <c r="HG498" i="2"/>
  <c r="FE498" i="2"/>
  <c r="DU498" i="2"/>
  <c r="DC498" i="2"/>
  <c r="BA498" i="2"/>
  <c r="GU496" i="2"/>
  <c r="FK496" i="2"/>
  <c r="DI496" i="2"/>
  <c r="CQ496" i="2"/>
  <c r="DC503" i="2"/>
  <c r="GO693" i="2"/>
  <c r="GL498" i="2"/>
  <c r="FT498" i="2"/>
  <c r="CE502" i="2"/>
  <c r="CK496" i="2"/>
  <c r="CB496" i="2"/>
  <c r="BS496" i="2"/>
  <c r="HZ69" i="2"/>
  <c r="AA250" i="2"/>
  <c r="EG501" i="2"/>
  <c r="CW502" i="2"/>
  <c r="DU501" i="2"/>
  <c r="CK501" i="2"/>
  <c r="AI500" i="2"/>
  <c r="GU499" i="2"/>
  <c r="Y497" i="2"/>
  <c r="AU502" i="2"/>
  <c r="ES498" i="2"/>
  <c r="EA498" i="2"/>
  <c r="AF497" i="2"/>
  <c r="BM496" i="2"/>
  <c r="Y249" i="2"/>
  <c r="EM501" i="2"/>
  <c r="EY498" i="2"/>
  <c r="EP498" i="2"/>
  <c r="EG498" i="2"/>
  <c r="DX498" i="2"/>
  <c r="DO498" i="2"/>
  <c r="CW498" i="2"/>
  <c r="AU498" i="2"/>
  <c r="BJ496" i="2"/>
  <c r="BA496" i="2"/>
  <c r="AO496" i="2"/>
  <c r="HA505" i="2"/>
  <c r="GI505" i="2"/>
  <c r="FQ505" i="2"/>
  <c r="FH505" i="2"/>
  <c r="EY505" i="2"/>
  <c r="EP505" i="2"/>
  <c r="EG505" i="2"/>
  <c r="DX505" i="2"/>
  <c r="DO505" i="2"/>
  <c r="CW505" i="2"/>
  <c r="CE505" i="2"/>
  <c r="BV505" i="2"/>
  <c r="BM505" i="2"/>
  <c r="BD505" i="2"/>
  <c r="AU505" i="2"/>
  <c r="BJ502" i="2"/>
  <c r="BV500" i="2"/>
  <c r="BG496" i="2"/>
  <c r="ES502" i="2"/>
  <c r="BG502" i="2"/>
  <c r="AX502" i="2"/>
  <c r="GO498" i="2"/>
  <c r="AL497" i="2"/>
  <c r="ES496" i="2"/>
  <c r="HG505" i="2"/>
  <c r="FW505" i="2"/>
  <c r="HD502" i="2"/>
  <c r="FT502" i="2"/>
  <c r="DI502" i="2"/>
  <c r="ES499" i="2"/>
  <c r="DI499" i="2"/>
  <c r="BY499" i="2"/>
  <c r="AX499" i="2"/>
  <c r="HM496" i="2"/>
  <c r="EA496" i="2"/>
  <c r="Y498" i="2"/>
  <c r="DO63" i="2"/>
  <c r="CE63" i="2"/>
  <c r="BV63" i="2"/>
  <c r="BM63" i="2"/>
  <c r="AU63" i="2"/>
  <c r="HV62" i="2"/>
  <c r="HM62" i="2"/>
  <c r="HD62" i="2"/>
  <c r="HE39" i="2"/>
  <c r="GV39" i="2"/>
  <c r="GM39" i="2"/>
  <c r="ET39" i="2"/>
  <c r="EK39" i="2"/>
  <c r="DA39" i="2"/>
  <c r="BH39" i="2"/>
  <c r="GY38" i="2"/>
  <c r="EW38" i="2"/>
  <c r="DV38" i="2"/>
  <c r="CU38" i="2"/>
  <c r="BK38" i="2"/>
  <c r="X38" i="2"/>
  <c r="HZ38" i="2" s="1"/>
  <c r="GQ30" i="2"/>
  <c r="FG30" i="2"/>
  <c r="EO30" i="2"/>
  <c r="BC30" i="2"/>
  <c r="R30" i="2"/>
  <c r="FS39" i="2"/>
  <c r="HO38" i="2"/>
  <c r="GR502" i="2"/>
  <c r="GI502" i="2"/>
  <c r="EY502" i="2"/>
  <c r="FQ496" i="2"/>
  <c r="BY496" i="2"/>
  <c r="Y496" i="2"/>
  <c r="HG248" i="2"/>
  <c r="Y250" i="2"/>
  <c r="HD505" i="2"/>
  <c r="GU505" i="2"/>
  <c r="GC505" i="2"/>
  <c r="FT505" i="2"/>
  <c r="GO502" i="2"/>
  <c r="FE502" i="2"/>
  <c r="EV502" i="2"/>
  <c r="BM502" i="2"/>
  <c r="FW498" i="2"/>
  <c r="GO496" i="2"/>
  <c r="GF496" i="2"/>
  <c r="FW496" i="2"/>
  <c r="FN496" i="2"/>
  <c r="FE496" i="2"/>
  <c r="EV496" i="2"/>
  <c r="AA496" i="2"/>
  <c r="BY690" i="2"/>
  <c r="FZ685" i="2"/>
  <c r="EP685" i="2"/>
  <c r="DW39" i="2"/>
  <c r="Y251" i="2"/>
  <c r="DU65" i="2"/>
  <c r="DC65" i="2"/>
  <c r="CK65" i="2"/>
  <c r="EJ60" i="2"/>
  <c r="DR60" i="2"/>
  <c r="DI60" i="2"/>
  <c r="BP60" i="2"/>
  <c r="GJ38" i="2"/>
  <c r="GK30" i="2"/>
  <c r="Y248" i="2"/>
  <c r="BM501" i="2"/>
  <c r="HG499" i="2"/>
  <c r="DC499" i="2"/>
  <c r="BS499" i="2"/>
  <c r="FE693" i="2"/>
  <c r="DU693" i="2"/>
  <c r="BD691" i="2"/>
  <c r="HS690" i="2"/>
  <c r="HA690" i="2"/>
  <c r="FQ690" i="2"/>
  <c r="CW690" i="2"/>
  <c r="AO685" i="2"/>
  <c r="AI502" i="2"/>
  <c r="AL499" i="2"/>
  <c r="AL505" i="2"/>
  <c r="AN38" i="2"/>
  <c r="AM30" i="2"/>
  <c r="AQ39" i="2"/>
  <c r="AJ39" i="2"/>
  <c r="AM38" i="2"/>
  <c r="AG39" i="2"/>
  <c r="HP248" i="2"/>
  <c r="Q30" i="2"/>
  <c r="HZ256" i="2"/>
  <c r="HN39" i="2"/>
  <c r="GD39" i="2"/>
  <c r="FU39" i="2"/>
  <c r="FL39" i="2"/>
  <c r="FC39" i="2"/>
  <c r="EB39" i="2"/>
  <c r="DS39" i="2"/>
  <c r="DJ39" i="2"/>
  <c r="CI39" i="2"/>
  <c r="CB39" i="2"/>
  <c r="BQ39" i="2"/>
  <c r="AY39" i="2"/>
  <c r="AP39" i="2"/>
  <c r="R39" i="2"/>
  <c r="HQ38" i="2"/>
  <c r="HH38" i="2"/>
  <c r="FX38" i="2"/>
  <c r="FF38" i="2"/>
  <c r="EN38" i="2"/>
  <c r="DM38" i="2"/>
  <c r="CC38" i="2"/>
  <c r="BB38" i="2"/>
  <c r="AS38" i="2"/>
  <c r="GI250" i="2"/>
  <c r="HL39" i="2"/>
  <c r="FJ39" i="2"/>
  <c r="FK65" i="2"/>
  <c r="BG65" i="2"/>
  <c r="AN60" i="2"/>
  <c r="BD60" i="2"/>
  <c r="AA60" i="2"/>
  <c r="HT39" i="2"/>
  <c r="HK39" i="2"/>
  <c r="HB39" i="2"/>
  <c r="GS39" i="2"/>
  <c r="GJ39" i="2"/>
  <c r="GA39" i="2"/>
  <c r="FR39" i="2"/>
  <c r="FI39" i="2"/>
  <c r="EZ39" i="2"/>
  <c r="EQ39" i="2"/>
  <c r="EH39" i="2"/>
  <c r="DY39" i="2"/>
  <c r="DP39" i="2"/>
  <c r="DG39" i="2"/>
  <c r="CO39" i="2"/>
  <c r="CH39" i="2"/>
  <c r="BW39" i="2"/>
  <c r="BN39" i="2"/>
  <c r="BE39" i="2"/>
  <c r="AV39" i="2"/>
  <c r="HN38" i="2"/>
  <c r="HE38" i="2"/>
  <c r="GV38" i="2"/>
  <c r="GM38" i="2"/>
  <c r="GD38" i="2"/>
  <c r="FU38" i="2"/>
  <c r="FL38" i="2"/>
  <c r="FC38" i="2"/>
  <c r="ET38" i="2"/>
  <c r="EK38" i="2"/>
  <c r="EB38" i="2"/>
  <c r="DS38" i="2"/>
  <c r="DJ38" i="2"/>
  <c r="DA38" i="2"/>
  <c r="CI38" i="2"/>
  <c r="BQ38" i="2"/>
  <c r="BH38" i="2"/>
  <c r="AY38" i="2"/>
  <c r="AN250" i="2"/>
  <c r="AO250" i="2" s="1"/>
  <c r="DN39" i="2"/>
  <c r="BL39" i="2"/>
  <c r="AK39" i="2"/>
  <c r="HU38" i="2"/>
  <c r="HL38" i="2"/>
  <c r="GK38" i="2"/>
  <c r="FJ38" i="2"/>
  <c r="ER38" i="2"/>
  <c r="DZ38" i="2"/>
  <c r="DQ38" i="2"/>
  <c r="DH38" i="2"/>
  <c r="CP38" i="2"/>
  <c r="BX38" i="2"/>
  <c r="BF38" i="2"/>
  <c r="AH60" i="2"/>
  <c r="AH30" i="2" s="1"/>
  <c r="BS65" i="2"/>
  <c r="ES63" i="2"/>
  <c r="GX62" i="2"/>
  <c r="BJ62" i="2"/>
  <c r="HP61" i="2"/>
  <c r="GX61" i="2"/>
  <c r="GF61" i="2"/>
  <c r="FN61" i="2"/>
  <c r="EV61" i="2"/>
  <c r="ED61" i="2"/>
  <c r="DL61" i="2"/>
  <c r="CB61" i="2"/>
  <c r="BJ61" i="2"/>
  <c r="Y60" i="2"/>
  <c r="GP38" i="2"/>
  <c r="FO38" i="2"/>
  <c r="EE38" i="2"/>
  <c r="AJ256" i="2"/>
  <c r="AJ38" i="2" s="1"/>
  <c r="AN248" i="2"/>
  <c r="AO248" i="2" s="1"/>
  <c r="AA248" i="2"/>
  <c r="CE250" i="2"/>
  <c r="R38" i="2"/>
  <c r="AU256" i="2"/>
  <c r="AD39" i="2"/>
  <c r="FA38" i="2"/>
  <c r="EX38" i="2"/>
  <c r="EO38" i="2"/>
  <c r="EF38" i="2"/>
  <c r="CV38" i="2"/>
  <c r="CD38" i="2"/>
  <c r="BL38" i="2"/>
  <c r="AT38" i="2"/>
  <c r="EY254" i="2"/>
  <c r="BS253" i="2"/>
  <c r="BJ253" i="2"/>
  <c r="BA253" i="2"/>
  <c r="AF253" i="2"/>
  <c r="DX252" i="2"/>
  <c r="GC693" i="2"/>
  <c r="ES693" i="2"/>
  <c r="EJ693" i="2"/>
  <c r="EA693" i="2"/>
  <c r="DR693" i="2"/>
  <c r="BY693" i="2"/>
  <c r="EJ685" i="2"/>
  <c r="DR685" i="2"/>
  <c r="DI685" i="2"/>
  <c r="FQ693" i="2"/>
  <c r="FH693" i="2"/>
  <c r="EY693" i="2"/>
  <c r="BJ691" i="2"/>
  <c r="AK689" i="2"/>
  <c r="FZ688" i="2"/>
  <c r="FQ688" i="2"/>
  <c r="EP688" i="2"/>
  <c r="EG688" i="2"/>
  <c r="Y691" i="2"/>
  <c r="Y687" i="2"/>
  <c r="HG693" i="2"/>
  <c r="AE685" i="2"/>
  <c r="Y685" i="2"/>
  <c r="DI693" i="2"/>
  <c r="HP687" i="2"/>
  <c r="FN687" i="2"/>
  <c r="EV687" i="2"/>
  <c r="BS685" i="2"/>
  <c r="BJ685" i="2"/>
  <c r="BA685" i="2"/>
  <c r="AP685" i="2"/>
  <c r="GC690" i="2"/>
  <c r="HS688" i="2"/>
  <c r="DC693" i="2"/>
  <c r="BD690" i="2"/>
  <c r="AU690" i="2"/>
  <c r="HP688" i="2"/>
  <c r="HG688" i="2"/>
  <c r="GX688" i="2"/>
  <c r="HJ685" i="2"/>
  <c r="HA685" i="2"/>
  <c r="GR685" i="2"/>
  <c r="HM693" i="2"/>
  <c r="HP690" i="2"/>
  <c r="HG690" i="2"/>
  <c r="GX690" i="2"/>
  <c r="GO690" i="2"/>
  <c r="GF690" i="2"/>
  <c r="EM690" i="2"/>
  <c r="ED690" i="2"/>
  <c r="DU690" i="2"/>
  <c r="DL690" i="2"/>
  <c r="GU688" i="2"/>
  <c r="FK688" i="2"/>
  <c r="CQ688" i="2"/>
  <c r="BY688" i="2"/>
  <c r="BP688" i="2"/>
  <c r="AL688" i="2"/>
  <c r="BV687" i="2"/>
  <c r="BM687" i="2"/>
  <c r="BD687" i="2"/>
  <c r="V787" i="2"/>
  <c r="W787" i="2"/>
  <c r="T693" i="2"/>
  <c r="V693" i="2" s="1"/>
  <c r="V783" i="2"/>
  <c r="W783" i="2"/>
  <c r="V785" i="2"/>
  <c r="W785" i="2"/>
  <c r="V781" i="2"/>
  <c r="W781" i="2"/>
  <c r="V779" i="2"/>
  <c r="W779" i="2"/>
  <c r="DX690" i="2"/>
  <c r="DO690" i="2"/>
  <c r="AJ689" i="2"/>
  <c r="EA688" i="2"/>
  <c r="DI688" i="2"/>
  <c r="FH687" i="2"/>
  <c r="EP687" i="2"/>
  <c r="EG687" i="2"/>
  <c r="CH687" i="2"/>
  <c r="BY687" i="2"/>
  <c r="BP687" i="2"/>
  <c r="AJ687" i="2"/>
  <c r="HP686" i="2"/>
  <c r="GX686" i="2"/>
  <c r="GF686" i="2"/>
  <c r="FN686" i="2"/>
  <c r="EV686" i="2"/>
  <c r="ED686" i="2"/>
  <c r="DL686" i="2"/>
  <c r="CB686" i="2"/>
  <c r="BJ686" i="2"/>
  <c r="AR686" i="2"/>
  <c r="HD685" i="2"/>
  <c r="GL685" i="2"/>
  <c r="GC685" i="2"/>
  <c r="EM685" i="2"/>
  <c r="ED685" i="2"/>
  <c r="DU685" i="2"/>
  <c r="DL685" i="2"/>
  <c r="T788" i="2"/>
  <c r="T786" i="2"/>
  <c r="T784" i="2"/>
  <c r="T782" i="2"/>
  <c r="T780" i="2"/>
  <c r="BP694" i="2"/>
  <c r="AX694" i="2"/>
  <c r="BG688" i="2"/>
  <c r="HS694" i="2"/>
  <c r="HJ694" i="2"/>
  <c r="HA694" i="2"/>
  <c r="GR694" i="2"/>
  <c r="GI694" i="2"/>
  <c r="FZ694" i="2"/>
  <c r="FQ694" i="2"/>
  <c r="FH694" i="2"/>
  <c r="EY694" i="2"/>
  <c r="EP694" i="2"/>
  <c r="EG694" i="2"/>
  <c r="DX694" i="2"/>
  <c r="DO694" i="2"/>
  <c r="CW694" i="2"/>
  <c r="CE694" i="2"/>
  <c r="BV694" i="2"/>
  <c r="BM694" i="2"/>
  <c r="AU694" i="2"/>
  <c r="HV693" i="2"/>
  <c r="FW693" i="2"/>
  <c r="EM693" i="2"/>
  <c r="AF692" i="2"/>
  <c r="DO688" i="2"/>
  <c r="BV688" i="2"/>
  <c r="BM688" i="2"/>
  <c r="GX687" i="2"/>
  <c r="DL687" i="2"/>
  <c r="FQ685" i="2"/>
  <c r="FH685" i="2"/>
  <c r="CH685" i="2"/>
  <c r="BY685" i="2"/>
  <c r="BP685" i="2"/>
  <c r="AX685" i="2"/>
  <c r="HM690" i="2"/>
  <c r="GU690" i="2"/>
  <c r="CQ690" i="2"/>
  <c r="HM688" i="2"/>
  <c r="FE688" i="2"/>
  <c r="EV688" i="2"/>
  <c r="EM688" i="2"/>
  <c r="ED688" i="2"/>
  <c r="DU688" i="2"/>
  <c r="DL688" i="2"/>
  <c r="DC688" i="2"/>
  <c r="HV687" i="2"/>
  <c r="HM687" i="2"/>
  <c r="HD687" i="2"/>
  <c r="GL687" i="2"/>
  <c r="GC687" i="2"/>
  <c r="FT687" i="2"/>
  <c r="BJ687" i="2"/>
  <c r="AO687" i="2"/>
  <c r="AG686" i="2"/>
  <c r="HP685" i="2"/>
  <c r="HG685" i="2"/>
  <c r="GO685" i="2"/>
  <c r="GF685" i="2"/>
  <c r="EG685" i="2"/>
  <c r="DX685" i="2"/>
  <c r="AI685" i="2"/>
  <c r="BG690" i="2"/>
  <c r="GC688" i="2"/>
  <c r="BA688" i="2"/>
  <c r="AR688" i="2"/>
  <c r="GI693" i="2"/>
  <c r="FT693" i="2"/>
  <c r="FK693" i="2"/>
  <c r="FB693" i="2"/>
  <c r="CW693" i="2"/>
  <c r="CE693" i="2"/>
  <c r="HS691" i="2"/>
  <c r="HJ691" i="2"/>
  <c r="HA691" i="2"/>
  <c r="GR691" i="2"/>
  <c r="GI691" i="2"/>
  <c r="FZ691" i="2"/>
  <c r="FQ691" i="2"/>
  <c r="FH691" i="2"/>
  <c r="EY691" i="2"/>
  <c r="EP691" i="2"/>
  <c r="EG691" i="2"/>
  <c r="DX691" i="2"/>
  <c r="DO691" i="2"/>
  <c r="CW691" i="2"/>
  <c r="BV691" i="2"/>
  <c r="FH690" i="2"/>
  <c r="EY690" i="2"/>
  <c r="V756" i="2"/>
  <c r="W756" i="2"/>
  <c r="T689" i="2"/>
  <c r="V689" i="2" s="1"/>
  <c r="V752" i="2"/>
  <c r="W752" i="2"/>
  <c r="BJ694" i="2"/>
  <c r="AR694" i="2"/>
  <c r="AI694" i="2"/>
  <c r="HS693" i="2"/>
  <c r="HD693" i="2"/>
  <c r="GU693" i="2"/>
  <c r="CK693" i="2"/>
  <c r="BS693" i="2"/>
  <c r="BJ693" i="2"/>
  <c r="BA693" i="2"/>
  <c r="AR693" i="2"/>
  <c r="AI693" i="2"/>
  <c r="V758" i="2"/>
  <c r="W758" i="2"/>
  <c r="T691" i="2"/>
  <c r="V691" i="2" s="1"/>
  <c r="V754" i="2"/>
  <c r="W754" i="2"/>
  <c r="V750" i="2"/>
  <c r="W750" i="2"/>
  <c r="AO694" i="2"/>
  <c r="GL693" i="2"/>
  <c r="EG693" i="2"/>
  <c r="DX693" i="2"/>
  <c r="DO693" i="2"/>
  <c r="CQ693" i="2"/>
  <c r="CH693" i="2"/>
  <c r="HS692" i="2"/>
  <c r="HJ692" i="2"/>
  <c r="HA692" i="2"/>
  <c r="GR692" i="2"/>
  <c r="GI692" i="2"/>
  <c r="FZ692" i="2"/>
  <c r="FQ692" i="2"/>
  <c r="FH692" i="2"/>
  <c r="EY692" i="2"/>
  <c r="EP692" i="2"/>
  <c r="EG692" i="2"/>
  <c r="DX692" i="2"/>
  <c r="DO692" i="2"/>
  <c r="CW692" i="2"/>
  <c r="CE692" i="2"/>
  <c r="BV692" i="2"/>
  <c r="ES690" i="2"/>
  <c r="DI690" i="2"/>
  <c r="V748" i="2"/>
  <c r="W748" i="2"/>
  <c r="HA693" i="2"/>
  <c r="GR693" i="2"/>
  <c r="AX691" i="2"/>
  <c r="AO691" i="2"/>
  <c r="AF691" i="2"/>
  <c r="GR690" i="2"/>
  <c r="GI690" i="2"/>
  <c r="EA690" i="2"/>
  <c r="BS690" i="2"/>
  <c r="BJ690" i="2"/>
  <c r="BA690" i="2"/>
  <c r="AR690" i="2"/>
  <c r="AG690" i="2"/>
  <c r="AI690" i="2" s="1"/>
  <c r="HS689" i="2"/>
  <c r="HA689" i="2"/>
  <c r="GR689" i="2"/>
  <c r="GI689" i="2"/>
  <c r="FZ689" i="2"/>
  <c r="FQ689" i="2"/>
  <c r="FH689" i="2"/>
  <c r="EY689" i="2"/>
  <c r="EP689" i="2"/>
  <c r="EG689" i="2"/>
  <c r="DX689" i="2"/>
  <c r="DO689" i="2"/>
  <c r="CW689" i="2"/>
  <c r="CE689" i="2"/>
  <c r="BV689" i="2"/>
  <c r="BM689" i="2"/>
  <c r="BD689" i="2"/>
  <c r="AU689" i="2"/>
  <c r="GO688" i="2"/>
  <c r="GF688" i="2"/>
  <c r="FW688" i="2"/>
  <c r="FN688" i="2"/>
  <c r="EY688" i="2"/>
  <c r="CW688" i="2"/>
  <c r="AX688" i="2"/>
  <c r="AM688" i="2"/>
  <c r="AA688" i="2"/>
  <c r="GF687" i="2"/>
  <c r="DX687" i="2"/>
  <c r="CW687" i="2"/>
  <c r="FT685" i="2"/>
  <c r="FB685" i="2"/>
  <c r="ES685" i="2"/>
  <c r="DC685" i="2"/>
  <c r="CK685" i="2"/>
  <c r="CB685" i="2"/>
  <c r="T757" i="2"/>
  <c r="T755" i="2"/>
  <c r="T753" i="2"/>
  <c r="T751" i="2"/>
  <c r="T749" i="2"/>
  <c r="CE688" i="2"/>
  <c r="AD685" i="2"/>
  <c r="CB691" i="2"/>
  <c r="AJ691" i="2"/>
  <c r="AL691" i="2" s="1"/>
  <c r="HV690" i="2"/>
  <c r="FW690" i="2"/>
  <c r="FN690" i="2"/>
  <c r="FE690" i="2"/>
  <c r="EV690" i="2"/>
  <c r="EG690" i="2"/>
  <c r="CE690" i="2"/>
  <c r="AA690" i="2"/>
  <c r="AP689" i="2"/>
  <c r="AR689" i="2" s="1"/>
  <c r="HJ688" i="2"/>
  <c r="HA688" i="2"/>
  <c r="ES688" i="2"/>
  <c r="CK688" i="2"/>
  <c r="CB688" i="2"/>
  <c r="BS688" i="2"/>
  <c r="AG688" i="2"/>
  <c r="HJ687" i="2"/>
  <c r="HA687" i="2"/>
  <c r="ES687" i="2"/>
  <c r="EJ687" i="2"/>
  <c r="CB687" i="2"/>
  <c r="GR687" i="2"/>
  <c r="FZ687" i="2"/>
  <c r="FQ687" i="2"/>
  <c r="DI687" i="2"/>
  <c r="AP687" i="2"/>
  <c r="AD687" i="2"/>
  <c r="AM686" i="2"/>
  <c r="AA686" i="2"/>
  <c r="HV685" i="2"/>
  <c r="HM685" i="2"/>
  <c r="FW685" i="2"/>
  <c r="FE685" i="2"/>
  <c r="EV685" i="2"/>
  <c r="CW685" i="2"/>
  <c r="AJ685" i="2"/>
  <c r="BM692" i="2"/>
  <c r="BD692" i="2"/>
  <c r="AU692" i="2"/>
  <c r="AL692" i="2"/>
  <c r="HV691" i="2"/>
  <c r="HM691" i="2"/>
  <c r="HD691" i="2"/>
  <c r="GU691" i="2"/>
  <c r="GL691" i="2"/>
  <c r="GC691" i="2"/>
  <c r="FT691" i="2"/>
  <c r="FK691" i="2"/>
  <c r="FB691" i="2"/>
  <c r="ES691" i="2"/>
  <c r="EJ691" i="2"/>
  <c r="EA691" i="2"/>
  <c r="DR691" i="2"/>
  <c r="DI691" i="2"/>
  <c r="CQ691" i="2"/>
  <c r="CH691" i="2"/>
  <c r="AP691" i="2"/>
  <c r="AR691" i="2" s="1"/>
  <c r="FK690" i="2"/>
  <c r="DC690" i="2"/>
  <c r="CK690" i="2"/>
  <c r="CB690" i="2"/>
  <c r="BM690" i="2"/>
  <c r="AD689" i="2"/>
  <c r="AF689" i="2" s="1"/>
  <c r="GI688" i="2"/>
  <c r="HP693" i="2"/>
  <c r="GF693" i="2"/>
  <c r="EV693" i="2"/>
  <c r="DL693" i="2"/>
  <c r="CB693" i="2"/>
  <c r="BD694" i="2"/>
  <c r="AF694" i="2"/>
  <c r="HP694" i="2"/>
  <c r="HG694" i="2"/>
  <c r="GX694" i="2"/>
  <c r="GO694" i="2"/>
  <c r="GF694" i="2"/>
  <c r="FW694" i="2"/>
  <c r="FN694" i="2"/>
  <c r="FE694" i="2"/>
  <c r="EV694" i="2"/>
  <c r="EM694" i="2"/>
  <c r="ED694" i="2"/>
  <c r="DU694" i="2"/>
  <c r="DL694" i="2"/>
  <c r="DC694" i="2"/>
  <c r="CK694" i="2"/>
  <c r="CB694" i="2"/>
  <c r="BS694" i="2"/>
  <c r="BA694" i="2"/>
  <c r="AL694" i="2"/>
  <c r="GX693" i="2"/>
  <c r="FN693" i="2"/>
  <c r="ED693" i="2"/>
  <c r="BP693" i="2"/>
  <c r="BG693" i="2"/>
  <c r="AX693" i="2"/>
  <c r="AO693" i="2"/>
  <c r="AF693" i="2"/>
  <c r="AN690" i="2"/>
  <c r="AO690" i="2" s="1"/>
  <c r="V724" i="2"/>
  <c r="W724" i="2"/>
  <c r="AK685" i="2"/>
  <c r="V717" i="2"/>
  <c r="W717" i="2"/>
  <c r="T685" i="2"/>
  <c r="V685" i="2" s="1"/>
  <c r="HV694" i="2"/>
  <c r="HM694" i="2"/>
  <c r="HD694" i="2"/>
  <c r="GU694" i="2"/>
  <c r="GL694" i="2"/>
  <c r="GC694" i="2"/>
  <c r="FT694" i="2"/>
  <c r="FK694" i="2"/>
  <c r="FB694" i="2"/>
  <c r="ES694" i="2"/>
  <c r="EJ694" i="2"/>
  <c r="EA694" i="2"/>
  <c r="DR694" i="2"/>
  <c r="DI694" i="2"/>
  <c r="CQ694" i="2"/>
  <c r="CH694" i="2"/>
  <c r="BY694" i="2"/>
  <c r="BG694" i="2"/>
  <c r="HJ693" i="2"/>
  <c r="FZ693" i="2"/>
  <c r="EP693" i="2"/>
  <c r="BV693" i="2"/>
  <c r="BM693" i="2"/>
  <c r="BD693" i="2"/>
  <c r="AU693" i="2"/>
  <c r="AL693" i="2"/>
  <c r="V725" i="2"/>
  <c r="W725" i="2"/>
  <c r="AH692" i="2"/>
  <c r="AI692" i="2" s="1"/>
  <c r="HP691" i="2"/>
  <c r="HG691" i="2"/>
  <c r="GX691" i="2"/>
  <c r="GO691" i="2"/>
  <c r="GF691" i="2"/>
  <c r="FW691" i="2"/>
  <c r="FN691" i="2"/>
  <c r="FE691" i="2"/>
  <c r="EV691" i="2"/>
  <c r="EM691" i="2"/>
  <c r="ED691" i="2"/>
  <c r="DU691" i="2"/>
  <c r="DL691" i="2"/>
  <c r="DC691" i="2"/>
  <c r="CK691" i="2"/>
  <c r="HD690" i="2"/>
  <c r="FT690" i="2"/>
  <c r="EJ690" i="2"/>
  <c r="BP690" i="2"/>
  <c r="AF690" i="2"/>
  <c r="HV688" i="2"/>
  <c r="GL688" i="2"/>
  <c r="FB688" i="2"/>
  <c r="DR688" i="2"/>
  <c r="CH688" i="2"/>
  <c r="FB687" i="2"/>
  <c r="GX685" i="2"/>
  <c r="AK687" i="2"/>
  <c r="AQ685" i="2"/>
  <c r="HP692" i="2"/>
  <c r="HG692" i="2"/>
  <c r="GX692" i="2"/>
  <c r="GO692" i="2"/>
  <c r="GF692" i="2"/>
  <c r="FW692" i="2"/>
  <c r="FN692" i="2"/>
  <c r="FE692" i="2"/>
  <c r="EV692" i="2"/>
  <c r="EM692" i="2"/>
  <c r="ED692" i="2"/>
  <c r="DU692" i="2"/>
  <c r="DL692" i="2"/>
  <c r="DC692" i="2"/>
  <c r="CK692" i="2"/>
  <c r="CB692" i="2"/>
  <c r="BS692" i="2"/>
  <c r="BJ692" i="2"/>
  <c r="BA692" i="2"/>
  <c r="AR692" i="2"/>
  <c r="BS691" i="2"/>
  <c r="HJ690" i="2"/>
  <c r="FZ690" i="2"/>
  <c r="EP690" i="2"/>
  <c r="BV690" i="2"/>
  <c r="AL690" i="2"/>
  <c r="HG689" i="2"/>
  <c r="GX689" i="2"/>
  <c r="GO689" i="2"/>
  <c r="GF689" i="2"/>
  <c r="FW689" i="2"/>
  <c r="FN689" i="2"/>
  <c r="FE689" i="2"/>
  <c r="EV689" i="2"/>
  <c r="EM689" i="2"/>
  <c r="ED689" i="2"/>
  <c r="DU689" i="2"/>
  <c r="DL689" i="2"/>
  <c r="DC689" i="2"/>
  <c r="CK689" i="2"/>
  <c r="CB689" i="2"/>
  <c r="BS689" i="2"/>
  <c r="BJ689" i="2"/>
  <c r="BA689" i="2"/>
  <c r="AI689" i="2"/>
  <c r="GR688" i="2"/>
  <c r="FH688" i="2"/>
  <c r="DX688" i="2"/>
  <c r="DR687" i="2"/>
  <c r="FN685" i="2"/>
  <c r="AQ687" i="2"/>
  <c r="V719" i="2"/>
  <c r="W719" i="2"/>
  <c r="T687" i="2"/>
  <c r="W687" i="2" s="1"/>
  <c r="AH686" i="2"/>
  <c r="V718" i="2"/>
  <c r="W718" i="2"/>
  <c r="V721" i="2"/>
  <c r="W721" i="2"/>
  <c r="AH688" i="2"/>
  <c r="V720" i="2"/>
  <c r="W720" i="2"/>
  <c r="AN686" i="2"/>
  <c r="HV692" i="2"/>
  <c r="HM692" i="2"/>
  <c r="HD692" i="2"/>
  <c r="GU692" i="2"/>
  <c r="GL692" i="2"/>
  <c r="GC692" i="2"/>
  <c r="FT692" i="2"/>
  <c r="FK692" i="2"/>
  <c r="FB692" i="2"/>
  <c r="ES692" i="2"/>
  <c r="EJ692" i="2"/>
  <c r="EA692" i="2"/>
  <c r="DR692" i="2"/>
  <c r="DI692" i="2"/>
  <c r="CQ692" i="2"/>
  <c r="CH692" i="2"/>
  <c r="BY692" i="2"/>
  <c r="BP692" i="2"/>
  <c r="BG692" i="2"/>
  <c r="AX692" i="2"/>
  <c r="AO692" i="2"/>
  <c r="BY691" i="2"/>
  <c r="BP691" i="2"/>
  <c r="BG691" i="2"/>
  <c r="AI691" i="2"/>
  <c r="GL690" i="2"/>
  <c r="FB690" i="2"/>
  <c r="DR690" i="2"/>
  <c r="CH690" i="2"/>
  <c r="AX690" i="2"/>
  <c r="HV689" i="2"/>
  <c r="HM689" i="2"/>
  <c r="HD689" i="2"/>
  <c r="GU689" i="2"/>
  <c r="GL689" i="2"/>
  <c r="GC689" i="2"/>
  <c r="FT689" i="2"/>
  <c r="FK689" i="2"/>
  <c r="FB689" i="2"/>
  <c r="ES689" i="2"/>
  <c r="EJ689" i="2"/>
  <c r="EA689" i="2"/>
  <c r="DR689" i="2"/>
  <c r="DI689" i="2"/>
  <c r="CQ689" i="2"/>
  <c r="CH689" i="2"/>
  <c r="BY689" i="2"/>
  <c r="BP689" i="2"/>
  <c r="BG689" i="2"/>
  <c r="AX689" i="2"/>
  <c r="AO689" i="2"/>
  <c r="HD688" i="2"/>
  <c r="FT688" i="2"/>
  <c r="EJ688" i="2"/>
  <c r="AX687" i="2"/>
  <c r="V723" i="2"/>
  <c r="W723" i="2"/>
  <c r="V722" i="2"/>
  <c r="W722" i="2"/>
  <c r="AN688" i="2"/>
  <c r="AU688" i="2"/>
  <c r="V726" i="2"/>
  <c r="W726" i="2"/>
  <c r="AE687" i="2"/>
  <c r="HS687" i="2"/>
  <c r="GI687" i="2"/>
  <c r="EY687" i="2"/>
  <c r="DO687" i="2"/>
  <c r="CE687" i="2"/>
  <c r="AU687" i="2"/>
  <c r="HJ686" i="2"/>
  <c r="GR686" i="2"/>
  <c r="FZ686" i="2"/>
  <c r="FH686" i="2"/>
  <c r="EP686" i="2"/>
  <c r="DX686" i="2"/>
  <c r="BV686" i="2"/>
  <c r="BD686" i="2"/>
  <c r="AL686" i="2"/>
  <c r="GU685" i="2"/>
  <c r="FK685" i="2"/>
  <c r="EA685" i="2"/>
  <c r="CQ685" i="2"/>
  <c r="BG685" i="2"/>
  <c r="GO687" i="2"/>
  <c r="FE687" i="2"/>
  <c r="DU687" i="2"/>
  <c r="CK687" i="2"/>
  <c r="BA687" i="2"/>
  <c r="BD688" i="2"/>
  <c r="GU687" i="2"/>
  <c r="FK687" i="2"/>
  <c r="EA687" i="2"/>
  <c r="CQ687" i="2"/>
  <c r="BG687" i="2"/>
  <c r="BJ688" i="2"/>
  <c r="AF688" i="2"/>
  <c r="HG687" i="2"/>
  <c r="FW687" i="2"/>
  <c r="EM687" i="2"/>
  <c r="DC687" i="2"/>
  <c r="BS687" i="2"/>
  <c r="AI687" i="2"/>
  <c r="HV686" i="2"/>
  <c r="HD686" i="2"/>
  <c r="GL686" i="2"/>
  <c r="FT686" i="2"/>
  <c r="FB686" i="2"/>
  <c r="EJ686" i="2"/>
  <c r="DR686" i="2"/>
  <c r="CH686" i="2"/>
  <c r="BP686" i="2"/>
  <c r="AX686" i="2"/>
  <c r="AF686" i="2"/>
  <c r="HS685" i="2"/>
  <c r="GI685" i="2"/>
  <c r="EY685" i="2"/>
  <c r="DO685" i="2"/>
  <c r="CE685" i="2"/>
  <c r="AU685" i="2"/>
  <c r="BA691" i="2"/>
  <c r="HS686" i="2"/>
  <c r="HA686" i="2"/>
  <c r="GI686" i="2"/>
  <c r="FQ686" i="2"/>
  <c r="EY686" i="2"/>
  <c r="EG686" i="2"/>
  <c r="DO686" i="2"/>
  <c r="CW686" i="2"/>
  <c r="CE686" i="2"/>
  <c r="BM686" i="2"/>
  <c r="AU686" i="2"/>
  <c r="BM691" i="2"/>
  <c r="HG686" i="2"/>
  <c r="GO686" i="2"/>
  <c r="FW686" i="2"/>
  <c r="FE686" i="2"/>
  <c r="EM686" i="2"/>
  <c r="DU686" i="2"/>
  <c r="DC686" i="2"/>
  <c r="CK686" i="2"/>
  <c r="BS686" i="2"/>
  <c r="BA686" i="2"/>
  <c r="HJ689" i="2"/>
  <c r="HM686" i="2"/>
  <c r="GU686" i="2"/>
  <c r="GC686" i="2"/>
  <c r="FK686" i="2"/>
  <c r="ES686" i="2"/>
  <c r="EA686" i="2"/>
  <c r="DI686" i="2"/>
  <c r="CQ686" i="2"/>
  <c r="BY686" i="2"/>
  <c r="BG686" i="2"/>
  <c r="CE691" i="2"/>
  <c r="AU691" i="2"/>
  <c r="HP689" i="2"/>
  <c r="AM39" i="2"/>
  <c r="AD38" i="2"/>
  <c r="HM505" i="2"/>
  <c r="DR503" i="2"/>
  <c r="BY503" i="2"/>
  <c r="BP503" i="2"/>
  <c r="HS502" i="2"/>
  <c r="HA502" i="2"/>
  <c r="FH502" i="2"/>
  <c r="BS502" i="2"/>
  <c r="HS503" i="2"/>
  <c r="HJ503" i="2"/>
  <c r="HA503" i="2"/>
  <c r="GR503" i="2"/>
  <c r="GI503" i="2"/>
  <c r="FZ503" i="2"/>
  <c r="FQ503" i="2"/>
  <c r="FH503" i="2"/>
  <c r="EY503" i="2"/>
  <c r="EG503" i="2"/>
  <c r="DX503" i="2"/>
  <c r="EM499" i="2"/>
  <c r="V596" i="2"/>
  <c r="W596" i="2"/>
  <c r="V592" i="2"/>
  <c r="W592" i="2"/>
  <c r="ED503" i="2"/>
  <c r="DU503" i="2"/>
  <c r="DC501" i="2"/>
  <c r="BS501" i="2"/>
  <c r="AR501" i="2"/>
  <c r="AF501" i="2"/>
  <c r="V598" i="2"/>
  <c r="W598" i="2"/>
  <c r="V594" i="2"/>
  <c r="W594" i="2"/>
  <c r="V590" i="2"/>
  <c r="W590" i="2"/>
  <c r="GX505" i="2"/>
  <c r="GF505" i="2"/>
  <c r="HM499" i="2"/>
  <c r="GC499" i="2"/>
  <c r="FB499" i="2"/>
  <c r="DU499" i="2"/>
  <c r="GI498" i="2"/>
  <c r="FZ498" i="2"/>
  <c r="FQ498" i="2"/>
  <c r="FH498" i="2"/>
  <c r="HJ497" i="2"/>
  <c r="GR497" i="2"/>
  <c r="FZ497" i="2"/>
  <c r="FH497" i="2"/>
  <c r="EP497" i="2"/>
  <c r="DX497" i="2"/>
  <c r="BV497" i="2"/>
  <c r="BD497" i="2"/>
  <c r="AU497" i="2"/>
  <c r="AG497" i="2"/>
  <c r="DU496" i="2"/>
  <c r="DL496" i="2"/>
  <c r="CW496" i="2"/>
  <c r="BD496" i="2"/>
  <c r="T599" i="2"/>
  <c r="T505" i="2" s="1"/>
  <c r="V505" i="2" s="1"/>
  <c r="T597" i="2"/>
  <c r="T595" i="2"/>
  <c r="T593" i="2"/>
  <c r="T591" i="2"/>
  <c r="T497" i="2" s="1"/>
  <c r="GC496" i="2"/>
  <c r="EA499" i="2"/>
  <c r="CQ499" i="2"/>
  <c r="HP496" i="2"/>
  <c r="HA496" i="2"/>
  <c r="GR496" i="2"/>
  <c r="FH496" i="2"/>
  <c r="BD503" i="2"/>
  <c r="EG502" i="2"/>
  <c r="AO502" i="2"/>
  <c r="EV501" i="2"/>
  <c r="DO501" i="2"/>
  <c r="CW501" i="2"/>
  <c r="BJ500" i="2"/>
  <c r="CW499" i="2"/>
  <c r="HM498" i="2"/>
  <c r="GU498" i="2"/>
  <c r="CK498" i="2"/>
  <c r="EP496" i="2"/>
  <c r="DX496" i="2"/>
  <c r="AI496" i="2"/>
  <c r="BJ503" i="2"/>
  <c r="BA503" i="2"/>
  <c r="AR503" i="2"/>
  <c r="HV502" i="2"/>
  <c r="GU502" i="2"/>
  <c r="FK502" i="2"/>
  <c r="EM502" i="2"/>
  <c r="DC502" i="2"/>
  <c r="BV502" i="2"/>
  <c r="HV500" i="2"/>
  <c r="HM500" i="2"/>
  <c r="HD500" i="2"/>
  <c r="GU500" i="2"/>
  <c r="GL500" i="2"/>
  <c r="GC500" i="2"/>
  <c r="FT500" i="2"/>
  <c r="FK500" i="2"/>
  <c r="FB500" i="2"/>
  <c r="ES500" i="2"/>
  <c r="EJ500" i="2"/>
  <c r="EA500" i="2"/>
  <c r="DR500" i="2"/>
  <c r="DI500" i="2"/>
  <c r="CQ500" i="2"/>
  <c r="CH500" i="2"/>
  <c r="BY500" i="2"/>
  <c r="BP500" i="2"/>
  <c r="BG500" i="2"/>
  <c r="AX500" i="2"/>
  <c r="FW499" i="2"/>
  <c r="DR498" i="2"/>
  <c r="CH498" i="2"/>
  <c r="BP498" i="2"/>
  <c r="AX498" i="2"/>
  <c r="AI498" i="2"/>
  <c r="HS505" i="2"/>
  <c r="FK505" i="2"/>
  <c r="FB505" i="2"/>
  <c r="ES505" i="2"/>
  <c r="EJ505" i="2"/>
  <c r="EA505" i="2"/>
  <c r="DR505" i="2"/>
  <c r="DI505" i="2"/>
  <c r="CQ505" i="2"/>
  <c r="CH505" i="2"/>
  <c r="BY505" i="2"/>
  <c r="BP505" i="2"/>
  <c r="BG505" i="2"/>
  <c r="AX505" i="2"/>
  <c r="AO505" i="2"/>
  <c r="AF505" i="2"/>
  <c r="DI503" i="2"/>
  <c r="CK503" i="2"/>
  <c r="AL503" i="2"/>
  <c r="FQ502" i="2"/>
  <c r="FB502" i="2"/>
  <c r="CQ502" i="2"/>
  <c r="CH502" i="2"/>
  <c r="BD502" i="2"/>
  <c r="HS501" i="2"/>
  <c r="HJ501" i="2"/>
  <c r="HA501" i="2"/>
  <c r="GR501" i="2"/>
  <c r="GI501" i="2"/>
  <c r="FZ501" i="2"/>
  <c r="FQ501" i="2"/>
  <c r="EY501" i="2"/>
  <c r="EA501" i="2"/>
  <c r="DR501" i="2"/>
  <c r="DI501" i="2"/>
  <c r="CB501" i="2"/>
  <c r="AU501" i="2"/>
  <c r="HS499" i="2"/>
  <c r="GL499" i="2"/>
  <c r="FE499" i="2"/>
  <c r="EG499" i="2"/>
  <c r="DX499" i="2"/>
  <c r="DO499" i="2"/>
  <c r="CH499" i="2"/>
  <c r="BA499" i="2"/>
  <c r="HJ498" i="2"/>
  <c r="AK498" i="2"/>
  <c r="AQ496" i="2"/>
  <c r="T498" i="2"/>
  <c r="W498" i="2" s="1"/>
  <c r="V561" i="2"/>
  <c r="W561" i="2"/>
  <c r="AH497" i="2"/>
  <c r="V560" i="2"/>
  <c r="W560" i="2"/>
  <c r="EP503" i="2"/>
  <c r="HG502" i="2"/>
  <c r="V563" i="2"/>
  <c r="W563" i="2"/>
  <c r="V562" i="2"/>
  <c r="W562" i="2"/>
  <c r="AN497" i="2"/>
  <c r="AE496" i="2"/>
  <c r="HP505" i="2"/>
  <c r="GO505" i="2"/>
  <c r="AI504" i="2"/>
  <c r="HP503" i="2"/>
  <c r="HG503" i="2"/>
  <c r="GX503" i="2"/>
  <c r="GO503" i="2"/>
  <c r="GF503" i="2"/>
  <c r="FW503" i="2"/>
  <c r="FN503" i="2"/>
  <c r="FE503" i="2"/>
  <c r="EV503" i="2"/>
  <c r="CW503" i="2"/>
  <c r="CH503" i="2"/>
  <c r="AF503" i="2"/>
  <c r="GF502" i="2"/>
  <c r="FW502" i="2"/>
  <c r="EJ502" i="2"/>
  <c r="DL502" i="2"/>
  <c r="FE501" i="2"/>
  <c r="BP501" i="2"/>
  <c r="BA501" i="2"/>
  <c r="HJ500" i="2"/>
  <c r="GR500" i="2"/>
  <c r="FZ500" i="2"/>
  <c r="FH500" i="2"/>
  <c r="EP500" i="2"/>
  <c r="DX500" i="2"/>
  <c r="AK500" i="2"/>
  <c r="FK499" i="2"/>
  <c r="BG499" i="2"/>
  <c r="V565" i="2"/>
  <c r="W565" i="2"/>
  <c r="V564" i="2"/>
  <c r="W564" i="2"/>
  <c r="HV505" i="2"/>
  <c r="FN505" i="2"/>
  <c r="FE505" i="2"/>
  <c r="EV505" i="2"/>
  <c r="EM505" i="2"/>
  <c r="ED505" i="2"/>
  <c r="DU505" i="2"/>
  <c r="DL505" i="2"/>
  <c r="DC505" i="2"/>
  <c r="CK505" i="2"/>
  <c r="CB505" i="2"/>
  <c r="BS505" i="2"/>
  <c r="BJ505" i="2"/>
  <c r="BA505" i="2"/>
  <c r="AR505" i="2"/>
  <c r="AI505" i="2"/>
  <c r="AX503" i="2"/>
  <c r="GC502" i="2"/>
  <c r="EP502" i="2"/>
  <c r="CK502" i="2"/>
  <c r="FK501" i="2"/>
  <c r="FB501" i="2"/>
  <c r="ES501" i="2"/>
  <c r="DL501" i="2"/>
  <c r="CE501" i="2"/>
  <c r="BG501" i="2"/>
  <c r="AX501" i="2"/>
  <c r="BD500" i="2"/>
  <c r="HV499" i="2"/>
  <c r="GO499" i="2"/>
  <c r="FQ499" i="2"/>
  <c r="FH499" i="2"/>
  <c r="EY499" i="2"/>
  <c r="DR499" i="2"/>
  <c r="CK499" i="2"/>
  <c r="BM499" i="2"/>
  <c r="BD499" i="2"/>
  <c r="AU499" i="2"/>
  <c r="HD498" i="2"/>
  <c r="AQ498" i="2"/>
  <c r="V567" i="2"/>
  <c r="W567" i="2"/>
  <c r="V566" i="2"/>
  <c r="W566" i="2"/>
  <c r="AK496" i="2"/>
  <c r="V559" i="2"/>
  <c r="W559" i="2"/>
  <c r="AF504" i="2"/>
  <c r="HV503" i="2"/>
  <c r="HM503" i="2"/>
  <c r="BV503" i="2"/>
  <c r="AH499" i="2"/>
  <c r="V568" i="2"/>
  <c r="W568" i="2"/>
  <c r="DI498" i="2"/>
  <c r="CQ498" i="2"/>
  <c r="HG496" i="2"/>
  <c r="GX496" i="2"/>
  <c r="GI496" i="2"/>
  <c r="FZ496" i="2"/>
  <c r="DC496" i="2"/>
  <c r="CE496" i="2"/>
  <c r="BV496" i="2"/>
  <c r="BY498" i="2"/>
  <c r="BG498" i="2"/>
  <c r="AO498" i="2"/>
  <c r="EM498" i="2"/>
  <c r="CE498" i="2"/>
  <c r="BV498" i="2"/>
  <c r="BM498" i="2"/>
  <c r="BD498" i="2"/>
  <c r="EY496" i="2"/>
  <c r="AU496" i="2"/>
  <c r="EG496" i="2"/>
  <c r="HA498" i="2"/>
  <c r="GR498" i="2"/>
  <c r="GC498" i="2"/>
  <c r="FK498" i="2"/>
  <c r="FB498" i="2"/>
  <c r="EJ498" i="2"/>
  <c r="BS498" i="2"/>
  <c r="HV497" i="2"/>
  <c r="HM497" i="2"/>
  <c r="HD497" i="2"/>
  <c r="GU497" i="2"/>
  <c r="GL497" i="2"/>
  <c r="GC497" i="2"/>
  <c r="FT497" i="2"/>
  <c r="FK497" i="2"/>
  <c r="FB497" i="2"/>
  <c r="ES497" i="2"/>
  <c r="EJ497" i="2"/>
  <c r="EA497" i="2"/>
  <c r="DR497" i="2"/>
  <c r="DI497" i="2"/>
  <c r="CQ497" i="2"/>
  <c r="CH497" i="2"/>
  <c r="BY497" i="2"/>
  <c r="BP497" i="2"/>
  <c r="BG497" i="2"/>
  <c r="AX497" i="2"/>
  <c r="HS496" i="2"/>
  <c r="HJ496" i="2"/>
  <c r="EM496" i="2"/>
  <c r="ED496" i="2"/>
  <c r="DO496" i="2"/>
  <c r="V537" i="2"/>
  <c r="W537" i="2"/>
  <c r="GL505" i="2"/>
  <c r="HV504" i="2"/>
  <c r="HM504" i="2"/>
  <c r="HD504" i="2"/>
  <c r="GU504" i="2"/>
  <c r="GL504" i="2"/>
  <c r="GC504" i="2"/>
  <c r="FT504" i="2"/>
  <c r="FK504" i="2"/>
  <c r="ES504" i="2"/>
  <c r="EJ504" i="2"/>
  <c r="EA504" i="2"/>
  <c r="DR504" i="2"/>
  <c r="DI504" i="2"/>
  <c r="CQ504" i="2"/>
  <c r="CH504" i="2"/>
  <c r="BY504" i="2"/>
  <c r="BP504" i="2"/>
  <c r="BG504" i="2"/>
  <c r="AX504" i="2"/>
  <c r="AO504" i="2"/>
  <c r="DL503" i="2"/>
  <c r="AI503" i="2"/>
  <c r="AM503" i="2"/>
  <c r="AO503" i="2" s="1"/>
  <c r="AD500" i="2"/>
  <c r="AF500" i="2" s="1"/>
  <c r="AJ498" i="2"/>
  <c r="V530" i="2"/>
  <c r="AA497" i="2"/>
  <c r="AP496" i="2"/>
  <c r="GR505" i="2"/>
  <c r="AD502" i="2"/>
  <c r="AF502" i="2" s="1"/>
  <c r="AJ500" i="2"/>
  <c r="V532" i="2"/>
  <c r="T500" i="2"/>
  <c r="W500" i="2" s="1"/>
  <c r="AA499" i="2"/>
  <c r="AP498" i="2"/>
  <c r="HS504" i="2"/>
  <c r="HJ504" i="2"/>
  <c r="HA504" i="2"/>
  <c r="GR504" i="2"/>
  <c r="GI504" i="2"/>
  <c r="FZ504" i="2"/>
  <c r="FQ504" i="2"/>
  <c r="FH504" i="2"/>
  <c r="EY504" i="2"/>
  <c r="EG504" i="2"/>
  <c r="DX504" i="2"/>
  <c r="DO504" i="2"/>
  <c r="CW504" i="2"/>
  <c r="CE504" i="2"/>
  <c r="BM504" i="2"/>
  <c r="BD504" i="2"/>
  <c r="AU504" i="2"/>
  <c r="AL504" i="2"/>
  <c r="EM503" i="2"/>
  <c r="BM503" i="2"/>
  <c r="HM502" i="2"/>
  <c r="AJ502" i="2"/>
  <c r="AL502" i="2" s="1"/>
  <c r="T502" i="2"/>
  <c r="W502" i="2" s="1"/>
  <c r="V534" i="2"/>
  <c r="AP500" i="2"/>
  <c r="AR500" i="2" s="1"/>
  <c r="V529" i="2"/>
  <c r="W529" i="2"/>
  <c r="AD496" i="2"/>
  <c r="V536" i="2"/>
  <c r="AP502" i="2"/>
  <c r="AR502" i="2" s="1"/>
  <c r="W532" i="2"/>
  <c r="AG499" i="2"/>
  <c r="T531" i="2"/>
  <c r="AM497" i="2"/>
  <c r="T496" i="2"/>
  <c r="V528" i="2"/>
  <c r="HJ505" i="2"/>
  <c r="FZ505" i="2"/>
  <c r="HP504" i="2"/>
  <c r="HG504" i="2"/>
  <c r="GX504" i="2"/>
  <c r="GO504" i="2"/>
  <c r="GF504" i="2"/>
  <c r="FW504" i="2"/>
  <c r="FN504" i="2"/>
  <c r="FE504" i="2"/>
  <c r="EV504" i="2"/>
  <c r="EM504" i="2"/>
  <c r="ED504" i="2"/>
  <c r="DU504" i="2"/>
  <c r="DL504" i="2"/>
  <c r="DC504" i="2"/>
  <c r="CK504" i="2"/>
  <c r="CB504" i="2"/>
  <c r="BS504" i="2"/>
  <c r="BJ504" i="2"/>
  <c r="BA504" i="2"/>
  <c r="AR504" i="2"/>
  <c r="CB503" i="2"/>
  <c r="BS503" i="2"/>
  <c r="W534" i="2"/>
  <c r="AG501" i="2"/>
  <c r="AI501" i="2" s="1"/>
  <c r="T533" i="2"/>
  <c r="AM499" i="2"/>
  <c r="AO499" i="2" s="1"/>
  <c r="AJ496" i="2"/>
  <c r="W536" i="2"/>
  <c r="T535" i="2"/>
  <c r="AM501" i="2"/>
  <c r="AO501" i="2" s="1"/>
  <c r="AD498" i="2"/>
  <c r="AF498" i="2" s="1"/>
  <c r="W528" i="2"/>
  <c r="GX502" i="2"/>
  <c r="FN502" i="2"/>
  <c r="EA502" i="2"/>
  <c r="DR502" i="2"/>
  <c r="BP502" i="2"/>
  <c r="HV501" i="2"/>
  <c r="HM501" i="2"/>
  <c r="HD501" i="2"/>
  <c r="GU501" i="2"/>
  <c r="GL501" i="2"/>
  <c r="GC501" i="2"/>
  <c r="FT501" i="2"/>
  <c r="EP501" i="2"/>
  <c r="BV501" i="2"/>
  <c r="AL501" i="2"/>
  <c r="AU500" i="2"/>
  <c r="AO500" i="2"/>
  <c r="HP499" i="2"/>
  <c r="GF499" i="2"/>
  <c r="EV499" i="2"/>
  <c r="DL499" i="2"/>
  <c r="CB499" i="2"/>
  <c r="AR499" i="2"/>
  <c r="HV498" i="2"/>
  <c r="GX498" i="2"/>
  <c r="FN498" i="2"/>
  <c r="ED498" i="2"/>
  <c r="BJ498" i="2"/>
  <c r="HP497" i="2"/>
  <c r="GX497" i="2"/>
  <c r="GF497" i="2"/>
  <c r="FN497" i="2"/>
  <c r="EV497" i="2"/>
  <c r="ED497" i="2"/>
  <c r="DL497" i="2"/>
  <c r="CB497" i="2"/>
  <c r="BJ497" i="2"/>
  <c r="AR497" i="2"/>
  <c r="HD496" i="2"/>
  <c r="FT496" i="2"/>
  <c r="EJ496" i="2"/>
  <c r="BP496" i="2"/>
  <c r="DO503" i="2"/>
  <c r="CE503" i="2"/>
  <c r="AU503" i="2"/>
  <c r="HP502" i="2"/>
  <c r="HJ502" i="2"/>
  <c r="FZ502" i="2"/>
  <c r="CB502" i="2"/>
  <c r="FH501" i="2"/>
  <c r="DX501" i="2"/>
  <c r="BD501" i="2"/>
  <c r="HP500" i="2"/>
  <c r="GX500" i="2"/>
  <c r="GF500" i="2"/>
  <c r="FN500" i="2"/>
  <c r="EV500" i="2"/>
  <c r="ED500" i="2"/>
  <c r="DL500" i="2"/>
  <c r="CB500" i="2"/>
  <c r="GX499" i="2"/>
  <c r="FN499" i="2"/>
  <c r="ED499" i="2"/>
  <c r="BJ499" i="2"/>
  <c r="HS498" i="2"/>
  <c r="GF498" i="2"/>
  <c r="EV498" i="2"/>
  <c r="DL498" i="2"/>
  <c r="CB498" i="2"/>
  <c r="HV496" i="2"/>
  <c r="GL496" i="2"/>
  <c r="FB496" i="2"/>
  <c r="DR496" i="2"/>
  <c r="CH496" i="2"/>
  <c r="AX496" i="2"/>
  <c r="EA503" i="2"/>
  <c r="CQ503" i="2"/>
  <c r="BG503" i="2"/>
  <c r="GL502" i="2"/>
  <c r="ED502" i="2"/>
  <c r="DU502" i="2"/>
  <c r="BY502" i="2"/>
  <c r="HP501" i="2"/>
  <c r="HG501" i="2"/>
  <c r="GX501" i="2"/>
  <c r="GO501" i="2"/>
  <c r="GF501" i="2"/>
  <c r="FW501" i="2"/>
  <c r="FN501" i="2"/>
  <c r="ED501" i="2"/>
  <c r="BJ501" i="2"/>
  <c r="HD499" i="2"/>
  <c r="FT499" i="2"/>
  <c r="EJ499" i="2"/>
  <c r="BP499" i="2"/>
  <c r="AF499" i="2"/>
  <c r="HP498" i="2"/>
  <c r="DW38" i="2"/>
  <c r="FB504" i="2"/>
  <c r="EP504" i="2"/>
  <c r="BV504" i="2"/>
  <c r="BS500" i="2"/>
  <c r="DX502" i="2"/>
  <c r="HS500" i="2"/>
  <c r="HA500" i="2"/>
  <c r="GI500" i="2"/>
  <c r="FQ500" i="2"/>
  <c r="EY500" i="2"/>
  <c r="EG500" i="2"/>
  <c r="DO500" i="2"/>
  <c r="CW500" i="2"/>
  <c r="CE500" i="2"/>
  <c r="BA500" i="2"/>
  <c r="HS497" i="2"/>
  <c r="HA497" i="2"/>
  <c r="GI497" i="2"/>
  <c r="FQ497" i="2"/>
  <c r="EY497" i="2"/>
  <c r="EG497" i="2"/>
  <c r="DO497" i="2"/>
  <c r="CW497" i="2"/>
  <c r="CE497" i="2"/>
  <c r="BM497" i="2"/>
  <c r="AW38" i="2"/>
  <c r="HG500" i="2"/>
  <c r="GO500" i="2"/>
  <c r="FW500" i="2"/>
  <c r="FE500" i="2"/>
  <c r="EM500" i="2"/>
  <c r="DU500" i="2"/>
  <c r="DC500" i="2"/>
  <c r="CK500" i="2"/>
  <c r="BM500" i="2"/>
  <c r="HG497" i="2"/>
  <c r="GO497" i="2"/>
  <c r="FW497" i="2"/>
  <c r="FE497" i="2"/>
  <c r="EM497" i="2"/>
  <c r="DU497" i="2"/>
  <c r="DC497" i="2"/>
  <c r="CK497" i="2"/>
  <c r="BS497" i="2"/>
  <c r="BA497" i="2"/>
  <c r="V474" i="2"/>
  <c r="W474" i="2"/>
  <c r="V470" i="2"/>
  <c r="W470" i="2"/>
  <c r="V475" i="2"/>
  <c r="W475" i="2"/>
  <c r="V471" i="2"/>
  <c r="W471" i="2"/>
  <c r="V467" i="2"/>
  <c r="W467" i="2"/>
  <c r="V472" i="2"/>
  <c r="W472" i="2"/>
  <c r="V468" i="2"/>
  <c r="W468" i="2"/>
  <c r="V466" i="2"/>
  <c r="W466" i="2"/>
  <c r="V473" i="2"/>
  <c r="W473" i="2"/>
  <c r="V469" i="2"/>
  <c r="W469" i="2"/>
  <c r="AE38" i="2"/>
  <c r="AK38" i="2"/>
  <c r="AN39" i="2"/>
  <c r="V442" i="2"/>
  <c r="W442" i="2"/>
  <c r="V438" i="2"/>
  <c r="W438" i="2"/>
  <c r="V440" i="2"/>
  <c r="W440" i="2"/>
  <c r="V436" i="2"/>
  <c r="W436" i="2"/>
  <c r="V434" i="2"/>
  <c r="W434" i="2"/>
  <c r="DO253" i="2"/>
  <c r="FE257" i="2"/>
  <c r="CK257" i="2"/>
  <c r="BS257" i="2"/>
  <c r="BJ257" i="2"/>
  <c r="BA257" i="2"/>
  <c r="AR257" i="2"/>
  <c r="AI257" i="2"/>
  <c r="T443" i="2"/>
  <c r="T441" i="2"/>
  <c r="T439" i="2"/>
  <c r="T437" i="2"/>
  <c r="T435" i="2"/>
  <c r="AP38" i="2"/>
  <c r="ED255" i="2"/>
  <c r="EG251" i="2"/>
  <c r="GC250" i="2"/>
  <c r="FT250" i="2"/>
  <c r="FK250" i="2"/>
  <c r="ES250" i="2"/>
  <c r="V409" i="2"/>
  <c r="W409" i="2"/>
  <c r="V405" i="2"/>
  <c r="W405" i="2"/>
  <c r="V411" i="2"/>
  <c r="W411" i="2"/>
  <c r="V407" i="2"/>
  <c r="W407" i="2"/>
  <c r="V403" i="2"/>
  <c r="W403" i="2"/>
  <c r="EY257" i="2"/>
  <c r="EG257" i="2"/>
  <c r="DO257" i="2"/>
  <c r="CW257" i="2"/>
  <c r="CE257" i="2"/>
  <c r="BV257" i="2"/>
  <c r="BM257" i="2"/>
  <c r="BD257" i="2"/>
  <c r="AU257" i="2"/>
  <c r="AL257" i="2"/>
  <c r="FN255" i="2"/>
  <c r="FE254" i="2"/>
  <c r="BY253" i="2"/>
  <c r="EA248" i="2"/>
  <c r="AX248" i="2"/>
  <c r="T412" i="2"/>
  <c r="T410" i="2"/>
  <c r="T408" i="2"/>
  <c r="T406" i="2"/>
  <c r="T404" i="2"/>
  <c r="DU256" i="2"/>
  <c r="AO256" i="2"/>
  <c r="AF256" i="2"/>
  <c r="AF255" i="2"/>
  <c r="FK254" i="2"/>
  <c r="CE253" i="2"/>
  <c r="FE251" i="2"/>
  <c r="CK251" i="2"/>
  <c r="BA251" i="2"/>
  <c r="AF251" i="2"/>
  <c r="AI248" i="2"/>
  <c r="CK248" i="2"/>
  <c r="CB248" i="2"/>
  <c r="BS248" i="2"/>
  <c r="BA248" i="2"/>
  <c r="EP255" i="2"/>
  <c r="GO253" i="2"/>
  <c r="EA251" i="2"/>
  <c r="CQ251" i="2"/>
  <c r="BP251" i="2"/>
  <c r="V381" i="2"/>
  <c r="W381" i="2"/>
  <c r="V377" i="2"/>
  <c r="W377" i="2"/>
  <c r="V379" i="2"/>
  <c r="W379" i="2"/>
  <c r="V375" i="2"/>
  <c r="W375" i="2"/>
  <c r="V373" i="2"/>
  <c r="W373" i="2"/>
  <c r="FN257" i="2"/>
  <c r="BS256" i="2"/>
  <c r="BJ256" i="2"/>
  <c r="CW255" i="2"/>
  <c r="CE255" i="2"/>
  <c r="EM253" i="2"/>
  <c r="BV253" i="2"/>
  <c r="BP252" i="2"/>
  <c r="AX252" i="2"/>
  <c r="AO252" i="2"/>
  <c r="CW251" i="2"/>
  <c r="BM251" i="2"/>
  <c r="T382" i="2"/>
  <c r="T380" i="2"/>
  <c r="T378" i="2"/>
  <c r="T376" i="2"/>
  <c r="T374" i="2"/>
  <c r="DU257" i="2"/>
  <c r="DI256" i="2"/>
  <c r="DC253" i="2"/>
  <c r="FT255" i="2"/>
  <c r="EJ255" i="2"/>
  <c r="BJ255" i="2"/>
  <c r="EM254" i="2"/>
  <c r="DC254" i="2"/>
  <c r="ES253" i="2"/>
  <c r="DI253" i="2"/>
  <c r="CH253" i="2"/>
  <c r="DO256" i="2"/>
  <c r="CE256" i="2"/>
  <c r="BD256" i="2"/>
  <c r="DR254" i="2"/>
  <c r="DI254" i="2"/>
  <c r="AO254" i="2"/>
  <c r="EG253" i="2"/>
  <c r="DX253" i="2"/>
  <c r="GO248" i="2"/>
  <c r="DU248" i="2"/>
  <c r="DL248" i="2"/>
  <c r="DC248" i="2"/>
  <c r="HS255" i="2"/>
  <c r="HJ255" i="2"/>
  <c r="HA255" i="2"/>
  <c r="GR255" i="2"/>
  <c r="GI255" i="2"/>
  <c r="DR255" i="2"/>
  <c r="CH255" i="2"/>
  <c r="BG253" i="2"/>
  <c r="AL253" i="2"/>
  <c r="CB252" i="2"/>
  <c r="AR252" i="2"/>
  <c r="HA251" i="2"/>
  <c r="FQ251" i="2"/>
  <c r="EY251" i="2"/>
  <c r="EP251" i="2"/>
  <c r="DU250" i="2"/>
  <c r="BA250" i="2"/>
  <c r="GU248" i="2"/>
  <c r="GL248" i="2"/>
  <c r="GC248" i="2"/>
  <c r="FT248" i="2"/>
  <c r="FB248" i="2"/>
  <c r="ES248" i="2"/>
  <c r="EJ248" i="2"/>
  <c r="V348" i="2"/>
  <c r="W348" i="2"/>
  <c r="V344" i="2"/>
  <c r="W344" i="2"/>
  <c r="V350" i="2"/>
  <c r="W350" i="2"/>
  <c r="T256" i="2"/>
  <c r="W256" i="2" s="1"/>
  <c r="V346" i="2"/>
  <c r="W346" i="2"/>
  <c r="V342" i="2"/>
  <c r="W342" i="2"/>
  <c r="HR38" i="2"/>
  <c r="HI38" i="2"/>
  <c r="GZ38" i="2"/>
  <c r="GQ38" i="2"/>
  <c r="GH38" i="2"/>
  <c r="FY38" i="2"/>
  <c r="FP38" i="2"/>
  <c r="FG38" i="2"/>
  <c r="BY257" i="2"/>
  <c r="BP257" i="2"/>
  <c r="BG257" i="2"/>
  <c r="AX257" i="2"/>
  <c r="AO257" i="2"/>
  <c r="AF257" i="2"/>
  <c r="CQ256" i="2"/>
  <c r="EG255" i="2"/>
  <c r="FB254" i="2"/>
  <c r="EJ253" i="2"/>
  <c r="DR253" i="2"/>
  <c r="HS251" i="2"/>
  <c r="HJ251" i="2"/>
  <c r="EJ251" i="2"/>
  <c r="HV250" i="2"/>
  <c r="GU250" i="2"/>
  <c r="CK250" i="2"/>
  <c r="GF248" i="2"/>
  <c r="FW248" i="2"/>
  <c r="FE248" i="2"/>
  <c r="EV248" i="2"/>
  <c r="EM248" i="2"/>
  <c r="CE248" i="2"/>
  <c r="BV248" i="2"/>
  <c r="BM248" i="2"/>
  <c r="HP257" i="2"/>
  <c r="HG257" i="2"/>
  <c r="GX257" i="2"/>
  <c r="GO257" i="2"/>
  <c r="GF257" i="2"/>
  <c r="T351" i="2"/>
  <c r="T349" i="2"/>
  <c r="T347" i="2"/>
  <c r="T345" i="2"/>
  <c r="T343" i="2"/>
  <c r="AL255" i="2"/>
  <c r="GI254" i="2"/>
  <c r="EA254" i="2"/>
  <c r="FQ253" i="2"/>
  <c r="AG38" i="2"/>
  <c r="HV257" i="2"/>
  <c r="HM257" i="2"/>
  <c r="HD257" i="2"/>
  <c r="GU257" i="2"/>
  <c r="GL257" i="2"/>
  <c r="GC257" i="2"/>
  <c r="FT257" i="2"/>
  <c r="FK257" i="2"/>
  <c r="ED257" i="2"/>
  <c r="DL256" i="2"/>
  <c r="CW256" i="2"/>
  <c r="GL255" i="2"/>
  <c r="ES255" i="2"/>
  <c r="DU255" i="2"/>
  <c r="DL255" i="2"/>
  <c r="GO254" i="2"/>
  <c r="FN254" i="2"/>
  <c r="EP254" i="2"/>
  <c r="EG254" i="2"/>
  <c r="DO254" i="2"/>
  <c r="FW253" i="2"/>
  <c r="ED252" i="2"/>
  <c r="BV252" i="2"/>
  <c r="BD252" i="2"/>
  <c r="GO251" i="2"/>
  <c r="BG251" i="2"/>
  <c r="FQ250" i="2"/>
  <c r="EY250" i="2"/>
  <c r="BY250" i="2"/>
  <c r="BP250" i="2"/>
  <c r="BG250" i="2"/>
  <c r="AF249" i="2"/>
  <c r="HS248" i="2"/>
  <c r="HJ248" i="2"/>
  <c r="HA248" i="2"/>
  <c r="FK248" i="2"/>
  <c r="CQ248" i="2"/>
  <c r="DL252" i="2"/>
  <c r="HD251" i="2"/>
  <c r="CE251" i="2"/>
  <c r="BV251" i="2"/>
  <c r="AM251" i="2"/>
  <c r="AO251" i="2" s="1"/>
  <c r="GO250" i="2"/>
  <c r="DO250" i="2"/>
  <c r="CW250" i="2"/>
  <c r="GI248" i="2"/>
  <c r="FZ248" i="2"/>
  <c r="FQ248" i="2"/>
  <c r="BG248" i="2"/>
  <c r="BW38" i="2"/>
  <c r="BN38" i="2"/>
  <c r="FQ257" i="2"/>
  <c r="ES257" i="2"/>
  <c r="EJ257" i="2"/>
  <c r="EA257" i="2"/>
  <c r="DR257" i="2"/>
  <c r="DI257" i="2"/>
  <c r="CQ257" i="2"/>
  <c r="CK256" i="2"/>
  <c r="BP255" i="2"/>
  <c r="AO255" i="2"/>
  <c r="HV254" i="2"/>
  <c r="HM254" i="2"/>
  <c r="HD254" i="2"/>
  <c r="DU254" i="2"/>
  <c r="GU253" i="2"/>
  <c r="GL253" i="2"/>
  <c r="DR252" i="2"/>
  <c r="DI252" i="2"/>
  <c r="BJ252" i="2"/>
  <c r="GU251" i="2"/>
  <c r="FT251" i="2"/>
  <c r="FK251" i="2"/>
  <c r="DU251" i="2"/>
  <c r="FE250" i="2"/>
  <c r="EV250" i="2"/>
  <c r="ED250" i="2"/>
  <c r="BM250" i="2"/>
  <c r="AU250" i="2"/>
  <c r="DC257" i="2"/>
  <c r="HP256" i="2"/>
  <c r="HG256" i="2"/>
  <c r="GX256" i="2"/>
  <c r="GO256" i="2"/>
  <c r="GF256" i="2"/>
  <c r="FW256" i="2"/>
  <c r="FN256" i="2"/>
  <c r="FE256" i="2"/>
  <c r="EV256" i="2"/>
  <c r="EM256" i="2"/>
  <c r="HV255" i="2"/>
  <c r="HM255" i="2"/>
  <c r="HD255" i="2"/>
  <c r="GU255" i="2"/>
  <c r="GC255" i="2"/>
  <c r="FE255" i="2"/>
  <c r="V317" i="2"/>
  <c r="W317" i="2"/>
  <c r="T254" i="2"/>
  <c r="T250" i="2"/>
  <c r="V250" i="2" s="1"/>
  <c r="V313" i="2"/>
  <c r="W313" i="2"/>
  <c r="BM256" i="2"/>
  <c r="FW257" i="2"/>
  <c r="CB257" i="2"/>
  <c r="EA256" i="2"/>
  <c r="DC256" i="2"/>
  <c r="CB256" i="2"/>
  <c r="V319" i="2"/>
  <c r="W319" i="2"/>
  <c r="V315" i="2"/>
  <c r="W315" i="2"/>
  <c r="V311" i="2"/>
  <c r="W311" i="2"/>
  <c r="FB257" i="2"/>
  <c r="EM257" i="2"/>
  <c r="DX256" i="2"/>
  <c r="BY256" i="2"/>
  <c r="EV255" i="2"/>
  <c r="DX255" i="2"/>
  <c r="DO255" i="2"/>
  <c r="BY255" i="2"/>
  <c r="BA255" i="2"/>
  <c r="AR255" i="2"/>
  <c r="HP254" i="2"/>
  <c r="HG254" i="2"/>
  <c r="GX254" i="2"/>
  <c r="FZ254" i="2"/>
  <c r="FQ254" i="2"/>
  <c r="ES254" i="2"/>
  <c r="EJ254" i="2"/>
  <c r="CK254" i="2"/>
  <c r="CB254" i="2"/>
  <c r="BS254" i="2"/>
  <c r="AI254" i="2"/>
  <c r="HP253" i="2"/>
  <c r="HG253" i="2"/>
  <c r="GF253" i="2"/>
  <c r="FH253" i="2"/>
  <c r="EY253" i="2"/>
  <c r="EP253" i="2"/>
  <c r="EA253" i="2"/>
  <c r="CK253" i="2"/>
  <c r="BD253" i="2"/>
  <c r="AU253" i="2"/>
  <c r="HV252" i="2"/>
  <c r="HD252" i="2"/>
  <c r="GL252" i="2"/>
  <c r="FT252" i="2"/>
  <c r="FB252" i="2"/>
  <c r="EJ252" i="2"/>
  <c r="HM251" i="2"/>
  <c r="GF251" i="2"/>
  <c r="FW251" i="2"/>
  <c r="FH251" i="2"/>
  <c r="ES251" i="2"/>
  <c r="DL251" i="2"/>
  <c r="DC251" i="2"/>
  <c r="BY251" i="2"/>
  <c r="AR251" i="2"/>
  <c r="HV249" i="2"/>
  <c r="HD249" i="2"/>
  <c r="GU249" i="2"/>
  <c r="GL249" i="2"/>
  <c r="GC249" i="2"/>
  <c r="FT249" i="2"/>
  <c r="FK249" i="2"/>
  <c r="FB249" i="2"/>
  <c r="ES249" i="2"/>
  <c r="EJ249" i="2"/>
  <c r="EA249" i="2"/>
  <c r="DR249" i="2"/>
  <c r="DI249" i="2"/>
  <c r="CQ249" i="2"/>
  <c r="CH249" i="2"/>
  <c r="BY249" i="2"/>
  <c r="BP249" i="2"/>
  <c r="BG249" i="2"/>
  <c r="AX249" i="2"/>
  <c r="T320" i="2"/>
  <c r="T318" i="2"/>
  <c r="T316" i="2"/>
  <c r="T314" i="2"/>
  <c r="T312" i="2"/>
  <c r="HS250" i="2"/>
  <c r="HA250" i="2"/>
  <c r="BA256" i="2"/>
  <c r="AR256" i="2"/>
  <c r="FZ255" i="2"/>
  <c r="FQ255" i="2"/>
  <c r="FB255" i="2"/>
  <c r="BV255" i="2"/>
  <c r="BM255" i="2"/>
  <c r="AX255" i="2"/>
  <c r="GU254" i="2"/>
  <c r="GL254" i="2"/>
  <c r="FW254" i="2"/>
  <c r="CQ254" i="2"/>
  <c r="BY254" i="2"/>
  <c r="BG254" i="2"/>
  <c r="HV253" i="2"/>
  <c r="HD253" i="2"/>
  <c r="GC253" i="2"/>
  <c r="FT253" i="2"/>
  <c r="FE253" i="2"/>
  <c r="ED253" i="2"/>
  <c r="DU253" i="2"/>
  <c r="CQ253" i="2"/>
  <c r="HP251" i="2"/>
  <c r="HG251" i="2"/>
  <c r="GR251" i="2"/>
  <c r="GC251" i="2"/>
  <c r="EV251" i="2"/>
  <c r="EM251" i="2"/>
  <c r="DX251" i="2"/>
  <c r="DI251" i="2"/>
  <c r="CB251" i="2"/>
  <c r="BS251" i="2"/>
  <c r="BD251" i="2"/>
  <c r="HP250" i="2"/>
  <c r="GX250" i="2"/>
  <c r="EJ250" i="2"/>
  <c r="EA250" i="2"/>
  <c r="DL250" i="2"/>
  <c r="HM248" i="2"/>
  <c r="HD248" i="2"/>
  <c r="EY248" i="2"/>
  <c r="EP248" i="2"/>
  <c r="EG248" i="2"/>
  <c r="DR248" i="2"/>
  <c r="DI248" i="2"/>
  <c r="AU248" i="2"/>
  <c r="ED256" i="2"/>
  <c r="BP256" i="2"/>
  <c r="BG256" i="2"/>
  <c r="AI256" i="2"/>
  <c r="HP255" i="2"/>
  <c r="HG255" i="2"/>
  <c r="GX255" i="2"/>
  <c r="GO255" i="2"/>
  <c r="GF255" i="2"/>
  <c r="FH255" i="2"/>
  <c r="EY255" i="2"/>
  <c r="DI255" i="2"/>
  <c r="CK255" i="2"/>
  <c r="CB255" i="2"/>
  <c r="BD255" i="2"/>
  <c r="AU255" i="2"/>
  <c r="HS254" i="2"/>
  <c r="HJ254" i="2"/>
  <c r="HA254" i="2"/>
  <c r="GC254" i="2"/>
  <c r="FT254" i="2"/>
  <c r="ED254" i="2"/>
  <c r="CW254" i="2"/>
  <c r="BM254" i="2"/>
  <c r="BD254" i="2"/>
  <c r="AU254" i="2"/>
  <c r="HJ253" i="2"/>
  <c r="HA253" i="2"/>
  <c r="GR253" i="2"/>
  <c r="GI253" i="2"/>
  <c r="FK253" i="2"/>
  <c r="FB253" i="2"/>
  <c r="HP252" i="2"/>
  <c r="HG252" i="2"/>
  <c r="GX252" i="2"/>
  <c r="GO252" i="2"/>
  <c r="GF252" i="2"/>
  <c r="FW252" i="2"/>
  <c r="FN252" i="2"/>
  <c r="FE252" i="2"/>
  <c r="EV252" i="2"/>
  <c r="EM252" i="2"/>
  <c r="GI251" i="2"/>
  <c r="FZ251" i="2"/>
  <c r="DO251" i="2"/>
  <c r="AU251" i="2"/>
  <c r="AL251" i="2"/>
  <c r="AG249" i="2"/>
  <c r="AI249" i="2" s="1"/>
  <c r="CH252" i="2"/>
  <c r="BY252" i="2"/>
  <c r="GF250" i="2"/>
  <c r="FW250" i="2"/>
  <c r="FN250" i="2"/>
  <c r="EG250" i="2"/>
  <c r="DI250" i="2"/>
  <c r="CQ250" i="2"/>
  <c r="CB250" i="2"/>
  <c r="BS250" i="2"/>
  <c r="BJ250" i="2"/>
  <c r="AI250" i="2"/>
  <c r="DO248" i="2"/>
  <c r="CW248" i="2"/>
  <c r="CH248" i="2"/>
  <c r="BY248" i="2"/>
  <c r="BP248" i="2"/>
  <c r="V289" i="2"/>
  <c r="W289" i="2"/>
  <c r="AH39" i="2"/>
  <c r="AH38" i="2"/>
  <c r="FH257" i="2"/>
  <c r="DX257" i="2"/>
  <c r="CH257" i="2"/>
  <c r="HS256" i="2"/>
  <c r="HJ256" i="2"/>
  <c r="HA256" i="2"/>
  <c r="GR256" i="2"/>
  <c r="GI256" i="2"/>
  <c r="FZ256" i="2"/>
  <c r="FQ256" i="2"/>
  <c r="FH256" i="2"/>
  <c r="EY256" i="2"/>
  <c r="EP256" i="2"/>
  <c r="EG256" i="2"/>
  <c r="DR256" i="2"/>
  <c r="CH256" i="2"/>
  <c r="AX256" i="2"/>
  <c r="FW255" i="2"/>
  <c r="EM255" i="2"/>
  <c r="DC255" i="2"/>
  <c r="BS255" i="2"/>
  <c r="AI255" i="2"/>
  <c r="GR254" i="2"/>
  <c r="FH254" i="2"/>
  <c r="DX254" i="2"/>
  <c r="CE254" i="2"/>
  <c r="BV254" i="2"/>
  <c r="HS253" i="2"/>
  <c r="FZ253" i="2"/>
  <c r="BM253" i="2"/>
  <c r="DC250" i="2"/>
  <c r="AD252" i="2"/>
  <c r="AF252" i="2" s="1"/>
  <c r="AJ250" i="2"/>
  <c r="AL250" i="2" s="1"/>
  <c r="V282" i="2"/>
  <c r="AA249" i="2"/>
  <c r="AP248" i="2"/>
  <c r="AR248" i="2" s="1"/>
  <c r="AJ252" i="2"/>
  <c r="AL252" i="2" s="1"/>
  <c r="T252" i="2"/>
  <c r="V252" i="2" s="1"/>
  <c r="V284" i="2"/>
  <c r="AA251" i="2"/>
  <c r="AP250" i="2"/>
  <c r="AR250" i="2" s="1"/>
  <c r="AD254" i="2"/>
  <c r="AF254" i="2" s="1"/>
  <c r="V286" i="2"/>
  <c r="AA253" i="2"/>
  <c r="V281" i="2"/>
  <c r="W281" i="2"/>
  <c r="AD248" i="2"/>
  <c r="AF248" i="2" s="1"/>
  <c r="AV38" i="2"/>
  <c r="HS257" i="2"/>
  <c r="HJ257" i="2"/>
  <c r="HA257" i="2"/>
  <c r="GR257" i="2"/>
  <c r="GI257" i="2"/>
  <c r="FZ257" i="2"/>
  <c r="EP257" i="2"/>
  <c r="V288" i="2"/>
  <c r="W284" i="2"/>
  <c r="AG251" i="2"/>
  <c r="AI251" i="2" s="1"/>
  <c r="T283" i="2"/>
  <c r="AM249" i="2"/>
  <c r="AO249" i="2" s="1"/>
  <c r="T248" i="2"/>
  <c r="V280" i="2"/>
  <c r="EV257" i="2"/>
  <c r="DL257" i="2"/>
  <c r="HV256" i="2"/>
  <c r="HM256" i="2"/>
  <c r="HD256" i="2"/>
  <c r="GU256" i="2"/>
  <c r="GL256" i="2"/>
  <c r="GC256" i="2"/>
  <c r="FT256" i="2"/>
  <c r="FK256" i="2"/>
  <c r="FB256" i="2"/>
  <c r="ES256" i="2"/>
  <c r="EJ256" i="2"/>
  <c r="BV256" i="2"/>
  <c r="FK255" i="2"/>
  <c r="EA255" i="2"/>
  <c r="CQ255" i="2"/>
  <c r="BG255" i="2"/>
  <c r="GF254" i="2"/>
  <c r="EV254" i="2"/>
  <c r="DL254" i="2"/>
  <c r="BA254" i="2"/>
  <c r="AR254" i="2"/>
  <c r="AL254" i="2"/>
  <c r="HM253" i="2"/>
  <c r="GX253" i="2"/>
  <c r="FN253" i="2"/>
  <c r="CW253" i="2"/>
  <c r="AX253" i="2"/>
  <c r="EM250" i="2"/>
  <c r="W286" i="2"/>
  <c r="AG253" i="2"/>
  <c r="AI253" i="2" s="1"/>
  <c r="T285" i="2"/>
  <c r="AJ248" i="2"/>
  <c r="AL248" i="2" s="1"/>
  <c r="BC38" i="2"/>
  <c r="W288" i="2"/>
  <c r="T287" i="2"/>
  <c r="AM253" i="2"/>
  <c r="AO253" i="2" s="1"/>
  <c r="AD250" i="2"/>
  <c r="AF250" i="2" s="1"/>
  <c r="W280" i="2"/>
  <c r="EV253" i="2"/>
  <c r="DL253" i="2"/>
  <c r="CB253" i="2"/>
  <c r="AR253" i="2"/>
  <c r="HJ252" i="2"/>
  <c r="GR252" i="2"/>
  <c r="FZ252" i="2"/>
  <c r="FH252" i="2"/>
  <c r="EP252" i="2"/>
  <c r="EG252" i="2"/>
  <c r="CW252" i="2"/>
  <c r="BM252" i="2"/>
  <c r="GX251" i="2"/>
  <c r="FN251" i="2"/>
  <c r="ED251" i="2"/>
  <c r="BJ251" i="2"/>
  <c r="GR250" i="2"/>
  <c r="FH250" i="2"/>
  <c r="DX250" i="2"/>
  <c r="BD250" i="2"/>
  <c r="HP249" i="2"/>
  <c r="GX249" i="2"/>
  <c r="GO249" i="2"/>
  <c r="GF249" i="2"/>
  <c r="FW249" i="2"/>
  <c r="FN249" i="2"/>
  <c r="FE249" i="2"/>
  <c r="EV249" i="2"/>
  <c r="EM249" i="2"/>
  <c r="ED249" i="2"/>
  <c r="DU249" i="2"/>
  <c r="DL249" i="2"/>
  <c r="DC249" i="2"/>
  <c r="CK249" i="2"/>
  <c r="CB249" i="2"/>
  <c r="BS249" i="2"/>
  <c r="BJ249" i="2"/>
  <c r="BA249" i="2"/>
  <c r="AR249" i="2"/>
  <c r="GX248" i="2"/>
  <c r="FN248" i="2"/>
  <c r="ED248" i="2"/>
  <c r="BJ248" i="2"/>
  <c r="HG250" i="2"/>
  <c r="HD250" i="2"/>
  <c r="FZ250" i="2"/>
  <c r="EP250" i="2"/>
  <c r="BV250" i="2"/>
  <c r="BP253" i="2"/>
  <c r="HV251" i="2"/>
  <c r="GL251" i="2"/>
  <c r="FB251" i="2"/>
  <c r="DR251" i="2"/>
  <c r="CH251" i="2"/>
  <c r="AX251" i="2"/>
  <c r="HM250" i="2"/>
  <c r="HJ249" i="2"/>
  <c r="GR249" i="2"/>
  <c r="GI249" i="2"/>
  <c r="FZ249" i="2"/>
  <c r="FQ249" i="2"/>
  <c r="FH249" i="2"/>
  <c r="EY249" i="2"/>
  <c r="EP249" i="2"/>
  <c r="EG249" i="2"/>
  <c r="DX249" i="2"/>
  <c r="DO249" i="2"/>
  <c r="CW249" i="2"/>
  <c r="CE249" i="2"/>
  <c r="BV249" i="2"/>
  <c r="BM249" i="2"/>
  <c r="BD249" i="2"/>
  <c r="AU249" i="2"/>
  <c r="AL249" i="2"/>
  <c r="HV248" i="2"/>
  <c r="HJ250" i="2"/>
  <c r="GL250" i="2"/>
  <c r="FB250" i="2"/>
  <c r="DR250" i="2"/>
  <c r="CH250" i="2"/>
  <c r="AX250" i="2"/>
  <c r="GR248" i="2"/>
  <c r="FH248" i="2"/>
  <c r="DX248" i="2"/>
  <c r="BD248" i="2"/>
  <c r="DO252" i="2"/>
  <c r="CE252" i="2"/>
  <c r="AU252" i="2"/>
  <c r="HG249" i="2"/>
  <c r="Q39" i="2"/>
  <c r="CH254" i="2"/>
  <c r="AX254" i="2"/>
  <c r="HM252" i="2"/>
  <c r="GU252" i="2"/>
  <c r="GC252" i="2"/>
  <c r="FK252" i="2"/>
  <c r="ES252" i="2"/>
  <c r="DU252" i="2"/>
  <c r="CK252" i="2"/>
  <c r="BA252" i="2"/>
  <c r="P39" i="2"/>
  <c r="EA252" i="2"/>
  <c r="CQ252" i="2"/>
  <c r="BG252" i="2"/>
  <c r="HM249" i="2"/>
  <c r="BJ254" i="2"/>
  <c r="HS252" i="2"/>
  <c r="HA252" i="2"/>
  <c r="GI252" i="2"/>
  <c r="FQ252" i="2"/>
  <c r="EY252" i="2"/>
  <c r="BP254" i="2"/>
  <c r="DC252" i="2"/>
  <c r="BS252" i="2"/>
  <c r="AI252" i="2"/>
  <c r="HS249" i="2"/>
  <c r="HA249" i="2"/>
  <c r="V226" i="2"/>
  <c r="W226" i="2"/>
  <c r="V222" i="2"/>
  <c r="W222" i="2"/>
  <c r="V221" i="2"/>
  <c r="W221" i="2"/>
  <c r="V227" i="2"/>
  <c r="W227" i="2"/>
  <c r="V223" i="2"/>
  <c r="W223" i="2"/>
  <c r="V219" i="2"/>
  <c r="W219" i="2"/>
  <c r="V225" i="2"/>
  <c r="W225" i="2"/>
  <c r="V224" i="2"/>
  <c r="W224" i="2"/>
  <c r="V220" i="2"/>
  <c r="W220" i="2"/>
  <c r="V218" i="2"/>
  <c r="W218" i="2"/>
  <c r="AX60" i="2"/>
  <c r="AK60" i="2"/>
  <c r="HS60" i="2"/>
  <c r="GR60" i="2"/>
  <c r="AQ60" i="2"/>
  <c r="AE60" i="2"/>
  <c r="V195" i="2"/>
  <c r="W195" i="2"/>
  <c r="V191" i="2"/>
  <c r="W191" i="2"/>
  <c r="V193" i="2"/>
  <c r="W193" i="2"/>
  <c r="V189" i="2"/>
  <c r="W189" i="2"/>
  <c r="V187" i="2"/>
  <c r="W187" i="2"/>
  <c r="DX66" i="2"/>
  <c r="DO66" i="2"/>
  <c r="CW66" i="2"/>
  <c r="GU65" i="2"/>
  <c r="GC65" i="2"/>
  <c r="FT65" i="2"/>
  <c r="BY63" i="2"/>
  <c r="ED62" i="2"/>
  <c r="FT60" i="2"/>
  <c r="FB60" i="2"/>
  <c r="ES60" i="2"/>
  <c r="AP60" i="2"/>
  <c r="T196" i="2"/>
  <c r="T194" i="2"/>
  <c r="T192" i="2"/>
  <c r="T190" i="2"/>
  <c r="T188" i="2"/>
  <c r="EY63" i="2"/>
  <c r="V164" i="2"/>
  <c r="W164" i="2"/>
  <c r="V160" i="2"/>
  <c r="W160" i="2"/>
  <c r="V162" i="2"/>
  <c r="W162" i="2"/>
  <c r="V158" i="2"/>
  <c r="W158" i="2"/>
  <c r="V156" i="2"/>
  <c r="W156" i="2"/>
  <c r="HP68" i="2"/>
  <c r="HG68" i="2"/>
  <c r="GX68" i="2"/>
  <c r="GO68" i="2"/>
  <c r="GF68" i="2"/>
  <c r="FW68" i="2"/>
  <c r="FN68" i="2"/>
  <c r="FE68" i="2"/>
  <c r="HG63" i="2"/>
  <c r="GX63" i="2"/>
  <c r="GO63" i="2"/>
  <c r="FW63" i="2"/>
  <c r="FN63" i="2"/>
  <c r="FE63" i="2"/>
  <c r="GL62" i="2"/>
  <c r="ES62" i="2"/>
  <c r="EJ62" i="2"/>
  <c r="EA62" i="2"/>
  <c r="DR62" i="2"/>
  <c r="DI62" i="2"/>
  <c r="CH62" i="2"/>
  <c r="HD60" i="2"/>
  <c r="GL60" i="2"/>
  <c r="GC60" i="2"/>
  <c r="ED60" i="2"/>
  <c r="DU60" i="2"/>
  <c r="DL60" i="2"/>
  <c r="DC60" i="2"/>
  <c r="CK60" i="2"/>
  <c r="CB60" i="2"/>
  <c r="BJ60" i="2"/>
  <c r="BA60" i="2"/>
  <c r="T165" i="2"/>
  <c r="T163" i="2"/>
  <c r="T161" i="2"/>
  <c r="T159" i="2"/>
  <c r="T157" i="2"/>
  <c r="AO68" i="2"/>
  <c r="ES65" i="2"/>
  <c r="CQ65" i="2"/>
  <c r="BY65" i="2"/>
  <c r="HM63" i="2"/>
  <c r="HP62" i="2"/>
  <c r="HG62" i="2"/>
  <c r="BD62" i="2"/>
  <c r="CB66" i="2"/>
  <c r="EG63" i="2"/>
  <c r="DX63" i="2"/>
  <c r="FN62" i="2"/>
  <c r="EV62" i="2"/>
  <c r="CB62" i="2"/>
  <c r="BS62" i="2"/>
  <c r="HV61" i="2"/>
  <c r="HD61" i="2"/>
  <c r="GL61" i="2"/>
  <c r="FT61" i="2"/>
  <c r="FB61" i="2"/>
  <c r="EJ61" i="2"/>
  <c r="DR61" i="2"/>
  <c r="CH61" i="2"/>
  <c r="BP61" i="2"/>
  <c r="AX61" i="2"/>
  <c r="V131" i="2"/>
  <c r="W131" i="2"/>
  <c r="V130" i="2"/>
  <c r="W130" i="2"/>
  <c r="V129" i="2"/>
  <c r="W129" i="2"/>
  <c r="V128" i="2"/>
  <c r="W128" i="2"/>
  <c r="V134" i="2"/>
  <c r="W134" i="2"/>
  <c r="V133" i="2"/>
  <c r="W133" i="2"/>
  <c r="V127" i="2"/>
  <c r="W127" i="2"/>
  <c r="V125" i="2"/>
  <c r="W125" i="2"/>
  <c r="V132" i="2"/>
  <c r="W132" i="2"/>
  <c r="V126" i="2"/>
  <c r="W126" i="2"/>
  <c r="BS60" i="2"/>
  <c r="GF62" i="2"/>
  <c r="FW62" i="2"/>
  <c r="EP62" i="2"/>
  <c r="EG62" i="2"/>
  <c r="HS67" i="2"/>
  <c r="HJ67" i="2"/>
  <c r="HA67" i="2"/>
  <c r="GR67" i="2"/>
  <c r="GI67" i="2"/>
  <c r="FZ67" i="2"/>
  <c r="FQ67" i="2"/>
  <c r="FH67" i="2"/>
  <c r="EY67" i="2"/>
  <c r="EP67" i="2"/>
  <c r="EG67" i="2"/>
  <c r="DX67" i="2"/>
  <c r="DO67" i="2"/>
  <c r="CW67" i="2"/>
  <c r="CE67" i="2"/>
  <c r="BV67" i="2"/>
  <c r="BM67" i="2"/>
  <c r="BD67" i="2"/>
  <c r="AU67" i="2"/>
  <c r="HS65" i="2"/>
  <c r="HJ65" i="2"/>
  <c r="HA65" i="2"/>
  <c r="EA65" i="2"/>
  <c r="GC63" i="2"/>
  <c r="FK63" i="2"/>
  <c r="DC63" i="2"/>
  <c r="CK63" i="2"/>
  <c r="BS63" i="2"/>
  <c r="BJ63" i="2"/>
  <c r="BA63" i="2"/>
  <c r="CW62" i="2"/>
  <c r="BY62" i="2"/>
  <c r="BP62" i="2"/>
  <c r="HP60" i="2"/>
  <c r="HG60" i="2"/>
  <c r="FZ60" i="2"/>
  <c r="FH60" i="2"/>
  <c r="EY60" i="2"/>
  <c r="CH60" i="2"/>
  <c r="BY60" i="2"/>
  <c r="EP65" i="2"/>
  <c r="EG65" i="2"/>
  <c r="CW65" i="2"/>
  <c r="EA63" i="2"/>
  <c r="HJ62" i="2"/>
  <c r="HA62" i="2"/>
  <c r="GC62" i="2"/>
  <c r="FT62" i="2"/>
  <c r="EM62" i="2"/>
  <c r="BG62" i="2"/>
  <c r="AX62" i="2"/>
  <c r="GX60" i="2"/>
  <c r="GO60" i="2"/>
  <c r="GF60" i="2"/>
  <c r="FW60" i="2"/>
  <c r="DX60" i="2"/>
  <c r="HG65" i="2"/>
  <c r="GO65" i="2"/>
  <c r="FW65" i="2"/>
  <c r="HA63" i="2"/>
  <c r="GR63" i="2"/>
  <c r="DI63" i="2"/>
  <c r="BG63" i="2"/>
  <c r="GR62" i="2"/>
  <c r="FK62" i="2"/>
  <c r="FB62" i="2"/>
  <c r="DL62" i="2"/>
  <c r="DC62" i="2"/>
  <c r="BV62" i="2"/>
  <c r="BM62" i="2"/>
  <c r="HV60" i="2"/>
  <c r="HM60" i="2"/>
  <c r="FN60" i="2"/>
  <c r="FE60" i="2"/>
  <c r="EV60" i="2"/>
  <c r="EM60" i="2"/>
  <c r="CE60" i="2"/>
  <c r="CB30" i="2"/>
  <c r="CH30" i="2"/>
  <c r="EV68" i="2"/>
  <c r="EU38" i="2"/>
  <c r="EM68" i="2"/>
  <c r="EL38" i="2"/>
  <c r="ED68" i="2"/>
  <c r="EC38" i="2"/>
  <c r="DU68" i="2"/>
  <c r="DT38" i="2"/>
  <c r="DL68" i="2"/>
  <c r="DK38" i="2"/>
  <c r="DC68" i="2"/>
  <c r="DB38" i="2"/>
  <c r="CK68" i="2"/>
  <c r="CJ38" i="2"/>
  <c r="CB68" i="2"/>
  <c r="BS68" i="2"/>
  <c r="BR38" i="2"/>
  <c r="BJ68" i="2"/>
  <c r="BI38" i="2"/>
  <c r="BA68" i="2"/>
  <c r="AZ38" i="2"/>
  <c r="AR68" i="2"/>
  <c r="AQ38" i="2"/>
  <c r="T68" i="2"/>
  <c r="V68" i="2" s="1"/>
  <c r="V102" i="2"/>
  <c r="W102" i="2"/>
  <c r="HS69" i="2"/>
  <c r="HJ69" i="2"/>
  <c r="HA69" i="2"/>
  <c r="GR69" i="2"/>
  <c r="GI69" i="2"/>
  <c r="FZ69" i="2"/>
  <c r="FQ69" i="2"/>
  <c r="FH69" i="2"/>
  <c r="EY69" i="2"/>
  <c r="EP69" i="2"/>
  <c r="EG69" i="2"/>
  <c r="DX69" i="2"/>
  <c r="DO69" i="2"/>
  <c r="CW69" i="2"/>
  <c r="CE69" i="2"/>
  <c r="BV69" i="2"/>
  <c r="BM69" i="2"/>
  <c r="BD69" i="2"/>
  <c r="AU69" i="2"/>
  <c r="AL69" i="2"/>
  <c r="HP67" i="2"/>
  <c r="HG67" i="2"/>
  <c r="GX67" i="2"/>
  <c r="GO67" i="2"/>
  <c r="GF67" i="2"/>
  <c r="FW67" i="2"/>
  <c r="FN67" i="2"/>
  <c r="FE67" i="2"/>
  <c r="EV67" i="2"/>
  <c r="EM67" i="2"/>
  <c r="ED67" i="2"/>
  <c r="DU67" i="2"/>
  <c r="DL67" i="2"/>
  <c r="DC67" i="2"/>
  <c r="CK67" i="2"/>
  <c r="CB67" i="2"/>
  <c r="BS67" i="2"/>
  <c r="BJ67" i="2"/>
  <c r="BA67" i="2"/>
  <c r="GI65" i="2"/>
  <c r="FZ65" i="2"/>
  <c r="FQ65" i="2"/>
  <c r="DI65" i="2"/>
  <c r="BA65" i="2"/>
  <c r="GI63" i="2"/>
  <c r="FH63" i="2"/>
  <c r="CB63" i="2"/>
  <c r="BD63" i="2"/>
  <c r="GU62" i="2"/>
  <c r="CQ62" i="2"/>
  <c r="GI60" i="2"/>
  <c r="DO60" i="2"/>
  <c r="AU60" i="2"/>
  <c r="T103" i="2"/>
  <c r="CQ63" i="2"/>
  <c r="HV68" i="2"/>
  <c r="HM68" i="2"/>
  <c r="HD68" i="2"/>
  <c r="GU68" i="2"/>
  <c r="GL68" i="2"/>
  <c r="GC68" i="2"/>
  <c r="FT68" i="2"/>
  <c r="FK68" i="2"/>
  <c r="FB68" i="2"/>
  <c r="ES68" i="2"/>
  <c r="EJ68" i="2"/>
  <c r="EA68" i="2"/>
  <c r="DR68" i="2"/>
  <c r="DI68" i="2"/>
  <c r="CQ68" i="2"/>
  <c r="CH68" i="2"/>
  <c r="BY68" i="2"/>
  <c r="BP68" i="2"/>
  <c r="BG68" i="2"/>
  <c r="AX68" i="2"/>
  <c r="AF68" i="2"/>
  <c r="HP66" i="2"/>
  <c r="HG66" i="2"/>
  <c r="GX66" i="2"/>
  <c r="GO66" i="2"/>
  <c r="GF66" i="2"/>
  <c r="FW66" i="2"/>
  <c r="FN66" i="2"/>
  <c r="FE66" i="2"/>
  <c r="EV66" i="2"/>
  <c r="EM66" i="2"/>
  <c r="ED66" i="2"/>
  <c r="DU66" i="2"/>
  <c r="DL66" i="2"/>
  <c r="DC66" i="2"/>
  <c r="CK66" i="2"/>
  <c r="FE65" i="2"/>
  <c r="EM65" i="2"/>
  <c r="CE65" i="2"/>
  <c r="BV65" i="2"/>
  <c r="BM65" i="2"/>
  <c r="HG64" i="2"/>
  <c r="GO64" i="2"/>
  <c r="FW64" i="2"/>
  <c r="FE64" i="2"/>
  <c r="EM64" i="2"/>
  <c r="DU64" i="2"/>
  <c r="DC64" i="2"/>
  <c r="CK64" i="2"/>
  <c r="BS64" i="2"/>
  <c r="BA64" i="2"/>
  <c r="GU63" i="2"/>
  <c r="EM63" i="2"/>
  <c r="ED63" i="2"/>
  <c r="DU63" i="2"/>
  <c r="CW63" i="2"/>
  <c r="BP63" i="2"/>
  <c r="HJ60" i="2"/>
  <c r="EP60" i="2"/>
  <c r="BV60" i="2"/>
  <c r="HS68" i="2"/>
  <c r="HJ68" i="2"/>
  <c r="HA68" i="2"/>
  <c r="GR68" i="2"/>
  <c r="GI68" i="2"/>
  <c r="FZ68" i="2"/>
  <c r="FQ68" i="2"/>
  <c r="FH68" i="2"/>
  <c r="EY68" i="2"/>
  <c r="EP68" i="2"/>
  <c r="EG68" i="2"/>
  <c r="DX68" i="2"/>
  <c r="DO68" i="2"/>
  <c r="CW68" i="2"/>
  <c r="CE68" i="2"/>
  <c r="BV68" i="2"/>
  <c r="BM68" i="2"/>
  <c r="BD68" i="2"/>
  <c r="AU68" i="2"/>
  <c r="AL68" i="2"/>
  <c r="HV66" i="2"/>
  <c r="HM66" i="2"/>
  <c r="HD66" i="2"/>
  <c r="GU66" i="2"/>
  <c r="GL66" i="2"/>
  <c r="GC66" i="2"/>
  <c r="FT66" i="2"/>
  <c r="FK66" i="2"/>
  <c r="FB66" i="2"/>
  <c r="ES66" i="2"/>
  <c r="EJ66" i="2"/>
  <c r="EA66" i="2"/>
  <c r="DR66" i="2"/>
  <c r="DI66" i="2"/>
  <c r="CQ66" i="2"/>
  <c r="CH66" i="2"/>
  <c r="BJ66" i="2"/>
  <c r="HS63" i="2"/>
  <c r="BV66" i="2"/>
  <c r="BD66" i="2"/>
  <c r="FQ63" i="2"/>
  <c r="AI68" i="2"/>
  <c r="HM65" i="2"/>
  <c r="HD65" i="2"/>
  <c r="EY65" i="2"/>
  <c r="HP69" i="2"/>
  <c r="HG69" i="2"/>
  <c r="GX69" i="2"/>
  <c r="GO69" i="2"/>
  <c r="GF69" i="2"/>
  <c r="FW69" i="2"/>
  <c r="FN69" i="2"/>
  <c r="FE69" i="2"/>
  <c r="EV69" i="2"/>
  <c r="EM69" i="2"/>
  <c r="ED69" i="2"/>
  <c r="DU69" i="2"/>
  <c r="DL69" i="2"/>
  <c r="DC69" i="2"/>
  <c r="CK69" i="2"/>
  <c r="CB69" i="2"/>
  <c r="BS69" i="2"/>
  <c r="BJ69" i="2"/>
  <c r="BA69" i="2"/>
  <c r="AR69" i="2"/>
  <c r="AI69" i="2"/>
  <c r="DO65" i="2"/>
  <c r="HV69" i="2"/>
  <c r="HM69" i="2"/>
  <c r="HD69" i="2"/>
  <c r="GU69" i="2"/>
  <c r="GL69" i="2"/>
  <c r="GC69" i="2"/>
  <c r="FT69" i="2"/>
  <c r="FK69" i="2"/>
  <c r="FB69" i="2"/>
  <c r="ES69" i="2"/>
  <c r="EJ69" i="2"/>
  <c r="EA69" i="2"/>
  <c r="DR69" i="2"/>
  <c r="DI69" i="2"/>
  <c r="CQ69" i="2"/>
  <c r="CH69" i="2"/>
  <c r="BY69" i="2"/>
  <c r="BP69" i="2"/>
  <c r="BG69" i="2"/>
  <c r="AX69" i="2"/>
  <c r="AO69" i="2"/>
  <c r="AF69" i="2"/>
  <c r="AU65" i="2"/>
  <c r="T60" i="2"/>
  <c r="V94" i="2"/>
  <c r="W94" i="2"/>
  <c r="HV67" i="2"/>
  <c r="HM67" i="2"/>
  <c r="HD67" i="2"/>
  <c r="GU67" i="2"/>
  <c r="GL67" i="2"/>
  <c r="GC67" i="2"/>
  <c r="FT67" i="2"/>
  <c r="FK67" i="2"/>
  <c r="FB67" i="2"/>
  <c r="ES67" i="2"/>
  <c r="EJ67" i="2"/>
  <c r="EA67" i="2"/>
  <c r="DR67" i="2"/>
  <c r="DI67" i="2"/>
  <c r="CQ67" i="2"/>
  <c r="CH67" i="2"/>
  <c r="BY67" i="2"/>
  <c r="BP67" i="2"/>
  <c r="BG67" i="2"/>
  <c r="AX67" i="2"/>
  <c r="HS66" i="2"/>
  <c r="HJ66" i="2"/>
  <c r="HA66" i="2"/>
  <c r="GR66" i="2"/>
  <c r="GI66" i="2"/>
  <c r="FZ66" i="2"/>
  <c r="FQ66" i="2"/>
  <c r="FH66" i="2"/>
  <c r="EY66" i="2"/>
  <c r="EP66" i="2"/>
  <c r="EG66" i="2"/>
  <c r="EJ65" i="2"/>
  <c r="BP65" i="2"/>
  <c r="HV63" i="2"/>
  <c r="GL63" i="2"/>
  <c r="FB63" i="2"/>
  <c r="DR63" i="2"/>
  <c r="CH63" i="2"/>
  <c r="AX63" i="2"/>
  <c r="GO62" i="2"/>
  <c r="FE62" i="2"/>
  <c r="DU62" i="2"/>
  <c r="CK62" i="2"/>
  <c r="BA62" i="2"/>
  <c r="HA60" i="2"/>
  <c r="FQ60" i="2"/>
  <c r="EG60" i="2"/>
  <c r="CW60" i="2"/>
  <c r="BM60" i="2"/>
  <c r="AJ60" i="2"/>
  <c r="HP65" i="2"/>
  <c r="GF65" i="2"/>
  <c r="EV65" i="2"/>
  <c r="DL65" i="2"/>
  <c r="CB65" i="2"/>
  <c r="HV65" i="2"/>
  <c r="GL65" i="2"/>
  <c r="FB65" i="2"/>
  <c r="DR65" i="2"/>
  <c r="CH65" i="2"/>
  <c r="AX65" i="2"/>
  <c r="HV64" i="2"/>
  <c r="HM64" i="2"/>
  <c r="HD64" i="2"/>
  <c r="GU64" i="2"/>
  <c r="GL64" i="2"/>
  <c r="GC64" i="2"/>
  <c r="FT64" i="2"/>
  <c r="FK64" i="2"/>
  <c r="FB64" i="2"/>
  <c r="ES64" i="2"/>
  <c r="EJ64" i="2"/>
  <c r="EA64" i="2"/>
  <c r="DR64" i="2"/>
  <c r="DI64" i="2"/>
  <c r="CQ64" i="2"/>
  <c r="CH64" i="2"/>
  <c r="BY64" i="2"/>
  <c r="BP64" i="2"/>
  <c r="BG64" i="2"/>
  <c r="AX64" i="2"/>
  <c r="HD63" i="2"/>
  <c r="FT63" i="2"/>
  <c r="EJ63" i="2"/>
  <c r="BY66" i="2"/>
  <c r="BP66" i="2"/>
  <c r="BG66" i="2"/>
  <c r="AX66" i="2"/>
  <c r="GR65" i="2"/>
  <c r="FH65" i="2"/>
  <c r="DX65" i="2"/>
  <c r="BD65" i="2"/>
  <c r="HJ63" i="2"/>
  <c r="FZ63" i="2"/>
  <c r="EP63" i="2"/>
  <c r="GX65" i="2"/>
  <c r="FN65" i="2"/>
  <c r="ED65" i="2"/>
  <c r="BJ65" i="2"/>
  <c r="HS64" i="2"/>
  <c r="HA64" i="2"/>
  <c r="GI64" i="2"/>
  <c r="FQ64" i="2"/>
  <c r="EY64" i="2"/>
  <c r="EG64" i="2"/>
  <c r="DO64" i="2"/>
  <c r="CW64" i="2"/>
  <c r="CE64" i="2"/>
  <c r="BV64" i="2"/>
  <c r="BM64" i="2"/>
  <c r="BD64" i="2"/>
  <c r="AU64" i="2"/>
  <c r="HP63" i="2"/>
  <c r="GF63" i="2"/>
  <c r="EV63" i="2"/>
  <c r="DL63" i="2"/>
  <c r="HS62" i="2"/>
  <c r="GI62" i="2"/>
  <c r="EY62" i="2"/>
  <c r="DO62" i="2"/>
  <c r="CE62" i="2"/>
  <c r="AU62" i="2"/>
  <c r="HJ61" i="2"/>
  <c r="GR61" i="2"/>
  <c r="GI61" i="2"/>
  <c r="FZ61" i="2"/>
  <c r="FQ61" i="2"/>
  <c r="FH61" i="2"/>
  <c r="EY61" i="2"/>
  <c r="EP61" i="2"/>
  <c r="EG61" i="2"/>
  <c r="DX61" i="2"/>
  <c r="DO61" i="2"/>
  <c r="CW61" i="2"/>
  <c r="CE61" i="2"/>
  <c r="BV61" i="2"/>
  <c r="BM61" i="2"/>
  <c r="BD61" i="2"/>
  <c r="AU61" i="2"/>
  <c r="GU60" i="2"/>
  <c r="FK60" i="2"/>
  <c r="EA60" i="2"/>
  <c r="CQ60" i="2"/>
  <c r="BG60" i="2"/>
  <c r="AD60" i="2"/>
  <c r="CE66" i="2"/>
  <c r="AU66" i="2"/>
  <c r="HP64" i="2"/>
  <c r="GX64" i="2"/>
  <c r="GF64" i="2"/>
  <c r="FN64" i="2"/>
  <c r="EV64" i="2"/>
  <c r="ED64" i="2"/>
  <c r="DL64" i="2"/>
  <c r="CB64" i="2"/>
  <c r="BJ64" i="2"/>
  <c r="BA66" i="2"/>
  <c r="HS61" i="2"/>
  <c r="HA61" i="2"/>
  <c r="BM66" i="2"/>
  <c r="HG61" i="2"/>
  <c r="GO61" i="2"/>
  <c r="FW61" i="2"/>
  <c r="FE61" i="2"/>
  <c r="EM61" i="2"/>
  <c r="DU61" i="2"/>
  <c r="DC61" i="2"/>
  <c r="CK61" i="2"/>
  <c r="BS61" i="2"/>
  <c r="BA61" i="2"/>
  <c r="BS66" i="2"/>
  <c r="HJ64" i="2"/>
  <c r="GR64" i="2"/>
  <c r="FZ64" i="2"/>
  <c r="FH64" i="2"/>
  <c r="EP64" i="2"/>
  <c r="DX64" i="2"/>
  <c r="HM61" i="2"/>
  <c r="GU61" i="2"/>
  <c r="GC61" i="2"/>
  <c r="FK61" i="2"/>
  <c r="ES61" i="2"/>
  <c r="EA61" i="2"/>
  <c r="DI61" i="2"/>
  <c r="CQ61" i="2"/>
  <c r="BY61" i="2"/>
  <c r="BG61" i="2"/>
  <c r="Y775" i="2"/>
  <c r="AA775" i="2"/>
  <c r="T775" i="2" s="1"/>
  <c r="AU775" i="2"/>
  <c r="AX775" i="2"/>
  <c r="BA775" i="2"/>
  <c r="BD775" i="2"/>
  <c r="BG775" i="2"/>
  <c r="BJ775" i="2"/>
  <c r="BM775" i="2"/>
  <c r="BP775" i="2"/>
  <c r="BS775" i="2"/>
  <c r="BV775" i="2"/>
  <c r="BY775" i="2"/>
  <c r="CB775" i="2"/>
  <c r="CE775" i="2"/>
  <c r="CH775" i="2"/>
  <c r="CK775" i="2"/>
  <c r="CQ775" i="2"/>
  <c r="CW775" i="2"/>
  <c r="DC775" i="2"/>
  <c r="DI775" i="2"/>
  <c r="DL775" i="2"/>
  <c r="DO775" i="2"/>
  <c r="DR775" i="2"/>
  <c r="DU775" i="2"/>
  <c r="DX775" i="2"/>
  <c r="EA775" i="2"/>
  <c r="ED775" i="2"/>
  <c r="EG775" i="2"/>
  <c r="EJ775" i="2"/>
  <c r="EM775" i="2"/>
  <c r="EP775" i="2"/>
  <c r="ES775" i="2"/>
  <c r="EV775" i="2"/>
  <c r="EY775" i="2"/>
  <c r="FB775" i="2"/>
  <c r="FE775" i="2"/>
  <c r="FH775" i="2"/>
  <c r="FK775" i="2"/>
  <c r="FN775" i="2"/>
  <c r="FQ775" i="2"/>
  <c r="FT775" i="2"/>
  <c r="FW775" i="2"/>
  <c r="FZ775" i="2"/>
  <c r="GC775" i="2"/>
  <c r="GF775" i="2"/>
  <c r="GI775" i="2"/>
  <c r="GL775" i="2"/>
  <c r="GO775" i="2"/>
  <c r="GR775" i="2"/>
  <c r="GU775" i="2"/>
  <c r="GX775" i="2"/>
  <c r="HA775" i="2"/>
  <c r="HD775" i="2"/>
  <c r="HG775" i="2"/>
  <c r="HJ775" i="2"/>
  <c r="HM775" i="2"/>
  <c r="HP775" i="2"/>
  <c r="HS775" i="2"/>
  <c r="HV775" i="2"/>
  <c r="Y744" i="2"/>
  <c r="AA744" i="2"/>
  <c r="T744" i="2" s="1"/>
  <c r="AM681" i="2"/>
  <c r="AU744" i="2"/>
  <c r="AX744" i="2"/>
  <c r="BA744" i="2"/>
  <c r="BD744" i="2"/>
  <c r="BG744" i="2"/>
  <c r="BJ744" i="2"/>
  <c r="BM744" i="2"/>
  <c r="BP744" i="2"/>
  <c r="BS744" i="2"/>
  <c r="BV744" i="2"/>
  <c r="BY744" i="2"/>
  <c r="CB744" i="2"/>
  <c r="CE744" i="2"/>
  <c r="CH744" i="2"/>
  <c r="CK744" i="2"/>
  <c r="CQ744" i="2"/>
  <c r="CW744" i="2"/>
  <c r="DC744" i="2"/>
  <c r="DI744" i="2"/>
  <c r="DL744" i="2"/>
  <c r="DO744" i="2"/>
  <c r="DR744" i="2"/>
  <c r="DU744" i="2"/>
  <c r="DX744" i="2"/>
  <c r="EA744" i="2"/>
  <c r="ED744" i="2"/>
  <c r="EG744" i="2"/>
  <c r="EJ744" i="2"/>
  <c r="EM744" i="2"/>
  <c r="EP744" i="2"/>
  <c r="ES744" i="2"/>
  <c r="EV744" i="2"/>
  <c r="EY744" i="2"/>
  <c r="FB744" i="2"/>
  <c r="FE744" i="2"/>
  <c r="FH744" i="2"/>
  <c r="FK744" i="2"/>
  <c r="FN744" i="2"/>
  <c r="FQ744" i="2"/>
  <c r="FT744" i="2"/>
  <c r="FW744" i="2"/>
  <c r="FZ744" i="2"/>
  <c r="GC744" i="2"/>
  <c r="GF744" i="2"/>
  <c r="GI744" i="2"/>
  <c r="GL744" i="2"/>
  <c r="GO744" i="2"/>
  <c r="GR744" i="2"/>
  <c r="GU744" i="2"/>
  <c r="GX744" i="2"/>
  <c r="HA744" i="2"/>
  <c r="HD744" i="2"/>
  <c r="HG744" i="2"/>
  <c r="HJ744" i="2"/>
  <c r="HM744" i="2"/>
  <c r="HP744" i="2"/>
  <c r="HS744" i="2"/>
  <c r="HV744" i="2"/>
  <c r="Y713" i="2"/>
  <c r="AA713" i="2"/>
  <c r="T713" i="2" s="1"/>
  <c r="AN681" i="2"/>
  <c r="AU713" i="2"/>
  <c r="AX713" i="2"/>
  <c r="BA713" i="2"/>
  <c r="BD713" i="2"/>
  <c r="BG713" i="2"/>
  <c r="BJ713" i="2"/>
  <c r="BM713" i="2"/>
  <c r="BP713" i="2"/>
  <c r="BS713" i="2"/>
  <c r="BV713" i="2"/>
  <c r="BY713" i="2"/>
  <c r="CB713" i="2"/>
  <c r="CE713" i="2"/>
  <c r="CH713" i="2"/>
  <c r="CK713" i="2"/>
  <c r="CQ713" i="2"/>
  <c r="CW713" i="2"/>
  <c r="DC713" i="2"/>
  <c r="DI713" i="2"/>
  <c r="DL713" i="2"/>
  <c r="DO713" i="2"/>
  <c r="DR713" i="2"/>
  <c r="DU713" i="2"/>
  <c r="DX713" i="2"/>
  <c r="EA713" i="2"/>
  <c r="ED713" i="2"/>
  <c r="EG713" i="2"/>
  <c r="EJ713" i="2"/>
  <c r="EM713" i="2"/>
  <c r="EP713" i="2"/>
  <c r="ES713" i="2"/>
  <c r="EV713" i="2"/>
  <c r="EY713" i="2"/>
  <c r="FB713" i="2"/>
  <c r="FE713" i="2"/>
  <c r="FH713" i="2"/>
  <c r="FK713" i="2"/>
  <c r="FN713" i="2"/>
  <c r="FQ713" i="2"/>
  <c r="FT713" i="2"/>
  <c r="FW713" i="2"/>
  <c r="FZ713" i="2"/>
  <c r="GC713" i="2"/>
  <c r="GF713" i="2"/>
  <c r="GI713" i="2"/>
  <c r="GL713" i="2"/>
  <c r="GO713" i="2"/>
  <c r="GR713" i="2"/>
  <c r="GU713" i="2"/>
  <c r="GX713" i="2"/>
  <c r="HA713" i="2"/>
  <c r="HD713" i="2"/>
  <c r="HG713" i="2"/>
  <c r="HJ713" i="2"/>
  <c r="HM713" i="2"/>
  <c r="HP713" i="2"/>
  <c r="HS713" i="2"/>
  <c r="HV713" i="2"/>
  <c r="P681" i="2"/>
  <c r="Q681" i="2"/>
  <c r="R681" i="2"/>
  <c r="X681" i="2"/>
  <c r="HZ681" i="2" s="1"/>
  <c r="AS681" i="2"/>
  <c r="AT681" i="2"/>
  <c r="AV681" i="2"/>
  <c r="AW681" i="2"/>
  <c r="AY681" i="2"/>
  <c r="AZ681" i="2"/>
  <c r="BB681" i="2"/>
  <c r="BC681" i="2"/>
  <c r="BE681" i="2"/>
  <c r="BF681" i="2"/>
  <c r="BH681" i="2"/>
  <c r="BI681" i="2"/>
  <c r="BK681" i="2"/>
  <c r="BL681" i="2"/>
  <c r="BN681" i="2"/>
  <c r="BO681" i="2"/>
  <c r="BQ681" i="2"/>
  <c r="BR681" i="2"/>
  <c r="BW681" i="2"/>
  <c r="BX681" i="2"/>
  <c r="CC681" i="2"/>
  <c r="CD681" i="2"/>
  <c r="CI681" i="2"/>
  <c r="CJ681" i="2"/>
  <c r="CO681" i="2"/>
  <c r="CP681" i="2"/>
  <c r="CU681" i="2"/>
  <c r="CV681" i="2"/>
  <c r="DA681" i="2"/>
  <c r="DB681" i="2"/>
  <c r="DG681" i="2"/>
  <c r="DH681" i="2"/>
  <c r="DJ681" i="2"/>
  <c r="DK681" i="2"/>
  <c r="DM681" i="2"/>
  <c r="DN681" i="2"/>
  <c r="DP681" i="2"/>
  <c r="DQ681" i="2"/>
  <c r="DS681" i="2"/>
  <c r="DT681" i="2"/>
  <c r="DV681" i="2"/>
  <c r="DW681" i="2"/>
  <c r="DY681" i="2"/>
  <c r="DZ681" i="2"/>
  <c r="EB681" i="2"/>
  <c r="EC681" i="2"/>
  <c r="EE681" i="2"/>
  <c r="EF681" i="2"/>
  <c r="EH681" i="2"/>
  <c r="EI681" i="2"/>
  <c r="EK681" i="2"/>
  <c r="EL681" i="2"/>
  <c r="EN681" i="2"/>
  <c r="EO681" i="2"/>
  <c r="EQ681" i="2"/>
  <c r="ER681" i="2"/>
  <c r="ET681" i="2"/>
  <c r="EU681" i="2"/>
  <c r="EW681" i="2"/>
  <c r="EX681" i="2"/>
  <c r="EZ681" i="2"/>
  <c r="FA681" i="2"/>
  <c r="FC681" i="2"/>
  <c r="FD681" i="2"/>
  <c r="FF681" i="2"/>
  <c r="FG681" i="2"/>
  <c r="FI681" i="2"/>
  <c r="FJ681" i="2"/>
  <c r="FL681" i="2"/>
  <c r="FM681" i="2"/>
  <c r="FO681" i="2"/>
  <c r="FP681" i="2"/>
  <c r="FR681" i="2"/>
  <c r="FS681" i="2"/>
  <c r="FU681" i="2"/>
  <c r="FV681" i="2"/>
  <c r="FX681" i="2"/>
  <c r="FY681" i="2"/>
  <c r="GA681" i="2"/>
  <c r="GB681" i="2"/>
  <c r="GD681" i="2"/>
  <c r="GE681" i="2"/>
  <c r="GG681" i="2"/>
  <c r="GH681" i="2"/>
  <c r="GJ681" i="2"/>
  <c r="GK681" i="2"/>
  <c r="GM681" i="2"/>
  <c r="GN681" i="2"/>
  <c r="GP681" i="2"/>
  <c r="GQ681" i="2"/>
  <c r="GS681" i="2"/>
  <c r="GT681" i="2"/>
  <c r="GV681" i="2"/>
  <c r="GW681" i="2"/>
  <c r="GY681" i="2"/>
  <c r="GZ681" i="2"/>
  <c r="HB681" i="2"/>
  <c r="HC681" i="2"/>
  <c r="HE681" i="2"/>
  <c r="HF681" i="2"/>
  <c r="HH681" i="2"/>
  <c r="HI681" i="2"/>
  <c r="HK681" i="2"/>
  <c r="HL681" i="2"/>
  <c r="HN681" i="2"/>
  <c r="HO681" i="2"/>
  <c r="HQ681" i="2"/>
  <c r="HR681" i="2"/>
  <c r="HT681" i="2"/>
  <c r="HU681" i="2"/>
  <c r="Y586" i="2"/>
  <c r="AA586" i="2"/>
  <c r="T586" i="2" s="1"/>
  <c r="AU586" i="2"/>
  <c r="AX586" i="2"/>
  <c r="BA586" i="2"/>
  <c r="BD586" i="2"/>
  <c r="BG586" i="2"/>
  <c r="BJ586" i="2"/>
  <c r="BM586" i="2"/>
  <c r="BP586" i="2"/>
  <c r="BS586" i="2"/>
  <c r="BV586" i="2"/>
  <c r="BY586" i="2"/>
  <c r="CB586" i="2"/>
  <c r="CE586" i="2"/>
  <c r="CH586" i="2"/>
  <c r="CK586" i="2"/>
  <c r="CQ586" i="2"/>
  <c r="CW586" i="2"/>
  <c r="DC586" i="2"/>
  <c r="DI586" i="2"/>
  <c r="DL586" i="2"/>
  <c r="DO586" i="2"/>
  <c r="DR586" i="2"/>
  <c r="DU586" i="2"/>
  <c r="DX586" i="2"/>
  <c r="EA586" i="2"/>
  <c r="ED586" i="2"/>
  <c r="EG586" i="2"/>
  <c r="EJ586" i="2"/>
  <c r="EM586" i="2"/>
  <c r="EP586" i="2"/>
  <c r="ES586" i="2"/>
  <c r="EV586" i="2"/>
  <c r="EY586" i="2"/>
  <c r="FB586" i="2"/>
  <c r="FE586" i="2"/>
  <c r="FH586" i="2"/>
  <c r="FK586" i="2"/>
  <c r="FN586" i="2"/>
  <c r="FQ586" i="2"/>
  <c r="FT586" i="2"/>
  <c r="FW586" i="2"/>
  <c r="FZ586" i="2"/>
  <c r="GC586" i="2"/>
  <c r="GF586" i="2"/>
  <c r="GI586" i="2"/>
  <c r="GL586" i="2"/>
  <c r="GO586" i="2"/>
  <c r="GR586" i="2"/>
  <c r="GU586" i="2"/>
  <c r="GX586" i="2"/>
  <c r="HA586" i="2"/>
  <c r="HD586" i="2"/>
  <c r="HG586" i="2"/>
  <c r="HJ586" i="2"/>
  <c r="HM586" i="2"/>
  <c r="HP586" i="2"/>
  <c r="HS586" i="2"/>
  <c r="HV586" i="2"/>
  <c r="Y555" i="2"/>
  <c r="AA555" i="2"/>
  <c r="T555" i="2" s="1"/>
  <c r="AU555" i="2"/>
  <c r="AX555" i="2"/>
  <c r="BA555" i="2"/>
  <c r="BD555" i="2"/>
  <c r="BG555" i="2"/>
  <c r="BJ555" i="2"/>
  <c r="BM555" i="2"/>
  <c r="BP555" i="2"/>
  <c r="BS555" i="2"/>
  <c r="BV555" i="2"/>
  <c r="BY555" i="2"/>
  <c r="CB555" i="2"/>
  <c r="CE555" i="2"/>
  <c r="CH555" i="2"/>
  <c r="CK555" i="2"/>
  <c r="CQ555" i="2"/>
  <c r="CW555" i="2"/>
  <c r="DC555" i="2"/>
  <c r="DI555" i="2"/>
  <c r="DL555" i="2"/>
  <c r="DO555" i="2"/>
  <c r="DR555" i="2"/>
  <c r="DU555" i="2"/>
  <c r="DX555" i="2"/>
  <c r="EA555" i="2"/>
  <c r="ED555" i="2"/>
  <c r="EG555" i="2"/>
  <c r="EJ555" i="2"/>
  <c r="EM555" i="2"/>
  <c r="EP555" i="2"/>
  <c r="ES555" i="2"/>
  <c r="EV555" i="2"/>
  <c r="EY555" i="2"/>
  <c r="FB555" i="2"/>
  <c r="FE555" i="2"/>
  <c r="FH555" i="2"/>
  <c r="FK555" i="2"/>
  <c r="FN555" i="2"/>
  <c r="FQ555" i="2"/>
  <c r="FT555" i="2"/>
  <c r="FW555" i="2"/>
  <c r="FZ555" i="2"/>
  <c r="GC555" i="2"/>
  <c r="GF555" i="2"/>
  <c r="GI555" i="2"/>
  <c r="GL555" i="2"/>
  <c r="GO555" i="2"/>
  <c r="GR555" i="2"/>
  <c r="GU555" i="2"/>
  <c r="GX555" i="2"/>
  <c r="HA555" i="2"/>
  <c r="HD555" i="2"/>
  <c r="HG555" i="2"/>
  <c r="HJ555" i="2"/>
  <c r="HM555" i="2"/>
  <c r="HP555" i="2"/>
  <c r="HS555" i="2"/>
  <c r="HV555" i="2"/>
  <c r="Y524" i="2"/>
  <c r="AA524" i="2"/>
  <c r="T524" i="2" s="1"/>
  <c r="AU524" i="2"/>
  <c r="AX524" i="2"/>
  <c r="BA524" i="2"/>
  <c r="BD524" i="2"/>
  <c r="BG524" i="2"/>
  <c r="BJ524" i="2"/>
  <c r="BM524" i="2"/>
  <c r="BP524" i="2"/>
  <c r="BS524" i="2"/>
  <c r="BV524" i="2"/>
  <c r="BY524" i="2"/>
  <c r="CB524" i="2"/>
  <c r="CE524" i="2"/>
  <c r="CH524" i="2"/>
  <c r="CK524" i="2"/>
  <c r="CQ524" i="2"/>
  <c r="CW524" i="2"/>
  <c r="DC524" i="2"/>
  <c r="DI524" i="2"/>
  <c r="DL524" i="2"/>
  <c r="DO524" i="2"/>
  <c r="DR524" i="2"/>
  <c r="DU524" i="2"/>
  <c r="DX524" i="2"/>
  <c r="EA524" i="2"/>
  <c r="ED524" i="2"/>
  <c r="EG524" i="2"/>
  <c r="EJ524" i="2"/>
  <c r="EM524" i="2"/>
  <c r="EP524" i="2"/>
  <c r="ES524" i="2"/>
  <c r="EV524" i="2"/>
  <c r="EY524" i="2"/>
  <c r="FB524" i="2"/>
  <c r="FE524" i="2"/>
  <c r="FH524" i="2"/>
  <c r="FK524" i="2"/>
  <c r="FN524" i="2"/>
  <c r="FQ524" i="2"/>
  <c r="FT524" i="2"/>
  <c r="FW524" i="2"/>
  <c r="FZ524" i="2"/>
  <c r="GC524" i="2"/>
  <c r="GF524" i="2"/>
  <c r="GI524" i="2"/>
  <c r="GL524" i="2"/>
  <c r="GO524" i="2"/>
  <c r="GR524" i="2"/>
  <c r="GU524" i="2"/>
  <c r="GX524" i="2"/>
  <c r="HA524" i="2"/>
  <c r="HD524" i="2"/>
  <c r="HG524" i="2"/>
  <c r="HJ524" i="2"/>
  <c r="HM524" i="2"/>
  <c r="HP524" i="2"/>
  <c r="HS524" i="2"/>
  <c r="HV524" i="2"/>
  <c r="P492" i="2"/>
  <c r="Q492" i="2"/>
  <c r="R492" i="2"/>
  <c r="X492" i="2"/>
  <c r="HZ492" i="2" s="1"/>
  <c r="AS492" i="2"/>
  <c r="AT492" i="2"/>
  <c r="AV492" i="2"/>
  <c r="AW492" i="2"/>
  <c r="AY492" i="2"/>
  <c r="AZ492" i="2"/>
  <c r="BB492" i="2"/>
  <c r="BC492" i="2"/>
  <c r="BE492" i="2"/>
  <c r="BF492" i="2"/>
  <c r="BH492" i="2"/>
  <c r="BI492" i="2"/>
  <c r="BK492" i="2"/>
  <c r="BL492" i="2"/>
  <c r="BN492" i="2"/>
  <c r="BO492" i="2"/>
  <c r="BQ492" i="2"/>
  <c r="BR492" i="2"/>
  <c r="BW492" i="2"/>
  <c r="BX492" i="2"/>
  <c r="CC492" i="2"/>
  <c r="CD492" i="2"/>
  <c r="CI492" i="2"/>
  <c r="CJ492" i="2"/>
  <c r="CO492" i="2"/>
  <c r="CP492" i="2"/>
  <c r="CU492" i="2"/>
  <c r="CV492" i="2"/>
  <c r="DA492" i="2"/>
  <c r="DB492" i="2"/>
  <c r="DG492" i="2"/>
  <c r="DH492" i="2"/>
  <c r="DJ492" i="2"/>
  <c r="DK492" i="2"/>
  <c r="DM492" i="2"/>
  <c r="DN492" i="2"/>
  <c r="DP492" i="2"/>
  <c r="DQ492" i="2"/>
  <c r="DS492" i="2"/>
  <c r="DT492" i="2"/>
  <c r="DV492" i="2"/>
  <c r="DW492" i="2"/>
  <c r="DY492" i="2"/>
  <c r="DZ492" i="2"/>
  <c r="EB492" i="2"/>
  <c r="EC492" i="2"/>
  <c r="EE492" i="2"/>
  <c r="EF492" i="2"/>
  <c r="EH492" i="2"/>
  <c r="EI492" i="2"/>
  <c r="EK492" i="2"/>
  <c r="EL492" i="2"/>
  <c r="EN492" i="2"/>
  <c r="EO492" i="2"/>
  <c r="EQ492" i="2"/>
  <c r="ER492" i="2"/>
  <c r="ET492" i="2"/>
  <c r="EU492" i="2"/>
  <c r="EW492" i="2"/>
  <c r="EX492" i="2"/>
  <c r="EZ492" i="2"/>
  <c r="FA492" i="2"/>
  <c r="FC492" i="2"/>
  <c r="FD492" i="2"/>
  <c r="FF492" i="2"/>
  <c r="FG492" i="2"/>
  <c r="FI492" i="2"/>
  <c r="FJ492" i="2"/>
  <c r="FL492" i="2"/>
  <c r="FM492" i="2"/>
  <c r="FO492" i="2"/>
  <c r="FP492" i="2"/>
  <c r="FR492" i="2"/>
  <c r="FS492" i="2"/>
  <c r="FU492" i="2"/>
  <c r="FV492" i="2"/>
  <c r="FX492" i="2"/>
  <c r="FY492" i="2"/>
  <c r="GA492" i="2"/>
  <c r="GB492" i="2"/>
  <c r="GD492" i="2"/>
  <c r="GE492" i="2"/>
  <c r="GG492" i="2"/>
  <c r="GH492" i="2"/>
  <c r="GJ492" i="2"/>
  <c r="GK492" i="2"/>
  <c r="GM492" i="2"/>
  <c r="GN492" i="2"/>
  <c r="GP492" i="2"/>
  <c r="GQ492" i="2"/>
  <c r="GS492" i="2"/>
  <c r="GT492" i="2"/>
  <c r="GV492" i="2"/>
  <c r="GW492" i="2"/>
  <c r="GY492" i="2"/>
  <c r="GZ492" i="2"/>
  <c r="HB492" i="2"/>
  <c r="HC492" i="2"/>
  <c r="HE492" i="2"/>
  <c r="HF492" i="2"/>
  <c r="HH492" i="2"/>
  <c r="HI492" i="2"/>
  <c r="HK492" i="2"/>
  <c r="HL492" i="2"/>
  <c r="HN492" i="2"/>
  <c r="HO492" i="2"/>
  <c r="HQ492" i="2"/>
  <c r="HR492" i="2"/>
  <c r="HT492" i="2"/>
  <c r="HU492" i="2"/>
  <c r="Y462" i="2"/>
  <c r="AA462" i="2"/>
  <c r="T462" i="2" s="1"/>
  <c r="AU462" i="2"/>
  <c r="AX462" i="2"/>
  <c r="BA462" i="2"/>
  <c r="BD462" i="2"/>
  <c r="BG462" i="2"/>
  <c r="BJ462" i="2"/>
  <c r="BM462" i="2"/>
  <c r="BP462" i="2"/>
  <c r="BS462" i="2"/>
  <c r="BV462" i="2"/>
  <c r="BY462" i="2"/>
  <c r="CB462" i="2"/>
  <c r="CE462" i="2"/>
  <c r="CH462" i="2"/>
  <c r="CK462" i="2"/>
  <c r="CQ462" i="2"/>
  <c r="CW462" i="2"/>
  <c r="DC462" i="2"/>
  <c r="DI462" i="2"/>
  <c r="DL462" i="2"/>
  <c r="DO462" i="2"/>
  <c r="DR462" i="2"/>
  <c r="DU462" i="2"/>
  <c r="DX462" i="2"/>
  <c r="EA462" i="2"/>
  <c r="ED462" i="2"/>
  <c r="EG462" i="2"/>
  <c r="EJ462" i="2"/>
  <c r="EM462" i="2"/>
  <c r="EP462" i="2"/>
  <c r="ES462" i="2"/>
  <c r="EV462" i="2"/>
  <c r="EY462" i="2"/>
  <c r="FB462" i="2"/>
  <c r="FE462" i="2"/>
  <c r="FH462" i="2"/>
  <c r="FK462" i="2"/>
  <c r="FN462" i="2"/>
  <c r="FQ462" i="2"/>
  <c r="FT462" i="2"/>
  <c r="FW462" i="2"/>
  <c r="FZ462" i="2"/>
  <c r="GC462" i="2"/>
  <c r="GF462" i="2"/>
  <c r="GI462" i="2"/>
  <c r="GL462" i="2"/>
  <c r="GO462" i="2"/>
  <c r="GR462" i="2"/>
  <c r="GU462" i="2"/>
  <c r="GX462" i="2"/>
  <c r="HA462" i="2"/>
  <c r="HD462" i="2"/>
  <c r="HG462" i="2"/>
  <c r="HJ462" i="2"/>
  <c r="HM462" i="2"/>
  <c r="HP462" i="2"/>
  <c r="HS462" i="2"/>
  <c r="HV462" i="2"/>
  <c r="Y430" i="2"/>
  <c r="AA430" i="2"/>
  <c r="T430" i="2" s="1"/>
  <c r="AU430" i="2"/>
  <c r="AX430" i="2"/>
  <c r="BA430" i="2"/>
  <c r="BD430" i="2"/>
  <c r="BG430" i="2"/>
  <c r="BJ430" i="2"/>
  <c r="BM430" i="2"/>
  <c r="BP430" i="2"/>
  <c r="BS430" i="2"/>
  <c r="BV430" i="2"/>
  <c r="BY430" i="2"/>
  <c r="CB430" i="2"/>
  <c r="CE430" i="2"/>
  <c r="CH430" i="2"/>
  <c r="CK430" i="2"/>
  <c r="CQ430" i="2"/>
  <c r="CW430" i="2"/>
  <c r="DC430" i="2"/>
  <c r="DI430" i="2"/>
  <c r="DL430" i="2"/>
  <c r="DO430" i="2"/>
  <c r="DR430" i="2"/>
  <c r="DU430" i="2"/>
  <c r="DX430" i="2"/>
  <c r="EA430" i="2"/>
  <c r="ED430" i="2"/>
  <c r="EG430" i="2"/>
  <c r="EJ430" i="2"/>
  <c r="EM430" i="2"/>
  <c r="EP430" i="2"/>
  <c r="ES430" i="2"/>
  <c r="EV430" i="2"/>
  <c r="EY430" i="2"/>
  <c r="FB430" i="2"/>
  <c r="FE430" i="2"/>
  <c r="FH430" i="2"/>
  <c r="FK430" i="2"/>
  <c r="FN430" i="2"/>
  <c r="FQ430" i="2"/>
  <c r="FT430" i="2"/>
  <c r="FW430" i="2"/>
  <c r="FZ430" i="2"/>
  <c r="GC430" i="2"/>
  <c r="GF430" i="2"/>
  <c r="GI430" i="2"/>
  <c r="GL430" i="2"/>
  <c r="GO430" i="2"/>
  <c r="GR430" i="2"/>
  <c r="GU430" i="2"/>
  <c r="GX430" i="2"/>
  <c r="HA430" i="2"/>
  <c r="HD430" i="2"/>
  <c r="HG430" i="2"/>
  <c r="HJ430" i="2"/>
  <c r="HM430" i="2"/>
  <c r="HP430" i="2"/>
  <c r="HS430" i="2"/>
  <c r="HV430" i="2"/>
  <c r="Y399" i="2"/>
  <c r="AA399" i="2"/>
  <c r="T399" i="2" s="1"/>
  <c r="AU399" i="2"/>
  <c r="AX399" i="2"/>
  <c r="BA399" i="2"/>
  <c r="BD399" i="2"/>
  <c r="BG399" i="2"/>
  <c r="BJ399" i="2"/>
  <c r="BM399" i="2"/>
  <c r="BP399" i="2"/>
  <c r="BS399" i="2"/>
  <c r="BV399" i="2"/>
  <c r="BY399" i="2"/>
  <c r="CB399" i="2"/>
  <c r="CE399" i="2"/>
  <c r="CH399" i="2"/>
  <c r="CK399" i="2"/>
  <c r="CQ399" i="2"/>
  <c r="CW399" i="2"/>
  <c r="DC399" i="2"/>
  <c r="DI399" i="2"/>
  <c r="DL399" i="2"/>
  <c r="DO399" i="2"/>
  <c r="DR399" i="2"/>
  <c r="DU399" i="2"/>
  <c r="DX399" i="2"/>
  <c r="EA399" i="2"/>
  <c r="ED399" i="2"/>
  <c r="EG399" i="2"/>
  <c r="EJ399" i="2"/>
  <c r="EM399" i="2"/>
  <c r="EP399" i="2"/>
  <c r="ES399" i="2"/>
  <c r="EV399" i="2"/>
  <c r="EY399" i="2"/>
  <c r="FB399" i="2"/>
  <c r="FE399" i="2"/>
  <c r="FH399" i="2"/>
  <c r="FK399" i="2"/>
  <c r="FN399" i="2"/>
  <c r="FQ399" i="2"/>
  <c r="FT399" i="2"/>
  <c r="FW399" i="2"/>
  <c r="FZ399" i="2"/>
  <c r="GC399" i="2"/>
  <c r="GF399" i="2"/>
  <c r="GI399" i="2"/>
  <c r="GL399" i="2"/>
  <c r="GO399" i="2"/>
  <c r="GR399" i="2"/>
  <c r="GU399" i="2"/>
  <c r="GX399" i="2"/>
  <c r="HA399" i="2"/>
  <c r="HD399" i="2"/>
  <c r="HG399" i="2"/>
  <c r="HJ399" i="2"/>
  <c r="HM399" i="2"/>
  <c r="HP399" i="2"/>
  <c r="HS399" i="2"/>
  <c r="HV399" i="2"/>
  <c r="Y369" i="2"/>
  <c r="AA369" i="2"/>
  <c r="T369" i="2" s="1"/>
  <c r="AU369" i="2"/>
  <c r="AX369" i="2"/>
  <c r="BA369" i="2"/>
  <c r="BD369" i="2"/>
  <c r="BG369" i="2"/>
  <c r="BJ369" i="2"/>
  <c r="BM369" i="2"/>
  <c r="BP369" i="2"/>
  <c r="BS369" i="2"/>
  <c r="BV369" i="2"/>
  <c r="BY369" i="2"/>
  <c r="CB369" i="2"/>
  <c r="CE369" i="2"/>
  <c r="CH369" i="2"/>
  <c r="CK369" i="2"/>
  <c r="CQ369" i="2"/>
  <c r="CW369" i="2"/>
  <c r="DC369" i="2"/>
  <c r="DI369" i="2"/>
  <c r="DL369" i="2"/>
  <c r="DO369" i="2"/>
  <c r="DR369" i="2"/>
  <c r="DU369" i="2"/>
  <c r="DX369" i="2"/>
  <c r="EA369" i="2"/>
  <c r="ED369" i="2"/>
  <c r="EG369" i="2"/>
  <c r="EJ369" i="2"/>
  <c r="EM369" i="2"/>
  <c r="EP369" i="2"/>
  <c r="ES369" i="2"/>
  <c r="EV369" i="2"/>
  <c r="EY369" i="2"/>
  <c r="FB369" i="2"/>
  <c r="FE369" i="2"/>
  <c r="FH369" i="2"/>
  <c r="FK369" i="2"/>
  <c r="FN369" i="2"/>
  <c r="FQ369" i="2"/>
  <c r="FT369" i="2"/>
  <c r="FW369" i="2"/>
  <c r="FZ369" i="2"/>
  <c r="GC369" i="2"/>
  <c r="GF369" i="2"/>
  <c r="GI369" i="2"/>
  <c r="GL369" i="2"/>
  <c r="GO369" i="2"/>
  <c r="GR369" i="2"/>
  <c r="GU369" i="2"/>
  <c r="GX369" i="2"/>
  <c r="HA369" i="2"/>
  <c r="HD369" i="2"/>
  <c r="HG369" i="2"/>
  <c r="HJ369" i="2"/>
  <c r="HM369" i="2"/>
  <c r="HP369" i="2"/>
  <c r="HS369" i="2"/>
  <c r="HV369" i="2"/>
  <c r="Y338" i="2"/>
  <c r="AA338" i="2"/>
  <c r="T338" i="2" s="1"/>
  <c r="AU338" i="2"/>
  <c r="AX338" i="2"/>
  <c r="BA338" i="2"/>
  <c r="BD338" i="2"/>
  <c r="BG338" i="2"/>
  <c r="BJ338" i="2"/>
  <c r="BM338" i="2"/>
  <c r="BP338" i="2"/>
  <c r="BS338" i="2"/>
  <c r="BV338" i="2"/>
  <c r="BY338" i="2"/>
  <c r="CB338" i="2"/>
  <c r="CE338" i="2"/>
  <c r="CH338" i="2"/>
  <c r="CK338" i="2"/>
  <c r="CQ338" i="2"/>
  <c r="CW338" i="2"/>
  <c r="DC338" i="2"/>
  <c r="DI338" i="2"/>
  <c r="DL338" i="2"/>
  <c r="DO338" i="2"/>
  <c r="DR338" i="2"/>
  <c r="DU338" i="2"/>
  <c r="DX338" i="2"/>
  <c r="EA338" i="2"/>
  <c r="ED338" i="2"/>
  <c r="EG338" i="2"/>
  <c r="EJ338" i="2"/>
  <c r="EM338" i="2"/>
  <c r="EP338" i="2"/>
  <c r="ES338" i="2"/>
  <c r="EV338" i="2"/>
  <c r="EY338" i="2"/>
  <c r="FB338" i="2"/>
  <c r="FE338" i="2"/>
  <c r="FH338" i="2"/>
  <c r="FK338" i="2"/>
  <c r="FN338" i="2"/>
  <c r="FQ338" i="2"/>
  <c r="FT338" i="2"/>
  <c r="FW338" i="2"/>
  <c r="FZ338" i="2"/>
  <c r="GC338" i="2"/>
  <c r="GF338" i="2"/>
  <c r="GI338" i="2"/>
  <c r="GL338" i="2"/>
  <c r="GO338" i="2"/>
  <c r="GR338" i="2"/>
  <c r="GU338" i="2"/>
  <c r="GX338" i="2"/>
  <c r="HA338" i="2"/>
  <c r="HD338" i="2"/>
  <c r="HG338" i="2"/>
  <c r="HJ338" i="2"/>
  <c r="HM338" i="2"/>
  <c r="HP338" i="2"/>
  <c r="HS338" i="2"/>
  <c r="HV338" i="2"/>
  <c r="Y307" i="2"/>
  <c r="AA307" i="2"/>
  <c r="T307" i="2" s="1"/>
  <c r="AU307" i="2"/>
  <c r="AX307" i="2"/>
  <c r="BA307" i="2"/>
  <c r="BD307" i="2"/>
  <c r="BG307" i="2"/>
  <c r="BJ307" i="2"/>
  <c r="BM307" i="2"/>
  <c r="BP307" i="2"/>
  <c r="BS307" i="2"/>
  <c r="BV307" i="2"/>
  <c r="BY307" i="2"/>
  <c r="CB307" i="2"/>
  <c r="CE307" i="2"/>
  <c r="CH307" i="2"/>
  <c r="CK307" i="2"/>
  <c r="CQ307" i="2"/>
  <c r="CW307" i="2"/>
  <c r="DC307" i="2"/>
  <c r="DI307" i="2"/>
  <c r="DL307" i="2"/>
  <c r="DO307" i="2"/>
  <c r="DR307" i="2"/>
  <c r="DU307" i="2"/>
  <c r="DX307" i="2"/>
  <c r="EA307" i="2"/>
  <c r="ED307" i="2"/>
  <c r="EG307" i="2"/>
  <c r="EJ307" i="2"/>
  <c r="EM307" i="2"/>
  <c r="EP307" i="2"/>
  <c r="ES307" i="2"/>
  <c r="EV307" i="2"/>
  <c r="EY307" i="2"/>
  <c r="FB307" i="2"/>
  <c r="FE307" i="2"/>
  <c r="FH307" i="2"/>
  <c r="FK307" i="2"/>
  <c r="FN307" i="2"/>
  <c r="FQ307" i="2"/>
  <c r="FT307" i="2"/>
  <c r="FW307" i="2"/>
  <c r="FZ307" i="2"/>
  <c r="GC307" i="2"/>
  <c r="GF307" i="2"/>
  <c r="GI307" i="2"/>
  <c r="GL307" i="2"/>
  <c r="GO307" i="2"/>
  <c r="GR307" i="2"/>
  <c r="GU307" i="2"/>
  <c r="GX307" i="2"/>
  <c r="HA307" i="2"/>
  <c r="HD307" i="2"/>
  <c r="HG307" i="2"/>
  <c r="HJ307" i="2"/>
  <c r="HM307" i="2"/>
  <c r="HP307" i="2"/>
  <c r="HS307" i="2"/>
  <c r="HV307" i="2"/>
  <c r="Y276" i="2"/>
  <c r="AA276" i="2"/>
  <c r="AU276" i="2"/>
  <c r="AX276" i="2"/>
  <c r="BA276" i="2"/>
  <c r="BD276" i="2"/>
  <c r="BG276" i="2"/>
  <c r="BJ276" i="2"/>
  <c r="BM276" i="2"/>
  <c r="BP276" i="2"/>
  <c r="BS276" i="2"/>
  <c r="BV276" i="2"/>
  <c r="BY276" i="2"/>
  <c r="CB276" i="2"/>
  <c r="CE276" i="2"/>
  <c r="CH276" i="2"/>
  <c r="CK276" i="2"/>
  <c r="CQ276" i="2"/>
  <c r="CW276" i="2"/>
  <c r="DC276" i="2"/>
  <c r="DI276" i="2"/>
  <c r="DL276" i="2"/>
  <c r="DO276" i="2"/>
  <c r="DR276" i="2"/>
  <c r="DU276" i="2"/>
  <c r="DX276" i="2"/>
  <c r="EA276" i="2"/>
  <c r="ED276" i="2"/>
  <c r="EG276" i="2"/>
  <c r="EJ276" i="2"/>
  <c r="EM276" i="2"/>
  <c r="EP276" i="2"/>
  <c r="ES276" i="2"/>
  <c r="EV276" i="2"/>
  <c r="EY276" i="2"/>
  <c r="FB276" i="2"/>
  <c r="FE276" i="2"/>
  <c r="FH276" i="2"/>
  <c r="FK276" i="2"/>
  <c r="FN276" i="2"/>
  <c r="FQ276" i="2"/>
  <c r="FT276" i="2"/>
  <c r="FW276" i="2"/>
  <c r="FZ276" i="2"/>
  <c r="GC276" i="2"/>
  <c r="GF276" i="2"/>
  <c r="GI276" i="2"/>
  <c r="GL276" i="2"/>
  <c r="GO276" i="2"/>
  <c r="GR276" i="2"/>
  <c r="GU276" i="2"/>
  <c r="GX276" i="2"/>
  <c r="HA276" i="2"/>
  <c r="HD276" i="2"/>
  <c r="HG276" i="2"/>
  <c r="HJ276" i="2"/>
  <c r="HM276" i="2"/>
  <c r="HP276" i="2"/>
  <c r="HS276" i="2"/>
  <c r="HV276" i="2"/>
  <c r="P244" i="2"/>
  <c r="Q244" i="2"/>
  <c r="R244" i="2"/>
  <c r="X244" i="2"/>
  <c r="HZ244" i="2" s="1"/>
  <c r="AS244" i="2"/>
  <c r="AT244" i="2"/>
  <c r="AV244" i="2"/>
  <c r="AW244" i="2"/>
  <c r="AY244" i="2"/>
  <c r="AZ244" i="2"/>
  <c r="BB244" i="2"/>
  <c r="BC244" i="2"/>
  <c r="BE244" i="2"/>
  <c r="BF244" i="2"/>
  <c r="BH244" i="2"/>
  <c r="BI244" i="2"/>
  <c r="BK244" i="2"/>
  <c r="BL244" i="2"/>
  <c r="BN244" i="2"/>
  <c r="BO244" i="2"/>
  <c r="BQ244" i="2"/>
  <c r="BR244" i="2"/>
  <c r="BW244" i="2"/>
  <c r="BX244" i="2"/>
  <c r="CC244" i="2"/>
  <c r="CD244" i="2"/>
  <c r="CI244" i="2"/>
  <c r="CJ244" i="2"/>
  <c r="CO244" i="2"/>
  <c r="CP244" i="2"/>
  <c r="CU244" i="2"/>
  <c r="CV244" i="2"/>
  <c r="DA244" i="2"/>
  <c r="DB244" i="2"/>
  <c r="DG244" i="2"/>
  <c r="DH244" i="2"/>
  <c r="DJ244" i="2"/>
  <c r="DK244" i="2"/>
  <c r="DM244" i="2"/>
  <c r="DN244" i="2"/>
  <c r="DP244" i="2"/>
  <c r="DQ244" i="2"/>
  <c r="DS244" i="2"/>
  <c r="DT244" i="2"/>
  <c r="DV244" i="2"/>
  <c r="DW244" i="2"/>
  <c r="DY244" i="2"/>
  <c r="DZ244" i="2"/>
  <c r="EB244" i="2"/>
  <c r="EC244" i="2"/>
  <c r="EE244" i="2"/>
  <c r="EF244" i="2"/>
  <c r="EH244" i="2"/>
  <c r="EI244" i="2"/>
  <c r="EK244" i="2"/>
  <c r="EL244" i="2"/>
  <c r="EN244" i="2"/>
  <c r="EO244" i="2"/>
  <c r="EQ244" i="2"/>
  <c r="ER244" i="2"/>
  <c r="ET244" i="2"/>
  <c r="EU244" i="2"/>
  <c r="EW244" i="2"/>
  <c r="EX244" i="2"/>
  <c r="EZ244" i="2"/>
  <c r="FA244" i="2"/>
  <c r="FC244" i="2"/>
  <c r="FD244" i="2"/>
  <c r="FF244" i="2"/>
  <c r="FG244" i="2"/>
  <c r="FI244" i="2"/>
  <c r="FJ244" i="2"/>
  <c r="FL244" i="2"/>
  <c r="FM244" i="2"/>
  <c r="FO244" i="2"/>
  <c r="FP244" i="2"/>
  <c r="FR244" i="2"/>
  <c r="FS244" i="2"/>
  <c r="FU244" i="2"/>
  <c r="FV244" i="2"/>
  <c r="FX244" i="2"/>
  <c r="FY244" i="2"/>
  <c r="GA244" i="2"/>
  <c r="GB244" i="2"/>
  <c r="GD244" i="2"/>
  <c r="GE244" i="2"/>
  <c r="GG244" i="2"/>
  <c r="GH244" i="2"/>
  <c r="GJ244" i="2"/>
  <c r="GK244" i="2"/>
  <c r="GM244" i="2"/>
  <c r="GN244" i="2"/>
  <c r="GP244" i="2"/>
  <c r="GQ244" i="2"/>
  <c r="GS244" i="2"/>
  <c r="GT244" i="2"/>
  <c r="GV244" i="2"/>
  <c r="GW244" i="2"/>
  <c r="GY244" i="2"/>
  <c r="GZ244" i="2"/>
  <c r="HB244" i="2"/>
  <c r="HC244" i="2"/>
  <c r="HE244" i="2"/>
  <c r="HF244" i="2"/>
  <c r="HH244" i="2"/>
  <c r="HI244" i="2"/>
  <c r="HK244" i="2"/>
  <c r="HL244" i="2"/>
  <c r="HN244" i="2"/>
  <c r="HO244" i="2"/>
  <c r="HQ244" i="2"/>
  <c r="HR244" i="2"/>
  <c r="HT244" i="2"/>
  <c r="HU244" i="2"/>
  <c r="Y214" i="2"/>
  <c r="AA214" i="2"/>
  <c r="T214" i="2" s="1"/>
  <c r="AU214" i="2"/>
  <c r="AX214" i="2"/>
  <c r="BA214" i="2"/>
  <c r="BD214" i="2"/>
  <c r="BG214" i="2"/>
  <c r="BJ214" i="2"/>
  <c r="BM214" i="2"/>
  <c r="BP214" i="2"/>
  <c r="BS214" i="2"/>
  <c r="BV214" i="2"/>
  <c r="BY214" i="2"/>
  <c r="CB214" i="2"/>
  <c r="CE214" i="2"/>
  <c r="CH214" i="2"/>
  <c r="CK214" i="2"/>
  <c r="CQ214" i="2"/>
  <c r="CW214" i="2"/>
  <c r="DC214" i="2"/>
  <c r="DI214" i="2"/>
  <c r="DL214" i="2"/>
  <c r="DO214" i="2"/>
  <c r="DR214" i="2"/>
  <c r="DU214" i="2"/>
  <c r="DX214" i="2"/>
  <c r="EA214" i="2"/>
  <c r="ED214" i="2"/>
  <c r="EG214" i="2"/>
  <c r="EJ214" i="2"/>
  <c r="EM214" i="2"/>
  <c r="EP214" i="2"/>
  <c r="ES214" i="2"/>
  <c r="EV214" i="2"/>
  <c r="EY214" i="2"/>
  <c r="FB214" i="2"/>
  <c r="FE214" i="2"/>
  <c r="FH214" i="2"/>
  <c r="FK214" i="2"/>
  <c r="FN214" i="2"/>
  <c r="FQ214" i="2"/>
  <c r="FT214" i="2"/>
  <c r="FW214" i="2"/>
  <c r="FZ214" i="2"/>
  <c r="GC214" i="2"/>
  <c r="GF214" i="2"/>
  <c r="GI214" i="2"/>
  <c r="GL214" i="2"/>
  <c r="GO214" i="2"/>
  <c r="GR214" i="2"/>
  <c r="GU214" i="2"/>
  <c r="GX214" i="2"/>
  <c r="HA214" i="2"/>
  <c r="HD214" i="2"/>
  <c r="HG214" i="2"/>
  <c r="HJ214" i="2"/>
  <c r="HM214" i="2"/>
  <c r="HP214" i="2"/>
  <c r="HS214" i="2"/>
  <c r="HV214" i="2"/>
  <c r="Y183" i="2"/>
  <c r="AA183" i="2"/>
  <c r="T183" i="2" s="1"/>
  <c r="AU183" i="2"/>
  <c r="AX183" i="2"/>
  <c r="BA183" i="2"/>
  <c r="BD183" i="2"/>
  <c r="BG183" i="2"/>
  <c r="BJ183" i="2"/>
  <c r="BM183" i="2"/>
  <c r="BP183" i="2"/>
  <c r="BS183" i="2"/>
  <c r="BV183" i="2"/>
  <c r="BY183" i="2"/>
  <c r="CB183" i="2"/>
  <c r="CE183" i="2"/>
  <c r="CH183" i="2"/>
  <c r="CK183" i="2"/>
  <c r="CQ183" i="2"/>
  <c r="CW183" i="2"/>
  <c r="DC183" i="2"/>
  <c r="DI183" i="2"/>
  <c r="DL183" i="2"/>
  <c r="DO183" i="2"/>
  <c r="DR183" i="2"/>
  <c r="DU183" i="2"/>
  <c r="DX183" i="2"/>
  <c r="EA183" i="2"/>
  <c r="ED183" i="2"/>
  <c r="EG183" i="2"/>
  <c r="EJ183" i="2"/>
  <c r="EM183" i="2"/>
  <c r="EP183" i="2"/>
  <c r="ES183" i="2"/>
  <c r="EV183" i="2"/>
  <c r="EY183" i="2"/>
  <c r="FB183" i="2"/>
  <c r="FE183" i="2"/>
  <c r="FH183" i="2"/>
  <c r="FK183" i="2"/>
  <c r="FN183" i="2"/>
  <c r="FQ183" i="2"/>
  <c r="FT183" i="2"/>
  <c r="FW183" i="2"/>
  <c r="FZ183" i="2"/>
  <c r="GC183" i="2"/>
  <c r="GF183" i="2"/>
  <c r="GI183" i="2"/>
  <c r="GL183" i="2"/>
  <c r="GO183" i="2"/>
  <c r="GR183" i="2"/>
  <c r="GU183" i="2"/>
  <c r="GX183" i="2"/>
  <c r="HA183" i="2"/>
  <c r="HD183" i="2"/>
  <c r="HG183" i="2"/>
  <c r="HJ183" i="2"/>
  <c r="HM183" i="2"/>
  <c r="HP183" i="2"/>
  <c r="HS183" i="2"/>
  <c r="HV183" i="2"/>
  <c r="Y152" i="2"/>
  <c r="AA152" i="2"/>
  <c r="T152" i="2" s="1"/>
  <c r="AU152" i="2"/>
  <c r="AX152" i="2"/>
  <c r="BA152" i="2"/>
  <c r="BD152" i="2"/>
  <c r="BG152" i="2"/>
  <c r="BJ152" i="2"/>
  <c r="BM152" i="2"/>
  <c r="BP152" i="2"/>
  <c r="BS152" i="2"/>
  <c r="BV152" i="2"/>
  <c r="BY152" i="2"/>
  <c r="CB152" i="2"/>
  <c r="CE152" i="2"/>
  <c r="CH152" i="2"/>
  <c r="CK152" i="2"/>
  <c r="CQ152" i="2"/>
  <c r="CW152" i="2"/>
  <c r="DC152" i="2"/>
  <c r="DI152" i="2"/>
  <c r="DL152" i="2"/>
  <c r="DO152" i="2"/>
  <c r="DR152" i="2"/>
  <c r="DU152" i="2"/>
  <c r="DX152" i="2"/>
  <c r="EA152" i="2"/>
  <c r="ED152" i="2"/>
  <c r="EG152" i="2"/>
  <c r="EJ152" i="2"/>
  <c r="EM152" i="2"/>
  <c r="EP152" i="2"/>
  <c r="ES152" i="2"/>
  <c r="EV152" i="2"/>
  <c r="EY152" i="2"/>
  <c r="FB152" i="2"/>
  <c r="FE152" i="2"/>
  <c r="FH152" i="2"/>
  <c r="FK152" i="2"/>
  <c r="FN152" i="2"/>
  <c r="FQ152" i="2"/>
  <c r="FT152" i="2"/>
  <c r="FW152" i="2"/>
  <c r="FZ152" i="2"/>
  <c r="GC152" i="2"/>
  <c r="GF152" i="2"/>
  <c r="GI152" i="2"/>
  <c r="GL152" i="2"/>
  <c r="GO152" i="2"/>
  <c r="GR152" i="2"/>
  <c r="GU152" i="2"/>
  <c r="GX152" i="2"/>
  <c r="HA152" i="2"/>
  <c r="HD152" i="2"/>
  <c r="HG152" i="2"/>
  <c r="HJ152" i="2"/>
  <c r="HM152" i="2"/>
  <c r="HP152" i="2"/>
  <c r="HS152" i="2"/>
  <c r="HV152" i="2"/>
  <c r="Q56" i="2"/>
  <c r="Y121" i="2"/>
  <c r="AA121" i="2"/>
  <c r="T121" i="2" s="1"/>
  <c r="AU121" i="2"/>
  <c r="AX121" i="2"/>
  <c r="BA121" i="2"/>
  <c r="BD121" i="2"/>
  <c r="BG121" i="2"/>
  <c r="BJ121" i="2"/>
  <c r="BM121" i="2"/>
  <c r="BP121" i="2"/>
  <c r="BS121" i="2"/>
  <c r="BV121" i="2"/>
  <c r="BY121" i="2"/>
  <c r="CB121" i="2"/>
  <c r="CE121" i="2"/>
  <c r="CH121" i="2"/>
  <c r="CK121" i="2"/>
  <c r="CQ121" i="2"/>
  <c r="CW121" i="2"/>
  <c r="DC121" i="2"/>
  <c r="DI121" i="2"/>
  <c r="DL121" i="2"/>
  <c r="DO121" i="2"/>
  <c r="DR121" i="2"/>
  <c r="DU121" i="2"/>
  <c r="DX121" i="2"/>
  <c r="EA121" i="2"/>
  <c r="ED121" i="2"/>
  <c r="EG121" i="2"/>
  <c r="EJ121" i="2"/>
  <c r="EM121" i="2"/>
  <c r="EP121" i="2"/>
  <c r="ES121" i="2"/>
  <c r="EV121" i="2"/>
  <c r="EY121" i="2"/>
  <c r="FB121" i="2"/>
  <c r="FE121" i="2"/>
  <c r="FH121" i="2"/>
  <c r="FK121" i="2"/>
  <c r="FN121" i="2"/>
  <c r="FQ121" i="2"/>
  <c r="FT121" i="2"/>
  <c r="FW121" i="2"/>
  <c r="FZ121" i="2"/>
  <c r="GC121" i="2"/>
  <c r="GF121" i="2"/>
  <c r="GI121" i="2"/>
  <c r="GL121" i="2"/>
  <c r="GO121" i="2"/>
  <c r="GR121" i="2"/>
  <c r="GU121" i="2"/>
  <c r="GX121" i="2"/>
  <c r="HA121" i="2"/>
  <c r="HD121" i="2"/>
  <c r="HG121" i="2"/>
  <c r="HJ121" i="2"/>
  <c r="HM121" i="2"/>
  <c r="HP121" i="2"/>
  <c r="HS121" i="2"/>
  <c r="HV121" i="2"/>
  <c r="Y90" i="2"/>
  <c r="AA90" i="2"/>
  <c r="T90" i="2" s="1"/>
  <c r="AU90" i="2"/>
  <c r="AX90" i="2"/>
  <c r="BA90" i="2"/>
  <c r="BD90" i="2"/>
  <c r="BG90" i="2"/>
  <c r="BJ90" i="2"/>
  <c r="BM90" i="2"/>
  <c r="BP90" i="2"/>
  <c r="BS90" i="2"/>
  <c r="BV90" i="2"/>
  <c r="BY90" i="2"/>
  <c r="CB90" i="2"/>
  <c r="CE90" i="2"/>
  <c r="CH90" i="2"/>
  <c r="CK90" i="2"/>
  <c r="CQ90" i="2"/>
  <c r="CW90" i="2"/>
  <c r="DC90" i="2"/>
  <c r="DI90" i="2"/>
  <c r="DL90" i="2"/>
  <c r="DO90" i="2"/>
  <c r="DR90" i="2"/>
  <c r="DU90" i="2"/>
  <c r="DX90" i="2"/>
  <c r="EA90" i="2"/>
  <c r="ED90" i="2"/>
  <c r="EG90" i="2"/>
  <c r="EJ90" i="2"/>
  <c r="EM90" i="2"/>
  <c r="EP90" i="2"/>
  <c r="ES90" i="2"/>
  <c r="EV90" i="2"/>
  <c r="EY90" i="2"/>
  <c r="FB90" i="2"/>
  <c r="FE90" i="2"/>
  <c r="FH90" i="2"/>
  <c r="FK90" i="2"/>
  <c r="FN90" i="2"/>
  <c r="FQ90" i="2"/>
  <c r="FT90" i="2"/>
  <c r="FW90" i="2"/>
  <c r="FZ90" i="2"/>
  <c r="GC90" i="2"/>
  <c r="GF90" i="2"/>
  <c r="GI90" i="2"/>
  <c r="GL90" i="2"/>
  <c r="GO90" i="2"/>
  <c r="GR90" i="2"/>
  <c r="GU90" i="2"/>
  <c r="GX90" i="2"/>
  <c r="HA90" i="2"/>
  <c r="HD90" i="2"/>
  <c r="HG90" i="2"/>
  <c r="HJ90" i="2"/>
  <c r="HM90" i="2"/>
  <c r="HP90" i="2"/>
  <c r="HS90" i="2"/>
  <c r="HV90" i="2"/>
  <c r="P56" i="2"/>
  <c r="R56" i="2"/>
  <c r="X56" i="2"/>
  <c r="HZ56" i="2" s="1"/>
  <c r="AS56" i="2"/>
  <c r="AT56" i="2"/>
  <c r="AV56" i="2"/>
  <c r="AW56" i="2"/>
  <c r="AY56" i="2"/>
  <c r="AZ56" i="2"/>
  <c r="BB56" i="2"/>
  <c r="BC56" i="2"/>
  <c r="BE56" i="2"/>
  <c r="BF56" i="2"/>
  <c r="BH56" i="2"/>
  <c r="BI56" i="2"/>
  <c r="BK56" i="2"/>
  <c r="BL56" i="2"/>
  <c r="BN56" i="2"/>
  <c r="BO56" i="2"/>
  <c r="BQ56" i="2"/>
  <c r="BR56" i="2"/>
  <c r="BW56" i="2"/>
  <c r="BX56" i="2"/>
  <c r="CC56" i="2"/>
  <c r="CD56" i="2"/>
  <c r="CI56" i="2"/>
  <c r="CJ56" i="2"/>
  <c r="CO56" i="2"/>
  <c r="CP56" i="2"/>
  <c r="CU56" i="2"/>
  <c r="CV56" i="2"/>
  <c r="DA56" i="2"/>
  <c r="DB56" i="2"/>
  <c r="DG56" i="2"/>
  <c r="DH56" i="2"/>
  <c r="DJ56" i="2"/>
  <c r="DK56" i="2"/>
  <c r="DM56" i="2"/>
  <c r="DN56" i="2"/>
  <c r="DP56" i="2"/>
  <c r="DQ56" i="2"/>
  <c r="DS56" i="2"/>
  <c r="DT56" i="2"/>
  <c r="DV56" i="2"/>
  <c r="DW56" i="2"/>
  <c r="DY56" i="2"/>
  <c r="DZ56" i="2"/>
  <c r="EB56" i="2"/>
  <c r="EC56" i="2"/>
  <c r="EE56" i="2"/>
  <c r="EF56" i="2"/>
  <c r="EH56" i="2"/>
  <c r="EI56" i="2"/>
  <c r="EK56" i="2"/>
  <c r="EL56" i="2"/>
  <c r="EN56" i="2"/>
  <c r="EO56" i="2"/>
  <c r="EQ56" i="2"/>
  <c r="ER56" i="2"/>
  <c r="ET56" i="2"/>
  <c r="EU56" i="2"/>
  <c r="EW56" i="2"/>
  <c r="EX56" i="2"/>
  <c r="EZ56" i="2"/>
  <c r="FA56" i="2"/>
  <c r="FC56" i="2"/>
  <c r="FD56" i="2"/>
  <c r="FF56" i="2"/>
  <c r="FG56" i="2"/>
  <c r="FI56" i="2"/>
  <c r="FJ56" i="2"/>
  <c r="FL56" i="2"/>
  <c r="FM56" i="2"/>
  <c r="FO56" i="2"/>
  <c r="FP56" i="2"/>
  <c r="FR56" i="2"/>
  <c r="FS56" i="2"/>
  <c r="FU56" i="2"/>
  <c r="FV56" i="2"/>
  <c r="FX56" i="2"/>
  <c r="FY56" i="2"/>
  <c r="GA56" i="2"/>
  <c r="GB56" i="2"/>
  <c r="GD56" i="2"/>
  <c r="GE56" i="2"/>
  <c r="GG56" i="2"/>
  <c r="GH56" i="2"/>
  <c r="GJ56" i="2"/>
  <c r="GK56" i="2"/>
  <c r="GM56" i="2"/>
  <c r="GN56" i="2"/>
  <c r="GP56" i="2"/>
  <c r="GQ56" i="2"/>
  <c r="GS56" i="2"/>
  <c r="GT56" i="2"/>
  <c r="GV56" i="2"/>
  <c r="GW56" i="2"/>
  <c r="GY56" i="2"/>
  <c r="GZ56" i="2"/>
  <c r="HB56" i="2"/>
  <c r="HC56" i="2"/>
  <c r="HE56" i="2"/>
  <c r="HF56" i="2"/>
  <c r="HH56" i="2"/>
  <c r="HI56" i="2"/>
  <c r="HK56" i="2"/>
  <c r="HL56" i="2"/>
  <c r="HN56" i="2"/>
  <c r="HO56" i="2"/>
  <c r="HQ56" i="2"/>
  <c r="HR56" i="2"/>
  <c r="HT56" i="2"/>
  <c r="HU56" i="2"/>
  <c r="J26" i="2"/>
  <c r="AE137" i="8" l="1"/>
  <c r="AF137" i="8" s="1"/>
  <c r="AE153" i="8"/>
  <c r="AF153" i="8" s="1"/>
  <c r="AE120" i="8"/>
  <c r="AF120" i="8" s="1"/>
  <c r="AE149" i="8"/>
  <c r="AF149" i="8" s="1"/>
  <c r="AE116" i="8"/>
  <c r="AF116" i="8" s="1"/>
  <c r="AE90" i="8"/>
  <c r="AE114" i="8"/>
  <c r="AF114" i="8" s="1"/>
  <c r="AE91" i="8"/>
  <c r="AE110" i="8"/>
  <c r="D110" i="13" s="1"/>
  <c r="AE80" i="8"/>
  <c r="D80" i="13" s="1"/>
  <c r="AE58" i="8"/>
  <c r="AF58" i="8" s="1"/>
  <c r="AE56" i="8"/>
  <c r="AF56" i="8" s="1"/>
  <c r="AE70" i="8"/>
  <c r="AF70" i="8" s="1"/>
  <c r="AE57" i="8"/>
  <c r="AF57" i="8" s="1"/>
  <c r="AE36" i="8"/>
  <c r="AF36" i="8" s="1"/>
  <c r="AE23" i="8"/>
  <c r="D23" i="13" s="1"/>
  <c r="AE21" i="8"/>
  <c r="AE37" i="8"/>
  <c r="D37" i="13" s="1"/>
  <c r="AE5" i="8"/>
  <c r="AE6" i="8"/>
  <c r="AE133" i="8"/>
  <c r="AF133" i="8" s="1"/>
  <c r="AE64" i="8"/>
  <c r="D64" i="13" s="1"/>
  <c r="AE132" i="8"/>
  <c r="AF132" i="8" s="1"/>
  <c r="AE148" i="8"/>
  <c r="AF148" i="8" s="1"/>
  <c r="AE115" i="8"/>
  <c r="AF115" i="8" s="1"/>
  <c r="AE136" i="8"/>
  <c r="AF136" i="8" s="1"/>
  <c r="AE142" i="8"/>
  <c r="AF142" i="8" s="1"/>
  <c r="AE82" i="8"/>
  <c r="AF82" i="8" s="1"/>
  <c r="AE109" i="8"/>
  <c r="AF109" i="8" s="1"/>
  <c r="AE83" i="8"/>
  <c r="AF83" i="8" s="1"/>
  <c r="AE97" i="8"/>
  <c r="AE79" i="8"/>
  <c r="D79" i="13" s="1"/>
  <c r="AE50" i="8"/>
  <c r="AE48" i="8"/>
  <c r="AE62" i="8"/>
  <c r="AF62" i="8" s="1"/>
  <c r="AE49" i="8"/>
  <c r="AE28" i="8"/>
  <c r="AE15" i="8"/>
  <c r="AE13" i="8"/>
  <c r="AE35" i="8"/>
  <c r="AF35" i="8" s="1"/>
  <c r="AE30" i="8"/>
  <c r="D30" i="13" s="1"/>
  <c r="AE19" i="8"/>
  <c r="AE4" i="8"/>
  <c r="D4" i="13" s="1"/>
  <c r="AE85" i="8"/>
  <c r="AF85" i="8" s="1"/>
  <c r="AE44" i="8"/>
  <c r="AE119" i="8"/>
  <c r="AF119" i="8" s="1"/>
  <c r="AE135" i="8"/>
  <c r="AF135" i="8" s="1"/>
  <c r="AE151" i="8"/>
  <c r="D151" i="13" s="1"/>
  <c r="AE131" i="8"/>
  <c r="D131" i="13" s="1"/>
  <c r="AE113" i="8"/>
  <c r="AF113" i="8" s="1"/>
  <c r="AE147" i="8"/>
  <c r="AF147" i="8" s="1"/>
  <c r="AE96" i="8"/>
  <c r="AE112" i="8"/>
  <c r="AF112" i="8" s="1"/>
  <c r="AE89" i="8"/>
  <c r="AE71" i="8"/>
  <c r="D71" i="13" s="1"/>
  <c r="AE77" i="8"/>
  <c r="AF77" i="8" s="1"/>
  <c r="AE105" i="8"/>
  <c r="AF105" i="8" s="1"/>
  <c r="AE54" i="8"/>
  <c r="AF54" i="8" s="1"/>
  <c r="AE39" i="8"/>
  <c r="D39" i="13" s="1"/>
  <c r="AE20" i="8"/>
  <c r="AE34" i="8"/>
  <c r="AF34" i="8" s="1"/>
  <c r="AE7" i="8"/>
  <c r="AE27" i="8"/>
  <c r="AE22" i="8"/>
  <c r="AE14" i="8"/>
  <c r="AE16" i="8"/>
  <c r="AE121" i="8"/>
  <c r="AF121" i="8" s="1"/>
  <c r="AE52" i="8"/>
  <c r="D52" i="13" s="1"/>
  <c r="AE31" i="8"/>
  <c r="AF31" i="8" s="1"/>
  <c r="AE145" i="8"/>
  <c r="AF145" i="8" s="1"/>
  <c r="AE130" i="8"/>
  <c r="AE146" i="8"/>
  <c r="AF146" i="8" s="1"/>
  <c r="AE126" i="8"/>
  <c r="AE108" i="8"/>
  <c r="AF108" i="8" s="1"/>
  <c r="AE111" i="8"/>
  <c r="AF111" i="8" s="1"/>
  <c r="AE88" i="8"/>
  <c r="AE107" i="8"/>
  <c r="AF107" i="8" s="1"/>
  <c r="AE81" i="8"/>
  <c r="AF81" i="8" s="1"/>
  <c r="AE63" i="8"/>
  <c r="AF63" i="8" s="1"/>
  <c r="AE69" i="8"/>
  <c r="AF69" i="8" s="1"/>
  <c r="AE75" i="8"/>
  <c r="AF75" i="8" s="1"/>
  <c r="AE46" i="8"/>
  <c r="AE33" i="8"/>
  <c r="AF33" i="8" s="1"/>
  <c r="AE12" i="8"/>
  <c r="AE26" i="8"/>
  <c r="AE40" i="8"/>
  <c r="AE8" i="8"/>
  <c r="AE118" i="8"/>
  <c r="AF118" i="8" s="1"/>
  <c r="AE66" i="8"/>
  <c r="AF66" i="8" s="1"/>
  <c r="AE100" i="8"/>
  <c r="D100" i="13" s="1"/>
  <c r="AE140" i="8"/>
  <c r="D140" i="13" s="1"/>
  <c r="AE125" i="8"/>
  <c r="AF125" i="8" s="1"/>
  <c r="AE141" i="8"/>
  <c r="AF141" i="8" s="1"/>
  <c r="AE144" i="8"/>
  <c r="D144" i="13" s="1"/>
  <c r="AE95" i="8"/>
  <c r="AE106" i="8"/>
  <c r="AF106" i="8" s="1"/>
  <c r="AE152" i="8"/>
  <c r="AF152" i="8" s="1"/>
  <c r="AE102" i="8"/>
  <c r="AF102" i="8" s="1"/>
  <c r="AE76" i="8"/>
  <c r="AF76" i="8" s="1"/>
  <c r="AE55" i="8"/>
  <c r="AF55" i="8" s="1"/>
  <c r="AE61" i="8"/>
  <c r="D61" i="13" s="1"/>
  <c r="AE67" i="8"/>
  <c r="AF67" i="8" s="1"/>
  <c r="AE38" i="8"/>
  <c r="AF38" i="8" s="1"/>
  <c r="AE25" i="8"/>
  <c r="AE84" i="8"/>
  <c r="AF84" i="8" s="1"/>
  <c r="AE18" i="8"/>
  <c r="AE32" i="8"/>
  <c r="D32" i="13" s="1"/>
  <c r="AE11" i="8"/>
  <c r="AE98" i="8"/>
  <c r="AE127" i="8"/>
  <c r="AE143" i="8"/>
  <c r="AF143" i="8" s="1"/>
  <c r="AE128" i="8"/>
  <c r="AF128" i="8" s="1"/>
  <c r="AE139" i="8"/>
  <c r="D139" i="13" s="1"/>
  <c r="AE87" i="8"/>
  <c r="D87" i="13" s="1"/>
  <c r="AE101" i="8"/>
  <c r="AE124" i="8"/>
  <c r="AF124" i="8" s="1"/>
  <c r="AE94" i="8"/>
  <c r="AE68" i="8"/>
  <c r="D68" i="13" s="1"/>
  <c r="AE47" i="8"/>
  <c r="AE53" i="8"/>
  <c r="D53" i="13" s="1"/>
  <c r="AE59" i="8"/>
  <c r="AF59" i="8" s="1"/>
  <c r="AE92" i="8"/>
  <c r="AE17" i="8"/>
  <c r="AE45" i="8"/>
  <c r="AE10" i="8"/>
  <c r="AE24" i="8"/>
  <c r="AE117" i="8"/>
  <c r="D117" i="13" s="1"/>
  <c r="AE99" i="8"/>
  <c r="D99" i="13" s="1"/>
  <c r="AE78" i="8"/>
  <c r="AF78" i="8" s="1"/>
  <c r="AE42" i="8"/>
  <c r="AE122" i="8"/>
  <c r="AF122" i="8" s="1"/>
  <c r="AE138" i="8"/>
  <c r="AF138" i="8" s="1"/>
  <c r="AE123" i="8"/>
  <c r="AF123" i="8" s="1"/>
  <c r="AE134" i="8"/>
  <c r="AF134" i="8" s="1"/>
  <c r="AE103" i="8"/>
  <c r="AF103" i="8" s="1"/>
  <c r="AE93" i="8"/>
  <c r="AE104" i="8"/>
  <c r="AF104" i="8" s="1"/>
  <c r="AE86" i="8"/>
  <c r="AF86" i="8" s="1"/>
  <c r="AE60" i="8"/>
  <c r="AF60" i="8" s="1"/>
  <c r="AE74" i="8"/>
  <c r="AF74" i="8" s="1"/>
  <c r="AE72" i="8"/>
  <c r="AF72" i="8" s="1"/>
  <c r="AE51" i="8"/>
  <c r="AE73" i="8"/>
  <c r="AF73" i="8" s="1"/>
  <c r="AE9" i="8"/>
  <c r="AE41" i="8"/>
  <c r="AE43" i="8"/>
  <c r="AE150" i="8"/>
  <c r="AF150" i="8" s="1"/>
  <c r="AE129" i="8"/>
  <c r="AE29" i="8"/>
  <c r="D29" i="13" s="1"/>
  <c r="GU39" i="2"/>
  <c r="HM30" i="2"/>
  <c r="GC30" i="2"/>
  <c r="AX30" i="2"/>
  <c r="GF30" i="2"/>
  <c r="DO30" i="2"/>
  <c r="EA30" i="2"/>
  <c r="HG30" i="2"/>
  <c r="GR30" i="2"/>
  <c r="HS39" i="2"/>
  <c r="BJ30" i="2"/>
  <c r="BP39" i="2"/>
  <c r="HD30" i="2"/>
  <c r="HV30" i="2"/>
  <c r="HV39" i="2"/>
  <c r="ED30" i="2"/>
  <c r="CW39" i="2"/>
  <c r="FT30" i="2"/>
  <c r="EM30" i="2"/>
  <c r="FN38" i="2"/>
  <c r="EY30" i="2"/>
  <c r="DU30" i="2"/>
  <c r="FE30" i="2"/>
  <c r="EV30" i="2"/>
  <c r="EG30" i="2"/>
  <c r="FZ30" i="2"/>
  <c r="FH39" i="2"/>
  <c r="EJ38" i="2"/>
  <c r="EJ30" i="2"/>
  <c r="DL39" i="2"/>
  <c r="GO30" i="2"/>
  <c r="DL30" i="2"/>
  <c r="HJ30" i="2"/>
  <c r="CQ39" i="2"/>
  <c r="CQ30" i="2"/>
  <c r="DC30" i="2"/>
  <c r="HA39" i="2"/>
  <c r="FW30" i="2"/>
  <c r="DX30" i="2"/>
  <c r="HG38" i="2"/>
  <c r="CE30" i="2"/>
  <c r="GU30" i="2"/>
  <c r="DR30" i="2"/>
  <c r="EY39" i="2"/>
  <c r="GI30" i="2"/>
  <c r="FB30" i="2"/>
  <c r="FN30" i="2"/>
  <c r="BA30" i="2"/>
  <c r="GX30" i="2"/>
  <c r="FK30" i="2"/>
  <c r="HP30" i="2"/>
  <c r="BD30" i="2"/>
  <c r="HD39" i="2"/>
  <c r="GF38" i="2"/>
  <c r="EP30" i="2"/>
  <c r="FH30" i="2"/>
  <c r="GI39" i="2"/>
  <c r="EJ39" i="2"/>
  <c r="GR39" i="2"/>
  <c r="GL30" i="2"/>
  <c r="DI30" i="2"/>
  <c r="HP39" i="2"/>
  <c r="ES39" i="2"/>
  <c r="FW39" i="2"/>
  <c r="GC39" i="2"/>
  <c r="AU39" i="2"/>
  <c r="DR39" i="2"/>
  <c r="EA39" i="2"/>
  <c r="FW38" i="2"/>
  <c r="FN39" i="2"/>
  <c r="FQ39" i="2"/>
  <c r="FZ39" i="2"/>
  <c r="HS38" i="2"/>
  <c r="GX38" i="2"/>
  <c r="DO38" i="2"/>
  <c r="BD39" i="2"/>
  <c r="FE38" i="2"/>
  <c r="GL39" i="2"/>
  <c r="HG39" i="2"/>
  <c r="GC38" i="2"/>
  <c r="ES30" i="2"/>
  <c r="HD38" i="2"/>
  <c r="FE39" i="2"/>
  <c r="GU38" i="2"/>
  <c r="GO38" i="2"/>
  <c r="BP38" i="2"/>
  <c r="CK39" i="2"/>
  <c r="EV39" i="2"/>
  <c r="GO39" i="2"/>
  <c r="EG39" i="2"/>
  <c r="HM38" i="2"/>
  <c r="HJ39" i="2"/>
  <c r="BS30" i="2"/>
  <c r="CE39" i="2"/>
  <c r="BY30" i="2"/>
  <c r="BS39" i="2"/>
  <c r="FT38" i="2"/>
  <c r="EP39" i="2"/>
  <c r="BP30" i="2"/>
  <c r="HJ38" i="2"/>
  <c r="BY39" i="2"/>
  <c r="BM30" i="2"/>
  <c r="HA30" i="2"/>
  <c r="FB39" i="2"/>
  <c r="GF39" i="2"/>
  <c r="GX39" i="2"/>
  <c r="FQ30" i="2"/>
  <c r="DI39" i="2"/>
  <c r="AI60" i="2"/>
  <c r="AX39" i="2"/>
  <c r="CW30" i="2"/>
  <c r="FT39" i="2"/>
  <c r="DU39" i="2"/>
  <c r="CK30" i="2"/>
  <c r="BV39" i="2"/>
  <c r="BV30" i="2"/>
  <c r="BG30" i="2"/>
  <c r="V498" i="2"/>
  <c r="V504" i="2"/>
  <c r="BG39" i="2"/>
  <c r="BJ39" i="2"/>
  <c r="Y38" i="2"/>
  <c r="BA39" i="2"/>
  <c r="GL38" i="2"/>
  <c r="EP38" i="2"/>
  <c r="ED38" i="2"/>
  <c r="DX39" i="2"/>
  <c r="DR38" i="2"/>
  <c r="DL38" i="2"/>
  <c r="CH38" i="2"/>
  <c r="EM39" i="2"/>
  <c r="FB38" i="2"/>
  <c r="DC39" i="2"/>
  <c r="AU30" i="2"/>
  <c r="AF39" i="2"/>
  <c r="AA38" i="2"/>
  <c r="AA39" i="2"/>
  <c r="HV38" i="2"/>
  <c r="ED39" i="2"/>
  <c r="Y39" i="2"/>
  <c r="DI38" i="2"/>
  <c r="CW38" i="2"/>
  <c r="BG38" i="2"/>
  <c r="AI30" i="2"/>
  <c r="GI38" i="2"/>
  <c r="ES38" i="2"/>
  <c r="BM39" i="2"/>
  <c r="DO39" i="2"/>
  <c r="DU38" i="2"/>
  <c r="EA38" i="2"/>
  <c r="FK38" i="2"/>
  <c r="AL256" i="2"/>
  <c r="BA38" i="2"/>
  <c r="CE38" i="2"/>
  <c r="HA38" i="2"/>
  <c r="EY38" i="2"/>
  <c r="DC38" i="2"/>
  <c r="CQ38" i="2"/>
  <c r="FZ38" i="2"/>
  <c r="BM38" i="2"/>
  <c r="BV38" i="2"/>
  <c r="Y30" i="2"/>
  <c r="HP38" i="2"/>
  <c r="AE30" i="2"/>
  <c r="AI39" i="2"/>
  <c r="HM39" i="2"/>
  <c r="DX38" i="2"/>
  <c r="AK30" i="2"/>
  <c r="T257" i="2"/>
  <c r="V257" i="2" s="1"/>
  <c r="FK39" i="2"/>
  <c r="AR39" i="2"/>
  <c r="FQ38" i="2"/>
  <c r="CK38" i="2"/>
  <c r="EM38" i="2"/>
  <c r="W689" i="2"/>
  <c r="AF685" i="2"/>
  <c r="T686" i="2"/>
  <c r="V686" i="2" s="1"/>
  <c r="AU38" i="2"/>
  <c r="AL39" i="2"/>
  <c r="V256" i="2"/>
  <c r="BY38" i="2"/>
  <c r="BS38" i="2"/>
  <c r="AO497" i="2"/>
  <c r="W693" i="2"/>
  <c r="W691" i="2"/>
  <c r="AL689" i="2"/>
  <c r="W250" i="2"/>
  <c r="AL685" i="2"/>
  <c r="AO686" i="2"/>
  <c r="AR687" i="2"/>
  <c r="AR685" i="2"/>
  <c r="AF687" i="2"/>
  <c r="AI688" i="2"/>
  <c r="AI686" i="2"/>
  <c r="AQ30" i="2"/>
  <c r="AL498" i="2"/>
  <c r="AR496" i="2"/>
  <c r="AF496" i="2"/>
  <c r="AI497" i="2"/>
  <c r="AO38" i="2"/>
  <c r="AL500" i="2"/>
  <c r="AL38" i="2"/>
  <c r="AI38" i="2"/>
  <c r="CB38" i="2"/>
  <c r="FH38" i="2"/>
  <c r="EV38" i="2"/>
  <c r="BJ38" i="2"/>
  <c r="BD38" i="2"/>
  <c r="T249" i="2"/>
  <c r="V249" i="2" s="1"/>
  <c r="EG38" i="2"/>
  <c r="GR38" i="2"/>
  <c r="AP30" i="2"/>
  <c r="AO39" i="2"/>
  <c r="T30" i="2"/>
  <c r="V30" i="2" s="1"/>
  <c r="AO60" i="2"/>
  <c r="AN30" i="2"/>
  <c r="AO30" i="2" s="1"/>
  <c r="AA30" i="2"/>
  <c r="AF38" i="2"/>
  <c r="W252" i="2"/>
  <c r="AR38" i="2"/>
  <c r="AL687" i="2"/>
  <c r="W685" i="2"/>
  <c r="AO688" i="2"/>
  <c r="V687" i="2"/>
  <c r="V784" i="2"/>
  <c r="W784" i="2"/>
  <c r="V786" i="2"/>
  <c r="W786" i="2"/>
  <c r="V788" i="2"/>
  <c r="W788" i="2"/>
  <c r="V780" i="2"/>
  <c r="W780" i="2"/>
  <c r="V782" i="2"/>
  <c r="W782" i="2"/>
  <c r="V749" i="2"/>
  <c r="W749" i="2"/>
  <c r="V751" i="2"/>
  <c r="W751" i="2"/>
  <c r="T688" i="2"/>
  <c r="V753" i="2"/>
  <c r="W753" i="2"/>
  <c r="T690" i="2"/>
  <c r="V755" i="2"/>
  <c r="W755" i="2"/>
  <c r="T692" i="2"/>
  <c r="V757" i="2"/>
  <c r="W757" i="2"/>
  <c r="T694" i="2"/>
  <c r="AX38" i="2"/>
  <c r="V595" i="2"/>
  <c r="W595" i="2"/>
  <c r="V597" i="2"/>
  <c r="W597" i="2"/>
  <c r="AR498" i="2"/>
  <c r="V599" i="2"/>
  <c r="W599" i="2"/>
  <c r="V500" i="2"/>
  <c r="V591" i="2"/>
  <c r="W591" i="2"/>
  <c r="AL496" i="2"/>
  <c r="V593" i="2"/>
  <c r="W593" i="2"/>
  <c r="V502" i="2"/>
  <c r="AI499" i="2"/>
  <c r="V531" i="2"/>
  <c r="T499" i="2"/>
  <c r="W531" i="2"/>
  <c r="W505" i="2"/>
  <c r="V496" i="2"/>
  <c r="W496" i="2"/>
  <c r="V535" i="2"/>
  <c r="W535" i="2"/>
  <c r="T503" i="2"/>
  <c r="V533" i="2"/>
  <c r="W533" i="2"/>
  <c r="T501" i="2"/>
  <c r="V497" i="2"/>
  <c r="W497" i="2"/>
  <c r="V441" i="2"/>
  <c r="W441" i="2"/>
  <c r="V443" i="2"/>
  <c r="W443" i="2"/>
  <c r="V435" i="2"/>
  <c r="W435" i="2"/>
  <c r="V437" i="2"/>
  <c r="W437" i="2"/>
  <c r="V439" i="2"/>
  <c r="W439" i="2"/>
  <c r="V404" i="2"/>
  <c r="W404" i="2"/>
  <c r="V406" i="2"/>
  <c r="W406" i="2"/>
  <c r="V408" i="2"/>
  <c r="W408" i="2"/>
  <c r="V410" i="2"/>
  <c r="W410" i="2"/>
  <c r="V412" i="2"/>
  <c r="W412" i="2"/>
  <c r="V382" i="2"/>
  <c r="W382" i="2"/>
  <c r="V374" i="2"/>
  <c r="W374" i="2"/>
  <c r="V376" i="2"/>
  <c r="W376" i="2"/>
  <c r="V378" i="2"/>
  <c r="W378" i="2"/>
  <c r="V380" i="2"/>
  <c r="W380" i="2"/>
  <c r="V343" i="2"/>
  <c r="W343" i="2"/>
  <c r="V345" i="2"/>
  <c r="W345" i="2"/>
  <c r="V347" i="2"/>
  <c r="W347" i="2"/>
  <c r="V349" i="2"/>
  <c r="W349" i="2"/>
  <c r="V351" i="2"/>
  <c r="W351" i="2"/>
  <c r="V312" i="2"/>
  <c r="W312" i="2"/>
  <c r="W254" i="2"/>
  <c r="V254" i="2"/>
  <c r="V314" i="2"/>
  <c r="W314" i="2"/>
  <c r="V316" i="2"/>
  <c r="W316" i="2"/>
  <c r="V318" i="2"/>
  <c r="W318" i="2"/>
  <c r="V320" i="2"/>
  <c r="W320" i="2"/>
  <c r="V287" i="2"/>
  <c r="W287" i="2"/>
  <c r="T255" i="2"/>
  <c r="V248" i="2"/>
  <c r="W248" i="2"/>
  <c r="V285" i="2"/>
  <c r="W285" i="2"/>
  <c r="T253" i="2"/>
  <c r="V283" i="2"/>
  <c r="W283" i="2"/>
  <c r="T251" i="2"/>
  <c r="AR60" i="2"/>
  <c r="V188" i="2"/>
  <c r="W188" i="2"/>
  <c r="V190" i="2"/>
  <c r="W190" i="2"/>
  <c r="V192" i="2"/>
  <c r="W192" i="2"/>
  <c r="V194" i="2"/>
  <c r="W194" i="2"/>
  <c r="V196" i="2"/>
  <c r="W196" i="2"/>
  <c r="V163" i="2"/>
  <c r="W163" i="2"/>
  <c r="V165" i="2"/>
  <c r="W165" i="2"/>
  <c r="W68" i="2"/>
  <c r="V157" i="2"/>
  <c r="W157" i="2"/>
  <c r="V159" i="2"/>
  <c r="W159" i="2"/>
  <c r="V161" i="2"/>
  <c r="W161" i="2"/>
  <c r="T38" i="2"/>
  <c r="V103" i="2"/>
  <c r="W103" i="2"/>
  <c r="T69" i="2"/>
  <c r="V60" i="2"/>
  <c r="AF60" i="2"/>
  <c r="AD30" i="2"/>
  <c r="AY26" i="2"/>
  <c r="W60" i="2"/>
  <c r="AL60" i="2"/>
  <c r="AJ30" i="2"/>
  <c r="BR26" i="2"/>
  <c r="FM26" i="2"/>
  <c r="GN26" i="2"/>
  <c r="FX26" i="2"/>
  <c r="HK26" i="2"/>
  <c r="GS26" i="2"/>
  <c r="FR26" i="2"/>
  <c r="FI26" i="2"/>
  <c r="EH26" i="2"/>
  <c r="HB26" i="2"/>
  <c r="GA26" i="2"/>
  <c r="EQ26" i="2"/>
  <c r="HN26" i="2"/>
  <c r="ET26" i="2"/>
  <c r="DJ26" i="2"/>
  <c r="R26" i="2"/>
  <c r="FC26" i="2"/>
  <c r="Y492" i="2"/>
  <c r="AN492" i="2"/>
  <c r="HP492" i="2"/>
  <c r="HG492" i="2"/>
  <c r="GX492" i="2"/>
  <c r="GO492" i="2"/>
  <c r="AM244" i="2"/>
  <c r="AE492" i="2"/>
  <c r="AH56" i="2"/>
  <c r="AK244" i="2"/>
  <c r="AA244" i="2"/>
  <c r="AG681" i="2"/>
  <c r="AG56" i="2"/>
  <c r="AK56" i="2"/>
  <c r="AQ56" i="2"/>
  <c r="AK492" i="2"/>
  <c r="AE56" i="2"/>
  <c r="Y56" i="2"/>
  <c r="AM492" i="2"/>
  <c r="GZ26" i="2"/>
  <c r="FY26" i="2"/>
  <c r="EO26" i="2"/>
  <c r="AG244" i="2"/>
  <c r="AA492" i="2"/>
  <c r="CP26" i="2"/>
  <c r="AA681" i="2"/>
  <c r="AN244" i="2"/>
  <c r="AM56" i="2"/>
  <c r="AG492" i="2"/>
  <c r="AQ492" i="2"/>
  <c r="P26" i="2"/>
  <c r="AT26" i="2"/>
  <c r="ED681" i="2"/>
  <c r="DZ26" i="2"/>
  <c r="DQ26" i="2"/>
  <c r="BO26" i="2"/>
  <c r="FN681" i="2"/>
  <c r="FE681" i="2"/>
  <c r="EV681" i="2"/>
  <c r="FP26" i="2"/>
  <c r="Q26" i="2"/>
  <c r="DL244" i="2"/>
  <c r="HV492" i="2"/>
  <c r="HM492" i="2"/>
  <c r="HD492" i="2"/>
  <c r="GU492" i="2"/>
  <c r="GL492" i="2"/>
  <c r="GC492" i="2"/>
  <c r="FK492" i="2"/>
  <c r="BG492" i="2"/>
  <c r="BV492" i="2"/>
  <c r="FN56" i="2"/>
  <c r="AN56" i="2"/>
  <c r="AA56" i="2"/>
  <c r="Y681" i="2"/>
  <c r="CK492" i="2"/>
  <c r="CB492" i="2"/>
  <c r="BJ492" i="2"/>
  <c r="BA492" i="2"/>
  <c r="AH681" i="2"/>
  <c r="FJ26" i="2"/>
  <c r="HR26" i="2"/>
  <c r="GH26" i="2"/>
  <c r="EX26" i="2"/>
  <c r="EF26" i="2"/>
  <c r="BL26" i="2"/>
  <c r="CU26" i="2"/>
  <c r="CC26" i="2"/>
  <c r="EL26" i="2"/>
  <c r="ED56" i="2"/>
  <c r="X26" i="2"/>
  <c r="HZ26" i="2" s="1"/>
  <c r="EB26" i="2"/>
  <c r="FA26" i="2"/>
  <c r="EI26" i="2"/>
  <c r="AK681" i="2"/>
  <c r="FS26" i="2"/>
  <c r="CI26" i="2"/>
  <c r="BH26" i="2"/>
  <c r="BJ681" i="2"/>
  <c r="AQ681" i="2"/>
  <c r="AE681" i="2"/>
  <c r="BG681" i="2"/>
  <c r="AX681" i="2"/>
  <c r="FO26" i="2"/>
  <c r="GE26" i="2"/>
  <c r="HV681" i="2"/>
  <c r="HM681" i="2"/>
  <c r="HD681" i="2"/>
  <c r="GU681" i="2"/>
  <c r="GL681" i="2"/>
  <c r="GC681" i="2"/>
  <c r="V775" i="2"/>
  <c r="W775" i="2"/>
  <c r="DV26" i="2"/>
  <c r="DM26" i="2"/>
  <c r="AS26" i="2"/>
  <c r="GX681" i="2"/>
  <c r="GO681" i="2"/>
  <c r="GF681" i="2"/>
  <c r="DX681" i="2"/>
  <c r="DO681" i="2"/>
  <c r="CW681" i="2"/>
  <c r="CE681" i="2"/>
  <c r="BV681" i="2"/>
  <c r="BM681" i="2"/>
  <c r="BD681" i="2"/>
  <c r="AU681" i="2"/>
  <c r="V744" i="2"/>
  <c r="W744" i="2"/>
  <c r="EN26" i="2"/>
  <c r="HP681" i="2"/>
  <c r="FH681" i="2"/>
  <c r="EY681" i="2"/>
  <c r="EP681" i="2"/>
  <c r="EG681" i="2"/>
  <c r="CQ681" i="2"/>
  <c r="CH681" i="2"/>
  <c r="BY681" i="2"/>
  <c r="BP681" i="2"/>
  <c r="AO681" i="2"/>
  <c r="FF26" i="2"/>
  <c r="FT681" i="2"/>
  <c r="DU681" i="2"/>
  <c r="DL681" i="2"/>
  <c r="EW26" i="2"/>
  <c r="HS681" i="2"/>
  <c r="HJ681" i="2"/>
  <c r="HA681" i="2"/>
  <c r="FK681" i="2"/>
  <c r="FB681" i="2"/>
  <c r="ES681" i="2"/>
  <c r="EJ681" i="2"/>
  <c r="CK681" i="2"/>
  <c r="CB681" i="2"/>
  <c r="GR681" i="2"/>
  <c r="GI681" i="2"/>
  <c r="FZ681" i="2"/>
  <c r="FQ681" i="2"/>
  <c r="EA681" i="2"/>
  <c r="DR681" i="2"/>
  <c r="DI681" i="2"/>
  <c r="BA681" i="2"/>
  <c r="T681" i="2"/>
  <c r="W681" i="2" s="1"/>
  <c r="V713" i="2"/>
  <c r="W713" i="2"/>
  <c r="HG681" i="2"/>
  <c r="FW681" i="2"/>
  <c r="EM681" i="2"/>
  <c r="DC681" i="2"/>
  <c r="BS681" i="2"/>
  <c r="AP681" i="2"/>
  <c r="AD681" i="2"/>
  <c r="AJ681" i="2"/>
  <c r="HI26" i="2"/>
  <c r="V586" i="2"/>
  <c r="W586" i="2"/>
  <c r="BM492" i="2"/>
  <c r="BD492" i="2"/>
  <c r="AU492" i="2"/>
  <c r="BK26" i="2"/>
  <c r="BB26" i="2"/>
  <c r="ES492" i="2"/>
  <c r="CQ492" i="2"/>
  <c r="BY492" i="2"/>
  <c r="CJ26" i="2"/>
  <c r="CE492" i="2"/>
  <c r="V555" i="2"/>
  <c r="W555" i="2"/>
  <c r="HS492" i="2"/>
  <c r="HA492" i="2"/>
  <c r="GR492" i="2"/>
  <c r="GI492" i="2"/>
  <c r="FZ492" i="2"/>
  <c r="FQ492" i="2"/>
  <c r="FH492" i="2"/>
  <c r="EY492" i="2"/>
  <c r="EP492" i="2"/>
  <c r="EG492" i="2"/>
  <c r="DX492" i="2"/>
  <c r="DO492" i="2"/>
  <c r="CW492" i="2"/>
  <c r="CH492" i="2"/>
  <c r="BP492" i="2"/>
  <c r="FW492" i="2"/>
  <c r="FN492" i="2"/>
  <c r="FE492" i="2"/>
  <c r="EV492" i="2"/>
  <c r="EM492" i="2"/>
  <c r="ED492" i="2"/>
  <c r="DU492" i="2"/>
  <c r="DL492" i="2"/>
  <c r="DC492" i="2"/>
  <c r="AX492" i="2"/>
  <c r="CD26" i="2"/>
  <c r="EE26" i="2"/>
  <c r="GY26" i="2"/>
  <c r="EA492" i="2"/>
  <c r="DR492" i="2"/>
  <c r="DI492" i="2"/>
  <c r="T492" i="2"/>
  <c r="W492" i="2" s="1"/>
  <c r="V524" i="2"/>
  <c r="W524" i="2"/>
  <c r="HF26" i="2"/>
  <c r="GT26" i="2"/>
  <c r="BS492" i="2"/>
  <c r="AP492" i="2"/>
  <c r="AH492" i="2"/>
  <c r="GW26" i="2"/>
  <c r="FV26" i="2"/>
  <c r="FD26" i="2"/>
  <c r="HO26" i="2"/>
  <c r="EU26" i="2"/>
  <c r="EC26" i="2"/>
  <c r="DB26" i="2"/>
  <c r="DT26" i="2"/>
  <c r="AD492" i="2"/>
  <c r="AJ492" i="2"/>
  <c r="HJ492" i="2"/>
  <c r="GF492" i="2"/>
  <c r="FT492" i="2"/>
  <c r="FB492" i="2"/>
  <c r="EJ492" i="2"/>
  <c r="GK26" i="2"/>
  <c r="V462" i="2"/>
  <c r="W462" i="2"/>
  <c r="V430" i="2"/>
  <c r="W430" i="2"/>
  <c r="CH244" i="2"/>
  <c r="AX244" i="2"/>
  <c r="Y244" i="2"/>
  <c r="EP244" i="2"/>
  <c r="CW244" i="2"/>
  <c r="CE244" i="2"/>
  <c r="BV244" i="2"/>
  <c r="BM244" i="2"/>
  <c r="BD244" i="2"/>
  <c r="BJ244" i="2"/>
  <c r="BA244" i="2"/>
  <c r="V399" i="2"/>
  <c r="W399" i="2"/>
  <c r="HD244" i="2"/>
  <c r="GC244" i="2"/>
  <c r="FT244" i="2"/>
  <c r="ES244" i="2"/>
  <c r="AE244" i="2"/>
  <c r="CB244" i="2"/>
  <c r="AQ244" i="2"/>
  <c r="V369" i="2"/>
  <c r="W369" i="2"/>
  <c r="DK26" i="2"/>
  <c r="FN244" i="2"/>
  <c r="HJ244" i="2"/>
  <c r="FH244" i="2"/>
  <c r="EY244" i="2"/>
  <c r="AU244" i="2"/>
  <c r="V338" i="2"/>
  <c r="W338" i="2"/>
  <c r="HH26" i="2"/>
  <c r="GP26" i="2"/>
  <c r="GG26" i="2"/>
  <c r="FZ244" i="2"/>
  <c r="EJ244" i="2"/>
  <c r="EA244" i="2"/>
  <c r="BY244" i="2"/>
  <c r="BP244" i="2"/>
  <c r="GX244" i="2"/>
  <c r="HM244" i="2"/>
  <c r="DY26" i="2"/>
  <c r="DG26" i="2"/>
  <c r="BW26" i="2"/>
  <c r="BN26" i="2"/>
  <c r="BE26" i="2"/>
  <c r="HS244" i="2"/>
  <c r="ED244" i="2"/>
  <c r="V307" i="2"/>
  <c r="W307" i="2"/>
  <c r="CO26" i="2"/>
  <c r="HV244" i="2"/>
  <c r="GO244" i="2"/>
  <c r="GF244" i="2"/>
  <c r="FQ244" i="2"/>
  <c r="FB244" i="2"/>
  <c r="DU244" i="2"/>
  <c r="CQ244" i="2"/>
  <c r="BI26" i="2"/>
  <c r="AZ26" i="2"/>
  <c r="HP244" i="2"/>
  <c r="HA244" i="2"/>
  <c r="GL244" i="2"/>
  <c r="FE244" i="2"/>
  <c r="EV244" i="2"/>
  <c r="EG244" i="2"/>
  <c r="DR244" i="2"/>
  <c r="DI244" i="2"/>
  <c r="BG244" i="2"/>
  <c r="GV26" i="2"/>
  <c r="GM26" i="2"/>
  <c r="GD26" i="2"/>
  <c r="DS26" i="2"/>
  <c r="GR244" i="2"/>
  <c r="GI244" i="2"/>
  <c r="DX244" i="2"/>
  <c r="DO244" i="2"/>
  <c r="CK244" i="2"/>
  <c r="HT26" i="2"/>
  <c r="GJ26" i="2"/>
  <c r="EZ26" i="2"/>
  <c r="DP26" i="2"/>
  <c r="AV26" i="2"/>
  <c r="HG244" i="2"/>
  <c r="FW244" i="2"/>
  <c r="EM244" i="2"/>
  <c r="DC244" i="2"/>
  <c r="BS244" i="2"/>
  <c r="AP244" i="2"/>
  <c r="AH244" i="2"/>
  <c r="HE26" i="2"/>
  <c r="FU26" i="2"/>
  <c r="EK26" i="2"/>
  <c r="DA26" i="2"/>
  <c r="BQ26" i="2"/>
  <c r="GU244" i="2"/>
  <c r="FK244" i="2"/>
  <c r="AD244" i="2"/>
  <c r="T276" i="2"/>
  <c r="AJ244" i="2"/>
  <c r="HQ26" i="2"/>
  <c r="V214" i="2"/>
  <c r="W214" i="2"/>
  <c r="BG56" i="2"/>
  <c r="AX56" i="2"/>
  <c r="V183" i="2"/>
  <c r="W183" i="2"/>
  <c r="HS56" i="2"/>
  <c r="HJ56" i="2"/>
  <c r="HA56" i="2"/>
  <c r="GR56" i="2"/>
  <c r="GI56" i="2"/>
  <c r="FZ56" i="2"/>
  <c r="FQ56" i="2"/>
  <c r="DX56" i="2"/>
  <c r="DO56" i="2"/>
  <c r="CW56" i="2"/>
  <c r="CE56" i="2"/>
  <c r="BV56" i="2"/>
  <c r="BM56" i="2"/>
  <c r="HV56" i="2"/>
  <c r="HM56" i="2"/>
  <c r="HD56" i="2"/>
  <c r="FK56" i="2"/>
  <c r="FB56" i="2"/>
  <c r="ES56" i="2"/>
  <c r="EJ56" i="2"/>
  <c r="DR56" i="2"/>
  <c r="DI56" i="2"/>
  <c r="V152" i="2"/>
  <c r="W152" i="2"/>
  <c r="FL26" i="2"/>
  <c r="FE56" i="2"/>
  <c r="EV56" i="2"/>
  <c r="CK56" i="2"/>
  <c r="CB56" i="2"/>
  <c r="BJ56" i="2"/>
  <c r="HU26" i="2"/>
  <c r="HC26" i="2"/>
  <c r="GX56" i="2"/>
  <c r="GO56" i="2"/>
  <c r="GF56" i="2"/>
  <c r="V121" i="2"/>
  <c r="W121" i="2"/>
  <c r="DN26" i="2"/>
  <c r="HP56" i="2"/>
  <c r="FH56" i="2"/>
  <c r="EY56" i="2"/>
  <c r="EP56" i="2"/>
  <c r="EG56" i="2"/>
  <c r="CQ56" i="2"/>
  <c r="CH56" i="2"/>
  <c r="BY56" i="2"/>
  <c r="BP56" i="2"/>
  <c r="AW26" i="2"/>
  <c r="GU56" i="2"/>
  <c r="GL56" i="2"/>
  <c r="GC56" i="2"/>
  <c r="FT56" i="2"/>
  <c r="DU56" i="2"/>
  <c r="DL56" i="2"/>
  <c r="BD56" i="2"/>
  <c r="AU56" i="2"/>
  <c r="CV26" i="2"/>
  <c r="BF26" i="2"/>
  <c r="EA56" i="2"/>
  <c r="BA56" i="2"/>
  <c r="W90" i="2"/>
  <c r="T56" i="2"/>
  <c r="V90" i="2"/>
  <c r="GQ26" i="2"/>
  <c r="FG26" i="2"/>
  <c r="DW26" i="2"/>
  <c r="BC26" i="2"/>
  <c r="HG56" i="2"/>
  <c r="FW56" i="2"/>
  <c r="EM56" i="2"/>
  <c r="DC56" i="2"/>
  <c r="BS56" i="2"/>
  <c r="AP56" i="2"/>
  <c r="GB26" i="2"/>
  <c r="ER26" i="2"/>
  <c r="DH26" i="2"/>
  <c r="BX26" i="2"/>
  <c r="AD56" i="2"/>
  <c r="HL26" i="2"/>
  <c r="AJ56" i="2"/>
  <c r="Y763" i="2"/>
  <c r="AA763" i="2"/>
  <c r="T763" i="2" s="1"/>
  <c r="AU763" i="2"/>
  <c r="AX763" i="2"/>
  <c r="BA763" i="2"/>
  <c r="BD763" i="2"/>
  <c r="BG763" i="2"/>
  <c r="BJ763" i="2"/>
  <c r="BM763" i="2"/>
  <c r="BP763" i="2"/>
  <c r="BS763" i="2"/>
  <c r="BV763" i="2"/>
  <c r="BY763" i="2"/>
  <c r="CB763" i="2"/>
  <c r="CE763" i="2"/>
  <c r="CH763" i="2"/>
  <c r="CK763" i="2"/>
  <c r="CQ763" i="2"/>
  <c r="CW763" i="2"/>
  <c r="DC763" i="2"/>
  <c r="DI763" i="2"/>
  <c r="DL763" i="2"/>
  <c r="DO763" i="2"/>
  <c r="DR763" i="2"/>
  <c r="DU763" i="2"/>
  <c r="DX763" i="2"/>
  <c r="EA763" i="2"/>
  <c r="ED763" i="2"/>
  <c r="EG763" i="2"/>
  <c r="EJ763" i="2"/>
  <c r="EM763" i="2"/>
  <c r="EP763" i="2"/>
  <c r="ES763" i="2"/>
  <c r="EV763" i="2"/>
  <c r="EY763" i="2"/>
  <c r="FB763" i="2"/>
  <c r="FE763" i="2"/>
  <c r="FH763" i="2"/>
  <c r="FK763" i="2"/>
  <c r="FN763" i="2"/>
  <c r="FQ763" i="2"/>
  <c r="FT763" i="2"/>
  <c r="FW763" i="2"/>
  <c r="FZ763" i="2"/>
  <c r="GC763" i="2"/>
  <c r="GF763" i="2"/>
  <c r="GI763" i="2"/>
  <c r="GL763" i="2"/>
  <c r="GO763" i="2"/>
  <c r="GR763" i="2"/>
  <c r="GU763" i="2"/>
  <c r="GX763" i="2"/>
  <c r="HA763" i="2"/>
  <c r="HD763" i="2"/>
  <c r="HG763" i="2"/>
  <c r="HJ763" i="2"/>
  <c r="HM763" i="2"/>
  <c r="HP763" i="2"/>
  <c r="HS763" i="2"/>
  <c r="HV763" i="2"/>
  <c r="Y732" i="2"/>
  <c r="AA732" i="2"/>
  <c r="T732" i="2" s="1"/>
  <c r="AU732" i="2"/>
  <c r="AX732" i="2"/>
  <c r="BA732" i="2"/>
  <c r="BD732" i="2"/>
  <c r="BG732" i="2"/>
  <c r="BJ732" i="2"/>
  <c r="BM732" i="2"/>
  <c r="BP732" i="2"/>
  <c r="BS732" i="2"/>
  <c r="BV732" i="2"/>
  <c r="BY732" i="2"/>
  <c r="CB732" i="2"/>
  <c r="CE732" i="2"/>
  <c r="CH732" i="2"/>
  <c r="CK732" i="2"/>
  <c r="CQ732" i="2"/>
  <c r="CW732" i="2"/>
  <c r="DC732" i="2"/>
  <c r="DI732" i="2"/>
  <c r="DL732" i="2"/>
  <c r="DO732" i="2"/>
  <c r="DR732" i="2"/>
  <c r="DU732" i="2"/>
  <c r="DX732" i="2"/>
  <c r="EA732" i="2"/>
  <c r="ED732" i="2"/>
  <c r="EG732" i="2"/>
  <c r="EJ732" i="2"/>
  <c r="EM732" i="2"/>
  <c r="EP732" i="2"/>
  <c r="ES732" i="2"/>
  <c r="EV732" i="2"/>
  <c r="EY732" i="2"/>
  <c r="FB732" i="2"/>
  <c r="FE732" i="2"/>
  <c r="FH732" i="2"/>
  <c r="FK732" i="2"/>
  <c r="FN732" i="2"/>
  <c r="FQ732" i="2"/>
  <c r="FT732" i="2"/>
  <c r="FW732" i="2"/>
  <c r="FZ732" i="2"/>
  <c r="GC732" i="2"/>
  <c r="GF732" i="2"/>
  <c r="GI732" i="2"/>
  <c r="GL732" i="2"/>
  <c r="GO732" i="2"/>
  <c r="GR732" i="2"/>
  <c r="GU732" i="2"/>
  <c r="GX732" i="2"/>
  <c r="HA732" i="2"/>
  <c r="HD732" i="2"/>
  <c r="HG732" i="2"/>
  <c r="HJ732" i="2"/>
  <c r="HM732" i="2"/>
  <c r="HP732" i="2"/>
  <c r="HS732" i="2"/>
  <c r="HV732" i="2"/>
  <c r="Y701" i="2"/>
  <c r="AA701" i="2"/>
  <c r="T701" i="2" s="1"/>
  <c r="AU701" i="2"/>
  <c r="AX701" i="2"/>
  <c r="BA701" i="2"/>
  <c r="BD701" i="2"/>
  <c r="BG701" i="2"/>
  <c r="BJ701" i="2"/>
  <c r="BM701" i="2"/>
  <c r="BP701" i="2"/>
  <c r="BS701" i="2"/>
  <c r="BV701" i="2"/>
  <c r="BY701" i="2"/>
  <c r="CB701" i="2"/>
  <c r="CE701" i="2"/>
  <c r="CH701" i="2"/>
  <c r="CK701" i="2"/>
  <c r="CQ701" i="2"/>
  <c r="CW701" i="2"/>
  <c r="DC701" i="2"/>
  <c r="DI701" i="2"/>
  <c r="DL701" i="2"/>
  <c r="DO701" i="2"/>
  <c r="DR701" i="2"/>
  <c r="DU701" i="2"/>
  <c r="DX701" i="2"/>
  <c r="EA701" i="2"/>
  <c r="ED701" i="2"/>
  <c r="EG701" i="2"/>
  <c r="EJ701" i="2"/>
  <c r="EM701" i="2"/>
  <c r="EP701" i="2"/>
  <c r="ES701" i="2"/>
  <c r="EV701" i="2"/>
  <c r="EY701" i="2"/>
  <c r="FB701" i="2"/>
  <c r="FE701" i="2"/>
  <c r="FH701" i="2"/>
  <c r="FK701" i="2"/>
  <c r="FN701" i="2"/>
  <c r="FQ701" i="2"/>
  <c r="FT701" i="2"/>
  <c r="FW701" i="2"/>
  <c r="FZ701" i="2"/>
  <c r="GC701" i="2"/>
  <c r="GF701" i="2"/>
  <c r="GI701" i="2"/>
  <c r="GL701" i="2"/>
  <c r="GO701" i="2"/>
  <c r="GR701" i="2"/>
  <c r="GU701" i="2"/>
  <c r="GX701" i="2"/>
  <c r="HA701" i="2"/>
  <c r="HD701" i="2"/>
  <c r="HG701" i="2"/>
  <c r="HJ701" i="2"/>
  <c r="HM701" i="2"/>
  <c r="HP701" i="2"/>
  <c r="HS701" i="2"/>
  <c r="HV701" i="2"/>
  <c r="P669" i="2"/>
  <c r="Q669" i="2"/>
  <c r="R669" i="2"/>
  <c r="X669" i="2"/>
  <c r="HZ669" i="2" s="1"/>
  <c r="AS669" i="2"/>
  <c r="AT669" i="2"/>
  <c r="AV669" i="2"/>
  <c r="AW669" i="2"/>
  <c r="AY669" i="2"/>
  <c r="AZ669" i="2"/>
  <c r="BB669" i="2"/>
  <c r="BC669" i="2"/>
  <c r="BE669" i="2"/>
  <c r="BF669" i="2"/>
  <c r="BH669" i="2"/>
  <c r="BI669" i="2"/>
  <c r="BK669" i="2"/>
  <c r="BL669" i="2"/>
  <c r="BN669" i="2"/>
  <c r="BO669" i="2"/>
  <c r="BQ669" i="2"/>
  <c r="BR669" i="2"/>
  <c r="BW669" i="2"/>
  <c r="BX669" i="2"/>
  <c r="CC669" i="2"/>
  <c r="CD669" i="2"/>
  <c r="CI669" i="2"/>
  <c r="CJ669" i="2"/>
  <c r="CO669" i="2"/>
  <c r="CP669" i="2"/>
  <c r="CU669" i="2"/>
  <c r="CV669" i="2"/>
  <c r="DA669" i="2"/>
  <c r="DB669" i="2"/>
  <c r="DG669" i="2"/>
  <c r="DH669" i="2"/>
  <c r="DJ669" i="2"/>
  <c r="DK669" i="2"/>
  <c r="DM669" i="2"/>
  <c r="DN669" i="2"/>
  <c r="DP669" i="2"/>
  <c r="DQ669" i="2"/>
  <c r="DS669" i="2"/>
  <c r="DT669" i="2"/>
  <c r="DV669" i="2"/>
  <c r="DW669" i="2"/>
  <c r="DY669" i="2"/>
  <c r="DZ669" i="2"/>
  <c r="EB669" i="2"/>
  <c r="EC669" i="2"/>
  <c r="EE669" i="2"/>
  <c r="EF669" i="2"/>
  <c r="EH669" i="2"/>
  <c r="EI669" i="2"/>
  <c r="EK669" i="2"/>
  <c r="EL669" i="2"/>
  <c r="EN669" i="2"/>
  <c r="EO669" i="2"/>
  <c r="EQ669" i="2"/>
  <c r="ER669" i="2"/>
  <c r="ET669" i="2"/>
  <c r="EU669" i="2"/>
  <c r="EW669" i="2"/>
  <c r="EX669" i="2"/>
  <c r="EZ669" i="2"/>
  <c r="FA669" i="2"/>
  <c r="FC669" i="2"/>
  <c r="FD669" i="2"/>
  <c r="FF669" i="2"/>
  <c r="FG669" i="2"/>
  <c r="FI669" i="2"/>
  <c r="FJ669" i="2"/>
  <c r="FL669" i="2"/>
  <c r="FM669" i="2"/>
  <c r="FO669" i="2"/>
  <c r="FP669" i="2"/>
  <c r="FR669" i="2"/>
  <c r="FS669" i="2"/>
  <c r="FU669" i="2"/>
  <c r="FV669" i="2"/>
  <c r="FX669" i="2"/>
  <c r="FY669" i="2"/>
  <c r="GA669" i="2"/>
  <c r="GB669" i="2"/>
  <c r="GD669" i="2"/>
  <c r="GE669" i="2"/>
  <c r="GG669" i="2"/>
  <c r="GH669" i="2"/>
  <c r="GJ669" i="2"/>
  <c r="GK669" i="2"/>
  <c r="GM669" i="2"/>
  <c r="GN669" i="2"/>
  <c r="GP669" i="2"/>
  <c r="GQ669" i="2"/>
  <c r="GS669" i="2"/>
  <c r="GT669" i="2"/>
  <c r="GV669" i="2"/>
  <c r="GW669" i="2"/>
  <c r="GY669" i="2"/>
  <c r="GZ669" i="2"/>
  <c r="HB669" i="2"/>
  <c r="HC669" i="2"/>
  <c r="HE669" i="2"/>
  <c r="HF669" i="2"/>
  <c r="HH669" i="2"/>
  <c r="HI669" i="2"/>
  <c r="HK669" i="2"/>
  <c r="HL669" i="2"/>
  <c r="HN669" i="2"/>
  <c r="HO669" i="2"/>
  <c r="HQ669" i="2"/>
  <c r="HR669" i="2"/>
  <c r="HT669" i="2"/>
  <c r="HU669" i="2"/>
  <c r="Y512" i="2"/>
  <c r="AA512" i="2"/>
  <c r="T512" i="2" s="1"/>
  <c r="AU512" i="2"/>
  <c r="AX512" i="2"/>
  <c r="BA512" i="2"/>
  <c r="BD512" i="2"/>
  <c r="BG512" i="2"/>
  <c r="BJ512" i="2"/>
  <c r="BM512" i="2"/>
  <c r="BP512" i="2"/>
  <c r="BS512" i="2"/>
  <c r="BV512" i="2"/>
  <c r="BY512" i="2"/>
  <c r="CB512" i="2"/>
  <c r="CE512" i="2"/>
  <c r="CH512" i="2"/>
  <c r="CK512" i="2"/>
  <c r="CQ512" i="2"/>
  <c r="CW512" i="2"/>
  <c r="DC512" i="2"/>
  <c r="DI512" i="2"/>
  <c r="DL512" i="2"/>
  <c r="DO512" i="2"/>
  <c r="DR512" i="2"/>
  <c r="DU512" i="2"/>
  <c r="DX512" i="2"/>
  <c r="EA512" i="2"/>
  <c r="ED512" i="2"/>
  <c r="EG512" i="2"/>
  <c r="EJ512" i="2"/>
  <c r="EM512" i="2"/>
  <c r="EP512" i="2"/>
  <c r="ES512" i="2"/>
  <c r="EV512" i="2"/>
  <c r="EY512" i="2"/>
  <c r="FB512" i="2"/>
  <c r="FE512" i="2"/>
  <c r="FH512" i="2"/>
  <c r="FK512" i="2"/>
  <c r="FN512" i="2"/>
  <c r="FQ512" i="2"/>
  <c r="FT512" i="2"/>
  <c r="FW512" i="2"/>
  <c r="FZ512" i="2"/>
  <c r="GC512" i="2"/>
  <c r="GF512" i="2"/>
  <c r="GI512" i="2"/>
  <c r="GL512" i="2"/>
  <c r="GO512" i="2"/>
  <c r="GR512" i="2"/>
  <c r="GU512" i="2"/>
  <c r="GX512" i="2"/>
  <c r="HA512" i="2"/>
  <c r="HD512" i="2"/>
  <c r="HG512" i="2"/>
  <c r="HJ512" i="2"/>
  <c r="HM512" i="2"/>
  <c r="HP512" i="2"/>
  <c r="HS512" i="2"/>
  <c r="HV512" i="2"/>
  <c r="Y543" i="2"/>
  <c r="AA543" i="2"/>
  <c r="T543" i="2" s="1"/>
  <c r="AU543" i="2"/>
  <c r="AX543" i="2"/>
  <c r="BA543" i="2"/>
  <c r="BD543" i="2"/>
  <c r="BG543" i="2"/>
  <c r="BJ543" i="2"/>
  <c r="BM543" i="2"/>
  <c r="BP543" i="2"/>
  <c r="BS543" i="2"/>
  <c r="BV543" i="2"/>
  <c r="BY543" i="2"/>
  <c r="CB543" i="2"/>
  <c r="CE543" i="2"/>
  <c r="CH543" i="2"/>
  <c r="CK543" i="2"/>
  <c r="CQ543" i="2"/>
  <c r="CW543" i="2"/>
  <c r="DC543" i="2"/>
  <c r="DI543" i="2"/>
  <c r="DL543" i="2"/>
  <c r="DO543" i="2"/>
  <c r="DR543" i="2"/>
  <c r="DU543" i="2"/>
  <c r="DX543" i="2"/>
  <c r="EA543" i="2"/>
  <c r="ED543" i="2"/>
  <c r="EG543" i="2"/>
  <c r="EJ543" i="2"/>
  <c r="EM543" i="2"/>
  <c r="EP543" i="2"/>
  <c r="ES543" i="2"/>
  <c r="EV543" i="2"/>
  <c r="EY543" i="2"/>
  <c r="FB543" i="2"/>
  <c r="FE543" i="2"/>
  <c r="FH543" i="2"/>
  <c r="FK543" i="2"/>
  <c r="FN543" i="2"/>
  <c r="FQ543" i="2"/>
  <c r="FT543" i="2"/>
  <c r="FW543" i="2"/>
  <c r="FZ543" i="2"/>
  <c r="GC543" i="2"/>
  <c r="GF543" i="2"/>
  <c r="GI543" i="2"/>
  <c r="GL543" i="2"/>
  <c r="GO543" i="2"/>
  <c r="GR543" i="2"/>
  <c r="GU543" i="2"/>
  <c r="GX543" i="2"/>
  <c r="HA543" i="2"/>
  <c r="HD543" i="2"/>
  <c r="HG543" i="2"/>
  <c r="HJ543" i="2"/>
  <c r="HM543" i="2"/>
  <c r="HP543" i="2"/>
  <c r="HS543" i="2"/>
  <c r="HV543" i="2"/>
  <c r="Y574" i="2"/>
  <c r="AA574" i="2"/>
  <c r="T574" i="2" s="1"/>
  <c r="AU574" i="2"/>
  <c r="AX574" i="2"/>
  <c r="BA574" i="2"/>
  <c r="BD574" i="2"/>
  <c r="BG574" i="2"/>
  <c r="BJ574" i="2"/>
  <c r="BM574" i="2"/>
  <c r="BP574" i="2"/>
  <c r="BS574" i="2"/>
  <c r="BV574" i="2"/>
  <c r="BY574" i="2"/>
  <c r="CB574" i="2"/>
  <c r="CE574" i="2"/>
  <c r="CH574" i="2"/>
  <c r="CK574" i="2"/>
  <c r="CQ574" i="2"/>
  <c r="CW574" i="2"/>
  <c r="DC574" i="2"/>
  <c r="DI574" i="2"/>
  <c r="DL574" i="2"/>
  <c r="DO574" i="2"/>
  <c r="DR574" i="2"/>
  <c r="DU574" i="2"/>
  <c r="DX574" i="2"/>
  <c r="EA574" i="2"/>
  <c r="ED574" i="2"/>
  <c r="EG574" i="2"/>
  <c r="EJ574" i="2"/>
  <c r="EM574" i="2"/>
  <c r="EP574" i="2"/>
  <c r="ES574" i="2"/>
  <c r="EV574" i="2"/>
  <c r="EY574" i="2"/>
  <c r="FB574" i="2"/>
  <c r="FE574" i="2"/>
  <c r="FH574" i="2"/>
  <c r="FK574" i="2"/>
  <c r="FN574" i="2"/>
  <c r="FQ574" i="2"/>
  <c r="FT574" i="2"/>
  <c r="FW574" i="2"/>
  <c r="FZ574" i="2"/>
  <c r="GC574" i="2"/>
  <c r="GF574" i="2"/>
  <c r="GI574" i="2"/>
  <c r="GL574" i="2"/>
  <c r="GO574" i="2"/>
  <c r="GR574" i="2"/>
  <c r="GU574" i="2"/>
  <c r="GX574" i="2"/>
  <c r="HA574" i="2"/>
  <c r="HD574" i="2"/>
  <c r="HG574" i="2"/>
  <c r="HJ574" i="2"/>
  <c r="HM574" i="2"/>
  <c r="HP574" i="2"/>
  <c r="HS574" i="2"/>
  <c r="HV574" i="2"/>
  <c r="P480" i="2"/>
  <c r="Q480" i="2"/>
  <c r="R480" i="2"/>
  <c r="X480" i="2"/>
  <c r="HZ480" i="2" s="1"/>
  <c r="AS480" i="2"/>
  <c r="AT480" i="2"/>
  <c r="AV480" i="2"/>
  <c r="AW480" i="2"/>
  <c r="AY480" i="2"/>
  <c r="AZ480" i="2"/>
  <c r="BB480" i="2"/>
  <c r="BC480" i="2"/>
  <c r="BE480" i="2"/>
  <c r="BF480" i="2"/>
  <c r="BH480" i="2"/>
  <c r="BI480" i="2"/>
  <c r="BK480" i="2"/>
  <c r="BL480" i="2"/>
  <c r="BN480" i="2"/>
  <c r="BO480" i="2"/>
  <c r="BQ480" i="2"/>
  <c r="BR480" i="2"/>
  <c r="BW480" i="2"/>
  <c r="BX480" i="2"/>
  <c r="CC480" i="2"/>
  <c r="CD480" i="2"/>
  <c r="CI480" i="2"/>
  <c r="CJ480" i="2"/>
  <c r="CO480" i="2"/>
  <c r="CP480" i="2"/>
  <c r="CU480" i="2"/>
  <c r="CV480" i="2"/>
  <c r="DA480" i="2"/>
  <c r="DB480" i="2"/>
  <c r="DG480" i="2"/>
  <c r="DH480" i="2"/>
  <c r="DJ480" i="2"/>
  <c r="DK480" i="2"/>
  <c r="DM480" i="2"/>
  <c r="DN480" i="2"/>
  <c r="DP480" i="2"/>
  <c r="DQ480" i="2"/>
  <c r="DS480" i="2"/>
  <c r="DT480" i="2"/>
  <c r="DV480" i="2"/>
  <c r="DW480" i="2"/>
  <c r="DY480" i="2"/>
  <c r="DZ480" i="2"/>
  <c r="EB480" i="2"/>
  <c r="EC480" i="2"/>
  <c r="EE480" i="2"/>
  <c r="EF480" i="2"/>
  <c r="EH480" i="2"/>
  <c r="EI480" i="2"/>
  <c r="EK480" i="2"/>
  <c r="EL480" i="2"/>
  <c r="EN480" i="2"/>
  <c r="EO480" i="2"/>
  <c r="EQ480" i="2"/>
  <c r="ER480" i="2"/>
  <c r="ET480" i="2"/>
  <c r="EU480" i="2"/>
  <c r="EW480" i="2"/>
  <c r="EX480" i="2"/>
  <c r="EZ480" i="2"/>
  <c r="FA480" i="2"/>
  <c r="FC480" i="2"/>
  <c r="FD480" i="2"/>
  <c r="FF480" i="2"/>
  <c r="FG480" i="2"/>
  <c r="FI480" i="2"/>
  <c r="FJ480" i="2"/>
  <c r="FL480" i="2"/>
  <c r="FM480" i="2"/>
  <c r="FO480" i="2"/>
  <c r="FP480" i="2"/>
  <c r="FR480" i="2"/>
  <c r="FS480" i="2"/>
  <c r="FU480" i="2"/>
  <c r="FV480" i="2"/>
  <c r="FX480" i="2"/>
  <c r="FY480" i="2"/>
  <c r="GA480" i="2"/>
  <c r="GB480" i="2"/>
  <c r="GD480" i="2"/>
  <c r="GE480" i="2"/>
  <c r="GG480" i="2"/>
  <c r="GH480" i="2"/>
  <c r="GJ480" i="2"/>
  <c r="GK480" i="2"/>
  <c r="GM480" i="2"/>
  <c r="GN480" i="2"/>
  <c r="GP480" i="2"/>
  <c r="GQ480" i="2"/>
  <c r="GS480" i="2"/>
  <c r="GT480" i="2"/>
  <c r="GV480" i="2"/>
  <c r="GW480" i="2"/>
  <c r="GY480" i="2"/>
  <c r="GZ480" i="2"/>
  <c r="HB480" i="2"/>
  <c r="HC480" i="2"/>
  <c r="HE480" i="2"/>
  <c r="HF480" i="2"/>
  <c r="HH480" i="2"/>
  <c r="HI480" i="2"/>
  <c r="HK480" i="2"/>
  <c r="HL480" i="2"/>
  <c r="HN480" i="2"/>
  <c r="HO480" i="2"/>
  <c r="HQ480" i="2"/>
  <c r="HR480" i="2"/>
  <c r="HT480" i="2"/>
  <c r="HU480" i="2"/>
  <c r="Y450" i="2"/>
  <c r="AA450" i="2"/>
  <c r="T450" i="2" s="1"/>
  <c r="AU450" i="2"/>
  <c r="AX450" i="2"/>
  <c r="BA450" i="2"/>
  <c r="BD450" i="2"/>
  <c r="BG450" i="2"/>
  <c r="BJ450" i="2"/>
  <c r="BM450" i="2"/>
  <c r="BP450" i="2"/>
  <c r="BS450" i="2"/>
  <c r="BV450" i="2"/>
  <c r="BY450" i="2"/>
  <c r="CB450" i="2"/>
  <c r="CE450" i="2"/>
  <c r="CH450" i="2"/>
  <c r="CK450" i="2"/>
  <c r="CQ450" i="2"/>
  <c r="CW450" i="2"/>
  <c r="DC450" i="2"/>
  <c r="DI450" i="2"/>
  <c r="DL450" i="2"/>
  <c r="DO450" i="2"/>
  <c r="DR450" i="2"/>
  <c r="DU450" i="2"/>
  <c r="DX450" i="2"/>
  <c r="EA450" i="2"/>
  <c r="ED450" i="2"/>
  <c r="EG450" i="2"/>
  <c r="EJ450" i="2"/>
  <c r="EM450" i="2"/>
  <c r="EP450" i="2"/>
  <c r="ES450" i="2"/>
  <c r="EV450" i="2"/>
  <c r="EY450" i="2"/>
  <c r="FB450" i="2"/>
  <c r="FE450" i="2"/>
  <c r="FH450" i="2"/>
  <c r="FK450" i="2"/>
  <c r="FN450" i="2"/>
  <c r="FQ450" i="2"/>
  <c r="FT450" i="2"/>
  <c r="FW450" i="2"/>
  <c r="FZ450" i="2"/>
  <c r="GC450" i="2"/>
  <c r="GF450" i="2"/>
  <c r="GI450" i="2"/>
  <c r="GL450" i="2"/>
  <c r="GO450" i="2"/>
  <c r="GR450" i="2"/>
  <c r="GU450" i="2"/>
  <c r="GX450" i="2"/>
  <c r="HA450" i="2"/>
  <c r="HD450" i="2"/>
  <c r="HG450" i="2"/>
  <c r="HJ450" i="2"/>
  <c r="HM450" i="2"/>
  <c r="HP450" i="2"/>
  <c r="HS450" i="2"/>
  <c r="HV450" i="2"/>
  <c r="D46" i="13" l="1"/>
  <c r="D70" i="13"/>
  <c r="D15" i="13"/>
  <c r="D96" i="13"/>
  <c r="D75" i="13"/>
  <c r="D84" i="13"/>
  <c r="D108" i="13"/>
  <c r="D124" i="13"/>
  <c r="D69" i="13"/>
  <c r="D149" i="13"/>
  <c r="D118" i="13"/>
  <c r="D142" i="13"/>
  <c r="D9" i="13"/>
  <c r="D90" i="13"/>
  <c r="D55" i="13"/>
  <c r="D42" i="13"/>
  <c r="D128" i="13"/>
  <c r="D136" i="13"/>
  <c r="D67" i="13"/>
  <c r="D83" i="13"/>
  <c r="D103" i="13"/>
  <c r="D111" i="13"/>
  <c r="D74" i="13"/>
  <c r="D22" i="13"/>
  <c r="D38" i="13"/>
  <c r="D31" i="13"/>
  <c r="D28" i="13"/>
  <c r="D135" i="13"/>
  <c r="D89" i="13"/>
  <c r="D102" i="13"/>
  <c r="D73" i="13"/>
  <c r="D66" i="13"/>
  <c r="D8" i="13"/>
  <c r="D41" i="13"/>
  <c r="D82" i="13"/>
  <c r="D148" i="13"/>
  <c r="D13" i="13"/>
  <c r="D94" i="13"/>
  <c r="D115" i="13"/>
  <c r="D122" i="13"/>
  <c r="D104" i="13"/>
  <c r="D112" i="13"/>
  <c r="D91" i="13"/>
  <c r="D10" i="13"/>
  <c r="D119" i="13"/>
  <c r="D143" i="13"/>
  <c r="D137" i="13"/>
  <c r="D129" i="13"/>
  <c r="D130" i="13"/>
  <c r="D113" i="13"/>
  <c r="D56" i="13"/>
  <c r="D120" i="13"/>
  <c r="D11" i="13"/>
  <c r="D43" i="13"/>
  <c r="D105" i="13"/>
  <c r="D92" i="13"/>
  <c r="D93" i="13"/>
  <c r="D57" i="13"/>
  <c r="D121" i="13"/>
  <c r="D106" i="13"/>
  <c r="D24" i="13"/>
  <c r="D114" i="13"/>
  <c r="D33" i="13"/>
  <c r="D12" i="13"/>
  <c r="D44" i="13"/>
  <c r="D50" i="13"/>
  <c r="D78" i="13"/>
  <c r="D20" i="13"/>
  <c r="D133" i="13"/>
  <c r="D6" i="13"/>
  <c r="D146" i="13"/>
  <c r="D152" i="13"/>
  <c r="D85" i="13"/>
  <c r="D98" i="13"/>
  <c r="D116" i="13"/>
  <c r="D17" i="13"/>
  <c r="AF101" i="8"/>
  <c r="D5" i="13"/>
  <c r="D141" i="13"/>
  <c r="D145" i="13"/>
  <c r="D132" i="13"/>
  <c r="D101" i="13"/>
  <c r="D65" i="13"/>
  <c r="D54" i="13"/>
  <c r="D134" i="13"/>
  <c r="D153" i="13"/>
  <c r="D7" i="13"/>
  <c r="D40" i="13"/>
  <c r="D72" i="13"/>
  <c r="D88" i="13"/>
  <c r="D147" i="13"/>
  <c r="D81" i="13"/>
  <c r="D86" i="13"/>
  <c r="D150" i="13"/>
  <c r="D138" i="13"/>
  <c r="D48" i="13"/>
  <c r="D26" i="13"/>
  <c r="D35" i="13"/>
  <c r="D76" i="13"/>
  <c r="D18" i="13"/>
  <c r="D109" i="13"/>
  <c r="D125" i="13"/>
  <c r="D47" i="13"/>
  <c r="D63" i="13"/>
  <c r="D16" i="13"/>
  <c r="D97" i="13"/>
  <c r="D77" i="13"/>
  <c r="D19" i="13"/>
  <c r="D27" i="13"/>
  <c r="D59" i="13"/>
  <c r="D49" i="13"/>
  <c r="D36" i="13"/>
  <c r="D126" i="13"/>
  <c r="D127" i="13"/>
  <c r="D45" i="13"/>
  <c r="D95" i="13"/>
  <c r="D14" i="13"/>
  <c r="D62" i="13"/>
  <c r="D34" i="13"/>
  <c r="D25" i="13"/>
  <c r="D107" i="13"/>
  <c r="D123" i="13"/>
  <c r="D58" i="13"/>
  <c r="D21" i="13"/>
  <c r="D51" i="13"/>
  <c r="D60" i="13"/>
  <c r="FH26" i="2"/>
  <c r="V492" i="2"/>
  <c r="AF30" i="2"/>
  <c r="AU26" i="2"/>
  <c r="BA26" i="2"/>
  <c r="W257" i="2"/>
  <c r="AR681" i="2"/>
  <c r="AL30" i="2"/>
  <c r="W249" i="2"/>
  <c r="W686" i="2"/>
  <c r="AR30" i="2"/>
  <c r="AL492" i="2"/>
  <c r="FN26" i="2"/>
  <c r="W30" i="2"/>
  <c r="V688" i="2"/>
  <c r="W688" i="2"/>
  <c r="V690" i="2"/>
  <c r="W690" i="2"/>
  <c r="V692" i="2"/>
  <c r="W692" i="2"/>
  <c r="V694" i="2"/>
  <c r="W694" i="2"/>
  <c r="V503" i="2"/>
  <c r="W503" i="2"/>
  <c r="V501" i="2"/>
  <c r="W501" i="2"/>
  <c r="V499" i="2"/>
  <c r="W499" i="2"/>
  <c r="W255" i="2"/>
  <c r="V255" i="2"/>
  <c r="W251" i="2"/>
  <c r="V251" i="2"/>
  <c r="W253" i="2"/>
  <c r="V253" i="2"/>
  <c r="T39" i="2"/>
  <c r="W69" i="2"/>
  <c r="V69" i="2"/>
  <c r="W38" i="2"/>
  <c r="V38" i="2"/>
  <c r="DL26" i="2"/>
  <c r="AR492" i="2"/>
  <c r="BS26" i="2"/>
  <c r="HD26" i="2"/>
  <c r="AI681" i="2"/>
  <c r="FZ26" i="2"/>
  <c r="AO492" i="2"/>
  <c r="AI492" i="2"/>
  <c r="AM26" i="2"/>
  <c r="AO244" i="2"/>
  <c r="AK26" i="2"/>
  <c r="FE26" i="2"/>
  <c r="GC26" i="2"/>
  <c r="HM26" i="2"/>
  <c r="AG26" i="2"/>
  <c r="AF492" i="2"/>
  <c r="FT26" i="2"/>
  <c r="EV26" i="2"/>
  <c r="FK26" i="2"/>
  <c r="HP26" i="2"/>
  <c r="AA26" i="2"/>
  <c r="EA26" i="2"/>
  <c r="AQ26" i="2"/>
  <c r="BV26" i="2"/>
  <c r="CQ26" i="2"/>
  <c r="Y26" i="2"/>
  <c r="BD26" i="2"/>
  <c r="GU26" i="2"/>
  <c r="EP26" i="2"/>
  <c r="AL244" i="2"/>
  <c r="ES26" i="2"/>
  <c r="GI26" i="2"/>
  <c r="BG26" i="2"/>
  <c r="EM26" i="2"/>
  <c r="BJ26" i="2"/>
  <c r="GO26" i="2"/>
  <c r="AO56" i="2"/>
  <c r="EJ26" i="2"/>
  <c r="AI56" i="2"/>
  <c r="DO26" i="2"/>
  <c r="AE26" i="2"/>
  <c r="HA26" i="2"/>
  <c r="AA669" i="2"/>
  <c r="AQ669" i="2"/>
  <c r="AH669" i="2"/>
  <c r="BP26" i="2"/>
  <c r="DX26" i="2"/>
  <c r="AQ480" i="2"/>
  <c r="Y480" i="2"/>
  <c r="AM480" i="2"/>
  <c r="AM669" i="2"/>
  <c r="EY26" i="2"/>
  <c r="FB26" i="2"/>
  <c r="FQ26" i="2"/>
  <c r="CB26" i="2"/>
  <c r="EG26" i="2"/>
  <c r="DR26" i="2"/>
  <c r="HJ26" i="2"/>
  <c r="AP26" i="2"/>
  <c r="CW26" i="2"/>
  <c r="FW26" i="2"/>
  <c r="V681" i="2"/>
  <c r="HV26" i="2"/>
  <c r="AJ26" i="2"/>
  <c r="GL26" i="2"/>
  <c r="AL681" i="2"/>
  <c r="AF681" i="2"/>
  <c r="CE26" i="2"/>
  <c r="DC26" i="2"/>
  <c r="GF26" i="2"/>
  <c r="GX26" i="2"/>
  <c r="HS26" i="2"/>
  <c r="CK26" i="2"/>
  <c r="AF244" i="2"/>
  <c r="AR244" i="2"/>
  <c r="AD26" i="2"/>
  <c r="AN26" i="2"/>
  <c r="BM26" i="2"/>
  <c r="CH26" i="2"/>
  <c r="AH480" i="2"/>
  <c r="AK480" i="2"/>
  <c r="AE480" i="2"/>
  <c r="HG26" i="2"/>
  <c r="ED26" i="2"/>
  <c r="DI26" i="2"/>
  <c r="DU26" i="2"/>
  <c r="EJ669" i="2"/>
  <c r="BY26" i="2"/>
  <c r="AX26" i="2"/>
  <c r="GR26" i="2"/>
  <c r="AI244" i="2"/>
  <c r="AH26" i="2"/>
  <c r="T244" i="2"/>
  <c r="T26" i="2" s="1"/>
  <c r="W26" i="2" s="1"/>
  <c r="V276" i="2"/>
  <c r="W276" i="2"/>
  <c r="W56" i="2"/>
  <c r="V56" i="2"/>
  <c r="AF56" i="2"/>
  <c r="AR56" i="2"/>
  <c r="AL56" i="2"/>
  <c r="AN669" i="2"/>
  <c r="AN480" i="2"/>
  <c r="DO669" i="2"/>
  <c r="BM669" i="2"/>
  <c r="AG669" i="2"/>
  <c r="AG480" i="2"/>
  <c r="Y669" i="2"/>
  <c r="HS669" i="2"/>
  <c r="HJ669" i="2"/>
  <c r="GI669" i="2"/>
  <c r="FZ669" i="2"/>
  <c r="FQ669" i="2"/>
  <c r="CE669" i="2"/>
  <c r="BV669" i="2"/>
  <c r="BD669" i="2"/>
  <c r="FH669" i="2"/>
  <c r="DL669" i="2"/>
  <c r="HV480" i="2"/>
  <c r="HM480" i="2"/>
  <c r="DR669" i="2"/>
  <c r="CH669" i="2"/>
  <c r="AX669" i="2"/>
  <c r="HP669" i="2"/>
  <c r="HG669" i="2"/>
  <c r="GX669" i="2"/>
  <c r="EV669" i="2"/>
  <c r="EM669" i="2"/>
  <c r="HD669" i="2"/>
  <c r="GL669" i="2"/>
  <c r="GC669" i="2"/>
  <c r="FB669" i="2"/>
  <c r="ES669" i="2"/>
  <c r="V763" i="2"/>
  <c r="W763" i="2"/>
  <c r="HV669" i="2"/>
  <c r="FT669" i="2"/>
  <c r="BP669" i="2"/>
  <c r="V732" i="2"/>
  <c r="W732" i="2"/>
  <c r="HA669" i="2"/>
  <c r="GR669" i="2"/>
  <c r="ED669" i="2"/>
  <c r="CW669" i="2"/>
  <c r="AP669" i="2"/>
  <c r="AD669" i="2"/>
  <c r="HM669" i="2"/>
  <c r="GF669" i="2"/>
  <c r="FW669" i="2"/>
  <c r="EY669" i="2"/>
  <c r="EP669" i="2"/>
  <c r="DI669" i="2"/>
  <c r="CB669" i="2"/>
  <c r="BS669" i="2"/>
  <c r="AU669" i="2"/>
  <c r="AJ669" i="2"/>
  <c r="FN669" i="2"/>
  <c r="EG669" i="2"/>
  <c r="DX669" i="2"/>
  <c r="BJ669" i="2"/>
  <c r="T669" i="2"/>
  <c r="V669" i="2" s="1"/>
  <c r="V701" i="2"/>
  <c r="W701" i="2"/>
  <c r="DC669" i="2"/>
  <c r="BY669" i="2"/>
  <c r="GO669" i="2"/>
  <c r="FE669" i="2"/>
  <c r="DU669" i="2"/>
  <c r="CK669" i="2"/>
  <c r="BA669" i="2"/>
  <c r="AE669" i="2"/>
  <c r="GU669" i="2"/>
  <c r="FK669" i="2"/>
  <c r="EA669" i="2"/>
  <c r="CQ669" i="2"/>
  <c r="BG669" i="2"/>
  <c r="AK669" i="2"/>
  <c r="W512" i="2"/>
  <c r="V512" i="2"/>
  <c r="AA480" i="2"/>
  <c r="W543" i="2"/>
  <c r="V543" i="2"/>
  <c r="HP480" i="2"/>
  <c r="HG480" i="2"/>
  <c r="GX480" i="2"/>
  <c r="GO480" i="2"/>
  <c r="GF480" i="2"/>
  <c r="FW480" i="2"/>
  <c r="FN480" i="2"/>
  <c r="FE480" i="2"/>
  <c r="EV480" i="2"/>
  <c r="EM480" i="2"/>
  <c r="ED480" i="2"/>
  <c r="DU480" i="2"/>
  <c r="DL480" i="2"/>
  <c r="DC480" i="2"/>
  <c r="CK480" i="2"/>
  <c r="CB480" i="2"/>
  <c r="BS480" i="2"/>
  <c r="BJ480" i="2"/>
  <c r="BA480" i="2"/>
  <c r="HD480" i="2"/>
  <c r="GU480" i="2"/>
  <c r="GL480" i="2"/>
  <c r="GC480" i="2"/>
  <c r="FT480" i="2"/>
  <c r="FK480" i="2"/>
  <c r="FB480" i="2"/>
  <c r="ES480" i="2"/>
  <c r="EJ480" i="2"/>
  <c r="EA480" i="2"/>
  <c r="DR480" i="2"/>
  <c r="DI480" i="2"/>
  <c r="CQ480" i="2"/>
  <c r="CH480" i="2"/>
  <c r="BY480" i="2"/>
  <c r="BP480" i="2"/>
  <c r="BG480" i="2"/>
  <c r="AX480" i="2"/>
  <c r="AJ480" i="2"/>
  <c r="T480" i="2"/>
  <c r="W574" i="2"/>
  <c r="V574" i="2"/>
  <c r="HS480" i="2"/>
  <c r="HJ480" i="2"/>
  <c r="HA480" i="2"/>
  <c r="GR480" i="2"/>
  <c r="GI480" i="2"/>
  <c r="FZ480" i="2"/>
  <c r="FQ480" i="2"/>
  <c r="FH480" i="2"/>
  <c r="EY480" i="2"/>
  <c r="EP480" i="2"/>
  <c r="EG480" i="2"/>
  <c r="DX480" i="2"/>
  <c r="DO480" i="2"/>
  <c r="CW480" i="2"/>
  <c r="CE480" i="2"/>
  <c r="BV480" i="2"/>
  <c r="BM480" i="2"/>
  <c r="BD480" i="2"/>
  <c r="AU480" i="2"/>
  <c r="AP480" i="2"/>
  <c r="AD480" i="2"/>
  <c r="V450" i="2"/>
  <c r="W450" i="2"/>
  <c r="AR669" i="2" l="1"/>
  <c r="AO669" i="2"/>
  <c r="AR480" i="2"/>
  <c r="AO26" i="2"/>
  <c r="AI26" i="2"/>
  <c r="W39" i="2"/>
  <c r="V39" i="2"/>
  <c r="AL26" i="2"/>
  <c r="AR26" i="2"/>
  <c r="AF26" i="2"/>
  <c r="AO480" i="2"/>
  <c r="AI669" i="2"/>
  <c r="AF480" i="2"/>
  <c r="AL480" i="2"/>
  <c r="AI480" i="2"/>
  <c r="W244" i="2"/>
  <c r="V244" i="2"/>
  <c r="V26" i="2"/>
  <c r="AL669" i="2"/>
  <c r="AF669" i="2"/>
  <c r="W669" i="2"/>
  <c r="V480" i="2"/>
  <c r="W480" i="2"/>
  <c r="Y295" i="2" l="1"/>
  <c r="AA295" i="2"/>
  <c r="T295" i="2" s="1"/>
  <c r="AU295" i="2"/>
  <c r="AX295" i="2"/>
  <c r="BA295" i="2"/>
  <c r="BD295" i="2"/>
  <c r="BG295" i="2"/>
  <c r="BJ295" i="2"/>
  <c r="BM295" i="2"/>
  <c r="BP295" i="2"/>
  <c r="BS295" i="2"/>
  <c r="BV295" i="2"/>
  <c r="BY295" i="2"/>
  <c r="CB295" i="2"/>
  <c r="CE295" i="2"/>
  <c r="CH295" i="2"/>
  <c r="CK295" i="2"/>
  <c r="CQ295" i="2"/>
  <c r="CW295" i="2"/>
  <c r="DC295" i="2"/>
  <c r="DI295" i="2"/>
  <c r="DL295" i="2"/>
  <c r="DO295" i="2"/>
  <c r="DR295" i="2"/>
  <c r="DU295" i="2"/>
  <c r="DX295" i="2"/>
  <c r="EA295" i="2"/>
  <c r="ED295" i="2"/>
  <c r="EG295" i="2"/>
  <c r="EJ295" i="2"/>
  <c r="EM295" i="2"/>
  <c r="EP295" i="2"/>
  <c r="ES295" i="2"/>
  <c r="EV295" i="2"/>
  <c r="EY295" i="2"/>
  <c r="FB295" i="2"/>
  <c r="FE295" i="2"/>
  <c r="FH295" i="2"/>
  <c r="FK295" i="2"/>
  <c r="FN295" i="2"/>
  <c r="FQ295" i="2"/>
  <c r="FT295" i="2"/>
  <c r="FW295" i="2"/>
  <c r="FZ295" i="2"/>
  <c r="GC295" i="2"/>
  <c r="GF295" i="2"/>
  <c r="GI295" i="2"/>
  <c r="GL295" i="2"/>
  <c r="GO295" i="2"/>
  <c r="GR295" i="2"/>
  <c r="GU295" i="2"/>
  <c r="GX295" i="2"/>
  <c r="HA295" i="2"/>
  <c r="HD295" i="2"/>
  <c r="HG295" i="2"/>
  <c r="HJ295" i="2"/>
  <c r="HM295" i="2"/>
  <c r="HP295" i="2"/>
  <c r="HS295" i="2"/>
  <c r="HV295" i="2"/>
  <c r="Y326" i="2"/>
  <c r="AA326" i="2"/>
  <c r="T326" i="2" s="1"/>
  <c r="AU326" i="2"/>
  <c r="AX326" i="2"/>
  <c r="BA326" i="2"/>
  <c r="BD326" i="2"/>
  <c r="BG326" i="2"/>
  <c r="BJ326" i="2"/>
  <c r="BM326" i="2"/>
  <c r="BP326" i="2"/>
  <c r="BS326" i="2"/>
  <c r="BV326" i="2"/>
  <c r="BY326" i="2"/>
  <c r="CB326" i="2"/>
  <c r="CE326" i="2"/>
  <c r="CH326" i="2"/>
  <c r="CK326" i="2"/>
  <c r="CQ326" i="2"/>
  <c r="CW326" i="2"/>
  <c r="DC326" i="2"/>
  <c r="DI326" i="2"/>
  <c r="DL326" i="2"/>
  <c r="DO326" i="2"/>
  <c r="DR326" i="2"/>
  <c r="DU326" i="2"/>
  <c r="DX326" i="2"/>
  <c r="EA326" i="2"/>
  <c r="ED326" i="2"/>
  <c r="EG326" i="2"/>
  <c r="EJ326" i="2"/>
  <c r="EM326" i="2"/>
  <c r="EP326" i="2"/>
  <c r="ES326" i="2"/>
  <c r="EV326" i="2"/>
  <c r="EY326" i="2"/>
  <c r="FB326" i="2"/>
  <c r="FE326" i="2"/>
  <c r="FH326" i="2"/>
  <c r="FK326" i="2"/>
  <c r="FN326" i="2"/>
  <c r="FQ326" i="2"/>
  <c r="FT326" i="2"/>
  <c r="FW326" i="2"/>
  <c r="FZ326" i="2"/>
  <c r="GC326" i="2"/>
  <c r="GF326" i="2"/>
  <c r="GI326" i="2"/>
  <c r="GL326" i="2"/>
  <c r="GO326" i="2"/>
  <c r="GR326" i="2"/>
  <c r="GU326" i="2"/>
  <c r="GX326" i="2"/>
  <c r="HA326" i="2"/>
  <c r="HD326" i="2"/>
  <c r="HG326" i="2"/>
  <c r="HJ326" i="2"/>
  <c r="HM326" i="2"/>
  <c r="HP326" i="2"/>
  <c r="HS326" i="2"/>
  <c r="HV326" i="2"/>
  <c r="Y357" i="2"/>
  <c r="AA357" i="2"/>
  <c r="T357" i="2" s="1"/>
  <c r="AU357" i="2"/>
  <c r="AX357" i="2"/>
  <c r="BA357" i="2"/>
  <c r="BD357" i="2"/>
  <c r="BG357" i="2"/>
  <c r="BJ357" i="2"/>
  <c r="BM357" i="2"/>
  <c r="BP357" i="2"/>
  <c r="BS357" i="2"/>
  <c r="BV357" i="2"/>
  <c r="BY357" i="2"/>
  <c r="CB357" i="2"/>
  <c r="CE357" i="2"/>
  <c r="CH357" i="2"/>
  <c r="CK357" i="2"/>
  <c r="CQ357" i="2"/>
  <c r="CW357" i="2"/>
  <c r="DC357" i="2"/>
  <c r="DI357" i="2"/>
  <c r="DL357" i="2"/>
  <c r="DO357" i="2"/>
  <c r="DR357" i="2"/>
  <c r="DU357" i="2"/>
  <c r="DX357" i="2"/>
  <c r="EA357" i="2"/>
  <c r="ED357" i="2"/>
  <c r="EG357" i="2"/>
  <c r="EJ357" i="2"/>
  <c r="EM357" i="2"/>
  <c r="EP357" i="2"/>
  <c r="ES357" i="2"/>
  <c r="EV357" i="2"/>
  <c r="EY357" i="2"/>
  <c r="FB357" i="2"/>
  <c r="FE357" i="2"/>
  <c r="FH357" i="2"/>
  <c r="FK357" i="2"/>
  <c r="FN357" i="2"/>
  <c r="FQ357" i="2"/>
  <c r="FT357" i="2"/>
  <c r="FW357" i="2"/>
  <c r="FZ357" i="2"/>
  <c r="GC357" i="2"/>
  <c r="GF357" i="2"/>
  <c r="GI357" i="2"/>
  <c r="GL357" i="2"/>
  <c r="GO357" i="2"/>
  <c r="GR357" i="2"/>
  <c r="GU357" i="2"/>
  <c r="GX357" i="2"/>
  <c r="HA357" i="2"/>
  <c r="HD357" i="2"/>
  <c r="HG357" i="2"/>
  <c r="HJ357" i="2"/>
  <c r="HM357" i="2"/>
  <c r="HP357" i="2"/>
  <c r="HS357" i="2"/>
  <c r="HV357" i="2"/>
  <c r="Y387" i="2"/>
  <c r="AA387" i="2"/>
  <c r="T387" i="2" s="1"/>
  <c r="AU387" i="2"/>
  <c r="AX387" i="2"/>
  <c r="BA387" i="2"/>
  <c r="BD387" i="2"/>
  <c r="BG387" i="2"/>
  <c r="BJ387" i="2"/>
  <c r="BM387" i="2"/>
  <c r="BP387" i="2"/>
  <c r="BS387" i="2"/>
  <c r="BV387" i="2"/>
  <c r="BY387" i="2"/>
  <c r="CB387" i="2"/>
  <c r="CE387" i="2"/>
  <c r="CH387" i="2"/>
  <c r="CK387" i="2"/>
  <c r="CQ387" i="2"/>
  <c r="CW387" i="2"/>
  <c r="DC387" i="2"/>
  <c r="DI387" i="2"/>
  <c r="DL387" i="2"/>
  <c r="DO387" i="2"/>
  <c r="DR387" i="2"/>
  <c r="DU387" i="2"/>
  <c r="DX387" i="2"/>
  <c r="EA387" i="2"/>
  <c r="ED387" i="2"/>
  <c r="EG387" i="2"/>
  <c r="EJ387" i="2"/>
  <c r="EM387" i="2"/>
  <c r="EP387" i="2"/>
  <c r="ES387" i="2"/>
  <c r="EV387" i="2"/>
  <c r="EY387" i="2"/>
  <c r="FB387" i="2"/>
  <c r="FE387" i="2"/>
  <c r="FH387" i="2"/>
  <c r="FK387" i="2"/>
  <c r="FN387" i="2"/>
  <c r="FQ387" i="2"/>
  <c r="FT387" i="2"/>
  <c r="FW387" i="2"/>
  <c r="FZ387" i="2"/>
  <c r="GC387" i="2"/>
  <c r="GF387" i="2"/>
  <c r="GI387" i="2"/>
  <c r="GL387" i="2"/>
  <c r="GO387" i="2"/>
  <c r="GR387" i="2"/>
  <c r="GU387" i="2"/>
  <c r="GX387" i="2"/>
  <c r="HA387" i="2"/>
  <c r="HD387" i="2"/>
  <c r="HG387" i="2"/>
  <c r="HJ387" i="2"/>
  <c r="HM387" i="2"/>
  <c r="HP387" i="2"/>
  <c r="HS387" i="2"/>
  <c r="HV387" i="2"/>
  <c r="Y418" i="2"/>
  <c r="AA418" i="2"/>
  <c r="T418" i="2" s="1"/>
  <c r="AU418" i="2"/>
  <c r="AX418" i="2"/>
  <c r="BA418" i="2"/>
  <c r="BD418" i="2"/>
  <c r="BG418" i="2"/>
  <c r="BJ418" i="2"/>
  <c r="BM418" i="2"/>
  <c r="BP418" i="2"/>
  <c r="BS418" i="2"/>
  <c r="BV418" i="2"/>
  <c r="BY418" i="2"/>
  <c r="CB418" i="2"/>
  <c r="CE418" i="2"/>
  <c r="CH418" i="2"/>
  <c r="CK418" i="2"/>
  <c r="CQ418" i="2"/>
  <c r="CW418" i="2"/>
  <c r="DC418" i="2"/>
  <c r="DI418" i="2"/>
  <c r="DL418" i="2"/>
  <c r="DO418" i="2"/>
  <c r="DR418" i="2"/>
  <c r="DU418" i="2"/>
  <c r="DX418" i="2"/>
  <c r="EA418" i="2"/>
  <c r="ED418" i="2"/>
  <c r="EG418" i="2"/>
  <c r="EJ418" i="2"/>
  <c r="EM418" i="2"/>
  <c r="EP418" i="2"/>
  <c r="ES418" i="2"/>
  <c r="EV418" i="2"/>
  <c r="EY418" i="2"/>
  <c r="FB418" i="2"/>
  <c r="FE418" i="2"/>
  <c r="FH418" i="2"/>
  <c r="FK418" i="2"/>
  <c r="FN418" i="2"/>
  <c r="FQ418" i="2"/>
  <c r="FT418" i="2"/>
  <c r="FW418" i="2"/>
  <c r="FZ418" i="2"/>
  <c r="GC418" i="2"/>
  <c r="GF418" i="2"/>
  <c r="GI418" i="2"/>
  <c r="GL418" i="2"/>
  <c r="GO418" i="2"/>
  <c r="GR418" i="2"/>
  <c r="GU418" i="2"/>
  <c r="GX418" i="2"/>
  <c r="HA418" i="2"/>
  <c r="HD418" i="2"/>
  <c r="HG418" i="2"/>
  <c r="HJ418" i="2"/>
  <c r="HM418" i="2"/>
  <c r="HP418" i="2"/>
  <c r="HS418" i="2"/>
  <c r="HV418" i="2"/>
  <c r="Y264" i="2"/>
  <c r="AA264" i="2"/>
  <c r="T264" i="2" s="1"/>
  <c r="AG232" i="2"/>
  <c r="AU264" i="2"/>
  <c r="AX264" i="2"/>
  <c r="BA264" i="2"/>
  <c r="BD264" i="2"/>
  <c r="BG264" i="2"/>
  <c r="BJ264" i="2"/>
  <c r="BM264" i="2"/>
  <c r="BP264" i="2"/>
  <c r="BS264" i="2"/>
  <c r="BV264" i="2"/>
  <c r="BY264" i="2"/>
  <c r="CB264" i="2"/>
  <c r="CE264" i="2"/>
  <c r="CH264" i="2"/>
  <c r="CK264" i="2"/>
  <c r="CQ264" i="2"/>
  <c r="CW264" i="2"/>
  <c r="DC264" i="2"/>
  <c r="DI264" i="2"/>
  <c r="DL264" i="2"/>
  <c r="DO264" i="2"/>
  <c r="DR264" i="2"/>
  <c r="DU264" i="2"/>
  <c r="DX264" i="2"/>
  <c r="EA264" i="2"/>
  <c r="ED264" i="2"/>
  <c r="EG264" i="2"/>
  <c r="EJ264" i="2"/>
  <c r="EM264" i="2"/>
  <c r="EP264" i="2"/>
  <c r="ES264" i="2"/>
  <c r="EV264" i="2"/>
  <c r="EY264" i="2"/>
  <c r="FB264" i="2"/>
  <c r="FE264" i="2"/>
  <c r="FH264" i="2"/>
  <c r="FK264" i="2"/>
  <c r="FN264" i="2"/>
  <c r="FQ264" i="2"/>
  <c r="FT264" i="2"/>
  <c r="FW264" i="2"/>
  <c r="FZ264" i="2"/>
  <c r="GC264" i="2"/>
  <c r="GF264" i="2"/>
  <c r="GI264" i="2"/>
  <c r="GL264" i="2"/>
  <c r="GO264" i="2"/>
  <c r="GR264" i="2"/>
  <c r="GU264" i="2"/>
  <c r="GX264" i="2"/>
  <c r="HA264" i="2"/>
  <c r="HD264" i="2"/>
  <c r="HG264" i="2"/>
  <c r="HJ264" i="2"/>
  <c r="HM264" i="2"/>
  <c r="HP264" i="2"/>
  <c r="HS264" i="2"/>
  <c r="HV264" i="2"/>
  <c r="P232" i="2"/>
  <c r="Q232" i="2"/>
  <c r="R232" i="2"/>
  <c r="X232" i="2"/>
  <c r="HZ232" i="2" s="1"/>
  <c r="AM232" i="2"/>
  <c r="AS232" i="2"/>
  <c r="AT232" i="2"/>
  <c r="AV232" i="2"/>
  <c r="AW232" i="2"/>
  <c r="AY232" i="2"/>
  <c r="AZ232" i="2"/>
  <c r="BB232" i="2"/>
  <c r="BC232" i="2"/>
  <c r="BE232" i="2"/>
  <c r="BF232" i="2"/>
  <c r="BH232" i="2"/>
  <c r="BI232" i="2"/>
  <c r="BK232" i="2"/>
  <c r="BL232" i="2"/>
  <c r="BN232" i="2"/>
  <c r="BO232" i="2"/>
  <c r="BQ232" i="2"/>
  <c r="BR232" i="2"/>
  <c r="BW232" i="2"/>
  <c r="BX232" i="2"/>
  <c r="CC232" i="2"/>
  <c r="CD232" i="2"/>
  <c r="CI232" i="2"/>
  <c r="CJ232" i="2"/>
  <c r="CO232" i="2"/>
  <c r="CP232" i="2"/>
  <c r="CU232" i="2"/>
  <c r="CV232" i="2"/>
  <c r="DA232" i="2"/>
  <c r="DB232" i="2"/>
  <c r="DG232" i="2"/>
  <c r="DH232" i="2"/>
  <c r="DJ232" i="2"/>
  <c r="DK232" i="2"/>
  <c r="DM232" i="2"/>
  <c r="DN232" i="2"/>
  <c r="DP232" i="2"/>
  <c r="DQ232" i="2"/>
  <c r="DS232" i="2"/>
  <c r="DT232" i="2"/>
  <c r="DV232" i="2"/>
  <c r="DW232" i="2"/>
  <c r="DY232" i="2"/>
  <c r="DZ232" i="2"/>
  <c r="EB232" i="2"/>
  <c r="EC232" i="2"/>
  <c r="EE232" i="2"/>
  <c r="EF232" i="2"/>
  <c r="EH232" i="2"/>
  <c r="EI232" i="2"/>
  <c r="EK232" i="2"/>
  <c r="EL232" i="2"/>
  <c r="EN232" i="2"/>
  <c r="EO232" i="2"/>
  <c r="EQ232" i="2"/>
  <c r="ER232" i="2"/>
  <c r="ET232" i="2"/>
  <c r="EU232" i="2"/>
  <c r="EW232" i="2"/>
  <c r="EX232" i="2"/>
  <c r="EZ232" i="2"/>
  <c r="FA232" i="2"/>
  <c r="FC232" i="2"/>
  <c r="FD232" i="2"/>
  <c r="FF232" i="2"/>
  <c r="FG232" i="2"/>
  <c r="FI232" i="2"/>
  <c r="FJ232" i="2"/>
  <c r="FL232" i="2"/>
  <c r="FM232" i="2"/>
  <c r="FO232" i="2"/>
  <c r="FP232" i="2"/>
  <c r="FR232" i="2"/>
  <c r="FS232" i="2"/>
  <c r="FU232" i="2"/>
  <c r="FV232" i="2"/>
  <c r="FX232" i="2"/>
  <c r="FY232" i="2"/>
  <c r="GA232" i="2"/>
  <c r="GB232" i="2"/>
  <c r="GD232" i="2"/>
  <c r="GE232" i="2"/>
  <c r="GG232" i="2"/>
  <c r="GH232" i="2"/>
  <c r="GJ232" i="2"/>
  <c r="GK232" i="2"/>
  <c r="GM232" i="2"/>
  <c r="GN232" i="2"/>
  <c r="GP232" i="2"/>
  <c r="GQ232" i="2"/>
  <c r="GS232" i="2"/>
  <c r="GT232" i="2"/>
  <c r="GV232" i="2"/>
  <c r="GW232" i="2"/>
  <c r="GY232" i="2"/>
  <c r="GZ232" i="2"/>
  <c r="HB232" i="2"/>
  <c r="HC232" i="2"/>
  <c r="HE232" i="2"/>
  <c r="HF232" i="2"/>
  <c r="HH232" i="2"/>
  <c r="HI232" i="2"/>
  <c r="HK232" i="2"/>
  <c r="HL232" i="2"/>
  <c r="HN232" i="2"/>
  <c r="HO232" i="2"/>
  <c r="HQ232" i="2"/>
  <c r="HR232" i="2"/>
  <c r="HT232" i="2"/>
  <c r="HU232" i="2"/>
  <c r="C80" i="2"/>
  <c r="P44" i="2"/>
  <c r="P43" i="2"/>
  <c r="Q44" i="2"/>
  <c r="R44" i="2"/>
  <c r="X44" i="2"/>
  <c r="HZ44" i="2" s="1"/>
  <c r="AS44" i="2"/>
  <c r="AT44" i="2"/>
  <c r="AV44" i="2"/>
  <c r="AW44" i="2"/>
  <c r="AY44" i="2"/>
  <c r="AZ44" i="2"/>
  <c r="BB44" i="2"/>
  <c r="BC44" i="2"/>
  <c r="BE44" i="2"/>
  <c r="BF44" i="2"/>
  <c r="BH44" i="2"/>
  <c r="BI44" i="2"/>
  <c r="BK44" i="2"/>
  <c r="BL44" i="2"/>
  <c r="BN44" i="2"/>
  <c r="BO44" i="2"/>
  <c r="BQ44" i="2"/>
  <c r="BR44" i="2"/>
  <c r="BW44" i="2"/>
  <c r="BX44" i="2"/>
  <c r="CC44" i="2"/>
  <c r="CD44" i="2"/>
  <c r="CI44" i="2"/>
  <c r="CJ44" i="2"/>
  <c r="CO44" i="2"/>
  <c r="CP44" i="2"/>
  <c r="CU44" i="2"/>
  <c r="CV44" i="2"/>
  <c r="DA44" i="2"/>
  <c r="DB44" i="2"/>
  <c r="DG44" i="2"/>
  <c r="DH44" i="2"/>
  <c r="DJ44" i="2"/>
  <c r="DK44" i="2"/>
  <c r="DM44" i="2"/>
  <c r="DN44" i="2"/>
  <c r="DP44" i="2"/>
  <c r="DQ44" i="2"/>
  <c r="DS44" i="2"/>
  <c r="DT44" i="2"/>
  <c r="DV44" i="2"/>
  <c r="DW44" i="2"/>
  <c r="DY44" i="2"/>
  <c r="DZ44" i="2"/>
  <c r="EB44" i="2"/>
  <c r="EC44" i="2"/>
  <c r="EE44" i="2"/>
  <c r="EF44" i="2"/>
  <c r="EH44" i="2"/>
  <c r="EI44" i="2"/>
  <c r="EK44" i="2"/>
  <c r="EL44" i="2"/>
  <c r="EN44" i="2"/>
  <c r="EO44" i="2"/>
  <c r="EQ44" i="2"/>
  <c r="ER44" i="2"/>
  <c r="ET44" i="2"/>
  <c r="EU44" i="2"/>
  <c r="EW44" i="2"/>
  <c r="EX44" i="2"/>
  <c r="EZ44" i="2"/>
  <c r="FA44" i="2"/>
  <c r="FC44" i="2"/>
  <c r="FD44" i="2"/>
  <c r="FF44" i="2"/>
  <c r="FG44" i="2"/>
  <c r="FI44" i="2"/>
  <c r="FJ44" i="2"/>
  <c r="FL44" i="2"/>
  <c r="FM44" i="2"/>
  <c r="FO44" i="2"/>
  <c r="FP44" i="2"/>
  <c r="FR44" i="2"/>
  <c r="FS44" i="2"/>
  <c r="FU44" i="2"/>
  <c r="FV44" i="2"/>
  <c r="FX44" i="2"/>
  <c r="FY44" i="2"/>
  <c r="GA44" i="2"/>
  <c r="GB44" i="2"/>
  <c r="GD44" i="2"/>
  <c r="GE44" i="2"/>
  <c r="GG44" i="2"/>
  <c r="GH44" i="2"/>
  <c r="GJ44" i="2"/>
  <c r="GK44" i="2"/>
  <c r="GM44" i="2"/>
  <c r="GN44" i="2"/>
  <c r="GP44" i="2"/>
  <c r="GQ44" i="2"/>
  <c r="GS44" i="2"/>
  <c r="GT44" i="2"/>
  <c r="GV44" i="2"/>
  <c r="GW44" i="2"/>
  <c r="GY44" i="2"/>
  <c r="GZ44" i="2"/>
  <c r="HB44" i="2"/>
  <c r="HC44" i="2"/>
  <c r="HE44" i="2"/>
  <c r="HF44" i="2"/>
  <c r="HH44" i="2"/>
  <c r="HI44" i="2"/>
  <c r="HK44" i="2"/>
  <c r="HL44" i="2"/>
  <c r="HN44" i="2"/>
  <c r="HO44" i="2"/>
  <c r="HQ44" i="2"/>
  <c r="HR44" i="2"/>
  <c r="HT44" i="2"/>
  <c r="HU44" i="2"/>
  <c r="J14" i="2"/>
  <c r="J15" i="2"/>
  <c r="J16" i="2"/>
  <c r="Y202" i="2"/>
  <c r="AA202" i="2"/>
  <c r="T202" i="2" s="1"/>
  <c r="AU202" i="2"/>
  <c r="AX202" i="2"/>
  <c r="BA202" i="2"/>
  <c r="BD202" i="2"/>
  <c r="BG202" i="2"/>
  <c r="BJ202" i="2"/>
  <c r="BM202" i="2"/>
  <c r="BP202" i="2"/>
  <c r="BS202" i="2"/>
  <c r="BV202" i="2"/>
  <c r="BY202" i="2"/>
  <c r="CB202" i="2"/>
  <c r="CE202" i="2"/>
  <c r="CH202" i="2"/>
  <c r="CK202" i="2"/>
  <c r="CQ202" i="2"/>
  <c r="CW202" i="2"/>
  <c r="DC202" i="2"/>
  <c r="DI202" i="2"/>
  <c r="DL202" i="2"/>
  <c r="DO202" i="2"/>
  <c r="DR202" i="2"/>
  <c r="DU202" i="2"/>
  <c r="DX202" i="2"/>
  <c r="EA202" i="2"/>
  <c r="ED202" i="2"/>
  <c r="EG202" i="2"/>
  <c r="EJ202" i="2"/>
  <c r="EM202" i="2"/>
  <c r="EP202" i="2"/>
  <c r="ES202" i="2"/>
  <c r="EV202" i="2"/>
  <c r="EY202" i="2"/>
  <c r="FB202" i="2"/>
  <c r="FE202" i="2"/>
  <c r="FH202" i="2"/>
  <c r="FK202" i="2"/>
  <c r="FN202" i="2"/>
  <c r="FQ202" i="2"/>
  <c r="FT202" i="2"/>
  <c r="FW202" i="2"/>
  <c r="FZ202" i="2"/>
  <c r="GC202" i="2"/>
  <c r="GF202" i="2"/>
  <c r="GI202" i="2"/>
  <c r="GL202" i="2"/>
  <c r="GO202" i="2"/>
  <c r="GR202" i="2"/>
  <c r="GU202" i="2"/>
  <c r="GX202" i="2"/>
  <c r="HA202" i="2"/>
  <c r="HD202" i="2"/>
  <c r="HG202" i="2"/>
  <c r="HJ202" i="2"/>
  <c r="HM202" i="2"/>
  <c r="HP202" i="2"/>
  <c r="HS202" i="2"/>
  <c r="HV202" i="2"/>
  <c r="Y171" i="2"/>
  <c r="AA171" i="2"/>
  <c r="AU171" i="2"/>
  <c r="AX171" i="2"/>
  <c r="BA171" i="2"/>
  <c r="BD171" i="2"/>
  <c r="BG171" i="2"/>
  <c r="BJ171" i="2"/>
  <c r="BM171" i="2"/>
  <c r="BP171" i="2"/>
  <c r="BS171" i="2"/>
  <c r="BV171" i="2"/>
  <c r="BY171" i="2"/>
  <c r="CB171" i="2"/>
  <c r="CE171" i="2"/>
  <c r="CH171" i="2"/>
  <c r="CK171" i="2"/>
  <c r="CQ171" i="2"/>
  <c r="CW171" i="2"/>
  <c r="DC171" i="2"/>
  <c r="DI171" i="2"/>
  <c r="DL171" i="2"/>
  <c r="DO171" i="2"/>
  <c r="DR171" i="2"/>
  <c r="DU171" i="2"/>
  <c r="DX171" i="2"/>
  <c r="EA171" i="2"/>
  <c r="ED171" i="2"/>
  <c r="EG171" i="2"/>
  <c r="EJ171" i="2"/>
  <c r="EM171" i="2"/>
  <c r="EP171" i="2"/>
  <c r="ES171" i="2"/>
  <c r="EV171" i="2"/>
  <c r="EY171" i="2"/>
  <c r="FB171" i="2"/>
  <c r="FE171" i="2"/>
  <c r="FH171" i="2"/>
  <c r="FK171" i="2"/>
  <c r="FN171" i="2"/>
  <c r="FQ171" i="2"/>
  <c r="FT171" i="2"/>
  <c r="FW171" i="2"/>
  <c r="FZ171" i="2"/>
  <c r="GC171" i="2"/>
  <c r="GF171" i="2"/>
  <c r="GI171" i="2"/>
  <c r="GL171" i="2"/>
  <c r="GO171" i="2"/>
  <c r="GR171" i="2"/>
  <c r="GU171" i="2"/>
  <c r="GX171" i="2"/>
  <c r="HA171" i="2"/>
  <c r="HD171" i="2"/>
  <c r="HG171" i="2"/>
  <c r="HJ171" i="2"/>
  <c r="HM171" i="2"/>
  <c r="HP171" i="2"/>
  <c r="HS171" i="2"/>
  <c r="HV171" i="2"/>
  <c r="Y140" i="2"/>
  <c r="AA140" i="2"/>
  <c r="T140" i="2" s="1"/>
  <c r="V140" i="2" s="1"/>
  <c r="AU140" i="2"/>
  <c r="AX140" i="2"/>
  <c r="BA140" i="2"/>
  <c r="BD140" i="2"/>
  <c r="BG140" i="2"/>
  <c r="BJ140" i="2"/>
  <c r="BM140" i="2"/>
  <c r="BP140" i="2"/>
  <c r="BS140" i="2"/>
  <c r="BV140" i="2"/>
  <c r="BY140" i="2"/>
  <c r="CB140" i="2"/>
  <c r="CE140" i="2"/>
  <c r="CH140" i="2"/>
  <c r="CK140" i="2"/>
  <c r="CQ140" i="2"/>
  <c r="CW140" i="2"/>
  <c r="DC140" i="2"/>
  <c r="DI140" i="2"/>
  <c r="DL140" i="2"/>
  <c r="DO140" i="2"/>
  <c r="DR140" i="2"/>
  <c r="DU140" i="2"/>
  <c r="DX140" i="2"/>
  <c r="EA140" i="2"/>
  <c r="ED140" i="2"/>
  <c r="EG140" i="2"/>
  <c r="EJ140" i="2"/>
  <c r="EM140" i="2"/>
  <c r="EP140" i="2"/>
  <c r="ES140" i="2"/>
  <c r="EV140" i="2"/>
  <c r="EY140" i="2"/>
  <c r="FB140" i="2"/>
  <c r="FE140" i="2"/>
  <c r="FH140" i="2"/>
  <c r="FK140" i="2"/>
  <c r="FN140" i="2"/>
  <c r="FQ140" i="2"/>
  <c r="FT140" i="2"/>
  <c r="FW140" i="2"/>
  <c r="FZ140" i="2"/>
  <c r="GC140" i="2"/>
  <c r="GF140" i="2"/>
  <c r="GI140" i="2"/>
  <c r="GL140" i="2"/>
  <c r="GO140" i="2"/>
  <c r="GR140" i="2"/>
  <c r="GU140" i="2"/>
  <c r="GX140" i="2"/>
  <c r="HA140" i="2"/>
  <c r="HD140" i="2"/>
  <c r="HG140" i="2"/>
  <c r="HJ140" i="2"/>
  <c r="HM140" i="2"/>
  <c r="HP140" i="2"/>
  <c r="HS140" i="2"/>
  <c r="HV140" i="2"/>
  <c r="Y109" i="2"/>
  <c r="AA109" i="2"/>
  <c r="T109" i="2" s="1"/>
  <c r="AU109" i="2"/>
  <c r="AX109" i="2"/>
  <c r="BA109" i="2"/>
  <c r="BD109" i="2"/>
  <c r="BG109" i="2"/>
  <c r="BJ109" i="2"/>
  <c r="BM109" i="2"/>
  <c r="BP109" i="2"/>
  <c r="BS109" i="2"/>
  <c r="BV109" i="2"/>
  <c r="BY109" i="2"/>
  <c r="CB109" i="2"/>
  <c r="CE109" i="2"/>
  <c r="CH109" i="2"/>
  <c r="CK109" i="2"/>
  <c r="CQ109" i="2"/>
  <c r="CW109" i="2"/>
  <c r="DC109" i="2"/>
  <c r="DI109" i="2"/>
  <c r="DL109" i="2"/>
  <c r="DO109" i="2"/>
  <c r="DR109" i="2"/>
  <c r="DU109" i="2"/>
  <c r="DX109" i="2"/>
  <c r="EA109" i="2"/>
  <c r="ED109" i="2"/>
  <c r="EG109" i="2"/>
  <c r="EJ109" i="2"/>
  <c r="EM109" i="2"/>
  <c r="EP109" i="2"/>
  <c r="ES109" i="2"/>
  <c r="EV109" i="2"/>
  <c r="EY109" i="2"/>
  <c r="FB109" i="2"/>
  <c r="FE109" i="2"/>
  <c r="FH109" i="2"/>
  <c r="FK109" i="2"/>
  <c r="FN109" i="2"/>
  <c r="FQ109" i="2"/>
  <c r="FT109" i="2"/>
  <c r="FW109" i="2"/>
  <c r="FZ109" i="2"/>
  <c r="GC109" i="2"/>
  <c r="GF109" i="2"/>
  <c r="GI109" i="2"/>
  <c r="GL109" i="2"/>
  <c r="GO109" i="2"/>
  <c r="GR109" i="2"/>
  <c r="GU109" i="2"/>
  <c r="GX109" i="2"/>
  <c r="HA109" i="2"/>
  <c r="HD109" i="2"/>
  <c r="HG109" i="2"/>
  <c r="HJ109" i="2"/>
  <c r="HM109" i="2"/>
  <c r="HP109" i="2"/>
  <c r="HS109" i="2"/>
  <c r="HV109" i="2"/>
  <c r="AU78" i="2"/>
  <c r="AX78" i="2"/>
  <c r="BA78" i="2"/>
  <c r="BD78" i="2"/>
  <c r="BG78" i="2"/>
  <c r="BJ78" i="2"/>
  <c r="BM78" i="2"/>
  <c r="BP78" i="2"/>
  <c r="BS78" i="2"/>
  <c r="BV78" i="2"/>
  <c r="BY78" i="2"/>
  <c r="CB78" i="2"/>
  <c r="CE78" i="2"/>
  <c r="CH78" i="2"/>
  <c r="CK78" i="2"/>
  <c r="CQ78" i="2"/>
  <c r="CW78" i="2"/>
  <c r="DC78" i="2"/>
  <c r="DI78" i="2"/>
  <c r="DL78" i="2"/>
  <c r="DO78" i="2"/>
  <c r="DR78" i="2"/>
  <c r="DU78" i="2"/>
  <c r="DX78" i="2"/>
  <c r="EA78" i="2"/>
  <c r="ED78" i="2"/>
  <c r="EG78" i="2"/>
  <c r="EJ78" i="2"/>
  <c r="EM78" i="2"/>
  <c r="EP78" i="2"/>
  <c r="ES78" i="2"/>
  <c r="EV78" i="2"/>
  <c r="EY78" i="2"/>
  <c r="FB78" i="2"/>
  <c r="FE78" i="2"/>
  <c r="FH78" i="2"/>
  <c r="FK78" i="2"/>
  <c r="FN78" i="2"/>
  <c r="FQ78" i="2"/>
  <c r="FT78" i="2"/>
  <c r="FW78" i="2"/>
  <c r="FZ78" i="2"/>
  <c r="GC78" i="2"/>
  <c r="GF78" i="2"/>
  <c r="GI78" i="2"/>
  <c r="GL78" i="2"/>
  <c r="GO78" i="2"/>
  <c r="GR78" i="2"/>
  <c r="GU78" i="2"/>
  <c r="GX78" i="2"/>
  <c r="HA78" i="2"/>
  <c r="HD78" i="2"/>
  <c r="HG78" i="2"/>
  <c r="HJ78" i="2"/>
  <c r="HM78" i="2"/>
  <c r="HP78" i="2"/>
  <c r="HS78" i="2"/>
  <c r="HV78" i="2"/>
  <c r="Y78" i="2"/>
  <c r="AA78" i="2"/>
  <c r="T78" i="2" s="1"/>
  <c r="GJ14" i="2" l="1"/>
  <c r="EZ14" i="2"/>
  <c r="BW14" i="2"/>
  <c r="HB14" i="2"/>
  <c r="HK14" i="2"/>
  <c r="CO14" i="2"/>
  <c r="FI14" i="2"/>
  <c r="DY14" i="2"/>
  <c r="GS14" i="2"/>
  <c r="DG14" i="2"/>
  <c r="BE14" i="2"/>
  <c r="GA14" i="2"/>
  <c r="EQ14" i="2"/>
  <c r="AN232" i="2"/>
  <c r="AO232" i="2" s="1"/>
  <c r="AK232" i="2"/>
  <c r="V109" i="2"/>
  <c r="W109" i="2"/>
  <c r="AP44" i="2"/>
  <c r="AM44" i="2"/>
  <c r="AM14" i="2" s="1"/>
  <c r="AG44" i="2"/>
  <c r="AG14" i="2" s="1"/>
  <c r="AK44" i="2"/>
  <c r="AD44" i="2"/>
  <c r="Y44" i="2"/>
  <c r="AJ44" i="2"/>
  <c r="AE44" i="2"/>
  <c r="AQ44" i="2"/>
  <c r="AH44" i="2"/>
  <c r="Q14" i="2"/>
  <c r="W140" i="2"/>
  <c r="CB44" i="2"/>
  <c r="R14" i="2"/>
  <c r="AN44" i="2"/>
  <c r="HS44" i="2"/>
  <c r="HJ44" i="2"/>
  <c r="HA44" i="2"/>
  <c r="DX44" i="2"/>
  <c r="DO44" i="2"/>
  <c r="BV44" i="2"/>
  <c r="BM44" i="2"/>
  <c r="BD44" i="2"/>
  <c r="AU44" i="2"/>
  <c r="AA44" i="2"/>
  <c r="AH232" i="2"/>
  <c r="AI232" i="2" s="1"/>
  <c r="Y232" i="2"/>
  <c r="HO14" i="2"/>
  <c r="GW14" i="2"/>
  <c r="GE14" i="2"/>
  <c r="FV14" i="2"/>
  <c r="FM14" i="2"/>
  <c r="EU14" i="2"/>
  <c r="EL14" i="2"/>
  <c r="EC14" i="2"/>
  <c r="DK14" i="2"/>
  <c r="BR14" i="2"/>
  <c r="BI14" i="2"/>
  <c r="BP44" i="2"/>
  <c r="AX44" i="2"/>
  <c r="HV44" i="2"/>
  <c r="ES44" i="2"/>
  <c r="EA44" i="2"/>
  <c r="GX44" i="2"/>
  <c r="GU44" i="2"/>
  <c r="GC44" i="2"/>
  <c r="FZ44" i="2"/>
  <c r="FQ44" i="2"/>
  <c r="CQ44" i="2"/>
  <c r="EV44" i="2"/>
  <c r="HM44" i="2"/>
  <c r="FN44" i="2"/>
  <c r="EP44" i="2"/>
  <c r="EG44" i="2"/>
  <c r="DR44" i="2"/>
  <c r="DI44" i="2"/>
  <c r="BJ44" i="2"/>
  <c r="HT14" i="2"/>
  <c r="ED44" i="2"/>
  <c r="CW44" i="2"/>
  <c r="BY44" i="2"/>
  <c r="HP44" i="2"/>
  <c r="GR44" i="2"/>
  <c r="GI44" i="2"/>
  <c r="FT44" i="2"/>
  <c r="FK44" i="2"/>
  <c r="DL44" i="2"/>
  <c r="CE44" i="2"/>
  <c r="BG44" i="2"/>
  <c r="DP14" i="2"/>
  <c r="GF44" i="2"/>
  <c r="FH44" i="2"/>
  <c r="EY44" i="2"/>
  <c r="EJ44" i="2"/>
  <c r="HD44" i="2"/>
  <c r="GO44" i="2"/>
  <c r="FE44" i="2"/>
  <c r="DU44" i="2"/>
  <c r="CK44" i="2"/>
  <c r="BA44" i="2"/>
  <c r="DT14" i="2"/>
  <c r="HQ14" i="2"/>
  <c r="HH14" i="2"/>
  <c r="GY14" i="2"/>
  <c r="GP14" i="2"/>
  <c r="GG14" i="2"/>
  <c r="FX14" i="2"/>
  <c r="FO14" i="2"/>
  <c r="FF14" i="2"/>
  <c r="EW14" i="2"/>
  <c r="EN14" i="2"/>
  <c r="EE14" i="2"/>
  <c r="DV14" i="2"/>
  <c r="DM14" i="2"/>
  <c r="CU14" i="2"/>
  <c r="CC14" i="2"/>
  <c r="BK14" i="2"/>
  <c r="BB14" i="2"/>
  <c r="AS14" i="2"/>
  <c r="BN14" i="2"/>
  <c r="GL44" i="2"/>
  <c r="FB44" i="2"/>
  <c r="CH44" i="2"/>
  <c r="GN14" i="2"/>
  <c r="CJ14" i="2"/>
  <c r="HN14" i="2"/>
  <c r="HE14" i="2"/>
  <c r="GV14" i="2"/>
  <c r="GM14" i="2"/>
  <c r="GD14" i="2"/>
  <c r="FU14" i="2"/>
  <c r="FL14" i="2"/>
  <c r="FC14" i="2"/>
  <c r="ET14" i="2"/>
  <c r="EK14" i="2"/>
  <c r="EB14" i="2"/>
  <c r="DS14" i="2"/>
  <c r="DJ14" i="2"/>
  <c r="DA14" i="2"/>
  <c r="CI14" i="2"/>
  <c r="BQ14" i="2"/>
  <c r="BH14" i="2"/>
  <c r="AY14" i="2"/>
  <c r="HG44" i="2"/>
  <c r="FW44" i="2"/>
  <c r="EM44" i="2"/>
  <c r="DC44" i="2"/>
  <c r="BS44" i="2"/>
  <c r="EH14" i="2"/>
  <c r="P14" i="2"/>
  <c r="HF14" i="2"/>
  <c r="FD14" i="2"/>
  <c r="DB14" i="2"/>
  <c r="AZ14" i="2"/>
  <c r="AV14" i="2"/>
  <c r="FR14" i="2"/>
  <c r="HR14" i="2"/>
  <c r="HI14" i="2"/>
  <c r="GZ14" i="2"/>
  <c r="GQ14" i="2"/>
  <c r="GH14" i="2"/>
  <c r="FY14" i="2"/>
  <c r="FP14" i="2"/>
  <c r="FG14" i="2"/>
  <c r="EX14" i="2"/>
  <c r="EO14" i="2"/>
  <c r="EF14" i="2"/>
  <c r="DW14" i="2"/>
  <c r="DN14" i="2"/>
  <c r="CV14" i="2"/>
  <c r="CD14" i="2"/>
  <c r="BL14" i="2"/>
  <c r="BC14" i="2"/>
  <c r="AT14" i="2"/>
  <c r="V295" i="2"/>
  <c r="W295" i="2"/>
  <c r="V326" i="2"/>
  <c r="W326" i="2"/>
  <c r="X14" i="2"/>
  <c r="HZ14" i="2" s="1"/>
  <c r="V357" i="2"/>
  <c r="W357" i="2"/>
  <c r="AJ232" i="2"/>
  <c r="V387" i="2"/>
  <c r="W387" i="2"/>
  <c r="HP232" i="2"/>
  <c r="HG232" i="2"/>
  <c r="GX232" i="2"/>
  <c r="GO232" i="2"/>
  <c r="GF232" i="2"/>
  <c r="FW232" i="2"/>
  <c r="FN232" i="2"/>
  <c r="FE232" i="2"/>
  <c r="EV232" i="2"/>
  <c r="EM232" i="2"/>
  <c r="ED232" i="2"/>
  <c r="DU232" i="2"/>
  <c r="DL232" i="2"/>
  <c r="DC232" i="2"/>
  <c r="CK232" i="2"/>
  <c r="CB232" i="2"/>
  <c r="BS232" i="2"/>
  <c r="BJ232" i="2"/>
  <c r="BA232" i="2"/>
  <c r="AQ232" i="2"/>
  <c r="V418" i="2"/>
  <c r="W418" i="2"/>
  <c r="AE232" i="2"/>
  <c r="AX232" i="2"/>
  <c r="W264" i="2"/>
  <c r="V264" i="2"/>
  <c r="T232" i="2"/>
  <c r="V232" i="2" s="1"/>
  <c r="HS232" i="2"/>
  <c r="HJ232" i="2"/>
  <c r="HA232" i="2"/>
  <c r="GR232" i="2"/>
  <c r="GI232" i="2"/>
  <c r="FZ232" i="2"/>
  <c r="FQ232" i="2"/>
  <c r="FH232" i="2"/>
  <c r="EY232" i="2"/>
  <c r="EP232" i="2"/>
  <c r="EG232" i="2"/>
  <c r="DX232" i="2"/>
  <c r="DO232" i="2"/>
  <c r="CW232" i="2"/>
  <c r="CE232" i="2"/>
  <c r="BV232" i="2"/>
  <c r="BM232" i="2"/>
  <c r="BD232" i="2"/>
  <c r="AU232" i="2"/>
  <c r="AA232" i="2"/>
  <c r="AP232" i="2"/>
  <c r="HV232" i="2"/>
  <c r="HM232" i="2"/>
  <c r="HD232" i="2"/>
  <c r="GU232" i="2"/>
  <c r="GL232" i="2"/>
  <c r="GC232" i="2"/>
  <c r="FT232" i="2"/>
  <c r="FK232" i="2"/>
  <c r="FB232" i="2"/>
  <c r="ES232" i="2"/>
  <c r="EJ232" i="2"/>
  <c r="EA232" i="2"/>
  <c r="DR232" i="2"/>
  <c r="DI232" i="2"/>
  <c r="CQ232" i="2"/>
  <c r="CH232" i="2"/>
  <c r="BY232" i="2"/>
  <c r="BP232" i="2"/>
  <c r="BG232" i="2"/>
  <c r="AD232" i="2"/>
  <c r="HU14" i="2"/>
  <c r="HL14" i="2"/>
  <c r="HC14" i="2"/>
  <c r="GT14" i="2"/>
  <c r="GK14" i="2"/>
  <c r="GL14" i="2" s="1"/>
  <c r="GB14" i="2"/>
  <c r="FS14" i="2"/>
  <c r="FJ14" i="2"/>
  <c r="FA14" i="2"/>
  <c r="FB14" i="2" s="1"/>
  <c r="ER14" i="2"/>
  <c r="EI14" i="2"/>
  <c r="DZ14" i="2"/>
  <c r="DQ14" i="2"/>
  <c r="DH14" i="2"/>
  <c r="CP14" i="2"/>
  <c r="CH14" i="2"/>
  <c r="BX14" i="2"/>
  <c r="BO14" i="2"/>
  <c r="BF14" i="2"/>
  <c r="AW14" i="2"/>
  <c r="V202" i="2"/>
  <c r="W202" i="2"/>
  <c r="T171" i="2"/>
  <c r="T44" i="2" s="1"/>
  <c r="W78" i="2"/>
  <c r="V78" i="2"/>
  <c r="BY14" i="2" l="1"/>
  <c r="HD14" i="2"/>
  <c r="HM14" i="2"/>
  <c r="DL14" i="2"/>
  <c r="AA14" i="2"/>
  <c r="CQ14" i="2"/>
  <c r="FK14" i="2"/>
  <c r="EA14" i="2"/>
  <c r="GU14" i="2"/>
  <c r="DI14" i="2"/>
  <c r="BG14" i="2"/>
  <c r="GC14" i="2"/>
  <c r="ES14" i="2"/>
  <c r="HA14" i="2"/>
  <c r="EY14" i="2"/>
  <c r="CW14" i="2"/>
  <c r="AU14" i="2"/>
  <c r="AL232" i="2"/>
  <c r="AN14" i="2"/>
  <c r="AO14" i="2" s="1"/>
  <c r="AO44" i="2"/>
  <c r="AL44" i="2"/>
  <c r="AF44" i="2"/>
  <c r="AD14" i="2"/>
  <c r="DR14" i="2"/>
  <c r="AR44" i="2"/>
  <c r="BP14" i="2"/>
  <c r="AI44" i="2"/>
  <c r="AH14" i="2"/>
  <c r="AI14" i="2" s="1"/>
  <c r="BS14" i="2"/>
  <c r="AK14" i="2"/>
  <c r="AQ14" i="2"/>
  <c r="ED14" i="2"/>
  <c r="GF14" i="2"/>
  <c r="EP14" i="2"/>
  <c r="GR14" i="2"/>
  <c r="CK14" i="2"/>
  <c r="GX14" i="2"/>
  <c r="BD14" i="2"/>
  <c r="FH14" i="2"/>
  <c r="HJ14" i="2"/>
  <c r="EM14" i="2"/>
  <c r="AE14" i="2"/>
  <c r="Y14" i="2"/>
  <c r="GO14" i="2"/>
  <c r="BJ14" i="2"/>
  <c r="HP14" i="2"/>
  <c r="BM14" i="2"/>
  <c r="DO14" i="2"/>
  <c r="HS14" i="2"/>
  <c r="FQ14" i="2"/>
  <c r="EV14" i="2"/>
  <c r="V44" i="2"/>
  <c r="W44" i="2"/>
  <c r="HG14" i="2"/>
  <c r="FW14" i="2"/>
  <c r="AX14" i="2"/>
  <c r="CE14" i="2"/>
  <c r="EG14" i="2"/>
  <c r="GI14" i="2"/>
  <c r="HV14" i="2"/>
  <c r="EJ14" i="2"/>
  <c r="DU14" i="2"/>
  <c r="BV14" i="2"/>
  <c r="DX14" i="2"/>
  <c r="FZ14" i="2"/>
  <c r="CB14" i="2"/>
  <c r="DC14" i="2"/>
  <c r="FE14" i="2"/>
  <c r="FT14" i="2"/>
  <c r="FN14" i="2"/>
  <c r="BA14" i="2"/>
  <c r="AJ14" i="2"/>
  <c r="T14" i="2"/>
  <c r="V14" i="2" s="1"/>
  <c r="AR232" i="2"/>
  <c r="AP14" i="2"/>
  <c r="AF232" i="2"/>
  <c r="W232" i="2"/>
  <c r="V171" i="2"/>
  <c r="W171" i="2"/>
  <c r="AF14" i="2" l="1"/>
  <c r="AR14" i="2"/>
  <c r="AL14" i="2"/>
  <c r="W14" i="2"/>
  <c r="Q65" i="2"/>
  <c r="Q64" i="2"/>
  <c r="EY702" i="2" l="1"/>
  <c r="P49" i="2" l="1"/>
  <c r="HZ12" i="2" l="1"/>
  <c r="Y150" i="2" l="1"/>
  <c r="AD61" i="2" l="1"/>
  <c r="AE61" i="2"/>
  <c r="AG61" i="2"/>
  <c r="AH61" i="2"/>
  <c r="AJ61" i="2"/>
  <c r="AK61" i="2"/>
  <c r="AM61" i="2"/>
  <c r="AN61" i="2"/>
  <c r="AP61" i="2"/>
  <c r="AQ61" i="2"/>
  <c r="AD62" i="2"/>
  <c r="AE62" i="2"/>
  <c r="AG62" i="2"/>
  <c r="AH62" i="2"/>
  <c r="AJ62" i="2"/>
  <c r="AK62" i="2"/>
  <c r="AM62" i="2"/>
  <c r="AN62" i="2"/>
  <c r="AP62" i="2"/>
  <c r="AQ62" i="2"/>
  <c r="AD63" i="2"/>
  <c r="AF63" i="2" s="1"/>
  <c r="AG63" i="2"/>
  <c r="AH63" i="2"/>
  <c r="AJ63" i="2"/>
  <c r="AK63" i="2"/>
  <c r="AM63" i="2"/>
  <c r="AN63" i="2"/>
  <c r="AP63" i="2"/>
  <c r="AQ63" i="2"/>
  <c r="AD64" i="2"/>
  <c r="AE64" i="2"/>
  <c r="AG64" i="2"/>
  <c r="AH64" i="2"/>
  <c r="AJ64" i="2"/>
  <c r="AK64" i="2"/>
  <c r="AM64" i="2"/>
  <c r="AN64" i="2"/>
  <c r="AP64" i="2"/>
  <c r="AQ64" i="2"/>
  <c r="AD65" i="2"/>
  <c r="AE65" i="2"/>
  <c r="AG65" i="2"/>
  <c r="AH65" i="2"/>
  <c r="AJ65" i="2"/>
  <c r="AK65" i="2"/>
  <c r="AM65" i="2"/>
  <c r="AN65" i="2"/>
  <c r="AP65" i="2"/>
  <c r="AQ65" i="2"/>
  <c r="AD66" i="2"/>
  <c r="AE66" i="2"/>
  <c r="AG66" i="2"/>
  <c r="AH66" i="2"/>
  <c r="AJ66" i="2"/>
  <c r="AK66" i="2"/>
  <c r="AM66" i="2"/>
  <c r="AN66" i="2"/>
  <c r="AP66" i="2"/>
  <c r="AQ66" i="2"/>
  <c r="AD67" i="2"/>
  <c r="AE67" i="2"/>
  <c r="AG67" i="2"/>
  <c r="AH67" i="2"/>
  <c r="AJ67" i="2"/>
  <c r="AK67" i="2"/>
  <c r="AM67" i="2"/>
  <c r="AN67" i="2"/>
  <c r="AP67" i="2"/>
  <c r="AQ67" i="2"/>
  <c r="AR62" i="2" l="1"/>
  <c r="AI62" i="2"/>
  <c r="AF61" i="2"/>
  <c r="AO64" i="2"/>
  <c r="AO67" i="2"/>
  <c r="AL64" i="2"/>
  <c r="AR65" i="2"/>
  <c r="AR66" i="2"/>
  <c r="AR63" i="2"/>
  <c r="AR61" i="2"/>
  <c r="AO65" i="2"/>
  <c r="AO62" i="2"/>
  <c r="AL66" i="2"/>
  <c r="AL63" i="2"/>
  <c r="AL67" i="2"/>
  <c r="AI65" i="2"/>
  <c r="AI66" i="2"/>
  <c r="AI63" i="2"/>
  <c r="AI61" i="2"/>
  <c r="AF67" i="2"/>
  <c r="AF64" i="2"/>
  <c r="AF62" i="2"/>
  <c r="AF65" i="2"/>
  <c r="AR67" i="2"/>
  <c r="AI67" i="2"/>
  <c r="AO66" i="2"/>
  <c r="AF66" i="2"/>
  <c r="AL65" i="2"/>
  <c r="AR64" i="2"/>
  <c r="AI64" i="2"/>
  <c r="AO63" i="2"/>
  <c r="AL62" i="2"/>
  <c r="AO61" i="2"/>
  <c r="AL61" i="2"/>
  <c r="HU696" i="2" l="1"/>
  <c r="HT696" i="2"/>
  <c r="HO696" i="2"/>
  <c r="HN696" i="2"/>
  <c r="HI696" i="2"/>
  <c r="HH696" i="2"/>
  <c r="HC696" i="2"/>
  <c r="HB696" i="2"/>
  <c r="GW696" i="2"/>
  <c r="GV696" i="2"/>
  <c r="GQ696" i="2"/>
  <c r="GP696" i="2"/>
  <c r="GK696" i="2"/>
  <c r="GJ696" i="2"/>
  <c r="GE696" i="2"/>
  <c r="GD696" i="2"/>
  <c r="FY696" i="2"/>
  <c r="FX696" i="2"/>
  <c r="FS696" i="2"/>
  <c r="FR696" i="2"/>
  <c r="FM696" i="2"/>
  <c r="FL696" i="2"/>
  <c r="FG696" i="2"/>
  <c r="FF696" i="2"/>
  <c r="FA696" i="2"/>
  <c r="EZ696" i="2"/>
  <c r="EU696" i="2"/>
  <c r="ET696" i="2"/>
  <c r="EO696" i="2"/>
  <c r="EN696" i="2"/>
  <c r="EI696" i="2"/>
  <c r="EH696" i="2"/>
  <c r="EC696" i="2"/>
  <c r="EB696" i="2"/>
  <c r="DW696" i="2"/>
  <c r="DV696" i="2"/>
  <c r="DQ696" i="2"/>
  <c r="DP696" i="2"/>
  <c r="DK696" i="2"/>
  <c r="DJ696" i="2"/>
  <c r="HU695" i="2"/>
  <c r="HT695" i="2"/>
  <c r="HR695" i="2"/>
  <c r="HQ695" i="2"/>
  <c r="HO695" i="2"/>
  <c r="HN695" i="2"/>
  <c r="HL695" i="2"/>
  <c r="HK695" i="2"/>
  <c r="HI695" i="2"/>
  <c r="HH695" i="2"/>
  <c r="HF695" i="2"/>
  <c r="HE695" i="2"/>
  <c r="HC695" i="2"/>
  <c r="HB695" i="2"/>
  <c r="GZ695" i="2"/>
  <c r="GY695" i="2"/>
  <c r="GW695" i="2"/>
  <c r="GV695" i="2"/>
  <c r="GT695" i="2"/>
  <c r="GS695" i="2"/>
  <c r="GQ695" i="2"/>
  <c r="GP695" i="2"/>
  <c r="GN695" i="2"/>
  <c r="GM695" i="2"/>
  <c r="GK695" i="2"/>
  <c r="GJ695" i="2"/>
  <c r="GH695" i="2"/>
  <c r="GG695" i="2"/>
  <c r="GE695" i="2"/>
  <c r="GD695" i="2"/>
  <c r="GB695" i="2"/>
  <c r="GA695" i="2"/>
  <c r="FY695" i="2"/>
  <c r="FX695" i="2"/>
  <c r="FV695" i="2"/>
  <c r="FU695" i="2"/>
  <c r="FS695" i="2"/>
  <c r="FR695" i="2"/>
  <c r="FP695" i="2"/>
  <c r="FO695" i="2"/>
  <c r="FM695" i="2"/>
  <c r="FL695" i="2"/>
  <c r="FJ695" i="2"/>
  <c r="FI695" i="2"/>
  <c r="FG695" i="2"/>
  <c r="FF695" i="2"/>
  <c r="FD695" i="2"/>
  <c r="FC695" i="2"/>
  <c r="FA695" i="2"/>
  <c r="EZ695" i="2"/>
  <c r="EX695" i="2"/>
  <c r="EW695" i="2"/>
  <c r="EU695" i="2"/>
  <c r="ET695" i="2"/>
  <c r="ER695" i="2"/>
  <c r="EQ695" i="2"/>
  <c r="EO695" i="2"/>
  <c r="EN695" i="2"/>
  <c r="EL695" i="2"/>
  <c r="EK695" i="2"/>
  <c r="EI695" i="2"/>
  <c r="EH695" i="2"/>
  <c r="EF695" i="2"/>
  <c r="EE695" i="2"/>
  <c r="EC695" i="2"/>
  <c r="EB695" i="2"/>
  <c r="DZ695" i="2"/>
  <c r="DY695" i="2"/>
  <c r="DW695" i="2"/>
  <c r="DV695" i="2"/>
  <c r="DT695" i="2"/>
  <c r="DS695" i="2"/>
  <c r="DQ695" i="2"/>
  <c r="DP695" i="2"/>
  <c r="DN695" i="2"/>
  <c r="DM695" i="2"/>
  <c r="DK695" i="2"/>
  <c r="DJ695" i="2"/>
  <c r="DH695" i="2"/>
  <c r="DG695" i="2"/>
  <c r="DB695" i="2"/>
  <c r="DA695" i="2"/>
  <c r="CV695" i="2"/>
  <c r="CU695" i="2"/>
  <c r="CP695" i="2"/>
  <c r="CO695" i="2"/>
  <c r="CJ695" i="2"/>
  <c r="CI695" i="2"/>
  <c r="HU684" i="2"/>
  <c r="HT684" i="2"/>
  <c r="HR684" i="2"/>
  <c r="HQ684" i="2"/>
  <c r="HO684" i="2"/>
  <c r="HN684" i="2"/>
  <c r="HL684" i="2"/>
  <c r="HK684" i="2"/>
  <c r="HI684" i="2"/>
  <c r="HH684" i="2"/>
  <c r="HF684" i="2"/>
  <c r="HE684" i="2"/>
  <c r="HC684" i="2"/>
  <c r="HB684" i="2"/>
  <c r="GZ684" i="2"/>
  <c r="GY684" i="2"/>
  <c r="GW684" i="2"/>
  <c r="GV684" i="2"/>
  <c r="GT684" i="2"/>
  <c r="GS684" i="2"/>
  <c r="GQ684" i="2"/>
  <c r="GP684" i="2"/>
  <c r="GN684" i="2"/>
  <c r="GM684" i="2"/>
  <c r="GK684" i="2"/>
  <c r="GJ684" i="2"/>
  <c r="GH684" i="2"/>
  <c r="GG684" i="2"/>
  <c r="GE684" i="2"/>
  <c r="GD684" i="2"/>
  <c r="GB684" i="2"/>
  <c r="GA684" i="2"/>
  <c r="FY684" i="2"/>
  <c r="FX684" i="2"/>
  <c r="FV684" i="2"/>
  <c r="FU684" i="2"/>
  <c r="FS684" i="2"/>
  <c r="FR684" i="2"/>
  <c r="FP684" i="2"/>
  <c r="FO684" i="2"/>
  <c r="FM684" i="2"/>
  <c r="FL684" i="2"/>
  <c r="FJ684" i="2"/>
  <c r="FI684" i="2"/>
  <c r="FG684" i="2"/>
  <c r="FF684" i="2"/>
  <c r="FD684" i="2"/>
  <c r="FC684" i="2"/>
  <c r="FA684" i="2"/>
  <c r="EZ684" i="2"/>
  <c r="EX684" i="2"/>
  <c r="EW684" i="2"/>
  <c r="EU684" i="2"/>
  <c r="ET684" i="2"/>
  <c r="ER684" i="2"/>
  <c r="EQ684" i="2"/>
  <c r="EO684" i="2"/>
  <c r="EN684" i="2"/>
  <c r="EL684" i="2"/>
  <c r="EK684" i="2"/>
  <c r="EI684" i="2"/>
  <c r="EH684" i="2"/>
  <c r="EF684" i="2"/>
  <c r="EE684" i="2"/>
  <c r="EC684" i="2"/>
  <c r="EB684" i="2"/>
  <c r="DZ684" i="2"/>
  <c r="DY684" i="2"/>
  <c r="DW684" i="2"/>
  <c r="DV684" i="2"/>
  <c r="DT684" i="2"/>
  <c r="DS684" i="2"/>
  <c r="DQ684" i="2"/>
  <c r="DP684" i="2"/>
  <c r="DN684" i="2"/>
  <c r="DM684" i="2"/>
  <c r="DK684" i="2"/>
  <c r="DJ684" i="2"/>
  <c r="DH684" i="2"/>
  <c r="DG684" i="2"/>
  <c r="DB684" i="2"/>
  <c r="DA684" i="2"/>
  <c r="CV684" i="2"/>
  <c r="CU684" i="2"/>
  <c r="CP684" i="2"/>
  <c r="CO684" i="2"/>
  <c r="CJ684" i="2"/>
  <c r="CI684" i="2"/>
  <c r="HU683" i="2"/>
  <c r="HT683" i="2"/>
  <c r="HR683" i="2"/>
  <c r="HQ683" i="2"/>
  <c r="HO683" i="2"/>
  <c r="HN683" i="2"/>
  <c r="HL683" i="2"/>
  <c r="HK683" i="2"/>
  <c r="HI683" i="2"/>
  <c r="HH683" i="2"/>
  <c r="HF683" i="2"/>
  <c r="HE683" i="2"/>
  <c r="HC683" i="2"/>
  <c r="HB683" i="2"/>
  <c r="GZ683" i="2"/>
  <c r="GY683" i="2"/>
  <c r="GW683" i="2"/>
  <c r="GV683" i="2"/>
  <c r="GT683" i="2"/>
  <c r="GS683" i="2"/>
  <c r="GQ683" i="2"/>
  <c r="GP683" i="2"/>
  <c r="GN683" i="2"/>
  <c r="GM683" i="2"/>
  <c r="GK683" i="2"/>
  <c r="GJ683" i="2"/>
  <c r="GH683" i="2"/>
  <c r="GG683" i="2"/>
  <c r="GE683" i="2"/>
  <c r="GD683" i="2"/>
  <c r="GB683" i="2"/>
  <c r="GA683" i="2"/>
  <c r="FY683" i="2"/>
  <c r="FX683" i="2"/>
  <c r="FV683" i="2"/>
  <c r="FU683" i="2"/>
  <c r="FS683" i="2"/>
  <c r="FR683" i="2"/>
  <c r="FP683" i="2"/>
  <c r="FO683" i="2"/>
  <c r="FM683" i="2"/>
  <c r="FL683" i="2"/>
  <c r="FJ683" i="2"/>
  <c r="FI683" i="2"/>
  <c r="FG683" i="2"/>
  <c r="FF683" i="2"/>
  <c r="FD683" i="2"/>
  <c r="FC683" i="2"/>
  <c r="FA683" i="2"/>
  <c r="EZ683" i="2"/>
  <c r="EX683" i="2"/>
  <c r="EW683" i="2"/>
  <c r="EU683" i="2"/>
  <c r="ET683" i="2"/>
  <c r="ER683" i="2"/>
  <c r="EQ683" i="2"/>
  <c r="EO683" i="2"/>
  <c r="EN683" i="2"/>
  <c r="EL683" i="2"/>
  <c r="EK683" i="2"/>
  <c r="EI683" i="2"/>
  <c r="EH683" i="2"/>
  <c r="EF683" i="2"/>
  <c r="EE683" i="2"/>
  <c r="EC683" i="2"/>
  <c r="EB683" i="2"/>
  <c r="DZ683" i="2"/>
  <c r="DY683" i="2"/>
  <c r="DW683" i="2"/>
  <c r="DV683" i="2"/>
  <c r="DT683" i="2"/>
  <c r="DS683" i="2"/>
  <c r="DQ683" i="2"/>
  <c r="DP683" i="2"/>
  <c r="DN683" i="2"/>
  <c r="DM683" i="2"/>
  <c r="DK683" i="2"/>
  <c r="DJ683" i="2"/>
  <c r="DH683" i="2"/>
  <c r="DG683" i="2"/>
  <c r="DB683" i="2"/>
  <c r="DA683" i="2"/>
  <c r="CV683" i="2"/>
  <c r="CU683" i="2"/>
  <c r="CP683" i="2"/>
  <c r="CO683" i="2"/>
  <c r="CJ683" i="2"/>
  <c r="CI683" i="2"/>
  <c r="HU682" i="2"/>
  <c r="HT682" i="2"/>
  <c r="HR682" i="2"/>
  <c r="HQ682" i="2"/>
  <c r="HO682" i="2"/>
  <c r="HN682" i="2"/>
  <c r="HL682" i="2"/>
  <c r="HK682" i="2"/>
  <c r="HI682" i="2"/>
  <c r="HH682" i="2"/>
  <c r="HF682" i="2"/>
  <c r="HE682" i="2"/>
  <c r="HC682" i="2"/>
  <c r="HB682" i="2"/>
  <c r="GZ682" i="2"/>
  <c r="GY682" i="2"/>
  <c r="GW682" i="2"/>
  <c r="GV682" i="2"/>
  <c r="GT682" i="2"/>
  <c r="GS682" i="2"/>
  <c r="GQ682" i="2"/>
  <c r="GP682" i="2"/>
  <c r="GN682" i="2"/>
  <c r="GM682" i="2"/>
  <c r="GK682" i="2"/>
  <c r="GJ682" i="2"/>
  <c r="GH682" i="2"/>
  <c r="GG682" i="2"/>
  <c r="GE682" i="2"/>
  <c r="GD682" i="2"/>
  <c r="GB682" i="2"/>
  <c r="GA682" i="2"/>
  <c r="FY682" i="2"/>
  <c r="FX682" i="2"/>
  <c r="FV682" i="2"/>
  <c r="FU682" i="2"/>
  <c r="FS682" i="2"/>
  <c r="FR682" i="2"/>
  <c r="FP682" i="2"/>
  <c r="FO682" i="2"/>
  <c r="FM682" i="2"/>
  <c r="FL682" i="2"/>
  <c r="FJ682" i="2"/>
  <c r="FI682" i="2"/>
  <c r="FG682" i="2"/>
  <c r="FF682" i="2"/>
  <c r="FD682" i="2"/>
  <c r="FC682" i="2"/>
  <c r="FA682" i="2"/>
  <c r="EZ682" i="2"/>
  <c r="EX682" i="2"/>
  <c r="EW682" i="2"/>
  <c r="EU682" i="2"/>
  <c r="ET682" i="2"/>
  <c r="ER682" i="2"/>
  <c r="EQ682" i="2"/>
  <c r="EO682" i="2"/>
  <c r="EN682" i="2"/>
  <c r="EL682" i="2"/>
  <c r="EK682" i="2"/>
  <c r="EI682" i="2"/>
  <c r="EH682" i="2"/>
  <c r="EF682" i="2"/>
  <c r="EE682" i="2"/>
  <c r="EC682" i="2"/>
  <c r="EB682" i="2"/>
  <c r="DZ682" i="2"/>
  <c r="DY682" i="2"/>
  <c r="DW682" i="2"/>
  <c r="DV682" i="2"/>
  <c r="DT682" i="2"/>
  <c r="DS682" i="2"/>
  <c r="DQ682" i="2"/>
  <c r="DP682" i="2"/>
  <c r="DN682" i="2"/>
  <c r="DM682" i="2"/>
  <c r="DK682" i="2"/>
  <c r="DJ682" i="2"/>
  <c r="DH682" i="2"/>
  <c r="DG682" i="2"/>
  <c r="DB682" i="2"/>
  <c r="DA682" i="2"/>
  <c r="CV682" i="2"/>
  <c r="CU682" i="2"/>
  <c r="CP682" i="2"/>
  <c r="CO682" i="2"/>
  <c r="CJ682" i="2"/>
  <c r="CI682" i="2"/>
  <c r="HU680" i="2"/>
  <c r="HT680" i="2"/>
  <c r="HR680" i="2"/>
  <c r="HQ680" i="2"/>
  <c r="HO680" i="2"/>
  <c r="HN680" i="2"/>
  <c r="HL680" i="2"/>
  <c r="HK680" i="2"/>
  <c r="HI680" i="2"/>
  <c r="HH680" i="2"/>
  <c r="HF680" i="2"/>
  <c r="HE680" i="2"/>
  <c r="HC680" i="2"/>
  <c r="HB680" i="2"/>
  <c r="GZ680" i="2"/>
  <c r="GY680" i="2"/>
  <c r="GW680" i="2"/>
  <c r="GV680" i="2"/>
  <c r="GT680" i="2"/>
  <c r="GS680" i="2"/>
  <c r="GQ680" i="2"/>
  <c r="GP680" i="2"/>
  <c r="GN680" i="2"/>
  <c r="GM680" i="2"/>
  <c r="GK680" i="2"/>
  <c r="GJ680" i="2"/>
  <c r="GH680" i="2"/>
  <c r="GG680" i="2"/>
  <c r="GE680" i="2"/>
  <c r="GD680" i="2"/>
  <c r="GB680" i="2"/>
  <c r="GA680" i="2"/>
  <c r="FY680" i="2"/>
  <c r="FX680" i="2"/>
  <c r="FV680" i="2"/>
  <c r="FU680" i="2"/>
  <c r="FS680" i="2"/>
  <c r="FR680" i="2"/>
  <c r="FP680" i="2"/>
  <c r="FO680" i="2"/>
  <c r="FM680" i="2"/>
  <c r="FL680" i="2"/>
  <c r="FJ680" i="2"/>
  <c r="FI680" i="2"/>
  <c r="FG680" i="2"/>
  <c r="FF680" i="2"/>
  <c r="FD680" i="2"/>
  <c r="FC680" i="2"/>
  <c r="FA680" i="2"/>
  <c r="EZ680" i="2"/>
  <c r="EX680" i="2"/>
  <c r="EW680" i="2"/>
  <c r="EU680" i="2"/>
  <c r="ET680" i="2"/>
  <c r="ER680" i="2"/>
  <c r="EQ680" i="2"/>
  <c r="EO680" i="2"/>
  <c r="EN680" i="2"/>
  <c r="EL680" i="2"/>
  <c r="EK680" i="2"/>
  <c r="EI680" i="2"/>
  <c r="EH680" i="2"/>
  <c r="EF680" i="2"/>
  <c r="EE680" i="2"/>
  <c r="EC680" i="2"/>
  <c r="EB680" i="2"/>
  <c r="DZ680" i="2"/>
  <c r="DY680" i="2"/>
  <c r="DW680" i="2"/>
  <c r="DV680" i="2"/>
  <c r="DT680" i="2"/>
  <c r="DS680" i="2"/>
  <c r="DQ680" i="2"/>
  <c r="DP680" i="2"/>
  <c r="DN680" i="2"/>
  <c r="DM680" i="2"/>
  <c r="DK680" i="2"/>
  <c r="DJ680" i="2"/>
  <c r="DH680" i="2"/>
  <c r="DG680" i="2"/>
  <c r="DB680" i="2"/>
  <c r="DA680" i="2"/>
  <c r="CV680" i="2"/>
  <c r="CU680" i="2"/>
  <c r="CP680" i="2"/>
  <c r="CO680" i="2"/>
  <c r="CJ680" i="2"/>
  <c r="CI680" i="2"/>
  <c r="HU679" i="2"/>
  <c r="HT679" i="2"/>
  <c r="HR679" i="2"/>
  <c r="HQ679" i="2"/>
  <c r="HO679" i="2"/>
  <c r="HN679" i="2"/>
  <c r="HL679" i="2"/>
  <c r="HK679" i="2"/>
  <c r="HI679" i="2"/>
  <c r="HH679" i="2"/>
  <c r="HF679" i="2"/>
  <c r="HE679" i="2"/>
  <c r="HC679" i="2"/>
  <c r="HB679" i="2"/>
  <c r="GZ679" i="2"/>
  <c r="GY679" i="2"/>
  <c r="GW679" i="2"/>
  <c r="GV679" i="2"/>
  <c r="GT679" i="2"/>
  <c r="GS679" i="2"/>
  <c r="GQ679" i="2"/>
  <c r="GP679" i="2"/>
  <c r="GN679" i="2"/>
  <c r="GM679" i="2"/>
  <c r="GK679" i="2"/>
  <c r="GJ679" i="2"/>
  <c r="GH679" i="2"/>
  <c r="GG679" i="2"/>
  <c r="GE679" i="2"/>
  <c r="GD679" i="2"/>
  <c r="GB679" i="2"/>
  <c r="GA679" i="2"/>
  <c r="FY679" i="2"/>
  <c r="FX679" i="2"/>
  <c r="FV679" i="2"/>
  <c r="FU679" i="2"/>
  <c r="FS679" i="2"/>
  <c r="FR679" i="2"/>
  <c r="FP679" i="2"/>
  <c r="FO679" i="2"/>
  <c r="FM679" i="2"/>
  <c r="FL679" i="2"/>
  <c r="FJ679" i="2"/>
  <c r="FI679" i="2"/>
  <c r="FG679" i="2"/>
  <c r="FF679" i="2"/>
  <c r="FD679" i="2"/>
  <c r="FC679" i="2"/>
  <c r="FA679" i="2"/>
  <c r="EZ679" i="2"/>
  <c r="EX679" i="2"/>
  <c r="EW679" i="2"/>
  <c r="EU679" i="2"/>
  <c r="ET679" i="2"/>
  <c r="ER679" i="2"/>
  <c r="EQ679" i="2"/>
  <c r="EO679" i="2"/>
  <c r="EN679" i="2"/>
  <c r="EL679" i="2"/>
  <c r="EK679" i="2"/>
  <c r="EI679" i="2"/>
  <c r="EH679" i="2"/>
  <c r="EF679" i="2"/>
  <c r="EE679" i="2"/>
  <c r="EC679" i="2"/>
  <c r="EB679" i="2"/>
  <c r="DZ679" i="2"/>
  <c r="DY679" i="2"/>
  <c r="DW679" i="2"/>
  <c r="DV679" i="2"/>
  <c r="DT679" i="2"/>
  <c r="DS679" i="2"/>
  <c r="DQ679" i="2"/>
  <c r="DP679" i="2"/>
  <c r="DN679" i="2"/>
  <c r="DM679" i="2"/>
  <c r="DK679" i="2"/>
  <c r="DJ679" i="2"/>
  <c r="DH679" i="2"/>
  <c r="DG679" i="2"/>
  <c r="DB679" i="2"/>
  <c r="DA679" i="2"/>
  <c r="CV679" i="2"/>
  <c r="CU679" i="2"/>
  <c r="CP679" i="2"/>
  <c r="CO679" i="2"/>
  <c r="CJ679" i="2"/>
  <c r="CI679" i="2"/>
  <c r="HU678" i="2"/>
  <c r="HT678" i="2"/>
  <c r="HR678" i="2"/>
  <c r="HQ678" i="2"/>
  <c r="HO678" i="2"/>
  <c r="HN678" i="2"/>
  <c r="HL678" i="2"/>
  <c r="HK678" i="2"/>
  <c r="HI678" i="2"/>
  <c r="HH678" i="2"/>
  <c r="HF678" i="2"/>
  <c r="HE678" i="2"/>
  <c r="HC678" i="2"/>
  <c r="HB678" i="2"/>
  <c r="GZ678" i="2"/>
  <c r="GY678" i="2"/>
  <c r="GW678" i="2"/>
  <c r="GV678" i="2"/>
  <c r="GT678" i="2"/>
  <c r="GS678" i="2"/>
  <c r="GQ678" i="2"/>
  <c r="GP678" i="2"/>
  <c r="GN678" i="2"/>
  <c r="GM678" i="2"/>
  <c r="GK678" i="2"/>
  <c r="GJ678" i="2"/>
  <c r="GH678" i="2"/>
  <c r="GG678" i="2"/>
  <c r="GE678" i="2"/>
  <c r="GD678" i="2"/>
  <c r="GB678" i="2"/>
  <c r="GA678" i="2"/>
  <c r="FY678" i="2"/>
  <c r="FX678" i="2"/>
  <c r="FV678" i="2"/>
  <c r="FU678" i="2"/>
  <c r="FS678" i="2"/>
  <c r="FR678" i="2"/>
  <c r="FP678" i="2"/>
  <c r="FO678" i="2"/>
  <c r="FM678" i="2"/>
  <c r="FL678" i="2"/>
  <c r="FJ678" i="2"/>
  <c r="FI678" i="2"/>
  <c r="FG678" i="2"/>
  <c r="FF678" i="2"/>
  <c r="FD678" i="2"/>
  <c r="FC678" i="2"/>
  <c r="FA678" i="2"/>
  <c r="EZ678" i="2"/>
  <c r="EX678" i="2"/>
  <c r="EW678" i="2"/>
  <c r="EU678" i="2"/>
  <c r="ET678" i="2"/>
  <c r="ER678" i="2"/>
  <c r="EQ678" i="2"/>
  <c r="EO678" i="2"/>
  <c r="EN678" i="2"/>
  <c r="EL678" i="2"/>
  <c r="EK678" i="2"/>
  <c r="EI678" i="2"/>
  <c r="EH678" i="2"/>
  <c r="EF678" i="2"/>
  <c r="EE678" i="2"/>
  <c r="EC678" i="2"/>
  <c r="EB678" i="2"/>
  <c r="DZ678" i="2"/>
  <c r="DY678" i="2"/>
  <c r="DW678" i="2"/>
  <c r="DV678" i="2"/>
  <c r="DT678" i="2"/>
  <c r="DS678" i="2"/>
  <c r="DQ678" i="2"/>
  <c r="DP678" i="2"/>
  <c r="DN678" i="2"/>
  <c r="DM678" i="2"/>
  <c r="DK678" i="2"/>
  <c r="DJ678" i="2"/>
  <c r="DH678" i="2"/>
  <c r="DG678" i="2"/>
  <c r="DB678" i="2"/>
  <c r="DA678" i="2"/>
  <c r="CV678" i="2"/>
  <c r="CU678" i="2"/>
  <c r="CP678" i="2"/>
  <c r="CO678" i="2"/>
  <c r="CJ678" i="2"/>
  <c r="CI678" i="2"/>
  <c r="HU677" i="2"/>
  <c r="HT677" i="2"/>
  <c r="HR677" i="2"/>
  <c r="HQ677" i="2"/>
  <c r="HO677" i="2"/>
  <c r="HN677" i="2"/>
  <c r="HL677" i="2"/>
  <c r="HK677" i="2"/>
  <c r="HI677" i="2"/>
  <c r="HH677" i="2"/>
  <c r="HF677" i="2"/>
  <c r="HE677" i="2"/>
  <c r="HC677" i="2"/>
  <c r="HB677" i="2"/>
  <c r="GZ677" i="2"/>
  <c r="GY677" i="2"/>
  <c r="GW677" i="2"/>
  <c r="GV677" i="2"/>
  <c r="GT677" i="2"/>
  <c r="GS677" i="2"/>
  <c r="GQ677" i="2"/>
  <c r="GP677" i="2"/>
  <c r="GN677" i="2"/>
  <c r="GM677" i="2"/>
  <c r="GK677" i="2"/>
  <c r="GJ677" i="2"/>
  <c r="GH677" i="2"/>
  <c r="GG677" i="2"/>
  <c r="GE677" i="2"/>
  <c r="GD677" i="2"/>
  <c r="GB677" i="2"/>
  <c r="GA677" i="2"/>
  <c r="FY677" i="2"/>
  <c r="FX677" i="2"/>
  <c r="FV677" i="2"/>
  <c r="FU677" i="2"/>
  <c r="FS677" i="2"/>
  <c r="FR677" i="2"/>
  <c r="FP677" i="2"/>
  <c r="FO677" i="2"/>
  <c r="FM677" i="2"/>
  <c r="FL677" i="2"/>
  <c r="FJ677" i="2"/>
  <c r="FI677" i="2"/>
  <c r="FG677" i="2"/>
  <c r="FF677" i="2"/>
  <c r="FD677" i="2"/>
  <c r="FC677" i="2"/>
  <c r="FA677" i="2"/>
  <c r="EZ677" i="2"/>
  <c r="EX677" i="2"/>
  <c r="EW677" i="2"/>
  <c r="EU677" i="2"/>
  <c r="ET677" i="2"/>
  <c r="ER677" i="2"/>
  <c r="EQ677" i="2"/>
  <c r="EO677" i="2"/>
  <c r="EN677" i="2"/>
  <c r="EL677" i="2"/>
  <c r="EK677" i="2"/>
  <c r="EI677" i="2"/>
  <c r="EH677" i="2"/>
  <c r="EF677" i="2"/>
  <c r="EE677" i="2"/>
  <c r="EC677" i="2"/>
  <c r="EB677" i="2"/>
  <c r="DZ677" i="2"/>
  <c r="DY677" i="2"/>
  <c r="DW677" i="2"/>
  <c r="DV677" i="2"/>
  <c r="DT677" i="2"/>
  <c r="DS677" i="2"/>
  <c r="DQ677" i="2"/>
  <c r="DP677" i="2"/>
  <c r="DN677" i="2"/>
  <c r="DM677" i="2"/>
  <c r="DK677" i="2"/>
  <c r="DJ677" i="2"/>
  <c r="DH677" i="2"/>
  <c r="DG677" i="2"/>
  <c r="DB677" i="2"/>
  <c r="DA677" i="2"/>
  <c r="CV677" i="2"/>
  <c r="CU677" i="2"/>
  <c r="CP677" i="2"/>
  <c r="CO677" i="2"/>
  <c r="CJ677" i="2"/>
  <c r="CI677" i="2"/>
  <c r="HU676" i="2"/>
  <c r="HT676" i="2"/>
  <c r="HR676" i="2"/>
  <c r="HQ676" i="2"/>
  <c r="HO676" i="2"/>
  <c r="HN676" i="2"/>
  <c r="HL676" i="2"/>
  <c r="HK676" i="2"/>
  <c r="HI676" i="2"/>
  <c r="HH676" i="2"/>
  <c r="HF676" i="2"/>
  <c r="HE676" i="2"/>
  <c r="HC676" i="2"/>
  <c r="HB676" i="2"/>
  <c r="GZ676" i="2"/>
  <c r="GY676" i="2"/>
  <c r="GW676" i="2"/>
  <c r="GV676" i="2"/>
  <c r="GT676" i="2"/>
  <c r="GS676" i="2"/>
  <c r="GQ676" i="2"/>
  <c r="GP676" i="2"/>
  <c r="GN676" i="2"/>
  <c r="GM676" i="2"/>
  <c r="GK676" i="2"/>
  <c r="GJ676" i="2"/>
  <c r="GH676" i="2"/>
  <c r="GG676" i="2"/>
  <c r="GE676" i="2"/>
  <c r="GD676" i="2"/>
  <c r="GB676" i="2"/>
  <c r="GA676" i="2"/>
  <c r="FY676" i="2"/>
  <c r="FX676" i="2"/>
  <c r="FV676" i="2"/>
  <c r="FU676" i="2"/>
  <c r="FS676" i="2"/>
  <c r="FR676" i="2"/>
  <c r="FP676" i="2"/>
  <c r="FO676" i="2"/>
  <c r="FM676" i="2"/>
  <c r="FL676" i="2"/>
  <c r="FJ676" i="2"/>
  <c r="FI676" i="2"/>
  <c r="FG676" i="2"/>
  <c r="FF676" i="2"/>
  <c r="FD676" i="2"/>
  <c r="FC676" i="2"/>
  <c r="FA676" i="2"/>
  <c r="EZ676" i="2"/>
  <c r="EX676" i="2"/>
  <c r="EW676" i="2"/>
  <c r="EU676" i="2"/>
  <c r="ET676" i="2"/>
  <c r="ER676" i="2"/>
  <c r="EQ676" i="2"/>
  <c r="EO676" i="2"/>
  <c r="EN676" i="2"/>
  <c r="EL676" i="2"/>
  <c r="EK676" i="2"/>
  <c r="EI676" i="2"/>
  <c r="EH676" i="2"/>
  <c r="EF676" i="2"/>
  <c r="EE676" i="2"/>
  <c r="EC676" i="2"/>
  <c r="EB676" i="2"/>
  <c r="DZ676" i="2"/>
  <c r="DY676" i="2"/>
  <c r="DW676" i="2"/>
  <c r="DV676" i="2"/>
  <c r="DT676" i="2"/>
  <c r="DS676" i="2"/>
  <c r="DQ676" i="2"/>
  <c r="DP676" i="2"/>
  <c r="DN676" i="2"/>
  <c r="DM676" i="2"/>
  <c r="DK676" i="2"/>
  <c r="DJ676" i="2"/>
  <c r="DH676" i="2"/>
  <c r="DG676" i="2"/>
  <c r="DB676" i="2"/>
  <c r="DA676" i="2"/>
  <c r="CV676" i="2"/>
  <c r="CU676" i="2"/>
  <c r="CP676" i="2"/>
  <c r="CO676" i="2"/>
  <c r="CJ676" i="2"/>
  <c r="CI676" i="2"/>
  <c r="HU674" i="2"/>
  <c r="HT674" i="2"/>
  <c r="HR674" i="2"/>
  <c r="HQ674" i="2"/>
  <c r="HO674" i="2"/>
  <c r="HN674" i="2"/>
  <c r="HL674" i="2"/>
  <c r="HK674" i="2"/>
  <c r="HI674" i="2"/>
  <c r="HH674" i="2"/>
  <c r="HF674" i="2"/>
  <c r="HE674" i="2"/>
  <c r="HC674" i="2"/>
  <c r="HB674" i="2"/>
  <c r="GZ674" i="2"/>
  <c r="GY674" i="2"/>
  <c r="GW674" i="2"/>
  <c r="GV674" i="2"/>
  <c r="GT674" i="2"/>
  <c r="GS674" i="2"/>
  <c r="GQ674" i="2"/>
  <c r="GP674" i="2"/>
  <c r="GN674" i="2"/>
  <c r="GM674" i="2"/>
  <c r="GK674" i="2"/>
  <c r="GJ674" i="2"/>
  <c r="GH674" i="2"/>
  <c r="GG674" i="2"/>
  <c r="GE674" i="2"/>
  <c r="GD674" i="2"/>
  <c r="GB674" i="2"/>
  <c r="GA674" i="2"/>
  <c r="FY674" i="2"/>
  <c r="FX674" i="2"/>
  <c r="FV674" i="2"/>
  <c r="FU674" i="2"/>
  <c r="FS674" i="2"/>
  <c r="FR674" i="2"/>
  <c r="FP674" i="2"/>
  <c r="FO674" i="2"/>
  <c r="FM674" i="2"/>
  <c r="FL674" i="2"/>
  <c r="FJ674" i="2"/>
  <c r="FI674" i="2"/>
  <c r="FG674" i="2"/>
  <c r="FF674" i="2"/>
  <c r="FD674" i="2"/>
  <c r="FC674" i="2"/>
  <c r="FA674" i="2"/>
  <c r="EZ674" i="2"/>
  <c r="EX674" i="2"/>
  <c r="EW674" i="2"/>
  <c r="EU674" i="2"/>
  <c r="ET674" i="2"/>
  <c r="ER674" i="2"/>
  <c r="EQ674" i="2"/>
  <c r="EO674" i="2"/>
  <c r="EN674" i="2"/>
  <c r="EL674" i="2"/>
  <c r="EK674" i="2"/>
  <c r="EI674" i="2"/>
  <c r="EH674" i="2"/>
  <c r="EF674" i="2"/>
  <c r="EE674" i="2"/>
  <c r="EC674" i="2"/>
  <c r="EB674" i="2"/>
  <c r="DZ674" i="2"/>
  <c r="DY674" i="2"/>
  <c r="DW674" i="2"/>
  <c r="DV674" i="2"/>
  <c r="DT674" i="2"/>
  <c r="DS674" i="2"/>
  <c r="DQ674" i="2"/>
  <c r="DP674" i="2"/>
  <c r="DN674" i="2"/>
  <c r="DM674" i="2"/>
  <c r="DK674" i="2"/>
  <c r="DJ674" i="2"/>
  <c r="DH674" i="2"/>
  <c r="DG674" i="2"/>
  <c r="DB674" i="2"/>
  <c r="DA674" i="2"/>
  <c r="CV674" i="2"/>
  <c r="CU674" i="2"/>
  <c r="CP674" i="2"/>
  <c r="CO674" i="2"/>
  <c r="CJ674" i="2"/>
  <c r="CI674" i="2"/>
  <c r="HU673" i="2"/>
  <c r="HT673" i="2"/>
  <c r="HR673" i="2"/>
  <c r="HQ673" i="2"/>
  <c r="HO673" i="2"/>
  <c r="HN673" i="2"/>
  <c r="HL673" i="2"/>
  <c r="HK673" i="2"/>
  <c r="HI673" i="2"/>
  <c r="HH673" i="2"/>
  <c r="HF673" i="2"/>
  <c r="HE673" i="2"/>
  <c r="HC673" i="2"/>
  <c r="HB673" i="2"/>
  <c r="GZ673" i="2"/>
  <c r="GY673" i="2"/>
  <c r="GW673" i="2"/>
  <c r="GV673" i="2"/>
  <c r="GT673" i="2"/>
  <c r="GS673" i="2"/>
  <c r="GQ673" i="2"/>
  <c r="GP673" i="2"/>
  <c r="GN673" i="2"/>
  <c r="GM673" i="2"/>
  <c r="GK673" i="2"/>
  <c r="GJ673" i="2"/>
  <c r="GH673" i="2"/>
  <c r="GG673" i="2"/>
  <c r="GE673" i="2"/>
  <c r="GD673" i="2"/>
  <c r="GB673" i="2"/>
  <c r="GA673" i="2"/>
  <c r="FY673" i="2"/>
  <c r="FX673" i="2"/>
  <c r="FV673" i="2"/>
  <c r="FU673" i="2"/>
  <c r="FS673" i="2"/>
  <c r="FR673" i="2"/>
  <c r="FP673" i="2"/>
  <c r="FO673" i="2"/>
  <c r="FM673" i="2"/>
  <c r="FL673" i="2"/>
  <c r="FJ673" i="2"/>
  <c r="FI673" i="2"/>
  <c r="FG673" i="2"/>
  <c r="FF673" i="2"/>
  <c r="FD673" i="2"/>
  <c r="FC673" i="2"/>
  <c r="FA673" i="2"/>
  <c r="EZ673" i="2"/>
  <c r="EX673" i="2"/>
  <c r="EW673" i="2"/>
  <c r="EU673" i="2"/>
  <c r="ET673" i="2"/>
  <c r="ER673" i="2"/>
  <c r="EQ673" i="2"/>
  <c r="EO673" i="2"/>
  <c r="EN673" i="2"/>
  <c r="EL673" i="2"/>
  <c r="EK673" i="2"/>
  <c r="EI673" i="2"/>
  <c r="EH673" i="2"/>
  <c r="EF673" i="2"/>
  <c r="EE673" i="2"/>
  <c r="EC673" i="2"/>
  <c r="EB673" i="2"/>
  <c r="DZ673" i="2"/>
  <c r="DY673" i="2"/>
  <c r="DW673" i="2"/>
  <c r="DV673" i="2"/>
  <c r="DT673" i="2"/>
  <c r="DS673" i="2"/>
  <c r="DQ673" i="2"/>
  <c r="DP673" i="2"/>
  <c r="DN673" i="2"/>
  <c r="DM673" i="2"/>
  <c r="DK673" i="2"/>
  <c r="DJ673" i="2"/>
  <c r="DH673" i="2"/>
  <c r="DG673" i="2"/>
  <c r="DB673" i="2"/>
  <c r="DA673" i="2"/>
  <c r="CV673" i="2"/>
  <c r="CU673" i="2"/>
  <c r="CP673" i="2"/>
  <c r="CO673" i="2"/>
  <c r="CJ673" i="2"/>
  <c r="CI673" i="2"/>
  <c r="HU672" i="2"/>
  <c r="HT672" i="2"/>
  <c r="HR672" i="2"/>
  <c r="HQ672" i="2"/>
  <c r="HO672" i="2"/>
  <c r="HN672" i="2"/>
  <c r="HL672" i="2"/>
  <c r="HK672" i="2"/>
  <c r="HI672" i="2"/>
  <c r="HH672" i="2"/>
  <c r="HF672" i="2"/>
  <c r="HE672" i="2"/>
  <c r="HC672" i="2"/>
  <c r="HB672" i="2"/>
  <c r="GZ672" i="2"/>
  <c r="GY672" i="2"/>
  <c r="GW672" i="2"/>
  <c r="GV672" i="2"/>
  <c r="GT672" i="2"/>
  <c r="GS672" i="2"/>
  <c r="GQ672" i="2"/>
  <c r="GP672" i="2"/>
  <c r="GN672" i="2"/>
  <c r="GM672" i="2"/>
  <c r="GK672" i="2"/>
  <c r="GJ672" i="2"/>
  <c r="GH672" i="2"/>
  <c r="GG672" i="2"/>
  <c r="GE672" i="2"/>
  <c r="GD672" i="2"/>
  <c r="GB672" i="2"/>
  <c r="GA672" i="2"/>
  <c r="FY672" i="2"/>
  <c r="FX672" i="2"/>
  <c r="FV672" i="2"/>
  <c r="FU672" i="2"/>
  <c r="FS672" i="2"/>
  <c r="FR672" i="2"/>
  <c r="FP672" i="2"/>
  <c r="FO672" i="2"/>
  <c r="FM672" i="2"/>
  <c r="FL672" i="2"/>
  <c r="FJ672" i="2"/>
  <c r="FI672" i="2"/>
  <c r="FG672" i="2"/>
  <c r="FF672" i="2"/>
  <c r="FD672" i="2"/>
  <c r="FC672" i="2"/>
  <c r="FA672" i="2"/>
  <c r="EZ672" i="2"/>
  <c r="EX672" i="2"/>
  <c r="EW672" i="2"/>
  <c r="EU672" i="2"/>
  <c r="ET672" i="2"/>
  <c r="ER672" i="2"/>
  <c r="EQ672" i="2"/>
  <c r="EO672" i="2"/>
  <c r="EN672" i="2"/>
  <c r="EL672" i="2"/>
  <c r="EK672" i="2"/>
  <c r="EI672" i="2"/>
  <c r="EH672" i="2"/>
  <c r="EF672" i="2"/>
  <c r="EE672" i="2"/>
  <c r="EC672" i="2"/>
  <c r="EB672" i="2"/>
  <c r="DZ672" i="2"/>
  <c r="DY672" i="2"/>
  <c r="DW672" i="2"/>
  <c r="DV672" i="2"/>
  <c r="DT672" i="2"/>
  <c r="DS672" i="2"/>
  <c r="DQ672" i="2"/>
  <c r="DP672" i="2"/>
  <c r="DN672" i="2"/>
  <c r="DM672" i="2"/>
  <c r="DK672" i="2"/>
  <c r="DJ672" i="2"/>
  <c r="DH672" i="2"/>
  <c r="DG672" i="2"/>
  <c r="DB672" i="2"/>
  <c r="DA672" i="2"/>
  <c r="CV672" i="2"/>
  <c r="CU672" i="2"/>
  <c r="CP672" i="2"/>
  <c r="CO672" i="2"/>
  <c r="CJ672" i="2"/>
  <c r="CI672" i="2"/>
  <c r="HU671" i="2"/>
  <c r="HT671" i="2"/>
  <c r="HR671" i="2"/>
  <c r="HQ671" i="2"/>
  <c r="HO671" i="2"/>
  <c r="HN671" i="2"/>
  <c r="HL671" i="2"/>
  <c r="HK671" i="2"/>
  <c r="HI671" i="2"/>
  <c r="HH671" i="2"/>
  <c r="HF671" i="2"/>
  <c r="HE671" i="2"/>
  <c r="HC671" i="2"/>
  <c r="HB671" i="2"/>
  <c r="GZ671" i="2"/>
  <c r="GY671" i="2"/>
  <c r="GW671" i="2"/>
  <c r="GV671" i="2"/>
  <c r="GT671" i="2"/>
  <c r="GS671" i="2"/>
  <c r="GQ671" i="2"/>
  <c r="GP671" i="2"/>
  <c r="GN671" i="2"/>
  <c r="GM671" i="2"/>
  <c r="GK671" i="2"/>
  <c r="GJ671" i="2"/>
  <c r="GH671" i="2"/>
  <c r="GG671" i="2"/>
  <c r="GE671" i="2"/>
  <c r="GD671" i="2"/>
  <c r="GB671" i="2"/>
  <c r="GA671" i="2"/>
  <c r="FY671" i="2"/>
  <c r="FX671" i="2"/>
  <c r="FV671" i="2"/>
  <c r="FU671" i="2"/>
  <c r="FS671" i="2"/>
  <c r="FR671" i="2"/>
  <c r="FP671" i="2"/>
  <c r="FO671" i="2"/>
  <c r="FM671" i="2"/>
  <c r="FL671" i="2"/>
  <c r="FJ671" i="2"/>
  <c r="FI671" i="2"/>
  <c r="FG671" i="2"/>
  <c r="FF671" i="2"/>
  <c r="FD671" i="2"/>
  <c r="FC671" i="2"/>
  <c r="FA671" i="2"/>
  <c r="EZ671" i="2"/>
  <c r="EX671" i="2"/>
  <c r="EW671" i="2"/>
  <c r="EU671" i="2"/>
  <c r="ET671" i="2"/>
  <c r="ER671" i="2"/>
  <c r="EQ671" i="2"/>
  <c r="EO671" i="2"/>
  <c r="EN671" i="2"/>
  <c r="EL671" i="2"/>
  <c r="EK671" i="2"/>
  <c r="EI671" i="2"/>
  <c r="EH671" i="2"/>
  <c r="EF671" i="2"/>
  <c r="EE671" i="2"/>
  <c r="EC671" i="2"/>
  <c r="EB671" i="2"/>
  <c r="DZ671" i="2"/>
  <c r="DY671" i="2"/>
  <c r="DW671" i="2"/>
  <c r="DV671" i="2"/>
  <c r="DT671" i="2"/>
  <c r="DS671" i="2"/>
  <c r="DQ671" i="2"/>
  <c r="DP671" i="2"/>
  <c r="DN671" i="2"/>
  <c r="DM671" i="2"/>
  <c r="DK671" i="2"/>
  <c r="DJ671" i="2"/>
  <c r="DH671" i="2"/>
  <c r="DG671" i="2"/>
  <c r="DB671" i="2"/>
  <c r="DA671" i="2"/>
  <c r="CV671" i="2"/>
  <c r="CU671" i="2"/>
  <c r="CP671" i="2"/>
  <c r="CO671" i="2"/>
  <c r="CJ671" i="2"/>
  <c r="CI671" i="2"/>
  <c r="HU670" i="2"/>
  <c r="HT670" i="2"/>
  <c r="HR670" i="2"/>
  <c r="HQ670" i="2"/>
  <c r="HO670" i="2"/>
  <c r="HN670" i="2"/>
  <c r="HL670" i="2"/>
  <c r="HK670" i="2"/>
  <c r="HI670" i="2"/>
  <c r="HH670" i="2"/>
  <c r="HF670" i="2"/>
  <c r="HE670" i="2"/>
  <c r="HC670" i="2"/>
  <c r="HB670" i="2"/>
  <c r="GZ670" i="2"/>
  <c r="GY670" i="2"/>
  <c r="GW670" i="2"/>
  <c r="GV670" i="2"/>
  <c r="GT670" i="2"/>
  <c r="GS670" i="2"/>
  <c r="GQ670" i="2"/>
  <c r="GP670" i="2"/>
  <c r="GN670" i="2"/>
  <c r="GM670" i="2"/>
  <c r="GK670" i="2"/>
  <c r="GJ670" i="2"/>
  <c r="GH670" i="2"/>
  <c r="GG670" i="2"/>
  <c r="GE670" i="2"/>
  <c r="GD670" i="2"/>
  <c r="GB670" i="2"/>
  <c r="GA670" i="2"/>
  <c r="FY670" i="2"/>
  <c r="FX670" i="2"/>
  <c r="FV670" i="2"/>
  <c r="FU670" i="2"/>
  <c r="FS670" i="2"/>
  <c r="FR670" i="2"/>
  <c r="FP670" i="2"/>
  <c r="FO670" i="2"/>
  <c r="FM670" i="2"/>
  <c r="FL670" i="2"/>
  <c r="FJ670" i="2"/>
  <c r="FI670" i="2"/>
  <c r="FG670" i="2"/>
  <c r="FF670" i="2"/>
  <c r="FD670" i="2"/>
  <c r="FC670" i="2"/>
  <c r="FA670" i="2"/>
  <c r="EZ670" i="2"/>
  <c r="EX670" i="2"/>
  <c r="EW670" i="2"/>
  <c r="EU670" i="2"/>
  <c r="ET670" i="2"/>
  <c r="ER670" i="2"/>
  <c r="EQ670" i="2"/>
  <c r="EO670" i="2"/>
  <c r="EN670" i="2"/>
  <c r="EL670" i="2"/>
  <c r="EK670" i="2"/>
  <c r="EI670" i="2"/>
  <c r="EH670" i="2"/>
  <c r="EF670" i="2"/>
  <c r="EE670" i="2"/>
  <c r="EC670" i="2"/>
  <c r="EB670" i="2"/>
  <c r="DZ670" i="2"/>
  <c r="DY670" i="2"/>
  <c r="DW670" i="2"/>
  <c r="DV670" i="2"/>
  <c r="DT670" i="2"/>
  <c r="DS670" i="2"/>
  <c r="DQ670" i="2"/>
  <c r="DP670" i="2"/>
  <c r="DN670" i="2"/>
  <c r="DM670" i="2"/>
  <c r="DK670" i="2"/>
  <c r="DJ670" i="2"/>
  <c r="DH670" i="2"/>
  <c r="DG670" i="2"/>
  <c r="DB670" i="2"/>
  <c r="DA670" i="2"/>
  <c r="CV670" i="2"/>
  <c r="CU670" i="2"/>
  <c r="CP670" i="2"/>
  <c r="CO670" i="2"/>
  <c r="CJ670" i="2"/>
  <c r="CI670" i="2"/>
  <c r="HU668" i="2"/>
  <c r="HT668" i="2"/>
  <c r="HR668" i="2"/>
  <c r="HQ668" i="2"/>
  <c r="HO668" i="2"/>
  <c r="HN668" i="2"/>
  <c r="HL668" i="2"/>
  <c r="HK668" i="2"/>
  <c r="HI668" i="2"/>
  <c r="HH668" i="2"/>
  <c r="HF668" i="2"/>
  <c r="HE668" i="2"/>
  <c r="HC668" i="2"/>
  <c r="HB668" i="2"/>
  <c r="GZ668" i="2"/>
  <c r="GY668" i="2"/>
  <c r="GW668" i="2"/>
  <c r="GV668" i="2"/>
  <c r="GT668" i="2"/>
  <c r="GS668" i="2"/>
  <c r="GQ668" i="2"/>
  <c r="GP668" i="2"/>
  <c r="GN668" i="2"/>
  <c r="GM668" i="2"/>
  <c r="GK668" i="2"/>
  <c r="GJ668" i="2"/>
  <c r="GH668" i="2"/>
  <c r="GG668" i="2"/>
  <c r="GE668" i="2"/>
  <c r="GD668" i="2"/>
  <c r="GB668" i="2"/>
  <c r="GA668" i="2"/>
  <c r="FY668" i="2"/>
  <c r="FX668" i="2"/>
  <c r="FV668" i="2"/>
  <c r="FU668" i="2"/>
  <c r="FS668" i="2"/>
  <c r="FR668" i="2"/>
  <c r="FP668" i="2"/>
  <c r="FO668" i="2"/>
  <c r="FM668" i="2"/>
  <c r="FL668" i="2"/>
  <c r="FJ668" i="2"/>
  <c r="FI668" i="2"/>
  <c r="FG668" i="2"/>
  <c r="FF668" i="2"/>
  <c r="FD668" i="2"/>
  <c r="FC668" i="2"/>
  <c r="FA668" i="2"/>
  <c r="EZ668" i="2"/>
  <c r="EX668" i="2"/>
  <c r="EW668" i="2"/>
  <c r="EU668" i="2"/>
  <c r="ET668" i="2"/>
  <c r="ER668" i="2"/>
  <c r="EQ668" i="2"/>
  <c r="EO668" i="2"/>
  <c r="EN668" i="2"/>
  <c r="EL668" i="2"/>
  <c r="EK668" i="2"/>
  <c r="EI668" i="2"/>
  <c r="EH668" i="2"/>
  <c r="EF668" i="2"/>
  <c r="EE668" i="2"/>
  <c r="EC668" i="2"/>
  <c r="EB668" i="2"/>
  <c r="DZ668" i="2"/>
  <c r="DY668" i="2"/>
  <c r="DW668" i="2"/>
  <c r="DV668" i="2"/>
  <c r="DT668" i="2"/>
  <c r="DS668" i="2"/>
  <c r="DQ668" i="2"/>
  <c r="DP668" i="2"/>
  <c r="DN668" i="2"/>
  <c r="DM668" i="2"/>
  <c r="DK668" i="2"/>
  <c r="DJ668" i="2"/>
  <c r="DH668" i="2"/>
  <c r="DG668" i="2"/>
  <c r="DB668" i="2"/>
  <c r="DA668" i="2"/>
  <c r="CV668" i="2"/>
  <c r="CU668" i="2"/>
  <c r="CP668" i="2"/>
  <c r="CO668" i="2"/>
  <c r="CJ668" i="2"/>
  <c r="CI668" i="2"/>
  <c r="BO696" i="2"/>
  <c r="BN696" i="2"/>
  <c r="BI696" i="2"/>
  <c r="BH696" i="2"/>
  <c r="CD695" i="2"/>
  <c r="CC695" i="2"/>
  <c r="BX695" i="2"/>
  <c r="BW695" i="2"/>
  <c r="BR695" i="2"/>
  <c r="BQ695" i="2"/>
  <c r="BO695" i="2"/>
  <c r="BN695" i="2"/>
  <c r="BL695" i="2"/>
  <c r="BK695" i="2"/>
  <c r="BI695" i="2"/>
  <c r="BH695" i="2"/>
  <c r="BF695" i="2"/>
  <c r="BE695" i="2"/>
  <c r="CD684" i="2"/>
  <c r="CC684" i="2"/>
  <c r="BX684" i="2"/>
  <c r="BW684" i="2"/>
  <c r="BR684" i="2"/>
  <c r="BQ684" i="2"/>
  <c r="BO684" i="2"/>
  <c r="BN684" i="2"/>
  <c r="BL684" i="2"/>
  <c r="BK684" i="2"/>
  <c r="BI684" i="2"/>
  <c r="BH684" i="2"/>
  <c r="BF684" i="2"/>
  <c r="BE684" i="2"/>
  <c r="CD683" i="2"/>
  <c r="CC683" i="2"/>
  <c r="BX683" i="2"/>
  <c r="BW683" i="2"/>
  <c r="BR683" i="2"/>
  <c r="BQ683" i="2"/>
  <c r="BO683" i="2"/>
  <c r="BN683" i="2"/>
  <c r="BL683" i="2"/>
  <c r="BK683" i="2"/>
  <c r="BI683" i="2"/>
  <c r="BH683" i="2"/>
  <c r="BF683" i="2"/>
  <c r="BE683" i="2"/>
  <c r="CD682" i="2"/>
  <c r="CC682" i="2"/>
  <c r="BX682" i="2"/>
  <c r="BW682" i="2"/>
  <c r="BR682" i="2"/>
  <c r="BQ682" i="2"/>
  <c r="BO682" i="2"/>
  <c r="BN682" i="2"/>
  <c r="BL682" i="2"/>
  <c r="BK682" i="2"/>
  <c r="BI682" i="2"/>
  <c r="BH682" i="2"/>
  <c r="BF682" i="2"/>
  <c r="BE682" i="2"/>
  <c r="CD680" i="2"/>
  <c r="CC680" i="2"/>
  <c r="BX680" i="2"/>
  <c r="BW680" i="2"/>
  <c r="BR680" i="2"/>
  <c r="BQ680" i="2"/>
  <c r="BO680" i="2"/>
  <c r="BN680" i="2"/>
  <c r="BL680" i="2"/>
  <c r="BK680" i="2"/>
  <c r="BI680" i="2"/>
  <c r="BH680" i="2"/>
  <c r="BF680" i="2"/>
  <c r="BE680" i="2"/>
  <c r="CD679" i="2"/>
  <c r="CC679" i="2"/>
  <c r="BX679" i="2"/>
  <c r="BW679" i="2"/>
  <c r="BR679" i="2"/>
  <c r="BQ679" i="2"/>
  <c r="BO679" i="2"/>
  <c r="BN679" i="2"/>
  <c r="BL679" i="2"/>
  <c r="BK679" i="2"/>
  <c r="BI679" i="2"/>
  <c r="BH679" i="2"/>
  <c r="BF679" i="2"/>
  <c r="BE679" i="2"/>
  <c r="CD678" i="2"/>
  <c r="CC678" i="2"/>
  <c r="BX678" i="2"/>
  <c r="BW678" i="2"/>
  <c r="BR678" i="2"/>
  <c r="BQ678" i="2"/>
  <c r="BO678" i="2"/>
  <c r="BN678" i="2"/>
  <c r="BL678" i="2"/>
  <c r="BK678" i="2"/>
  <c r="BI678" i="2"/>
  <c r="BH678" i="2"/>
  <c r="BF678" i="2"/>
  <c r="BE678" i="2"/>
  <c r="CD677" i="2"/>
  <c r="CC677" i="2"/>
  <c r="BX677" i="2"/>
  <c r="BW677" i="2"/>
  <c r="BR677" i="2"/>
  <c r="BQ677" i="2"/>
  <c r="BO677" i="2"/>
  <c r="BN677" i="2"/>
  <c r="BL677" i="2"/>
  <c r="BK677" i="2"/>
  <c r="BI677" i="2"/>
  <c r="BH677" i="2"/>
  <c r="BF677" i="2"/>
  <c r="BE677" i="2"/>
  <c r="CD676" i="2"/>
  <c r="CC676" i="2"/>
  <c r="BX676" i="2"/>
  <c r="BW676" i="2"/>
  <c r="BR676" i="2"/>
  <c r="BQ676" i="2"/>
  <c r="BO676" i="2"/>
  <c r="BN676" i="2"/>
  <c r="BL676" i="2"/>
  <c r="BK676" i="2"/>
  <c r="BI676" i="2"/>
  <c r="BH676" i="2"/>
  <c r="BF676" i="2"/>
  <c r="BE676" i="2"/>
  <c r="CD674" i="2"/>
  <c r="CC674" i="2"/>
  <c r="BX674" i="2"/>
  <c r="BW674" i="2"/>
  <c r="BR674" i="2"/>
  <c r="BQ674" i="2"/>
  <c r="BO674" i="2"/>
  <c r="BN674" i="2"/>
  <c r="BL674" i="2"/>
  <c r="BK674" i="2"/>
  <c r="BI674" i="2"/>
  <c r="BH674" i="2"/>
  <c r="BF674" i="2"/>
  <c r="BE674" i="2"/>
  <c r="CD673" i="2"/>
  <c r="CC673" i="2"/>
  <c r="BX673" i="2"/>
  <c r="BW673" i="2"/>
  <c r="BR673" i="2"/>
  <c r="BQ673" i="2"/>
  <c r="BO673" i="2"/>
  <c r="BN673" i="2"/>
  <c r="BL673" i="2"/>
  <c r="BK673" i="2"/>
  <c r="BI673" i="2"/>
  <c r="BH673" i="2"/>
  <c r="BF673" i="2"/>
  <c r="BE673" i="2"/>
  <c r="CD672" i="2"/>
  <c r="CC672" i="2"/>
  <c r="BX672" i="2"/>
  <c r="BW672" i="2"/>
  <c r="BR672" i="2"/>
  <c r="BQ672" i="2"/>
  <c r="BO672" i="2"/>
  <c r="BN672" i="2"/>
  <c r="BL672" i="2"/>
  <c r="BK672" i="2"/>
  <c r="BI672" i="2"/>
  <c r="BH672" i="2"/>
  <c r="BF672" i="2"/>
  <c r="BE672" i="2"/>
  <c r="CD671" i="2"/>
  <c r="CC671" i="2"/>
  <c r="BX671" i="2"/>
  <c r="BW671" i="2"/>
  <c r="BR671" i="2"/>
  <c r="BQ671" i="2"/>
  <c r="BO671" i="2"/>
  <c r="BN671" i="2"/>
  <c r="BL671" i="2"/>
  <c r="BK671" i="2"/>
  <c r="BI671" i="2"/>
  <c r="BH671" i="2"/>
  <c r="BF671" i="2"/>
  <c r="BE671" i="2"/>
  <c r="CD670" i="2"/>
  <c r="CC670" i="2"/>
  <c r="BX670" i="2"/>
  <c r="BW670" i="2"/>
  <c r="BR670" i="2"/>
  <c r="BQ670" i="2"/>
  <c r="BO670" i="2"/>
  <c r="BN670" i="2"/>
  <c r="BL670" i="2"/>
  <c r="BK670" i="2"/>
  <c r="BI670" i="2"/>
  <c r="BH670" i="2"/>
  <c r="BF670" i="2"/>
  <c r="BE670" i="2"/>
  <c r="CD668" i="2"/>
  <c r="CC668" i="2"/>
  <c r="BX668" i="2"/>
  <c r="BW668" i="2"/>
  <c r="BR668" i="2"/>
  <c r="BQ668" i="2"/>
  <c r="BO668" i="2"/>
  <c r="BN668" i="2"/>
  <c r="BL668" i="2"/>
  <c r="BK668" i="2"/>
  <c r="BI668" i="2"/>
  <c r="BH668" i="2"/>
  <c r="BF668" i="2"/>
  <c r="BE668" i="2"/>
  <c r="BC696" i="2"/>
  <c r="BB696" i="2"/>
  <c r="BC695" i="2"/>
  <c r="BB695" i="2"/>
  <c r="AZ695" i="2"/>
  <c r="AY695" i="2"/>
  <c r="BC684" i="2"/>
  <c r="BB684" i="2"/>
  <c r="AZ684" i="2"/>
  <c r="AY684" i="2"/>
  <c r="BC683" i="2"/>
  <c r="BB683" i="2"/>
  <c r="AZ683" i="2"/>
  <c r="AY683" i="2"/>
  <c r="BC682" i="2"/>
  <c r="BB682" i="2"/>
  <c r="AZ682" i="2"/>
  <c r="AY682" i="2"/>
  <c r="BC680" i="2"/>
  <c r="BB680" i="2"/>
  <c r="AZ680" i="2"/>
  <c r="AY680" i="2"/>
  <c r="BC679" i="2"/>
  <c r="BB679" i="2"/>
  <c r="AZ679" i="2"/>
  <c r="AY679" i="2"/>
  <c r="BC678" i="2"/>
  <c r="BB678" i="2"/>
  <c r="AZ678" i="2"/>
  <c r="AY678" i="2"/>
  <c r="BC677" i="2"/>
  <c r="BB677" i="2"/>
  <c r="AZ677" i="2"/>
  <c r="AY677" i="2"/>
  <c r="BC676" i="2"/>
  <c r="BB676" i="2"/>
  <c r="AZ676" i="2"/>
  <c r="AY676" i="2"/>
  <c r="BC674" i="2"/>
  <c r="BB674" i="2"/>
  <c r="AZ674" i="2"/>
  <c r="AY674" i="2"/>
  <c r="BC673" i="2"/>
  <c r="BB673" i="2"/>
  <c r="AZ673" i="2"/>
  <c r="AY673" i="2"/>
  <c r="BC672" i="2"/>
  <c r="BB672" i="2"/>
  <c r="AZ672" i="2"/>
  <c r="AY672" i="2"/>
  <c r="BC671" i="2"/>
  <c r="BB671" i="2"/>
  <c r="AZ671" i="2"/>
  <c r="AY671" i="2"/>
  <c r="BC670" i="2"/>
  <c r="BB670" i="2"/>
  <c r="AZ670" i="2"/>
  <c r="AY670" i="2"/>
  <c r="BC668" i="2"/>
  <c r="BB668" i="2"/>
  <c r="AZ668" i="2"/>
  <c r="AY668" i="2"/>
  <c r="AV696" i="2"/>
  <c r="AW696" i="2"/>
  <c r="AW695" i="2"/>
  <c r="AV695" i="2"/>
  <c r="AW684" i="2"/>
  <c r="AV684" i="2"/>
  <c r="AW683" i="2"/>
  <c r="AV683" i="2"/>
  <c r="AW682" i="2"/>
  <c r="AV682" i="2"/>
  <c r="AW680" i="2"/>
  <c r="AV680" i="2"/>
  <c r="AW679" i="2"/>
  <c r="AV679" i="2"/>
  <c r="AW678" i="2"/>
  <c r="AV678" i="2"/>
  <c r="AW677" i="2"/>
  <c r="AV677" i="2"/>
  <c r="AW676" i="2"/>
  <c r="AV676" i="2"/>
  <c r="AW674" i="2"/>
  <c r="AV674" i="2"/>
  <c r="AW673" i="2"/>
  <c r="AV673" i="2"/>
  <c r="AW672" i="2"/>
  <c r="AV672" i="2"/>
  <c r="AW671" i="2"/>
  <c r="AV671" i="2"/>
  <c r="AW670" i="2"/>
  <c r="AV670" i="2"/>
  <c r="AW668" i="2"/>
  <c r="AV668" i="2"/>
  <c r="AT695" i="2"/>
  <c r="AS695" i="2"/>
  <c r="AT684" i="2"/>
  <c r="AS684" i="2"/>
  <c r="AT683" i="2"/>
  <c r="AS683" i="2"/>
  <c r="AT682" i="2"/>
  <c r="AS682" i="2"/>
  <c r="AT680" i="2"/>
  <c r="AS680" i="2"/>
  <c r="AT679" i="2"/>
  <c r="AS679" i="2"/>
  <c r="AT678" i="2"/>
  <c r="AS678" i="2"/>
  <c r="AT677" i="2"/>
  <c r="AS677" i="2"/>
  <c r="AT676" i="2"/>
  <c r="AS676" i="2"/>
  <c r="AT674" i="2"/>
  <c r="AS674" i="2"/>
  <c r="AT673" i="2"/>
  <c r="AS673" i="2"/>
  <c r="AT672" i="2"/>
  <c r="AS672" i="2"/>
  <c r="AT671" i="2"/>
  <c r="AS671" i="2"/>
  <c r="AT670" i="2"/>
  <c r="AS670" i="2"/>
  <c r="AT668" i="2"/>
  <c r="AS668" i="2"/>
  <c r="AQ675" i="2"/>
  <c r="AP675" i="2"/>
  <c r="AN675" i="2"/>
  <c r="AM675" i="2"/>
  <c r="AK675" i="2"/>
  <c r="AJ675" i="2"/>
  <c r="AH675" i="2"/>
  <c r="AG675" i="2"/>
  <c r="AE675" i="2"/>
  <c r="AD675" i="2"/>
  <c r="X695" i="2"/>
  <c r="HZ695" i="2" s="1"/>
  <c r="X684" i="2"/>
  <c r="HZ684" i="2" s="1"/>
  <c r="X683" i="2"/>
  <c r="HZ683" i="2" s="1"/>
  <c r="X682" i="2"/>
  <c r="HZ682" i="2" s="1"/>
  <c r="X680" i="2"/>
  <c r="HZ680" i="2" s="1"/>
  <c r="X679" i="2"/>
  <c r="HZ679" i="2" s="1"/>
  <c r="X678" i="2"/>
  <c r="HZ678" i="2" s="1"/>
  <c r="X677" i="2"/>
  <c r="HZ677" i="2" s="1"/>
  <c r="X676" i="2"/>
  <c r="HZ676" i="2" s="1"/>
  <c r="X674" i="2"/>
  <c r="HZ674" i="2" s="1"/>
  <c r="X673" i="2"/>
  <c r="HZ673" i="2" s="1"/>
  <c r="X672" i="2"/>
  <c r="HZ672" i="2" s="1"/>
  <c r="X671" i="2"/>
  <c r="HZ671" i="2" s="1"/>
  <c r="X670" i="2"/>
  <c r="HZ670" i="2" s="1"/>
  <c r="X668" i="2"/>
  <c r="HZ668" i="2" s="1"/>
  <c r="R695" i="2"/>
  <c r="Q695" i="2"/>
  <c r="P695" i="2"/>
  <c r="R684" i="2"/>
  <c r="Q684" i="2"/>
  <c r="P684" i="2"/>
  <c r="R683" i="2"/>
  <c r="Q683" i="2"/>
  <c r="P683" i="2"/>
  <c r="R682" i="2"/>
  <c r="Q682" i="2"/>
  <c r="P682" i="2"/>
  <c r="R680" i="2"/>
  <c r="Q680" i="2"/>
  <c r="P680" i="2"/>
  <c r="R679" i="2"/>
  <c r="Q679" i="2"/>
  <c r="P679" i="2"/>
  <c r="R678" i="2"/>
  <c r="Q678" i="2"/>
  <c r="P678" i="2"/>
  <c r="R677" i="2"/>
  <c r="Q677" i="2"/>
  <c r="P677" i="2"/>
  <c r="R676" i="2"/>
  <c r="Q676" i="2"/>
  <c r="P676" i="2"/>
  <c r="R674" i="2"/>
  <c r="Q674" i="2"/>
  <c r="P674" i="2"/>
  <c r="R673" i="2"/>
  <c r="Q673" i="2"/>
  <c r="P673" i="2"/>
  <c r="R672" i="2"/>
  <c r="Q672" i="2"/>
  <c r="P672" i="2"/>
  <c r="R671" i="2"/>
  <c r="Q671" i="2"/>
  <c r="P671" i="2"/>
  <c r="R670" i="2"/>
  <c r="Q670" i="2"/>
  <c r="P670" i="2"/>
  <c r="R668" i="2"/>
  <c r="Q668" i="2"/>
  <c r="P668" i="2"/>
  <c r="HV728" i="2"/>
  <c r="HP728" i="2"/>
  <c r="HJ728" i="2"/>
  <c r="HD728" i="2"/>
  <c r="GX728" i="2"/>
  <c r="GR728" i="2"/>
  <c r="GL728" i="2"/>
  <c r="GF728" i="2"/>
  <c r="FZ728" i="2"/>
  <c r="FT728" i="2"/>
  <c r="FN728" i="2"/>
  <c r="FH728" i="2"/>
  <c r="FB728" i="2"/>
  <c r="EV728" i="2"/>
  <c r="EP728" i="2"/>
  <c r="EJ728" i="2"/>
  <c r="ED728" i="2"/>
  <c r="DX728" i="2"/>
  <c r="DR728" i="2"/>
  <c r="DL728" i="2"/>
  <c r="CH728" i="2"/>
  <c r="CB728" i="2"/>
  <c r="BV728" i="2"/>
  <c r="BP728" i="2"/>
  <c r="BJ728" i="2"/>
  <c r="BD728" i="2"/>
  <c r="AX728" i="2"/>
  <c r="HV727" i="2"/>
  <c r="HS727" i="2"/>
  <c r="HP727" i="2"/>
  <c r="HM727" i="2"/>
  <c r="HJ727" i="2"/>
  <c r="HG727" i="2"/>
  <c r="HD727" i="2"/>
  <c r="HA727" i="2"/>
  <c r="GX727" i="2"/>
  <c r="GU727" i="2"/>
  <c r="GR727" i="2"/>
  <c r="GO727" i="2"/>
  <c r="GL727" i="2"/>
  <c r="GI727" i="2"/>
  <c r="GF727" i="2"/>
  <c r="GC727" i="2"/>
  <c r="FZ727" i="2"/>
  <c r="FW727" i="2"/>
  <c r="FT727" i="2"/>
  <c r="FQ727" i="2"/>
  <c r="FN727" i="2"/>
  <c r="FK727" i="2"/>
  <c r="FH727" i="2"/>
  <c r="FE727" i="2"/>
  <c r="FB727" i="2"/>
  <c r="EY727" i="2"/>
  <c r="EV727" i="2"/>
  <c r="ES727" i="2"/>
  <c r="EP727" i="2"/>
  <c r="EM727" i="2"/>
  <c r="EJ727" i="2"/>
  <c r="EG727" i="2"/>
  <c r="ED727" i="2"/>
  <c r="EA727" i="2"/>
  <c r="DX727" i="2"/>
  <c r="DU727" i="2"/>
  <c r="DR727" i="2"/>
  <c r="DO727" i="2"/>
  <c r="DL727" i="2"/>
  <c r="DI727" i="2"/>
  <c r="DC727" i="2"/>
  <c r="CW727" i="2"/>
  <c r="CQ727" i="2"/>
  <c r="CK727" i="2"/>
  <c r="CH727" i="2"/>
  <c r="CE727" i="2"/>
  <c r="CB727" i="2"/>
  <c r="BY727" i="2"/>
  <c r="BV727" i="2"/>
  <c r="BS727" i="2"/>
  <c r="BP727" i="2"/>
  <c r="BM727" i="2"/>
  <c r="BJ727" i="2"/>
  <c r="BG727" i="2"/>
  <c r="BD727" i="2"/>
  <c r="BA727" i="2"/>
  <c r="AX727" i="2"/>
  <c r="AU727" i="2"/>
  <c r="AA727" i="2"/>
  <c r="Y727" i="2"/>
  <c r="HV716" i="2"/>
  <c r="HS716" i="2"/>
  <c r="HP716" i="2"/>
  <c r="HM716" i="2"/>
  <c r="HJ716" i="2"/>
  <c r="HG716" i="2"/>
  <c r="HD716" i="2"/>
  <c r="HA716" i="2"/>
  <c r="GX716" i="2"/>
  <c r="GU716" i="2"/>
  <c r="GR716" i="2"/>
  <c r="GO716" i="2"/>
  <c r="GL716" i="2"/>
  <c r="GI716" i="2"/>
  <c r="GF716" i="2"/>
  <c r="GC716" i="2"/>
  <c r="FZ716" i="2"/>
  <c r="FW716" i="2"/>
  <c r="FT716" i="2"/>
  <c r="FQ716" i="2"/>
  <c r="FN716" i="2"/>
  <c r="FK716" i="2"/>
  <c r="FH716" i="2"/>
  <c r="FE716" i="2"/>
  <c r="FB716" i="2"/>
  <c r="EY716" i="2"/>
  <c r="EV716" i="2"/>
  <c r="ES716" i="2"/>
  <c r="EP716" i="2"/>
  <c r="EM716" i="2"/>
  <c r="EJ716" i="2"/>
  <c r="EG716" i="2"/>
  <c r="ED716" i="2"/>
  <c r="EA716" i="2"/>
  <c r="DX716" i="2"/>
  <c r="DU716" i="2"/>
  <c r="DR716" i="2"/>
  <c r="DO716" i="2"/>
  <c r="DL716" i="2"/>
  <c r="DI716" i="2"/>
  <c r="DC716" i="2"/>
  <c r="CW716" i="2"/>
  <c r="CQ716" i="2"/>
  <c r="CK716" i="2"/>
  <c r="CH716" i="2"/>
  <c r="CE716" i="2"/>
  <c r="CB716" i="2"/>
  <c r="BY716" i="2"/>
  <c r="BV716" i="2"/>
  <c r="BS716" i="2"/>
  <c r="BP716" i="2"/>
  <c r="BM716" i="2"/>
  <c r="BJ716" i="2"/>
  <c r="BG716" i="2"/>
  <c r="BD716" i="2"/>
  <c r="BA716" i="2"/>
  <c r="AX716" i="2"/>
  <c r="AU716" i="2"/>
  <c r="AA716" i="2"/>
  <c r="T716" i="2" s="1"/>
  <c r="Y716" i="2"/>
  <c r="HV715" i="2"/>
  <c r="HS715" i="2"/>
  <c r="HP715" i="2"/>
  <c r="HM715" i="2"/>
  <c r="HJ715" i="2"/>
  <c r="HG715" i="2"/>
  <c r="HD715" i="2"/>
  <c r="HA715" i="2"/>
  <c r="GX715" i="2"/>
  <c r="GU715" i="2"/>
  <c r="GR715" i="2"/>
  <c r="GO715" i="2"/>
  <c r="GL715" i="2"/>
  <c r="GI715" i="2"/>
  <c r="GF715" i="2"/>
  <c r="GC715" i="2"/>
  <c r="FZ715" i="2"/>
  <c r="FW715" i="2"/>
  <c r="FT715" i="2"/>
  <c r="FQ715" i="2"/>
  <c r="FN715" i="2"/>
  <c r="FK715" i="2"/>
  <c r="FH715" i="2"/>
  <c r="FE715" i="2"/>
  <c r="FB715" i="2"/>
  <c r="EY715" i="2"/>
  <c r="EV715" i="2"/>
  <c r="ES715" i="2"/>
  <c r="EP715" i="2"/>
  <c r="EM715" i="2"/>
  <c r="EJ715" i="2"/>
  <c r="EG715" i="2"/>
  <c r="ED715" i="2"/>
  <c r="EA715" i="2"/>
  <c r="DX715" i="2"/>
  <c r="DU715" i="2"/>
  <c r="DR715" i="2"/>
  <c r="DO715" i="2"/>
  <c r="DL715" i="2"/>
  <c r="DI715" i="2"/>
  <c r="DC715" i="2"/>
  <c r="CW715" i="2"/>
  <c r="CQ715" i="2"/>
  <c r="CK715" i="2"/>
  <c r="CH715" i="2"/>
  <c r="CE715" i="2"/>
  <c r="CB715" i="2"/>
  <c r="BY715" i="2"/>
  <c r="BV715" i="2"/>
  <c r="BS715" i="2"/>
  <c r="BP715" i="2"/>
  <c r="BM715" i="2"/>
  <c r="BJ715" i="2"/>
  <c r="BG715" i="2"/>
  <c r="BD715" i="2"/>
  <c r="BA715" i="2"/>
  <c r="AX715" i="2"/>
  <c r="AU715" i="2"/>
  <c r="AA715" i="2"/>
  <c r="Y715" i="2"/>
  <c r="HV714" i="2"/>
  <c r="HS714" i="2"/>
  <c r="HP714" i="2"/>
  <c r="HM714" i="2"/>
  <c r="HJ714" i="2"/>
  <c r="HG714" i="2"/>
  <c r="HD714" i="2"/>
  <c r="HA714" i="2"/>
  <c r="GX714" i="2"/>
  <c r="GU714" i="2"/>
  <c r="GR714" i="2"/>
  <c r="GO714" i="2"/>
  <c r="GL714" i="2"/>
  <c r="GI714" i="2"/>
  <c r="GF714" i="2"/>
  <c r="GC714" i="2"/>
  <c r="FZ714" i="2"/>
  <c r="FW714" i="2"/>
  <c r="FT714" i="2"/>
  <c r="FQ714" i="2"/>
  <c r="FN714" i="2"/>
  <c r="FK714" i="2"/>
  <c r="FH714" i="2"/>
  <c r="FE714" i="2"/>
  <c r="FB714" i="2"/>
  <c r="EY714" i="2"/>
  <c r="EV714" i="2"/>
  <c r="ES714" i="2"/>
  <c r="EP714" i="2"/>
  <c r="EM714" i="2"/>
  <c r="EJ714" i="2"/>
  <c r="EG714" i="2"/>
  <c r="ED714" i="2"/>
  <c r="EA714" i="2"/>
  <c r="DX714" i="2"/>
  <c r="DU714" i="2"/>
  <c r="DR714" i="2"/>
  <c r="DO714" i="2"/>
  <c r="DL714" i="2"/>
  <c r="DI714" i="2"/>
  <c r="DC714" i="2"/>
  <c r="CW714" i="2"/>
  <c r="CQ714" i="2"/>
  <c r="CK714" i="2"/>
  <c r="CH714" i="2"/>
  <c r="CE714" i="2"/>
  <c r="CB714" i="2"/>
  <c r="BY714" i="2"/>
  <c r="BV714" i="2"/>
  <c r="BS714" i="2"/>
  <c r="BP714" i="2"/>
  <c r="BM714" i="2"/>
  <c r="BJ714" i="2"/>
  <c r="BG714" i="2"/>
  <c r="BD714" i="2"/>
  <c r="BA714" i="2"/>
  <c r="AX714" i="2"/>
  <c r="AU714" i="2"/>
  <c r="AA714" i="2"/>
  <c r="Y714" i="2"/>
  <c r="HV712" i="2"/>
  <c r="HS712" i="2"/>
  <c r="HP712" i="2"/>
  <c r="HM712" i="2"/>
  <c r="HJ712" i="2"/>
  <c r="HG712" i="2"/>
  <c r="HD712" i="2"/>
  <c r="HA712" i="2"/>
  <c r="GX712" i="2"/>
  <c r="GU712" i="2"/>
  <c r="GR712" i="2"/>
  <c r="GO712" i="2"/>
  <c r="GL712" i="2"/>
  <c r="GI712" i="2"/>
  <c r="GF712" i="2"/>
  <c r="GC712" i="2"/>
  <c r="FZ712" i="2"/>
  <c r="FW712" i="2"/>
  <c r="FT712" i="2"/>
  <c r="FQ712" i="2"/>
  <c r="FN712" i="2"/>
  <c r="FK712" i="2"/>
  <c r="FH712" i="2"/>
  <c r="FE712" i="2"/>
  <c r="FB712" i="2"/>
  <c r="EY712" i="2"/>
  <c r="EV712" i="2"/>
  <c r="ES712" i="2"/>
  <c r="EP712" i="2"/>
  <c r="EM712" i="2"/>
  <c r="EJ712" i="2"/>
  <c r="EG712" i="2"/>
  <c r="ED712" i="2"/>
  <c r="EA712" i="2"/>
  <c r="DX712" i="2"/>
  <c r="DU712" i="2"/>
  <c r="DR712" i="2"/>
  <c r="DO712" i="2"/>
  <c r="DL712" i="2"/>
  <c r="DI712" i="2"/>
  <c r="DC712" i="2"/>
  <c r="CW712" i="2"/>
  <c r="CQ712" i="2"/>
  <c r="CK712" i="2"/>
  <c r="CH712" i="2"/>
  <c r="CE712" i="2"/>
  <c r="CB712" i="2"/>
  <c r="BY712" i="2"/>
  <c r="BV712" i="2"/>
  <c r="BS712" i="2"/>
  <c r="BP712" i="2"/>
  <c r="BM712" i="2"/>
  <c r="BJ712" i="2"/>
  <c r="BG712" i="2"/>
  <c r="BD712" i="2"/>
  <c r="BA712" i="2"/>
  <c r="AX712" i="2"/>
  <c r="AU712" i="2"/>
  <c r="AA712" i="2"/>
  <c r="T712" i="2" s="1"/>
  <c r="Y712" i="2"/>
  <c r="HV711" i="2"/>
  <c r="HS711" i="2"/>
  <c r="HP711" i="2"/>
  <c r="HM711" i="2"/>
  <c r="HJ711" i="2"/>
  <c r="HG711" i="2"/>
  <c r="HD711" i="2"/>
  <c r="HA711" i="2"/>
  <c r="GX711" i="2"/>
  <c r="GU711" i="2"/>
  <c r="GR711" i="2"/>
  <c r="GO711" i="2"/>
  <c r="GL711" i="2"/>
  <c r="GI711" i="2"/>
  <c r="GF711" i="2"/>
  <c r="GC711" i="2"/>
  <c r="FZ711" i="2"/>
  <c r="FW711" i="2"/>
  <c r="FT711" i="2"/>
  <c r="FQ711" i="2"/>
  <c r="FN711" i="2"/>
  <c r="FK711" i="2"/>
  <c r="FH711" i="2"/>
  <c r="FE711" i="2"/>
  <c r="FB711" i="2"/>
  <c r="EY711" i="2"/>
  <c r="EV711" i="2"/>
  <c r="ES711" i="2"/>
  <c r="EP711" i="2"/>
  <c r="EM711" i="2"/>
  <c r="EJ711" i="2"/>
  <c r="EG711" i="2"/>
  <c r="ED711" i="2"/>
  <c r="EA711" i="2"/>
  <c r="DX711" i="2"/>
  <c r="DU711" i="2"/>
  <c r="DR711" i="2"/>
  <c r="DO711" i="2"/>
  <c r="DL711" i="2"/>
  <c r="DI711" i="2"/>
  <c r="DC711" i="2"/>
  <c r="CW711" i="2"/>
  <c r="CQ711" i="2"/>
  <c r="CK711" i="2"/>
  <c r="CH711" i="2"/>
  <c r="CE711" i="2"/>
  <c r="CB711" i="2"/>
  <c r="BY711" i="2"/>
  <c r="BV711" i="2"/>
  <c r="BS711" i="2"/>
  <c r="BP711" i="2"/>
  <c r="BM711" i="2"/>
  <c r="BJ711" i="2"/>
  <c r="BG711" i="2"/>
  <c r="BD711" i="2"/>
  <c r="BA711" i="2"/>
  <c r="AX711" i="2"/>
  <c r="AU711" i="2"/>
  <c r="AA711" i="2"/>
  <c r="Y711" i="2"/>
  <c r="HV710" i="2"/>
  <c r="HS710" i="2"/>
  <c r="HP710" i="2"/>
  <c r="HM710" i="2"/>
  <c r="HJ710" i="2"/>
  <c r="HG710" i="2"/>
  <c r="HD710" i="2"/>
  <c r="HA710" i="2"/>
  <c r="GX710" i="2"/>
  <c r="GU710" i="2"/>
  <c r="GR710" i="2"/>
  <c r="GO710" i="2"/>
  <c r="GL710" i="2"/>
  <c r="GI710" i="2"/>
  <c r="GF710" i="2"/>
  <c r="GC710" i="2"/>
  <c r="FZ710" i="2"/>
  <c r="FW710" i="2"/>
  <c r="FT710" i="2"/>
  <c r="FQ710" i="2"/>
  <c r="FN710" i="2"/>
  <c r="FK710" i="2"/>
  <c r="FH710" i="2"/>
  <c r="FE710" i="2"/>
  <c r="FB710" i="2"/>
  <c r="EY710" i="2"/>
  <c r="EV710" i="2"/>
  <c r="ES710" i="2"/>
  <c r="EP710" i="2"/>
  <c r="EM710" i="2"/>
  <c r="EJ710" i="2"/>
  <c r="EG710" i="2"/>
  <c r="ED710" i="2"/>
  <c r="EA710" i="2"/>
  <c r="DX710" i="2"/>
  <c r="DU710" i="2"/>
  <c r="DR710" i="2"/>
  <c r="DO710" i="2"/>
  <c r="DL710" i="2"/>
  <c r="DI710" i="2"/>
  <c r="DC710" i="2"/>
  <c r="CW710" i="2"/>
  <c r="CQ710" i="2"/>
  <c r="CK710" i="2"/>
  <c r="CH710" i="2"/>
  <c r="CE710" i="2"/>
  <c r="CB710" i="2"/>
  <c r="BY710" i="2"/>
  <c r="BV710" i="2"/>
  <c r="BS710" i="2"/>
  <c r="BP710" i="2"/>
  <c r="BM710" i="2"/>
  <c r="BJ710" i="2"/>
  <c r="BG710" i="2"/>
  <c r="BD710" i="2"/>
  <c r="BA710" i="2"/>
  <c r="AX710" i="2"/>
  <c r="AU710" i="2"/>
  <c r="AA710" i="2"/>
  <c r="Y710" i="2"/>
  <c r="HV709" i="2"/>
  <c r="HS709" i="2"/>
  <c r="HP709" i="2"/>
  <c r="HM709" i="2"/>
  <c r="HJ709" i="2"/>
  <c r="HG709" i="2"/>
  <c r="HD709" i="2"/>
  <c r="HA709" i="2"/>
  <c r="GX709" i="2"/>
  <c r="GU709" i="2"/>
  <c r="GR709" i="2"/>
  <c r="GO709" i="2"/>
  <c r="GL709" i="2"/>
  <c r="GI709" i="2"/>
  <c r="GF709" i="2"/>
  <c r="GC709" i="2"/>
  <c r="FZ709" i="2"/>
  <c r="FW709" i="2"/>
  <c r="FT709" i="2"/>
  <c r="FQ709" i="2"/>
  <c r="FN709" i="2"/>
  <c r="FK709" i="2"/>
  <c r="FH709" i="2"/>
  <c r="FE709" i="2"/>
  <c r="FB709" i="2"/>
  <c r="EY709" i="2"/>
  <c r="EV709" i="2"/>
  <c r="ES709" i="2"/>
  <c r="EP709" i="2"/>
  <c r="EM709" i="2"/>
  <c r="EJ709" i="2"/>
  <c r="EG709" i="2"/>
  <c r="ED709" i="2"/>
  <c r="EA709" i="2"/>
  <c r="DX709" i="2"/>
  <c r="DU709" i="2"/>
  <c r="DR709" i="2"/>
  <c r="DO709" i="2"/>
  <c r="DL709" i="2"/>
  <c r="DI709" i="2"/>
  <c r="DC709" i="2"/>
  <c r="CW709" i="2"/>
  <c r="CQ709" i="2"/>
  <c r="CK709" i="2"/>
  <c r="CH709" i="2"/>
  <c r="CE709" i="2"/>
  <c r="CB709" i="2"/>
  <c r="BY709" i="2"/>
  <c r="BV709" i="2"/>
  <c r="BS709" i="2"/>
  <c r="BP709" i="2"/>
  <c r="BM709" i="2"/>
  <c r="BJ709" i="2"/>
  <c r="BG709" i="2"/>
  <c r="BD709" i="2"/>
  <c r="BA709" i="2"/>
  <c r="AX709" i="2"/>
  <c r="AU709" i="2"/>
  <c r="AA709" i="2"/>
  <c r="Y709" i="2"/>
  <c r="HV708" i="2"/>
  <c r="HS708" i="2"/>
  <c r="HP708" i="2"/>
  <c r="HM708" i="2"/>
  <c r="HJ708" i="2"/>
  <c r="HG708" i="2"/>
  <c r="HD708" i="2"/>
  <c r="HA708" i="2"/>
  <c r="GX708" i="2"/>
  <c r="GU708" i="2"/>
  <c r="GR708" i="2"/>
  <c r="GO708" i="2"/>
  <c r="GL708" i="2"/>
  <c r="GI708" i="2"/>
  <c r="GF708" i="2"/>
  <c r="GC708" i="2"/>
  <c r="FZ708" i="2"/>
  <c r="FW708" i="2"/>
  <c r="FT708" i="2"/>
  <c r="FQ708" i="2"/>
  <c r="FN708" i="2"/>
  <c r="FK708" i="2"/>
  <c r="FH708" i="2"/>
  <c r="FE708" i="2"/>
  <c r="FB708" i="2"/>
  <c r="EY708" i="2"/>
  <c r="EV708" i="2"/>
  <c r="ES708" i="2"/>
  <c r="EP708" i="2"/>
  <c r="EM708" i="2"/>
  <c r="EJ708" i="2"/>
  <c r="EG708" i="2"/>
  <c r="ED708" i="2"/>
  <c r="EA708" i="2"/>
  <c r="DX708" i="2"/>
  <c r="DU708" i="2"/>
  <c r="DR708" i="2"/>
  <c r="DO708" i="2"/>
  <c r="DL708" i="2"/>
  <c r="DI708" i="2"/>
  <c r="DC708" i="2"/>
  <c r="CW708" i="2"/>
  <c r="CQ708" i="2"/>
  <c r="CK708" i="2"/>
  <c r="CH708" i="2"/>
  <c r="CE708" i="2"/>
  <c r="CB708" i="2"/>
  <c r="BY708" i="2"/>
  <c r="BV708" i="2"/>
  <c r="BS708" i="2"/>
  <c r="BP708" i="2"/>
  <c r="BM708" i="2"/>
  <c r="BJ708" i="2"/>
  <c r="BG708" i="2"/>
  <c r="BD708" i="2"/>
  <c r="BA708" i="2"/>
  <c r="AX708" i="2"/>
  <c r="AU708" i="2"/>
  <c r="AA708" i="2"/>
  <c r="Y708" i="2"/>
  <c r="W707" i="2"/>
  <c r="HV706" i="2"/>
  <c r="HS706" i="2"/>
  <c r="HP706" i="2"/>
  <c r="HM706" i="2"/>
  <c r="HJ706" i="2"/>
  <c r="HG706" i="2"/>
  <c r="HD706" i="2"/>
  <c r="HA706" i="2"/>
  <c r="GX706" i="2"/>
  <c r="GU706" i="2"/>
  <c r="GR706" i="2"/>
  <c r="GO706" i="2"/>
  <c r="GL706" i="2"/>
  <c r="GI706" i="2"/>
  <c r="GF706" i="2"/>
  <c r="GC706" i="2"/>
  <c r="FZ706" i="2"/>
  <c r="FW706" i="2"/>
  <c r="FT706" i="2"/>
  <c r="FQ706" i="2"/>
  <c r="FN706" i="2"/>
  <c r="FK706" i="2"/>
  <c r="FH706" i="2"/>
  <c r="FE706" i="2"/>
  <c r="FB706" i="2"/>
  <c r="EY706" i="2"/>
  <c r="EV706" i="2"/>
  <c r="ES706" i="2"/>
  <c r="EP706" i="2"/>
  <c r="EM706" i="2"/>
  <c r="EJ706" i="2"/>
  <c r="EG706" i="2"/>
  <c r="ED706" i="2"/>
  <c r="EA706" i="2"/>
  <c r="DX706" i="2"/>
  <c r="DU706" i="2"/>
  <c r="DR706" i="2"/>
  <c r="DO706" i="2"/>
  <c r="DL706" i="2"/>
  <c r="DI706" i="2"/>
  <c r="DC706" i="2"/>
  <c r="CW706" i="2"/>
  <c r="CQ706" i="2"/>
  <c r="CK706" i="2"/>
  <c r="CH706" i="2"/>
  <c r="CE706" i="2"/>
  <c r="CB706" i="2"/>
  <c r="BY706" i="2"/>
  <c r="BV706" i="2"/>
  <c r="BS706" i="2"/>
  <c r="BP706" i="2"/>
  <c r="BM706" i="2"/>
  <c r="BJ706" i="2"/>
  <c r="BG706" i="2"/>
  <c r="BD706" i="2"/>
  <c r="BA706" i="2"/>
  <c r="AX706" i="2"/>
  <c r="AU706" i="2"/>
  <c r="AA706" i="2"/>
  <c r="Y706" i="2"/>
  <c r="HV705" i="2"/>
  <c r="HS705" i="2"/>
  <c r="HP705" i="2"/>
  <c r="HM705" i="2"/>
  <c r="HJ705" i="2"/>
  <c r="HG705" i="2"/>
  <c r="HD705" i="2"/>
  <c r="HA705" i="2"/>
  <c r="GX705" i="2"/>
  <c r="GU705" i="2"/>
  <c r="GR705" i="2"/>
  <c r="GO705" i="2"/>
  <c r="GL705" i="2"/>
  <c r="GI705" i="2"/>
  <c r="GF705" i="2"/>
  <c r="GC705" i="2"/>
  <c r="FZ705" i="2"/>
  <c r="FW705" i="2"/>
  <c r="FT705" i="2"/>
  <c r="FQ705" i="2"/>
  <c r="FN705" i="2"/>
  <c r="FK705" i="2"/>
  <c r="FH705" i="2"/>
  <c r="FE705" i="2"/>
  <c r="FB705" i="2"/>
  <c r="EY705" i="2"/>
  <c r="EV705" i="2"/>
  <c r="ES705" i="2"/>
  <c r="EP705" i="2"/>
  <c r="EM705" i="2"/>
  <c r="EJ705" i="2"/>
  <c r="EG705" i="2"/>
  <c r="ED705" i="2"/>
  <c r="EA705" i="2"/>
  <c r="DX705" i="2"/>
  <c r="DU705" i="2"/>
  <c r="DR705" i="2"/>
  <c r="DO705" i="2"/>
  <c r="DL705" i="2"/>
  <c r="DI705" i="2"/>
  <c r="DC705" i="2"/>
  <c r="CW705" i="2"/>
  <c r="CQ705" i="2"/>
  <c r="CK705" i="2"/>
  <c r="CH705" i="2"/>
  <c r="CE705" i="2"/>
  <c r="CB705" i="2"/>
  <c r="BY705" i="2"/>
  <c r="BV705" i="2"/>
  <c r="BS705" i="2"/>
  <c r="BP705" i="2"/>
  <c r="BM705" i="2"/>
  <c r="BJ705" i="2"/>
  <c r="BG705" i="2"/>
  <c r="BD705" i="2"/>
  <c r="BA705" i="2"/>
  <c r="AX705" i="2"/>
  <c r="AU705" i="2"/>
  <c r="AA705" i="2"/>
  <c r="T705" i="2" s="1"/>
  <c r="Y705" i="2"/>
  <c r="HV704" i="2"/>
  <c r="HS704" i="2"/>
  <c r="HP704" i="2"/>
  <c r="HM704" i="2"/>
  <c r="HJ704" i="2"/>
  <c r="HG704" i="2"/>
  <c r="HD704" i="2"/>
  <c r="HA704" i="2"/>
  <c r="GX704" i="2"/>
  <c r="GU704" i="2"/>
  <c r="GR704" i="2"/>
  <c r="GO704" i="2"/>
  <c r="GL704" i="2"/>
  <c r="GI704" i="2"/>
  <c r="GF704" i="2"/>
  <c r="GC704" i="2"/>
  <c r="FZ704" i="2"/>
  <c r="FW704" i="2"/>
  <c r="FT704" i="2"/>
  <c r="FQ704" i="2"/>
  <c r="FN704" i="2"/>
  <c r="FK704" i="2"/>
  <c r="FH704" i="2"/>
  <c r="FE704" i="2"/>
  <c r="FB704" i="2"/>
  <c r="EY704" i="2"/>
  <c r="EV704" i="2"/>
  <c r="ES704" i="2"/>
  <c r="EP704" i="2"/>
  <c r="EM704" i="2"/>
  <c r="EJ704" i="2"/>
  <c r="EG704" i="2"/>
  <c r="ED704" i="2"/>
  <c r="EA704" i="2"/>
  <c r="DX704" i="2"/>
  <c r="DU704" i="2"/>
  <c r="DR704" i="2"/>
  <c r="DO704" i="2"/>
  <c r="DL704" i="2"/>
  <c r="DI704" i="2"/>
  <c r="DC704" i="2"/>
  <c r="CW704" i="2"/>
  <c r="CQ704" i="2"/>
  <c r="CK704" i="2"/>
  <c r="CH704" i="2"/>
  <c r="CE704" i="2"/>
  <c r="CB704" i="2"/>
  <c r="BY704" i="2"/>
  <c r="BV704" i="2"/>
  <c r="BS704" i="2"/>
  <c r="BP704" i="2"/>
  <c r="BM704" i="2"/>
  <c r="BJ704" i="2"/>
  <c r="BG704" i="2"/>
  <c r="BD704" i="2"/>
  <c r="BA704" i="2"/>
  <c r="AX704" i="2"/>
  <c r="AU704" i="2"/>
  <c r="AA704" i="2"/>
  <c r="Y704" i="2"/>
  <c r="HV703" i="2"/>
  <c r="HS703" i="2"/>
  <c r="HP703" i="2"/>
  <c r="HM703" i="2"/>
  <c r="HJ703" i="2"/>
  <c r="HG703" i="2"/>
  <c r="HD703" i="2"/>
  <c r="HA703" i="2"/>
  <c r="GX703" i="2"/>
  <c r="GU703" i="2"/>
  <c r="GR703" i="2"/>
  <c r="GO703" i="2"/>
  <c r="GL703" i="2"/>
  <c r="GI703" i="2"/>
  <c r="GF703" i="2"/>
  <c r="GC703" i="2"/>
  <c r="FZ703" i="2"/>
  <c r="FW703" i="2"/>
  <c r="FT703" i="2"/>
  <c r="FQ703" i="2"/>
  <c r="FN703" i="2"/>
  <c r="FK703" i="2"/>
  <c r="FH703" i="2"/>
  <c r="FE703" i="2"/>
  <c r="FB703" i="2"/>
  <c r="EY703" i="2"/>
  <c r="EV703" i="2"/>
  <c r="ES703" i="2"/>
  <c r="EP703" i="2"/>
  <c r="EM703" i="2"/>
  <c r="EJ703" i="2"/>
  <c r="EG703" i="2"/>
  <c r="ED703" i="2"/>
  <c r="EA703" i="2"/>
  <c r="DX703" i="2"/>
  <c r="DU703" i="2"/>
  <c r="DR703" i="2"/>
  <c r="DO703" i="2"/>
  <c r="DL703" i="2"/>
  <c r="DI703" i="2"/>
  <c r="DC703" i="2"/>
  <c r="CW703" i="2"/>
  <c r="CQ703" i="2"/>
  <c r="CK703" i="2"/>
  <c r="CH703" i="2"/>
  <c r="CE703" i="2"/>
  <c r="CB703" i="2"/>
  <c r="BY703" i="2"/>
  <c r="BV703" i="2"/>
  <c r="BS703" i="2"/>
  <c r="BP703" i="2"/>
  <c r="BM703" i="2"/>
  <c r="BJ703" i="2"/>
  <c r="BG703" i="2"/>
  <c r="BD703" i="2"/>
  <c r="BA703" i="2"/>
  <c r="AX703" i="2"/>
  <c r="AU703" i="2"/>
  <c r="AA703" i="2"/>
  <c r="T703" i="2" s="1"/>
  <c r="Y703" i="2"/>
  <c r="HV702" i="2"/>
  <c r="HS702" i="2"/>
  <c r="HP702" i="2"/>
  <c r="HM702" i="2"/>
  <c r="HJ702" i="2"/>
  <c r="HG702" i="2"/>
  <c r="HD702" i="2"/>
  <c r="HA702" i="2"/>
  <c r="GX702" i="2"/>
  <c r="GU702" i="2"/>
  <c r="GR702" i="2"/>
  <c r="GO702" i="2"/>
  <c r="GL702" i="2"/>
  <c r="GI702" i="2"/>
  <c r="GF702" i="2"/>
  <c r="GC702" i="2"/>
  <c r="FZ702" i="2"/>
  <c r="FW702" i="2"/>
  <c r="FT702" i="2"/>
  <c r="FQ702" i="2"/>
  <c r="FN702" i="2"/>
  <c r="FK702" i="2"/>
  <c r="FH702" i="2"/>
  <c r="FE702" i="2"/>
  <c r="FB702" i="2"/>
  <c r="EV702" i="2"/>
  <c r="ES702" i="2"/>
  <c r="EP702" i="2"/>
  <c r="EM702" i="2"/>
  <c r="EJ702" i="2"/>
  <c r="EG702" i="2"/>
  <c r="ED702" i="2"/>
  <c r="EA702" i="2"/>
  <c r="DX702" i="2"/>
  <c r="DU702" i="2"/>
  <c r="DR702" i="2"/>
  <c r="DO702" i="2"/>
  <c r="DL702" i="2"/>
  <c r="DI702" i="2"/>
  <c r="DC702" i="2"/>
  <c r="CW702" i="2"/>
  <c r="CQ702" i="2"/>
  <c r="CK702" i="2"/>
  <c r="CH702" i="2"/>
  <c r="CE702" i="2"/>
  <c r="CB702" i="2"/>
  <c r="BY702" i="2"/>
  <c r="BV702" i="2"/>
  <c r="BS702" i="2"/>
  <c r="BP702" i="2"/>
  <c r="BM702" i="2"/>
  <c r="BJ702" i="2"/>
  <c r="BG702" i="2"/>
  <c r="BD702" i="2"/>
  <c r="BA702" i="2"/>
  <c r="AX702" i="2"/>
  <c r="AU702" i="2"/>
  <c r="AA702" i="2"/>
  <c r="Y702" i="2"/>
  <c r="HV700" i="2"/>
  <c r="HS700" i="2"/>
  <c r="HP700" i="2"/>
  <c r="HM700" i="2"/>
  <c r="HJ700" i="2"/>
  <c r="HG700" i="2"/>
  <c r="HD700" i="2"/>
  <c r="HA700" i="2"/>
  <c r="GX700" i="2"/>
  <c r="GU700" i="2"/>
  <c r="GR700" i="2"/>
  <c r="GO700" i="2"/>
  <c r="GL700" i="2"/>
  <c r="GI700" i="2"/>
  <c r="GF700" i="2"/>
  <c r="GC700" i="2"/>
  <c r="FZ700" i="2"/>
  <c r="FW700" i="2"/>
  <c r="FT700" i="2"/>
  <c r="FQ700" i="2"/>
  <c r="FN700" i="2"/>
  <c r="FK700" i="2"/>
  <c r="FH700" i="2"/>
  <c r="FE700" i="2"/>
  <c r="FB700" i="2"/>
  <c r="EY700" i="2"/>
  <c r="EV700" i="2"/>
  <c r="ES700" i="2"/>
  <c r="EP700" i="2"/>
  <c r="EM700" i="2"/>
  <c r="EJ700" i="2"/>
  <c r="EG700" i="2"/>
  <c r="ED700" i="2"/>
  <c r="EA700" i="2"/>
  <c r="DX700" i="2"/>
  <c r="DU700" i="2"/>
  <c r="DR700" i="2"/>
  <c r="DO700" i="2"/>
  <c r="DL700" i="2"/>
  <c r="DI700" i="2"/>
  <c r="DC700" i="2"/>
  <c r="CW700" i="2"/>
  <c r="CQ700" i="2"/>
  <c r="CK700" i="2"/>
  <c r="CH700" i="2"/>
  <c r="CE700" i="2"/>
  <c r="CB700" i="2"/>
  <c r="BY700" i="2"/>
  <c r="BV700" i="2"/>
  <c r="BS700" i="2"/>
  <c r="BP700" i="2"/>
  <c r="BM700" i="2"/>
  <c r="BJ700" i="2"/>
  <c r="BG700" i="2"/>
  <c r="BD700" i="2"/>
  <c r="BA700" i="2"/>
  <c r="AX700" i="2"/>
  <c r="AU700" i="2"/>
  <c r="AA700" i="2"/>
  <c r="T700" i="2" s="1"/>
  <c r="Y700" i="2"/>
  <c r="HU698" i="2"/>
  <c r="HT698" i="2"/>
  <c r="HO698" i="2"/>
  <c r="HN698" i="2"/>
  <c r="HI698" i="2"/>
  <c r="HH698" i="2"/>
  <c r="HC698" i="2"/>
  <c r="HB698" i="2"/>
  <c r="GW698" i="2"/>
  <c r="GV698" i="2"/>
  <c r="GQ698" i="2"/>
  <c r="GP698" i="2"/>
  <c r="GK698" i="2"/>
  <c r="GJ698" i="2"/>
  <c r="GE698" i="2"/>
  <c r="GD698" i="2"/>
  <c r="FY698" i="2"/>
  <c r="FX698" i="2"/>
  <c r="FS698" i="2"/>
  <c r="FR698" i="2"/>
  <c r="FM698" i="2"/>
  <c r="FL698" i="2"/>
  <c r="FG698" i="2"/>
  <c r="FF698" i="2"/>
  <c r="FA698" i="2"/>
  <c r="EZ698" i="2"/>
  <c r="EU698" i="2"/>
  <c r="ET698" i="2"/>
  <c r="EO698" i="2"/>
  <c r="EN698" i="2"/>
  <c r="EI698" i="2"/>
  <c r="EH698" i="2"/>
  <c r="EC698" i="2"/>
  <c r="EB698" i="2"/>
  <c r="DW698" i="2"/>
  <c r="DV698" i="2"/>
  <c r="DQ698" i="2"/>
  <c r="DP698" i="2"/>
  <c r="DK698" i="2"/>
  <c r="DJ698" i="2"/>
  <c r="BO698" i="2"/>
  <c r="BN698" i="2"/>
  <c r="BI698" i="2"/>
  <c r="BH698" i="2"/>
  <c r="BC698" i="2"/>
  <c r="BB698" i="2"/>
  <c r="AW698" i="2"/>
  <c r="AV698" i="2"/>
  <c r="HV759" i="2"/>
  <c r="HP759" i="2"/>
  <c r="HJ759" i="2"/>
  <c r="HD759" i="2"/>
  <c r="GX759" i="2"/>
  <c r="GR759" i="2"/>
  <c r="GL759" i="2"/>
  <c r="GF759" i="2"/>
  <c r="FZ759" i="2"/>
  <c r="FT759" i="2"/>
  <c r="FN759" i="2"/>
  <c r="FH759" i="2"/>
  <c r="FB759" i="2"/>
  <c r="EV759" i="2"/>
  <c r="EP759" i="2"/>
  <c r="EJ759" i="2"/>
  <c r="ED759" i="2"/>
  <c r="DX759" i="2"/>
  <c r="DR759" i="2"/>
  <c r="DL759" i="2"/>
  <c r="CH759" i="2"/>
  <c r="CB759" i="2"/>
  <c r="BV759" i="2"/>
  <c r="BP759" i="2"/>
  <c r="BJ759" i="2"/>
  <c r="BD759" i="2"/>
  <c r="AX759" i="2"/>
  <c r="HV747" i="2"/>
  <c r="HS747" i="2"/>
  <c r="HP747" i="2"/>
  <c r="HM747" i="2"/>
  <c r="HJ747" i="2"/>
  <c r="HG747" i="2"/>
  <c r="HD747" i="2"/>
  <c r="HA747" i="2"/>
  <c r="GX747" i="2"/>
  <c r="GU747" i="2"/>
  <c r="GR747" i="2"/>
  <c r="GO747" i="2"/>
  <c r="GL747" i="2"/>
  <c r="GI747" i="2"/>
  <c r="GF747" i="2"/>
  <c r="GC747" i="2"/>
  <c r="FZ747" i="2"/>
  <c r="FW747" i="2"/>
  <c r="FT747" i="2"/>
  <c r="FQ747" i="2"/>
  <c r="FN747" i="2"/>
  <c r="FK747" i="2"/>
  <c r="FH747" i="2"/>
  <c r="FE747" i="2"/>
  <c r="FB747" i="2"/>
  <c r="EY747" i="2"/>
  <c r="EV747" i="2"/>
  <c r="ES747" i="2"/>
  <c r="EP747" i="2"/>
  <c r="EM747" i="2"/>
  <c r="EJ747" i="2"/>
  <c r="EG747" i="2"/>
  <c r="ED747" i="2"/>
  <c r="EA747" i="2"/>
  <c r="DX747" i="2"/>
  <c r="DU747" i="2"/>
  <c r="DR747" i="2"/>
  <c r="DO747" i="2"/>
  <c r="DL747" i="2"/>
  <c r="DI747" i="2"/>
  <c r="DC747" i="2"/>
  <c r="CW747" i="2"/>
  <c r="CQ747" i="2"/>
  <c r="CK747" i="2"/>
  <c r="CH747" i="2"/>
  <c r="CE747" i="2"/>
  <c r="CB747" i="2"/>
  <c r="BY747" i="2"/>
  <c r="BV747" i="2"/>
  <c r="BS747" i="2"/>
  <c r="BP747" i="2"/>
  <c r="BM747" i="2"/>
  <c r="BJ747" i="2"/>
  <c r="BG747" i="2"/>
  <c r="BD747" i="2"/>
  <c r="BA747" i="2"/>
  <c r="AX747" i="2"/>
  <c r="AU747" i="2"/>
  <c r="AA747" i="2"/>
  <c r="T747" i="2" s="1"/>
  <c r="Y747" i="2"/>
  <c r="HV746" i="2"/>
  <c r="HS746" i="2"/>
  <c r="HP746" i="2"/>
  <c r="HM746" i="2"/>
  <c r="HJ746" i="2"/>
  <c r="HG746" i="2"/>
  <c r="HD746" i="2"/>
  <c r="HA746" i="2"/>
  <c r="GX746" i="2"/>
  <c r="GU746" i="2"/>
  <c r="GR746" i="2"/>
  <c r="GO746" i="2"/>
  <c r="GL746" i="2"/>
  <c r="GI746" i="2"/>
  <c r="GF746" i="2"/>
  <c r="GC746" i="2"/>
  <c r="FZ746" i="2"/>
  <c r="FW746" i="2"/>
  <c r="FT746" i="2"/>
  <c r="FQ746" i="2"/>
  <c r="FN746" i="2"/>
  <c r="FK746" i="2"/>
  <c r="FH746" i="2"/>
  <c r="FE746" i="2"/>
  <c r="FB746" i="2"/>
  <c r="EY746" i="2"/>
  <c r="EV746" i="2"/>
  <c r="ES746" i="2"/>
  <c r="EP746" i="2"/>
  <c r="EM746" i="2"/>
  <c r="EJ746" i="2"/>
  <c r="EG746" i="2"/>
  <c r="ED746" i="2"/>
  <c r="EA746" i="2"/>
  <c r="DX746" i="2"/>
  <c r="DU746" i="2"/>
  <c r="DR746" i="2"/>
  <c r="DO746" i="2"/>
  <c r="DL746" i="2"/>
  <c r="DI746" i="2"/>
  <c r="DC746" i="2"/>
  <c r="CW746" i="2"/>
  <c r="CQ746" i="2"/>
  <c r="CK746" i="2"/>
  <c r="CH746" i="2"/>
  <c r="CE746" i="2"/>
  <c r="CB746" i="2"/>
  <c r="BY746" i="2"/>
  <c r="BV746" i="2"/>
  <c r="BS746" i="2"/>
  <c r="BP746" i="2"/>
  <c r="BM746" i="2"/>
  <c r="BJ746" i="2"/>
  <c r="BG746" i="2"/>
  <c r="BD746" i="2"/>
  <c r="BA746" i="2"/>
  <c r="AX746" i="2"/>
  <c r="AU746" i="2"/>
  <c r="AA746" i="2"/>
  <c r="Y746" i="2"/>
  <c r="HV745" i="2"/>
  <c r="HS745" i="2"/>
  <c r="HP745" i="2"/>
  <c r="HM745" i="2"/>
  <c r="HJ745" i="2"/>
  <c r="HG745" i="2"/>
  <c r="HD745" i="2"/>
  <c r="HA745" i="2"/>
  <c r="GX745" i="2"/>
  <c r="GU745" i="2"/>
  <c r="GR745" i="2"/>
  <c r="GO745" i="2"/>
  <c r="GL745" i="2"/>
  <c r="GI745" i="2"/>
  <c r="GF745" i="2"/>
  <c r="GC745" i="2"/>
  <c r="FZ745" i="2"/>
  <c r="FW745" i="2"/>
  <c r="FT745" i="2"/>
  <c r="FQ745" i="2"/>
  <c r="FN745" i="2"/>
  <c r="FK745" i="2"/>
  <c r="FH745" i="2"/>
  <c r="FE745" i="2"/>
  <c r="FB745" i="2"/>
  <c r="EY745" i="2"/>
  <c r="EV745" i="2"/>
  <c r="ES745" i="2"/>
  <c r="EP745" i="2"/>
  <c r="EM745" i="2"/>
  <c r="EJ745" i="2"/>
  <c r="EG745" i="2"/>
  <c r="ED745" i="2"/>
  <c r="EA745" i="2"/>
  <c r="DX745" i="2"/>
  <c r="DU745" i="2"/>
  <c r="DR745" i="2"/>
  <c r="DO745" i="2"/>
  <c r="DL745" i="2"/>
  <c r="DI745" i="2"/>
  <c r="DC745" i="2"/>
  <c r="CW745" i="2"/>
  <c r="CQ745" i="2"/>
  <c r="CK745" i="2"/>
  <c r="CH745" i="2"/>
  <c r="CE745" i="2"/>
  <c r="CB745" i="2"/>
  <c r="BY745" i="2"/>
  <c r="BV745" i="2"/>
  <c r="BS745" i="2"/>
  <c r="BP745" i="2"/>
  <c r="BM745" i="2"/>
  <c r="BJ745" i="2"/>
  <c r="BG745" i="2"/>
  <c r="BD745" i="2"/>
  <c r="BA745" i="2"/>
  <c r="AX745" i="2"/>
  <c r="AU745" i="2"/>
  <c r="AA745" i="2"/>
  <c r="Y745" i="2"/>
  <c r="HV743" i="2"/>
  <c r="HS743" i="2"/>
  <c r="HP743" i="2"/>
  <c r="HM743" i="2"/>
  <c r="HJ743" i="2"/>
  <c r="HG743" i="2"/>
  <c r="HD743" i="2"/>
  <c r="HA743" i="2"/>
  <c r="GX743" i="2"/>
  <c r="GU743" i="2"/>
  <c r="GR743" i="2"/>
  <c r="GO743" i="2"/>
  <c r="GL743" i="2"/>
  <c r="GI743" i="2"/>
  <c r="GF743" i="2"/>
  <c r="GC743" i="2"/>
  <c r="FZ743" i="2"/>
  <c r="FW743" i="2"/>
  <c r="FT743" i="2"/>
  <c r="FQ743" i="2"/>
  <c r="FN743" i="2"/>
  <c r="FK743" i="2"/>
  <c r="FH743" i="2"/>
  <c r="FE743" i="2"/>
  <c r="FB743" i="2"/>
  <c r="EY743" i="2"/>
  <c r="EV743" i="2"/>
  <c r="ES743" i="2"/>
  <c r="EP743" i="2"/>
  <c r="EM743" i="2"/>
  <c r="EJ743" i="2"/>
  <c r="EG743" i="2"/>
  <c r="ED743" i="2"/>
  <c r="EA743" i="2"/>
  <c r="DX743" i="2"/>
  <c r="DU743" i="2"/>
  <c r="DR743" i="2"/>
  <c r="DO743" i="2"/>
  <c r="DL743" i="2"/>
  <c r="DI743" i="2"/>
  <c r="DC743" i="2"/>
  <c r="CW743" i="2"/>
  <c r="CQ743" i="2"/>
  <c r="CK743" i="2"/>
  <c r="CH743" i="2"/>
  <c r="CE743" i="2"/>
  <c r="CB743" i="2"/>
  <c r="BY743" i="2"/>
  <c r="BV743" i="2"/>
  <c r="BS743" i="2"/>
  <c r="BP743" i="2"/>
  <c r="BM743" i="2"/>
  <c r="BJ743" i="2"/>
  <c r="BG743" i="2"/>
  <c r="BD743" i="2"/>
  <c r="BA743" i="2"/>
  <c r="AX743" i="2"/>
  <c r="AU743" i="2"/>
  <c r="AA743" i="2"/>
  <c r="T743" i="2" s="1"/>
  <c r="Y743" i="2"/>
  <c r="HV742" i="2"/>
  <c r="HS742" i="2"/>
  <c r="HP742" i="2"/>
  <c r="HM742" i="2"/>
  <c r="HJ742" i="2"/>
  <c r="HG742" i="2"/>
  <c r="HD742" i="2"/>
  <c r="HA742" i="2"/>
  <c r="GX742" i="2"/>
  <c r="GU742" i="2"/>
  <c r="GR742" i="2"/>
  <c r="GO742" i="2"/>
  <c r="GL742" i="2"/>
  <c r="GI742" i="2"/>
  <c r="GF742" i="2"/>
  <c r="GC742" i="2"/>
  <c r="FZ742" i="2"/>
  <c r="FW742" i="2"/>
  <c r="FT742" i="2"/>
  <c r="FQ742" i="2"/>
  <c r="FN742" i="2"/>
  <c r="FK742" i="2"/>
  <c r="FH742" i="2"/>
  <c r="FE742" i="2"/>
  <c r="FB742" i="2"/>
  <c r="EY742" i="2"/>
  <c r="EV742" i="2"/>
  <c r="ES742" i="2"/>
  <c r="EP742" i="2"/>
  <c r="EM742" i="2"/>
  <c r="EJ742" i="2"/>
  <c r="EG742" i="2"/>
  <c r="ED742" i="2"/>
  <c r="EA742" i="2"/>
  <c r="DX742" i="2"/>
  <c r="DU742" i="2"/>
  <c r="DR742" i="2"/>
  <c r="DO742" i="2"/>
  <c r="DL742" i="2"/>
  <c r="DI742" i="2"/>
  <c r="DC742" i="2"/>
  <c r="CW742" i="2"/>
  <c r="CQ742" i="2"/>
  <c r="CK742" i="2"/>
  <c r="CH742" i="2"/>
  <c r="CE742" i="2"/>
  <c r="CB742" i="2"/>
  <c r="BY742" i="2"/>
  <c r="BV742" i="2"/>
  <c r="BS742" i="2"/>
  <c r="BP742" i="2"/>
  <c r="BM742" i="2"/>
  <c r="BJ742" i="2"/>
  <c r="BG742" i="2"/>
  <c r="BD742" i="2"/>
  <c r="BA742" i="2"/>
  <c r="AX742" i="2"/>
  <c r="AU742" i="2"/>
  <c r="AA742" i="2"/>
  <c r="Y742" i="2"/>
  <c r="HV741" i="2"/>
  <c r="HS741" i="2"/>
  <c r="HP741" i="2"/>
  <c r="HM741" i="2"/>
  <c r="HJ741" i="2"/>
  <c r="HG741" i="2"/>
  <c r="HD741" i="2"/>
  <c r="HA741" i="2"/>
  <c r="GX741" i="2"/>
  <c r="GU741" i="2"/>
  <c r="GR741" i="2"/>
  <c r="GO741" i="2"/>
  <c r="GL741" i="2"/>
  <c r="GI741" i="2"/>
  <c r="GF741" i="2"/>
  <c r="GC741" i="2"/>
  <c r="FZ741" i="2"/>
  <c r="FW741" i="2"/>
  <c r="FT741" i="2"/>
  <c r="FQ741" i="2"/>
  <c r="FN741" i="2"/>
  <c r="FK741" i="2"/>
  <c r="FH741" i="2"/>
  <c r="FE741" i="2"/>
  <c r="FB741" i="2"/>
  <c r="EY741" i="2"/>
  <c r="EV741" i="2"/>
  <c r="ES741" i="2"/>
  <c r="EP741" i="2"/>
  <c r="EM741" i="2"/>
  <c r="EJ741" i="2"/>
  <c r="EG741" i="2"/>
  <c r="ED741" i="2"/>
  <c r="EA741" i="2"/>
  <c r="DX741" i="2"/>
  <c r="DU741" i="2"/>
  <c r="DR741" i="2"/>
  <c r="DO741" i="2"/>
  <c r="DL741" i="2"/>
  <c r="DI741" i="2"/>
  <c r="DC741" i="2"/>
  <c r="CW741" i="2"/>
  <c r="CQ741" i="2"/>
  <c r="CK741" i="2"/>
  <c r="CH741" i="2"/>
  <c r="CE741" i="2"/>
  <c r="CB741" i="2"/>
  <c r="BY741" i="2"/>
  <c r="BV741" i="2"/>
  <c r="BS741" i="2"/>
  <c r="BP741" i="2"/>
  <c r="BM741" i="2"/>
  <c r="BJ741" i="2"/>
  <c r="BG741" i="2"/>
  <c r="BD741" i="2"/>
  <c r="BA741" i="2"/>
  <c r="AX741" i="2"/>
  <c r="AU741" i="2"/>
  <c r="AA741" i="2"/>
  <c r="Y741" i="2"/>
  <c r="HV740" i="2"/>
  <c r="HS740" i="2"/>
  <c r="HP740" i="2"/>
  <c r="HM740" i="2"/>
  <c r="HJ740" i="2"/>
  <c r="HG740" i="2"/>
  <c r="HD740" i="2"/>
  <c r="HA740" i="2"/>
  <c r="GX740" i="2"/>
  <c r="GU740" i="2"/>
  <c r="GR740" i="2"/>
  <c r="GO740" i="2"/>
  <c r="GL740" i="2"/>
  <c r="GI740" i="2"/>
  <c r="GF740" i="2"/>
  <c r="GC740" i="2"/>
  <c r="FZ740" i="2"/>
  <c r="FW740" i="2"/>
  <c r="FT740" i="2"/>
  <c r="FQ740" i="2"/>
  <c r="FN740" i="2"/>
  <c r="FK740" i="2"/>
  <c r="FH740" i="2"/>
  <c r="FE740" i="2"/>
  <c r="FB740" i="2"/>
  <c r="EY740" i="2"/>
  <c r="EV740" i="2"/>
  <c r="ES740" i="2"/>
  <c r="EP740" i="2"/>
  <c r="EM740" i="2"/>
  <c r="EJ740" i="2"/>
  <c r="EG740" i="2"/>
  <c r="ED740" i="2"/>
  <c r="EA740" i="2"/>
  <c r="DX740" i="2"/>
  <c r="DU740" i="2"/>
  <c r="DR740" i="2"/>
  <c r="DO740" i="2"/>
  <c r="DL740" i="2"/>
  <c r="DI740" i="2"/>
  <c r="DC740" i="2"/>
  <c r="CW740" i="2"/>
  <c r="CQ740" i="2"/>
  <c r="CK740" i="2"/>
  <c r="CH740" i="2"/>
  <c r="CE740" i="2"/>
  <c r="CB740" i="2"/>
  <c r="BY740" i="2"/>
  <c r="BV740" i="2"/>
  <c r="BS740" i="2"/>
  <c r="BP740" i="2"/>
  <c r="BM740" i="2"/>
  <c r="BJ740" i="2"/>
  <c r="BG740" i="2"/>
  <c r="BD740" i="2"/>
  <c r="BA740" i="2"/>
  <c r="AX740" i="2"/>
  <c r="AU740" i="2"/>
  <c r="AA740" i="2"/>
  <c r="Y740" i="2"/>
  <c r="HV739" i="2"/>
  <c r="HS739" i="2"/>
  <c r="HP739" i="2"/>
  <c r="HM739" i="2"/>
  <c r="HJ739" i="2"/>
  <c r="HG739" i="2"/>
  <c r="HD739" i="2"/>
  <c r="HA739" i="2"/>
  <c r="GX739" i="2"/>
  <c r="GU739" i="2"/>
  <c r="GR739" i="2"/>
  <c r="GO739" i="2"/>
  <c r="GL739" i="2"/>
  <c r="GI739" i="2"/>
  <c r="GF739" i="2"/>
  <c r="GC739" i="2"/>
  <c r="FZ739" i="2"/>
  <c r="FW739" i="2"/>
  <c r="FT739" i="2"/>
  <c r="FQ739" i="2"/>
  <c r="FN739" i="2"/>
  <c r="FK739" i="2"/>
  <c r="FH739" i="2"/>
  <c r="FE739" i="2"/>
  <c r="FB739" i="2"/>
  <c r="EY739" i="2"/>
  <c r="EV739" i="2"/>
  <c r="ES739" i="2"/>
  <c r="EP739" i="2"/>
  <c r="EM739" i="2"/>
  <c r="EJ739" i="2"/>
  <c r="EG739" i="2"/>
  <c r="ED739" i="2"/>
  <c r="EA739" i="2"/>
  <c r="DX739" i="2"/>
  <c r="DU739" i="2"/>
  <c r="DR739" i="2"/>
  <c r="DO739" i="2"/>
  <c r="DL739" i="2"/>
  <c r="DI739" i="2"/>
  <c r="DC739" i="2"/>
  <c r="CW739" i="2"/>
  <c r="CQ739" i="2"/>
  <c r="CK739" i="2"/>
  <c r="CH739" i="2"/>
  <c r="CE739" i="2"/>
  <c r="CB739" i="2"/>
  <c r="BY739" i="2"/>
  <c r="BV739" i="2"/>
  <c r="BS739" i="2"/>
  <c r="BP739" i="2"/>
  <c r="BM739" i="2"/>
  <c r="BJ739" i="2"/>
  <c r="BG739" i="2"/>
  <c r="BD739" i="2"/>
  <c r="BA739" i="2"/>
  <c r="AX739" i="2"/>
  <c r="AU739" i="2"/>
  <c r="AA739" i="2"/>
  <c r="Y739" i="2"/>
  <c r="W738" i="2"/>
  <c r="HV737" i="2"/>
  <c r="HS737" i="2"/>
  <c r="HP737" i="2"/>
  <c r="HM737" i="2"/>
  <c r="HJ737" i="2"/>
  <c r="HG737" i="2"/>
  <c r="HD737" i="2"/>
  <c r="HA737" i="2"/>
  <c r="GX737" i="2"/>
  <c r="GU737" i="2"/>
  <c r="GR737" i="2"/>
  <c r="GO737" i="2"/>
  <c r="GL737" i="2"/>
  <c r="GI737" i="2"/>
  <c r="GF737" i="2"/>
  <c r="GC737" i="2"/>
  <c r="FZ737" i="2"/>
  <c r="FW737" i="2"/>
  <c r="FT737" i="2"/>
  <c r="FQ737" i="2"/>
  <c r="FN737" i="2"/>
  <c r="FK737" i="2"/>
  <c r="FH737" i="2"/>
  <c r="FE737" i="2"/>
  <c r="FB737" i="2"/>
  <c r="EY737" i="2"/>
  <c r="EV737" i="2"/>
  <c r="ES737" i="2"/>
  <c r="EP737" i="2"/>
  <c r="EM737" i="2"/>
  <c r="EJ737" i="2"/>
  <c r="EG737" i="2"/>
  <c r="ED737" i="2"/>
  <c r="EA737" i="2"/>
  <c r="DX737" i="2"/>
  <c r="DU737" i="2"/>
  <c r="DR737" i="2"/>
  <c r="DO737" i="2"/>
  <c r="DL737" i="2"/>
  <c r="DI737" i="2"/>
  <c r="DC737" i="2"/>
  <c r="CW737" i="2"/>
  <c r="CQ737" i="2"/>
  <c r="CK737" i="2"/>
  <c r="CH737" i="2"/>
  <c r="CE737" i="2"/>
  <c r="CB737" i="2"/>
  <c r="BY737" i="2"/>
  <c r="BV737" i="2"/>
  <c r="BS737" i="2"/>
  <c r="BP737" i="2"/>
  <c r="BM737" i="2"/>
  <c r="BJ737" i="2"/>
  <c r="BG737" i="2"/>
  <c r="BD737" i="2"/>
  <c r="BA737" i="2"/>
  <c r="AX737" i="2"/>
  <c r="AU737" i="2"/>
  <c r="AA737" i="2"/>
  <c r="T737" i="2" s="1"/>
  <c r="Y737" i="2"/>
  <c r="HV736" i="2"/>
  <c r="HS736" i="2"/>
  <c r="HP736" i="2"/>
  <c r="HM736" i="2"/>
  <c r="HJ736" i="2"/>
  <c r="HG736" i="2"/>
  <c r="HD736" i="2"/>
  <c r="HA736" i="2"/>
  <c r="GX736" i="2"/>
  <c r="GU736" i="2"/>
  <c r="GR736" i="2"/>
  <c r="GO736" i="2"/>
  <c r="GL736" i="2"/>
  <c r="GI736" i="2"/>
  <c r="GF736" i="2"/>
  <c r="GC736" i="2"/>
  <c r="FZ736" i="2"/>
  <c r="FW736" i="2"/>
  <c r="FT736" i="2"/>
  <c r="FQ736" i="2"/>
  <c r="FN736" i="2"/>
  <c r="FK736" i="2"/>
  <c r="FH736" i="2"/>
  <c r="FE736" i="2"/>
  <c r="FB736" i="2"/>
  <c r="EY736" i="2"/>
  <c r="EV736" i="2"/>
  <c r="ES736" i="2"/>
  <c r="EP736" i="2"/>
  <c r="EM736" i="2"/>
  <c r="EJ736" i="2"/>
  <c r="EG736" i="2"/>
  <c r="ED736" i="2"/>
  <c r="EA736" i="2"/>
  <c r="DX736" i="2"/>
  <c r="DU736" i="2"/>
  <c r="DR736" i="2"/>
  <c r="DO736" i="2"/>
  <c r="DL736" i="2"/>
  <c r="DI736" i="2"/>
  <c r="DC736" i="2"/>
  <c r="CW736" i="2"/>
  <c r="CQ736" i="2"/>
  <c r="CK736" i="2"/>
  <c r="CH736" i="2"/>
  <c r="CE736" i="2"/>
  <c r="CB736" i="2"/>
  <c r="BY736" i="2"/>
  <c r="BV736" i="2"/>
  <c r="BS736" i="2"/>
  <c r="BP736" i="2"/>
  <c r="BM736" i="2"/>
  <c r="BJ736" i="2"/>
  <c r="BG736" i="2"/>
  <c r="BD736" i="2"/>
  <c r="BA736" i="2"/>
  <c r="AX736" i="2"/>
  <c r="AU736" i="2"/>
  <c r="AA736" i="2"/>
  <c r="T736" i="2" s="1"/>
  <c r="Y736" i="2"/>
  <c r="HV735" i="2"/>
  <c r="HS735" i="2"/>
  <c r="HP735" i="2"/>
  <c r="HM735" i="2"/>
  <c r="HJ735" i="2"/>
  <c r="HG735" i="2"/>
  <c r="HD735" i="2"/>
  <c r="HA735" i="2"/>
  <c r="GX735" i="2"/>
  <c r="GU735" i="2"/>
  <c r="GR735" i="2"/>
  <c r="GO735" i="2"/>
  <c r="GL735" i="2"/>
  <c r="GI735" i="2"/>
  <c r="GF735" i="2"/>
  <c r="GC735" i="2"/>
  <c r="FZ735" i="2"/>
  <c r="FW735" i="2"/>
  <c r="FT735" i="2"/>
  <c r="FQ735" i="2"/>
  <c r="FN735" i="2"/>
  <c r="FK735" i="2"/>
  <c r="FH735" i="2"/>
  <c r="FE735" i="2"/>
  <c r="FB735" i="2"/>
  <c r="EY735" i="2"/>
  <c r="EV735" i="2"/>
  <c r="ES735" i="2"/>
  <c r="EP735" i="2"/>
  <c r="EM735" i="2"/>
  <c r="EJ735" i="2"/>
  <c r="EG735" i="2"/>
  <c r="ED735" i="2"/>
  <c r="EA735" i="2"/>
  <c r="DX735" i="2"/>
  <c r="DU735" i="2"/>
  <c r="DR735" i="2"/>
  <c r="DO735" i="2"/>
  <c r="DL735" i="2"/>
  <c r="DI735" i="2"/>
  <c r="DC735" i="2"/>
  <c r="CW735" i="2"/>
  <c r="CQ735" i="2"/>
  <c r="CK735" i="2"/>
  <c r="CH735" i="2"/>
  <c r="CE735" i="2"/>
  <c r="CB735" i="2"/>
  <c r="BY735" i="2"/>
  <c r="BV735" i="2"/>
  <c r="BS735" i="2"/>
  <c r="BP735" i="2"/>
  <c r="BM735" i="2"/>
  <c r="BJ735" i="2"/>
  <c r="BG735" i="2"/>
  <c r="BD735" i="2"/>
  <c r="BA735" i="2"/>
  <c r="AX735" i="2"/>
  <c r="AU735" i="2"/>
  <c r="AA735" i="2"/>
  <c r="Y735" i="2"/>
  <c r="HV734" i="2"/>
  <c r="HS734" i="2"/>
  <c r="HP734" i="2"/>
  <c r="HM734" i="2"/>
  <c r="HJ734" i="2"/>
  <c r="HG734" i="2"/>
  <c r="HD734" i="2"/>
  <c r="HA734" i="2"/>
  <c r="GX734" i="2"/>
  <c r="GU734" i="2"/>
  <c r="GR734" i="2"/>
  <c r="GO734" i="2"/>
  <c r="GL734" i="2"/>
  <c r="GI734" i="2"/>
  <c r="GF734" i="2"/>
  <c r="GC734" i="2"/>
  <c r="FZ734" i="2"/>
  <c r="FW734" i="2"/>
  <c r="FT734" i="2"/>
  <c r="FQ734" i="2"/>
  <c r="FN734" i="2"/>
  <c r="FK734" i="2"/>
  <c r="FH734" i="2"/>
  <c r="FE734" i="2"/>
  <c r="FB734" i="2"/>
  <c r="EY734" i="2"/>
  <c r="EV734" i="2"/>
  <c r="ES734" i="2"/>
  <c r="EP734" i="2"/>
  <c r="EM734" i="2"/>
  <c r="EJ734" i="2"/>
  <c r="EG734" i="2"/>
  <c r="ED734" i="2"/>
  <c r="EA734" i="2"/>
  <c r="DX734" i="2"/>
  <c r="DU734" i="2"/>
  <c r="DR734" i="2"/>
  <c r="DO734" i="2"/>
  <c r="DL734" i="2"/>
  <c r="DI734" i="2"/>
  <c r="DC734" i="2"/>
  <c r="CW734" i="2"/>
  <c r="CQ734" i="2"/>
  <c r="CK734" i="2"/>
  <c r="CH734" i="2"/>
  <c r="CE734" i="2"/>
  <c r="CB734" i="2"/>
  <c r="BY734" i="2"/>
  <c r="BV734" i="2"/>
  <c r="BS734" i="2"/>
  <c r="BP734" i="2"/>
  <c r="BM734" i="2"/>
  <c r="BJ734" i="2"/>
  <c r="BG734" i="2"/>
  <c r="BD734" i="2"/>
  <c r="BA734" i="2"/>
  <c r="AX734" i="2"/>
  <c r="AU734" i="2"/>
  <c r="T734" i="2"/>
  <c r="W734" i="2" s="1"/>
  <c r="Y734" i="2"/>
  <c r="HV733" i="2"/>
  <c r="HS733" i="2"/>
  <c r="HP733" i="2"/>
  <c r="HM733" i="2"/>
  <c r="HJ733" i="2"/>
  <c r="HG733" i="2"/>
  <c r="HD733" i="2"/>
  <c r="HA733" i="2"/>
  <c r="GX733" i="2"/>
  <c r="GU733" i="2"/>
  <c r="GR733" i="2"/>
  <c r="GO733" i="2"/>
  <c r="GL733" i="2"/>
  <c r="GI733" i="2"/>
  <c r="GF733" i="2"/>
  <c r="GC733" i="2"/>
  <c r="FZ733" i="2"/>
  <c r="FW733" i="2"/>
  <c r="FT733" i="2"/>
  <c r="FQ733" i="2"/>
  <c r="FN733" i="2"/>
  <c r="FK733" i="2"/>
  <c r="FH733" i="2"/>
  <c r="FE733" i="2"/>
  <c r="FB733" i="2"/>
  <c r="EY733" i="2"/>
  <c r="EV733" i="2"/>
  <c r="ES733" i="2"/>
  <c r="EP733" i="2"/>
  <c r="EM733" i="2"/>
  <c r="EJ733" i="2"/>
  <c r="EG733" i="2"/>
  <c r="ED733" i="2"/>
  <c r="EA733" i="2"/>
  <c r="DX733" i="2"/>
  <c r="DU733" i="2"/>
  <c r="DR733" i="2"/>
  <c r="DO733" i="2"/>
  <c r="DL733" i="2"/>
  <c r="DI733" i="2"/>
  <c r="DC733" i="2"/>
  <c r="CW733" i="2"/>
  <c r="CQ733" i="2"/>
  <c r="CK733" i="2"/>
  <c r="CH733" i="2"/>
  <c r="CE733" i="2"/>
  <c r="CB733" i="2"/>
  <c r="BY733" i="2"/>
  <c r="BV733" i="2"/>
  <c r="BS733" i="2"/>
  <c r="BP733" i="2"/>
  <c r="BM733" i="2"/>
  <c r="BJ733" i="2"/>
  <c r="BG733" i="2"/>
  <c r="BD733" i="2"/>
  <c r="BA733" i="2"/>
  <c r="AX733" i="2"/>
  <c r="AU733" i="2"/>
  <c r="AA733" i="2"/>
  <c r="T733" i="2" s="1"/>
  <c r="Y733" i="2"/>
  <c r="HV731" i="2"/>
  <c r="HS731" i="2"/>
  <c r="HP731" i="2"/>
  <c r="HM731" i="2"/>
  <c r="HJ731" i="2"/>
  <c r="HG731" i="2"/>
  <c r="HD731" i="2"/>
  <c r="HA731" i="2"/>
  <c r="GX731" i="2"/>
  <c r="GU731" i="2"/>
  <c r="GR731" i="2"/>
  <c r="GO731" i="2"/>
  <c r="GL731" i="2"/>
  <c r="GI731" i="2"/>
  <c r="GF731" i="2"/>
  <c r="GC731" i="2"/>
  <c r="FZ731" i="2"/>
  <c r="FW731" i="2"/>
  <c r="FT731" i="2"/>
  <c r="FQ731" i="2"/>
  <c r="FN731" i="2"/>
  <c r="FK731" i="2"/>
  <c r="FH731" i="2"/>
  <c r="FE731" i="2"/>
  <c r="FB731" i="2"/>
  <c r="EY731" i="2"/>
  <c r="EV731" i="2"/>
  <c r="ES731" i="2"/>
  <c r="EP731" i="2"/>
  <c r="EM731" i="2"/>
  <c r="EJ731" i="2"/>
  <c r="EG731" i="2"/>
  <c r="ED731" i="2"/>
  <c r="EA731" i="2"/>
  <c r="DX731" i="2"/>
  <c r="DU731" i="2"/>
  <c r="DR731" i="2"/>
  <c r="DO731" i="2"/>
  <c r="DL731" i="2"/>
  <c r="DI731" i="2"/>
  <c r="DC731" i="2"/>
  <c r="CW731" i="2"/>
  <c r="CQ731" i="2"/>
  <c r="CK731" i="2"/>
  <c r="CH731" i="2"/>
  <c r="CE731" i="2"/>
  <c r="CB731" i="2"/>
  <c r="BY731" i="2"/>
  <c r="BV731" i="2"/>
  <c r="BS731" i="2"/>
  <c r="BP731" i="2"/>
  <c r="BM731" i="2"/>
  <c r="BJ731" i="2"/>
  <c r="BG731" i="2"/>
  <c r="BD731" i="2"/>
  <c r="BA731" i="2"/>
  <c r="AX731" i="2"/>
  <c r="AU731" i="2"/>
  <c r="AA731" i="2"/>
  <c r="T731" i="2" s="1"/>
  <c r="Y731" i="2"/>
  <c r="HU729" i="2"/>
  <c r="HT729" i="2"/>
  <c r="HO729" i="2"/>
  <c r="HN729" i="2"/>
  <c r="HI729" i="2"/>
  <c r="HH729" i="2"/>
  <c r="HC729" i="2"/>
  <c r="HB729" i="2"/>
  <c r="GW729" i="2"/>
  <c r="GV729" i="2"/>
  <c r="GQ729" i="2"/>
  <c r="GP729" i="2"/>
  <c r="GK729" i="2"/>
  <c r="GJ729" i="2"/>
  <c r="GE729" i="2"/>
  <c r="GD729" i="2"/>
  <c r="FY729" i="2"/>
  <c r="FX729" i="2"/>
  <c r="FS729" i="2"/>
  <c r="FR729" i="2"/>
  <c r="FM729" i="2"/>
  <c r="FL729" i="2"/>
  <c r="FG729" i="2"/>
  <c r="FF729" i="2"/>
  <c r="FA729" i="2"/>
  <c r="EZ729" i="2"/>
  <c r="EU729" i="2"/>
  <c r="ET729" i="2"/>
  <c r="EO729" i="2"/>
  <c r="EN729" i="2"/>
  <c r="EI729" i="2"/>
  <c r="EH729" i="2"/>
  <c r="EC729" i="2"/>
  <c r="EB729" i="2"/>
  <c r="DW729" i="2"/>
  <c r="DV729" i="2"/>
  <c r="DQ729" i="2"/>
  <c r="DP729" i="2"/>
  <c r="DK729" i="2"/>
  <c r="DJ729" i="2"/>
  <c r="BO729" i="2"/>
  <c r="BN729" i="2"/>
  <c r="BI729" i="2"/>
  <c r="BH729" i="2"/>
  <c r="BC729" i="2"/>
  <c r="BB729" i="2"/>
  <c r="AW729" i="2"/>
  <c r="AV729" i="2"/>
  <c r="HV790" i="2"/>
  <c r="HP790" i="2"/>
  <c r="HJ790" i="2"/>
  <c r="HD790" i="2"/>
  <c r="GX790" i="2"/>
  <c r="GR790" i="2"/>
  <c r="GL790" i="2"/>
  <c r="GF790" i="2"/>
  <c r="FZ790" i="2"/>
  <c r="FT790" i="2"/>
  <c r="FN790" i="2"/>
  <c r="FH790" i="2"/>
  <c r="FB790" i="2"/>
  <c r="EV790" i="2"/>
  <c r="EP790" i="2"/>
  <c r="EJ790" i="2"/>
  <c r="ED790" i="2"/>
  <c r="DX790" i="2"/>
  <c r="DR790" i="2"/>
  <c r="DL790" i="2"/>
  <c r="CH790" i="2"/>
  <c r="CB790" i="2"/>
  <c r="BV790" i="2"/>
  <c r="BP790" i="2"/>
  <c r="BJ790" i="2"/>
  <c r="BD790" i="2"/>
  <c r="AX790" i="2"/>
  <c r="HV789" i="2"/>
  <c r="HS789" i="2"/>
  <c r="HP789" i="2"/>
  <c r="HM789" i="2"/>
  <c r="HJ789" i="2"/>
  <c r="HG789" i="2"/>
  <c r="HD789" i="2"/>
  <c r="HA789" i="2"/>
  <c r="GX789" i="2"/>
  <c r="GU789" i="2"/>
  <c r="GR789" i="2"/>
  <c r="GO789" i="2"/>
  <c r="GL789" i="2"/>
  <c r="GI789" i="2"/>
  <c r="GF789" i="2"/>
  <c r="GC789" i="2"/>
  <c r="FZ789" i="2"/>
  <c r="FW789" i="2"/>
  <c r="FT789" i="2"/>
  <c r="FQ789" i="2"/>
  <c r="FN789" i="2"/>
  <c r="FK789" i="2"/>
  <c r="FH789" i="2"/>
  <c r="FE789" i="2"/>
  <c r="FB789" i="2"/>
  <c r="EY789" i="2"/>
  <c r="EV789" i="2"/>
  <c r="ES789" i="2"/>
  <c r="EP789" i="2"/>
  <c r="EM789" i="2"/>
  <c r="EJ789" i="2"/>
  <c r="EG789" i="2"/>
  <c r="ED789" i="2"/>
  <c r="EA789" i="2"/>
  <c r="DX789" i="2"/>
  <c r="DU789" i="2"/>
  <c r="DR789" i="2"/>
  <c r="DO789" i="2"/>
  <c r="DL789" i="2"/>
  <c r="DI789" i="2"/>
  <c r="DC789" i="2"/>
  <c r="CW789" i="2"/>
  <c r="CQ789" i="2"/>
  <c r="CK789" i="2"/>
  <c r="CH789" i="2"/>
  <c r="CE789" i="2"/>
  <c r="CB789" i="2"/>
  <c r="BY789" i="2"/>
  <c r="BV789" i="2"/>
  <c r="BS789" i="2"/>
  <c r="BP789" i="2"/>
  <c r="BM789" i="2"/>
  <c r="BJ789" i="2"/>
  <c r="BG789" i="2"/>
  <c r="BD789" i="2"/>
  <c r="BA789" i="2"/>
  <c r="AX789" i="2"/>
  <c r="AU789" i="2"/>
  <c r="AA789" i="2"/>
  <c r="Y789" i="2"/>
  <c r="HV778" i="2"/>
  <c r="HS778" i="2"/>
  <c r="HP778" i="2"/>
  <c r="HM778" i="2"/>
  <c r="HJ778" i="2"/>
  <c r="HG778" i="2"/>
  <c r="HD778" i="2"/>
  <c r="HA778" i="2"/>
  <c r="GX778" i="2"/>
  <c r="GU778" i="2"/>
  <c r="GR778" i="2"/>
  <c r="GO778" i="2"/>
  <c r="GL778" i="2"/>
  <c r="GI778" i="2"/>
  <c r="GF778" i="2"/>
  <c r="GC778" i="2"/>
  <c r="FZ778" i="2"/>
  <c r="FW778" i="2"/>
  <c r="FT778" i="2"/>
  <c r="FQ778" i="2"/>
  <c r="FN778" i="2"/>
  <c r="FK778" i="2"/>
  <c r="FH778" i="2"/>
  <c r="FE778" i="2"/>
  <c r="FB778" i="2"/>
  <c r="EY778" i="2"/>
  <c r="EV778" i="2"/>
  <c r="ES778" i="2"/>
  <c r="EP778" i="2"/>
  <c r="EM778" i="2"/>
  <c r="EJ778" i="2"/>
  <c r="EG778" i="2"/>
  <c r="ED778" i="2"/>
  <c r="EA778" i="2"/>
  <c r="DX778" i="2"/>
  <c r="DU778" i="2"/>
  <c r="DR778" i="2"/>
  <c r="DO778" i="2"/>
  <c r="DL778" i="2"/>
  <c r="DI778" i="2"/>
  <c r="DC778" i="2"/>
  <c r="CW778" i="2"/>
  <c r="CQ778" i="2"/>
  <c r="CK778" i="2"/>
  <c r="CH778" i="2"/>
  <c r="CE778" i="2"/>
  <c r="CB778" i="2"/>
  <c r="BY778" i="2"/>
  <c r="BV778" i="2"/>
  <c r="BS778" i="2"/>
  <c r="BP778" i="2"/>
  <c r="BM778" i="2"/>
  <c r="BJ778" i="2"/>
  <c r="BG778" i="2"/>
  <c r="BD778" i="2"/>
  <c r="BA778" i="2"/>
  <c r="AX778" i="2"/>
  <c r="AU778" i="2"/>
  <c r="AA778" i="2"/>
  <c r="Y778" i="2"/>
  <c r="HV777" i="2"/>
  <c r="HS777" i="2"/>
  <c r="HP777" i="2"/>
  <c r="HM777" i="2"/>
  <c r="HJ777" i="2"/>
  <c r="HG777" i="2"/>
  <c r="HD777" i="2"/>
  <c r="HA777" i="2"/>
  <c r="GX777" i="2"/>
  <c r="GU777" i="2"/>
  <c r="GR777" i="2"/>
  <c r="GO777" i="2"/>
  <c r="GL777" i="2"/>
  <c r="GI777" i="2"/>
  <c r="GF777" i="2"/>
  <c r="GC777" i="2"/>
  <c r="FZ777" i="2"/>
  <c r="FW777" i="2"/>
  <c r="FT777" i="2"/>
  <c r="FQ777" i="2"/>
  <c r="FN777" i="2"/>
  <c r="FK777" i="2"/>
  <c r="FH777" i="2"/>
  <c r="FE777" i="2"/>
  <c r="FB777" i="2"/>
  <c r="EY777" i="2"/>
  <c r="EV777" i="2"/>
  <c r="ES777" i="2"/>
  <c r="EP777" i="2"/>
  <c r="EM777" i="2"/>
  <c r="EJ777" i="2"/>
  <c r="EG777" i="2"/>
  <c r="ED777" i="2"/>
  <c r="EA777" i="2"/>
  <c r="DX777" i="2"/>
  <c r="DU777" i="2"/>
  <c r="DR777" i="2"/>
  <c r="DO777" i="2"/>
  <c r="DL777" i="2"/>
  <c r="DI777" i="2"/>
  <c r="DC777" i="2"/>
  <c r="CW777" i="2"/>
  <c r="CQ777" i="2"/>
  <c r="CK777" i="2"/>
  <c r="CH777" i="2"/>
  <c r="CE777" i="2"/>
  <c r="CB777" i="2"/>
  <c r="BY777" i="2"/>
  <c r="BV777" i="2"/>
  <c r="BS777" i="2"/>
  <c r="BP777" i="2"/>
  <c r="BM777" i="2"/>
  <c r="BJ777" i="2"/>
  <c r="BG777" i="2"/>
  <c r="BD777" i="2"/>
  <c r="BA777" i="2"/>
  <c r="AX777" i="2"/>
  <c r="AU777" i="2"/>
  <c r="AA777" i="2"/>
  <c r="Y777" i="2"/>
  <c r="HV776" i="2"/>
  <c r="HS776" i="2"/>
  <c r="HP776" i="2"/>
  <c r="HM776" i="2"/>
  <c r="HJ776" i="2"/>
  <c r="HG776" i="2"/>
  <c r="HD776" i="2"/>
  <c r="HA776" i="2"/>
  <c r="GX776" i="2"/>
  <c r="GU776" i="2"/>
  <c r="GR776" i="2"/>
  <c r="GO776" i="2"/>
  <c r="GL776" i="2"/>
  <c r="GI776" i="2"/>
  <c r="GF776" i="2"/>
  <c r="GC776" i="2"/>
  <c r="FZ776" i="2"/>
  <c r="FW776" i="2"/>
  <c r="FT776" i="2"/>
  <c r="FQ776" i="2"/>
  <c r="FN776" i="2"/>
  <c r="FK776" i="2"/>
  <c r="FH776" i="2"/>
  <c r="FE776" i="2"/>
  <c r="FB776" i="2"/>
  <c r="EY776" i="2"/>
  <c r="EV776" i="2"/>
  <c r="ES776" i="2"/>
  <c r="EP776" i="2"/>
  <c r="EM776" i="2"/>
  <c r="EJ776" i="2"/>
  <c r="EG776" i="2"/>
  <c r="ED776" i="2"/>
  <c r="EA776" i="2"/>
  <c r="DX776" i="2"/>
  <c r="DU776" i="2"/>
  <c r="DR776" i="2"/>
  <c r="DO776" i="2"/>
  <c r="DL776" i="2"/>
  <c r="DI776" i="2"/>
  <c r="DC776" i="2"/>
  <c r="CW776" i="2"/>
  <c r="CQ776" i="2"/>
  <c r="CK776" i="2"/>
  <c r="CH776" i="2"/>
  <c r="CE776" i="2"/>
  <c r="CB776" i="2"/>
  <c r="BY776" i="2"/>
  <c r="BV776" i="2"/>
  <c r="BS776" i="2"/>
  <c r="BP776" i="2"/>
  <c r="BM776" i="2"/>
  <c r="BJ776" i="2"/>
  <c r="BG776" i="2"/>
  <c r="BD776" i="2"/>
  <c r="BA776" i="2"/>
  <c r="AX776" i="2"/>
  <c r="AU776" i="2"/>
  <c r="AA776" i="2"/>
  <c r="Y776" i="2"/>
  <c r="HV774" i="2"/>
  <c r="HS774" i="2"/>
  <c r="HP774" i="2"/>
  <c r="HM774" i="2"/>
  <c r="HJ774" i="2"/>
  <c r="HG774" i="2"/>
  <c r="HD774" i="2"/>
  <c r="HA774" i="2"/>
  <c r="GX774" i="2"/>
  <c r="GU774" i="2"/>
  <c r="GR774" i="2"/>
  <c r="GO774" i="2"/>
  <c r="GL774" i="2"/>
  <c r="GI774" i="2"/>
  <c r="GF774" i="2"/>
  <c r="GC774" i="2"/>
  <c r="FZ774" i="2"/>
  <c r="FW774" i="2"/>
  <c r="FT774" i="2"/>
  <c r="FQ774" i="2"/>
  <c r="FN774" i="2"/>
  <c r="FK774" i="2"/>
  <c r="FH774" i="2"/>
  <c r="FE774" i="2"/>
  <c r="FB774" i="2"/>
  <c r="EY774" i="2"/>
  <c r="EV774" i="2"/>
  <c r="ES774" i="2"/>
  <c r="EP774" i="2"/>
  <c r="EM774" i="2"/>
  <c r="EJ774" i="2"/>
  <c r="EG774" i="2"/>
  <c r="ED774" i="2"/>
  <c r="EA774" i="2"/>
  <c r="DX774" i="2"/>
  <c r="DU774" i="2"/>
  <c r="DR774" i="2"/>
  <c r="DO774" i="2"/>
  <c r="DL774" i="2"/>
  <c r="DI774" i="2"/>
  <c r="DC774" i="2"/>
  <c r="CW774" i="2"/>
  <c r="CQ774" i="2"/>
  <c r="CK774" i="2"/>
  <c r="CH774" i="2"/>
  <c r="CE774" i="2"/>
  <c r="CB774" i="2"/>
  <c r="BY774" i="2"/>
  <c r="BV774" i="2"/>
  <c r="BS774" i="2"/>
  <c r="BP774" i="2"/>
  <c r="BM774" i="2"/>
  <c r="BJ774" i="2"/>
  <c r="BG774" i="2"/>
  <c r="BD774" i="2"/>
  <c r="BA774" i="2"/>
  <c r="AX774" i="2"/>
  <c r="AU774" i="2"/>
  <c r="AA774" i="2"/>
  <c r="T774" i="2" s="1"/>
  <c r="Y774" i="2"/>
  <c r="HV773" i="2"/>
  <c r="HS773" i="2"/>
  <c r="HP773" i="2"/>
  <c r="HM773" i="2"/>
  <c r="HJ773" i="2"/>
  <c r="HG773" i="2"/>
  <c r="HD773" i="2"/>
  <c r="HA773" i="2"/>
  <c r="GX773" i="2"/>
  <c r="GU773" i="2"/>
  <c r="GR773" i="2"/>
  <c r="GO773" i="2"/>
  <c r="GL773" i="2"/>
  <c r="GI773" i="2"/>
  <c r="GF773" i="2"/>
  <c r="GC773" i="2"/>
  <c r="FZ773" i="2"/>
  <c r="FW773" i="2"/>
  <c r="FT773" i="2"/>
  <c r="FQ773" i="2"/>
  <c r="FN773" i="2"/>
  <c r="FK773" i="2"/>
  <c r="FH773" i="2"/>
  <c r="FE773" i="2"/>
  <c r="FB773" i="2"/>
  <c r="EY773" i="2"/>
  <c r="EV773" i="2"/>
  <c r="ES773" i="2"/>
  <c r="EP773" i="2"/>
  <c r="EM773" i="2"/>
  <c r="EJ773" i="2"/>
  <c r="EG773" i="2"/>
  <c r="ED773" i="2"/>
  <c r="EA773" i="2"/>
  <c r="DX773" i="2"/>
  <c r="DU773" i="2"/>
  <c r="DR773" i="2"/>
  <c r="DO773" i="2"/>
  <c r="DL773" i="2"/>
  <c r="DI773" i="2"/>
  <c r="DC773" i="2"/>
  <c r="CW773" i="2"/>
  <c r="CQ773" i="2"/>
  <c r="CK773" i="2"/>
  <c r="CH773" i="2"/>
  <c r="CE773" i="2"/>
  <c r="CB773" i="2"/>
  <c r="BY773" i="2"/>
  <c r="BV773" i="2"/>
  <c r="BS773" i="2"/>
  <c r="BP773" i="2"/>
  <c r="BM773" i="2"/>
  <c r="BJ773" i="2"/>
  <c r="BG773" i="2"/>
  <c r="BD773" i="2"/>
  <c r="BA773" i="2"/>
  <c r="AX773" i="2"/>
  <c r="AU773" i="2"/>
  <c r="AA773" i="2"/>
  <c r="Y773" i="2"/>
  <c r="HV772" i="2"/>
  <c r="HS772" i="2"/>
  <c r="HP772" i="2"/>
  <c r="HM772" i="2"/>
  <c r="HJ772" i="2"/>
  <c r="HG772" i="2"/>
  <c r="HD772" i="2"/>
  <c r="HA772" i="2"/>
  <c r="GX772" i="2"/>
  <c r="GU772" i="2"/>
  <c r="GR772" i="2"/>
  <c r="GO772" i="2"/>
  <c r="GL772" i="2"/>
  <c r="GI772" i="2"/>
  <c r="GF772" i="2"/>
  <c r="GC772" i="2"/>
  <c r="FZ772" i="2"/>
  <c r="FW772" i="2"/>
  <c r="FT772" i="2"/>
  <c r="FQ772" i="2"/>
  <c r="FN772" i="2"/>
  <c r="FK772" i="2"/>
  <c r="FH772" i="2"/>
  <c r="FE772" i="2"/>
  <c r="FB772" i="2"/>
  <c r="EY772" i="2"/>
  <c r="EV772" i="2"/>
  <c r="ES772" i="2"/>
  <c r="EP772" i="2"/>
  <c r="EM772" i="2"/>
  <c r="EJ772" i="2"/>
  <c r="EG772" i="2"/>
  <c r="ED772" i="2"/>
  <c r="EA772" i="2"/>
  <c r="DX772" i="2"/>
  <c r="DU772" i="2"/>
  <c r="DR772" i="2"/>
  <c r="DO772" i="2"/>
  <c r="DL772" i="2"/>
  <c r="DI772" i="2"/>
  <c r="DC772" i="2"/>
  <c r="CW772" i="2"/>
  <c r="CQ772" i="2"/>
  <c r="CK772" i="2"/>
  <c r="CH772" i="2"/>
  <c r="CE772" i="2"/>
  <c r="CB772" i="2"/>
  <c r="BY772" i="2"/>
  <c r="BV772" i="2"/>
  <c r="BS772" i="2"/>
  <c r="BP772" i="2"/>
  <c r="BM772" i="2"/>
  <c r="BJ772" i="2"/>
  <c r="BG772" i="2"/>
  <c r="BD772" i="2"/>
  <c r="BA772" i="2"/>
  <c r="AX772" i="2"/>
  <c r="AU772" i="2"/>
  <c r="AA772" i="2"/>
  <c r="Y772" i="2"/>
  <c r="HV771" i="2"/>
  <c r="HS771" i="2"/>
  <c r="HP771" i="2"/>
  <c r="HM771" i="2"/>
  <c r="HJ771" i="2"/>
  <c r="HG771" i="2"/>
  <c r="HD771" i="2"/>
  <c r="HA771" i="2"/>
  <c r="GX771" i="2"/>
  <c r="GU771" i="2"/>
  <c r="GR771" i="2"/>
  <c r="GO771" i="2"/>
  <c r="GL771" i="2"/>
  <c r="GI771" i="2"/>
  <c r="GF771" i="2"/>
  <c r="GC771" i="2"/>
  <c r="FZ771" i="2"/>
  <c r="FW771" i="2"/>
  <c r="FT771" i="2"/>
  <c r="FQ771" i="2"/>
  <c r="FN771" i="2"/>
  <c r="FK771" i="2"/>
  <c r="FH771" i="2"/>
  <c r="FE771" i="2"/>
  <c r="FB771" i="2"/>
  <c r="EY771" i="2"/>
  <c r="EV771" i="2"/>
  <c r="ES771" i="2"/>
  <c r="EP771" i="2"/>
  <c r="EM771" i="2"/>
  <c r="EJ771" i="2"/>
  <c r="EG771" i="2"/>
  <c r="ED771" i="2"/>
  <c r="EA771" i="2"/>
  <c r="DX771" i="2"/>
  <c r="DU771" i="2"/>
  <c r="DR771" i="2"/>
  <c r="DO771" i="2"/>
  <c r="DL771" i="2"/>
  <c r="DI771" i="2"/>
  <c r="DC771" i="2"/>
  <c r="CW771" i="2"/>
  <c r="CQ771" i="2"/>
  <c r="CK771" i="2"/>
  <c r="CH771" i="2"/>
  <c r="CE771" i="2"/>
  <c r="CB771" i="2"/>
  <c r="BY771" i="2"/>
  <c r="BV771" i="2"/>
  <c r="BS771" i="2"/>
  <c r="BP771" i="2"/>
  <c r="BM771" i="2"/>
  <c r="BJ771" i="2"/>
  <c r="BG771" i="2"/>
  <c r="BD771" i="2"/>
  <c r="BA771" i="2"/>
  <c r="AX771" i="2"/>
  <c r="AU771" i="2"/>
  <c r="AA771" i="2"/>
  <c r="Y771" i="2"/>
  <c r="HV770" i="2"/>
  <c r="HS770" i="2"/>
  <c r="HP770" i="2"/>
  <c r="HM770" i="2"/>
  <c r="HJ770" i="2"/>
  <c r="HG770" i="2"/>
  <c r="HD770" i="2"/>
  <c r="HA770" i="2"/>
  <c r="GX770" i="2"/>
  <c r="GU770" i="2"/>
  <c r="GR770" i="2"/>
  <c r="GO770" i="2"/>
  <c r="GL770" i="2"/>
  <c r="GI770" i="2"/>
  <c r="GF770" i="2"/>
  <c r="GC770" i="2"/>
  <c r="FZ770" i="2"/>
  <c r="FW770" i="2"/>
  <c r="FT770" i="2"/>
  <c r="FQ770" i="2"/>
  <c r="FN770" i="2"/>
  <c r="FK770" i="2"/>
  <c r="FH770" i="2"/>
  <c r="FE770" i="2"/>
  <c r="FB770" i="2"/>
  <c r="EY770" i="2"/>
  <c r="EV770" i="2"/>
  <c r="ES770" i="2"/>
  <c r="EP770" i="2"/>
  <c r="EM770" i="2"/>
  <c r="EJ770" i="2"/>
  <c r="EG770" i="2"/>
  <c r="ED770" i="2"/>
  <c r="EA770" i="2"/>
  <c r="DX770" i="2"/>
  <c r="DU770" i="2"/>
  <c r="DR770" i="2"/>
  <c r="DO770" i="2"/>
  <c r="DL770" i="2"/>
  <c r="DI770" i="2"/>
  <c r="DC770" i="2"/>
  <c r="CW770" i="2"/>
  <c r="CQ770" i="2"/>
  <c r="CK770" i="2"/>
  <c r="CH770" i="2"/>
  <c r="CE770" i="2"/>
  <c r="CB770" i="2"/>
  <c r="BY770" i="2"/>
  <c r="BV770" i="2"/>
  <c r="BS770" i="2"/>
  <c r="BP770" i="2"/>
  <c r="BM770" i="2"/>
  <c r="BJ770" i="2"/>
  <c r="BG770" i="2"/>
  <c r="BD770" i="2"/>
  <c r="BA770" i="2"/>
  <c r="AX770" i="2"/>
  <c r="AU770" i="2"/>
  <c r="AA770" i="2"/>
  <c r="Y770" i="2"/>
  <c r="W769" i="2"/>
  <c r="HV768" i="2"/>
  <c r="HS768" i="2"/>
  <c r="HP768" i="2"/>
  <c r="HM768" i="2"/>
  <c r="HJ768" i="2"/>
  <c r="HG768" i="2"/>
  <c r="HD768" i="2"/>
  <c r="HA768" i="2"/>
  <c r="GX768" i="2"/>
  <c r="GU768" i="2"/>
  <c r="GR768" i="2"/>
  <c r="GO768" i="2"/>
  <c r="GL768" i="2"/>
  <c r="GI768" i="2"/>
  <c r="GF768" i="2"/>
  <c r="GC768" i="2"/>
  <c r="FZ768" i="2"/>
  <c r="FW768" i="2"/>
  <c r="FT768" i="2"/>
  <c r="FQ768" i="2"/>
  <c r="FN768" i="2"/>
  <c r="FK768" i="2"/>
  <c r="FH768" i="2"/>
  <c r="FE768" i="2"/>
  <c r="FB768" i="2"/>
  <c r="EY768" i="2"/>
  <c r="EV768" i="2"/>
  <c r="ES768" i="2"/>
  <c r="EP768" i="2"/>
  <c r="EM768" i="2"/>
  <c r="EJ768" i="2"/>
  <c r="EG768" i="2"/>
  <c r="ED768" i="2"/>
  <c r="EA768" i="2"/>
  <c r="DX768" i="2"/>
  <c r="DU768" i="2"/>
  <c r="DR768" i="2"/>
  <c r="DO768" i="2"/>
  <c r="DL768" i="2"/>
  <c r="DI768" i="2"/>
  <c r="DC768" i="2"/>
  <c r="CW768" i="2"/>
  <c r="CQ768" i="2"/>
  <c r="CK768" i="2"/>
  <c r="CH768" i="2"/>
  <c r="CE768" i="2"/>
  <c r="CB768" i="2"/>
  <c r="BY768" i="2"/>
  <c r="BV768" i="2"/>
  <c r="BS768" i="2"/>
  <c r="BP768" i="2"/>
  <c r="BM768" i="2"/>
  <c r="BJ768" i="2"/>
  <c r="BG768" i="2"/>
  <c r="BD768" i="2"/>
  <c r="BA768" i="2"/>
  <c r="AX768" i="2"/>
  <c r="AU768" i="2"/>
  <c r="AA768" i="2"/>
  <c r="T768" i="2" s="1"/>
  <c r="Y768" i="2"/>
  <c r="HV767" i="2"/>
  <c r="HS767" i="2"/>
  <c r="HP767" i="2"/>
  <c r="HM767" i="2"/>
  <c r="HJ767" i="2"/>
  <c r="HG767" i="2"/>
  <c r="HD767" i="2"/>
  <c r="HA767" i="2"/>
  <c r="GX767" i="2"/>
  <c r="GU767" i="2"/>
  <c r="GR767" i="2"/>
  <c r="GO767" i="2"/>
  <c r="GL767" i="2"/>
  <c r="GI767" i="2"/>
  <c r="GF767" i="2"/>
  <c r="GC767" i="2"/>
  <c r="FZ767" i="2"/>
  <c r="FW767" i="2"/>
  <c r="FT767" i="2"/>
  <c r="FQ767" i="2"/>
  <c r="FN767" i="2"/>
  <c r="FK767" i="2"/>
  <c r="FH767" i="2"/>
  <c r="FE767" i="2"/>
  <c r="FB767" i="2"/>
  <c r="EY767" i="2"/>
  <c r="EV767" i="2"/>
  <c r="ES767" i="2"/>
  <c r="EP767" i="2"/>
  <c r="EM767" i="2"/>
  <c r="EJ767" i="2"/>
  <c r="EG767" i="2"/>
  <c r="ED767" i="2"/>
  <c r="EA767" i="2"/>
  <c r="DX767" i="2"/>
  <c r="DU767" i="2"/>
  <c r="DR767" i="2"/>
  <c r="DO767" i="2"/>
  <c r="DL767" i="2"/>
  <c r="DI767" i="2"/>
  <c r="DC767" i="2"/>
  <c r="CW767" i="2"/>
  <c r="CQ767" i="2"/>
  <c r="CK767" i="2"/>
  <c r="CH767" i="2"/>
  <c r="CE767" i="2"/>
  <c r="CB767" i="2"/>
  <c r="BY767" i="2"/>
  <c r="BV767" i="2"/>
  <c r="BS767" i="2"/>
  <c r="BP767" i="2"/>
  <c r="BM767" i="2"/>
  <c r="BJ767" i="2"/>
  <c r="BG767" i="2"/>
  <c r="BD767" i="2"/>
  <c r="BA767" i="2"/>
  <c r="AX767" i="2"/>
  <c r="AU767" i="2"/>
  <c r="AA767" i="2"/>
  <c r="T767" i="2" s="1"/>
  <c r="Y767" i="2"/>
  <c r="HV766" i="2"/>
  <c r="HS766" i="2"/>
  <c r="HP766" i="2"/>
  <c r="HM766" i="2"/>
  <c r="HJ766" i="2"/>
  <c r="HG766" i="2"/>
  <c r="HD766" i="2"/>
  <c r="HA766" i="2"/>
  <c r="GX766" i="2"/>
  <c r="GU766" i="2"/>
  <c r="GR766" i="2"/>
  <c r="GO766" i="2"/>
  <c r="GL766" i="2"/>
  <c r="GI766" i="2"/>
  <c r="GF766" i="2"/>
  <c r="GC766" i="2"/>
  <c r="FZ766" i="2"/>
  <c r="FW766" i="2"/>
  <c r="FT766" i="2"/>
  <c r="FQ766" i="2"/>
  <c r="FN766" i="2"/>
  <c r="FK766" i="2"/>
  <c r="FH766" i="2"/>
  <c r="FE766" i="2"/>
  <c r="FB766" i="2"/>
  <c r="EY766" i="2"/>
  <c r="EV766" i="2"/>
  <c r="ES766" i="2"/>
  <c r="EP766" i="2"/>
  <c r="EM766" i="2"/>
  <c r="EJ766" i="2"/>
  <c r="EG766" i="2"/>
  <c r="ED766" i="2"/>
  <c r="EA766" i="2"/>
  <c r="DX766" i="2"/>
  <c r="DU766" i="2"/>
  <c r="DR766" i="2"/>
  <c r="DO766" i="2"/>
  <c r="DL766" i="2"/>
  <c r="DI766" i="2"/>
  <c r="DC766" i="2"/>
  <c r="CW766" i="2"/>
  <c r="CQ766" i="2"/>
  <c r="CK766" i="2"/>
  <c r="CH766" i="2"/>
  <c r="CE766" i="2"/>
  <c r="CB766" i="2"/>
  <c r="BY766" i="2"/>
  <c r="BV766" i="2"/>
  <c r="BS766" i="2"/>
  <c r="BP766" i="2"/>
  <c r="BM766" i="2"/>
  <c r="BJ766" i="2"/>
  <c r="BG766" i="2"/>
  <c r="BD766" i="2"/>
  <c r="BA766" i="2"/>
  <c r="AX766" i="2"/>
  <c r="AU766" i="2"/>
  <c r="AA766" i="2"/>
  <c r="Y766" i="2"/>
  <c r="HV765" i="2"/>
  <c r="HS765" i="2"/>
  <c r="HP765" i="2"/>
  <c r="HM765" i="2"/>
  <c r="HJ765" i="2"/>
  <c r="HG765" i="2"/>
  <c r="HD765" i="2"/>
  <c r="HA765" i="2"/>
  <c r="GX765" i="2"/>
  <c r="GU765" i="2"/>
  <c r="GR765" i="2"/>
  <c r="GO765" i="2"/>
  <c r="GL765" i="2"/>
  <c r="GI765" i="2"/>
  <c r="GF765" i="2"/>
  <c r="GC765" i="2"/>
  <c r="FZ765" i="2"/>
  <c r="FW765" i="2"/>
  <c r="FT765" i="2"/>
  <c r="FQ765" i="2"/>
  <c r="FN765" i="2"/>
  <c r="FK765" i="2"/>
  <c r="FH765" i="2"/>
  <c r="FE765" i="2"/>
  <c r="FB765" i="2"/>
  <c r="EY765" i="2"/>
  <c r="EV765" i="2"/>
  <c r="ES765" i="2"/>
  <c r="EP765" i="2"/>
  <c r="EM765" i="2"/>
  <c r="EJ765" i="2"/>
  <c r="EG765" i="2"/>
  <c r="ED765" i="2"/>
  <c r="EA765" i="2"/>
  <c r="DX765" i="2"/>
  <c r="DU765" i="2"/>
  <c r="DR765" i="2"/>
  <c r="DO765" i="2"/>
  <c r="DL765" i="2"/>
  <c r="DI765" i="2"/>
  <c r="DC765" i="2"/>
  <c r="CW765" i="2"/>
  <c r="CQ765" i="2"/>
  <c r="CK765" i="2"/>
  <c r="CH765" i="2"/>
  <c r="CE765" i="2"/>
  <c r="CB765" i="2"/>
  <c r="BY765" i="2"/>
  <c r="BV765" i="2"/>
  <c r="BS765" i="2"/>
  <c r="BP765" i="2"/>
  <c r="BM765" i="2"/>
  <c r="BJ765" i="2"/>
  <c r="BG765" i="2"/>
  <c r="BD765" i="2"/>
  <c r="BA765" i="2"/>
  <c r="AX765" i="2"/>
  <c r="AU765" i="2"/>
  <c r="AA765" i="2"/>
  <c r="T765" i="2" s="1"/>
  <c r="W765" i="2" s="1"/>
  <c r="Y765" i="2"/>
  <c r="HV764" i="2"/>
  <c r="HS764" i="2"/>
  <c r="HP764" i="2"/>
  <c r="HM764" i="2"/>
  <c r="HJ764" i="2"/>
  <c r="HG764" i="2"/>
  <c r="HD764" i="2"/>
  <c r="HA764" i="2"/>
  <c r="GX764" i="2"/>
  <c r="GU764" i="2"/>
  <c r="GR764" i="2"/>
  <c r="GO764" i="2"/>
  <c r="GL764" i="2"/>
  <c r="GI764" i="2"/>
  <c r="GF764" i="2"/>
  <c r="GC764" i="2"/>
  <c r="FZ764" i="2"/>
  <c r="FW764" i="2"/>
  <c r="FT764" i="2"/>
  <c r="FQ764" i="2"/>
  <c r="FN764" i="2"/>
  <c r="FK764" i="2"/>
  <c r="FH764" i="2"/>
  <c r="FE764" i="2"/>
  <c r="FB764" i="2"/>
  <c r="EY764" i="2"/>
  <c r="EV764" i="2"/>
  <c r="ES764" i="2"/>
  <c r="EP764" i="2"/>
  <c r="EM764" i="2"/>
  <c r="EJ764" i="2"/>
  <c r="EG764" i="2"/>
  <c r="ED764" i="2"/>
  <c r="EA764" i="2"/>
  <c r="DX764" i="2"/>
  <c r="DU764" i="2"/>
  <c r="DR764" i="2"/>
  <c r="DO764" i="2"/>
  <c r="DL764" i="2"/>
  <c r="DI764" i="2"/>
  <c r="DC764" i="2"/>
  <c r="CW764" i="2"/>
  <c r="CQ764" i="2"/>
  <c r="CK764" i="2"/>
  <c r="CH764" i="2"/>
  <c r="CE764" i="2"/>
  <c r="CB764" i="2"/>
  <c r="BY764" i="2"/>
  <c r="BV764" i="2"/>
  <c r="BS764" i="2"/>
  <c r="BP764" i="2"/>
  <c r="BM764" i="2"/>
  <c r="BJ764" i="2"/>
  <c r="BG764" i="2"/>
  <c r="BD764" i="2"/>
  <c r="BA764" i="2"/>
  <c r="AX764" i="2"/>
  <c r="AU764" i="2"/>
  <c r="T764" i="2"/>
  <c r="Y764" i="2"/>
  <c r="HV762" i="2"/>
  <c r="HS762" i="2"/>
  <c r="HP762" i="2"/>
  <c r="HM762" i="2"/>
  <c r="HJ762" i="2"/>
  <c r="HG762" i="2"/>
  <c r="HD762" i="2"/>
  <c r="HA762" i="2"/>
  <c r="GX762" i="2"/>
  <c r="GU762" i="2"/>
  <c r="GR762" i="2"/>
  <c r="GO762" i="2"/>
  <c r="GL762" i="2"/>
  <c r="GI762" i="2"/>
  <c r="GF762" i="2"/>
  <c r="GC762" i="2"/>
  <c r="FZ762" i="2"/>
  <c r="FW762" i="2"/>
  <c r="FT762" i="2"/>
  <c r="FQ762" i="2"/>
  <c r="FN762" i="2"/>
  <c r="FK762" i="2"/>
  <c r="FH762" i="2"/>
  <c r="FE762" i="2"/>
  <c r="FB762" i="2"/>
  <c r="EY762" i="2"/>
  <c r="EV762" i="2"/>
  <c r="ES762" i="2"/>
  <c r="EP762" i="2"/>
  <c r="EM762" i="2"/>
  <c r="EJ762" i="2"/>
  <c r="EG762" i="2"/>
  <c r="ED762" i="2"/>
  <c r="EA762" i="2"/>
  <c r="DX762" i="2"/>
  <c r="DU762" i="2"/>
  <c r="DR762" i="2"/>
  <c r="DO762" i="2"/>
  <c r="DL762" i="2"/>
  <c r="DI762" i="2"/>
  <c r="DC762" i="2"/>
  <c r="CW762" i="2"/>
  <c r="CQ762" i="2"/>
  <c r="CK762" i="2"/>
  <c r="CH762" i="2"/>
  <c r="CE762" i="2"/>
  <c r="CB762" i="2"/>
  <c r="BY762" i="2"/>
  <c r="BV762" i="2"/>
  <c r="BS762" i="2"/>
  <c r="BP762" i="2"/>
  <c r="BM762" i="2"/>
  <c r="BJ762" i="2"/>
  <c r="BG762" i="2"/>
  <c r="BD762" i="2"/>
  <c r="BA762" i="2"/>
  <c r="AX762" i="2"/>
  <c r="AU762" i="2"/>
  <c r="AA762" i="2"/>
  <c r="T762" i="2" s="1"/>
  <c r="Y762" i="2"/>
  <c r="HU760" i="2"/>
  <c r="HT760" i="2"/>
  <c r="HO760" i="2"/>
  <c r="HN760" i="2"/>
  <c r="HI760" i="2"/>
  <c r="HH760" i="2"/>
  <c r="HC760" i="2"/>
  <c r="HB760" i="2"/>
  <c r="GW760" i="2"/>
  <c r="GV760" i="2"/>
  <c r="GQ760" i="2"/>
  <c r="GP760" i="2"/>
  <c r="GK760" i="2"/>
  <c r="GJ760" i="2"/>
  <c r="GE760" i="2"/>
  <c r="GD760" i="2"/>
  <c r="FY760" i="2"/>
  <c r="FX760" i="2"/>
  <c r="FS760" i="2"/>
  <c r="FR760" i="2"/>
  <c r="FM760" i="2"/>
  <c r="FL760" i="2"/>
  <c r="FG760" i="2"/>
  <c r="FF760" i="2"/>
  <c r="FA760" i="2"/>
  <c r="EZ760" i="2"/>
  <c r="EU760" i="2"/>
  <c r="ET760" i="2"/>
  <c r="EO760" i="2"/>
  <c r="EN760" i="2"/>
  <c r="EI760" i="2"/>
  <c r="EH760" i="2"/>
  <c r="EC760" i="2"/>
  <c r="EB760" i="2"/>
  <c r="DW760" i="2"/>
  <c r="DV760" i="2"/>
  <c r="DQ760" i="2"/>
  <c r="DP760" i="2"/>
  <c r="DK760" i="2"/>
  <c r="DJ760" i="2"/>
  <c r="BO760" i="2"/>
  <c r="BN760" i="2"/>
  <c r="BI760" i="2"/>
  <c r="BH760" i="2"/>
  <c r="BC760" i="2"/>
  <c r="BB760" i="2"/>
  <c r="AW760" i="2"/>
  <c r="AV760" i="2"/>
  <c r="EV676" i="2" l="1"/>
  <c r="GF676" i="2"/>
  <c r="HA672" i="2"/>
  <c r="EG673" i="2"/>
  <c r="GC673" i="2"/>
  <c r="HM673" i="2"/>
  <c r="EG674" i="2"/>
  <c r="FE679" i="2"/>
  <c r="FQ682" i="2"/>
  <c r="GO682" i="2"/>
  <c r="EM672" i="2"/>
  <c r="BY672" i="2"/>
  <c r="BG680" i="2"/>
  <c r="HJ676" i="2"/>
  <c r="HD668" i="2"/>
  <c r="FK677" i="2"/>
  <c r="EA682" i="2"/>
  <c r="HG695" i="2"/>
  <c r="HA668" i="2"/>
  <c r="GR698" i="2"/>
  <c r="EJ682" i="2"/>
  <c r="BP760" i="2"/>
  <c r="FH760" i="2"/>
  <c r="ED670" i="2"/>
  <c r="GL670" i="2"/>
  <c r="GR680" i="2"/>
  <c r="FH682" i="2"/>
  <c r="FH698" i="2"/>
  <c r="FZ678" i="2"/>
  <c r="FN679" i="2"/>
  <c r="GX679" i="2"/>
  <c r="ED680" i="2"/>
  <c r="FB683" i="2"/>
  <c r="GX683" i="2"/>
  <c r="HP680" i="2"/>
  <c r="FY666" i="2"/>
  <c r="DR698" i="2"/>
  <c r="DL672" i="2"/>
  <c r="HJ695" i="2"/>
  <c r="ED696" i="2"/>
  <c r="AD679" i="2"/>
  <c r="BJ760" i="2"/>
  <c r="CH760" i="2"/>
  <c r="FZ760" i="2"/>
  <c r="BA670" i="2"/>
  <c r="CH683" i="2"/>
  <c r="FZ671" i="2"/>
  <c r="FZ672" i="2"/>
  <c r="ED673" i="2"/>
  <c r="EP673" i="2"/>
  <c r="GL673" i="2"/>
  <c r="GU678" i="2"/>
  <c r="HS679" i="2"/>
  <c r="DO680" i="2"/>
  <c r="DC683" i="2"/>
  <c r="DC684" i="2"/>
  <c r="DU695" i="2"/>
  <c r="FE695" i="2"/>
  <c r="EG670" i="2"/>
  <c r="HA670" i="2"/>
  <c r="GX677" i="2"/>
  <c r="BD695" i="2"/>
  <c r="CE670" i="2"/>
  <c r="BG679" i="2"/>
  <c r="CE679" i="2"/>
  <c r="HP668" i="2"/>
  <c r="FH670" i="2"/>
  <c r="DI677" i="2"/>
  <c r="CW684" i="2"/>
  <c r="FQ684" i="2"/>
  <c r="GC684" i="2"/>
  <c r="GO684" i="2"/>
  <c r="HA684" i="2"/>
  <c r="HM684" i="2"/>
  <c r="GF760" i="2"/>
  <c r="HJ677" i="2"/>
  <c r="BD684" i="2"/>
  <c r="BM668" i="2"/>
  <c r="BY678" i="2"/>
  <c r="GO676" i="2"/>
  <c r="HM676" i="2"/>
  <c r="AQ671" i="2"/>
  <c r="GF698" i="2"/>
  <c r="BA676" i="2"/>
  <c r="BA683" i="2"/>
  <c r="CB668" i="2"/>
  <c r="BP671" i="2"/>
  <c r="CB671" i="2"/>
  <c r="BV672" i="2"/>
  <c r="CH674" i="2"/>
  <c r="EA668" i="2"/>
  <c r="EM668" i="2"/>
  <c r="EY668" i="2"/>
  <c r="FW668" i="2"/>
  <c r="HD672" i="2"/>
  <c r="FH673" i="2"/>
  <c r="GF673" i="2"/>
  <c r="GR673" i="2"/>
  <c r="HD673" i="2"/>
  <c r="HD674" i="2"/>
  <c r="HP684" i="2"/>
  <c r="DU670" i="2"/>
  <c r="FB677" i="2"/>
  <c r="FH695" i="2"/>
  <c r="CE676" i="2"/>
  <c r="CE682" i="2"/>
  <c r="FQ679" i="2"/>
  <c r="HM679" i="2"/>
  <c r="EV695" i="2"/>
  <c r="EJ696" i="2"/>
  <c r="BS668" i="2"/>
  <c r="GI674" i="2"/>
  <c r="FT695" i="2"/>
  <c r="BM674" i="2"/>
  <c r="DR673" i="2"/>
  <c r="AN680" i="2"/>
  <c r="HD670" i="2"/>
  <c r="DX671" i="2"/>
  <c r="FH671" i="2"/>
  <c r="FT671" i="2"/>
  <c r="DI672" i="2"/>
  <c r="GX673" i="2"/>
  <c r="BG684" i="2"/>
  <c r="DU678" i="2"/>
  <c r="GC679" i="2"/>
  <c r="EG680" i="2"/>
  <c r="HM695" i="2"/>
  <c r="HD696" i="2"/>
  <c r="EP672" i="2"/>
  <c r="CQ676" i="2"/>
  <c r="AJ672" i="2"/>
  <c r="BM695" i="2"/>
  <c r="DP666" i="2"/>
  <c r="GL668" i="2"/>
  <c r="HD671" i="2"/>
  <c r="DL696" i="2"/>
  <c r="BP676" i="2"/>
  <c r="HA671" i="2"/>
  <c r="GO679" i="2"/>
  <c r="CW680" i="2"/>
  <c r="BY670" i="2"/>
  <c r="FK674" i="2"/>
  <c r="DC695" i="2"/>
  <c r="AE680" i="2"/>
  <c r="AJ680" i="2"/>
  <c r="BD729" i="2"/>
  <c r="EV729" i="2"/>
  <c r="AP668" i="2"/>
  <c r="EV698" i="2"/>
  <c r="HJ698" i="2"/>
  <c r="ED678" i="2"/>
  <c r="DR679" i="2"/>
  <c r="EP680" i="2"/>
  <c r="FZ680" i="2"/>
  <c r="EY684" i="2"/>
  <c r="BA672" i="2"/>
  <c r="BA684" i="2"/>
  <c r="BA695" i="2"/>
  <c r="BV671" i="2"/>
  <c r="CH671" i="2"/>
  <c r="DI668" i="2"/>
  <c r="FQ668" i="2"/>
  <c r="GC668" i="2"/>
  <c r="FW671" i="2"/>
  <c r="HP671" i="2"/>
  <c r="FE672" i="2"/>
  <c r="GC672" i="2"/>
  <c r="GX674" i="2"/>
  <c r="DC677" i="2"/>
  <c r="FQ680" i="2"/>
  <c r="AG676" i="2"/>
  <c r="AK679" i="2"/>
  <c r="BV760" i="2"/>
  <c r="DR760" i="2"/>
  <c r="Y677" i="2"/>
  <c r="AN679" i="2"/>
  <c r="BG695" i="2"/>
  <c r="BS695" i="2"/>
  <c r="CE695" i="2"/>
  <c r="BV696" i="2"/>
  <c r="ED671" i="2"/>
  <c r="CK674" i="2"/>
  <c r="ED676" i="2"/>
  <c r="GL676" i="2"/>
  <c r="EA677" i="2"/>
  <c r="DL678" i="2"/>
  <c r="GR678" i="2"/>
  <c r="DL679" i="2"/>
  <c r="DX679" i="2"/>
  <c r="EJ679" i="2"/>
  <c r="EV679" i="2"/>
  <c r="GF679" i="2"/>
  <c r="HD679" i="2"/>
  <c r="GF680" i="2"/>
  <c r="DU682" i="2"/>
  <c r="ED684" i="2"/>
  <c r="FN684" i="2"/>
  <c r="GX684" i="2"/>
  <c r="HV684" i="2"/>
  <c r="GL695" i="2"/>
  <c r="BD760" i="2"/>
  <c r="EV760" i="2"/>
  <c r="DL729" i="2"/>
  <c r="FH729" i="2"/>
  <c r="HD729" i="2"/>
  <c r="DR677" i="2"/>
  <c r="DO679" i="2"/>
  <c r="CW695" i="2"/>
  <c r="GX695" i="2"/>
  <c r="DX695" i="2"/>
  <c r="AJ671" i="2"/>
  <c r="BP672" i="2"/>
  <c r="CK670" i="2"/>
  <c r="EJ680" i="2"/>
  <c r="HG684" i="2"/>
  <c r="AA677" i="2"/>
  <c r="GR760" i="2"/>
  <c r="Y678" i="2"/>
  <c r="BP698" i="2"/>
  <c r="DL698" i="2"/>
  <c r="ED698" i="2"/>
  <c r="FB698" i="2"/>
  <c r="AQ679" i="2"/>
  <c r="EV672" i="2"/>
  <c r="FH672" i="2"/>
  <c r="FE673" i="2"/>
  <c r="FH677" i="2"/>
  <c r="FW680" i="2"/>
  <c r="HP682" i="2"/>
  <c r="EY695" i="2"/>
  <c r="HD695" i="2"/>
  <c r="DR696" i="2"/>
  <c r="FN696" i="2"/>
  <c r="GL696" i="2"/>
  <c r="AD680" i="2"/>
  <c r="CH698" i="2"/>
  <c r="CB680" i="2"/>
  <c r="BV682" i="2"/>
  <c r="GL683" i="2"/>
  <c r="AP672" i="2"/>
  <c r="AD672" i="2"/>
  <c r="AE684" i="2"/>
  <c r="AP684" i="2"/>
  <c r="AJ696" i="2"/>
  <c r="AA680" i="2"/>
  <c r="BJ678" i="2"/>
  <c r="BP679" i="2"/>
  <c r="CB679" i="2"/>
  <c r="AE671" i="2"/>
  <c r="Y683" i="2"/>
  <c r="Y680" i="2"/>
  <c r="CH684" i="2"/>
  <c r="GD666" i="2"/>
  <c r="DR683" i="2"/>
  <c r="HJ683" i="2"/>
  <c r="AG672" i="2"/>
  <c r="BP673" i="2"/>
  <c r="BY676" i="2"/>
  <c r="BV680" i="2"/>
  <c r="BJ683" i="2"/>
  <c r="CB684" i="2"/>
  <c r="HA674" i="2"/>
  <c r="CK676" i="2"/>
  <c r="FN676" i="2"/>
  <c r="GI677" i="2"/>
  <c r="FN760" i="2"/>
  <c r="DR729" i="2"/>
  <c r="AM679" i="2"/>
  <c r="BJ698" i="2"/>
  <c r="ED674" i="2"/>
  <c r="FN683" i="2"/>
  <c r="AJ676" i="2"/>
  <c r="AD682" i="2"/>
  <c r="AA695" i="2"/>
  <c r="AA671" i="2"/>
  <c r="AE695" i="2"/>
  <c r="CB673" i="2"/>
  <c r="BP684" i="2"/>
  <c r="CH695" i="2"/>
  <c r="CB696" i="2"/>
  <c r="FH668" i="2"/>
  <c r="AJ695" i="2"/>
  <c r="AN671" i="2"/>
  <c r="AG695" i="2"/>
  <c r="BD698" i="2"/>
  <c r="FN698" i="2"/>
  <c r="AN672" i="2"/>
  <c r="AM673" i="2"/>
  <c r="AJ683" i="2"/>
  <c r="Y684" i="2"/>
  <c r="AK684" i="2"/>
  <c r="CB670" i="2"/>
  <c r="BM672" i="2"/>
  <c r="EA673" i="2"/>
  <c r="FH674" i="2"/>
  <c r="BA671" i="2"/>
  <c r="BV676" i="2"/>
  <c r="CE678" i="2"/>
  <c r="DK666" i="2"/>
  <c r="CK671" i="2"/>
  <c r="DC673" i="2"/>
  <c r="DR695" i="2"/>
  <c r="GI695" i="2"/>
  <c r="HJ696" i="2"/>
  <c r="AG682" i="2"/>
  <c r="AA684" i="2"/>
  <c r="BB666" i="2"/>
  <c r="BV674" i="2"/>
  <c r="BS680" i="2"/>
  <c r="BY695" i="2"/>
  <c r="FW670" i="2"/>
  <c r="DU671" i="2"/>
  <c r="EG671" i="2"/>
  <c r="FQ671" i="2"/>
  <c r="GX671" i="2"/>
  <c r="EY674" i="2"/>
  <c r="GX676" i="2"/>
  <c r="DU679" i="2"/>
  <c r="HJ679" i="2"/>
  <c r="FH680" i="2"/>
  <c r="DX682" i="2"/>
  <c r="FT682" i="2"/>
  <c r="DL684" i="2"/>
  <c r="DX684" i="2"/>
  <c r="EV684" i="2"/>
  <c r="FH684" i="2"/>
  <c r="FT684" i="2"/>
  <c r="FB695" i="2"/>
  <c r="ES695" i="2"/>
  <c r="AD695" i="2"/>
  <c r="AP695" i="2"/>
  <c r="AM678" i="2"/>
  <c r="AE679" i="2"/>
  <c r="BD670" i="2"/>
  <c r="BD674" i="2"/>
  <c r="BD679" i="2"/>
  <c r="BJ670" i="2"/>
  <c r="BV677" i="2"/>
  <c r="BJ679" i="2"/>
  <c r="EC666" i="2"/>
  <c r="EP668" i="2"/>
  <c r="FB668" i="2"/>
  <c r="HP672" i="2"/>
  <c r="EP674" i="2"/>
  <c r="FB674" i="2"/>
  <c r="GL677" i="2"/>
  <c r="GX680" i="2"/>
  <c r="HS680" i="2"/>
  <c r="FW682" i="2"/>
  <c r="HG682" i="2"/>
  <c r="DL695" i="2"/>
  <c r="GV666" i="2"/>
  <c r="FN670" i="2"/>
  <c r="DC671" i="2"/>
  <c r="EA672" i="2"/>
  <c r="EY672" i="2"/>
  <c r="FT672" i="2"/>
  <c r="DI676" i="2"/>
  <c r="EG676" i="2"/>
  <c r="FQ676" i="2"/>
  <c r="HA677" i="2"/>
  <c r="DI678" i="2"/>
  <c r="GX678" i="2"/>
  <c r="DI680" i="2"/>
  <c r="FB682" i="2"/>
  <c r="FZ682" i="2"/>
  <c r="GX682" i="2"/>
  <c r="FE683" i="2"/>
  <c r="FQ683" i="2"/>
  <c r="EP684" i="2"/>
  <c r="FB684" i="2"/>
  <c r="EJ695" i="2"/>
  <c r="GR696" i="2"/>
  <c r="GO695" i="2"/>
  <c r="FW672" i="2"/>
  <c r="GU672" i="2"/>
  <c r="HS673" i="2"/>
  <c r="FQ674" i="2"/>
  <c r="DL676" i="2"/>
  <c r="HG679" i="2"/>
  <c r="DL680" i="2"/>
  <c r="DU680" i="2"/>
  <c r="EG682" i="2"/>
  <c r="HA682" i="2"/>
  <c r="HJ682" i="2"/>
  <c r="DX683" i="2"/>
  <c r="EJ683" i="2"/>
  <c r="EV683" i="2"/>
  <c r="FT683" i="2"/>
  <c r="GR683" i="2"/>
  <c r="HJ684" i="2"/>
  <c r="GF696" i="2"/>
  <c r="DC668" i="2"/>
  <c r="EG672" i="2"/>
  <c r="FK676" i="2"/>
  <c r="GU670" i="2"/>
  <c r="BS678" i="2"/>
  <c r="GU668" i="2"/>
  <c r="HN666" i="2"/>
  <c r="CQ672" i="2"/>
  <c r="BP683" i="2"/>
  <c r="BD696" i="2"/>
  <c r="BY682" i="2"/>
  <c r="DL671" i="2"/>
  <c r="BA674" i="2"/>
  <c r="BG677" i="2"/>
  <c r="BS677" i="2"/>
  <c r="BM678" i="2"/>
  <c r="BM684" i="2"/>
  <c r="DU668" i="2"/>
  <c r="DL670" i="2"/>
  <c r="DX670" i="2"/>
  <c r="FQ670" i="2"/>
  <c r="CK673" i="2"/>
  <c r="ED677" i="2"/>
  <c r="DU684" i="2"/>
  <c r="ES684" i="2"/>
  <c r="EP678" i="2"/>
  <c r="FN678" i="2"/>
  <c r="HM682" i="2"/>
  <c r="BD682" i="2"/>
  <c r="BG671" i="2"/>
  <c r="CH672" i="2"/>
  <c r="BG674" i="2"/>
  <c r="BM682" i="2"/>
  <c r="CB683" i="2"/>
  <c r="DJ666" i="2"/>
  <c r="ES668" i="2"/>
  <c r="HB666" i="2"/>
  <c r="HG671" i="2"/>
  <c r="GR674" i="2"/>
  <c r="HD676" i="2"/>
  <c r="HP676" i="2"/>
  <c r="GL678" i="2"/>
  <c r="HJ678" i="2"/>
  <c r="EP682" i="2"/>
  <c r="FK682" i="2"/>
  <c r="EA683" i="2"/>
  <c r="FW683" i="2"/>
  <c r="BA680" i="2"/>
  <c r="BG673" i="2"/>
  <c r="CB674" i="2"/>
  <c r="BP678" i="2"/>
  <c r="CH680" i="2"/>
  <c r="BP682" i="2"/>
  <c r="BG683" i="2"/>
  <c r="EH666" i="2"/>
  <c r="EA670" i="2"/>
  <c r="EY671" i="2"/>
  <c r="GC671" i="2"/>
  <c r="FZ673" i="2"/>
  <c r="DU674" i="2"/>
  <c r="FQ678" i="2"/>
  <c r="CK682" i="2"/>
  <c r="EY670" i="2"/>
  <c r="GC670" i="2"/>
  <c r="BD676" i="2"/>
  <c r="BY677" i="2"/>
  <c r="BV679" i="2"/>
  <c r="BJ696" i="2"/>
  <c r="CK672" i="2"/>
  <c r="DX674" i="2"/>
  <c r="FZ674" i="2"/>
  <c r="GC683" i="2"/>
  <c r="BD678" i="2"/>
  <c r="BG678" i="2"/>
  <c r="CH696" i="2"/>
  <c r="DO668" i="2"/>
  <c r="DL674" i="2"/>
  <c r="ES680" i="2"/>
  <c r="BD672" i="2"/>
  <c r="BM676" i="2"/>
  <c r="BM680" i="2"/>
  <c r="GP666" i="2"/>
  <c r="EV673" i="2"/>
  <c r="EU666" i="2"/>
  <c r="FQ673" i="2"/>
  <c r="FE674" i="2"/>
  <c r="GC674" i="2"/>
  <c r="FR666" i="2"/>
  <c r="GO677" i="2"/>
  <c r="GF684" i="2"/>
  <c r="AV666" i="2"/>
  <c r="BA679" i="2"/>
  <c r="BV670" i="2"/>
  <c r="BM671" i="2"/>
  <c r="BY671" i="2"/>
  <c r="CE673" i="2"/>
  <c r="BY680" i="2"/>
  <c r="BS682" i="2"/>
  <c r="BY684" i="2"/>
  <c r="GO668" i="2"/>
  <c r="DI670" i="2"/>
  <c r="AW666" i="2"/>
  <c r="BS672" i="2"/>
  <c r="CH673" i="2"/>
  <c r="BP677" i="2"/>
  <c r="CB677" i="2"/>
  <c r="BM683" i="2"/>
  <c r="BP695" i="2"/>
  <c r="CB695" i="2"/>
  <c r="BP696" i="2"/>
  <c r="EB666" i="2"/>
  <c r="GF670" i="2"/>
  <c r="EY673" i="2"/>
  <c r="FH676" i="2"/>
  <c r="HA676" i="2"/>
  <c r="HG678" i="2"/>
  <c r="GI684" i="2"/>
  <c r="HP695" i="2"/>
  <c r="EP696" i="2"/>
  <c r="DO678" i="2"/>
  <c r="GC678" i="2"/>
  <c r="BD680" i="2"/>
  <c r="BN666" i="2"/>
  <c r="BP670" i="2"/>
  <c r="DR670" i="2"/>
  <c r="EP671" i="2"/>
  <c r="FB671" i="2"/>
  <c r="FL666" i="2"/>
  <c r="DU673" i="2"/>
  <c r="EA674" i="2"/>
  <c r="EP676" i="2"/>
  <c r="FB676" i="2"/>
  <c r="CQ677" i="2"/>
  <c r="EG677" i="2"/>
  <c r="HD677" i="2"/>
  <c r="CW678" i="2"/>
  <c r="FH678" i="2"/>
  <c r="HM678" i="2"/>
  <c r="FH679" i="2"/>
  <c r="ES683" i="2"/>
  <c r="CQ684" i="2"/>
  <c r="FN695" i="2"/>
  <c r="GR677" i="2"/>
  <c r="HM677" i="2"/>
  <c r="EV696" i="2"/>
  <c r="BD668" i="2"/>
  <c r="BA673" i="2"/>
  <c r="BA677" i="2"/>
  <c r="BD683" i="2"/>
  <c r="BY668" i="2"/>
  <c r="BS676" i="2"/>
  <c r="CH679" i="2"/>
  <c r="BG682" i="2"/>
  <c r="BJ695" i="2"/>
  <c r="CK668" i="2"/>
  <c r="BG668" i="2"/>
  <c r="BS671" i="2"/>
  <c r="BV673" i="2"/>
  <c r="BS674" i="2"/>
  <c r="BJ677" i="2"/>
  <c r="CH678" i="2"/>
  <c r="BP680" i="2"/>
  <c r="CE683" i="2"/>
  <c r="BS684" i="2"/>
  <c r="CE684" i="2"/>
  <c r="GX670" i="2"/>
  <c r="FQ672" i="2"/>
  <c r="GL672" i="2"/>
  <c r="DO677" i="2"/>
  <c r="DR678" i="2"/>
  <c r="FK678" i="2"/>
  <c r="CW679" i="2"/>
  <c r="GL679" i="2"/>
  <c r="EG684" i="2"/>
  <c r="BJ672" i="2"/>
  <c r="BJ673" i="2"/>
  <c r="BY679" i="2"/>
  <c r="GW666" i="2"/>
  <c r="BD671" i="2"/>
  <c r="BD673" i="2"/>
  <c r="BD677" i="2"/>
  <c r="BA682" i="2"/>
  <c r="BJ668" i="2"/>
  <c r="BS670" i="2"/>
  <c r="BH666" i="2"/>
  <c r="CE672" i="2"/>
  <c r="BJ676" i="2"/>
  <c r="BM677" i="2"/>
  <c r="CH677" i="2"/>
  <c r="BJ682" i="2"/>
  <c r="BV683" i="2"/>
  <c r="BJ684" i="2"/>
  <c r="EV668" i="2"/>
  <c r="FE668" i="2"/>
  <c r="FZ668" i="2"/>
  <c r="GR668" i="2"/>
  <c r="HJ668" i="2"/>
  <c r="HV668" i="2"/>
  <c r="DC670" i="2"/>
  <c r="EO666" i="2"/>
  <c r="FB670" i="2"/>
  <c r="ED672" i="2"/>
  <c r="GX672" i="2"/>
  <c r="DL673" i="2"/>
  <c r="FW673" i="2"/>
  <c r="GU673" i="2"/>
  <c r="HH666" i="2"/>
  <c r="EJ677" i="2"/>
  <c r="EV677" i="2"/>
  <c r="FQ677" i="2"/>
  <c r="GC677" i="2"/>
  <c r="EY678" i="2"/>
  <c r="HD678" i="2"/>
  <c r="DR680" i="2"/>
  <c r="GC682" i="2"/>
  <c r="FF666" i="2"/>
  <c r="EV670" i="2"/>
  <c r="FZ670" i="2"/>
  <c r="HM670" i="2"/>
  <c r="HV671" i="2"/>
  <c r="GR672" i="2"/>
  <c r="HJ672" i="2"/>
  <c r="DX673" i="2"/>
  <c r="FT673" i="2"/>
  <c r="HP673" i="2"/>
  <c r="DI674" i="2"/>
  <c r="EJ674" i="2"/>
  <c r="EV674" i="2"/>
  <c r="HM674" i="2"/>
  <c r="DX676" i="2"/>
  <c r="HV676" i="2"/>
  <c r="DL677" i="2"/>
  <c r="EP677" i="2"/>
  <c r="HG677" i="2"/>
  <c r="DX678" i="2"/>
  <c r="ED679" i="2"/>
  <c r="EP679" i="2"/>
  <c r="FB679" i="2"/>
  <c r="DC682" i="2"/>
  <c r="EM695" i="2"/>
  <c r="FQ695" i="2"/>
  <c r="FT696" i="2"/>
  <c r="HP670" i="2"/>
  <c r="ET666" i="2"/>
  <c r="GF671" i="2"/>
  <c r="GR671" i="2"/>
  <c r="HM671" i="2"/>
  <c r="DX672" i="2"/>
  <c r="FB672" i="2"/>
  <c r="FB673" i="2"/>
  <c r="HP674" i="2"/>
  <c r="EA676" i="2"/>
  <c r="FE676" i="2"/>
  <c r="FZ676" i="2"/>
  <c r="GF677" i="2"/>
  <c r="EJ678" i="2"/>
  <c r="FW678" i="2"/>
  <c r="GF678" i="2"/>
  <c r="FN680" i="2"/>
  <c r="DI695" i="2"/>
  <c r="FT670" i="2"/>
  <c r="DI671" i="2"/>
  <c r="EA671" i="2"/>
  <c r="EJ671" i="2"/>
  <c r="EV671" i="2"/>
  <c r="DO672" i="2"/>
  <c r="FN672" i="2"/>
  <c r="HA673" i="2"/>
  <c r="HV673" i="2"/>
  <c r="DC674" i="2"/>
  <c r="FT674" i="2"/>
  <c r="HG674" i="2"/>
  <c r="ES677" i="2"/>
  <c r="FN677" i="2"/>
  <c r="EM678" i="2"/>
  <c r="FE678" i="2"/>
  <c r="GI678" i="2"/>
  <c r="HA678" i="2"/>
  <c r="ES679" i="2"/>
  <c r="FZ679" i="2"/>
  <c r="GI679" i="2"/>
  <c r="GR679" i="2"/>
  <c r="HA679" i="2"/>
  <c r="HD680" i="2"/>
  <c r="CW682" i="2"/>
  <c r="DU683" i="2"/>
  <c r="GF683" i="2"/>
  <c r="HP683" i="2"/>
  <c r="EV680" i="2"/>
  <c r="FT680" i="2"/>
  <c r="GL680" i="2"/>
  <c r="DR682" i="2"/>
  <c r="FN682" i="2"/>
  <c r="GF682" i="2"/>
  <c r="GR682" i="2"/>
  <c r="DL683" i="2"/>
  <c r="FZ683" i="2"/>
  <c r="GU683" i="2"/>
  <c r="DR684" i="2"/>
  <c r="EJ684" i="2"/>
  <c r="ED695" i="2"/>
  <c r="EP695" i="2"/>
  <c r="GC695" i="2"/>
  <c r="FB696" i="2"/>
  <c r="HP696" i="2"/>
  <c r="HJ680" i="2"/>
  <c r="EV682" i="2"/>
  <c r="GU682" i="2"/>
  <c r="CW683" i="2"/>
  <c r="DO683" i="2"/>
  <c r="DI684" i="2"/>
  <c r="EM684" i="2"/>
  <c r="FE684" i="2"/>
  <c r="FZ684" i="2"/>
  <c r="GF695" i="2"/>
  <c r="FH696" i="2"/>
  <c r="GX696" i="2"/>
  <c r="FB680" i="2"/>
  <c r="GL682" i="2"/>
  <c r="GL684" i="2"/>
  <c r="HA695" i="2"/>
  <c r="HV672" i="2"/>
  <c r="HV683" i="2"/>
  <c r="HS682" i="2"/>
  <c r="HS670" i="2"/>
  <c r="HS684" i="2"/>
  <c r="HS678" i="2"/>
  <c r="HS668" i="2"/>
  <c r="HS672" i="2"/>
  <c r="HS695" i="2"/>
  <c r="HV674" i="2"/>
  <c r="HV698" i="2"/>
  <c r="HV682" i="2"/>
  <c r="HV695" i="2"/>
  <c r="HV677" i="2"/>
  <c r="HT666" i="2"/>
  <c r="HV679" i="2"/>
  <c r="EG679" i="2"/>
  <c r="EY680" i="2"/>
  <c r="DQ666" i="2"/>
  <c r="CQ671" i="2"/>
  <c r="HS671" i="2"/>
  <c r="EM674" i="2"/>
  <c r="DC676" i="2"/>
  <c r="DU677" i="2"/>
  <c r="GO683" i="2"/>
  <c r="DV666" i="2"/>
  <c r="HV670" i="2"/>
  <c r="HG673" i="2"/>
  <c r="DO674" i="2"/>
  <c r="GO678" i="2"/>
  <c r="DX680" i="2"/>
  <c r="GQ666" i="2"/>
  <c r="DW666" i="2"/>
  <c r="HM668" i="2"/>
  <c r="ES670" i="2"/>
  <c r="HG670" i="2"/>
  <c r="EM671" i="2"/>
  <c r="HJ671" i="2"/>
  <c r="ES673" i="2"/>
  <c r="GO673" i="2"/>
  <c r="GL674" i="2"/>
  <c r="HG676" i="2"/>
  <c r="CK677" i="2"/>
  <c r="GU679" i="2"/>
  <c r="GF668" i="2"/>
  <c r="GE666" i="2"/>
  <c r="CQ674" i="2"/>
  <c r="HJ674" i="2"/>
  <c r="DU676" i="2"/>
  <c r="EM677" i="2"/>
  <c r="CW668" i="2"/>
  <c r="ED668" i="2"/>
  <c r="EN666" i="2"/>
  <c r="EP670" i="2"/>
  <c r="FE671" i="2"/>
  <c r="GU674" i="2"/>
  <c r="EG668" i="2"/>
  <c r="FT677" i="2"/>
  <c r="CQ679" i="2"/>
  <c r="FM666" i="2"/>
  <c r="HU666" i="2"/>
  <c r="CQ668" i="2"/>
  <c r="DX668" i="2"/>
  <c r="FA666" i="2"/>
  <c r="FK668" i="2"/>
  <c r="FS666" i="2"/>
  <c r="EJ670" i="2"/>
  <c r="GO670" i="2"/>
  <c r="DO671" i="2"/>
  <c r="GI671" i="2"/>
  <c r="GU671" i="2"/>
  <c r="DR672" i="2"/>
  <c r="EJ673" i="2"/>
  <c r="CW674" i="2"/>
  <c r="FW676" i="2"/>
  <c r="GI676" i="2"/>
  <c r="GU680" i="2"/>
  <c r="HM680" i="2"/>
  <c r="ES671" i="2"/>
  <c r="DL668" i="2"/>
  <c r="FG666" i="2"/>
  <c r="HI666" i="2"/>
  <c r="GI668" i="2"/>
  <c r="FX666" i="2"/>
  <c r="EJ668" i="2"/>
  <c r="EI666" i="2"/>
  <c r="GJ666" i="2"/>
  <c r="DC672" i="2"/>
  <c r="FE677" i="2"/>
  <c r="EG678" i="2"/>
  <c r="EZ666" i="2"/>
  <c r="FK679" i="2"/>
  <c r="GI680" i="2"/>
  <c r="HC666" i="2"/>
  <c r="DR668" i="2"/>
  <c r="GI670" i="2"/>
  <c r="GR670" i="2"/>
  <c r="CW671" i="2"/>
  <c r="FK671" i="2"/>
  <c r="GK666" i="2"/>
  <c r="DU672" i="2"/>
  <c r="HM672" i="2"/>
  <c r="GI673" i="2"/>
  <c r="HS674" i="2"/>
  <c r="DR676" i="2"/>
  <c r="HS677" i="2"/>
  <c r="CQ678" i="2"/>
  <c r="CQ680" i="2"/>
  <c r="FZ695" i="2"/>
  <c r="GU695" i="2"/>
  <c r="FN674" i="2"/>
  <c r="GF672" i="2"/>
  <c r="HV678" i="2"/>
  <c r="EM682" i="2"/>
  <c r="HM683" i="2"/>
  <c r="GX668" i="2"/>
  <c r="HG668" i="2"/>
  <c r="DO670" i="2"/>
  <c r="DR671" i="2"/>
  <c r="GL671" i="2"/>
  <c r="EJ672" i="2"/>
  <c r="ES672" i="2"/>
  <c r="HG672" i="2"/>
  <c r="EM673" i="2"/>
  <c r="HJ673" i="2"/>
  <c r="FW674" i="2"/>
  <c r="CW676" i="2"/>
  <c r="CW677" i="2"/>
  <c r="EY677" i="2"/>
  <c r="FZ677" i="2"/>
  <c r="ES678" i="2"/>
  <c r="EM679" i="2"/>
  <c r="FK680" i="2"/>
  <c r="GO680" i="2"/>
  <c r="DO682" i="2"/>
  <c r="CK683" i="2"/>
  <c r="HD683" i="2"/>
  <c r="FW677" i="2"/>
  <c r="EY682" i="2"/>
  <c r="FK670" i="2"/>
  <c r="FN671" i="2"/>
  <c r="GO672" i="2"/>
  <c r="EJ676" i="2"/>
  <c r="FT668" i="2"/>
  <c r="HO666" i="2"/>
  <c r="FN668" i="2"/>
  <c r="EM670" i="2"/>
  <c r="HJ670" i="2"/>
  <c r="CW672" i="2"/>
  <c r="FK672" i="2"/>
  <c r="CQ673" i="2"/>
  <c r="FN673" i="2"/>
  <c r="GF674" i="2"/>
  <c r="GO674" i="2"/>
  <c r="DO676" i="2"/>
  <c r="FT676" i="2"/>
  <c r="GC676" i="2"/>
  <c r="HP677" i="2"/>
  <c r="CK678" i="2"/>
  <c r="HP679" i="2"/>
  <c r="CK680" i="2"/>
  <c r="EG683" i="2"/>
  <c r="DO684" i="2"/>
  <c r="CW673" i="2"/>
  <c r="FK673" i="2"/>
  <c r="CW670" i="2"/>
  <c r="DO673" i="2"/>
  <c r="DR674" i="2"/>
  <c r="ES676" i="2"/>
  <c r="FB678" i="2"/>
  <c r="DI679" i="2"/>
  <c r="HG680" i="2"/>
  <c r="ED682" i="2"/>
  <c r="EP683" i="2"/>
  <c r="CQ670" i="2"/>
  <c r="FE670" i="2"/>
  <c r="GO671" i="2"/>
  <c r="GI672" i="2"/>
  <c r="DI673" i="2"/>
  <c r="ES674" i="2"/>
  <c r="EM676" i="2"/>
  <c r="ES682" i="2"/>
  <c r="HG683" i="2"/>
  <c r="FK684" i="2"/>
  <c r="EY676" i="2"/>
  <c r="GR676" i="2"/>
  <c r="GU677" i="2"/>
  <c r="FT679" i="2"/>
  <c r="DC680" i="2"/>
  <c r="EA680" i="2"/>
  <c r="GI682" i="2"/>
  <c r="EY683" i="2"/>
  <c r="GU684" i="2"/>
  <c r="HD684" i="2"/>
  <c r="GU676" i="2"/>
  <c r="DC678" i="2"/>
  <c r="EV678" i="2"/>
  <c r="HP678" i="2"/>
  <c r="EY679" i="2"/>
  <c r="FW679" i="2"/>
  <c r="DI682" i="2"/>
  <c r="CQ683" i="2"/>
  <c r="DI683" i="2"/>
  <c r="FK683" i="2"/>
  <c r="GI683" i="2"/>
  <c r="CK695" i="2"/>
  <c r="DO695" i="2"/>
  <c r="EG695" i="2"/>
  <c r="FK695" i="2"/>
  <c r="HS676" i="2"/>
  <c r="DX677" i="2"/>
  <c r="EA678" i="2"/>
  <c r="FT678" i="2"/>
  <c r="CK679" i="2"/>
  <c r="DC679" i="2"/>
  <c r="EA679" i="2"/>
  <c r="EM680" i="2"/>
  <c r="HV680" i="2"/>
  <c r="CQ682" i="2"/>
  <c r="FE682" i="2"/>
  <c r="FH683" i="2"/>
  <c r="FZ696" i="2"/>
  <c r="FE680" i="2"/>
  <c r="HA680" i="2"/>
  <c r="HD682" i="2"/>
  <c r="DX696" i="2"/>
  <c r="CQ695" i="2"/>
  <c r="GC680" i="2"/>
  <c r="DL682" i="2"/>
  <c r="ED683" i="2"/>
  <c r="EM683" i="2"/>
  <c r="HA683" i="2"/>
  <c r="CK684" i="2"/>
  <c r="GR684" i="2"/>
  <c r="GR695" i="2"/>
  <c r="FW684" i="2"/>
  <c r="FW695" i="2"/>
  <c r="HS683" i="2"/>
  <c r="EA684" i="2"/>
  <c r="EA695" i="2"/>
  <c r="HV696" i="2"/>
  <c r="BG672" i="2"/>
  <c r="BM673" i="2"/>
  <c r="BJ674" i="2"/>
  <c r="BY673" i="2"/>
  <c r="CE674" i="2"/>
  <c r="CB676" i="2"/>
  <c r="CB678" i="2"/>
  <c r="BS679" i="2"/>
  <c r="CB682" i="2"/>
  <c r="BS683" i="2"/>
  <c r="BV695" i="2"/>
  <c r="BJ671" i="2"/>
  <c r="CE680" i="2"/>
  <c r="BV684" i="2"/>
  <c r="CH668" i="2"/>
  <c r="CE671" i="2"/>
  <c r="CB672" i="2"/>
  <c r="BV668" i="2"/>
  <c r="BM670" i="2"/>
  <c r="CE677" i="2"/>
  <c r="BJ680" i="2"/>
  <c r="BI666" i="2"/>
  <c r="BP668" i="2"/>
  <c r="BS673" i="2"/>
  <c r="BP674" i="2"/>
  <c r="BV678" i="2"/>
  <c r="BM679" i="2"/>
  <c r="CH682" i="2"/>
  <c r="BY683" i="2"/>
  <c r="BG670" i="2"/>
  <c r="CH670" i="2"/>
  <c r="BG676" i="2"/>
  <c r="CH676" i="2"/>
  <c r="BO666" i="2"/>
  <c r="CE668" i="2"/>
  <c r="BY674" i="2"/>
  <c r="BA668" i="2"/>
  <c r="BA678" i="2"/>
  <c r="BC666" i="2"/>
  <c r="AE676" i="2"/>
  <c r="AQ676" i="2"/>
  <c r="AD671" i="2"/>
  <c r="AH672" i="2"/>
  <c r="Y674" i="2"/>
  <c r="AN673" i="2"/>
  <c r="AK676" i="2"/>
  <c r="AG677" i="2"/>
  <c r="AA678" i="2"/>
  <c r="AN678" i="2"/>
  <c r="AH682" i="2"/>
  <c r="AK683" i="2"/>
  <c r="AJ684" i="2"/>
  <c r="AG680" i="2"/>
  <c r="AM680" i="2"/>
  <c r="AP680" i="2"/>
  <c r="Y671" i="2"/>
  <c r="AD678" i="2"/>
  <c r="FB729" i="2"/>
  <c r="GX729" i="2"/>
  <c r="AQ695" i="2"/>
  <c r="AH679" i="2"/>
  <c r="Y676" i="2"/>
  <c r="AM676" i="2"/>
  <c r="AH677" i="2"/>
  <c r="AH680" i="2"/>
  <c r="AJ682" i="2"/>
  <c r="AG671" i="2"/>
  <c r="AQ684" i="2"/>
  <c r="AK668" i="2"/>
  <c r="AH670" i="2"/>
  <c r="AE673" i="2"/>
  <c r="AN676" i="2"/>
  <c r="AA683" i="2"/>
  <c r="AM684" i="2"/>
  <c r="AH695" i="2"/>
  <c r="AQ672" i="2"/>
  <c r="AK695" i="2"/>
  <c r="AH696" i="2"/>
  <c r="AM671" i="2"/>
  <c r="AP673" i="2"/>
  <c r="AP678" i="2"/>
  <c r="DX760" i="2"/>
  <c r="GL760" i="2"/>
  <c r="HJ760" i="2"/>
  <c r="BV729" i="2"/>
  <c r="AQ683" i="2"/>
  <c r="AG684" i="2"/>
  <c r="Y668" i="2"/>
  <c r="AM668" i="2"/>
  <c r="AD676" i="2"/>
  <c r="AP676" i="2"/>
  <c r="AK680" i="2"/>
  <c r="AM696" i="2"/>
  <c r="AH671" i="2"/>
  <c r="AK671" i="2"/>
  <c r="AN695" i="2"/>
  <c r="AG696" i="2"/>
  <c r="AD696" i="2"/>
  <c r="ED729" i="2"/>
  <c r="FZ729" i="2"/>
  <c r="HV729" i="2"/>
  <c r="T706" i="2"/>
  <c r="T674" i="2" s="1"/>
  <c r="AA674" i="2"/>
  <c r="AM674" i="2"/>
  <c r="AG679" i="2"/>
  <c r="AE672" i="2"/>
  <c r="AA673" i="2"/>
  <c r="Y695" i="2"/>
  <c r="AM695" i="2"/>
  <c r="AD684" i="2"/>
  <c r="AN684" i="2"/>
  <c r="AE696" i="2"/>
  <c r="AQ696" i="2"/>
  <c r="AA668" i="2"/>
  <c r="AK672" i="2"/>
  <c r="AN696" i="2"/>
  <c r="AM672" i="2"/>
  <c r="AQ680" i="2"/>
  <c r="FT760" i="2"/>
  <c r="AD677" i="2"/>
  <c r="AP682" i="2"/>
  <c r="AE668" i="2"/>
  <c r="AQ673" i="2"/>
  <c r="AA676" i="2"/>
  <c r="AE678" i="2"/>
  <c r="AK682" i="2"/>
  <c r="GF729" i="2"/>
  <c r="BV698" i="2"/>
  <c r="AE674" i="2"/>
  <c r="AK677" i="2"/>
  <c r="T680" i="2"/>
  <c r="AH684" i="2"/>
  <c r="AA679" i="2"/>
  <c r="Y670" i="2"/>
  <c r="AD674" i="2"/>
  <c r="AQ668" i="2"/>
  <c r="Y672" i="2"/>
  <c r="AP674" i="2"/>
  <c r="AG678" i="2"/>
  <c r="AD683" i="2"/>
  <c r="AK674" i="2"/>
  <c r="AH668" i="2"/>
  <c r="AD670" i="2"/>
  <c r="AP670" i="2"/>
  <c r="W703" i="2"/>
  <c r="T671" i="2"/>
  <c r="AA672" i="2"/>
  <c r="AG674" i="2"/>
  <c r="AQ674" i="2"/>
  <c r="AA682" i="2"/>
  <c r="AN682" i="2"/>
  <c r="AP683" i="2"/>
  <c r="AP696" i="2"/>
  <c r="AP677" i="2"/>
  <c r="AM670" i="2"/>
  <c r="AN674" i="2"/>
  <c r="AD673" i="2"/>
  <c r="AN670" i="2"/>
  <c r="Y682" i="2"/>
  <c r="GX760" i="2"/>
  <c r="AQ670" i="2"/>
  <c r="AJ673" i="2"/>
  <c r="AH674" i="2"/>
  <c r="AN677" i="2"/>
  <c r="AJ678" i="2"/>
  <c r="Y679" i="2"/>
  <c r="AH676" i="2"/>
  <c r="AK696" i="2"/>
  <c r="AK678" i="2"/>
  <c r="AG673" i="2"/>
  <c r="AJ677" i="2"/>
  <c r="AQ678" i="2"/>
  <c r="AM683" i="2"/>
  <c r="EJ729" i="2"/>
  <c r="AG668" i="2"/>
  <c r="AA670" i="2"/>
  <c r="T702" i="2"/>
  <c r="T670" i="2" s="1"/>
  <c r="AH673" i="2"/>
  <c r="AM682" i="2"/>
  <c r="AN683" i="2"/>
  <c r="EJ760" i="2"/>
  <c r="FN729" i="2"/>
  <c r="HJ729" i="2"/>
  <c r="AE670" i="2"/>
  <c r="HD760" i="2"/>
  <c r="HV760" i="2"/>
  <c r="AK670" i="2"/>
  <c r="DX698" i="2"/>
  <c r="GL698" i="2"/>
  <c r="AJ668" i="2"/>
  <c r="AG670" i="2"/>
  <c r="Y673" i="2"/>
  <c r="AK673" i="2"/>
  <c r="AJ674" i="2"/>
  <c r="AE682" i="2"/>
  <c r="AQ682" i="2"/>
  <c r="AH683" i="2"/>
  <c r="AJ679" i="2"/>
  <c r="AP671" i="2"/>
  <c r="AP679" i="2"/>
  <c r="AD668" i="2"/>
  <c r="AM677" i="2"/>
  <c r="EJ698" i="2"/>
  <c r="FZ698" i="2"/>
  <c r="AE677" i="2"/>
  <c r="AN668" i="2"/>
  <c r="AQ677" i="2"/>
  <c r="BJ729" i="2"/>
  <c r="GL729" i="2"/>
  <c r="GX698" i="2"/>
  <c r="AG683" i="2"/>
  <c r="AJ670" i="2"/>
  <c r="DL760" i="2"/>
  <c r="ED760" i="2"/>
  <c r="FB760" i="2"/>
  <c r="BP729" i="2"/>
  <c r="CH729" i="2"/>
  <c r="GR729" i="2"/>
  <c r="HD698" i="2"/>
  <c r="AE683" i="2"/>
  <c r="AH678" i="2"/>
  <c r="W716" i="2"/>
  <c r="V716" i="2"/>
  <c r="V703" i="2"/>
  <c r="W705" i="2"/>
  <c r="V705" i="2"/>
  <c r="EP698" i="2"/>
  <c r="CB698" i="2"/>
  <c r="HP698" i="2"/>
  <c r="T708" i="2"/>
  <c r="T709" i="2"/>
  <c r="T710" i="2"/>
  <c r="AX698" i="2"/>
  <c r="T714" i="2"/>
  <c r="W700" i="2"/>
  <c r="V700" i="2"/>
  <c r="T704" i="2"/>
  <c r="FT698" i="2"/>
  <c r="W712" i="2"/>
  <c r="V712" i="2"/>
  <c r="T711" i="2"/>
  <c r="T727" i="2"/>
  <c r="T715" i="2"/>
  <c r="T735" i="2"/>
  <c r="T745" i="2"/>
  <c r="FT729" i="2"/>
  <c r="EP729" i="2"/>
  <c r="V734" i="2"/>
  <c r="W736" i="2"/>
  <c r="V736" i="2"/>
  <c r="W737" i="2"/>
  <c r="V737" i="2"/>
  <c r="W731" i="2"/>
  <c r="V731" i="2"/>
  <c r="W743" i="2"/>
  <c r="V743" i="2"/>
  <c r="HP729" i="2"/>
  <c r="DX729" i="2"/>
  <c r="CB729" i="2"/>
  <c r="W733" i="2"/>
  <c r="V733" i="2"/>
  <c r="W747" i="2"/>
  <c r="V747" i="2"/>
  <c r="AX729" i="2"/>
  <c r="T739" i="2"/>
  <c r="T740" i="2"/>
  <c r="T741" i="2"/>
  <c r="T742" i="2"/>
  <c r="T746" i="2"/>
  <c r="CB760" i="2"/>
  <c r="W768" i="2"/>
  <c r="V768" i="2"/>
  <c r="EP760" i="2"/>
  <c r="V764" i="2"/>
  <c r="W764" i="2"/>
  <c r="HP760" i="2"/>
  <c r="V765" i="2"/>
  <c r="T771" i="2"/>
  <c r="T772" i="2"/>
  <c r="AX760" i="2"/>
  <c r="W774" i="2"/>
  <c r="V774" i="2"/>
  <c r="W762" i="2"/>
  <c r="V762" i="2"/>
  <c r="W767" i="2"/>
  <c r="V767" i="2"/>
  <c r="T770" i="2"/>
  <c r="T766" i="2"/>
  <c r="T778" i="2"/>
  <c r="T776" i="2"/>
  <c r="T773" i="2"/>
  <c r="T789" i="2"/>
  <c r="T777" i="2"/>
  <c r="T668" i="2"/>
  <c r="G691" i="2"/>
  <c r="C691" i="2"/>
  <c r="B691" i="2"/>
  <c r="A691" i="2"/>
  <c r="G596" i="2"/>
  <c r="C596" i="2"/>
  <c r="B596" i="2"/>
  <c r="A596" i="2"/>
  <c r="G565" i="2"/>
  <c r="C565" i="2"/>
  <c r="B565" i="2"/>
  <c r="A565" i="2"/>
  <c r="G534" i="2"/>
  <c r="C534" i="2"/>
  <c r="B534" i="2"/>
  <c r="A534" i="2"/>
  <c r="G472" i="2"/>
  <c r="C472" i="2"/>
  <c r="B472" i="2"/>
  <c r="A472" i="2"/>
  <c r="G440" i="2"/>
  <c r="C440" i="2"/>
  <c r="B440" i="2"/>
  <c r="A440" i="2"/>
  <c r="C409" i="2"/>
  <c r="B409" i="2"/>
  <c r="A409" i="2"/>
  <c r="G379" i="2"/>
  <c r="C379" i="2"/>
  <c r="B379" i="2"/>
  <c r="A379" i="2"/>
  <c r="G348" i="2"/>
  <c r="C348" i="2"/>
  <c r="B348" i="2"/>
  <c r="A348" i="2"/>
  <c r="G317" i="2"/>
  <c r="C317" i="2"/>
  <c r="B317" i="2"/>
  <c r="A317" i="2"/>
  <c r="C286" i="2"/>
  <c r="B286" i="2"/>
  <c r="A286" i="2"/>
  <c r="G224" i="2"/>
  <c r="C224" i="2"/>
  <c r="B224" i="2"/>
  <c r="A224" i="2"/>
  <c r="G193" i="2"/>
  <c r="C193" i="2"/>
  <c r="B193" i="2"/>
  <c r="A193" i="2"/>
  <c r="G162" i="2"/>
  <c r="C162" i="2"/>
  <c r="B162" i="2"/>
  <c r="A162" i="2"/>
  <c r="G131" i="2"/>
  <c r="C131" i="2"/>
  <c r="B131" i="2"/>
  <c r="A131" i="2"/>
  <c r="HV100" i="2"/>
  <c r="HS100" i="2"/>
  <c r="HP100" i="2"/>
  <c r="HM100" i="2"/>
  <c r="HJ100" i="2"/>
  <c r="HG100" i="2"/>
  <c r="HD100" i="2"/>
  <c r="HA100" i="2"/>
  <c r="GX100" i="2"/>
  <c r="GU100" i="2"/>
  <c r="GR100" i="2"/>
  <c r="GO100" i="2"/>
  <c r="GL100" i="2"/>
  <c r="GI100" i="2"/>
  <c r="GF100" i="2"/>
  <c r="GC100" i="2"/>
  <c r="FZ100" i="2"/>
  <c r="FW100" i="2"/>
  <c r="FT100" i="2"/>
  <c r="FQ100" i="2"/>
  <c r="FN100" i="2"/>
  <c r="FK100" i="2"/>
  <c r="FH100" i="2"/>
  <c r="FE100" i="2"/>
  <c r="FB100" i="2"/>
  <c r="EY100" i="2"/>
  <c r="EV100" i="2"/>
  <c r="ES100" i="2"/>
  <c r="EP100" i="2"/>
  <c r="EM100" i="2"/>
  <c r="EJ100" i="2"/>
  <c r="EG100" i="2"/>
  <c r="ED100" i="2"/>
  <c r="EA100" i="2"/>
  <c r="DX100" i="2"/>
  <c r="DU100" i="2"/>
  <c r="DR100" i="2"/>
  <c r="DO100" i="2"/>
  <c r="DL100" i="2"/>
  <c r="DI100" i="2"/>
  <c r="DC100" i="2"/>
  <c r="CW100" i="2"/>
  <c r="CQ100" i="2"/>
  <c r="CK100" i="2"/>
  <c r="CH100" i="2"/>
  <c r="CE100" i="2"/>
  <c r="CB100" i="2"/>
  <c r="BY100" i="2"/>
  <c r="BV100" i="2"/>
  <c r="BS100" i="2"/>
  <c r="BP100" i="2"/>
  <c r="BM100" i="2"/>
  <c r="BJ100" i="2"/>
  <c r="BG100" i="2"/>
  <c r="BD100" i="2"/>
  <c r="BA100" i="2"/>
  <c r="AX100" i="2"/>
  <c r="AU100" i="2"/>
  <c r="AA100" i="2"/>
  <c r="Y100" i="2"/>
  <c r="Y66" i="2" s="1"/>
  <c r="G100" i="2"/>
  <c r="C100" i="2"/>
  <c r="B100" i="2"/>
  <c r="A100" i="2"/>
  <c r="T100" i="2" l="1"/>
  <c r="T66" i="2" s="1"/>
  <c r="AA66" i="2"/>
  <c r="DR666" i="2"/>
  <c r="CH666" i="2"/>
  <c r="W702" i="2"/>
  <c r="FZ666" i="2"/>
  <c r="BP666" i="2"/>
  <c r="AT36" i="2"/>
  <c r="BF36" i="2"/>
  <c r="BR36" i="2"/>
  <c r="CD36" i="2"/>
  <c r="CP36" i="2"/>
  <c r="DB36" i="2"/>
  <c r="DN36" i="2"/>
  <c r="DZ36" i="2"/>
  <c r="EL36" i="2"/>
  <c r="EX36" i="2"/>
  <c r="FJ36" i="2"/>
  <c r="FV36" i="2"/>
  <c r="GH36" i="2"/>
  <c r="GT36" i="2"/>
  <c r="HF36" i="2"/>
  <c r="HR36" i="2"/>
  <c r="EN36" i="2"/>
  <c r="FX36" i="2"/>
  <c r="HH36" i="2"/>
  <c r="AX666" i="2"/>
  <c r="CB666" i="2"/>
  <c r="BH36" i="2"/>
  <c r="EB36" i="2"/>
  <c r="FL36" i="2"/>
  <c r="GV36" i="2"/>
  <c r="AV36" i="2"/>
  <c r="DP36" i="2"/>
  <c r="EZ36" i="2"/>
  <c r="GJ36" i="2"/>
  <c r="HT36" i="2"/>
  <c r="EP666" i="2"/>
  <c r="GL666" i="2"/>
  <c r="HP666" i="2"/>
  <c r="BD666" i="2"/>
  <c r="BJ666" i="2"/>
  <c r="BV666" i="2"/>
  <c r="HD666" i="2"/>
  <c r="FN666" i="2"/>
  <c r="GF666" i="2"/>
  <c r="ED666" i="2"/>
  <c r="EV666" i="2"/>
  <c r="HJ666" i="2"/>
  <c r="DL666" i="2"/>
  <c r="GR666" i="2"/>
  <c r="FB666" i="2"/>
  <c r="GX666" i="2"/>
  <c r="AZ36" i="2"/>
  <c r="BX36" i="2"/>
  <c r="CV36" i="2"/>
  <c r="DT36" i="2"/>
  <c r="ER36" i="2"/>
  <c r="FP36" i="2"/>
  <c r="BB36" i="2"/>
  <c r="DV36" i="2"/>
  <c r="ET36" i="2"/>
  <c r="FR36" i="2"/>
  <c r="GP36" i="2"/>
  <c r="HN36" i="2"/>
  <c r="BO36" i="2"/>
  <c r="Q36" i="2"/>
  <c r="BL36" i="2"/>
  <c r="CJ36" i="2"/>
  <c r="DH36" i="2"/>
  <c r="EF36" i="2"/>
  <c r="FD36" i="2"/>
  <c r="R36" i="2"/>
  <c r="BN36" i="2"/>
  <c r="DJ36" i="2"/>
  <c r="EH36" i="2"/>
  <c r="FF36" i="2"/>
  <c r="GD36" i="2"/>
  <c r="HB36" i="2"/>
  <c r="BC36" i="2"/>
  <c r="GB36" i="2"/>
  <c r="GN36" i="2"/>
  <c r="GZ36" i="2"/>
  <c r="HL36" i="2"/>
  <c r="EJ666" i="2"/>
  <c r="DX666" i="2"/>
  <c r="DK36" i="2"/>
  <c r="DW36" i="2"/>
  <c r="EI36" i="2"/>
  <c r="EU36" i="2"/>
  <c r="FG36" i="2"/>
  <c r="FS36" i="2"/>
  <c r="GE36" i="2"/>
  <c r="GQ36" i="2"/>
  <c r="HC36" i="2"/>
  <c r="HO36" i="2"/>
  <c r="AS36" i="2"/>
  <c r="BE36" i="2"/>
  <c r="BQ36" i="2"/>
  <c r="CC36" i="2"/>
  <c r="CO36" i="2"/>
  <c r="DA36" i="2"/>
  <c r="DM36" i="2"/>
  <c r="DY36" i="2"/>
  <c r="EK36" i="2"/>
  <c r="EW36" i="2"/>
  <c r="FI36" i="2"/>
  <c r="FU36" i="2"/>
  <c r="GG36" i="2"/>
  <c r="GS36" i="2"/>
  <c r="HE36" i="2"/>
  <c r="HQ36" i="2"/>
  <c r="FT666" i="2"/>
  <c r="X36" i="2"/>
  <c r="HZ36" i="2" s="1"/>
  <c r="FH666" i="2"/>
  <c r="AW36" i="2"/>
  <c r="BI36" i="2"/>
  <c r="DQ36" i="2"/>
  <c r="EC36" i="2"/>
  <c r="EO36" i="2"/>
  <c r="FA36" i="2"/>
  <c r="FM36" i="2"/>
  <c r="FY36" i="2"/>
  <c r="GK36" i="2"/>
  <c r="GW36" i="2"/>
  <c r="HI36" i="2"/>
  <c r="HU36" i="2"/>
  <c r="P36" i="2"/>
  <c r="AY36" i="2"/>
  <c r="BK36" i="2"/>
  <c r="BW36" i="2"/>
  <c r="CI36" i="2"/>
  <c r="CU36" i="2"/>
  <c r="DG36" i="2"/>
  <c r="DS36" i="2"/>
  <c r="EE36" i="2"/>
  <c r="EQ36" i="2"/>
  <c r="FC36" i="2"/>
  <c r="FO36" i="2"/>
  <c r="GA36" i="2"/>
  <c r="GM36" i="2"/>
  <c r="GY36" i="2"/>
  <c r="HK36" i="2"/>
  <c r="T684" i="2"/>
  <c r="T672" i="2"/>
  <c r="T678" i="2"/>
  <c r="HV666" i="2"/>
  <c r="T677" i="2"/>
  <c r="V706" i="2"/>
  <c r="T682" i="2"/>
  <c r="W706" i="2"/>
  <c r="T673" i="2"/>
  <c r="T676" i="2"/>
  <c r="T683" i="2"/>
  <c r="T679" i="2"/>
  <c r="T695" i="2"/>
  <c r="V702" i="2"/>
  <c r="W715" i="2"/>
  <c r="V715" i="2"/>
  <c r="V708" i="2"/>
  <c r="W708" i="2"/>
  <c r="W711" i="2"/>
  <c r="V711" i="2"/>
  <c r="W710" i="2"/>
  <c r="V710" i="2"/>
  <c r="W727" i="2"/>
  <c r="V727" i="2"/>
  <c r="W704" i="2"/>
  <c r="V704" i="2"/>
  <c r="W714" i="2"/>
  <c r="V714" i="2"/>
  <c r="W709" i="2"/>
  <c r="V709" i="2"/>
  <c r="W746" i="2"/>
  <c r="V746" i="2"/>
  <c r="V735" i="2"/>
  <c r="W735" i="2"/>
  <c r="V739" i="2"/>
  <c r="W739" i="2"/>
  <c r="W740" i="2"/>
  <c r="V740" i="2"/>
  <c r="W745" i="2"/>
  <c r="V745" i="2"/>
  <c r="V742" i="2"/>
  <c r="W742" i="2"/>
  <c r="V741" i="2"/>
  <c r="W741" i="2"/>
  <c r="W778" i="2"/>
  <c r="V778" i="2"/>
  <c r="W771" i="2"/>
  <c r="V771" i="2"/>
  <c r="W776" i="2"/>
  <c r="V776" i="2"/>
  <c r="W766" i="2"/>
  <c r="V766" i="2"/>
  <c r="W773" i="2"/>
  <c r="V773" i="2"/>
  <c r="V789" i="2"/>
  <c r="W789" i="2"/>
  <c r="V772" i="2"/>
  <c r="W772" i="2"/>
  <c r="W777" i="2"/>
  <c r="V777" i="2"/>
  <c r="W770" i="2"/>
  <c r="V770" i="2"/>
  <c r="V100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W100" i="2" l="1"/>
  <c r="W66" i="2"/>
  <c r="V66" i="2"/>
  <c r="DX36" i="2"/>
  <c r="FB36" i="2"/>
  <c r="DO36" i="2"/>
  <c r="BV36" i="2"/>
  <c r="BJ36" i="2"/>
  <c r="GX36" i="2"/>
  <c r="EJ36" i="2"/>
  <c r="DR36" i="2"/>
  <c r="GL36" i="2"/>
  <c r="FH36" i="2"/>
  <c r="CH36" i="2"/>
  <c r="EV36" i="2"/>
  <c r="EG36" i="2"/>
  <c r="EP36" i="2"/>
  <c r="FN36" i="2"/>
  <c r="HV36" i="2"/>
  <c r="ED36" i="2"/>
  <c r="FZ36" i="2"/>
  <c r="HJ36" i="2"/>
  <c r="GF36" i="2"/>
  <c r="FT36" i="2"/>
  <c r="GI36" i="2"/>
  <c r="FK36" i="2"/>
  <c r="EY36" i="2"/>
  <c r="DL36" i="2"/>
  <c r="BP36" i="2"/>
  <c r="BD36" i="2"/>
  <c r="BY36" i="2"/>
  <c r="HP36" i="2"/>
  <c r="BS36" i="2"/>
  <c r="HD36" i="2"/>
  <c r="CB36" i="2"/>
  <c r="CE36" i="2"/>
  <c r="BG36" i="2"/>
  <c r="FW36" i="2"/>
  <c r="GR36" i="2"/>
  <c r="HA36" i="2"/>
  <c r="CW36" i="2"/>
  <c r="BA36" i="2"/>
  <c r="EA36" i="2"/>
  <c r="CQ36" i="2"/>
  <c r="EM36" i="2"/>
  <c r="HG36" i="2"/>
  <c r="FQ36" i="2"/>
  <c r="GO36" i="2"/>
  <c r="CK36" i="2"/>
  <c r="HS36" i="2"/>
  <c r="DC36" i="2"/>
  <c r="GC36" i="2"/>
  <c r="GU36" i="2"/>
  <c r="BM36" i="2"/>
  <c r="FE36" i="2"/>
  <c r="ES36" i="2"/>
  <c r="DU36" i="2"/>
  <c r="HM36" i="2"/>
  <c r="DI36" i="2"/>
  <c r="AL677" i="2"/>
  <c r="AN36" i="2" l="1"/>
  <c r="AE36" i="2"/>
  <c r="AD36" i="2"/>
  <c r="AG36" i="2"/>
  <c r="AM36" i="2"/>
  <c r="AK36" i="2"/>
  <c r="AO670" i="2"/>
  <c r="AO683" i="2"/>
  <c r="AO695" i="2"/>
  <c r="AL678" i="2"/>
  <c r="AL679" i="2"/>
  <c r="AL684" i="2"/>
  <c r="AO673" i="2"/>
  <c r="AF673" i="2"/>
  <c r="AF674" i="2"/>
  <c r="AF679" i="2"/>
  <c r="AF682" i="2"/>
  <c r="AF683" i="2"/>
  <c r="AF684" i="2"/>
  <c r="AI668" i="2"/>
  <c r="AI675" i="2"/>
  <c r="AI676" i="2"/>
  <c r="AI677" i="2"/>
  <c r="AI679" i="2"/>
  <c r="AI680" i="2"/>
  <c r="AL668" i="2"/>
  <c r="AL670" i="2"/>
  <c r="AL671" i="2"/>
  <c r="AL672" i="2"/>
  <c r="AL673" i="2"/>
  <c r="AL675" i="2"/>
  <c r="AL676" i="2"/>
  <c r="AL683" i="2"/>
  <c r="AO679" i="2"/>
  <c r="AO682" i="2"/>
  <c r="AO668" i="2"/>
  <c r="AO671" i="2"/>
  <c r="AF695" i="2"/>
  <c r="AF696" i="2"/>
  <c r="AF668" i="2"/>
  <c r="AF671" i="2"/>
  <c r="AL680" i="2"/>
  <c r="AL682" i="2"/>
  <c r="AO672" i="2"/>
  <c r="AO674" i="2"/>
  <c r="AO676" i="2"/>
  <c r="AI671" i="2"/>
  <c r="AI672" i="2"/>
  <c r="AO680" i="2"/>
  <c r="AL674" i="2"/>
  <c r="AI695" i="2"/>
  <c r="AI696" i="2"/>
  <c r="AI682" i="2"/>
  <c r="AI683" i="2"/>
  <c r="AL695" i="2"/>
  <c r="AO677" i="2"/>
  <c r="AF670" i="2"/>
  <c r="AI673" i="2"/>
  <c r="AF675" i="2"/>
  <c r="AF676" i="2"/>
  <c r="AF677" i="2"/>
  <c r="AO678" i="2"/>
  <c r="AI684" i="2"/>
  <c r="AL696" i="2"/>
  <c r="AI674" i="2"/>
  <c r="AF678" i="2"/>
  <c r="AI670" i="2"/>
  <c r="AF672" i="2"/>
  <c r="AI678" i="2"/>
  <c r="AF680" i="2"/>
  <c r="AO675" i="2"/>
  <c r="AO684" i="2"/>
  <c r="AO696" i="2"/>
  <c r="AD495" i="2"/>
  <c r="AM491" i="2"/>
  <c r="AG489" i="2"/>
  <c r="AM485" i="2"/>
  <c r="AD506" i="2"/>
  <c r="AD494" i="2"/>
  <c r="AJ490" i="2"/>
  <c r="AK482" i="2"/>
  <c r="AM506" i="2"/>
  <c r="AJ495" i="2"/>
  <c r="AM493" i="2"/>
  <c r="AE493" i="2"/>
  <c r="AD489" i="2"/>
  <c r="AJ488" i="2"/>
  <c r="AG484" i="2"/>
  <c r="AE484" i="2"/>
  <c r="AD482" i="2"/>
  <c r="AJ481" i="2"/>
  <c r="AJ506" i="2"/>
  <c r="AG506" i="2"/>
  <c r="AK495" i="2"/>
  <c r="AH495" i="2"/>
  <c r="AN494" i="2"/>
  <c r="AM494" i="2"/>
  <c r="AJ494" i="2"/>
  <c r="AH494" i="2"/>
  <c r="AE494" i="2"/>
  <c r="AN493" i="2"/>
  <c r="AJ493" i="2"/>
  <c r="AH493" i="2"/>
  <c r="AG493" i="2"/>
  <c r="AN491" i="2"/>
  <c r="AK491" i="2"/>
  <c r="AH491" i="2"/>
  <c r="AG491" i="2"/>
  <c r="AN490" i="2"/>
  <c r="AM490" i="2"/>
  <c r="AG490" i="2"/>
  <c r="AD490" i="2"/>
  <c r="AN489" i="2"/>
  <c r="AM489" i="2"/>
  <c r="AJ489" i="2"/>
  <c r="AM488" i="2"/>
  <c r="AG488" i="2"/>
  <c r="AE488" i="2"/>
  <c r="AD488" i="2"/>
  <c r="AM487" i="2"/>
  <c r="AK487" i="2"/>
  <c r="AJ487" i="2"/>
  <c r="AG487" i="2"/>
  <c r="AD487" i="2"/>
  <c r="AQ486" i="2"/>
  <c r="AP486" i="2"/>
  <c r="AN486" i="2"/>
  <c r="AM486" i="2"/>
  <c r="AK486" i="2"/>
  <c r="AJ486" i="2"/>
  <c r="AH486" i="2"/>
  <c r="AG486" i="2"/>
  <c r="AE486" i="2"/>
  <c r="AD486" i="2"/>
  <c r="AJ485" i="2"/>
  <c r="AH485" i="2"/>
  <c r="AG485" i="2"/>
  <c r="AD485" i="2"/>
  <c r="AN484" i="2"/>
  <c r="AK484" i="2"/>
  <c r="AJ484" i="2"/>
  <c r="AH484" i="2"/>
  <c r="AN483" i="2"/>
  <c r="AM483" i="2"/>
  <c r="AK483" i="2"/>
  <c r="AH483" i="2"/>
  <c r="AG483" i="2"/>
  <c r="AE483" i="2"/>
  <c r="AN482" i="2"/>
  <c r="AM482" i="2"/>
  <c r="AH482" i="2"/>
  <c r="AG482" i="2"/>
  <c r="AE482" i="2"/>
  <c r="AN481" i="2"/>
  <c r="AM481" i="2"/>
  <c r="AK481" i="2"/>
  <c r="AH481" i="2"/>
  <c r="AG481" i="2"/>
  <c r="AE481" i="2"/>
  <c r="AD481" i="2"/>
  <c r="AN479" i="2"/>
  <c r="AM479" i="2"/>
  <c r="AK479" i="2"/>
  <c r="AJ479" i="2"/>
  <c r="AH479" i="2"/>
  <c r="AG479" i="2"/>
  <c r="AE479" i="2"/>
  <c r="AD479" i="2"/>
  <c r="AM240" i="2"/>
  <c r="AD235" i="2"/>
  <c r="AE240" i="2"/>
  <c r="AG246" i="2"/>
  <c r="AJ239" i="2"/>
  <c r="AM245" i="2"/>
  <c r="AD243" i="2"/>
  <c r="AE237" i="2"/>
  <c r="AK236" i="2"/>
  <c r="AJ236" i="2"/>
  <c r="AH234" i="2"/>
  <c r="AG233" i="2"/>
  <c r="AG247" i="2"/>
  <c r="AD247" i="2"/>
  <c r="AM246" i="2"/>
  <c r="AK246" i="2"/>
  <c r="AD246" i="2"/>
  <c r="AK245" i="2"/>
  <c r="AJ245" i="2"/>
  <c r="AJ243" i="2"/>
  <c r="AH242" i="2"/>
  <c r="AD242" i="2"/>
  <c r="AH240" i="2"/>
  <c r="AG240" i="2"/>
  <c r="AM239" i="2"/>
  <c r="AG239" i="2"/>
  <c r="AE239" i="2"/>
  <c r="AJ233" i="2"/>
  <c r="AH233" i="2"/>
  <c r="AJ258" i="2"/>
  <c r="AH258" i="2"/>
  <c r="AK247" i="2"/>
  <c r="AH245" i="2"/>
  <c r="AG243" i="2"/>
  <c r="AK242" i="2"/>
  <c r="AG242" i="2"/>
  <c r="AN241" i="2"/>
  <c r="AM241" i="2"/>
  <c r="AK241" i="2"/>
  <c r="AJ241" i="2"/>
  <c r="AD240" i="2"/>
  <c r="AH239" i="2"/>
  <c r="AQ238" i="2"/>
  <c r="AP238" i="2"/>
  <c r="AN238" i="2"/>
  <c r="AM238" i="2"/>
  <c r="AK238" i="2"/>
  <c r="AJ238" i="2"/>
  <c r="AH238" i="2"/>
  <c r="AG238" i="2"/>
  <c r="AE238" i="2"/>
  <c r="AD238" i="2"/>
  <c r="AN237" i="2"/>
  <c r="AM237" i="2"/>
  <c r="AJ237" i="2"/>
  <c r="AH237" i="2"/>
  <c r="AD237" i="2"/>
  <c r="AN236" i="2"/>
  <c r="AM236" i="2"/>
  <c r="AG236" i="2"/>
  <c r="AE236" i="2"/>
  <c r="AD236" i="2"/>
  <c r="AM235" i="2"/>
  <c r="AJ235" i="2"/>
  <c r="AH235" i="2"/>
  <c r="AG235" i="2"/>
  <c r="AN234" i="2"/>
  <c r="AM234" i="2"/>
  <c r="AJ234" i="2"/>
  <c r="AG234" i="2"/>
  <c r="AE234" i="2"/>
  <c r="AM233" i="2"/>
  <c r="AK233" i="2"/>
  <c r="AE233" i="2"/>
  <c r="AD233" i="2"/>
  <c r="AM231" i="2"/>
  <c r="AK231" i="2"/>
  <c r="AH231" i="2"/>
  <c r="AG231" i="2"/>
  <c r="AE231" i="2"/>
  <c r="AD231" i="2"/>
  <c r="AH55" i="2"/>
  <c r="AN49" i="2"/>
  <c r="AG59" i="2"/>
  <c r="AN57" i="2"/>
  <c r="AK53" i="2"/>
  <c r="AJ52" i="2"/>
  <c r="AG49" i="2"/>
  <c r="AD46" i="2"/>
  <c r="AD45" i="2"/>
  <c r="AM59" i="2"/>
  <c r="AM54" i="2"/>
  <c r="AH53" i="2"/>
  <c r="AG52" i="2"/>
  <c r="AH47" i="2"/>
  <c r="AM46" i="2"/>
  <c r="AE46" i="2"/>
  <c r="AN59" i="2"/>
  <c r="AJ58" i="2"/>
  <c r="AH57" i="2"/>
  <c r="AD57" i="2"/>
  <c r="AK55" i="2"/>
  <c r="AJ54" i="2"/>
  <c r="AG54" i="2"/>
  <c r="AM53" i="2"/>
  <c r="AM51" i="2"/>
  <c r="AG51" i="2"/>
  <c r="AM49" i="2"/>
  <c r="AH48" i="2"/>
  <c r="AG46" i="2"/>
  <c r="AG45" i="2"/>
  <c r="AE43" i="2"/>
  <c r="AD43" i="2"/>
  <c r="AK70" i="2"/>
  <c r="AG70" i="2"/>
  <c r="AJ70" i="2"/>
  <c r="AE59" i="2"/>
  <c r="AD59" i="2"/>
  <c r="AG58" i="2"/>
  <c r="AD58" i="2"/>
  <c r="AJ57" i="2"/>
  <c r="AE57" i="2"/>
  <c r="AM55" i="2"/>
  <c r="AJ55" i="2"/>
  <c r="AE55" i="2"/>
  <c r="AK54" i="2"/>
  <c r="AD54" i="2"/>
  <c r="AN53" i="2"/>
  <c r="AJ53" i="2"/>
  <c r="AM52" i="2"/>
  <c r="AN51" i="2"/>
  <c r="AH51" i="2"/>
  <c r="AE51" i="2"/>
  <c r="AN48" i="2"/>
  <c r="AM48" i="2"/>
  <c r="AK48" i="2"/>
  <c r="AG48" i="2"/>
  <c r="AE48" i="2"/>
  <c r="AM47" i="2"/>
  <c r="AJ47" i="2"/>
  <c r="AN46" i="2"/>
  <c r="AH46" i="2"/>
  <c r="AK45" i="2"/>
  <c r="AJ45" i="2"/>
  <c r="AH45" i="2"/>
  <c r="AE45" i="2"/>
  <c r="AK43" i="2"/>
  <c r="AJ43" i="2"/>
  <c r="AG43" i="2"/>
  <c r="AJ15" i="2" l="1"/>
  <c r="AG15" i="2"/>
  <c r="AH15" i="2"/>
  <c r="AM16" i="2"/>
  <c r="AH16" i="2"/>
  <c r="AK15" i="2"/>
  <c r="AN16" i="2"/>
  <c r="AE15" i="2"/>
  <c r="AE16" i="2"/>
  <c r="AG16" i="2"/>
  <c r="AD15" i="2"/>
  <c r="AQ479" i="2"/>
  <c r="AJ36" i="2"/>
  <c r="AH36" i="2"/>
  <c r="AQ54" i="2"/>
  <c r="AR672" i="2"/>
  <c r="AR683" i="2"/>
  <c r="AP493" i="2"/>
  <c r="AP490" i="2"/>
  <c r="AQ231" i="2"/>
  <c r="AQ240" i="2"/>
  <c r="AQ481" i="2"/>
  <c r="AP59" i="2"/>
  <c r="AP482" i="2"/>
  <c r="AP481" i="2"/>
  <c r="AP506" i="2"/>
  <c r="AQ246" i="2"/>
  <c r="AQ489" i="2"/>
  <c r="AQ247" i="2"/>
  <c r="AQ506" i="2"/>
  <c r="AP243" i="2"/>
  <c r="AQ43" i="2"/>
  <c r="AQ243" i="2"/>
  <c r="AP236" i="2"/>
  <c r="AP484" i="2"/>
  <c r="AQ490" i="2"/>
  <c r="AR675" i="2"/>
  <c r="AQ52" i="2"/>
  <c r="AQ484" i="2"/>
  <c r="AP488" i="2"/>
  <c r="AQ483" i="2"/>
  <c r="AP491" i="2"/>
  <c r="AR696" i="2"/>
  <c r="AQ47" i="2"/>
  <c r="AQ258" i="2"/>
  <c r="AP245" i="2"/>
  <c r="AQ482" i="2"/>
  <c r="AR668" i="2"/>
  <c r="AQ491" i="2"/>
  <c r="AQ495" i="2"/>
  <c r="AP46" i="2"/>
  <c r="AQ237" i="2"/>
  <c r="AP233" i="2"/>
  <c r="AP234" i="2"/>
  <c r="AQ245" i="2"/>
  <c r="AP485" i="2"/>
  <c r="AQ234" i="2"/>
  <c r="AP231" i="2"/>
  <c r="AP483" i="2"/>
  <c r="AR674" i="2"/>
  <c r="AP235" i="2"/>
  <c r="AQ51" i="2"/>
  <c r="AP487" i="2"/>
  <c r="AP51" i="2"/>
  <c r="AP53" i="2"/>
  <c r="AR673" i="2"/>
  <c r="AR695" i="2"/>
  <c r="AP48" i="2"/>
  <c r="AQ45" i="2"/>
  <c r="AR684" i="2"/>
  <c r="AQ49" i="2"/>
  <c r="AQ46" i="2"/>
  <c r="AP247" i="2"/>
  <c r="AR680" i="2"/>
  <c r="AJ27" i="2"/>
  <c r="AP47" i="2"/>
  <c r="AR670" i="2"/>
  <c r="AP45" i="2"/>
  <c r="AQ55" i="2"/>
  <c r="AP242" i="2"/>
  <c r="AR486" i="2"/>
  <c r="AR671" i="2"/>
  <c r="AR682" i="2"/>
  <c r="AP246" i="2"/>
  <c r="AQ485" i="2"/>
  <c r="AP479" i="2"/>
  <c r="AQ493" i="2"/>
  <c r="AN18" i="2"/>
  <c r="AP57" i="2"/>
  <c r="AP239" i="2"/>
  <c r="AQ48" i="2"/>
  <c r="AP54" i="2"/>
  <c r="AQ57" i="2"/>
  <c r="AK13" i="2"/>
  <c r="AO493" i="2"/>
  <c r="AR238" i="2"/>
  <c r="AF494" i="2"/>
  <c r="AI234" i="2"/>
  <c r="AI483" i="2"/>
  <c r="AO494" i="2"/>
  <c r="AL487" i="2"/>
  <c r="AI482" i="2"/>
  <c r="AI481" i="2"/>
  <c r="AF486" i="2"/>
  <c r="AI485" i="2"/>
  <c r="AF482" i="2"/>
  <c r="AO479" i="2"/>
  <c r="AI486" i="2"/>
  <c r="AL484" i="2"/>
  <c r="AO481" i="2"/>
  <c r="AO491" i="2"/>
  <c r="AK32" i="2"/>
  <c r="AL481" i="2"/>
  <c r="AO482" i="2"/>
  <c r="AO483" i="2"/>
  <c r="AI484" i="2"/>
  <c r="AO490" i="2"/>
  <c r="AG24" i="2"/>
  <c r="AL479" i="2"/>
  <c r="AL486" i="2"/>
  <c r="AF479" i="2"/>
  <c r="AO486" i="2"/>
  <c r="AM35" i="2"/>
  <c r="AL233" i="2"/>
  <c r="AD28" i="2"/>
  <c r="AG22" i="2"/>
  <c r="AF240" i="2"/>
  <c r="AD29" i="2"/>
  <c r="AI240" i="2"/>
  <c r="AE18" i="2"/>
  <c r="AG37" i="2"/>
  <c r="AF238" i="2"/>
  <c r="AF233" i="2"/>
  <c r="AD13" i="2"/>
  <c r="AI238" i="2"/>
  <c r="AO238" i="2"/>
  <c r="AG21" i="2"/>
  <c r="AM21" i="2"/>
  <c r="AH27" i="2"/>
  <c r="AO236" i="2"/>
  <c r="AM32" i="2"/>
  <c r="AI235" i="2"/>
  <c r="AM17" i="2"/>
  <c r="AJ40" i="2"/>
  <c r="AG34" i="2"/>
  <c r="AI239" i="2"/>
  <c r="AJ23" i="2"/>
  <c r="AI233" i="2"/>
  <c r="AL236" i="2"/>
  <c r="AF237" i="2"/>
  <c r="AG13" i="2"/>
  <c r="AG18" i="2"/>
  <c r="AN23" i="2"/>
  <c r="AM23" i="2"/>
  <c r="AL238" i="2"/>
  <c r="AL55" i="2"/>
  <c r="AF57" i="2"/>
  <c r="AL70" i="2"/>
  <c r="AD24" i="2"/>
  <c r="AO59" i="2"/>
  <c r="AO49" i="2"/>
  <c r="AO51" i="2"/>
  <c r="AF43" i="2"/>
  <c r="AF46" i="2"/>
  <c r="AF45" i="2"/>
  <c r="AH17" i="2"/>
  <c r="AI51" i="2"/>
  <c r="AN43" i="2"/>
  <c r="AK47" i="2"/>
  <c r="AP55" i="2"/>
  <c r="AK57" i="2"/>
  <c r="AN52" i="2"/>
  <c r="AL45" i="2"/>
  <c r="AJ48" i="2"/>
  <c r="AJ18" i="2" s="1"/>
  <c r="AD55" i="2"/>
  <c r="AF55" i="2" s="1"/>
  <c r="AE54" i="2"/>
  <c r="AK234" i="2"/>
  <c r="AL234" i="2" s="1"/>
  <c r="AK240" i="2"/>
  <c r="AE13" i="2"/>
  <c r="AN45" i="2"/>
  <c r="AH49" i="2"/>
  <c r="AE52" i="2"/>
  <c r="AO53" i="2"/>
  <c r="AJ46" i="2"/>
  <c r="AK59" i="2"/>
  <c r="AG33" i="2"/>
  <c r="AG57" i="2"/>
  <c r="AI57" i="2" s="1"/>
  <c r="AD70" i="2"/>
  <c r="AQ233" i="2"/>
  <c r="AK49" i="2"/>
  <c r="AI46" i="2"/>
  <c r="AI48" i="2"/>
  <c r="AN235" i="2"/>
  <c r="AO235" i="2" s="1"/>
  <c r="AP237" i="2"/>
  <c r="AO46" i="2"/>
  <c r="AN70" i="2"/>
  <c r="AL74" i="2"/>
  <c r="AE235" i="2"/>
  <c r="AF235" i="2" s="1"/>
  <c r="AK18" i="2"/>
  <c r="AD47" i="2"/>
  <c r="AF59" i="2"/>
  <c r="AR74" i="2"/>
  <c r="AP70" i="2"/>
  <c r="AK46" i="2"/>
  <c r="AG47" i="2"/>
  <c r="AG17" i="2" s="1"/>
  <c r="AQ58" i="2"/>
  <c r="AD51" i="2"/>
  <c r="AD234" i="2"/>
  <c r="AF234" i="2" s="1"/>
  <c r="AO48" i="2"/>
  <c r="AL53" i="2"/>
  <c r="AO237" i="2"/>
  <c r="AE241" i="2"/>
  <c r="AG245" i="2"/>
  <c r="AI245" i="2" s="1"/>
  <c r="AL43" i="2"/>
  <c r="AM45" i="2"/>
  <c r="AM15" i="2" s="1"/>
  <c r="AM19" i="2"/>
  <c r="AJ49" i="2"/>
  <c r="AJ19" i="2" s="1"/>
  <c r="AM22" i="2"/>
  <c r="AG53" i="2"/>
  <c r="AI53" i="2" s="1"/>
  <c r="AQ53" i="2"/>
  <c r="AM57" i="2"/>
  <c r="AM27" i="2" s="1"/>
  <c r="AD32" i="2"/>
  <c r="AN47" i="2"/>
  <c r="AD49" i="2"/>
  <c r="AD19" i="2" s="1"/>
  <c r="AJ247" i="2"/>
  <c r="AL247" i="2" s="1"/>
  <c r="AH243" i="2"/>
  <c r="AL54" i="2"/>
  <c r="AK51" i="2"/>
  <c r="AK58" i="2"/>
  <c r="AN58" i="2"/>
  <c r="AJ231" i="2"/>
  <c r="AL231" i="2" s="1"/>
  <c r="AH54" i="2"/>
  <c r="AM43" i="2"/>
  <c r="AM13" i="2" s="1"/>
  <c r="AD52" i="2"/>
  <c r="AD22" i="2" s="1"/>
  <c r="AJ31" i="2"/>
  <c r="AP49" i="2"/>
  <c r="AD34" i="2"/>
  <c r="AH59" i="2"/>
  <c r="AL241" i="2"/>
  <c r="AE47" i="2"/>
  <c r="AM70" i="2"/>
  <c r="AP43" i="2"/>
  <c r="AE49" i="2"/>
  <c r="AG55" i="2"/>
  <c r="AM58" i="2"/>
  <c r="AM28" i="2" s="1"/>
  <c r="AP58" i="2"/>
  <c r="AN243" i="2"/>
  <c r="AN246" i="2"/>
  <c r="AO246" i="2" s="1"/>
  <c r="AN242" i="2"/>
  <c r="AI45" i="2"/>
  <c r="AH43" i="2"/>
  <c r="AP52" i="2"/>
  <c r="AN54" i="2"/>
  <c r="AE58" i="2"/>
  <c r="AQ59" i="2"/>
  <c r="AG35" i="2"/>
  <c r="AD53" i="2"/>
  <c r="AH58" i="2"/>
  <c r="AI231" i="2"/>
  <c r="AF236" i="2"/>
  <c r="AO241" i="2"/>
  <c r="AD241" i="2"/>
  <c r="AE243" i="2"/>
  <c r="AF243" i="2" s="1"/>
  <c r="AL245" i="2"/>
  <c r="AE246" i="2"/>
  <c r="AF246" i="2" s="1"/>
  <c r="AN258" i="2"/>
  <c r="AK235" i="2"/>
  <c r="AL235" i="2" s="1"/>
  <c r="AO234" i="2"/>
  <c r="AF74" i="2"/>
  <c r="AE70" i="2"/>
  <c r="AO74" i="2"/>
  <c r="AD48" i="2"/>
  <c r="AF48" i="2" s="1"/>
  <c r="AH52" i="2"/>
  <c r="AJ59" i="2"/>
  <c r="AK52" i="2"/>
  <c r="AE245" i="2"/>
  <c r="AJ240" i="2"/>
  <c r="AJ22" i="2" s="1"/>
  <c r="AE258" i="2"/>
  <c r="AN245" i="2"/>
  <c r="AO245" i="2" s="1"/>
  <c r="AK239" i="2"/>
  <c r="AL239" i="2" s="1"/>
  <c r="AQ487" i="2"/>
  <c r="AI74" i="2"/>
  <c r="AH70" i="2"/>
  <c r="AE53" i="2"/>
  <c r="AM33" i="2"/>
  <c r="AQ70" i="2"/>
  <c r="AJ51" i="2"/>
  <c r="AJ21" i="2" s="1"/>
  <c r="AN55" i="2"/>
  <c r="AG237" i="2"/>
  <c r="AG19" i="2" s="1"/>
  <c r="AQ239" i="2"/>
  <c r="AD239" i="2"/>
  <c r="AF239" i="2" s="1"/>
  <c r="AN233" i="2"/>
  <c r="AO233" i="2" s="1"/>
  <c r="AF231" i="2"/>
  <c r="AQ236" i="2"/>
  <c r="AQ241" i="2"/>
  <c r="AN247" i="2"/>
  <c r="AG258" i="2"/>
  <c r="AI258" i="2" s="1"/>
  <c r="AP258" i="2"/>
  <c r="AH236" i="2"/>
  <c r="AI236" i="2" s="1"/>
  <c r="AE489" i="2"/>
  <c r="AF489" i="2" s="1"/>
  <c r="AH490" i="2"/>
  <c r="AI490" i="2" s="1"/>
  <c r="AM242" i="2"/>
  <c r="AM24" i="2" s="1"/>
  <c r="AE242" i="2"/>
  <c r="AF242" i="2" s="1"/>
  <c r="AJ35" i="2"/>
  <c r="AJ246" i="2"/>
  <c r="AJ28" i="2" s="1"/>
  <c r="AM243" i="2"/>
  <c r="AM25" i="2" s="1"/>
  <c r="AH247" i="2"/>
  <c r="AI247" i="2" s="1"/>
  <c r="AH246" i="2"/>
  <c r="AI246" i="2" s="1"/>
  <c r="AD31" i="2"/>
  <c r="AI242" i="2"/>
  <c r="AQ242" i="2"/>
  <c r="AD245" i="2"/>
  <c r="AN231" i="2"/>
  <c r="AO231" i="2" s="1"/>
  <c r="AH488" i="2"/>
  <c r="AI488" i="2" s="1"/>
  <c r="AK506" i="2"/>
  <c r="AL506" i="2" s="1"/>
  <c r="AG241" i="2"/>
  <c r="AK243" i="2"/>
  <c r="AM31" i="2"/>
  <c r="AD484" i="2"/>
  <c r="AF484" i="2" s="1"/>
  <c r="AD493" i="2"/>
  <c r="AF493" i="2" s="1"/>
  <c r="AM495" i="2"/>
  <c r="AK485" i="2"/>
  <c r="AL485" i="2" s="1"/>
  <c r="AN240" i="2"/>
  <c r="AO240" i="2" s="1"/>
  <c r="AH241" i="2"/>
  <c r="AP241" i="2"/>
  <c r="AJ242" i="2"/>
  <c r="AK258" i="2"/>
  <c r="AL258" i="2" s="1"/>
  <c r="AK237" i="2"/>
  <c r="AL237" i="2" s="1"/>
  <c r="AP494" i="2"/>
  <c r="AE506" i="2"/>
  <c r="AF506" i="2" s="1"/>
  <c r="AJ483" i="2"/>
  <c r="AJ17" i="2" s="1"/>
  <c r="AH489" i="2"/>
  <c r="AI489" i="2" s="1"/>
  <c r="AE490" i="2"/>
  <c r="AF490" i="2" s="1"/>
  <c r="AJ491" i="2"/>
  <c r="AJ25" i="2" s="1"/>
  <c r="AN239" i="2"/>
  <c r="AO239" i="2" s="1"/>
  <c r="AP240" i="2"/>
  <c r="AE247" i="2"/>
  <c r="AF247" i="2" s="1"/>
  <c r="AM247" i="2"/>
  <c r="AD258" i="2"/>
  <c r="AM258" i="2"/>
  <c r="AQ235" i="2"/>
  <c r="AF488" i="2"/>
  <c r="AF481" i="2"/>
  <c r="AE491" i="2"/>
  <c r="AK489" i="2"/>
  <c r="AL489" i="2" s="1"/>
  <c r="AG495" i="2"/>
  <c r="AI495" i="2" s="1"/>
  <c r="AJ482" i="2"/>
  <c r="AL482" i="2" s="1"/>
  <c r="AE485" i="2"/>
  <c r="AF485" i="2" s="1"/>
  <c r="AH487" i="2"/>
  <c r="AI487" i="2" s="1"/>
  <c r="AE495" i="2"/>
  <c r="AF495" i="2" s="1"/>
  <c r="AG494" i="2"/>
  <c r="AI494" i="2" s="1"/>
  <c r="AQ494" i="2"/>
  <c r="AR679" i="2"/>
  <c r="AI493" i="2"/>
  <c r="AH506" i="2"/>
  <c r="AI506" i="2" s="1"/>
  <c r="AN488" i="2"/>
  <c r="AO488" i="2" s="1"/>
  <c r="AN495" i="2"/>
  <c r="AL495" i="2"/>
  <c r="AK488" i="2"/>
  <c r="AL488" i="2" s="1"/>
  <c r="AP495" i="2"/>
  <c r="AD37" i="2"/>
  <c r="AK494" i="2"/>
  <c r="AL494" i="2" s="1"/>
  <c r="AO489" i="2"/>
  <c r="AI491" i="2"/>
  <c r="AD483" i="2"/>
  <c r="AF483" i="2" s="1"/>
  <c r="AN485" i="2"/>
  <c r="AO485" i="2" s="1"/>
  <c r="AJ33" i="2"/>
  <c r="AN506" i="2"/>
  <c r="AO506" i="2" s="1"/>
  <c r="AD491" i="2"/>
  <c r="AP489" i="2"/>
  <c r="AK490" i="2"/>
  <c r="AL490" i="2" s="1"/>
  <c r="AR678" i="2"/>
  <c r="AI479" i="2"/>
  <c r="AM484" i="2"/>
  <c r="AQ488" i="2"/>
  <c r="AN487" i="2"/>
  <c r="AO487" i="2" s="1"/>
  <c r="AK493" i="2"/>
  <c r="AL493" i="2" s="1"/>
  <c r="AE487" i="2"/>
  <c r="AR676" i="2"/>
  <c r="AR677" i="2"/>
  <c r="AL15" i="2" l="1"/>
  <c r="AR479" i="2"/>
  <c r="AI15" i="2"/>
  <c r="AI16" i="2"/>
  <c r="AO16" i="2"/>
  <c r="AJ16" i="2"/>
  <c r="AF15" i="2"/>
  <c r="AP15" i="2"/>
  <c r="AK16" i="2"/>
  <c r="AP16" i="2"/>
  <c r="AN15" i="2"/>
  <c r="AO15" i="2" s="1"/>
  <c r="AQ16" i="2"/>
  <c r="AD16" i="2"/>
  <c r="AF16" i="2" s="1"/>
  <c r="AQ15" i="2"/>
  <c r="AR240" i="2"/>
  <c r="AR489" i="2"/>
  <c r="AR490" i="2"/>
  <c r="AP36" i="2"/>
  <c r="AQ36" i="2"/>
  <c r="AR483" i="2"/>
  <c r="AR482" i="2"/>
  <c r="AF36" i="2"/>
  <c r="AR491" i="2"/>
  <c r="AO36" i="2"/>
  <c r="AR506" i="2"/>
  <c r="AI36" i="2"/>
  <c r="AR237" i="2"/>
  <c r="AP37" i="2"/>
  <c r="AR481" i="2"/>
  <c r="AR231" i="2"/>
  <c r="AR488" i="2"/>
  <c r="AR45" i="2"/>
  <c r="AR247" i="2"/>
  <c r="AR235" i="2"/>
  <c r="AR485" i="2"/>
  <c r="AR48" i="2"/>
  <c r="AR47" i="2"/>
  <c r="AR243" i="2"/>
  <c r="AP31" i="2"/>
  <c r="AP34" i="2"/>
  <c r="AQ27" i="2"/>
  <c r="AQ19" i="2"/>
  <c r="AQ13" i="2"/>
  <c r="AQ25" i="2"/>
  <c r="AR51" i="2"/>
  <c r="AR46" i="2"/>
  <c r="AP24" i="2"/>
  <c r="AR493" i="2"/>
  <c r="AR246" i="2"/>
  <c r="AR484" i="2"/>
  <c r="AM29" i="2"/>
  <c r="AR234" i="2"/>
  <c r="AP35" i="2"/>
  <c r="AP22" i="2"/>
  <c r="AR495" i="2"/>
  <c r="AR487" i="2"/>
  <c r="AP13" i="2"/>
  <c r="AR245" i="2"/>
  <c r="AR258" i="2"/>
  <c r="AR241" i="2"/>
  <c r="AR239" i="2"/>
  <c r="AP27" i="2"/>
  <c r="AP33" i="2"/>
  <c r="AP18" i="2"/>
  <c r="AK23" i="2"/>
  <c r="AL23" i="2" s="1"/>
  <c r="AP17" i="2"/>
  <c r="AR57" i="2"/>
  <c r="AR54" i="2"/>
  <c r="AK24" i="2"/>
  <c r="AP21" i="2"/>
  <c r="AJ32" i="2"/>
  <c r="AL32" i="2" s="1"/>
  <c r="AG29" i="2"/>
  <c r="AP28" i="2"/>
  <c r="AP29" i="2"/>
  <c r="AP40" i="2"/>
  <c r="AR43" i="2"/>
  <c r="AO495" i="2"/>
  <c r="AD35" i="2"/>
  <c r="AF491" i="2"/>
  <c r="AJ34" i="2"/>
  <c r="AM37" i="2"/>
  <c r="AN29" i="2"/>
  <c r="AF13" i="2"/>
  <c r="AH18" i="2"/>
  <c r="AI18" i="2" s="1"/>
  <c r="AM40" i="2"/>
  <c r="AO23" i="2"/>
  <c r="AG31" i="2"/>
  <c r="AD33" i="2"/>
  <c r="AO243" i="2"/>
  <c r="AI241" i="2"/>
  <c r="AM34" i="2"/>
  <c r="AO242" i="2"/>
  <c r="AD40" i="2"/>
  <c r="AJ37" i="2"/>
  <c r="AH37" i="2"/>
  <c r="AI37" i="2" s="1"/>
  <c r="AI237" i="2"/>
  <c r="AL18" i="2"/>
  <c r="AL240" i="2"/>
  <c r="AF258" i="2"/>
  <c r="AN33" i="2"/>
  <c r="AO33" i="2" s="1"/>
  <c r="AI47" i="2"/>
  <c r="AL48" i="2"/>
  <c r="AL243" i="2"/>
  <c r="AK25" i="2"/>
  <c r="AL25" i="2" s="1"/>
  <c r="AD27" i="2"/>
  <c r="AP32" i="2"/>
  <c r="AQ28" i="2"/>
  <c r="AR58" i="2"/>
  <c r="AF487" i="2"/>
  <c r="AE21" i="2"/>
  <c r="AJ29" i="2"/>
  <c r="AI59" i="2"/>
  <c r="AH29" i="2"/>
  <c r="AI54" i="2"/>
  <c r="AH24" i="2"/>
  <c r="AI24" i="2" s="1"/>
  <c r="AH31" i="2"/>
  <c r="AH35" i="2"/>
  <c r="AI35" i="2" s="1"/>
  <c r="AL246" i="2"/>
  <c r="AN31" i="2"/>
  <c r="AO31" i="2" s="1"/>
  <c r="AF47" i="2"/>
  <c r="AE17" i="2"/>
  <c r="AK35" i="2"/>
  <c r="AL35" i="2" s="1"/>
  <c r="AG40" i="2"/>
  <c r="AQ34" i="2"/>
  <c r="AD25" i="2"/>
  <c r="AK17" i="2"/>
  <c r="AL17" i="2" s="1"/>
  <c r="AL47" i="2"/>
  <c r="AN19" i="2"/>
  <c r="AO19" i="2" s="1"/>
  <c r="AE33" i="2"/>
  <c r="AR494" i="2"/>
  <c r="AR70" i="2"/>
  <c r="AQ40" i="2"/>
  <c r="AO258" i="2"/>
  <c r="AI58" i="2"/>
  <c r="AH28" i="2"/>
  <c r="AL51" i="2"/>
  <c r="AK21" i="2"/>
  <c r="AL21" i="2" s="1"/>
  <c r="AG32" i="2"/>
  <c r="AF241" i="2"/>
  <c r="AE29" i="2"/>
  <c r="AF29" i="2" s="1"/>
  <c r="AQ17" i="2"/>
  <c r="AQ22" i="2"/>
  <c r="AG27" i="2"/>
  <c r="AI27" i="2" s="1"/>
  <c r="AE35" i="2"/>
  <c r="AH19" i="2"/>
  <c r="AI19" i="2" s="1"/>
  <c r="AI49" i="2"/>
  <c r="AL57" i="2"/>
  <c r="AK27" i="2"/>
  <c r="AL27" i="2" s="1"/>
  <c r="AN13" i="2"/>
  <c r="AO13" i="2" s="1"/>
  <c r="AO43" i="2"/>
  <c r="AH33" i="2"/>
  <c r="AI33" i="2" s="1"/>
  <c r="AL483" i="2"/>
  <c r="AF53" i="2"/>
  <c r="AE23" i="2"/>
  <c r="AR242" i="2"/>
  <c r="AQ24" i="2"/>
  <c r="AG25" i="2"/>
  <c r="AI55" i="2"/>
  <c r="AI243" i="2"/>
  <c r="AH25" i="2"/>
  <c r="AO484" i="2"/>
  <c r="AM18" i="2"/>
  <c r="AO18" i="2" s="1"/>
  <c r="AI70" i="2"/>
  <c r="AH40" i="2"/>
  <c r="AE40" i="2"/>
  <c r="AF70" i="2"/>
  <c r="AL46" i="2"/>
  <c r="AK33" i="2"/>
  <c r="AL33" i="2" s="1"/>
  <c r="AN40" i="2"/>
  <c r="AO70" i="2"/>
  <c r="AE22" i="2"/>
  <c r="AF22" i="2" s="1"/>
  <c r="AF52" i="2"/>
  <c r="AO247" i="2"/>
  <c r="AL52" i="2"/>
  <c r="AK22" i="2"/>
  <c r="AL22" i="2" s="1"/>
  <c r="AD23" i="2"/>
  <c r="AR59" i="2"/>
  <c r="AQ29" i="2"/>
  <c r="AI43" i="2"/>
  <c r="AH13" i="2"/>
  <c r="AI13" i="2" s="1"/>
  <c r="AN35" i="2"/>
  <c r="AO35" i="2" s="1"/>
  <c r="AF49" i="2"/>
  <c r="AE19" i="2"/>
  <c r="AF19" i="2" s="1"/>
  <c r="AP19" i="2"/>
  <c r="AR49" i="2"/>
  <c r="AN27" i="2"/>
  <c r="AO27" i="2" s="1"/>
  <c r="AN32" i="2"/>
  <c r="AO32" i="2" s="1"/>
  <c r="AE32" i="2"/>
  <c r="AF32" i="2" s="1"/>
  <c r="AG28" i="2"/>
  <c r="AQ37" i="2"/>
  <c r="AJ24" i="2"/>
  <c r="AL242" i="2"/>
  <c r="AI52" i="2"/>
  <c r="AH22" i="2"/>
  <c r="AI22" i="2" s="1"/>
  <c r="AO58" i="2"/>
  <c r="AN28" i="2"/>
  <c r="AO28" i="2" s="1"/>
  <c r="AL58" i="2"/>
  <c r="AK28" i="2"/>
  <c r="AL28" i="2" s="1"/>
  <c r="AH23" i="2"/>
  <c r="AG23" i="2"/>
  <c r="AK19" i="2"/>
  <c r="AL19" i="2" s="1"/>
  <c r="AL49" i="2"/>
  <c r="AO52" i="2"/>
  <c r="AN22" i="2"/>
  <c r="AO22" i="2" s="1"/>
  <c r="AR236" i="2"/>
  <c r="AQ18" i="2"/>
  <c r="AF245" i="2"/>
  <c r="AE27" i="2"/>
  <c r="AL491" i="2"/>
  <c r="AK40" i="2"/>
  <c r="AL40" i="2" s="1"/>
  <c r="AO47" i="2"/>
  <c r="AN17" i="2"/>
  <c r="AO17" i="2" s="1"/>
  <c r="AD21" i="2"/>
  <c r="AF51" i="2"/>
  <c r="AD17" i="2"/>
  <c r="AO57" i="2"/>
  <c r="AR233" i="2"/>
  <c r="AO45" i="2"/>
  <c r="AK34" i="2"/>
  <c r="AQ35" i="2"/>
  <c r="AI17" i="2"/>
  <c r="AK37" i="2"/>
  <c r="AE28" i="2"/>
  <c r="AF28" i="2" s="1"/>
  <c r="AF58" i="2"/>
  <c r="AQ33" i="2"/>
  <c r="AP25" i="2"/>
  <c r="AR55" i="2"/>
  <c r="AP23" i="2"/>
  <c r="AO55" i="2"/>
  <c r="AN25" i="2"/>
  <c r="AO25" i="2" s="1"/>
  <c r="AN34" i="2"/>
  <c r="AD18" i="2"/>
  <c r="AF18" i="2" s="1"/>
  <c r="AO54" i="2"/>
  <c r="AN24" i="2"/>
  <c r="AO24" i="2" s="1"/>
  <c r="AK31" i="2"/>
  <c r="AL31" i="2" s="1"/>
  <c r="AE31" i="2"/>
  <c r="AF31" i="2" s="1"/>
  <c r="AE37" i="2"/>
  <c r="AF37" i="2" s="1"/>
  <c r="AH32" i="2"/>
  <c r="AR52" i="2"/>
  <c r="AE34" i="2"/>
  <c r="AF34" i="2" s="1"/>
  <c r="AR53" i="2"/>
  <c r="AQ23" i="2"/>
  <c r="AN21" i="2"/>
  <c r="AO21" i="2" s="1"/>
  <c r="AN37" i="2"/>
  <c r="AQ21" i="2"/>
  <c r="AJ13" i="2"/>
  <c r="AL13" i="2" s="1"/>
  <c r="AL59" i="2"/>
  <c r="AK29" i="2"/>
  <c r="AE25" i="2"/>
  <c r="AF54" i="2"/>
  <c r="AE24" i="2"/>
  <c r="AF24" i="2" s="1"/>
  <c r="AQ31" i="2"/>
  <c r="AQ32" i="2"/>
  <c r="AH21" i="2"/>
  <c r="AI21" i="2" s="1"/>
  <c r="AH34" i="2"/>
  <c r="AI34" i="2" s="1"/>
  <c r="AR15" i="2" l="1"/>
  <c r="AL16" i="2"/>
  <c r="AR16" i="2"/>
  <c r="AR27" i="2"/>
  <c r="AR21" i="2"/>
  <c r="AR19" i="2"/>
  <c r="AR31" i="2"/>
  <c r="AR32" i="2"/>
  <c r="AI29" i="2"/>
  <c r="AL36" i="2"/>
  <c r="AL24" i="2"/>
  <c r="AR36" i="2"/>
  <c r="AR37" i="2"/>
  <c r="AR13" i="2"/>
  <c r="AR25" i="2"/>
  <c r="AR34" i="2"/>
  <c r="AR35" i="2"/>
  <c r="AR24" i="2"/>
  <c r="AR33" i="2"/>
  <c r="AR22" i="2"/>
  <c r="AO29" i="2"/>
  <c r="AR29" i="2"/>
  <c r="AR17" i="2"/>
  <c r="AR18" i="2"/>
  <c r="AL34" i="2"/>
  <c r="AI31" i="2"/>
  <c r="AR40" i="2"/>
  <c r="AR28" i="2"/>
  <c r="AF35" i="2"/>
  <c r="AO37" i="2"/>
  <c r="AO34" i="2"/>
  <c r="AO40" i="2"/>
  <c r="AL37" i="2"/>
  <c r="AF40" i="2"/>
  <c r="AF27" i="2"/>
  <c r="AL29" i="2"/>
  <c r="AI32" i="2"/>
  <c r="AF23" i="2"/>
  <c r="AR23" i="2"/>
  <c r="AI25" i="2"/>
  <c r="AF25" i="2"/>
  <c r="AI23" i="2"/>
  <c r="AI40" i="2"/>
  <c r="AI28" i="2"/>
  <c r="AF33" i="2"/>
  <c r="AF21" i="2"/>
  <c r="AF17" i="2"/>
  <c r="AX696" i="2" l="1"/>
  <c r="G696" i="2"/>
  <c r="C696" i="2"/>
  <c r="B696" i="2"/>
  <c r="A696" i="2"/>
  <c r="AX695" i="2"/>
  <c r="AU695" i="2"/>
  <c r="G695" i="2"/>
  <c r="C695" i="2"/>
  <c r="B695" i="2"/>
  <c r="A695" i="2"/>
  <c r="C692" i="2"/>
  <c r="B692" i="2"/>
  <c r="A692" i="2"/>
  <c r="G690" i="2"/>
  <c r="C690" i="2"/>
  <c r="B690" i="2"/>
  <c r="A690" i="2"/>
  <c r="G689" i="2"/>
  <c r="C689" i="2"/>
  <c r="B689" i="2"/>
  <c r="A689" i="2"/>
  <c r="G688" i="2"/>
  <c r="C688" i="2"/>
  <c r="B688" i="2"/>
  <c r="A688" i="2"/>
  <c r="G687" i="2"/>
  <c r="C687" i="2"/>
  <c r="B687" i="2"/>
  <c r="A687" i="2"/>
  <c r="G686" i="2"/>
  <c r="C686" i="2"/>
  <c r="B686" i="2"/>
  <c r="A686" i="2"/>
  <c r="AX684" i="2"/>
  <c r="AU684" i="2"/>
  <c r="W684" i="2"/>
  <c r="C684" i="2"/>
  <c r="B684" i="2"/>
  <c r="A684" i="2"/>
  <c r="AX683" i="2"/>
  <c r="AU683" i="2"/>
  <c r="C683" i="2"/>
  <c r="B683" i="2"/>
  <c r="A683" i="2"/>
  <c r="AX682" i="2"/>
  <c r="AU682" i="2"/>
  <c r="C682" i="2"/>
  <c r="B682" i="2"/>
  <c r="A682" i="2"/>
  <c r="AX680" i="2"/>
  <c r="AU680" i="2"/>
  <c r="C680" i="2"/>
  <c r="B680" i="2"/>
  <c r="A680" i="2"/>
  <c r="AX679" i="2"/>
  <c r="AU679" i="2"/>
  <c r="C679" i="2"/>
  <c r="B679" i="2"/>
  <c r="A679" i="2"/>
  <c r="AX678" i="2"/>
  <c r="AU678" i="2"/>
  <c r="AX677" i="2"/>
  <c r="AU677" i="2"/>
  <c r="AX676" i="2"/>
  <c r="AU676" i="2"/>
  <c r="W676" i="2"/>
  <c r="W675" i="2"/>
  <c r="AX674" i="2"/>
  <c r="AU674" i="2"/>
  <c r="G674" i="2"/>
  <c r="C674" i="2"/>
  <c r="B674" i="2"/>
  <c r="A674" i="2"/>
  <c r="AX673" i="2"/>
  <c r="AU673" i="2"/>
  <c r="G673" i="2"/>
  <c r="C673" i="2"/>
  <c r="B673" i="2"/>
  <c r="A673" i="2"/>
  <c r="AX672" i="2"/>
  <c r="AU672" i="2"/>
  <c r="AX671" i="2"/>
  <c r="AU671" i="2"/>
  <c r="G671" i="2"/>
  <c r="C671" i="2"/>
  <c r="B671" i="2"/>
  <c r="A671" i="2"/>
  <c r="AX670" i="2"/>
  <c r="AU670" i="2"/>
  <c r="W670" i="2"/>
  <c r="G670" i="2"/>
  <c r="C670" i="2"/>
  <c r="B670" i="2"/>
  <c r="A670" i="2"/>
  <c r="AX668" i="2"/>
  <c r="AU668" i="2"/>
  <c r="V668" i="2"/>
  <c r="C668" i="2"/>
  <c r="B668" i="2"/>
  <c r="A668" i="2"/>
  <c r="C667" i="2"/>
  <c r="B667" i="2"/>
  <c r="C666" i="2"/>
  <c r="W680" i="2" l="1"/>
  <c r="V677" i="2"/>
  <c r="W678" i="2"/>
  <c r="W683" i="2"/>
  <c r="W695" i="2"/>
  <c r="W668" i="2"/>
  <c r="V671" i="2"/>
  <c r="V676" i="2"/>
  <c r="V684" i="2"/>
  <c r="V670" i="2"/>
  <c r="W677" i="2"/>
  <c r="V680" i="2"/>
  <c r="V695" i="2" l="1"/>
  <c r="V683" i="2"/>
  <c r="V678" i="2"/>
  <c r="W682" i="2"/>
  <c r="V682" i="2"/>
  <c r="W671" i="2"/>
  <c r="V674" i="2"/>
  <c r="W674" i="2"/>
  <c r="V679" i="2"/>
  <c r="W679" i="2"/>
  <c r="V673" i="2"/>
  <c r="W673" i="2"/>
  <c r="V672" i="2"/>
  <c r="W672" i="2"/>
  <c r="HU571" i="2" l="1"/>
  <c r="HT571" i="2"/>
  <c r="HO571" i="2"/>
  <c r="HN571" i="2"/>
  <c r="HI571" i="2"/>
  <c r="HH571" i="2"/>
  <c r="HC571" i="2"/>
  <c r="HB571" i="2"/>
  <c r="GW571" i="2"/>
  <c r="GV571" i="2"/>
  <c r="GQ571" i="2"/>
  <c r="GP571" i="2"/>
  <c r="GK571" i="2"/>
  <c r="GJ571" i="2"/>
  <c r="GE571" i="2"/>
  <c r="GD571" i="2"/>
  <c r="FY571" i="2"/>
  <c r="FX571" i="2"/>
  <c r="FS571" i="2"/>
  <c r="FR571" i="2"/>
  <c r="FM571" i="2"/>
  <c r="FL571" i="2"/>
  <c r="FG571" i="2"/>
  <c r="FF571" i="2"/>
  <c r="FA571" i="2"/>
  <c r="EZ571" i="2"/>
  <c r="EU571" i="2"/>
  <c r="ET571" i="2"/>
  <c r="EO571" i="2"/>
  <c r="EN571" i="2"/>
  <c r="EI571" i="2"/>
  <c r="EH571" i="2"/>
  <c r="EC571" i="2"/>
  <c r="EB571" i="2"/>
  <c r="DW571" i="2"/>
  <c r="DV571" i="2"/>
  <c r="DQ571" i="2"/>
  <c r="DP571" i="2"/>
  <c r="DK571" i="2"/>
  <c r="DJ571" i="2"/>
  <c r="BO571" i="2"/>
  <c r="BN571" i="2"/>
  <c r="BI571" i="2"/>
  <c r="BH571" i="2"/>
  <c r="BC571" i="2"/>
  <c r="BB571" i="2"/>
  <c r="AW571" i="2"/>
  <c r="AV571" i="2"/>
  <c r="AV540" i="2"/>
  <c r="HU540" i="2"/>
  <c r="HT540" i="2"/>
  <c r="HO540" i="2"/>
  <c r="HN540" i="2"/>
  <c r="HI540" i="2"/>
  <c r="HH540" i="2"/>
  <c r="HC540" i="2"/>
  <c r="HB540" i="2"/>
  <c r="GW540" i="2"/>
  <c r="GV540" i="2"/>
  <c r="GQ540" i="2"/>
  <c r="GP540" i="2"/>
  <c r="GK540" i="2"/>
  <c r="GJ540" i="2"/>
  <c r="GE540" i="2"/>
  <c r="GD540" i="2"/>
  <c r="FY540" i="2"/>
  <c r="FX540" i="2"/>
  <c r="FS540" i="2"/>
  <c r="FR540" i="2"/>
  <c r="FM540" i="2"/>
  <c r="FL540" i="2"/>
  <c r="FG540" i="2"/>
  <c r="FF540" i="2"/>
  <c r="FA540" i="2"/>
  <c r="EZ540" i="2"/>
  <c r="EU540" i="2"/>
  <c r="ET540" i="2"/>
  <c r="EO540" i="2"/>
  <c r="EN540" i="2"/>
  <c r="EI540" i="2"/>
  <c r="EH540" i="2"/>
  <c r="EC540" i="2"/>
  <c r="EB540" i="2"/>
  <c r="DW540" i="2"/>
  <c r="DV540" i="2"/>
  <c r="DQ540" i="2"/>
  <c r="DP540" i="2"/>
  <c r="DK540" i="2"/>
  <c r="DJ540" i="2"/>
  <c r="BO540" i="2"/>
  <c r="BN540" i="2"/>
  <c r="BI540" i="2"/>
  <c r="BH540" i="2"/>
  <c r="BC540" i="2"/>
  <c r="BB540" i="2"/>
  <c r="AW540" i="2"/>
  <c r="AV509" i="2"/>
  <c r="HU509" i="2"/>
  <c r="HT509" i="2"/>
  <c r="HO509" i="2"/>
  <c r="HN509" i="2"/>
  <c r="HI509" i="2"/>
  <c r="HH509" i="2"/>
  <c r="HC509" i="2"/>
  <c r="HB509" i="2"/>
  <c r="GW509" i="2"/>
  <c r="GV509" i="2"/>
  <c r="GQ509" i="2"/>
  <c r="GP509" i="2"/>
  <c r="GK509" i="2"/>
  <c r="GJ509" i="2"/>
  <c r="GE509" i="2"/>
  <c r="GD509" i="2"/>
  <c r="FY509" i="2"/>
  <c r="FX509" i="2"/>
  <c r="FS509" i="2"/>
  <c r="FR509" i="2"/>
  <c r="FM509" i="2"/>
  <c r="FL509" i="2"/>
  <c r="FG509" i="2"/>
  <c r="FF509" i="2"/>
  <c r="FA509" i="2"/>
  <c r="EZ509" i="2"/>
  <c r="EU509" i="2"/>
  <c r="ET509" i="2"/>
  <c r="EO509" i="2"/>
  <c r="EN509" i="2"/>
  <c r="EI509" i="2"/>
  <c r="EH509" i="2"/>
  <c r="EC509" i="2"/>
  <c r="EB509" i="2"/>
  <c r="DW509" i="2"/>
  <c r="DV509" i="2"/>
  <c r="DQ509" i="2"/>
  <c r="DP509" i="2"/>
  <c r="DK509" i="2"/>
  <c r="DJ509" i="2"/>
  <c r="BO509" i="2"/>
  <c r="BN509" i="2"/>
  <c r="BI509" i="2"/>
  <c r="BH509" i="2"/>
  <c r="BC509" i="2"/>
  <c r="BB509" i="2"/>
  <c r="AW509" i="2"/>
  <c r="AV447" i="2"/>
  <c r="AV446" i="2" s="1"/>
  <c r="HU447" i="2"/>
  <c r="HT447" i="2"/>
  <c r="HT446" i="2" s="1"/>
  <c r="HO447" i="2"/>
  <c r="HN447" i="2"/>
  <c r="HN446" i="2" s="1"/>
  <c r="HI447" i="2"/>
  <c r="HH447" i="2"/>
  <c r="HH446" i="2" s="1"/>
  <c r="HC447" i="2"/>
  <c r="HC446" i="2" s="1"/>
  <c r="HB447" i="2"/>
  <c r="GW447" i="2"/>
  <c r="GV447" i="2"/>
  <c r="GV446" i="2" s="1"/>
  <c r="GQ447" i="2"/>
  <c r="GQ446" i="2" s="1"/>
  <c r="GP447" i="2"/>
  <c r="GP446" i="2" s="1"/>
  <c r="GK447" i="2"/>
  <c r="GJ447" i="2"/>
  <c r="GJ446" i="2" s="1"/>
  <c r="GE447" i="2"/>
  <c r="GE446" i="2" s="1"/>
  <c r="GD447" i="2"/>
  <c r="GD446" i="2" s="1"/>
  <c r="FY447" i="2"/>
  <c r="FX447" i="2"/>
  <c r="FX446" i="2" s="1"/>
  <c r="FS447" i="2"/>
  <c r="FR447" i="2"/>
  <c r="FR446" i="2" s="1"/>
  <c r="FM447" i="2"/>
  <c r="FL447" i="2"/>
  <c r="FL446" i="2" s="1"/>
  <c r="FG447" i="2"/>
  <c r="FG446" i="2" s="1"/>
  <c r="FF447" i="2"/>
  <c r="FA447" i="2"/>
  <c r="EZ447" i="2"/>
  <c r="EZ446" i="2" s="1"/>
  <c r="EU447" i="2"/>
  <c r="ET447" i="2"/>
  <c r="ET446" i="2" s="1"/>
  <c r="EO447" i="2"/>
  <c r="EN447" i="2"/>
  <c r="EN446" i="2" s="1"/>
  <c r="EI447" i="2"/>
  <c r="EI446" i="2" s="1"/>
  <c r="EH447" i="2"/>
  <c r="EH446" i="2" s="1"/>
  <c r="EC447" i="2"/>
  <c r="EC446" i="2" s="1"/>
  <c r="EB447" i="2"/>
  <c r="EB446" i="2" s="1"/>
  <c r="DW447" i="2"/>
  <c r="DV447" i="2"/>
  <c r="DV446" i="2" s="1"/>
  <c r="DQ447" i="2"/>
  <c r="DQ446" i="2" s="1"/>
  <c r="DP447" i="2"/>
  <c r="DP446" i="2" s="1"/>
  <c r="DK447" i="2"/>
  <c r="DK446" i="2" s="1"/>
  <c r="DJ447" i="2"/>
  <c r="BO447" i="2"/>
  <c r="BO446" i="2" s="1"/>
  <c r="BN447" i="2"/>
  <c r="BI447" i="2"/>
  <c r="BH447" i="2"/>
  <c r="BH446" i="2" s="1"/>
  <c r="BC447" i="2"/>
  <c r="BB447" i="2"/>
  <c r="BB446" i="2" s="1"/>
  <c r="AW447" i="2"/>
  <c r="AV415" i="2"/>
  <c r="HU415" i="2"/>
  <c r="HT415" i="2"/>
  <c r="HO415" i="2"/>
  <c r="HN415" i="2"/>
  <c r="HI415" i="2"/>
  <c r="HH415" i="2"/>
  <c r="HC415" i="2"/>
  <c r="HB415" i="2"/>
  <c r="GW415" i="2"/>
  <c r="GV415" i="2"/>
  <c r="GQ415" i="2"/>
  <c r="GP415" i="2"/>
  <c r="GK415" i="2"/>
  <c r="GJ415" i="2"/>
  <c r="GE415" i="2"/>
  <c r="GD415" i="2"/>
  <c r="FY415" i="2"/>
  <c r="FX415" i="2"/>
  <c r="FS415" i="2"/>
  <c r="FR415" i="2"/>
  <c r="FM415" i="2"/>
  <c r="FL415" i="2"/>
  <c r="FG415" i="2"/>
  <c r="FF415" i="2"/>
  <c r="FA415" i="2"/>
  <c r="EZ415" i="2"/>
  <c r="EU415" i="2"/>
  <c r="ET415" i="2"/>
  <c r="EO415" i="2"/>
  <c r="EN415" i="2"/>
  <c r="EI415" i="2"/>
  <c r="EH415" i="2"/>
  <c r="EC415" i="2"/>
  <c r="EB415" i="2"/>
  <c r="DW415" i="2"/>
  <c r="DV415" i="2"/>
  <c r="DQ415" i="2"/>
  <c r="DP415" i="2"/>
  <c r="DK415" i="2"/>
  <c r="DJ415" i="2"/>
  <c r="BO415" i="2"/>
  <c r="BN415" i="2"/>
  <c r="BI415" i="2"/>
  <c r="BH415" i="2"/>
  <c r="BC415" i="2"/>
  <c r="BB415" i="2"/>
  <c r="AW415" i="2"/>
  <c r="HT354" i="2"/>
  <c r="HU354" i="2"/>
  <c r="HO354" i="2"/>
  <c r="HN354" i="2"/>
  <c r="HI354" i="2"/>
  <c r="HH354" i="2"/>
  <c r="HC354" i="2"/>
  <c r="HB354" i="2"/>
  <c r="GW354" i="2"/>
  <c r="GV354" i="2"/>
  <c r="GQ354" i="2"/>
  <c r="GP354" i="2"/>
  <c r="GK354" i="2"/>
  <c r="GJ354" i="2"/>
  <c r="GE354" i="2"/>
  <c r="GD354" i="2"/>
  <c r="FY354" i="2"/>
  <c r="FX354" i="2"/>
  <c r="FS354" i="2"/>
  <c r="FR354" i="2"/>
  <c r="FM354" i="2"/>
  <c r="FL354" i="2"/>
  <c r="FG354" i="2"/>
  <c r="FF354" i="2"/>
  <c r="FA354" i="2"/>
  <c r="EZ354" i="2"/>
  <c r="EU354" i="2"/>
  <c r="ET354" i="2"/>
  <c r="EO354" i="2"/>
  <c r="EN354" i="2"/>
  <c r="EI354" i="2"/>
  <c r="EH354" i="2"/>
  <c r="EC354" i="2"/>
  <c r="EB354" i="2"/>
  <c r="DW354" i="2"/>
  <c r="DV354" i="2"/>
  <c r="DQ354" i="2"/>
  <c r="DP354" i="2"/>
  <c r="DK354" i="2"/>
  <c r="DJ354" i="2"/>
  <c r="BO354" i="2"/>
  <c r="BN354" i="2"/>
  <c r="BI354" i="2"/>
  <c r="BH354" i="2"/>
  <c r="BC354" i="2"/>
  <c r="BB354" i="2"/>
  <c r="AW354" i="2"/>
  <c r="AV354" i="2"/>
  <c r="HT261" i="2"/>
  <c r="HU261" i="2"/>
  <c r="HO261" i="2"/>
  <c r="HN261" i="2"/>
  <c r="HI261" i="2"/>
  <c r="HH261" i="2"/>
  <c r="HC261" i="2"/>
  <c r="HB261" i="2"/>
  <c r="GW261" i="2"/>
  <c r="GV261" i="2"/>
  <c r="GQ261" i="2"/>
  <c r="GP261" i="2"/>
  <c r="GK261" i="2"/>
  <c r="GJ261" i="2"/>
  <c r="GE261" i="2"/>
  <c r="GD261" i="2"/>
  <c r="FY261" i="2"/>
  <c r="FX261" i="2"/>
  <c r="FS261" i="2"/>
  <c r="FR261" i="2"/>
  <c r="FM261" i="2"/>
  <c r="FL261" i="2"/>
  <c r="FG261" i="2"/>
  <c r="FF261" i="2"/>
  <c r="FA261" i="2"/>
  <c r="EZ261" i="2"/>
  <c r="EU261" i="2"/>
  <c r="ET261" i="2"/>
  <c r="EO261" i="2"/>
  <c r="EN261" i="2"/>
  <c r="EI261" i="2"/>
  <c r="EH261" i="2"/>
  <c r="EC261" i="2"/>
  <c r="EB261" i="2"/>
  <c r="DW261" i="2"/>
  <c r="DV261" i="2"/>
  <c r="DQ261" i="2"/>
  <c r="DP261" i="2"/>
  <c r="DK261" i="2"/>
  <c r="DJ261" i="2"/>
  <c r="BO261" i="2"/>
  <c r="BN261" i="2"/>
  <c r="BI261" i="2"/>
  <c r="BH261" i="2"/>
  <c r="BC261" i="2"/>
  <c r="BB261" i="2"/>
  <c r="AW261" i="2"/>
  <c r="AV261" i="2"/>
  <c r="HT199" i="2"/>
  <c r="AV168" i="2"/>
  <c r="AV199" i="2"/>
  <c r="HU199" i="2"/>
  <c r="HO199" i="2"/>
  <c r="HN199" i="2"/>
  <c r="HI199" i="2"/>
  <c r="HH199" i="2"/>
  <c r="HC199" i="2"/>
  <c r="HB199" i="2"/>
  <c r="GW199" i="2"/>
  <c r="GV199" i="2"/>
  <c r="GQ199" i="2"/>
  <c r="GP199" i="2"/>
  <c r="GK199" i="2"/>
  <c r="GJ199" i="2"/>
  <c r="GE199" i="2"/>
  <c r="GD199" i="2"/>
  <c r="FY199" i="2"/>
  <c r="FX199" i="2"/>
  <c r="FS199" i="2"/>
  <c r="FR199" i="2"/>
  <c r="FM199" i="2"/>
  <c r="FL199" i="2"/>
  <c r="FG199" i="2"/>
  <c r="FF199" i="2"/>
  <c r="FA199" i="2"/>
  <c r="EZ199" i="2"/>
  <c r="EU199" i="2"/>
  <c r="ET199" i="2"/>
  <c r="EO199" i="2"/>
  <c r="EN199" i="2"/>
  <c r="EI199" i="2"/>
  <c r="EH199" i="2"/>
  <c r="EC199" i="2"/>
  <c r="EB199" i="2"/>
  <c r="DW199" i="2"/>
  <c r="DV199" i="2"/>
  <c r="DQ199" i="2"/>
  <c r="DP199" i="2"/>
  <c r="DK199" i="2"/>
  <c r="DJ199" i="2"/>
  <c r="BO199" i="2"/>
  <c r="BN199" i="2"/>
  <c r="BI199" i="2"/>
  <c r="BH199" i="2"/>
  <c r="BC199" i="2"/>
  <c r="BB199" i="2"/>
  <c r="AW199" i="2"/>
  <c r="HU168" i="2"/>
  <c r="HT168" i="2"/>
  <c r="HO168" i="2"/>
  <c r="HN168" i="2"/>
  <c r="HI168" i="2"/>
  <c r="HH168" i="2"/>
  <c r="HC168" i="2"/>
  <c r="HB168" i="2"/>
  <c r="GW168" i="2"/>
  <c r="GV168" i="2"/>
  <c r="GQ168" i="2"/>
  <c r="GP168" i="2"/>
  <c r="GK168" i="2"/>
  <c r="GJ168" i="2"/>
  <c r="GE168" i="2"/>
  <c r="GD168" i="2"/>
  <c r="FY168" i="2"/>
  <c r="FX168" i="2"/>
  <c r="FS168" i="2"/>
  <c r="FR168" i="2"/>
  <c r="FM168" i="2"/>
  <c r="FL168" i="2"/>
  <c r="FG168" i="2"/>
  <c r="FF168" i="2"/>
  <c r="FA168" i="2"/>
  <c r="EZ168" i="2"/>
  <c r="EU168" i="2"/>
  <c r="ET168" i="2"/>
  <c r="EO168" i="2"/>
  <c r="EN168" i="2"/>
  <c r="EI168" i="2"/>
  <c r="EH168" i="2"/>
  <c r="EC168" i="2"/>
  <c r="EB168" i="2"/>
  <c r="DW168" i="2"/>
  <c r="DV168" i="2"/>
  <c r="DQ168" i="2"/>
  <c r="DP168" i="2"/>
  <c r="DK168" i="2"/>
  <c r="DJ168" i="2"/>
  <c r="BO168" i="2"/>
  <c r="BN168" i="2"/>
  <c r="BI168" i="2"/>
  <c r="BH168" i="2"/>
  <c r="BC168" i="2"/>
  <c r="BB168" i="2"/>
  <c r="AW168" i="2"/>
  <c r="HT137" i="2"/>
  <c r="HU137" i="2"/>
  <c r="HO137" i="2"/>
  <c r="HN137" i="2"/>
  <c r="HI137" i="2"/>
  <c r="HH137" i="2"/>
  <c r="HC137" i="2"/>
  <c r="HB137" i="2"/>
  <c r="GW137" i="2"/>
  <c r="GV137" i="2"/>
  <c r="GQ137" i="2"/>
  <c r="GP137" i="2"/>
  <c r="GK137" i="2"/>
  <c r="GJ137" i="2"/>
  <c r="GE137" i="2"/>
  <c r="GD137" i="2"/>
  <c r="FY137" i="2"/>
  <c r="FX137" i="2"/>
  <c r="FS137" i="2"/>
  <c r="FR137" i="2"/>
  <c r="FM137" i="2"/>
  <c r="FL137" i="2"/>
  <c r="FG137" i="2"/>
  <c r="FF137" i="2"/>
  <c r="FA137" i="2"/>
  <c r="EZ137" i="2"/>
  <c r="EU137" i="2"/>
  <c r="ET137" i="2"/>
  <c r="EO137" i="2"/>
  <c r="EN137" i="2"/>
  <c r="EI137" i="2"/>
  <c r="EH137" i="2"/>
  <c r="EC137" i="2"/>
  <c r="EB137" i="2"/>
  <c r="DW137" i="2"/>
  <c r="DV137" i="2"/>
  <c r="DQ137" i="2"/>
  <c r="DP137" i="2"/>
  <c r="DK137" i="2"/>
  <c r="DJ137" i="2"/>
  <c r="BO137" i="2"/>
  <c r="BN137" i="2"/>
  <c r="BI137" i="2"/>
  <c r="BH137" i="2"/>
  <c r="BC137" i="2"/>
  <c r="BB137" i="2"/>
  <c r="AW137" i="2"/>
  <c r="AV137" i="2"/>
  <c r="HT106" i="2"/>
  <c r="HU106" i="2"/>
  <c r="HO106" i="2"/>
  <c r="HN106" i="2"/>
  <c r="HI106" i="2"/>
  <c r="HH106" i="2"/>
  <c r="HC106" i="2"/>
  <c r="HB106" i="2"/>
  <c r="GW106" i="2"/>
  <c r="GV106" i="2"/>
  <c r="GQ106" i="2"/>
  <c r="GP106" i="2"/>
  <c r="GK106" i="2"/>
  <c r="GJ106" i="2"/>
  <c r="GE106" i="2"/>
  <c r="GD106" i="2"/>
  <c r="FY106" i="2"/>
  <c r="FX106" i="2"/>
  <c r="FS106" i="2"/>
  <c r="FR106" i="2"/>
  <c r="FM106" i="2"/>
  <c r="FL106" i="2"/>
  <c r="FG106" i="2"/>
  <c r="FF106" i="2"/>
  <c r="FA106" i="2"/>
  <c r="EZ106" i="2"/>
  <c r="EU106" i="2"/>
  <c r="ET106" i="2"/>
  <c r="EO106" i="2"/>
  <c r="EN106" i="2"/>
  <c r="EI106" i="2"/>
  <c r="EH106" i="2"/>
  <c r="EC106" i="2"/>
  <c r="EB106" i="2"/>
  <c r="DW106" i="2"/>
  <c r="DV106" i="2"/>
  <c r="DQ106" i="2"/>
  <c r="DP106" i="2"/>
  <c r="DK106" i="2"/>
  <c r="DJ106" i="2"/>
  <c r="BO106" i="2"/>
  <c r="BN106" i="2"/>
  <c r="BI106" i="2"/>
  <c r="BH106" i="2"/>
  <c r="BC106" i="2"/>
  <c r="BB106" i="2"/>
  <c r="AW106" i="2"/>
  <c r="AV106" i="2"/>
  <c r="HU75" i="2"/>
  <c r="HT75" i="2"/>
  <c r="HO75" i="2"/>
  <c r="HN75" i="2"/>
  <c r="HI75" i="2"/>
  <c r="HH75" i="2"/>
  <c r="HC75" i="2"/>
  <c r="HB75" i="2"/>
  <c r="GW75" i="2"/>
  <c r="GV75" i="2"/>
  <c r="GQ75" i="2"/>
  <c r="GP75" i="2"/>
  <c r="GK75" i="2"/>
  <c r="GJ75" i="2"/>
  <c r="GE75" i="2"/>
  <c r="GD75" i="2"/>
  <c r="FY75" i="2"/>
  <c r="FX75" i="2"/>
  <c r="FS75" i="2"/>
  <c r="FR75" i="2"/>
  <c r="FM75" i="2"/>
  <c r="FL75" i="2"/>
  <c r="FG75" i="2"/>
  <c r="FF75" i="2"/>
  <c r="FA75" i="2"/>
  <c r="EZ75" i="2"/>
  <c r="EU75" i="2"/>
  <c r="ET75" i="2"/>
  <c r="EO75" i="2"/>
  <c r="EN75" i="2"/>
  <c r="EI75" i="2"/>
  <c r="EH75" i="2"/>
  <c r="EC75" i="2"/>
  <c r="EB75" i="2"/>
  <c r="DW75" i="2"/>
  <c r="DV75" i="2"/>
  <c r="DQ75" i="2"/>
  <c r="DP75" i="2"/>
  <c r="DK75" i="2"/>
  <c r="DJ75" i="2"/>
  <c r="BO75" i="2"/>
  <c r="BN75" i="2"/>
  <c r="BI75" i="2"/>
  <c r="BH75" i="2"/>
  <c r="BC75" i="2"/>
  <c r="BB75" i="2"/>
  <c r="AW75" i="2"/>
  <c r="AV75" i="2"/>
  <c r="HU73" i="2"/>
  <c r="HT73" i="2"/>
  <c r="HO73" i="2"/>
  <c r="HN73" i="2"/>
  <c r="HI73" i="2"/>
  <c r="HH73" i="2"/>
  <c r="HC73" i="2"/>
  <c r="HB73" i="2"/>
  <c r="GW73" i="2"/>
  <c r="GV73" i="2"/>
  <c r="GQ73" i="2"/>
  <c r="GP73" i="2"/>
  <c r="GK73" i="2"/>
  <c r="GJ73" i="2"/>
  <c r="GE73" i="2"/>
  <c r="GD73" i="2"/>
  <c r="FY73" i="2"/>
  <c r="FX73" i="2"/>
  <c r="FS73" i="2"/>
  <c r="FR73" i="2"/>
  <c r="FM73" i="2"/>
  <c r="FL73" i="2"/>
  <c r="FG73" i="2"/>
  <c r="FF73" i="2"/>
  <c r="FA73" i="2"/>
  <c r="EZ73" i="2"/>
  <c r="EU73" i="2"/>
  <c r="ET73" i="2"/>
  <c r="EO73" i="2"/>
  <c r="EN73" i="2"/>
  <c r="EI73" i="2"/>
  <c r="EH73" i="2"/>
  <c r="EC73" i="2"/>
  <c r="EB73" i="2"/>
  <c r="DW73" i="2"/>
  <c r="DV73" i="2"/>
  <c r="DQ73" i="2"/>
  <c r="DP73" i="2"/>
  <c r="DK73" i="2"/>
  <c r="DJ73" i="2"/>
  <c r="BO73" i="2"/>
  <c r="BN73" i="2"/>
  <c r="BI73" i="2"/>
  <c r="BH73" i="2"/>
  <c r="BC73" i="2"/>
  <c r="BB73" i="2"/>
  <c r="AS231" i="2"/>
  <c r="AS233" i="2"/>
  <c r="AS234" i="2"/>
  <c r="AS235" i="2"/>
  <c r="AS236" i="2"/>
  <c r="AS237" i="2"/>
  <c r="AS239" i="2"/>
  <c r="AS240" i="2"/>
  <c r="AS241" i="2"/>
  <c r="AS242" i="2"/>
  <c r="AS243" i="2"/>
  <c r="AS245" i="2"/>
  <c r="AS246" i="2"/>
  <c r="AS247" i="2"/>
  <c r="AS258" i="2"/>
  <c r="AW73" i="2"/>
  <c r="AV73" i="2"/>
  <c r="X54" i="2"/>
  <c r="HZ54" i="2" s="1"/>
  <c r="AA87" i="2"/>
  <c r="T87" i="2" s="1"/>
  <c r="HZ20" i="2"/>
  <c r="GR73" i="2" l="1"/>
  <c r="HP73" i="2"/>
  <c r="BP261" i="2"/>
  <c r="DX509" i="2"/>
  <c r="FT509" i="2"/>
  <c r="HD447" i="2"/>
  <c r="HD446" i="2" s="1"/>
  <c r="CB540" i="2"/>
  <c r="AX292" i="2"/>
  <c r="CB292" i="2"/>
  <c r="BJ75" i="2"/>
  <c r="DX292" i="2"/>
  <c r="EV292" i="2"/>
  <c r="FT292" i="2"/>
  <c r="GR292" i="2"/>
  <c r="HP292" i="2"/>
  <c r="BJ354" i="2"/>
  <c r="CH354" i="2"/>
  <c r="BV75" i="2"/>
  <c r="DR75" i="2"/>
  <c r="EP75" i="2"/>
  <c r="FN75" i="2"/>
  <c r="GL75" i="2"/>
  <c r="DX199" i="2"/>
  <c r="FT199" i="2"/>
  <c r="EV261" i="2"/>
  <c r="HP261" i="2"/>
  <c r="CH73" i="2"/>
  <c r="GX73" i="2"/>
  <c r="FH75" i="2"/>
  <c r="GR137" i="2"/>
  <c r="AX261" i="2"/>
  <c r="FH354" i="2"/>
  <c r="GL73" i="2"/>
  <c r="BJ106" i="2"/>
  <c r="HD137" i="2"/>
  <c r="HJ354" i="2"/>
  <c r="BV571" i="2"/>
  <c r="DR571" i="2"/>
  <c r="GR540" i="2"/>
  <c r="HV199" i="2"/>
  <c r="HV137" i="2"/>
  <c r="GR261" i="2"/>
  <c r="GR415" i="2"/>
  <c r="BP106" i="2"/>
  <c r="EJ540" i="2"/>
  <c r="BJ168" i="2"/>
  <c r="BJ415" i="2"/>
  <c r="DR106" i="2"/>
  <c r="HJ106" i="2"/>
  <c r="FT540" i="2"/>
  <c r="BD571" i="2"/>
  <c r="CB571" i="2"/>
  <c r="DL540" i="2"/>
  <c r="FB168" i="2"/>
  <c r="ED415" i="2"/>
  <c r="BD137" i="2"/>
  <c r="DX137" i="2"/>
  <c r="BV261" i="2"/>
  <c r="FT261" i="2"/>
  <c r="BD292" i="2"/>
  <c r="HP168" i="2"/>
  <c r="GL137" i="2"/>
  <c r="HV509" i="2"/>
  <c r="HV73" i="2"/>
  <c r="FZ168" i="2"/>
  <c r="EP106" i="2"/>
  <c r="EV137" i="2"/>
  <c r="DR261" i="2"/>
  <c r="GL540" i="2"/>
  <c r="DX75" i="2"/>
  <c r="HV106" i="2"/>
  <c r="CH199" i="2"/>
  <c r="CB509" i="2"/>
  <c r="HP137" i="2"/>
  <c r="CH261" i="2"/>
  <c r="BJ292" i="2"/>
  <c r="ED292" i="2"/>
  <c r="GX292" i="2"/>
  <c r="BV415" i="2"/>
  <c r="EP415" i="2"/>
  <c r="FN447" i="2"/>
  <c r="FN446" i="2" s="1"/>
  <c r="GR106" i="2"/>
  <c r="CH137" i="2"/>
  <c r="FH168" i="2"/>
  <c r="AX199" i="2"/>
  <c r="FM446" i="2"/>
  <c r="GF509" i="2"/>
  <c r="BV540" i="2"/>
  <c r="HD540" i="2"/>
  <c r="CH106" i="2"/>
  <c r="FN199" i="2"/>
  <c r="EJ261" i="2"/>
  <c r="FH261" i="2"/>
  <c r="GF261" i="2"/>
  <c r="HD261" i="2"/>
  <c r="DL292" i="2"/>
  <c r="EJ292" i="2"/>
  <c r="FH292" i="2"/>
  <c r="GF292" i="2"/>
  <c r="AX354" i="2"/>
  <c r="EV415" i="2"/>
  <c r="EP509" i="2"/>
  <c r="FN509" i="2"/>
  <c r="FN571" i="2"/>
  <c r="GL571" i="2"/>
  <c r="HJ571" i="2"/>
  <c r="CH75" i="2"/>
  <c r="ED75" i="2"/>
  <c r="FB75" i="2"/>
  <c r="GX75" i="2"/>
  <c r="HV75" i="2"/>
  <c r="ED106" i="2"/>
  <c r="GX106" i="2"/>
  <c r="DL137" i="2"/>
  <c r="EJ137" i="2"/>
  <c r="BV168" i="2"/>
  <c r="DR168" i="2"/>
  <c r="FN168" i="2"/>
  <c r="CB199" i="2"/>
  <c r="BV292" i="2"/>
  <c r="DX354" i="2"/>
  <c r="HP415" i="2"/>
  <c r="EV540" i="2"/>
  <c r="CB106" i="2"/>
  <c r="BJ261" i="2"/>
  <c r="FZ261" i="2"/>
  <c r="FZ292" i="2"/>
  <c r="BP354" i="2"/>
  <c r="DR415" i="2"/>
  <c r="GL447" i="2"/>
  <c r="GL446" i="2" s="1"/>
  <c r="DX106" i="2"/>
  <c r="FT106" i="2"/>
  <c r="FZ137" i="2"/>
  <c r="EJ168" i="2"/>
  <c r="HD168" i="2"/>
  <c r="HD199" i="2"/>
  <c r="GF354" i="2"/>
  <c r="BV509" i="2"/>
  <c r="AX540" i="2"/>
  <c r="FN540" i="2"/>
  <c r="AX73" i="2"/>
  <c r="BP73" i="2"/>
  <c r="DL73" i="2"/>
  <c r="EJ73" i="2"/>
  <c r="GF73" i="2"/>
  <c r="AX106" i="2"/>
  <c r="FH106" i="2"/>
  <c r="BV137" i="2"/>
  <c r="FN137" i="2"/>
  <c r="BD168" i="2"/>
  <c r="DX168" i="2"/>
  <c r="GR168" i="2"/>
  <c r="BJ199" i="2"/>
  <c r="GR199" i="2"/>
  <c r="DX261" i="2"/>
  <c r="FT354" i="2"/>
  <c r="GR354" i="2"/>
  <c r="HP354" i="2"/>
  <c r="BJ509" i="2"/>
  <c r="GR509" i="2"/>
  <c r="BJ540" i="2"/>
  <c r="CH540" i="2"/>
  <c r="FB540" i="2"/>
  <c r="FZ540" i="2"/>
  <c r="GX261" i="2"/>
  <c r="CH292" i="2"/>
  <c r="FB292" i="2"/>
  <c r="HJ447" i="2"/>
  <c r="HJ446" i="2" s="1"/>
  <c r="BP571" i="2"/>
  <c r="EJ571" i="2"/>
  <c r="EV106" i="2"/>
  <c r="BJ137" i="2"/>
  <c r="FB137" i="2"/>
  <c r="BV199" i="2"/>
  <c r="HD354" i="2"/>
  <c r="BD447" i="2"/>
  <c r="BD446" i="2" s="1"/>
  <c r="AX509" i="2"/>
  <c r="HD509" i="2"/>
  <c r="BV73" i="2"/>
  <c r="DR73" i="2"/>
  <c r="FZ199" i="2"/>
  <c r="ED354" i="2"/>
  <c r="FB354" i="2"/>
  <c r="GX354" i="2"/>
  <c r="HV354" i="2"/>
  <c r="FH415" i="2"/>
  <c r="GF415" i="2"/>
  <c r="ED509" i="2"/>
  <c r="FB571" i="2"/>
  <c r="FZ571" i="2"/>
  <c r="HV571" i="2"/>
  <c r="HJ137" i="2"/>
  <c r="GL168" i="2"/>
  <c r="FB106" i="2"/>
  <c r="ED137" i="2"/>
  <c r="GL199" i="2"/>
  <c r="DR354" i="2"/>
  <c r="EP354" i="2"/>
  <c r="BD415" i="2"/>
  <c r="DX447" i="2"/>
  <c r="DX446" i="2" s="1"/>
  <c r="DW446" i="2"/>
  <c r="EU446" i="2"/>
  <c r="EV447" i="2"/>
  <c r="EV446" i="2" s="1"/>
  <c r="BD509" i="2"/>
  <c r="EP540" i="2"/>
  <c r="HJ75" i="2"/>
  <c r="BP137" i="2"/>
  <c r="CH168" i="2"/>
  <c r="EV168" i="2"/>
  <c r="FT168" i="2"/>
  <c r="EV199" i="2"/>
  <c r="EV509" i="2"/>
  <c r="BD540" i="2"/>
  <c r="AX571" i="2"/>
  <c r="FT137" i="2"/>
  <c r="CB168" i="2"/>
  <c r="FB447" i="2"/>
  <c r="FB446" i="2" s="1"/>
  <c r="FA446" i="2"/>
  <c r="HV447" i="2"/>
  <c r="HV446" i="2" s="1"/>
  <c r="HU446" i="2"/>
  <c r="BD73" i="2"/>
  <c r="EV73" i="2"/>
  <c r="HJ73" i="2"/>
  <c r="HD106" i="2"/>
  <c r="FB199" i="2"/>
  <c r="HP199" i="2"/>
  <c r="DL447" i="2"/>
  <c r="DL446" i="2" s="1"/>
  <c r="DJ446" i="2"/>
  <c r="HI446" i="2"/>
  <c r="EV571" i="2"/>
  <c r="FN106" i="2"/>
  <c r="GL106" i="2"/>
  <c r="EP137" i="2"/>
  <c r="DL199" i="2"/>
  <c r="EJ447" i="2"/>
  <c r="EJ446" i="2" s="1"/>
  <c r="BP75" i="2"/>
  <c r="BD199" i="2"/>
  <c r="FZ447" i="2"/>
  <c r="FZ446" i="2" s="1"/>
  <c r="FY446" i="2"/>
  <c r="GX447" i="2"/>
  <c r="GX446" i="2" s="1"/>
  <c r="GW446" i="2"/>
  <c r="CB73" i="2"/>
  <c r="DX73" i="2"/>
  <c r="FT73" i="2"/>
  <c r="BD75" i="2"/>
  <c r="BD106" i="2"/>
  <c r="AX137" i="2"/>
  <c r="GX168" i="2"/>
  <c r="FH447" i="2"/>
  <c r="FH446" i="2" s="1"/>
  <c r="FF446" i="2"/>
  <c r="FB509" i="2"/>
  <c r="HP509" i="2"/>
  <c r="DX571" i="2"/>
  <c r="ED261" i="2"/>
  <c r="FB261" i="2"/>
  <c r="HV292" i="2"/>
  <c r="HD415" i="2"/>
  <c r="AX447" i="2"/>
  <c r="AX446" i="2" s="1"/>
  <c r="AW446" i="2"/>
  <c r="DL509" i="2"/>
  <c r="FZ354" i="2"/>
  <c r="BP415" i="2"/>
  <c r="FB415" i="2"/>
  <c r="FZ415" i="2"/>
  <c r="BJ447" i="2"/>
  <c r="BJ446" i="2" s="1"/>
  <c r="CH447" i="2"/>
  <c r="CH446" i="2" s="1"/>
  <c r="FT447" i="2"/>
  <c r="FT446" i="2" s="1"/>
  <c r="CH509" i="2"/>
  <c r="GL509" i="2"/>
  <c r="BP540" i="2"/>
  <c r="ED540" i="2"/>
  <c r="HJ540" i="2"/>
  <c r="FH571" i="2"/>
  <c r="GF571" i="2"/>
  <c r="HD571" i="2"/>
  <c r="EP73" i="2"/>
  <c r="FN73" i="2"/>
  <c r="HD73" i="2"/>
  <c r="DL75" i="2"/>
  <c r="EJ75" i="2"/>
  <c r="GF75" i="2"/>
  <c r="HD75" i="2"/>
  <c r="EP168" i="2"/>
  <c r="GF168" i="2"/>
  <c r="HV168" i="2"/>
  <c r="BP199" i="2"/>
  <c r="ED199" i="2"/>
  <c r="HJ199" i="2"/>
  <c r="DL261" i="2"/>
  <c r="BP292" i="2"/>
  <c r="HD292" i="2"/>
  <c r="BV354" i="2"/>
  <c r="DL354" i="2"/>
  <c r="EJ354" i="2"/>
  <c r="AX415" i="2"/>
  <c r="DL415" i="2"/>
  <c r="EJ415" i="2"/>
  <c r="GX415" i="2"/>
  <c r="HV415" i="2"/>
  <c r="BP447" i="2"/>
  <c r="BP446" i="2" s="1"/>
  <c r="ED447" i="2"/>
  <c r="ED446" i="2" s="1"/>
  <c r="GR447" i="2"/>
  <c r="GR446" i="2" s="1"/>
  <c r="HP447" i="2"/>
  <c r="HP446" i="2" s="1"/>
  <c r="BC446" i="2"/>
  <c r="BP509" i="2"/>
  <c r="HJ509" i="2"/>
  <c r="HP540" i="2"/>
  <c r="EP571" i="2"/>
  <c r="BV106" i="2"/>
  <c r="DL106" i="2"/>
  <c r="FZ106" i="2"/>
  <c r="CB137" i="2"/>
  <c r="FH137" i="2"/>
  <c r="GF137" i="2"/>
  <c r="FN261" i="2"/>
  <c r="HJ261" i="2"/>
  <c r="DR292" i="2"/>
  <c r="FN292" i="2"/>
  <c r="HJ292" i="2"/>
  <c r="CB354" i="2"/>
  <c r="GL354" i="2"/>
  <c r="FN415" i="2"/>
  <c r="EJ509" i="2"/>
  <c r="GF540" i="2"/>
  <c r="HV540" i="2"/>
  <c r="CH571" i="2"/>
  <c r="GR571" i="2"/>
  <c r="BJ73" i="2"/>
  <c r="ED73" i="2"/>
  <c r="FB73" i="2"/>
  <c r="FZ73" i="2"/>
  <c r="CB75" i="2"/>
  <c r="EV75" i="2"/>
  <c r="FT75" i="2"/>
  <c r="GR75" i="2"/>
  <c r="HP75" i="2"/>
  <c r="AX168" i="2"/>
  <c r="ED168" i="2"/>
  <c r="DR199" i="2"/>
  <c r="FH199" i="2"/>
  <c r="GX199" i="2"/>
  <c r="BD261" i="2"/>
  <c r="CB261" i="2"/>
  <c r="EV354" i="2"/>
  <c r="DX415" i="2"/>
  <c r="HJ415" i="2"/>
  <c r="DR447" i="2"/>
  <c r="DR446" i="2" s="1"/>
  <c r="EP447" i="2"/>
  <c r="EP446" i="2" s="1"/>
  <c r="FS446" i="2"/>
  <c r="HO446" i="2"/>
  <c r="DR509" i="2"/>
  <c r="FH509" i="2"/>
  <c r="GX509" i="2"/>
  <c r="DX540" i="2"/>
  <c r="ED571" i="2"/>
  <c r="GX571" i="2"/>
  <c r="EJ106" i="2"/>
  <c r="HP106" i="2"/>
  <c r="DR137" i="2"/>
  <c r="GX137" i="2"/>
  <c r="BP168" i="2"/>
  <c r="HJ168" i="2"/>
  <c r="EJ199" i="2"/>
  <c r="EP261" i="2"/>
  <c r="GL261" i="2"/>
  <c r="EP292" i="2"/>
  <c r="GL292" i="2"/>
  <c r="BD354" i="2"/>
  <c r="FN354" i="2"/>
  <c r="CB415" i="2"/>
  <c r="GL415" i="2"/>
  <c r="BV447" i="2"/>
  <c r="BV446" i="2" s="1"/>
  <c r="GF447" i="2"/>
  <c r="GF446" i="2" s="1"/>
  <c r="BI446" i="2"/>
  <c r="FZ509" i="2"/>
  <c r="DR540" i="2"/>
  <c r="FH540" i="2"/>
  <c r="GX540" i="2"/>
  <c r="BJ571" i="2"/>
  <c r="FT571" i="2"/>
  <c r="HP571" i="2"/>
  <c r="FH73" i="2"/>
  <c r="FZ75" i="2"/>
  <c r="GF106" i="2"/>
  <c r="DL168" i="2"/>
  <c r="EP199" i="2"/>
  <c r="GF199" i="2"/>
  <c r="CH415" i="2"/>
  <c r="FT415" i="2"/>
  <c r="CB447" i="2"/>
  <c r="CB446" i="2" s="1"/>
  <c r="BN446" i="2"/>
  <c r="EO446" i="2"/>
  <c r="GK446" i="2"/>
  <c r="HB446" i="2"/>
  <c r="DL571" i="2"/>
  <c r="HV261" i="2"/>
  <c r="AX75" i="2"/>
  <c r="HU507" i="2"/>
  <c r="HT507" i="2"/>
  <c r="HU506" i="2"/>
  <c r="HT506" i="2"/>
  <c r="HR506" i="2"/>
  <c r="HQ506" i="2"/>
  <c r="HU495" i="2"/>
  <c r="HT495" i="2"/>
  <c r="HR495" i="2"/>
  <c r="HQ495" i="2"/>
  <c r="HU494" i="2"/>
  <c r="HT494" i="2"/>
  <c r="HR494" i="2"/>
  <c r="HQ494" i="2"/>
  <c r="HU493" i="2"/>
  <c r="HT493" i="2"/>
  <c r="HR493" i="2"/>
  <c r="HQ493" i="2"/>
  <c r="HU491" i="2"/>
  <c r="HT491" i="2"/>
  <c r="HR491" i="2"/>
  <c r="HQ491" i="2"/>
  <c r="HU490" i="2"/>
  <c r="HT490" i="2"/>
  <c r="HR490" i="2"/>
  <c r="HQ490" i="2"/>
  <c r="HU489" i="2"/>
  <c r="HT489" i="2"/>
  <c r="HR489" i="2"/>
  <c r="HQ489" i="2"/>
  <c r="HU488" i="2"/>
  <c r="HT488" i="2"/>
  <c r="HR488" i="2"/>
  <c r="HQ488" i="2"/>
  <c r="HU487" i="2"/>
  <c r="HT487" i="2"/>
  <c r="HR487" i="2"/>
  <c r="HQ487" i="2"/>
  <c r="HU485" i="2"/>
  <c r="HT485" i="2"/>
  <c r="HR485" i="2"/>
  <c r="HQ485" i="2"/>
  <c r="HU484" i="2"/>
  <c r="HT484" i="2"/>
  <c r="HR484" i="2"/>
  <c r="HQ484" i="2"/>
  <c r="HU483" i="2"/>
  <c r="HT483" i="2"/>
  <c r="HR483" i="2"/>
  <c r="HQ483" i="2"/>
  <c r="HU482" i="2"/>
  <c r="HT482" i="2"/>
  <c r="HR482" i="2"/>
  <c r="HQ482" i="2"/>
  <c r="HU481" i="2"/>
  <c r="HT481" i="2"/>
  <c r="HR481" i="2"/>
  <c r="HQ481" i="2"/>
  <c r="HU479" i="2"/>
  <c r="HT479" i="2"/>
  <c r="HR479" i="2"/>
  <c r="HQ479" i="2"/>
  <c r="HO507" i="2"/>
  <c r="HN507" i="2"/>
  <c r="HO506" i="2"/>
  <c r="HN506" i="2"/>
  <c r="HL506" i="2"/>
  <c r="HK506" i="2"/>
  <c r="HO495" i="2"/>
  <c r="HN495" i="2"/>
  <c r="HL495" i="2"/>
  <c r="HK495" i="2"/>
  <c r="HO494" i="2"/>
  <c r="HN494" i="2"/>
  <c r="HL494" i="2"/>
  <c r="HK494" i="2"/>
  <c r="HO493" i="2"/>
  <c r="HN493" i="2"/>
  <c r="HL493" i="2"/>
  <c r="HK493" i="2"/>
  <c r="HO491" i="2"/>
  <c r="HN491" i="2"/>
  <c r="HL491" i="2"/>
  <c r="HK491" i="2"/>
  <c r="HO490" i="2"/>
  <c r="HN490" i="2"/>
  <c r="HL490" i="2"/>
  <c r="HK490" i="2"/>
  <c r="HO489" i="2"/>
  <c r="HN489" i="2"/>
  <c r="HL489" i="2"/>
  <c r="HK489" i="2"/>
  <c r="HO488" i="2"/>
  <c r="HN488" i="2"/>
  <c r="HL488" i="2"/>
  <c r="HK488" i="2"/>
  <c r="HO487" i="2"/>
  <c r="HN487" i="2"/>
  <c r="HL487" i="2"/>
  <c r="HK487" i="2"/>
  <c r="HO485" i="2"/>
  <c r="HN485" i="2"/>
  <c r="HL485" i="2"/>
  <c r="HK485" i="2"/>
  <c r="HO484" i="2"/>
  <c r="HN484" i="2"/>
  <c r="HL484" i="2"/>
  <c r="HK484" i="2"/>
  <c r="HO483" i="2"/>
  <c r="HN483" i="2"/>
  <c r="HL483" i="2"/>
  <c r="HK483" i="2"/>
  <c r="HO482" i="2"/>
  <c r="HN482" i="2"/>
  <c r="HL482" i="2"/>
  <c r="HK482" i="2"/>
  <c r="HO481" i="2"/>
  <c r="HN481" i="2"/>
  <c r="HL481" i="2"/>
  <c r="HK481" i="2"/>
  <c r="HO479" i="2"/>
  <c r="HN479" i="2"/>
  <c r="HL479" i="2"/>
  <c r="HK479" i="2"/>
  <c r="HI507" i="2"/>
  <c r="HH507" i="2"/>
  <c r="HI506" i="2"/>
  <c r="HH506" i="2"/>
  <c r="HF506" i="2"/>
  <c r="HE506" i="2"/>
  <c r="HI495" i="2"/>
  <c r="HH495" i="2"/>
  <c r="HF495" i="2"/>
  <c r="HE495" i="2"/>
  <c r="HI494" i="2"/>
  <c r="HH494" i="2"/>
  <c r="HF494" i="2"/>
  <c r="HE494" i="2"/>
  <c r="HI493" i="2"/>
  <c r="HH493" i="2"/>
  <c r="HF493" i="2"/>
  <c r="HE493" i="2"/>
  <c r="HI491" i="2"/>
  <c r="HH491" i="2"/>
  <c r="HF491" i="2"/>
  <c r="HE491" i="2"/>
  <c r="HI490" i="2"/>
  <c r="HH490" i="2"/>
  <c r="HF490" i="2"/>
  <c r="HE490" i="2"/>
  <c r="HI489" i="2"/>
  <c r="HH489" i="2"/>
  <c r="HF489" i="2"/>
  <c r="HE489" i="2"/>
  <c r="HI488" i="2"/>
  <c r="HH488" i="2"/>
  <c r="HF488" i="2"/>
  <c r="HE488" i="2"/>
  <c r="HI487" i="2"/>
  <c r="HH487" i="2"/>
  <c r="HF487" i="2"/>
  <c r="HE487" i="2"/>
  <c r="HI485" i="2"/>
  <c r="HH485" i="2"/>
  <c r="HF485" i="2"/>
  <c r="HE485" i="2"/>
  <c r="HI484" i="2"/>
  <c r="HH484" i="2"/>
  <c r="HF484" i="2"/>
  <c r="HE484" i="2"/>
  <c r="HI483" i="2"/>
  <c r="HH483" i="2"/>
  <c r="HF483" i="2"/>
  <c r="HE483" i="2"/>
  <c r="HI482" i="2"/>
  <c r="HH482" i="2"/>
  <c r="HF482" i="2"/>
  <c r="HE482" i="2"/>
  <c r="HI481" i="2"/>
  <c r="HH481" i="2"/>
  <c r="HF481" i="2"/>
  <c r="HE481" i="2"/>
  <c r="HI479" i="2"/>
  <c r="HH479" i="2"/>
  <c r="HF479" i="2"/>
  <c r="HE479" i="2"/>
  <c r="HC507" i="2"/>
  <c r="HB507" i="2"/>
  <c r="HC506" i="2"/>
  <c r="HB506" i="2"/>
  <c r="GZ506" i="2"/>
  <c r="GY506" i="2"/>
  <c r="HC495" i="2"/>
  <c r="HB495" i="2"/>
  <c r="GZ495" i="2"/>
  <c r="GY495" i="2"/>
  <c r="HC494" i="2"/>
  <c r="HB494" i="2"/>
  <c r="GZ494" i="2"/>
  <c r="GY494" i="2"/>
  <c r="HC493" i="2"/>
  <c r="HB493" i="2"/>
  <c r="GZ493" i="2"/>
  <c r="GY493" i="2"/>
  <c r="HC491" i="2"/>
  <c r="HB491" i="2"/>
  <c r="GZ491" i="2"/>
  <c r="GY491" i="2"/>
  <c r="HC490" i="2"/>
  <c r="HB490" i="2"/>
  <c r="GZ490" i="2"/>
  <c r="GY490" i="2"/>
  <c r="HC489" i="2"/>
  <c r="HB489" i="2"/>
  <c r="GZ489" i="2"/>
  <c r="GY489" i="2"/>
  <c r="HC488" i="2"/>
  <c r="HB488" i="2"/>
  <c r="GZ488" i="2"/>
  <c r="GY488" i="2"/>
  <c r="HC487" i="2"/>
  <c r="HB487" i="2"/>
  <c r="GZ487" i="2"/>
  <c r="GY487" i="2"/>
  <c r="HC485" i="2"/>
  <c r="HB485" i="2"/>
  <c r="GZ485" i="2"/>
  <c r="GY485" i="2"/>
  <c r="HC484" i="2"/>
  <c r="HB484" i="2"/>
  <c r="GZ484" i="2"/>
  <c r="GY484" i="2"/>
  <c r="HC483" i="2"/>
  <c r="HB483" i="2"/>
  <c r="GZ483" i="2"/>
  <c r="GY483" i="2"/>
  <c r="HC482" i="2"/>
  <c r="HB482" i="2"/>
  <c r="GZ482" i="2"/>
  <c r="GY482" i="2"/>
  <c r="HC481" i="2"/>
  <c r="HB481" i="2"/>
  <c r="GZ481" i="2"/>
  <c r="GY481" i="2"/>
  <c r="HC479" i="2"/>
  <c r="HB479" i="2"/>
  <c r="GZ479" i="2"/>
  <c r="GY479" i="2"/>
  <c r="GW507" i="2"/>
  <c r="GV507" i="2"/>
  <c r="GW506" i="2"/>
  <c r="GV506" i="2"/>
  <c r="GT506" i="2"/>
  <c r="GS506" i="2"/>
  <c r="GW495" i="2"/>
  <c r="GV495" i="2"/>
  <c r="GT495" i="2"/>
  <c r="GS495" i="2"/>
  <c r="GW494" i="2"/>
  <c r="GV494" i="2"/>
  <c r="GT494" i="2"/>
  <c r="GS494" i="2"/>
  <c r="GW493" i="2"/>
  <c r="GV493" i="2"/>
  <c r="GT493" i="2"/>
  <c r="GS493" i="2"/>
  <c r="GW491" i="2"/>
  <c r="GV491" i="2"/>
  <c r="GT491" i="2"/>
  <c r="GS491" i="2"/>
  <c r="GW490" i="2"/>
  <c r="GV490" i="2"/>
  <c r="GT490" i="2"/>
  <c r="GS490" i="2"/>
  <c r="GW489" i="2"/>
  <c r="GV489" i="2"/>
  <c r="GT489" i="2"/>
  <c r="GS489" i="2"/>
  <c r="GW488" i="2"/>
  <c r="GV488" i="2"/>
  <c r="GT488" i="2"/>
  <c r="GS488" i="2"/>
  <c r="GW487" i="2"/>
  <c r="GV487" i="2"/>
  <c r="GT487" i="2"/>
  <c r="GS487" i="2"/>
  <c r="GW485" i="2"/>
  <c r="GV485" i="2"/>
  <c r="GT485" i="2"/>
  <c r="GS485" i="2"/>
  <c r="GW484" i="2"/>
  <c r="GV484" i="2"/>
  <c r="GT484" i="2"/>
  <c r="GS484" i="2"/>
  <c r="GW483" i="2"/>
  <c r="GV483" i="2"/>
  <c r="GT483" i="2"/>
  <c r="GS483" i="2"/>
  <c r="GW482" i="2"/>
  <c r="GV482" i="2"/>
  <c r="GT482" i="2"/>
  <c r="GS482" i="2"/>
  <c r="GW481" i="2"/>
  <c r="GV481" i="2"/>
  <c r="GT481" i="2"/>
  <c r="GS481" i="2"/>
  <c r="GW479" i="2"/>
  <c r="GV479" i="2"/>
  <c r="GT479" i="2"/>
  <c r="GS479" i="2"/>
  <c r="GQ507" i="2"/>
  <c r="GP507" i="2"/>
  <c r="GQ506" i="2"/>
  <c r="GP506" i="2"/>
  <c r="GN506" i="2"/>
  <c r="GM506" i="2"/>
  <c r="GQ495" i="2"/>
  <c r="GP495" i="2"/>
  <c r="GN495" i="2"/>
  <c r="GM495" i="2"/>
  <c r="GQ494" i="2"/>
  <c r="GP494" i="2"/>
  <c r="GN494" i="2"/>
  <c r="GM494" i="2"/>
  <c r="GQ493" i="2"/>
  <c r="GP493" i="2"/>
  <c r="GN493" i="2"/>
  <c r="GM493" i="2"/>
  <c r="GQ491" i="2"/>
  <c r="GP491" i="2"/>
  <c r="GN491" i="2"/>
  <c r="GM491" i="2"/>
  <c r="GQ490" i="2"/>
  <c r="GP490" i="2"/>
  <c r="GN490" i="2"/>
  <c r="GM490" i="2"/>
  <c r="GQ489" i="2"/>
  <c r="GP489" i="2"/>
  <c r="GN489" i="2"/>
  <c r="GM489" i="2"/>
  <c r="GQ488" i="2"/>
  <c r="GP488" i="2"/>
  <c r="GN488" i="2"/>
  <c r="GM488" i="2"/>
  <c r="GQ487" i="2"/>
  <c r="GP487" i="2"/>
  <c r="GN487" i="2"/>
  <c r="GM487" i="2"/>
  <c r="GQ485" i="2"/>
  <c r="GP485" i="2"/>
  <c r="GN485" i="2"/>
  <c r="GM485" i="2"/>
  <c r="GQ484" i="2"/>
  <c r="GP484" i="2"/>
  <c r="GN484" i="2"/>
  <c r="GM484" i="2"/>
  <c r="GQ483" i="2"/>
  <c r="GP483" i="2"/>
  <c r="GN483" i="2"/>
  <c r="GM483" i="2"/>
  <c r="GQ482" i="2"/>
  <c r="GP482" i="2"/>
  <c r="GN482" i="2"/>
  <c r="GM482" i="2"/>
  <c r="GQ481" i="2"/>
  <c r="GP481" i="2"/>
  <c r="GN481" i="2"/>
  <c r="GM481" i="2"/>
  <c r="GQ479" i="2"/>
  <c r="GP479" i="2"/>
  <c r="GN479" i="2"/>
  <c r="GM479" i="2"/>
  <c r="GK507" i="2"/>
  <c r="GJ507" i="2"/>
  <c r="GK506" i="2"/>
  <c r="GJ506" i="2"/>
  <c r="GH506" i="2"/>
  <c r="GG506" i="2"/>
  <c r="GK495" i="2"/>
  <c r="GJ495" i="2"/>
  <c r="GH495" i="2"/>
  <c r="GG495" i="2"/>
  <c r="GK494" i="2"/>
  <c r="GJ494" i="2"/>
  <c r="GH494" i="2"/>
  <c r="GG494" i="2"/>
  <c r="GK493" i="2"/>
  <c r="GJ493" i="2"/>
  <c r="GH493" i="2"/>
  <c r="GG493" i="2"/>
  <c r="GK491" i="2"/>
  <c r="GJ491" i="2"/>
  <c r="GH491" i="2"/>
  <c r="GG491" i="2"/>
  <c r="GK490" i="2"/>
  <c r="GJ490" i="2"/>
  <c r="GH490" i="2"/>
  <c r="GG490" i="2"/>
  <c r="GK489" i="2"/>
  <c r="GJ489" i="2"/>
  <c r="GH489" i="2"/>
  <c r="GG489" i="2"/>
  <c r="GK488" i="2"/>
  <c r="GJ488" i="2"/>
  <c r="GH488" i="2"/>
  <c r="GG488" i="2"/>
  <c r="GK487" i="2"/>
  <c r="GJ487" i="2"/>
  <c r="GH487" i="2"/>
  <c r="GG487" i="2"/>
  <c r="GK485" i="2"/>
  <c r="GJ485" i="2"/>
  <c r="GH485" i="2"/>
  <c r="GG485" i="2"/>
  <c r="GK484" i="2"/>
  <c r="GJ484" i="2"/>
  <c r="GH484" i="2"/>
  <c r="GG484" i="2"/>
  <c r="GK483" i="2"/>
  <c r="GJ483" i="2"/>
  <c r="GH483" i="2"/>
  <c r="GG483" i="2"/>
  <c r="GK482" i="2"/>
  <c r="GJ482" i="2"/>
  <c r="GH482" i="2"/>
  <c r="GG482" i="2"/>
  <c r="GK481" i="2"/>
  <c r="GJ481" i="2"/>
  <c r="GH481" i="2"/>
  <c r="GG481" i="2"/>
  <c r="GK479" i="2"/>
  <c r="GJ479" i="2"/>
  <c r="GH479" i="2"/>
  <c r="GG479" i="2"/>
  <c r="GE507" i="2"/>
  <c r="GD507" i="2"/>
  <c r="GE506" i="2"/>
  <c r="GD506" i="2"/>
  <c r="GB506" i="2"/>
  <c r="GA506" i="2"/>
  <c r="GE495" i="2"/>
  <c r="GD495" i="2"/>
  <c r="GB495" i="2"/>
  <c r="GA495" i="2"/>
  <c r="GE494" i="2"/>
  <c r="GD494" i="2"/>
  <c r="GB494" i="2"/>
  <c r="GA494" i="2"/>
  <c r="GE493" i="2"/>
  <c r="GD493" i="2"/>
  <c r="GB493" i="2"/>
  <c r="GA493" i="2"/>
  <c r="GE491" i="2"/>
  <c r="GD491" i="2"/>
  <c r="GB491" i="2"/>
  <c r="GA491" i="2"/>
  <c r="GE490" i="2"/>
  <c r="GD490" i="2"/>
  <c r="GB490" i="2"/>
  <c r="GA490" i="2"/>
  <c r="GE489" i="2"/>
  <c r="GD489" i="2"/>
  <c r="GB489" i="2"/>
  <c r="GA489" i="2"/>
  <c r="GE488" i="2"/>
  <c r="GD488" i="2"/>
  <c r="GB488" i="2"/>
  <c r="GA488" i="2"/>
  <c r="GE487" i="2"/>
  <c r="GD487" i="2"/>
  <c r="GB487" i="2"/>
  <c r="GA487" i="2"/>
  <c r="GE485" i="2"/>
  <c r="GD485" i="2"/>
  <c r="GB485" i="2"/>
  <c r="GA485" i="2"/>
  <c r="GE484" i="2"/>
  <c r="GD484" i="2"/>
  <c r="GB484" i="2"/>
  <c r="GA484" i="2"/>
  <c r="GE483" i="2"/>
  <c r="GD483" i="2"/>
  <c r="GB483" i="2"/>
  <c r="GA483" i="2"/>
  <c r="GE482" i="2"/>
  <c r="GD482" i="2"/>
  <c r="GB482" i="2"/>
  <c r="GA482" i="2"/>
  <c r="GE481" i="2"/>
  <c r="GD481" i="2"/>
  <c r="GB481" i="2"/>
  <c r="GA481" i="2"/>
  <c r="GE479" i="2"/>
  <c r="GD479" i="2"/>
  <c r="GB479" i="2"/>
  <c r="GA479" i="2"/>
  <c r="FY507" i="2"/>
  <c r="FX507" i="2"/>
  <c r="FY506" i="2"/>
  <c r="FX506" i="2"/>
  <c r="FV506" i="2"/>
  <c r="FU506" i="2"/>
  <c r="FY495" i="2"/>
  <c r="FX495" i="2"/>
  <c r="FV495" i="2"/>
  <c r="FU495" i="2"/>
  <c r="FY494" i="2"/>
  <c r="FX494" i="2"/>
  <c r="FV494" i="2"/>
  <c r="FU494" i="2"/>
  <c r="FY493" i="2"/>
  <c r="FX493" i="2"/>
  <c r="FV493" i="2"/>
  <c r="FU493" i="2"/>
  <c r="FY491" i="2"/>
  <c r="FX491" i="2"/>
  <c r="FV491" i="2"/>
  <c r="FU491" i="2"/>
  <c r="FY490" i="2"/>
  <c r="FX490" i="2"/>
  <c r="FV490" i="2"/>
  <c r="FU490" i="2"/>
  <c r="FY489" i="2"/>
  <c r="FX489" i="2"/>
  <c r="FV489" i="2"/>
  <c r="FU489" i="2"/>
  <c r="FY488" i="2"/>
  <c r="FX488" i="2"/>
  <c r="FV488" i="2"/>
  <c r="FU488" i="2"/>
  <c r="FY487" i="2"/>
  <c r="FX487" i="2"/>
  <c r="FV487" i="2"/>
  <c r="FU487" i="2"/>
  <c r="FY485" i="2"/>
  <c r="FX485" i="2"/>
  <c r="FV485" i="2"/>
  <c r="FU485" i="2"/>
  <c r="FY484" i="2"/>
  <c r="FX484" i="2"/>
  <c r="FV484" i="2"/>
  <c r="FU484" i="2"/>
  <c r="FY483" i="2"/>
  <c r="FX483" i="2"/>
  <c r="FV483" i="2"/>
  <c r="FU483" i="2"/>
  <c r="FY482" i="2"/>
  <c r="FX482" i="2"/>
  <c r="FV482" i="2"/>
  <c r="FU482" i="2"/>
  <c r="FY481" i="2"/>
  <c r="FX481" i="2"/>
  <c r="FV481" i="2"/>
  <c r="FU481" i="2"/>
  <c r="FY479" i="2"/>
  <c r="FX479" i="2"/>
  <c r="FV479" i="2"/>
  <c r="FU479" i="2"/>
  <c r="FS507" i="2"/>
  <c r="FR507" i="2"/>
  <c r="FS506" i="2"/>
  <c r="FR506" i="2"/>
  <c r="FP506" i="2"/>
  <c r="FO506" i="2"/>
  <c r="FS495" i="2"/>
  <c r="FR495" i="2"/>
  <c r="FP495" i="2"/>
  <c r="FO495" i="2"/>
  <c r="FS494" i="2"/>
  <c r="FR494" i="2"/>
  <c r="FP494" i="2"/>
  <c r="FO494" i="2"/>
  <c r="FS493" i="2"/>
  <c r="FR493" i="2"/>
  <c r="FP493" i="2"/>
  <c r="FO493" i="2"/>
  <c r="FS491" i="2"/>
  <c r="FR491" i="2"/>
  <c r="FP491" i="2"/>
  <c r="FO491" i="2"/>
  <c r="FS490" i="2"/>
  <c r="FR490" i="2"/>
  <c r="FP490" i="2"/>
  <c r="FO490" i="2"/>
  <c r="FS489" i="2"/>
  <c r="FR489" i="2"/>
  <c r="FP489" i="2"/>
  <c r="FO489" i="2"/>
  <c r="FS488" i="2"/>
  <c r="FR488" i="2"/>
  <c r="FP488" i="2"/>
  <c r="FO488" i="2"/>
  <c r="FS487" i="2"/>
  <c r="FR487" i="2"/>
  <c r="FP487" i="2"/>
  <c r="FO487" i="2"/>
  <c r="FS485" i="2"/>
  <c r="FR485" i="2"/>
  <c r="FP485" i="2"/>
  <c r="FO485" i="2"/>
  <c r="FS484" i="2"/>
  <c r="FR484" i="2"/>
  <c r="FP484" i="2"/>
  <c r="FO484" i="2"/>
  <c r="FS483" i="2"/>
  <c r="FR483" i="2"/>
  <c r="FP483" i="2"/>
  <c r="FO483" i="2"/>
  <c r="FS482" i="2"/>
  <c r="FR482" i="2"/>
  <c r="FP482" i="2"/>
  <c r="FO482" i="2"/>
  <c r="FS481" i="2"/>
  <c r="FR481" i="2"/>
  <c r="FP481" i="2"/>
  <c r="FO481" i="2"/>
  <c r="FS479" i="2"/>
  <c r="FR479" i="2"/>
  <c r="FP479" i="2"/>
  <c r="FO479" i="2"/>
  <c r="FM507" i="2"/>
  <c r="FL507" i="2"/>
  <c r="FM506" i="2"/>
  <c r="FL506" i="2"/>
  <c r="FJ506" i="2"/>
  <c r="FI506" i="2"/>
  <c r="FM495" i="2"/>
  <c r="FL495" i="2"/>
  <c r="FJ495" i="2"/>
  <c r="FI495" i="2"/>
  <c r="FM494" i="2"/>
  <c r="FL494" i="2"/>
  <c r="FJ494" i="2"/>
  <c r="FI494" i="2"/>
  <c r="FM493" i="2"/>
  <c r="FL493" i="2"/>
  <c r="FJ493" i="2"/>
  <c r="FI493" i="2"/>
  <c r="FM491" i="2"/>
  <c r="FL491" i="2"/>
  <c r="FJ491" i="2"/>
  <c r="FI491" i="2"/>
  <c r="FM490" i="2"/>
  <c r="FL490" i="2"/>
  <c r="FJ490" i="2"/>
  <c r="FI490" i="2"/>
  <c r="FM489" i="2"/>
  <c r="FL489" i="2"/>
  <c r="FJ489" i="2"/>
  <c r="FI489" i="2"/>
  <c r="FM488" i="2"/>
  <c r="FL488" i="2"/>
  <c r="FJ488" i="2"/>
  <c r="FI488" i="2"/>
  <c r="FM487" i="2"/>
  <c r="FL487" i="2"/>
  <c r="FJ487" i="2"/>
  <c r="FI487" i="2"/>
  <c r="FM485" i="2"/>
  <c r="FL485" i="2"/>
  <c r="FJ485" i="2"/>
  <c r="FI485" i="2"/>
  <c r="FM484" i="2"/>
  <c r="FL484" i="2"/>
  <c r="FJ484" i="2"/>
  <c r="FI484" i="2"/>
  <c r="FM483" i="2"/>
  <c r="FL483" i="2"/>
  <c r="FJ483" i="2"/>
  <c r="FI483" i="2"/>
  <c r="FM482" i="2"/>
  <c r="FL482" i="2"/>
  <c r="FJ482" i="2"/>
  <c r="FI482" i="2"/>
  <c r="FM481" i="2"/>
  <c r="FL481" i="2"/>
  <c r="FJ481" i="2"/>
  <c r="FI481" i="2"/>
  <c r="FM479" i="2"/>
  <c r="FL479" i="2"/>
  <c r="FJ479" i="2"/>
  <c r="FI479" i="2"/>
  <c r="FG507" i="2"/>
  <c r="FF507" i="2"/>
  <c r="FG506" i="2"/>
  <c r="FF506" i="2"/>
  <c r="FD506" i="2"/>
  <c r="FC506" i="2"/>
  <c r="FG495" i="2"/>
  <c r="FF495" i="2"/>
  <c r="FD495" i="2"/>
  <c r="FC495" i="2"/>
  <c r="FG494" i="2"/>
  <c r="FF494" i="2"/>
  <c r="FD494" i="2"/>
  <c r="FC494" i="2"/>
  <c r="FG493" i="2"/>
  <c r="FF493" i="2"/>
  <c r="FD493" i="2"/>
  <c r="FC493" i="2"/>
  <c r="FG491" i="2"/>
  <c r="FF491" i="2"/>
  <c r="FD491" i="2"/>
  <c r="FC491" i="2"/>
  <c r="FG490" i="2"/>
  <c r="FF490" i="2"/>
  <c r="FD490" i="2"/>
  <c r="FC490" i="2"/>
  <c r="FG489" i="2"/>
  <c r="FF489" i="2"/>
  <c r="FD489" i="2"/>
  <c r="FC489" i="2"/>
  <c r="FG488" i="2"/>
  <c r="FF488" i="2"/>
  <c r="FD488" i="2"/>
  <c r="FC488" i="2"/>
  <c r="FG487" i="2"/>
  <c r="FF487" i="2"/>
  <c r="FD487" i="2"/>
  <c r="FC487" i="2"/>
  <c r="FG485" i="2"/>
  <c r="FF485" i="2"/>
  <c r="FD485" i="2"/>
  <c r="FC485" i="2"/>
  <c r="FG484" i="2"/>
  <c r="FF484" i="2"/>
  <c r="FD484" i="2"/>
  <c r="FC484" i="2"/>
  <c r="FG483" i="2"/>
  <c r="FF483" i="2"/>
  <c r="FD483" i="2"/>
  <c r="FC483" i="2"/>
  <c r="FG482" i="2"/>
  <c r="FF482" i="2"/>
  <c r="FD482" i="2"/>
  <c r="FC482" i="2"/>
  <c r="FG481" i="2"/>
  <c r="FF481" i="2"/>
  <c r="FD481" i="2"/>
  <c r="FC481" i="2"/>
  <c r="FG479" i="2"/>
  <c r="FF479" i="2"/>
  <c r="FD479" i="2"/>
  <c r="FC479" i="2"/>
  <c r="FA507" i="2"/>
  <c r="EZ507" i="2"/>
  <c r="FA506" i="2"/>
  <c r="EZ506" i="2"/>
  <c r="EX506" i="2"/>
  <c r="EW506" i="2"/>
  <c r="FA495" i="2"/>
  <c r="EZ495" i="2"/>
  <c r="EX495" i="2"/>
  <c r="EW495" i="2"/>
  <c r="FA494" i="2"/>
  <c r="EZ494" i="2"/>
  <c r="EX494" i="2"/>
  <c r="EW494" i="2"/>
  <c r="FA493" i="2"/>
  <c r="EZ493" i="2"/>
  <c r="EX493" i="2"/>
  <c r="EW493" i="2"/>
  <c r="FA491" i="2"/>
  <c r="EZ491" i="2"/>
  <c r="EX491" i="2"/>
  <c r="EW491" i="2"/>
  <c r="FA490" i="2"/>
  <c r="EZ490" i="2"/>
  <c r="EX490" i="2"/>
  <c r="EW490" i="2"/>
  <c r="FA489" i="2"/>
  <c r="EZ489" i="2"/>
  <c r="EX489" i="2"/>
  <c r="EW489" i="2"/>
  <c r="FA488" i="2"/>
  <c r="EZ488" i="2"/>
  <c r="EX488" i="2"/>
  <c r="EW488" i="2"/>
  <c r="FA487" i="2"/>
  <c r="EZ487" i="2"/>
  <c r="EX487" i="2"/>
  <c r="EW487" i="2"/>
  <c r="FA485" i="2"/>
  <c r="EZ485" i="2"/>
  <c r="EX485" i="2"/>
  <c r="EW485" i="2"/>
  <c r="FA484" i="2"/>
  <c r="EZ484" i="2"/>
  <c r="EX484" i="2"/>
  <c r="EW484" i="2"/>
  <c r="FA483" i="2"/>
  <c r="EZ483" i="2"/>
  <c r="EX483" i="2"/>
  <c r="EW483" i="2"/>
  <c r="FA482" i="2"/>
  <c r="EZ482" i="2"/>
  <c r="EX482" i="2"/>
  <c r="EW482" i="2"/>
  <c r="FA481" i="2"/>
  <c r="EZ481" i="2"/>
  <c r="EX481" i="2"/>
  <c r="EW481" i="2"/>
  <c r="FA479" i="2"/>
  <c r="EZ479" i="2"/>
  <c r="EX479" i="2"/>
  <c r="EW479" i="2"/>
  <c r="EU507" i="2"/>
  <c r="ET507" i="2"/>
  <c r="EU506" i="2"/>
  <c r="ET506" i="2"/>
  <c r="ER506" i="2"/>
  <c r="EQ506" i="2"/>
  <c r="EU495" i="2"/>
  <c r="ET495" i="2"/>
  <c r="ER495" i="2"/>
  <c r="EQ495" i="2"/>
  <c r="EU494" i="2"/>
  <c r="ET494" i="2"/>
  <c r="ER494" i="2"/>
  <c r="EQ494" i="2"/>
  <c r="EU493" i="2"/>
  <c r="ET493" i="2"/>
  <c r="ER493" i="2"/>
  <c r="EQ493" i="2"/>
  <c r="EU491" i="2"/>
  <c r="ET491" i="2"/>
  <c r="ER491" i="2"/>
  <c r="EQ491" i="2"/>
  <c r="EU490" i="2"/>
  <c r="ET490" i="2"/>
  <c r="ER490" i="2"/>
  <c r="EQ490" i="2"/>
  <c r="EU489" i="2"/>
  <c r="ET489" i="2"/>
  <c r="ER489" i="2"/>
  <c r="EQ489" i="2"/>
  <c r="EU488" i="2"/>
  <c r="ET488" i="2"/>
  <c r="ER488" i="2"/>
  <c r="EQ488" i="2"/>
  <c r="EU487" i="2"/>
  <c r="ET487" i="2"/>
  <c r="ER487" i="2"/>
  <c r="EQ487" i="2"/>
  <c r="EU485" i="2"/>
  <c r="ET485" i="2"/>
  <c r="ER485" i="2"/>
  <c r="EQ485" i="2"/>
  <c r="EU484" i="2"/>
  <c r="ET484" i="2"/>
  <c r="ER484" i="2"/>
  <c r="EQ484" i="2"/>
  <c r="EU483" i="2"/>
  <c r="ET483" i="2"/>
  <c r="ER483" i="2"/>
  <c r="EQ483" i="2"/>
  <c r="EU482" i="2"/>
  <c r="ET482" i="2"/>
  <c r="ER482" i="2"/>
  <c r="EQ482" i="2"/>
  <c r="EU481" i="2"/>
  <c r="ET481" i="2"/>
  <c r="ER481" i="2"/>
  <c r="EQ481" i="2"/>
  <c r="EU479" i="2"/>
  <c r="ET479" i="2"/>
  <c r="ER479" i="2"/>
  <c r="EQ479" i="2"/>
  <c r="EO507" i="2"/>
  <c r="EN507" i="2"/>
  <c r="EO506" i="2"/>
  <c r="EN506" i="2"/>
  <c r="EL506" i="2"/>
  <c r="EK506" i="2"/>
  <c r="EO495" i="2"/>
  <c r="EN495" i="2"/>
  <c r="EL495" i="2"/>
  <c r="EK495" i="2"/>
  <c r="EO494" i="2"/>
  <c r="EN494" i="2"/>
  <c r="EL494" i="2"/>
  <c r="EK494" i="2"/>
  <c r="EO493" i="2"/>
  <c r="EN493" i="2"/>
  <c r="EL493" i="2"/>
  <c r="EK493" i="2"/>
  <c r="EO491" i="2"/>
  <c r="EN491" i="2"/>
  <c r="EL491" i="2"/>
  <c r="EK491" i="2"/>
  <c r="EO490" i="2"/>
  <c r="EN490" i="2"/>
  <c r="EL490" i="2"/>
  <c r="EK490" i="2"/>
  <c r="EO489" i="2"/>
  <c r="EN489" i="2"/>
  <c r="EL489" i="2"/>
  <c r="EK489" i="2"/>
  <c r="EO488" i="2"/>
  <c r="EN488" i="2"/>
  <c r="EL488" i="2"/>
  <c r="EK488" i="2"/>
  <c r="EO487" i="2"/>
  <c r="EN487" i="2"/>
  <c r="EL487" i="2"/>
  <c r="EK487" i="2"/>
  <c r="EO485" i="2"/>
  <c r="EN485" i="2"/>
  <c r="EL485" i="2"/>
  <c r="EK485" i="2"/>
  <c r="EO484" i="2"/>
  <c r="EN484" i="2"/>
  <c r="EL484" i="2"/>
  <c r="EK484" i="2"/>
  <c r="EO483" i="2"/>
  <c r="EN483" i="2"/>
  <c r="EL483" i="2"/>
  <c r="EK483" i="2"/>
  <c r="EO482" i="2"/>
  <c r="EN482" i="2"/>
  <c r="EL482" i="2"/>
  <c r="EK482" i="2"/>
  <c r="EO481" i="2"/>
  <c r="EN481" i="2"/>
  <c r="EL481" i="2"/>
  <c r="EK481" i="2"/>
  <c r="EO479" i="2"/>
  <c r="EN479" i="2"/>
  <c r="EL479" i="2"/>
  <c r="EK479" i="2"/>
  <c r="EI507" i="2"/>
  <c r="EH507" i="2"/>
  <c r="EI506" i="2"/>
  <c r="EH506" i="2"/>
  <c r="EF506" i="2"/>
  <c r="EE506" i="2"/>
  <c r="EI495" i="2"/>
  <c r="EH495" i="2"/>
  <c r="EF495" i="2"/>
  <c r="EE495" i="2"/>
  <c r="EI494" i="2"/>
  <c r="EH494" i="2"/>
  <c r="EF494" i="2"/>
  <c r="EE494" i="2"/>
  <c r="EI493" i="2"/>
  <c r="EH493" i="2"/>
  <c r="EF493" i="2"/>
  <c r="EE493" i="2"/>
  <c r="EI491" i="2"/>
  <c r="EH491" i="2"/>
  <c r="EF491" i="2"/>
  <c r="EE491" i="2"/>
  <c r="EI490" i="2"/>
  <c r="EH490" i="2"/>
  <c r="EF490" i="2"/>
  <c r="EE490" i="2"/>
  <c r="EI489" i="2"/>
  <c r="EH489" i="2"/>
  <c r="EF489" i="2"/>
  <c r="EE489" i="2"/>
  <c r="EI488" i="2"/>
  <c r="EH488" i="2"/>
  <c r="EF488" i="2"/>
  <c r="EE488" i="2"/>
  <c r="EI487" i="2"/>
  <c r="EH487" i="2"/>
  <c r="EF487" i="2"/>
  <c r="EE487" i="2"/>
  <c r="EI485" i="2"/>
  <c r="EH485" i="2"/>
  <c r="EF485" i="2"/>
  <c r="EE485" i="2"/>
  <c r="EI484" i="2"/>
  <c r="EH484" i="2"/>
  <c r="EF484" i="2"/>
  <c r="EE484" i="2"/>
  <c r="EI483" i="2"/>
  <c r="EH483" i="2"/>
  <c r="EF483" i="2"/>
  <c r="EE483" i="2"/>
  <c r="EI482" i="2"/>
  <c r="EH482" i="2"/>
  <c r="EF482" i="2"/>
  <c r="EE482" i="2"/>
  <c r="EI481" i="2"/>
  <c r="EH481" i="2"/>
  <c r="EF481" i="2"/>
  <c r="EE481" i="2"/>
  <c r="EI479" i="2"/>
  <c r="EH479" i="2"/>
  <c r="EF479" i="2"/>
  <c r="EE479" i="2"/>
  <c r="EC507" i="2"/>
  <c r="EB507" i="2"/>
  <c r="EC506" i="2"/>
  <c r="EB506" i="2"/>
  <c r="DZ506" i="2"/>
  <c r="DY506" i="2"/>
  <c r="EC495" i="2"/>
  <c r="EB495" i="2"/>
  <c r="DZ495" i="2"/>
  <c r="DY495" i="2"/>
  <c r="EC494" i="2"/>
  <c r="EB494" i="2"/>
  <c r="DZ494" i="2"/>
  <c r="DY494" i="2"/>
  <c r="EC493" i="2"/>
  <c r="EB493" i="2"/>
  <c r="DZ493" i="2"/>
  <c r="DY493" i="2"/>
  <c r="EC491" i="2"/>
  <c r="EB491" i="2"/>
  <c r="DZ491" i="2"/>
  <c r="DY491" i="2"/>
  <c r="EC490" i="2"/>
  <c r="EB490" i="2"/>
  <c r="DZ490" i="2"/>
  <c r="DY490" i="2"/>
  <c r="EC489" i="2"/>
  <c r="EB489" i="2"/>
  <c r="DZ489" i="2"/>
  <c r="DY489" i="2"/>
  <c r="EC488" i="2"/>
  <c r="EB488" i="2"/>
  <c r="DZ488" i="2"/>
  <c r="DY488" i="2"/>
  <c r="EC487" i="2"/>
  <c r="EB487" i="2"/>
  <c r="DZ487" i="2"/>
  <c r="DY487" i="2"/>
  <c r="EC485" i="2"/>
  <c r="EB485" i="2"/>
  <c r="DZ485" i="2"/>
  <c r="DY485" i="2"/>
  <c r="EC484" i="2"/>
  <c r="EB484" i="2"/>
  <c r="DZ484" i="2"/>
  <c r="DY484" i="2"/>
  <c r="EC483" i="2"/>
  <c r="EB483" i="2"/>
  <c r="DZ483" i="2"/>
  <c r="DY483" i="2"/>
  <c r="EC482" i="2"/>
  <c r="EB482" i="2"/>
  <c r="DZ482" i="2"/>
  <c r="DY482" i="2"/>
  <c r="EC481" i="2"/>
  <c r="EB481" i="2"/>
  <c r="DZ481" i="2"/>
  <c r="DY481" i="2"/>
  <c r="EC479" i="2"/>
  <c r="EB479" i="2"/>
  <c r="DZ479" i="2"/>
  <c r="DY479" i="2"/>
  <c r="DW507" i="2"/>
  <c r="DV507" i="2"/>
  <c r="DW506" i="2"/>
  <c r="DV506" i="2"/>
  <c r="DT506" i="2"/>
  <c r="DS506" i="2"/>
  <c r="DW495" i="2"/>
  <c r="DV495" i="2"/>
  <c r="DT495" i="2"/>
  <c r="DS495" i="2"/>
  <c r="DW494" i="2"/>
  <c r="DV494" i="2"/>
  <c r="DT494" i="2"/>
  <c r="DS494" i="2"/>
  <c r="DW493" i="2"/>
  <c r="DV493" i="2"/>
  <c r="DT493" i="2"/>
  <c r="DS493" i="2"/>
  <c r="DW491" i="2"/>
  <c r="DV491" i="2"/>
  <c r="DT491" i="2"/>
  <c r="DS491" i="2"/>
  <c r="DW490" i="2"/>
  <c r="DV490" i="2"/>
  <c r="DT490" i="2"/>
  <c r="DS490" i="2"/>
  <c r="DW489" i="2"/>
  <c r="DV489" i="2"/>
  <c r="DT489" i="2"/>
  <c r="DS489" i="2"/>
  <c r="DW488" i="2"/>
  <c r="DV488" i="2"/>
  <c r="DT488" i="2"/>
  <c r="DS488" i="2"/>
  <c r="DW487" i="2"/>
  <c r="DV487" i="2"/>
  <c r="DT487" i="2"/>
  <c r="DS487" i="2"/>
  <c r="DW485" i="2"/>
  <c r="DV485" i="2"/>
  <c r="DT485" i="2"/>
  <c r="DS485" i="2"/>
  <c r="DW484" i="2"/>
  <c r="DV484" i="2"/>
  <c r="DT484" i="2"/>
  <c r="DS484" i="2"/>
  <c r="DW483" i="2"/>
  <c r="DV483" i="2"/>
  <c r="DT483" i="2"/>
  <c r="DS483" i="2"/>
  <c r="DW482" i="2"/>
  <c r="DV482" i="2"/>
  <c r="DT482" i="2"/>
  <c r="DS482" i="2"/>
  <c r="DW481" i="2"/>
  <c r="DV481" i="2"/>
  <c r="DT481" i="2"/>
  <c r="DS481" i="2"/>
  <c r="DW479" i="2"/>
  <c r="DV479" i="2"/>
  <c r="DT479" i="2"/>
  <c r="DS479" i="2"/>
  <c r="DQ507" i="2"/>
  <c r="DP507" i="2"/>
  <c r="DQ506" i="2"/>
  <c r="DP506" i="2"/>
  <c r="DN506" i="2"/>
  <c r="DM506" i="2"/>
  <c r="DQ495" i="2"/>
  <c r="DP495" i="2"/>
  <c r="DN495" i="2"/>
  <c r="DM495" i="2"/>
  <c r="DQ494" i="2"/>
  <c r="DP494" i="2"/>
  <c r="DN494" i="2"/>
  <c r="DM494" i="2"/>
  <c r="DQ493" i="2"/>
  <c r="DP493" i="2"/>
  <c r="DN493" i="2"/>
  <c r="DM493" i="2"/>
  <c r="DQ491" i="2"/>
  <c r="DP491" i="2"/>
  <c r="DN491" i="2"/>
  <c r="DM491" i="2"/>
  <c r="DQ490" i="2"/>
  <c r="DP490" i="2"/>
  <c r="DN490" i="2"/>
  <c r="DM490" i="2"/>
  <c r="DQ489" i="2"/>
  <c r="DP489" i="2"/>
  <c r="DN489" i="2"/>
  <c r="DM489" i="2"/>
  <c r="DQ488" i="2"/>
  <c r="DP488" i="2"/>
  <c r="DN488" i="2"/>
  <c r="DM488" i="2"/>
  <c r="DQ487" i="2"/>
  <c r="DP487" i="2"/>
  <c r="DN487" i="2"/>
  <c r="DM487" i="2"/>
  <c r="DQ485" i="2"/>
  <c r="DP485" i="2"/>
  <c r="DN485" i="2"/>
  <c r="DM485" i="2"/>
  <c r="DQ484" i="2"/>
  <c r="DP484" i="2"/>
  <c r="DN484" i="2"/>
  <c r="DM484" i="2"/>
  <c r="DQ483" i="2"/>
  <c r="DP483" i="2"/>
  <c r="DN483" i="2"/>
  <c r="DM483" i="2"/>
  <c r="DQ482" i="2"/>
  <c r="DP482" i="2"/>
  <c r="DN482" i="2"/>
  <c r="DM482" i="2"/>
  <c r="DQ481" i="2"/>
  <c r="DP481" i="2"/>
  <c r="DN481" i="2"/>
  <c r="DM481" i="2"/>
  <c r="DQ479" i="2"/>
  <c r="DP479" i="2"/>
  <c r="DN479" i="2"/>
  <c r="DM479" i="2"/>
  <c r="DK507" i="2"/>
  <c r="DJ507" i="2"/>
  <c r="DK506" i="2"/>
  <c r="DJ506" i="2"/>
  <c r="DH506" i="2"/>
  <c r="DG506" i="2"/>
  <c r="DK495" i="2"/>
  <c r="DJ495" i="2"/>
  <c r="DH495" i="2"/>
  <c r="DG495" i="2"/>
  <c r="DK494" i="2"/>
  <c r="DJ494" i="2"/>
  <c r="DH494" i="2"/>
  <c r="DG494" i="2"/>
  <c r="DK493" i="2"/>
  <c r="DJ493" i="2"/>
  <c r="DH493" i="2"/>
  <c r="DG493" i="2"/>
  <c r="DK491" i="2"/>
  <c r="DJ491" i="2"/>
  <c r="DH491" i="2"/>
  <c r="DG491" i="2"/>
  <c r="DK490" i="2"/>
  <c r="DJ490" i="2"/>
  <c r="DH490" i="2"/>
  <c r="DG490" i="2"/>
  <c r="DK489" i="2"/>
  <c r="DJ489" i="2"/>
  <c r="DH489" i="2"/>
  <c r="DG489" i="2"/>
  <c r="DK488" i="2"/>
  <c r="DJ488" i="2"/>
  <c r="DH488" i="2"/>
  <c r="DG488" i="2"/>
  <c r="DK487" i="2"/>
  <c r="DJ487" i="2"/>
  <c r="DH487" i="2"/>
  <c r="DG487" i="2"/>
  <c r="DK485" i="2"/>
  <c r="DJ485" i="2"/>
  <c r="DH485" i="2"/>
  <c r="DG485" i="2"/>
  <c r="DK484" i="2"/>
  <c r="DJ484" i="2"/>
  <c r="DH484" i="2"/>
  <c r="DG484" i="2"/>
  <c r="DK483" i="2"/>
  <c r="DJ483" i="2"/>
  <c r="DH483" i="2"/>
  <c r="DG483" i="2"/>
  <c r="DK482" i="2"/>
  <c r="DJ482" i="2"/>
  <c r="DH482" i="2"/>
  <c r="DG482" i="2"/>
  <c r="DK481" i="2"/>
  <c r="DJ481" i="2"/>
  <c r="DH481" i="2"/>
  <c r="DG481" i="2"/>
  <c r="DK479" i="2"/>
  <c r="DJ479" i="2"/>
  <c r="DH479" i="2"/>
  <c r="DG479" i="2"/>
  <c r="DB506" i="2"/>
  <c r="DA506" i="2"/>
  <c r="DB495" i="2"/>
  <c r="DA495" i="2"/>
  <c r="DB494" i="2"/>
  <c r="DA494" i="2"/>
  <c r="DB493" i="2"/>
  <c r="DA493" i="2"/>
  <c r="DB491" i="2"/>
  <c r="DA491" i="2"/>
  <c r="DB490" i="2"/>
  <c r="DA490" i="2"/>
  <c r="DB489" i="2"/>
  <c r="DA489" i="2"/>
  <c r="DB488" i="2"/>
  <c r="DA488" i="2"/>
  <c r="DB487" i="2"/>
  <c r="DA487" i="2"/>
  <c r="DB485" i="2"/>
  <c r="DA485" i="2"/>
  <c r="DB484" i="2"/>
  <c r="DA484" i="2"/>
  <c r="DB483" i="2"/>
  <c r="DA483" i="2"/>
  <c r="DB482" i="2"/>
  <c r="DA482" i="2"/>
  <c r="DB481" i="2"/>
  <c r="DA481" i="2"/>
  <c r="DB479" i="2"/>
  <c r="DA479" i="2"/>
  <c r="CV506" i="2"/>
  <c r="CU506" i="2"/>
  <c r="CV495" i="2"/>
  <c r="CU495" i="2"/>
  <c r="CV494" i="2"/>
  <c r="CU494" i="2"/>
  <c r="CV493" i="2"/>
  <c r="CU493" i="2"/>
  <c r="CV491" i="2"/>
  <c r="CU491" i="2"/>
  <c r="CV490" i="2"/>
  <c r="CU490" i="2"/>
  <c r="CV489" i="2"/>
  <c r="CU489" i="2"/>
  <c r="CV488" i="2"/>
  <c r="CU488" i="2"/>
  <c r="CV487" i="2"/>
  <c r="CU487" i="2"/>
  <c r="CV485" i="2"/>
  <c r="CU485" i="2"/>
  <c r="CV484" i="2"/>
  <c r="CU484" i="2"/>
  <c r="CV483" i="2"/>
  <c r="CU483" i="2"/>
  <c r="CV482" i="2"/>
  <c r="CU482" i="2"/>
  <c r="CV481" i="2"/>
  <c r="CU481" i="2"/>
  <c r="CV479" i="2"/>
  <c r="CU479" i="2"/>
  <c r="CP506" i="2"/>
  <c r="CO506" i="2"/>
  <c r="CP495" i="2"/>
  <c r="CO495" i="2"/>
  <c r="CP494" i="2"/>
  <c r="CO494" i="2"/>
  <c r="CP493" i="2"/>
  <c r="CO493" i="2"/>
  <c r="CP491" i="2"/>
  <c r="CO491" i="2"/>
  <c r="CP490" i="2"/>
  <c r="CO490" i="2"/>
  <c r="CP489" i="2"/>
  <c r="CO489" i="2"/>
  <c r="CP488" i="2"/>
  <c r="CO488" i="2"/>
  <c r="CP487" i="2"/>
  <c r="CO487" i="2"/>
  <c r="CP485" i="2"/>
  <c r="CO485" i="2"/>
  <c r="CP484" i="2"/>
  <c r="CO484" i="2"/>
  <c r="CP483" i="2"/>
  <c r="CO483" i="2"/>
  <c r="CP482" i="2"/>
  <c r="CO482" i="2"/>
  <c r="CP481" i="2"/>
  <c r="CO481" i="2"/>
  <c r="CP479" i="2"/>
  <c r="CO479" i="2"/>
  <c r="CJ506" i="2"/>
  <c r="CI506" i="2"/>
  <c r="CJ495" i="2"/>
  <c r="CI495" i="2"/>
  <c r="CJ494" i="2"/>
  <c r="CI494" i="2"/>
  <c r="CJ493" i="2"/>
  <c r="CI493" i="2"/>
  <c r="CJ491" i="2"/>
  <c r="CI491" i="2"/>
  <c r="CJ490" i="2"/>
  <c r="CI490" i="2"/>
  <c r="CJ489" i="2"/>
  <c r="CI489" i="2"/>
  <c r="CJ488" i="2"/>
  <c r="CI488" i="2"/>
  <c r="CJ487" i="2"/>
  <c r="CI487" i="2"/>
  <c r="CJ485" i="2"/>
  <c r="CI485" i="2"/>
  <c r="CJ484" i="2"/>
  <c r="CI484" i="2"/>
  <c r="CJ483" i="2"/>
  <c r="CI483" i="2"/>
  <c r="CJ482" i="2"/>
  <c r="CI482" i="2"/>
  <c r="CJ481" i="2"/>
  <c r="CI481" i="2"/>
  <c r="CJ479" i="2"/>
  <c r="CI479" i="2"/>
  <c r="CD506" i="2"/>
  <c r="CC506" i="2"/>
  <c r="CD495" i="2"/>
  <c r="CC495" i="2"/>
  <c r="CD494" i="2"/>
  <c r="CC494" i="2"/>
  <c r="CD493" i="2"/>
  <c r="CC493" i="2"/>
  <c r="CD491" i="2"/>
  <c r="CC491" i="2"/>
  <c r="CD490" i="2"/>
  <c r="CC490" i="2"/>
  <c r="CD489" i="2"/>
  <c r="CC489" i="2"/>
  <c r="CD488" i="2"/>
  <c r="CC488" i="2"/>
  <c r="CD487" i="2"/>
  <c r="CC487" i="2"/>
  <c r="CD485" i="2"/>
  <c r="CC485" i="2"/>
  <c r="CD484" i="2"/>
  <c r="CC484" i="2"/>
  <c r="CD483" i="2"/>
  <c r="CC483" i="2"/>
  <c r="CD482" i="2"/>
  <c r="CC482" i="2"/>
  <c r="CD481" i="2"/>
  <c r="CC481" i="2"/>
  <c r="CD479" i="2"/>
  <c r="CC479" i="2"/>
  <c r="BX506" i="2"/>
  <c r="BW506" i="2"/>
  <c r="BX495" i="2"/>
  <c r="BW495" i="2"/>
  <c r="BX494" i="2"/>
  <c r="BW494" i="2"/>
  <c r="BX493" i="2"/>
  <c r="BW493" i="2"/>
  <c r="BX491" i="2"/>
  <c r="BW491" i="2"/>
  <c r="BX490" i="2"/>
  <c r="BW490" i="2"/>
  <c r="BX489" i="2"/>
  <c r="BW489" i="2"/>
  <c r="BX488" i="2"/>
  <c r="BW488" i="2"/>
  <c r="BX487" i="2"/>
  <c r="BW487" i="2"/>
  <c r="BX485" i="2"/>
  <c r="BW485" i="2"/>
  <c r="BX484" i="2"/>
  <c r="BW484" i="2"/>
  <c r="BX483" i="2"/>
  <c r="BW483" i="2"/>
  <c r="BX482" i="2"/>
  <c r="BW482" i="2"/>
  <c r="BX481" i="2"/>
  <c r="BW481" i="2"/>
  <c r="BX479" i="2"/>
  <c r="BW479" i="2"/>
  <c r="BR506" i="2"/>
  <c r="BQ506" i="2"/>
  <c r="BR495" i="2"/>
  <c r="BQ495" i="2"/>
  <c r="BR494" i="2"/>
  <c r="BQ494" i="2"/>
  <c r="BR493" i="2"/>
  <c r="BQ493" i="2"/>
  <c r="BR491" i="2"/>
  <c r="BQ491" i="2"/>
  <c r="BR490" i="2"/>
  <c r="BQ490" i="2"/>
  <c r="BR489" i="2"/>
  <c r="BQ489" i="2"/>
  <c r="BR488" i="2"/>
  <c r="BQ488" i="2"/>
  <c r="BR487" i="2"/>
  <c r="BQ487" i="2"/>
  <c r="BR485" i="2"/>
  <c r="BQ485" i="2"/>
  <c r="BR484" i="2"/>
  <c r="BQ484" i="2"/>
  <c r="BR483" i="2"/>
  <c r="BQ483" i="2"/>
  <c r="BR482" i="2"/>
  <c r="BQ482" i="2"/>
  <c r="BR481" i="2"/>
  <c r="BQ481" i="2"/>
  <c r="BR479" i="2"/>
  <c r="BQ479" i="2"/>
  <c r="BO507" i="2"/>
  <c r="BN507" i="2"/>
  <c r="BO506" i="2"/>
  <c r="BN506" i="2"/>
  <c r="BL506" i="2"/>
  <c r="BK506" i="2"/>
  <c r="BO495" i="2"/>
  <c r="BN495" i="2"/>
  <c r="BL495" i="2"/>
  <c r="BK495" i="2"/>
  <c r="BO494" i="2"/>
  <c r="BN494" i="2"/>
  <c r="BL494" i="2"/>
  <c r="BK494" i="2"/>
  <c r="BO493" i="2"/>
  <c r="BN493" i="2"/>
  <c r="BL493" i="2"/>
  <c r="BK493" i="2"/>
  <c r="BO491" i="2"/>
  <c r="BN491" i="2"/>
  <c r="BL491" i="2"/>
  <c r="BK491" i="2"/>
  <c r="BO490" i="2"/>
  <c r="BN490" i="2"/>
  <c r="BL490" i="2"/>
  <c r="BK490" i="2"/>
  <c r="BO489" i="2"/>
  <c r="BN489" i="2"/>
  <c r="BL489" i="2"/>
  <c r="BK489" i="2"/>
  <c r="BO488" i="2"/>
  <c r="BN488" i="2"/>
  <c r="BL488" i="2"/>
  <c r="BK488" i="2"/>
  <c r="BO487" i="2"/>
  <c r="BN487" i="2"/>
  <c r="BL487" i="2"/>
  <c r="BK487" i="2"/>
  <c r="BO485" i="2"/>
  <c r="BN485" i="2"/>
  <c r="BL485" i="2"/>
  <c r="BK485" i="2"/>
  <c r="BO484" i="2"/>
  <c r="BN484" i="2"/>
  <c r="BL484" i="2"/>
  <c r="BK484" i="2"/>
  <c r="BO483" i="2"/>
  <c r="BN483" i="2"/>
  <c r="BL483" i="2"/>
  <c r="BK483" i="2"/>
  <c r="BO482" i="2"/>
  <c r="BN482" i="2"/>
  <c r="BL482" i="2"/>
  <c r="BK482" i="2"/>
  <c r="BO481" i="2"/>
  <c r="BN481" i="2"/>
  <c r="BL481" i="2"/>
  <c r="BK481" i="2"/>
  <c r="BO479" i="2"/>
  <c r="BN479" i="2"/>
  <c r="BL479" i="2"/>
  <c r="BK479" i="2"/>
  <c r="BI507" i="2"/>
  <c r="BH507" i="2"/>
  <c r="BI506" i="2"/>
  <c r="BH506" i="2"/>
  <c r="BF506" i="2"/>
  <c r="BE506" i="2"/>
  <c r="BI495" i="2"/>
  <c r="BH495" i="2"/>
  <c r="BF495" i="2"/>
  <c r="BE495" i="2"/>
  <c r="BI494" i="2"/>
  <c r="BH494" i="2"/>
  <c r="BF494" i="2"/>
  <c r="BE494" i="2"/>
  <c r="BI493" i="2"/>
  <c r="BH493" i="2"/>
  <c r="BF493" i="2"/>
  <c r="BE493" i="2"/>
  <c r="BI491" i="2"/>
  <c r="BH491" i="2"/>
  <c r="BF491" i="2"/>
  <c r="BE491" i="2"/>
  <c r="BI490" i="2"/>
  <c r="BH490" i="2"/>
  <c r="BF490" i="2"/>
  <c r="BE490" i="2"/>
  <c r="BI489" i="2"/>
  <c r="BH489" i="2"/>
  <c r="BF489" i="2"/>
  <c r="BE489" i="2"/>
  <c r="BI488" i="2"/>
  <c r="BH488" i="2"/>
  <c r="BF488" i="2"/>
  <c r="BE488" i="2"/>
  <c r="BI487" i="2"/>
  <c r="BH487" i="2"/>
  <c r="BF487" i="2"/>
  <c r="BE487" i="2"/>
  <c r="BI485" i="2"/>
  <c r="BH485" i="2"/>
  <c r="BF485" i="2"/>
  <c r="BE485" i="2"/>
  <c r="BI484" i="2"/>
  <c r="BH484" i="2"/>
  <c r="BF484" i="2"/>
  <c r="BE484" i="2"/>
  <c r="BI483" i="2"/>
  <c r="BH483" i="2"/>
  <c r="BF483" i="2"/>
  <c r="BE483" i="2"/>
  <c r="BI482" i="2"/>
  <c r="BH482" i="2"/>
  <c r="BF482" i="2"/>
  <c r="BE482" i="2"/>
  <c r="BI481" i="2"/>
  <c r="BH481" i="2"/>
  <c r="BF481" i="2"/>
  <c r="BE481" i="2"/>
  <c r="BI479" i="2"/>
  <c r="BH479" i="2"/>
  <c r="BF479" i="2"/>
  <c r="BE479" i="2"/>
  <c r="BC507" i="2"/>
  <c r="BB507" i="2"/>
  <c r="BC506" i="2"/>
  <c r="BB506" i="2"/>
  <c r="AZ506" i="2"/>
  <c r="AY506" i="2"/>
  <c r="BC495" i="2"/>
  <c r="BB495" i="2"/>
  <c r="AZ495" i="2"/>
  <c r="AY495" i="2"/>
  <c r="BC494" i="2"/>
  <c r="BB494" i="2"/>
  <c r="AZ494" i="2"/>
  <c r="AY494" i="2"/>
  <c r="BC493" i="2"/>
  <c r="BB493" i="2"/>
  <c r="AZ493" i="2"/>
  <c r="AY493" i="2"/>
  <c r="BC491" i="2"/>
  <c r="BB491" i="2"/>
  <c r="AZ491" i="2"/>
  <c r="AY491" i="2"/>
  <c r="BC490" i="2"/>
  <c r="BB490" i="2"/>
  <c r="AZ490" i="2"/>
  <c r="AY490" i="2"/>
  <c r="BC489" i="2"/>
  <c r="BB489" i="2"/>
  <c r="AZ489" i="2"/>
  <c r="AY489" i="2"/>
  <c r="BC488" i="2"/>
  <c r="BB488" i="2"/>
  <c r="AZ488" i="2"/>
  <c r="AY488" i="2"/>
  <c r="BC487" i="2"/>
  <c r="BB487" i="2"/>
  <c r="AZ487" i="2"/>
  <c r="AY487" i="2"/>
  <c r="BC485" i="2"/>
  <c r="BB485" i="2"/>
  <c r="AZ485" i="2"/>
  <c r="AY485" i="2"/>
  <c r="BC484" i="2"/>
  <c r="BB484" i="2"/>
  <c r="AZ484" i="2"/>
  <c r="AY484" i="2"/>
  <c r="BC483" i="2"/>
  <c r="BB483" i="2"/>
  <c r="AZ483" i="2"/>
  <c r="AY483" i="2"/>
  <c r="BC482" i="2"/>
  <c r="BB482" i="2"/>
  <c r="AZ482" i="2"/>
  <c r="AY482" i="2"/>
  <c r="BC481" i="2"/>
  <c r="BB481" i="2"/>
  <c r="AZ481" i="2"/>
  <c r="AY481" i="2"/>
  <c r="BC479" i="2"/>
  <c r="BB479" i="2"/>
  <c r="AZ479" i="2"/>
  <c r="AY479" i="2"/>
  <c r="AS479" i="2"/>
  <c r="AV507" i="2"/>
  <c r="AW507" i="2"/>
  <c r="AW506" i="2"/>
  <c r="AV506" i="2"/>
  <c r="AW495" i="2"/>
  <c r="AV495" i="2"/>
  <c r="AW494" i="2"/>
  <c r="AV494" i="2"/>
  <c r="AW493" i="2"/>
  <c r="AV493" i="2"/>
  <c r="AW491" i="2"/>
  <c r="AV491" i="2"/>
  <c r="AW490" i="2"/>
  <c r="AV490" i="2"/>
  <c r="AW489" i="2"/>
  <c r="AV489" i="2"/>
  <c r="AW488" i="2"/>
  <c r="AV488" i="2"/>
  <c r="AW487" i="2"/>
  <c r="AV487" i="2"/>
  <c r="AW485" i="2"/>
  <c r="AV485" i="2"/>
  <c r="AW484" i="2"/>
  <c r="AV484" i="2"/>
  <c r="AW483" i="2"/>
  <c r="AV483" i="2"/>
  <c r="AW482" i="2"/>
  <c r="AV482" i="2"/>
  <c r="AW481" i="2"/>
  <c r="AV481" i="2"/>
  <c r="AW479" i="2"/>
  <c r="AV479" i="2"/>
  <c r="AT506" i="2"/>
  <c r="AS506" i="2"/>
  <c r="AT495" i="2"/>
  <c r="AS495" i="2"/>
  <c r="AT494" i="2"/>
  <c r="AS494" i="2"/>
  <c r="AT493" i="2"/>
  <c r="AS493" i="2"/>
  <c r="AT491" i="2"/>
  <c r="AS491" i="2"/>
  <c r="AT490" i="2"/>
  <c r="AS490" i="2"/>
  <c r="AT489" i="2"/>
  <c r="AS489" i="2"/>
  <c r="AT488" i="2"/>
  <c r="AS488" i="2"/>
  <c r="AT487" i="2"/>
  <c r="AS487" i="2"/>
  <c r="AT485" i="2"/>
  <c r="AS485" i="2"/>
  <c r="AT484" i="2"/>
  <c r="AS484" i="2"/>
  <c r="AT483" i="2"/>
  <c r="AS483" i="2"/>
  <c r="AT482" i="2"/>
  <c r="AS482" i="2"/>
  <c r="AT481" i="2"/>
  <c r="AS481" i="2"/>
  <c r="AT479" i="2"/>
  <c r="HU259" i="2"/>
  <c r="HT259" i="2"/>
  <c r="HU258" i="2"/>
  <c r="HT258" i="2"/>
  <c r="HR258" i="2"/>
  <c r="HQ258" i="2"/>
  <c r="HU247" i="2"/>
  <c r="HT247" i="2"/>
  <c r="HR247" i="2"/>
  <c r="HQ247" i="2"/>
  <c r="HU246" i="2"/>
  <c r="HT246" i="2"/>
  <c r="HR246" i="2"/>
  <c r="HQ246" i="2"/>
  <c r="HU245" i="2"/>
  <c r="HT245" i="2"/>
  <c r="HR245" i="2"/>
  <c r="HQ245" i="2"/>
  <c r="HU243" i="2"/>
  <c r="HT243" i="2"/>
  <c r="HR243" i="2"/>
  <c r="HQ243" i="2"/>
  <c r="HU242" i="2"/>
  <c r="HT242" i="2"/>
  <c r="HR242" i="2"/>
  <c r="HQ242" i="2"/>
  <c r="HU241" i="2"/>
  <c r="HT241" i="2"/>
  <c r="HR241" i="2"/>
  <c r="HQ241" i="2"/>
  <c r="HU240" i="2"/>
  <c r="HT240" i="2"/>
  <c r="HR240" i="2"/>
  <c r="HQ240" i="2"/>
  <c r="HU239" i="2"/>
  <c r="HT239" i="2"/>
  <c r="HR239" i="2"/>
  <c r="HQ239" i="2"/>
  <c r="HU237" i="2"/>
  <c r="HT237" i="2"/>
  <c r="HR237" i="2"/>
  <c r="HQ237" i="2"/>
  <c r="HU236" i="2"/>
  <c r="HT236" i="2"/>
  <c r="HR236" i="2"/>
  <c r="HQ236" i="2"/>
  <c r="HU235" i="2"/>
  <c r="HT235" i="2"/>
  <c r="HR235" i="2"/>
  <c r="HQ235" i="2"/>
  <c r="HU234" i="2"/>
  <c r="HT234" i="2"/>
  <c r="HR234" i="2"/>
  <c r="HQ234" i="2"/>
  <c r="HU233" i="2"/>
  <c r="HT233" i="2"/>
  <c r="HR233" i="2"/>
  <c r="HQ233" i="2"/>
  <c r="HU231" i="2"/>
  <c r="HT231" i="2"/>
  <c r="HR231" i="2"/>
  <c r="HQ231" i="2"/>
  <c r="HO259" i="2"/>
  <c r="HN259" i="2"/>
  <c r="HO258" i="2"/>
  <c r="HN258" i="2"/>
  <c r="HL258" i="2"/>
  <c r="HK258" i="2"/>
  <c r="HO247" i="2"/>
  <c r="HN247" i="2"/>
  <c r="HL247" i="2"/>
  <c r="HK247" i="2"/>
  <c r="HO246" i="2"/>
  <c r="HN246" i="2"/>
  <c r="HL246" i="2"/>
  <c r="HK246" i="2"/>
  <c r="HO245" i="2"/>
  <c r="HN245" i="2"/>
  <c r="HL245" i="2"/>
  <c r="HK245" i="2"/>
  <c r="HO243" i="2"/>
  <c r="HN243" i="2"/>
  <c r="HL243" i="2"/>
  <c r="HK243" i="2"/>
  <c r="HO242" i="2"/>
  <c r="HN242" i="2"/>
  <c r="HL242" i="2"/>
  <c r="HK242" i="2"/>
  <c r="HO241" i="2"/>
  <c r="HN241" i="2"/>
  <c r="HL241" i="2"/>
  <c r="HK241" i="2"/>
  <c r="HO240" i="2"/>
  <c r="HN240" i="2"/>
  <c r="HL240" i="2"/>
  <c r="HK240" i="2"/>
  <c r="HO239" i="2"/>
  <c r="HN239" i="2"/>
  <c r="HL239" i="2"/>
  <c r="HK239" i="2"/>
  <c r="HO237" i="2"/>
  <c r="HN237" i="2"/>
  <c r="HL237" i="2"/>
  <c r="HK237" i="2"/>
  <c r="HO236" i="2"/>
  <c r="HN236" i="2"/>
  <c r="HL236" i="2"/>
  <c r="HK236" i="2"/>
  <c r="HO235" i="2"/>
  <c r="HN235" i="2"/>
  <c r="HL235" i="2"/>
  <c r="HK235" i="2"/>
  <c r="HO234" i="2"/>
  <c r="HN234" i="2"/>
  <c r="HL234" i="2"/>
  <c r="HK234" i="2"/>
  <c r="HO233" i="2"/>
  <c r="HN233" i="2"/>
  <c r="HL233" i="2"/>
  <c r="HK233" i="2"/>
  <c r="HO231" i="2"/>
  <c r="HN231" i="2"/>
  <c r="HL231" i="2"/>
  <c r="HK231" i="2"/>
  <c r="HI259" i="2"/>
  <c r="HH259" i="2"/>
  <c r="HI258" i="2"/>
  <c r="HH258" i="2"/>
  <c r="HF258" i="2"/>
  <c r="HE258" i="2"/>
  <c r="HI247" i="2"/>
  <c r="HH247" i="2"/>
  <c r="HF247" i="2"/>
  <c r="HE247" i="2"/>
  <c r="HI246" i="2"/>
  <c r="HH246" i="2"/>
  <c r="HF246" i="2"/>
  <c r="HE246" i="2"/>
  <c r="HI245" i="2"/>
  <c r="HH245" i="2"/>
  <c r="HF245" i="2"/>
  <c r="HE245" i="2"/>
  <c r="HI243" i="2"/>
  <c r="HH243" i="2"/>
  <c r="HF243" i="2"/>
  <c r="HE243" i="2"/>
  <c r="HI242" i="2"/>
  <c r="HH242" i="2"/>
  <c r="HF242" i="2"/>
  <c r="HE242" i="2"/>
  <c r="HI241" i="2"/>
  <c r="HH241" i="2"/>
  <c r="HF241" i="2"/>
  <c r="HE241" i="2"/>
  <c r="HI240" i="2"/>
  <c r="HH240" i="2"/>
  <c r="HF240" i="2"/>
  <c r="HE240" i="2"/>
  <c r="HI239" i="2"/>
  <c r="HH239" i="2"/>
  <c r="HF239" i="2"/>
  <c r="HE239" i="2"/>
  <c r="HI237" i="2"/>
  <c r="HH237" i="2"/>
  <c r="HF237" i="2"/>
  <c r="HE237" i="2"/>
  <c r="HI236" i="2"/>
  <c r="HH236" i="2"/>
  <c r="HF236" i="2"/>
  <c r="HE236" i="2"/>
  <c r="HI235" i="2"/>
  <c r="HH235" i="2"/>
  <c r="HF235" i="2"/>
  <c r="HE235" i="2"/>
  <c r="HI234" i="2"/>
  <c r="HH234" i="2"/>
  <c r="HF234" i="2"/>
  <c r="HE234" i="2"/>
  <c r="HI233" i="2"/>
  <c r="HH233" i="2"/>
  <c r="HF233" i="2"/>
  <c r="HE233" i="2"/>
  <c r="HI231" i="2"/>
  <c r="HH231" i="2"/>
  <c r="HF231" i="2"/>
  <c r="HE231" i="2"/>
  <c r="HC259" i="2"/>
  <c r="HB259" i="2"/>
  <c r="HC258" i="2"/>
  <c r="HB258" i="2"/>
  <c r="GZ258" i="2"/>
  <c r="GY258" i="2"/>
  <c r="HC247" i="2"/>
  <c r="HB247" i="2"/>
  <c r="GZ247" i="2"/>
  <c r="GY247" i="2"/>
  <c r="HC246" i="2"/>
  <c r="HB246" i="2"/>
  <c r="GZ246" i="2"/>
  <c r="GY246" i="2"/>
  <c r="HC245" i="2"/>
  <c r="HB245" i="2"/>
  <c r="GZ245" i="2"/>
  <c r="GY245" i="2"/>
  <c r="HC243" i="2"/>
  <c r="HB243" i="2"/>
  <c r="GZ243" i="2"/>
  <c r="GY243" i="2"/>
  <c r="HC242" i="2"/>
  <c r="HB242" i="2"/>
  <c r="GZ242" i="2"/>
  <c r="GY242" i="2"/>
  <c r="HC241" i="2"/>
  <c r="HB241" i="2"/>
  <c r="GZ241" i="2"/>
  <c r="GY241" i="2"/>
  <c r="HC240" i="2"/>
  <c r="HB240" i="2"/>
  <c r="GZ240" i="2"/>
  <c r="GY240" i="2"/>
  <c r="HC239" i="2"/>
  <c r="HB239" i="2"/>
  <c r="GZ239" i="2"/>
  <c r="GY239" i="2"/>
  <c r="HC237" i="2"/>
  <c r="HB237" i="2"/>
  <c r="GZ237" i="2"/>
  <c r="GY237" i="2"/>
  <c r="HC236" i="2"/>
  <c r="HB236" i="2"/>
  <c r="GZ236" i="2"/>
  <c r="GY236" i="2"/>
  <c r="HC235" i="2"/>
  <c r="HB235" i="2"/>
  <c r="GZ235" i="2"/>
  <c r="GY235" i="2"/>
  <c r="HC234" i="2"/>
  <c r="HB234" i="2"/>
  <c r="GZ234" i="2"/>
  <c r="GY234" i="2"/>
  <c r="HC233" i="2"/>
  <c r="HB233" i="2"/>
  <c r="GZ233" i="2"/>
  <c r="GY233" i="2"/>
  <c r="HC231" i="2"/>
  <c r="HB231" i="2"/>
  <c r="GZ231" i="2"/>
  <c r="GY231" i="2"/>
  <c r="GW259" i="2"/>
  <c r="GV259" i="2"/>
  <c r="GW258" i="2"/>
  <c r="GV258" i="2"/>
  <c r="GT258" i="2"/>
  <c r="GS258" i="2"/>
  <c r="GW247" i="2"/>
  <c r="GV247" i="2"/>
  <c r="GT247" i="2"/>
  <c r="GS247" i="2"/>
  <c r="GW246" i="2"/>
  <c r="GV246" i="2"/>
  <c r="GT246" i="2"/>
  <c r="GS246" i="2"/>
  <c r="GW245" i="2"/>
  <c r="GV245" i="2"/>
  <c r="GT245" i="2"/>
  <c r="GS245" i="2"/>
  <c r="GW243" i="2"/>
  <c r="GV243" i="2"/>
  <c r="GT243" i="2"/>
  <c r="GS243" i="2"/>
  <c r="GW242" i="2"/>
  <c r="GV242" i="2"/>
  <c r="GT242" i="2"/>
  <c r="GS242" i="2"/>
  <c r="GW241" i="2"/>
  <c r="GV241" i="2"/>
  <c r="GT241" i="2"/>
  <c r="GS241" i="2"/>
  <c r="GW240" i="2"/>
  <c r="GV240" i="2"/>
  <c r="GT240" i="2"/>
  <c r="GS240" i="2"/>
  <c r="GW239" i="2"/>
  <c r="GV239" i="2"/>
  <c r="GT239" i="2"/>
  <c r="GS239" i="2"/>
  <c r="GW237" i="2"/>
  <c r="GV237" i="2"/>
  <c r="GT237" i="2"/>
  <c r="GS237" i="2"/>
  <c r="GW236" i="2"/>
  <c r="GV236" i="2"/>
  <c r="GT236" i="2"/>
  <c r="GS236" i="2"/>
  <c r="GW235" i="2"/>
  <c r="GV235" i="2"/>
  <c r="GT235" i="2"/>
  <c r="GS235" i="2"/>
  <c r="GW234" i="2"/>
  <c r="GV234" i="2"/>
  <c r="GT234" i="2"/>
  <c r="GS234" i="2"/>
  <c r="GW233" i="2"/>
  <c r="GV233" i="2"/>
  <c r="GT233" i="2"/>
  <c r="GS233" i="2"/>
  <c r="GW231" i="2"/>
  <c r="GV231" i="2"/>
  <c r="GT231" i="2"/>
  <c r="GS231" i="2"/>
  <c r="GQ259" i="2"/>
  <c r="GP259" i="2"/>
  <c r="GQ258" i="2"/>
  <c r="GP258" i="2"/>
  <c r="GN258" i="2"/>
  <c r="GM258" i="2"/>
  <c r="GQ247" i="2"/>
  <c r="GP247" i="2"/>
  <c r="GN247" i="2"/>
  <c r="GM247" i="2"/>
  <c r="GQ246" i="2"/>
  <c r="GP246" i="2"/>
  <c r="GN246" i="2"/>
  <c r="GM246" i="2"/>
  <c r="GQ245" i="2"/>
  <c r="GP245" i="2"/>
  <c r="GN245" i="2"/>
  <c r="GM245" i="2"/>
  <c r="GQ243" i="2"/>
  <c r="GP243" i="2"/>
  <c r="GN243" i="2"/>
  <c r="GM243" i="2"/>
  <c r="GQ242" i="2"/>
  <c r="GP242" i="2"/>
  <c r="GN242" i="2"/>
  <c r="GM242" i="2"/>
  <c r="GQ241" i="2"/>
  <c r="GP241" i="2"/>
  <c r="GN241" i="2"/>
  <c r="GM241" i="2"/>
  <c r="GQ240" i="2"/>
  <c r="GP240" i="2"/>
  <c r="GN240" i="2"/>
  <c r="GM240" i="2"/>
  <c r="GQ239" i="2"/>
  <c r="GP239" i="2"/>
  <c r="GN239" i="2"/>
  <c r="GM239" i="2"/>
  <c r="GQ237" i="2"/>
  <c r="GP237" i="2"/>
  <c r="GN237" i="2"/>
  <c r="GM237" i="2"/>
  <c r="GQ236" i="2"/>
  <c r="GP236" i="2"/>
  <c r="GN236" i="2"/>
  <c r="GM236" i="2"/>
  <c r="GQ235" i="2"/>
  <c r="GP235" i="2"/>
  <c r="GN235" i="2"/>
  <c r="GM235" i="2"/>
  <c r="GQ234" i="2"/>
  <c r="GP234" i="2"/>
  <c r="GN234" i="2"/>
  <c r="GM234" i="2"/>
  <c r="GQ233" i="2"/>
  <c r="GP233" i="2"/>
  <c r="GN233" i="2"/>
  <c r="GM233" i="2"/>
  <c r="GQ231" i="2"/>
  <c r="GP231" i="2"/>
  <c r="GN231" i="2"/>
  <c r="GM231" i="2"/>
  <c r="GK259" i="2"/>
  <c r="GJ259" i="2"/>
  <c r="GK258" i="2"/>
  <c r="GJ258" i="2"/>
  <c r="GH258" i="2"/>
  <c r="GG258" i="2"/>
  <c r="GK247" i="2"/>
  <c r="GJ247" i="2"/>
  <c r="GH247" i="2"/>
  <c r="GG247" i="2"/>
  <c r="GK246" i="2"/>
  <c r="GJ246" i="2"/>
  <c r="GH246" i="2"/>
  <c r="GG246" i="2"/>
  <c r="GK245" i="2"/>
  <c r="GJ245" i="2"/>
  <c r="GH245" i="2"/>
  <c r="GG245" i="2"/>
  <c r="GK243" i="2"/>
  <c r="GJ243" i="2"/>
  <c r="GH243" i="2"/>
  <c r="GG243" i="2"/>
  <c r="GK242" i="2"/>
  <c r="GJ242" i="2"/>
  <c r="GH242" i="2"/>
  <c r="GG242" i="2"/>
  <c r="GK241" i="2"/>
  <c r="GJ241" i="2"/>
  <c r="GH241" i="2"/>
  <c r="GG241" i="2"/>
  <c r="GK240" i="2"/>
  <c r="GJ240" i="2"/>
  <c r="GH240" i="2"/>
  <c r="GG240" i="2"/>
  <c r="GK239" i="2"/>
  <c r="GJ239" i="2"/>
  <c r="GH239" i="2"/>
  <c r="GG239" i="2"/>
  <c r="GK237" i="2"/>
  <c r="GJ237" i="2"/>
  <c r="GH237" i="2"/>
  <c r="GG237" i="2"/>
  <c r="GK236" i="2"/>
  <c r="GJ236" i="2"/>
  <c r="GH236" i="2"/>
  <c r="GG236" i="2"/>
  <c r="GK235" i="2"/>
  <c r="GJ235" i="2"/>
  <c r="GH235" i="2"/>
  <c r="GG235" i="2"/>
  <c r="GK234" i="2"/>
  <c r="GJ234" i="2"/>
  <c r="GH234" i="2"/>
  <c r="GG234" i="2"/>
  <c r="GK233" i="2"/>
  <c r="GJ233" i="2"/>
  <c r="GH233" i="2"/>
  <c r="GG233" i="2"/>
  <c r="GK231" i="2"/>
  <c r="GJ231" i="2"/>
  <c r="GH231" i="2"/>
  <c r="GG231" i="2"/>
  <c r="GE259" i="2"/>
  <c r="GD259" i="2"/>
  <c r="GE258" i="2"/>
  <c r="GD258" i="2"/>
  <c r="GB258" i="2"/>
  <c r="GA258" i="2"/>
  <c r="GE247" i="2"/>
  <c r="GD247" i="2"/>
  <c r="GB247" i="2"/>
  <c r="GA247" i="2"/>
  <c r="GE246" i="2"/>
  <c r="GD246" i="2"/>
  <c r="GB246" i="2"/>
  <c r="GA246" i="2"/>
  <c r="GE245" i="2"/>
  <c r="GD245" i="2"/>
  <c r="GB245" i="2"/>
  <c r="GA245" i="2"/>
  <c r="GE243" i="2"/>
  <c r="GD243" i="2"/>
  <c r="GB243" i="2"/>
  <c r="GA243" i="2"/>
  <c r="GE242" i="2"/>
  <c r="GD242" i="2"/>
  <c r="GB242" i="2"/>
  <c r="GA242" i="2"/>
  <c r="GE241" i="2"/>
  <c r="GD241" i="2"/>
  <c r="GB241" i="2"/>
  <c r="GA241" i="2"/>
  <c r="GE240" i="2"/>
  <c r="GD240" i="2"/>
  <c r="GB240" i="2"/>
  <c r="GA240" i="2"/>
  <c r="GE239" i="2"/>
  <c r="GD239" i="2"/>
  <c r="GB239" i="2"/>
  <c r="GA239" i="2"/>
  <c r="GE237" i="2"/>
  <c r="GD237" i="2"/>
  <c r="GB237" i="2"/>
  <c r="GA237" i="2"/>
  <c r="GE236" i="2"/>
  <c r="GD236" i="2"/>
  <c r="GB236" i="2"/>
  <c r="GA236" i="2"/>
  <c r="GE235" i="2"/>
  <c r="GD235" i="2"/>
  <c r="GB235" i="2"/>
  <c r="GA235" i="2"/>
  <c r="GE234" i="2"/>
  <c r="GD234" i="2"/>
  <c r="GB234" i="2"/>
  <c r="GA234" i="2"/>
  <c r="GE233" i="2"/>
  <c r="GD233" i="2"/>
  <c r="GB233" i="2"/>
  <c r="GA233" i="2"/>
  <c r="GE231" i="2"/>
  <c r="GD231" i="2"/>
  <c r="GB231" i="2"/>
  <c r="GA231" i="2"/>
  <c r="FY259" i="2"/>
  <c r="FX259" i="2"/>
  <c r="FY258" i="2"/>
  <c r="FX258" i="2"/>
  <c r="FV258" i="2"/>
  <c r="FU258" i="2"/>
  <c r="FY247" i="2"/>
  <c r="FX247" i="2"/>
  <c r="FV247" i="2"/>
  <c r="FU247" i="2"/>
  <c r="FY246" i="2"/>
  <c r="FX246" i="2"/>
  <c r="FV246" i="2"/>
  <c r="FU246" i="2"/>
  <c r="FY245" i="2"/>
  <c r="FX245" i="2"/>
  <c r="FV245" i="2"/>
  <c r="FU245" i="2"/>
  <c r="FY243" i="2"/>
  <c r="FX243" i="2"/>
  <c r="FV243" i="2"/>
  <c r="FU243" i="2"/>
  <c r="FY242" i="2"/>
  <c r="FX242" i="2"/>
  <c r="FV242" i="2"/>
  <c r="FU242" i="2"/>
  <c r="FY241" i="2"/>
  <c r="FX241" i="2"/>
  <c r="FV241" i="2"/>
  <c r="FU241" i="2"/>
  <c r="FY240" i="2"/>
  <c r="FX240" i="2"/>
  <c r="FV240" i="2"/>
  <c r="FU240" i="2"/>
  <c r="FY239" i="2"/>
  <c r="FX239" i="2"/>
  <c r="FV239" i="2"/>
  <c r="FU239" i="2"/>
  <c r="FY237" i="2"/>
  <c r="FX237" i="2"/>
  <c r="FV237" i="2"/>
  <c r="FU237" i="2"/>
  <c r="FY236" i="2"/>
  <c r="FX236" i="2"/>
  <c r="FV236" i="2"/>
  <c r="FU236" i="2"/>
  <c r="FY235" i="2"/>
  <c r="FX235" i="2"/>
  <c r="FV235" i="2"/>
  <c r="FU235" i="2"/>
  <c r="FY234" i="2"/>
  <c r="FX234" i="2"/>
  <c r="FV234" i="2"/>
  <c r="FU234" i="2"/>
  <c r="FY233" i="2"/>
  <c r="FX233" i="2"/>
  <c r="FV233" i="2"/>
  <c r="FU233" i="2"/>
  <c r="FY231" i="2"/>
  <c r="FX231" i="2"/>
  <c r="FV231" i="2"/>
  <c r="FU231" i="2"/>
  <c r="FS259" i="2"/>
  <c r="FR259" i="2"/>
  <c r="FS258" i="2"/>
  <c r="FR258" i="2"/>
  <c r="FP258" i="2"/>
  <c r="FO258" i="2"/>
  <c r="FS247" i="2"/>
  <c r="FR247" i="2"/>
  <c r="FP247" i="2"/>
  <c r="FO247" i="2"/>
  <c r="FS246" i="2"/>
  <c r="FR246" i="2"/>
  <c r="FP246" i="2"/>
  <c r="FO246" i="2"/>
  <c r="FS245" i="2"/>
  <c r="FR245" i="2"/>
  <c r="FP245" i="2"/>
  <c r="FO245" i="2"/>
  <c r="FS243" i="2"/>
  <c r="FR243" i="2"/>
  <c r="FP243" i="2"/>
  <c r="FO243" i="2"/>
  <c r="FS242" i="2"/>
  <c r="FR242" i="2"/>
  <c r="FP242" i="2"/>
  <c r="FO242" i="2"/>
  <c r="FS241" i="2"/>
  <c r="FR241" i="2"/>
  <c r="FP241" i="2"/>
  <c r="FO241" i="2"/>
  <c r="FS240" i="2"/>
  <c r="FR240" i="2"/>
  <c r="FP240" i="2"/>
  <c r="FO240" i="2"/>
  <c r="FS239" i="2"/>
  <c r="FR239" i="2"/>
  <c r="FP239" i="2"/>
  <c r="FO239" i="2"/>
  <c r="FS237" i="2"/>
  <c r="FR237" i="2"/>
  <c r="FP237" i="2"/>
  <c r="FO237" i="2"/>
  <c r="FS236" i="2"/>
  <c r="FR236" i="2"/>
  <c r="FP236" i="2"/>
  <c r="FO236" i="2"/>
  <c r="FS235" i="2"/>
  <c r="FR235" i="2"/>
  <c r="FP235" i="2"/>
  <c r="FO235" i="2"/>
  <c r="FS234" i="2"/>
  <c r="FR234" i="2"/>
  <c r="FP234" i="2"/>
  <c r="FO234" i="2"/>
  <c r="FS233" i="2"/>
  <c r="FR233" i="2"/>
  <c r="FP233" i="2"/>
  <c r="FO233" i="2"/>
  <c r="FS231" i="2"/>
  <c r="FR231" i="2"/>
  <c r="FP231" i="2"/>
  <c r="FO231" i="2"/>
  <c r="FM259" i="2"/>
  <c r="FL259" i="2"/>
  <c r="FM258" i="2"/>
  <c r="FL258" i="2"/>
  <c r="FJ258" i="2"/>
  <c r="FI258" i="2"/>
  <c r="FM247" i="2"/>
  <c r="FL247" i="2"/>
  <c r="FJ247" i="2"/>
  <c r="FI247" i="2"/>
  <c r="FM246" i="2"/>
  <c r="FL246" i="2"/>
  <c r="FJ246" i="2"/>
  <c r="FI246" i="2"/>
  <c r="FM245" i="2"/>
  <c r="FL245" i="2"/>
  <c r="FJ245" i="2"/>
  <c r="FI245" i="2"/>
  <c r="FM243" i="2"/>
  <c r="FL243" i="2"/>
  <c r="FJ243" i="2"/>
  <c r="FI243" i="2"/>
  <c r="FM242" i="2"/>
  <c r="FL242" i="2"/>
  <c r="FJ242" i="2"/>
  <c r="FI242" i="2"/>
  <c r="FM241" i="2"/>
  <c r="FL241" i="2"/>
  <c r="FJ241" i="2"/>
  <c r="FI241" i="2"/>
  <c r="FM240" i="2"/>
  <c r="FL240" i="2"/>
  <c r="FJ240" i="2"/>
  <c r="FI240" i="2"/>
  <c r="FM239" i="2"/>
  <c r="FL239" i="2"/>
  <c r="FJ239" i="2"/>
  <c r="FI239" i="2"/>
  <c r="FM237" i="2"/>
  <c r="FL237" i="2"/>
  <c r="FJ237" i="2"/>
  <c r="FI237" i="2"/>
  <c r="FM236" i="2"/>
  <c r="FL236" i="2"/>
  <c r="FJ236" i="2"/>
  <c r="FI236" i="2"/>
  <c r="FM235" i="2"/>
  <c r="FL235" i="2"/>
  <c r="FJ235" i="2"/>
  <c r="FI235" i="2"/>
  <c r="FM234" i="2"/>
  <c r="FL234" i="2"/>
  <c r="FJ234" i="2"/>
  <c r="FI234" i="2"/>
  <c r="FM233" i="2"/>
  <c r="FL233" i="2"/>
  <c r="FJ233" i="2"/>
  <c r="FI233" i="2"/>
  <c r="FM231" i="2"/>
  <c r="FL231" i="2"/>
  <c r="FJ231" i="2"/>
  <c r="FI231" i="2"/>
  <c r="FG259" i="2"/>
  <c r="FF259" i="2"/>
  <c r="FG258" i="2"/>
  <c r="FF258" i="2"/>
  <c r="FD258" i="2"/>
  <c r="FC258" i="2"/>
  <c r="FG247" i="2"/>
  <c r="FF247" i="2"/>
  <c r="FD247" i="2"/>
  <c r="FC247" i="2"/>
  <c r="FG246" i="2"/>
  <c r="FF246" i="2"/>
  <c r="FD246" i="2"/>
  <c r="FC246" i="2"/>
  <c r="FG245" i="2"/>
  <c r="FF245" i="2"/>
  <c r="FD245" i="2"/>
  <c r="FC245" i="2"/>
  <c r="FG243" i="2"/>
  <c r="FF243" i="2"/>
  <c r="FD243" i="2"/>
  <c r="FC243" i="2"/>
  <c r="FG242" i="2"/>
  <c r="FF242" i="2"/>
  <c r="FD242" i="2"/>
  <c r="FC242" i="2"/>
  <c r="FG241" i="2"/>
  <c r="FF241" i="2"/>
  <c r="FD241" i="2"/>
  <c r="FC241" i="2"/>
  <c r="FG240" i="2"/>
  <c r="FF240" i="2"/>
  <c r="FD240" i="2"/>
  <c r="FC240" i="2"/>
  <c r="FG239" i="2"/>
  <c r="FF239" i="2"/>
  <c r="FD239" i="2"/>
  <c r="FC239" i="2"/>
  <c r="FG237" i="2"/>
  <c r="FF237" i="2"/>
  <c r="FD237" i="2"/>
  <c r="FC237" i="2"/>
  <c r="FG236" i="2"/>
  <c r="FF236" i="2"/>
  <c r="FD236" i="2"/>
  <c r="FC236" i="2"/>
  <c r="FG235" i="2"/>
  <c r="FF235" i="2"/>
  <c r="FD235" i="2"/>
  <c r="FC235" i="2"/>
  <c r="FG234" i="2"/>
  <c r="FF234" i="2"/>
  <c r="FD234" i="2"/>
  <c r="FC234" i="2"/>
  <c r="FG233" i="2"/>
  <c r="FF233" i="2"/>
  <c r="FD233" i="2"/>
  <c r="FC233" i="2"/>
  <c r="FG231" i="2"/>
  <c r="FF231" i="2"/>
  <c r="FD231" i="2"/>
  <c r="FC231" i="2"/>
  <c r="FA259" i="2"/>
  <c r="EZ259" i="2"/>
  <c r="FA258" i="2"/>
  <c r="EZ258" i="2"/>
  <c r="EX258" i="2"/>
  <c r="EW258" i="2"/>
  <c r="FA247" i="2"/>
  <c r="EZ247" i="2"/>
  <c r="EX247" i="2"/>
  <c r="EW247" i="2"/>
  <c r="FA246" i="2"/>
  <c r="EZ246" i="2"/>
  <c r="EX246" i="2"/>
  <c r="EW246" i="2"/>
  <c r="FA245" i="2"/>
  <c r="EZ245" i="2"/>
  <c r="EX245" i="2"/>
  <c r="EW245" i="2"/>
  <c r="FA243" i="2"/>
  <c r="EZ243" i="2"/>
  <c r="EX243" i="2"/>
  <c r="EW243" i="2"/>
  <c r="FA242" i="2"/>
  <c r="EZ242" i="2"/>
  <c r="EX242" i="2"/>
  <c r="EW242" i="2"/>
  <c r="FA241" i="2"/>
  <c r="EZ241" i="2"/>
  <c r="EX241" i="2"/>
  <c r="EW241" i="2"/>
  <c r="FA240" i="2"/>
  <c r="EZ240" i="2"/>
  <c r="EX240" i="2"/>
  <c r="EW240" i="2"/>
  <c r="FA239" i="2"/>
  <c r="EZ239" i="2"/>
  <c r="EX239" i="2"/>
  <c r="EW239" i="2"/>
  <c r="FA237" i="2"/>
  <c r="EZ237" i="2"/>
  <c r="EX237" i="2"/>
  <c r="EW237" i="2"/>
  <c r="FA236" i="2"/>
  <c r="EZ236" i="2"/>
  <c r="EX236" i="2"/>
  <c r="EW236" i="2"/>
  <c r="FA235" i="2"/>
  <c r="EZ235" i="2"/>
  <c r="EX235" i="2"/>
  <c r="EW235" i="2"/>
  <c r="FA234" i="2"/>
  <c r="EZ234" i="2"/>
  <c r="EX234" i="2"/>
  <c r="EW234" i="2"/>
  <c r="FA233" i="2"/>
  <c r="EZ233" i="2"/>
  <c r="EX233" i="2"/>
  <c r="EW233" i="2"/>
  <c r="FA231" i="2"/>
  <c r="EZ231" i="2"/>
  <c r="EX231" i="2"/>
  <c r="EW231" i="2"/>
  <c r="EU259" i="2"/>
  <c r="ET259" i="2"/>
  <c r="EU258" i="2"/>
  <c r="ET258" i="2"/>
  <c r="ER258" i="2"/>
  <c r="EQ258" i="2"/>
  <c r="EU247" i="2"/>
  <c r="ET247" i="2"/>
  <c r="ER247" i="2"/>
  <c r="EQ247" i="2"/>
  <c r="EU246" i="2"/>
  <c r="ET246" i="2"/>
  <c r="ER246" i="2"/>
  <c r="EQ246" i="2"/>
  <c r="EU245" i="2"/>
  <c r="ET245" i="2"/>
  <c r="ER245" i="2"/>
  <c r="EQ245" i="2"/>
  <c r="EU243" i="2"/>
  <c r="ET243" i="2"/>
  <c r="ER243" i="2"/>
  <c r="EQ243" i="2"/>
  <c r="EU242" i="2"/>
  <c r="ET242" i="2"/>
  <c r="ER242" i="2"/>
  <c r="EQ242" i="2"/>
  <c r="EU241" i="2"/>
  <c r="ET241" i="2"/>
  <c r="ER241" i="2"/>
  <c r="EQ241" i="2"/>
  <c r="EU240" i="2"/>
  <c r="ET240" i="2"/>
  <c r="ER240" i="2"/>
  <c r="EQ240" i="2"/>
  <c r="EU239" i="2"/>
  <c r="ET239" i="2"/>
  <c r="ER239" i="2"/>
  <c r="EQ239" i="2"/>
  <c r="EU237" i="2"/>
  <c r="ET237" i="2"/>
  <c r="ER237" i="2"/>
  <c r="EQ237" i="2"/>
  <c r="EU236" i="2"/>
  <c r="ET236" i="2"/>
  <c r="ER236" i="2"/>
  <c r="EQ236" i="2"/>
  <c r="EU235" i="2"/>
  <c r="ET235" i="2"/>
  <c r="ER235" i="2"/>
  <c r="EQ235" i="2"/>
  <c r="EU234" i="2"/>
  <c r="ET234" i="2"/>
  <c r="ER234" i="2"/>
  <c r="EQ234" i="2"/>
  <c r="EU233" i="2"/>
  <c r="ET233" i="2"/>
  <c r="ER233" i="2"/>
  <c r="EQ233" i="2"/>
  <c r="EU231" i="2"/>
  <c r="ET231" i="2"/>
  <c r="ER231" i="2"/>
  <c r="EQ231" i="2"/>
  <c r="EO259" i="2"/>
  <c r="EN259" i="2"/>
  <c r="EO258" i="2"/>
  <c r="EN258" i="2"/>
  <c r="EL258" i="2"/>
  <c r="EK258" i="2"/>
  <c r="EO247" i="2"/>
  <c r="EN247" i="2"/>
  <c r="EL247" i="2"/>
  <c r="EK247" i="2"/>
  <c r="EO246" i="2"/>
  <c r="EN246" i="2"/>
  <c r="EL246" i="2"/>
  <c r="EK246" i="2"/>
  <c r="EO245" i="2"/>
  <c r="EN245" i="2"/>
  <c r="EL245" i="2"/>
  <c r="EK245" i="2"/>
  <c r="EO243" i="2"/>
  <c r="EN243" i="2"/>
  <c r="EL243" i="2"/>
  <c r="EK243" i="2"/>
  <c r="EO242" i="2"/>
  <c r="EN242" i="2"/>
  <c r="EL242" i="2"/>
  <c r="EK242" i="2"/>
  <c r="EO241" i="2"/>
  <c r="EN241" i="2"/>
  <c r="EL241" i="2"/>
  <c r="EK241" i="2"/>
  <c r="EO240" i="2"/>
  <c r="EN240" i="2"/>
  <c r="EL240" i="2"/>
  <c r="EK240" i="2"/>
  <c r="EO239" i="2"/>
  <c r="EN239" i="2"/>
  <c r="EL239" i="2"/>
  <c r="EK239" i="2"/>
  <c r="EO237" i="2"/>
  <c r="EN237" i="2"/>
  <c r="EL237" i="2"/>
  <c r="EK237" i="2"/>
  <c r="EO236" i="2"/>
  <c r="EN236" i="2"/>
  <c r="EL236" i="2"/>
  <c r="EK236" i="2"/>
  <c r="EO235" i="2"/>
  <c r="EN235" i="2"/>
  <c r="EL235" i="2"/>
  <c r="EK235" i="2"/>
  <c r="EO234" i="2"/>
  <c r="EN234" i="2"/>
  <c r="EL234" i="2"/>
  <c r="EK234" i="2"/>
  <c r="EO233" i="2"/>
  <c r="EN233" i="2"/>
  <c r="EL233" i="2"/>
  <c r="EK233" i="2"/>
  <c r="EO231" i="2"/>
  <c r="EN231" i="2"/>
  <c r="EL231" i="2"/>
  <c r="EK231" i="2"/>
  <c r="EI259" i="2"/>
  <c r="EH259" i="2"/>
  <c r="EI258" i="2"/>
  <c r="EH258" i="2"/>
  <c r="EF258" i="2"/>
  <c r="EE258" i="2"/>
  <c r="EI247" i="2"/>
  <c r="EH247" i="2"/>
  <c r="EF247" i="2"/>
  <c r="EE247" i="2"/>
  <c r="EI246" i="2"/>
  <c r="EH246" i="2"/>
  <c r="EF246" i="2"/>
  <c r="EE246" i="2"/>
  <c r="EI245" i="2"/>
  <c r="EH245" i="2"/>
  <c r="EF245" i="2"/>
  <c r="EE245" i="2"/>
  <c r="EI243" i="2"/>
  <c r="EH243" i="2"/>
  <c r="EF243" i="2"/>
  <c r="EE243" i="2"/>
  <c r="EI242" i="2"/>
  <c r="EH242" i="2"/>
  <c r="EF242" i="2"/>
  <c r="EE242" i="2"/>
  <c r="EI241" i="2"/>
  <c r="EH241" i="2"/>
  <c r="EF241" i="2"/>
  <c r="EE241" i="2"/>
  <c r="EI240" i="2"/>
  <c r="EH240" i="2"/>
  <c r="EF240" i="2"/>
  <c r="EE240" i="2"/>
  <c r="EI239" i="2"/>
  <c r="EH239" i="2"/>
  <c r="EF239" i="2"/>
  <c r="EE239" i="2"/>
  <c r="EI237" i="2"/>
  <c r="EH237" i="2"/>
  <c r="EF237" i="2"/>
  <c r="EE237" i="2"/>
  <c r="EI236" i="2"/>
  <c r="EH236" i="2"/>
  <c r="EF236" i="2"/>
  <c r="EE236" i="2"/>
  <c r="EI235" i="2"/>
  <c r="EH235" i="2"/>
  <c r="EF235" i="2"/>
  <c r="EE235" i="2"/>
  <c r="EI234" i="2"/>
  <c r="EH234" i="2"/>
  <c r="EF234" i="2"/>
  <c r="EE234" i="2"/>
  <c r="EI233" i="2"/>
  <c r="EH233" i="2"/>
  <c r="EF233" i="2"/>
  <c r="EE233" i="2"/>
  <c r="EI231" i="2"/>
  <c r="EH231" i="2"/>
  <c r="EF231" i="2"/>
  <c r="EE231" i="2"/>
  <c r="EC259" i="2"/>
  <c r="EB259" i="2"/>
  <c r="EC258" i="2"/>
  <c r="EB258" i="2"/>
  <c r="DZ258" i="2"/>
  <c r="DY258" i="2"/>
  <c r="EC247" i="2"/>
  <c r="EB247" i="2"/>
  <c r="DZ247" i="2"/>
  <c r="DY247" i="2"/>
  <c r="EC246" i="2"/>
  <c r="EB246" i="2"/>
  <c r="DZ246" i="2"/>
  <c r="DY246" i="2"/>
  <c r="EC245" i="2"/>
  <c r="EB245" i="2"/>
  <c r="DZ245" i="2"/>
  <c r="DY245" i="2"/>
  <c r="EC243" i="2"/>
  <c r="EB243" i="2"/>
  <c r="DZ243" i="2"/>
  <c r="DY243" i="2"/>
  <c r="EC242" i="2"/>
  <c r="EB242" i="2"/>
  <c r="DZ242" i="2"/>
  <c r="DY242" i="2"/>
  <c r="EC241" i="2"/>
  <c r="EB241" i="2"/>
  <c r="DZ241" i="2"/>
  <c r="DY241" i="2"/>
  <c r="EC240" i="2"/>
  <c r="EB240" i="2"/>
  <c r="DZ240" i="2"/>
  <c r="DY240" i="2"/>
  <c r="EC239" i="2"/>
  <c r="EB239" i="2"/>
  <c r="DZ239" i="2"/>
  <c r="DY239" i="2"/>
  <c r="EC237" i="2"/>
  <c r="EB237" i="2"/>
  <c r="DZ237" i="2"/>
  <c r="DY237" i="2"/>
  <c r="EC236" i="2"/>
  <c r="EB236" i="2"/>
  <c r="DZ236" i="2"/>
  <c r="DY236" i="2"/>
  <c r="EC235" i="2"/>
  <c r="EB235" i="2"/>
  <c r="DZ235" i="2"/>
  <c r="DY235" i="2"/>
  <c r="EC234" i="2"/>
  <c r="EB234" i="2"/>
  <c r="DZ234" i="2"/>
  <c r="DY234" i="2"/>
  <c r="EC233" i="2"/>
  <c r="EB233" i="2"/>
  <c r="DZ233" i="2"/>
  <c r="DY233" i="2"/>
  <c r="EC231" i="2"/>
  <c r="EB231" i="2"/>
  <c r="DZ231" i="2"/>
  <c r="DY231" i="2"/>
  <c r="DW259" i="2"/>
  <c r="DV259" i="2"/>
  <c r="DW258" i="2"/>
  <c r="DV258" i="2"/>
  <c r="DT258" i="2"/>
  <c r="DS258" i="2"/>
  <c r="DW247" i="2"/>
  <c r="DV247" i="2"/>
  <c r="DT247" i="2"/>
  <c r="DS247" i="2"/>
  <c r="DW246" i="2"/>
  <c r="DV246" i="2"/>
  <c r="DT246" i="2"/>
  <c r="DS246" i="2"/>
  <c r="DW245" i="2"/>
  <c r="DV245" i="2"/>
  <c r="DT245" i="2"/>
  <c r="DS245" i="2"/>
  <c r="DW243" i="2"/>
  <c r="DV243" i="2"/>
  <c r="DT243" i="2"/>
  <c r="DS243" i="2"/>
  <c r="DW242" i="2"/>
  <c r="DV242" i="2"/>
  <c r="DT242" i="2"/>
  <c r="DS242" i="2"/>
  <c r="DW241" i="2"/>
  <c r="DV241" i="2"/>
  <c r="DT241" i="2"/>
  <c r="DS241" i="2"/>
  <c r="DW240" i="2"/>
  <c r="DV240" i="2"/>
  <c r="DT240" i="2"/>
  <c r="DS240" i="2"/>
  <c r="DW239" i="2"/>
  <c r="DV239" i="2"/>
  <c r="DT239" i="2"/>
  <c r="DS239" i="2"/>
  <c r="DW237" i="2"/>
  <c r="DV237" i="2"/>
  <c r="DT237" i="2"/>
  <c r="DS237" i="2"/>
  <c r="DW236" i="2"/>
  <c r="DV236" i="2"/>
  <c r="DT236" i="2"/>
  <c r="DS236" i="2"/>
  <c r="DW235" i="2"/>
  <c r="DV235" i="2"/>
  <c r="DT235" i="2"/>
  <c r="DS235" i="2"/>
  <c r="DW234" i="2"/>
  <c r="DV234" i="2"/>
  <c r="DT234" i="2"/>
  <c r="DS234" i="2"/>
  <c r="DW233" i="2"/>
  <c r="DV233" i="2"/>
  <c r="DT233" i="2"/>
  <c r="DS233" i="2"/>
  <c r="DW231" i="2"/>
  <c r="DV231" i="2"/>
  <c r="DT231" i="2"/>
  <c r="DS231" i="2"/>
  <c r="DQ259" i="2"/>
  <c r="DP259" i="2"/>
  <c r="DQ258" i="2"/>
  <c r="DP258" i="2"/>
  <c r="DN258" i="2"/>
  <c r="DM258" i="2"/>
  <c r="DQ247" i="2"/>
  <c r="DP247" i="2"/>
  <c r="DN247" i="2"/>
  <c r="DM247" i="2"/>
  <c r="DQ246" i="2"/>
  <c r="DP246" i="2"/>
  <c r="DN246" i="2"/>
  <c r="DM246" i="2"/>
  <c r="DQ245" i="2"/>
  <c r="DP245" i="2"/>
  <c r="DN245" i="2"/>
  <c r="DM245" i="2"/>
  <c r="DQ243" i="2"/>
  <c r="DP243" i="2"/>
  <c r="DN243" i="2"/>
  <c r="DM243" i="2"/>
  <c r="DQ242" i="2"/>
  <c r="DP242" i="2"/>
  <c r="DN242" i="2"/>
  <c r="DM242" i="2"/>
  <c r="DQ241" i="2"/>
  <c r="DP241" i="2"/>
  <c r="DN241" i="2"/>
  <c r="DM241" i="2"/>
  <c r="DQ240" i="2"/>
  <c r="DP240" i="2"/>
  <c r="DN240" i="2"/>
  <c r="DM240" i="2"/>
  <c r="DQ239" i="2"/>
  <c r="DP239" i="2"/>
  <c r="DN239" i="2"/>
  <c r="DM239" i="2"/>
  <c r="DQ237" i="2"/>
  <c r="DP237" i="2"/>
  <c r="DN237" i="2"/>
  <c r="DM237" i="2"/>
  <c r="DQ236" i="2"/>
  <c r="DP236" i="2"/>
  <c r="DN236" i="2"/>
  <c r="DM236" i="2"/>
  <c r="DQ235" i="2"/>
  <c r="DP235" i="2"/>
  <c r="DN235" i="2"/>
  <c r="DM235" i="2"/>
  <c r="DQ234" i="2"/>
  <c r="DP234" i="2"/>
  <c r="DN234" i="2"/>
  <c r="DM234" i="2"/>
  <c r="DQ233" i="2"/>
  <c r="DP233" i="2"/>
  <c r="DN233" i="2"/>
  <c r="DM233" i="2"/>
  <c r="DQ231" i="2"/>
  <c r="DP231" i="2"/>
  <c r="DN231" i="2"/>
  <c r="DM231" i="2"/>
  <c r="DK259" i="2"/>
  <c r="DJ259" i="2"/>
  <c r="DK258" i="2"/>
  <c r="DJ258" i="2"/>
  <c r="DH258" i="2"/>
  <c r="DG258" i="2"/>
  <c r="DK247" i="2"/>
  <c r="DJ247" i="2"/>
  <c r="DH247" i="2"/>
  <c r="DG247" i="2"/>
  <c r="DK246" i="2"/>
  <c r="DJ246" i="2"/>
  <c r="DH246" i="2"/>
  <c r="DG246" i="2"/>
  <c r="DK245" i="2"/>
  <c r="DJ245" i="2"/>
  <c r="DH245" i="2"/>
  <c r="DG245" i="2"/>
  <c r="DK243" i="2"/>
  <c r="DJ243" i="2"/>
  <c r="DH243" i="2"/>
  <c r="DG243" i="2"/>
  <c r="DK242" i="2"/>
  <c r="DJ242" i="2"/>
  <c r="DH242" i="2"/>
  <c r="DG242" i="2"/>
  <c r="DK241" i="2"/>
  <c r="DJ241" i="2"/>
  <c r="DH241" i="2"/>
  <c r="DG241" i="2"/>
  <c r="DK240" i="2"/>
  <c r="DJ240" i="2"/>
  <c r="DH240" i="2"/>
  <c r="DG240" i="2"/>
  <c r="DK239" i="2"/>
  <c r="DJ239" i="2"/>
  <c r="DH239" i="2"/>
  <c r="DG239" i="2"/>
  <c r="DK237" i="2"/>
  <c r="DJ237" i="2"/>
  <c r="DH237" i="2"/>
  <c r="DG237" i="2"/>
  <c r="DK236" i="2"/>
  <c r="DJ236" i="2"/>
  <c r="DH236" i="2"/>
  <c r="DG236" i="2"/>
  <c r="DK235" i="2"/>
  <c r="DJ235" i="2"/>
  <c r="DH235" i="2"/>
  <c r="DG235" i="2"/>
  <c r="DK234" i="2"/>
  <c r="DJ234" i="2"/>
  <c r="DH234" i="2"/>
  <c r="DG234" i="2"/>
  <c r="DK233" i="2"/>
  <c r="DJ233" i="2"/>
  <c r="DH233" i="2"/>
  <c r="DG233" i="2"/>
  <c r="DK231" i="2"/>
  <c r="DJ231" i="2"/>
  <c r="DH231" i="2"/>
  <c r="DG231" i="2"/>
  <c r="DB258" i="2"/>
  <c r="DA258" i="2"/>
  <c r="DB247" i="2"/>
  <c r="DA247" i="2"/>
  <c r="DB246" i="2"/>
  <c r="DA246" i="2"/>
  <c r="DB245" i="2"/>
  <c r="DA245" i="2"/>
  <c r="DB243" i="2"/>
  <c r="DA243" i="2"/>
  <c r="DB242" i="2"/>
  <c r="DA242" i="2"/>
  <c r="DB241" i="2"/>
  <c r="DA241" i="2"/>
  <c r="DB240" i="2"/>
  <c r="DA240" i="2"/>
  <c r="DB239" i="2"/>
  <c r="DA239" i="2"/>
  <c r="DB237" i="2"/>
  <c r="DA237" i="2"/>
  <c r="DB236" i="2"/>
  <c r="DA236" i="2"/>
  <c r="DB235" i="2"/>
  <c r="DA235" i="2"/>
  <c r="DB234" i="2"/>
  <c r="DA234" i="2"/>
  <c r="DB233" i="2"/>
  <c r="DA233" i="2"/>
  <c r="DB231" i="2"/>
  <c r="DA231" i="2"/>
  <c r="CV258" i="2"/>
  <c r="CU258" i="2"/>
  <c r="CV247" i="2"/>
  <c r="CU247" i="2"/>
  <c r="CV246" i="2"/>
  <c r="CU246" i="2"/>
  <c r="CV245" i="2"/>
  <c r="CU245" i="2"/>
  <c r="CV243" i="2"/>
  <c r="CU243" i="2"/>
  <c r="CV242" i="2"/>
  <c r="CU242" i="2"/>
  <c r="CV241" i="2"/>
  <c r="CU241" i="2"/>
  <c r="CV240" i="2"/>
  <c r="CU240" i="2"/>
  <c r="CV239" i="2"/>
  <c r="CU239" i="2"/>
  <c r="CV237" i="2"/>
  <c r="CU237" i="2"/>
  <c r="CV236" i="2"/>
  <c r="CU236" i="2"/>
  <c r="CV235" i="2"/>
  <c r="CU235" i="2"/>
  <c r="CV234" i="2"/>
  <c r="CU234" i="2"/>
  <c r="CV233" i="2"/>
  <c r="CU233" i="2"/>
  <c r="CV231" i="2"/>
  <c r="CU231" i="2"/>
  <c r="CP258" i="2"/>
  <c r="CO258" i="2"/>
  <c r="CP247" i="2"/>
  <c r="CO247" i="2"/>
  <c r="CP246" i="2"/>
  <c r="CO246" i="2"/>
  <c r="CP245" i="2"/>
  <c r="CO245" i="2"/>
  <c r="CP243" i="2"/>
  <c r="CO243" i="2"/>
  <c r="CP242" i="2"/>
  <c r="CO242" i="2"/>
  <c r="CP241" i="2"/>
  <c r="CO241" i="2"/>
  <c r="CP240" i="2"/>
  <c r="CO240" i="2"/>
  <c r="CP239" i="2"/>
  <c r="CO239" i="2"/>
  <c r="CP237" i="2"/>
  <c r="CO237" i="2"/>
  <c r="CP236" i="2"/>
  <c r="CO236" i="2"/>
  <c r="CP235" i="2"/>
  <c r="CO235" i="2"/>
  <c r="CP234" i="2"/>
  <c r="CO234" i="2"/>
  <c r="CP233" i="2"/>
  <c r="CO233" i="2"/>
  <c r="CP231" i="2"/>
  <c r="CO231" i="2"/>
  <c r="CJ258" i="2"/>
  <c r="CI258" i="2"/>
  <c r="CJ247" i="2"/>
  <c r="CI247" i="2"/>
  <c r="CJ246" i="2"/>
  <c r="CI246" i="2"/>
  <c r="CJ245" i="2"/>
  <c r="CI245" i="2"/>
  <c r="CJ243" i="2"/>
  <c r="CI243" i="2"/>
  <c r="CJ242" i="2"/>
  <c r="CI242" i="2"/>
  <c r="CJ241" i="2"/>
  <c r="CI241" i="2"/>
  <c r="CJ240" i="2"/>
  <c r="CI240" i="2"/>
  <c r="CJ239" i="2"/>
  <c r="CI239" i="2"/>
  <c r="CJ237" i="2"/>
  <c r="CI237" i="2"/>
  <c r="CJ236" i="2"/>
  <c r="CI236" i="2"/>
  <c r="CJ235" i="2"/>
  <c r="CI235" i="2"/>
  <c r="CJ234" i="2"/>
  <c r="CI234" i="2"/>
  <c r="CJ233" i="2"/>
  <c r="CI233" i="2"/>
  <c r="CJ231" i="2"/>
  <c r="CI231" i="2"/>
  <c r="CD258" i="2"/>
  <c r="CC258" i="2"/>
  <c r="CD247" i="2"/>
  <c r="CC247" i="2"/>
  <c r="CD246" i="2"/>
  <c r="CC246" i="2"/>
  <c r="CD245" i="2"/>
  <c r="CC245" i="2"/>
  <c r="CD243" i="2"/>
  <c r="CC243" i="2"/>
  <c r="CD242" i="2"/>
  <c r="CC242" i="2"/>
  <c r="CD241" i="2"/>
  <c r="CC241" i="2"/>
  <c r="CD240" i="2"/>
  <c r="CC240" i="2"/>
  <c r="CD239" i="2"/>
  <c r="CC239" i="2"/>
  <c r="CD237" i="2"/>
  <c r="CC237" i="2"/>
  <c r="CD236" i="2"/>
  <c r="CC236" i="2"/>
  <c r="CD235" i="2"/>
  <c r="CC235" i="2"/>
  <c r="CD234" i="2"/>
  <c r="CC234" i="2"/>
  <c r="CD233" i="2"/>
  <c r="CC233" i="2"/>
  <c r="CD231" i="2"/>
  <c r="CC231" i="2"/>
  <c r="BX258" i="2"/>
  <c r="BW258" i="2"/>
  <c r="BX247" i="2"/>
  <c r="BW247" i="2"/>
  <c r="BX246" i="2"/>
  <c r="BW246" i="2"/>
  <c r="BX245" i="2"/>
  <c r="BW245" i="2"/>
  <c r="BX243" i="2"/>
  <c r="BW243" i="2"/>
  <c r="BX242" i="2"/>
  <c r="BW242" i="2"/>
  <c r="BX241" i="2"/>
  <c r="BW241" i="2"/>
  <c r="BX240" i="2"/>
  <c r="BW240" i="2"/>
  <c r="BX239" i="2"/>
  <c r="BW239" i="2"/>
  <c r="BX237" i="2"/>
  <c r="BW237" i="2"/>
  <c r="BX236" i="2"/>
  <c r="BW236" i="2"/>
  <c r="BX235" i="2"/>
  <c r="BW235" i="2"/>
  <c r="BX234" i="2"/>
  <c r="BW234" i="2"/>
  <c r="BX233" i="2"/>
  <c r="BW233" i="2"/>
  <c r="BX231" i="2"/>
  <c r="BW231" i="2"/>
  <c r="BR258" i="2"/>
  <c r="BQ258" i="2"/>
  <c r="BR247" i="2"/>
  <c r="BQ247" i="2"/>
  <c r="BR246" i="2"/>
  <c r="BQ246" i="2"/>
  <c r="BR245" i="2"/>
  <c r="BQ245" i="2"/>
  <c r="BR243" i="2"/>
  <c r="BQ243" i="2"/>
  <c r="BR242" i="2"/>
  <c r="BQ242" i="2"/>
  <c r="BR241" i="2"/>
  <c r="BQ241" i="2"/>
  <c r="BR240" i="2"/>
  <c r="BQ240" i="2"/>
  <c r="BR239" i="2"/>
  <c r="BQ239" i="2"/>
  <c r="BR237" i="2"/>
  <c r="BQ237" i="2"/>
  <c r="BR236" i="2"/>
  <c r="BQ236" i="2"/>
  <c r="BR235" i="2"/>
  <c r="BQ235" i="2"/>
  <c r="BR234" i="2"/>
  <c r="BQ234" i="2"/>
  <c r="BR233" i="2"/>
  <c r="BQ233" i="2"/>
  <c r="BR231" i="2"/>
  <c r="BQ231" i="2"/>
  <c r="BO259" i="2"/>
  <c r="BN259" i="2"/>
  <c r="BO258" i="2"/>
  <c r="BN258" i="2"/>
  <c r="BL258" i="2"/>
  <c r="BK258" i="2"/>
  <c r="BO247" i="2"/>
  <c r="BN247" i="2"/>
  <c r="BL247" i="2"/>
  <c r="BK247" i="2"/>
  <c r="BO246" i="2"/>
  <c r="BN246" i="2"/>
  <c r="BL246" i="2"/>
  <c r="BK246" i="2"/>
  <c r="BO245" i="2"/>
  <c r="BN245" i="2"/>
  <c r="BL245" i="2"/>
  <c r="BK245" i="2"/>
  <c r="BO243" i="2"/>
  <c r="BN243" i="2"/>
  <c r="BL243" i="2"/>
  <c r="BK243" i="2"/>
  <c r="BO242" i="2"/>
  <c r="BN242" i="2"/>
  <c r="BL242" i="2"/>
  <c r="BK242" i="2"/>
  <c r="BO241" i="2"/>
  <c r="BN241" i="2"/>
  <c r="BL241" i="2"/>
  <c r="BK241" i="2"/>
  <c r="BO240" i="2"/>
  <c r="BN240" i="2"/>
  <c r="BL240" i="2"/>
  <c r="BK240" i="2"/>
  <c r="BO239" i="2"/>
  <c r="BN239" i="2"/>
  <c r="BL239" i="2"/>
  <c r="BK239" i="2"/>
  <c r="BO237" i="2"/>
  <c r="BN237" i="2"/>
  <c r="BL237" i="2"/>
  <c r="BK237" i="2"/>
  <c r="BO236" i="2"/>
  <c r="BN236" i="2"/>
  <c r="BL236" i="2"/>
  <c r="BK236" i="2"/>
  <c r="BO235" i="2"/>
  <c r="BN235" i="2"/>
  <c r="BL235" i="2"/>
  <c r="BK235" i="2"/>
  <c r="BO234" i="2"/>
  <c r="BN234" i="2"/>
  <c r="BL234" i="2"/>
  <c r="BK234" i="2"/>
  <c r="BO233" i="2"/>
  <c r="BN233" i="2"/>
  <c r="BL233" i="2"/>
  <c r="BK233" i="2"/>
  <c r="BO231" i="2"/>
  <c r="BN231" i="2"/>
  <c r="BL231" i="2"/>
  <c r="BK231" i="2"/>
  <c r="BI259" i="2"/>
  <c r="BH259" i="2"/>
  <c r="BI258" i="2"/>
  <c r="BH258" i="2"/>
  <c r="BF258" i="2"/>
  <c r="BE258" i="2"/>
  <c r="BI247" i="2"/>
  <c r="BH247" i="2"/>
  <c r="BF247" i="2"/>
  <c r="BE247" i="2"/>
  <c r="BI246" i="2"/>
  <c r="BH246" i="2"/>
  <c r="BF246" i="2"/>
  <c r="BE246" i="2"/>
  <c r="BI245" i="2"/>
  <c r="BH245" i="2"/>
  <c r="BF245" i="2"/>
  <c r="BE245" i="2"/>
  <c r="BI243" i="2"/>
  <c r="BH243" i="2"/>
  <c r="BF243" i="2"/>
  <c r="BE243" i="2"/>
  <c r="BI242" i="2"/>
  <c r="BH242" i="2"/>
  <c r="BF242" i="2"/>
  <c r="BE242" i="2"/>
  <c r="BI241" i="2"/>
  <c r="BH241" i="2"/>
  <c r="BF241" i="2"/>
  <c r="BE241" i="2"/>
  <c r="BI240" i="2"/>
  <c r="BH240" i="2"/>
  <c r="BF240" i="2"/>
  <c r="BE240" i="2"/>
  <c r="BI239" i="2"/>
  <c r="BH239" i="2"/>
  <c r="BF239" i="2"/>
  <c r="BE239" i="2"/>
  <c r="BI237" i="2"/>
  <c r="BH237" i="2"/>
  <c r="BF237" i="2"/>
  <c r="BE237" i="2"/>
  <c r="BI236" i="2"/>
  <c r="BH236" i="2"/>
  <c r="BF236" i="2"/>
  <c r="BE236" i="2"/>
  <c r="BI235" i="2"/>
  <c r="BH235" i="2"/>
  <c r="BF235" i="2"/>
  <c r="BE235" i="2"/>
  <c r="BI234" i="2"/>
  <c r="BH234" i="2"/>
  <c r="BF234" i="2"/>
  <c r="BE234" i="2"/>
  <c r="BI233" i="2"/>
  <c r="BH233" i="2"/>
  <c r="BF233" i="2"/>
  <c r="BE233" i="2"/>
  <c r="BI231" i="2"/>
  <c r="BH231" i="2"/>
  <c r="BF231" i="2"/>
  <c r="BE231" i="2"/>
  <c r="BC259" i="2"/>
  <c r="BB259" i="2"/>
  <c r="BC258" i="2"/>
  <c r="BB258" i="2"/>
  <c r="AZ258" i="2"/>
  <c r="AY258" i="2"/>
  <c r="BC247" i="2"/>
  <c r="BB247" i="2"/>
  <c r="AZ247" i="2"/>
  <c r="AY247" i="2"/>
  <c r="BC246" i="2"/>
  <c r="BB246" i="2"/>
  <c r="AZ246" i="2"/>
  <c r="AY246" i="2"/>
  <c r="BC245" i="2"/>
  <c r="BB245" i="2"/>
  <c r="AZ245" i="2"/>
  <c r="AY245" i="2"/>
  <c r="BC243" i="2"/>
  <c r="BB243" i="2"/>
  <c r="AZ243" i="2"/>
  <c r="AY243" i="2"/>
  <c r="BC242" i="2"/>
  <c r="BB242" i="2"/>
  <c r="AZ242" i="2"/>
  <c r="AY242" i="2"/>
  <c r="BC241" i="2"/>
  <c r="BB241" i="2"/>
  <c r="AZ241" i="2"/>
  <c r="AY241" i="2"/>
  <c r="BC240" i="2"/>
  <c r="BB240" i="2"/>
  <c r="AZ240" i="2"/>
  <c r="AY240" i="2"/>
  <c r="BC239" i="2"/>
  <c r="BB239" i="2"/>
  <c r="AZ239" i="2"/>
  <c r="AY239" i="2"/>
  <c r="BC237" i="2"/>
  <c r="BB237" i="2"/>
  <c r="AZ237" i="2"/>
  <c r="AY237" i="2"/>
  <c r="BC236" i="2"/>
  <c r="BB236" i="2"/>
  <c r="AZ236" i="2"/>
  <c r="AY236" i="2"/>
  <c r="BC235" i="2"/>
  <c r="BB235" i="2"/>
  <c r="AZ235" i="2"/>
  <c r="AY235" i="2"/>
  <c r="BC234" i="2"/>
  <c r="BB234" i="2"/>
  <c r="AZ234" i="2"/>
  <c r="AY234" i="2"/>
  <c r="BC233" i="2"/>
  <c r="BB233" i="2"/>
  <c r="AZ233" i="2"/>
  <c r="AY233" i="2"/>
  <c r="BC231" i="2"/>
  <c r="BB231" i="2"/>
  <c r="AZ231" i="2"/>
  <c r="AY231" i="2"/>
  <c r="AV259" i="2"/>
  <c r="AW259" i="2"/>
  <c r="AW258" i="2"/>
  <c r="AV258" i="2"/>
  <c r="AW247" i="2"/>
  <c r="AV247" i="2"/>
  <c r="AW246" i="2"/>
  <c r="AV246" i="2"/>
  <c r="AW245" i="2"/>
  <c r="AV245" i="2"/>
  <c r="AW243" i="2"/>
  <c r="AV243" i="2"/>
  <c r="AW242" i="2"/>
  <c r="AV242" i="2"/>
  <c r="AW241" i="2"/>
  <c r="AV241" i="2"/>
  <c r="AW240" i="2"/>
  <c r="AV240" i="2"/>
  <c r="AW239" i="2"/>
  <c r="AV239" i="2"/>
  <c r="AW237" i="2"/>
  <c r="AV237" i="2"/>
  <c r="AW236" i="2"/>
  <c r="AV236" i="2"/>
  <c r="AW235" i="2"/>
  <c r="AV235" i="2"/>
  <c r="AW234" i="2"/>
  <c r="AV234" i="2"/>
  <c r="AW233" i="2"/>
  <c r="AV233" i="2"/>
  <c r="AW231" i="2"/>
  <c r="AV231" i="2"/>
  <c r="AT258" i="2"/>
  <c r="AT247" i="2"/>
  <c r="AT246" i="2"/>
  <c r="AT245" i="2"/>
  <c r="AT243" i="2"/>
  <c r="AT242" i="2"/>
  <c r="AT241" i="2"/>
  <c r="AT240" i="2"/>
  <c r="AT239" i="2"/>
  <c r="AT237" i="2"/>
  <c r="AT236" i="2"/>
  <c r="AT235" i="2"/>
  <c r="AT234" i="2"/>
  <c r="AT233" i="2"/>
  <c r="AT231" i="2"/>
  <c r="HU71" i="2"/>
  <c r="HT71" i="2"/>
  <c r="HU70" i="2"/>
  <c r="HT70" i="2"/>
  <c r="HR70" i="2"/>
  <c r="HQ70" i="2"/>
  <c r="HU59" i="2"/>
  <c r="HT59" i="2"/>
  <c r="HR59" i="2"/>
  <c r="HQ59" i="2"/>
  <c r="HU58" i="2"/>
  <c r="HT58" i="2"/>
  <c r="HR58" i="2"/>
  <c r="HQ58" i="2"/>
  <c r="HU57" i="2"/>
  <c r="HT57" i="2"/>
  <c r="HR57" i="2"/>
  <c r="HQ57" i="2"/>
  <c r="HU55" i="2"/>
  <c r="HT55" i="2"/>
  <c r="HR55" i="2"/>
  <c r="HQ55" i="2"/>
  <c r="HU54" i="2"/>
  <c r="HT54" i="2"/>
  <c r="HR54" i="2"/>
  <c r="HQ54" i="2"/>
  <c r="HU53" i="2"/>
  <c r="HT53" i="2"/>
  <c r="HR53" i="2"/>
  <c r="HQ53" i="2"/>
  <c r="HU52" i="2"/>
  <c r="HT52" i="2"/>
  <c r="HR52" i="2"/>
  <c r="HQ52" i="2"/>
  <c r="HU51" i="2"/>
  <c r="HT51" i="2"/>
  <c r="HR51" i="2"/>
  <c r="HQ51" i="2"/>
  <c r="HU49" i="2"/>
  <c r="HT49" i="2"/>
  <c r="HR49" i="2"/>
  <c r="HQ49" i="2"/>
  <c r="HU48" i="2"/>
  <c r="HT48" i="2"/>
  <c r="HR48" i="2"/>
  <c r="HQ48" i="2"/>
  <c r="HU47" i="2"/>
  <c r="HT47" i="2"/>
  <c r="HR47" i="2"/>
  <c r="HQ47" i="2"/>
  <c r="HU46" i="2"/>
  <c r="HT46" i="2"/>
  <c r="HR46" i="2"/>
  <c r="HQ46" i="2"/>
  <c r="HU45" i="2"/>
  <c r="HT45" i="2"/>
  <c r="HR45" i="2"/>
  <c r="HQ45" i="2"/>
  <c r="HU43" i="2"/>
  <c r="HT43" i="2"/>
  <c r="HR43" i="2"/>
  <c r="HQ43" i="2"/>
  <c r="HO71" i="2"/>
  <c r="HN71" i="2"/>
  <c r="HO70" i="2"/>
  <c r="HN70" i="2"/>
  <c r="HL70" i="2"/>
  <c r="HK70" i="2"/>
  <c r="HO59" i="2"/>
  <c r="HN59" i="2"/>
  <c r="HL59" i="2"/>
  <c r="HK59" i="2"/>
  <c r="HO58" i="2"/>
  <c r="HN58" i="2"/>
  <c r="HL58" i="2"/>
  <c r="HK58" i="2"/>
  <c r="HO57" i="2"/>
  <c r="HN57" i="2"/>
  <c r="HL57" i="2"/>
  <c r="HK57" i="2"/>
  <c r="HO55" i="2"/>
  <c r="HN55" i="2"/>
  <c r="HL55" i="2"/>
  <c r="HK55" i="2"/>
  <c r="HO54" i="2"/>
  <c r="HN54" i="2"/>
  <c r="HL54" i="2"/>
  <c r="HK54" i="2"/>
  <c r="HO53" i="2"/>
  <c r="HN53" i="2"/>
  <c r="HL53" i="2"/>
  <c r="HK53" i="2"/>
  <c r="HO52" i="2"/>
  <c r="HN52" i="2"/>
  <c r="HL52" i="2"/>
  <c r="HK52" i="2"/>
  <c r="HO51" i="2"/>
  <c r="HN51" i="2"/>
  <c r="HL51" i="2"/>
  <c r="HK51" i="2"/>
  <c r="HO49" i="2"/>
  <c r="HN49" i="2"/>
  <c r="HL49" i="2"/>
  <c r="HK49" i="2"/>
  <c r="HO48" i="2"/>
  <c r="HN48" i="2"/>
  <c r="HL48" i="2"/>
  <c r="HK48" i="2"/>
  <c r="HO47" i="2"/>
  <c r="HN47" i="2"/>
  <c r="HL47" i="2"/>
  <c r="HK47" i="2"/>
  <c r="HO46" i="2"/>
  <c r="HN46" i="2"/>
  <c r="HL46" i="2"/>
  <c r="HK46" i="2"/>
  <c r="HO45" i="2"/>
  <c r="HN45" i="2"/>
  <c r="HL45" i="2"/>
  <c r="HK45" i="2"/>
  <c r="HO43" i="2"/>
  <c r="HN43" i="2"/>
  <c r="HL43" i="2"/>
  <c r="HK43" i="2"/>
  <c r="HI71" i="2"/>
  <c r="HH71" i="2"/>
  <c r="HI70" i="2"/>
  <c r="HH70" i="2"/>
  <c r="HF70" i="2"/>
  <c r="HE70" i="2"/>
  <c r="HI59" i="2"/>
  <c r="HH59" i="2"/>
  <c r="HF59" i="2"/>
  <c r="HE59" i="2"/>
  <c r="HI58" i="2"/>
  <c r="HH58" i="2"/>
  <c r="HF58" i="2"/>
  <c r="HE58" i="2"/>
  <c r="HI57" i="2"/>
  <c r="HH57" i="2"/>
  <c r="HF57" i="2"/>
  <c r="HE57" i="2"/>
  <c r="HI55" i="2"/>
  <c r="HH55" i="2"/>
  <c r="HF55" i="2"/>
  <c r="HE55" i="2"/>
  <c r="HI54" i="2"/>
  <c r="HH54" i="2"/>
  <c r="HF54" i="2"/>
  <c r="HE54" i="2"/>
  <c r="HI53" i="2"/>
  <c r="HH53" i="2"/>
  <c r="HF53" i="2"/>
  <c r="HE53" i="2"/>
  <c r="HI52" i="2"/>
  <c r="HH52" i="2"/>
  <c r="HF52" i="2"/>
  <c r="HE52" i="2"/>
  <c r="HI51" i="2"/>
  <c r="HH51" i="2"/>
  <c r="HF51" i="2"/>
  <c r="HE51" i="2"/>
  <c r="HI49" i="2"/>
  <c r="HH49" i="2"/>
  <c r="HF49" i="2"/>
  <c r="HE49" i="2"/>
  <c r="HI48" i="2"/>
  <c r="HH48" i="2"/>
  <c r="HF48" i="2"/>
  <c r="HE48" i="2"/>
  <c r="HI47" i="2"/>
  <c r="HH47" i="2"/>
  <c r="HF47" i="2"/>
  <c r="HE47" i="2"/>
  <c r="HI46" i="2"/>
  <c r="HH46" i="2"/>
  <c r="HF46" i="2"/>
  <c r="HE46" i="2"/>
  <c r="HI45" i="2"/>
  <c r="HH45" i="2"/>
  <c r="HF45" i="2"/>
  <c r="HE45" i="2"/>
  <c r="HI43" i="2"/>
  <c r="HH43" i="2"/>
  <c r="HF43" i="2"/>
  <c r="HE43" i="2"/>
  <c r="HC71" i="2"/>
  <c r="HB71" i="2"/>
  <c r="HC70" i="2"/>
  <c r="HB70" i="2"/>
  <c r="GZ70" i="2"/>
  <c r="GY70" i="2"/>
  <c r="HC59" i="2"/>
  <c r="HB59" i="2"/>
  <c r="GZ59" i="2"/>
  <c r="GY59" i="2"/>
  <c r="HC58" i="2"/>
  <c r="HB58" i="2"/>
  <c r="GZ58" i="2"/>
  <c r="GY58" i="2"/>
  <c r="HC57" i="2"/>
  <c r="HB57" i="2"/>
  <c r="GZ57" i="2"/>
  <c r="GY57" i="2"/>
  <c r="HC55" i="2"/>
  <c r="HB55" i="2"/>
  <c r="GZ55" i="2"/>
  <c r="GY55" i="2"/>
  <c r="HC54" i="2"/>
  <c r="HB54" i="2"/>
  <c r="GZ54" i="2"/>
  <c r="GY54" i="2"/>
  <c r="HC53" i="2"/>
  <c r="HB53" i="2"/>
  <c r="GZ53" i="2"/>
  <c r="GY53" i="2"/>
  <c r="HC52" i="2"/>
  <c r="HB52" i="2"/>
  <c r="GZ52" i="2"/>
  <c r="GY52" i="2"/>
  <c r="HC51" i="2"/>
  <c r="HB51" i="2"/>
  <c r="GZ51" i="2"/>
  <c r="GY51" i="2"/>
  <c r="HC49" i="2"/>
  <c r="HB49" i="2"/>
  <c r="GZ49" i="2"/>
  <c r="GY49" i="2"/>
  <c r="HC48" i="2"/>
  <c r="HB48" i="2"/>
  <c r="GZ48" i="2"/>
  <c r="GY48" i="2"/>
  <c r="HC47" i="2"/>
  <c r="HB47" i="2"/>
  <c r="GZ47" i="2"/>
  <c r="GY47" i="2"/>
  <c r="HC46" i="2"/>
  <c r="HB46" i="2"/>
  <c r="GZ46" i="2"/>
  <c r="GY46" i="2"/>
  <c r="HC45" i="2"/>
  <c r="HB45" i="2"/>
  <c r="GZ45" i="2"/>
  <c r="GY45" i="2"/>
  <c r="HC43" i="2"/>
  <c r="HB43" i="2"/>
  <c r="GZ43" i="2"/>
  <c r="GY43" i="2"/>
  <c r="GW71" i="2"/>
  <c r="GV71" i="2"/>
  <c r="GW70" i="2"/>
  <c r="GV70" i="2"/>
  <c r="GT70" i="2"/>
  <c r="GS70" i="2"/>
  <c r="GW59" i="2"/>
  <c r="GV59" i="2"/>
  <c r="GT59" i="2"/>
  <c r="GS59" i="2"/>
  <c r="GW58" i="2"/>
  <c r="GV58" i="2"/>
  <c r="GT58" i="2"/>
  <c r="GS58" i="2"/>
  <c r="GW57" i="2"/>
  <c r="GV57" i="2"/>
  <c r="GT57" i="2"/>
  <c r="GS57" i="2"/>
  <c r="GW55" i="2"/>
  <c r="GV55" i="2"/>
  <c r="GT55" i="2"/>
  <c r="GS55" i="2"/>
  <c r="GW54" i="2"/>
  <c r="GV54" i="2"/>
  <c r="GT54" i="2"/>
  <c r="GS54" i="2"/>
  <c r="GW53" i="2"/>
  <c r="GV53" i="2"/>
  <c r="GT53" i="2"/>
  <c r="GS53" i="2"/>
  <c r="GW52" i="2"/>
  <c r="GV52" i="2"/>
  <c r="GT52" i="2"/>
  <c r="GS52" i="2"/>
  <c r="GW51" i="2"/>
  <c r="GV51" i="2"/>
  <c r="GT51" i="2"/>
  <c r="GS51" i="2"/>
  <c r="GW49" i="2"/>
  <c r="GV49" i="2"/>
  <c r="GT49" i="2"/>
  <c r="GS49" i="2"/>
  <c r="GW48" i="2"/>
  <c r="GV48" i="2"/>
  <c r="GT48" i="2"/>
  <c r="GS48" i="2"/>
  <c r="GW47" i="2"/>
  <c r="GV47" i="2"/>
  <c r="GT47" i="2"/>
  <c r="GS47" i="2"/>
  <c r="GW46" i="2"/>
  <c r="GV46" i="2"/>
  <c r="GT46" i="2"/>
  <c r="GS46" i="2"/>
  <c r="GW45" i="2"/>
  <c r="GV45" i="2"/>
  <c r="GT45" i="2"/>
  <c r="GS45" i="2"/>
  <c r="GW43" i="2"/>
  <c r="GV43" i="2"/>
  <c r="GT43" i="2"/>
  <c r="GS43" i="2"/>
  <c r="GQ71" i="2"/>
  <c r="GP71" i="2"/>
  <c r="GQ70" i="2"/>
  <c r="GP70" i="2"/>
  <c r="GN70" i="2"/>
  <c r="GM70" i="2"/>
  <c r="GQ59" i="2"/>
  <c r="GP59" i="2"/>
  <c r="GN59" i="2"/>
  <c r="GM59" i="2"/>
  <c r="GQ58" i="2"/>
  <c r="GP58" i="2"/>
  <c r="GN58" i="2"/>
  <c r="GM58" i="2"/>
  <c r="GQ57" i="2"/>
  <c r="GP57" i="2"/>
  <c r="GN57" i="2"/>
  <c r="GM57" i="2"/>
  <c r="GQ55" i="2"/>
  <c r="GP55" i="2"/>
  <c r="GN55" i="2"/>
  <c r="GM55" i="2"/>
  <c r="GQ54" i="2"/>
  <c r="GP54" i="2"/>
  <c r="GN54" i="2"/>
  <c r="GM54" i="2"/>
  <c r="GQ53" i="2"/>
  <c r="GP53" i="2"/>
  <c r="GN53" i="2"/>
  <c r="GM53" i="2"/>
  <c r="GQ52" i="2"/>
  <c r="GP52" i="2"/>
  <c r="GN52" i="2"/>
  <c r="GM52" i="2"/>
  <c r="GQ51" i="2"/>
  <c r="GP51" i="2"/>
  <c r="GN51" i="2"/>
  <c r="GM51" i="2"/>
  <c r="GQ49" i="2"/>
  <c r="GP49" i="2"/>
  <c r="GN49" i="2"/>
  <c r="GM49" i="2"/>
  <c r="GQ48" i="2"/>
  <c r="GP48" i="2"/>
  <c r="GN48" i="2"/>
  <c r="GM48" i="2"/>
  <c r="GQ47" i="2"/>
  <c r="GP47" i="2"/>
  <c r="GN47" i="2"/>
  <c r="GM47" i="2"/>
  <c r="GQ46" i="2"/>
  <c r="GP46" i="2"/>
  <c r="GN46" i="2"/>
  <c r="GM46" i="2"/>
  <c r="GQ45" i="2"/>
  <c r="GP45" i="2"/>
  <c r="GN45" i="2"/>
  <c r="GM45" i="2"/>
  <c r="GQ43" i="2"/>
  <c r="GP43" i="2"/>
  <c r="GN43" i="2"/>
  <c r="GM43" i="2"/>
  <c r="GK71" i="2"/>
  <c r="GJ71" i="2"/>
  <c r="GK70" i="2"/>
  <c r="GJ70" i="2"/>
  <c r="GH70" i="2"/>
  <c r="GG70" i="2"/>
  <c r="GK59" i="2"/>
  <c r="GJ59" i="2"/>
  <c r="GH59" i="2"/>
  <c r="GG59" i="2"/>
  <c r="GK58" i="2"/>
  <c r="GJ58" i="2"/>
  <c r="GH58" i="2"/>
  <c r="GG58" i="2"/>
  <c r="GK57" i="2"/>
  <c r="GJ57" i="2"/>
  <c r="GH57" i="2"/>
  <c r="GG57" i="2"/>
  <c r="GK55" i="2"/>
  <c r="GJ55" i="2"/>
  <c r="GH55" i="2"/>
  <c r="GG55" i="2"/>
  <c r="GK54" i="2"/>
  <c r="GJ54" i="2"/>
  <c r="GH54" i="2"/>
  <c r="GG54" i="2"/>
  <c r="GK53" i="2"/>
  <c r="GJ53" i="2"/>
  <c r="GH53" i="2"/>
  <c r="GG53" i="2"/>
  <c r="GK52" i="2"/>
  <c r="GJ52" i="2"/>
  <c r="GH52" i="2"/>
  <c r="GG52" i="2"/>
  <c r="GK51" i="2"/>
  <c r="GJ51" i="2"/>
  <c r="GH51" i="2"/>
  <c r="GG51" i="2"/>
  <c r="GK49" i="2"/>
  <c r="GJ49" i="2"/>
  <c r="GH49" i="2"/>
  <c r="GG49" i="2"/>
  <c r="GK48" i="2"/>
  <c r="GJ48" i="2"/>
  <c r="GH48" i="2"/>
  <c r="GG48" i="2"/>
  <c r="GK47" i="2"/>
  <c r="GJ47" i="2"/>
  <c r="GH47" i="2"/>
  <c r="GG47" i="2"/>
  <c r="GK46" i="2"/>
  <c r="GJ46" i="2"/>
  <c r="GH46" i="2"/>
  <c r="GG46" i="2"/>
  <c r="GK45" i="2"/>
  <c r="GJ45" i="2"/>
  <c r="GH45" i="2"/>
  <c r="GG45" i="2"/>
  <c r="GK43" i="2"/>
  <c r="GJ43" i="2"/>
  <c r="GH43" i="2"/>
  <c r="GG43" i="2"/>
  <c r="GE71" i="2"/>
  <c r="GD71" i="2"/>
  <c r="GE70" i="2"/>
  <c r="GD70" i="2"/>
  <c r="GB70" i="2"/>
  <c r="GA70" i="2"/>
  <c r="GE59" i="2"/>
  <c r="GD59" i="2"/>
  <c r="GB59" i="2"/>
  <c r="GA59" i="2"/>
  <c r="GE58" i="2"/>
  <c r="GD58" i="2"/>
  <c r="GB58" i="2"/>
  <c r="GA58" i="2"/>
  <c r="GE57" i="2"/>
  <c r="GD57" i="2"/>
  <c r="GB57" i="2"/>
  <c r="GA57" i="2"/>
  <c r="GE55" i="2"/>
  <c r="GD55" i="2"/>
  <c r="GB55" i="2"/>
  <c r="GA55" i="2"/>
  <c r="GE54" i="2"/>
  <c r="GD54" i="2"/>
  <c r="GB54" i="2"/>
  <c r="GA54" i="2"/>
  <c r="GE53" i="2"/>
  <c r="GD53" i="2"/>
  <c r="GB53" i="2"/>
  <c r="GA53" i="2"/>
  <c r="GE52" i="2"/>
  <c r="GD52" i="2"/>
  <c r="GB52" i="2"/>
  <c r="GA52" i="2"/>
  <c r="GE51" i="2"/>
  <c r="GD51" i="2"/>
  <c r="GB51" i="2"/>
  <c r="GA51" i="2"/>
  <c r="GE49" i="2"/>
  <c r="GD49" i="2"/>
  <c r="GB49" i="2"/>
  <c r="GA49" i="2"/>
  <c r="GE48" i="2"/>
  <c r="GD48" i="2"/>
  <c r="GB48" i="2"/>
  <c r="GA48" i="2"/>
  <c r="GE47" i="2"/>
  <c r="GD47" i="2"/>
  <c r="GB47" i="2"/>
  <c r="GA47" i="2"/>
  <c r="GE46" i="2"/>
  <c r="GD46" i="2"/>
  <c r="GB46" i="2"/>
  <c r="GA46" i="2"/>
  <c r="GE45" i="2"/>
  <c r="GD45" i="2"/>
  <c r="GB45" i="2"/>
  <c r="GA45" i="2"/>
  <c r="GE43" i="2"/>
  <c r="GD43" i="2"/>
  <c r="GB43" i="2"/>
  <c r="GA43" i="2"/>
  <c r="FY71" i="2"/>
  <c r="FX71" i="2"/>
  <c r="FY70" i="2"/>
  <c r="FX70" i="2"/>
  <c r="FV70" i="2"/>
  <c r="FU70" i="2"/>
  <c r="FY59" i="2"/>
  <c r="FX59" i="2"/>
  <c r="FV59" i="2"/>
  <c r="FU59" i="2"/>
  <c r="FY58" i="2"/>
  <c r="FX58" i="2"/>
  <c r="FV58" i="2"/>
  <c r="FU58" i="2"/>
  <c r="FY57" i="2"/>
  <c r="FX57" i="2"/>
  <c r="FV57" i="2"/>
  <c r="FU57" i="2"/>
  <c r="FY55" i="2"/>
  <c r="FX55" i="2"/>
  <c r="FV55" i="2"/>
  <c r="FU55" i="2"/>
  <c r="FY54" i="2"/>
  <c r="FX54" i="2"/>
  <c r="FV54" i="2"/>
  <c r="FU54" i="2"/>
  <c r="FY53" i="2"/>
  <c r="FX53" i="2"/>
  <c r="FV53" i="2"/>
  <c r="FU53" i="2"/>
  <c r="FY52" i="2"/>
  <c r="FX52" i="2"/>
  <c r="FV52" i="2"/>
  <c r="FU52" i="2"/>
  <c r="FY51" i="2"/>
  <c r="FX51" i="2"/>
  <c r="FV51" i="2"/>
  <c r="FU51" i="2"/>
  <c r="FY49" i="2"/>
  <c r="FX49" i="2"/>
  <c r="FV49" i="2"/>
  <c r="FU49" i="2"/>
  <c r="FY48" i="2"/>
  <c r="FX48" i="2"/>
  <c r="FV48" i="2"/>
  <c r="FU48" i="2"/>
  <c r="FY47" i="2"/>
  <c r="FX47" i="2"/>
  <c r="FV47" i="2"/>
  <c r="FU47" i="2"/>
  <c r="FY46" i="2"/>
  <c r="FX46" i="2"/>
  <c r="FV46" i="2"/>
  <c r="FU46" i="2"/>
  <c r="FY45" i="2"/>
  <c r="FX45" i="2"/>
  <c r="FV45" i="2"/>
  <c r="FU45" i="2"/>
  <c r="FY43" i="2"/>
  <c r="FX43" i="2"/>
  <c r="FV43" i="2"/>
  <c r="FU43" i="2"/>
  <c r="FS71" i="2"/>
  <c r="FR71" i="2"/>
  <c r="FS70" i="2"/>
  <c r="FR70" i="2"/>
  <c r="FP70" i="2"/>
  <c r="FO70" i="2"/>
  <c r="FS59" i="2"/>
  <c r="FR59" i="2"/>
  <c r="FP59" i="2"/>
  <c r="FO59" i="2"/>
  <c r="FS58" i="2"/>
  <c r="FR58" i="2"/>
  <c r="FP58" i="2"/>
  <c r="FO58" i="2"/>
  <c r="FS57" i="2"/>
  <c r="FR57" i="2"/>
  <c r="FP57" i="2"/>
  <c r="FO57" i="2"/>
  <c r="FS55" i="2"/>
  <c r="FR55" i="2"/>
  <c r="FP55" i="2"/>
  <c r="FO55" i="2"/>
  <c r="FS54" i="2"/>
  <c r="FR54" i="2"/>
  <c r="FP54" i="2"/>
  <c r="FO54" i="2"/>
  <c r="FS53" i="2"/>
  <c r="FR53" i="2"/>
  <c r="FP53" i="2"/>
  <c r="FO53" i="2"/>
  <c r="FS52" i="2"/>
  <c r="FR52" i="2"/>
  <c r="FP52" i="2"/>
  <c r="FO52" i="2"/>
  <c r="FS51" i="2"/>
  <c r="FR51" i="2"/>
  <c r="FP51" i="2"/>
  <c r="FO51" i="2"/>
  <c r="FS49" i="2"/>
  <c r="FR49" i="2"/>
  <c r="FP49" i="2"/>
  <c r="FO49" i="2"/>
  <c r="FS48" i="2"/>
  <c r="FR48" i="2"/>
  <c r="FP48" i="2"/>
  <c r="FO48" i="2"/>
  <c r="FS47" i="2"/>
  <c r="FR47" i="2"/>
  <c r="FP47" i="2"/>
  <c r="FO47" i="2"/>
  <c r="FS46" i="2"/>
  <c r="FR46" i="2"/>
  <c r="FP46" i="2"/>
  <c r="FO46" i="2"/>
  <c r="FS45" i="2"/>
  <c r="FR45" i="2"/>
  <c r="FP45" i="2"/>
  <c r="FO45" i="2"/>
  <c r="FS43" i="2"/>
  <c r="FR43" i="2"/>
  <c r="FP43" i="2"/>
  <c r="FO43" i="2"/>
  <c r="FM71" i="2"/>
  <c r="FL71" i="2"/>
  <c r="FM70" i="2"/>
  <c r="FL70" i="2"/>
  <c r="FJ70" i="2"/>
  <c r="FI70" i="2"/>
  <c r="FM59" i="2"/>
  <c r="FL59" i="2"/>
  <c r="FJ59" i="2"/>
  <c r="FI59" i="2"/>
  <c r="FM58" i="2"/>
  <c r="FL58" i="2"/>
  <c r="FJ58" i="2"/>
  <c r="FI58" i="2"/>
  <c r="FM57" i="2"/>
  <c r="FL57" i="2"/>
  <c r="FJ57" i="2"/>
  <c r="FI57" i="2"/>
  <c r="FM55" i="2"/>
  <c r="FL55" i="2"/>
  <c r="FJ55" i="2"/>
  <c r="FI55" i="2"/>
  <c r="FM54" i="2"/>
  <c r="FL54" i="2"/>
  <c r="FJ54" i="2"/>
  <c r="FI54" i="2"/>
  <c r="FM53" i="2"/>
  <c r="FL53" i="2"/>
  <c r="FJ53" i="2"/>
  <c r="FI53" i="2"/>
  <c r="FM52" i="2"/>
  <c r="FL52" i="2"/>
  <c r="FJ52" i="2"/>
  <c r="FI52" i="2"/>
  <c r="FM51" i="2"/>
  <c r="FL51" i="2"/>
  <c r="FJ51" i="2"/>
  <c r="FI51" i="2"/>
  <c r="FM49" i="2"/>
  <c r="FL49" i="2"/>
  <c r="FJ49" i="2"/>
  <c r="FI49" i="2"/>
  <c r="FM48" i="2"/>
  <c r="FL48" i="2"/>
  <c r="FJ48" i="2"/>
  <c r="FI48" i="2"/>
  <c r="FM47" i="2"/>
  <c r="FL47" i="2"/>
  <c r="FJ47" i="2"/>
  <c r="FI47" i="2"/>
  <c r="FM46" i="2"/>
  <c r="FL46" i="2"/>
  <c r="FJ46" i="2"/>
  <c r="FI46" i="2"/>
  <c r="FM45" i="2"/>
  <c r="FL45" i="2"/>
  <c r="FJ45" i="2"/>
  <c r="FI45" i="2"/>
  <c r="FM43" i="2"/>
  <c r="FL43" i="2"/>
  <c r="FJ43" i="2"/>
  <c r="FI43" i="2"/>
  <c r="FG71" i="2"/>
  <c r="FF71" i="2"/>
  <c r="FG70" i="2"/>
  <c r="FF70" i="2"/>
  <c r="FD70" i="2"/>
  <c r="FC70" i="2"/>
  <c r="FG59" i="2"/>
  <c r="FF59" i="2"/>
  <c r="FD59" i="2"/>
  <c r="FC59" i="2"/>
  <c r="FG58" i="2"/>
  <c r="FF58" i="2"/>
  <c r="FD58" i="2"/>
  <c r="FC58" i="2"/>
  <c r="FG57" i="2"/>
  <c r="FF57" i="2"/>
  <c r="FD57" i="2"/>
  <c r="FC57" i="2"/>
  <c r="FG55" i="2"/>
  <c r="FF55" i="2"/>
  <c r="FD55" i="2"/>
  <c r="FC55" i="2"/>
  <c r="FG54" i="2"/>
  <c r="FF54" i="2"/>
  <c r="FD54" i="2"/>
  <c r="FC54" i="2"/>
  <c r="FG53" i="2"/>
  <c r="FF53" i="2"/>
  <c r="FD53" i="2"/>
  <c r="FC53" i="2"/>
  <c r="FG52" i="2"/>
  <c r="FF52" i="2"/>
  <c r="FD52" i="2"/>
  <c r="FC52" i="2"/>
  <c r="FG51" i="2"/>
  <c r="FF51" i="2"/>
  <c r="FD51" i="2"/>
  <c r="FC51" i="2"/>
  <c r="FG49" i="2"/>
  <c r="FF49" i="2"/>
  <c r="FD49" i="2"/>
  <c r="FC49" i="2"/>
  <c r="FG48" i="2"/>
  <c r="FF48" i="2"/>
  <c r="FD48" i="2"/>
  <c r="FC48" i="2"/>
  <c r="FG47" i="2"/>
  <c r="FF47" i="2"/>
  <c r="FD47" i="2"/>
  <c r="FC47" i="2"/>
  <c r="FG46" i="2"/>
  <c r="FF46" i="2"/>
  <c r="FD46" i="2"/>
  <c r="FC46" i="2"/>
  <c r="FG45" i="2"/>
  <c r="FF45" i="2"/>
  <c r="FD45" i="2"/>
  <c r="FC45" i="2"/>
  <c r="FG43" i="2"/>
  <c r="FF43" i="2"/>
  <c r="FD43" i="2"/>
  <c r="FC43" i="2"/>
  <c r="FA71" i="2"/>
  <c r="EZ71" i="2"/>
  <c r="FA70" i="2"/>
  <c r="EZ70" i="2"/>
  <c r="EX70" i="2"/>
  <c r="EW70" i="2"/>
  <c r="FA59" i="2"/>
  <c r="EZ59" i="2"/>
  <c r="EX59" i="2"/>
  <c r="EW59" i="2"/>
  <c r="FA58" i="2"/>
  <c r="EZ58" i="2"/>
  <c r="EX58" i="2"/>
  <c r="EW58" i="2"/>
  <c r="FA57" i="2"/>
  <c r="EZ57" i="2"/>
  <c r="EX57" i="2"/>
  <c r="EW57" i="2"/>
  <c r="FA55" i="2"/>
  <c r="EZ55" i="2"/>
  <c r="EX55" i="2"/>
  <c r="EW55" i="2"/>
  <c r="FA54" i="2"/>
  <c r="EZ54" i="2"/>
  <c r="EX54" i="2"/>
  <c r="EW54" i="2"/>
  <c r="FA53" i="2"/>
  <c r="EZ53" i="2"/>
  <c r="EX53" i="2"/>
  <c r="EW53" i="2"/>
  <c r="FA52" i="2"/>
  <c r="EZ52" i="2"/>
  <c r="EX52" i="2"/>
  <c r="EW52" i="2"/>
  <c r="FA51" i="2"/>
  <c r="EZ51" i="2"/>
  <c r="EX51" i="2"/>
  <c r="EW51" i="2"/>
  <c r="FA49" i="2"/>
  <c r="EZ49" i="2"/>
  <c r="EX49" i="2"/>
  <c r="EW49" i="2"/>
  <c r="FA48" i="2"/>
  <c r="EZ48" i="2"/>
  <c r="EX48" i="2"/>
  <c r="EW48" i="2"/>
  <c r="FA47" i="2"/>
  <c r="EZ47" i="2"/>
  <c r="EX47" i="2"/>
  <c r="EW47" i="2"/>
  <c r="FA46" i="2"/>
  <c r="EZ46" i="2"/>
  <c r="EX46" i="2"/>
  <c r="EW46" i="2"/>
  <c r="FA45" i="2"/>
  <c r="EZ45" i="2"/>
  <c r="EX45" i="2"/>
  <c r="EW45" i="2"/>
  <c r="FA43" i="2"/>
  <c r="EZ43" i="2"/>
  <c r="EX43" i="2"/>
  <c r="EW43" i="2"/>
  <c r="EU71" i="2"/>
  <c r="ET71" i="2"/>
  <c r="EU70" i="2"/>
  <c r="ET70" i="2"/>
  <c r="ER70" i="2"/>
  <c r="EQ70" i="2"/>
  <c r="EU59" i="2"/>
  <c r="ET59" i="2"/>
  <c r="ER59" i="2"/>
  <c r="EQ59" i="2"/>
  <c r="EU58" i="2"/>
  <c r="ET58" i="2"/>
  <c r="ER58" i="2"/>
  <c r="EQ58" i="2"/>
  <c r="EU57" i="2"/>
  <c r="ET57" i="2"/>
  <c r="ER57" i="2"/>
  <c r="EQ57" i="2"/>
  <c r="EU55" i="2"/>
  <c r="ET55" i="2"/>
  <c r="ER55" i="2"/>
  <c r="EQ55" i="2"/>
  <c r="EU54" i="2"/>
  <c r="ET54" i="2"/>
  <c r="ER54" i="2"/>
  <c r="EQ54" i="2"/>
  <c r="EU53" i="2"/>
  <c r="ET53" i="2"/>
  <c r="ER53" i="2"/>
  <c r="EQ53" i="2"/>
  <c r="EU52" i="2"/>
  <c r="ET52" i="2"/>
  <c r="ER52" i="2"/>
  <c r="EQ52" i="2"/>
  <c r="EU51" i="2"/>
  <c r="ET51" i="2"/>
  <c r="ER51" i="2"/>
  <c r="EQ51" i="2"/>
  <c r="EU49" i="2"/>
  <c r="ET49" i="2"/>
  <c r="ER49" i="2"/>
  <c r="EQ49" i="2"/>
  <c r="EU48" i="2"/>
  <c r="ET48" i="2"/>
  <c r="ER48" i="2"/>
  <c r="EQ48" i="2"/>
  <c r="EU47" i="2"/>
  <c r="ET47" i="2"/>
  <c r="ER47" i="2"/>
  <c r="EQ47" i="2"/>
  <c r="EU46" i="2"/>
  <c r="ET46" i="2"/>
  <c r="ER46" i="2"/>
  <c r="EQ46" i="2"/>
  <c r="EU45" i="2"/>
  <c r="ET45" i="2"/>
  <c r="ER45" i="2"/>
  <c r="EQ45" i="2"/>
  <c r="EU43" i="2"/>
  <c r="ET43" i="2"/>
  <c r="ER43" i="2"/>
  <c r="EQ43" i="2"/>
  <c r="EO71" i="2"/>
  <c r="EN71" i="2"/>
  <c r="EO70" i="2"/>
  <c r="EN70" i="2"/>
  <c r="EL70" i="2"/>
  <c r="EK70" i="2"/>
  <c r="EO59" i="2"/>
  <c r="EN59" i="2"/>
  <c r="EL59" i="2"/>
  <c r="EK59" i="2"/>
  <c r="EO58" i="2"/>
  <c r="EN58" i="2"/>
  <c r="EL58" i="2"/>
  <c r="EK58" i="2"/>
  <c r="EO57" i="2"/>
  <c r="EN57" i="2"/>
  <c r="EL57" i="2"/>
  <c r="EK57" i="2"/>
  <c r="EO55" i="2"/>
  <c r="EN55" i="2"/>
  <c r="EL55" i="2"/>
  <c r="EK55" i="2"/>
  <c r="EO54" i="2"/>
  <c r="EN54" i="2"/>
  <c r="EL54" i="2"/>
  <c r="EK54" i="2"/>
  <c r="EO53" i="2"/>
  <c r="EN53" i="2"/>
  <c r="EL53" i="2"/>
  <c r="EK53" i="2"/>
  <c r="EO52" i="2"/>
  <c r="EN52" i="2"/>
  <c r="EL52" i="2"/>
  <c r="EK52" i="2"/>
  <c r="EO51" i="2"/>
  <c r="EN51" i="2"/>
  <c r="EL51" i="2"/>
  <c r="EK51" i="2"/>
  <c r="EO49" i="2"/>
  <c r="EN49" i="2"/>
  <c r="EL49" i="2"/>
  <c r="EK49" i="2"/>
  <c r="EO48" i="2"/>
  <c r="EN48" i="2"/>
  <c r="EL48" i="2"/>
  <c r="EK48" i="2"/>
  <c r="EO47" i="2"/>
  <c r="EN47" i="2"/>
  <c r="EL47" i="2"/>
  <c r="EK47" i="2"/>
  <c r="EO46" i="2"/>
  <c r="EN46" i="2"/>
  <c r="EL46" i="2"/>
  <c r="EK46" i="2"/>
  <c r="EO45" i="2"/>
  <c r="EN45" i="2"/>
  <c r="EL45" i="2"/>
  <c r="EK45" i="2"/>
  <c r="EO43" i="2"/>
  <c r="EN43" i="2"/>
  <c r="EL43" i="2"/>
  <c r="EK43" i="2"/>
  <c r="EI71" i="2"/>
  <c r="EH71" i="2"/>
  <c r="EI70" i="2"/>
  <c r="EH70" i="2"/>
  <c r="EF70" i="2"/>
  <c r="EE70" i="2"/>
  <c r="EI59" i="2"/>
  <c r="EH59" i="2"/>
  <c r="EF59" i="2"/>
  <c r="EE59" i="2"/>
  <c r="EI58" i="2"/>
  <c r="EH58" i="2"/>
  <c r="EF58" i="2"/>
  <c r="EE58" i="2"/>
  <c r="EI57" i="2"/>
  <c r="EH57" i="2"/>
  <c r="EF57" i="2"/>
  <c r="EE57" i="2"/>
  <c r="EI55" i="2"/>
  <c r="EH55" i="2"/>
  <c r="EF55" i="2"/>
  <c r="EE55" i="2"/>
  <c r="EI54" i="2"/>
  <c r="EH54" i="2"/>
  <c r="EF54" i="2"/>
  <c r="EE54" i="2"/>
  <c r="EI53" i="2"/>
  <c r="EH53" i="2"/>
  <c r="EF53" i="2"/>
  <c r="EE53" i="2"/>
  <c r="EI52" i="2"/>
  <c r="EH52" i="2"/>
  <c r="EF52" i="2"/>
  <c r="EE52" i="2"/>
  <c r="EI51" i="2"/>
  <c r="EH51" i="2"/>
  <c r="EF51" i="2"/>
  <c r="EE51" i="2"/>
  <c r="EI49" i="2"/>
  <c r="EH49" i="2"/>
  <c r="EF49" i="2"/>
  <c r="EE49" i="2"/>
  <c r="EI48" i="2"/>
  <c r="EH48" i="2"/>
  <c r="EF48" i="2"/>
  <c r="EE48" i="2"/>
  <c r="EI47" i="2"/>
  <c r="EH47" i="2"/>
  <c r="EF47" i="2"/>
  <c r="EE47" i="2"/>
  <c r="EI46" i="2"/>
  <c r="EH46" i="2"/>
  <c r="EF46" i="2"/>
  <c r="EE46" i="2"/>
  <c r="EI45" i="2"/>
  <c r="EH45" i="2"/>
  <c r="EF45" i="2"/>
  <c r="EE45" i="2"/>
  <c r="EI43" i="2"/>
  <c r="EH43" i="2"/>
  <c r="EF43" i="2"/>
  <c r="EE43" i="2"/>
  <c r="EC71" i="2"/>
  <c r="EB71" i="2"/>
  <c r="EC70" i="2"/>
  <c r="EB70" i="2"/>
  <c r="DZ70" i="2"/>
  <c r="DY70" i="2"/>
  <c r="EC59" i="2"/>
  <c r="EB59" i="2"/>
  <c r="DZ59" i="2"/>
  <c r="DY59" i="2"/>
  <c r="EC58" i="2"/>
  <c r="EB58" i="2"/>
  <c r="DZ58" i="2"/>
  <c r="DY58" i="2"/>
  <c r="EC57" i="2"/>
  <c r="EB57" i="2"/>
  <c r="DZ57" i="2"/>
  <c r="DY57" i="2"/>
  <c r="EC55" i="2"/>
  <c r="EB55" i="2"/>
  <c r="DZ55" i="2"/>
  <c r="DY55" i="2"/>
  <c r="EC54" i="2"/>
  <c r="EB54" i="2"/>
  <c r="DZ54" i="2"/>
  <c r="DY54" i="2"/>
  <c r="EC53" i="2"/>
  <c r="EB53" i="2"/>
  <c r="DZ53" i="2"/>
  <c r="DY53" i="2"/>
  <c r="EC52" i="2"/>
  <c r="EB52" i="2"/>
  <c r="DZ52" i="2"/>
  <c r="DY52" i="2"/>
  <c r="EC51" i="2"/>
  <c r="EB51" i="2"/>
  <c r="DZ51" i="2"/>
  <c r="DY51" i="2"/>
  <c r="EC49" i="2"/>
  <c r="EB49" i="2"/>
  <c r="DZ49" i="2"/>
  <c r="DY49" i="2"/>
  <c r="EC48" i="2"/>
  <c r="EB48" i="2"/>
  <c r="DZ48" i="2"/>
  <c r="DY48" i="2"/>
  <c r="EC47" i="2"/>
  <c r="EB47" i="2"/>
  <c r="DZ47" i="2"/>
  <c r="DY47" i="2"/>
  <c r="EC46" i="2"/>
  <c r="EB46" i="2"/>
  <c r="DZ46" i="2"/>
  <c r="DY46" i="2"/>
  <c r="EC45" i="2"/>
  <c r="EB45" i="2"/>
  <c r="DZ45" i="2"/>
  <c r="DY45" i="2"/>
  <c r="EC43" i="2"/>
  <c r="EB43" i="2"/>
  <c r="DZ43" i="2"/>
  <c r="DY43" i="2"/>
  <c r="DW71" i="2"/>
  <c r="DV71" i="2"/>
  <c r="DW70" i="2"/>
  <c r="DV70" i="2"/>
  <c r="DT70" i="2"/>
  <c r="DS70" i="2"/>
  <c r="DW59" i="2"/>
  <c r="DV59" i="2"/>
  <c r="DT59" i="2"/>
  <c r="DS59" i="2"/>
  <c r="DW58" i="2"/>
  <c r="DV58" i="2"/>
  <c r="DT58" i="2"/>
  <c r="DS58" i="2"/>
  <c r="DW57" i="2"/>
  <c r="DV57" i="2"/>
  <c r="DT57" i="2"/>
  <c r="DS57" i="2"/>
  <c r="DW55" i="2"/>
  <c r="DV55" i="2"/>
  <c r="DT55" i="2"/>
  <c r="DS55" i="2"/>
  <c r="DW54" i="2"/>
  <c r="DV54" i="2"/>
  <c r="DT54" i="2"/>
  <c r="DS54" i="2"/>
  <c r="DW53" i="2"/>
  <c r="DV53" i="2"/>
  <c r="DT53" i="2"/>
  <c r="DS53" i="2"/>
  <c r="DW52" i="2"/>
  <c r="DV52" i="2"/>
  <c r="DT52" i="2"/>
  <c r="DS52" i="2"/>
  <c r="DW51" i="2"/>
  <c r="DV51" i="2"/>
  <c r="DT51" i="2"/>
  <c r="DS51" i="2"/>
  <c r="DW49" i="2"/>
  <c r="DV49" i="2"/>
  <c r="DT49" i="2"/>
  <c r="DS49" i="2"/>
  <c r="DW48" i="2"/>
  <c r="DV48" i="2"/>
  <c r="DT48" i="2"/>
  <c r="DS48" i="2"/>
  <c r="DW47" i="2"/>
  <c r="DV47" i="2"/>
  <c r="DT47" i="2"/>
  <c r="DS47" i="2"/>
  <c r="DW46" i="2"/>
  <c r="DV46" i="2"/>
  <c r="DT46" i="2"/>
  <c r="DS46" i="2"/>
  <c r="DW45" i="2"/>
  <c r="DV45" i="2"/>
  <c r="DT45" i="2"/>
  <c r="DS45" i="2"/>
  <c r="DW43" i="2"/>
  <c r="DV43" i="2"/>
  <c r="DT43" i="2"/>
  <c r="DS43" i="2"/>
  <c r="DQ71" i="2"/>
  <c r="DP71" i="2"/>
  <c r="DQ70" i="2"/>
  <c r="DP70" i="2"/>
  <c r="DN70" i="2"/>
  <c r="DM70" i="2"/>
  <c r="DQ59" i="2"/>
  <c r="DP59" i="2"/>
  <c r="DN59" i="2"/>
  <c r="DM59" i="2"/>
  <c r="DQ58" i="2"/>
  <c r="DP58" i="2"/>
  <c r="DN58" i="2"/>
  <c r="DM58" i="2"/>
  <c r="DQ57" i="2"/>
  <c r="DP57" i="2"/>
  <c r="DN57" i="2"/>
  <c r="DM57" i="2"/>
  <c r="DQ55" i="2"/>
  <c r="DP55" i="2"/>
  <c r="DN55" i="2"/>
  <c r="DM55" i="2"/>
  <c r="DQ54" i="2"/>
  <c r="DP54" i="2"/>
  <c r="DN54" i="2"/>
  <c r="DM54" i="2"/>
  <c r="DQ53" i="2"/>
  <c r="DP53" i="2"/>
  <c r="DN53" i="2"/>
  <c r="DM53" i="2"/>
  <c r="DQ52" i="2"/>
  <c r="DP52" i="2"/>
  <c r="DN52" i="2"/>
  <c r="DM52" i="2"/>
  <c r="DQ51" i="2"/>
  <c r="DP51" i="2"/>
  <c r="DN51" i="2"/>
  <c r="DM51" i="2"/>
  <c r="DQ49" i="2"/>
  <c r="DP49" i="2"/>
  <c r="DN49" i="2"/>
  <c r="DM49" i="2"/>
  <c r="DQ48" i="2"/>
  <c r="DP48" i="2"/>
  <c r="DN48" i="2"/>
  <c r="DM48" i="2"/>
  <c r="DQ47" i="2"/>
  <c r="DP47" i="2"/>
  <c r="DN47" i="2"/>
  <c r="DM47" i="2"/>
  <c r="DQ46" i="2"/>
  <c r="DP46" i="2"/>
  <c r="DN46" i="2"/>
  <c r="DM46" i="2"/>
  <c r="DQ45" i="2"/>
  <c r="DP45" i="2"/>
  <c r="DN45" i="2"/>
  <c r="DM45" i="2"/>
  <c r="DQ43" i="2"/>
  <c r="DP43" i="2"/>
  <c r="DN43" i="2"/>
  <c r="DM43" i="2"/>
  <c r="DK71" i="2"/>
  <c r="DJ71" i="2"/>
  <c r="DK70" i="2"/>
  <c r="DJ70" i="2"/>
  <c r="DH70" i="2"/>
  <c r="DG70" i="2"/>
  <c r="DK59" i="2"/>
  <c r="DJ59" i="2"/>
  <c r="DH59" i="2"/>
  <c r="DG59" i="2"/>
  <c r="DK58" i="2"/>
  <c r="DJ58" i="2"/>
  <c r="DH58" i="2"/>
  <c r="DG58" i="2"/>
  <c r="DK57" i="2"/>
  <c r="DJ57" i="2"/>
  <c r="DH57" i="2"/>
  <c r="DG57" i="2"/>
  <c r="DK55" i="2"/>
  <c r="DJ55" i="2"/>
  <c r="DH55" i="2"/>
  <c r="DG55" i="2"/>
  <c r="DK54" i="2"/>
  <c r="DJ54" i="2"/>
  <c r="DH54" i="2"/>
  <c r="DG54" i="2"/>
  <c r="DK53" i="2"/>
  <c r="DJ53" i="2"/>
  <c r="DH53" i="2"/>
  <c r="DG53" i="2"/>
  <c r="DK52" i="2"/>
  <c r="DJ52" i="2"/>
  <c r="DH52" i="2"/>
  <c r="DG52" i="2"/>
  <c r="DK51" i="2"/>
  <c r="DJ51" i="2"/>
  <c r="DH51" i="2"/>
  <c r="DG51" i="2"/>
  <c r="DK49" i="2"/>
  <c r="DJ49" i="2"/>
  <c r="DH49" i="2"/>
  <c r="DG49" i="2"/>
  <c r="DK48" i="2"/>
  <c r="DJ48" i="2"/>
  <c r="DH48" i="2"/>
  <c r="DG48" i="2"/>
  <c r="DK47" i="2"/>
  <c r="DJ47" i="2"/>
  <c r="DH47" i="2"/>
  <c r="DG47" i="2"/>
  <c r="DK46" i="2"/>
  <c r="DJ46" i="2"/>
  <c r="DH46" i="2"/>
  <c r="DG46" i="2"/>
  <c r="DK45" i="2"/>
  <c r="DJ45" i="2"/>
  <c r="DH45" i="2"/>
  <c r="DG45" i="2"/>
  <c r="DK43" i="2"/>
  <c r="DJ43" i="2"/>
  <c r="DH43" i="2"/>
  <c r="DG43" i="2"/>
  <c r="DB70" i="2"/>
  <c r="DA70" i="2"/>
  <c r="DB59" i="2"/>
  <c r="DA59" i="2"/>
  <c r="DB58" i="2"/>
  <c r="DA58" i="2"/>
  <c r="DB57" i="2"/>
  <c r="DA57" i="2"/>
  <c r="DB55" i="2"/>
  <c r="DA55" i="2"/>
  <c r="DB54" i="2"/>
  <c r="DA54" i="2"/>
  <c r="DB53" i="2"/>
  <c r="DA53" i="2"/>
  <c r="DB52" i="2"/>
  <c r="DA52" i="2"/>
  <c r="DB51" i="2"/>
  <c r="DA51" i="2"/>
  <c r="DB49" i="2"/>
  <c r="DA49" i="2"/>
  <c r="DB48" i="2"/>
  <c r="DA48" i="2"/>
  <c r="DB47" i="2"/>
  <c r="DA47" i="2"/>
  <c r="DB46" i="2"/>
  <c r="DA46" i="2"/>
  <c r="DB45" i="2"/>
  <c r="DA45" i="2"/>
  <c r="DB43" i="2"/>
  <c r="DA43" i="2"/>
  <c r="CV70" i="2"/>
  <c r="CU70" i="2"/>
  <c r="CV59" i="2"/>
  <c r="CU59" i="2"/>
  <c r="CV58" i="2"/>
  <c r="CU58" i="2"/>
  <c r="CV57" i="2"/>
  <c r="CU57" i="2"/>
  <c r="CV55" i="2"/>
  <c r="CU55" i="2"/>
  <c r="CV54" i="2"/>
  <c r="CU54" i="2"/>
  <c r="CV53" i="2"/>
  <c r="CU53" i="2"/>
  <c r="CV52" i="2"/>
  <c r="CU52" i="2"/>
  <c r="CV51" i="2"/>
  <c r="CU51" i="2"/>
  <c r="CV49" i="2"/>
  <c r="CU49" i="2"/>
  <c r="CV48" i="2"/>
  <c r="CU48" i="2"/>
  <c r="CV47" i="2"/>
  <c r="CU47" i="2"/>
  <c r="CV46" i="2"/>
  <c r="CU46" i="2"/>
  <c r="CV45" i="2"/>
  <c r="CU45" i="2"/>
  <c r="CV43" i="2"/>
  <c r="CU43" i="2"/>
  <c r="CP70" i="2"/>
  <c r="CO70" i="2"/>
  <c r="CP59" i="2"/>
  <c r="CO59" i="2"/>
  <c r="CP58" i="2"/>
  <c r="CO58" i="2"/>
  <c r="CP57" i="2"/>
  <c r="CO57" i="2"/>
  <c r="CP55" i="2"/>
  <c r="CO55" i="2"/>
  <c r="CP54" i="2"/>
  <c r="CO54" i="2"/>
  <c r="CP53" i="2"/>
  <c r="CO53" i="2"/>
  <c r="CP52" i="2"/>
  <c r="CO52" i="2"/>
  <c r="CP51" i="2"/>
  <c r="CO51" i="2"/>
  <c r="CP49" i="2"/>
  <c r="CO49" i="2"/>
  <c r="CP48" i="2"/>
  <c r="CO48" i="2"/>
  <c r="CP47" i="2"/>
  <c r="CO47" i="2"/>
  <c r="CP46" i="2"/>
  <c r="CO46" i="2"/>
  <c r="CP45" i="2"/>
  <c r="CO45" i="2"/>
  <c r="CP43" i="2"/>
  <c r="CO43" i="2"/>
  <c r="CJ70" i="2"/>
  <c r="CI70" i="2"/>
  <c r="CJ59" i="2"/>
  <c r="CI59" i="2"/>
  <c r="CJ58" i="2"/>
  <c r="CI58" i="2"/>
  <c r="CJ57" i="2"/>
  <c r="CI57" i="2"/>
  <c r="CJ55" i="2"/>
  <c r="CI55" i="2"/>
  <c r="CJ54" i="2"/>
  <c r="CI54" i="2"/>
  <c r="CJ53" i="2"/>
  <c r="CI53" i="2"/>
  <c r="CJ52" i="2"/>
  <c r="CI52" i="2"/>
  <c r="CJ51" i="2"/>
  <c r="CI51" i="2"/>
  <c r="CJ49" i="2"/>
  <c r="CI49" i="2"/>
  <c r="CJ48" i="2"/>
  <c r="CI48" i="2"/>
  <c r="CJ47" i="2"/>
  <c r="CI47" i="2"/>
  <c r="CJ46" i="2"/>
  <c r="CI46" i="2"/>
  <c r="CJ45" i="2"/>
  <c r="CI45" i="2"/>
  <c r="CJ43" i="2"/>
  <c r="CI43" i="2"/>
  <c r="CD70" i="2"/>
  <c r="CC70" i="2"/>
  <c r="CD59" i="2"/>
  <c r="CC59" i="2"/>
  <c r="CD58" i="2"/>
  <c r="CC58" i="2"/>
  <c r="CD57" i="2"/>
  <c r="CC57" i="2"/>
  <c r="CD55" i="2"/>
  <c r="CC55" i="2"/>
  <c r="CD54" i="2"/>
  <c r="CC54" i="2"/>
  <c r="CD53" i="2"/>
  <c r="CC53" i="2"/>
  <c r="CD52" i="2"/>
  <c r="CC52" i="2"/>
  <c r="CD51" i="2"/>
  <c r="CC51" i="2"/>
  <c r="CD49" i="2"/>
  <c r="CC49" i="2"/>
  <c r="CD48" i="2"/>
  <c r="CC48" i="2"/>
  <c r="CD47" i="2"/>
  <c r="CC47" i="2"/>
  <c r="CD46" i="2"/>
  <c r="CC46" i="2"/>
  <c r="CD45" i="2"/>
  <c r="CC45" i="2"/>
  <c r="CD43" i="2"/>
  <c r="CC43" i="2"/>
  <c r="BX70" i="2"/>
  <c r="BW70" i="2"/>
  <c r="BX59" i="2"/>
  <c r="BW59" i="2"/>
  <c r="BX58" i="2"/>
  <c r="BW58" i="2"/>
  <c r="BX57" i="2"/>
  <c r="BW57" i="2"/>
  <c r="BX55" i="2"/>
  <c r="BW55" i="2"/>
  <c r="BX54" i="2"/>
  <c r="BW54" i="2"/>
  <c r="BX53" i="2"/>
  <c r="BW53" i="2"/>
  <c r="BX52" i="2"/>
  <c r="BW52" i="2"/>
  <c r="BX51" i="2"/>
  <c r="BW51" i="2"/>
  <c r="BX49" i="2"/>
  <c r="BW49" i="2"/>
  <c r="BX48" i="2"/>
  <c r="BW48" i="2"/>
  <c r="BX47" i="2"/>
  <c r="BW47" i="2"/>
  <c r="BX46" i="2"/>
  <c r="BW46" i="2"/>
  <c r="BX45" i="2"/>
  <c r="BW45" i="2"/>
  <c r="BX43" i="2"/>
  <c r="BW43" i="2"/>
  <c r="BR70" i="2"/>
  <c r="BQ70" i="2"/>
  <c r="BR59" i="2"/>
  <c r="BQ59" i="2"/>
  <c r="BR58" i="2"/>
  <c r="BQ58" i="2"/>
  <c r="BR57" i="2"/>
  <c r="BQ57" i="2"/>
  <c r="BR55" i="2"/>
  <c r="BQ55" i="2"/>
  <c r="BR54" i="2"/>
  <c r="BQ54" i="2"/>
  <c r="BR53" i="2"/>
  <c r="BQ53" i="2"/>
  <c r="BR52" i="2"/>
  <c r="BQ52" i="2"/>
  <c r="BR51" i="2"/>
  <c r="BQ51" i="2"/>
  <c r="BR49" i="2"/>
  <c r="BQ49" i="2"/>
  <c r="BR48" i="2"/>
  <c r="BQ48" i="2"/>
  <c r="BR47" i="2"/>
  <c r="BQ47" i="2"/>
  <c r="BR46" i="2"/>
  <c r="BQ46" i="2"/>
  <c r="BR45" i="2"/>
  <c r="BQ45" i="2"/>
  <c r="BR43" i="2"/>
  <c r="BQ43" i="2"/>
  <c r="BO71" i="2"/>
  <c r="BN71" i="2"/>
  <c r="BO70" i="2"/>
  <c r="BN70" i="2"/>
  <c r="BL70" i="2"/>
  <c r="BK70" i="2"/>
  <c r="BO59" i="2"/>
  <c r="BN59" i="2"/>
  <c r="BL59" i="2"/>
  <c r="BK59" i="2"/>
  <c r="BO58" i="2"/>
  <c r="BN58" i="2"/>
  <c r="BL58" i="2"/>
  <c r="BK58" i="2"/>
  <c r="BO57" i="2"/>
  <c r="BN57" i="2"/>
  <c r="BL57" i="2"/>
  <c r="BK57" i="2"/>
  <c r="BO55" i="2"/>
  <c r="BN55" i="2"/>
  <c r="BL55" i="2"/>
  <c r="BK55" i="2"/>
  <c r="BO54" i="2"/>
  <c r="BN54" i="2"/>
  <c r="BL54" i="2"/>
  <c r="BK54" i="2"/>
  <c r="BO53" i="2"/>
  <c r="BN53" i="2"/>
  <c r="BL53" i="2"/>
  <c r="BK53" i="2"/>
  <c r="BO52" i="2"/>
  <c r="BN52" i="2"/>
  <c r="BL52" i="2"/>
  <c r="BK52" i="2"/>
  <c r="BO51" i="2"/>
  <c r="BN51" i="2"/>
  <c r="BL51" i="2"/>
  <c r="BK51" i="2"/>
  <c r="BO49" i="2"/>
  <c r="BN49" i="2"/>
  <c r="BL49" i="2"/>
  <c r="BK49" i="2"/>
  <c r="BO48" i="2"/>
  <c r="BN48" i="2"/>
  <c r="BL48" i="2"/>
  <c r="BK48" i="2"/>
  <c r="BO47" i="2"/>
  <c r="BN47" i="2"/>
  <c r="BL47" i="2"/>
  <c r="BK47" i="2"/>
  <c r="BO46" i="2"/>
  <c r="BN46" i="2"/>
  <c r="BL46" i="2"/>
  <c r="BK46" i="2"/>
  <c r="BO45" i="2"/>
  <c r="BN45" i="2"/>
  <c r="BL45" i="2"/>
  <c r="BK45" i="2"/>
  <c r="BO43" i="2"/>
  <c r="BN43" i="2"/>
  <c r="BL43" i="2"/>
  <c r="BK43" i="2"/>
  <c r="BI71" i="2"/>
  <c r="BH71" i="2"/>
  <c r="BI70" i="2"/>
  <c r="BH70" i="2"/>
  <c r="BF70" i="2"/>
  <c r="BE70" i="2"/>
  <c r="BI59" i="2"/>
  <c r="BH59" i="2"/>
  <c r="BF59" i="2"/>
  <c r="BE59" i="2"/>
  <c r="BI58" i="2"/>
  <c r="BH58" i="2"/>
  <c r="BF58" i="2"/>
  <c r="BE58" i="2"/>
  <c r="BI57" i="2"/>
  <c r="BH57" i="2"/>
  <c r="BF57" i="2"/>
  <c r="BE57" i="2"/>
  <c r="BI55" i="2"/>
  <c r="BH55" i="2"/>
  <c r="BF55" i="2"/>
  <c r="BE55" i="2"/>
  <c r="BI54" i="2"/>
  <c r="BH54" i="2"/>
  <c r="BF54" i="2"/>
  <c r="BE54" i="2"/>
  <c r="BI53" i="2"/>
  <c r="BH53" i="2"/>
  <c r="BF53" i="2"/>
  <c r="BE53" i="2"/>
  <c r="BI52" i="2"/>
  <c r="BH52" i="2"/>
  <c r="BF52" i="2"/>
  <c r="BE52" i="2"/>
  <c r="BI51" i="2"/>
  <c r="BH51" i="2"/>
  <c r="BF51" i="2"/>
  <c r="BE51" i="2"/>
  <c r="BI49" i="2"/>
  <c r="BH49" i="2"/>
  <c r="BF49" i="2"/>
  <c r="BE49" i="2"/>
  <c r="BI48" i="2"/>
  <c r="BH48" i="2"/>
  <c r="BF48" i="2"/>
  <c r="BE48" i="2"/>
  <c r="BI47" i="2"/>
  <c r="BH47" i="2"/>
  <c r="BF47" i="2"/>
  <c r="BE47" i="2"/>
  <c r="BI46" i="2"/>
  <c r="BH46" i="2"/>
  <c r="BF46" i="2"/>
  <c r="BE46" i="2"/>
  <c r="BI45" i="2"/>
  <c r="BH45" i="2"/>
  <c r="BF45" i="2"/>
  <c r="BE45" i="2"/>
  <c r="BI43" i="2"/>
  <c r="BH43" i="2"/>
  <c r="BF43" i="2"/>
  <c r="BE43" i="2"/>
  <c r="BC71" i="2"/>
  <c r="BB71" i="2"/>
  <c r="BC70" i="2"/>
  <c r="BB70" i="2"/>
  <c r="AZ70" i="2"/>
  <c r="AY70" i="2"/>
  <c r="BC59" i="2"/>
  <c r="BB59" i="2"/>
  <c r="AZ59" i="2"/>
  <c r="AY59" i="2"/>
  <c r="BC58" i="2"/>
  <c r="BB58" i="2"/>
  <c r="AZ58" i="2"/>
  <c r="AY58" i="2"/>
  <c r="BC57" i="2"/>
  <c r="BB57" i="2"/>
  <c r="AZ57" i="2"/>
  <c r="AY57" i="2"/>
  <c r="BC55" i="2"/>
  <c r="BB55" i="2"/>
  <c r="AZ55" i="2"/>
  <c r="AY55" i="2"/>
  <c r="BC54" i="2"/>
  <c r="BB54" i="2"/>
  <c r="AZ54" i="2"/>
  <c r="AY54" i="2"/>
  <c r="BC53" i="2"/>
  <c r="BB53" i="2"/>
  <c r="AZ53" i="2"/>
  <c r="AY53" i="2"/>
  <c r="BC52" i="2"/>
  <c r="BB52" i="2"/>
  <c r="AZ52" i="2"/>
  <c r="AY52" i="2"/>
  <c r="BC51" i="2"/>
  <c r="BB51" i="2"/>
  <c r="AZ51" i="2"/>
  <c r="AY51" i="2"/>
  <c r="BC49" i="2"/>
  <c r="BB49" i="2"/>
  <c r="AZ49" i="2"/>
  <c r="AY49" i="2"/>
  <c r="BC48" i="2"/>
  <c r="BB48" i="2"/>
  <c r="AZ48" i="2"/>
  <c r="AY48" i="2"/>
  <c r="BC47" i="2"/>
  <c r="BB47" i="2"/>
  <c r="AZ47" i="2"/>
  <c r="AY47" i="2"/>
  <c r="BC46" i="2"/>
  <c r="BB46" i="2"/>
  <c r="AZ46" i="2"/>
  <c r="AY46" i="2"/>
  <c r="BC45" i="2"/>
  <c r="BB45" i="2"/>
  <c r="AZ45" i="2"/>
  <c r="AY45" i="2"/>
  <c r="BC43" i="2"/>
  <c r="BB43" i="2"/>
  <c r="AZ43" i="2"/>
  <c r="AY43" i="2"/>
  <c r="AV71" i="2"/>
  <c r="AW71" i="2"/>
  <c r="AV45" i="2"/>
  <c r="AW70" i="2"/>
  <c r="AV70" i="2"/>
  <c r="AW59" i="2"/>
  <c r="AV59" i="2"/>
  <c r="AW58" i="2"/>
  <c r="AV58" i="2"/>
  <c r="AW57" i="2"/>
  <c r="AV57" i="2"/>
  <c r="AW55" i="2"/>
  <c r="AV55" i="2"/>
  <c r="AW54" i="2"/>
  <c r="AV54" i="2"/>
  <c r="AW53" i="2"/>
  <c r="AV53" i="2"/>
  <c r="AW52" i="2"/>
  <c r="AV52" i="2"/>
  <c r="AW51" i="2"/>
  <c r="AV51" i="2"/>
  <c r="AW49" i="2"/>
  <c r="AV49" i="2"/>
  <c r="AW48" i="2"/>
  <c r="AV48" i="2"/>
  <c r="AW47" i="2"/>
  <c r="AV47" i="2"/>
  <c r="AW46" i="2"/>
  <c r="AV46" i="2"/>
  <c r="AW45" i="2"/>
  <c r="AW43" i="2"/>
  <c r="AV43" i="2"/>
  <c r="AT70" i="2"/>
  <c r="AS70" i="2"/>
  <c r="AT59" i="2"/>
  <c r="AS59" i="2"/>
  <c r="AT58" i="2"/>
  <c r="AS58" i="2"/>
  <c r="AT57" i="2"/>
  <c r="AS57" i="2"/>
  <c r="AT55" i="2"/>
  <c r="AS55" i="2"/>
  <c r="AT54" i="2"/>
  <c r="AS54" i="2"/>
  <c r="AT53" i="2"/>
  <c r="AS53" i="2"/>
  <c r="AT52" i="2"/>
  <c r="AS52" i="2"/>
  <c r="AT51" i="2"/>
  <c r="AS51" i="2"/>
  <c r="AT49" i="2"/>
  <c r="AS49" i="2"/>
  <c r="AT48" i="2"/>
  <c r="AS48" i="2"/>
  <c r="AT47" i="2"/>
  <c r="AS47" i="2"/>
  <c r="AT46" i="2"/>
  <c r="AS46" i="2"/>
  <c r="AT45" i="2"/>
  <c r="AS45" i="2"/>
  <c r="AT43" i="2"/>
  <c r="AS43" i="2"/>
  <c r="HV601" i="2"/>
  <c r="HP601" i="2"/>
  <c r="HJ601" i="2"/>
  <c r="HD601" i="2"/>
  <c r="GX601" i="2"/>
  <c r="GR601" i="2"/>
  <c r="GL601" i="2"/>
  <c r="GF601" i="2"/>
  <c r="FZ601" i="2"/>
  <c r="FT601" i="2"/>
  <c r="FN601" i="2"/>
  <c r="FH601" i="2"/>
  <c r="FB601" i="2"/>
  <c r="EV601" i="2"/>
  <c r="EP601" i="2"/>
  <c r="EJ601" i="2"/>
  <c r="ED601" i="2"/>
  <c r="DX601" i="2"/>
  <c r="DR601" i="2"/>
  <c r="DL601" i="2"/>
  <c r="CH601" i="2"/>
  <c r="CB601" i="2"/>
  <c r="BV601" i="2"/>
  <c r="BP601" i="2"/>
  <c r="BJ601" i="2"/>
  <c r="BD601" i="2"/>
  <c r="AX601" i="2"/>
  <c r="HV600" i="2"/>
  <c r="HS600" i="2"/>
  <c r="HP600" i="2"/>
  <c r="HM600" i="2"/>
  <c r="HJ600" i="2"/>
  <c r="HG600" i="2"/>
  <c r="HD600" i="2"/>
  <c r="HA600" i="2"/>
  <c r="GX600" i="2"/>
  <c r="GU600" i="2"/>
  <c r="GR600" i="2"/>
  <c r="GO600" i="2"/>
  <c r="GL600" i="2"/>
  <c r="GI600" i="2"/>
  <c r="GF600" i="2"/>
  <c r="GC600" i="2"/>
  <c r="FZ600" i="2"/>
  <c r="FW600" i="2"/>
  <c r="FT600" i="2"/>
  <c r="FQ600" i="2"/>
  <c r="FN600" i="2"/>
  <c r="FK600" i="2"/>
  <c r="FH600" i="2"/>
  <c r="FE600" i="2"/>
  <c r="FB600" i="2"/>
  <c r="EY600" i="2"/>
  <c r="EV600" i="2"/>
  <c r="ES600" i="2"/>
  <c r="EP600" i="2"/>
  <c r="EM600" i="2"/>
  <c r="EJ600" i="2"/>
  <c r="EG600" i="2"/>
  <c r="ED600" i="2"/>
  <c r="EA600" i="2"/>
  <c r="DX600" i="2"/>
  <c r="DU600" i="2"/>
  <c r="DR600" i="2"/>
  <c r="DO600" i="2"/>
  <c r="DL600" i="2"/>
  <c r="DI600" i="2"/>
  <c r="DC600" i="2"/>
  <c r="CW600" i="2"/>
  <c r="CQ600" i="2"/>
  <c r="CK600" i="2"/>
  <c r="CH600" i="2"/>
  <c r="CE600" i="2"/>
  <c r="CB600" i="2"/>
  <c r="BY600" i="2"/>
  <c r="BV600" i="2"/>
  <c r="BS600" i="2"/>
  <c r="BP600" i="2"/>
  <c r="BM600" i="2"/>
  <c r="BJ600" i="2"/>
  <c r="BG600" i="2"/>
  <c r="BD600" i="2"/>
  <c r="BA600" i="2"/>
  <c r="AX600" i="2"/>
  <c r="AU600" i="2"/>
  <c r="HV589" i="2"/>
  <c r="HS589" i="2"/>
  <c r="HP589" i="2"/>
  <c r="HM589" i="2"/>
  <c r="HJ589" i="2"/>
  <c r="HG589" i="2"/>
  <c r="HD589" i="2"/>
  <c r="HA589" i="2"/>
  <c r="GX589" i="2"/>
  <c r="GU589" i="2"/>
  <c r="GR589" i="2"/>
  <c r="GO589" i="2"/>
  <c r="GL589" i="2"/>
  <c r="GI589" i="2"/>
  <c r="GF589" i="2"/>
  <c r="GC589" i="2"/>
  <c r="FZ589" i="2"/>
  <c r="FW589" i="2"/>
  <c r="FT589" i="2"/>
  <c r="FQ589" i="2"/>
  <c r="FN589" i="2"/>
  <c r="FK589" i="2"/>
  <c r="FH589" i="2"/>
  <c r="FE589" i="2"/>
  <c r="FB589" i="2"/>
  <c r="EY589" i="2"/>
  <c r="EV589" i="2"/>
  <c r="ES589" i="2"/>
  <c r="EP589" i="2"/>
  <c r="EM589" i="2"/>
  <c r="EJ589" i="2"/>
  <c r="EG589" i="2"/>
  <c r="ED589" i="2"/>
  <c r="EA589" i="2"/>
  <c r="DX589" i="2"/>
  <c r="DU589" i="2"/>
  <c r="DR589" i="2"/>
  <c r="DO589" i="2"/>
  <c r="DL589" i="2"/>
  <c r="DI589" i="2"/>
  <c r="DC589" i="2"/>
  <c r="CW589" i="2"/>
  <c r="CQ589" i="2"/>
  <c r="CK589" i="2"/>
  <c r="CH589" i="2"/>
  <c r="CE589" i="2"/>
  <c r="CB589" i="2"/>
  <c r="BY589" i="2"/>
  <c r="BV589" i="2"/>
  <c r="BS589" i="2"/>
  <c r="BP589" i="2"/>
  <c r="BM589" i="2"/>
  <c r="BJ589" i="2"/>
  <c r="BG589" i="2"/>
  <c r="BD589" i="2"/>
  <c r="BA589" i="2"/>
  <c r="AX589" i="2"/>
  <c r="AU589" i="2"/>
  <c r="HV588" i="2"/>
  <c r="HS588" i="2"/>
  <c r="HP588" i="2"/>
  <c r="HM588" i="2"/>
  <c r="HJ588" i="2"/>
  <c r="HG588" i="2"/>
  <c r="HD588" i="2"/>
  <c r="HA588" i="2"/>
  <c r="GX588" i="2"/>
  <c r="GU588" i="2"/>
  <c r="GR588" i="2"/>
  <c r="GO588" i="2"/>
  <c r="GL588" i="2"/>
  <c r="GI588" i="2"/>
  <c r="GF588" i="2"/>
  <c r="GC588" i="2"/>
  <c r="FZ588" i="2"/>
  <c r="FW588" i="2"/>
  <c r="FT588" i="2"/>
  <c r="FQ588" i="2"/>
  <c r="FN588" i="2"/>
  <c r="FK588" i="2"/>
  <c r="FH588" i="2"/>
  <c r="FE588" i="2"/>
  <c r="FB588" i="2"/>
  <c r="EY588" i="2"/>
  <c r="EV588" i="2"/>
  <c r="ES588" i="2"/>
  <c r="EP588" i="2"/>
  <c r="EM588" i="2"/>
  <c r="EJ588" i="2"/>
  <c r="EG588" i="2"/>
  <c r="ED588" i="2"/>
  <c r="EA588" i="2"/>
  <c r="DX588" i="2"/>
  <c r="DU588" i="2"/>
  <c r="DR588" i="2"/>
  <c r="DO588" i="2"/>
  <c r="DL588" i="2"/>
  <c r="DI588" i="2"/>
  <c r="DC588" i="2"/>
  <c r="CW588" i="2"/>
  <c r="CQ588" i="2"/>
  <c r="CK588" i="2"/>
  <c r="CH588" i="2"/>
  <c r="CE588" i="2"/>
  <c r="CB588" i="2"/>
  <c r="BY588" i="2"/>
  <c r="BV588" i="2"/>
  <c r="BS588" i="2"/>
  <c r="BP588" i="2"/>
  <c r="BM588" i="2"/>
  <c r="BJ588" i="2"/>
  <c r="BG588" i="2"/>
  <c r="BD588" i="2"/>
  <c r="BA588" i="2"/>
  <c r="AX588" i="2"/>
  <c r="AU588" i="2"/>
  <c r="HV587" i="2"/>
  <c r="HS587" i="2"/>
  <c r="HP587" i="2"/>
  <c r="HM587" i="2"/>
  <c r="HJ587" i="2"/>
  <c r="HG587" i="2"/>
  <c r="HD587" i="2"/>
  <c r="HA587" i="2"/>
  <c r="GX587" i="2"/>
  <c r="GU587" i="2"/>
  <c r="GR587" i="2"/>
  <c r="GO587" i="2"/>
  <c r="GL587" i="2"/>
  <c r="GI587" i="2"/>
  <c r="GF587" i="2"/>
  <c r="GC587" i="2"/>
  <c r="FZ587" i="2"/>
  <c r="FW587" i="2"/>
  <c r="FT587" i="2"/>
  <c r="FQ587" i="2"/>
  <c r="FN587" i="2"/>
  <c r="FK587" i="2"/>
  <c r="FH587" i="2"/>
  <c r="FE587" i="2"/>
  <c r="FB587" i="2"/>
  <c r="EY587" i="2"/>
  <c r="EV587" i="2"/>
  <c r="ES587" i="2"/>
  <c r="EP587" i="2"/>
  <c r="EM587" i="2"/>
  <c r="EJ587" i="2"/>
  <c r="EG587" i="2"/>
  <c r="ED587" i="2"/>
  <c r="EA587" i="2"/>
  <c r="DX587" i="2"/>
  <c r="DU587" i="2"/>
  <c r="DR587" i="2"/>
  <c r="DO587" i="2"/>
  <c r="DL587" i="2"/>
  <c r="DI587" i="2"/>
  <c r="DC587" i="2"/>
  <c r="CW587" i="2"/>
  <c r="CQ587" i="2"/>
  <c r="CK587" i="2"/>
  <c r="CH587" i="2"/>
  <c r="CE587" i="2"/>
  <c r="CB587" i="2"/>
  <c r="BY587" i="2"/>
  <c r="BV587" i="2"/>
  <c r="BS587" i="2"/>
  <c r="BP587" i="2"/>
  <c r="BM587" i="2"/>
  <c r="BJ587" i="2"/>
  <c r="BG587" i="2"/>
  <c r="BD587" i="2"/>
  <c r="BA587" i="2"/>
  <c r="AX587" i="2"/>
  <c r="AU587" i="2"/>
  <c r="HV585" i="2"/>
  <c r="HS585" i="2"/>
  <c r="HP585" i="2"/>
  <c r="HM585" i="2"/>
  <c r="HJ585" i="2"/>
  <c r="HG585" i="2"/>
  <c r="HD585" i="2"/>
  <c r="HA585" i="2"/>
  <c r="GX585" i="2"/>
  <c r="GU585" i="2"/>
  <c r="GR585" i="2"/>
  <c r="GO585" i="2"/>
  <c r="GL585" i="2"/>
  <c r="GI585" i="2"/>
  <c r="GF585" i="2"/>
  <c r="GC585" i="2"/>
  <c r="FZ585" i="2"/>
  <c r="FW585" i="2"/>
  <c r="FT585" i="2"/>
  <c r="FQ585" i="2"/>
  <c r="FN585" i="2"/>
  <c r="FK585" i="2"/>
  <c r="FH585" i="2"/>
  <c r="FE585" i="2"/>
  <c r="FB585" i="2"/>
  <c r="EY585" i="2"/>
  <c r="EV585" i="2"/>
  <c r="ES585" i="2"/>
  <c r="EP585" i="2"/>
  <c r="EM585" i="2"/>
  <c r="EJ585" i="2"/>
  <c r="EG585" i="2"/>
  <c r="ED585" i="2"/>
  <c r="EA585" i="2"/>
  <c r="DX585" i="2"/>
  <c r="DU585" i="2"/>
  <c r="DR585" i="2"/>
  <c r="DO585" i="2"/>
  <c r="DL585" i="2"/>
  <c r="DI585" i="2"/>
  <c r="DC585" i="2"/>
  <c r="CW585" i="2"/>
  <c r="CQ585" i="2"/>
  <c r="CK585" i="2"/>
  <c r="CH585" i="2"/>
  <c r="CE585" i="2"/>
  <c r="CB585" i="2"/>
  <c r="BY585" i="2"/>
  <c r="BV585" i="2"/>
  <c r="BS585" i="2"/>
  <c r="BP585" i="2"/>
  <c r="BM585" i="2"/>
  <c r="BJ585" i="2"/>
  <c r="BG585" i="2"/>
  <c r="BD585" i="2"/>
  <c r="BA585" i="2"/>
  <c r="AX585" i="2"/>
  <c r="AU585" i="2"/>
  <c r="HV584" i="2"/>
  <c r="HS584" i="2"/>
  <c r="HP584" i="2"/>
  <c r="HM584" i="2"/>
  <c r="HJ584" i="2"/>
  <c r="HG584" i="2"/>
  <c r="HD584" i="2"/>
  <c r="HA584" i="2"/>
  <c r="GX584" i="2"/>
  <c r="GU584" i="2"/>
  <c r="GR584" i="2"/>
  <c r="GO584" i="2"/>
  <c r="GL584" i="2"/>
  <c r="GI584" i="2"/>
  <c r="GF584" i="2"/>
  <c r="GC584" i="2"/>
  <c r="FZ584" i="2"/>
  <c r="FW584" i="2"/>
  <c r="FT584" i="2"/>
  <c r="FQ584" i="2"/>
  <c r="FN584" i="2"/>
  <c r="FK584" i="2"/>
  <c r="FH584" i="2"/>
  <c r="FE584" i="2"/>
  <c r="FB584" i="2"/>
  <c r="EY584" i="2"/>
  <c r="EV584" i="2"/>
  <c r="ES584" i="2"/>
  <c r="EP584" i="2"/>
  <c r="EM584" i="2"/>
  <c r="EJ584" i="2"/>
  <c r="EG584" i="2"/>
  <c r="ED584" i="2"/>
  <c r="EA584" i="2"/>
  <c r="DX584" i="2"/>
  <c r="DU584" i="2"/>
  <c r="DR584" i="2"/>
  <c r="DO584" i="2"/>
  <c r="DL584" i="2"/>
  <c r="DI584" i="2"/>
  <c r="DC584" i="2"/>
  <c r="CW584" i="2"/>
  <c r="CQ584" i="2"/>
  <c r="CK584" i="2"/>
  <c r="CH584" i="2"/>
  <c r="CE584" i="2"/>
  <c r="CB584" i="2"/>
  <c r="BY584" i="2"/>
  <c r="BV584" i="2"/>
  <c r="BS584" i="2"/>
  <c r="BP584" i="2"/>
  <c r="BM584" i="2"/>
  <c r="BJ584" i="2"/>
  <c r="BG584" i="2"/>
  <c r="BD584" i="2"/>
  <c r="BA584" i="2"/>
  <c r="AX584" i="2"/>
  <c r="AU584" i="2"/>
  <c r="HV583" i="2"/>
  <c r="HS583" i="2"/>
  <c r="HP583" i="2"/>
  <c r="HM583" i="2"/>
  <c r="HJ583" i="2"/>
  <c r="HG583" i="2"/>
  <c r="HD583" i="2"/>
  <c r="HA583" i="2"/>
  <c r="GX583" i="2"/>
  <c r="GU583" i="2"/>
  <c r="GR583" i="2"/>
  <c r="GO583" i="2"/>
  <c r="GL583" i="2"/>
  <c r="GI583" i="2"/>
  <c r="GF583" i="2"/>
  <c r="GC583" i="2"/>
  <c r="FZ583" i="2"/>
  <c r="FW583" i="2"/>
  <c r="FT583" i="2"/>
  <c r="FQ583" i="2"/>
  <c r="FN583" i="2"/>
  <c r="FK583" i="2"/>
  <c r="FH583" i="2"/>
  <c r="FE583" i="2"/>
  <c r="FB583" i="2"/>
  <c r="EY583" i="2"/>
  <c r="EV583" i="2"/>
  <c r="ES583" i="2"/>
  <c r="EP583" i="2"/>
  <c r="EM583" i="2"/>
  <c r="EJ583" i="2"/>
  <c r="EG583" i="2"/>
  <c r="ED583" i="2"/>
  <c r="EA583" i="2"/>
  <c r="DX583" i="2"/>
  <c r="DU583" i="2"/>
  <c r="DR583" i="2"/>
  <c r="DO583" i="2"/>
  <c r="DL583" i="2"/>
  <c r="DI583" i="2"/>
  <c r="DC583" i="2"/>
  <c r="CW583" i="2"/>
  <c r="CQ583" i="2"/>
  <c r="CK583" i="2"/>
  <c r="CH583" i="2"/>
  <c r="CE583" i="2"/>
  <c r="CB583" i="2"/>
  <c r="BY583" i="2"/>
  <c r="BV583" i="2"/>
  <c r="BS583" i="2"/>
  <c r="BP583" i="2"/>
  <c r="BM583" i="2"/>
  <c r="BJ583" i="2"/>
  <c r="BG583" i="2"/>
  <c r="BD583" i="2"/>
  <c r="BA583" i="2"/>
  <c r="AX583" i="2"/>
  <c r="AU583" i="2"/>
  <c r="HV582" i="2"/>
  <c r="HS582" i="2"/>
  <c r="HP582" i="2"/>
  <c r="HM582" i="2"/>
  <c r="HJ582" i="2"/>
  <c r="HG582" i="2"/>
  <c r="HD582" i="2"/>
  <c r="HA582" i="2"/>
  <c r="GX582" i="2"/>
  <c r="GU582" i="2"/>
  <c r="GR582" i="2"/>
  <c r="GO582" i="2"/>
  <c r="GL582" i="2"/>
  <c r="GI582" i="2"/>
  <c r="GF582" i="2"/>
  <c r="GC582" i="2"/>
  <c r="FZ582" i="2"/>
  <c r="FW582" i="2"/>
  <c r="FT582" i="2"/>
  <c r="FQ582" i="2"/>
  <c r="FN582" i="2"/>
  <c r="FK582" i="2"/>
  <c r="FH582" i="2"/>
  <c r="FE582" i="2"/>
  <c r="FB582" i="2"/>
  <c r="EY582" i="2"/>
  <c r="EV582" i="2"/>
  <c r="ES582" i="2"/>
  <c r="EP582" i="2"/>
  <c r="EM582" i="2"/>
  <c r="EJ582" i="2"/>
  <c r="EG582" i="2"/>
  <c r="ED582" i="2"/>
  <c r="EA582" i="2"/>
  <c r="DX582" i="2"/>
  <c r="DU582" i="2"/>
  <c r="DR582" i="2"/>
  <c r="DO582" i="2"/>
  <c r="DL582" i="2"/>
  <c r="DI582" i="2"/>
  <c r="DC582" i="2"/>
  <c r="CW582" i="2"/>
  <c r="CQ582" i="2"/>
  <c r="CK582" i="2"/>
  <c r="CH582" i="2"/>
  <c r="CE582" i="2"/>
  <c r="CB582" i="2"/>
  <c r="BY582" i="2"/>
  <c r="BV582" i="2"/>
  <c r="BS582" i="2"/>
  <c r="BP582" i="2"/>
  <c r="BM582" i="2"/>
  <c r="BJ582" i="2"/>
  <c r="BG582" i="2"/>
  <c r="BD582" i="2"/>
  <c r="BA582" i="2"/>
  <c r="AX582" i="2"/>
  <c r="AU582" i="2"/>
  <c r="HV581" i="2"/>
  <c r="HS581" i="2"/>
  <c r="HP581" i="2"/>
  <c r="HM581" i="2"/>
  <c r="HJ581" i="2"/>
  <c r="HG581" i="2"/>
  <c r="HD581" i="2"/>
  <c r="HA581" i="2"/>
  <c r="GX581" i="2"/>
  <c r="GU581" i="2"/>
  <c r="GR581" i="2"/>
  <c r="GO581" i="2"/>
  <c r="GL581" i="2"/>
  <c r="GI581" i="2"/>
  <c r="GF581" i="2"/>
  <c r="GC581" i="2"/>
  <c r="FZ581" i="2"/>
  <c r="FW581" i="2"/>
  <c r="FT581" i="2"/>
  <c r="FQ581" i="2"/>
  <c r="FN581" i="2"/>
  <c r="FK581" i="2"/>
  <c r="FH581" i="2"/>
  <c r="FE581" i="2"/>
  <c r="FB581" i="2"/>
  <c r="EY581" i="2"/>
  <c r="EV581" i="2"/>
  <c r="ES581" i="2"/>
  <c r="EP581" i="2"/>
  <c r="EM581" i="2"/>
  <c r="EJ581" i="2"/>
  <c r="EG581" i="2"/>
  <c r="ED581" i="2"/>
  <c r="EA581" i="2"/>
  <c r="DX581" i="2"/>
  <c r="DU581" i="2"/>
  <c r="DR581" i="2"/>
  <c r="DO581" i="2"/>
  <c r="DL581" i="2"/>
  <c r="DI581" i="2"/>
  <c r="DC581" i="2"/>
  <c r="CW581" i="2"/>
  <c r="CQ581" i="2"/>
  <c r="CK581" i="2"/>
  <c r="CH581" i="2"/>
  <c r="CE581" i="2"/>
  <c r="CB581" i="2"/>
  <c r="BY581" i="2"/>
  <c r="BV581" i="2"/>
  <c r="BS581" i="2"/>
  <c r="BP581" i="2"/>
  <c r="BM581" i="2"/>
  <c r="BJ581" i="2"/>
  <c r="BG581" i="2"/>
  <c r="BD581" i="2"/>
  <c r="BA581" i="2"/>
  <c r="AX581" i="2"/>
  <c r="AU581" i="2"/>
  <c r="HV579" i="2"/>
  <c r="HS579" i="2"/>
  <c r="HP579" i="2"/>
  <c r="HM579" i="2"/>
  <c r="HJ579" i="2"/>
  <c r="HG579" i="2"/>
  <c r="HD579" i="2"/>
  <c r="HA579" i="2"/>
  <c r="GX579" i="2"/>
  <c r="GU579" i="2"/>
  <c r="GR579" i="2"/>
  <c r="GO579" i="2"/>
  <c r="GL579" i="2"/>
  <c r="GI579" i="2"/>
  <c r="GF579" i="2"/>
  <c r="GC579" i="2"/>
  <c r="FZ579" i="2"/>
  <c r="FW579" i="2"/>
  <c r="FT579" i="2"/>
  <c r="FQ579" i="2"/>
  <c r="FN579" i="2"/>
  <c r="FK579" i="2"/>
  <c r="FH579" i="2"/>
  <c r="FE579" i="2"/>
  <c r="FB579" i="2"/>
  <c r="EY579" i="2"/>
  <c r="EV579" i="2"/>
  <c r="ES579" i="2"/>
  <c r="EP579" i="2"/>
  <c r="EM579" i="2"/>
  <c r="EJ579" i="2"/>
  <c r="EG579" i="2"/>
  <c r="ED579" i="2"/>
  <c r="EA579" i="2"/>
  <c r="DX579" i="2"/>
  <c r="DU579" i="2"/>
  <c r="DR579" i="2"/>
  <c r="DO579" i="2"/>
  <c r="DL579" i="2"/>
  <c r="DI579" i="2"/>
  <c r="DC579" i="2"/>
  <c r="CW579" i="2"/>
  <c r="CQ579" i="2"/>
  <c r="CK579" i="2"/>
  <c r="CH579" i="2"/>
  <c r="CE579" i="2"/>
  <c r="CB579" i="2"/>
  <c r="BY579" i="2"/>
  <c r="BV579" i="2"/>
  <c r="BS579" i="2"/>
  <c r="BP579" i="2"/>
  <c r="BM579" i="2"/>
  <c r="BJ579" i="2"/>
  <c r="BG579" i="2"/>
  <c r="BD579" i="2"/>
  <c r="BA579" i="2"/>
  <c r="AX579" i="2"/>
  <c r="AU579" i="2"/>
  <c r="HV578" i="2"/>
  <c r="HS578" i="2"/>
  <c r="HP578" i="2"/>
  <c r="HM578" i="2"/>
  <c r="HJ578" i="2"/>
  <c r="HG578" i="2"/>
  <c r="HD578" i="2"/>
  <c r="HA578" i="2"/>
  <c r="GX578" i="2"/>
  <c r="GU578" i="2"/>
  <c r="GR578" i="2"/>
  <c r="GO578" i="2"/>
  <c r="GL578" i="2"/>
  <c r="GI578" i="2"/>
  <c r="GF578" i="2"/>
  <c r="GC578" i="2"/>
  <c r="FZ578" i="2"/>
  <c r="FW578" i="2"/>
  <c r="FT578" i="2"/>
  <c r="FQ578" i="2"/>
  <c r="FN578" i="2"/>
  <c r="FK578" i="2"/>
  <c r="FH578" i="2"/>
  <c r="FE578" i="2"/>
  <c r="FB578" i="2"/>
  <c r="EY578" i="2"/>
  <c r="EV578" i="2"/>
  <c r="ES578" i="2"/>
  <c r="EP578" i="2"/>
  <c r="EM578" i="2"/>
  <c r="EJ578" i="2"/>
  <c r="EG578" i="2"/>
  <c r="ED578" i="2"/>
  <c r="EA578" i="2"/>
  <c r="DX578" i="2"/>
  <c r="DU578" i="2"/>
  <c r="DR578" i="2"/>
  <c r="DO578" i="2"/>
  <c r="DL578" i="2"/>
  <c r="DI578" i="2"/>
  <c r="DC578" i="2"/>
  <c r="CW578" i="2"/>
  <c r="CQ578" i="2"/>
  <c r="CK578" i="2"/>
  <c r="CH578" i="2"/>
  <c r="CE578" i="2"/>
  <c r="CB578" i="2"/>
  <c r="BY578" i="2"/>
  <c r="BV578" i="2"/>
  <c r="BS578" i="2"/>
  <c r="BP578" i="2"/>
  <c r="BM578" i="2"/>
  <c r="BJ578" i="2"/>
  <c r="BG578" i="2"/>
  <c r="BD578" i="2"/>
  <c r="BA578" i="2"/>
  <c r="AX578" i="2"/>
  <c r="AU578" i="2"/>
  <c r="HV577" i="2"/>
  <c r="HS577" i="2"/>
  <c r="HP577" i="2"/>
  <c r="HM577" i="2"/>
  <c r="HJ577" i="2"/>
  <c r="HG577" i="2"/>
  <c r="HD577" i="2"/>
  <c r="HA577" i="2"/>
  <c r="GX577" i="2"/>
  <c r="GU577" i="2"/>
  <c r="GR577" i="2"/>
  <c r="GO577" i="2"/>
  <c r="GL577" i="2"/>
  <c r="GI577" i="2"/>
  <c r="GF577" i="2"/>
  <c r="GC577" i="2"/>
  <c r="FZ577" i="2"/>
  <c r="FW577" i="2"/>
  <c r="FT577" i="2"/>
  <c r="FQ577" i="2"/>
  <c r="FN577" i="2"/>
  <c r="FK577" i="2"/>
  <c r="FH577" i="2"/>
  <c r="FE577" i="2"/>
  <c r="FB577" i="2"/>
  <c r="EY577" i="2"/>
  <c r="EV577" i="2"/>
  <c r="ES577" i="2"/>
  <c r="EP577" i="2"/>
  <c r="EM577" i="2"/>
  <c r="EJ577" i="2"/>
  <c r="EG577" i="2"/>
  <c r="ED577" i="2"/>
  <c r="EA577" i="2"/>
  <c r="DX577" i="2"/>
  <c r="DU577" i="2"/>
  <c r="DR577" i="2"/>
  <c r="DO577" i="2"/>
  <c r="DL577" i="2"/>
  <c r="DI577" i="2"/>
  <c r="DC577" i="2"/>
  <c r="CW577" i="2"/>
  <c r="CQ577" i="2"/>
  <c r="CK577" i="2"/>
  <c r="CH577" i="2"/>
  <c r="CE577" i="2"/>
  <c r="CB577" i="2"/>
  <c r="BY577" i="2"/>
  <c r="BV577" i="2"/>
  <c r="BS577" i="2"/>
  <c r="BP577" i="2"/>
  <c r="BM577" i="2"/>
  <c r="BJ577" i="2"/>
  <c r="BG577" i="2"/>
  <c r="BD577" i="2"/>
  <c r="BA577" i="2"/>
  <c r="AX577" i="2"/>
  <c r="AU577" i="2"/>
  <c r="HV576" i="2"/>
  <c r="HS576" i="2"/>
  <c r="HP576" i="2"/>
  <c r="HM576" i="2"/>
  <c r="HJ576" i="2"/>
  <c r="HG576" i="2"/>
  <c r="HD576" i="2"/>
  <c r="HA576" i="2"/>
  <c r="GX576" i="2"/>
  <c r="GU576" i="2"/>
  <c r="GR576" i="2"/>
  <c r="GO576" i="2"/>
  <c r="GL576" i="2"/>
  <c r="GI576" i="2"/>
  <c r="GF576" i="2"/>
  <c r="GC576" i="2"/>
  <c r="FZ576" i="2"/>
  <c r="FW576" i="2"/>
  <c r="FT576" i="2"/>
  <c r="FQ576" i="2"/>
  <c r="FN576" i="2"/>
  <c r="FK576" i="2"/>
  <c r="FH576" i="2"/>
  <c r="FE576" i="2"/>
  <c r="FB576" i="2"/>
  <c r="EY576" i="2"/>
  <c r="EV576" i="2"/>
  <c r="ES576" i="2"/>
  <c r="EP576" i="2"/>
  <c r="EM576" i="2"/>
  <c r="EJ576" i="2"/>
  <c r="EG576" i="2"/>
  <c r="ED576" i="2"/>
  <c r="EA576" i="2"/>
  <c r="DX576" i="2"/>
  <c r="DU576" i="2"/>
  <c r="DR576" i="2"/>
  <c r="DO576" i="2"/>
  <c r="DL576" i="2"/>
  <c r="DI576" i="2"/>
  <c r="DC576" i="2"/>
  <c r="CW576" i="2"/>
  <c r="CQ576" i="2"/>
  <c r="CK576" i="2"/>
  <c r="CH576" i="2"/>
  <c r="CE576" i="2"/>
  <c r="CB576" i="2"/>
  <c r="BY576" i="2"/>
  <c r="BV576" i="2"/>
  <c r="BS576" i="2"/>
  <c r="BP576" i="2"/>
  <c r="BM576" i="2"/>
  <c r="BJ576" i="2"/>
  <c r="BG576" i="2"/>
  <c r="BD576" i="2"/>
  <c r="BA576" i="2"/>
  <c r="AX576" i="2"/>
  <c r="AU576" i="2"/>
  <c r="HV575" i="2"/>
  <c r="HS575" i="2"/>
  <c r="HP575" i="2"/>
  <c r="HM575" i="2"/>
  <c r="HJ575" i="2"/>
  <c r="HG575" i="2"/>
  <c r="HD575" i="2"/>
  <c r="HA575" i="2"/>
  <c r="GX575" i="2"/>
  <c r="GU575" i="2"/>
  <c r="GR575" i="2"/>
  <c r="GO575" i="2"/>
  <c r="GL575" i="2"/>
  <c r="GI575" i="2"/>
  <c r="GF575" i="2"/>
  <c r="GC575" i="2"/>
  <c r="FZ575" i="2"/>
  <c r="FW575" i="2"/>
  <c r="FT575" i="2"/>
  <c r="FQ575" i="2"/>
  <c r="FN575" i="2"/>
  <c r="FK575" i="2"/>
  <c r="FH575" i="2"/>
  <c r="FE575" i="2"/>
  <c r="FB575" i="2"/>
  <c r="EY575" i="2"/>
  <c r="EV575" i="2"/>
  <c r="ES575" i="2"/>
  <c r="EP575" i="2"/>
  <c r="EM575" i="2"/>
  <c r="EJ575" i="2"/>
  <c r="EG575" i="2"/>
  <c r="ED575" i="2"/>
  <c r="EA575" i="2"/>
  <c r="DX575" i="2"/>
  <c r="DU575" i="2"/>
  <c r="DR575" i="2"/>
  <c r="DO575" i="2"/>
  <c r="DL575" i="2"/>
  <c r="DI575" i="2"/>
  <c r="DC575" i="2"/>
  <c r="CW575" i="2"/>
  <c r="CQ575" i="2"/>
  <c r="CK575" i="2"/>
  <c r="CH575" i="2"/>
  <c r="CE575" i="2"/>
  <c r="CB575" i="2"/>
  <c r="BY575" i="2"/>
  <c r="BV575" i="2"/>
  <c r="BS575" i="2"/>
  <c r="BP575" i="2"/>
  <c r="BM575" i="2"/>
  <c r="BJ575" i="2"/>
  <c r="BG575" i="2"/>
  <c r="BD575" i="2"/>
  <c r="BA575" i="2"/>
  <c r="AX575" i="2"/>
  <c r="AU575" i="2"/>
  <c r="HV573" i="2"/>
  <c r="HS573" i="2"/>
  <c r="HP573" i="2"/>
  <c r="HM573" i="2"/>
  <c r="HJ573" i="2"/>
  <c r="HG573" i="2"/>
  <c r="HD573" i="2"/>
  <c r="HA573" i="2"/>
  <c r="GX573" i="2"/>
  <c r="GU573" i="2"/>
  <c r="GR573" i="2"/>
  <c r="GO573" i="2"/>
  <c r="GL573" i="2"/>
  <c r="GI573" i="2"/>
  <c r="GF573" i="2"/>
  <c r="GC573" i="2"/>
  <c r="FZ573" i="2"/>
  <c r="FW573" i="2"/>
  <c r="FT573" i="2"/>
  <c r="FQ573" i="2"/>
  <c r="FN573" i="2"/>
  <c r="FK573" i="2"/>
  <c r="FH573" i="2"/>
  <c r="FE573" i="2"/>
  <c r="FB573" i="2"/>
  <c r="EY573" i="2"/>
  <c r="EV573" i="2"/>
  <c r="ES573" i="2"/>
  <c r="EP573" i="2"/>
  <c r="EM573" i="2"/>
  <c r="EJ573" i="2"/>
  <c r="EG573" i="2"/>
  <c r="ED573" i="2"/>
  <c r="EA573" i="2"/>
  <c r="DX573" i="2"/>
  <c r="DU573" i="2"/>
  <c r="DR573" i="2"/>
  <c r="DO573" i="2"/>
  <c r="DL573" i="2"/>
  <c r="DI573" i="2"/>
  <c r="DC573" i="2"/>
  <c r="CW573" i="2"/>
  <c r="CQ573" i="2"/>
  <c r="CK573" i="2"/>
  <c r="CH573" i="2"/>
  <c r="CE573" i="2"/>
  <c r="CB573" i="2"/>
  <c r="BY573" i="2"/>
  <c r="BV573" i="2"/>
  <c r="BS573" i="2"/>
  <c r="BP573" i="2"/>
  <c r="BM573" i="2"/>
  <c r="BJ573" i="2"/>
  <c r="BG573" i="2"/>
  <c r="BD573" i="2"/>
  <c r="BA573" i="2"/>
  <c r="AX573" i="2"/>
  <c r="AU573" i="2"/>
  <c r="HV570" i="2"/>
  <c r="HP570" i="2"/>
  <c r="HJ570" i="2"/>
  <c r="HD570" i="2"/>
  <c r="GX570" i="2"/>
  <c r="GR570" i="2"/>
  <c r="GL570" i="2"/>
  <c r="GF570" i="2"/>
  <c r="FZ570" i="2"/>
  <c r="FT570" i="2"/>
  <c r="FN570" i="2"/>
  <c r="FH570" i="2"/>
  <c r="FB570" i="2"/>
  <c r="EV570" i="2"/>
  <c r="EP570" i="2"/>
  <c r="EJ570" i="2"/>
  <c r="ED570" i="2"/>
  <c r="DX570" i="2"/>
  <c r="DR570" i="2"/>
  <c r="DL570" i="2"/>
  <c r="CH570" i="2"/>
  <c r="CB570" i="2"/>
  <c r="BV570" i="2"/>
  <c r="BP570" i="2"/>
  <c r="BJ570" i="2"/>
  <c r="BD570" i="2"/>
  <c r="AX570" i="2"/>
  <c r="HV569" i="2"/>
  <c r="HS569" i="2"/>
  <c r="HP569" i="2"/>
  <c r="HM569" i="2"/>
  <c r="HJ569" i="2"/>
  <c r="HG569" i="2"/>
  <c r="HD569" i="2"/>
  <c r="HA569" i="2"/>
  <c r="GX569" i="2"/>
  <c r="GU569" i="2"/>
  <c r="GR569" i="2"/>
  <c r="GO569" i="2"/>
  <c r="GL569" i="2"/>
  <c r="GI569" i="2"/>
  <c r="GF569" i="2"/>
  <c r="GC569" i="2"/>
  <c r="FZ569" i="2"/>
  <c r="FW569" i="2"/>
  <c r="FT569" i="2"/>
  <c r="FQ569" i="2"/>
  <c r="FN569" i="2"/>
  <c r="FK569" i="2"/>
  <c r="FH569" i="2"/>
  <c r="FE569" i="2"/>
  <c r="FB569" i="2"/>
  <c r="EY569" i="2"/>
  <c r="EV569" i="2"/>
  <c r="ES569" i="2"/>
  <c r="EP569" i="2"/>
  <c r="EM569" i="2"/>
  <c r="EJ569" i="2"/>
  <c r="EG569" i="2"/>
  <c r="ED569" i="2"/>
  <c r="EA569" i="2"/>
  <c r="DX569" i="2"/>
  <c r="DU569" i="2"/>
  <c r="DR569" i="2"/>
  <c r="DO569" i="2"/>
  <c r="DL569" i="2"/>
  <c r="DI569" i="2"/>
  <c r="DC569" i="2"/>
  <c r="CW569" i="2"/>
  <c r="CQ569" i="2"/>
  <c r="CK569" i="2"/>
  <c r="CH569" i="2"/>
  <c r="CE569" i="2"/>
  <c r="CB569" i="2"/>
  <c r="BY569" i="2"/>
  <c r="BV569" i="2"/>
  <c r="BS569" i="2"/>
  <c r="BP569" i="2"/>
  <c r="BM569" i="2"/>
  <c r="BJ569" i="2"/>
  <c r="BG569" i="2"/>
  <c r="BD569" i="2"/>
  <c r="BA569" i="2"/>
  <c r="AX569" i="2"/>
  <c r="AU569" i="2"/>
  <c r="HV558" i="2"/>
  <c r="HS558" i="2"/>
  <c r="HP558" i="2"/>
  <c r="HM558" i="2"/>
  <c r="HJ558" i="2"/>
  <c r="HG558" i="2"/>
  <c r="HD558" i="2"/>
  <c r="HA558" i="2"/>
  <c r="GX558" i="2"/>
  <c r="GU558" i="2"/>
  <c r="GR558" i="2"/>
  <c r="GO558" i="2"/>
  <c r="GL558" i="2"/>
  <c r="GI558" i="2"/>
  <c r="GF558" i="2"/>
  <c r="GC558" i="2"/>
  <c r="FZ558" i="2"/>
  <c r="FW558" i="2"/>
  <c r="FT558" i="2"/>
  <c r="FQ558" i="2"/>
  <c r="FN558" i="2"/>
  <c r="FK558" i="2"/>
  <c r="FH558" i="2"/>
  <c r="FE558" i="2"/>
  <c r="FB558" i="2"/>
  <c r="EY558" i="2"/>
  <c r="EV558" i="2"/>
  <c r="ES558" i="2"/>
  <c r="EP558" i="2"/>
  <c r="EM558" i="2"/>
  <c r="EJ558" i="2"/>
  <c r="EG558" i="2"/>
  <c r="ED558" i="2"/>
  <c r="EA558" i="2"/>
  <c r="DX558" i="2"/>
  <c r="DU558" i="2"/>
  <c r="DR558" i="2"/>
  <c r="DO558" i="2"/>
  <c r="DL558" i="2"/>
  <c r="DI558" i="2"/>
  <c r="DC558" i="2"/>
  <c r="CW558" i="2"/>
  <c r="CQ558" i="2"/>
  <c r="CK558" i="2"/>
  <c r="CH558" i="2"/>
  <c r="CE558" i="2"/>
  <c r="CB558" i="2"/>
  <c r="BY558" i="2"/>
  <c r="BV558" i="2"/>
  <c r="BS558" i="2"/>
  <c r="BP558" i="2"/>
  <c r="BM558" i="2"/>
  <c r="BJ558" i="2"/>
  <c r="BG558" i="2"/>
  <c r="BD558" i="2"/>
  <c r="BA558" i="2"/>
  <c r="AX558" i="2"/>
  <c r="AU558" i="2"/>
  <c r="HV557" i="2"/>
  <c r="HS557" i="2"/>
  <c r="HP557" i="2"/>
  <c r="HM557" i="2"/>
  <c r="HJ557" i="2"/>
  <c r="HG557" i="2"/>
  <c r="HD557" i="2"/>
  <c r="HA557" i="2"/>
  <c r="GX557" i="2"/>
  <c r="GU557" i="2"/>
  <c r="GR557" i="2"/>
  <c r="GO557" i="2"/>
  <c r="GL557" i="2"/>
  <c r="GI557" i="2"/>
  <c r="GF557" i="2"/>
  <c r="GC557" i="2"/>
  <c r="FZ557" i="2"/>
  <c r="FW557" i="2"/>
  <c r="FT557" i="2"/>
  <c r="FQ557" i="2"/>
  <c r="FN557" i="2"/>
  <c r="FK557" i="2"/>
  <c r="FH557" i="2"/>
  <c r="FE557" i="2"/>
  <c r="FB557" i="2"/>
  <c r="EY557" i="2"/>
  <c r="EV557" i="2"/>
  <c r="ES557" i="2"/>
  <c r="EP557" i="2"/>
  <c r="EM557" i="2"/>
  <c r="EJ557" i="2"/>
  <c r="EG557" i="2"/>
  <c r="ED557" i="2"/>
  <c r="EA557" i="2"/>
  <c r="DX557" i="2"/>
  <c r="DU557" i="2"/>
  <c r="DR557" i="2"/>
  <c r="DO557" i="2"/>
  <c r="DL557" i="2"/>
  <c r="DI557" i="2"/>
  <c r="DC557" i="2"/>
  <c r="CW557" i="2"/>
  <c r="CQ557" i="2"/>
  <c r="CK557" i="2"/>
  <c r="CH557" i="2"/>
  <c r="CE557" i="2"/>
  <c r="CB557" i="2"/>
  <c r="BY557" i="2"/>
  <c r="BV557" i="2"/>
  <c r="BS557" i="2"/>
  <c r="BP557" i="2"/>
  <c r="BM557" i="2"/>
  <c r="BJ557" i="2"/>
  <c r="BG557" i="2"/>
  <c r="BD557" i="2"/>
  <c r="BA557" i="2"/>
  <c r="AX557" i="2"/>
  <c r="AU557" i="2"/>
  <c r="HV556" i="2"/>
  <c r="HS556" i="2"/>
  <c r="HP556" i="2"/>
  <c r="HM556" i="2"/>
  <c r="HJ556" i="2"/>
  <c r="HG556" i="2"/>
  <c r="HD556" i="2"/>
  <c r="HA556" i="2"/>
  <c r="GX556" i="2"/>
  <c r="GU556" i="2"/>
  <c r="GR556" i="2"/>
  <c r="GO556" i="2"/>
  <c r="GL556" i="2"/>
  <c r="GI556" i="2"/>
  <c r="GF556" i="2"/>
  <c r="GC556" i="2"/>
  <c r="FZ556" i="2"/>
  <c r="FW556" i="2"/>
  <c r="FT556" i="2"/>
  <c r="FQ556" i="2"/>
  <c r="FN556" i="2"/>
  <c r="FK556" i="2"/>
  <c r="FH556" i="2"/>
  <c r="FE556" i="2"/>
  <c r="FB556" i="2"/>
  <c r="EY556" i="2"/>
  <c r="EV556" i="2"/>
  <c r="ES556" i="2"/>
  <c r="EP556" i="2"/>
  <c r="EM556" i="2"/>
  <c r="EJ556" i="2"/>
  <c r="EG556" i="2"/>
  <c r="ED556" i="2"/>
  <c r="EA556" i="2"/>
  <c r="DX556" i="2"/>
  <c r="DU556" i="2"/>
  <c r="DR556" i="2"/>
  <c r="DO556" i="2"/>
  <c r="DL556" i="2"/>
  <c r="DI556" i="2"/>
  <c r="DC556" i="2"/>
  <c r="CW556" i="2"/>
  <c r="CQ556" i="2"/>
  <c r="CK556" i="2"/>
  <c r="CH556" i="2"/>
  <c r="CE556" i="2"/>
  <c r="CB556" i="2"/>
  <c r="BY556" i="2"/>
  <c r="BV556" i="2"/>
  <c r="BS556" i="2"/>
  <c r="BP556" i="2"/>
  <c r="BM556" i="2"/>
  <c r="BJ556" i="2"/>
  <c r="BG556" i="2"/>
  <c r="BD556" i="2"/>
  <c r="BA556" i="2"/>
  <c r="AX556" i="2"/>
  <c r="AU556" i="2"/>
  <c r="HV554" i="2"/>
  <c r="HS554" i="2"/>
  <c r="HP554" i="2"/>
  <c r="HM554" i="2"/>
  <c r="HJ554" i="2"/>
  <c r="HG554" i="2"/>
  <c r="HD554" i="2"/>
  <c r="HA554" i="2"/>
  <c r="GX554" i="2"/>
  <c r="GU554" i="2"/>
  <c r="GR554" i="2"/>
  <c r="GO554" i="2"/>
  <c r="GL554" i="2"/>
  <c r="GI554" i="2"/>
  <c r="GF554" i="2"/>
  <c r="GC554" i="2"/>
  <c r="FZ554" i="2"/>
  <c r="FW554" i="2"/>
  <c r="FT554" i="2"/>
  <c r="FQ554" i="2"/>
  <c r="FN554" i="2"/>
  <c r="FK554" i="2"/>
  <c r="FH554" i="2"/>
  <c r="FE554" i="2"/>
  <c r="FB554" i="2"/>
  <c r="EY554" i="2"/>
  <c r="EV554" i="2"/>
  <c r="ES554" i="2"/>
  <c r="EP554" i="2"/>
  <c r="EM554" i="2"/>
  <c r="EJ554" i="2"/>
  <c r="EG554" i="2"/>
  <c r="ED554" i="2"/>
  <c r="EA554" i="2"/>
  <c r="DX554" i="2"/>
  <c r="DU554" i="2"/>
  <c r="DR554" i="2"/>
  <c r="DO554" i="2"/>
  <c r="DL554" i="2"/>
  <c r="DI554" i="2"/>
  <c r="DC554" i="2"/>
  <c r="CW554" i="2"/>
  <c r="CQ554" i="2"/>
  <c r="CK554" i="2"/>
  <c r="CH554" i="2"/>
  <c r="CE554" i="2"/>
  <c r="CB554" i="2"/>
  <c r="BY554" i="2"/>
  <c r="BV554" i="2"/>
  <c r="BS554" i="2"/>
  <c r="BP554" i="2"/>
  <c r="BM554" i="2"/>
  <c r="BJ554" i="2"/>
  <c r="BG554" i="2"/>
  <c r="BD554" i="2"/>
  <c r="BA554" i="2"/>
  <c r="AX554" i="2"/>
  <c r="AU554" i="2"/>
  <c r="HV553" i="2"/>
  <c r="HS553" i="2"/>
  <c r="HP553" i="2"/>
  <c r="HM553" i="2"/>
  <c r="HJ553" i="2"/>
  <c r="HG553" i="2"/>
  <c r="HD553" i="2"/>
  <c r="HA553" i="2"/>
  <c r="GX553" i="2"/>
  <c r="GU553" i="2"/>
  <c r="GR553" i="2"/>
  <c r="GO553" i="2"/>
  <c r="GL553" i="2"/>
  <c r="GI553" i="2"/>
  <c r="GF553" i="2"/>
  <c r="GC553" i="2"/>
  <c r="FZ553" i="2"/>
  <c r="FW553" i="2"/>
  <c r="FT553" i="2"/>
  <c r="FQ553" i="2"/>
  <c r="FN553" i="2"/>
  <c r="FK553" i="2"/>
  <c r="FH553" i="2"/>
  <c r="FE553" i="2"/>
  <c r="FB553" i="2"/>
  <c r="EY553" i="2"/>
  <c r="EV553" i="2"/>
  <c r="ES553" i="2"/>
  <c r="EP553" i="2"/>
  <c r="EM553" i="2"/>
  <c r="EJ553" i="2"/>
  <c r="EG553" i="2"/>
  <c r="ED553" i="2"/>
  <c r="EA553" i="2"/>
  <c r="DX553" i="2"/>
  <c r="DU553" i="2"/>
  <c r="DR553" i="2"/>
  <c r="DO553" i="2"/>
  <c r="DL553" i="2"/>
  <c r="DI553" i="2"/>
  <c r="DC553" i="2"/>
  <c r="CW553" i="2"/>
  <c r="CQ553" i="2"/>
  <c r="CK553" i="2"/>
  <c r="CH553" i="2"/>
  <c r="CE553" i="2"/>
  <c r="CB553" i="2"/>
  <c r="BY553" i="2"/>
  <c r="BV553" i="2"/>
  <c r="BS553" i="2"/>
  <c r="BP553" i="2"/>
  <c r="BM553" i="2"/>
  <c r="BJ553" i="2"/>
  <c r="BG553" i="2"/>
  <c r="BD553" i="2"/>
  <c r="BA553" i="2"/>
  <c r="AX553" i="2"/>
  <c r="AU553" i="2"/>
  <c r="HV552" i="2"/>
  <c r="HS552" i="2"/>
  <c r="HP552" i="2"/>
  <c r="HM552" i="2"/>
  <c r="HJ552" i="2"/>
  <c r="HG552" i="2"/>
  <c r="HD552" i="2"/>
  <c r="HA552" i="2"/>
  <c r="GX552" i="2"/>
  <c r="GU552" i="2"/>
  <c r="GR552" i="2"/>
  <c r="GO552" i="2"/>
  <c r="GL552" i="2"/>
  <c r="GI552" i="2"/>
  <c r="GF552" i="2"/>
  <c r="GC552" i="2"/>
  <c r="FZ552" i="2"/>
  <c r="FW552" i="2"/>
  <c r="FT552" i="2"/>
  <c r="FQ552" i="2"/>
  <c r="FN552" i="2"/>
  <c r="FK552" i="2"/>
  <c r="FH552" i="2"/>
  <c r="FE552" i="2"/>
  <c r="FB552" i="2"/>
  <c r="EY552" i="2"/>
  <c r="EV552" i="2"/>
  <c r="ES552" i="2"/>
  <c r="EP552" i="2"/>
  <c r="EM552" i="2"/>
  <c r="EJ552" i="2"/>
  <c r="EG552" i="2"/>
  <c r="ED552" i="2"/>
  <c r="EA552" i="2"/>
  <c r="DX552" i="2"/>
  <c r="DU552" i="2"/>
  <c r="DR552" i="2"/>
  <c r="DO552" i="2"/>
  <c r="DL552" i="2"/>
  <c r="DI552" i="2"/>
  <c r="DC552" i="2"/>
  <c r="CW552" i="2"/>
  <c r="CQ552" i="2"/>
  <c r="CK552" i="2"/>
  <c r="CH552" i="2"/>
  <c r="CE552" i="2"/>
  <c r="CB552" i="2"/>
  <c r="BY552" i="2"/>
  <c r="BV552" i="2"/>
  <c r="BS552" i="2"/>
  <c r="BP552" i="2"/>
  <c r="BM552" i="2"/>
  <c r="BJ552" i="2"/>
  <c r="BG552" i="2"/>
  <c r="BD552" i="2"/>
  <c r="BA552" i="2"/>
  <c r="AX552" i="2"/>
  <c r="AU552" i="2"/>
  <c r="HV551" i="2"/>
  <c r="HS551" i="2"/>
  <c r="HP551" i="2"/>
  <c r="HM551" i="2"/>
  <c r="HJ551" i="2"/>
  <c r="HG551" i="2"/>
  <c r="HD551" i="2"/>
  <c r="HA551" i="2"/>
  <c r="GX551" i="2"/>
  <c r="GU551" i="2"/>
  <c r="GR551" i="2"/>
  <c r="GO551" i="2"/>
  <c r="GL551" i="2"/>
  <c r="GI551" i="2"/>
  <c r="GF551" i="2"/>
  <c r="GC551" i="2"/>
  <c r="FZ551" i="2"/>
  <c r="FW551" i="2"/>
  <c r="FT551" i="2"/>
  <c r="FQ551" i="2"/>
  <c r="FN551" i="2"/>
  <c r="FK551" i="2"/>
  <c r="FH551" i="2"/>
  <c r="FE551" i="2"/>
  <c r="FB551" i="2"/>
  <c r="EY551" i="2"/>
  <c r="EV551" i="2"/>
  <c r="ES551" i="2"/>
  <c r="EP551" i="2"/>
  <c r="EM551" i="2"/>
  <c r="EJ551" i="2"/>
  <c r="EG551" i="2"/>
  <c r="ED551" i="2"/>
  <c r="EA551" i="2"/>
  <c r="DX551" i="2"/>
  <c r="DU551" i="2"/>
  <c r="DR551" i="2"/>
  <c r="DO551" i="2"/>
  <c r="DL551" i="2"/>
  <c r="DI551" i="2"/>
  <c r="DC551" i="2"/>
  <c r="CW551" i="2"/>
  <c r="CQ551" i="2"/>
  <c r="CK551" i="2"/>
  <c r="CH551" i="2"/>
  <c r="CE551" i="2"/>
  <c r="CB551" i="2"/>
  <c r="BY551" i="2"/>
  <c r="BV551" i="2"/>
  <c r="BS551" i="2"/>
  <c r="BP551" i="2"/>
  <c r="BM551" i="2"/>
  <c r="BJ551" i="2"/>
  <c r="BG551" i="2"/>
  <c r="BD551" i="2"/>
  <c r="BA551" i="2"/>
  <c r="AX551" i="2"/>
  <c r="AU551" i="2"/>
  <c r="HV550" i="2"/>
  <c r="HS550" i="2"/>
  <c r="HP550" i="2"/>
  <c r="HM550" i="2"/>
  <c r="HJ550" i="2"/>
  <c r="HG550" i="2"/>
  <c r="HD550" i="2"/>
  <c r="HA550" i="2"/>
  <c r="GX550" i="2"/>
  <c r="GU550" i="2"/>
  <c r="GR550" i="2"/>
  <c r="GO550" i="2"/>
  <c r="GL550" i="2"/>
  <c r="GI550" i="2"/>
  <c r="GF550" i="2"/>
  <c r="GC550" i="2"/>
  <c r="FZ550" i="2"/>
  <c r="FW550" i="2"/>
  <c r="FT550" i="2"/>
  <c r="FQ550" i="2"/>
  <c r="FN550" i="2"/>
  <c r="FK550" i="2"/>
  <c r="FH550" i="2"/>
  <c r="FE550" i="2"/>
  <c r="FB550" i="2"/>
  <c r="EY550" i="2"/>
  <c r="EV550" i="2"/>
  <c r="ES550" i="2"/>
  <c r="EP550" i="2"/>
  <c r="EM550" i="2"/>
  <c r="EJ550" i="2"/>
  <c r="EG550" i="2"/>
  <c r="ED550" i="2"/>
  <c r="EA550" i="2"/>
  <c r="DX550" i="2"/>
  <c r="DU550" i="2"/>
  <c r="DR550" i="2"/>
  <c r="DO550" i="2"/>
  <c r="DL550" i="2"/>
  <c r="DI550" i="2"/>
  <c r="DC550" i="2"/>
  <c r="CW550" i="2"/>
  <c r="CQ550" i="2"/>
  <c r="CK550" i="2"/>
  <c r="CH550" i="2"/>
  <c r="CE550" i="2"/>
  <c r="CB550" i="2"/>
  <c r="BY550" i="2"/>
  <c r="BV550" i="2"/>
  <c r="BS550" i="2"/>
  <c r="BP550" i="2"/>
  <c r="BM550" i="2"/>
  <c r="BJ550" i="2"/>
  <c r="BG550" i="2"/>
  <c r="BD550" i="2"/>
  <c r="BA550" i="2"/>
  <c r="AX550" i="2"/>
  <c r="AU550" i="2"/>
  <c r="HV548" i="2"/>
  <c r="HS548" i="2"/>
  <c r="HP548" i="2"/>
  <c r="HM548" i="2"/>
  <c r="HJ548" i="2"/>
  <c r="HG548" i="2"/>
  <c r="HD548" i="2"/>
  <c r="HA548" i="2"/>
  <c r="GX548" i="2"/>
  <c r="GU548" i="2"/>
  <c r="GR548" i="2"/>
  <c r="GO548" i="2"/>
  <c r="GL548" i="2"/>
  <c r="GI548" i="2"/>
  <c r="GF548" i="2"/>
  <c r="GC548" i="2"/>
  <c r="FZ548" i="2"/>
  <c r="FW548" i="2"/>
  <c r="FT548" i="2"/>
  <c r="FQ548" i="2"/>
  <c r="FN548" i="2"/>
  <c r="FK548" i="2"/>
  <c r="FH548" i="2"/>
  <c r="FE548" i="2"/>
  <c r="FB548" i="2"/>
  <c r="EY548" i="2"/>
  <c r="EV548" i="2"/>
  <c r="ES548" i="2"/>
  <c r="EP548" i="2"/>
  <c r="EM548" i="2"/>
  <c r="EJ548" i="2"/>
  <c r="EG548" i="2"/>
  <c r="ED548" i="2"/>
  <c r="EA548" i="2"/>
  <c r="DX548" i="2"/>
  <c r="DU548" i="2"/>
  <c r="DR548" i="2"/>
  <c r="DO548" i="2"/>
  <c r="DL548" i="2"/>
  <c r="DI548" i="2"/>
  <c r="DC548" i="2"/>
  <c r="CW548" i="2"/>
  <c r="CQ548" i="2"/>
  <c r="CK548" i="2"/>
  <c r="CH548" i="2"/>
  <c r="CE548" i="2"/>
  <c r="CB548" i="2"/>
  <c r="BY548" i="2"/>
  <c r="BV548" i="2"/>
  <c r="BS548" i="2"/>
  <c r="BP548" i="2"/>
  <c r="BM548" i="2"/>
  <c r="BJ548" i="2"/>
  <c r="BG548" i="2"/>
  <c r="BD548" i="2"/>
  <c r="BA548" i="2"/>
  <c r="AX548" i="2"/>
  <c r="AU548" i="2"/>
  <c r="HV547" i="2"/>
  <c r="HS547" i="2"/>
  <c r="HP547" i="2"/>
  <c r="HM547" i="2"/>
  <c r="HJ547" i="2"/>
  <c r="HG547" i="2"/>
  <c r="HD547" i="2"/>
  <c r="HA547" i="2"/>
  <c r="GX547" i="2"/>
  <c r="GU547" i="2"/>
  <c r="GR547" i="2"/>
  <c r="GO547" i="2"/>
  <c r="GL547" i="2"/>
  <c r="GI547" i="2"/>
  <c r="GF547" i="2"/>
  <c r="GC547" i="2"/>
  <c r="FZ547" i="2"/>
  <c r="FW547" i="2"/>
  <c r="FT547" i="2"/>
  <c r="FQ547" i="2"/>
  <c r="FN547" i="2"/>
  <c r="FK547" i="2"/>
  <c r="FH547" i="2"/>
  <c r="FE547" i="2"/>
  <c r="FB547" i="2"/>
  <c r="EY547" i="2"/>
  <c r="EV547" i="2"/>
  <c r="ES547" i="2"/>
  <c r="EP547" i="2"/>
  <c r="EM547" i="2"/>
  <c r="EJ547" i="2"/>
  <c r="EG547" i="2"/>
  <c r="ED547" i="2"/>
  <c r="EA547" i="2"/>
  <c r="DX547" i="2"/>
  <c r="DU547" i="2"/>
  <c r="DR547" i="2"/>
  <c r="DO547" i="2"/>
  <c r="DL547" i="2"/>
  <c r="DI547" i="2"/>
  <c r="DC547" i="2"/>
  <c r="CW547" i="2"/>
  <c r="CQ547" i="2"/>
  <c r="CK547" i="2"/>
  <c r="CH547" i="2"/>
  <c r="CE547" i="2"/>
  <c r="CB547" i="2"/>
  <c r="BY547" i="2"/>
  <c r="BV547" i="2"/>
  <c r="BS547" i="2"/>
  <c r="BP547" i="2"/>
  <c r="BM547" i="2"/>
  <c r="BJ547" i="2"/>
  <c r="BG547" i="2"/>
  <c r="BD547" i="2"/>
  <c r="BA547" i="2"/>
  <c r="AX547" i="2"/>
  <c r="AU547" i="2"/>
  <c r="HV546" i="2"/>
  <c r="HS546" i="2"/>
  <c r="HP546" i="2"/>
  <c r="HM546" i="2"/>
  <c r="HJ546" i="2"/>
  <c r="HG546" i="2"/>
  <c r="HD546" i="2"/>
  <c r="HA546" i="2"/>
  <c r="GX546" i="2"/>
  <c r="GU546" i="2"/>
  <c r="GR546" i="2"/>
  <c r="GO546" i="2"/>
  <c r="GL546" i="2"/>
  <c r="GI546" i="2"/>
  <c r="GF546" i="2"/>
  <c r="GC546" i="2"/>
  <c r="FZ546" i="2"/>
  <c r="FW546" i="2"/>
  <c r="FT546" i="2"/>
  <c r="FQ546" i="2"/>
  <c r="FN546" i="2"/>
  <c r="FK546" i="2"/>
  <c r="FH546" i="2"/>
  <c r="FE546" i="2"/>
  <c r="FB546" i="2"/>
  <c r="EY546" i="2"/>
  <c r="EV546" i="2"/>
  <c r="ES546" i="2"/>
  <c r="EP546" i="2"/>
  <c r="EM546" i="2"/>
  <c r="EJ546" i="2"/>
  <c r="EG546" i="2"/>
  <c r="ED546" i="2"/>
  <c r="EA546" i="2"/>
  <c r="DX546" i="2"/>
  <c r="DU546" i="2"/>
  <c r="DR546" i="2"/>
  <c r="DO546" i="2"/>
  <c r="DL546" i="2"/>
  <c r="DI546" i="2"/>
  <c r="DC546" i="2"/>
  <c r="CW546" i="2"/>
  <c r="CQ546" i="2"/>
  <c r="CK546" i="2"/>
  <c r="CH546" i="2"/>
  <c r="CE546" i="2"/>
  <c r="CB546" i="2"/>
  <c r="BY546" i="2"/>
  <c r="BV546" i="2"/>
  <c r="BS546" i="2"/>
  <c r="BP546" i="2"/>
  <c r="BM546" i="2"/>
  <c r="BJ546" i="2"/>
  <c r="BG546" i="2"/>
  <c r="BD546" i="2"/>
  <c r="BA546" i="2"/>
  <c r="AX546" i="2"/>
  <c r="AU546" i="2"/>
  <c r="HV545" i="2"/>
  <c r="HS545" i="2"/>
  <c r="HP545" i="2"/>
  <c r="HM545" i="2"/>
  <c r="HJ545" i="2"/>
  <c r="HG545" i="2"/>
  <c r="HD545" i="2"/>
  <c r="HA545" i="2"/>
  <c r="GX545" i="2"/>
  <c r="GU545" i="2"/>
  <c r="GR545" i="2"/>
  <c r="GO545" i="2"/>
  <c r="GL545" i="2"/>
  <c r="GI545" i="2"/>
  <c r="GF545" i="2"/>
  <c r="GC545" i="2"/>
  <c r="FZ545" i="2"/>
  <c r="FW545" i="2"/>
  <c r="FT545" i="2"/>
  <c r="FQ545" i="2"/>
  <c r="FN545" i="2"/>
  <c r="FK545" i="2"/>
  <c r="FH545" i="2"/>
  <c r="FE545" i="2"/>
  <c r="FB545" i="2"/>
  <c r="EY545" i="2"/>
  <c r="EV545" i="2"/>
  <c r="ES545" i="2"/>
  <c r="EP545" i="2"/>
  <c r="EM545" i="2"/>
  <c r="EJ545" i="2"/>
  <c r="EG545" i="2"/>
  <c r="ED545" i="2"/>
  <c r="EA545" i="2"/>
  <c r="DX545" i="2"/>
  <c r="DU545" i="2"/>
  <c r="DR545" i="2"/>
  <c r="DO545" i="2"/>
  <c r="DL545" i="2"/>
  <c r="DI545" i="2"/>
  <c r="DC545" i="2"/>
  <c r="CW545" i="2"/>
  <c r="CQ545" i="2"/>
  <c r="CK545" i="2"/>
  <c r="CH545" i="2"/>
  <c r="CE545" i="2"/>
  <c r="CB545" i="2"/>
  <c r="BY545" i="2"/>
  <c r="BV545" i="2"/>
  <c r="BS545" i="2"/>
  <c r="BP545" i="2"/>
  <c r="BM545" i="2"/>
  <c r="BJ545" i="2"/>
  <c r="BG545" i="2"/>
  <c r="BD545" i="2"/>
  <c r="BA545" i="2"/>
  <c r="AX545" i="2"/>
  <c r="AU545" i="2"/>
  <c r="HV544" i="2"/>
  <c r="HS544" i="2"/>
  <c r="HP544" i="2"/>
  <c r="HM544" i="2"/>
  <c r="HJ544" i="2"/>
  <c r="HG544" i="2"/>
  <c r="HD544" i="2"/>
  <c r="HA544" i="2"/>
  <c r="GX544" i="2"/>
  <c r="GU544" i="2"/>
  <c r="GR544" i="2"/>
  <c r="GO544" i="2"/>
  <c r="GL544" i="2"/>
  <c r="GI544" i="2"/>
  <c r="GF544" i="2"/>
  <c r="GC544" i="2"/>
  <c r="FZ544" i="2"/>
  <c r="FW544" i="2"/>
  <c r="FT544" i="2"/>
  <c r="FQ544" i="2"/>
  <c r="FN544" i="2"/>
  <c r="FK544" i="2"/>
  <c r="FH544" i="2"/>
  <c r="FE544" i="2"/>
  <c r="FB544" i="2"/>
  <c r="EY544" i="2"/>
  <c r="EV544" i="2"/>
  <c r="ES544" i="2"/>
  <c r="EP544" i="2"/>
  <c r="EM544" i="2"/>
  <c r="EJ544" i="2"/>
  <c r="EG544" i="2"/>
  <c r="ED544" i="2"/>
  <c r="EA544" i="2"/>
  <c r="DX544" i="2"/>
  <c r="DU544" i="2"/>
  <c r="DR544" i="2"/>
  <c r="DO544" i="2"/>
  <c r="DL544" i="2"/>
  <c r="DI544" i="2"/>
  <c r="DC544" i="2"/>
  <c r="CW544" i="2"/>
  <c r="CQ544" i="2"/>
  <c r="CK544" i="2"/>
  <c r="CH544" i="2"/>
  <c r="CE544" i="2"/>
  <c r="CB544" i="2"/>
  <c r="BY544" i="2"/>
  <c r="BV544" i="2"/>
  <c r="BS544" i="2"/>
  <c r="BP544" i="2"/>
  <c r="BM544" i="2"/>
  <c r="BJ544" i="2"/>
  <c r="BG544" i="2"/>
  <c r="BD544" i="2"/>
  <c r="BA544" i="2"/>
  <c r="AX544" i="2"/>
  <c r="AU544" i="2"/>
  <c r="HV542" i="2"/>
  <c r="HS542" i="2"/>
  <c r="HP542" i="2"/>
  <c r="HM542" i="2"/>
  <c r="HJ542" i="2"/>
  <c r="HG542" i="2"/>
  <c r="HD542" i="2"/>
  <c r="HA542" i="2"/>
  <c r="GX542" i="2"/>
  <c r="GU542" i="2"/>
  <c r="GR542" i="2"/>
  <c r="GO542" i="2"/>
  <c r="GL542" i="2"/>
  <c r="GI542" i="2"/>
  <c r="GF542" i="2"/>
  <c r="GC542" i="2"/>
  <c r="FZ542" i="2"/>
  <c r="FW542" i="2"/>
  <c r="FT542" i="2"/>
  <c r="FQ542" i="2"/>
  <c r="FN542" i="2"/>
  <c r="FK542" i="2"/>
  <c r="FH542" i="2"/>
  <c r="FE542" i="2"/>
  <c r="FB542" i="2"/>
  <c r="EY542" i="2"/>
  <c r="EV542" i="2"/>
  <c r="ES542" i="2"/>
  <c r="EP542" i="2"/>
  <c r="EM542" i="2"/>
  <c r="EJ542" i="2"/>
  <c r="EG542" i="2"/>
  <c r="ED542" i="2"/>
  <c r="EA542" i="2"/>
  <c r="DX542" i="2"/>
  <c r="DU542" i="2"/>
  <c r="DR542" i="2"/>
  <c r="DO542" i="2"/>
  <c r="DL542" i="2"/>
  <c r="DI542" i="2"/>
  <c r="DC542" i="2"/>
  <c r="CW542" i="2"/>
  <c r="CQ542" i="2"/>
  <c r="CK542" i="2"/>
  <c r="CH542" i="2"/>
  <c r="CE542" i="2"/>
  <c r="CB542" i="2"/>
  <c r="BY542" i="2"/>
  <c r="BV542" i="2"/>
  <c r="BS542" i="2"/>
  <c r="BP542" i="2"/>
  <c r="BM542" i="2"/>
  <c r="BJ542" i="2"/>
  <c r="BG542" i="2"/>
  <c r="BD542" i="2"/>
  <c r="BA542" i="2"/>
  <c r="AX542" i="2"/>
  <c r="AU542" i="2"/>
  <c r="HV539" i="2"/>
  <c r="HP539" i="2"/>
  <c r="HJ539" i="2"/>
  <c r="HD539" i="2"/>
  <c r="GX539" i="2"/>
  <c r="GR539" i="2"/>
  <c r="GL539" i="2"/>
  <c r="GF539" i="2"/>
  <c r="FZ539" i="2"/>
  <c r="FT539" i="2"/>
  <c r="FN539" i="2"/>
  <c r="FH539" i="2"/>
  <c r="FB539" i="2"/>
  <c r="EV539" i="2"/>
  <c r="EP539" i="2"/>
  <c r="EJ539" i="2"/>
  <c r="ED539" i="2"/>
  <c r="DX539" i="2"/>
  <c r="DR539" i="2"/>
  <c r="DL539" i="2"/>
  <c r="CH539" i="2"/>
  <c r="CB539" i="2"/>
  <c r="BV539" i="2"/>
  <c r="BP539" i="2"/>
  <c r="BJ539" i="2"/>
  <c r="BD539" i="2"/>
  <c r="AX539" i="2"/>
  <c r="HV538" i="2"/>
  <c r="HS538" i="2"/>
  <c r="HP538" i="2"/>
  <c r="HM538" i="2"/>
  <c r="HJ538" i="2"/>
  <c r="HG538" i="2"/>
  <c r="HD538" i="2"/>
  <c r="HA538" i="2"/>
  <c r="GX538" i="2"/>
  <c r="GU538" i="2"/>
  <c r="GR538" i="2"/>
  <c r="GO538" i="2"/>
  <c r="GL538" i="2"/>
  <c r="GI538" i="2"/>
  <c r="GF538" i="2"/>
  <c r="GC538" i="2"/>
  <c r="FZ538" i="2"/>
  <c r="FW538" i="2"/>
  <c r="FT538" i="2"/>
  <c r="FQ538" i="2"/>
  <c r="FN538" i="2"/>
  <c r="FK538" i="2"/>
  <c r="FH538" i="2"/>
  <c r="FE538" i="2"/>
  <c r="FB538" i="2"/>
  <c r="EY538" i="2"/>
  <c r="EV538" i="2"/>
  <c r="ES538" i="2"/>
  <c r="EP538" i="2"/>
  <c r="EM538" i="2"/>
  <c r="EJ538" i="2"/>
  <c r="EG538" i="2"/>
  <c r="ED538" i="2"/>
  <c r="EA538" i="2"/>
  <c r="DX538" i="2"/>
  <c r="DU538" i="2"/>
  <c r="DR538" i="2"/>
  <c r="DO538" i="2"/>
  <c r="DL538" i="2"/>
  <c r="DI538" i="2"/>
  <c r="DC538" i="2"/>
  <c r="CW538" i="2"/>
  <c r="CQ538" i="2"/>
  <c r="CK538" i="2"/>
  <c r="CH538" i="2"/>
  <c r="CE538" i="2"/>
  <c r="CB538" i="2"/>
  <c r="BY538" i="2"/>
  <c r="BV538" i="2"/>
  <c r="BS538" i="2"/>
  <c r="BP538" i="2"/>
  <c r="BM538" i="2"/>
  <c r="BJ538" i="2"/>
  <c r="BG538" i="2"/>
  <c r="BD538" i="2"/>
  <c r="BA538" i="2"/>
  <c r="AX538" i="2"/>
  <c r="AU538" i="2"/>
  <c r="HV527" i="2"/>
  <c r="HS527" i="2"/>
  <c r="HP527" i="2"/>
  <c r="HM527" i="2"/>
  <c r="HJ527" i="2"/>
  <c r="HG527" i="2"/>
  <c r="HD527" i="2"/>
  <c r="HA527" i="2"/>
  <c r="GX527" i="2"/>
  <c r="GU527" i="2"/>
  <c r="GR527" i="2"/>
  <c r="GO527" i="2"/>
  <c r="GL527" i="2"/>
  <c r="GI527" i="2"/>
  <c r="GF527" i="2"/>
  <c r="GC527" i="2"/>
  <c r="FZ527" i="2"/>
  <c r="FW527" i="2"/>
  <c r="FT527" i="2"/>
  <c r="FQ527" i="2"/>
  <c r="FN527" i="2"/>
  <c r="FK527" i="2"/>
  <c r="FH527" i="2"/>
  <c r="FE527" i="2"/>
  <c r="FB527" i="2"/>
  <c r="EY527" i="2"/>
  <c r="EV527" i="2"/>
  <c r="ES527" i="2"/>
  <c r="EP527" i="2"/>
  <c r="EM527" i="2"/>
  <c r="EJ527" i="2"/>
  <c r="EG527" i="2"/>
  <c r="ED527" i="2"/>
  <c r="EA527" i="2"/>
  <c r="DX527" i="2"/>
  <c r="DU527" i="2"/>
  <c r="DR527" i="2"/>
  <c r="DO527" i="2"/>
  <c r="DL527" i="2"/>
  <c r="DI527" i="2"/>
  <c r="DC527" i="2"/>
  <c r="CW527" i="2"/>
  <c r="CQ527" i="2"/>
  <c r="CK527" i="2"/>
  <c r="CH527" i="2"/>
  <c r="CE527" i="2"/>
  <c r="CB527" i="2"/>
  <c r="BY527" i="2"/>
  <c r="BV527" i="2"/>
  <c r="BS527" i="2"/>
  <c r="BP527" i="2"/>
  <c r="BM527" i="2"/>
  <c r="BJ527" i="2"/>
  <c r="BG527" i="2"/>
  <c r="BD527" i="2"/>
  <c r="BA527" i="2"/>
  <c r="AX527" i="2"/>
  <c r="AU527" i="2"/>
  <c r="HV526" i="2"/>
  <c r="HS526" i="2"/>
  <c r="HP526" i="2"/>
  <c r="HM526" i="2"/>
  <c r="HJ526" i="2"/>
  <c r="HG526" i="2"/>
  <c r="HD526" i="2"/>
  <c r="HA526" i="2"/>
  <c r="GX526" i="2"/>
  <c r="GU526" i="2"/>
  <c r="GR526" i="2"/>
  <c r="GO526" i="2"/>
  <c r="GL526" i="2"/>
  <c r="GI526" i="2"/>
  <c r="GF526" i="2"/>
  <c r="GC526" i="2"/>
  <c r="FZ526" i="2"/>
  <c r="FW526" i="2"/>
  <c r="FT526" i="2"/>
  <c r="FQ526" i="2"/>
  <c r="FN526" i="2"/>
  <c r="FK526" i="2"/>
  <c r="FH526" i="2"/>
  <c r="FE526" i="2"/>
  <c r="FB526" i="2"/>
  <c r="EY526" i="2"/>
  <c r="EV526" i="2"/>
  <c r="ES526" i="2"/>
  <c r="EP526" i="2"/>
  <c r="EM526" i="2"/>
  <c r="EJ526" i="2"/>
  <c r="EG526" i="2"/>
  <c r="ED526" i="2"/>
  <c r="EA526" i="2"/>
  <c r="DX526" i="2"/>
  <c r="DU526" i="2"/>
  <c r="DR526" i="2"/>
  <c r="DO526" i="2"/>
  <c r="DL526" i="2"/>
  <c r="DI526" i="2"/>
  <c r="DC526" i="2"/>
  <c r="CW526" i="2"/>
  <c r="CQ526" i="2"/>
  <c r="CK526" i="2"/>
  <c r="CH526" i="2"/>
  <c r="CE526" i="2"/>
  <c r="CB526" i="2"/>
  <c r="BY526" i="2"/>
  <c r="BV526" i="2"/>
  <c r="BS526" i="2"/>
  <c r="BP526" i="2"/>
  <c r="BM526" i="2"/>
  <c r="BJ526" i="2"/>
  <c r="BG526" i="2"/>
  <c r="BD526" i="2"/>
  <c r="BA526" i="2"/>
  <c r="AX526" i="2"/>
  <c r="AU526" i="2"/>
  <c r="HV525" i="2"/>
  <c r="HS525" i="2"/>
  <c r="HP525" i="2"/>
  <c r="HM525" i="2"/>
  <c r="HJ525" i="2"/>
  <c r="HG525" i="2"/>
  <c r="HD525" i="2"/>
  <c r="HA525" i="2"/>
  <c r="GX525" i="2"/>
  <c r="GU525" i="2"/>
  <c r="GR525" i="2"/>
  <c r="GO525" i="2"/>
  <c r="GL525" i="2"/>
  <c r="GI525" i="2"/>
  <c r="GF525" i="2"/>
  <c r="GC525" i="2"/>
  <c r="FZ525" i="2"/>
  <c r="FW525" i="2"/>
  <c r="FT525" i="2"/>
  <c r="FQ525" i="2"/>
  <c r="FN525" i="2"/>
  <c r="FK525" i="2"/>
  <c r="FH525" i="2"/>
  <c r="FE525" i="2"/>
  <c r="FB525" i="2"/>
  <c r="EY525" i="2"/>
  <c r="EV525" i="2"/>
  <c r="ES525" i="2"/>
  <c r="EP525" i="2"/>
  <c r="EM525" i="2"/>
  <c r="EJ525" i="2"/>
  <c r="EG525" i="2"/>
  <c r="ED525" i="2"/>
  <c r="EA525" i="2"/>
  <c r="DX525" i="2"/>
  <c r="DU525" i="2"/>
  <c r="DR525" i="2"/>
  <c r="DO525" i="2"/>
  <c r="DL525" i="2"/>
  <c r="DI525" i="2"/>
  <c r="DC525" i="2"/>
  <c r="CW525" i="2"/>
  <c r="CQ525" i="2"/>
  <c r="CK525" i="2"/>
  <c r="CH525" i="2"/>
  <c r="CE525" i="2"/>
  <c r="CB525" i="2"/>
  <c r="BY525" i="2"/>
  <c r="BV525" i="2"/>
  <c r="BS525" i="2"/>
  <c r="BP525" i="2"/>
  <c r="BM525" i="2"/>
  <c r="BJ525" i="2"/>
  <c r="BG525" i="2"/>
  <c r="BD525" i="2"/>
  <c r="BA525" i="2"/>
  <c r="AX525" i="2"/>
  <c r="AU525" i="2"/>
  <c r="HV523" i="2"/>
  <c r="HS523" i="2"/>
  <c r="HP523" i="2"/>
  <c r="HM523" i="2"/>
  <c r="HJ523" i="2"/>
  <c r="HG523" i="2"/>
  <c r="HD523" i="2"/>
  <c r="HA523" i="2"/>
  <c r="GX523" i="2"/>
  <c r="GU523" i="2"/>
  <c r="GR523" i="2"/>
  <c r="GO523" i="2"/>
  <c r="GL523" i="2"/>
  <c r="GI523" i="2"/>
  <c r="GF523" i="2"/>
  <c r="GC523" i="2"/>
  <c r="FZ523" i="2"/>
  <c r="FW523" i="2"/>
  <c r="FT523" i="2"/>
  <c r="FQ523" i="2"/>
  <c r="FN523" i="2"/>
  <c r="FK523" i="2"/>
  <c r="FH523" i="2"/>
  <c r="FE523" i="2"/>
  <c r="FB523" i="2"/>
  <c r="EY523" i="2"/>
  <c r="EV523" i="2"/>
  <c r="ES523" i="2"/>
  <c r="EP523" i="2"/>
  <c r="EM523" i="2"/>
  <c r="EJ523" i="2"/>
  <c r="EG523" i="2"/>
  <c r="ED523" i="2"/>
  <c r="EA523" i="2"/>
  <c r="DX523" i="2"/>
  <c r="DU523" i="2"/>
  <c r="DR523" i="2"/>
  <c r="DO523" i="2"/>
  <c r="DL523" i="2"/>
  <c r="DI523" i="2"/>
  <c r="DC523" i="2"/>
  <c r="CW523" i="2"/>
  <c r="CQ523" i="2"/>
  <c r="CK523" i="2"/>
  <c r="CH523" i="2"/>
  <c r="CE523" i="2"/>
  <c r="CB523" i="2"/>
  <c r="BY523" i="2"/>
  <c r="BV523" i="2"/>
  <c r="BS523" i="2"/>
  <c r="BP523" i="2"/>
  <c r="BM523" i="2"/>
  <c r="BJ523" i="2"/>
  <c r="BG523" i="2"/>
  <c r="BD523" i="2"/>
  <c r="BA523" i="2"/>
  <c r="AX523" i="2"/>
  <c r="AU523" i="2"/>
  <c r="HV522" i="2"/>
  <c r="HS522" i="2"/>
  <c r="HP522" i="2"/>
  <c r="HM522" i="2"/>
  <c r="HJ522" i="2"/>
  <c r="HG522" i="2"/>
  <c r="HD522" i="2"/>
  <c r="HA522" i="2"/>
  <c r="GX522" i="2"/>
  <c r="GU522" i="2"/>
  <c r="GR522" i="2"/>
  <c r="GO522" i="2"/>
  <c r="GL522" i="2"/>
  <c r="GI522" i="2"/>
  <c r="GF522" i="2"/>
  <c r="GC522" i="2"/>
  <c r="FZ522" i="2"/>
  <c r="FW522" i="2"/>
  <c r="FT522" i="2"/>
  <c r="FQ522" i="2"/>
  <c r="FN522" i="2"/>
  <c r="FK522" i="2"/>
  <c r="FH522" i="2"/>
  <c r="FE522" i="2"/>
  <c r="FB522" i="2"/>
  <c r="EY522" i="2"/>
  <c r="EV522" i="2"/>
  <c r="ES522" i="2"/>
  <c r="EP522" i="2"/>
  <c r="EM522" i="2"/>
  <c r="EJ522" i="2"/>
  <c r="EG522" i="2"/>
  <c r="ED522" i="2"/>
  <c r="EA522" i="2"/>
  <c r="DX522" i="2"/>
  <c r="DU522" i="2"/>
  <c r="DR522" i="2"/>
  <c r="DO522" i="2"/>
  <c r="DL522" i="2"/>
  <c r="DI522" i="2"/>
  <c r="DC522" i="2"/>
  <c r="CW522" i="2"/>
  <c r="CQ522" i="2"/>
  <c r="CK522" i="2"/>
  <c r="CH522" i="2"/>
  <c r="CE522" i="2"/>
  <c r="CB522" i="2"/>
  <c r="BY522" i="2"/>
  <c r="BV522" i="2"/>
  <c r="BS522" i="2"/>
  <c r="BP522" i="2"/>
  <c r="BM522" i="2"/>
  <c r="BJ522" i="2"/>
  <c r="BG522" i="2"/>
  <c r="BD522" i="2"/>
  <c r="BA522" i="2"/>
  <c r="AX522" i="2"/>
  <c r="AU522" i="2"/>
  <c r="HV521" i="2"/>
  <c r="HS521" i="2"/>
  <c r="HP521" i="2"/>
  <c r="HM521" i="2"/>
  <c r="HJ521" i="2"/>
  <c r="HG521" i="2"/>
  <c r="HD521" i="2"/>
  <c r="HA521" i="2"/>
  <c r="GX521" i="2"/>
  <c r="GU521" i="2"/>
  <c r="GR521" i="2"/>
  <c r="GO521" i="2"/>
  <c r="GL521" i="2"/>
  <c r="GI521" i="2"/>
  <c r="GF521" i="2"/>
  <c r="GC521" i="2"/>
  <c r="FZ521" i="2"/>
  <c r="FW521" i="2"/>
  <c r="FT521" i="2"/>
  <c r="FQ521" i="2"/>
  <c r="FN521" i="2"/>
  <c r="FK521" i="2"/>
  <c r="FH521" i="2"/>
  <c r="FE521" i="2"/>
  <c r="FB521" i="2"/>
  <c r="EY521" i="2"/>
  <c r="EV521" i="2"/>
  <c r="ES521" i="2"/>
  <c r="EP521" i="2"/>
  <c r="EM521" i="2"/>
  <c r="EJ521" i="2"/>
  <c r="EG521" i="2"/>
  <c r="ED521" i="2"/>
  <c r="EA521" i="2"/>
  <c r="DX521" i="2"/>
  <c r="DU521" i="2"/>
  <c r="DR521" i="2"/>
  <c r="DO521" i="2"/>
  <c r="DL521" i="2"/>
  <c r="DI521" i="2"/>
  <c r="DC521" i="2"/>
  <c r="CW521" i="2"/>
  <c r="CQ521" i="2"/>
  <c r="CK521" i="2"/>
  <c r="CH521" i="2"/>
  <c r="CE521" i="2"/>
  <c r="CB521" i="2"/>
  <c r="BY521" i="2"/>
  <c r="BV521" i="2"/>
  <c r="BS521" i="2"/>
  <c r="BP521" i="2"/>
  <c r="BM521" i="2"/>
  <c r="BJ521" i="2"/>
  <c r="BG521" i="2"/>
  <c r="BD521" i="2"/>
  <c r="BA521" i="2"/>
  <c r="AX521" i="2"/>
  <c r="AU521" i="2"/>
  <c r="HV520" i="2"/>
  <c r="HS520" i="2"/>
  <c r="HP520" i="2"/>
  <c r="HM520" i="2"/>
  <c r="HJ520" i="2"/>
  <c r="HG520" i="2"/>
  <c r="HD520" i="2"/>
  <c r="HA520" i="2"/>
  <c r="GX520" i="2"/>
  <c r="GU520" i="2"/>
  <c r="GR520" i="2"/>
  <c r="GO520" i="2"/>
  <c r="GL520" i="2"/>
  <c r="GI520" i="2"/>
  <c r="GF520" i="2"/>
  <c r="GC520" i="2"/>
  <c r="FZ520" i="2"/>
  <c r="FW520" i="2"/>
  <c r="FT520" i="2"/>
  <c r="FQ520" i="2"/>
  <c r="FN520" i="2"/>
  <c r="FK520" i="2"/>
  <c r="FH520" i="2"/>
  <c r="FE520" i="2"/>
  <c r="FB520" i="2"/>
  <c r="EY520" i="2"/>
  <c r="EV520" i="2"/>
  <c r="ES520" i="2"/>
  <c r="EP520" i="2"/>
  <c r="EM520" i="2"/>
  <c r="EJ520" i="2"/>
  <c r="EG520" i="2"/>
  <c r="ED520" i="2"/>
  <c r="EA520" i="2"/>
  <c r="DX520" i="2"/>
  <c r="DU520" i="2"/>
  <c r="DR520" i="2"/>
  <c r="DO520" i="2"/>
  <c r="DL520" i="2"/>
  <c r="DI520" i="2"/>
  <c r="DC520" i="2"/>
  <c r="CW520" i="2"/>
  <c r="CQ520" i="2"/>
  <c r="CK520" i="2"/>
  <c r="CH520" i="2"/>
  <c r="CE520" i="2"/>
  <c r="CB520" i="2"/>
  <c r="BY520" i="2"/>
  <c r="BV520" i="2"/>
  <c r="BS520" i="2"/>
  <c r="BP520" i="2"/>
  <c r="BM520" i="2"/>
  <c r="BJ520" i="2"/>
  <c r="BG520" i="2"/>
  <c r="BD520" i="2"/>
  <c r="BA520" i="2"/>
  <c r="AX520" i="2"/>
  <c r="AU520" i="2"/>
  <c r="HV519" i="2"/>
  <c r="HS519" i="2"/>
  <c r="HP519" i="2"/>
  <c r="HM519" i="2"/>
  <c r="HJ519" i="2"/>
  <c r="HG519" i="2"/>
  <c r="HD519" i="2"/>
  <c r="HA519" i="2"/>
  <c r="GX519" i="2"/>
  <c r="GU519" i="2"/>
  <c r="GR519" i="2"/>
  <c r="GO519" i="2"/>
  <c r="GL519" i="2"/>
  <c r="GI519" i="2"/>
  <c r="GF519" i="2"/>
  <c r="GC519" i="2"/>
  <c r="FZ519" i="2"/>
  <c r="FW519" i="2"/>
  <c r="FT519" i="2"/>
  <c r="FQ519" i="2"/>
  <c r="FN519" i="2"/>
  <c r="FK519" i="2"/>
  <c r="FH519" i="2"/>
  <c r="FE519" i="2"/>
  <c r="FB519" i="2"/>
  <c r="EY519" i="2"/>
  <c r="EV519" i="2"/>
  <c r="ES519" i="2"/>
  <c r="EP519" i="2"/>
  <c r="EM519" i="2"/>
  <c r="EJ519" i="2"/>
  <c r="EG519" i="2"/>
  <c r="ED519" i="2"/>
  <c r="EA519" i="2"/>
  <c r="DX519" i="2"/>
  <c r="DU519" i="2"/>
  <c r="DR519" i="2"/>
  <c r="DO519" i="2"/>
  <c r="DL519" i="2"/>
  <c r="DI519" i="2"/>
  <c r="DC519" i="2"/>
  <c r="CW519" i="2"/>
  <c r="CQ519" i="2"/>
  <c r="CK519" i="2"/>
  <c r="CH519" i="2"/>
  <c r="CE519" i="2"/>
  <c r="CB519" i="2"/>
  <c r="BY519" i="2"/>
  <c r="BV519" i="2"/>
  <c r="BS519" i="2"/>
  <c r="BP519" i="2"/>
  <c r="BM519" i="2"/>
  <c r="BJ519" i="2"/>
  <c r="BG519" i="2"/>
  <c r="BD519" i="2"/>
  <c r="BA519" i="2"/>
  <c r="AX519" i="2"/>
  <c r="AU519" i="2"/>
  <c r="HV517" i="2"/>
  <c r="HS517" i="2"/>
  <c r="HP517" i="2"/>
  <c r="HM517" i="2"/>
  <c r="HJ517" i="2"/>
  <c r="HG517" i="2"/>
  <c r="HD517" i="2"/>
  <c r="HA517" i="2"/>
  <c r="GX517" i="2"/>
  <c r="GU517" i="2"/>
  <c r="GR517" i="2"/>
  <c r="GO517" i="2"/>
  <c r="GL517" i="2"/>
  <c r="GI517" i="2"/>
  <c r="GF517" i="2"/>
  <c r="GC517" i="2"/>
  <c r="FZ517" i="2"/>
  <c r="FW517" i="2"/>
  <c r="FT517" i="2"/>
  <c r="FQ517" i="2"/>
  <c r="FN517" i="2"/>
  <c r="FK517" i="2"/>
  <c r="FH517" i="2"/>
  <c r="FE517" i="2"/>
  <c r="EY517" i="2"/>
  <c r="EV517" i="2"/>
  <c r="ES517" i="2"/>
  <c r="EP517" i="2"/>
  <c r="EM517" i="2"/>
  <c r="EJ517" i="2"/>
  <c r="EG517" i="2"/>
  <c r="ED517" i="2"/>
  <c r="EA517" i="2"/>
  <c r="DX517" i="2"/>
  <c r="DU517" i="2"/>
  <c r="DR517" i="2"/>
  <c r="DO517" i="2"/>
  <c r="DL517" i="2"/>
  <c r="DI517" i="2"/>
  <c r="DC517" i="2"/>
  <c r="CW517" i="2"/>
  <c r="CQ517" i="2"/>
  <c r="CK517" i="2"/>
  <c r="CH517" i="2"/>
  <c r="CE517" i="2"/>
  <c r="CB517" i="2"/>
  <c r="BY517" i="2"/>
  <c r="BV517" i="2"/>
  <c r="BS517" i="2"/>
  <c r="BP517" i="2"/>
  <c r="BM517" i="2"/>
  <c r="BJ517" i="2"/>
  <c r="BG517" i="2"/>
  <c r="BD517" i="2"/>
  <c r="BA517" i="2"/>
  <c r="AX517" i="2"/>
  <c r="AU517" i="2"/>
  <c r="HV516" i="2"/>
  <c r="HS516" i="2"/>
  <c r="HP516" i="2"/>
  <c r="HM516" i="2"/>
  <c r="HJ516" i="2"/>
  <c r="HG516" i="2"/>
  <c r="HD516" i="2"/>
  <c r="HA516" i="2"/>
  <c r="GX516" i="2"/>
  <c r="GU516" i="2"/>
  <c r="GR516" i="2"/>
  <c r="GO516" i="2"/>
  <c r="GL516" i="2"/>
  <c r="GI516" i="2"/>
  <c r="GF516" i="2"/>
  <c r="GC516" i="2"/>
  <c r="FZ516" i="2"/>
  <c r="FW516" i="2"/>
  <c r="FT516" i="2"/>
  <c r="FQ516" i="2"/>
  <c r="FN516" i="2"/>
  <c r="FK516" i="2"/>
  <c r="FH516" i="2"/>
  <c r="FE516" i="2"/>
  <c r="FB516" i="2"/>
  <c r="EY516" i="2"/>
  <c r="EV516" i="2"/>
  <c r="ES516" i="2"/>
  <c r="EP516" i="2"/>
  <c r="EM516" i="2"/>
  <c r="EJ516" i="2"/>
  <c r="EG516" i="2"/>
  <c r="ED516" i="2"/>
  <c r="EA516" i="2"/>
  <c r="DX516" i="2"/>
  <c r="DU516" i="2"/>
  <c r="DR516" i="2"/>
  <c r="DO516" i="2"/>
  <c r="DL516" i="2"/>
  <c r="DI516" i="2"/>
  <c r="DC516" i="2"/>
  <c r="CW516" i="2"/>
  <c r="CQ516" i="2"/>
  <c r="CK516" i="2"/>
  <c r="CH516" i="2"/>
  <c r="CE516" i="2"/>
  <c r="CB516" i="2"/>
  <c r="BY516" i="2"/>
  <c r="BV516" i="2"/>
  <c r="BS516" i="2"/>
  <c r="BP516" i="2"/>
  <c r="BM516" i="2"/>
  <c r="BJ516" i="2"/>
  <c r="BG516" i="2"/>
  <c r="BD516" i="2"/>
  <c r="BA516" i="2"/>
  <c r="AX516" i="2"/>
  <c r="AU516" i="2"/>
  <c r="HV515" i="2"/>
  <c r="HS515" i="2"/>
  <c r="HP515" i="2"/>
  <c r="HM515" i="2"/>
  <c r="HJ515" i="2"/>
  <c r="HG515" i="2"/>
  <c r="HD515" i="2"/>
  <c r="HA515" i="2"/>
  <c r="GX515" i="2"/>
  <c r="GU515" i="2"/>
  <c r="GR515" i="2"/>
  <c r="GO515" i="2"/>
  <c r="GL515" i="2"/>
  <c r="GI515" i="2"/>
  <c r="GF515" i="2"/>
  <c r="GC515" i="2"/>
  <c r="FZ515" i="2"/>
  <c r="FW515" i="2"/>
  <c r="FT515" i="2"/>
  <c r="FQ515" i="2"/>
  <c r="FN515" i="2"/>
  <c r="FK515" i="2"/>
  <c r="FH515" i="2"/>
  <c r="FE515" i="2"/>
  <c r="FB515" i="2"/>
  <c r="EY515" i="2"/>
  <c r="EV515" i="2"/>
  <c r="ES515" i="2"/>
  <c r="EP515" i="2"/>
  <c r="EM515" i="2"/>
  <c r="EJ515" i="2"/>
  <c r="EG515" i="2"/>
  <c r="ED515" i="2"/>
  <c r="EA515" i="2"/>
  <c r="DX515" i="2"/>
  <c r="DU515" i="2"/>
  <c r="DR515" i="2"/>
  <c r="DO515" i="2"/>
  <c r="DL515" i="2"/>
  <c r="DI515" i="2"/>
  <c r="DC515" i="2"/>
  <c r="CW515" i="2"/>
  <c r="CQ515" i="2"/>
  <c r="CK515" i="2"/>
  <c r="CH515" i="2"/>
  <c r="CE515" i="2"/>
  <c r="CB515" i="2"/>
  <c r="BY515" i="2"/>
  <c r="BV515" i="2"/>
  <c r="BS515" i="2"/>
  <c r="BP515" i="2"/>
  <c r="BM515" i="2"/>
  <c r="BJ515" i="2"/>
  <c r="BG515" i="2"/>
  <c r="BD515" i="2"/>
  <c r="BA515" i="2"/>
  <c r="AX515" i="2"/>
  <c r="AU515" i="2"/>
  <c r="HV514" i="2"/>
  <c r="HS514" i="2"/>
  <c r="HP514" i="2"/>
  <c r="HM514" i="2"/>
  <c r="HJ514" i="2"/>
  <c r="HG514" i="2"/>
  <c r="HD514" i="2"/>
  <c r="HA514" i="2"/>
  <c r="GX514" i="2"/>
  <c r="GU514" i="2"/>
  <c r="GR514" i="2"/>
  <c r="GO514" i="2"/>
  <c r="GL514" i="2"/>
  <c r="GI514" i="2"/>
  <c r="GF514" i="2"/>
  <c r="GC514" i="2"/>
  <c r="FZ514" i="2"/>
  <c r="FW514" i="2"/>
  <c r="FT514" i="2"/>
  <c r="FQ514" i="2"/>
  <c r="FN514" i="2"/>
  <c r="FK514" i="2"/>
  <c r="FH514" i="2"/>
  <c r="FE514" i="2"/>
  <c r="FB514" i="2"/>
  <c r="EY514" i="2"/>
  <c r="EV514" i="2"/>
  <c r="ES514" i="2"/>
  <c r="EP514" i="2"/>
  <c r="EM514" i="2"/>
  <c r="EJ514" i="2"/>
  <c r="EG514" i="2"/>
  <c r="ED514" i="2"/>
  <c r="EA514" i="2"/>
  <c r="DX514" i="2"/>
  <c r="DU514" i="2"/>
  <c r="DR514" i="2"/>
  <c r="DO514" i="2"/>
  <c r="DL514" i="2"/>
  <c r="DI514" i="2"/>
  <c r="DC514" i="2"/>
  <c r="CW514" i="2"/>
  <c r="CQ514" i="2"/>
  <c r="CK514" i="2"/>
  <c r="CH514" i="2"/>
  <c r="CE514" i="2"/>
  <c r="CB514" i="2"/>
  <c r="BY514" i="2"/>
  <c r="BV514" i="2"/>
  <c r="BS514" i="2"/>
  <c r="BP514" i="2"/>
  <c r="BM514" i="2"/>
  <c r="BJ514" i="2"/>
  <c r="BG514" i="2"/>
  <c r="BD514" i="2"/>
  <c r="BA514" i="2"/>
  <c r="AX514" i="2"/>
  <c r="AU514" i="2"/>
  <c r="HV513" i="2"/>
  <c r="HS513" i="2"/>
  <c r="HP513" i="2"/>
  <c r="HM513" i="2"/>
  <c r="HJ513" i="2"/>
  <c r="HG513" i="2"/>
  <c r="HD513" i="2"/>
  <c r="HA513" i="2"/>
  <c r="GX513" i="2"/>
  <c r="GU513" i="2"/>
  <c r="GR513" i="2"/>
  <c r="GO513" i="2"/>
  <c r="GL513" i="2"/>
  <c r="GI513" i="2"/>
  <c r="GF513" i="2"/>
  <c r="GC513" i="2"/>
  <c r="FZ513" i="2"/>
  <c r="FW513" i="2"/>
  <c r="FT513" i="2"/>
  <c r="FQ513" i="2"/>
  <c r="FN513" i="2"/>
  <c r="FK513" i="2"/>
  <c r="FH513" i="2"/>
  <c r="FE513" i="2"/>
  <c r="FB513" i="2"/>
  <c r="EY513" i="2"/>
  <c r="EV513" i="2"/>
  <c r="ES513" i="2"/>
  <c r="EP513" i="2"/>
  <c r="EM513" i="2"/>
  <c r="EJ513" i="2"/>
  <c r="EG513" i="2"/>
  <c r="ED513" i="2"/>
  <c r="EA513" i="2"/>
  <c r="DX513" i="2"/>
  <c r="DU513" i="2"/>
  <c r="DR513" i="2"/>
  <c r="DO513" i="2"/>
  <c r="DL513" i="2"/>
  <c r="DI513" i="2"/>
  <c r="DC513" i="2"/>
  <c r="CW513" i="2"/>
  <c r="CQ513" i="2"/>
  <c r="CK513" i="2"/>
  <c r="CH513" i="2"/>
  <c r="CE513" i="2"/>
  <c r="CB513" i="2"/>
  <c r="BY513" i="2"/>
  <c r="BV513" i="2"/>
  <c r="BS513" i="2"/>
  <c r="BP513" i="2"/>
  <c r="BM513" i="2"/>
  <c r="BJ513" i="2"/>
  <c r="BG513" i="2"/>
  <c r="BD513" i="2"/>
  <c r="BA513" i="2"/>
  <c r="AX513" i="2"/>
  <c r="AU513" i="2"/>
  <c r="HV511" i="2"/>
  <c r="HS511" i="2"/>
  <c r="HP511" i="2"/>
  <c r="HM511" i="2"/>
  <c r="HJ511" i="2"/>
  <c r="HG511" i="2"/>
  <c r="HD511" i="2"/>
  <c r="HA511" i="2"/>
  <c r="GX511" i="2"/>
  <c r="GU511" i="2"/>
  <c r="GR511" i="2"/>
  <c r="GO511" i="2"/>
  <c r="GL511" i="2"/>
  <c r="GI511" i="2"/>
  <c r="GF511" i="2"/>
  <c r="GC511" i="2"/>
  <c r="FZ511" i="2"/>
  <c r="FW511" i="2"/>
  <c r="FT511" i="2"/>
  <c r="FQ511" i="2"/>
  <c r="FN511" i="2"/>
  <c r="FK511" i="2"/>
  <c r="FH511" i="2"/>
  <c r="FE511" i="2"/>
  <c r="FB511" i="2"/>
  <c r="EY511" i="2"/>
  <c r="EV511" i="2"/>
  <c r="ES511" i="2"/>
  <c r="EP511" i="2"/>
  <c r="EM511" i="2"/>
  <c r="EJ511" i="2"/>
  <c r="EG511" i="2"/>
  <c r="ED511" i="2"/>
  <c r="EA511" i="2"/>
  <c r="DX511" i="2"/>
  <c r="DU511" i="2"/>
  <c r="DR511" i="2"/>
  <c r="DO511" i="2"/>
  <c r="DL511" i="2"/>
  <c r="DI511" i="2"/>
  <c r="DC511" i="2"/>
  <c r="CW511" i="2"/>
  <c r="CQ511" i="2"/>
  <c r="CK511" i="2"/>
  <c r="CH511" i="2"/>
  <c r="CE511" i="2"/>
  <c r="CB511" i="2"/>
  <c r="BY511" i="2"/>
  <c r="BV511" i="2"/>
  <c r="BS511" i="2"/>
  <c r="BP511" i="2"/>
  <c r="BM511" i="2"/>
  <c r="BJ511" i="2"/>
  <c r="BG511" i="2"/>
  <c r="BD511" i="2"/>
  <c r="BA511" i="2"/>
  <c r="AX511" i="2"/>
  <c r="AU511" i="2"/>
  <c r="HV477" i="2"/>
  <c r="HP477" i="2"/>
  <c r="HJ477" i="2"/>
  <c r="HD477" i="2"/>
  <c r="GX477" i="2"/>
  <c r="GR477" i="2"/>
  <c r="GL477" i="2"/>
  <c r="GF477" i="2"/>
  <c r="FZ477" i="2"/>
  <c r="FT477" i="2"/>
  <c r="FN477" i="2"/>
  <c r="FH477" i="2"/>
  <c r="FB477" i="2"/>
  <c r="EV477" i="2"/>
  <c r="EP477" i="2"/>
  <c r="EJ477" i="2"/>
  <c r="ED477" i="2"/>
  <c r="DX477" i="2"/>
  <c r="DR477" i="2"/>
  <c r="DL477" i="2"/>
  <c r="CH477" i="2"/>
  <c r="CB477" i="2"/>
  <c r="BV477" i="2"/>
  <c r="BP477" i="2"/>
  <c r="BJ477" i="2"/>
  <c r="BD477" i="2"/>
  <c r="AX477" i="2"/>
  <c r="HV476" i="2"/>
  <c r="HS476" i="2"/>
  <c r="HP476" i="2"/>
  <c r="HM476" i="2"/>
  <c r="HJ476" i="2"/>
  <c r="HG476" i="2"/>
  <c r="HD476" i="2"/>
  <c r="HA476" i="2"/>
  <c r="GX476" i="2"/>
  <c r="GU476" i="2"/>
  <c r="GR476" i="2"/>
  <c r="GO476" i="2"/>
  <c r="GL476" i="2"/>
  <c r="GI476" i="2"/>
  <c r="GF476" i="2"/>
  <c r="GC476" i="2"/>
  <c r="FZ476" i="2"/>
  <c r="FW476" i="2"/>
  <c r="FT476" i="2"/>
  <c r="FQ476" i="2"/>
  <c r="FN476" i="2"/>
  <c r="FK476" i="2"/>
  <c r="FH476" i="2"/>
  <c r="FE476" i="2"/>
  <c r="FB476" i="2"/>
  <c r="EY476" i="2"/>
  <c r="EV476" i="2"/>
  <c r="ES476" i="2"/>
  <c r="EP476" i="2"/>
  <c r="EM476" i="2"/>
  <c r="EJ476" i="2"/>
  <c r="EG476" i="2"/>
  <c r="ED476" i="2"/>
  <c r="EA476" i="2"/>
  <c r="DX476" i="2"/>
  <c r="DU476" i="2"/>
  <c r="DR476" i="2"/>
  <c r="DO476" i="2"/>
  <c r="DL476" i="2"/>
  <c r="DI476" i="2"/>
  <c r="DC476" i="2"/>
  <c r="CW476" i="2"/>
  <c r="CQ476" i="2"/>
  <c r="CK476" i="2"/>
  <c r="CH476" i="2"/>
  <c r="CE476" i="2"/>
  <c r="CB476" i="2"/>
  <c r="BY476" i="2"/>
  <c r="BV476" i="2"/>
  <c r="BS476" i="2"/>
  <c r="BP476" i="2"/>
  <c r="BM476" i="2"/>
  <c r="BJ476" i="2"/>
  <c r="BG476" i="2"/>
  <c r="BD476" i="2"/>
  <c r="BA476" i="2"/>
  <c r="AX476" i="2"/>
  <c r="AU476" i="2"/>
  <c r="HV465" i="2"/>
  <c r="HS465" i="2"/>
  <c r="HP465" i="2"/>
  <c r="HM465" i="2"/>
  <c r="HJ465" i="2"/>
  <c r="HG465" i="2"/>
  <c r="HD465" i="2"/>
  <c r="HA465" i="2"/>
  <c r="GX465" i="2"/>
  <c r="GU465" i="2"/>
  <c r="GR465" i="2"/>
  <c r="GO465" i="2"/>
  <c r="GL465" i="2"/>
  <c r="GI465" i="2"/>
  <c r="GF465" i="2"/>
  <c r="GC465" i="2"/>
  <c r="FZ465" i="2"/>
  <c r="FW465" i="2"/>
  <c r="FT465" i="2"/>
  <c r="FQ465" i="2"/>
  <c r="FN465" i="2"/>
  <c r="FK465" i="2"/>
  <c r="FH465" i="2"/>
  <c r="FE465" i="2"/>
  <c r="FB465" i="2"/>
  <c r="EY465" i="2"/>
  <c r="EV465" i="2"/>
  <c r="ES465" i="2"/>
  <c r="EP465" i="2"/>
  <c r="EM465" i="2"/>
  <c r="EJ465" i="2"/>
  <c r="EG465" i="2"/>
  <c r="ED465" i="2"/>
  <c r="EA465" i="2"/>
  <c r="DX465" i="2"/>
  <c r="DU465" i="2"/>
  <c r="DR465" i="2"/>
  <c r="DO465" i="2"/>
  <c r="DL465" i="2"/>
  <c r="DI465" i="2"/>
  <c r="DC465" i="2"/>
  <c r="CW465" i="2"/>
  <c r="CQ465" i="2"/>
  <c r="CK465" i="2"/>
  <c r="CH465" i="2"/>
  <c r="CE465" i="2"/>
  <c r="CB465" i="2"/>
  <c r="BY465" i="2"/>
  <c r="BV465" i="2"/>
  <c r="BS465" i="2"/>
  <c r="BP465" i="2"/>
  <c r="BM465" i="2"/>
  <c r="BJ465" i="2"/>
  <c r="BG465" i="2"/>
  <c r="BD465" i="2"/>
  <c r="BA465" i="2"/>
  <c r="AX465" i="2"/>
  <c r="AU465" i="2"/>
  <c r="HV464" i="2"/>
  <c r="HS464" i="2"/>
  <c r="HP464" i="2"/>
  <c r="HM464" i="2"/>
  <c r="HJ464" i="2"/>
  <c r="HG464" i="2"/>
  <c r="HD464" i="2"/>
  <c r="HA464" i="2"/>
  <c r="GX464" i="2"/>
  <c r="GU464" i="2"/>
  <c r="GR464" i="2"/>
  <c r="GO464" i="2"/>
  <c r="GL464" i="2"/>
  <c r="GI464" i="2"/>
  <c r="GF464" i="2"/>
  <c r="GC464" i="2"/>
  <c r="FZ464" i="2"/>
  <c r="FW464" i="2"/>
  <c r="FT464" i="2"/>
  <c r="FQ464" i="2"/>
  <c r="FN464" i="2"/>
  <c r="FK464" i="2"/>
  <c r="FH464" i="2"/>
  <c r="FE464" i="2"/>
  <c r="FB464" i="2"/>
  <c r="EY464" i="2"/>
  <c r="EV464" i="2"/>
  <c r="ES464" i="2"/>
  <c r="EP464" i="2"/>
  <c r="EM464" i="2"/>
  <c r="EJ464" i="2"/>
  <c r="EG464" i="2"/>
  <c r="ED464" i="2"/>
  <c r="EA464" i="2"/>
  <c r="DX464" i="2"/>
  <c r="DU464" i="2"/>
  <c r="DR464" i="2"/>
  <c r="DO464" i="2"/>
  <c r="DL464" i="2"/>
  <c r="DI464" i="2"/>
  <c r="DC464" i="2"/>
  <c r="CW464" i="2"/>
  <c r="CQ464" i="2"/>
  <c r="CK464" i="2"/>
  <c r="CH464" i="2"/>
  <c r="CE464" i="2"/>
  <c r="CB464" i="2"/>
  <c r="BY464" i="2"/>
  <c r="BV464" i="2"/>
  <c r="BS464" i="2"/>
  <c r="BP464" i="2"/>
  <c r="BM464" i="2"/>
  <c r="BJ464" i="2"/>
  <c r="BG464" i="2"/>
  <c r="BD464" i="2"/>
  <c r="BA464" i="2"/>
  <c r="AX464" i="2"/>
  <c r="AU464" i="2"/>
  <c r="HV463" i="2"/>
  <c r="HS463" i="2"/>
  <c r="HP463" i="2"/>
  <c r="HM463" i="2"/>
  <c r="HJ463" i="2"/>
  <c r="HG463" i="2"/>
  <c r="HD463" i="2"/>
  <c r="HA463" i="2"/>
  <c r="GX463" i="2"/>
  <c r="GU463" i="2"/>
  <c r="GR463" i="2"/>
  <c r="GO463" i="2"/>
  <c r="GL463" i="2"/>
  <c r="GI463" i="2"/>
  <c r="GF463" i="2"/>
  <c r="GC463" i="2"/>
  <c r="FZ463" i="2"/>
  <c r="FW463" i="2"/>
  <c r="FT463" i="2"/>
  <c r="FQ463" i="2"/>
  <c r="FN463" i="2"/>
  <c r="FK463" i="2"/>
  <c r="FH463" i="2"/>
  <c r="FE463" i="2"/>
  <c r="FB463" i="2"/>
  <c r="EY463" i="2"/>
  <c r="EV463" i="2"/>
  <c r="ES463" i="2"/>
  <c r="EP463" i="2"/>
  <c r="EM463" i="2"/>
  <c r="EJ463" i="2"/>
  <c r="EG463" i="2"/>
  <c r="ED463" i="2"/>
  <c r="EA463" i="2"/>
  <c r="DX463" i="2"/>
  <c r="DU463" i="2"/>
  <c r="DR463" i="2"/>
  <c r="DO463" i="2"/>
  <c r="DL463" i="2"/>
  <c r="DI463" i="2"/>
  <c r="DC463" i="2"/>
  <c r="CW463" i="2"/>
  <c r="CQ463" i="2"/>
  <c r="CK463" i="2"/>
  <c r="CH463" i="2"/>
  <c r="CE463" i="2"/>
  <c r="CB463" i="2"/>
  <c r="BY463" i="2"/>
  <c r="BV463" i="2"/>
  <c r="BS463" i="2"/>
  <c r="BP463" i="2"/>
  <c r="BM463" i="2"/>
  <c r="BJ463" i="2"/>
  <c r="BG463" i="2"/>
  <c r="BD463" i="2"/>
  <c r="BA463" i="2"/>
  <c r="AX463" i="2"/>
  <c r="AU463" i="2"/>
  <c r="HV461" i="2"/>
  <c r="HS461" i="2"/>
  <c r="HP461" i="2"/>
  <c r="HM461" i="2"/>
  <c r="HJ461" i="2"/>
  <c r="HG461" i="2"/>
  <c r="HD461" i="2"/>
  <c r="HA461" i="2"/>
  <c r="GX461" i="2"/>
  <c r="GU461" i="2"/>
  <c r="GR461" i="2"/>
  <c r="GO461" i="2"/>
  <c r="GL461" i="2"/>
  <c r="GI461" i="2"/>
  <c r="GF461" i="2"/>
  <c r="GC461" i="2"/>
  <c r="FZ461" i="2"/>
  <c r="FW461" i="2"/>
  <c r="FT461" i="2"/>
  <c r="FQ461" i="2"/>
  <c r="FN461" i="2"/>
  <c r="FK461" i="2"/>
  <c r="FH461" i="2"/>
  <c r="FE461" i="2"/>
  <c r="FB461" i="2"/>
  <c r="EY461" i="2"/>
  <c r="EV461" i="2"/>
  <c r="ES461" i="2"/>
  <c r="EP461" i="2"/>
  <c r="EM461" i="2"/>
  <c r="EJ461" i="2"/>
  <c r="EG461" i="2"/>
  <c r="ED461" i="2"/>
  <c r="EA461" i="2"/>
  <c r="DX461" i="2"/>
  <c r="DU461" i="2"/>
  <c r="DR461" i="2"/>
  <c r="DO461" i="2"/>
  <c r="DL461" i="2"/>
  <c r="DI461" i="2"/>
  <c r="DC461" i="2"/>
  <c r="CW461" i="2"/>
  <c r="CQ461" i="2"/>
  <c r="CK461" i="2"/>
  <c r="CH461" i="2"/>
  <c r="CE461" i="2"/>
  <c r="CB461" i="2"/>
  <c r="BY461" i="2"/>
  <c r="BV461" i="2"/>
  <c r="BS461" i="2"/>
  <c r="BP461" i="2"/>
  <c r="BM461" i="2"/>
  <c r="BJ461" i="2"/>
  <c r="BG461" i="2"/>
  <c r="BD461" i="2"/>
  <c r="BA461" i="2"/>
  <c r="AX461" i="2"/>
  <c r="AU461" i="2"/>
  <c r="HV460" i="2"/>
  <c r="HS460" i="2"/>
  <c r="HP460" i="2"/>
  <c r="HM460" i="2"/>
  <c r="HJ460" i="2"/>
  <c r="HG460" i="2"/>
  <c r="HD460" i="2"/>
  <c r="HA460" i="2"/>
  <c r="GX460" i="2"/>
  <c r="GU460" i="2"/>
  <c r="GR460" i="2"/>
  <c r="GO460" i="2"/>
  <c r="GL460" i="2"/>
  <c r="GI460" i="2"/>
  <c r="GF460" i="2"/>
  <c r="GC460" i="2"/>
  <c r="FZ460" i="2"/>
  <c r="FW460" i="2"/>
  <c r="FT460" i="2"/>
  <c r="FQ460" i="2"/>
  <c r="FN460" i="2"/>
  <c r="FK460" i="2"/>
  <c r="FH460" i="2"/>
  <c r="FE460" i="2"/>
  <c r="FB460" i="2"/>
  <c r="EY460" i="2"/>
  <c r="EV460" i="2"/>
  <c r="ES460" i="2"/>
  <c r="EP460" i="2"/>
  <c r="EM460" i="2"/>
  <c r="EJ460" i="2"/>
  <c r="EG460" i="2"/>
  <c r="ED460" i="2"/>
  <c r="EA460" i="2"/>
  <c r="DX460" i="2"/>
  <c r="DU460" i="2"/>
  <c r="DR460" i="2"/>
  <c r="DO460" i="2"/>
  <c r="DL460" i="2"/>
  <c r="DI460" i="2"/>
  <c r="DC460" i="2"/>
  <c r="CW460" i="2"/>
  <c r="CQ460" i="2"/>
  <c r="CK460" i="2"/>
  <c r="CH460" i="2"/>
  <c r="CE460" i="2"/>
  <c r="CB460" i="2"/>
  <c r="BY460" i="2"/>
  <c r="BV460" i="2"/>
  <c r="BS460" i="2"/>
  <c r="BP460" i="2"/>
  <c r="BM460" i="2"/>
  <c r="BJ460" i="2"/>
  <c r="BG460" i="2"/>
  <c r="BD460" i="2"/>
  <c r="BA460" i="2"/>
  <c r="AX460" i="2"/>
  <c r="AU460" i="2"/>
  <c r="HV459" i="2"/>
  <c r="HS459" i="2"/>
  <c r="HP459" i="2"/>
  <c r="HM459" i="2"/>
  <c r="HJ459" i="2"/>
  <c r="HG459" i="2"/>
  <c r="HD459" i="2"/>
  <c r="HA459" i="2"/>
  <c r="GX459" i="2"/>
  <c r="GU459" i="2"/>
  <c r="GR459" i="2"/>
  <c r="GO459" i="2"/>
  <c r="GL459" i="2"/>
  <c r="GI459" i="2"/>
  <c r="GF459" i="2"/>
  <c r="GC459" i="2"/>
  <c r="FZ459" i="2"/>
  <c r="FW459" i="2"/>
  <c r="FT459" i="2"/>
  <c r="FQ459" i="2"/>
  <c r="FN459" i="2"/>
  <c r="FK459" i="2"/>
  <c r="FH459" i="2"/>
  <c r="FE459" i="2"/>
  <c r="FB459" i="2"/>
  <c r="EY459" i="2"/>
  <c r="EV459" i="2"/>
  <c r="ES459" i="2"/>
  <c r="EP459" i="2"/>
  <c r="EM459" i="2"/>
  <c r="EJ459" i="2"/>
  <c r="EG459" i="2"/>
  <c r="ED459" i="2"/>
  <c r="EA459" i="2"/>
  <c r="DX459" i="2"/>
  <c r="DU459" i="2"/>
  <c r="DR459" i="2"/>
  <c r="DO459" i="2"/>
  <c r="DL459" i="2"/>
  <c r="DI459" i="2"/>
  <c r="DC459" i="2"/>
  <c r="CW459" i="2"/>
  <c r="CQ459" i="2"/>
  <c r="CK459" i="2"/>
  <c r="CH459" i="2"/>
  <c r="CE459" i="2"/>
  <c r="CB459" i="2"/>
  <c r="BY459" i="2"/>
  <c r="BV459" i="2"/>
  <c r="BS459" i="2"/>
  <c r="BP459" i="2"/>
  <c r="BM459" i="2"/>
  <c r="BJ459" i="2"/>
  <c r="BG459" i="2"/>
  <c r="BD459" i="2"/>
  <c r="BA459" i="2"/>
  <c r="AX459" i="2"/>
  <c r="AU459" i="2"/>
  <c r="HV458" i="2"/>
  <c r="HS458" i="2"/>
  <c r="HP458" i="2"/>
  <c r="HM458" i="2"/>
  <c r="HJ458" i="2"/>
  <c r="HG458" i="2"/>
  <c r="HD458" i="2"/>
  <c r="HA458" i="2"/>
  <c r="GX458" i="2"/>
  <c r="GU458" i="2"/>
  <c r="GR458" i="2"/>
  <c r="GO458" i="2"/>
  <c r="GL458" i="2"/>
  <c r="GI458" i="2"/>
  <c r="GF458" i="2"/>
  <c r="GC458" i="2"/>
  <c r="FZ458" i="2"/>
  <c r="FW458" i="2"/>
  <c r="FT458" i="2"/>
  <c r="FQ458" i="2"/>
  <c r="FN458" i="2"/>
  <c r="FK458" i="2"/>
  <c r="FH458" i="2"/>
  <c r="FE458" i="2"/>
  <c r="FB458" i="2"/>
  <c r="EY458" i="2"/>
  <c r="EV458" i="2"/>
  <c r="ES458" i="2"/>
  <c r="EP458" i="2"/>
  <c r="EM458" i="2"/>
  <c r="EJ458" i="2"/>
  <c r="EG458" i="2"/>
  <c r="ED458" i="2"/>
  <c r="EA458" i="2"/>
  <c r="DX458" i="2"/>
  <c r="DU458" i="2"/>
  <c r="DR458" i="2"/>
  <c r="DO458" i="2"/>
  <c r="DL458" i="2"/>
  <c r="DI458" i="2"/>
  <c r="DC458" i="2"/>
  <c r="CW458" i="2"/>
  <c r="CQ458" i="2"/>
  <c r="CK458" i="2"/>
  <c r="CH458" i="2"/>
  <c r="CE458" i="2"/>
  <c r="CB458" i="2"/>
  <c r="BY458" i="2"/>
  <c r="BV458" i="2"/>
  <c r="BS458" i="2"/>
  <c r="BP458" i="2"/>
  <c r="BM458" i="2"/>
  <c r="BJ458" i="2"/>
  <c r="BG458" i="2"/>
  <c r="BD458" i="2"/>
  <c r="BA458" i="2"/>
  <c r="AX458" i="2"/>
  <c r="AU458" i="2"/>
  <c r="HV457" i="2"/>
  <c r="HS457" i="2"/>
  <c r="HP457" i="2"/>
  <c r="HM457" i="2"/>
  <c r="HJ457" i="2"/>
  <c r="HG457" i="2"/>
  <c r="HD457" i="2"/>
  <c r="HA457" i="2"/>
  <c r="GX457" i="2"/>
  <c r="GU457" i="2"/>
  <c r="GR457" i="2"/>
  <c r="GO457" i="2"/>
  <c r="GL457" i="2"/>
  <c r="GI457" i="2"/>
  <c r="GF457" i="2"/>
  <c r="GC457" i="2"/>
  <c r="FZ457" i="2"/>
  <c r="FW457" i="2"/>
  <c r="FT457" i="2"/>
  <c r="FQ457" i="2"/>
  <c r="FN457" i="2"/>
  <c r="FK457" i="2"/>
  <c r="FH457" i="2"/>
  <c r="FE457" i="2"/>
  <c r="FB457" i="2"/>
  <c r="EY457" i="2"/>
  <c r="EV457" i="2"/>
  <c r="ES457" i="2"/>
  <c r="EP457" i="2"/>
  <c r="EM457" i="2"/>
  <c r="EJ457" i="2"/>
  <c r="EG457" i="2"/>
  <c r="ED457" i="2"/>
  <c r="EA457" i="2"/>
  <c r="DX457" i="2"/>
  <c r="DU457" i="2"/>
  <c r="DR457" i="2"/>
  <c r="DO457" i="2"/>
  <c r="DL457" i="2"/>
  <c r="DI457" i="2"/>
  <c r="DC457" i="2"/>
  <c r="CW457" i="2"/>
  <c r="CQ457" i="2"/>
  <c r="CK457" i="2"/>
  <c r="CH457" i="2"/>
  <c r="CE457" i="2"/>
  <c r="CB457" i="2"/>
  <c r="BY457" i="2"/>
  <c r="BV457" i="2"/>
  <c r="BS457" i="2"/>
  <c r="BP457" i="2"/>
  <c r="BM457" i="2"/>
  <c r="BJ457" i="2"/>
  <c r="BG457" i="2"/>
  <c r="BD457" i="2"/>
  <c r="BA457" i="2"/>
  <c r="AX457" i="2"/>
  <c r="AU457" i="2"/>
  <c r="HV455" i="2"/>
  <c r="HS455" i="2"/>
  <c r="HP455" i="2"/>
  <c r="HM455" i="2"/>
  <c r="HJ455" i="2"/>
  <c r="HG455" i="2"/>
  <c r="HD455" i="2"/>
  <c r="HA455" i="2"/>
  <c r="GX455" i="2"/>
  <c r="GU455" i="2"/>
  <c r="GR455" i="2"/>
  <c r="GO455" i="2"/>
  <c r="GL455" i="2"/>
  <c r="GI455" i="2"/>
  <c r="GF455" i="2"/>
  <c r="GC455" i="2"/>
  <c r="FZ455" i="2"/>
  <c r="FW455" i="2"/>
  <c r="FT455" i="2"/>
  <c r="FQ455" i="2"/>
  <c r="FN455" i="2"/>
  <c r="FK455" i="2"/>
  <c r="FH455" i="2"/>
  <c r="FE455" i="2"/>
  <c r="FB455" i="2"/>
  <c r="EY455" i="2"/>
  <c r="EV455" i="2"/>
  <c r="ES455" i="2"/>
  <c r="EP455" i="2"/>
  <c r="EM455" i="2"/>
  <c r="EJ455" i="2"/>
  <c r="EG455" i="2"/>
  <c r="ED455" i="2"/>
  <c r="EA455" i="2"/>
  <c r="DX455" i="2"/>
  <c r="DU455" i="2"/>
  <c r="DR455" i="2"/>
  <c r="DO455" i="2"/>
  <c r="DL455" i="2"/>
  <c r="DI455" i="2"/>
  <c r="DC455" i="2"/>
  <c r="CW455" i="2"/>
  <c r="CQ455" i="2"/>
  <c r="CK455" i="2"/>
  <c r="CH455" i="2"/>
  <c r="CE455" i="2"/>
  <c r="CB455" i="2"/>
  <c r="BY455" i="2"/>
  <c r="BV455" i="2"/>
  <c r="BS455" i="2"/>
  <c r="BP455" i="2"/>
  <c r="BM455" i="2"/>
  <c r="BJ455" i="2"/>
  <c r="BG455" i="2"/>
  <c r="BD455" i="2"/>
  <c r="BA455" i="2"/>
  <c r="AX455" i="2"/>
  <c r="AU455" i="2"/>
  <c r="HV454" i="2"/>
  <c r="HS454" i="2"/>
  <c r="HP454" i="2"/>
  <c r="HM454" i="2"/>
  <c r="HJ454" i="2"/>
  <c r="HG454" i="2"/>
  <c r="HD454" i="2"/>
  <c r="HA454" i="2"/>
  <c r="GX454" i="2"/>
  <c r="GU454" i="2"/>
  <c r="GR454" i="2"/>
  <c r="GO454" i="2"/>
  <c r="GL454" i="2"/>
  <c r="GI454" i="2"/>
  <c r="GF454" i="2"/>
  <c r="GC454" i="2"/>
  <c r="FZ454" i="2"/>
  <c r="FW454" i="2"/>
  <c r="FT454" i="2"/>
  <c r="FQ454" i="2"/>
  <c r="FN454" i="2"/>
  <c r="FK454" i="2"/>
  <c r="FH454" i="2"/>
  <c r="FE454" i="2"/>
  <c r="FB454" i="2"/>
  <c r="EY454" i="2"/>
  <c r="EV454" i="2"/>
  <c r="ES454" i="2"/>
  <c r="EP454" i="2"/>
  <c r="EM454" i="2"/>
  <c r="EJ454" i="2"/>
  <c r="EG454" i="2"/>
  <c r="ED454" i="2"/>
  <c r="EA454" i="2"/>
  <c r="DX454" i="2"/>
  <c r="DU454" i="2"/>
  <c r="DR454" i="2"/>
  <c r="DO454" i="2"/>
  <c r="DL454" i="2"/>
  <c r="DI454" i="2"/>
  <c r="DC454" i="2"/>
  <c r="CW454" i="2"/>
  <c r="CQ454" i="2"/>
  <c r="CK454" i="2"/>
  <c r="CH454" i="2"/>
  <c r="CE454" i="2"/>
  <c r="CB454" i="2"/>
  <c r="BY454" i="2"/>
  <c r="BV454" i="2"/>
  <c r="BS454" i="2"/>
  <c r="BP454" i="2"/>
  <c r="BM454" i="2"/>
  <c r="BJ454" i="2"/>
  <c r="BG454" i="2"/>
  <c r="BD454" i="2"/>
  <c r="BA454" i="2"/>
  <c r="AX454" i="2"/>
  <c r="AU454" i="2"/>
  <c r="HV453" i="2"/>
  <c r="HS453" i="2"/>
  <c r="HP453" i="2"/>
  <c r="HM453" i="2"/>
  <c r="HJ453" i="2"/>
  <c r="HG453" i="2"/>
  <c r="HD453" i="2"/>
  <c r="HA453" i="2"/>
  <c r="GX453" i="2"/>
  <c r="GU453" i="2"/>
  <c r="GR453" i="2"/>
  <c r="GO453" i="2"/>
  <c r="GL453" i="2"/>
  <c r="GI453" i="2"/>
  <c r="GF453" i="2"/>
  <c r="GC453" i="2"/>
  <c r="FZ453" i="2"/>
  <c r="FW453" i="2"/>
  <c r="FT453" i="2"/>
  <c r="FQ453" i="2"/>
  <c r="FN453" i="2"/>
  <c r="FK453" i="2"/>
  <c r="FH453" i="2"/>
  <c r="FE453" i="2"/>
  <c r="FB453" i="2"/>
  <c r="EY453" i="2"/>
  <c r="EV453" i="2"/>
  <c r="ES453" i="2"/>
  <c r="EP453" i="2"/>
  <c r="EM453" i="2"/>
  <c r="EJ453" i="2"/>
  <c r="EG453" i="2"/>
  <c r="ED453" i="2"/>
  <c r="EA453" i="2"/>
  <c r="DX453" i="2"/>
  <c r="DU453" i="2"/>
  <c r="DR453" i="2"/>
  <c r="DO453" i="2"/>
  <c r="DL453" i="2"/>
  <c r="DI453" i="2"/>
  <c r="DC453" i="2"/>
  <c r="CW453" i="2"/>
  <c r="CQ453" i="2"/>
  <c r="CK453" i="2"/>
  <c r="CH453" i="2"/>
  <c r="CE453" i="2"/>
  <c r="CB453" i="2"/>
  <c r="BY453" i="2"/>
  <c r="BV453" i="2"/>
  <c r="BS453" i="2"/>
  <c r="BP453" i="2"/>
  <c r="BM453" i="2"/>
  <c r="BJ453" i="2"/>
  <c r="BG453" i="2"/>
  <c r="BD453" i="2"/>
  <c r="BA453" i="2"/>
  <c r="AX453" i="2"/>
  <c r="AU453" i="2"/>
  <c r="HV452" i="2"/>
  <c r="HS452" i="2"/>
  <c r="HP452" i="2"/>
  <c r="HM452" i="2"/>
  <c r="HJ452" i="2"/>
  <c r="HG452" i="2"/>
  <c r="HD452" i="2"/>
  <c r="HA452" i="2"/>
  <c r="GX452" i="2"/>
  <c r="GU452" i="2"/>
  <c r="GR452" i="2"/>
  <c r="GO452" i="2"/>
  <c r="GL452" i="2"/>
  <c r="GI452" i="2"/>
  <c r="GF452" i="2"/>
  <c r="GC452" i="2"/>
  <c r="FZ452" i="2"/>
  <c r="FW452" i="2"/>
  <c r="FT452" i="2"/>
  <c r="FQ452" i="2"/>
  <c r="FN452" i="2"/>
  <c r="FK452" i="2"/>
  <c r="FH452" i="2"/>
  <c r="FE452" i="2"/>
  <c r="EY452" i="2"/>
  <c r="EV452" i="2"/>
  <c r="ES452" i="2"/>
  <c r="EP452" i="2"/>
  <c r="EM452" i="2"/>
  <c r="EJ452" i="2"/>
  <c r="EG452" i="2"/>
  <c r="ED452" i="2"/>
  <c r="EA452" i="2"/>
  <c r="DX452" i="2"/>
  <c r="DU452" i="2"/>
  <c r="DR452" i="2"/>
  <c r="DO452" i="2"/>
  <c r="DL452" i="2"/>
  <c r="DI452" i="2"/>
  <c r="DC452" i="2"/>
  <c r="CW452" i="2"/>
  <c r="CQ452" i="2"/>
  <c r="CK452" i="2"/>
  <c r="CH452" i="2"/>
  <c r="CE452" i="2"/>
  <c r="CB452" i="2"/>
  <c r="BY452" i="2"/>
  <c r="BV452" i="2"/>
  <c r="BS452" i="2"/>
  <c r="BP452" i="2"/>
  <c r="BM452" i="2"/>
  <c r="BJ452" i="2"/>
  <c r="BG452" i="2"/>
  <c r="BD452" i="2"/>
  <c r="BA452" i="2"/>
  <c r="AX452" i="2"/>
  <c r="AU452" i="2"/>
  <c r="HV451" i="2"/>
  <c r="HS451" i="2"/>
  <c r="HP451" i="2"/>
  <c r="HM451" i="2"/>
  <c r="HJ451" i="2"/>
  <c r="HG451" i="2"/>
  <c r="HD451" i="2"/>
  <c r="HA451" i="2"/>
  <c r="GX451" i="2"/>
  <c r="GU451" i="2"/>
  <c r="GR451" i="2"/>
  <c r="GO451" i="2"/>
  <c r="GL451" i="2"/>
  <c r="GI451" i="2"/>
  <c r="GF451" i="2"/>
  <c r="GC451" i="2"/>
  <c r="FZ451" i="2"/>
  <c r="FW451" i="2"/>
  <c r="FT451" i="2"/>
  <c r="FQ451" i="2"/>
  <c r="FN451" i="2"/>
  <c r="FK451" i="2"/>
  <c r="FH451" i="2"/>
  <c r="FE451" i="2"/>
  <c r="FB451" i="2"/>
  <c r="EY451" i="2"/>
  <c r="EV451" i="2"/>
  <c r="ES451" i="2"/>
  <c r="EP451" i="2"/>
  <c r="EM451" i="2"/>
  <c r="EJ451" i="2"/>
  <c r="EG451" i="2"/>
  <c r="ED451" i="2"/>
  <c r="EA451" i="2"/>
  <c r="DX451" i="2"/>
  <c r="DU451" i="2"/>
  <c r="DR451" i="2"/>
  <c r="DO451" i="2"/>
  <c r="DL451" i="2"/>
  <c r="DI451" i="2"/>
  <c r="DC451" i="2"/>
  <c r="CW451" i="2"/>
  <c r="CQ451" i="2"/>
  <c r="CK451" i="2"/>
  <c r="CH451" i="2"/>
  <c r="CE451" i="2"/>
  <c r="CB451" i="2"/>
  <c r="BY451" i="2"/>
  <c r="BV451" i="2"/>
  <c r="BS451" i="2"/>
  <c r="BP451" i="2"/>
  <c r="BM451" i="2"/>
  <c r="BJ451" i="2"/>
  <c r="BG451" i="2"/>
  <c r="BD451" i="2"/>
  <c r="BA451" i="2"/>
  <c r="AX451" i="2"/>
  <c r="AU451" i="2"/>
  <c r="HV449" i="2"/>
  <c r="HS449" i="2"/>
  <c r="HP449" i="2"/>
  <c r="HM449" i="2"/>
  <c r="HJ449" i="2"/>
  <c r="HG449" i="2"/>
  <c r="HD449" i="2"/>
  <c r="HA449" i="2"/>
  <c r="GX449" i="2"/>
  <c r="GU449" i="2"/>
  <c r="GR449" i="2"/>
  <c r="GO449" i="2"/>
  <c r="GL449" i="2"/>
  <c r="GI449" i="2"/>
  <c r="GF449" i="2"/>
  <c r="GC449" i="2"/>
  <c r="FZ449" i="2"/>
  <c r="FW449" i="2"/>
  <c r="FT449" i="2"/>
  <c r="FQ449" i="2"/>
  <c r="FN449" i="2"/>
  <c r="FK449" i="2"/>
  <c r="FH449" i="2"/>
  <c r="FE449" i="2"/>
  <c r="FB449" i="2"/>
  <c r="EY449" i="2"/>
  <c r="EV449" i="2"/>
  <c r="ES449" i="2"/>
  <c r="EP449" i="2"/>
  <c r="EM449" i="2"/>
  <c r="EJ449" i="2"/>
  <c r="EG449" i="2"/>
  <c r="ED449" i="2"/>
  <c r="EA449" i="2"/>
  <c r="DX449" i="2"/>
  <c r="DU449" i="2"/>
  <c r="DR449" i="2"/>
  <c r="DO449" i="2"/>
  <c r="DL449" i="2"/>
  <c r="DI449" i="2"/>
  <c r="DC449" i="2"/>
  <c r="CW449" i="2"/>
  <c r="CQ449" i="2"/>
  <c r="CK449" i="2"/>
  <c r="CH449" i="2"/>
  <c r="CE449" i="2"/>
  <c r="CB449" i="2"/>
  <c r="BY449" i="2"/>
  <c r="BV449" i="2"/>
  <c r="BS449" i="2"/>
  <c r="BP449" i="2"/>
  <c r="BM449" i="2"/>
  <c r="BJ449" i="2"/>
  <c r="BG449" i="2"/>
  <c r="BD449" i="2"/>
  <c r="BA449" i="2"/>
  <c r="AX449" i="2"/>
  <c r="AU449" i="2"/>
  <c r="HV445" i="2"/>
  <c r="HP445" i="2"/>
  <c r="HJ445" i="2"/>
  <c r="HD445" i="2"/>
  <c r="GX445" i="2"/>
  <c r="GR445" i="2"/>
  <c r="GL445" i="2"/>
  <c r="GF445" i="2"/>
  <c r="FZ445" i="2"/>
  <c r="FT445" i="2"/>
  <c r="FN445" i="2"/>
  <c r="FH445" i="2"/>
  <c r="FB445" i="2"/>
  <c r="EV445" i="2"/>
  <c r="EP445" i="2"/>
  <c r="EJ445" i="2"/>
  <c r="ED445" i="2"/>
  <c r="DX445" i="2"/>
  <c r="DR445" i="2"/>
  <c r="DL445" i="2"/>
  <c r="CH445" i="2"/>
  <c r="CB445" i="2"/>
  <c r="BV445" i="2"/>
  <c r="BP445" i="2"/>
  <c r="BJ445" i="2"/>
  <c r="BD445" i="2"/>
  <c r="AX445" i="2"/>
  <c r="HV444" i="2"/>
  <c r="HS444" i="2"/>
  <c r="HP444" i="2"/>
  <c r="HM444" i="2"/>
  <c r="HJ444" i="2"/>
  <c r="HG444" i="2"/>
  <c r="HD444" i="2"/>
  <c r="HA444" i="2"/>
  <c r="GX444" i="2"/>
  <c r="GU444" i="2"/>
  <c r="GR444" i="2"/>
  <c r="GO444" i="2"/>
  <c r="GL444" i="2"/>
  <c r="GI444" i="2"/>
  <c r="GF444" i="2"/>
  <c r="GC444" i="2"/>
  <c r="FZ444" i="2"/>
  <c r="FW444" i="2"/>
  <c r="FT444" i="2"/>
  <c r="FQ444" i="2"/>
  <c r="FN444" i="2"/>
  <c r="FK444" i="2"/>
  <c r="FH444" i="2"/>
  <c r="FE444" i="2"/>
  <c r="FB444" i="2"/>
  <c r="EY444" i="2"/>
  <c r="EV444" i="2"/>
  <c r="ES444" i="2"/>
  <c r="EP444" i="2"/>
  <c r="EM444" i="2"/>
  <c r="EJ444" i="2"/>
  <c r="EG444" i="2"/>
  <c r="ED444" i="2"/>
  <c r="EA444" i="2"/>
  <c r="DX444" i="2"/>
  <c r="DU444" i="2"/>
  <c r="DR444" i="2"/>
  <c r="DO444" i="2"/>
  <c r="DL444" i="2"/>
  <c r="DI444" i="2"/>
  <c r="DC444" i="2"/>
  <c r="CW444" i="2"/>
  <c r="CQ444" i="2"/>
  <c r="CK444" i="2"/>
  <c r="CH444" i="2"/>
  <c r="CE444" i="2"/>
  <c r="CB444" i="2"/>
  <c r="BY444" i="2"/>
  <c r="BV444" i="2"/>
  <c r="BS444" i="2"/>
  <c r="BP444" i="2"/>
  <c r="BM444" i="2"/>
  <c r="BJ444" i="2"/>
  <c r="BG444" i="2"/>
  <c r="BD444" i="2"/>
  <c r="BA444" i="2"/>
  <c r="AX444" i="2"/>
  <c r="AU444" i="2"/>
  <c r="HV433" i="2"/>
  <c r="HS433" i="2"/>
  <c r="HP433" i="2"/>
  <c r="HM433" i="2"/>
  <c r="HJ433" i="2"/>
  <c r="HG433" i="2"/>
  <c r="HD433" i="2"/>
  <c r="HA433" i="2"/>
  <c r="GX433" i="2"/>
  <c r="GU433" i="2"/>
  <c r="GR433" i="2"/>
  <c r="GO433" i="2"/>
  <c r="GL433" i="2"/>
  <c r="GI433" i="2"/>
  <c r="GF433" i="2"/>
  <c r="GC433" i="2"/>
  <c r="FZ433" i="2"/>
  <c r="FW433" i="2"/>
  <c r="FT433" i="2"/>
  <c r="FQ433" i="2"/>
  <c r="FN433" i="2"/>
  <c r="FK433" i="2"/>
  <c r="FH433" i="2"/>
  <c r="FE433" i="2"/>
  <c r="FB433" i="2"/>
  <c r="EY433" i="2"/>
  <c r="EV433" i="2"/>
  <c r="ES433" i="2"/>
  <c r="EP433" i="2"/>
  <c r="EM433" i="2"/>
  <c r="EJ433" i="2"/>
  <c r="EG433" i="2"/>
  <c r="ED433" i="2"/>
  <c r="EA433" i="2"/>
  <c r="DX433" i="2"/>
  <c r="DU433" i="2"/>
  <c r="DR433" i="2"/>
  <c r="DO433" i="2"/>
  <c r="DL433" i="2"/>
  <c r="DI433" i="2"/>
  <c r="DC433" i="2"/>
  <c r="CW433" i="2"/>
  <c r="CQ433" i="2"/>
  <c r="CK433" i="2"/>
  <c r="CH433" i="2"/>
  <c r="CE433" i="2"/>
  <c r="CB433" i="2"/>
  <c r="BY433" i="2"/>
  <c r="BV433" i="2"/>
  <c r="BS433" i="2"/>
  <c r="BP433" i="2"/>
  <c r="BM433" i="2"/>
  <c r="BJ433" i="2"/>
  <c r="BG433" i="2"/>
  <c r="BD433" i="2"/>
  <c r="BA433" i="2"/>
  <c r="AX433" i="2"/>
  <c r="AU433" i="2"/>
  <c r="HV432" i="2"/>
  <c r="HS432" i="2"/>
  <c r="HP432" i="2"/>
  <c r="HM432" i="2"/>
  <c r="HJ432" i="2"/>
  <c r="HG432" i="2"/>
  <c r="HD432" i="2"/>
  <c r="HA432" i="2"/>
  <c r="GX432" i="2"/>
  <c r="GU432" i="2"/>
  <c r="GR432" i="2"/>
  <c r="GO432" i="2"/>
  <c r="GL432" i="2"/>
  <c r="GI432" i="2"/>
  <c r="GF432" i="2"/>
  <c r="GC432" i="2"/>
  <c r="FZ432" i="2"/>
  <c r="FW432" i="2"/>
  <c r="FT432" i="2"/>
  <c r="FQ432" i="2"/>
  <c r="FN432" i="2"/>
  <c r="FK432" i="2"/>
  <c r="FH432" i="2"/>
  <c r="FE432" i="2"/>
  <c r="FB432" i="2"/>
  <c r="EY432" i="2"/>
  <c r="EV432" i="2"/>
  <c r="ES432" i="2"/>
  <c r="EP432" i="2"/>
  <c r="EM432" i="2"/>
  <c r="EJ432" i="2"/>
  <c r="EG432" i="2"/>
  <c r="ED432" i="2"/>
  <c r="EA432" i="2"/>
  <c r="DX432" i="2"/>
  <c r="DU432" i="2"/>
  <c r="DR432" i="2"/>
  <c r="DO432" i="2"/>
  <c r="DL432" i="2"/>
  <c r="DI432" i="2"/>
  <c r="DC432" i="2"/>
  <c r="CW432" i="2"/>
  <c r="CQ432" i="2"/>
  <c r="CK432" i="2"/>
  <c r="CH432" i="2"/>
  <c r="CE432" i="2"/>
  <c r="CB432" i="2"/>
  <c r="BY432" i="2"/>
  <c r="BV432" i="2"/>
  <c r="BS432" i="2"/>
  <c r="BP432" i="2"/>
  <c r="BM432" i="2"/>
  <c r="BJ432" i="2"/>
  <c r="BG432" i="2"/>
  <c r="BD432" i="2"/>
  <c r="BA432" i="2"/>
  <c r="AX432" i="2"/>
  <c r="AU432" i="2"/>
  <c r="HV431" i="2"/>
  <c r="HS431" i="2"/>
  <c r="HP431" i="2"/>
  <c r="HM431" i="2"/>
  <c r="HJ431" i="2"/>
  <c r="HG431" i="2"/>
  <c r="HD431" i="2"/>
  <c r="HA431" i="2"/>
  <c r="GX431" i="2"/>
  <c r="GU431" i="2"/>
  <c r="GR431" i="2"/>
  <c r="GO431" i="2"/>
  <c r="GL431" i="2"/>
  <c r="GI431" i="2"/>
  <c r="GF431" i="2"/>
  <c r="GC431" i="2"/>
  <c r="FZ431" i="2"/>
  <c r="FW431" i="2"/>
  <c r="FT431" i="2"/>
  <c r="FQ431" i="2"/>
  <c r="FN431" i="2"/>
  <c r="FK431" i="2"/>
  <c r="FH431" i="2"/>
  <c r="FE431" i="2"/>
  <c r="FB431" i="2"/>
  <c r="EY431" i="2"/>
  <c r="EV431" i="2"/>
  <c r="ES431" i="2"/>
  <c r="EP431" i="2"/>
  <c r="EM431" i="2"/>
  <c r="EJ431" i="2"/>
  <c r="EG431" i="2"/>
  <c r="ED431" i="2"/>
  <c r="EA431" i="2"/>
  <c r="DX431" i="2"/>
  <c r="DU431" i="2"/>
  <c r="DR431" i="2"/>
  <c r="DO431" i="2"/>
  <c r="DL431" i="2"/>
  <c r="DI431" i="2"/>
  <c r="DC431" i="2"/>
  <c r="CW431" i="2"/>
  <c r="CQ431" i="2"/>
  <c r="CK431" i="2"/>
  <c r="CH431" i="2"/>
  <c r="CE431" i="2"/>
  <c r="CB431" i="2"/>
  <c r="BY431" i="2"/>
  <c r="BV431" i="2"/>
  <c r="BS431" i="2"/>
  <c r="BP431" i="2"/>
  <c r="BM431" i="2"/>
  <c r="BJ431" i="2"/>
  <c r="BG431" i="2"/>
  <c r="BD431" i="2"/>
  <c r="BA431" i="2"/>
  <c r="AX431" i="2"/>
  <c r="AU431" i="2"/>
  <c r="HV429" i="2"/>
  <c r="HS429" i="2"/>
  <c r="HP429" i="2"/>
  <c r="HM429" i="2"/>
  <c r="HJ429" i="2"/>
  <c r="HG429" i="2"/>
  <c r="HD429" i="2"/>
  <c r="HA429" i="2"/>
  <c r="GX429" i="2"/>
  <c r="GU429" i="2"/>
  <c r="GR429" i="2"/>
  <c r="GO429" i="2"/>
  <c r="GL429" i="2"/>
  <c r="GI429" i="2"/>
  <c r="GF429" i="2"/>
  <c r="GC429" i="2"/>
  <c r="FZ429" i="2"/>
  <c r="FW429" i="2"/>
  <c r="FT429" i="2"/>
  <c r="FQ429" i="2"/>
  <c r="FN429" i="2"/>
  <c r="FK429" i="2"/>
  <c r="FH429" i="2"/>
  <c r="FE429" i="2"/>
  <c r="FB429" i="2"/>
  <c r="EY429" i="2"/>
  <c r="EV429" i="2"/>
  <c r="ES429" i="2"/>
  <c r="EP429" i="2"/>
  <c r="EM429" i="2"/>
  <c r="EJ429" i="2"/>
  <c r="EG429" i="2"/>
  <c r="ED429" i="2"/>
  <c r="EA429" i="2"/>
  <c r="DX429" i="2"/>
  <c r="DU429" i="2"/>
  <c r="DR429" i="2"/>
  <c r="DO429" i="2"/>
  <c r="DL429" i="2"/>
  <c r="DI429" i="2"/>
  <c r="DC429" i="2"/>
  <c r="CW429" i="2"/>
  <c r="CQ429" i="2"/>
  <c r="CK429" i="2"/>
  <c r="CH429" i="2"/>
  <c r="CE429" i="2"/>
  <c r="CB429" i="2"/>
  <c r="BY429" i="2"/>
  <c r="BV429" i="2"/>
  <c r="BS429" i="2"/>
  <c r="BP429" i="2"/>
  <c r="BM429" i="2"/>
  <c r="BJ429" i="2"/>
  <c r="BG429" i="2"/>
  <c r="BD429" i="2"/>
  <c r="BA429" i="2"/>
  <c r="AX429" i="2"/>
  <c r="AU429" i="2"/>
  <c r="HV428" i="2"/>
  <c r="HS428" i="2"/>
  <c r="HP428" i="2"/>
  <c r="HM428" i="2"/>
  <c r="HJ428" i="2"/>
  <c r="HG428" i="2"/>
  <c r="HD428" i="2"/>
  <c r="HA428" i="2"/>
  <c r="GX428" i="2"/>
  <c r="GU428" i="2"/>
  <c r="GR428" i="2"/>
  <c r="GO428" i="2"/>
  <c r="GL428" i="2"/>
  <c r="GI428" i="2"/>
  <c r="GF428" i="2"/>
  <c r="GC428" i="2"/>
  <c r="FZ428" i="2"/>
  <c r="FW428" i="2"/>
  <c r="FT428" i="2"/>
  <c r="FQ428" i="2"/>
  <c r="FN428" i="2"/>
  <c r="FK428" i="2"/>
  <c r="FH428" i="2"/>
  <c r="FE428" i="2"/>
  <c r="FB428" i="2"/>
  <c r="EY428" i="2"/>
  <c r="EV428" i="2"/>
  <c r="ES428" i="2"/>
  <c r="EP428" i="2"/>
  <c r="EM428" i="2"/>
  <c r="EJ428" i="2"/>
  <c r="EG428" i="2"/>
  <c r="ED428" i="2"/>
  <c r="EA428" i="2"/>
  <c r="DX428" i="2"/>
  <c r="DU428" i="2"/>
  <c r="DR428" i="2"/>
  <c r="DO428" i="2"/>
  <c r="DL428" i="2"/>
  <c r="DI428" i="2"/>
  <c r="DC428" i="2"/>
  <c r="CW428" i="2"/>
  <c r="CQ428" i="2"/>
  <c r="CK428" i="2"/>
  <c r="CH428" i="2"/>
  <c r="CE428" i="2"/>
  <c r="CB428" i="2"/>
  <c r="BY428" i="2"/>
  <c r="BV428" i="2"/>
  <c r="BS428" i="2"/>
  <c r="BP428" i="2"/>
  <c r="BM428" i="2"/>
  <c r="BJ428" i="2"/>
  <c r="BG428" i="2"/>
  <c r="BD428" i="2"/>
  <c r="BA428" i="2"/>
  <c r="AX428" i="2"/>
  <c r="AU428" i="2"/>
  <c r="HV427" i="2"/>
  <c r="HS427" i="2"/>
  <c r="HP427" i="2"/>
  <c r="HM427" i="2"/>
  <c r="HJ427" i="2"/>
  <c r="HG427" i="2"/>
  <c r="HD427" i="2"/>
  <c r="HA427" i="2"/>
  <c r="GX427" i="2"/>
  <c r="GU427" i="2"/>
  <c r="GR427" i="2"/>
  <c r="GO427" i="2"/>
  <c r="GL427" i="2"/>
  <c r="GI427" i="2"/>
  <c r="GF427" i="2"/>
  <c r="GC427" i="2"/>
  <c r="FZ427" i="2"/>
  <c r="FW427" i="2"/>
  <c r="FT427" i="2"/>
  <c r="FQ427" i="2"/>
  <c r="FN427" i="2"/>
  <c r="FK427" i="2"/>
  <c r="FH427" i="2"/>
  <c r="FE427" i="2"/>
  <c r="FB427" i="2"/>
  <c r="EY427" i="2"/>
  <c r="EV427" i="2"/>
  <c r="ES427" i="2"/>
  <c r="EP427" i="2"/>
  <c r="EM427" i="2"/>
  <c r="EJ427" i="2"/>
  <c r="EG427" i="2"/>
  <c r="ED427" i="2"/>
  <c r="EA427" i="2"/>
  <c r="DX427" i="2"/>
  <c r="DU427" i="2"/>
  <c r="DR427" i="2"/>
  <c r="DO427" i="2"/>
  <c r="DL427" i="2"/>
  <c r="DI427" i="2"/>
  <c r="DC427" i="2"/>
  <c r="CW427" i="2"/>
  <c r="CQ427" i="2"/>
  <c r="CK427" i="2"/>
  <c r="CH427" i="2"/>
  <c r="CE427" i="2"/>
  <c r="CB427" i="2"/>
  <c r="BY427" i="2"/>
  <c r="BV427" i="2"/>
  <c r="BS427" i="2"/>
  <c r="BP427" i="2"/>
  <c r="BM427" i="2"/>
  <c r="BJ427" i="2"/>
  <c r="BG427" i="2"/>
  <c r="BD427" i="2"/>
  <c r="BA427" i="2"/>
  <c r="AX427" i="2"/>
  <c r="AU427" i="2"/>
  <c r="HV426" i="2"/>
  <c r="HS426" i="2"/>
  <c r="HP426" i="2"/>
  <c r="HM426" i="2"/>
  <c r="HJ426" i="2"/>
  <c r="HG426" i="2"/>
  <c r="HD426" i="2"/>
  <c r="HA426" i="2"/>
  <c r="GX426" i="2"/>
  <c r="GU426" i="2"/>
  <c r="GR426" i="2"/>
  <c r="GO426" i="2"/>
  <c r="GL426" i="2"/>
  <c r="GI426" i="2"/>
  <c r="GF426" i="2"/>
  <c r="GC426" i="2"/>
  <c r="FZ426" i="2"/>
  <c r="FW426" i="2"/>
  <c r="FT426" i="2"/>
  <c r="FQ426" i="2"/>
  <c r="FN426" i="2"/>
  <c r="FK426" i="2"/>
  <c r="FH426" i="2"/>
  <c r="FE426" i="2"/>
  <c r="FB426" i="2"/>
  <c r="EY426" i="2"/>
  <c r="EV426" i="2"/>
  <c r="ES426" i="2"/>
  <c r="EP426" i="2"/>
  <c r="EM426" i="2"/>
  <c r="EJ426" i="2"/>
  <c r="EG426" i="2"/>
  <c r="ED426" i="2"/>
  <c r="EA426" i="2"/>
  <c r="DX426" i="2"/>
  <c r="DU426" i="2"/>
  <c r="DR426" i="2"/>
  <c r="DO426" i="2"/>
  <c r="DL426" i="2"/>
  <c r="DI426" i="2"/>
  <c r="DC426" i="2"/>
  <c r="CW426" i="2"/>
  <c r="CQ426" i="2"/>
  <c r="CK426" i="2"/>
  <c r="CH426" i="2"/>
  <c r="CE426" i="2"/>
  <c r="CB426" i="2"/>
  <c r="BY426" i="2"/>
  <c r="BV426" i="2"/>
  <c r="BS426" i="2"/>
  <c r="BP426" i="2"/>
  <c r="BM426" i="2"/>
  <c r="BJ426" i="2"/>
  <c r="BG426" i="2"/>
  <c r="BD426" i="2"/>
  <c r="BA426" i="2"/>
  <c r="AX426" i="2"/>
  <c r="AU426" i="2"/>
  <c r="HV425" i="2"/>
  <c r="HS425" i="2"/>
  <c r="HP425" i="2"/>
  <c r="HM425" i="2"/>
  <c r="HJ425" i="2"/>
  <c r="HG425" i="2"/>
  <c r="HD425" i="2"/>
  <c r="HA425" i="2"/>
  <c r="GX425" i="2"/>
  <c r="GU425" i="2"/>
  <c r="GR425" i="2"/>
  <c r="GO425" i="2"/>
  <c r="GL425" i="2"/>
  <c r="GI425" i="2"/>
  <c r="GF425" i="2"/>
  <c r="GC425" i="2"/>
  <c r="FZ425" i="2"/>
  <c r="FW425" i="2"/>
  <c r="FT425" i="2"/>
  <c r="FQ425" i="2"/>
  <c r="FN425" i="2"/>
  <c r="FK425" i="2"/>
  <c r="FH425" i="2"/>
  <c r="FE425" i="2"/>
  <c r="FB425" i="2"/>
  <c r="EY425" i="2"/>
  <c r="EV425" i="2"/>
  <c r="ES425" i="2"/>
  <c r="EP425" i="2"/>
  <c r="EM425" i="2"/>
  <c r="EJ425" i="2"/>
  <c r="EG425" i="2"/>
  <c r="ED425" i="2"/>
  <c r="EA425" i="2"/>
  <c r="DX425" i="2"/>
  <c r="DU425" i="2"/>
  <c r="DR425" i="2"/>
  <c r="DO425" i="2"/>
  <c r="DL425" i="2"/>
  <c r="DI425" i="2"/>
  <c r="DC425" i="2"/>
  <c r="CW425" i="2"/>
  <c r="CQ425" i="2"/>
  <c r="CK425" i="2"/>
  <c r="CH425" i="2"/>
  <c r="CE425" i="2"/>
  <c r="CB425" i="2"/>
  <c r="BY425" i="2"/>
  <c r="BV425" i="2"/>
  <c r="BS425" i="2"/>
  <c r="BP425" i="2"/>
  <c r="BM425" i="2"/>
  <c r="BJ425" i="2"/>
  <c r="BG425" i="2"/>
  <c r="BD425" i="2"/>
  <c r="BA425" i="2"/>
  <c r="AX425" i="2"/>
  <c r="AU425" i="2"/>
  <c r="HV423" i="2"/>
  <c r="HS423" i="2"/>
  <c r="HP423" i="2"/>
  <c r="HM423" i="2"/>
  <c r="HJ423" i="2"/>
  <c r="HG423" i="2"/>
  <c r="HD423" i="2"/>
  <c r="HA423" i="2"/>
  <c r="GX423" i="2"/>
  <c r="GU423" i="2"/>
  <c r="GR423" i="2"/>
  <c r="GO423" i="2"/>
  <c r="GL423" i="2"/>
  <c r="GI423" i="2"/>
  <c r="GF423" i="2"/>
  <c r="GC423" i="2"/>
  <c r="FZ423" i="2"/>
  <c r="FW423" i="2"/>
  <c r="FT423" i="2"/>
  <c r="FQ423" i="2"/>
  <c r="FN423" i="2"/>
  <c r="FK423" i="2"/>
  <c r="FH423" i="2"/>
  <c r="FE423" i="2"/>
  <c r="FB423" i="2"/>
  <c r="EY423" i="2"/>
  <c r="EV423" i="2"/>
  <c r="ES423" i="2"/>
  <c r="EP423" i="2"/>
  <c r="EM423" i="2"/>
  <c r="EJ423" i="2"/>
  <c r="EG423" i="2"/>
  <c r="ED423" i="2"/>
  <c r="EA423" i="2"/>
  <c r="DX423" i="2"/>
  <c r="DU423" i="2"/>
  <c r="DR423" i="2"/>
  <c r="DO423" i="2"/>
  <c r="DL423" i="2"/>
  <c r="DI423" i="2"/>
  <c r="DC423" i="2"/>
  <c r="CW423" i="2"/>
  <c r="CQ423" i="2"/>
  <c r="CK423" i="2"/>
  <c r="CH423" i="2"/>
  <c r="CE423" i="2"/>
  <c r="CB423" i="2"/>
  <c r="BY423" i="2"/>
  <c r="BV423" i="2"/>
  <c r="BS423" i="2"/>
  <c r="BP423" i="2"/>
  <c r="BM423" i="2"/>
  <c r="BJ423" i="2"/>
  <c r="BG423" i="2"/>
  <c r="BD423" i="2"/>
  <c r="BA423" i="2"/>
  <c r="AX423" i="2"/>
  <c r="AU423" i="2"/>
  <c r="HV422" i="2"/>
  <c r="HS422" i="2"/>
  <c r="HP422" i="2"/>
  <c r="HM422" i="2"/>
  <c r="HJ422" i="2"/>
  <c r="HG422" i="2"/>
  <c r="HD422" i="2"/>
  <c r="HA422" i="2"/>
  <c r="GX422" i="2"/>
  <c r="GU422" i="2"/>
  <c r="GR422" i="2"/>
  <c r="GO422" i="2"/>
  <c r="GL422" i="2"/>
  <c r="GI422" i="2"/>
  <c r="GF422" i="2"/>
  <c r="GC422" i="2"/>
  <c r="FZ422" i="2"/>
  <c r="FW422" i="2"/>
  <c r="FT422" i="2"/>
  <c r="FQ422" i="2"/>
  <c r="FN422" i="2"/>
  <c r="FK422" i="2"/>
  <c r="FH422" i="2"/>
  <c r="FE422" i="2"/>
  <c r="FB422" i="2"/>
  <c r="EY422" i="2"/>
  <c r="EV422" i="2"/>
  <c r="ES422" i="2"/>
  <c r="EP422" i="2"/>
  <c r="EM422" i="2"/>
  <c r="EJ422" i="2"/>
  <c r="EG422" i="2"/>
  <c r="ED422" i="2"/>
  <c r="EA422" i="2"/>
  <c r="DX422" i="2"/>
  <c r="DU422" i="2"/>
  <c r="DR422" i="2"/>
  <c r="DO422" i="2"/>
  <c r="DL422" i="2"/>
  <c r="DI422" i="2"/>
  <c r="DC422" i="2"/>
  <c r="CW422" i="2"/>
  <c r="CQ422" i="2"/>
  <c r="CK422" i="2"/>
  <c r="CH422" i="2"/>
  <c r="CE422" i="2"/>
  <c r="CB422" i="2"/>
  <c r="BY422" i="2"/>
  <c r="BV422" i="2"/>
  <c r="BS422" i="2"/>
  <c r="BP422" i="2"/>
  <c r="BM422" i="2"/>
  <c r="BJ422" i="2"/>
  <c r="BG422" i="2"/>
  <c r="BD422" i="2"/>
  <c r="BA422" i="2"/>
  <c r="AX422" i="2"/>
  <c r="AU422" i="2"/>
  <c r="HV421" i="2"/>
  <c r="HS421" i="2"/>
  <c r="HP421" i="2"/>
  <c r="HM421" i="2"/>
  <c r="HJ421" i="2"/>
  <c r="HG421" i="2"/>
  <c r="HD421" i="2"/>
  <c r="HA421" i="2"/>
  <c r="GX421" i="2"/>
  <c r="GU421" i="2"/>
  <c r="GR421" i="2"/>
  <c r="GO421" i="2"/>
  <c r="GL421" i="2"/>
  <c r="GI421" i="2"/>
  <c r="GF421" i="2"/>
  <c r="GC421" i="2"/>
  <c r="FZ421" i="2"/>
  <c r="FW421" i="2"/>
  <c r="FT421" i="2"/>
  <c r="FQ421" i="2"/>
  <c r="FN421" i="2"/>
  <c r="FK421" i="2"/>
  <c r="FH421" i="2"/>
  <c r="FE421" i="2"/>
  <c r="FB421" i="2"/>
  <c r="EY421" i="2"/>
  <c r="EV421" i="2"/>
  <c r="ES421" i="2"/>
  <c r="EP421" i="2"/>
  <c r="EM421" i="2"/>
  <c r="EJ421" i="2"/>
  <c r="EG421" i="2"/>
  <c r="ED421" i="2"/>
  <c r="EA421" i="2"/>
  <c r="DX421" i="2"/>
  <c r="DU421" i="2"/>
  <c r="DR421" i="2"/>
  <c r="DO421" i="2"/>
  <c r="DL421" i="2"/>
  <c r="DI421" i="2"/>
  <c r="DC421" i="2"/>
  <c r="CW421" i="2"/>
  <c r="CQ421" i="2"/>
  <c r="CK421" i="2"/>
  <c r="CH421" i="2"/>
  <c r="CE421" i="2"/>
  <c r="CB421" i="2"/>
  <c r="BY421" i="2"/>
  <c r="BV421" i="2"/>
  <c r="BS421" i="2"/>
  <c r="BP421" i="2"/>
  <c r="BM421" i="2"/>
  <c r="BJ421" i="2"/>
  <c r="BG421" i="2"/>
  <c r="BD421" i="2"/>
  <c r="BA421" i="2"/>
  <c r="AX421" i="2"/>
  <c r="AU421" i="2"/>
  <c r="HV420" i="2"/>
  <c r="HS420" i="2"/>
  <c r="HP420" i="2"/>
  <c r="HM420" i="2"/>
  <c r="HJ420" i="2"/>
  <c r="HG420" i="2"/>
  <c r="HD420" i="2"/>
  <c r="HA420" i="2"/>
  <c r="GX420" i="2"/>
  <c r="GU420" i="2"/>
  <c r="GR420" i="2"/>
  <c r="GO420" i="2"/>
  <c r="GL420" i="2"/>
  <c r="GI420" i="2"/>
  <c r="GF420" i="2"/>
  <c r="GC420" i="2"/>
  <c r="FZ420" i="2"/>
  <c r="FW420" i="2"/>
  <c r="FT420" i="2"/>
  <c r="FQ420" i="2"/>
  <c r="FN420" i="2"/>
  <c r="FK420" i="2"/>
  <c r="FH420" i="2"/>
  <c r="FE420" i="2"/>
  <c r="FB420" i="2"/>
  <c r="EY420" i="2"/>
  <c r="EV420" i="2"/>
  <c r="ES420" i="2"/>
  <c r="EP420" i="2"/>
  <c r="EM420" i="2"/>
  <c r="EJ420" i="2"/>
  <c r="EG420" i="2"/>
  <c r="ED420" i="2"/>
  <c r="EA420" i="2"/>
  <c r="DX420" i="2"/>
  <c r="DU420" i="2"/>
  <c r="DR420" i="2"/>
  <c r="DO420" i="2"/>
  <c r="DL420" i="2"/>
  <c r="DI420" i="2"/>
  <c r="DC420" i="2"/>
  <c r="CW420" i="2"/>
  <c r="CQ420" i="2"/>
  <c r="CK420" i="2"/>
  <c r="CH420" i="2"/>
  <c r="CE420" i="2"/>
  <c r="CB420" i="2"/>
  <c r="BY420" i="2"/>
  <c r="BV420" i="2"/>
  <c r="BS420" i="2"/>
  <c r="BP420" i="2"/>
  <c r="BM420" i="2"/>
  <c r="BJ420" i="2"/>
  <c r="BG420" i="2"/>
  <c r="BD420" i="2"/>
  <c r="BA420" i="2"/>
  <c r="AX420" i="2"/>
  <c r="AU420" i="2"/>
  <c r="HV419" i="2"/>
  <c r="HS419" i="2"/>
  <c r="HP419" i="2"/>
  <c r="HM419" i="2"/>
  <c r="HJ419" i="2"/>
  <c r="HG419" i="2"/>
  <c r="HD419" i="2"/>
  <c r="HA419" i="2"/>
  <c r="GX419" i="2"/>
  <c r="GU419" i="2"/>
  <c r="GR419" i="2"/>
  <c r="GO419" i="2"/>
  <c r="GL419" i="2"/>
  <c r="GI419" i="2"/>
  <c r="GF419" i="2"/>
  <c r="GC419" i="2"/>
  <c r="FZ419" i="2"/>
  <c r="FW419" i="2"/>
  <c r="FT419" i="2"/>
  <c r="FQ419" i="2"/>
  <c r="FN419" i="2"/>
  <c r="FK419" i="2"/>
  <c r="FH419" i="2"/>
  <c r="FE419" i="2"/>
  <c r="FB419" i="2"/>
  <c r="EY419" i="2"/>
  <c r="EV419" i="2"/>
  <c r="ES419" i="2"/>
  <c r="EP419" i="2"/>
  <c r="EM419" i="2"/>
  <c r="EJ419" i="2"/>
  <c r="EG419" i="2"/>
  <c r="ED419" i="2"/>
  <c r="EA419" i="2"/>
  <c r="DX419" i="2"/>
  <c r="DU419" i="2"/>
  <c r="DR419" i="2"/>
  <c r="DO419" i="2"/>
  <c r="DL419" i="2"/>
  <c r="DI419" i="2"/>
  <c r="DC419" i="2"/>
  <c r="CW419" i="2"/>
  <c r="CQ419" i="2"/>
  <c r="CK419" i="2"/>
  <c r="CH419" i="2"/>
  <c r="CE419" i="2"/>
  <c r="CB419" i="2"/>
  <c r="BY419" i="2"/>
  <c r="BV419" i="2"/>
  <c r="BS419" i="2"/>
  <c r="BP419" i="2"/>
  <c r="BM419" i="2"/>
  <c r="BJ419" i="2"/>
  <c r="BG419" i="2"/>
  <c r="BD419" i="2"/>
  <c r="BA419" i="2"/>
  <c r="AX419" i="2"/>
  <c r="AU419" i="2"/>
  <c r="HV417" i="2"/>
  <c r="HS417" i="2"/>
  <c r="HP417" i="2"/>
  <c r="HM417" i="2"/>
  <c r="HJ417" i="2"/>
  <c r="HG417" i="2"/>
  <c r="HD417" i="2"/>
  <c r="HA417" i="2"/>
  <c r="GX417" i="2"/>
  <c r="GU417" i="2"/>
  <c r="GR417" i="2"/>
  <c r="GO417" i="2"/>
  <c r="GL417" i="2"/>
  <c r="GI417" i="2"/>
  <c r="GF417" i="2"/>
  <c r="GC417" i="2"/>
  <c r="FZ417" i="2"/>
  <c r="FW417" i="2"/>
  <c r="FT417" i="2"/>
  <c r="FQ417" i="2"/>
  <c r="FN417" i="2"/>
  <c r="FK417" i="2"/>
  <c r="FH417" i="2"/>
  <c r="FE417" i="2"/>
  <c r="FB417" i="2"/>
  <c r="EY417" i="2"/>
  <c r="EV417" i="2"/>
  <c r="ES417" i="2"/>
  <c r="EP417" i="2"/>
  <c r="EM417" i="2"/>
  <c r="EJ417" i="2"/>
  <c r="EG417" i="2"/>
  <c r="ED417" i="2"/>
  <c r="EA417" i="2"/>
  <c r="DX417" i="2"/>
  <c r="DU417" i="2"/>
  <c r="DR417" i="2"/>
  <c r="DO417" i="2"/>
  <c r="DL417" i="2"/>
  <c r="DI417" i="2"/>
  <c r="DC417" i="2"/>
  <c r="CW417" i="2"/>
  <c r="CQ417" i="2"/>
  <c r="CK417" i="2"/>
  <c r="CH417" i="2"/>
  <c r="CE417" i="2"/>
  <c r="CB417" i="2"/>
  <c r="BY417" i="2"/>
  <c r="BV417" i="2"/>
  <c r="BS417" i="2"/>
  <c r="BP417" i="2"/>
  <c r="BM417" i="2"/>
  <c r="BJ417" i="2"/>
  <c r="BG417" i="2"/>
  <c r="BD417" i="2"/>
  <c r="BA417" i="2"/>
  <c r="AX417" i="2"/>
  <c r="AU417" i="2"/>
  <c r="HV414" i="2"/>
  <c r="HP414" i="2"/>
  <c r="HJ414" i="2"/>
  <c r="HD414" i="2"/>
  <c r="GX414" i="2"/>
  <c r="GR414" i="2"/>
  <c r="GL414" i="2"/>
  <c r="GF414" i="2"/>
  <c r="FZ414" i="2"/>
  <c r="FT414" i="2"/>
  <c r="FN414" i="2"/>
  <c r="FH414" i="2"/>
  <c r="FB414" i="2"/>
  <c r="EV414" i="2"/>
  <c r="EP414" i="2"/>
  <c r="EJ414" i="2"/>
  <c r="ED414" i="2"/>
  <c r="DX414" i="2"/>
  <c r="DR414" i="2"/>
  <c r="DL414" i="2"/>
  <c r="CH414" i="2"/>
  <c r="CB414" i="2"/>
  <c r="BV414" i="2"/>
  <c r="BP414" i="2"/>
  <c r="BJ414" i="2"/>
  <c r="BD414" i="2"/>
  <c r="AX414" i="2"/>
  <c r="HV413" i="2"/>
  <c r="HS413" i="2"/>
  <c r="HP413" i="2"/>
  <c r="HM413" i="2"/>
  <c r="HJ413" i="2"/>
  <c r="HG413" i="2"/>
  <c r="HD413" i="2"/>
  <c r="HA413" i="2"/>
  <c r="GX413" i="2"/>
  <c r="GU413" i="2"/>
  <c r="GR413" i="2"/>
  <c r="GO413" i="2"/>
  <c r="GL413" i="2"/>
  <c r="GI413" i="2"/>
  <c r="GF413" i="2"/>
  <c r="GC413" i="2"/>
  <c r="FZ413" i="2"/>
  <c r="FW413" i="2"/>
  <c r="FT413" i="2"/>
  <c r="FQ413" i="2"/>
  <c r="FN413" i="2"/>
  <c r="FK413" i="2"/>
  <c r="FH413" i="2"/>
  <c r="FE413" i="2"/>
  <c r="FB413" i="2"/>
  <c r="EY413" i="2"/>
  <c r="EV413" i="2"/>
  <c r="ES413" i="2"/>
  <c r="EP413" i="2"/>
  <c r="EM413" i="2"/>
  <c r="EJ413" i="2"/>
  <c r="EG413" i="2"/>
  <c r="ED413" i="2"/>
  <c r="EA413" i="2"/>
  <c r="DX413" i="2"/>
  <c r="DU413" i="2"/>
  <c r="DR413" i="2"/>
  <c r="DO413" i="2"/>
  <c r="DL413" i="2"/>
  <c r="DI413" i="2"/>
  <c r="DC413" i="2"/>
  <c r="CW413" i="2"/>
  <c r="CQ413" i="2"/>
  <c r="CK413" i="2"/>
  <c r="CH413" i="2"/>
  <c r="CE413" i="2"/>
  <c r="CB413" i="2"/>
  <c r="BY413" i="2"/>
  <c r="BV413" i="2"/>
  <c r="BS413" i="2"/>
  <c r="BP413" i="2"/>
  <c r="BM413" i="2"/>
  <c r="BJ413" i="2"/>
  <c r="BG413" i="2"/>
  <c r="BD413" i="2"/>
  <c r="BA413" i="2"/>
  <c r="AX413" i="2"/>
  <c r="AU413" i="2"/>
  <c r="HV402" i="2"/>
  <c r="HS402" i="2"/>
  <c r="HP402" i="2"/>
  <c r="HM402" i="2"/>
  <c r="HJ402" i="2"/>
  <c r="HG402" i="2"/>
  <c r="HD402" i="2"/>
  <c r="HA402" i="2"/>
  <c r="GX402" i="2"/>
  <c r="GU402" i="2"/>
  <c r="GR402" i="2"/>
  <c r="GO402" i="2"/>
  <c r="GL402" i="2"/>
  <c r="GI402" i="2"/>
  <c r="GF402" i="2"/>
  <c r="GC402" i="2"/>
  <c r="FZ402" i="2"/>
  <c r="FW402" i="2"/>
  <c r="FT402" i="2"/>
  <c r="FQ402" i="2"/>
  <c r="FN402" i="2"/>
  <c r="FK402" i="2"/>
  <c r="FH402" i="2"/>
  <c r="FE402" i="2"/>
  <c r="FB402" i="2"/>
  <c r="EY402" i="2"/>
  <c r="EV402" i="2"/>
  <c r="ES402" i="2"/>
  <c r="EP402" i="2"/>
  <c r="EM402" i="2"/>
  <c r="EJ402" i="2"/>
  <c r="EG402" i="2"/>
  <c r="ED402" i="2"/>
  <c r="EA402" i="2"/>
  <c r="DX402" i="2"/>
  <c r="DU402" i="2"/>
  <c r="DR402" i="2"/>
  <c r="DO402" i="2"/>
  <c r="DL402" i="2"/>
  <c r="DI402" i="2"/>
  <c r="DC402" i="2"/>
  <c r="CW402" i="2"/>
  <c r="CQ402" i="2"/>
  <c r="CK402" i="2"/>
  <c r="CH402" i="2"/>
  <c r="CE402" i="2"/>
  <c r="CB402" i="2"/>
  <c r="BY402" i="2"/>
  <c r="BV402" i="2"/>
  <c r="BS402" i="2"/>
  <c r="BP402" i="2"/>
  <c r="BM402" i="2"/>
  <c r="BJ402" i="2"/>
  <c r="BG402" i="2"/>
  <c r="BD402" i="2"/>
  <c r="BA402" i="2"/>
  <c r="AX402" i="2"/>
  <c r="AU402" i="2"/>
  <c r="HV401" i="2"/>
  <c r="HS401" i="2"/>
  <c r="HP401" i="2"/>
  <c r="HM401" i="2"/>
  <c r="HJ401" i="2"/>
  <c r="HG401" i="2"/>
  <c r="HD401" i="2"/>
  <c r="HA401" i="2"/>
  <c r="GX401" i="2"/>
  <c r="GU401" i="2"/>
  <c r="GR401" i="2"/>
  <c r="GO401" i="2"/>
  <c r="GL401" i="2"/>
  <c r="GI401" i="2"/>
  <c r="GF401" i="2"/>
  <c r="GC401" i="2"/>
  <c r="FZ401" i="2"/>
  <c r="FW401" i="2"/>
  <c r="FT401" i="2"/>
  <c r="FQ401" i="2"/>
  <c r="FN401" i="2"/>
  <c r="FK401" i="2"/>
  <c r="FH401" i="2"/>
  <c r="FE401" i="2"/>
  <c r="FB401" i="2"/>
  <c r="EY401" i="2"/>
  <c r="EV401" i="2"/>
  <c r="ES401" i="2"/>
  <c r="EP401" i="2"/>
  <c r="EM401" i="2"/>
  <c r="EJ401" i="2"/>
  <c r="EG401" i="2"/>
  <c r="ED401" i="2"/>
  <c r="EA401" i="2"/>
  <c r="DX401" i="2"/>
  <c r="DU401" i="2"/>
  <c r="DR401" i="2"/>
  <c r="DO401" i="2"/>
  <c r="DL401" i="2"/>
  <c r="DI401" i="2"/>
  <c r="DC401" i="2"/>
  <c r="CW401" i="2"/>
  <c r="CQ401" i="2"/>
  <c r="CK401" i="2"/>
  <c r="CH401" i="2"/>
  <c r="CE401" i="2"/>
  <c r="CB401" i="2"/>
  <c r="BY401" i="2"/>
  <c r="BV401" i="2"/>
  <c r="BS401" i="2"/>
  <c r="BP401" i="2"/>
  <c r="BM401" i="2"/>
  <c r="BJ401" i="2"/>
  <c r="BG401" i="2"/>
  <c r="BD401" i="2"/>
  <c r="BA401" i="2"/>
  <c r="AX401" i="2"/>
  <c r="AU401" i="2"/>
  <c r="HV400" i="2"/>
  <c r="HS400" i="2"/>
  <c r="HP400" i="2"/>
  <c r="HM400" i="2"/>
  <c r="HJ400" i="2"/>
  <c r="HG400" i="2"/>
  <c r="HD400" i="2"/>
  <c r="HA400" i="2"/>
  <c r="GX400" i="2"/>
  <c r="GU400" i="2"/>
  <c r="GR400" i="2"/>
  <c r="GO400" i="2"/>
  <c r="GL400" i="2"/>
  <c r="GI400" i="2"/>
  <c r="GF400" i="2"/>
  <c r="GC400" i="2"/>
  <c r="FZ400" i="2"/>
  <c r="FW400" i="2"/>
  <c r="FT400" i="2"/>
  <c r="FQ400" i="2"/>
  <c r="FN400" i="2"/>
  <c r="FK400" i="2"/>
  <c r="FH400" i="2"/>
  <c r="FE400" i="2"/>
  <c r="FB400" i="2"/>
  <c r="EY400" i="2"/>
  <c r="EV400" i="2"/>
  <c r="ES400" i="2"/>
  <c r="EP400" i="2"/>
  <c r="EM400" i="2"/>
  <c r="EJ400" i="2"/>
  <c r="EG400" i="2"/>
  <c r="ED400" i="2"/>
  <c r="EA400" i="2"/>
  <c r="DX400" i="2"/>
  <c r="DU400" i="2"/>
  <c r="DR400" i="2"/>
  <c r="DO400" i="2"/>
  <c r="DL400" i="2"/>
  <c r="DI400" i="2"/>
  <c r="DC400" i="2"/>
  <c r="CW400" i="2"/>
  <c r="CQ400" i="2"/>
  <c r="CK400" i="2"/>
  <c r="CH400" i="2"/>
  <c r="CE400" i="2"/>
  <c r="CB400" i="2"/>
  <c r="BY400" i="2"/>
  <c r="BV400" i="2"/>
  <c r="BS400" i="2"/>
  <c r="BP400" i="2"/>
  <c r="BM400" i="2"/>
  <c r="BJ400" i="2"/>
  <c r="BG400" i="2"/>
  <c r="BD400" i="2"/>
  <c r="BA400" i="2"/>
  <c r="AX400" i="2"/>
  <c r="AU400" i="2"/>
  <c r="HV398" i="2"/>
  <c r="HS398" i="2"/>
  <c r="HP398" i="2"/>
  <c r="HM398" i="2"/>
  <c r="HJ398" i="2"/>
  <c r="HG398" i="2"/>
  <c r="HD398" i="2"/>
  <c r="HA398" i="2"/>
  <c r="GX398" i="2"/>
  <c r="GU398" i="2"/>
  <c r="GR398" i="2"/>
  <c r="GO398" i="2"/>
  <c r="GL398" i="2"/>
  <c r="GI398" i="2"/>
  <c r="GF398" i="2"/>
  <c r="GC398" i="2"/>
  <c r="FZ398" i="2"/>
  <c r="FW398" i="2"/>
  <c r="FT398" i="2"/>
  <c r="FQ398" i="2"/>
  <c r="FN398" i="2"/>
  <c r="FK398" i="2"/>
  <c r="FH398" i="2"/>
  <c r="FE398" i="2"/>
  <c r="FB398" i="2"/>
  <c r="EY398" i="2"/>
  <c r="EV398" i="2"/>
  <c r="ES398" i="2"/>
  <c r="EP398" i="2"/>
  <c r="EM398" i="2"/>
  <c r="EJ398" i="2"/>
  <c r="EG398" i="2"/>
  <c r="ED398" i="2"/>
  <c r="EA398" i="2"/>
  <c r="DX398" i="2"/>
  <c r="DU398" i="2"/>
  <c r="DR398" i="2"/>
  <c r="DO398" i="2"/>
  <c r="DL398" i="2"/>
  <c r="DI398" i="2"/>
  <c r="DC398" i="2"/>
  <c r="CW398" i="2"/>
  <c r="CQ398" i="2"/>
  <c r="CK398" i="2"/>
  <c r="CH398" i="2"/>
  <c r="CE398" i="2"/>
  <c r="CB398" i="2"/>
  <c r="BY398" i="2"/>
  <c r="BV398" i="2"/>
  <c r="BS398" i="2"/>
  <c r="BP398" i="2"/>
  <c r="BM398" i="2"/>
  <c r="BJ398" i="2"/>
  <c r="BG398" i="2"/>
  <c r="BD398" i="2"/>
  <c r="BA398" i="2"/>
  <c r="AX398" i="2"/>
  <c r="AU398" i="2"/>
  <c r="HV397" i="2"/>
  <c r="HS397" i="2"/>
  <c r="HP397" i="2"/>
  <c r="HM397" i="2"/>
  <c r="HJ397" i="2"/>
  <c r="HG397" i="2"/>
  <c r="HD397" i="2"/>
  <c r="HA397" i="2"/>
  <c r="GX397" i="2"/>
  <c r="GU397" i="2"/>
  <c r="GR397" i="2"/>
  <c r="GO397" i="2"/>
  <c r="GL397" i="2"/>
  <c r="GI397" i="2"/>
  <c r="GF397" i="2"/>
  <c r="GC397" i="2"/>
  <c r="FZ397" i="2"/>
  <c r="FW397" i="2"/>
  <c r="FT397" i="2"/>
  <c r="FQ397" i="2"/>
  <c r="FN397" i="2"/>
  <c r="FK397" i="2"/>
  <c r="FH397" i="2"/>
  <c r="FE397" i="2"/>
  <c r="FB397" i="2"/>
  <c r="EY397" i="2"/>
  <c r="EV397" i="2"/>
  <c r="ES397" i="2"/>
  <c r="EP397" i="2"/>
  <c r="EM397" i="2"/>
  <c r="EJ397" i="2"/>
  <c r="EG397" i="2"/>
  <c r="ED397" i="2"/>
  <c r="EA397" i="2"/>
  <c r="DX397" i="2"/>
  <c r="DU397" i="2"/>
  <c r="DR397" i="2"/>
  <c r="DO397" i="2"/>
  <c r="DL397" i="2"/>
  <c r="DI397" i="2"/>
  <c r="DC397" i="2"/>
  <c r="CW397" i="2"/>
  <c r="CQ397" i="2"/>
  <c r="CK397" i="2"/>
  <c r="CH397" i="2"/>
  <c r="CE397" i="2"/>
  <c r="CB397" i="2"/>
  <c r="BY397" i="2"/>
  <c r="BV397" i="2"/>
  <c r="BS397" i="2"/>
  <c r="BP397" i="2"/>
  <c r="BM397" i="2"/>
  <c r="BJ397" i="2"/>
  <c r="BG397" i="2"/>
  <c r="BD397" i="2"/>
  <c r="BA397" i="2"/>
  <c r="AX397" i="2"/>
  <c r="AU397" i="2"/>
  <c r="HV396" i="2"/>
  <c r="HS396" i="2"/>
  <c r="HP396" i="2"/>
  <c r="HM396" i="2"/>
  <c r="HJ396" i="2"/>
  <c r="HG396" i="2"/>
  <c r="HD396" i="2"/>
  <c r="HA396" i="2"/>
  <c r="GX396" i="2"/>
  <c r="GU396" i="2"/>
  <c r="GR396" i="2"/>
  <c r="GO396" i="2"/>
  <c r="GL396" i="2"/>
  <c r="GI396" i="2"/>
  <c r="GF396" i="2"/>
  <c r="GC396" i="2"/>
  <c r="FZ396" i="2"/>
  <c r="FW396" i="2"/>
  <c r="FT396" i="2"/>
  <c r="FQ396" i="2"/>
  <c r="FN396" i="2"/>
  <c r="FK396" i="2"/>
  <c r="FH396" i="2"/>
  <c r="FE396" i="2"/>
  <c r="FB396" i="2"/>
  <c r="EY396" i="2"/>
  <c r="EV396" i="2"/>
  <c r="ES396" i="2"/>
  <c r="EP396" i="2"/>
  <c r="EM396" i="2"/>
  <c r="EJ396" i="2"/>
  <c r="EG396" i="2"/>
  <c r="ED396" i="2"/>
  <c r="EA396" i="2"/>
  <c r="DX396" i="2"/>
  <c r="DU396" i="2"/>
  <c r="DR396" i="2"/>
  <c r="DO396" i="2"/>
  <c r="DL396" i="2"/>
  <c r="DI396" i="2"/>
  <c r="DC396" i="2"/>
  <c r="CW396" i="2"/>
  <c r="CQ396" i="2"/>
  <c r="CK396" i="2"/>
  <c r="CH396" i="2"/>
  <c r="CE396" i="2"/>
  <c r="CB396" i="2"/>
  <c r="BY396" i="2"/>
  <c r="BV396" i="2"/>
  <c r="BS396" i="2"/>
  <c r="BP396" i="2"/>
  <c r="BM396" i="2"/>
  <c r="BJ396" i="2"/>
  <c r="BG396" i="2"/>
  <c r="BD396" i="2"/>
  <c r="BA396" i="2"/>
  <c r="AX396" i="2"/>
  <c r="AU396" i="2"/>
  <c r="HV395" i="2"/>
  <c r="HS395" i="2"/>
  <c r="HP395" i="2"/>
  <c r="HM395" i="2"/>
  <c r="HJ395" i="2"/>
  <c r="HG395" i="2"/>
  <c r="HD395" i="2"/>
  <c r="HA395" i="2"/>
  <c r="GX395" i="2"/>
  <c r="GU395" i="2"/>
  <c r="GR395" i="2"/>
  <c r="GO395" i="2"/>
  <c r="GL395" i="2"/>
  <c r="GI395" i="2"/>
  <c r="GF395" i="2"/>
  <c r="GC395" i="2"/>
  <c r="FZ395" i="2"/>
  <c r="FW395" i="2"/>
  <c r="FT395" i="2"/>
  <c r="FQ395" i="2"/>
  <c r="FN395" i="2"/>
  <c r="FK395" i="2"/>
  <c r="FH395" i="2"/>
  <c r="FE395" i="2"/>
  <c r="FB395" i="2"/>
  <c r="EY395" i="2"/>
  <c r="EV395" i="2"/>
  <c r="ES395" i="2"/>
  <c r="EP395" i="2"/>
  <c r="EM395" i="2"/>
  <c r="EJ395" i="2"/>
  <c r="EG395" i="2"/>
  <c r="ED395" i="2"/>
  <c r="EA395" i="2"/>
  <c r="DX395" i="2"/>
  <c r="DU395" i="2"/>
  <c r="DR395" i="2"/>
  <c r="DO395" i="2"/>
  <c r="DL395" i="2"/>
  <c r="DI395" i="2"/>
  <c r="DC395" i="2"/>
  <c r="CW395" i="2"/>
  <c r="CQ395" i="2"/>
  <c r="CK395" i="2"/>
  <c r="CH395" i="2"/>
  <c r="CE395" i="2"/>
  <c r="CB395" i="2"/>
  <c r="BY395" i="2"/>
  <c r="BV395" i="2"/>
  <c r="BS395" i="2"/>
  <c r="BP395" i="2"/>
  <c r="BM395" i="2"/>
  <c r="BJ395" i="2"/>
  <c r="BG395" i="2"/>
  <c r="BD395" i="2"/>
  <c r="BA395" i="2"/>
  <c r="AX395" i="2"/>
  <c r="AU395" i="2"/>
  <c r="HV394" i="2"/>
  <c r="HS394" i="2"/>
  <c r="HP394" i="2"/>
  <c r="HM394" i="2"/>
  <c r="HJ394" i="2"/>
  <c r="HG394" i="2"/>
  <c r="HD394" i="2"/>
  <c r="HA394" i="2"/>
  <c r="GX394" i="2"/>
  <c r="GU394" i="2"/>
  <c r="GR394" i="2"/>
  <c r="GO394" i="2"/>
  <c r="GL394" i="2"/>
  <c r="GI394" i="2"/>
  <c r="GF394" i="2"/>
  <c r="GC394" i="2"/>
  <c r="FZ394" i="2"/>
  <c r="FW394" i="2"/>
  <c r="FT394" i="2"/>
  <c r="FQ394" i="2"/>
  <c r="FN394" i="2"/>
  <c r="FK394" i="2"/>
  <c r="FH394" i="2"/>
  <c r="FE394" i="2"/>
  <c r="FB394" i="2"/>
  <c r="EY394" i="2"/>
  <c r="EV394" i="2"/>
  <c r="ES394" i="2"/>
  <c r="EP394" i="2"/>
  <c r="EM394" i="2"/>
  <c r="EJ394" i="2"/>
  <c r="EG394" i="2"/>
  <c r="ED394" i="2"/>
  <c r="EA394" i="2"/>
  <c r="DX394" i="2"/>
  <c r="DU394" i="2"/>
  <c r="DR394" i="2"/>
  <c r="DO394" i="2"/>
  <c r="DL394" i="2"/>
  <c r="DI394" i="2"/>
  <c r="DC394" i="2"/>
  <c r="CW394" i="2"/>
  <c r="CQ394" i="2"/>
  <c r="CK394" i="2"/>
  <c r="CH394" i="2"/>
  <c r="CE394" i="2"/>
  <c r="CB394" i="2"/>
  <c r="BY394" i="2"/>
  <c r="BV394" i="2"/>
  <c r="BS394" i="2"/>
  <c r="BP394" i="2"/>
  <c r="BM394" i="2"/>
  <c r="BJ394" i="2"/>
  <c r="BG394" i="2"/>
  <c r="BD394" i="2"/>
  <c r="BA394" i="2"/>
  <c r="AX394" i="2"/>
  <c r="AU394" i="2"/>
  <c r="HV392" i="2"/>
  <c r="HS392" i="2"/>
  <c r="HP392" i="2"/>
  <c r="HM392" i="2"/>
  <c r="HJ392" i="2"/>
  <c r="HG392" i="2"/>
  <c r="HD392" i="2"/>
  <c r="HA392" i="2"/>
  <c r="GX392" i="2"/>
  <c r="GU392" i="2"/>
  <c r="GR392" i="2"/>
  <c r="GO392" i="2"/>
  <c r="GL392" i="2"/>
  <c r="GI392" i="2"/>
  <c r="GF392" i="2"/>
  <c r="GC392" i="2"/>
  <c r="FZ392" i="2"/>
  <c r="FW392" i="2"/>
  <c r="FT392" i="2"/>
  <c r="FQ392" i="2"/>
  <c r="FN392" i="2"/>
  <c r="FK392" i="2"/>
  <c r="FH392" i="2"/>
  <c r="FE392" i="2"/>
  <c r="FB392" i="2"/>
  <c r="EY392" i="2"/>
  <c r="EV392" i="2"/>
  <c r="ES392" i="2"/>
  <c r="EP392" i="2"/>
  <c r="EM392" i="2"/>
  <c r="EJ392" i="2"/>
  <c r="EG392" i="2"/>
  <c r="ED392" i="2"/>
  <c r="EA392" i="2"/>
  <c r="DX392" i="2"/>
  <c r="DU392" i="2"/>
  <c r="DR392" i="2"/>
  <c r="DO392" i="2"/>
  <c r="DL392" i="2"/>
  <c r="DI392" i="2"/>
  <c r="DC392" i="2"/>
  <c r="CW392" i="2"/>
  <c r="CQ392" i="2"/>
  <c r="CK392" i="2"/>
  <c r="CH392" i="2"/>
  <c r="CE392" i="2"/>
  <c r="CB392" i="2"/>
  <c r="BY392" i="2"/>
  <c r="BV392" i="2"/>
  <c r="BS392" i="2"/>
  <c r="BP392" i="2"/>
  <c r="BM392" i="2"/>
  <c r="BJ392" i="2"/>
  <c r="BG392" i="2"/>
  <c r="BD392" i="2"/>
  <c r="BA392" i="2"/>
  <c r="AX392" i="2"/>
  <c r="AU392" i="2"/>
  <c r="HV391" i="2"/>
  <c r="HS391" i="2"/>
  <c r="HP391" i="2"/>
  <c r="HM391" i="2"/>
  <c r="HJ391" i="2"/>
  <c r="HG391" i="2"/>
  <c r="HD391" i="2"/>
  <c r="HA391" i="2"/>
  <c r="GX391" i="2"/>
  <c r="GU391" i="2"/>
  <c r="GR391" i="2"/>
  <c r="GO391" i="2"/>
  <c r="GL391" i="2"/>
  <c r="GI391" i="2"/>
  <c r="GF391" i="2"/>
  <c r="GC391" i="2"/>
  <c r="FZ391" i="2"/>
  <c r="FW391" i="2"/>
  <c r="FT391" i="2"/>
  <c r="FQ391" i="2"/>
  <c r="FN391" i="2"/>
  <c r="FK391" i="2"/>
  <c r="FH391" i="2"/>
  <c r="FE391" i="2"/>
  <c r="FB391" i="2"/>
  <c r="EY391" i="2"/>
  <c r="EV391" i="2"/>
  <c r="ES391" i="2"/>
  <c r="EP391" i="2"/>
  <c r="EM391" i="2"/>
  <c r="EJ391" i="2"/>
  <c r="EG391" i="2"/>
  <c r="ED391" i="2"/>
  <c r="EA391" i="2"/>
  <c r="DX391" i="2"/>
  <c r="DU391" i="2"/>
  <c r="DR391" i="2"/>
  <c r="DO391" i="2"/>
  <c r="DL391" i="2"/>
  <c r="DI391" i="2"/>
  <c r="DC391" i="2"/>
  <c r="CW391" i="2"/>
  <c r="CQ391" i="2"/>
  <c r="CK391" i="2"/>
  <c r="CH391" i="2"/>
  <c r="CE391" i="2"/>
  <c r="CB391" i="2"/>
  <c r="BY391" i="2"/>
  <c r="BV391" i="2"/>
  <c r="BS391" i="2"/>
  <c r="BP391" i="2"/>
  <c r="BM391" i="2"/>
  <c r="BJ391" i="2"/>
  <c r="BG391" i="2"/>
  <c r="BD391" i="2"/>
  <c r="BA391" i="2"/>
  <c r="AX391" i="2"/>
  <c r="AU391" i="2"/>
  <c r="HV390" i="2"/>
  <c r="HS390" i="2"/>
  <c r="HP390" i="2"/>
  <c r="HM390" i="2"/>
  <c r="HJ390" i="2"/>
  <c r="HG390" i="2"/>
  <c r="HD390" i="2"/>
  <c r="HA390" i="2"/>
  <c r="GX390" i="2"/>
  <c r="GU390" i="2"/>
  <c r="GR390" i="2"/>
  <c r="GO390" i="2"/>
  <c r="GL390" i="2"/>
  <c r="GI390" i="2"/>
  <c r="GF390" i="2"/>
  <c r="GC390" i="2"/>
  <c r="FZ390" i="2"/>
  <c r="FW390" i="2"/>
  <c r="FT390" i="2"/>
  <c r="FQ390" i="2"/>
  <c r="FN390" i="2"/>
  <c r="FK390" i="2"/>
  <c r="FH390" i="2"/>
  <c r="FE390" i="2"/>
  <c r="FB390" i="2"/>
  <c r="EY390" i="2"/>
  <c r="EV390" i="2"/>
  <c r="ES390" i="2"/>
  <c r="EP390" i="2"/>
  <c r="EM390" i="2"/>
  <c r="EJ390" i="2"/>
  <c r="EG390" i="2"/>
  <c r="ED390" i="2"/>
  <c r="EA390" i="2"/>
  <c r="DX390" i="2"/>
  <c r="DU390" i="2"/>
  <c r="DR390" i="2"/>
  <c r="DO390" i="2"/>
  <c r="DL390" i="2"/>
  <c r="DI390" i="2"/>
  <c r="DC390" i="2"/>
  <c r="CW390" i="2"/>
  <c r="CQ390" i="2"/>
  <c r="CK390" i="2"/>
  <c r="CH390" i="2"/>
  <c r="CE390" i="2"/>
  <c r="CB390" i="2"/>
  <c r="BY390" i="2"/>
  <c r="BV390" i="2"/>
  <c r="BS390" i="2"/>
  <c r="BP390" i="2"/>
  <c r="BM390" i="2"/>
  <c r="BJ390" i="2"/>
  <c r="BG390" i="2"/>
  <c r="BD390" i="2"/>
  <c r="BA390" i="2"/>
  <c r="AX390" i="2"/>
  <c r="AU390" i="2"/>
  <c r="HV389" i="2"/>
  <c r="HS389" i="2"/>
  <c r="HP389" i="2"/>
  <c r="HM389" i="2"/>
  <c r="HJ389" i="2"/>
  <c r="HG389" i="2"/>
  <c r="HD389" i="2"/>
  <c r="HA389" i="2"/>
  <c r="GX389" i="2"/>
  <c r="GU389" i="2"/>
  <c r="GR389" i="2"/>
  <c r="GO389" i="2"/>
  <c r="GL389" i="2"/>
  <c r="GI389" i="2"/>
  <c r="GF389" i="2"/>
  <c r="GC389" i="2"/>
  <c r="FZ389" i="2"/>
  <c r="FW389" i="2"/>
  <c r="FT389" i="2"/>
  <c r="FQ389" i="2"/>
  <c r="FN389" i="2"/>
  <c r="FK389" i="2"/>
  <c r="FH389" i="2"/>
  <c r="FE389" i="2"/>
  <c r="FB389" i="2"/>
  <c r="EY389" i="2"/>
  <c r="EV389" i="2"/>
  <c r="ES389" i="2"/>
  <c r="EP389" i="2"/>
  <c r="EM389" i="2"/>
  <c r="EJ389" i="2"/>
  <c r="EG389" i="2"/>
  <c r="ED389" i="2"/>
  <c r="EA389" i="2"/>
  <c r="DX389" i="2"/>
  <c r="DU389" i="2"/>
  <c r="DR389" i="2"/>
  <c r="DO389" i="2"/>
  <c r="DL389" i="2"/>
  <c r="DI389" i="2"/>
  <c r="DC389" i="2"/>
  <c r="CW389" i="2"/>
  <c r="CQ389" i="2"/>
  <c r="CK389" i="2"/>
  <c r="CH389" i="2"/>
  <c r="CE389" i="2"/>
  <c r="CB389" i="2"/>
  <c r="BY389" i="2"/>
  <c r="BV389" i="2"/>
  <c r="BS389" i="2"/>
  <c r="BP389" i="2"/>
  <c r="BM389" i="2"/>
  <c r="BJ389" i="2"/>
  <c r="BG389" i="2"/>
  <c r="BD389" i="2"/>
  <c r="BA389" i="2"/>
  <c r="AX389" i="2"/>
  <c r="AU389" i="2"/>
  <c r="HV388" i="2"/>
  <c r="HS388" i="2"/>
  <c r="HP388" i="2"/>
  <c r="HM388" i="2"/>
  <c r="HJ388" i="2"/>
  <c r="HG388" i="2"/>
  <c r="HD388" i="2"/>
  <c r="HA388" i="2"/>
  <c r="GX388" i="2"/>
  <c r="GU388" i="2"/>
  <c r="GR388" i="2"/>
  <c r="GO388" i="2"/>
  <c r="GL388" i="2"/>
  <c r="GI388" i="2"/>
  <c r="GF388" i="2"/>
  <c r="GC388" i="2"/>
  <c r="FZ388" i="2"/>
  <c r="FW388" i="2"/>
  <c r="FT388" i="2"/>
  <c r="FQ388" i="2"/>
  <c r="FN388" i="2"/>
  <c r="FK388" i="2"/>
  <c r="FH388" i="2"/>
  <c r="FE388" i="2"/>
  <c r="FB388" i="2"/>
  <c r="EY388" i="2"/>
  <c r="EV388" i="2"/>
  <c r="ES388" i="2"/>
  <c r="EP388" i="2"/>
  <c r="EM388" i="2"/>
  <c r="EJ388" i="2"/>
  <c r="EG388" i="2"/>
  <c r="ED388" i="2"/>
  <c r="EA388" i="2"/>
  <c r="DX388" i="2"/>
  <c r="DU388" i="2"/>
  <c r="DR388" i="2"/>
  <c r="DO388" i="2"/>
  <c r="DL388" i="2"/>
  <c r="DI388" i="2"/>
  <c r="DC388" i="2"/>
  <c r="CW388" i="2"/>
  <c r="CQ388" i="2"/>
  <c r="CK388" i="2"/>
  <c r="CH388" i="2"/>
  <c r="CE388" i="2"/>
  <c r="CB388" i="2"/>
  <c r="BY388" i="2"/>
  <c r="BV388" i="2"/>
  <c r="BS388" i="2"/>
  <c r="BP388" i="2"/>
  <c r="BM388" i="2"/>
  <c r="BJ388" i="2"/>
  <c r="BG388" i="2"/>
  <c r="BD388" i="2"/>
  <c r="BA388" i="2"/>
  <c r="AX388" i="2"/>
  <c r="AU388" i="2"/>
  <c r="HV386" i="2"/>
  <c r="HS386" i="2"/>
  <c r="HP386" i="2"/>
  <c r="HM386" i="2"/>
  <c r="HJ386" i="2"/>
  <c r="HG386" i="2"/>
  <c r="HD386" i="2"/>
  <c r="HA386" i="2"/>
  <c r="GX386" i="2"/>
  <c r="GU386" i="2"/>
  <c r="GR386" i="2"/>
  <c r="GO386" i="2"/>
  <c r="GL386" i="2"/>
  <c r="GI386" i="2"/>
  <c r="GF386" i="2"/>
  <c r="GC386" i="2"/>
  <c r="FZ386" i="2"/>
  <c r="FW386" i="2"/>
  <c r="FT386" i="2"/>
  <c r="FQ386" i="2"/>
  <c r="FN386" i="2"/>
  <c r="FK386" i="2"/>
  <c r="FH386" i="2"/>
  <c r="FE386" i="2"/>
  <c r="FB386" i="2"/>
  <c r="EY386" i="2"/>
  <c r="EV386" i="2"/>
  <c r="ES386" i="2"/>
  <c r="EP386" i="2"/>
  <c r="EM386" i="2"/>
  <c r="EJ386" i="2"/>
  <c r="EG386" i="2"/>
  <c r="ED386" i="2"/>
  <c r="EA386" i="2"/>
  <c r="DX386" i="2"/>
  <c r="DU386" i="2"/>
  <c r="DR386" i="2"/>
  <c r="DO386" i="2"/>
  <c r="DL386" i="2"/>
  <c r="DI386" i="2"/>
  <c r="DC386" i="2"/>
  <c r="CW386" i="2"/>
  <c r="CQ386" i="2"/>
  <c r="CK386" i="2"/>
  <c r="CH386" i="2"/>
  <c r="CE386" i="2"/>
  <c r="CB386" i="2"/>
  <c r="BY386" i="2"/>
  <c r="BV386" i="2"/>
  <c r="BS386" i="2"/>
  <c r="BP386" i="2"/>
  <c r="BM386" i="2"/>
  <c r="BJ386" i="2"/>
  <c r="BG386" i="2"/>
  <c r="BD386" i="2"/>
  <c r="BA386" i="2"/>
  <c r="AX386" i="2"/>
  <c r="AU386" i="2"/>
  <c r="HV384" i="2"/>
  <c r="HP384" i="2"/>
  <c r="HJ384" i="2"/>
  <c r="HD384" i="2"/>
  <c r="GX384" i="2"/>
  <c r="GR384" i="2"/>
  <c r="GL384" i="2"/>
  <c r="GF384" i="2"/>
  <c r="FZ384" i="2"/>
  <c r="FT384" i="2"/>
  <c r="FN384" i="2"/>
  <c r="FH384" i="2"/>
  <c r="FB384" i="2"/>
  <c r="EV384" i="2"/>
  <c r="EP384" i="2"/>
  <c r="EJ384" i="2"/>
  <c r="ED384" i="2"/>
  <c r="DX384" i="2"/>
  <c r="DR384" i="2"/>
  <c r="DL384" i="2"/>
  <c r="CH384" i="2"/>
  <c r="CB384" i="2"/>
  <c r="BV384" i="2"/>
  <c r="BP384" i="2"/>
  <c r="BJ384" i="2"/>
  <c r="BD384" i="2"/>
  <c r="AX384" i="2"/>
  <c r="HV383" i="2"/>
  <c r="HS383" i="2"/>
  <c r="HP383" i="2"/>
  <c r="HM383" i="2"/>
  <c r="HJ383" i="2"/>
  <c r="HG383" i="2"/>
  <c r="HD383" i="2"/>
  <c r="HA383" i="2"/>
  <c r="GX383" i="2"/>
  <c r="GU383" i="2"/>
  <c r="GR383" i="2"/>
  <c r="GO383" i="2"/>
  <c r="GL383" i="2"/>
  <c r="GI383" i="2"/>
  <c r="GF383" i="2"/>
  <c r="GC383" i="2"/>
  <c r="FZ383" i="2"/>
  <c r="FW383" i="2"/>
  <c r="FT383" i="2"/>
  <c r="FQ383" i="2"/>
  <c r="FN383" i="2"/>
  <c r="FK383" i="2"/>
  <c r="FH383" i="2"/>
  <c r="FE383" i="2"/>
  <c r="FB383" i="2"/>
  <c r="EY383" i="2"/>
  <c r="EV383" i="2"/>
  <c r="ES383" i="2"/>
  <c r="EP383" i="2"/>
  <c r="EM383" i="2"/>
  <c r="EJ383" i="2"/>
  <c r="EG383" i="2"/>
  <c r="ED383" i="2"/>
  <c r="EA383" i="2"/>
  <c r="DX383" i="2"/>
  <c r="DU383" i="2"/>
  <c r="DR383" i="2"/>
  <c r="DO383" i="2"/>
  <c r="DL383" i="2"/>
  <c r="DI383" i="2"/>
  <c r="DC383" i="2"/>
  <c r="CW383" i="2"/>
  <c r="CQ383" i="2"/>
  <c r="CK383" i="2"/>
  <c r="CH383" i="2"/>
  <c r="CE383" i="2"/>
  <c r="CB383" i="2"/>
  <c r="BY383" i="2"/>
  <c r="BV383" i="2"/>
  <c r="BS383" i="2"/>
  <c r="BP383" i="2"/>
  <c r="BM383" i="2"/>
  <c r="BJ383" i="2"/>
  <c r="BG383" i="2"/>
  <c r="BD383" i="2"/>
  <c r="BA383" i="2"/>
  <c r="AX383" i="2"/>
  <c r="AU383" i="2"/>
  <c r="HV372" i="2"/>
  <c r="HS372" i="2"/>
  <c r="HP372" i="2"/>
  <c r="HM372" i="2"/>
  <c r="HJ372" i="2"/>
  <c r="HG372" i="2"/>
  <c r="HD372" i="2"/>
  <c r="HA372" i="2"/>
  <c r="GX372" i="2"/>
  <c r="GU372" i="2"/>
  <c r="GR372" i="2"/>
  <c r="GO372" i="2"/>
  <c r="GL372" i="2"/>
  <c r="GI372" i="2"/>
  <c r="GF372" i="2"/>
  <c r="GC372" i="2"/>
  <c r="FZ372" i="2"/>
  <c r="FW372" i="2"/>
  <c r="FT372" i="2"/>
  <c r="FQ372" i="2"/>
  <c r="FN372" i="2"/>
  <c r="FK372" i="2"/>
  <c r="FH372" i="2"/>
  <c r="FE372" i="2"/>
  <c r="FB372" i="2"/>
  <c r="EY372" i="2"/>
  <c r="EV372" i="2"/>
  <c r="ES372" i="2"/>
  <c r="EP372" i="2"/>
  <c r="EM372" i="2"/>
  <c r="EJ372" i="2"/>
  <c r="EG372" i="2"/>
  <c r="ED372" i="2"/>
  <c r="EA372" i="2"/>
  <c r="DX372" i="2"/>
  <c r="DU372" i="2"/>
  <c r="DR372" i="2"/>
  <c r="DO372" i="2"/>
  <c r="DL372" i="2"/>
  <c r="DI372" i="2"/>
  <c r="DC372" i="2"/>
  <c r="CW372" i="2"/>
  <c r="CQ372" i="2"/>
  <c r="CK372" i="2"/>
  <c r="CH372" i="2"/>
  <c r="CE372" i="2"/>
  <c r="CB372" i="2"/>
  <c r="BY372" i="2"/>
  <c r="BV372" i="2"/>
  <c r="BS372" i="2"/>
  <c r="BP372" i="2"/>
  <c r="BM372" i="2"/>
  <c r="BJ372" i="2"/>
  <c r="BG372" i="2"/>
  <c r="BD372" i="2"/>
  <c r="BA372" i="2"/>
  <c r="AX372" i="2"/>
  <c r="AU372" i="2"/>
  <c r="HV371" i="2"/>
  <c r="HS371" i="2"/>
  <c r="HP371" i="2"/>
  <c r="HM371" i="2"/>
  <c r="HJ371" i="2"/>
  <c r="HG371" i="2"/>
  <c r="HD371" i="2"/>
  <c r="HA371" i="2"/>
  <c r="GX371" i="2"/>
  <c r="GU371" i="2"/>
  <c r="GR371" i="2"/>
  <c r="GO371" i="2"/>
  <c r="GL371" i="2"/>
  <c r="GI371" i="2"/>
  <c r="GF371" i="2"/>
  <c r="GC371" i="2"/>
  <c r="FZ371" i="2"/>
  <c r="FW371" i="2"/>
  <c r="FT371" i="2"/>
  <c r="FQ371" i="2"/>
  <c r="FN371" i="2"/>
  <c r="FK371" i="2"/>
  <c r="FH371" i="2"/>
  <c r="FE371" i="2"/>
  <c r="FB371" i="2"/>
  <c r="EY371" i="2"/>
  <c r="EV371" i="2"/>
  <c r="ES371" i="2"/>
  <c r="EP371" i="2"/>
  <c r="EM371" i="2"/>
  <c r="EJ371" i="2"/>
  <c r="EG371" i="2"/>
  <c r="ED371" i="2"/>
  <c r="EA371" i="2"/>
  <c r="DX371" i="2"/>
  <c r="DU371" i="2"/>
  <c r="DR371" i="2"/>
  <c r="DO371" i="2"/>
  <c r="DL371" i="2"/>
  <c r="DI371" i="2"/>
  <c r="DC371" i="2"/>
  <c r="CW371" i="2"/>
  <c r="CQ371" i="2"/>
  <c r="CK371" i="2"/>
  <c r="CH371" i="2"/>
  <c r="CE371" i="2"/>
  <c r="CB371" i="2"/>
  <c r="BY371" i="2"/>
  <c r="BV371" i="2"/>
  <c r="BS371" i="2"/>
  <c r="BP371" i="2"/>
  <c r="BM371" i="2"/>
  <c r="BJ371" i="2"/>
  <c r="BG371" i="2"/>
  <c r="BD371" i="2"/>
  <c r="BA371" i="2"/>
  <c r="AX371" i="2"/>
  <c r="AU371" i="2"/>
  <c r="HV370" i="2"/>
  <c r="HS370" i="2"/>
  <c r="HP370" i="2"/>
  <c r="HM370" i="2"/>
  <c r="HJ370" i="2"/>
  <c r="HG370" i="2"/>
  <c r="HD370" i="2"/>
  <c r="HA370" i="2"/>
  <c r="GX370" i="2"/>
  <c r="GU370" i="2"/>
  <c r="GR370" i="2"/>
  <c r="GO370" i="2"/>
  <c r="GL370" i="2"/>
  <c r="GI370" i="2"/>
  <c r="GF370" i="2"/>
  <c r="GC370" i="2"/>
  <c r="FZ370" i="2"/>
  <c r="FW370" i="2"/>
  <c r="FT370" i="2"/>
  <c r="FQ370" i="2"/>
  <c r="FN370" i="2"/>
  <c r="FK370" i="2"/>
  <c r="FH370" i="2"/>
  <c r="FE370" i="2"/>
  <c r="FB370" i="2"/>
  <c r="EY370" i="2"/>
  <c r="EV370" i="2"/>
  <c r="ES370" i="2"/>
  <c r="EP370" i="2"/>
  <c r="EM370" i="2"/>
  <c r="EJ370" i="2"/>
  <c r="EG370" i="2"/>
  <c r="ED370" i="2"/>
  <c r="EA370" i="2"/>
  <c r="DX370" i="2"/>
  <c r="DU370" i="2"/>
  <c r="DR370" i="2"/>
  <c r="DO370" i="2"/>
  <c r="DL370" i="2"/>
  <c r="DI370" i="2"/>
  <c r="DC370" i="2"/>
  <c r="CW370" i="2"/>
  <c r="CQ370" i="2"/>
  <c r="CK370" i="2"/>
  <c r="CH370" i="2"/>
  <c r="CE370" i="2"/>
  <c r="CB370" i="2"/>
  <c r="BY370" i="2"/>
  <c r="BV370" i="2"/>
  <c r="BS370" i="2"/>
  <c r="BP370" i="2"/>
  <c r="BM370" i="2"/>
  <c r="BJ370" i="2"/>
  <c r="BG370" i="2"/>
  <c r="BD370" i="2"/>
  <c r="BA370" i="2"/>
  <c r="AX370" i="2"/>
  <c r="AU370" i="2"/>
  <c r="HV368" i="2"/>
  <c r="HS368" i="2"/>
  <c r="HP368" i="2"/>
  <c r="HM368" i="2"/>
  <c r="HJ368" i="2"/>
  <c r="HG368" i="2"/>
  <c r="HD368" i="2"/>
  <c r="HA368" i="2"/>
  <c r="GX368" i="2"/>
  <c r="GU368" i="2"/>
  <c r="GR368" i="2"/>
  <c r="GO368" i="2"/>
  <c r="GL368" i="2"/>
  <c r="GI368" i="2"/>
  <c r="GF368" i="2"/>
  <c r="GC368" i="2"/>
  <c r="FZ368" i="2"/>
  <c r="FW368" i="2"/>
  <c r="FT368" i="2"/>
  <c r="FQ368" i="2"/>
  <c r="FN368" i="2"/>
  <c r="FK368" i="2"/>
  <c r="FH368" i="2"/>
  <c r="FE368" i="2"/>
  <c r="FB368" i="2"/>
  <c r="EY368" i="2"/>
  <c r="EV368" i="2"/>
  <c r="ES368" i="2"/>
  <c r="EP368" i="2"/>
  <c r="EM368" i="2"/>
  <c r="EJ368" i="2"/>
  <c r="EG368" i="2"/>
  <c r="ED368" i="2"/>
  <c r="EA368" i="2"/>
  <c r="DX368" i="2"/>
  <c r="DU368" i="2"/>
  <c r="DR368" i="2"/>
  <c r="DO368" i="2"/>
  <c r="DL368" i="2"/>
  <c r="DI368" i="2"/>
  <c r="DC368" i="2"/>
  <c r="CW368" i="2"/>
  <c r="CQ368" i="2"/>
  <c r="CK368" i="2"/>
  <c r="CH368" i="2"/>
  <c r="CE368" i="2"/>
  <c r="CB368" i="2"/>
  <c r="BY368" i="2"/>
  <c r="BV368" i="2"/>
  <c r="BS368" i="2"/>
  <c r="BP368" i="2"/>
  <c r="BM368" i="2"/>
  <c r="BJ368" i="2"/>
  <c r="BG368" i="2"/>
  <c r="BD368" i="2"/>
  <c r="BA368" i="2"/>
  <c r="AX368" i="2"/>
  <c r="AU368" i="2"/>
  <c r="HV367" i="2"/>
  <c r="HS367" i="2"/>
  <c r="HP367" i="2"/>
  <c r="HM367" i="2"/>
  <c r="HJ367" i="2"/>
  <c r="HG367" i="2"/>
  <c r="HD367" i="2"/>
  <c r="HA367" i="2"/>
  <c r="GX367" i="2"/>
  <c r="GU367" i="2"/>
  <c r="GR367" i="2"/>
  <c r="GO367" i="2"/>
  <c r="GL367" i="2"/>
  <c r="GI367" i="2"/>
  <c r="GF367" i="2"/>
  <c r="GC367" i="2"/>
  <c r="FZ367" i="2"/>
  <c r="FW367" i="2"/>
  <c r="FT367" i="2"/>
  <c r="FQ367" i="2"/>
  <c r="FN367" i="2"/>
  <c r="FK367" i="2"/>
  <c r="FH367" i="2"/>
  <c r="FE367" i="2"/>
  <c r="FB367" i="2"/>
  <c r="EY367" i="2"/>
  <c r="EV367" i="2"/>
  <c r="ES367" i="2"/>
  <c r="EP367" i="2"/>
  <c r="EM367" i="2"/>
  <c r="EJ367" i="2"/>
  <c r="EG367" i="2"/>
  <c r="ED367" i="2"/>
  <c r="EA367" i="2"/>
  <c r="DX367" i="2"/>
  <c r="DU367" i="2"/>
  <c r="DR367" i="2"/>
  <c r="DO367" i="2"/>
  <c r="DL367" i="2"/>
  <c r="DI367" i="2"/>
  <c r="DC367" i="2"/>
  <c r="CW367" i="2"/>
  <c r="CQ367" i="2"/>
  <c r="CK367" i="2"/>
  <c r="CH367" i="2"/>
  <c r="CE367" i="2"/>
  <c r="CB367" i="2"/>
  <c r="BY367" i="2"/>
  <c r="BV367" i="2"/>
  <c r="BS367" i="2"/>
  <c r="BP367" i="2"/>
  <c r="BM367" i="2"/>
  <c r="BJ367" i="2"/>
  <c r="BG367" i="2"/>
  <c r="BD367" i="2"/>
  <c r="BA367" i="2"/>
  <c r="AX367" i="2"/>
  <c r="AU367" i="2"/>
  <c r="HV366" i="2"/>
  <c r="HS366" i="2"/>
  <c r="HP366" i="2"/>
  <c r="HM366" i="2"/>
  <c r="HJ366" i="2"/>
  <c r="HG366" i="2"/>
  <c r="HD366" i="2"/>
  <c r="HA366" i="2"/>
  <c r="GX366" i="2"/>
  <c r="GU366" i="2"/>
  <c r="GR366" i="2"/>
  <c r="GO366" i="2"/>
  <c r="GL366" i="2"/>
  <c r="GI366" i="2"/>
  <c r="GF366" i="2"/>
  <c r="GC366" i="2"/>
  <c r="FZ366" i="2"/>
  <c r="FW366" i="2"/>
  <c r="FT366" i="2"/>
  <c r="FQ366" i="2"/>
  <c r="FN366" i="2"/>
  <c r="FK366" i="2"/>
  <c r="FH366" i="2"/>
  <c r="FE366" i="2"/>
  <c r="FB366" i="2"/>
  <c r="EY366" i="2"/>
  <c r="EV366" i="2"/>
  <c r="ES366" i="2"/>
  <c r="EP366" i="2"/>
  <c r="EM366" i="2"/>
  <c r="EJ366" i="2"/>
  <c r="EG366" i="2"/>
  <c r="ED366" i="2"/>
  <c r="EA366" i="2"/>
  <c r="DX366" i="2"/>
  <c r="DU366" i="2"/>
  <c r="DR366" i="2"/>
  <c r="DO366" i="2"/>
  <c r="DL366" i="2"/>
  <c r="DI366" i="2"/>
  <c r="DC366" i="2"/>
  <c r="CW366" i="2"/>
  <c r="CQ366" i="2"/>
  <c r="CK366" i="2"/>
  <c r="CH366" i="2"/>
  <c r="CE366" i="2"/>
  <c r="CB366" i="2"/>
  <c r="BY366" i="2"/>
  <c r="BV366" i="2"/>
  <c r="BS366" i="2"/>
  <c r="BP366" i="2"/>
  <c r="BM366" i="2"/>
  <c r="BJ366" i="2"/>
  <c r="BG366" i="2"/>
  <c r="BD366" i="2"/>
  <c r="BA366" i="2"/>
  <c r="AX366" i="2"/>
  <c r="AU366" i="2"/>
  <c r="HV365" i="2"/>
  <c r="HS365" i="2"/>
  <c r="HP365" i="2"/>
  <c r="HM365" i="2"/>
  <c r="HJ365" i="2"/>
  <c r="HG365" i="2"/>
  <c r="HD365" i="2"/>
  <c r="HA365" i="2"/>
  <c r="GX365" i="2"/>
  <c r="GU365" i="2"/>
  <c r="GR365" i="2"/>
  <c r="GO365" i="2"/>
  <c r="GL365" i="2"/>
  <c r="GI365" i="2"/>
  <c r="GF365" i="2"/>
  <c r="GC365" i="2"/>
  <c r="FZ365" i="2"/>
  <c r="FW365" i="2"/>
  <c r="FT365" i="2"/>
  <c r="FQ365" i="2"/>
  <c r="FN365" i="2"/>
  <c r="FK365" i="2"/>
  <c r="FH365" i="2"/>
  <c r="FE365" i="2"/>
  <c r="FB365" i="2"/>
  <c r="EY365" i="2"/>
  <c r="EV365" i="2"/>
  <c r="ES365" i="2"/>
  <c r="EP365" i="2"/>
  <c r="EM365" i="2"/>
  <c r="EJ365" i="2"/>
  <c r="EG365" i="2"/>
  <c r="ED365" i="2"/>
  <c r="EA365" i="2"/>
  <c r="DX365" i="2"/>
  <c r="DU365" i="2"/>
  <c r="DR365" i="2"/>
  <c r="DO365" i="2"/>
  <c r="DL365" i="2"/>
  <c r="DI365" i="2"/>
  <c r="DC365" i="2"/>
  <c r="CW365" i="2"/>
  <c r="CQ365" i="2"/>
  <c r="CK365" i="2"/>
  <c r="CH365" i="2"/>
  <c r="CE365" i="2"/>
  <c r="CB365" i="2"/>
  <c r="BY365" i="2"/>
  <c r="BV365" i="2"/>
  <c r="BS365" i="2"/>
  <c r="BP365" i="2"/>
  <c r="BM365" i="2"/>
  <c r="BJ365" i="2"/>
  <c r="BG365" i="2"/>
  <c r="BD365" i="2"/>
  <c r="BA365" i="2"/>
  <c r="AX365" i="2"/>
  <c r="AU365" i="2"/>
  <c r="HV364" i="2"/>
  <c r="HS364" i="2"/>
  <c r="HP364" i="2"/>
  <c r="HM364" i="2"/>
  <c r="HJ364" i="2"/>
  <c r="HG364" i="2"/>
  <c r="HD364" i="2"/>
  <c r="HA364" i="2"/>
  <c r="GX364" i="2"/>
  <c r="GU364" i="2"/>
  <c r="GR364" i="2"/>
  <c r="GO364" i="2"/>
  <c r="GL364" i="2"/>
  <c r="GI364" i="2"/>
  <c r="GF364" i="2"/>
  <c r="GC364" i="2"/>
  <c r="FZ364" i="2"/>
  <c r="FW364" i="2"/>
  <c r="FT364" i="2"/>
  <c r="FQ364" i="2"/>
  <c r="FN364" i="2"/>
  <c r="FK364" i="2"/>
  <c r="FH364" i="2"/>
  <c r="FE364" i="2"/>
  <c r="FB364" i="2"/>
  <c r="EY364" i="2"/>
  <c r="EV364" i="2"/>
  <c r="ES364" i="2"/>
  <c r="EP364" i="2"/>
  <c r="EM364" i="2"/>
  <c r="EJ364" i="2"/>
  <c r="EG364" i="2"/>
  <c r="ED364" i="2"/>
  <c r="EA364" i="2"/>
  <c r="DX364" i="2"/>
  <c r="DU364" i="2"/>
  <c r="DR364" i="2"/>
  <c r="DO364" i="2"/>
  <c r="DL364" i="2"/>
  <c r="DI364" i="2"/>
  <c r="DC364" i="2"/>
  <c r="CW364" i="2"/>
  <c r="CQ364" i="2"/>
  <c r="CK364" i="2"/>
  <c r="CH364" i="2"/>
  <c r="CE364" i="2"/>
  <c r="CB364" i="2"/>
  <c r="BY364" i="2"/>
  <c r="BV364" i="2"/>
  <c r="BS364" i="2"/>
  <c r="BP364" i="2"/>
  <c r="BM364" i="2"/>
  <c r="BJ364" i="2"/>
  <c r="BG364" i="2"/>
  <c r="BD364" i="2"/>
  <c r="BA364" i="2"/>
  <c r="AX364" i="2"/>
  <c r="AU364" i="2"/>
  <c r="HV362" i="2"/>
  <c r="HS362" i="2"/>
  <c r="HP362" i="2"/>
  <c r="HM362" i="2"/>
  <c r="HJ362" i="2"/>
  <c r="HG362" i="2"/>
  <c r="HD362" i="2"/>
  <c r="HA362" i="2"/>
  <c r="GX362" i="2"/>
  <c r="GU362" i="2"/>
  <c r="GR362" i="2"/>
  <c r="GO362" i="2"/>
  <c r="GL362" i="2"/>
  <c r="GI362" i="2"/>
  <c r="GF362" i="2"/>
  <c r="GC362" i="2"/>
  <c r="FZ362" i="2"/>
  <c r="FW362" i="2"/>
  <c r="FT362" i="2"/>
  <c r="FQ362" i="2"/>
  <c r="FN362" i="2"/>
  <c r="FK362" i="2"/>
  <c r="FH362" i="2"/>
  <c r="FE362" i="2"/>
  <c r="FB362" i="2"/>
  <c r="EY362" i="2"/>
  <c r="EV362" i="2"/>
  <c r="ES362" i="2"/>
  <c r="EP362" i="2"/>
  <c r="EM362" i="2"/>
  <c r="EJ362" i="2"/>
  <c r="EG362" i="2"/>
  <c r="ED362" i="2"/>
  <c r="EA362" i="2"/>
  <c r="DX362" i="2"/>
  <c r="DU362" i="2"/>
  <c r="DR362" i="2"/>
  <c r="DO362" i="2"/>
  <c r="DL362" i="2"/>
  <c r="DI362" i="2"/>
  <c r="DC362" i="2"/>
  <c r="CW362" i="2"/>
  <c r="CQ362" i="2"/>
  <c r="CK362" i="2"/>
  <c r="CH362" i="2"/>
  <c r="CE362" i="2"/>
  <c r="CB362" i="2"/>
  <c r="BY362" i="2"/>
  <c r="BV362" i="2"/>
  <c r="BS362" i="2"/>
  <c r="BP362" i="2"/>
  <c r="BM362" i="2"/>
  <c r="BJ362" i="2"/>
  <c r="BG362" i="2"/>
  <c r="BD362" i="2"/>
  <c r="BA362" i="2"/>
  <c r="AX362" i="2"/>
  <c r="AU362" i="2"/>
  <c r="HV361" i="2"/>
  <c r="HS361" i="2"/>
  <c r="HP361" i="2"/>
  <c r="HM361" i="2"/>
  <c r="HJ361" i="2"/>
  <c r="HG361" i="2"/>
  <c r="HD361" i="2"/>
  <c r="HA361" i="2"/>
  <c r="GX361" i="2"/>
  <c r="GU361" i="2"/>
  <c r="GR361" i="2"/>
  <c r="GO361" i="2"/>
  <c r="GL361" i="2"/>
  <c r="GI361" i="2"/>
  <c r="GF361" i="2"/>
  <c r="GC361" i="2"/>
  <c r="FZ361" i="2"/>
  <c r="FW361" i="2"/>
  <c r="FT361" i="2"/>
  <c r="FQ361" i="2"/>
  <c r="FN361" i="2"/>
  <c r="FK361" i="2"/>
  <c r="FH361" i="2"/>
  <c r="FE361" i="2"/>
  <c r="FB361" i="2"/>
  <c r="EY361" i="2"/>
  <c r="EV361" i="2"/>
  <c r="ES361" i="2"/>
  <c r="EP361" i="2"/>
  <c r="EM361" i="2"/>
  <c r="EJ361" i="2"/>
  <c r="EG361" i="2"/>
  <c r="ED361" i="2"/>
  <c r="EA361" i="2"/>
  <c r="DX361" i="2"/>
  <c r="DU361" i="2"/>
  <c r="DR361" i="2"/>
  <c r="DO361" i="2"/>
  <c r="DL361" i="2"/>
  <c r="DI361" i="2"/>
  <c r="DC361" i="2"/>
  <c r="CW361" i="2"/>
  <c r="CQ361" i="2"/>
  <c r="CK361" i="2"/>
  <c r="CH361" i="2"/>
  <c r="CE361" i="2"/>
  <c r="CB361" i="2"/>
  <c r="BY361" i="2"/>
  <c r="BV361" i="2"/>
  <c r="BS361" i="2"/>
  <c r="BP361" i="2"/>
  <c r="BM361" i="2"/>
  <c r="BJ361" i="2"/>
  <c r="BG361" i="2"/>
  <c r="BD361" i="2"/>
  <c r="BA361" i="2"/>
  <c r="AX361" i="2"/>
  <c r="AU361" i="2"/>
  <c r="HV360" i="2"/>
  <c r="HS360" i="2"/>
  <c r="HP360" i="2"/>
  <c r="HM360" i="2"/>
  <c r="HJ360" i="2"/>
  <c r="HG360" i="2"/>
  <c r="HD360" i="2"/>
  <c r="HA360" i="2"/>
  <c r="GX360" i="2"/>
  <c r="GU360" i="2"/>
  <c r="GR360" i="2"/>
  <c r="GO360" i="2"/>
  <c r="GL360" i="2"/>
  <c r="GI360" i="2"/>
  <c r="GF360" i="2"/>
  <c r="GC360" i="2"/>
  <c r="FZ360" i="2"/>
  <c r="FW360" i="2"/>
  <c r="FT360" i="2"/>
  <c r="FQ360" i="2"/>
  <c r="FN360" i="2"/>
  <c r="FK360" i="2"/>
  <c r="FH360" i="2"/>
  <c r="FE360" i="2"/>
  <c r="FB360" i="2"/>
  <c r="EY360" i="2"/>
  <c r="EV360" i="2"/>
  <c r="ES360" i="2"/>
  <c r="EP360" i="2"/>
  <c r="EM360" i="2"/>
  <c r="EJ360" i="2"/>
  <c r="EG360" i="2"/>
  <c r="ED360" i="2"/>
  <c r="EA360" i="2"/>
  <c r="DX360" i="2"/>
  <c r="DU360" i="2"/>
  <c r="DR360" i="2"/>
  <c r="DO360" i="2"/>
  <c r="DL360" i="2"/>
  <c r="DI360" i="2"/>
  <c r="DC360" i="2"/>
  <c r="CW360" i="2"/>
  <c r="CQ360" i="2"/>
  <c r="CK360" i="2"/>
  <c r="CH360" i="2"/>
  <c r="CE360" i="2"/>
  <c r="CB360" i="2"/>
  <c r="BY360" i="2"/>
  <c r="BV360" i="2"/>
  <c r="BS360" i="2"/>
  <c r="BP360" i="2"/>
  <c r="BM360" i="2"/>
  <c r="BJ360" i="2"/>
  <c r="BG360" i="2"/>
  <c r="BD360" i="2"/>
  <c r="BA360" i="2"/>
  <c r="AX360" i="2"/>
  <c r="AU360" i="2"/>
  <c r="HV359" i="2"/>
  <c r="HS359" i="2"/>
  <c r="HP359" i="2"/>
  <c r="HM359" i="2"/>
  <c r="HJ359" i="2"/>
  <c r="HG359" i="2"/>
  <c r="HD359" i="2"/>
  <c r="HA359" i="2"/>
  <c r="GX359" i="2"/>
  <c r="GU359" i="2"/>
  <c r="GR359" i="2"/>
  <c r="GO359" i="2"/>
  <c r="GL359" i="2"/>
  <c r="GI359" i="2"/>
  <c r="GF359" i="2"/>
  <c r="GC359" i="2"/>
  <c r="FZ359" i="2"/>
  <c r="FW359" i="2"/>
  <c r="FT359" i="2"/>
  <c r="FQ359" i="2"/>
  <c r="FN359" i="2"/>
  <c r="FK359" i="2"/>
  <c r="FH359" i="2"/>
  <c r="FE359" i="2"/>
  <c r="FB359" i="2"/>
  <c r="EY359" i="2"/>
  <c r="EV359" i="2"/>
  <c r="ES359" i="2"/>
  <c r="EP359" i="2"/>
  <c r="EM359" i="2"/>
  <c r="EJ359" i="2"/>
  <c r="EG359" i="2"/>
  <c r="ED359" i="2"/>
  <c r="EA359" i="2"/>
  <c r="DX359" i="2"/>
  <c r="DU359" i="2"/>
  <c r="DR359" i="2"/>
  <c r="DO359" i="2"/>
  <c r="DL359" i="2"/>
  <c r="DI359" i="2"/>
  <c r="DC359" i="2"/>
  <c r="CW359" i="2"/>
  <c r="CQ359" i="2"/>
  <c r="CK359" i="2"/>
  <c r="CH359" i="2"/>
  <c r="CE359" i="2"/>
  <c r="CB359" i="2"/>
  <c r="BY359" i="2"/>
  <c r="BV359" i="2"/>
  <c r="BS359" i="2"/>
  <c r="BP359" i="2"/>
  <c r="BM359" i="2"/>
  <c r="BJ359" i="2"/>
  <c r="BG359" i="2"/>
  <c r="BD359" i="2"/>
  <c r="BA359" i="2"/>
  <c r="AX359" i="2"/>
  <c r="AU359" i="2"/>
  <c r="HV358" i="2"/>
  <c r="HS358" i="2"/>
  <c r="HP358" i="2"/>
  <c r="HM358" i="2"/>
  <c r="HJ358" i="2"/>
  <c r="HG358" i="2"/>
  <c r="HD358" i="2"/>
  <c r="HA358" i="2"/>
  <c r="GX358" i="2"/>
  <c r="GU358" i="2"/>
  <c r="GR358" i="2"/>
  <c r="GO358" i="2"/>
  <c r="GL358" i="2"/>
  <c r="GI358" i="2"/>
  <c r="GF358" i="2"/>
  <c r="GC358" i="2"/>
  <c r="FZ358" i="2"/>
  <c r="FW358" i="2"/>
  <c r="FT358" i="2"/>
  <c r="FQ358" i="2"/>
  <c r="FN358" i="2"/>
  <c r="FK358" i="2"/>
  <c r="FH358" i="2"/>
  <c r="FE358" i="2"/>
  <c r="FB358" i="2"/>
  <c r="EY358" i="2"/>
  <c r="EV358" i="2"/>
  <c r="ES358" i="2"/>
  <c r="EP358" i="2"/>
  <c r="EM358" i="2"/>
  <c r="EJ358" i="2"/>
  <c r="EG358" i="2"/>
  <c r="ED358" i="2"/>
  <c r="EA358" i="2"/>
  <c r="DX358" i="2"/>
  <c r="DU358" i="2"/>
  <c r="DR358" i="2"/>
  <c r="DO358" i="2"/>
  <c r="DL358" i="2"/>
  <c r="DI358" i="2"/>
  <c r="DC358" i="2"/>
  <c r="CW358" i="2"/>
  <c r="CQ358" i="2"/>
  <c r="CK358" i="2"/>
  <c r="CH358" i="2"/>
  <c r="CE358" i="2"/>
  <c r="CB358" i="2"/>
  <c r="BY358" i="2"/>
  <c r="BV358" i="2"/>
  <c r="BS358" i="2"/>
  <c r="BP358" i="2"/>
  <c r="BM358" i="2"/>
  <c r="BJ358" i="2"/>
  <c r="BG358" i="2"/>
  <c r="BD358" i="2"/>
  <c r="BA358" i="2"/>
  <c r="AX358" i="2"/>
  <c r="AU358" i="2"/>
  <c r="HV356" i="2"/>
  <c r="HS356" i="2"/>
  <c r="HP356" i="2"/>
  <c r="HM356" i="2"/>
  <c r="HJ356" i="2"/>
  <c r="HG356" i="2"/>
  <c r="HD356" i="2"/>
  <c r="HA356" i="2"/>
  <c r="GX356" i="2"/>
  <c r="GU356" i="2"/>
  <c r="GR356" i="2"/>
  <c r="GO356" i="2"/>
  <c r="GL356" i="2"/>
  <c r="GI356" i="2"/>
  <c r="GF356" i="2"/>
  <c r="GC356" i="2"/>
  <c r="FZ356" i="2"/>
  <c r="FW356" i="2"/>
  <c r="FT356" i="2"/>
  <c r="FQ356" i="2"/>
  <c r="FN356" i="2"/>
  <c r="FK356" i="2"/>
  <c r="FH356" i="2"/>
  <c r="FE356" i="2"/>
  <c r="FB356" i="2"/>
  <c r="EY356" i="2"/>
  <c r="EV356" i="2"/>
  <c r="ES356" i="2"/>
  <c r="EP356" i="2"/>
  <c r="EM356" i="2"/>
  <c r="EJ356" i="2"/>
  <c r="EG356" i="2"/>
  <c r="ED356" i="2"/>
  <c r="EA356" i="2"/>
  <c r="DX356" i="2"/>
  <c r="DU356" i="2"/>
  <c r="DR356" i="2"/>
  <c r="DO356" i="2"/>
  <c r="DL356" i="2"/>
  <c r="DI356" i="2"/>
  <c r="DC356" i="2"/>
  <c r="CW356" i="2"/>
  <c r="CQ356" i="2"/>
  <c r="CK356" i="2"/>
  <c r="CH356" i="2"/>
  <c r="CE356" i="2"/>
  <c r="CB356" i="2"/>
  <c r="BY356" i="2"/>
  <c r="BV356" i="2"/>
  <c r="BS356" i="2"/>
  <c r="BP356" i="2"/>
  <c r="BM356" i="2"/>
  <c r="BJ356" i="2"/>
  <c r="BG356" i="2"/>
  <c r="BD356" i="2"/>
  <c r="BA356" i="2"/>
  <c r="AX356" i="2"/>
  <c r="AU356" i="2"/>
  <c r="HV353" i="2"/>
  <c r="HP353" i="2"/>
  <c r="HJ353" i="2"/>
  <c r="HD353" i="2"/>
  <c r="GX353" i="2"/>
  <c r="GR353" i="2"/>
  <c r="GL353" i="2"/>
  <c r="GF353" i="2"/>
  <c r="FZ353" i="2"/>
  <c r="FT353" i="2"/>
  <c r="FN353" i="2"/>
  <c r="FH353" i="2"/>
  <c r="FB353" i="2"/>
  <c r="EV353" i="2"/>
  <c r="EP353" i="2"/>
  <c r="EJ353" i="2"/>
  <c r="ED353" i="2"/>
  <c r="DX353" i="2"/>
  <c r="DR353" i="2"/>
  <c r="DL353" i="2"/>
  <c r="CH353" i="2"/>
  <c r="CB353" i="2"/>
  <c r="BV353" i="2"/>
  <c r="BP353" i="2"/>
  <c r="BJ353" i="2"/>
  <c r="BD353" i="2"/>
  <c r="AX353" i="2"/>
  <c r="HV352" i="2"/>
  <c r="HS352" i="2"/>
  <c r="HP352" i="2"/>
  <c r="HM352" i="2"/>
  <c r="HJ352" i="2"/>
  <c r="HG352" i="2"/>
  <c r="HD352" i="2"/>
  <c r="HA352" i="2"/>
  <c r="GX352" i="2"/>
  <c r="GU352" i="2"/>
  <c r="GR352" i="2"/>
  <c r="GO352" i="2"/>
  <c r="GL352" i="2"/>
  <c r="GI352" i="2"/>
  <c r="GF352" i="2"/>
  <c r="GC352" i="2"/>
  <c r="FZ352" i="2"/>
  <c r="FW352" i="2"/>
  <c r="FT352" i="2"/>
  <c r="FQ352" i="2"/>
  <c r="FN352" i="2"/>
  <c r="FK352" i="2"/>
  <c r="FH352" i="2"/>
  <c r="FE352" i="2"/>
  <c r="FB352" i="2"/>
  <c r="EY352" i="2"/>
  <c r="EV352" i="2"/>
  <c r="ES352" i="2"/>
  <c r="EP352" i="2"/>
  <c r="EM352" i="2"/>
  <c r="EJ352" i="2"/>
  <c r="EG352" i="2"/>
  <c r="ED352" i="2"/>
  <c r="EA352" i="2"/>
  <c r="DX352" i="2"/>
  <c r="DU352" i="2"/>
  <c r="DR352" i="2"/>
  <c r="DO352" i="2"/>
  <c r="DL352" i="2"/>
  <c r="DI352" i="2"/>
  <c r="DC352" i="2"/>
  <c r="CW352" i="2"/>
  <c r="CQ352" i="2"/>
  <c r="CK352" i="2"/>
  <c r="CH352" i="2"/>
  <c r="CE352" i="2"/>
  <c r="CB352" i="2"/>
  <c r="BY352" i="2"/>
  <c r="BV352" i="2"/>
  <c r="BS352" i="2"/>
  <c r="BP352" i="2"/>
  <c r="BM352" i="2"/>
  <c r="BJ352" i="2"/>
  <c r="BG352" i="2"/>
  <c r="BD352" i="2"/>
  <c r="BA352" i="2"/>
  <c r="AX352" i="2"/>
  <c r="AU352" i="2"/>
  <c r="HV341" i="2"/>
  <c r="HS341" i="2"/>
  <c r="HP341" i="2"/>
  <c r="HM341" i="2"/>
  <c r="HJ341" i="2"/>
  <c r="HG341" i="2"/>
  <c r="HD341" i="2"/>
  <c r="HA341" i="2"/>
  <c r="GX341" i="2"/>
  <c r="GU341" i="2"/>
  <c r="GR341" i="2"/>
  <c r="GO341" i="2"/>
  <c r="GL341" i="2"/>
  <c r="GI341" i="2"/>
  <c r="GF341" i="2"/>
  <c r="GC341" i="2"/>
  <c r="FZ341" i="2"/>
  <c r="FW341" i="2"/>
  <c r="FT341" i="2"/>
  <c r="FQ341" i="2"/>
  <c r="FN341" i="2"/>
  <c r="FK341" i="2"/>
  <c r="FH341" i="2"/>
  <c r="FE341" i="2"/>
  <c r="FB341" i="2"/>
  <c r="EY341" i="2"/>
  <c r="EV341" i="2"/>
  <c r="ES341" i="2"/>
  <c r="EP341" i="2"/>
  <c r="EM341" i="2"/>
  <c r="EJ341" i="2"/>
  <c r="EG341" i="2"/>
  <c r="ED341" i="2"/>
  <c r="EA341" i="2"/>
  <c r="DX341" i="2"/>
  <c r="DU341" i="2"/>
  <c r="DR341" i="2"/>
  <c r="DO341" i="2"/>
  <c r="DL341" i="2"/>
  <c r="DI341" i="2"/>
  <c r="DC341" i="2"/>
  <c r="CW341" i="2"/>
  <c r="CQ341" i="2"/>
  <c r="CK341" i="2"/>
  <c r="CH341" i="2"/>
  <c r="CE341" i="2"/>
  <c r="CB341" i="2"/>
  <c r="BY341" i="2"/>
  <c r="BV341" i="2"/>
  <c r="BS341" i="2"/>
  <c r="BP341" i="2"/>
  <c r="BM341" i="2"/>
  <c r="BJ341" i="2"/>
  <c r="BG341" i="2"/>
  <c r="BD341" i="2"/>
  <c r="BA341" i="2"/>
  <c r="AX341" i="2"/>
  <c r="AU341" i="2"/>
  <c r="HV340" i="2"/>
  <c r="HS340" i="2"/>
  <c r="HP340" i="2"/>
  <c r="HM340" i="2"/>
  <c r="HJ340" i="2"/>
  <c r="HG340" i="2"/>
  <c r="HD340" i="2"/>
  <c r="HA340" i="2"/>
  <c r="GX340" i="2"/>
  <c r="GU340" i="2"/>
  <c r="GR340" i="2"/>
  <c r="GO340" i="2"/>
  <c r="GL340" i="2"/>
  <c r="GI340" i="2"/>
  <c r="GF340" i="2"/>
  <c r="GC340" i="2"/>
  <c r="FZ340" i="2"/>
  <c r="FW340" i="2"/>
  <c r="FT340" i="2"/>
  <c r="FQ340" i="2"/>
  <c r="FN340" i="2"/>
  <c r="FK340" i="2"/>
  <c r="FH340" i="2"/>
  <c r="FE340" i="2"/>
  <c r="FB340" i="2"/>
  <c r="EY340" i="2"/>
  <c r="EV340" i="2"/>
  <c r="ES340" i="2"/>
  <c r="EP340" i="2"/>
  <c r="EM340" i="2"/>
  <c r="EJ340" i="2"/>
  <c r="EG340" i="2"/>
  <c r="ED340" i="2"/>
  <c r="EA340" i="2"/>
  <c r="DX340" i="2"/>
  <c r="DU340" i="2"/>
  <c r="DR340" i="2"/>
  <c r="DO340" i="2"/>
  <c r="DL340" i="2"/>
  <c r="DI340" i="2"/>
  <c r="DC340" i="2"/>
  <c r="CW340" i="2"/>
  <c r="CQ340" i="2"/>
  <c r="CK340" i="2"/>
  <c r="CH340" i="2"/>
  <c r="CE340" i="2"/>
  <c r="CB340" i="2"/>
  <c r="BY340" i="2"/>
  <c r="BV340" i="2"/>
  <c r="BS340" i="2"/>
  <c r="BP340" i="2"/>
  <c r="BM340" i="2"/>
  <c r="BJ340" i="2"/>
  <c r="BG340" i="2"/>
  <c r="BD340" i="2"/>
  <c r="BA340" i="2"/>
  <c r="AX340" i="2"/>
  <c r="AU340" i="2"/>
  <c r="HV339" i="2"/>
  <c r="HS339" i="2"/>
  <c r="HP339" i="2"/>
  <c r="HM339" i="2"/>
  <c r="HJ339" i="2"/>
  <c r="HG339" i="2"/>
  <c r="HD339" i="2"/>
  <c r="HA339" i="2"/>
  <c r="GX339" i="2"/>
  <c r="GU339" i="2"/>
  <c r="GR339" i="2"/>
  <c r="GO339" i="2"/>
  <c r="GL339" i="2"/>
  <c r="GI339" i="2"/>
  <c r="GF339" i="2"/>
  <c r="GC339" i="2"/>
  <c r="FZ339" i="2"/>
  <c r="FW339" i="2"/>
  <c r="FT339" i="2"/>
  <c r="FQ339" i="2"/>
  <c r="FN339" i="2"/>
  <c r="FK339" i="2"/>
  <c r="FH339" i="2"/>
  <c r="FE339" i="2"/>
  <c r="FB339" i="2"/>
  <c r="EY339" i="2"/>
  <c r="EV339" i="2"/>
  <c r="ES339" i="2"/>
  <c r="EP339" i="2"/>
  <c r="EM339" i="2"/>
  <c r="EJ339" i="2"/>
  <c r="EG339" i="2"/>
  <c r="ED339" i="2"/>
  <c r="EA339" i="2"/>
  <c r="DX339" i="2"/>
  <c r="DU339" i="2"/>
  <c r="DR339" i="2"/>
  <c r="DO339" i="2"/>
  <c r="DL339" i="2"/>
  <c r="DI339" i="2"/>
  <c r="DC339" i="2"/>
  <c r="CW339" i="2"/>
  <c r="CQ339" i="2"/>
  <c r="CK339" i="2"/>
  <c r="CH339" i="2"/>
  <c r="CE339" i="2"/>
  <c r="CB339" i="2"/>
  <c r="BY339" i="2"/>
  <c r="BV339" i="2"/>
  <c r="BS339" i="2"/>
  <c r="BP339" i="2"/>
  <c r="BM339" i="2"/>
  <c r="BJ339" i="2"/>
  <c r="BG339" i="2"/>
  <c r="BD339" i="2"/>
  <c r="BA339" i="2"/>
  <c r="AX339" i="2"/>
  <c r="AU339" i="2"/>
  <c r="HV337" i="2"/>
  <c r="HS337" i="2"/>
  <c r="HP337" i="2"/>
  <c r="HM337" i="2"/>
  <c r="HJ337" i="2"/>
  <c r="HG337" i="2"/>
  <c r="HD337" i="2"/>
  <c r="HA337" i="2"/>
  <c r="GX337" i="2"/>
  <c r="GU337" i="2"/>
  <c r="GR337" i="2"/>
  <c r="GO337" i="2"/>
  <c r="GL337" i="2"/>
  <c r="GI337" i="2"/>
  <c r="GF337" i="2"/>
  <c r="GC337" i="2"/>
  <c r="FZ337" i="2"/>
  <c r="FW337" i="2"/>
  <c r="FT337" i="2"/>
  <c r="FQ337" i="2"/>
  <c r="FN337" i="2"/>
  <c r="FK337" i="2"/>
  <c r="FH337" i="2"/>
  <c r="FE337" i="2"/>
  <c r="FB337" i="2"/>
  <c r="EY337" i="2"/>
  <c r="EV337" i="2"/>
  <c r="ES337" i="2"/>
  <c r="EP337" i="2"/>
  <c r="EM337" i="2"/>
  <c r="EJ337" i="2"/>
  <c r="EG337" i="2"/>
  <c r="ED337" i="2"/>
  <c r="EA337" i="2"/>
  <c r="DX337" i="2"/>
  <c r="DU337" i="2"/>
  <c r="DR337" i="2"/>
  <c r="DO337" i="2"/>
  <c r="DL337" i="2"/>
  <c r="DI337" i="2"/>
  <c r="DC337" i="2"/>
  <c r="CW337" i="2"/>
  <c r="CQ337" i="2"/>
  <c r="CK337" i="2"/>
  <c r="CH337" i="2"/>
  <c r="CE337" i="2"/>
  <c r="CB337" i="2"/>
  <c r="BY337" i="2"/>
  <c r="BV337" i="2"/>
  <c r="BS337" i="2"/>
  <c r="BP337" i="2"/>
  <c r="BM337" i="2"/>
  <c r="BJ337" i="2"/>
  <c r="BG337" i="2"/>
  <c r="BD337" i="2"/>
  <c r="BA337" i="2"/>
  <c r="AX337" i="2"/>
  <c r="AU337" i="2"/>
  <c r="HV336" i="2"/>
  <c r="HS336" i="2"/>
  <c r="HP336" i="2"/>
  <c r="HM336" i="2"/>
  <c r="HJ336" i="2"/>
  <c r="HG336" i="2"/>
  <c r="HD336" i="2"/>
  <c r="HA336" i="2"/>
  <c r="GX336" i="2"/>
  <c r="GU336" i="2"/>
  <c r="GR336" i="2"/>
  <c r="GO336" i="2"/>
  <c r="GL336" i="2"/>
  <c r="GI336" i="2"/>
  <c r="GF336" i="2"/>
  <c r="GC336" i="2"/>
  <c r="FZ336" i="2"/>
  <c r="FW336" i="2"/>
  <c r="FT336" i="2"/>
  <c r="FQ336" i="2"/>
  <c r="FN336" i="2"/>
  <c r="FK336" i="2"/>
  <c r="FH336" i="2"/>
  <c r="FE336" i="2"/>
  <c r="FB336" i="2"/>
  <c r="EY336" i="2"/>
  <c r="EV336" i="2"/>
  <c r="ES336" i="2"/>
  <c r="EP336" i="2"/>
  <c r="EM336" i="2"/>
  <c r="EJ336" i="2"/>
  <c r="EG336" i="2"/>
  <c r="ED336" i="2"/>
  <c r="EA336" i="2"/>
  <c r="DX336" i="2"/>
  <c r="DU336" i="2"/>
  <c r="DR336" i="2"/>
  <c r="DO336" i="2"/>
  <c r="DL336" i="2"/>
  <c r="DI336" i="2"/>
  <c r="DC336" i="2"/>
  <c r="CW336" i="2"/>
  <c r="CQ336" i="2"/>
  <c r="CK336" i="2"/>
  <c r="CH336" i="2"/>
  <c r="CE336" i="2"/>
  <c r="CB336" i="2"/>
  <c r="BY336" i="2"/>
  <c r="BV336" i="2"/>
  <c r="BS336" i="2"/>
  <c r="BP336" i="2"/>
  <c r="BM336" i="2"/>
  <c r="BJ336" i="2"/>
  <c r="BG336" i="2"/>
  <c r="BD336" i="2"/>
  <c r="BA336" i="2"/>
  <c r="AX336" i="2"/>
  <c r="AU336" i="2"/>
  <c r="HV335" i="2"/>
  <c r="HS335" i="2"/>
  <c r="HP335" i="2"/>
  <c r="HM335" i="2"/>
  <c r="HJ335" i="2"/>
  <c r="HG335" i="2"/>
  <c r="HD335" i="2"/>
  <c r="HA335" i="2"/>
  <c r="GX335" i="2"/>
  <c r="GU335" i="2"/>
  <c r="GR335" i="2"/>
  <c r="GO335" i="2"/>
  <c r="GL335" i="2"/>
  <c r="GI335" i="2"/>
  <c r="GF335" i="2"/>
  <c r="GC335" i="2"/>
  <c r="FZ335" i="2"/>
  <c r="FW335" i="2"/>
  <c r="FT335" i="2"/>
  <c r="FQ335" i="2"/>
  <c r="FN335" i="2"/>
  <c r="FK335" i="2"/>
  <c r="FH335" i="2"/>
  <c r="FE335" i="2"/>
  <c r="FB335" i="2"/>
  <c r="EY335" i="2"/>
  <c r="EV335" i="2"/>
  <c r="ES335" i="2"/>
  <c r="EP335" i="2"/>
  <c r="EM335" i="2"/>
  <c r="EJ335" i="2"/>
  <c r="EG335" i="2"/>
  <c r="ED335" i="2"/>
  <c r="EA335" i="2"/>
  <c r="DX335" i="2"/>
  <c r="DU335" i="2"/>
  <c r="DR335" i="2"/>
  <c r="DO335" i="2"/>
  <c r="DL335" i="2"/>
  <c r="DI335" i="2"/>
  <c r="DC335" i="2"/>
  <c r="CW335" i="2"/>
  <c r="CQ335" i="2"/>
  <c r="CK335" i="2"/>
  <c r="CH335" i="2"/>
  <c r="CE335" i="2"/>
  <c r="CB335" i="2"/>
  <c r="BY335" i="2"/>
  <c r="BV335" i="2"/>
  <c r="BS335" i="2"/>
  <c r="BP335" i="2"/>
  <c r="BM335" i="2"/>
  <c r="BJ335" i="2"/>
  <c r="BG335" i="2"/>
  <c r="BD335" i="2"/>
  <c r="BA335" i="2"/>
  <c r="AX335" i="2"/>
  <c r="AU335" i="2"/>
  <c r="HV334" i="2"/>
  <c r="HS334" i="2"/>
  <c r="HP334" i="2"/>
  <c r="HM334" i="2"/>
  <c r="HJ334" i="2"/>
  <c r="HG334" i="2"/>
  <c r="HD334" i="2"/>
  <c r="HA334" i="2"/>
  <c r="GX334" i="2"/>
  <c r="GU334" i="2"/>
  <c r="GR334" i="2"/>
  <c r="GO334" i="2"/>
  <c r="GL334" i="2"/>
  <c r="GI334" i="2"/>
  <c r="GF334" i="2"/>
  <c r="GC334" i="2"/>
  <c r="FZ334" i="2"/>
  <c r="FW334" i="2"/>
  <c r="FT334" i="2"/>
  <c r="FQ334" i="2"/>
  <c r="FN334" i="2"/>
  <c r="FK334" i="2"/>
  <c r="FH334" i="2"/>
  <c r="FE334" i="2"/>
  <c r="FB334" i="2"/>
  <c r="EY334" i="2"/>
  <c r="EV334" i="2"/>
  <c r="ES334" i="2"/>
  <c r="EP334" i="2"/>
  <c r="EM334" i="2"/>
  <c r="EJ334" i="2"/>
  <c r="EG334" i="2"/>
  <c r="ED334" i="2"/>
  <c r="EA334" i="2"/>
  <c r="DX334" i="2"/>
  <c r="DU334" i="2"/>
  <c r="DR334" i="2"/>
  <c r="DO334" i="2"/>
  <c r="DL334" i="2"/>
  <c r="DI334" i="2"/>
  <c r="DC334" i="2"/>
  <c r="CW334" i="2"/>
  <c r="CQ334" i="2"/>
  <c r="CK334" i="2"/>
  <c r="CH334" i="2"/>
  <c r="CE334" i="2"/>
  <c r="CB334" i="2"/>
  <c r="BY334" i="2"/>
  <c r="BV334" i="2"/>
  <c r="BS334" i="2"/>
  <c r="BP334" i="2"/>
  <c r="BM334" i="2"/>
  <c r="BJ334" i="2"/>
  <c r="BG334" i="2"/>
  <c r="BD334" i="2"/>
  <c r="BA334" i="2"/>
  <c r="AX334" i="2"/>
  <c r="AU334" i="2"/>
  <c r="HV333" i="2"/>
  <c r="HS333" i="2"/>
  <c r="HP333" i="2"/>
  <c r="HM333" i="2"/>
  <c r="HJ333" i="2"/>
  <c r="HG333" i="2"/>
  <c r="HD333" i="2"/>
  <c r="HA333" i="2"/>
  <c r="GX333" i="2"/>
  <c r="GU333" i="2"/>
  <c r="GR333" i="2"/>
  <c r="GO333" i="2"/>
  <c r="GL333" i="2"/>
  <c r="GI333" i="2"/>
  <c r="GF333" i="2"/>
  <c r="GC333" i="2"/>
  <c r="FZ333" i="2"/>
  <c r="FW333" i="2"/>
  <c r="FT333" i="2"/>
  <c r="FQ333" i="2"/>
  <c r="FN333" i="2"/>
  <c r="FK333" i="2"/>
  <c r="FH333" i="2"/>
  <c r="FE333" i="2"/>
  <c r="FB333" i="2"/>
  <c r="EY333" i="2"/>
  <c r="EV333" i="2"/>
  <c r="ES333" i="2"/>
  <c r="EP333" i="2"/>
  <c r="EM333" i="2"/>
  <c r="EJ333" i="2"/>
  <c r="EG333" i="2"/>
  <c r="ED333" i="2"/>
  <c r="EA333" i="2"/>
  <c r="DX333" i="2"/>
  <c r="DU333" i="2"/>
  <c r="DR333" i="2"/>
  <c r="DO333" i="2"/>
  <c r="DL333" i="2"/>
  <c r="DI333" i="2"/>
  <c r="DC333" i="2"/>
  <c r="CW333" i="2"/>
  <c r="CQ333" i="2"/>
  <c r="CK333" i="2"/>
  <c r="CH333" i="2"/>
  <c r="CE333" i="2"/>
  <c r="CB333" i="2"/>
  <c r="BY333" i="2"/>
  <c r="BV333" i="2"/>
  <c r="BS333" i="2"/>
  <c r="BP333" i="2"/>
  <c r="BM333" i="2"/>
  <c r="BJ333" i="2"/>
  <c r="BG333" i="2"/>
  <c r="BD333" i="2"/>
  <c r="BA333" i="2"/>
  <c r="AX333" i="2"/>
  <c r="AU333" i="2"/>
  <c r="HV331" i="2"/>
  <c r="HS331" i="2"/>
  <c r="HP331" i="2"/>
  <c r="HM331" i="2"/>
  <c r="HJ331" i="2"/>
  <c r="HG331" i="2"/>
  <c r="HD331" i="2"/>
  <c r="HA331" i="2"/>
  <c r="GX331" i="2"/>
  <c r="GU331" i="2"/>
  <c r="GR331" i="2"/>
  <c r="GO331" i="2"/>
  <c r="GL331" i="2"/>
  <c r="GI331" i="2"/>
  <c r="GF331" i="2"/>
  <c r="GC331" i="2"/>
  <c r="FZ331" i="2"/>
  <c r="FW331" i="2"/>
  <c r="FT331" i="2"/>
  <c r="FQ331" i="2"/>
  <c r="FN331" i="2"/>
  <c r="FK331" i="2"/>
  <c r="FH331" i="2"/>
  <c r="FE331" i="2"/>
  <c r="FB331" i="2"/>
  <c r="EY331" i="2"/>
  <c r="EV331" i="2"/>
  <c r="ES331" i="2"/>
  <c r="EP331" i="2"/>
  <c r="EM331" i="2"/>
  <c r="EJ331" i="2"/>
  <c r="EG331" i="2"/>
  <c r="ED331" i="2"/>
  <c r="EA331" i="2"/>
  <c r="DX331" i="2"/>
  <c r="DU331" i="2"/>
  <c r="DR331" i="2"/>
  <c r="DO331" i="2"/>
  <c r="DL331" i="2"/>
  <c r="DI331" i="2"/>
  <c r="DC331" i="2"/>
  <c r="CW331" i="2"/>
  <c r="CQ331" i="2"/>
  <c r="CK331" i="2"/>
  <c r="CH331" i="2"/>
  <c r="CE331" i="2"/>
  <c r="CB331" i="2"/>
  <c r="BY331" i="2"/>
  <c r="BV331" i="2"/>
  <c r="BS331" i="2"/>
  <c r="BP331" i="2"/>
  <c r="BM331" i="2"/>
  <c r="BJ331" i="2"/>
  <c r="BG331" i="2"/>
  <c r="BD331" i="2"/>
  <c r="BA331" i="2"/>
  <c r="AX331" i="2"/>
  <c r="AU331" i="2"/>
  <c r="HV330" i="2"/>
  <c r="HS330" i="2"/>
  <c r="HP330" i="2"/>
  <c r="HM330" i="2"/>
  <c r="HJ330" i="2"/>
  <c r="HG330" i="2"/>
  <c r="HD330" i="2"/>
  <c r="HA330" i="2"/>
  <c r="GX330" i="2"/>
  <c r="GU330" i="2"/>
  <c r="GR330" i="2"/>
  <c r="GO330" i="2"/>
  <c r="GL330" i="2"/>
  <c r="GI330" i="2"/>
  <c r="GF330" i="2"/>
  <c r="GC330" i="2"/>
  <c r="FZ330" i="2"/>
  <c r="FW330" i="2"/>
  <c r="FT330" i="2"/>
  <c r="FQ330" i="2"/>
  <c r="FN330" i="2"/>
  <c r="FK330" i="2"/>
  <c r="FH330" i="2"/>
  <c r="FE330" i="2"/>
  <c r="FB330" i="2"/>
  <c r="EY330" i="2"/>
  <c r="EV330" i="2"/>
  <c r="ES330" i="2"/>
  <c r="EP330" i="2"/>
  <c r="EM330" i="2"/>
  <c r="EJ330" i="2"/>
  <c r="EG330" i="2"/>
  <c r="ED330" i="2"/>
  <c r="EA330" i="2"/>
  <c r="DX330" i="2"/>
  <c r="DU330" i="2"/>
  <c r="DR330" i="2"/>
  <c r="DO330" i="2"/>
  <c r="DL330" i="2"/>
  <c r="DI330" i="2"/>
  <c r="DC330" i="2"/>
  <c r="CW330" i="2"/>
  <c r="CQ330" i="2"/>
  <c r="CK330" i="2"/>
  <c r="CH330" i="2"/>
  <c r="CE330" i="2"/>
  <c r="CB330" i="2"/>
  <c r="BY330" i="2"/>
  <c r="BV330" i="2"/>
  <c r="BS330" i="2"/>
  <c r="BP330" i="2"/>
  <c r="BM330" i="2"/>
  <c r="BJ330" i="2"/>
  <c r="BG330" i="2"/>
  <c r="BD330" i="2"/>
  <c r="BA330" i="2"/>
  <c r="AX330" i="2"/>
  <c r="AU330" i="2"/>
  <c r="HV329" i="2"/>
  <c r="HS329" i="2"/>
  <c r="HP329" i="2"/>
  <c r="HM329" i="2"/>
  <c r="HJ329" i="2"/>
  <c r="HG329" i="2"/>
  <c r="HD329" i="2"/>
  <c r="HA329" i="2"/>
  <c r="GX329" i="2"/>
  <c r="GU329" i="2"/>
  <c r="GR329" i="2"/>
  <c r="GO329" i="2"/>
  <c r="GL329" i="2"/>
  <c r="GI329" i="2"/>
  <c r="GF329" i="2"/>
  <c r="GC329" i="2"/>
  <c r="FZ329" i="2"/>
  <c r="FW329" i="2"/>
  <c r="FT329" i="2"/>
  <c r="FQ329" i="2"/>
  <c r="FN329" i="2"/>
  <c r="FK329" i="2"/>
  <c r="FH329" i="2"/>
  <c r="FE329" i="2"/>
  <c r="FB329" i="2"/>
  <c r="EY329" i="2"/>
  <c r="EV329" i="2"/>
  <c r="ES329" i="2"/>
  <c r="EP329" i="2"/>
  <c r="EM329" i="2"/>
  <c r="EJ329" i="2"/>
  <c r="EG329" i="2"/>
  <c r="ED329" i="2"/>
  <c r="EA329" i="2"/>
  <c r="DX329" i="2"/>
  <c r="DU329" i="2"/>
  <c r="DR329" i="2"/>
  <c r="DO329" i="2"/>
  <c r="DL329" i="2"/>
  <c r="DI329" i="2"/>
  <c r="DC329" i="2"/>
  <c r="CW329" i="2"/>
  <c r="CQ329" i="2"/>
  <c r="CK329" i="2"/>
  <c r="CH329" i="2"/>
  <c r="CE329" i="2"/>
  <c r="CB329" i="2"/>
  <c r="BY329" i="2"/>
  <c r="BV329" i="2"/>
  <c r="BS329" i="2"/>
  <c r="BP329" i="2"/>
  <c r="BM329" i="2"/>
  <c r="BJ329" i="2"/>
  <c r="BG329" i="2"/>
  <c r="BD329" i="2"/>
  <c r="BA329" i="2"/>
  <c r="AX329" i="2"/>
  <c r="AU329" i="2"/>
  <c r="HV328" i="2"/>
  <c r="HS328" i="2"/>
  <c r="HP328" i="2"/>
  <c r="HM328" i="2"/>
  <c r="HJ328" i="2"/>
  <c r="HG328" i="2"/>
  <c r="HD328" i="2"/>
  <c r="HA328" i="2"/>
  <c r="GX328" i="2"/>
  <c r="GU328" i="2"/>
  <c r="GR328" i="2"/>
  <c r="GO328" i="2"/>
  <c r="GL328" i="2"/>
  <c r="GI328" i="2"/>
  <c r="GF328" i="2"/>
  <c r="GC328" i="2"/>
  <c r="FZ328" i="2"/>
  <c r="FW328" i="2"/>
  <c r="FT328" i="2"/>
  <c r="FQ328" i="2"/>
  <c r="FN328" i="2"/>
  <c r="FK328" i="2"/>
  <c r="FH328" i="2"/>
  <c r="FE328" i="2"/>
  <c r="FB328" i="2"/>
  <c r="EY328" i="2"/>
  <c r="EV328" i="2"/>
  <c r="ES328" i="2"/>
  <c r="EP328" i="2"/>
  <c r="EM328" i="2"/>
  <c r="EJ328" i="2"/>
  <c r="EG328" i="2"/>
  <c r="ED328" i="2"/>
  <c r="EA328" i="2"/>
  <c r="DX328" i="2"/>
  <c r="DU328" i="2"/>
  <c r="DR328" i="2"/>
  <c r="DO328" i="2"/>
  <c r="DL328" i="2"/>
  <c r="DI328" i="2"/>
  <c r="DC328" i="2"/>
  <c r="CW328" i="2"/>
  <c r="CQ328" i="2"/>
  <c r="CK328" i="2"/>
  <c r="CH328" i="2"/>
  <c r="CE328" i="2"/>
  <c r="CB328" i="2"/>
  <c r="BY328" i="2"/>
  <c r="BV328" i="2"/>
  <c r="BS328" i="2"/>
  <c r="BP328" i="2"/>
  <c r="BM328" i="2"/>
  <c r="BJ328" i="2"/>
  <c r="BG328" i="2"/>
  <c r="BD328" i="2"/>
  <c r="BA328" i="2"/>
  <c r="AX328" i="2"/>
  <c r="AU328" i="2"/>
  <c r="HV327" i="2"/>
  <c r="HS327" i="2"/>
  <c r="HP327" i="2"/>
  <c r="HM327" i="2"/>
  <c r="HJ327" i="2"/>
  <c r="HG327" i="2"/>
  <c r="HD327" i="2"/>
  <c r="HA327" i="2"/>
  <c r="GX327" i="2"/>
  <c r="GU327" i="2"/>
  <c r="GR327" i="2"/>
  <c r="GO327" i="2"/>
  <c r="GL327" i="2"/>
  <c r="GI327" i="2"/>
  <c r="GF327" i="2"/>
  <c r="GC327" i="2"/>
  <c r="FZ327" i="2"/>
  <c r="FW327" i="2"/>
  <c r="FT327" i="2"/>
  <c r="FQ327" i="2"/>
  <c r="FN327" i="2"/>
  <c r="FK327" i="2"/>
  <c r="FH327" i="2"/>
  <c r="FE327" i="2"/>
  <c r="FB327" i="2"/>
  <c r="EY327" i="2"/>
  <c r="EV327" i="2"/>
  <c r="ES327" i="2"/>
  <c r="EP327" i="2"/>
  <c r="EM327" i="2"/>
  <c r="EJ327" i="2"/>
  <c r="EG327" i="2"/>
  <c r="ED327" i="2"/>
  <c r="EA327" i="2"/>
  <c r="DX327" i="2"/>
  <c r="DU327" i="2"/>
  <c r="DR327" i="2"/>
  <c r="DO327" i="2"/>
  <c r="DL327" i="2"/>
  <c r="DI327" i="2"/>
  <c r="DC327" i="2"/>
  <c r="CW327" i="2"/>
  <c r="CQ327" i="2"/>
  <c r="CK327" i="2"/>
  <c r="CH327" i="2"/>
  <c r="CE327" i="2"/>
  <c r="CB327" i="2"/>
  <c r="BY327" i="2"/>
  <c r="BV327" i="2"/>
  <c r="BS327" i="2"/>
  <c r="BP327" i="2"/>
  <c r="BM327" i="2"/>
  <c r="BJ327" i="2"/>
  <c r="BG327" i="2"/>
  <c r="BD327" i="2"/>
  <c r="BA327" i="2"/>
  <c r="AX327" i="2"/>
  <c r="AU327" i="2"/>
  <c r="HV325" i="2"/>
  <c r="HS325" i="2"/>
  <c r="HP325" i="2"/>
  <c r="HM325" i="2"/>
  <c r="HJ325" i="2"/>
  <c r="HG325" i="2"/>
  <c r="HD325" i="2"/>
  <c r="HA325" i="2"/>
  <c r="GX325" i="2"/>
  <c r="GU325" i="2"/>
  <c r="GR325" i="2"/>
  <c r="GO325" i="2"/>
  <c r="GL325" i="2"/>
  <c r="GI325" i="2"/>
  <c r="GF325" i="2"/>
  <c r="GC325" i="2"/>
  <c r="FZ325" i="2"/>
  <c r="FW325" i="2"/>
  <c r="FT325" i="2"/>
  <c r="FQ325" i="2"/>
  <c r="FN325" i="2"/>
  <c r="FK325" i="2"/>
  <c r="FH325" i="2"/>
  <c r="FE325" i="2"/>
  <c r="FB325" i="2"/>
  <c r="EY325" i="2"/>
  <c r="EV325" i="2"/>
  <c r="ES325" i="2"/>
  <c r="EP325" i="2"/>
  <c r="EM325" i="2"/>
  <c r="EJ325" i="2"/>
  <c r="EG325" i="2"/>
  <c r="ED325" i="2"/>
  <c r="EA325" i="2"/>
  <c r="DX325" i="2"/>
  <c r="DU325" i="2"/>
  <c r="DR325" i="2"/>
  <c r="DO325" i="2"/>
  <c r="DL325" i="2"/>
  <c r="DI325" i="2"/>
  <c r="DC325" i="2"/>
  <c r="CW325" i="2"/>
  <c r="CQ325" i="2"/>
  <c r="CK325" i="2"/>
  <c r="CH325" i="2"/>
  <c r="CE325" i="2"/>
  <c r="CB325" i="2"/>
  <c r="BY325" i="2"/>
  <c r="BV325" i="2"/>
  <c r="BS325" i="2"/>
  <c r="BP325" i="2"/>
  <c r="BM325" i="2"/>
  <c r="BJ325" i="2"/>
  <c r="BG325" i="2"/>
  <c r="BD325" i="2"/>
  <c r="BA325" i="2"/>
  <c r="AX325" i="2"/>
  <c r="AU325" i="2"/>
  <c r="HV322" i="2"/>
  <c r="HP322" i="2"/>
  <c r="HJ322" i="2"/>
  <c r="HD322" i="2"/>
  <c r="GX322" i="2"/>
  <c r="GR322" i="2"/>
  <c r="GL322" i="2"/>
  <c r="GF322" i="2"/>
  <c r="FZ322" i="2"/>
  <c r="FT322" i="2"/>
  <c r="FN322" i="2"/>
  <c r="FH322" i="2"/>
  <c r="FB322" i="2"/>
  <c r="EV322" i="2"/>
  <c r="EP322" i="2"/>
  <c r="EJ322" i="2"/>
  <c r="ED322" i="2"/>
  <c r="DX322" i="2"/>
  <c r="DR322" i="2"/>
  <c r="DL322" i="2"/>
  <c r="CH322" i="2"/>
  <c r="CB322" i="2"/>
  <c r="BV322" i="2"/>
  <c r="BP322" i="2"/>
  <c r="BJ322" i="2"/>
  <c r="BD322" i="2"/>
  <c r="AX322" i="2"/>
  <c r="HV321" i="2"/>
  <c r="HS321" i="2"/>
  <c r="HP321" i="2"/>
  <c r="HM321" i="2"/>
  <c r="HJ321" i="2"/>
  <c r="HG321" i="2"/>
  <c r="HD321" i="2"/>
  <c r="HA321" i="2"/>
  <c r="GX321" i="2"/>
  <c r="GU321" i="2"/>
  <c r="GR321" i="2"/>
  <c r="GO321" i="2"/>
  <c r="GL321" i="2"/>
  <c r="GI321" i="2"/>
  <c r="GF321" i="2"/>
  <c r="GC321" i="2"/>
  <c r="FZ321" i="2"/>
  <c r="FW321" i="2"/>
  <c r="FT321" i="2"/>
  <c r="FQ321" i="2"/>
  <c r="FN321" i="2"/>
  <c r="FK321" i="2"/>
  <c r="FH321" i="2"/>
  <c r="FE321" i="2"/>
  <c r="FB321" i="2"/>
  <c r="EY321" i="2"/>
  <c r="EV321" i="2"/>
  <c r="ES321" i="2"/>
  <c r="EP321" i="2"/>
  <c r="EM321" i="2"/>
  <c r="EJ321" i="2"/>
  <c r="EG321" i="2"/>
  <c r="ED321" i="2"/>
  <c r="EA321" i="2"/>
  <c r="DX321" i="2"/>
  <c r="DU321" i="2"/>
  <c r="DR321" i="2"/>
  <c r="DO321" i="2"/>
  <c r="DL321" i="2"/>
  <c r="DI321" i="2"/>
  <c r="DC321" i="2"/>
  <c r="CW321" i="2"/>
  <c r="CQ321" i="2"/>
  <c r="CK321" i="2"/>
  <c r="CH321" i="2"/>
  <c r="CE321" i="2"/>
  <c r="CB321" i="2"/>
  <c r="BY321" i="2"/>
  <c r="BV321" i="2"/>
  <c r="BS321" i="2"/>
  <c r="BP321" i="2"/>
  <c r="BM321" i="2"/>
  <c r="BJ321" i="2"/>
  <c r="BG321" i="2"/>
  <c r="BD321" i="2"/>
  <c r="BA321" i="2"/>
  <c r="AX321" i="2"/>
  <c r="AU321" i="2"/>
  <c r="HV310" i="2"/>
  <c r="HS310" i="2"/>
  <c r="HP310" i="2"/>
  <c r="HM310" i="2"/>
  <c r="HJ310" i="2"/>
  <c r="HG310" i="2"/>
  <c r="HD310" i="2"/>
  <c r="HA310" i="2"/>
  <c r="GX310" i="2"/>
  <c r="GU310" i="2"/>
  <c r="GR310" i="2"/>
  <c r="GO310" i="2"/>
  <c r="GL310" i="2"/>
  <c r="GI310" i="2"/>
  <c r="GF310" i="2"/>
  <c r="GC310" i="2"/>
  <c r="FZ310" i="2"/>
  <c r="FW310" i="2"/>
  <c r="FT310" i="2"/>
  <c r="FQ310" i="2"/>
  <c r="FN310" i="2"/>
  <c r="FK310" i="2"/>
  <c r="FH310" i="2"/>
  <c r="FE310" i="2"/>
  <c r="FB310" i="2"/>
  <c r="EY310" i="2"/>
  <c r="EV310" i="2"/>
  <c r="ES310" i="2"/>
  <c r="EP310" i="2"/>
  <c r="EM310" i="2"/>
  <c r="EJ310" i="2"/>
  <c r="EG310" i="2"/>
  <c r="ED310" i="2"/>
  <c r="EA310" i="2"/>
  <c r="DX310" i="2"/>
  <c r="DU310" i="2"/>
  <c r="DR310" i="2"/>
  <c r="DO310" i="2"/>
  <c r="DL310" i="2"/>
  <c r="DI310" i="2"/>
  <c r="DC310" i="2"/>
  <c r="CW310" i="2"/>
  <c r="CQ310" i="2"/>
  <c r="CK310" i="2"/>
  <c r="CH310" i="2"/>
  <c r="CE310" i="2"/>
  <c r="CB310" i="2"/>
  <c r="BY310" i="2"/>
  <c r="BV310" i="2"/>
  <c r="BS310" i="2"/>
  <c r="BP310" i="2"/>
  <c r="BM310" i="2"/>
  <c r="BJ310" i="2"/>
  <c r="BG310" i="2"/>
  <c r="BD310" i="2"/>
  <c r="BA310" i="2"/>
  <c r="AX310" i="2"/>
  <c r="AU310" i="2"/>
  <c r="HV309" i="2"/>
  <c r="HS309" i="2"/>
  <c r="HP309" i="2"/>
  <c r="HM309" i="2"/>
  <c r="HJ309" i="2"/>
  <c r="HG309" i="2"/>
  <c r="HD309" i="2"/>
  <c r="HA309" i="2"/>
  <c r="GX309" i="2"/>
  <c r="GU309" i="2"/>
  <c r="GR309" i="2"/>
  <c r="GO309" i="2"/>
  <c r="GL309" i="2"/>
  <c r="GI309" i="2"/>
  <c r="GF309" i="2"/>
  <c r="GC309" i="2"/>
  <c r="FZ309" i="2"/>
  <c r="FW309" i="2"/>
  <c r="FT309" i="2"/>
  <c r="FQ309" i="2"/>
  <c r="FN309" i="2"/>
  <c r="FK309" i="2"/>
  <c r="FH309" i="2"/>
  <c r="FE309" i="2"/>
  <c r="FB309" i="2"/>
  <c r="EY309" i="2"/>
  <c r="EV309" i="2"/>
  <c r="ES309" i="2"/>
  <c r="EP309" i="2"/>
  <c r="EM309" i="2"/>
  <c r="EJ309" i="2"/>
  <c r="EG309" i="2"/>
  <c r="ED309" i="2"/>
  <c r="EA309" i="2"/>
  <c r="DX309" i="2"/>
  <c r="DU309" i="2"/>
  <c r="DR309" i="2"/>
  <c r="DO309" i="2"/>
  <c r="DL309" i="2"/>
  <c r="DI309" i="2"/>
  <c r="DC309" i="2"/>
  <c r="CW309" i="2"/>
  <c r="CQ309" i="2"/>
  <c r="CK309" i="2"/>
  <c r="CH309" i="2"/>
  <c r="CE309" i="2"/>
  <c r="CB309" i="2"/>
  <c r="BY309" i="2"/>
  <c r="BV309" i="2"/>
  <c r="BS309" i="2"/>
  <c r="BP309" i="2"/>
  <c r="BM309" i="2"/>
  <c r="BJ309" i="2"/>
  <c r="BG309" i="2"/>
  <c r="BD309" i="2"/>
  <c r="BA309" i="2"/>
  <c r="AX309" i="2"/>
  <c r="AU309" i="2"/>
  <c r="HV308" i="2"/>
  <c r="HS308" i="2"/>
  <c r="HP308" i="2"/>
  <c r="HM308" i="2"/>
  <c r="HJ308" i="2"/>
  <c r="HG308" i="2"/>
  <c r="HD308" i="2"/>
  <c r="HA308" i="2"/>
  <c r="GX308" i="2"/>
  <c r="GU308" i="2"/>
  <c r="GR308" i="2"/>
  <c r="GO308" i="2"/>
  <c r="GL308" i="2"/>
  <c r="GI308" i="2"/>
  <c r="GF308" i="2"/>
  <c r="GC308" i="2"/>
  <c r="FZ308" i="2"/>
  <c r="FW308" i="2"/>
  <c r="FT308" i="2"/>
  <c r="FQ308" i="2"/>
  <c r="FN308" i="2"/>
  <c r="FK308" i="2"/>
  <c r="FH308" i="2"/>
  <c r="FE308" i="2"/>
  <c r="FB308" i="2"/>
  <c r="EY308" i="2"/>
  <c r="EV308" i="2"/>
  <c r="ES308" i="2"/>
  <c r="EP308" i="2"/>
  <c r="EM308" i="2"/>
  <c r="EJ308" i="2"/>
  <c r="EG308" i="2"/>
  <c r="ED308" i="2"/>
  <c r="EA308" i="2"/>
  <c r="DX308" i="2"/>
  <c r="DU308" i="2"/>
  <c r="DR308" i="2"/>
  <c r="DO308" i="2"/>
  <c r="DL308" i="2"/>
  <c r="DI308" i="2"/>
  <c r="DC308" i="2"/>
  <c r="CW308" i="2"/>
  <c r="CQ308" i="2"/>
  <c r="CK308" i="2"/>
  <c r="CH308" i="2"/>
  <c r="CE308" i="2"/>
  <c r="CB308" i="2"/>
  <c r="BY308" i="2"/>
  <c r="BV308" i="2"/>
  <c r="BS308" i="2"/>
  <c r="BP308" i="2"/>
  <c r="BM308" i="2"/>
  <c r="BJ308" i="2"/>
  <c r="BG308" i="2"/>
  <c r="BD308" i="2"/>
  <c r="BA308" i="2"/>
  <c r="AX308" i="2"/>
  <c r="AU308" i="2"/>
  <c r="HV306" i="2"/>
  <c r="HS306" i="2"/>
  <c r="HP306" i="2"/>
  <c r="HM306" i="2"/>
  <c r="HJ306" i="2"/>
  <c r="HG306" i="2"/>
  <c r="HD306" i="2"/>
  <c r="HA306" i="2"/>
  <c r="GX306" i="2"/>
  <c r="GU306" i="2"/>
  <c r="GR306" i="2"/>
  <c r="GO306" i="2"/>
  <c r="GL306" i="2"/>
  <c r="GI306" i="2"/>
  <c r="GF306" i="2"/>
  <c r="GC306" i="2"/>
  <c r="FZ306" i="2"/>
  <c r="FW306" i="2"/>
  <c r="FT306" i="2"/>
  <c r="FQ306" i="2"/>
  <c r="FN306" i="2"/>
  <c r="FK306" i="2"/>
  <c r="FH306" i="2"/>
  <c r="FE306" i="2"/>
  <c r="FB306" i="2"/>
  <c r="EY306" i="2"/>
  <c r="EV306" i="2"/>
  <c r="ES306" i="2"/>
  <c r="EP306" i="2"/>
  <c r="EM306" i="2"/>
  <c r="EJ306" i="2"/>
  <c r="EG306" i="2"/>
  <c r="ED306" i="2"/>
  <c r="EA306" i="2"/>
  <c r="DX306" i="2"/>
  <c r="DU306" i="2"/>
  <c r="DR306" i="2"/>
  <c r="DO306" i="2"/>
  <c r="DL306" i="2"/>
  <c r="DI306" i="2"/>
  <c r="DC306" i="2"/>
  <c r="CW306" i="2"/>
  <c r="CQ306" i="2"/>
  <c r="CK306" i="2"/>
  <c r="CH306" i="2"/>
  <c r="CE306" i="2"/>
  <c r="CB306" i="2"/>
  <c r="BY306" i="2"/>
  <c r="BV306" i="2"/>
  <c r="BS306" i="2"/>
  <c r="BP306" i="2"/>
  <c r="BM306" i="2"/>
  <c r="BJ306" i="2"/>
  <c r="BG306" i="2"/>
  <c r="BD306" i="2"/>
  <c r="BA306" i="2"/>
  <c r="AX306" i="2"/>
  <c r="AU306" i="2"/>
  <c r="HV305" i="2"/>
  <c r="HS305" i="2"/>
  <c r="HP305" i="2"/>
  <c r="HM305" i="2"/>
  <c r="HJ305" i="2"/>
  <c r="HG305" i="2"/>
  <c r="HD305" i="2"/>
  <c r="HA305" i="2"/>
  <c r="GX305" i="2"/>
  <c r="GU305" i="2"/>
  <c r="GR305" i="2"/>
  <c r="GO305" i="2"/>
  <c r="GL305" i="2"/>
  <c r="GI305" i="2"/>
  <c r="GF305" i="2"/>
  <c r="GC305" i="2"/>
  <c r="FZ305" i="2"/>
  <c r="FW305" i="2"/>
  <c r="FT305" i="2"/>
  <c r="FQ305" i="2"/>
  <c r="FN305" i="2"/>
  <c r="FK305" i="2"/>
  <c r="FH305" i="2"/>
  <c r="FE305" i="2"/>
  <c r="FB305" i="2"/>
  <c r="EY305" i="2"/>
  <c r="EV305" i="2"/>
  <c r="ES305" i="2"/>
  <c r="EP305" i="2"/>
  <c r="EM305" i="2"/>
  <c r="EJ305" i="2"/>
  <c r="EG305" i="2"/>
  <c r="ED305" i="2"/>
  <c r="EA305" i="2"/>
  <c r="DX305" i="2"/>
  <c r="DU305" i="2"/>
  <c r="DR305" i="2"/>
  <c r="DO305" i="2"/>
  <c r="DL305" i="2"/>
  <c r="DI305" i="2"/>
  <c r="DC305" i="2"/>
  <c r="CW305" i="2"/>
  <c r="CQ305" i="2"/>
  <c r="CK305" i="2"/>
  <c r="CH305" i="2"/>
  <c r="CE305" i="2"/>
  <c r="CB305" i="2"/>
  <c r="BY305" i="2"/>
  <c r="BV305" i="2"/>
  <c r="BS305" i="2"/>
  <c r="BP305" i="2"/>
  <c r="BM305" i="2"/>
  <c r="BJ305" i="2"/>
  <c r="BG305" i="2"/>
  <c r="BD305" i="2"/>
  <c r="BA305" i="2"/>
  <c r="AX305" i="2"/>
  <c r="AU305" i="2"/>
  <c r="HV304" i="2"/>
  <c r="HS304" i="2"/>
  <c r="HP304" i="2"/>
  <c r="HM304" i="2"/>
  <c r="HJ304" i="2"/>
  <c r="HG304" i="2"/>
  <c r="HD304" i="2"/>
  <c r="HA304" i="2"/>
  <c r="GX304" i="2"/>
  <c r="GU304" i="2"/>
  <c r="GR304" i="2"/>
  <c r="GO304" i="2"/>
  <c r="GL304" i="2"/>
  <c r="GI304" i="2"/>
  <c r="GF304" i="2"/>
  <c r="GC304" i="2"/>
  <c r="FZ304" i="2"/>
  <c r="FW304" i="2"/>
  <c r="FT304" i="2"/>
  <c r="FQ304" i="2"/>
  <c r="FN304" i="2"/>
  <c r="FK304" i="2"/>
  <c r="FH304" i="2"/>
  <c r="FE304" i="2"/>
  <c r="FB304" i="2"/>
  <c r="EY304" i="2"/>
  <c r="EV304" i="2"/>
  <c r="ES304" i="2"/>
  <c r="EP304" i="2"/>
  <c r="EM304" i="2"/>
  <c r="EJ304" i="2"/>
  <c r="EG304" i="2"/>
  <c r="ED304" i="2"/>
  <c r="EA304" i="2"/>
  <c r="DX304" i="2"/>
  <c r="DU304" i="2"/>
  <c r="DR304" i="2"/>
  <c r="DO304" i="2"/>
  <c r="DL304" i="2"/>
  <c r="DI304" i="2"/>
  <c r="DC304" i="2"/>
  <c r="CW304" i="2"/>
  <c r="CQ304" i="2"/>
  <c r="CK304" i="2"/>
  <c r="CH304" i="2"/>
  <c r="CE304" i="2"/>
  <c r="CB304" i="2"/>
  <c r="BY304" i="2"/>
  <c r="BV304" i="2"/>
  <c r="BS304" i="2"/>
  <c r="BP304" i="2"/>
  <c r="BM304" i="2"/>
  <c r="BJ304" i="2"/>
  <c r="BG304" i="2"/>
  <c r="BD304" i="2"/>
  <c r="BA304" i="2"/>
  <c r="AX304" i="2"/>
  <c r="AU304" i="2"/>
  <c r="HV303" i="2"/>
  <c r="HS303" i="2"/>
  <c r="HP303" i="2"/>
  <c r="HM303" i="2"/>
  <c r="HJ303" i="2"/>
  <c r="HG303" i="2"/>
  <c r="HD303" i="2"/>
  <c r="HA303" i="2"/>
  <c r="GX303" i="2"/>
  <c r="GU303" i="2"/>
  <c r="GR303" i="2"/>
  <c r="GO303" i="2"/>
  <c r="GL303" i="2"/>
  <c r="GI303" i="2"/>
  <c r="GF303" i="2"/>
  <c r="GC303" i="2"/>
  <c r="FZ303" i="2"/>
  <c r="FW303" i="2"/>
  <c r="FT303" i="2"/>
  <c r="FQ303" i="2"/>
  <c r="FN303" i="2"/>
  <c r="FK303" i="2"/>
  <c r="FH303" i="2"/>
  <c r="FE303" i="2"/>
  <c r="FB303" i="2"/>
  <c r="EY303" i="2"/>
  <c r="EV303" i="2"/>
  <c r="ES303" i="2"/>
  <c r="EP303" i="2"/>
  <c r="EM303" i="2"/>
  <c r="EJ303" i="2"/>
  <c r="EG303" i="2"/>
  <c r="ED303" i="2"/>
  <c r="EA303" i="2"/>
  <c r="DX303" i="2"/>
  <c r="DU303" i="2"/>
  <c r="DR303" i="2"/>
  <c r="DO303" i="2"/>
  <c r="DL303" i="2"/>
  <c r="DI303" i="2"/>
  <c r="DC303" i="2"/>
  <c r="CW303" i="2"/>
  <c r="CQ303" i="2"/>
  <c r="CK303" i="2"/>
  <c r="CH303" i="2"/>
  <c r="CE303" i="2"/>
  <c r="CB303" i="2"/>
  <c r="BY303" i="2"/>
  <c r="BV303" i="2"/>
  <c r="BS303" i="2"/>
  <c r="BP303" i="2"/>
  <c r="BM303" i="2"/>
  <c r="BJ303" i="2"/>
  <c r="BG303" i="2"/>
  <c r="BD303" i="2"/>
  <c r="BA303" i="2"/>
  <c r="AX303" i="2"/>
  <c r="AU303" i="2"/>
  <c r="HV302" i="2"/>
  <c r="HS302" i="2"/>
  <c r="HP302" i="2"/>
  <c r="HM302" i="2"/>
  <c r="HJ302" i="2"/>
  <c r="HG302" i="2"/>
  <c r="HD302" i="2"/>
  <c r="HA302" i="2"/>
  <c r="GX302" i="2"/>
  <c r="GU302" i="2"/>
  <c r="GR302" i="2"/>
  <c r="GO302" i="2"/>
  <c r="GL302" i="2"/>
  <c r="GI302" i="2"/>
  <c r="GF302" i="2"/>
  <c r="GC302" i="2"/>
  <c r="FZ302" i="2"/>
  <c r="FW302" i="2"/>
  <c r="FT302" i="2"/>
  <c r="FQ302" i="2"/>
  <c r="FN302" i="2"/>
  <c r="FK302" i="2"/>
  <c r="FH302" i="2"/>
  <c r="FE302" i="2"/>
  <c r="FB302" i="2"/>
  <c r="EY302" i="2"/>
  <c r="EV302" i="2"/>
  <c r="ES302" i="2"/>
  <c r="EP302" i="2"/>
  <c r="EM302" i="2"/>
  <c r="EJ302" i="2"/>
  <c r="EG302" i="2"/>
  <c r="ED302" i="2"/>
  <c r="EA302" i="2"/>
  <c r="DX302" i="2"/>
  <c r="DU302" i="2"/>
  <c r="DR302" i="2"/>
  <c r="DO302" i="2"/>
  <c r="DL302" i="2"/>
  <c r="DI302" i="2"/>
  <c r="DC302" i="2"/>
  <c r="CW302" i="2"/>
  <c r="CQ302" i="2"/>
  <c r="CK302" i="2"/>
  <c r="CH302" i="2"/>
  <c r="CE302" i="2"/>
  <c r="CB302" i="2"/>
  <c r="BY302" i="2"/>
  <c r="BV302" i="2"/>
  <c r="BS302" i="2"/>
  <c r="BP302" i="2"/>
  <c r="BM302" i="2"/>
  <c r="BJ302" i="2"/>
  <c r="BG302" i="2"/>
  <c r="BD302" i="2"/>
  <c r="BA302" i="2"/>
  <c r="AX302" i="2"/>
  <c r="AU302" i="2"/>
  <c r="HV300" i="2"/>
  <c r="HS300" i="2"/>
  <c r="HP300" i="2"/>
  <c r="HM300" i="2"/>
  <c r="HJ300" i="2"/>
  <c r="HG300" i="2"/>
  <c r="HD300" i="2"/>
  <c r="HA300" i="2"/>
  <c r="GX300" i="2"/>
  <c r="GU300" i="2"/>
  <c r="GR300" i="2"/>
  <c r="GO300" i="2"/>
  <c r="GL300" i="2"/>
  <c r="GI300" i="2"/>
  <c r="GF300" i="2"/>
  <c r="GC300" i="2"/>
  <c r="FZ300" i="2"/>
  <c r="FW300" i="2"/>
  <c r="FT300" i="2"/>
  <c r="FQ300" i="2"/>
  <c r="FN300" i="2"/>
  <c r="FK300" i="2"/>
  <c r="FH300" i="2"/>
  <c r="FE300" i="2"/>
  <c r="FB300" i="2"/>
  <c r="EY300" i="2"/>
  <c r="EV300" i="2"/>
  <c r="ES300" i="2"/>
  <c r="EP300" i="2"/>
  <c r="EM300" i="2"/>
  <c r="EJ300" i="2"/>
  <c r="EG300" i="2"/>
  <c r="ED300" i="2"/>
  <c r="EA300" i="2"/>
  <c r="DX300" i="2"/>
  <c r="DU300" i="2"/>
  <c r="DR300" i="2"/>
  <c r="DO300" i="2"/>
  <c r="DL300" i="2"/>
  <c r="DI300" i="2"/>
  <c r="DC300" i="2"/>
  <c r="CW300" i="2"/>
  <c r="CQ300" i="2"/>
  <c r="CK300" i="2"/>
  <c r="CH300" i="2"/>
  <c r="CE300" i="2"/>
  <c r="CB300" i="2"/>
  <c r="BY300" i="2"/>
  <c r="BV300" i="2"/>
  <c r="BS300" i="2"/>
  <c r="BP300" i="2"/>
  <c r="BM300" i="2"/>
  <c r="BJ300" i="2"/>
  <c r="BG300" i="2"/>
  <c r="BD300" i="2"/>
  <c r="BA300" i="2"/>
  <c r="AX300" i="2"/>
  <c r="AU300" i="2"/>
  <c r="HV299" i="2"/>
  <c r="HS299" i="2"/>
  <c r="HP299" i="2"/>
  <c r="HM299" i="2"/>
  <c r="HJ299" i="2"/>
  <c r="HG299" i="2"/>
  <c r="HD299" i="2"/>
  <c r="HA299" i="2"/>
  <c r="GX299" i="2"/>
  <c r="GU299" i="2"/>
  <c r="GR299" i="2"/>
  <c r="GO299" i="2"/>
  <c r="GL299" i="2"/>
  <c r="GI299" i="2"/>
  <c r="GF299" i="2"/>
  <c r="GC299" i="2"/>
  <c r="FZ299" i="2"/>
  <c r="FW299" i="2"/>
  <c r="FT299" i="2"/>
  <c r="FQ299" i="2"/>
  <c r="FN299" i="2"/>
  <c r="FK299" i="2"/>
  <c r="FH299" i="2"/>
  <c r="FE299" i="2"/>
  <c r="FB299" i="2"/>
  <c r="EY299" i="2"/>
  <c r="EV299" i="2"/>
  <c r="ES299" i="2"/>
  <c r="EP299" i="2"/>
  <c r="EM299" i="2"/>
  <c r="EJ299" i="2"/>
  <c r="EG299" i="2"/>
  <c r="ED299" i="2"/>
  <c r="EA299" i="2"/>
  <c r="DX299" i="2"/>
  <c r="DU299" i="2"/>
  <c r="DR299" i="2"/>
  <c r="DO299" i="2"/>
  <c r="DL299" i="2"/>
  <c r="DI299" i="2"/>
  <c r="DC299" i="2"/>
  <c r="CW299" i="2"/>
  <c r="CQ299" i="2"/>
  <c r="CK299" i="2"/>
  <c r="CH299" i="2"/>
  <c r="CE299" i="2"/>
  <c r="CB299" i="2"/>
  <c r="BY299" i="2"/>
  <c r="BV299" i="2"/>
  <c r="BS299" i="2"/>
  <c r="BP299" i="2"/>
  <c r="BM299" i="2"/>
  <c r="BJ299" i="2"/>
  <c r="BG299" i="2"/>
  <c r="BD299" i="2"/>
  <c r="BA299" i="2"/>
  <c r="AX299" i="2"/>
  <c r="AU299" i="2"/>
  <c r="HV298" i="2"/>
  <c r="HS298" i="2"/>
  <c r="HP298" i="2"/>
  <c r="HM298" i="2"/>
  <c r="HJ298" i="2"/>
  <c r="HG298" i="2"/>
  <c r="HD298" i="2"/>
  <c r="HA298" i="2"/>
  <c r="GX298" i="2"/>
  <c r="GU298" i="2"/>
  <c r="GR298" i="2"/>
  <c r="GO298" i="2"/>
  <c r="GL298" i="2"/>
  <c r="GI298" i="2"/>
  <c r="GF298" i="2"/>
  <c r="GC298" i="2"/>
  <c r="FZ298" i="2"/>
  <c r="FW298" i="2"/>
  <c r="FT298" i="2"/>
  <c r="FQ298" i="2"/>
  <c r="FN298" i="2"/>
  <c r="FK298" i="2"/>
  <c r="FH298" i="2"/>
  <c r="FE298" i="2"/>
  <c r="FB298" i="2"/>
  <c r="EY298" i="2"/>
  <c r="EV298" i="2"/>
  <c r="ES298" i="2"/>
  <c r="EP298" i="2"/>
  <c r="EM298" i="2"/>
  <c r="EJ298" i="2"/>
  <c r="EG298" i="2"/>
  <c r="ED298" i="2"/>
  <c r="EA298" i="2"/>
  <c r="DX298" i="2"/>
  <c r="DU298" i="2"/>
  <c r="DR298" i="2"/>
  <c r="DO298" i="2"/>
  <c r="DL298" i="2"/>
  <c r="DI298" i="2"/>
  <c r="DC298" i="2"/>
  <c r="CW298" i="2"/>
  <c r="CQ298" i="2"/>
  <c r="CK298" i="2"/>
  <c r="CH298" i="2"/>
  <c r="CE298" i="2"/>
  <c r="CB298" i="2"/>
  <c r="BY298" i="2"/>
  <c r="BV298" i="2"/>
  <c r="BS298" i="2"/>
  <c r="BP298" i="2"/>
  <c r="BM298" i="2"/>
  <c r="BJ298" i="2"/>
  <c r="BG298" i="2"/>
  <c r="BD298" i="2"/>
  <c r="BA298" i="2"/>
  <c r="AX298" i="2"/>
  <c r="AU298" i="2"/>
  <c r="HV297" i="2"/>
  <c r="HS297" i="2"/>
  <c r="HP297" i="2"/>
  <c r="HM297" i="2"/>
  <c r="HJ297" i="2"/>
  <c r="HG297" i="2"/>
  <c r="HD297" i="2"/>
  <c r="HA297" i="2"/>
  <c r="GX297" i="2"/>
  <c r="GU297" i="2"/>
  <c r="GR297" i="2"/>
  <c r="GO297" i="2"/>
  <c r="GL297" i="2"/>
  <c r="GI297" i="2"/>
  <c r="GF297" i="2"/>
  <c r="GC297" i="2"/>
  <c r="FZ297" i="2"/>
  <c r="FW297" i="2"/>
  <c r="FT297" i="2"/>
  <c r="FQ297" i="2"/>
  <c r="FN297" i="2"/>
  <c r="FK297" i="2"/>
  <c r="FH297" i="2"/>
  <c r="FE297" i="2"/>
  <c r="FB297" i="2"/>
  <c r="EY297" i="2"/>
  <c r="EV297" i="2"/>
  <c r="ES297" i="2"/>
  <c r="EP297" i="2"/>
  <c r="EM297" i="2"/>
  <c r="EJ297" i="2"/>
  <c r="EG297" i="2"/>
  <c r="ED297" i="2"/>
  <c r="EA297" i="2"/>
  <c r="DX297" i="2"/>
  <c r="DU297" i="2"/>
  <c r="DR297" i="2"/>
  <c r="DO297" i="2"/>
  <c r="DL297" i="2"/>
  <c r="DI297" i="2"/>
  <c r="DC297" i="2"/>
  <c r="CW297" i="2"/>
  <c r="CQ297" i="2"/>
  <c r="CK297" i="2"/>
  <c r="CH297" i="2"/>
  <c r="CE297" i="2"/>
  <c r="CB297" i="2"/>
  <c r="BY297" i="2"/>
  <c r="BV297" i="2"/>
  <c r="BS297" i="2"/>
  <c r="BP297" i="2"/>
  <c r="BM297" i="2"/>
  <c r="BJ297" i="2"/>
  <c r="BG297" i="2"/>
  <c r="BD297" i="2"/>
  <c r="BA297" i="2"/>
  <c r="AX297" i="2"/>
  <c r="AU297" i="2"/>
  <c r="HV296" i="2"/>
  <c r="HS296" i="2"/>
  <c r="HP296" i="2"/>
  <c r="HM296" i="2"/>
  <c r="HJ296" i="2"/>
  <c r="HG296" i="2"/>
  <c r="HD296" i="2"/>
  <c r="HA296" i="2"/>
  <c r="GX296" i="2"/>
  <c r="GU296" i="2"/>
  <c r="GR296" i="2"/>
  <c r="GO296" i="2"/>
  <c r="GL296" i="2"/>
  <c r="GI296" i="2"/>
  <c r="GF296" i="2"/>
  <c r="GC296" i="2"/>
  <c r="FZ296" i="2"/>
  <c r="FW296" i="2"/>
  <c r="FT296" i="2"/>
  <c r="FQ296" i="2"/>
  <c r="FN296" i="2"/>
  <c r="FK296" i="2"/>
  <c r="FH296" i="2"/>
  <c r="FE296" i="2"/>
  <c r="FB296" i="2"/>
  <c r="EY296" i="2"/>
  <c r="EV296" i="2"/>
  <c r="ES296" i="2"/>
  <c r="EP296" i="2"/>
  <c r="EM296" i="2"/>
  <c r="EJ296" i="2"/>
  <c r="EG296" i="2"/>
  <c r="ED296" i="2"/>
  <c r="EA296" i="2"/>
  <c r="DX296" i="2"/>
  <c r="DU296" i="2"/>
  <c r="DR296" i="2"/>
  <c r="DO296" i="2"/>
  <c r="DL296" i="2"/>
  <c r="DI296" i="2"/>
  <c r="DC296" i="2"/>
  <c r="CW296" i="2"/>
  <c r="CQ296" i="2"/>
  <c r="CK296" i="2"/>
  <c r="CH296" i="2"/>
  <c r="CE296" i="2"/>
  <c r="CB296" i="2"/>
  <c r="BY296" i="2"/>
  <c r="BV296" i="2"/>
  <c r="BS296" i="2"/>
  <c r="BP296" i="2"/>
  <c r="BM296" i="2"/>
  <c r="BJ296" i="2"/>
  <c r="BG296" i="2"/>
  <c r="BD296" i="2"/>
  <c r="BA296" i="2"/>
  <c r="AX296" i="2"/>
  <c r="AU296" i="2"/>
  <c r="HV294" i="2"/>
  <c r="HS294" i="2"/>
  <c r="HP294" i="2"/>
  <c r="HM294" i="2"/>
  <c r="HJ294" i="2"/>
  <c r="HG294" i="2"/>
  <c r="HD294" i="2"/>
  <c r="HA294" i="2"/>
  <c r="GX294" i="2"/>
  <c r="GU294" i="2"/>
  <c r="GR294" i="2"/>
  <c r="GO294" i="2"/>
  <c r="GL294" i="2"/>
  <c r="GI294" i="2"/>
  <c r="GF294" i="2"/>
  <c r="GC294" i="2"/>
  <c r="FZ294" i="2"/>
  <c r="FW294" i="2"/>
  <c r="FT294" i="2"/>
  <c r="FQ294" i="2"/>
  <c r="FN294" i="2"/>
  <c r="FK294" i="2"/>
  <c r="FH294" i="2"/>
  <c r="FE294" i="2"/>
  <c r="FB294" i="2"/>
  <c r="EY294" i="2"/>
  <c r="EV294" i="2"/>
  <c r="ES294" i="2"/>
  <c r="EP294" i="2"/>
  <c r="EM294" i="2"/>
  <c r="EJ294" i="2"/>
  <c r="EG294" i="2"/>
  <c r="ED294" i="2"/>
  <c r="EA294" i="2"/>
  <c r="DX294" i="2"/>
  <c r="DU294" i="2"/>
  <c r="DR294" i="2"/>
  <c r="DO294" i="2"/>
  <c r="DL294" i="2"/>
  <c r="DI294" i="2"/>
  <c r="DC294" i="2"/>
  <c r="CW294" i="2"/>
  <c r="CQ294" i="2"/>
  <c r="CK294" i="2"/>
  <c r="CH294" i="2"/>
  <c r="CE294" i="2"/>
  <c r="CB294" i="2"/>
  <c r="BY294" i="2"/>
  <c r="BV294" i="2"/>
  <c r="BS294" i="2"/>
  <c r="BP294" i="2"/>
  <c r="BM294" i="2"/>
  <c r="BJ294" i="2"/>
  <c r="BG294" i="2"/>
  <c r="BD294" i="2"/>
  <c r="BA294" i="2"/>
  <c r="AX294" i="2"/>
  <c r="AU294" i="2"/>
  <c r="HV291" i="2"/>
  <c r="HP291" i="2"/>
  <c r="HJ291" i="2"/>
  <c r="HD291" i="2"/>
  <c r="GX291" i="2"/>
  <c r="GR291" i="2"/>
  <c r="GL291" i="2"/>
  <c r="GF291" i="2"/>
  <c r="FZ291" i="2"/>
  <c r="FT291" i="2"/>
  <c r="FN291" i="2"/>
  <c r="FH291" i="2"/>
  <c r="FB291" i="2"/>
  <c r="EV291" i="2"/>
  <c r="EP291" i="2"/>
  <c r="EJ291" i="2"/>
  <c r="ED291" i="2"/>
  <c r="DX291" i="2"/>
  <c r="DR291" i="2"/>
  <c r="DL291" i="2"/>
  <c r="CH291" i="2"/>
  <c r="CB291" i="2"/>
  <c r="BV291" i="2"/>
  <c r="BP291" i="2"/>
  <c r="BJ291" i="2"/>
  <c r="BD291" i="2"/>
  <c r="AX291" i="2"/>
  <c r="HV290" i="2"/>
  <c r="HS290" i="2"/>
  <c r="HP290" i="2"/>
  <c r="HM290" i="2"/>
  <c r="HJ290" i="2"/>
  <c r="HG290" i="2"/>
  <c r="HD290" i="2"/>
  <c r="HA290" i="2"/>
  <c r="GX290" i="2"/>
  <c r="GU290" i="2"/>
  <c r="GR290" i="2"/>
  <c r="GO290" i="2"/>
  <c r="GL290" i="2"/>
  <c r="GI290" i="2"/>
  <c r="GF290" i="2"/>
  <c r="GC290" i="2"/>
  <c r="FZ290" i="2"/>
  <c r="FW290" i="2"/>
  <c r="FT290" i="2"/>
  <c r="FQ290" i="2"/>
  <c r="FN290" i="2"/>
  <c r="FK290" i="2"/>
  <c r="FH290" i="2"/>
  <c r="FE290" i="2"/>
  <c r="FB290" i="2"/>
  <c r="EY290" i="2"/>
  <c r="EV290" i="2"/>
  <c r="ES290" i="2"/>
  <c r="EP290" i="2"/>
  <c r="EM290" i="2"/>
  <c r="EJ290" i="2"/>
  <c r="EG290" i="2"/>
  <c r="ED290" i="2"/>
  <c r="EA290" i="2"/>
  <c r="DX290" i="2"/>
  <c r="DU290" i="2"/>
  <c r="DR290" i="2"/>
  <c r="DO290" i="2"/>
  <c r="DL290" i="2"/>
  <c r="DI290" i="2"/>
  <c r="DC290" i="2"/>
  <c r="CW290" i="2"/>
  <c r="CQ290" i="2"/>
  <c r="CK290" i="2"/>
  <c r="CH290" i="2"/>
  <c r="CE290" i="2"/>
  <c r="CB290" i="2"/>
  <c r="BY290" i="2"/>
  <c r="BV290" i="2"/>
  <c r="BS290" i="2"/>
  <c r="BP290" i="2"/>
  <c r="BM290" i="2"/>
  <c r="BJ290" i="2"/>
  <c r="BG290" i="2"/>
  <c r="BD290" i="2"/>
  <c r="BA290" i="2"/>
  <c r="AX290" i="2"/>
  <c r="AU290" i="2"/>
  <c r="HV279" i="2"/>
  <c r="HS279" i="2"/>
  <c r="HP279" i="2"/>
  <c r="HM279" i="2"/>
  <c r="HJ279" i="2"/>
  <c r="HG279" i="2"/>
  <c r="HD279" i="2"/>
  <c r="HA279" i="2"/>
  <c r="GX279" i="2"/>
  <c r="GU279" i="2"/>
  <c r="GR279" i="2"/>
  <c r="GO279" i="2"/>
  <c r="GL279" i="2"/>
  <c r="GI279" i="2"/>
  <c r="GF279" i="2"/>
  <c r="GC279" i="2"/>
  <c r="FZ279" i="2"/>
  <c r="FW279" i="2"/>
  <c r="FT279" i="2"/>
  <c r="FQ279" i="2"/>
  <c r="FN279" i="2"/>
  <c r="FK279" i="2"/>
  <c r="FH279" i="2"/>
  <c r="FE279" i="2"/>
  <c r="FB279" i="2"/>
  <c r="EY279" i="2"/>
  <c r="EV279" i="2"/>
  <c r="ES279" i="2"/>
  <c r="EP279" i="2"/>
  <c r="EM279" i="2"/>
  <c r="EJ279" i="2"/>
  <c r="EG279" i="2"/>
  <c r="ED279" i="2"/>
  <c r="EA279" i="2"/>
  <c r="DX279" i="2"/>
  <c r="DU279" i="2"/>
  <c r="DR279" i="2"/>
  <c r="DO279" i="2"/>
  <c r="DL279" i="2"/>
  <c r="DI279" i="2"/>
  <c r="DC279" i="2"/>
  <c r="CW279" i="2"/>
  <c r="CQ279" i="2"/>
  <c r="CK279" i="2"/>
  <c r="CH279" i="2"/>
  <c r="CE279" i="2"/>
  <c r="CB279" i="2"/>
  <c r="BY279" i="2"/>
  <c r="BV279" i="2"/>
  <c r="BS279" i="2"/>
  <c r="BP279" i="2"/>
  <c r="BM279" i="2"/>
  <c r="BJ279" i="2"/>
  <c r="BG279" i="2"/>
  <c r="BD279" i="2"/>
  <c r="BA279" i="2"/>
  <c r="AX279" i="2"/>
  <c r="AU279" i="2"/>
  <c r="HV278" i="2"/>
  <c r="HS278" i="2"/>
  <c r="HP278" i="2"/>
  <c r="HM278" i="2"/>
  <c r="HJ278" i="2"/>
  <c r="HG278" i="2"/>
  <c r="HD278" i="2"/>
  <c r="HA278" i="2"/>
  <c r="GX278" i="2"/>
  <c r="GU278" i="2"/>
  <c r="GR278" i="2"/>
  <c r="GO278" i="2"/>
  <c r="GL278" i="2"/>
  <c r="GI278" i="2"/>
  <c r="GF278" i="2"/>
  <c r="GC278" i="2"/>
  <c r="FZ278" i="2"/>
  <c r="FW278" i="2"/>
  <c r="FT278" i="2"/>
  <c r="FQ278" i="2"/>
  <c r="FN278" i="2"/>
  <c r="FK278" i="2"/>
  <c r="FH278" i="2"/>
  <c r="FE278" i="2"/>
  <c r="FB278" i="2"/>
  <c r="EY278" i="2"/>
  <c r="EV278" i="2"/>
  <c r="ES278" i="2"/>
  <c r="EP278" i="2"/>
  <c r="EM278" i="2"/>
  <c r="EJ278" i="2"/>
  <c r="EG278" i="2"/>
  <c r="ED278" i="2"/>
  <c r="EA278" i="2"/>
  <c r="DX278" i="2"/>
  <c r="DU278" i="2"/>
  <c r="DR278" i="2"/>
  <c r="DO278" i="2"/>
  <c r="DL278" i="2"/>
  <c r="DI278" i="2"/>
  <c r="DC278" i="2"/>
  <c r="CW278" i="2"/>
  <c r="CQ278" i="2"/>
  <c r="CK278" i="2"/>
  <c r="CH278" i="2"/>
  <c r="CE278" i="2"/>
  <c r="CB278" i="2"/>
  <c r="BY278" i="2"/>
  <c r="BV278" i="2"/>
  <c r="BS278" i="2"/>
  <c r="BP278" i="2"/>
  <c r="BM278" i="2"/>
  <c r="BJ278" i="2"/>
  <c r="BG278" i="2"/>
  <c r="BD278" i="2"/>
  <c r="BA278" i="2"/>
  <c r="AX278" i="2"/>
  <c r="AU278" i="2"/>
  <c r="HV277" i="2"/>
  <c r="HS277" i="2"/>
  <c r="HP277" i="2"/>
  <c r="HM277" i="2"/>
  <c r="HJ277" i="2"/>
  <c r="HG277" i="2"/>
  <c r="HD277" i="2"/>
  <c r="HA277" i="2"/>
  <c r="GX277" i="2"/>
  <c r="GU277" i="2"/>
  <c r="GR277" i="2"/>
  <c r="GO277" i="2"/>
  <c r="GL277" i="2"/>
  <c r="GI277" i="2"/>
  <c r="GF277" i="2"/>
  <c r="GC277" i="2"/>
  <c r="FZ277" i="2"/>
  <c r="FW277" i="2"/>
  <c r="FT277" i="2"/>
  <c r="FQ277" i="2"/>
  <c r="FN277" i="2"/>
  <c r="FK277" i="2"/>
  <c r="FH277" i="2"/>
  <c r="FE277" i="2"/>
  <c r="FB277" i="2"/>
  <c r="EY277" i="2"/>
  <c r="EV277" i="2"/>
  <c r="ES277" i="2"/>
  <c r="EP277" i="2"/>
  <c r="EM277" i="2"/>
  <c r="EJ277" i="2"/>
  <c r="EG277" i="2"/>
  <c r="ED277" i="2"/>
  <c r="EA277" i="2"/>
  <c r="DX277" i="2"/>
  <c r="DU277" i="2"/>
  <c r="DR277" i="2"/>
  <c r="DO277" i="2"/>
  <c r="DL277" i="2"/>
  <c r="DI277" i="2"/>
  <c r="DC277" i="2"/>
  <c r="CW277" i="2"/>
  <c r="CQ277" i="2"/>
  <c r="CK277" i="2"/>
  <c r="CH277" i="2"/>
  <c r="CE277" i="2"/>
  <c r="CB277" i="2"/>
  <c r="BY277" i="2"/>
  <c r="BV277" i="2"/>
  <c r="BS277" i="2"/>
  <c r="BP277" i="2"/>
  <c r="BM277" i="2"/>
  <c r="BJ277" i="2"/>
  <c r="BG277" i="2"/>
  <c r="BD277" i="2"/>
  <c r="BA277" i="2"/>
  <c r="AX277" i="2"/>
  <c r="AU277" i="2"/>
  <c r="HV275" i="2"/>
  <c r="HS275" i="2"/>
  <c r="HP275" i="2"/>
  <c r="HM275" i="2"/>
  <c r="HJ275" i="2"/>
  <c r="HG275" i="2"/>
  <c r="HD275" i="2"/>
  <c r="HA275" i="2"/>
  <c r="GX275" i="2"/>
  <c r="GU275" i="2"/>
  <c r="GR275" i="2"/>
  <c r="GO275" i="2"/>
  <c r="GL275" i="2"/>
  <c r="GI275" i="2"/>
  <c r="GF275" i="2"/>
  <c r="GC275" i="2"/>
  <c r="FZ275" i="2"/>
  <c r="FW275" i="2"/>
  <c r="FT275" i="2"/>
  <c r="FQ275" i="2"/>
  <c r="FN275" i="2"/>
  <c r="FK275" i="2"/>
  <c r="FH275" i="2"/>
  <c r="FE275" i="2"/>
  <c r="FB275" i="2"/>
  <c r="EY275" i="2"/>
  <c r="EV275" i="2"/>
  <c r="ES275" i="2"/>
  <c r="EP275" i="2"/>
  <c r="EM275" i="2"/>
  <c r="EJ275" i="2"/>
  <c r="EG275" i="2"/>
  <c r="ED275" i="2"/>
  <c r="EA275" i="2"/>
  <c r="DX275" i="2"/>
  <c r="DU275" i="2"/>
  <c r="DR275" i="2"/>
  <c r="DO275" i="2"/>
  <c r="DL275" i="2"/>
  <c r="DI275" i="2"/>
  <c r="DC275" i="2"/>
  <c r="CW275" i="2"/>
  <c r="CQ275" i="2"/>
  <c r="CK275" i="2"/>
  <c r="CH275" i="2"/>
  <c r="CE275" i="2"/>
  <c r="CB275" i="2"/>
  <c r="BY275" i="2"/>
  <c r="BV275" i="2"/>
  <c r="BS275" i="2"/>
  <c r="BP275" i="2"/>
  <c r="BM275" i="2"/>
  <c r="BJ275" i="2"/>
  <c r="BG275" i="2"/>
  <c r="BD275" i="2"/>
  <c r="BA275" i="2"/>
  <c r="AX275" i="2"/>
  <c r="AU275" i="2"/>
  <c r="HV274" i="2"/>
  <c r="HS274" i="2"/>
  <c r="HP274" i="2"/>
  <c r="HM274" i="2"/>
  <c r="HJ274" i="2"/>
  <c r="HG274" i="2"/>
  <c r="HD274" i="2"/>
  <c r="HA274" i="2"/>
  <c r="GX274" i="2"/>
  <c r="GU274" i="2"/>
  <c r="GR274" i="2"/>
  <c r="GO274" i="2"/>
  <c r="GL274" i="2"/>
  <c r="GI274" i="2"/>
  <c r="GF274" i="2"/>
  <c r="GC274" i="2"/>
  <c r="FZ274" i="2"/>
  <c r="FW274" i="2"/>
  <c r="FT274" i="2"/>
  <c r="FQ274" i="2"/>
  <c r="FN274" i="2"/>
  <c r="FK274" i="2"/>
  <c r="FH274" i="2"/>
  <c r="FE274" i="2"/>
  <c r="FB274" i="2"/>
  <c r="EY274" i="2"/>
  <c r="EV274" i="2"/>
  <c r="ES274" i="2"/>
  <c r="EP274" i="2"/>
  <c r="EM274" i="2"/>
  <c r="EJ274" i="2"/>
  <c r="EG274" i="2"/>
  <c r="ED274" i="2"/>
  <c r="EA274" i="2"/>
  <c r="DX274" i="2"/>
  <c r="DU274" i="2"/>
  <c r="DR274" i="2"/>
  <c r="DO274" i="2"/>
  <c r="DL274" i="2"/>
  <c r="DI274" i="2"/>
  <c r="DC274" i="2"/>
  <c r="CW274" i="2"/>
  <c r="CQ274" i="2"/>
  <c r="CK274" i="2"/>
  <c r="CH274" i="2"/>
  <c r="CE274" i="2"/>
  <c r="CB274" i="2"/>
  <c r="BY274" i="2"/>
  <c r="BV274" i="2"/>
  <c r="BS274" i="2"/>
  <c r="BP274" i="2"/>
  <c r="BM274" i="2"/>
  <c r="BJ274" i="2"/>
  <c r="BG274" i="2"/>
  <c r="BD274" i="2"/>
  <c r="BA274" i="2"/>
  <c r="AX274" i="2"/>
  <c r="AU274" i="2"/>
  <c r="HV273" i="2"/>
  <c r="HS273" i="2"/>
  <c r="HP273" i="2"/>
  <c r="HM273" i="2"/>
  <c r="HJ273" i="2"/>
  <c r="HG273" i="2"/>
  <c r="HD273" i="2"/>
  <c r="HA273" i="2"/>
  <c r="GX273" i="2"/>
  <c r="GU273" i="2"/>
  <c r="GR273" i="2"/>
  <c r="GO273" i="2"/>
  <c r="GL273" i="2"/>
  <c r="GI273" i="2"/>
  <c r="GF273" i="2"/>
  <c r="GC273" i="2"/>
  <c r="FZ273" i="2"/>
  <c r="FW273" i="2"/>
  <c r="FT273" i="2"/>
  <c r="FQ273" i="2"/>
  <c r="FN273" i="2"/>
  <c r="FK273" i="2"/>
  <c r="FH273" i="2"/>
  <c r="FE273" i="2"/>
  <c r="FB273" i="2"/>
  <c r="EY273" i="2"/>
  <c r="EV273" i="2"/>
  <c r="ES273" i="2"/>
  <c r="EP273" i="2"/>
  <c r="EM273" i="2"/>
  <c r="EJ273" i="2"/>
  <c r="EG273" i="2"/>
  <c r="ED273" i="2"/>
  <c r="EA273" i="2"/>
  <c r="DX273" i="2"/>
  <c r="DU273" i="2"/>
  <c r="DR273" i="2"/>
  <c r="DO273" i="2"/>
  <c r="DL273" i="2"/>
  <c r="DI273" i="2"/>
  <c r="DC273" i="2"/>
  <c r="CW273" i="2"/>
  <c r="CQ273" i="2"/>
  <c r="CK273" i="2"/>
  <c r="CH273" i="2"/>
  <c r="CE273" i="2"/>
  <c r="CB273" i="2"/>
  <c r="BY273" i="2"/>
  <c r="BV273" i="2"/>
  <c r="BS273" i="2"/>
  <c r="BP273" i="2"/>
  <c r="BM273" i="2"/>
  <c r="BJ273" i="2"/>
  <c r="BG273" i="2"/>
  <c r="BD273" i="2"/>
  <c r="BA273" i="2"/>
  <c r="AX273" i="2"/>
  <c r="AU273" i="2"/>
  <c r="HV272" i="2"/>
  <c r="HS272" i="2"/>
  <c r="HP272" i="2"/>
  <c r="HM272" i="2"/>
  <c r="HJ272" i="2"/>
  <c r="HG272" i="2"/>
  <c r="HD272" i="2"/>
  <c r="HA272" i="2"/>
  <c r="GX272" i="2"/>
  <c r="GU272" i="2"/>
  <c r="GR272" i="2"/>
  <c r="GO272" i="2"/>
  <c r="GL272" i="2"/>
  <c r="GI272" i="2"/>
  <c r="GF272" i="2"/>
  <c r="GC272" i="2"/>
  <c r="FZ272" i="2"/>
  <c r="FW272" i="2"/>
  <c r="FT272" i="2"/>
  <c r="FQ272" i="2"/>
  <c r="FN272" i="2"/>
  <c r="FK272" i="2"/>
  <c r="FH272" i="2"/>
  <c r="FE272" i="2"/>
  <c r="FB272" i="2"/>
  <c r="EY272" i="2"/>
  <c r="EV272" i="2"/>
  <c r="ES272" i="2"/>
  <c r="EP272" i="2"/>
  <c r="EM272" i="2"/>
  <c r="EJ272" i="2"/>
  <c r="EG272" i="2"/>
  <c r="ED272" i="2"/>
  <c r="EA272" i="2"/>
  <c r="DX272" i="2"/>
  <c r="DU272" i="2"/>
  <c r="DR272" i="2"/>
  <c r="DO272" i="2"/>
  <c r="DL272" i="2"/>
  <c r="DI272" i="2"/>
  <c r="DC272" i="2"/>
  <c r="CW272" i="2"/>
  <c r="CQ272" i="2"/>
  <c r="CK272" i="2"/>
  <c r="CH272" i="2"/>
  <c r="CE272" i="2"/>
  <c r="CB272" i="2"/>
  <c r="BY272" i="2"/>
  <c r="BV272" i="2"/>
  <c r="BS272" i="2"/>
  <c r="BP272" i="2"/>
  <c r="BM272" i="2"/>
  <c r="BJ272" i="2"/>
  <c r="BG272" i="2"/>
  <c r="BD272" i="2"/>
  <c r="BA272" i="2"/>
  <c r="AX272" i="2"/>
  <c r="AU272" i="2"/>
  <c r="HV271" i="2"/>
  <c r="HS271" i="2"/>
  <c r="HP271" i="2"/>
  <c r="HM271" i="2"/>
  <c r="HJ271" i="2"/>
  <c r="HG271" i="2"/>
  <c r="HD271" i="2"/>
  <c r="HA271" i="2"/>
  <c r="GX271" i="2"/>
  <c r="GU271" i="2"/>
  <c r="GR271" i="2"/>
  <c r="GO271" i="2"/>
  <c r="GL271" i="2"/>
  <c r="GI271" i="2"/>
  <c r="GF271" i="2"/>
  <c r="GC271" i="2"/>
  <c r="FZ271" i="2"/>
  <c r="FW271" i="2"/>
  <c r="FT271" i="2"/>
  <c r="FQ271" i="2"/>
  <c r="FN271" i="2"/>
  <c r="FK271" i="2"/>
  <c r="FH271" i="2"/>
  <c r="FE271" i="2"/>
  <c r="FB271" i="2"/>
  <c r="EY271" i="2"/>
  <c r="EV271" i="2"/>
  <c r="ES271" i="2"/>
  <c r="EP271" i="2"/>
  <c r="EM271" i="2"/>
  <c r="EJ271" i="2"/>
  <c r="EG271" i="2"/>
  <c r="ED271" i="2"/>
  <c r="EA271" i="2"/>
  <c r="DX271" i="2"/>
  <c r="DU271" i="2"/>
  <c r="DR271" i="2"/>
  <c r="DO271" i="2"/>
  <c r="DL271" i="2"/>
  <c r="DI271" i="2"/>
  <c r="DC271" i="2"/>
  <c r="CW271" i="2"/>
  <c r="CQ271" i="2"/>
  <c r="CK271" i="2"/>
  <c r="CH271" i="2"/>
  <c r="CE271" i="2"/>
  <c r="CB271" i="2"/>
  <c r="BY271" i="2"/>
  <c r="BV271" i="2"/>
  <c r="BS271" i="2"/>
  <c r="BP271" i="2"/>
  <c r="BM271" i="2"/>
  <c r="BJ271" i="2"/>
  <c r="BG271" i="2"/>
  <c r="BD271" i="2"/>
  <c r="BA271" i="2"/>
  <c r="AX271" i="2"/>
  <c r="AU271" i="2"/>
  <c r="HV269" i="2"/>
  <c r="HS269" i="2"/>
  <c r="HP269" i="2"/>
  <c r="HM269" i="2"/>
  <c r="HJ269" i="2"/>
  <c r="HG269" i="2"/>
  <c r="HD269" i="2"/>
  <c r="HA269" i="2"/>
  <c r="GX269" i="2"/>
  <c r="GU269" i="2"/>
  <c r="GR269" i="2"/>
  <c r="GO269" i="2"/>
  <c r="GL269" i="2"/>
  <c r="GI269" i="2"/>
  <c r="GF269" i="2"/>
  <c r="GC269" i="2"/>
  <c r="FZ269" i="2"/>
  <c r="FW269" i="2"/>
  <c r="FT269" i="2"/>
  <c r="FQ269" i="2"/>
  <c r="FN269" i="2"/>
  <c r="FK269" i="2"/>
  <c r="FH269" i="2"/>
  <c r="FE269" i="2"/>
  <c r="FB269" i="2"/>
  <c r="EY269" i="2"/>
  <c r="EV269" i="2"/>
  <c r="ES269" i="2"/>
  <c r="EP269" i="2"/>
  <c r="EM269" i="2"/>
  <c r="EJ269" i="2"/>
  <c r="EG269" i="2"/>
  <c r="ED269" i="2"/>
  <c r="EA269" i="2"/>
  <c r="DX269" i="2"/>
  <c r="DU269" i="2"/>
  <c r="DR269" i="2"/>
  <c r="DO269" i="2"/>
  <c r="DL269" i="2"/>
  <c r="DI269" i="2"/>
  <c r="DC269" i="2"/>
  <c r="CW269" i="2"/>
  <c r="CQ269" i="2"/>
  <c r="CK269" i="2"/>
  <c r="CH269" i="2"/>
  <c r="CE269" i="2"/>
  <c r="CB269" i="2"/>
  <c r="BY269" i="2"/>
  <c r="BV269" i="2"/>
  <c r="BS269" i="2"/>
  <c r="BP269" i="2"/>
  <c r="BM269" i="2"/>
  <c r="BJ269" i="2"/>
  <c r="BG269" i="2"/>
  <c r="BD269" i="2"/>
  <c r="BA269" i="2"/>
  <c r="AX269" i="2"/>
  <c r="AU269" i="2"/>
  <c r="HV268" i="2"/>
  <c r="HS268" i="2"/>
  <c r="HP268" i="2"/>
  <c r="HM268" i="2"/>
  <c r="HJ268" i="2"/>
  <c r="HG268" i="2"/>
  <c r="HD268" i="2"/>
  <c r="HA268" i="2"/>
  <c r="GX268" i="2"/>
  <c r="GU268" i="2"/>
  <c r="GR268" i="2"/>
  <c r="GO268" i="2"/>
  <c r="GL268" i="2"/>
  <c r="GI268" i="2"/>
  <c r="GF268" i="2"/>
  <c r="GC268" i="2"/>
  <c r="FZ268" i="2"/>
  <c r="FW268" i="2"/>
  <c r="FT268" i="2"/>
  <c r="FQ268" i="2"/>
  <c r="FN268" i="2"/>
  <c r="FK268" i="2"/>
  <c r="FH268" i="2"/>
  <c r="FE268" i="2"/>
  <c r="FB268" i="2"/>
  <c r="EY268" i="2"/>
  <c r="EV268" i="2"/>
  <c r="ES268" i="2"/>
  <c r="EP268" i="2"/>
  <c r="EM268" i="2"/>
  <c r="EJ268" i="2"/>
  <c r="EG268" i="2"/>
  <c r="ED268" i="2"/>
  <c r="EA268" i="2"/>
  <c r="DX268" i="2"/>
  <c r="DU268" i="2"/>
  <c r="DR268" i="2"/>
  <c r="DO268" i="2"/>
  <c r="DL268" i="2"/>
  <c r="DI268" i="2"/>
  <c r="DC268" i="2"/>
  <c r="CW268" i="2"/>
  <c r="CQ268" i="2"/>
  <c r="CK268" i="2"/>
  <c r="CH268" i="2"/>
  <c r="CE268" i="2"/>
  <c r="CB268" i="2"/>
  <c r="BY268" i="2"/>
  <c r="BV268" i="2"/>
  <c r="BS268" i="2"/>
  <c r="BP268" i="2"/>
  <c r="BM268" i="2"/>
  <c r="BJ268" i="2"/>
  <c r="BG268" i="2"/>
  <c r="BD268" i="2"/>
  <c r="BA268" i="2"/>
  <c r="AX268" i="2"/>
  <c r="AU268" i="2"/>
  <c r="HV267" i="2"/>
  <c r="HS267" i="2"/>
  <c r="HP267" i="2"/>
  <c r="HM267" i="2"/>
  <c r="HJ267" i="2"/>
  <c r="HG267" i="2"/>
  <c r="HD267" i="2"/>
  <c r="HA267" i="2"/>
  <c r="GX267" i="2"/>
  <c r="GU267" i="2"/>
  <c r="GR267" i="2"/>
  <c r="GO267" i="2"/>
  <c r="GL267" i="2"/>
  <c r="GI267" i="2"/>
  <c r="GF267" i="2"/>
  <c r="GC267" i="2"/>
  <c r="FZ267" i="2"/>
  <c r="FW267" i="2"/>
  <c r="FT267" i="2"/>
  <c r="FQ267" i="2"/>
  <c r="FN267" i="2"/>
  <c r="FK267" i="2"/>
  <c r="FH267" i="2"/>
  <c r="FE267" i="2"/>
  <c r="FB267" i="2"/>
  <c r="EY267" i="2"/>
  <c r="EV267" i="2"/>
  <c r="ES267" i="2"/>
  <c r="EP267" i="2"/>
  <c r="EM267" i="2"/>
  <c r="EJ267" i="2"/>
  <c r="EG267" i="2"/>
  <c r="ED267" i="2"/>
  <c r="EA267" i="2"/>
  <c r="DX267" i="2"/>
  <c r="DU267" i="2"/>
  <c r="DR267" i="2"/>
  <c r="DO267" i="2"/>
  <c r="DL267" i="2"/>
  <c r="DI267" i="2"/>
  <c r="DC267" i="2"/>
  <c r="CW267" i="2"/>
  <c r="CQ267" i="2"/>
  <c r="CK267" i="2"/>
  <c r="CH267" i="2"/>
  <c r="CE267" i="2"/>
  <c r="CB267" i="2"/>
  <c r="BY267" i="2"/>
  <c r="BV267" i="2"/>
  <c r="BS267" i="2"/>
  <c r="BP267" i="2"/>
  <c r="BM267" i="2"/>
  <c r="BJ267" i="2"/>
  <c r="BG267" i="2"/>
  <c r="BD267" i="2"/>
  <c r="BA267" i="2"/>
  <c r="AX267" i="2"/>
  <c r="AU267" i="2"/>
  <c r="HV266" i="2"/>
  <c r="HS266" i="2"/>
  <c r="HP266" i="2"/>
  <c r="HM266" i="2"/>
  <c r="HJ266" i="2"/>
  <c r="HG266" i="2"/>
  <c r="HD266" i="2"/>
  <c r="HA266" i="2"/>
  <c r="GX266" i="2"/>
  <c r="GU266" i="2"/>
  <c r="GR266" i="2"/>
  <c r="GO266" i="2"/>
  <c r="GL266" i="2"/>
  <c r="GI266" i="2"/>
  <c r="GF266" i="2"/>
  <c r="GC266" i="2"/>
  <c r="FZ266" i="2"/>
  <c r="FW266" i="2"/>
  <c r="FT266" i="2"/>
  <c r="FQ266" i="2"/>
  <c r="FN266" i="2"/>
  <c r="FK266" i="2"/>
  <c r="FH266" i="2"/>
  <c r="FE266" i="2"/>
  <c r="FB266" i="2"/>
  <c r="EY266" i="2"/>
  <c r="EV266" i="2"/>
  <c r="ES266" i="2"/>
  <c r="EP266" i="2"/>
  <c r="EM266" i="2"/>
  <c r="EJ266" i="2"/>
  <c r="EG266" i="2"/>
  <c r="ED266" i="2"/>
  <c r="EA266" i="2"/>
  <c r="DX266" i="2"/>
  <c r="DU266" i="2"/>
  <c r="DR266" i="2"/>
  <c r="DO266" i="2"/>
  <c r="DL266" i="2"/>
  <c r="DI266" i="2"/>
  <c r="DC266" i="2"/>
  <c r="CW266" i="2"/>
  <c r="CQ266" i="2"/>
  <c r="CK266" i="2"/>
  <c r="CH266" i="2"/>
  <c r="CE266" i="2"/>
  <c r="CB266" i="2"/>
  <c r="BY266" i="2"/>
  <c r="BV266" i="2"/>
  <c r="BS266" i="2"/>
  <c r="BP266" i="2"/>
  <c r="BM266" i="2"/>
  <c r="BJ266" i="2"/>
  <c r="BG266" i="2"/>
  <c r="BD266" i="2"/>
  <c r="BA266" i="2"/>
  <c r="AX266" i="2"/>
  <c r="AU266" i="2"/>
  <c r="HV265" i="2"/>
  <c r="HS265" i="2"/>
  <c r="HP265" i="2"/>
  <c r="HM265" i="2"/>
  <c r="HJ265" i="2"/>
  <c r="HG265" i="2"/>
  <c r="HD265" i="2"/>
  <c r="HA265" i="2"/>
  <c r="GX265" i="2"/>
  <c r="GU265" i="2"/>
  <c r="GR265" i="2"/>
  <c r="GO265" i="2"/>
  <c r="GL265" i="2"/>
  <c r="GI265" i="2"/>
  <c r="GF265" i="2"/>
  <c r="GC265" i="2"/>
  <c r="FZ265" i="2"/>
  <c r="FW265" i="2"/>
  <c r="FT265" i="2"/>
  <c r="FQ265" i="2"/>
  <c r="FN265" i="2"/>
  <c r="FK265" i="2"/>
  <c r="FH265" i="2"/>
  <c r="FE265" i="2"/>
  <c r="FB265" i="2"/>
  <c r="EY265" i="2"/>
  <c r="EV265" i="2"/>
  <c r="ES265" i="2"/>
  <c r="EP265" i="2"/>
  <c r="EM265" i="2"/>
  <c r="EJ265" i="2"/>
  <c r="EG265" i="2"/>
  <c r="ED265" i="2"/>
  <c r="EA265" i="2"/>
  <c r="DX265" i="2"/>
  <c r="DU265" i="2"/>
  <c r="DR265" i="2"/>
  <c r="DO265" i="2"/>
  <c r="DL265" i="2"/>
  <c r="DI265" i="2"/>
  <c r="DC265" i="2"/>
  <c r="CW265" i="2"/>
  <c r="CQ265" i="2"/>
  <c r="CK265" i="2"/>
  <c r="CH265" i="2"/>
  <c r="CE265" i="2"/>
  <c r="CB265" i="2"/>
  <c r="BY265" i="2"/>
  <c r="BV265" i="2"/>
  <c r="BS265" i="2"/>
  <c r="BP265" i="2"/>
  <c r="BM265" i="2"/>
  <c r="BJ265" i="2"/>
  <c r="BG265" i="2"/>
  <c r="BD265" i="2"/>
  <c r="BA265" i="2"/>
  <c r="AX265" i="2"/>
  <c r="AU265" i="2"/>
  <c r="HV263" i="2"/>
  <c r="HS263" i="2"/>
  <c r="HP263" i="2"/>
  <c r="HM263" i="2"/>
  <c r="HJ263" i="2"/>
  <c r="HG263" i="2"/>
  <c r="HD263" i="2"/>
  <c r="HA263" i="2"/>
  <c r="GX263" i="2"/>
  <c r="GU263" i="2"/>
  <c r="GR263" i="2"/>
  <c r="GO263" i="2"/>
  <c r="GL263" i="2"/>
  <c r="GI263" i="2"/>
  <c r="GF263" i="2"/>
  <c r="GC263" i="2"/>
  <c r="FZ263" i="2"/>
  <c r="FW263" i="2"/>
  <c r="FT263" i="2"/>
  <c r="FQ263" i="2"/>
  <c r="FN263" i="2"/>
  <c r="FK263" i="2"/>
  <c r="FH263" i="2"/>
  <c r="FE263" i="2"/>
  <c r="FB263" i="2"/>
  <c r="EY263" i="2"/>
  <c r="EV263" i="2"/>
  <c r="ES263" i="2"/>
  <c r="EP263" i="2"/>
  <c r="EM263" i="2"/>
  <c r="EJ263" i="2"/>
  <c r="EG263" i="2"/>
  <c r="ED263" i="2"/>
  <c r="EA263" i="2"/>
  <c r="DX263" i="2"/>
  <c r="DU263" i="2"/>
  <c r="DR263" i="2"/>
  <c r="DO263" i="2"/>
  <c r="DL263" i="2"/>
  <c r="DI263" i="2"/>
  <c r="DC263" i="2"/>
  <c r="CW263" i="2"/>
  <c r="CQ263" i="2"/>
  <c r="CK263" i="2"/>
  <c r="CH263" i="2"/>
  <c r="CE263" i="2"/>
  <c r="CB263" i="2"/>
  <c r="BY263" i="2"/>
  <c r="BV263" i="2"/>
  <c r="BS263" i="2"/>
  <c r="BP263" i="2"/>
  <c r="BM263" i="2"/>
  <c r="BJ263" i="2"/>
  <c r="BG263" i="2"/>
  <c r="BD263" i="2"/>
  <c r="BA263" i="2"/>
  <c r="AX263" i="2"/>
  <c r="AU263" i="2"/>
  <c r="HV74" i="2"/>
  <c r="HS74" i="2"/>
  <c r="HP74" i="2"/>
  <c r="HM74" i="2"/>
  <c r="HJ74" i="2"/>
  <c r="HG74" i="2"/>
  <c r="HD74" i="2"/>
  <c r="HA74" i="2"/>
  <c r="GX74" i="2"/>
  <c r="GU74" i="2"/>
  <c r="GR74" i="2"/>
  <c r="GO74" i="2"/>
  <c r="GL74" i="2"/>
  <c r="GI74" i="2"/>
  <c r="GF74" i="2"/>
  <c r="GC74" i="2"/>
  <c r="FZ74" i="2"/>
  <c r="FW74" i="2"/>
  <c r="FT74" i="2"/>
  <c r="FQ74" i="2"/>
  <c r="FN74" i="2"/>
  <c r="FK74" i="2"/>
  <c r="FH74" i="2"/>
  <c r="FE74" i="2"/>
  <c r="FB74" i="2"/>
  <c r="EY74" i="2"/>
  <c r="EV74" i="2"/>
  <c r="ES74" i="2"/>
  <c r="EP74" i="2"/>
  <c r="EM74" i="2"/>
  <c r="EJ74" i="2"/>
  <c r="EG74" i="2"/>
  <c r="ED74" i="2"/>
  <c r="EA74" i="2"/>
  <c r="DX74" i="2"/>
  <c r="DU74" i="2"/>
  <c r="DR74" i="2"/>
  <c r="DO74" i="2"/>
  <c r="DL74" i="2"/>
  <c r="DI74" i="2"/>
  <c r="DC74" i="2"/>
  <c r="CW74" i="2"/>
  <c r="CQ74" i="2"/>
  <c r="CK74" i="2"/>
  <c r="CH74" i="2"/>
  <c r="CE74" i="2"/>
  <c r="CB74" i="2"/>
  <c r="BY74" i="2"/>
  <c r="BV74" i="2"/>
  <c r="BS74" i="2"/>
  <c r="BP74" i="2"/>
  <c r="BM74" i="2"/>
  <c r="BJ74" i="2"/>
  <c r="BG74" i="2"/>
  <c r="BD74" i="2"/>
  <c r="BA74" i="2"/>
  <c r="AX74" i="2"/>
  <c r="AU74" i="2"/>
  <c r="HV229" i="2"/>
  <c r="HP229" i="2"/>
  <c r="HJ229" i="2"/>
  <c r="HD229" i="2"/>
  <c r="GX229" i="2"/>
  <c r="GR229" i="2"/>
  <c r="GL229" i="2"/>
  <c r="GF229" i="2"/>
  <c r="FZ229" i="2"/>
  <c r="FT229" i="2"/>
  <c r="FN229" i="2"/>
  <c r="FH229" i="2"/>
  <c r="FB229" i="2"/>
  <c r="EV229" i="2"/>
  <c r="EP229" i="2"/>
  <c r="EJ229" i="2"/>
  <c r="ED229" i="2"/>
  <c r="DX229" i="2"/>
  <c r="DR229" i="2"/>
  <c r="DL229" i="2"/>
  <c r="CH229" i="2"/>
  <c r="CB229" i="2"/>
  <c r="BV229" i="2"/>
  <c r="BP229" i="2"/>
  <c r="BJ229" i="2"/>
  <c r="BD229" i="2"/>
  <c r="AX229" i="2"/>
  <c r="HV228" i="2"/>
  <c r="HS228" i="2"/>
  <c r="HP228" i="2"/>
  <c r="HM228" i="2"/>
  <c r="HJ228" i="2"/>
  <c r="HG228" i="2"/>
  <c r="HD228" i="2"/>
  <c r="HA228" i="2"/>
  <c r="GX228" i="2"/>
  <c r="GU228" i="2"/>
  <c r="GR228" i="2"/>
  <c r="GO228" i="2"/>
  <c r="GL228" i="2"/>
  <c r="GI228" i="2"/>
  <c r="GF228" i="2"/>
  <c r="GC228" i="2"/>
  <c r="FZ228" i="2"/>
  <c r="FW228" i="2"/>
  <c r="FT228" i="2"/>
  <c r="FQ228" i="2"/>
  <c r="FN228" i="2"/>
  <c r="FK228" i="2"/>
  <c r="FH228" i="2"/>
  <c r="FE228" i="2"/>
  <c r="FB228" i="2"/>
  <c r="EY228" i="2"/>
  <c r="EV228" i="2"/>
  <c r="ES228" i="2"/>
  <c r="EP228" i="2"/>
  <c r="EM228" i="2"/>
  <c r="EJ228" i="2"/>
  <c r="EG228" i="2"/>
  <c r="ED228" i="2"/>
  <c r="EA228" i="2"/>
  <c r="DX228" i="2"/>
  <c r="DU228" i="2"/>
  <c r="DR228" i="2"/>
  <c r="DO228" i="2"/>
  <c r="DL228" i="2"/>
  <c r="DI228" i="2"/>
  <c r="DC228" i="2"/>
  <c r="CW228" i="2"/>
  <c r="CQ228" i="2"/>
  <c r="CK228" i="2"/>
  <c r="CH228" i="2"/>
  <c r="CE228" i="2"/>
  <c r="CB228" i="2"/>
  <c r="BY228" i="2"/>
  <c r="BV228" i="2"/>
  <c r="BS228" i="2"/>
  <c r="BP228" i="2"/>
  <c r="BM228" i="2"/>
  <c r="BJ228" i="2"/>
  <c r="BG228" i="2"/>
  <c r="BD228" i="2"/>
  <c r="BA228" i="2"/>
  <c r="AX228" i="2"/>
  <c r="AU228" i="2"/>
  <c r="HV217" i="2"/>
  <c r="HS217" i="2"/>
  <c r="HP217" i="2"/>
  <c r="HM217" i="2"/>
  <c r="HJ217" i="2"/>
  <c r="HG217" i="2"/>
  <c r="HD217" i="2"/>
  <c r="HA217" i="2"/>
  <c r="GX217" i="2"/>
  <c r="GU217" i="2"/>
  <c r="GR217" i="2"/>
  <c r="GO217" i="2"/>
  <c r="GL217" i="2"/>
  <c r="GI217" i="2"/>
  <c r="GF217" i="2"/>
  <c r="GC217" i="2"/>
  <c r="FZ217" i="2"/>
  <c r="FW217" i="2"/>
  <c r="FT217" i="2"/>
  <c r="FQ217" i="2"/>
  <c r="FN217" i="2"/>
  <c r="FK217" i="2"/>
  <c r="FH217" i="2"/>
  <c r="FE217" i="2"/>
  <c r="FB217" i="2"/>
  <c r="EY217" i="2"/>
  <c r="EV217" i="2"/>
  <c r="ES217" i="2"/>
  <c r="EP217" i="2"/>
  <c r="EM217" i="2"/>
  <c r="EJ217" i="2"/>
  <c r="EG217" i="2"/>
  <c r="ED217" i="2"/>
  <c r="EA217" i="2"/>
  <c r="DX217" i="2"/>
  <c r="DU217" i="2"/>
  <c r="DR217" i="2"/>
  <c r="DO217" i="2"/>
  <c r="DL217" i="2"/>
  <c r="DI217" i="2"/>
  <c r="DC217" i="2"/>
  <c r="CW217" i="2"/>
  <c r="CQ217" i="2"/>
  <c r="CK217" i="2"/>
  <c r="CH217" i="2"/>
  <c r="CE217" i="2"/>
  <c r="CB217" i="2"/>
  <c r="BY217" i="2"/>
  <c r="BV217" i="2"/>
  <c r="BS217" i="2"/>
  <c r="BP217" i="2"/>
  <c r="BM217" i="2"/>
  <c r="BJ217" i="2"/>
  <c r="BG217" i="2"/>
  <c r="BD217" i="2"/>
  <c r="BA217" i="2"/>
  <c r="AX217" i="2"/>
  <c r="AU217" i="2"/>
  <c r="HV216" i="2"/>
  <c r="HS216" i="2"/>
  <c r="HP216" i="2"/>
  <c r="HM216" i="2"/>
  <c r="HJ216" i="2"/>
  <c r="HG216" i="2"/>
  <c r="HD216" i="2"/>
  <c r="HA216" i="2"/>
  <c r="GX216" i="2"/>
  <c r="GU216" i="2"/>
  <c r="GR216" i="2"/>
  <c r="GO216" i="2"/>
  <c r="GL216" i="2"/>
  <c r="GI216" i="2"/>
  <c r="GF216" i="2"/>
  <c r="GC216" i="2"/>
  <c r="FZ216" i="2"/>
  <c r="FW216" i="2"/>
  <c r="FT216" i="2"/>
  <c r="FQ216" i="2"/>
  <c r="FN216" i="2"/>
  <c r="FK216" i="2"/>
  <c r="FH216" i="2"/>
  <c r="FE216" i="2"/>
  <c r="FB216" i="2"/>
  <c r="EY216" i="2"/>
  <c r="EV216" i="2"/>
  <c r="ES216" i="2"/>
  <c r="EP216" i="2"/>
  <c r="EM216" i="2"/>
  <c r="EJ216" i="2"/>
  <c r="EG216" i="2"/>
  <c r="ED216" i="2"/>
  <c r="EA216" i="2"/>
  <c r="DX216" i="2"/>
  <c r="DU216" i="2"/>
  <c r="DR216" i="2"/>
  <c r="DO216" i="2"/>
  <c r="DL216" i="2"/>
  <c r="DI216" i="2"/>
  <c r="DC216" i="2"/>
  <c r="CW216" i="2"/>
  <c r="CQ216" i="2"/>
  <c r="CK216" i="2"/>
  <c r="CH216" i="2"/>
  <c r="CE216" i="2"/>
  <c r="CB216" i="2"/>
  <c r="BY216" i="2"/>
  <c r="BV216" i="2"/>
  <c r="BS216" i="2"/>
  <c r="BP216" i="2"/>
  <c r="BM216" i="2"/>
  <c r="BJ216" i="2"/>
  <c r="BG216" i="2"/>
  <c r="BD216" i="2"/>
  <c r="BA216" i="2"/>
  <c r="AX216" i="2"/>
  <c r="AU216" i="2"/>
  <c r="HV215" i="2"/>
  <c r="HS215" i="2"/>
  <c r="HP215" i="2"/>
  <c r="HM215" i="2"/>
  <c r="HJ215" i="2"/>
  <c r="HG215" i="2"/>
  <c r="HD215" i="2"/>
  <c r="HA215" i="2"/>
  <c r="GX215" i="2"/>
  <c r="GU215" i="2"/>
  <c r="GR215" i="2"/>
  <c r="GO215" i="2"/>
  <c r="GL215" i="2"/>
  <c r="GI215" i="2"/>
  <c r="GF215" i="2"/>
  <c r="GC215" i="2"/>
  <c r="FZ215" i="2"/>
  <c r="FW215" i="2"/>
  <c r="FT215" i="2"/>
  <c r="FQ215" i="2"/>
  <c r="FN215" i="2"/>
  <c r="FK215" i="2"/>
  <c r="FH215" i="2"/>
  <c r="FE215" i="2"/>
  <c r="FB215" i="2"/>
  <c r="EY215" i="2"/>
  <c r="EV215" i="2"/>
  <c r="ES215" i="2"/>
  <c r="EP215" i="2"/>
  <c r="EM215" i="2"/>
  <c r="EJ215" i="2"/>
  <c r="EG215" i="2"/>
  <c r="ED215" i="2"/>
  <c r="EA215" i="2"/>
  <c r="DX215" i="2"/>
  <c r="DU215" i="2"/>
  <c r="DR215" i="2"/>
  <c r="DO215" i="2"/>
  <c r="DL215" i="2"/>
  <c r="DI215" i="2"/>
  <c r="DC215" i="2"/>
  <c r="CW215" i="2"/>
  <c r="CQ215" i="2"/>
  <c r="CK215" i="2"/>
  <c r="CH215" i="2"/>
  <c r="CE215" i="2"/>
  <c r="CB215" i="2"/>
  <c r="BY215" i="2"/>
  <c r="BV215" i="2"/>
  <c r="BS215" i="2"/>
  <c r="BP215" i="2"/>
  <c r="BM215" i="2"/>
  <c r="BJ215" i="2"/>
  <c r="BG215" i="2"/>
  <c r="BD215" i="2"/>
  <c r="BA215" i="2"/>
  <c r="AX215" i="2"/>
  <c r="AU215" i="2"/>
  <c r="HV213" i="2"/>
  <c r="HS213" i="2"/>
  <c r="HP213" i="2"/>
  <c r="HM213" i="2"/>
  <c r="HJ213" i="2"/>
  <c r="HG213" i="2"/>
  <c r="HD213" i="2"/>
  <c r="HA213" i="2"/>
  <c r="GX213" i="2"/>
  <c r="GU213" i="2"/>
  <c r="GR213" i="2"/>
  <c r="GO213" i="2"/>
  <c r="GL213" i="2"/>
  <c r="GI213" i="2"/>
  <c r="GF213" i="2"/>
  <c r="GC213" i="2"/>
  <c r="FZ213" i="2"/>
  <c r="FW213" i="2"/>
  <c r="FT213" i="2"/>
  <c r="FQ213" i="2"/>
  <c r="FN213" i="2"/>
  <c r="FK213" i="2"/>
  <c r="FH213" i="2"/>
  <c r="FE213" i="2"/>
  <c r="FB213" i="2"/>
  <c r="EY213" i="2"/>
  <c r="EV213" i="2"/>
  <c r="ES213" i="2"/>
  <c r="EP213" i="2"/>
  <c r="EM213" i="2"/>
  <c r="EJ213" i="2"/>
  <c r="EG213" i="2"/>
  <c r="ED213" i="2"/>
  <c r="EA213" i="2"/>
  <c r="DX213" i="2"/>
  <c r="DU213" i="2"/>
  <c r="DR213" i="2"/>
  <c r="DO213" i="2"/>
  <c r="DL213" i="2"/>
  <c r="DI213" i="2"/>
  <c r="DC213" i="2"/>
  <c r="CW213" i="2"/>
  <c r="CQ213" i="2"/>
  <c r="CK213" i="2"/>
  <c r="CH213" i="2"/>
  <c r="CE213" i="2"/>
  <c r="CB213" i="2"/>
  <c r="BY213" i="2"/>
  <c r="BV213" i="2"/>
  <c r="BS213" i="2"/>
  <c r="BP213" i="2"/>
  <c r="BM213" i="2"/>
  <c r="BJ213" i="2"/>
  <c r="BG213" i="2"/>
  <c r="BD213" i="2"/>
  <c r="BA213" i="2"/>
  <c r="AX213" i="2"/>
  <c r="AU213" i="2"/>
  <c r="HV212" i="2"/>
  <c r="HS212" i="2"/>
  <c r="HP212" i="2"/>
  <c r="HM212" i="2"/>
  <c r="HJ212" i="2"/>
  <c r="HG212" i="2"/>
  <c r="HD212" i="2"/>
  <c r="HA212" i="2"/>
  <c r="GX212" i="2"/>
  <c r="GU212" i="2"/>
  <c r="GR212" i="2"/>
  <c r="GO212" i="2"/>
  <c r="GL212" i="2"/>
  <c r="GI212" i="2"/>
  <c r="GF212" i="2"/>
  <c r="GC212" i="2"/>
  <c r="FZ212" i="2"/>
  <c r="FW212" i="2"/>
  <c r="FT212" i="2"/>
  <c r="FQ212" i="2"/>
  <c r="FN212" i="2"/>
  <c r="FK212" i="2"/>
  <c r="FH212" i="2"/>
  <c r="FE212" i="2"/>
  <c r="FB212" i="2"/>
  <c r="EY212" i="2"/>
  <c r="EV212" i="2"/>
  <c r="ES212" i="2"/>
  <c r="EP212" i="2"/>
  <c r="EM212" i="2"/>
  <c r="EJ212" i="2"/>
  <c r="EG212" i="2"/>
  <c r="ED212" i="2"/>
  <c r="EA212" i="2"/>
  <c r="DX212" i="2"/>
  <c r="DU212" i="2"/>
  <c r="DR212" i="2"/>
  <c r="DO212" i="2"/>
  <c r="DL212" i="2"/>
  <c r="DI212" i="2"/>
  <c r="DC212" i="2"/>
  <c r="CW212" i="2"/>
  <c r="CQ212" i="2"/>
  <c r="CK212" i="2"/>
  <c r="CH212" i="2"/>
  <c r="CE212" i="2"/>
  <c r="CB212" i="2"/>
  <c r="BY212" i="2"/>
  <c r="BV212" i="2"/>
  <c r="BS212" i="2"/>
  <c r="BP212" i="2"/>
  <c r="BM212" i="2"/>
  <c r="BJ212" i="2"/>
  <c r="BG212" i="2"/>
  <c r="BD212" i="2"/>
  <c r="BA212" i="2"/>
  <c r="AX212" i="2"/>
  <c r="AU212" i="2"/>
  <c r="HV211" i="2"/>
  <c r="HS211" i="2"/>
  <c r="HP211" i="2"/>
  <c r="HM211" i="2"/>
  <c r="HJ211" i="2"/>
  <c r="HG211" i="2"/>
  <c r="HD211" i="2"/>
  <c r="HA211" i="2"/>
  <c r="GX211" i="2"/>
  <c r="GU211" i="2"/>
  <c r="GR211" i="2"/>
  <c r="GO211" i="2"/>
  <c r="GL211" i="2"/>
  <c r="GI211" i="2"/>
  <c r="GF211" i="2"/>
  <c r="GC211" i="2"/>
  <c r="FZ211" i="2"/>
  <c r="FW211" i="2"/>
  <c r="FT211" i="2"/>
  <c r="FQ211" i="2"/>
  <c r="FN211" i="2"/>
  <c r="FK211" i="2"/>
  <c r="FH211" i="2"/>
  <c r="FE211" i="2"/>
  <c r="FB211" i="2"/>
  <c r="EY211" i="2"/>
  <c r="EV211" i="2"/>
  <c r="ES211" i="2"/>
  <c r="EP211" i="2"/>
  <c r="EM211" i="2"/>
  <c r="EJ211" i="2"/>
  <c r="EG211" i="2"/>
  <c r="ED211" i="2"/>
  <c r="EA211" i="2"/>
  <c r="DX211" i="2"/>
  <c r="DU211" i="2"/>
  <c r="DR211" i="2"/>
  <c r="DO211" i="2"/>
  <c r="DL211" i="2"/>
  <c r="DI211" i="2"/>
  <c r="DC211" i="2"/>
  <c r="CW211" i="2"/>
  <c r="CQ211" i="2"/>
  <c r="CK211" i="2"/>
  <c r="CH211" i="2"/>
  <c r="CE211" i="2"/>
  <c r="CB211" i="2"/>
  <c r="BY211" i="2"/>
  <c r="BV211" i="2"/>
  <c r="BS211" i="2"/>
  <c r="BP211" i="2"/>
  <c r="BM211" i="2"/>
  <c r="BJ211" i="2"/>
  <c r="BG211" i="2"/>
  <c r="BD211" i="2"/>
  <c r="BA211" i="2"/>
  <c r="AX211" i="2"/>
  <c r="AU211" i="2"/>
  <c r="HV210" i="2"/>
  <c r="HS210" i="2"/>
  <c r="HP210" i="2"/>
  <c r="HM210" i="2"/>
  <c r="HJ210" i="2"/>
  <c r="HG210" i="2"/>
  <c r="HD210" i="2"/>
  <c r="HA210" i="2"/>
  <c r="GX210" i="2"/>
  <c r="GU210" i="2"/>
  <c r="GR210" i="2"/>
  <c r="GO210" i="2"/>
  <c r="GL210" i="2"/>
  <c r="GI210" i="2"/>
  <c r="GF210" i="2"/>
  <c r="GC210" i="2"/>
  <c r="FZ210" i="2"/>
  <c r="FW210" i="2"/>
  <c r="FT210" i="2"/>
  <c r="FQ210" i="2"/>
  <c r="FN210" i="2"/>
  <c r="FK210" i="2"/>
  <c r="FH210" i="2"/>
  <c r="FE210" i="2"/>
  <c r="FB210" i="2"/>
  <c r="EY210" i="2"/>
  <c r="EV210" i="2"/>
  <c r="ES210" i="2"/>
  <c r="EP210" i="2"/>
  <c r="EM210" i="2"/>
  <c r="EJ210" i="2"/>
  <c r="EG210" i="2"/>
  <c r="ED210" i="2"/>
  <c r="EA210" i="2"/>
  <c r="DX210" i="2"/>
  <c r="DU210" i="2"/>
  <c r="DR210" i="2"/>
  <c r="DO210" i="2"/>
  <c r="DL210" i="2"/>
  <c r="DI210" i="2"/>
  <c r="DC210" i="2"/>
  <c r="CW210" i="2"/>
  <c r="CQ210" i="2"/>
  <c r="CK210" i="2"/>
  <c r="CH210" i="2"/>
  <c r="CE210" i="2"/>
  <c r="CB210" i="2"/>
  <c r="BY210" i="2"/>
  <c r="BV210" i="2"/>
  <c r="BS210" i="2"/>
  <c r="BP210" i="2"/>
  <c r="BM210" i="2"/>
  <c r="BJ210" i="2"/>
  <c r="BG210" i="2"/>
  <c r="BD210" i="2"/>
  <c r="BA210" i="2"/>
  <c r="AX210" i="2"/>
  <c r="AU210" i="2"/>
  <c r="HV209" i="2"/>
  <c r="HS209" i="2"/>
  <c r="HP209" i="2"/>
  <c r="HM209" i="2"/>
  <c r="HJ209" i="2"/>
  <c r="HG209" i="2"/>
  <c r="HD209" i="2"/>
  <c r="HA209" i="2"/>
  <c r="GX209" i="2"/>
  <c r="GU209" i="2"/>
  <c r="GR209" i="2"/>
  <c r="GO209" i="2"/>
  <c r="GL209" i="2"/>
  <c r="GI209" i="2"/>
  <c r="GF209" i="2"/>
  <c r="GC209" i="2"/>
  <c r="FZ209" i="2"/>
  <c r="FW209" i="2"/>
  <c r="FT209" i="2"/>
  <c r="FQ209" i="2"/>
  <c r="FN209" i="2"/>
  <c r="FK209" i="2"/>
  <c r="FH209" i="2"/>
  <c r="FE209" i="2"/>
  <c r="FB209" i="2"/>
  <c r="EY209" i="2"/>
  <c r="EV209" i="2"/>
  <c r="ES209" i="2"/>
  <c r="EP209" i="2"/>
  <c r="EM209" i="2"/>
  <c r="EJ209" i="2"/>
  <c r="EG209" i="2"/>
  <c r="ED209" i="2"/>
  <c r="EA209" i="2"/>
  <c r="DX209" i="2"/>
  <c r="DU209" i="2"/>
  <c r="DR209" i="2"/>
  <c r="DO209" i="2"/>
  <c r="DL209" i="2"/>
  <c r="DI209" i="2"/>
  <c r="DC209" i="2"/>
  <c r="CW209" i="2"/>
  <c r="CQ209" i="2"/>
  <c r="CK209" i="2"/>
  <c r="CH209" i="2"/>
  <c r="CE209" i="2"/>
  <c r="CB209" i="2"/>
  <c r="BY209" i="2"/>
  <c r="BV209" i="2"/>
  <c r="BS209" i="2"/>
  <c r="BP209" i="2"/>
  <c r="BM209" i="2"/>
  <c r="BJ209" i="2"/>
  <c r="BG209" i="2"/>
  <c r="BD209" i="2"/>
  <c r="BA209" i="2"/>
  <c r="AX209" i="2"/>
  <c r="AU209" i="2"/>
  <c r="HV207" i="2"/>
  <c r="HS207" i="2"/>
  <c r="HP207" i="2"/>
  <c r="HM207" i="2"/>
  <c r="HJ207" i="2"/>
  <c r="HG207" i="2"/>
  <c r="HD207" i="2"/>
  <c r="HA207" i="2"/>
  <c r="GX207" i="2"/>
  <c r="GU207" i="2"/>
  <c r="GR207" i="2"/>
  <c r="GO207" i="2"/>
  <c r="GL207" i="2"/>
  <c r="GI207" i="2"/>
  <c r="GF207" i="2"/>
  <c r="GC207" i="2"/>
  <c r="FZ207" i="2"/>
  <c r="FW207" i="2"/>
  <c r="FT207" i="2"/>
  <c r="FQ207" i="2"/>
  <c r="FN207" i="2"/>
  <c r="FK207" i="2"/>
  <c r="FH207" i="2"/>
  <c r="FE207" i="2"/>
  <c r="FB207" i="2"/>
  <c r="EY207" i="2"/>
  <c r="EV207" i="2"/>
  <c r="ES207" i="2"/>
  <c r="EP207" i="2"/>
  <c r="EM207" i="2"/>
  <c r="EJ207" i="2"/>
  <c r="EG207" i="2"/>
  <c r="ED207" i="2"/>
  <c r="EA207" i="2"/>
  <c r="DX207" i="2"/>
  <c r="DU207" i="2"/>
  <c r="DR207" i="2"/>
  <c r="DO207" i="2"/>
  <c r="DL207" i="2"/>
  <c r="DI207" i="2"/>
  <c r="DC207" i="2"/>
  <c r="CW207" i="2"/>
  <c r="CQ207" i="2"/>
  <c r="CK207" i="2"/>
  <c r="CH207" i="2"/>
  <c r="CE207" i="2"/>
  <c r="CB207" i="2"/>
  <c r="BY207" i="2"/>
  <c r="BV207" i="2"/>
  <c r="BS207" i="2"/>
  <c r="BP207" i="2"/>
  <c r="BM207" i="2"/>
  <c r="BJ207" i="2"/>
  <c r="BG207" i="2"/>
  <c r="BD207" i="2"/>
  <c r="BA207" i="2"/>
  <c r="AX207" i="2"/>
  <c r="AU207" i="2"/>
  <c r="HV206" i="2"/>
  <c r="HS206" i="2"/>
  <c r="HP206" i="2"/>
  <c r="HM206" i="2"/>
  <c r="HJ206" i="2"/>
  <c r="HG206" i="2"/>
  <c r="HD206" i="2"/>
  <c r="HA206" i="2"/>
  <c r="GX206" i="2"/>
  <c r="GU206" i="2"/>
  <c r="GR206" i="2"/>
  <c r="GO206" i="2"/>
  <c r="GL206" i="2"/>
  <c r="GI206" i="2"/>
  <c r="GF206" i="2"/>
  <c r="GC206" i="2"/>
  <c r="FZ206" i="2"/>
  <c r="FW206" i="2"/>
  <c r="FT206" i="2"/>
  <c r="FQ206" i="2"/>
  <c r="FN206" i="2"/>
  <c r="FK206" i="2"/>
  <c r="FH206" i="2"/>
  <c r="FE206" i="2"/>
  <c r="FB206" i="2"/>
  <c r="EY206" i="2"/>
  <c r="EV206" i="2"/>
  <c r="ES206" i="2"/>
  <c r="EP206" i="2"/>
  <c r="EM206" i="2"/>
  <c r="EJ206" i="2"/>
  <c r="EG206" i="2"/>
  <c r="ED206" i="2"/>
  <c r="EA206" i="2"/>
  <c r="DX206" i="2"/>
  <c r="DU206" i="2"/>
  <c r="DR206" i="2"/>
  <c r="DO206" i="2"/>
  <c r="DL206" i="2"/>
  <c r="DI206" i="2"/>
  <c r="DC206" i="2"/>
  <c r="CW206" i="2"/>
  <c r="CQ206" i="2"/>
  <c r="CK206" i="2"/>
  <c r="CH206" i="2"/>
  <c r="CE206" i="2"/>
  <c r="CB206" i="2"/>
  <c r="BY206" i="2"/>
  <c r="BV206" i="2"/>
  <c r="BS206" i="2"/>
  <c r="BP206" i="2"/>
  <c r="BM206" i="2"/>
  <c r="BJ206" i="2"/>
  <c r="BG206" i="2"/>
  <c r="BD206" i="2"/>
  <c r="BA206" i="2"/>
  <c r="AX206" i="2"/>
  <c r="AU206" i="2"/>
  <c r="HV205" i="2"/>
  <c r="HS205" i="2"/>
  <c r="HP205" i="2"/>
  <c r="HM205" i="2"/>
  <c r="HJ205" i="2"/>
  <c r="HG205" i="2"/>
  <c r="HD205" i="2"/>
  <c r="HA205" i="2"/>
  <c r="GX205" i="2"/>
  <c r="GU205" i="2"/>
  <c r="GR205" i="2"/>
  <c r="GO205" i="2"/>
  <c r="GL205" i="2"/>
  <c r="GI205" i="2"/>
  <c r="GF205" i="2"/>
  <c r="GC205" i="2"/>
  <c r="FZ205" i="2"/>
  <c r="FW205" i="2"/>
  <c r="FT205" i="2"/>
  <c r="FQ205" i="2"/>
  <c r="FN205" i="2"/>
  <c r="FK205" i="2"/>
  <c r="FH205" i="2"/>
  <c r="FE205" i="2"/>
  <c r="FB205" i="2"/>
  <c r="EY205" i="2"/>
  <c r="EV205" i="2"/>
  <c r="ES205" i="2"/>
  <c r="EP205" i="2"/>
  <c r="EM205" i="2"/>
  <c r="EJ205" i="2"/>
  <c r="EG205" i="2"/>
  <c r="ED205" i="2"/>
  <c r="EA205" i="2"/>
  <c r="DX205" i="2"/>
  <c r="DU205" i="2"/>
  <c r="DR205" i="2"/>
  <c r="DO205" i="2"/>
  <c r="DL205" i="2"/>
  <c r="DI205" i="2"/>
  <c r="DC205" i="2"/>
  <c r="CW205" i="2"/>
  <c r="CQ205" i="2"/>
  <c r="CK205" i="2"/>
  <c r="CH205" i="2"/>
  <c r="CE205" i="2"/>
  <c r="CB205" i="2"/>
  <c r="BY205" i="2"/>
  <c r="BV205" i="2"/>
  <c r="BS205" i="2"/>
  <c r="BP205" i="2"/>
  <c r="BM205" i="2"/>
  <c r="BJ205" i="2"/>
  <c r="BG205" i="2"/>
  <c r="BD205" i="2"/>
  <c r="BA205" i="2"/>
  <c r="AX205" i="2"/>
  <c r="AU205" i="2"/>
  <c r="HV204" i="2"/>
  <c r="HS204" i="2"/>
  <c r="HP204" i="2"/>
  <c r="HM204" i="2"/>
  <c r="HJ204" i="2"/>
  <c r="HG204" i="2"/>
  <c r="HD204" i="2"/>
  <c r="HA204" i="2"/>
  <c r="GX204" i="2"/>
  <c r="GU204" i="2"/>
  <c r="GR204" i="2"/>
  <c r="GO204" i="2"/>
  <c r="GL204" i="2"/>
  <c r="GI204" i="2"/>
  <c r="GF204" i="2"/>
  <c r="GC204" i="2"/>
  <c r="FZ204" i="2"/>
  <c r="FW204" i="2"/>
  <c r="FT204" i="2"/>
  <c r="FQ204" i="2"/>
  <c r="FN204" i="2"/>
  <c r="FK204" i="2"/>
  <c r="FH204" i="2"/>
  <c r="FE204" i="2"/>
  <c r="FB204" i="2"/>
  <c r="EY204" i="2"/>
  <c r="EV204" i="2"/>
  <c r="ES204" i="2"/>
  <c r="EP204" i="2"/>
  <c r="EM204" i="2"/>
  <c r="EJ204" i="2"/>
  <c r="EG204" i="2"/>
  <c r="ED204" i="2"/>
  <c r="EA204" i="2"/>
  <c r="DX204" i="2"/>
  <c r="DU204" i="2"/>
  <c r="DR204" i="2"/>
  <c r="DO204" i="2"/>
  <c r="DL204" i="2"/>
  <c r="DI204" i="2"/>
  <c r="DC204" i="2"/>
  <c r="CW204" i="2"/>
  <c r="CQ204" i="2"/>
  <c r="CK204" i="2"/>
  <c r="CH204" i="2"/>
  <c r="CE204" i="2"/>
  <c r="CB204" i="2"/>
  <c r="BY204" i="2"/>
  <c r="BV204" i="2"/>
  <c r="BS204" i="2"/>
  <c r="BP204" i="2"/>
  <c r="BM204" i="2"/>
  <c r="BJ204" i="2"/>
  <c r="BG204" i="2"/>
  <c r="BD204" i="2"/>
  <c r="BA204" i="2"/>
  <c r="AX204" i="2"/>
  <c r="AU204" i="2"/>
  <c r="HV203" i="2"/>
  <c r="HS203" i="2"/>
  <c r="HP203" i="2"/>
  <c r="HM203" i="2"/>
  <c r="HJ203" i="2"/>
  <c r="HG203" i="2"/>
  <c r="HD203" i="2"/>
  <c r="HA203" i="2"/>
  <c r="GX203" i="2"/>
  <c r="GU203" i="2"/>
  <c r="GR203" i="2"/>
  <c r="GO203" i="2"/>
  <c r="GL203" i="2"/>
  <c r="GI203" i="2"/>
  <c r="GF203" i="2"/>
  <c r="GC203" i="2"/>
  <c r="FZ203" i="2"/>
  <c r="FW203" i="2"/>
  <c r="FT203" i="2"/>
  <c r="FQ203" i="2"/>
  <c r="FN203" i="2"/>
  <c r="FK203" i="2"/>
  <c r="FH203" i="2"/>
  <c r="FE203" i="2"/>
  <c r="FB203" i="2"/>
  <c r="EY203" i="2"/>
  <c r="EV203" i="2"/>
  <c r="ES203" i="2"/>
  <c r="EP203" i="2"/>
  <c r="EM203" i="2"/>
  <c r="EJ203" i="2"/>
  <c r="EG203" i="2"/>
  <c r="ED203" i="2"/>
  <c r="EA203" i="2"/>
  <c r="DX203" i="2"/>
  <c r="DU203" i="2"/>
  <c r="DR203" i="2"/>
  <c r="DO203" i="2"/>
  <c r="DL203" i="2"/>
  <c r="DI203" i="2"/>
  <c r="DC203" i="2"/>
  <c r="CW203" i="2"/>
  <c r="CQ203" i="2"/>
  <c r="CK203" i="2"/>
  <c r="CH203" i="2"/>
  <c r="CE203" i="2"/>
  <c r="CB203" i="2"/>
  <c r="BY203" i="2"/>
  <c r="BV203" i="2"/>
  <c r="BS203" i="2"/>
  <c r="BP203" i="2"/>
  <c r="BM203" i="2"/>
  <c r="BJ203" i="2"/>
  <c r="BG203" i="2"/>
  <c r="BD203" i="2"/>
  <c r="BA203" i="2"/>
  <c r="AX203" i="2"/>
  <c r="AU203" i="2"/>
  <c r="HV201" i="2"/>
  <c r="HS201" i="2"/>
  <c r="HP201" i="2"/>
  <c r="HM201" i="2"/>
  <c r="HJ201" i="2"/>
  <c r="HG201" i="2"/>
  <c r="HD201" i="2"/>
  <c r="HA201" i="2"/>
  <c r="GX201" i="2"/>
  <c r="GU201" i="2"/>
  <c r="GR201" i="2"/>
  <c r="GO201" i="2"/>
  <c r="GL201" i="2"/>
  <c r="GI201" i="2"/>
  <c r="GF201" i="2"/>
  <c r="GC201" i="2"/>
  <c r="FZ201" i="2"/>
  <c r="FW201" i="2"/>
  <c r="FT201" i="2"/>
  <c r="FQ201" i="2"/>
  <c r="FN201" i="2"/>
  <c r="FK201" i="2"/>
  <c r="FH201" i="2"/>
  <c r="FE201" i="2"/>
  <c r="FB201" i="2"/>
  <c r="EY201" i="2"/>
  <c r="EV201" i="2"/>
  <c r="ES201" i="2"/>
  <c r="EP201" i="2"/>
  <c r="EM201" i="2"/>
  <c r="EJ201" i="2"/>
  <c r="EG201" i="2"/>
  <c r="ED201" i="2"/>
  <c r="EA201" i="2"/>
  <c r="DX201" i="2"/>
  <c r="DU201" i="2"/>
  <c r="DR201" i="2"/>
  <c r="DO201" i="2"/>
  <c r="DL201" i="2"/>
  <c r="DI201" i="2"/>
  <c r="DC201" i="2"/>
  <c r="CW201" i="2"/>
  <c r="CQ201" i="2"/>
  <c r="CK201" i="2"/>
  <c r="CH201" i="2"/>
  <c r="CE201" i="2"/>
  <c r="CB201" i="2"/>
  <c r="BY201" i="2"/>
  <c r="BV201" i="2"/>
  <c r="BS201" i="2"/>
  <c r="BP201" i="2"/>
  <c r="BM201" i="2"/>
  <c r="BJ201" i="2"/>
  <c r="BG201" i="2"/>
  <c r="BD201" i="2"/>
  <c r="BA201" i="2"/>
  <c r="AX201" i="2"/>
  <c r="AU201" i="2"/>
  <c r="HV198" i="2"/>
  <c r="HP198" i="2"/>
  <c r="HJ198" i="2"/>
  <c r="HD198" i="2"/>
  <c r="GX198" i="2"/>
  <c r="GR198" i="2"/>
  <c r="GL198" i="2"/>
  <c r="GF198" i="2"/>
  <c r="FZ198" i="2"/>
  <c r="FT198" i="2"/>
  <c r="FN198" i="2"/>
  <c r="FH198" i="2"/>
  <c r="FB198" i="2"/>
  <c r="EV198" i="2"/>
  <c r="EP198" i="2"/>
  <c r="EJ198" i="2"/>
  <c r="ED198" i="2"/>
  <c r="DX198" i="2"/>
  <c r="DR198" i="2"/>
  <c r="DL198" i="2"/>
  <c r="CH198" i="2"/>
  <c r="CB198" i="2"/>
  <c r="BV198" i="2"/>
  <c r="BP198" i="2"/>
  <c r="BJ198" i="2"/>
  <c r="BD198" i="2"/>
  <c r="AX198" i="2"/>
  <c r="HV197" i="2"/>
  <c r="HS197" i="2"/>
  <c r="HP197" i="2"/>
  <c r="HM197" i="2"/>
  <c r="HJ197" i="2"/>
  <c r="HG197" i="2"/>
  <c r="HD197" i="2"/>
  <c r="HA197" i="2"/>
  <c r="GX197" i="2"/>
  <c r="GU197" i="2"/>
  <c r="GR197" i="2"/>
  <c r="GO197" i="2"/>
  <c r="GL197" i="2"/>
  <c r="GI197" i="2"/>
  <c r="GF197" i="2"/>
  <c r="GC197" i="2"/>
  <c r="FZ197" i="2"/>
  <c r="FW197" i="2"/>
  <c r="FT197" i="2"/>
  <c r="FQ197" i="2"/>
  <c r="FN197" i="2"/>
  <c r="FK197" i="2"/>
  <c r="FH197" i="2"/>
  <c r="FE197" i="2"/>
  <c r="FB197" i="2"/>
  <c r="EY197" i="2"/>
  <c r="EV197" i="2"/>
  <c r="ES197" i="2"/>
  <c r="EP197" i="2"/>
  <c r="EM197" i="2"/>
  <c r="EJ197" i="2"/>
  <c r="EG197" i="2"/>
  <c r="ED197" i="2"/>
  <c r="EA197" i="2"/>
  <c r="DX197" i="2"/>
  <c r="DU197" i="2"/>
  <c r="DR197" i="2"/>
  <c r="DO197" i="2"/>
  <c r="DL197" i="2"/>
  <c r="DI197" i="2"/>
  <c r="DC197" i="2"/>
  <c r="CW197" i="2"/>
  <c r="CQ197" i="2"/>
  <c r="CK197" i="2"/>
  <c r="CH197" i="2"/>
  <c r="CE197" i="2"/>
  <c r="CB197" i="2"/>
  <c r="BY197" i="2"/>
  <c r="BV197" i="2"/>
  <c r="BS197" i="2"/>
  <c r="BP197" i="2"/>
  <c r="BM197" i="2"/>
  <c r="BJ197" i="2"/>
  <c r="BG197" i="2"/>
  <c r="BD197" i="2"/>
  <c r="BA197" i="2"/>
  <c r="AX197" i="2"/>
  <c r="AU197" i="2"/>
  <c r="HV186" i="2"/>
  <c r="HS186" i="2"/>
  <c r="HP186" i="2"/>
  <c r="HM186" i="2"/>
  <c r="HJ186" i="2"/>
  <c r="HG186" i="2"/>
  <c r="HD186" i="2"/>
  <c r="HA186" i="2"/>
  <c r="GX186" i="2"/>
  <c r="GU186" i="2"/>
  <c r="GR186" i="2"/>
  <c r="GO186" i="2"/>
  <c r="GL186" i="2"/>
  <c r="GI186" i="2"/>
  <c r="GF186" i="2"/>
  <c r="GC186" i="2"/>
  <c r="FZ186" i="2"/>
  <c r="FW186" i="2"/>
  <c r="FT186" i="2"/>
  <c r="FQ186" i="2"/>
  <c r="FN186" i="2"/>
  <c r="FK186" i="2"/>
  <c r="FH186" i="2"/>
  <c r="FE186" i="2"/>
  <c r="FB186" i="2"/>
  <c r="EY186" i="2"/>
  <c r="EV186" i="2"/>
  <c r="ES186" i="2"/>
  <c r="EP186" i="2"/>
  <c r="EM186" i="2"/>
  <c r="EJ186" i="2"/>
  <c r="EG186" i="2"/>
  <c r="ED186" i="2"/>
  <c r="EA186" i="2"/>
  <c r="DX186" i="2"/>
  <c r="DU186" i="2"/>
  <c r="DR186" i="2"/>
  <c r="DO186" i="2"/>
  <c r="DL186" i="2"/>
  <c r="DI186" i="2"/>
  <c r="DC186" i="2"/>
  <c r="CW186" i="2"/>
  <c r="CQ186" i="2"/>
  <c r="CK186" i="2"/>
  <c r="CH186" i="2"/>
  <c r="CE186" i="2"/>
  <c r="CB186" i="2"/>
  <c r="BY186" i="2"/>
  <c r="BV186" i="2"/>
  <c r="BS186" i="2"/>
  <c r="BP186" i="2"/>
  <c r="BM186" i="2"/>
  <c r="BJ186" i="2"/>
  <c r="BG186" i="2"/>
  <c r="BD186" i="2"/>
  <c r="BA186" i="2"/>
  <c r="AX186" i="2"/>
  <c r="AU186" i="2"/>
  <c r="HV185" i="2"/>
  <c r="HS185" i="2"/>
  <c r="HP185" i="2"/>
  <c r="HM185" i="2"/>
  <c r="HJ185" i="2"/>
  <c r="HG185" i="2"/>
  <c r="HD185" i="2"/>
  <c r="HA185" i="2"/>
  <c r="GX185" i="2"/>
  <c r="GU185" i="2"/>
  <c r="GR185" i="2"/>
  <c r="GO185" i="2"/>
  <c r="GL185" i="2"/>
  <c r="GI185" i="2"/>
  <c r="GF185" i="2"/>
  <c r="GC185" i="2"/>
  <c r="FZ185" i="2"/>
  <c r="FW185" i="2"/>
  <c r="FT185" i="2"/>
  <c r="FQ185" i="2"/>
  <c r="FN185" i="2"/>
  <c r="FK185" i="2"/>
  <c r="FH185" i="2"/>
  <c r="FE185" i="2"/>
  <c r="FB185" i="2"/>
  <c r="EY185" i="2"/>
  <c r="EV185" i="2"/>
  <c r="ES185" i="2"/>
  <c r="EP185" i="2"/>
  <c r="EM185" i="2"/>
  <c r="EJ185" i="2"/>
  <c r="EG185" i="2"/>
  <c r="ED185" i="2"/>
  <c r="EA185" i="2"/>
  <c r="DX185" i="2"/>
  <c r="DU185" i="2"/>
  <c r="DR185" i="2"/>
  <c r="DO185" i="2"/>
  <c r="DL185" i="2"/>
  <c r="DI185" i="2"/>
  <c r="DC185" i="2"/>
  <c r="CW185" i="2"/>
  <c r="CQ185" i="2"/>
  <c r="CK185" i="2"/>
  <c r="CH185" i="2"/>
  <c r="CE185" i="2"/>
  <c r="CB185" i="2"/>
  <c r="BY185" i="2"/>
  <c r="BV185" i="2"/>
  <c r="BS185" i="2"/>
  <c r="BP185" i="2"/>
  <c r="BM185" i="2"/>
  <c r="BJ185" i="2"/>
  <c r="BG185" i="2"/>
  <c r="BD185" i="2"/>
  <c r="BA185" i="2"/>
  <c r="AX185" i="2"/>
  <c r="AU185" i="2"/>
  <c r="HV184" i="2"/>
  <c r="HS184" i="2"/>
  <c r="HP184" i="2"/>
  <c r="HM184" i="2"/>
  <c r="HJ184" i="2"/>
  <c r="HG184" i="2"/>
  <c r="HD184" i="2"/>
  <c r="HA184" i="2"/>
  <c r="GX184" i="2"/>
  <c r="GU184" i="2"/>
  <c r="GR184" i="2"/>
  <c r="GO184" i="2"/>
  <c r="GL184" i="2"/>
  <c r="GI184" i="2"/>
  <c r="GF184" i="2"/>
  <c r="GC184" i="2"/>
  <c r="FZ184" i="2"/>
  <c r="FW184" i="2"/>
  <c r="FT184" i="2"/>
  <c r="FQ184" i="2"/>
  <c r="FN184" i="2"/>
  <c r="FK184" i="2"/>
  <c r="FH184" i="2"/>
  <c r="FE184" i="2"/>
  <c r="FB184" i="2"/>
  <c r="EY184" i="2"/>
  <c r="EV184" i="2"/>
  <c r="ES184" i="2"/>
  <c r="EP184" i="2"/>
  <c r="EM184" i="2"/>
  <c r="EJ184" i="2"/>
  <c r="EG184" i="2"/>
  <c r="ED184" i="2"/>
  <c r="EA184" i="2"/>
  <c r="DX184" i="2"/>
  <c r="DU184" i="2"/>
  <c r="DR184" i="2"/>
  <c r="DO184" i="2"/>
  <c r="DL184" i="2"/>
  <c r="DI184" i="2"/>
  <c r="DC184" i="2"/>
  <c r="CW184" i="2"/>
  <c r="CQ184" i="2"/>
  <c r="CK184" i="2"/>
  <c r="CH184" i="2"/>
  <c r="CE184" i="2"/>
  <c r="CB184" i="2"/>
  <c r="BY184" i="2"/>
  <c r="BV184" i="2"/>
  <c r="BS184" i="2"/>
  <c r="BP184" i="2"/>
  <c r="BM184" i="2"/>
  <c r="BJ184" i="2"/>
  <c r="BG184" i="2"/>
  <c r="BD184" i="2"/>
  <c r="BA184" i="2"/>
  <c r="AX184" i="2"/>
  <c r="AU184" i="2"/>
  <c r="HV182" i="2"/>
  <c r="HS182" i="2"/>
  <c r="HP182" i="2"/>
  <c r="HM182" i="2"/>
  <c r="HJ182" i="2"/>
  <c r="HG182" i="2"/>
  <c r="HD182" i="2"/>
  <c r="HA182" i="2"/>
  <c r="GX182" i="2"/>
  <c r="GU182" i="2"/>
  <c r="GR182" i="2"/>
  <c r="GO182" i="2"/>
  <c r="GL182" i="2"/>
  <c r="GI182" i="2"/>
  <c r="GF182" i="2"/>
  <c r="GC182" i="2"/>
  <c r="FZ182" i="2"/>
  <c r="FW182" i="2"/>
  <c r="FT182" i="2"/>
  <c r="FQ182" i="2"/>
  <c r="FN182" i="2"/>
  <c r="FK182" i="2"/>
  <c r="FH182" i="2"/>
  <c r="FE182" i="2"/>
  <c r="FB182" i="2"/>
  <c r="EY182" i="2"/>
  <c r="EV182" i="2"/>
  <c r="ES182" i="2"/>
  <c r="EP182" i="2"/>
  <c r="EM182" i="2"/>
  <c r="EJ182" i="2"/>
  <c r="EG182" i="2"/>
  <c r="ED182" i="2"/>
  <c r="EA182" i="2"/>
  <c r="DX182" i="2"/>
  <c r="DU182" i="2"/>
  <c r="DR182" i="2"/>
  <c r="DO182" i="2"/>
  <c r="DL182" i="2"/>
  <c r="DI182" i="2"/>
  <c r="DC182" i="2"/>
  <c r="CW182" i="2"/>
  <c r="CQ182" i="2"/>
  <c r="CK182" i="2"/>
  <c r="CH182" i="2"/>
  <c r="CE182" i="2"/>
  <c r="CB182" i="2"/>
  <c r="BY182" i="2"/>
  <c r="BV182" i="2"/>
  <c r="BS182" i="2"/>
  <c r="BP182" i="2"/>
  <c r="BM182" i="2"/>
  <c r="BJ182" i="2"/>
  <c r="BG182" i="2"/>
  <c r="BD182" i="2"/>
  <c r="BA182" i="2"/>
  <c r="AX182" i="2"/>
  <c r="AU182" i="2"/>
  <c r="HV181" i="2"/>
  <c r="HS181" i="2"/>
  <c r="HP181" i="2"/>
  <c r="HM181" i="2"/>
  <c r="HJ181" i="2"/>
  <c r="HG181" i="2"/>
  <c r="HD181" i="2"/>
  <c r="HA181" i="2"/>
  <c r="GX181" i="2"/>
  <c r="GU181" i="2"/>
  <c r="GR181" i="2"/>
  <c r="GO181" i="2"/>
  <c r="GL181" i="2"/>
  <c r="GI181" i="2"/>
  <c r="GF181" i="2"/>
  <c r="GC181" i="2"/>
  <c r="FZ181" i="2"/>
  <c r="FW181" i="2"/>
  <c r="FT181" i="2"/>
  <c r="FQ181" i="2"/>
  <c r="FN181" i="2"/>
  <c r="FK181" i="2"/>
  <c r="FH181" i="2"/>
  <c r="FE181" i="2"/>
  <c r="FB181" i="2"/>
  <c r="EY181" i="2"/>
  <c r="EV181" i="2"/>
  <c r="ES181" i="2"/>
  <c r="EP181" i="2"/>
  <c r="EM181" i="2"/>
  <c r="EJ181" i="2"/>
  <c r="EG181" i="2"/>
  <c r="ED181" i="2"/>
  <c r="EA181" i="2"/>
  <c r="DX181" i="2"/>
  <c r="DU181" i="2"/>
  <c r="DR181" i="2"/>
  <c r="DO181" i="2"/>
  <c r="DL181" i="2"/>
  <c r="DI181" i="2"/>
  <c r="DC181" i="2"/>
  <c r="CW181" i="2"/>
  <c r="CQ181" i="2"/>
  <c r="CK181" i="2"/>
  <c r="CH181" i="2"/>
  <c r="CE181" i="2"/>
  <c r="CB181" i="2"/>
  <c r="BY181" i="2"/>
  <c r="BV181" i="2"/>
  <c r="BS181" i="2"/>
  <c r="BP181" i="2"/>
  <c r="BM181" i="2"/>
  <c r="BJ181" i="2"/>
  <c r="BG181" i="2"/>
  <c r="BD181" i="2"/>
  <c r="BA181" i="2"/>
  <c r="AX181" i="2"/>
  <c r="AU181" i="2"/>
  <c r="HV180" i="2"/>
  <c r="HS180" i="2"/>
  <c r="HP180" i="2"/>
  <c r="HM180" i="2"/>
  <c r="HJ180" i="2"/>
  <c r="HG180" i="2"/>
  <c r="HD180" i="2"/>
  <c r="HA180" i="2"/>
  <c r="GX180" i="2"/>
  <c r="GU180" i="2"/>
  <c r="GR180" i="2"/>
  <c r="GO180" i="2"/>
  <c r="GL180" i="2"/>
  <c r="GI180" i="2"/>
  <c r="GF180" i="2"/>
  <c r="GC180" i="2"/>
  <c r="FZ180" i="2"/>
  <c r="FW180" i="2"/>
  <c r="FT180" i="2"/>
  <c r="FQ180" i="2"/>
  <c r="FN180" i="2"/>
  <c r="FK180" i="2"/>
  <c r="FH180" i="2"/>
  <c r="FE180" i="2"/>
  <c r="FB180" i="2"/>
  <c r="EY180" i="2"/>
  <c r="EV180" i="2"/>
  <c r="ES180" i="2"/>
  <c r="EP180" i="2"/>
  <c r="EM180" i="2"/>
  <c r="EJ180" i="2"/>
  <c r="EG180" i="2"/>
  <c r="ED180" i="2"/>
  <c r="EA180" i="2"/>
  <c r="DX180" i="2"/>
  <c r="DU180" i="2"/>
  <c r="DR180" i="2"/>
  <c r="DO180" i="2"/>
  <c r="DL180" i="2"/>
  <c r="DI180" i="2"/>
  <c r="DC180" i="2"/>
  <c r="CW180" i="2"/>
  <c r="CQ180" i="2"/>
  <c r="CK180" i="2"/>
  <c r="CH180" i="2"/>
  <c r="CE180" i="2"/>
  <c r="CB180" i="2"/>
  <c r="BY180" i="2"/>
  <c r="BV180" i="2"/>
  <c r="BS180" i="2"/>
  <c r="BP180" i="2"/>
  <c r="BM180" i="2"/>
  <c r="BJ180" i="2"/>
  <c r="BG180" i="2"/>
  <c r="BD180" i="2"/>
  <c r="BA180" i="2"/>
  <c r="AX180" i="2"/>
  <c r="AU180" i="2"/>
  <c r="HV179" i="2"/>
  <c r="HS179" i="2"/>
  <c r="HP179" i="2"/>
  <c r="HM179" i="2"/>
  <c r="HJ179" i="2"/>
  <c r="HG179" i="2"/>
  <c r="HD179" i="2"/>
  <c r="HA179" i="2"/>
  <c r="GX179" i="2"/>
  <c r="GU179" i="2"/>
  <c r="GR179" i="2"/>
  <c r="GO179" i="2"/>
  <c r="GL179" i="2"/>
  <c r="GI179" i="2"/>
  <c r="GF179" i="2"/>
  <c r="GC179" i="2"/>
  <c r="FZ179" i="2"/>
  <c r="FW179" i="2"/>
  <c r="FT179" i="2"/>
  <c r="FQ179" i="2"/>
  <c r="FN179" i="2"/>
  <c r="FK179" i="2"/>
  <c r="FH179" i="2"/>
  <c r="FE179" i="2"/>
  <c r="FB179" i="2"/>
  <c r="EY179" i="2"/>
  <c r="EV179" i="2"/>
  <c r="ES179" i="2"/>
  <c r="EP179" i="2"/>
  <c r="EM179" i="2"/>
  <c r="EJ179" i="2"/>
  <c r="EG179" i="2"/>
  <c r="ED179" i="2"/>
  <c r="EA179" i="2"/>
  <c r="DX179" i="2"/>
  <c r="DU179" i="2"/>
  <c r="DR179" i="2"/>
  <c r="DO179" i="2"/>
  <c r="DL179" i="2"/>
  <c r="DI179" i="2"/>
  <c r="DC179" i="2"/>
  <c r="CW179" i="2"/>
  <c r="CQ179" i="2"/>
  <c r="CK179" i="2"/>
  <c r="CH179" i="2"/>
  <c r="CE179" i="2"/>
  <c r="CB179" i="2"/>
  <c r="BY179" i="2"/>
  <c r="BV179" i="2"/>
  <c r="BS179" i="2"/>
  <c r="BP179" i="2"/>
  <c r="BM179" i="2"/>
  <c r="BJ179" i="2"/>
  <c r="BG179" i="2"/>
  <c r="BD179" i="2"/>
  <c r="BA179" i="2"/>
  <c r="AX179" i="2"/>
  <c r="AU179" i="2"/>
  <c r="HV178" i="2"/>
  <c r="HS178" i="2"/>
  <c r="HP178" i="2"/>
  <c r="HM178" i="2"/>
  <c r="HJ178" i="2"/>
  <c r="HG178" i="2"/>
  <c r="HD178" i="2"/>
  <c r="HA178" i="2"/>
  <c r="GX178" i="2"/>
  <c r="GU178" i="2"/>
  <c r="GR178" i="2"/>
  <c r="GO178" i="2"/>
  <c r="GL178" i="2"/>
  <c r="GI178" i="2"/>
  <c r="GF178" i="2"/>
  <c r="GC178" i="2"/>
  <c r="FZ178" i="2"/>
  <c r="FW178" i="2"/>
  <c r="FT178" i="2"/>
  <c r="FQ178" i="2"/>
  <c r="FN178" i="2"/>
  <c r="FK178" i="2"/>
  <c r="FH178" i="2"/>
  <c r="FE178" i="2"/>
  <c r="FB178" i="2"/>
  <c r="EY178" i="2"/>
  <c r="EV178" i="2"/>
  <c r="ES178" i="2"/>
  <c r="EP178" i="2"/>
  <c r="EM178" i="2"/>
  <c r="EJ178" i="2"/>
  <c r="EG178" i="2"/>
  <c r="ED178" i="2"/>
  <c r="EA178" i="2"/>
  <c r="DX178" i="2"/>
  <c r="DU178" i="2"/>
  <c r="DR178" i="2"/>
  <c r="DO178" i="2"/>
  <c r="DL178" i="2"/>
  <c r="DI178" i="2"/>
  <c r="DC178" i="2"/>
  <c r="CW178" i="2"/>
  <c r="CQ178" i="2"/>
  <c r="CK178" i="2"/>
  <c r="CH178" i="2"/>
  <c r="CE178" i="2"/>
  <c r="CB178" i="2"/>
  <c r="BY178" i="2"/>
  <c r="BV178" i="2"/>
  <c r="BS178" i="2"/>
  <c r="BP178" i="2"/>
  <c r="BM178" i="2"/>
  <c r="BJ178" i="2"/>
  <c r="BG178" i="2"/>
  <c r="BD178" i="2"/>
  <c r="BA178" i="2"/>
  <c r="AX178" i="2"/>
  <c r="AU178" i="2"/>
  <c r="HV176" i="2"/>
  <c r="HS176" i="2"/>
  <c r="HP176" i="2"/>
  <c r="HM176" i="2"/>
  <c r="HJ176" i="2"/>
  <c r="HG176" i="2"/>
  <c r="HD176" i="2"/>
  <c r="HA176" i="2"/>
  <c r="GX176" i="2"/>
  <c r="GU176" i="2"/>
  <c r="GR176" i="2"/>
  <c r="GO176" i="2"/>
  <c r="GL176" i="2"/>
  <c r="GI176" i="2"/>
  <c r="GF176" i="2"/>
  <c r="GC176" i="2"/>
  <c r="FZ176" i="2"/>
  <c r="FW176" i="2"/>
  <c r="FT176" i="2"/>
  <c r="FQ176" i="2"/>
  <c r="FN176" i="2"/>
  <c r="FK176" i="2"/>
  <c r="FH176" i="2"/>
  <c r="FE176" i="2"/>
  <c r="FB176" i="2"/>
  <c r="EY176" i="2"/>
  <c r="EV176" i="2"/>
  <c r="ES176" i="2"/>
  <c r="EP176" i="2"/>
  <c r="EM176" i="2"/>
  <c r="EJ176" i="2"/>
  <c r="EG176" i="2"/>
  <c r="ED176" i="2"/>
  <c r="EA176" i="2"/>
  <c r="DX176" i="2"/>
  <c r="DU176" i="2"/>
  <c r="DR176" i="2"/>
  <c r="DO176" i="2"/>
  <c r="DL176" i="2"/>
  <c r="DI176" i="2"/>
  <c r="DC176" i="2"/>
  <c r="CW176" i="2"/>
  <c r="CQ176" i="2"/>
  <c r="CK176" i="2"/>
  <c r="CH176" i="2"/>
  <c r="CE176" i="2"/>
  <c r="CB176" i="2"/>
  <c r="BY176" i="2"/>
  <c r="BV176" i="2"/>
  <c r="BS176" i="2"/>
  <c r="BP176" i="2"/>
  <c r="BM176" i="2"/>
  <c r="BJ176" i="2"/>
  <c r="BG176" i="2"/>
  <c r="BD176" i="2"/>
  <c r="BA176" i="2"/>
  <c r="AX176" i="2"/>
  <c r="AU176" i="2"/>
  <c r="HV175" i="2"/>
  <c r="HS175" i="2"/>
  <c r="HP175" i="2"/>
  <c r="HM175" i="2"/>
  <c r="HJ175" i="2"/>
  <c r="HG175" i="2"/>
  <c r="HD175" i="2"/>
  <c r="HA175" i="2"/>
  <c r="GX175" i="2"/>
  <c r="GU175" i="2"/>
  <c r="GR175" i="2"/>
  <c r="GO175" i="2"/>
  <c r="GL175" i="2"/>
  <c r="GI175" i="2"/>
  <c r="GF175" i="2"/>
  <c r="GC175" i="2"/>
  <c r="FZ175" i="2"/>
  <c r="FW175" i="2"/>
  <c r="FT175" i="2"/>
  <c r="FQ175" i="2"/>
  <c r="FN175" i="2"/>
  <c r="FK175" i="2"/>
  <c r="FH175" i="2"/>
  <c r="FE175" i="2"/>
  <c r="FB175" i="2"/>
  <c r="EY175" i="2"/>
  <c r="EV175" i="2"/>
  <c r="ES175" i="2"/>
  <c r="EP175" i="2"/>
  <c r="EM175" i="2"/>
  <c r="EJ175" i="2"/>
  <c r="EG175" i="2"/>
  <c r="ED175" i="2"/>
  <c r="EA175" i="2"/>
  <c r="DX175" i="2"/>
  <c r="DU175" i="2"/>
  <c r="DR175" i="2"/>
  <c r="DO175" i="2"/>
  <c r="DL175" i="2"/>
  <c r="DI175" i="2"/>
  <c r="DC175" i="2"/>
  <c r="CW175" i="2"/>
  <c r="CQ175" i="2"/>
  <c r="CK175" i="2"/>
  <c r="CH175" i="2"/>
  <c r="CE175" i="2"/>
  <c r="CB175" i="2"/>
  <c r="BY175" i="2"/>
  <c r="BV175" i="2"/>
  <c r="BS175" i="2"/>
  <c r="BP175" i="2"/>
  <c r="BM175" i="2"/>
  <c r="BJ175" i="2"/>
  <c r="BG175" i="2"/>
  <c r="BD175" i="2"/>
  <c r="BA175" i="2"/>
  <c r="AX175" i="2"/>
  <c r="AU175" i="2"/>
  <c r="HV174" i="2"/>
  <c r="HS174" i="2"/>
  <c r="HP174" i="2"/>
  <c r="HM174" i="2"/>
  <c r="HJ174" i="2"/>
  <c r="HG174" i="2"/>
  <c r="HD174" i="2"/>
  <c r="HA174" i="2"/>
  <c r="GX174" i="2"/>
  <c r="GU174" i="2"/>
  <c r="GR174" i="2"/>
  <c r="GO174" i="2"/>
  <c r="GL174" i="2"/>
  <c r="GI174" i="2"/>
  <c r="GF174" i="2"/>
  <c r="GC174" i="2"/>
  <c r="FZ174" i="2"/>
  <c r="FW174" i="2"/>
  <c r="FT174" i="2"/>
  <c r="FQ174" i="2"/>
  <c r="FN174" i="2"/>
  <c r="FK174" i="2"/>
  <c r="FH174" i="2"/>
  <c r="FE174" i="2"/>
  <c r="FB174" i="2"/>
  <c r="EY174" i="2"/>
  <c r="EV174" i="2"/>
  <c r="ES174" i="2"/>
  <c r="EP174" i="2"/>
  <c r="EM174" i="2"/>
  <c r="EJ174" i="2"/>
  <c r="EG174" i="2"/>
  <c r="ED174" i="2"/>
  <c r="EA174" i="2"/>
  <c r="DX174" i="2"/>
  <c r="DU174" i="2"/>
  <c r="DR174" i="2"/>
  <c r="DO174" i="2"/>
  <c r="DL174" i="2"/>
  <c r="DI174" i="2"/>
  <c r="DC174" i="2"/>
  <c r="CW174" i="2"/>
  <c r="CQ174" i="2"/>
  <c r="CK174" i="2"/>
  <c r="CH174" i="2"/>
  <c r="CE174" i="2"/>
  <c r="CB174" i="2"/>
  <c r="BY174" i="2"/>
  <c r="BV174" i="2"/>
  <c r="BS174" i="2"/>
  <c r="BP174" i="2"/>
  <c r="BM174" i="2"/>
  <c r="BJ174" i="2"/>
  <c r="BG174" i="2"/>
  <c r="BD174" i="2"/>
  <c r="BA174" i="2"/>
  <c r="AX174" i="2"/>
  <c r="AU174" i="2"/>
  <c r="HV173" i="2"/>
  <c r="HS173" i="2"/>
  <c r="HP173" i="2"/>
  <c r="HM173" i="2"/>
  <c r="HJ173" i="2"/>
  <c r="HG173" i="2"/>
  <c r="HD173" i="2"/>
  <c r="HA173" i="2"/>
  <c r="GX173" i="2"/>
  <c r="GU173" i="2"/>
  <c r="GR173" i="2"/>
  <c r="GO173" i="2"/>
  <c r="GL173" i="2"/>
  <c r="GI173" i="2"/>
  <c r="GF173" i="2"/>
  <c r="GC173" i="2"/>
  <c r="FZ173" i="2"/>
  <c r="FW173" i="2"/>
  <c r="FT173" i="2"/>
  <c r="FQ173" i="2"/>
  <c r="FN173" i="2"/>
  <c r="FK173" i="2"/>
  <c r="FH173" i="2"/>
  <c r="FE173" i="2"/>
  <c r="FB173" i="2"/>
  <c r="EY173" i="2"/>
  <c r="EV173" i="2"/>
  <c r="ES173" i="2"/>
  <c r="EP173" i="2"/>
  <c r="EM173" i="2"/>
  <c r="EJ173" i="2"/>
  <c r="EG173" i="2"/>
  <c r="ED173" i="2"/>
  <c r="EA173" i="2"/>
  <c r="DX173" i="2"/>
  <c r="DU173" i="2"/>
  <c r="DR173" i="2"/>
  <c r="DO173" i="2"/>
  <c r="DL173" i="2"/>
  <c r="DI173" i="2"/>
  <c r="DC173" i="2"/>
  <c r="CW173" i="2"/>
  <c r="CQ173" i="2"/>
  <c r="CK173" i="2"/>
  <c r="CH173" i="2"/>
  <c r="CE173" i="2"/>
  <c r="CB173" i="2"/>
  <c r="BY173" i="2"/>
  <c r="BV173" i="2"/>
  <c r="BS173" i="2"/>
  <c r="BP173" i="2"/>
  <c r="BM173" i="2"/>
  <c r="BJ173" i="2"/>
  <c r="BG173" i="2"/>
  <c r="BD173" i="2"/>
  <c r="BA173" i="2"/>
  <c r="AX173" i="2"/>
  <c r="AU173" i="2"/>
  <c r="HV172" i="2"/>
  <c r="HS172" i="2"/>
  <c r="HP172" i="2"/>
  <c r="HM172" i="2"/>
  <c r="HJ172" i="2"/>
  <c r="HG172" i="2"/>
  <c r="HD172" i="2"/>
  <c r="HA172" i="2"/>
  <c r="GX172" i="2"/>
  <c r="GU172" i="2"/>
  <c r="GR172" i="2"/>
  <c r="GO172" i="2"/>
  <c r="GL172" i="2"/>
  <c r="GI172" i="2"/>
  <c r="GF172" i="2"/>
  <c r="GC172" i="2"/>
  <c r="FZ172" i="2"/>
  <c r="FW172" i="2"/>
  <c r="FT172" i="2"/>
  <c r="FQ172" i="2"/>
  <c r="FN172" i="2"/>
  <c r="FK172" i="2"/>
  <c r="FH172" i="2"/>
  <c r="FE172" i="2"/>
  <c r="FB172" i="2"/>
  <c r="EY172" i="2"/>
  <c r="EV172" i="2"/>
  <c r="ES172" i="2"/>
  <c r="EP172" i="2"/>
  <c r="EM172" i="2"/>
  <c r="EJ172" i="2"/>
  <c r="EG172" i="2"/>
  <c r="ED172" i="2"/>
  <c r="EA172" i="2"/>
  <c r="DX172" i="2"/>
  <c r="DU172" i="2"/>
  <c r="DR172" i="2"/>
  <c r="DO172" i="2"/>
  <c r="DL172" i="2"/>
  <c r="DI172" i="2"/>
  <c r="DC172" i="2"/>
  <c r="CW172" i="2"/>
  <c r="CQ172" i="2"/>
  <c r="CK172" i="2"/>
  <c r="CH172" i="2"/>
  <c r="CE172" i="2"/>
  <c r="CB172" i="2"/>
  <c r="BY172" i="2"/>
  <c r="BV172" i="2"/>
  <c r="BS172" i="2"/>
  <c r="BP172" i="2"/>
  <c r="BM172" i="2"/>
  <c r="BJ172" i="2"/>
  <c r="BG172" i="2"/>
  <c r="BD172" i="2"/>
  <c r="BA172" i="2"/>
  <c r="AX172" i="2"/>
  <c r="AU172" i="2"/>
  <c r="HV170" i="2"/>
  <c r="HS170" i="2"/>
  <c r="HP170" i="2"/>
  <c r="HM170" i="2"/>
  <c r="HJ170" i="2"/>
  <c r="HG170" i="2"/>
  <c r="HD170" i="2"/>
  <c r="HA170" i="2"/>
  <c r="GX170" i="2"/>
  <c r="GU170" i="2"/>
  <c r="GR170" i="2"/>
  <c r="GO170" i="2"/>
  <c r="GL170" i="2"/>
  <c r="GI170" i="2"/>
  <c r="GF170" i="2"/>
  <c r="GC170" i="2"/>
  <c r="FZ170" i="2"/>
  <c r="FW170" i="2"/>
  <c r="FT170" i="2"/>
  <c r="FQ170" i="2"/>
  <c r="FN170" i="2"/>
  <c r="FK170" i="2"/>
  <c r="FH170" i="2"/>
  <c r="FE170" i="2"/>
  <c r="FB170" i="2"/>
  <c r="EY170" i="2"/>
  <c r="EV170" i="2"/>
  <c r="ES170" i="2"/>
  <c r="EP170" i="2"/>
  <c r="EM170" i="2"/>
  <c r="EJ170" i="2"/>
  <c r="EG170" i="2"/>
  <c r="ED170" i="2"/>
  <c r="EA170" i="2"/>
  <c r="DX170" i="2"/>
  <c r="DU170" i="2"/>
  <c r="DR170" i="2"/>
  <c r="DO170" i="2"/>
  <c r="DL170" i="2"/>
  <c r="DI170" i="2"/>
  <c r="DC170" i="2"/>
  <c r="CW170" i="2"/>
  <c r="CQ170" i="2"/>
  <c r="CK170" i="2"/>
  <c r="CH170" i="2"/>
  <c r="CE170" i="2"/>
  <c r="CB170" i="2"/>
  <c r="BY170" i="2"/>
  <c r="BV170" i="2"/>
  <c r="BS170" i="2"/>
  <c r="BP170" i="2"/>
  <c r="BM170" i="2"/>
  <c r="BJ170" i="2"/>
  <c r="BG170" i="2"/>
  <c r="BD170" i="2"/>
  <c r="BA170" i="2"/>
  <c r="AX170" i="2"/>
  <c r="AU170" i="2"/>
  <c r="HV167" i="2"/>
  <c r="HP167" i="2"/>
  <c r="HJ167" i="2"/>
  <c r="HD167" i="2"/>
  <c r="GX167" i="2"/>
  <c r="GR167" i="2"/>
  <c r="GL167" i="2"/>
  <c r="GF167" i="2"/>
  <c r="FZ167" i="2"/>
  <c r="FT167" i="2"/>
  <c r="FN167" i="2"/>
  <c r="FH167" i="2"/>
  <c r="FB167" i="2"/>
  <c r="EV167" i="2"/>
  <c r="EP167" i="2"/>
  <c r="EJ167" i="2"/>
  <c r="ED167" i="2"/>
  <c r="DX167" i="2"/>
  <c r="DR167" i="2"/>
  <c r="DL167" i="2"/>
  <c r="CH167" i="2"/>
  <c r="CB167" i="2"/>
  <c r="BV167" i="2"/>
  <c r="BP167" i="2"/>
  <c r="BJ167" i="2"/>
  <c r="BD167" i="2"/>
  <c r="AX167" i="2"/>
  <c r="HV166" i="2"/>
  <c r="HS166" i="2"/>
  <c r="HP166" i="2"/>
  <c r="HM166" i="2"/>
  <c r="HJ166" i="2"/>
  <c r="HG166" i="2"/>
  <c r="HD166" i="2"/>
  <c r="HA166" i="2"/>
  <c r="GX166" i="2"/>
  <c r="GU166" i="2"/>
  <c r="GR166" i="2"/>
  <c r="GO166" i="2"/>
  <c r="GL166" i="2"/>
  <c r="GI166" i="2"/>
  <c r="GF166" i="2"/>
  <c r="GC166" i="2"/>
  <c r="FZ166" i="2"/>
  <c r="FW166" i="2"/>
  <c r="FT166" i="2"/>
  <c r="FQ166" i="2"/>
  <c r="FN166" i="2"/>
  <c r="FK166" i="2"/>
  <c r="FH166" i="2"/>
  <c r="FE166" i="2"/>
  <c r="FB166" i="2"/>
  <c r="EY166" i="2"/>
  <c r="EV166" i="2"/>
  <c r="ES166" i="2"/>
  <c r="EP166" i="2"/>
  <c r="EM166" i="2"/>
  <c r="EJ166" i="2"/>
  <c r="EG166" i="2"/>
  <c r="ED166" i="2"/>
  <c r="EA166" i="2"/>
  <c r="DX166" i="2"/>
  <c r="DU166" i="2"/>
  <c r="DR166" i="2"/>
  <c r="DO166" i="2"/>
  <c r="DL166" i="2"/>
  <c r="DI166" i="2"/>
  <c r="DC166" i="2"/>
  <c r="CW166" i="2"/>
  <c r="CQ166" i="2"/>
  <c r="CK166" i="2"/>
  <c r="CH166" i="2"/>
  <c r="CE166" i="2"/>
  <c r="CB166" i="2"/>
  <c r="BY166" i="2"/>
  <c r="BV166" i="2"/>
  <c r="BS166" i="2"/>
  <c r="BP166" i="2"/>
  <c r="BM166" i="2"/>
  <c r="BJ166" i="2"/>
  <c r="BG166" i="2"/>
  <c r="BD166" i="2"/>
  <c r="BA166" i="2"/>
  <c r="AX166" i="2"/>
  <c r="AU166" i="2"/>
  <c r="HV155" i="2"/>
  <c r="HS155" i="2"/>
  <c r="HP155" i="2"/>
  <c r="HM155" i="2"/>
  <c r="HJ155" i="2"/>
  <c r="HG155" i="2"/>
  <c r="HD155" i="2"/>
  <c r="HA155" i="2"/>
  <c r="GX155" i="2"/>
  <c r="GU155" i="2"/>
  <c r="GR155" i="2"/>
  <c r="GO155" i="2"/>
  <c r="GL155" i="2"/>
  <c r="GI155" i="2"/>
  <c r="GF155" i="2"/>
  <c r="GC155" i="2"/>
  <c r="FZ155" i="2"/>
  <c r="FW155" i="2"/>
  <c r="FT155" i="2"/>
  <c r="FQ155" i="2"/>
  <c r="FN155" i="2"/>
  <c r="FK155" i="2"/>
  <c r="FH155" i="2"/>
  <c r="FE155" i="2"/>
  <c r="FB155" i="2"/>
  <c r="EY155" i="2"/>
  <c r="EV155" i="2"/>
  <c r="ES155" i="2"/>
  <c r="EP155" i="2"/>
  <c r="EM155" i="2"/>
  <c r="EJ155" i="2"/>
  <c r="EG155" i="2"/>
  <c r="ED155" i="2"/>
  <c r="EA155" i="2"/>
  <c r="DX155" i="2"/>
  <c r="DU155" i="2"/>
  <c r="DR155" i="2"/>
  <c r="DO155" i="2"/>
  <c r="DL155" i="2"/>
  <c r="DI155" i="2"/>
  <c r="DC155" i="2"/>
  <c r="CW155" i="2"/>
  <c r="CQ155" i="2"/>
  <c r="CK155" i="2"/>
  <c r="CH155" i="2"/>
  <c r="CE155" i="2"/>
  <c r="CB155" i="2"/>
  <c r="BY155" i="2"/>
  <c r="BV155" i="2"/>
  <c r="BS155" i="2"/>
  <c r="BP155" i="2"/>
  <c r="BM155" i="2"/>
  <c r="BJ155" i="2"/>
  <c r="BG155" i="2"/>
  <c r="BD155" i="2"/>
  <c r="BA155" i="2"/>
  <c r="AX155" i="2"/>
  <c r="AU155" i="2"/>
  <c r="HV154" i="2"/>
  <c r="HS154" i="2"/>
  <c r="HP154" i="2"/>
  <c r="HM154" i="2"/>
  <c r="HJ154" i="2"/>
  <c r="HG154" i="2"/>
  <c r="HD154" i="2"/>
  <c r="HA154" i="2"/>
  <c r="GX154" i="2"/>
  <c r="GU154" i="2"/>
  <c r="GR154" i="2"/>
  <c r="GO154" i="2"/>
  <c r="GL154" i="2"/>
  <c r="GI154" i="2"/>
  <c r="GF154" i="2"/>
  <c r="GC154" i="2"/>
  <c r="FZ154" i="2"/>
  <c r="FW154" i="2"/>
  <c r="FT154" i="2"/>
  <c r="FQ154" i="2"/>
  <c r="FN154" i="2"/>
  <c r="FK154" i="2"/>
  <c r="FH154" i="2"/>
  <c r="FE154" i="2"/>
  <c r="FB154" i="2"/>
  <c r="EY154" i="2"/>
  <c r="EV154" i="2"/>
  <c r="ES154" i="2"/>
  <c r="EP154" i="2"/>
  <c r="EM154" i="2"/>
  <c r="EJ154" i="2"/>
  <c r="EG154" i="2"/>
  <c r="ED154" i="2"/>
  <c r="EA154" i="2"/>
  <c r="DX154" i="2"/>
  <c r="DU154" i="2"/>
  <c r="DR154" i="2"/>
  <c r="DO154" i="2"/>
  <c r="DL154" i="2"/>
  <c r="DI154" i="2"/>
  <c r="DC154" i="2"/>
  <c r="CW154" i="2"/>
  <c r="CQ154" i="2"/>
  <c r="CK154" i="2"/>
  <c r="CH154" i="2"/>
  <c r="CE154" i="2"/>
  <c r="CB154" i="2"/>
  <c r="BY154" i="2"/>
  <c r="BV154" i="2"/>
  <c r="BS154" i="2"/>
  <c r="BP154" i="2"/>
  <c r="BM154" i="2"/>
  <c r="BJ154" i="2"/>
  <c r="BG154" i="2"/>
  <c r="BD154" i="2"/>
  <c r="BA154" i="2"/>
  <c r="AX154" i="2"/>
  <c r="AU154" i="2"/>
  <c r="HV153" i="2"/>
  <c r="HS153" i="2"/>
  <c r="HP153" i="2"/>
  <c r="HM153" i="2"/>
  <c r="HJ153" i="2"/>
  <c r="HG153" i="2"/>
  <c r="HD153" i="2"/>
  <c r="HA153" i="2"/>
  <c r="GX153" i="2"/>
  <c r="GU153" i="2"/>
  <c r="GR153" i="2"/>
  <c r="GO153" i="2"/>
  <c r="GL153" i="2"/>
  <c r="GI153" i="2"/>
  <c r="GF153" i="2"/>
  <c r="GC153" i="2"/>
  <c r="FZ153" i="2"/>
  <c r="FW153" i="2"/>
  <c r="FT153" i="2"/>
  <c r="FQ153" i="2"/>
  <c r="FN153" i="2"/>
  <c r="FK153" i="2"/>
  <c r="FH153" i="2"/>
  <c r="FE153" i="2"/>
  <c r="FB153" i="2"/>
  <c r="EY153" i="2"/>
  <c r="EV153" i="2"/>
  <c r="ES153" i="2"/>
  <c r="EP153" i="2"/>
  <c r="EM153" i="2"/>
  <c r="EJ153" i="2"/>
  <c r="EG153" i="2"/>
  <c r="ED153" i="2"/>
  <c r="EA153" i="2"/>
  <c r="DX153" i="2"/>
  <c r="DU153" i="2"/>
  <c r="DR153" i="2"/>
  <c r="DO153" i="2"/>
  <c r="DL153" i="2"/>
  <c r="DI153" i="2"/>
  <c r="DC153" i="2"/>
  <c r="CW153" i="2"/>
  <c r="CQ153" i="2"/>
  <c r="CK153" i="2"/>
  <c r="CH153" i="2"/>
  <c r="CE153" i="2"/>
  <c r="CB153" i="2"/>
  <c r="BY153" i="2"/>
  <c r="BV153" i="2"/>
  <c r="BS153" i="2"/>
  <c r="BP153" i="2"/>
  <c r="BM153" i="2"/>
  <c r="BJ153" i="2"/>
  <c r="BG153" i="2"/>
  <c r="BD153" i="2"/>
  <c r="BA153" i="2"/>
  <c r="AX153" i="2"/>
  <c r="AU153" i="2"/>
  <c r="HV151" i="2"/>
  <c r="HS151" i="2"/>
  <c r="HP151" i="2"/>
  <c r="HM151" i="2"/>
  <c r="HJ151" i="2"/>
  <c r="HG151" i="2"/>
  <c r="HD151" i="2"/>
  <c r="HA151" i="2"/>
  <c r="GX151" i="2"/>
  <c r="GU151" i="2"/>
  <c r="GR151" i="2"/>
  <c r="GO151" i="2"/>
  <c r="GL151" i="2"/>
  <c r="GI151" i="2"/>
  <c r="GF151" i="2"/>
  <c r="GC151" i="2"/>
  <c r="FZ151" i="2"/>
  <c r="FW151" i="2"/>
  <c r="FT151" i="2"/>
  <c r="FQ151" i="2"/>
  <c r="FN151" i="2"/>
  <c r="FK151" i="2"/>
  <c r="FH151" i="2"/>
  <c r="FE151" i="2"/>
  <c r="FB151" i="2"/>
  <c r="EY151" i="2"/>
  <c r="EV151" i="2"/>
  <c r="ES151" i="2"/>
  <c r="EP151" i="2"/>
  <c r="EM151" i="2"/>
  <c r="EJ151" i="2"/>
  <c r="EG151" i="2"/>
  <c r="ED151" i="2"/>
  <c r="EA151" i="2"/>
  <c r="DX151" i="2"/>
  <c r="DU151" i="2"/>
  <c r="DR151" i="2"/>
  <c r="DO151" i="2"/>
  <c r="DL151" i="2"/>
  <c r="DI151" i="2"/>
  <c r="DC151" i="2"/>
  <c r="CW151" i="2"/>
  <c r="CQ151" i="2"/>
  <c r="CK151" i="2"/>
  <c r="CH151" i="2"/>
  <c r="CE151" i="2"/>
  <c r="CB151" i="2"/>
  <c r="BY151" i="2"/>
  <c r="BV151" i="2"/>
  <c r="BS151" i="2"/>
  <c r="BP151" i="2"/>
  <c r="BM151" i="2"/>
  <c r="BJ151" i="2"/>
  <c r="BG151" i="2"/>
  <c r="BD151" i="2"/>
  <c r="BA151" i="2"/>
  <c r="AX151" i="2"/>
  <c r="AU151" i="2"/>
  <c r="HV150" i="2"/>
  <c r="HS150" i="2"/>
  <c r="HP150" i="2"/>
  <c r="HM150" i="2"/>
  <c r="HJ150" i="2"/>
  <c r="HG150" i="2"/>
  <c r="HD150" i="2"/>
  <c r="HA150" i="2"/>
  <c r="GX150" i="2"/>
  <c r="GU150" i="2"/>
  <c r="GR150" i="2"/>
  <c r="GO150" i="2"/>
  <c r="GL150" i="2"/>
  <c r="GI150" i="2"/>
  <c r="GF150" i="2"/>
  <c r="GC150" i="2"/>
  <c r="FZ150" i="2"/>
  <c r="FW150" i="2"/>
  <c r="FT150" i="2"/>
  <c r="FQ150" i="2"/>
  <c r="FN150" i="2"/>
  <c r="FK150" i="2"/>
  <c r="FH150" i="2"/>
  <c r="FE150" i="2"/>
  <c r="FB150" i="2"/>
  <c r="EY150" i="2"/>
  <c r="EV150" i="2"/>
  <c r="ES150" i="2"/>
  <c r="EP150" i="2"/>
  <c r="EM150" i="2"/>
  <c r="EJ150" i="2"/>
  <c r="EG150" i="2"/>
  <c r="ED150" i="2"/>
  <c r="EA150" i="2"/>
  <c r="DX150" i="2"/>
  <c r="DU150" i="2"/>
  <c r="DR150" i="2"/>
  <c r="DO150" i="2"/>
  <c r="DL150" i="2"/>
  <c r="DI150" i="2"/>
  <c r="DC150" i="2"/>
  <c r="CW150" i="2"/>
  <c r="CQ150" i="2"/>
  <c r="CK150" i="2"/>
  <c r="CH150" i="2"/>
  <c r="CE150" i="2"/>
  <c r="CB150" i="2"/>
  <c r="BY150" i="2"/>
  <c r="BV150" i="2"/>
  <c r="BS150" i="2"/>
  <c r="BP150" i="2"/>
  <c r="BM150" i="2"/>
  <c r="BJ150" i="2"/>
  <c r="BG150" i="2"/>
  <c r="BD150" i="2"/>
  <c r="BA150" i="2"/>
  <c r="AX150" i="2"/>
  <c r="AU150" i="2"/>
  <c r="HV149" i="2"/>
  <c r="HS149" i="2"/>
  <c r="HP149" i="2"/>
  <c r="HM149" i="2"/>
  <c r="HJ149" i="2"/>
  <c r="HG149" i="2"/>
  <c r="HD149" i="2"/>
  <c r="HA149" i="2"/>
  <c r="GX149" i="2"/>
  <c r="GU149" i="2"/>
  <c r="GR149" i="2"/>
  <c r="GO149" i="2"/>
  <c r="GL149" i="2"/>
  <c r="GI149" i="2"/>
  <c r="GF149" i="2"/>
  <c r="GC149" i="2"/>
  <c r="FZ149" i="2"/>
  <c r="FW149" i="2"/>
  <c r="FT149" i="2"/>
  <c r="FQ149" i="2"/>
  <c r="FN149" i="2"/>
  <c r="FK149" i="2"/>
  <c r="FH149" i="2"/>
  <c r="FE149" i="2"/>
  <c r="FB149" i="2"/>
  <c r="EY149" i="2"/>
  <c r="EV149" i="2"/>
  <c r="ES149" i="2"/>
  <c r="EP149" i="2"/>
  <c r="EM149" i="2"/>
  <c r="EJ149" i="2"/>
  <c r="EG149" i="2"/>
  <c r="ED149" i="2"/>
  <c r="EA149" i="2"/>
  <c r="DX149" i="2"/>
  <c r="DU149" i="2"/>
  <c r="DR149" i="2"/>
  <c r="DO149" i="2"/>
  <c r="DL149" i="2"/>
  <c r="DI149" i="2"/>
  <c r="DC149" i="2"/>
  <c r="CW149" i="2"/>
  <c r="CQ149" i="2"/>
  <c r="CK149" i="2"/>
  <c r="CH149" i="2"/>
  <c r="CE149" i="2"/>
  <c r="CB149" i="2"/>
  <c r="BY149" i="2"/>
  <c r="BV149" i="2"/>
  <c r="BS149" i="2"/>
  <c r="BP149" i="2"/>
  <c r="BM149" i="2"/>
  <c r="BJ149" i="2"/>
  <c r="BG149" i="2"/>
  <c r="BD149" i="2"/>
  <c r="BA149" i="2"/>
  <c r="AX149" i="2"/>
  <c r="AU149" i="2"/>
  <c r="HV148" i="2"/>
  <c r="HS148" i="2"/>
  <c r="HP148" i="2"/>
  <c r="HM148" i="2"/>
  <c r="HJ148" i="2"/>
  <c r="HG148" i="2"/>
  <c r="HD148" i="2"/>
  <c r="HA148" i="2"/>
  <c r="GX148" i="2"/>
  <c r="GU148" i="2"/>
  <c r="GR148" i="2"/>
  <c r="GO148" i="2"/>
  <c r="GL148" i="2"/>
  <c r="GI148" i="2"/>
  <c r="GF148" i="2"/>
  <c r="GC148" i="2"/>
  <c r="FZ148" i="2"/>
  <c r="FW148" i="2"/>
  <c r="FT148" i="2"/>
  <c r="FQ148" i="2"/>
  <c r="FN148" i="2"/>
  <c r="FK148" i="2"/>
  <c r="FH148" i="2"/>
  <c r="FE148" i="2"/>
  <c r="FB148" i="2"/>
  <c r="EY148" i="2"/>
  <c r="EV148" i="2"/>
  <c r="ES148" i="2"/>
  <c r="EP148" i="2"/>
  <c r="EM148" i="2"/>
  <c r="EJ148" i="2"/>
  <c r="EG148" i="2"/>
  <c r="ED148" i="2"/>
  <c r="EA148" i="2"/>
  <c r="DX148" i="2"/>
  <c r="DU148" i="2"/>
  <c r="DR148" i="2"/>
  <c r="DO148" i="2"/>
  <c r="DL148" i="2"/>
  <c r="DI148" i="2"/>
  <c r="DC148" i="2"/>
  <c r="CW148" i="2"/>
  <c r="CQ148" i="2"/>
  <c r="CK148" i="2"/>
  <c r="CH148" i="2"/>
  <c r="CE148" i="2"/>
  <c r="CB148" i="2"/>
  <c r="BY148" i="2"/>
  <c r="BV148" i="2"/>
  <c r="BS148" i="2"/>
  <c r="BP148" i="2"/>
  <c r="BM148" i="2"/>
  <c r="BJ148" i="2"/>
  <c r="BG148" i="2"/>
  <c r="BD148" i="2"/>
  <c r="BA148" i="2"/>
  <c r="AX148" i="2"/>
  <c r="AU148" i="2"/>
  <c r="HV147" i="2"/>
  <c r="HS147" i="2"/>
  <c r="HP147" i="2"/>
  <c r="HM147" i="2"/>
  <c r="HJ147" i="2"/>
  <c r="HG147" i="2"/>
  <c r="HD147" i="2"/>
  <c r="HA147" i="2"/>
  <c r="GX147" i="2"/>
  <c r="GU147" i="2"/>
  <c r="GR147" i="2"/>
  <c r="GO147" i="2"/>
  <c r="GL147" i="2"/>
  <c r="GI147" i="2"/>
  <c r="GF147" i="2"/>
  <c r="GC147" i="2"/>
  <c r="FZ147" i="2"/>
  <c r="FW147" i="2"/>
  <c r="FT147" i="2"/>
  <c r="FQ147" i="2"/>
  <c r="FN147" i="2"/>
  <c r="FK147" i="2"/>
  <c r="FH147" i="2"/>
  <c r="FE147" i="2"/>
  <c r="FB147" i="2"/>
  <c r="EY147" i="2"/>
  <c r="EV147" i="2"/>
  <c r="ES147" i="2"/>
  <c r="EP147" i="2"/>
  <c r="EM147" i="2"/>
  <c r="EJ147" i="2"/>
  <c r="EG147" i="2"/>
  <c r="ED147" i="2"/>
  <c r="EA147" i="2"/>
  <c r="DX147" i="2"/>
  <c r="DU147" i="2"/>
  <c r="DR147" i="2"/>
  <c r="DO147" i="2"/>
  <c r="DL147" i="2"/>
  <c r="DI147" i="2"/>
  <c r="DC147" i="2"/>
  <c r="CW147" i="2"/>
  <c r="CQ147" i="2"/>
  <c r="CK147" i="2"/>
  <c r="CH147" i="2"/>
  <c r="CE147" i="2"/>
  <c r="CB147" i="2"/>
  <c r="BY147" i="2"/>
  <c r="BV147" i="2"/>
  <c r="BS147" i="2"/>
  <c r="BP147" i="2"/>
  <c r="BM147" i="2"/>
  <c r="BJ147" i="2"/>
  <c r="BG147" i="2"/>
  <c r="BD147" i="2"/>
  <c r="BA147" i="2"/>
  <c r="AX147" i="2"/>
  <c r="AU147" i="2"/>
  <c r="HV145" i="2"/>
  <c r="HS145" i="2"/>
  <c r="HP145" i="2"/>
  <c r="HM145" i="2"/>
  <c r="HJ145" i="2"/>
  <c r="HG145" i="2"/>
  <c r="HD145" i="2"/>
  <c r="HA145" i="2"/>
  <c r="GX145" i="2"/>
  <c r="GU145" i="2"/>
  <c r="GR145" i="2"/>
  <c r="GO145" i="2"/>
  <c r="GL145" i="2"/>
  <c r="GI145" i="2"/>
  <c r="GF145" i="2"/>
  <c r="GC145" i="2"/>
  <c r="FZ145" i="2"/>
  <c r="FW145" i="2"/>
  <c r="FT145" i="2"/>
  <c r="FQ145" i="2"/>
  <c r="FN145" i="2"/>
  <c r="FK145" i="2"/>
  <c r="FH145" i="2"/>
  <c r="FE145" i="2"/>
  <c r="FB145" i="2"/>
  <c r="EY145" i="2"/>
  <c r="EV145" i="2"/>
  <c r="ES145" i="2"/>
  <c r="EP145" i="2"/>
  <c r="EM145" i="2"/>
  <c r="EJ145" i="2"/>
  <c r="EG145" i="2"/>
  <c r="ED145" i="2"/>
  <c r="EA145" i="2"/>
  <c r="DX145" i="2"/>
  <c r="DU145" i="2"/>
  <c r="DR145" i="2"/>
  <c r="DO145" i="2"/>
  <c r="DL145" i="2"/>
  <c r="DI145" i="2"/>
  <c r="DC145" i="2"/>
  <c r="CW145" i="2"/>
  <c r="CQ145" i="2"/>
  <c r="CK145" i="2"/>
  <c r="CH145" i="2"/>
  <c r="CE145" i="2"/>
  <c r="CB145" i="2"/>
  <c r="BY145" i="2"/>
  <c r="BV145" i="2"/>
  <c r="BS145" i="2"/>
  <c r="BP145" i="2"/>
  <c r="BM145" i="2"/>
  <c r="BJ145" i="2"/>
  <c r="BG145" i="2"/>
  <c r="BD145" i="2"/>
  <c r="BA145" i="2"/>
  <c r="AX145" i="2"/>
  <c r="AU145" i="2"/>
  <c r="HV144" i="2"/>
  <c r="HS144" i="2"/>
  <c r="HP144" i="2"/>
  <c r="HM144" i="2"/>
  <c r="HJ144" i="2"/>
  <c r="HG144" i="2"/>
  <c r="HD144" i="2"/>
  <c r="HA144" i="2"/>
  <c r="GX144" i="2"/>
  <c r="GU144" i="2"/>
  <c r="GR144" i="2"/>
  <c r="GO144" i="2"/>
  <c r="GL144" i="2"/>
  <c r="GI144" i="2"/>
  <c r="GF144" i="2"/>
  <c r="GC144" i="2"/>
  <c r="FZ144" i="2"/>
  <c r="FW144" i="2"/>
  <c r="FT144" i="2"/>
  <c r="FQ144" i="2"/>
  <c r="FN144" i="2"/>
  <c r="FK144" i="2"/>
  <c r="FH144" i="2"/>
  <c r="FE144" i="2"/>
  <c r="FB144" i="2"/>
  <c r="EY144" i="2"/>
  <c r="EV144" i="2"/>
  <c r="ES144" i="2"/>
  <c r="EP144" i="2"/>
  <c r="EM144" i="2"/>
  <c r="EJ144" i="2"/>
  <c r="EG144" i="2"/>
  <c r="ED144" i="2"/>
  <c r="EA144" i="2"/>
  <c r="DX144" i="2"/>
  <c r="DU144" i="2"/>
  <c r="DR144" i="2"/>
  <c r="DO144" i="2"/>
  <c r="DL144" i="2"/>
  <c r="DI144" i="2"/>
  <c r="DC144" i="2"/>
  <c r="CW144" i="2"/>
  <c r="CQ144" i="2"/>
  <c r="CK144" i="2"/>
  <c r="CH144" i="2"/>
  <c r="CE144" i="2"/>
  <c r="CB144" i="2"/>
  <c r="BY144" i="2"/>
  <c r="BV144" i="2"/>
  <c r="BS144" i="2"/>
  <c r="BP144" i="2"/>
  <c r="BM144" i="2"/>
  <c r="BJ144" i="2"/>
  <c r="BG144" i="2"/>
  <c r="BD144" i="2"/>
  <c r="BA144" i="2"/>
  <c r="AX144" i="2"/>
  <c r="AU144" i="2"/>
  <c r="HV143" i="2"/>
  <c r="HS143" i="2"/>
  <c r="HP143" i="2"/>
  <c r="HM143" i="2"/>
  <c r="HJ143" i="2"/>
  <c r="HG143" i="2"/>
  <c r="HD143" i="2"/>
  <c r="HA143" i="2"/>
  <c r="GX143" i="2"/>
  <c r="GU143" i="2"/>
  <c r="GR143" i="2"/>
  <c r="GO143" i="2"/>
  <c r="GL143" i="2"/>
  <c r="GI143" i="2"/>
  <c r="GF143" i="2"/>
  <c r="GC143" i="2"/>
  <c r="FZ143" i="2"/>
  <c r="FW143" i="2"/>
  <c r="FT143" i="2"/>
  <c r="FQ143" i="2"/>
  <c r="FN143" i="2"/>
  <c r="FK143" i="2"/>
  <c r="FH143" i="2"/>
  <c r="FE143" i="2"/>
  <c r="FB143" i="2"/>
  <c r="EY143" i="2"/>
  <c r="EV143" i="2"/>
  <c r="ES143" i="2"/>
  <c r="EP143" i="2"/>
  <c r="EM143" i="2"/>
  <c r="EJ143" i="2"/>
  <c r="EG143" i="2"/>
  <c r="ED143" i="2"/>
  <c r="EA143" i="2"/>
  <c r="DX143" i="2"/>
  <c r="DU143" i="2"/>
  <c r="DR143" i="2"/>
  <c r="DO143" i="2"/>
  <c r="DL143" i="2"/>
  <c r="DI143" i="2"/>
  <c r="DC143" i="2"/>
  <c r="CW143" i="2"/>
  <c r="CQ143" i="2"/>
  <c r="CK143" i="2"/>
  <c r="CH143" i="2"/>
  <c r="CE143" i="2"/>
  <c r="CB143" i="2"/>
  <c r="BY143" i="2"/>
  <c r="BV143" i="2"/>
  <c r="BS143" i="2"/>
  <c r="BP143" i="2"/>
  <c r="BM143" i="2"/>
  <c r="BJ143" i="2"/>
  <c r="BG143" i="2"/>
  <c r="BD143" i="2"/>
  <c r="BA143" i="2"/>
  <c r="AX143" i="2"/>
  <c r="AU143" i="2"/>
  <c r="HV142" i="2"/>
  <c r="HS142" i="2"/>
  <c r="HP142" i="2"/>
  <c r="HM142" i="2"/>
  <c r="HJ142" i="2"/>
  <c r="HG142" i="2"/>
  <c r="HD142" i="2"/>
  <c r="HA142" i="2"/>
  <c r="GX142" i="2"/>
  <c r="GU142" i="2"/>
  <c r="GR142" i="2"/>
  <c r="GO142" i="2"/>
  <c r="GL142" i="2"/>
  <c r="GI142" i="2"/>
  <c r="GF142" i="2"/>
  <c r="GC142" i="2"/>
  <c r="FZ142" i="2"/>
  <c r="FW142" i="2"/>
  <c r="FT142" i="2"/>
  <c r="FQ142" i="2"/>
  <c r="FN142" i="2"/>
  <c r="FK142" i="2"/>
  <c r="FH142" i="2"/>
  <c r="FE142" i="2"/>
  <c r="FB142" i="2"/>
  <c r="EY142" i="2"/>
  <c r="EV142" i="2"/>
  <c r="ES142" i="2"/>
  <c r="EP142" i="2"/>
  <c r="EM142" i="2"/>
  <c r="EJ142" i="2"/>
  <c r="EG142" i="2"/>
  <c r="ED142" i="2"/>
  <c r="EA142" i="2"/>
  <c r="DX142" i="2"/>
  <c r="DU142" i="2"/>
  <c r="DR142" i="2"/>
  <c r="DO142" i="2"/>
  <c r="DL142" i="2"/>
  <c r="DI142" i="2"/>
  <c r="DC142" i="2"/>
  <c r="CW142" i="2"/>
  <c r="CQ142" i="2"/>
  <c r="CK142" i="2"/>
  <c r="CH142" i="2"/>
  <c r="CE142" i="2"/>
  <c r="CB142" i="2"/>
  <c r="BY142" i="2"/>
  <c r="BV142" i="2"/>
  <c r="BS142" i="2"/>
  <c r="BP142" i="2"/>
  <c r="BM142" i="2"/>
  <c r="BJ142" i="2"/>
  <c r="BG142" i="2"/>
  <c r="BD142" i="2"/>
  <c r="BA142" i="2"/>
  <c r="AX142" i="2"/>
  <c r="AU142" i="2"/>
  <c r="HV141" i="2"/>
  <c r="HS141" i="2"/>
  <c r="HP141" i="2"/>
  <c r="HM141" i="2"/>
  <c r="HJ141" i="2"/>
  <c r="HG141" i="2"/>
  <c r="HD141" i="2"/>
  <c r="HA141" i="2"/>
  <c r="GX141" i="2"/>
  <c r="GU141" i="2"/>
  <c r="GR141" i="2"/>
  <c r="GO141" i="2"/>
  <c r="GL141" i="2"/>
  <c r="GI141" i="2"/>
  <c r="GF141" i="2"/>
  <c r="GC141" i="2"/>
  <c r="FZ141" i="2"/>
  <c r="FW141" i="2"/>
  <c r="FT141" i="2"/>
  <c r="FQ141" i="2"/>
  <c r="FN141" i="2"/>
  <c r="FK141" i="2"/>
  <c r="FH141" i="2"/>
  <c r="FE141" i="2"/>
  <c r="FB141" i="2"/>
  <c r="EY141" i="2"/>
  <c r="EV141" i="2"/>
  <c r="ES141" i="2"/>
  <c r="EP141" i="2"/>
  <c r="EM141" i="2"/>
  <c r="EJ141" i="2"/>
  <c r="EG141" i="2"/>
  <c r="ED141" i="2"/>
  <c r="EA141" i="2"/>
  <c r="DX141" i="2"/>
  <c r="DU141" i="2"/>
  <c r="DR141" i="2"/>
  <c r="DO141" i="2"/>
  <c r="DL141" i="2"/>
  <c r="DI141" i="2"/>
  <c r="DC141" i="2"/>
  <c r="CW141" i="2"/>
  <c r="CQ141" i="2"/>
  <c r="CK141" i="2"/>
  <c r="CH141" i="2"/>
  <c r="CE141" i="2"/>
  <c r="CB141" i="2"/>
  <c r="BY141" i="2"/>
  <c r="BV141" i="2"/>
  <c r="BS141" i="2"/>
  <c r="BP141" i="2"/>
  <c r="BM141" i="2"/>
  <c r="BJ141" i="2"/>
  <c r="BG141" i="2"/>
  <c r="BD141" i="2"/>
  <c r="BA141" i="2"/>
  <c r="AX141" i="2"/>
  <c r="AU141" i="2"/>
  <c r="HV139" i="2"/>
  <c r="HS139" i="2"/>
  <c r="HP139" i="2"/>
  <c r="HM139" i="2"/>
  <c r="HJ139" i="2"/>
  <c r="HG139" i="2"/>
  <c r="HD139" i="2"/>
  <c r="HA139" i="2"/>
  <c r="GX139" i="2"/>
  <c r="GU139" i="2"/>
  <c r="GR139" i="2"/>
  <c r="GO139" i="2"/>
  <c r="GL139" i="2"/>
  <c r="GI139" i="2"/>
  <c r="GF139" i="2"/>
  <c r="GC139" i="2"/>
  <c r="FZ139" i="2"/>
  <c r="FW139" i="2"/>
  <c r="FT139" i="2"/>
  <c r="FQ139" i="2"/>
  <c r="FN139" i="2"/>
  <c r="FK139" i="2"/>
  <c r="FH139" i="2"/>
  <c r="FE139" i="2"/>
  <c r="FB139" i="2"/>
  <c r="EY139" i="2"/>
  <c r="EV139" i="2"/>
  <c r="ES139" i="2"/>
  <c r="EP139" i="2"/>
  <c r="EM139" i="2"/>
  <c r="EJ139" i="2"/>
  <c r="EG139" i="2"/>
  <c r="ED139" i="2"/>
  <c r="EA139" i="2"/>
  <c r="DX139" i="2"/>
  <c r="DU139" i="2"/>
  <c r="DR139" i="2"/>
  <c r="DO139" i="2"/>
  <c r="DL139" i="2"/>
  <c r="DI139" i="2"/>
  <c r="DC139" i="2"/>
  <c r="CW139" i="2"/>
  <c r="CQ139" i="2"/>
  <c r="CK139" i="2"/>
  <c r="CH139" i="2"/>
  <c r="CE139" i="2"/>
  <c r="CB139" i="2"/>
  <c r="BY139" i="2"/>
  <c r="BV139" i="2"/>
  <c r="BS139" i="2"/>
  <c r="BP139" i="2"/>
  <c r="BM139" i="2"/>
  <c r="BJ139" i="2"/>
  <c r="BG139" i="2"/>
  <c r="BD139" i="2"/>
  <c r="BA139" i="2"/>
  <c r="AX139" i="2"/>
  <c r="AU139" i="2"/>
  <c r="HV136" i="2"/>
  <c r="HP136" i="2"/>
  <c r="HJ136" i="2"/>
  <c r="HD136" i="2"/>
  <c r="GX136" i="2"/>
  <c r="GR136" i="2"/>
  <c r="GL136" i="2"/>
  <c r="GF136" i="2"/>
  <c r="FZ136" i="2"/>
  <c r="FT136" i="2"/>
  <c r="FN136" i="2"/>
  <c r="FH136" i="2"/>
  <c r="FB136" i="2"/>
  <c r="EV136" i="2"/>
  <c r="EP136" i="2"/>
  <c r="EJ136" i="2"/>
  <c r="ED136" i="2"/>
  <c r="DX136" i="2"/>
  <c r="DR136" i="2"/>
  <c r="DL136" i="2"/>
  <c r="CH136" i="2"/>
  <c r="CB136" i="2"/>
  <c r="BV136" i="2"/>
  <c r="BP136" i="2"/>
  <c r="BJ136" i="2"/>
  <c r="BD136" i="2"/>
  <c r="AX136" i="2"/>
  <c r="HV135" i="2"/>
  <c r="HS135" i="2"/>
  <c r="HP135" i="2"/>
  <c r="HM135" i="2"/>
  <c r="HJ135" i="2"/>
  <c r="HG135" i="2"/>
  <c r="HD135" i="2"/>
  <c r="HA135" i="2"/>
  <c r="GX135" i="2"/>
  <c r="GU135" i="2"/>
  <c r="GR135" i="2"/>
  <c r="GO135" i="2"/>
  <c r="GL135" i="2"/>
  <c r="GI135" i="2"/>
  <c r="GF135" i="2"/>
  <c r="GC135" i="2"/>
  <c r="FZ135" i="2"/>
  <c r="FW135" i="2"/>
  <c r="FT135" i="2"/>
  <c r="FQ135" i="2"/>
  <c r="FN135" i="2"/>
  <c r="FK135" i="2"/>
  <c r="FH135" i="2"/>
  <c r="FE135" i="2"/>
  <c r="FB135" i="2"/>
  <c r="EY135" i="2"/>
  <c r="EV135" i="2"/>
  <c r="ES135" i="2"/>
  <c r="EP135" i="2"/>
  <c r="EM135" i="2"/>
  <c r="EJ135" i="2"/>
  <c r="EG135" i="2"/>
  <c r="ED135" i="2"/>
  <c r="EA135" i="2"/>
  <c r="DX135" i="2"/>
  <c r="DU135" i="2"/>
  <c r="DR135" i="2"/>
  <c r="DO135" i="2"/>
  <c r="DL135" i="2"/>
  <c r="DI135" i="2"/>
  <c r="DC135" i="2"/>
  <c r="CW135" i="2"/>
  <c r="CQ135" i="2"/>
  <c r="CK135" i="2"/>
  <c r="CH135" i="2"/>
  <c r="CE135" i="2"/>
  <c r="CB135" i="2"/>
  <c r="BY135" i="2"/>
  <c r="BV135" i="2"/>
  <c r="BS135" i="2"/>
  <c r="BP135" i="2"/>
  <c r="BM135" i="2"/>
  <c r="BJ135" i="2"/>
  <c r="BG135" i="2"/>
  <c r="BD135" i="2"/>
  <c r="BA135" i="2"/>
  <c r="AX135" i="2"/>
  <c r="AU135" i="2"/>
  <c r="HV124" i="2"/>
  <c r="HS124" i="2"/>
  <c r="HP124" i="2"/>
  <c r="HM124" i="2"/>
  <c r="HJ124" i="2"/>
  <c r="HG124" i="2"/>
  <c r="HD124" i="2"/>
  <c r="HA124" i="2"/>
  <c r="GX124" i="2"/>
  <c r="GU124" i="2"/>
  <c r="GR124" i="2"/>
  <c r="GO124" i="2"/>
  <c r="GL124" i="2"/>
  <c r="GI124" i="2"/>
  <c r="GF124" i="2"/>
  <c r="GC124" i="2"/>
  <c r="FZ124" i="2"/>
  <c r="FW124" i="2"/>
  <c r="FT124" i="2"/>
  <c r="FQ124" i="2"/>
  <c r="FN124" i="2"/>
  <c r="FK124" i="2"/>
  <c r="FH124" i="2"/>
  <c r="FE124" i="2"/>
  <c r="FB124" i="2"/>
  <c r="EY124" i="2"/>
  <c r="EV124" i="2"/>
  <c r="ES124" i="2"/>
  <c r="EP124" i="2"/>
  <c r="EM124" i="2"/>
  <c r="EJ124" i="2"/>
  <c r="EG124" i="2"/>
  <c r="ED124" i="2"/>
  <c r="EA124" i="2"/>
  <c r="DX124" i="2"/>
  <c r="DU124" i="2"/>
  <c r="DR124" i="2"/>
  <c r="DO124" i="2"/>
  <c r="DL124" i="2"/>
  <c r="DI124" i="2"/>
  <c r="DC124" i="2"/>
  <c r="CW124" i="2"/>
  <c r="CQ124" i="2"/>
  <c r="CK124" i="2"/>
  <c r="CH124" i="2"/>
  <c r="CE124" i="2"/>
  <c r="CB124" i="2"/>
  <c r="BY124" i="2"/>
  <c r="BV124" i="2"/>
  <c r="BS124" i="2"/>
  <c r="BP124" i="2"/>
  <c r="BM124" i="2"/>
  <c r="BJ124" i="2"/>
  <c r="BG124" i="2"/>
  <c r="BD124" i="2"/>
  <c r="BA124" i="2"/>
  <c r="AX124" i="2"/>
  <c r="AU124" i="2"/>
  <c r="HV123" i="2"/>
  <c r="HS123" i="2"/>
  <c r="HP123" i="2"/>
  <c r="HM123" i="2"/>
  <c r="HJ123" i="2"/>
  <c r="HG123" i="2"/>
  <c r="HD123" i="2"/>
  <c r="HA123" i="2"/>
  <c r="GX123" i="2"/>
  <c r="GU123" i="2"/>
  <c r="GR123" i="2"/>
  <c r="GO123" i="2"/>
  <c r="GL123" i="2"/>
  <c r="GI123" i="2"/>
  <c r="GF123" i="2"/>
  <c r="GC123" i="2"/>
  <c r="FZ123" i="2"/>
  <c r="FW123" i="2"/>
  <c r="FT123" i="2"/>
  <c r="FQ123" i="2"/>
  <c r="FN123" i="2"/>
  <c r="FK123" i="2"/>
  <c r="FH123" i="2"/>
  <c r="FE123" i="2"/>
  <c r="FB123" i="2"/>
  <c r="EY123" i="2"/>
  <c r="EV123" i="2"/>
  <c r="ES123" i="2"/>
  <c r="EP123" i="2"/>
  <c r="EM123" i="2"/>
  <c r="EJ123" i="2"/>
  <c r="EG123" i="2"/>
  <c r="ED123" i="2"/>
  <c r="EA123" i="2"/>
  <c r="DX123" i="2"/>
  <c r="DU123" i="2"/>
  <c r="DR123" i="2"/>
  <c r="DO123" i="2"/>
  <c r="DL123" i="2"/>
  <c r="DI123" i="2"/>
  <c r="DC123" i="2"/>
  <c r="CW123" i="2"/>
  <c r="CQ123" i="2"/>
  <c r="CK123" i="2"/>
  <c r="CH123" i="2"/>
  <c r="CE123" i="2"/>
  <c r="CB123" i="2"/>
  <c r="BY123" i="2"/>
  <c r="BV123" i="2"/>
  <c r="BS123" i="2"/>
  <c r="BP123" i="2"/>
  <c r="BM123" i="2"/>
  <c r="BJ123" i="2"/>
  <c r="BG123" i="2"/>
  <c r="BD123" i="2"/>
  <c r="BA123" i="2"/>
  <c r="AX123" i="2"/>
  <c r="AU123" i="2"/>
  <c r="HV122" i="2"/>
  <c r="HS122" i="2"/>
  <c r="HP122" i="2"/>
  <c r="HM122" i="2"/>
  <c r="HJ122" i="2"/>
  <c r="HG122" i="2"/>
  <c r="HD122" i="2"/>
  <c r="HA122" i="2"/>
  <c r="GX122" i="2"/>
  <c r="GU122" i="2"/>
  <c r="GR122" i="2"/>
  <c r="GO122" i="2"/>
  <c r="GL122" i="2"/>
  <c r="GI122" i="2"/>
  <c r="GF122" i="2"/>
  <c r="GC122" i="2"/>
  <c r="FZ122" i="2"/>
  <c r="FW122" i="2"/>
  <c r="FT122" i="2"/>
  <c r="FQ122" i="2"/>
  <c r="FN122" i="2"/>
  <c r="FK122" i="2"/>
  <c r="FH122" i="2"/>
  <c r="FE122" i="2"/>
  <c r="FB122" i="2"/>
  <c r="EY122" i="2"/>
  <c r="EV122" i="2"/>
  <c r="ES122" i="2"/>
  <c r="EP122" i="2"/>
  <c r="EM122" i="2"/>
  <c r="EJ122" i="2"/>
  <c r="EG122" i="2"/>
  <c r="ED122" i="2"/>
  <c r="EA122" i="2"/>
  <c r="DX122" i="2"/>
  <c r="DU122" i="2"/>
  <c r="DR122" i="2"/>
  <c r="DO122" i="2"/>
  <c r="DL122" i="2"/>
  <c r="DI122" i="2"/>
  <c r="DC122" i="2"/>
  <c r="CW122" i="2"/>
  <c r="CQ122" i="2"/>
  <c r="CK122" i="2"/>
  <c r="CH122" i="2"/>
  <c r="CE122" i="2"/>
  <c r="CB122" i="2"/>
  <c r="BY122" i="2"/>
  <c r="BV122" i="2"/>
  <c r="BS122" i="2"/>
  <c r="BP122" i="2"/>
  <c r="BM122" i="2"/>
  <c r="BJ122" i="2"/>
  <c r="BG122" i="2"/>
  <c r="BD122" i="2"/>
  <c r="BA122" i="2"/>
  <c r="AX122" i="2"/>
  <c r="AU122" i="2"/>
  <c r="HV120" i="2"/>
  <c r="HS120" i="2"/>
  <c r="HP120" i="2"/>
  <c r="HM120" i="2"/>
  <c r="HJ120" i="2"/>
  <c r="HG120" i="2"/>
  <c r="HD120" i="2"/>
  <c r="HA120" i="2"/>
  <c r="GX120" i="2"/>
  <c r="GU120" i="2"/>
  <c r="GR120" i="2"/>
  <c r="GO120" i="2"/>
  <c r="GL120" i="2"/>
  <c r="GI120" i="2"/>
  <c r="GF120" i="2"/>
  <c r="GC120" i="2"/>
  <c r="FZ120" i="2"/>
  <c r="FW120" i="2"/>
  <c r="FT120" i="2"/>
  <c r="FQ120" i="2"/>
  <c r="FN120" i="2"/>
  <c r="FK120" i="2"/>
  <c r="FH120" i="2"/>
  <c r="FE120" i="2"/>
  <c r="FB120" i="2"/>
  <c r="EY120" i="2"/>
  <c r="EV120" i="2"/>
  <c r="ES120" i="2"/>
  <c r="EP120" i="2"/>
  <c r="EM120" i="2"/>
  <c r="EJ120" i="2"/>
  <c r="EG120" i="2"/>
  <c r="ED120" i="2"/>
  <c r="EA120" i="2"/>
  <c r="DX120" i="2"/>
  <c r="DU120" i="2"/>
  <c r="DR120" i="2"/>
  <c r="DO120" i="2"/>
  <c r="DL120" i="2"/>
  <c r="DI120" i="2"/>
  <c r="DC120" i="2"/>
  <c r="CW120" i="2"/>
  <c r="CQ120" i="2"/>
  <c r="CK120" i="2"/>
  <c r="CH120" i="2"/>
  <c r="CE120" i="2"/>
  <c r="CB120" i="2"/>
  <c r="BY120" i="2"/>
  <c r="BV120" i="2"/>
  <c r="BS120" i="2"/>
  <c r="BP120" i="2"/>
  <c r="BM120" i="2"/>
  <c r="BJ120" i="2"/>
  <c r="BG120" i="2"/>
  <c r="BD120" i="2"/>
  <c r="BA120" i="2"/>
  <c r="AX120" i="2"/>
  <c r="AU120" i="2"/>
  <c r="HV119" i="2"/>
  <c r="HS119" i="2"/>
  <c r="HP119" i="2"/>
  <c r="HM119" i="2"/>
  <c r="HJ119" i="2"/>
  <c r="HG119" i="2"/>
  <c r="HD119" i="2"/>
  <c r="HA119" i="2"/>
  <c r="GX119" i="2"/>
  <c r="GU119" i="2"/>
  <c r="GR119" i="2"/>
  <c r="GO119" i="2"/>
  <c r="GL119" i="2"/>
  <c r="GI119" i="2"/>
  <c r="GF119" i="2"/>
  <c r="GC119" i="2"/>
  <c r="FZ119" i="2"/>
  <c r="FW119" i="2"/>
  <c r="FT119" i="2"/>
  <c r="FQ119" i="2"/>
  <c r="FN119" i="2"/>
  <c r="FK119" i="2"/>
  <c r="FH119" i="2"/>
  <c r="FE119" i="2"/>
  <c r="FB119" i="2"/>
  <c r="EY119" i="2"/>
  <c r="EV119" i="2"/>
  <c r="ES119" i="2"/>
  <c r="EP119" i="2"/>
  <c r="EM119" i="2"/>
  <c r="EJ119" i="2"/>
  <c r="EG119" i="2"/>
  <c r="ED119" i="2"/>
  <c r="EA119" i="2"/>
  <c r="DX119" i="2"/>
  <c r="DU119" i="2"/>
  <c r="DR119" i="2"/>
  <c r="DO119" i="2"/>
  <c r="DL119" i="2"/>
  <c r="DI119" i="2"/>
  <c r="DC119" i="2"/>
  <c r="CW119" i="2"/>
  <c r="CQ119" i="2"/>
  <c r="CK119" i="2"/>
  <c r="CH119" i="2"/>
  <c r="CE119" i="2"/>
  <c r="CB119" i="2"/>
  <c r="BY119" i="2"/>
  <c r="BV119" i="2"/>
  <c r="BS119" i="2"/>
  <c r="BP119" i="2"/>
  <c r="BM119" i="2"/>
  <c r="BJ119" i="2"/>
  <c r="BG119" i="2"/>
  <c r="BD119" i="2"/>
  <c r="BA119" i="2"/>
  <c r="AX119" i="2"/>
  <c r="AU119" i="2"/>
  <c r="HV118" i="2"/>
  <c r="HS118" i="2"/>
  <c r="HP118" i="2"/>
  <c r="HM118" i="2"/>
  <c r="HJ118" i="2"/>
  <c r="HG118" i="2"/>
  <c r="HD118" i="2"/>
  <c r="HA118" i="2"/>
  <c r="GX118" i="2"/>
  <c r="GU118" i="2"/>
  <c r="GR118" i="2"/>
  <c r="GO118" i="2"/>
  <c r="GL118" i="2"/>
  <c r="GI118" i="2"/>
  <c r="GF118" i="2"/>
  <c r="GC118" i="2"/>
  <c r="FZ118" i="2"/>
  <c r="FW118" i="2"/>
  <c r="FT118" i="2"/>
  <c r="FQ118" i="2"/>
  <c r="FN118" i="2"/>
  <c r="FK118" i="2"/>
  <c r="FH118" i="2"/>
  <c r="FE118" i="2"/>
  <c r="FB118" i="2"/>
  <c r="EY118" i="2"/>
  <c r="EV118" i="2"/>
  <c r="ES118" i="2"/>
  <c r="EP118" i="2"/>
  <c r="EM118" i="2"/>
  <c r="EJ118" i="2"/>
  <c r="EG118" i="2"/>
  <c r="ED118" i="2"/>
  <c r="EA118" i="2"/>
  <c r="DX118" i="2"/>
  <c r="DU118" i="2"/>
  <c r="DR118" i="2"/>
  <c r="DO118" i="2"/>
  <c r="DL118" i="2"/>
  <c r="DI118" i="2"/>
  <c r="DC118" i="2"/>
  <c r="CW118" i="2"/>
  <c r="CQ118" i="2"/>
  <c r="CK118" i="2"/>
  <c r="CH118" i="2"/>
  <c r="CE118" i="2"/>
  <c r="CB118" i="2"/>
  <c r="BY118" i="2"/>
  <c r="BV118" i="2"/>
  <c r="BS118" i="2"/>
  <c r="BP118" i="2"/>
  <c r="BM118" i="2"/>
  <c r="BJ118" i="2"/>
  <c r="BG118" i="2"/>
  <c r="BD118" i="2"/>
  <c r="BA118" i="2"/>
  <c r="AX118" i="2"/>
  <c r="AU118" i="2"/>
  <c r="HV117" i="2"/>
  <c r="HS117" i="2"/>
  <c r="HP117" i="2"/>
  <c r="HM117" i="2"/>
  <c r="HJ117" i="2"/>
  <c r="HG117" i="2"/>
  <c r="HD117" i="2"/>
  <c r="HA117" i="2"/>
  <c r="GX117" i="2"/>
  <c r="GU117" i="2"/>
  <c r="GR117" i="2"/>
  <c r="GO117" i="2"/>
  <c r="GL117" i="2"/>
  <c r="GI117" i="2"/>
  <c r="GF117" i="2"/>
  <c r="GC117" i="2"/>
  <c r="FZ117" i="2"/>
  <c r="FW117" i="2"/>
  <c r="FT117" i="2"/>
  <c r="FQ117" i="2"/>
  <c r="FN117" i="2"/>
  <c r="FK117" i="2"/>
  <c r="FH117" i="2"/>
  <c r="FE117" i="2"/>
  <c r="FB117" i="2"/>
  <c r="EY117" i="2"/>
  <c r="EV117" i="2"/>
  <c r="ES117" i="2"/>
  <c r="EP117" i="2"/>
  <c r="EM117" i="2"/>
  <c r="EJ117" i="2"/>
  <c r="EG117" i="2"/>
  <c r="ED117" i="2"/>
  <c r="EA117" i="2"/>
  <c r="DX117" i="2"/>
  <c r="DU117" i="2"/>
  <c r="DR117" i="2"/>
  <c r="DO117" i="2"/>
  <c r="DL117" i="2"/>
  <c r="DI117" i="2"/>
  <c r="DC117" i="2"/>
  <c r="CW117" i="2"/>
  <c r="CQ117" i="2"/>
  <c r="CK117" i="2"/>
  <c r="CH117" i="2"/>
  <c r="CE117" i="2"/>
  <c r="CB117" i="2"/>
  <c r="BY117" i="2"/>
  <c r="BV117" i="2"/>
  <c r="BS117" i="2"/>
  <c r="BP117" i="2"/>
  <c r="BM117" i="2"/>
  <c r="BJ117" i="2"/>
  <c r="BG117" i="2"/>
  <c r="BD117" i="2"/>
  <c r="BA117" i="2"/>
  <c r="AX117" i="2"/>
  <c r="AU117" i="2"/>
  <c r="HV116" i="2"/>
  <c r="HS116" i="2"/>
  <c r="HP116" i="2"/>
  <c r="HM116" i="2"/>
  <c r="HJ116" i="2"/>
  <c r="HG116" i="2"/>
  <c r="HD116" i="2"/>
  <c r="HA116" i="2"/>
  <c r="GX116" i="2"/>
  <c r="GU116" i="2"/>
  <c r="GR116" i="2"/>
  <c r="GO116" i="2"/>
  <c r="GL116" i="2"/>
  <c r="GI116" i="2"/>
  <c r="GF116" i="2"/>
  <c r="GC116" i="2"/>
  <c r="FZ116" i="2"/>
  <c r="FW116" i="2"/>
  <c r="FT116" i="2"/>
  <c r="FQ116" i="2"/>
  <c r="FN116" i="2"/>
  <c r="FK116" i="2"/>
  <c r="FH116" i="2"/>
  <c r="FE116" i="2"/>
  <c r="FB116" i="2"/>
  <c r="EY116" i="2"/>
  <c r="EV116" i="2"/>
  <c r="ES116" i="2"/>
  <c r="EP116" i="2"/>
  <c r="EM116" i="2"/>
  <c r="EJ116" i="2"/>
  <c r="EG116" i="2"/>
  <c r="ED116" i="2"/>
  <c r="EA116" i="2"/>
  <c r="DX116" i="2"/>
  <c r="DU116" i="2"/>
  <c r="DR116" i="2"/>
  <c r="DO116" i="2"/>
  <c r="DL116" i="2"/>
  <c r="DI116" i="2"/>
  <c r="DC116" i="2"/>
  <c r="CW116" i="2"/>
  <c r="CQ116" i="2"/>
  <c r="CK116" i="2"/>
  <c r="CH116" i="2"/>
  <c r="CE116" i="2"/>
  <c r="CB116" i="2"/>
  <c r="BY116" i="2"/>
  <c r="BV116" i="2"/>
  <c r="BS116" i="2"/>
  <c r="BP116" i="2"/>
  <c r="BM116" i="2"/>
  <c r="BJ116" i="2"/>
  <c r="BG116" i="2"/>
  <c r="BD116" i="2"/>
  <c r="BA116" i="2"/>
  <c r="AX116" i="2"/>
  <c r="AU116" i="2"/>
  <c r="HV114" i="2"/>
  <c r="HS114" i="2"/>
  <c r="HP114" i="2"/>
  <c r="HM114" i="2"/>
  <c r="HJ114" i="2"/>
  <c r="HG114" i="2"/>
  <c r="HD114" i="2"/>
  <c r="HA114" i="2"/>
  <c r="GX114" i="2"/>
  <c r="GU114" i="2"/>
  <c r="GR114" i="2"/>
  <c r="GO114" i="2"/>
  <c r="GL114" i="2"/>
  <c r="GI114" i="2"/>
  <c r="GF114" i="2"/>
  <c r="GC114" i="2"/>
  <c r="FZ114" i="2"/>
  <c r="FW114" i="2"/>
  <c r="FT114" i="2"/>
  <c r="FQ114" i="2"/>
  <c r="FN114" i="2"/>
  <c r="FK114" i="2"/>
  <c r="FH114" i="2"/>
  <c r="FE114" i="2"/>
  <c r="FB114" i="2"/>
  <c r="EY114" i="2"/>
  <c r="EV114" i="2"/>
  <c r="ES114" i="2"/>
  <c r="EP114" i="2"/>
  <c r="EM114" i="2"/>
  <c r="EJ114" i="2"/>
  <c r="EG114" i="2"/>
  <c r="ED114" i="2"/>
  <c r="EA114" i="2"/>
  <c r="DX114" i="2"/>
  <c r="DU114" i="2"/>
  <c r="DR114" i="2"/>
  <c r="DO114" i="2"/>
  <c r="DL114" i="2"/>
  <c r="DI114" i="2"/>
  <c r="DC114" i="2"/>
  <c r="CW114" i="2"/>
  <c r="CQ114" i="2"/>
  <c r="CK114" i="2"/>
  <c r="CH114" i="2"/>
  <c r="CE114" i="2"/>
  <c r="CB114" i="2"/>
  <c r="BY114" i="2"/>
  <c r="BV114" i="2"/>
  <c r="BS114" i="2"/>
  <c r="BP114" i="2"/>
  <c r="BM114" i="2"/>
  <c r="BJ114" i="2"/>
  <c r="BG114" i="2"/>
  <c r="BD114" i="2"/>
  <c r="BA114" i="2"/>
  <c r="AX114" i="2"/>
  <c r="AU114" i="2"/>
  <c r="HV113" i="2"/>
  <c r="HS113" i="2"/>
  <c r="HP113" i="2"/>
  <c r="HM113" i="2"/>
  <c r="HJ113" i="2"/>
  <c r="HG113" i="2"/>
  <c r="HD113" i="2"/>
  <c r="HA113" i="2"/>
  <c r="GX113" i="2"/>
  <c r="GU113" i="2"/>
  <c r="GR113" i="2"/>
  <c r="GO113" i="2"/>
  <c r="GL113" i="2"/>
  <c r="GI113" i="2"/>
  <c r="GF113" i="2"/>
  <c r="GC113" i="2"/>
  <c r="FZ113" i="2"/>
  <c r="FW113" i="2"/>
  <c r="FT113" i="2"/>
  <c r="FQ113" i="2"/>
  <c r="FN113" i="2"/>
  <c r="FK113" i="2"/>
  <c r="FH113" i="2"/>
  <c r="FE113" i="2"/>
  <c r="FB113" i="2"/>
  <c r="EY113" i="2"/>
  <c r="EV113" i="2"/>
  <c r="ES113" i="2"/>
  <c r="EP113" i="2"/>
  <c r="EM113" i="2"/>
  <c r="EJ113" i="2"/>
  <c r="EG113" i="2"/>
  <c r="ED113" i="2"/>
  <c r="EA113" i="2"/>
  <c r="DX113" i="2"/>
  <c r="DU113" i="2"/>
  <c r="DR113" i="2"/>
  <c r="DO113" i="2"/>
  <c r="DL113" i="2"/>
  <c r="DI113" i="2"/>
  <c r="DC113" i="2"/>
  <c r="CW113" i="2"/>
  <c r="CQ113" i="2"/>
  <c r="CK113" i="2"/>
  <c r="CH113" i="2"/>
  <c r="CE113" i="2"/>
  <c r="CB113" i="2"/>
  <c r="BY113" i="2"/>
  <c r="BV113" i="2"/>
  <c r="BS113" i="2"/>
  <c r="BP113" i="2"/>
  <c r="BM113" i="2"/>
  <c r="BJ113" i="2"/>
  <c r="BG113" i="2"/>
  <c r="BD113" i="2"/>
  <c r="BA113" i="2"/>
  <c r="AX113" i="2"/>
  <c r="AU113" i="2"/>
  <c r="HV112" i="2"/>
  <c r="HS112" i="2"/>
  <c r="HP112" i="2"/>
  <c r="HM112" i="2"/>
  <c r="HJ112" i="2"/>
  <c r="HG112" i="2"/>
  <c r="HD112" i="2"/>
  <c r="HA112" i="2"/>
  <c r="GX112" i="2"/>
  <c r="GU112" i="2"/>
  <c r="GR112" i="2"/>
  <c r="GO112" i="2"/>
  <c r="GL112" i="2"/>
  <c r="GI112" i="2"/>
  <c r="GF112" i="2"/>
  <c r="GC112" i="2"/>
  <c r="FZ112" i="2"/>
  <c r="FW112" i="2"/>
  <c r="FT112" i="2"/>
  <c r="FQ112" i="2"/>
  <c r="FN112" i="2"/>
  <c r="FK112" i="2"/>
  <c r="FH112" i="2"/>
  <c r="FE112" i="2"/>
  <c r="FB112" i="2"/>
  <c r="EY112" i="2"/>
  <c r="EV112" i="2"/>
  <c r="ES112" i="2"/>
  <c r="EP112" i="2"/>
  <c r="EM112" i="2"/>
  <c r="EJ112" i="2"/>
  <c r="EG112" i="2"/>
  <c r="ED112" i="2"/>
  <c r="EA112" i="2"/>
  <c r="DX112" i="2"/>
  <c r="DU112" i="2"/>
  <c r="DR112" i="2"/>
  <c r="DO112" i="2"/>
  <c r="DL112" i="2"/>
  <c r="DI112" i="2"/>
  <c r="DC112" i="2"/>
  <c r="CW112" i="2"/>
  <c r="CQ112" i="2"/>
  <c r="CK112" i="2"/>
  <c r="CH112" i="2"/>
  <c r="CE112" i="2"/>
  <c r="CB112" i="2"/>
  <c r="BY112" i="2"/>
  <c r="BV112" i="2"/>
  <c r="BS112" i="2"/>
  <c r="BP112" i="2"/>
  <c r="BM112" i="2"/>
  <c r="BJ112" i="2"/>
  <c r="BG112" i="2"/>
  <c r="BD112" i="2"/>
  <c r="BA112" i="2"/>
  <c r="AX112" i="2"/>
  <c r="AU112" i="2"/>
  <c r="HV111" i="2"/>
  <c r="HS111" i="2"/>
  <c r="HP111" i="2"/>
  <c r="HM111" i="2"/>
  <c r="HJ111" i="2"/>
  <c r="HG111" i="2"/>
  <c r="HD111" i="2"/>
  <c r="HA111" i="2"/>
  <c r="GX111" i="2"/>
  <c r="GU111" i="2"/>
  <c r="GR111" i="2"/>
  <c r="GO111" i="2"/>
  <c r="GL111" i="2"/>
  <c r="GI111" i="2"/>
  <c r="GF111" i="2"/>
  <c r="GC111" i="2"/>
  <c r="FZ111" i="2"/>
  <c r="FW111" i="2"/>
  <c r="FT111" i="2"/>
  <c r="FQ111" i="2"/>
  <c r="FN111" i="2"/>
  <c r="FK111" i="2"/>
  <c r="FH111" i="2"/>
  <c r="FE111" i="2"/>
  <c r="FB111" i="2"/>
  <c r="EY111" i="2"/>
  <c r="EV111" i="2"/>
  <c r="ES111" i="2"/>
  <c r="EP111" i="2"/>
  <c r="EM111" i="2"/>
  <c r="EJ111" i="2"/>
  <c r="EG111" i="2"/>
  <c r="ED111" i="2"/>
  <c r="EA111" i="2"/>
  <c r="DX111" i="2"/>
  <c r="DU111" i="2"/>
  <c r="DR111" i="2"/>
  <c r="DO111" i="2"/>
  <c r="DL111" i="2"/>
  <c r="DI111" i="2"/>
  <c r="DC111" i="2"/>
  <c r="CW111" i="2"/>
  <c r="CQ111" i="2"/>
  <c r="CK111" i="2"/>
  <c r="CH111" i="2"/>
  <c r="CE111" i="2"/>
  <c r="CB111" i="2"/>
  <c r="BY111" i="2"/>
  <c r="BV111" i="2"/>
  <c r="BS111" i="2"/>
  <c r="BP111" i="2"/>
  <c r="BM111" i="2"/>
  <c r="BJ111" i="2"/>
  <c r="BG111" i="2"/>
  <c r="BD111" i="2"/>
  <c r="BA111" i="2"/>
  <c r="AX111" i="2"/>
  <c r="AU111" i="2"/>
  <c r="HV110" i="2"/>
  <c r="HS110" i="2"/>
  <c r="HP110" i="2"/>
  <c r="HM110" i="2"/>
  <c r="HJ110" i="2"/>
  <c r="HG110" i="2"/>
  <c r="HD110" i="2"/>
  <c r="HA110" i="2"/>
  <c r="GX110" i="2"/>
  <c r="GU110" i="2"/>
  <c r="GR110" i="2"/>
  <c r="GO110" i="2"/>
  <c r="GL110" i="2"/>
  <c r="GI110" i="2"/>
  <c r="GF110" i="2"/>
  <c r="GC110" i="2"/>
  <c r="FZ110" i="2"/>
  <c r="FW110" i="2"/>
  <c r="FT110" i="2"/>
  <c r="FQ110" i="2"/>
  <c r="FN110" i="2"/>
  <c r="FK110" i="2"/>
  <c r="FH110" i="2"/>
  <c r="FE110" i="2"/>
  <c r="FB110" i="2"/>
  <c r="EY110" i="2"/>
  <c r="EV110" i="2"/>
  <c r="ES110" i="2"/>
  <c r="EP110" i="2"/>
  <c r="EM110" i="2"/>
  <c r="EJ110" i="2"/>
  <c r="EG110" i="2"/>
  <c r="ED110" i="2"/>
  <c r="EA110" i="2"/>
  <c r="DX110" i="2"/>
  <c r="DU110" i="2"/>
  <c r="DR110" i="2"/>
  <c r="DO110" i="2"/>
  <c r="DL110" i="2"/>
  <c r="DI110" i="2"/>
  <c r="DC110" i="2"/>
  <c r="CW110" i="2"/>
  <c r="CQ110" i="2"/>
  <c r="CK110" i="2"/>
  <c r="CH110" i="2"/>
  <c r="CE110" i="2"/>
  <c r="CB110" i="2"/>
  <c r="BY110" i="2"/>
  <c r="BV110" i="2"/>
  <c r="BS110" i="2"/>
  <c r="BP110" i="2"/>
  <c r="BM110" i="2"/>
  <c r="BJ110" i="2"/>
  <c r="BG110" i="2"/>
  <c r="BD110" i="2"/>
  <c r="BA110" i="2"/>
  <c r="AX110" i="2"/>
  <c r="AU110" i="2"/>
  <c r="HV108" i="2"/>
  <c r="HS108" i="2"/>
  <c r="HP108" i="2"/>
  <c r="HM108" i="2"/>
  <c r="HJ108" i="2"/>
  <c r="HG108" i="2"/>
  <c r="HD108" i="2"/>
  <c r="HA108" i="2"/>
  <c r="GX108" i="2"/>
  <c r="GU108" i="2"/>
  <c r="GR108" i="2"/>
  <c r="GO108" i="2"/>
  <c r="GL108" i="2"/>
  <c r="GI108" i="2"/>
  <c r="GF108" i="2"/>
  <c r="GC108" i="2"/>
  <c r="FZ108" i="2"/>
  <c r="FW108" i="2"/>
  <c r="FT108" i="2"/>
  <c r="FQ108" i="2"/>
  <c r="FN108" i="2"/>
  <c r="FK108" i="2"/>
  <c r="FH108" i="2"/>
  <c r="FE108" i="2"/>
  <c r="FB108" i="2"/>
  <c r="EY108" i="2"/>
  <c r="EV108" i="2"/>
  <c r="ES108" i="2"/>
  <c r="EP108" i="2"/>
  <c r="EM108" i="2"/>
  <c r="EJ108" i="2"/>
  <c r="EG108" i="2"/>
  <c r="ED108" i="2"/>
  <c r="EA108" i="2"/>
  <c r="DX108" i="2"/>
  <c r="DU108" i="2"/>
  <c r="DR108" i="2"/>
  <c r="DO108" i="2"/>
  <c r="DL108" i="2"/>
  <c r="DI108" i="2"/>
  <c r="DC108" i="2"/>
  <c r="CW108" i="2"/>
  <c r="CQ108" i="2"/>
  <c r="CK108" i="2"/>
  <c r="CH108" i="2"/>
  <c r="CE108" i="2"/>
  <c r="CB108" i="2"/>
  <c r="BY108" i="2"/>
  <c r="BV108" i="2"/>
  <c r="BS108" i="2"/>
  <c r="BP108" i="2"/>
  <c r="BM108" i="2"/>
  <c r="BJ108" i="2"/>
  <c r="BG108" i="2"/>
  <c r="BD108" i="2"/>
  <c r="BA108" i="2"/>
  <c r="AX108" i="2"/>
  <c r="AU108" i="2"/>
  <c r="HV105" i="2"/>
  <c r="HV104" i="2"/>
  <c r="HS104" i="2"/>
  <c r="HV101" i="2"/>
  <c r="HS101" i="2"/>
  <c r="HV99" i="2"/>
  <c r="HS99" i="2"/>
  <c r="HV98" i="2"/>
  <c r="HS98" i="2"/>
  <c r="HV97" i="2"/>
  <c r="HS97" i="2"/>
  <c r="HV96" i="2"/>
  <c r="HS96" i="2"/>
  <c r="HV95" i="2"/>
  <c r="HS95" i="2"/>
  <c r="HV93" i="2"/>
  <c r="HS93" i="2"/>
  <c r="HV92" i="2"/>
  <c r="HS92" i="2"/>
  <c r="HV91" i="2"/>
  <c r="HS91" i="2"/>
  <c r="HV89" i="2"/>
  <c r="HS89" i="2"/>
  <c r="HV88" i="2"/>
  <c r="HS88" i="2"/>
  <c r="HV87" i="2"/>
  <c r="HS87" i="2"/>
  <c r="HV86" i="2"/>
  <c r="HS86" i="2"/>
  <c r="HV85" i="2"/>
  <c r="HS85" i="2"/>
  <c r="HV83" i="2"/>
  <c r="HS83" i="2"/>
  <c r="HV82" i="2"/>
  <c r="HS82" i="2"/>
  <c r="HV81" i="2"/>
  <c r="HS81" i="2"/>
  <c r="HV80" i="2"/>
  <c r="HS80" i="2"/>
  <c r="HV79" i="2"/>
  <c r="HS79" i="2"/>
  <c r="HV77" i="2"/>
  <c r="HS77" i="2"/>
  <c r="HP105" i="2"/>
  <c r="HP104" i="2"/>
  <c r="HM104" i="2"/>
  <c r="HP101" i="2"/>
  <c r="HM101" i="2"/>
  <c r="HP99" i="2"/>
  <c r="HM99" i="2"/>
  <c r="HP98" i="2"/>
  <c r="HM98" i="2"/>
  <c r="HP97" i="2"/>
  <c r="HM97" i="2"/>
  <c r="HP96" i="2"/>
  <c r="HM96" i="2"/>
  <c r="HP95" i="2"/>
  <c r="HM95" i="2"/>
  <c r="HP93" i="2"/>
  <c r="HM93" i="2"/>
  <c r="HP92" i="2"/>
  <c r="HM92" i="2"/>
  <c r="HP91" i="2"/>
  <c r="HM91" i="2"/>
  <c r="HP89" i="2"/>
  <c r="HM89" i="2"/>
  <c r="HP88" i="2"/>
  <c r="HM88" i="2"/>
  <c r="HP87" i="2"/>
  <c r="HM87" i="2"/>
  <c r="HP86" i="2"/>
  <c r="HM86" i="2"/>
  <c r="HP85" i="2"/>
  <c r="HM85" i="2"/>
  <c r="HP83" i="2"/>
  <c r="HM83" i="2"/>
  <c r="HP82" i="2"/>
  <c r="HM82" i="2"/>
  <c r="HP81" i="2"/>
  <c r="HM81" i="2"/>
  <c r="HP80" i="2"/>
  <c r="HM80" i="2"/>
  <c r="HP79" i="2"/>
  <c r="HM79" i="2"/>
  <c r="HP77" i="2"/>
  <c r="HM77" i="2"/>
  <c r="HJ105" i="2"/>
  <c r="HJ104" i="2"/>
  <c r="HG104" i="2"/>
  <c r="HJ101" i="2"/>
  <c r="HG101" i="2"/>
  <c r="HJ99" i="2"/>
  <c r="HG99" i="2"/>
  <c r="HJ98" i="2"/>
  <c r="HG98" i="2"/>
  <c r="HJ97" i="2"/>
  <c r="HG97" i="2"/>
  <c r="HJ96" i="2"/>
  <c r="HG96" i="2"/>
  <c r="HJ95" i="2"/>
  <c r="HG95" i="2"/>
  <c r="HJ93" i="2"/>
  <c r="HG93" i="2"/>
  <c r="HJ92" i="2"/>
  <c r="HG92" i="2"/>
  <c r="HJ91" i="2"/>
  <c r="HG91" i="2"/>
  <c r="HJ89" i="2"/>
  <c r="HG89" i="2"/>
  <c r="HJ88" i="2"/>
  <c r="HG88" i="2"/>
  <c r="HJ87" i="2"/>
  <c r="HG87" i="2"/>
  <c r="HJ86" i="2"/>
  <c r="HG86" i="2"/>
  <c r="HJ85" i="2"/>
  <c r="HG85" i="2"/>
  <c r="HJ83" i="2"/>
  <c r="HG83" i="2"/>
  <c r="HJ82" i="2"/>
  <c r="HG82" i="2"/>
  <c r="HJ81" i="2"/>
  <c r="HG81" i="2"/>
  <c r="HJ80" i="2"/>
  <c r="HG80" i="2"/>
  <c r="HJ79" i="2"/>
  <c r="HG79" i="2"/>
  <c r="HJ77" i="2"/>
  <c r="HG77" i="2"/>
  <c r="HD105" i="2"/>
  <c r="HD104" i="2"/>
  <c r="HA104" i="2"/>
  <c r="HD101" i="2"/>
  <c r="HA101" i="2"/>
  <c r="HD99" i="2"/>
  <c r="HA99" i="2"/>
  <c r="HD98" i="2"/>
  <c r="HA98" i="2"/>
  <c r="HD97" i="2"/>
  <c r="HA97" i="2"/>
  <c r="HD96" i="2"/>
  <c r="HA96" i="2"/>
  <c r="HD95" i="2"/>
  <c r="HA95" i="2"/>
  <c r="HD93" i="2"/>
  <c r="HA93" i="2"/>
  <c r="HD92" i="2"/>
  <c r="HA92" i="2"/>
  <c r="HD91" i="2"/>
  <c r="HA91" i="2"/>
  <c r="HD89" i="2"/>
  <c r="HA89" i="2"/>
  <c r="HD88" i="2"/>
  <c r="HA88" i="2"/>
  <c r="HD87" i="2"/>
  <c r="HA87" i="2"/>
  <c r="HD86" i="2"/>
  <c r="HA86" i="2"/>
  <c r="HD85" i="2"/>
  <c r="HA85" i="2"/>
  <c r="HD83" i="2"/>
  <c r="HA83" i="2"/>
  <c r="HD82" i="2"/>
  <c r="HA82" i="2"/>
  <c r="HD81" i="2"/>
  <c r="HA81" i="2"/>
  <c r="HD80" i="2"/>
  <c r="HA80" i="2"/>
  <c r="HD79" i="2"/>
  <c r="HA79" i="2"/>
  <c r="HD77" i="2"/>
  <c r="HA77" i="2"/>
  <c r="GX105" i="2"/>
  <c r="GX104" i="2"/>
  <c r="GU104" i="2"/>
  <c r="GX101" i="2"/>
  <c r="GU101" i="2"/>
  <c r="GX99" i="2"/>
  <c r="GU99" i="2"/>
  <c r="GX98" i="2"/>
  <c r="GU98" i="2"/>
  <c r="GX97" i="2"/>
  <c r="GU97" i="2"/>
  <c r="GX96" i="2"/>
  <c r="GU96" i="2"/>
  <c r="GX95" i="2"/>
  <c r="GU95" i="2"/>
  <c r="GX93" i="2"/>
  <c r="GU93" i="2"/>
  <c r="GX92" i="2"/>
  <c r="GU92" i="2"/>
  <c r="GX91" i="2"/>
  <c r="GU91" i="2"/>
  <c r="GX89" i="2"/>
  <c r="GU89" i="2"/>
  <c r="GX88" i="2"/>
  <c r="GU88" i="2"/>
  <c r="GX87" i="2"/>
  <c r="GU87" i="2"/>
  <c r="GX86" i="2"/>
  <c r="GU86" i="2"/>
  <c r="GX85" i="2"/>
  <c r="GU85" i="2"/>
  <c r="GX83" i="2"/>
  <c r="GU83" i="2"/>
  <c r="GX82" i="2"/>
  <c r="GU82" i="2"/>
  <c r="GX81" i="2"/>
  <c r="GU81" i="2"/>
  <c r="GX80" i="2"/>
  <c r="GU80" i="2"/>
  <c r="GX79" i="2"/>
  <c r="GU79" i="2"/>
  <c r="GX77" i="2"/>
  <c r="GU77" i="2"/>
  <c r="GR105" i="2"/>
  <c r="GR104" i="2"/>
  <c r="GO104" i="2"/>
  <c r="GR101" i="2"/>
  <c r="GO101" i="2"/>
  <c r="GR99" i="2"/>
  <c r="GO99" i="2"/>
  <c r="GR98" i="2"/>
  <c r="GO98" i="2"/>
  <c r="GR97" i="2"/>
  <c r="GO97" i="2"/>
  <c r="GR96" i="2"/>
  <c r="GO96" i="2"/>
  <c r="GR95" i="2"/>
  <c r="GO95" i="2"/>
  <c r="GR93" i="2"/>
  <c r="GO93" i="2"/>
  <c r="GR92" i="2"/>
  <c r="GO92" i="2"/>
  <c r="GR91" i="2"/>
  <c r="GO91" i="2"/>
  <c r="GR89" i="2"/>
  <c r="GO89" i="2"/>
  <c r="GR88" i="2"/>
  <c r="GO88" i="2"/>
  <c r="GR87" i="2"/>
  <c r="GO87" i="2"/>
  <c r="GR86" i="2"/>
  <c r="GO86" i="2"/>
  <c r="GR85" i="2"/>
  <c r="GO85" i="2"/>
  <c r="GR83" i="2"/>
  <c r="GO83" i="2"/>
  <c r="GR82" i="2"/>
  <c r="GO82" i="2"/>
  <c r="GR81" i="2"/>
  <c r="GO81" i="2"/>
  <c r="GR80" i="2"/>
  <c r="GO80" i="2"/>
  <c r="GR79" i="2"/>
  <c r="GO79" i="2"/>
  <c r="GR77" i="2"/>
  <c r="GO77" i="2"/>
  <c r="GL105" i="2"/>
  <c r="GL104" i="2"/>
  <c r="GI104" i="2"/>
  <c r="GL101" i="2"/>
  <c r="GI101" i="2"/>
  <c r="GL99" i="2"/>
  <c r="GI99" i="2"/>
  <c r="GL98" i="2"/>
  <c r="GI98" i="2"/>
  <c r="GL97" i="2"/>
  <c r="GI97" i="2"/>
  <c r="GL96" i="2"/>
  <c r="GI96" i="2"/>
  <c r="GL95" i="2"/>
  <c r="GI95" i="2"/>
  <c r="GL93" i="2"/>
  <c r="GI93" i="2"/>
  <c r="GL92" i="2"/>
  <c r="GI92" i="2"/>
  <c r="GL91" i="2"/>
  <c r="GI91" i="2"/>
  <c r="GL89" i="2"/>
  <c r="GI89" i="2"/>
  <c r="GL88" i="2"/>
  <c r="GI88" i="2"/>
  <c r="GL87" i="2"/>
  <c r="GI87" i="2"/>
  <c r="GL86" i="2"/>
  <c r="GI86" i="2"/>
  <c r="GL85" i="2"/>
  <c r="GI85" i="2"/>
  <c r="GL83" i="2"/>
  <c r="GI83" i="2"/>
  <c r="GL82" i="2"/>
  <c r="GI82" i="2"/>
  <c r="GL81" i="2"/>
  <c r="GI81" i="2"/>
  <c r="GL80" i="2"/>
  <c r="GI80" i="2"/>
  <c r="GL79" i="2"/>
  <c r="GI79" i="2"/>
  <c r="GL77" i="2"/>
  <c r="GI77" i="2"/>
  <c r="GF105" i="2"/>
  <c r="GF104" i="2"/>
  <c r="GC104" i="2"/>
  <c r="GF101" i="2"/>
  <c r="GC101" i="2"/>
  <c r="GF99" i="2"/>
  <c r="GC99" i="2"/>
  <c r="GF98" i="2"/>
  <c r="GC98" i="2"/>
  <c r="GF97" i="2"/>
  <c r="GC97" i="2"/>
  <c r="GF96" i="2"/>
  <c r="GC96" i="2"/>
  <c r="GF95" i="2"/>
  <c r="GC95" i="2"/>
  <c r="GF93" i="2"/>
  <c r="GC93" i="2"/>
  <c r="GF92" i="2"/>
  <c r="GC92" i="2"/>
  <c r="GF91" i="2"/>
  <c r="GC91" i="2"/>
  <c r="GF89" i="2"/>
  <c r="GC89" i="2"/>
  <c r="GF88" i="2"/>
  <c r="GC88" i="2"/>
  <c r="GF87" i="2"/>
  <c r="GC87" i="2"/>
  <c r="GF86" i="2"/>
  <c r="GC86" i="2"/>
  <c r="GF85" i="2"/>
  <c r="GC85" i="2"/>
  <c r="GF83" i="2"/>
  <c r="GC83" i="2"/>
  <c r="GF82" i="2"/>
  <c r="GC82" i="2"/>
  <c r="GF81" i="2"/>
  <c r="GC81" i="2"/>
  <c r="GF80" i="2"/>
  <c r="GC80" i="2"/>
  <c r="GF79" i="2"/>
  <c r="GC79" i="2"/>
  <c r="GF77" i="2"/>
  <c r="GC77" i="2"/>
  <c r="FZ105" i="2"/>
  <c r="FZ104" i="2"/>
  <c r="FW104" i="2"/>
  <c r="FZ101" i="2"/>
  <c r="FW101" i="2"/>
  <c r="FZ99" i="2"/>
  <c r="FW99" i="2"/>
  <c r="FZ98" i="2"/>
  <c r="FW98" i="2"/>
  <c r="FZ97" i="2"/>
  <c r="FW97" i="2"/>
  <c r="FZ96" i="2"/>
  <c r="FW96" i="2"/>
  <c r="FZ95" i="2"/>
  <c r="FW95" i="2"/>
  <c r="FZ93" i="2"/>
  <c r="FW93" i="2"/>
  <c r="FZ92" i="2"/>
  <c r="FW92" i="2"/>
  <c r="FZ91" i="2"/>
  <c r="FW91" i="2"/>
  <c r="FZ89" i="2"/>
  <c r="FW89" i="2"/>
  <c r="FZ88" i="2"/>
  <c r="FW88" i="2"/>
  <c r="FZ87" i="2"/>
  <c r="FW87" i="2"/>
  <c r="FZ86" i="2"/>
  <c r="FW86" i="2"/>
  <c r="FZ85" i="2"/>
  <c r="FW85" i="2"/>
  <c r="FZ83" i="2"/>
  <c r="FW83" i="2"/>
  <c r="FZ82" i="2"/>
  <c r="FW82" i="2"/>
  <c r="FZ81" i="2"/>
  <c r="FW81" i="2"/>
  <c r="FZ80" i="2"/>
  <c r="FW80" i="2"/>
  <c r="FZ79" i="2"/>
  <c r="FW79" i="2"/>
  <c r="FZ77" i="2"/>
  <c r="FW77" i="2"/>
  <c r="FT105" i="2"/>
  <c r="FT104" i="2"/>
  <c r="FQ104" i="2"/>
  <c r="FT101" i="2"/>
  <c r="FQ101" i="2"/>
  <c r="FT99" i="2"/>
  <c r="FQ99" i="2"/>
  <c r="FT98" i="2"/>
  <c r="FQ98" i="2"/>
  <c r="FT97" i="2"/>
  <c r="FQ97" i="2"/>
  <c r="FT96" i="2"/>
  <c r="FQ96" i="2"/>
  <c r="FT95" i="2"/>
  <c r="FQ95" i="2"/>
  <c r="FT93" i="2"/>
  <c r="FQ93" i="2"/>
  <c r="FT92" i="2"/>
  <c r="FQ92" i="2"/>
  <c r="FT91" i="2"/>
  <c r="FQ91" i="2"/>
  <c r="FT89" i="2"/>
  <c r="FQ89" i="2"/>
  <c r="FT88" i="2"/>
  <c r="FQ88" i="2"/>
  <c r="FT87" i="2"/>
  <c r="FQ87" i="2"/>
  <c r="FT86" i="2"/>
  <c r="FQ86" i="2"/>
  <c r="FT85" i="2"/>
  <c r="FQ85" i="2"/>
  <c r="FT83" i="2"/>
  <c r="FQ83" i="2"/>
  <c r="FT82" i="2"/>
  <c r="FQ82" i="2"/>
  <c r="FT81" i="2"/>
  <c r="FQ81" i="2"/>
  <c r="FT80" i="2"/>
  <c r="FQ80" i="2"/>
  <c r="FT79" i="2"/>
  <c r="FQ79" i="2"/>
  <c r="FT77" i="2"/>
  <c r="FQ77" i="2"/>
  <c r="FN105" i="2"/>
  <c r="FN104" i="2"/>
  <c r="FK104" i="2"/>
  <c r="FN101" i="2"/>
  <c r="FK101" i="2"/>
  <c r="FN99" i="2"/>
  <c r="FK99" i="2"/>
  <c r="FN98" i="2"/>
  <c r="FK98" i="2"/>
  <c r="FN97" i="2"/>
  <c r="FK97" i="2"/>
  <c r="FN96" i="2"/>
  <c r="FK96" i="2"/>
  <c r="FN95" i="2"/>
  <c r="FK95" i="2"/>
  <c r="FN93" i="2"/>
  <c r="FK93" i="2"/>
  <c r="FN92" i="2"/>
  <c r="FK92" i="2"/>
  <c r="FN91" i="2"/>
  <c r="FK91" i="2"/>
  <c r="FN89" i="2"/>
  <c r="FK89" i="2"/>
  <c r="FN88" i="2"/>
  <c r="FK88" i="2"/>
  <c r="FN87" i="2"/>
  <c r="FK87" i="2"/>
  <c r="FN86" i="2"/>
  <c r="FK86" i="2"/>
  <c r="FN85" i="2"/>
  <c r="FK85" i="2"/>
  <c r="FN83" i="2"/>
  <c r="FK83" i="2"/>
  <c r="FN82" i="2"/>
  <c r="FK82" i="2"/>
  <c r="FN81" i="2"/>
  <c r="FK81" i="2"/>
  <c r="FN80" i="2"/>
  <c r="FK80" i="2"/>
  <c r="FN79" i="2"/>
  <c r="FK79" i="2"/>
  <c r="FN77" i="2"/>
  <c r="FK77" i="2"/>
  <c r="FH105" i="2"/>
  <c r="FH104" i="2"/>
  <c r="FE104" i="2"/>
  <c r="FH101" i="2"/>
  <c r="FE101" i="2"/>
  <c r="FH99" i="2"/>
  <c r="FE99" i="2"/>
  <c r="FH98" i="2"/>
  <c r="FE98" i="2"/>
  <c r="FH97" i="2"/>
  <c r="FE97" i="2"/>
  <c r="FH96" i="2"/>
  <c r="FE96" i="2"/>
  <c r="FH95" i="2"/>
  <c r="FE95" i="2"/>
  <c r="FH93" i="2"/>
  <c r="FE93" i="2"/>
  <c r="FH92" i="2"/>
  <c r="FE92" i="2"/>
  <c r="FH91" i="2"/>
  <c r="FE91" i="2"/>
  <c r="FH89" i="2"/>
  <c r="FE89" i="2"/>
  <c r="FH88" i="2"/>
  <c r="FE88" i="2"/>
  <c r="FH87" i="2"/>
  <c r="FE87" i="2"/>
  <c r="FH86" i="2"/>
  <c r="FE86" i="2"/>
  <c r="FH85" i="2"/>
  <c r="FE85" i="2"/>
  <c r="FH83" i="2"/>
  <c r="FE83" i="2"/>
  <c r="FH82" i="2"/>
  <c r="FE82" i="2"/>
  <c r="FH81" i="2"/>
  <c r="FE81" i="2"/>
  <c r="FH80" i="2"/>
  <c r="FE80" i="2"/>
  <c r="FH79" i="2"/>
  <c r="FE79" i="2"/>
  <c r="FH77" i="2"/>
  <c r="FE77" i="2"/>
  <c r="FB105" i="2"/>
  <c r="FB104" i="2"/>
  <c r="EY104" i="2"/>
  <c r="FB101" i="2"/>
  <c r="EY101" i="2"/>
  <c r="FB99" i="2"/>
  <c r="EY99" i="2"/>
  <c r="FB98" i="2"/>
  <c r="EY98" i="2"/>
  <c r="FB97" i="2"/>
  <c r="EY97" i="2"/>
  <c r="FB96" i="2"/>
  <c r="EY96" i="2"/>
  <c r="FB95" i="2"/>
  <c r="EY95" i="2"/>
  <c r="FB93" i="2"/>
  <c r="EY93" i="2"/>
  <c r="FB92" i="2"/>
  <c r="EY92" i="2"/>
  <c r="FB91" i="2"/>
  <c r="EY91" i="2"/>
  <c r="FB89" i="2"/>
  <c r="EY89" i="2"/>
  <c r="FB88" i="2"/>
  <c r="EY88" i="2"/>
  <c r="FB87" i="2"/>
  <c r="EY87" i="2"/>
  <c r="FB86" i="2"/>
  <c r="EY86" i="2"/>
  <c r="FB85" i="2"/>
  <c r="EY85" i="2"/>
  <c r="FB83" i="2"/>
  <c r="EY83" i="2"/>
  <c r="FB82" i="2"/>
  <c r="EY82" i="2"/>
  <c r="FB81" i="2"/>
  <c r="EY81" i="2"/>
  <c r="FB80" i="2"/>
  <c r="EY80" i="2"/>
  <c r="FB79" i="2"/>
  <c r="EY79" i="2"/>
  <c r="FB77" i="2"/>
  <c r="EY77" i="2"/>
  <c r="EV105" i="2"/>
  <c r="EV104" i="2"/>
  <c r="ES104" i="2"/>
  <c r="EV101" i="2"/>
  <c r="ES101" i="2"/>
  <c r="EV99" i="2"/>
  <c r="ES99" i="2"/>
  <c r="EV98" i="2"/>
  <c r="ES98" i="2"/>
  <c r="EV97" i="2"/>
  <c r="ES97" i="2"/>
  <c r="EV96" i="2"/>
  <c r="ES96" i="2"/>
  <c r="EV95" i="2"/>
  <c r="ES95" i="2"/>
  <c r="EV93" i="2"/>
  <c r="ES93" i="2"/>
  <c r="EV92" i="2"/>
  <c r="ES92" i="2"/>
  <c r="EV91" i="2"/>
  <c r="ES91" i="2"/>
  <c r="EV89" i="2"/>
  <c r="ES89" i="2"/>
  <c r="EV88" i="2"/>
  <c r="ES88" i="2"/>
  <c r="EV87" i="2"/>
  <c r="ES87" i="2"/>
  <c r="EV86" i="2"/>
  <c r="ES86" i="2"/>
  <c r="EV85" i="2"/>
  <c r="ES85" i="2"/>
  <c r="EV83" i="2"/>
  <c r="ES83" i="2"/>
  <c r="EV82" i="2"/>
  <c r="ES82" i="2"/>
  <c r="EV81" i="2"/>
  <c r="ES81" i="2"/>
  <c r="EV80" i="2"/>
  <c r="ES80" i="2"/>
  <c r="EV79" i="2"/>
  <c r="ES79" i="2"/>
  <c r="EV77" i="2"/>
  <c r="ES77" i="2"/>
  <c r="EP105" i="2"/>
  <c r="EP104" i="2"/>
  <c r="EM104" i="2"/>
  <c r="EP101" i="2"/>
  <c r="EM101" i="2"/>
  <c r="EP99" i="2"/>
  <c r="EM99" i="2"/>
  <c r="EP98" i="2"/>
  <c r="EM98" i="2"/>
  <c r="EP97" i="2"/>
  <c r="EM97" i="2"/>
  <c r="EP96" i="2"/>
  <c r="EM96" i="2"/>
  <c r="EP95" i="2"/>
  <c r="EM95" i="2"/>
  <c r="EP93" i="2"/>
  <c r="EM93" i="2"/>
  <c r="EP92" i="2"/>
  <c r="EM92" i="2"/>
  <c r="EP91" i="2"/>
  <c r="EM91" i="2"/>
  <c r="EP89" i="2"/>
  <c r="EM89" i="2"/>
  <c r="EP88" i="2"/>
  <c r="EM88" i="2"/>
  <c r="EP87" i="2"/>
  <c r="EM87" i="2"/>
  <c r="EP86" i="2"/>
  <c r="EM86" i="2"/>
  <c r="EP85" i="2"/>
  <c r="EM85" i="2"/>
  <c r="EP83" i="2"/>
  <c r="EM83" i="2"/>
  <c r="EP82" i="2"/>
  <c r="EM82" i="2"/>
  <c r="EP81" i="2"/>
  <c r="EM81" i="2"/>
  <c r="EP80" i="2"/>
  <c r="EM80" i="2"/>
  <c r="EP79" i="2"/>
  <c r="EM79" i="2"/>
  <c r="EP77" i="2"/>
  <c r="EM77" i="2"/>
  <c r="EJ105" i="2"/>
  <c r="EJ104" i="2"/>
  <c r="EG104" i="2"/>
  <c r="EJ101" i="2"/>
  <c r="EG101" i="2"/>
  <c r="EJ99" i="2"/>
  <c r="EG99" i="2"/>
  <c r="EJ98" i="2"/>
  <c r="EG98" i="2"/>
  <c r="EJ97" i="2"/>
  <c r="EG97" i="2"/>
  <c r="EJ96" i="2"/>
  <c r="EG96" i="2"/>
  <c r="EJ95" i="2"/>
  <c r="EG95" i="2"/>
  <c r="EJ93" i="2"/>
  <c r="EG93" i="2"/>
  <c r="EJ92" i="2"/>
  <c r="EG92" i="2"/>
  <c r="EJ91" i="2"/>
  <c r="EG91" i="2"/>
  <c r="EJ89" i="2"/>
  <c r="EG89" i="2"/>
  <c r="EJ88" i="2"/>
  <c r="EG88" i="2"/>
  <c r="EJ87" i="2"/>
  <c r="EG87" i="2"/>
  <c r="EJ86" i="2"/>
  <c r="EG86" i="2"/>
  <c r="EJ85" i="2"/>
  <c r="EG85" i="2"/>
  <c r="EJ83" i="2"/>
  <c r="EG83" i="2"/>
  <c r="EJ82" i="2"/>
  <c r="EG82" i="2"/>
  <c r="EJ81" i="2"/>
  <c r="EG81" i="2"/>
  <c r="EJ80" i="2"/>
  <c r="EG80" i="2"/>
  <c r="EJ79" i="2"/>
  <c r="EG79" i="2"/>
  <c r="EJ77" i="2"/>
  <c r="EG77" i="2"/>
  <c r="ED105" i="2"/>
  <c r="ED104" i="2"/>
  <c r="EA104" i="2"/>
  <c r="ED101" i="2"/>
  <c r="EA101" i="2"/>
  <c r="ED99" i="2"/>
  <c r="EA99" i="2"/>
  <c r="ED98" i="2"/>
  <c r="EA98" i="2"/>
  <c r="ED97" i="2"/>
  <c r="EA97" i="2"/>
  <c r="ED96" i="2"/>
  <c r="EA96" i="2"/>
  <c r="ED95" i="2"/>
  <c r="EA95" i="2"/>
  <c r="ED93" i="2"/>
  <c r="EA93" i="2"/>
  <c r="ED92" i="2"/>
  <c r="EA92" i="2"/>
  <c r="ED91" i="2"/>
  <c r="EA91" i="2"/>
  <c r="ED89" i="2"/>
  <c r="EA89" i="2"/>
  <c r="ED88" i="2"/>
  <c r="EA88" i="2"/>
  <c r="ED87" i="2"/>
  <c r="EA87" i="2"/>
  <c r="ED86" i="2"/>
  <c r="EA86" i="2"/>
  <c r="ED85" i="2"/>
  <c r="EA85" i="2"/>
  <c r="ED83" i="2"/>
  <c r="EA83" i="2"/>
  <c r="ED82" i="2"/>
  <c r="EA82" i="2"/>
  <c r="ED81" i="2"/>
  <c r="EA81" i="2"/>
  <c r="ED80" i="2"/>
  <c r="EA80" i="2"/>
  <c r="ED79" i="2"/>
  <c r="EA79" i="2"/>
  <c r="ED77" i="2"/>
  <c r="EA77" i="2"/>
  <c r="DX105" i="2"/>
  <c r="DX104" i="2"/>
  <c r="DU104" i="2"/>
  <c r="DX101" i="2"/>
  <c r="DU101" i="2"/>
  <c r="DX99" i="2"/>
  <c r="DU99" i="2"/>
  <c r="DX98" i="2"/>
  <c r="DU98" i="2"/>
  <c r="DX97" i="2"/>
  <c r="DU97" i="2"/>
  <c r="DX96" i="2"/>
  <c r="DU96" i="2"/>
  <c r="DX95" i="2"/>
  <c r="DU95" i="2"/>
  <c r="DX93" i="2"/>
  <c r="DU93" i="2"/>
  <c r="DX92" i="2"/>
  <c r="DU92" i="2"/>
  <c r="DX91" i="2"/>
  <c r="DU91" i="2"/>
  <c r="DX89" i="2"/>
  <c r="DU89" i="2"/>
  <c r="DX88" i="2"/>
  <c r="DU88" i="2"/>
  <c r="DX87" i="2"/>
  <c r="DU87" i="2"/>
  <c r="DX86" i="2"/>
  <c r="DU86" i="2"/>
  <c r="DX85" i="2"/>
  <c r="DU85" i="2"/>
  <c r="DX83" i="2"/>
  <c r="DU83" i="2"/>
  <c r="DX82" i="2"/>
  <c r="DU82" i="2"/>
  <c r="DX81" i="2"/>
  <c r="DU81" i="2"/>
  <c r="DX80" i="2"/>
  <c r="DU80" i="2"/>
  <c r="DX79" i="2"/>
  <c r="DU79" i="2"/>
  <c r="DX77" i="2"/>
  <c r="DU77" i="2"/>
  <c r="DR105" i="2"/>
  <c r="DR104" i="2"/>
  <c r="DO104" i="2"/>
  <c r="DR101" i="2"/>
  <c r="DO101" i="2"/>
  <c r="DR99" i="2"/>
  <c r="DO99" i="2"/>
  <c r="DR98" i="2"/>
  <c r="DO98" i="2"/>
  <c r="DR97" i="2"/>
  <c r="DO97" i="2"/>
  <c r="DR96" i="2"/>
  <c r="DO96" i="2"/>
  <c r="DR95" i="2"/>
  <c r="DO95" i="2"/>
  <c r="DR93" i="2"/>
  <c r="DO93" i="2"/>
  <c r="DR92" i="2"/>
  <c r="DO92" i="2"/>
  <c r="DR91" i="2"/>
  <c r="DO91" i="2"/>
  <c r="DR89" i="2"/>
  <c r="DO89" i="2"/>
  <c r="DR88" i="2"/>
  <c r="DO88" i="2"/>
  <c r="DR87" i="2"/>
  <c r="DO87" i="2"/>
  <c r="DR86" i="2"/>
  <c r="DO86" i="2"/>
  <c r="DR85" i="2"/>
  <c r="DO85" i="2"/>
  <c r="DR83" i="2"/>
  <c r="DO83" i="2"/>
  <c r="DR82" i="2"/>
  <c r="DO82" i="2"/>
  <c r="DR81" i="2"/>
  <c r="DO81" i="2"/>
  <c r="DR80" i="2"/>
  <c r="DO80" i="2"/>
  <c r="DR79" i="2"/>
  <c r="DO79" i="2"/>
  <c r="DR77" i="2"/>
  <c r="DO77" i="2"/>
  <c r="DL105" i="2"/>
  <c r="DL104" i="2"/>
  <c r="DI104" i="2"/>
  <c r="DL101" i="2"/>
  <c r="DI101" i="2"/>
  <c r="DL99" i="2"/>
  <c r="DI99" i="2"/>
  <c r="DL98" i="2"/>
  <c r="DI98" i="2"/>
  <c r="DL97" i="2"/>
  <c r="DI97" i="2"/>
  <c r="DL96" i="2"/>
  <c r="DI96" i="2"/>
  <c r="DL95" i="2"/>
  <c r="DI95" i="2"/>
  <c r="DL93" i="2"/>
  <c r="DI93" i="2"/>
  <c r="DL92" i="2"/>
  <c r="DI92" i="2"/>
  <c r="DL91" i="2"/>
  <c r="DI91" i="2"/>
  <c r="DL89" i="2"/>
  <c r="DI89" i="2"/>
  <c r="DL88" i="2"/>
  <c r="DI88" i="2"/>
  <c r="DL87" i="2"/>
  <c r="DI87" i="2"/>
  <c r="DL86" i="2"/>
  <c r="DI86" i="2"/>
  <c r="DL85" i="2"/>
  <c r="DI85" i="2"/>
  <c r="DL83" i="2"/>
  <c r="DI83" i="2"/>
  <c r="DL82" i="2"/>
  <c r="DI82" i="2"/>
  <c r="DL81" i="2"/>
  <c r="DI81" i="2"/>
  <c r="DL80" i="2"/>
  <c r="DI80" i="2"/>
  <c r="DL79" i="2"/>
  <c r="DI79" i="2"/>
  <c r="DL77" i="2"/>
  <c r="DI77" i="2"/>
  <c r="DC104" i="2"/>
  <c r="DC101" i="2"/>
  <c r="DC99" i="2"/>
  <c r="DC98" i="2"/>
  <c r="DC97" i="2"/>
  <c r="DC96" i="2"/>
  <c r="DC95" i="2"/>
  <c r="DC93" i="2"/>
  <c r="DC92" i="2"/>
  <c r="DC91" i="2"/>
  <c r="DC89" i="2"/>
  <c r="DC88" i="2"/>
  <c r="DC87" i="2"/>
  <c r="DC86" i="2"/>
  <c r="DC85" i="2"/>
  <c r="DC83" i="2"/>
  <c r="DC82" i="2"/>
  <c r="DC81" i="2"/>
  <c r="DC80" i="2"/>
  <c r="DC79" i="2"/>
  <c r="DC77" i="2"/>
  <c r="CW104" i="2"/>
  <c r="CW101" i="2"/>
  <c r="CW99" i="2"/>
  <c r="CW98" i="2"/>
  <c r="CW97" i="2"/>
  <c r="CW96" i="2"/>
  <c r="CW95" i="2"/>
  <c r="CW93" i="2"/>
  <c r="CW92" i="2"/>
  <c r="CW91" i="2"/>
  <c r="CW89" i="2"/>
  <c r="CW88" i="2"/>
  <c r="CW87" i="2"/>
  <c r="CW86" i="2"/>
  <c r="CW85" i="2"/>
  <c r="CW83" i="2"/>
  <c r="CW82" i="2"/>
  <c r="CW81" i="2"/>
  <c r="CW80" i="2"/>
  <c r="CW79" i="2"/>
  <c r="CW77" i="2"/>
  <c r="CQ104" i="2"/>
  <c r="CQ101" i="2"/>
  <c r="CQ99" i="2"/>
  <c r="CQ98" i="2"/>
  <c r="CQ97" i="2"/>
  <c r="CQ96" i="2"/>
  <c r="CQ95" i="2"/>
  <c r="CQ93" i="2"/>
  <c r="CQ92" i="2"/>
  <c r="CQ91" i="2"/>
  <c r="CQ89" i="2"/>
  <c r="CQ88" i="2"/>
  <c r="CQ87" i="2"/>
  <c r="CQ86" i="2"/>
  <c r="CQ85" i="2"/>
  <c r="CQ83" i="2"/>
  <c r="CQ82" i="2"/>
  <c r="CQ81" i="2"/>
  <c r="CQ80" i="2"/>
  <c r="CQ79" i="2"/>
  <c r="CQ77" i="2"/>
  <c r="CK104" i="2"/>
  <c r="CK101" i="2"/>
  <c r="CK99" i="2"/>
  <c r="CK98" i="2"/>
  <c r="CK97" i="2"/>
  <c r="CK96" i="2"/>
  <c r="CK95" i="2"/>
  <c r="CK93" i="2"/>
  <c r="CK92" i="2"/>
  <c r="CK91" i="2"/>
  <c r="CK89" i="2"/>
  <c r="CK88" i="2"/>
  <c r="CK87" i="2"/>
  <c r="CK86" i="2"/>
  <c r="CK85" i="2"/>
  <c r="CK83" i="2"/>
  <c r="CK82" i="2"/>
  <c r="CK81" i="2"/>
  <c r="CK80" i="2"/>
  <c r="CK79" i="2"/>
  <c r="CK77" i="2"/>
  <c r="CH105" i="2"/>
  <c r="CH104" i="2"/>
  <c r="CE104" i="2"/>
  <c r="CH101" i="2"/>
  <c r="CE101" i="2"/>
  <c r="CH99" i="2"/>
  <c r="CE99" i="2"/>
  <c r="CH98" i="2"/>
  <c r="CE98" i="2"/>
  <c r="CH97" i="2"/>
  <c r="CE97" i="2"/>
  <c r="CH96" i="2"/>
  <c r="CE96" i="2"/>
  <c r="CH95" i="2"/>
  <c r="CE95" i="2"/>
  <c r="CH93" i="2"/>
  <c r="CE93" i="2"/>
  <c r="CH92" i="2"/>
  <c r="CE92" i="2"/>
  <c r="CH91" i="2"/>
  <c r="CE91" i="2"/>
  <c r="CH89" i="2"/>
  <c r="CE89" i="2"/>
  <c r="CH88" i="2"/>
  <c r="CE88" i="2"/>
  <c r="CH87" i="2"/>
  <c r="CE87" i="2"/>
  <c r="CH86" i="2"/>
  <c r="CE86" i="2"/>
  <c r="CH85" i="2"/>
  <c r="CE85" i="2"/>
  <c r="CH83" i="2"/>
  <c r="CE83" i="2"/>
  <c r="CH82" i="2"/>
  <c r="CE82" i="2"/>
  <c r="CH81" i="2"/>
  <c r="CE81" i="2"/>
  <c r="CH80" i="2"/>
  <c r="CE80" i="2"/>
  <c r="CH79" i="2"/>
  <c r="CE79" i="2"/>
  <c r="CH77" i="2"/>
  <c r="CE77" i="2"/>
  <c r="CB105" i="2"/>
  <c r="CB104" i="2"/>
  <c r="BY104" i="2"/>
  <c r="CB101" i="2"/>
  <c r="BY101" i="2"/>
  <c r="CB99" i="2"/>
  <c r="BY99" i="2"/>
  <c r="CB98" i="2"/>
  <c r="BY98" i="2"/>
  <c r="CB97" i="2"/>
  <c r="BY97" i="2"/>
  <c r="CB96" i="2"/>
  <c r="BY96" i="2"/>
  <c r="CB95" i="2"/>
  <c r="BY95" i="2"/>
  <c r="CB93" i="2"/>
  <c r="BY93" i="2"/>
  <c r="CB92" i="2"/>
  <c r="BY92" i="2"/>
  <c r="CB91" i="2"/>
  <c r="BY91" i="2"/>
  <c r="CB89" i="2"/>
  <c r="BY89" i="2"/>
  <c r="CB88" i="2"/>
  <c r="BY88" i="2"/>
  <c r="CB87" i="2"/>
  <c r="BY87" i="2"/>
  <c r="CB86" i="2"/>
  <c r="BY86" i="2"/>
  <c r="CB85" i="2"/>
  <c r="BY85" i="2"/>
  <c r="CB83" i="2"/>
  <c r="BY83" i="2"/>
  <c r="CB82" i="2"/>
  <c r="BY82" i="2"/>
  <c r="CB81" i="2"/>
  <c r="BY81" i="2"/>
  <c r="CB80" i="2"/>
  <c r="BY80" i="2"/>
  <c r="CB79" i="2"/>
  <c r="BY79" i="2"/>
  <c r="CB77" i="2"/>
  <c r="BY77" i="2"/>
  <c r="BV105" i="2"/>
  <c r="BV104" i="2"/>
  <c r="BS104" i="2"/>
  <c r="BV101" i="2"/>
  <c r="BS101" i="2"/>
  <c r="BV99" i="2"/>
  <c r="BS99" i="2"/>
  <c r="BV98" i="2"/>
  <c r="BS98" i="2"/>
  <c r="BV97" i="2"/>
  <c r="BS97" i="2"/>
  <c r="BV96" i="2"/>
  <c r="BS96" i="2"/>
  <c r="BV95" i="2"/>
  <c r="BS95" i="2"/>
  <c r="BV93" i="2"/>
  <c r="BS93" i="2"/>
  <c r="BV92" i="2"/>
  <c r="BS92" i="2"/>
  <c r="BV91" i="2"/>
  <c r="BS91" i="2"/>
  <c r="BV89" i="2"/>
  <c r="BS89" i="2"/>
  <c r="BV88" i="2"/>
  <c r="BS88" i="2"/>
  <c r="BV87" i="2"/>
  <c r="BS87" i="2"/>
  <c r="BV86" i="2"/>
  <c r="BS86" i="2"/>
  <c r="BV85" i="2"/>
  <c r="BS85" i="2"/>
  <c r="BV83" i="2"/>
  <c r="BS83" i="2"/>
  <c r="BV82" i="2"/>
  <c r="BS82" i="2"/>
  <c r="BV81" i="2"/>
  <c r="BS81" i="2"/>
  <c r="BV80" i="2"/>
  <c r="BS80" i="2"/>
  <c r="BV79" i="2"/>
  <c r="BS79" i="2"/>
  <c r="BV77" i="2"/>
  <c r="BS77" i="2"/>
  <c r="BP105" i="2"/>
  <c r="BP104" i="2"/>
  <c r="BM104" i="2"/>
  <c r="BP101" i="2"/>
  <c r="BM101" i="2"/>
  <c r="BP99" i="2"/>
  <c r="BM99" i="2"/>
  <c r="BP98" i="2"/>
  <c r="BM98" i="2"/>
  <c r="BP97" i="2"/>
  <c r="BM97" i="2"/>
  <c r="BP96" i="2"/>
  <c r="BM96" i="2"/>
  <c r="BP95" i="2"/>
  <c r="BM95" i="2"/>
  <c r="BP93" i="2"/>
  <c r="BM93" i="2"/>
  <c r="BP92" i="2"/>
  <c r="BM92" i="2"/>
  <c r="BP91" i="2"/>
  <c r="BM91" i="2"/>
  <c r="BP89" i="2"/>
  <c r="BM89" i="2"/>
  <c r="BP88" i="2"/>
  <c r="BM88" i="2"/>
  <c r="BP87" i="2"/>
  <c r="BM87" i="2"/>
  <c r="BP86" i="2"/>
  <c r="BM86" i="2"/>
  <c r="BP85" i="2"/>
  <c r="BM85" i="2"/>
  <c r="BP83" i="2"/>
  <c r="BM83" i="2"/>
  <c r="BP82" i="2"/>
  <c r="BM82" i="2"/>
  <c r="BP81" i="2"/>
  <c r="BM81" i="2"/>
  <c r="BP80" i="2"/>
  <c r="BM80" i="2"/>
  <c r="BP79" i="2"/>
  <c r="BM79" i="2"/>
  <c r="BP77" i="2"/>
  <c r="BM77" i="2"/>
  <c r="BJ105" i="2"/>
  <c r="BJ104" i="2"/>
  <c r="BG104" i="2"/>
  <c r="BJ101" i="2"/>
  <c r="BG101" i="2"/>
  <c r="BJ99" i="2"/>
  <c r="BG99" i="2"/>
  <c r="BJ98" i="2"/>
  <c r="BG98" i="2"/>
  <c r="BJ97" i="2"/>
  <c r="BG97" i="2"/>
  <c r="BJ96" i="2"/>
  <c r="BG96" i="2"/>
  <c r="BJ95" i="2"/>
  <c r="BG95" i="2"/>
  <c r="BJ93" i="2"/>
  <c r="BG93" i="2"/>
  <c r="BJ92" i="2"/>
  <c r="BG92" i="2"/>
  <c r="BJ91" i="2"/>
  <c r="BG91" i="2"/>
  <c r="BJ89" i="2"/>
  <c r="BG89" i="2"/>
  <c r="BJ88" i="2"/>
  <c r="BG88" i="2"/>
  <c r="BJ87" i="2"/>
  <c r="BG87" i="2"/>
  <c r="BJ86" i="2"/>
  <c r="BG86" i="2"/>
  <c r="BJ85" i="2"/>
  <c r="BG85" i="2"/>
  <c r="BJ83" i="2"/>
  <c r="BG83" i="2"/>
  <c r="BJ82" i="2"/>
  <c r="BG82" i="2"/>
  <c r="BJ81" i="2"/>
  <c r="BG81" i="2"/>
  <c r="BJ80" i="2"/>
  <c r="BG80" i="2"/>
  <c r="BJ79" i="2"/>
  <c r="BG79" i="2"/>
  <c r="BJ77" i="2"/>
  <c r="BG77" i="2"/>
  <c r="BD105" i="2"/>
  <c r="BD104" i="2"/>
  <c r="BA104" i="2"/>
  <c r="BD101" i="2"/>
  <c r="BA101" i="2"/>
  <c r="BD99" i="2"/>
  <c r="BA99" i="2"/>
  <c r="BD98" i="2"/>
  <c r="BA98" i="2"/>
  <c r="BD97" i="2"/>
  <c r="BA97" i="2"/>
  <c r="BD96" i="2"/>
  <c r="BA96" i="2"/>
  <c r="BD95" i="2"/>
  <c r="BA95" i="2"/>
  <c r="BD93" i="2"/>
  <c r="BA93" i="2"/>
  <c r="BD92" i="2"/>
  <c r="BA92" i="2"/>
  <c r="BD91" i="2"/>
  <c r="BA91" i="2"/>
  <c r="BD89" i="2"/>
  <c r="BA89" i="2"/>
  <c r="BD88" i="2"/>
  <c r="BA88" i="2"/>
  <c r="BD87" i="2"/>
  <c r="BA87" i="2"/>
  <c r="BD86" i="2"/>
  <c r="BA86" i="2"/>
  <c r="BD85" i="2"/>
  <c r="BA85" i="2"/>
  <c r="BD83" i="2"/>
  <c r="BA83" i="2"/>
  <c r="BD82" i="2"/>
  <c r="BA82" i="2"/>
  <c r="BD81" i="2"/>
  <c r="BA81" i="2"/>
  <c r="BD80" i="2"/>
  <c r="BA80" i="2"/>
  <c r="BD79" i="2"/>
  <c r="BA79" i="2"/>
  <c r="BD77" i="2"/>
  <c r="BA77" i="2"/>
  <c r="AX79" i="2"/>
  <c r="AX80" i="2"/>
  <c r="AX81" i="2"/>
  <c r="AX82" i="2"/>
  <c r="AX83" i="2"/>
  <c r="AX85" i="2"/>
  <c r="AX86" i="2"/>
  <c r="AX87" i="2"/>
  <c r="AX88" i="2"/>
  <c r="AX89" i="2"/>
  <c r="AX91" i="2"/>
  <c r="AX92" i="2"/>
  <c r="AX93" i="2"/>
  <c r="AX95" i="2"/>
  <c r="AX96" i="2"/>
  <c r="AX97" i="2"/>
  <c r="AX98" i="2"/>
  <c r="AX99" i="2"/>
  <c r="AX101" i="2"/>
  <c r="AX104" i="2"/>
  <c r="AX105" i="2"/>
  <c r="AU104" i="2"/>
  <c r="AU101" i="2"/>
  <c r="AU99" i="2"/>
  <c r="AU98" i="2"/>
  <c r="AU97" i="2"/>
  <c r="AU96" i="2"/>
  <c r="AU95" i="2"/>
  <c r="AU93" i="2"/>
  <c r="AU92" i="2"/>
  <c r="AU91" i="2"/>
  <c r="AU89" i="2"/>
  <c r="AU88" i="2"/>
  <c r="AU87" i="2"/>
  <c r="AU86" i="2"/>
  <c r="AU85" i="2"/>
  <c r="AU83" i="2"/>
  <c r="AU82" i="2"/>
  <c r="AU81" i="2"/>
  <c r="AU80" i="2"/>
  <c r="AU79" i="2"/>
  <c r="AU416" i="2"/>
  <c r="AA600" i="2"/>
  <c r="Y600" i="2"/>
  <c r="AA589" i="2"/>
  <c r="Y589" i="2"/>
  <c r="AA588" i="2"/>
  <c r="Y588" i="2"/>
  <c r="AA587" i="2"/>
  <c r="Y587" i="2"/>
  <c r="AA585" i="2"/>
  <c r="Y585" i="2"/>
  <c r="AA584" i="2"/>
  <c r="Y584" i="2"/>
  <c r="AA583" i="2"/>
  <c r="Y583" i="2"/>
  <c r="AA582" i="2"/>
  <c r="Y582" i="2"/>
  <c r="AA581" i="2"/>
  <c r="Y581" i="2"/>
  <c r="AA579" i="2"/>
  <c r="Y579" i="2"/>
  <c r="AA578" i="2"/>
  <c r="Y578" i="2"/>
  <c r="AA577" i="2"/>
  <c r="Y577" i="2"/>
  <c r="AA576" i="2"/>
  <c r="Y576" i="2"/>
  <c r="AA575" i="2"/>
  <c r="Y575" i="2"/>
  <c r="AA573" i="2"/>
  <c r="Y573" i="2"/>
  <c r="AA569" i="2"/>
  <c r="Y569" i="2"/>
  <c r="AA558" i="2"/>
  <c r="Y558" i="2"/>
  <c r="AA557" i="2"/>
  <c r="Y557" i="2"/>
  <c r="AA556" i="2"/>
  <c r="Y556" i="2"/>
  <c r="AA554" i="2"/>
  <c r="Y554" i="2"/>
  <c r="AA553" i="2"/>
  <c r="Y553" i="2"/>
  <c r="AA552" i="2"/>
  <c r="Y552" i="2"/>
  <c r="AA551" i="2"/>
  <c r="Y551" i="2"/>
  <c r="AA550" i="2"/>
  <c r="Y550" i="2"/>
  <c r="AA548" i="2"/>
  <c r="Y548" i="2"/>
  <c r="AA547" i="2"/>
  <c r="Y547" i="2"/>
  <c r="AA546" i="2"/>
  <c r="Y546" i="2"/>
  <c r="AA545" i="2"/>
  <c r="Y545" i="2"/>
  <c r="AA544" i="2"/>
  <c r="Y544" i="2"/>
  <c r="AA542" i="2"/>
  <c r="Y542" i="2"/>
  <c r="AA538" i="2"/>
  <c r="Y538" i="2"/>
  <c r="AA527" i="2"/>
  <c r="Y527" i="2"/>
  <c r="AA526" i="2"/>
  <c r="Y526" i="2"/>
  <c r="AA525" i="2"/>
  <c r="Y525" i="2"/>
  <c r="AA523" i="2"/>
  <c r="Y523" i="2"/>
  <c r="AA522" i="2"/>
  <c r="Y522" i="2"/>
  <c r="AA521" i="2"/>
  <c r="Y521" i="2"/>
  <c r="AA520" i="2"/>
  <c r="Y520" i="2"/>
  <c r="AA519" i="2"/>
  <c r="Y519" i="2"/>
  <c r="AA517" i="2"/>
  <c r="Y517" i="2"/>
  <c r="AA516" i="2"/>
  <c r="Y516" i="2"/>
  <c r="AA515" i="2"/>
  <c r="Y515" i="2"/>
  <c r="AA514" i="2"/>
  <c r="Y514" i="2"/>
  <c r="AA513" i="2"/>
  <c r="Y513" i="2"/>
  <c r="AA511" i="2"/>
  <c r="Y511" i="2"/>
  <c r="X506" i="2"/>
  <c r="HZ506" i="2" s="1"/>
  <c r="X495" i="2"/>
  <c r="HZ495" i="2" s="1"/>
  <c r="X494" i="2"/>
  <c r="HZ494" i="2" s="1"/>
  <c r="X493" i="2"/>
  <c r="HZ493" i="2" s="1"/>
  <c r="X491" i="2"/>
  <c r="HZ491" i="2" s="1"/>
  <c r="X490" i="2"/>
  <c r="HZ490" i="2" s="1"/>
  <c r="X489" i="2"/>
  <c r="HZ489" i="2" s="1"/>
  <c r="X488" i="2"/>
  <c r="HZ488" i="2" s="1"/>
  <c r="X487" i="2"/>
  <c r="HZ487" i="2" s="1"/>
  <c r="X485" i="2"/>
  <c r="HZ485" i="2" s="1"/>
  <c r="X484" i="2"/>
  <c r="HZ484" i="2" s="1"/>
  <c r="X483" i="2"/>
  <c r="HZ483" i="2" s="1"/>
  <c r="X482" i="2"/>
  <c r="HZ482" i="2" s="1"/>
  <c r="X481" i="2"/>
  <c r="HZ481" i="2" s="1"/>
  <c r="X479" i="2"/>
  <c r="HZ479" i="2" s="1"/>
  <c r="AA476" i="2"/>
  <c r="Y476" i="2"/>
  <c r="AA465" i="2"/>
  <c r="Y465" i="2"/>
  <c r="AA464" i="2"/>
  <c r="Y464" i="2"/>
  <c r="AA463" i="2"/>
  <c r="Y463" i="2"/>
  <c r="AA461" i="2"/>
  <c r="Y461" i="2"/>
  <c r="AA460" i="2"/>
  <c r="Y460" i="2"/>
  <c r="AA459" i="2"/>
  <c r="Y459" i="2"/>
  <c r="AA458" i="2"/>
  <c r="Y458" i="2"/>
  <c r="AA457" i="2"/>
  <c r="Y457" i="2"/>
  <c r="AA455" i="2"/>
  <c r="Y455" i="2"/>
  <c r="AA454" i="2"/>
  <c r="Y454" i="2"/>
  <c r="AA453" i="2"/>
  <c r="Y453" i="2"/>
  <c r="AA452" i="2"/>
  <c r="Y452" i="2"/>
  <c r="AA451" i="2"/>
  <c r="Y451" i="2"/>
  <c r="AA449" i="2"/>
  <c r="T449" i="2" s="1"/>
  <c r="Y449" i="2"/>
  <c r="AA444" i="2"/>
  <c r="Y444" i="2"/>
  <c r="AA433" i="2"/>
  <c r="Y433" i="2"/>
  <c r="AA432" i="2"/>
  <c r="Y432" i="2"/>
  <c r="AA431" i="2"/>
  <c r="Y431" i="2"/>
  <c r="AA429" i="2"/>
  <c r="Y429" i="2"/>
  <c r="AA428" i="2"/>
  <c r="Y428" i="2"/>
  <c r="AA427" i="2"/>
  <c r="Y427" i="2"/>
  <c r="AA426" i="2"/>
  <c r="Y426" i="2"/>
  <c r="AA425" i="2"/>
  <c r="Y425" i="2"/>
  <c r="AA423" i="2"/>
  <c r="Y423" i="2"/>
  <c r="AA422" i="2"/>
  <c r="Y422" i="2"/>
  <c r="AA421" i="2"/>
  <c r="Y421" i="2"/>
  <c r="AA420" i="2"/>
  <c r="Y420" i="2"/>
  <c r="AA419" i="2"/>
  <c r="Y419" i="2"/>
  <c r="AA417" i="2"/>
  <c r="Y417" i="2"/>
  <c r="AA413" i="2"/>
  <c r="Y413" i="2"/>
  <c r="AA402" i="2"/>
  <c r="Y402" i="2"/>
  <c r="AA401" i="2"/>
  <c r="Y401" i="2"/>
  <c r="AA400" i="2"/>
  <c r="Y400" i="2"/>
  <c r="AA398" i="2"/>
  <c r="Y398" i="2"/>
  <c r="AA397" i="2"/>
  <c r="Y397" i="2"/>
  <c r="AA396" i="2"/>
  <c r="Y396" i="2"/>
  <c r="AA395" i="2"/>
  <c r="Y395" i="2"/>
  <c r="AA394" i="2"/>
  <c r="Y394" i="2"/>
  <c r="AA392" i="2"/>
  <c r="Y392" i="2"/>
  <c r="AA391" i="2"/>
  <c r="Y391" i="2"/>
  <c r="AA390" i="2"/>
  <c r="Y390" i="2"/>
  <c r="AA389" i="2"/>
  <c r="Y389" i="2"/>
  <c r="AA388" i="2"/>
  <c r="Y388" i="2"/>
  <c r="AA386" i="2"/>
  <c r="Y386" i="2"/>
  <c r="AA383" i="2"/>
  <c r="Y383" i="2"/>
  <c r="AA372" i="2"/>
  <c r="Y372" i="2"/>
  <c r="AA371" i="2"/>
  <c r="Y371" i="2"/>
  <c r="AA370" i="2"/>
  <c r="Y370" i="2"/>
  <c r="AA368" i="2"/>
  <c r="Y368" i="2"/>
  <c r="AA367" i="2"/>
  <c r="Y367" i="2"/>
  <c r="AA366" i="2"/>
  <c r="Y366" i="2"/>
  <c r="AA365" i="2"/>
  <c r="Y365" i="2"/>
  <c r="AA364" i="2"/>
  <c r="Y364" i="2"/>
  <c r="AA362" i="2"/>
  <c r="Y362" i="2"/>
  <c r="AA361" i="2"/>
  <c r="Y361" i="2"/>
  <c r="AA360" i="2"/>
  <c r="Y360" i="2"/>
  <c r="AA359" i="2"/>
  <c r="Y359" i="2"/>
  <c r="AA358" i="2"/>
  <c r="Y358" i="2"/>
  <c r="AA356" i="2"/>
  <c r="Y356" i="2"/>
  <c r="AA352" i="2"/>
  <c r="Y352" i="2"/>
  <c r="AA341" i="2"/>
  <c r="Y341" i="2"/>
  <c r="AA340" i="2"/>
  <c r="Y340" i="2"/>
  <c r="AA339" i="2"/>
  <c r="Y339" i="2"/>
  <c r="AA337" i="2"/>
  <c r="Y337" i="2"/>
  <c r="AA336" i="2"/>
  <c r="Y336" i="2"/>
  <c r="AA335" i="2"/>
  <c r="Y335" i="2"/>
  <c r="AA334" i="2"/>
  <c r="Y334" i="2"/>
  <c r="AA333" i="2"/>
  <c r="Y333" i="2"/>
  <c r="AA331" i="2"/>
  <c r="Y331" i="2"/>
  <c r="AA330" i="2"/>
  <c r="Y330" i="2"/>
  <c r="AA329" i="2"/>
  <c r="Y329" i="2"/>
  <c r="AA328" i="2"/>
  <c r="Y328" i="2"/>
  <c r="AA327" i="2"/>
  <c r="Y327" i="2"/>
  <c r="AA325" i="2"/>
  <c r="Y325" i="2"/>
  <c r="AA321" i="2"/>
  <c r="Y321" i="2"/>
  <c r="AA310" i="2"/>
  <c r="Y310" i="2"/>
  <c r="AA309" i="2"/>
  <c r="Y309" i="2"/>
  <c r="AA308" i="2"/>
  <c r="Y308" i="2"/>
  <c r="AA306" i="2"/>
  <c r="Y306" i="2"/>
  <c r="AA305" i="2"/>
  <c r="Y305" i="2"/>
  <c r="AA304" i="2"/>
  <c r="Y304" i="2"/>
  <c r="AA303" i="2"/>
  <c r="Y303" i="2"/>
  <c r="AA302" i="2"/>
  <c r="Y302" i="2"/>
  <c r="AA300" i="2"/>
  <c r="Y300" i="2"/>
  <c r="AA299" i="2"/>
  <c r="Y299" i="2"/>
  <c r="AA298" i="2"/>
  <c r="Y298" i="2"/>
  <c r="AA297" i="2"/>
  <c r="Y297" i="2"/>
  <c r="AA296" i="2"/>
  <c r="Y296" i="2"/>
  <c r="AA294" i="2"/>
  <c r="Y294" i="2"/>
  <c r="AA290" i="2"/>
  <c r="Y290" i="2"/>
  <c r="AA279" i="2"/>
  <c r="Y279" i="2"/>
  <c r="AA278" i="2"/>
  <c r="Y278" i="2"/>
  <c r="AA277" i="2"/>
  <c r="Y277" i="2"/>
  <c r="AA275" i="2"/>
  <c r="Y275" i="2"/>
  <c r="AA274" i="2"/>
  <c r="Y274" i="2"/>
  <c r="AA273" i="2"/>
  <c r="Y273" i="2"/>
  <c r="AA272" i="2"/>
  <c r="Y272" i="2"/>
  <c r="AA271" i="2"/>
  <c r="Y271" i="2"/>
  <c r="AA269" i="2"/>
  <c r="Y269" i="2"/>
  <c r="AA268" i="2"/>
  <c r="T268" i="2" s="1"/>
  <c r="Y268" i="2"/>
  <c r="AA267" i="2"/>
  <c r="Y267" i="2"/>
  <c r="AA266" i="2"/>
  <c r="Y266" i="2"/>
  <c r="AA265" i="2"/>
  <c r="Y265" i="2"/>
  <c r="AA263" i="2"/>
  <c r="T263" i="2" s="1"/>
  <c r="Y263" i="2"/>
  <c r="X258" i="2"/>
  <c r="HZ258" i="2" s="1"/>
  <c r="X247" i="2"/>
  <c r="HZ247" i="2" s="1"/>
  <c r="X246" i="2"/>
  <c r="HZ246" i="2" s="1"/>
  <c r="X245" i="2"/>
  <c r="HZ245" i="2" s="1"/>
  <c r="X243" i="2"/>
  <c r="HZ243" i="2" s="1"/>
  <c r="X242" i="2"/>
  <c r="HZ242" i="2" s="1"/>
  <c r="X241" i="2"/>
  <c r="HZ241" i="2" s="1"/>
  <c r="X240" i="2"/>
  <c r="HZ240" i="2" s="1"/>
  <c r="X239" i="2"/>
  <c r="HZ239" i="2" s="1"/>
  <c r="X237" i="2"/>
  <c r="HZ237" i="2" s="1"/>
  <c r="X236" i="2"/>
  <c r="HZ236" i="2" s="1"/>
  <c r="X235" i="2"/>
  <c r="HZ235" i="2" s="1"/>
  <c r="X234" i="2"/>
  <c r="HZ234" i="2" s="1"/>
  <c r="X233" i="2"/>
  <c r="HZ233" i="2" s="1"/>
  <c r="X231" i="2"/>
  <c r="HZ231" i="2" s="1"/>
  <c r="AA228" i="2"/>
  <c r="Y228" i="2"/>
  <c r="AA217" i="2"/>
  <c r="Y217" i="2"/>
  <c r="AA216" i="2"/>
  <c r="Y216" i="2"/>
  <c r="AA215" i="2"/>
  <c r="Y215" i="2"/>
  <c r="AA213" i="2"/>
  <c r="Y213" i="2"/>
  <c r="AA212" i="2"/>
  <c r="Y212" i="2"/>
  <c r="AA211" i="2"/>
  <c r="Y211" i="2"/>
  <c r="AA210" i="2"/>
  <c r="Y210" i="2"/>
  <c r="AA209" i="2"/>
  <c r="Y209" i="2"/>
  <c r="AA207" i="2"/>
  <c r="Y207" i="2"/>
  <c r="AA206" i="2"/>
  <c r="Y206" i="2"/>
  <c r="AA205" i="2"/>
  <c r="Y205" i="2"/>
  <c r="AA204" i="2"/>
  <c r="Y204" i="2"/>
  <c r="AA203" i="2"/>
  <c r="Y203" i="2"/>
  <c r="AA201" i="2"/>
  <c r="Y201" i="2"/>
  <c r="AA197" i="2"/>
  <c r="Y197" i="2"/>
  <c r="AA186" i="2"/>
  <c r="Y186" i="2"/>
  <c r="AA185" i="2"/>
  <c r="Y185" i="2"/>
  <c r="AA184" i="2"/>
  <c r="Y184" i="2"/>
  <c r="AA182" i="2"/>
  <c r="Y182" i="2"/>
  <c r="AA181" i="2"/>
  <c r="Y181" i="2"/>
  <c r="AA180" i="2"/>
  <c r="Y180" i="2"/>
  <c r="AA179" i="2"/>
  <c r="Y179" i="2"/>
  <c r="AA178" i="2"/>
  <c r="Y178" i="2"/>
  <c r="AA176" i="2"/>
  <c r="Y176" i="2"/>
  <c r="AA175" i="2"/>
  <c r="Y175" i="2"/>
  <c r="AA174" i="2"/>
  <c r="Y174" i="2"/>
  <c r="AA173" i="2"/>
  <c r="Y173" i="2"/>
  <c r="AA172" i="2"/>
  <c r="Y172" i="2"/>
  <c r="AA170" i="2"/>
  <c r="Y170" i="2"/>
  <c r="AA166" i="2"/>
  <c r="Y166" i="2"/>
  <c r="AA155" i="2"/>
  <c r="Y155" i="2"/>
  <c r="AA154" i="2"/>
  <c r="Y154" i="2"/>
  <c r="AA153" i="2"/>
  <c r="Y153" i="2"/>
  <c r="AA151" i="2"/>
  <c r="Y151" i="2"/>
  <c r="AA150" i="2"/>
  <c r="T150" i="2" s="1"/>
  <c r="AA149" i="2"/>
  <c r="Y149" i="2"/>
  <c r="AA148" i="2"/>
  <c r="Y148" i="2"/>
  <c r="AA147" i="2"/>
  <c r="Y147" i="2"/>
  <c r="AA145" i="2"/>
  <c r="Y145" i="2"/>
  <c r="AA144" i="2"/>
  <c r="Y144" i="2"/>
  <c r="AA143" i="2"/>
  <c r="Y143" i="2"/>
  <c r="AA142" i="2"/>
  <c r="Y142" i="2"/>
  <c r="AA141" i="2"/>
  <c r="Y141" i="2"/>
  <c r="AA139" i="2"/>
  <c r="Y139" i="2"/>
  <c r="AA135" i="2"/>
  <c r="Y135" i="2"/>
  <c r="AA124" i="2"/>
  <c r="Y124" i="2"/>
  <c r="AA123" i="2"/>
  <c r="Y123" i="2"/>
  <c r="AA122" i="2"/>
  <c r="Y122" i="2"/>
  <c r="AA120" i="2"/>
  <c r="Y120" i="2"/>
  <c r="AA119" i="2"/>
  <c r="Y119" i="2"/>
  <c r="AA118" i="2"/>
  <c r="Y118" i="2"/>
  <c r="AA117" i="2"/>
  <c r="Y117" i="2"/>
  <c r="AA116" i="2"/>
  <c r="Y116" i="2"/>
  <c r="AA114" i="2"/>
  <c r="Y114" i="2"/>
  <c r="AA113" i="2"/>
  <c r="Y113" i="2"/>
  <c r="AA112" i="2"/>
  <c r="Y112" i="2"/>
  <c r="AA111" i="2"/>
  <c r="Y111" i="2"/>
  <c r="AA110" i="2"/>
  <c r="Y110" i="2"/>
  <c r="AA108" i="2"/>
  <c r="Y108" i="2"/>
  <c r="AA104" i="2"/>
  <c r="T104" i="2" s="1"/>
  <c r="Y104" i="2"/>
  <c r="AA101" i="2"/>
  <c r="Y101" i="2"/>
  <c r="Y67" i="2" s="1"/>
  <c r="AA99" i="2"/>
  <c r="Y99" i="2"/>
  <c r="Y65" i="2" s="1"/>
  <c r="AA98" i="2"/>
  <c r="Y98" i="2"/>
  <c r="Y64" i="2" s="1"/>
  <c r="AA97" i="2"/>
  <c r="Y97" i="2"/>
  <c r="Y63" i="2" s="1"/>
  <c r="AA96" i="2"/>
  <c r="Y96" i="2"/>
  <c r="Y62" i="2" s="1"/>
  <c r="AA95" i="2"/>
  <c r="Y95" i="2"/>
  <c r="Y61" i="2" s="1"/>
  <c r="AA93" i="2"/>
  <c r="T93" i="2" s="1"/>
  <c r="Y93" i="2"/>
  <c r="AA92" i="2"/>
  <c r="T92" i="2" s="1"/>
  <c r="Y92" i="2"/>
  <c r="AA91" i="2"/>
  <c r="T91" i="2" s="1"/>
  <c r="Y91" i="2"/>
  <c r="AA89" i="2"/>
  <c r="T89" i="2" s="1"/>
  <c r="Y89" i="2"/>
  <c r="AA88" i="2"/>
  <c r="T88" i="2" s="1"/>
  <c r="Y88" i="2"/>
  <c r="Y87" i="2"/>
  <c r="AA86" i="2"/>
  <c r="T86" i="2" s="1"/>
  <c r="Y86" i="2"/>
  <c r="AA85" i="2"/>
  <c r="T85" i="2" s="1"/>
  <c r="Y85" i="2"/>
  <c r="AA83" i="2"/>
  <c r="T83" i="2" s="1"/>
  <c r="Y83" i="2"/>
  <c r="AA82" i="2"/>
  <c r="T82" i="2" s="1"/>
  <c r="Y82" i="2"/>
  <c r="AA81" i="2"/>
  <c r="T81" i="2" s="1"/>
  <c r="Y81" i="2"/>
  <c r="AA80" i="2"/>
  <c r="T80" i="2" s="1"/>
  <c r="Y80" i="2"/>
  <c r="AA79" i="2"/>
  <c r="T79" i="2" s="1"/>
  <c r="Y79" i="2"/>
  <c r="AA77" i="2"/>
  <c r="T77" i="2" s="1"/>
  <c r="Y77" i="2"/>
  <c r="X70" i="2"/>
  <c r="HZ70" i="2" s="1"/>
  <c r="X59" i="2"/>
  <c r="HZ59" i="2" s="1"/>
  <c r="X58" i="2"/>
  <c r="HZ58" i="2" s="1"/>
  <c r="X57" i="2"/>
  <c r="HZ57" i="2" s="1"/>
  <c r="X55" i="2"/>
  <c r="HZ55" i="2" s="1"/>
  <c r="X53" i="2"/>
  <c r="HZ53" i="2" s="1"/>
  <c r="X52" i="2"/>
  <c r="HZ52" i="2" s="1"/>
  <c r="X51" i="2"/>
  <c r="HZ51" i="2" s="1"/>
  <c r="X49" i="2"/>
  <c r="HZ49" i="2" s="1"/>
  <c r="X48" i="2"/>
  <c r="HZ48" i="2" s="1"/>
  <c r="X47" i="2"/>
  <c r="HZ47" i="2" s="1"/>
  <c r="X46" i="2"/>
  <c r="HZ46" i="2" s="1"/>
  <c r="X45" i="2"/>
  <c r="HZ45" i="2" s="1"/>
  <c r="X43" i="2"/>
  <c r="HZ43" i="2" s="1"/>
  <c r="T96" i="2" l="1"/>
  <c r="T62" i="2" s="1"/>
  <c r="AA62" i="2"/>
  <c r="T101" i="2"/>
  <c r="T67" i="2" s="1"/>
  <c r="AA67" i="2"/>
  <c r="T95" i="2"/>
  <c r="T61" i="2" s="1"/>
  <c r="AA61" i="2"/>
  <c r="T98" i="2"/>
  <c r="T64" i="2" s="1"/>
  <c r="AA64" i="2"/>
  <c r="T99" i="2"/>
  <c r="T65" i="2" s="1"/>
  <c r="AA65" i="2"/>
  <c r="T97" i="2"/>
  <c r="T63" i="2" s="1"/>
  <c r="AA63" i="2"/>
  <c r="AW15" i="2"/>
  <c r="BC15" i="2"/>
  <c r="BF15" i="2"/>
  <c r="BI16" i="2"/>
  <c r="BL16" i="2"/>
  <c r="BX15" i="2"/>
  <c r="CD16" i="2"/>
  <c r="CP15" i="2"/>
  <c r="CV16" i="2"/>
  <c r="DH15" i="2"/>
  <c r="DK16" i="2"/>
  <c r="DN16" i="2"/>
  <c r="DW15" i="2"/>
  <c r="DZ15" i="2"/>
  <c r="EC16" i="2"/>
  <c r="EF16" i="2"/>
  <c r="EO15" i="2"/>
  <c r="ER15" i="2"/>
  <c r="EU16" i="2"/>
  <c r="EX16" i="2"/>
  <c r="FG15" i="2"/>
  <c r="FJ15" i="2"/>
  <c r="FM16" i="2"/>
  <c r="FP16" i="2"/>
  <c r="FY15" i="2"/>
  <c r="GB15" i="2"/>
  <c r="GE16" i="2"/>
  <c r="GH16" i="2"/>
  <c r="GQ15" i="2"/>
  <c r="GT15" i="2"/>
  <c r="GW16" i="2"/>
  <c r="GZ16" i="2"/>
  <c r="HI15" i="2"/>
  <c r="HL15" i="2"/>
  <c r="HO16" i="2"/>
  <c r="HR16" i="2"/>
  <c r="AS15" i="2"/>
  <c r="AT15" i="2"/>
  <c r="AV16" i="2"/>
  <c r="AY16" i="2"/>
  <c r="BH15" i="2"/>
  <c r="BK15" i="2"/>
  <c r="BN16" i="2"/>
  <c r="BQ16" i="2"/>
  <c r="CC15" i="2"/>
  <c r="CI16" i="2"/>
  <c r="CU15" i="2"/>
  <c r="DA16" i="2"/>
  <c r="DJ15" i="2"/>
  <c r="DM15" i="2"/>
  <c r="DP16" i="2"/>
  <c r="DS16" i="2"/>
  <c r="EB15" i="2"/>
  <c r="EE15" i="2"/>
  <c r="EH16" i="2"/>
  <c r="EK16" i="2"/>
  <c r="ET15" i="2"/>
  <c r="EW15" i="2"/>
  <c r="EZ16" i="2"/>
  <c r="FC16" i="2"/>
  <c r="FL15" i="2"/>
  <c r="FO15" i="2"/>
  <c r="FR16" i="2"/>
  <c r="FU16" i="2"/>
  <c r="GD15" i="2"/>
  <c r="GG15" i="2"/>
  <c r="GJ16" i="2"/>
  <c r="GM16" i="2"/>
  <c r="GV15" i="2"/>
  <c r="GY15" i="2"/>
  <c r="HB16" i="2"/>
  <c r="HE16" i="2"/>
  <c r="HN15" i="2"/>
  <c r="HQ15" i="2"/>
  <c r="HT16" i="2"/>
  <c r="AT16" i="2"/>
  <c r="AW16" i="2"/>
  <c r="AZ16" i="2"/>
  <c r="BI15" i="2"/>
  <c r="BL15" i="2"/>
  <c r="BO16" i="2"/>
  <c r="BR16" i="2"/>
  <c r="CD15" i="2"/>
  <c r="CJ16" i="2"/>
  <c r="CV15" i="2"/>
  <c r="DB16" i="2"/>
  <c r="DK15" i="2"/>
  <c r="DN15" i="2"/>
  <c r="DQ16" i="2"/>
  <c r="DT16" i="2"/>
  <c r="EC15" i="2"/>
  <c r="EF15" i="2"/>
  <c r="EI16" i="2"/>
  <c r="EL16" i="2"/>
  <c r="EU15" i="2"/>
  <c r="EX15" i="2"/>
  <c r="FA16" i="2"/>
  <c r="FD16" i="2"/>
  <c r="FM15" i="2"/>
  <c r="FP15" i="2"/>
  <c r="FS16" i="2"/>
  <c r="FV16" i="2"/>
  <c r="GE15" i="2"/>
  <c r="GH15" i="2"/>
  <c r="GK16" i="2"/>
  <c r="GN16" i="2"/>
  <c r="GW15" i="2"/>
  <c r="GZ15" i="2"/>
  <c r="HC16" i="2"/>
  <c r="HF16" i="2"/>
  <c r="HO15" i="2"/>
  <c r="HR15" i="2"/>
  <c r="HU16" i="2"/>
  <c r="AS16" i="2"/>
  <c r="AY15" i="2"/>
  <c r="BB16" i="2"/>
  <c r="BE16" i="2"/>
  <c r="BN15" i="2"/>
  <c r="BQ15" i="2"/>
  <c r="BW16" i="2"/>
  <c r="CI15" i="2"/>
  <c r="CO16" i="2"/>
  <c r="DA15" i="2"/>
  <c r="DG16" i="2"/>
  <c r="DP15" i="2"/>
  <c r="DS15" i="2"/>
  <c r="DV16" i="2"/>
  <c r="DY16" i="2"/>
  <c r="EH15" i="2"/>
  <c r="EK15" i="2"/>
  <c r="EN16" i="2"/>
  <c r="EQ16" i="2"/>
  <c r="EZ15" i="2"/>
  <c r="FC15" i="2"/>
  <c r="FF16" i="2"/>
  <c r="FI16" i="2"/>
  <c r="FR15" i="2"/>
  <c r="FU15" i="2"/>
  <c r="FX16" i="2"/>
  <c r="GA16" i="2"/>
  <c r="GJ15" i="2"/>
  <c r="GM15" i="2"/>
  <c r="GP16" i="2"/>
  <c r="GS16" i="2"/>
  <c r="HB15" i="2"/>
  <c r="HE15" i="2"/>
  <c r="HH16" i="2"/>
  <c r="HK16" i="2"/>
  <c r="HT15" i="2"/>
  <c r="AZ15" i="2"/>
  <c r="BC16" i="2"/>
  <c r="BF16" i="2"/>
  <c r="BO15" i="2"/>
  <c r="BR15" i="2"/>
  <c r="BX16" i="2"/>
  <c r="CJ15" i="2"/>
  <c r="CP16" i="2"/>
  <c r="DB15" i="2"/>
  <c r="DH16" i="2"/>
  <c r="DQ15" i="2"/>
  <c r="DT15" i="2"/>
  <c r="DW16" i="2"/>
  <c r="DZ16" i="2"/>
  <c r="EI15" i="2"/>
  <c r="EL15" i="2"/>
  <c r="EO16" i="2"/>
  <c r="ER16" i="2"/>
  <c r="FA15" i="2"/>
  <c r="FD15" i="2"/>
  <c r="FG16" i="2"/>
  <c r="FJ16" i="2"/>
  <c r="FS15" i="2"/>
  <c r="FV15" i="2"/>
  <c r="FY16" i="2"/>
  <c r="GB16" i="2"/>
  <c r="GK15" i="2"/>
  <c r="GN15" i="2"/>
  <c r="GQ16" i="2"/>
  <c r="GT16" i="2"/>
  <c r="HC15" i="2"/>
  <c r="HF15" i="2"/>
  <c r="HI16" i="2"/>
  <c r="HL16" i="2"/>
  <c r="HU15" i="2"/>
  <c r="AV15" i="2"/>
  <c r="BB15" i="2"/>
  <c r="BE15" i="2"/>
  <c r="BH16" i="2"/>
  <c r="BK16" i="2"/>
  <c r="BW15" i="2"/>
  <c r="CC16" i="2"/>
  <c r="CO15" i="2"/>
  <c r="CU16" i="2"/>
  <c r="DG15" i="2"/>
  <c r="DJ16" i="2"/>
  <c r="DM16" i="2"/>
  <c r="DV15" i="2"/>
  <c r="DY15" i="2"/>
  <c r="EB16" i="2"/>
  <c r="EE16" i="2"/>
  <c r="EN15" i="2"/>
  <c r="EQ15" i="2"/>
  <c r="ET16" i="2"/>
  <c r="EW16" i="2"/>
  <c r="FF15" i="2"/>
  <c r="FI15" i="2"/>
  <c r="FL16" i="2"/>
  <c r="FO16" i="2"/>
  <c r="FX15" i="2"/>
  <c r="GA15" i="2"/>
  <c r="GD16" i="2"/>
  <c r="GG16" i="2"/>
  <c r="GP15" i="2"/>
  <c r="GS15" i="2"/>
  <c r="GV16" i="2"/>
  <c r="GY16" i="2"/>
  <c r="HH15" i="2"/>
  <c r="HK15" i="2"/>
  <c r="HN16" i="2"/>
  <c r="HQ16" i="2"/>
  <c r="X16" i="2"/>
  <c r="HZ16" i="2" s="1"/>
  <c r="X15" i="2"/>
  <c r="HZ15" i="2" s="1"/>
  <c r="AT24" i="2"/>
  <c r="AT34" i="2"/>
  <c r="DY21" i="2"/>
  <c r="DA21" i="2"/>
  <c r="DA33" i="2"/>
  <c r="DJ13" i="2"/>
  <c r="DJ23" i="2"/>
  <c r="DJ33" i="2"/>
  <c r="DM17" i="2"/>
  <c r="DM27" i="2"/>
  <c r="DP41" i="2"/>
  <c r="DV24" i="2"/>
  <c r="DV32" i="2"/>
  <c r="DY18" i="2"/>
  <c r="AS17" i="2"/>
  <c r="AS22" i="2"/>
  <c r="AS27" i="2"/>
  <c r="AS32" i="2"/>
  <c r="DA25" i="2"/>
  <c r="DA35" i="2"/>
  <c r="DJ18" i="2"/>
  <c r="DJ28" i="2"/>
  <c r="DJ40" i="2"/>
  <c r="DM22" i="2"/>
  <c r="DM34" i="2"/>
  <c r="DV19" i="2"/>
  <c r="DV29" i="2"/>
  <c r="DY13" i="2"/>
  <c r="DY28" i="2"/>
  <c r="DY35" i="2"/>
  <c r="EH23" i="2"/>
  <c r="EH31" i="2"/>
  <c r="EH40" i="2"/>
  <c r="EK19" i="2"/>
  <c r="EK27" i="2"/>
  <c r="EK34" i="2"/>
  <c r="ET17" i="2"/>
  <c r="ET24" i="2"/>
  <c r="ET32" i="2"/>
  <c r="EW21" i="2"/>
  <c r="EW23" i="2"/>
  <c r="EW33" i="2"/>
  <c r="DA18" i="2"/>
  <c r="DA28" i="2"/>
  <c r="DA40" i="2"/>
  <c r="DJ21" i="2"/>
  <c r="DJ31" i="2"/>
  <c r="DM24" i="2"/>
  <c r="DM32" i="2"/>
  <c r="DV17" i="2"/>
  <c r="DV27" i="2"/>
  <c r="DY25" i="2"/>
  <c r="DY33" i="2"/>
  <c r="EH13" i="2"/>
  <c r="EH21" i="2"/>
  <c r="EH28" i="2"/>
  <c r="EH35" i="2"/>
  <c r="EK17" i="2"/>
  <c r="EK24" i="2"/>
  <c r="EK32" i="2"/>
  <c r="ET22" i="2"/>
  <c r="ET29" i="2"/>
  <c r="EW13" i="2"/>
  <c r="EW18" i="2"/>
  <c r="EW28" i="2"/>
  <c r="EW31" i="2"/>
  <c r="AS13" i="2"/>
  <c r="DA23" i="2"/>
  <c r="DA31" i="2"/>
  <c r="DJ25" i="2"/>
  <c r="DJ35" i="2"/>
  <c r="DM19" i="2"/>
  <c r="DM29" i="2"/>
  <c r="DV22" i="2"/>
  <c r="DV34" i="2"/>
  <c r="DY23" i="2"/>
  <c r="DY31" i="2"/>
  <c r="DY40" i="2"/>
  <c r="EH18" i="2"/>
  <c r="EH25" i="2"/>
  <c r="EH33" i="2"/>
  <c r="EK22" i="2"/>
  <c r="EK29" i="2"/>
  <c r="EN41" i="2"/>
  <c r="ET19" i="2"/>
  <c r="ET27" i="2"/>
  <c r="ET34" i="2"/>
  <c r="EW25" i="2"/>
  <c r="EW35" i="2"/>
  <c r="EW40" i="2"/>
  <c r="FF13" i="2"/>
  <c r="FF18" i="2"/>
  <c r="FF21" i="2"/>
  <c r="FF23" i="2"/>
  <c r="FF25" i="2"/>
  <c r="FF28" i="2"/>
  <c r="FF31" i="2"/>
  <c r="FF33" i="2"/>
  <c r="FF35" i="2"/>
  <c r="FF40" i="2"/>
  <c r="FI17" i="2"/>
  <c r="Y36" i="2"/>
  <c r="FI19" i="2"/>
  <c r="FI22" i="2"/>
  <c r="FI24" i="2"/>
  <c r="FI27" i="2"/>
  <c r="FI29" i="2"/>
  <c r="FI32" i="2"/>
  <c r="FI34" i="2"/>
  <c r="FL41" i="2"/>
  <c r="FR17" i="2"/>
  <c r="FR19" i="2"/>
  <c r="FR22" i="2"/>
  <c r="FR24" i="2"/>
  <c r="FR27" i="2"/>
  <c r="FR29" i="2"/>
  <c r="FR32" i="2"/>
  <c r="FR34" i="2"/>
  <c r="FU13" i="2"/>
  <c r="FU18" i="2"/>
  <c r="FU21" i="2"/>
  <c r="FU23" i="2"/>
  <c r="FU25" i="2"/>
  <c r="FU28" i="2"/>
  <c r="FU31" i="2"/>
  <c r="FU33" i="2"/>
  <c r="FU35" i="2"/>
  <c r="FU40" i="2"/>
  <c r="GD13" i="2"/>
  <c r="GD18" i="2"/>
  <c r="GD21" i="2"/>
  <c r="GD23" i="2"/>
  <c r="GD25" i="2"/>
  <c r="GD28" i="2"/>
  <c r="GD31" i="2"/>
  <c r="GD33" i="2"/>
  <c r="GD35" i="2"/>
  <c r="GD40" i="2"/>
  <c r="GG17" i="2"/>
  <c r="GG19" i="2"/>
  <c r="GG22" i="2"/>
  <c r="GG24" i="2"/>
  <c r="GG27" i="2"/>
  <c r="GG29" i="2"/>
  <c r="GG32" i="2"/>
  <c r="GG34" i="2"/>
  <c r="GJ41" i="2"/>
  <c r="GP17" i="2"/>
  <c r="GP19" i="2"/>
  <c r="GP22" i="2"/>
  <c r="GP24" i="2"/>
  <c r="GP27" i="2"/>
  <c r="GP29" i="2"/>
  <c r="GP32" i="2"/>
  <c r="GP34" i="2"/>
  <c r="GS13" i="2"/>
  <c r="GS18" i="2"/>
  <c r="GS21" i="2"/>
  <c r="GS23" i="2"/>
  <c r="GS25" i="2"/>
  <c r="GS28" i="2"/>
  <c r="GS31" i="2"/>
  <c r="GS33" i="2"/>
  <c r="GS35" i="2"/>
  <c r="GS40" i="2"/>
  <c r="HB13" i="2"/>
  <c r="HB18" i="2"/>
  <c r="HB21" i="2"/>
  <c r="HB23" i="2"/>
  <c r="HB25" i="2"/>
  <c r="HB28" i="2"/>
  <c r="HB31" i="2"/>
  <c r="HB33" i="2"/>
  <c r="HB35" i="2"/>
  <c r="HB40" i="2"/>
  <c r="HE17" i="2"/>
  <c r="HE19" i="2"/>
  <c r="DM37" i="2"/>
  <c r="EK37" i="2"/>
  <c r="FR37" i="2"/>
  <c r="GP37" i="2"/>
  <c r="AS37" i="2"/>
  <c r="DV37" i="2"/>
  <c r="FI37" i="2"/>
  <c r="GG37" i="2"/>
  <c r="ET37" i="2"/>
  <c r="BB22" i="2"/>
  <c r="BB29" i="2"/>
  <c r="BE28" i="2"/>
  <c r="BE40" i="2"/>
  <c r="BN18" i="2"/>
  <c r="BN25" i="2"/>
  <c r="BN35" i="2"/>
  <c r="BQ19" i="2"/>
  <c r="BQ34" i="2"/>
  <c r="CC18" i="2"/>
  <c r="CC23" i="2"/>
  <c r="CC33" i="2"/>
  <c r="CO19" i="2"/>
  <c r="CO29" i="2"/>
  <c r="BB17" i="2"/>
  <c r="BB37" i="2"/>
  <c r="BE31" i="2"/>
  <c r="BN23" i="2"/>
  <c r="BQ17" i="2"/>
  <c r="CC31" i="2"/>
  <c r="CO17" i="2"/>
  <c r="CO37" i="2"/>
  <c r="AT21" i="2"/>
  <c r="AV21" i="2"/>
  <c r="BB24" i="2"/>
  <c r="BB32" i="2"/>
  <c r="BE18" i="2"/>
  <c r="BE23" i="2"/>
  <c r="BE33" i="2"/>
  <c r="BN21" i="2"/>
  <c r="BN31" i="2"/>
  <c r="BQ24" i="2"/>
  <c r="BQ29" i="2"/>
  <c r="BQ37" i="2"/>
  <c r="CC28" i="2"/>
  <c r="CC40" i="2"/>
  <c r="CO24" i="2"/>
  <c r="CO34" i="2"/>
  <c r="AT35" i="2"/>
  <c r="AV25" i="2"/>
  <c r="BB19" i="2"/>
  <c r="BB34" i="2"/>
  <c r="BE13" i="2"/>
  <c r="BE25" i="2"/>
  <c r="BE35" i="2"/>
  <c r="BN28" i="2"/>
  <c r="BN40" i="2"/>
  <c r="BQ22" i="2"/>
  <c r="BQ32" i="2"/>
  <c r="CC13" i="2"/>
  <c r="CC25" i="2"/>
  <c r="CC35" i="2"/>
  <c r="CO22" i="2"/>
  <c r="CO32" i="2"/>
  <c r="DA13" i="2"/>
  <c r="AT31" i="2"/>
  <c r="AV31" i="2"/>
  <c r="BB27" i="2"/>
  <c r="BE21" i="2"/>
  <c r="BN13" i="2"/>
  <c r="BN33" i="2"/>
  <c r="BQ27" i="2"/>
  <c r="CC21" i="2"/>
  <c r="CO27" i="2"/>
  <c r="AT25" i="2"/>
  <c r="AV35" i="2"/>
  <c r="BW13" i="2"/>
  <c r="BW23" i="2"/>
  <c r="BW33" i="2"/>
  <c r="CI22" i="2"/>
  <c r="CI32" i="2"/>
  <c r="CU13" i="2"/>
  <c r="CU25" i="2"/>
  <c r="CU35" i="2"/>
  <c r="DG24" i="2"/>
  <c r="DG32" i="2"/>
  <c r="DP19" i="2"/>
  <c r="BW21" i="2"/>
  <c r="BW31" i="2"/>
  <c r="CI17" i="2"/>
  <c r="CI27" i="2"/>
  <c r="CI37" i="2"/>
  <c r="CU23" i="2"/>
  <c r="CU33" i="2"/>
  <c r="DG22" i="2"/>
  <c r="DG34" i="2"/>
  <c r="DP17" i="2"/>
  <c r="BW18" i="2"/>
  <c r="BW25" i="2"/>
  <c r="BW28" i="2"/>
  <c r="BW35" i="2"/>
  <c r="BW40" i="2"/>
  <c r="CI19" i="2"/>
  <c r="CI24" i="2"/>
  <c r="CI29" i="2"/>
  <c r="CI34" i="2"/>
  <c r="CU18" i="2"/>
  <c r="CU21" i="2"/>
  <c r="CU28" i="2"/>
  <c r="CU31" i="2"/>
  <c r="CU40" i="2"/>
  <c r="DG17" i="2"/>
  <c r="DG19" i="2"/>
  <c r="DG27" i="2"/>
  <c r="DG29" i="2"/>
  <c r="DG37" i="2"/>
  <c r="DJ41" i="2"/>
  <c r="DP22" i="2"/>
  <c r="GA24" i="2"/>
  <c r="GJ32" i="2"/>
  <c r="GM23" i="2"/>
  <c r="GV13" i="2"/>
  <c r="GV33" i="2"/>
  <c r="GY24" i="2"/>
  <c r="HH19" i="2"/>
  <c r="HH37" i="2"/>
  <c r="HK28" i="2"/>
  <c r="HT21" i="2"/>
  <c r="HT35" i="2"/>
  <c r="DP29" i="2"/>
  <c r="DS13" i="2"/>
  <c r="DS23" i="2"/>
  <c r="DS35" i="2"/>
  <c r="EB18" i="2"/>
  <c r="EB28" i="2"/>
  <c r="EB40" i="2"/>
  <c r="EE22" i="2"/>
  <c r="EE34" i="2"/>
  <c r="EN17" i="2"/>
  <c r="EN27" i="2"/>
  <c r="EN37" i="2"/>
  <c r="EQ21" i="2"/>
  <c r="EQ31" i="2"/>
  <c r="EZ25" i="2"/>
  <c r="EZ35" i="2"/>
  <c r="FC19" i="2"/>
  <c r="FC29" i="2"/>
  <c r="FL24" i="2"/>
  <c r="FL34" i="2"/>
  <c r="FO18" i="2"/>
  <c r="FO31" i="2"/>
  <c r="FX13" i="2"/>
  <c r="FX31" i="2"/>
  <c r="GA22" i="2"/>
  <c r="GA32" i="2"/>
  <c r="GD41" i="2"/>
  <c r="GJ22" i="2"/>
  <c r="GJ29" i="2"/>
  <c r="GM13" i="2"/>
  <c r="GM21" i="2"/>
  <c r="GM31" i="2"/>
  <c r="GM40" i="2"/>
  <c r="GV21" i="2"/>
  <c r="GV28" i="2"/>
  <c r="GV40" i="2"/>
  <c r="GY19" i="2"/>
  <c r="GY29" i="2"/>
  <c r="GY37" i="2"/>
  <c r="HH17" i="2"/>
  <c r="HH27" i="2"/>
  <c r="HH32" i="2"/>
  <c r="HK23" i="2"/>
  <c r="HK33" i="2"/>
  <c r="HT13" i="2"/>
  <c r="HT25" i="2"/>
  <c r="DP27" i="2"/>
  <c r="DP37" i="2"/>
  <c r="DS21" i="2"/>
  <c r="DS31" i="2"/>
  <c r="EB13" i="2"/>
  <c r="EB23" i="2"/>
  <c r="EB33" i="2"/>
  <c r="EE19" i="2"/>
  <c r="EE29" i="2"/>
  <c r="EH41" i="2"/>
  <c r="EN22" i="2"/>
  <c r="EN32" i="2"/>
  <c r="EQ28" i="2"/>
  <c r="EQ40" i="2"/>
  <c r="EZ21" i="2"/>
  <c r="EZ31" i="2"/>
  <c r="FC27" i="2"/>
  <c r="FC37" i="2"/>
  <c r="FL19" i="2"/>
  <c r="FL29" i="2"/>
  <c r="FO13" i="2"/>
  <c r="FO23" i="2"/>
  <c r="FO33" i="2"/>
  <c r="FX23" i="2"/>
  <c r="FX33" i="2"/>
  <c r="GA17" i="2"/>
  <c r="GA27" i="2"/>
  <c r="GA34" i="2"/>
  <c r="GJ17" i="2"/>
  <c r="GJ24" i="2"/>
  <c r="GJ34" i="2"/>
  <c r="GM25" i="2"/>
  <c r="GM33" i="2"/>
  <c r="GV23" i="2"/>
  <c r="GV31" i="2"/>
  <c r="GY22" i="2"/>
  <c r="GY32" i="2"/>
  <c r="HB41" i="2"/>
  <c r="HH22" i="2"/>
  <c r="HH29" i="2"/>
  <c r="HK13" i="2"/>
  <c r="HK21" i="2"/>
  <c r="HK31" i="2"/>
  <c r="HK40" i="2"/>
  <c r="HT18" i="2"/>
  <c r="HT28" i="2"/>
  <c r="HT33" i="2"/>
  <c r="DP24" i="2"/>
  <c r="DP32" i="2"/>
  <c r="DP34" i="2"/>
  <c r="DS18" i="2"/>
  <c r="DS25" i="2"/>
  <c r="DS28" i="2"/>
  <c r="DS33" i="2"/>
  <c r="DS40" i="2"/>
  <c r="EB21" i="2"/>
  <c r="EB25" i="2"/>
  <c r="EB31" i="2"/>
  <c r="EB35" i="2"/>
  <c r="EE17" i="2"/>
  <c r="EE24" i="2"/>
  <c r="EE27" i="2"/>
  <c r="EE32" i="2"/>
  <c r="EE37" i="2"/>
  <c r="EN19" i="2"/>
  <c r="EN24" i="2"/>
  <c r="EN29" i="2"/>
  <c r="EN34" i="2"/>
  <c r="EQ13" i="2"/>
  <c r="EQ18" i="2"/>
  <c r="EQ23" i="2"/>
  <c r="EQ25" i="2"/>
  <c r="EQ33" i="2"/>
  <c r="EQ35" i="2"/>
  <c r="EZ13" i="2"/>
  <c r="EZ18" i="2"/>
  <c r="EZ23" i="2"/>
  <c r="EZ28" i="2"/>
  <c r="EZ33" i="2"/>
  <c r="EZ40" i="2"/>
  <c r="FC17" i="2"/>
  <c r="FC22" i="2"/>
  <c r="FC24" i="2"/>
  <c r="FC32" i="2"/>
  <c r="FC34" i="2"/>
  <c r="FF41" i="2"/>
  <c r="FL17" i="2"/>
  <c r="FL22" i="2"/>
  <c r="FL27" i="2"/>
  <c r="FL32" i="2"/>
  <c r="FL37" i="2"/>
  <c r="FO21" i="2"/>
  <c r="FO25" i="2"/>
  <c r="FO28" i="2"/>
  <c r="FO35" i="2"/>
  <c r="FO40" i="2"/>
  <c r="FX18" i="2"/>
  <c r="FX21" i="2"/>
  <c r="FX25" i="2"/>
  <c r="FX28" i="2"/>
  <c r="FX35" i="2"/>
  <c r="FX40" i="2"/>
  <c r="GA19" i="2"/>
  <c r="GA29" i="2"/>
  <c r="GA37" i="2"/>
  <c r="GJ19" i="2"/>
  <c r="GJ27" i="2"/>
  <c r="GJ37" i="2"/>
  <c r="GM18" i="2"/>
  <c r="GM28" i="2"/>
  <c r="GM35" i="2"/>
  <c r="GV18" i="2"/>
  <c r="GV25" i="2"/>
  <c r="GV35" i="2"/>
  <c r="GY17" i="2"/>
  <c r="GY27" i="2"/>
  <c r="GY34" i="2"/>
  <c r="HH24" i="2"/>
  <c r="HH34" i="2"/>
  <c r="HK18" i="2"/>
  <c r="HK25" i="2"/>
  <c r="HK35" i="2"/>
  <c r="HT23" i="2"/>
  <c r="HT31" i="2"/>
  <c r="HT40" i="2"/>
  <c r="AV19" i="2"/>
  <c r="AV24" i="2"/>
  <c r="AV29" i="2"/>
  <c r="AV34" i="2"/>
  <c r="AS25" i="2"/>
  <c r="AS35" i="2"/>
  <c r="AW19" i="2"/>
  <c r="AW29" i="2"/>
  <c r="AW34" i="2"/>
  <c r="AS21" i="2"/>
  <c r="AS31" i="2"/>
  <c r="AW24" i="2"/>
  <c r="AW41" i="2"/>
  <c r="AV41" i="2"/>
  <c r="BC17" i="2"/>
  <c r="BC19" i="2"/>
  <c r="BC22" i="2"/>
  <c r="BC24" i="2"/>
  <c r="BC27" i="2"/>
  <c r="BC29" i="2"/>
  <c r="BC32" i="2"/>
  <c r="BC34" i="2"/>
  <c r="BC37" i="2"/>
  <c r="BF13" i="2"/>
  <c r="BF18" i="2"/>
  <c r="BF21" i="2"/>
  <c r="BF23" i="2"/>
  <c r="BF25" i="2"/>
  <c r="BF28" i="2"/>
  <c r="BF31" i="2"/>
  <c r="BF33" i="2"/>
  <c r="BF35" i="2"/>
  <c r="BF40" i="2"/>
  <c r="BO13" i="2"/>
  <c r="BO18" i="2"/>
  <c r="BO21" i="2"/>
  <c r="BO23" i="2"/>
  <c r="BO25" i="2"/>
  <c r="BO28" i="2"/>
  <c r="BO31" i="2"/>
  <c r="BO33" i="2"/>
  <c r="BO35" i="2"/>
  <c r="BO40" i="2"/>
  <c r="BR17" i="2"/>
  <c r="BR19" i="2"/>
  <c r="BR22" i="2"/>
  <c r="BR24" i="2"/>
  <c r="BR27" i="2"/>
  <c r="BR29" i="2"/>
  <c r="BR32" i="2"/>
  <c r="BR34" i="2"/>
  <c r="BR37" i="2"/>
  <c r="CD13" i="2"/>
  <c r="CD18" i="2"/>
  <c r="CD21" i="2"/>
  <c r="CD23" i="2"/>
  <c r="CD25" i="2"/>
  <c r="CD28" i="2"/>
  <c r="CD31" i="2"/>
  <c r="CD33" i="2"/>
  <c r="CD35" i="2"/>
  <c r="CD40" i="2"/>
  <c r="CP17" i="2"/>
  <c r="CP19" i="2"/>
  <c r="CP22" i="2"/>
  <c r="CP24" i="2"/>
  <c r="CP27" i="2"/>
  <c r="CP29" i="2"/>
  <c r="CP32" i="2"/>
  <c r="CP34" i="2"/>
  <c r="CP37" i="2"/>
  <c r="DB13" i="2"/>
  <c r="DB18" i="2"/>
  <c r="DB21" i="2"/>
  <c r="DB23" i="2"/>
  <c r="DB25" i="2"/>
  <c r="DB28" i="2"/>
  <c r="DB31" i="2"/>
  <c r="DB33" i="2"/>
  <c r="DB35" i="2"/>
  <c r="DB40" i="2"/>
  <c r="DK13" i="2"/>
  <c r="DK18" i="2"/>
  <c r="DK21" i="2"/>
  <c r="DK23" i="2"/>
  <c r="DK25" i="2"/>
  <c r="DK28" i="2"/>
  <c r="DK31" i="2"/>
  <c r="DK33" i="2"/>
  <c r="DK35" i="2"/>
  <c r="DK40" i="2"/>
  <c r="DN17" i="2"/>
  <c r="DN19" i="2"/>
  <c r="DN22" i="2"/>
  <c r="DN24" i="2"/>
  <c r="DN27" i="2"/>
  <c r="DN29" i="2"/>
  <c r="DN32" i="2"/>
  <c r="DN34" i="2"/>
  <c r="DN37" i="2"/>
  <c r="DQ41" i="2"/>
  <c r="DW17" i="2"/>
  <c r="DW19" i="2"/>
  <c r="DW22" i="2"/>
  <c r="DW24" i="2"/>
  <c r="DW27" i="2"/>
  <c r="DW29" i="2"/>
  <c r="DW32" i="2"/>
  <c r="DW34" i="2"/>
  <c r="DW37" i="2"/>
  <c r="DZ13" i="2"/>
  <c r="DZ18" i="2"/>
  <c r="DZ21" i="2"/>
  <c r="DZ23" i="2"/>
  <c r="DZ25" i="2"/>
  <c r="DZ28" i="2"/>
  <c r="DZ31" i="2"/>
  <c r="DZ33" i="2"/>
  <c r="DZ35" i="2"/>
  <c r="DZ40" i="2"/>
  <c r="EI13" i="2"/>
  <c r="EI18" i="2"/>
  <c r="EI21" i="2"/>
  <c r="EI23" i="2"/>
  <c r="EI25" i="2"/>
  <c r="EI28" i="2"/>
  <c r="EI31" i="2"/>
  <c r="EI33" i="2"/>
  <c r="EI35" i="2"/>
  <c r="EI40" i="2"/>
  <c r="EL17" i="2"/>
  <c r="EL19" i="2"/>
  <c r="EL22" i="2"/>
  <c r="EL24" i="2"/>
  <c r="EL27" i="2"/>
  <c r="EL29" i="2"/>
  <c r="EL32" i="2"/>
  <c r="EL34" i="2"/>
  <c r="EL37" i="2"/>
  <c r="EO41" i="2"/>
  <c r="EU17" i="2"/>
  <c r="EU19" i="2"/>
  <c r="EU22" i="2"/>
  <c r="EU24" i="2"/>
  <c r="EU27" i="2"/>
  <c r="EU29" i="2"/>
  <c r="EU32" i="2"/>
  <c r="EU34" i="2"/>
  <c r="EU37" i="2"/>
  <c r="EX13" i="2"/>
  <c r="EX18" i="2"/>
  <c r="EX21" i="2"/>
  <c r="EX23" i="2"/>
  <c r="EX25" i="2"/>
  <c r="EX28" i="2"/>
  <c r="EX31" i="2"/>
  <c r="EX33" i="2"/>
  <c r="EX35" i="2"/>
  <c r="EX40" i="2"/>
  <c r="FG13" i="2"/>
  <c r="FG18" i="2"/>
  <c r="FG21" i="2"/>
  <c r="FG23" i="2"/>
  <c r="FG25" i="2"/>
  <c r="FG28" i="2"/>
  <c r="FG31" i="2"/>
  <c r="FG33" i="2"/>
  <c r="FG35" i="2"/>
  <c r="FG40" i="2"/>
  <c r="FJ17" i="2"/>
  <c r="FJ19" i="2"/>
  <c r="FJ22" i="2"/>
  <c r="FJ24" i="2"/>
  <c r="FJ27" i="2"/>
  <c r="FJ29" i="2"/>
  <c r="FJ32" i="2"/>
  <c r="FJ34" i="2"/>
  <c r="FJ37" i="2"/>
  <c r="FM41" i="2"/>
  <c r="FS17" i="2"/>
  <c r="FS19" i="2"/>
  <c r="FS22" i="2"/>
  <c r="FS24" i="2"/>
  <c r="FS27" i="2"/>
  <c r="FS29" i="2"/>
  <c r="FS32" i="2"/>
  <c r="FS34" i="2"/>
  <c r="FS37" i="2"/>
  <c r="FV13" i="2"/>
  <c r="FV18" i="2"/>
  <c r="FV21" i="2"/>
  <c r="FV23" i="2"/>
  <c r="FV25" i="2"/>
  <c r="FV28" i="2"/>
  <c r="FV31" i="2"/>
  <c r="FV33" i="2"/>
  <c r="FV35" i="2"/>
  <c r="FV40" i="2"/>
  <c r="GE13" i="2"/>
  <c r="GE18" i="2"/>
  <c r="GE21" i="2"/>
  <c r="GE23" i="2"/>
  <c r="GE25" i="2"/>
  <c r="GE28" i="2"/>
  <c r="GE31" i="2"/>
  <c r="GE33" i="2"/>
  <c r="GE35" i="2"/>
  <c r="GE40" i="2"/>
  <c r="GH17" i="2"/>
  <c r="GH19" i="2"/>
  <c r="GH22" i="2"/>
  <c r="GH24" i="2"/>
  <c r="GH27" i="2"/>
  <c r="GH29" i="2"/>
  <c r="GH32" i="2"/>
  <c r="GH34" i="2"/>
  <c r="GH37" i="2"/>
  <c r="GK41" i="2"/>
  <c r="GQ17" i="2"/>
  <c r="GQ19" i="2"/>
  <c r="GQ22" i="2"/>
  <c r="GQ24" i="2"/>
  <c r="GQ27" i="2"/>
  <c r="GQ29" i="2"/>
  <c r="GQ32" i="2"/>
  <c r="GQ34" i="2"/>
  <c r="GQ37" i="2"/>
  <c r="GT13" i="2"/>
  <c r="GT18" i="2"/>
  <c r="GT21" i="2"/>
  <c r="GT23" i="2"/>
  <c r="GT25" i="2"/>
  <c r="GT28" i="2"/>
  <c r="GT31" i="2"/>
  <c r="GT33" i="2"/>
  <c r="GT35" i="2"/>
  <c r="GT40" i="2"/>
  <c r="HC13" i="2"/>
  <c r="HC18" i="2"/>
  <c r="HC21" i="2"/>
  <c r="HC23" i="2"/>
  <c r="HC25" i="2"/>
  <c r="HC28" i="2"/>
  <c r="HC31" i="2"/>
  <c r="HC33" i="2"/>
  <c r="HC35" i="2"/>
  <c r="HC40" i="2"/>
  <c r="HF17" i="2"/>
  <c r="HF19" i="2"/>
  <c r="HF22" i="2"/>
  <c r="HF24" i="2"/>
  <c r="HF27" i="2"/>
  <c r="HF29" i="2"/>
  <c r="HF32" i="2"/>
  <c r="HF34" i="2"/>
  <c r="HF37" i="2"/>
  <c r="HI41" i="2"/>
  <c r="HO17" i="2"/>
  <c r="HO19" i="2"/>
  <c r="HO22" i="2"/>
  <c r="HO24" i="2"/>
  <c r="HO27" i="2"/>
  <c r="HO29" i="2"/>
  <c r="HO32" i="2"/>
  <c r="HO34" i="2"/>
  <c r="HO37" i="2"/>
  <c r="HR13" i="2"/>
  <c r="HR18" i="2"/>
  <c r="HR21" i="2"/>
  <c r="HR23" i="2"/>
  <c r="HR25" i="2"/>
  <c r="HR28" i="2"/>
  <c r="HR31" i="2"/>
  <c r="HR33" i="2"/>
  <c r="HR35" i="2"/>
  <c r="HR40" i="2"/>
  <c r="AW31" i="2"/>
  <c r="AY18" i="2"/>
  <c r="AY28" i="2"/>
  <c r="AY40" i="2"/>
  <c r="BH21" i="2"/>
  <c r="BH31" i="2"/>
  <c r="BK24" i="2"/>
  <c r="BK34" i="2"/>
  <c r="AT22" i="2"/>
  <c r="AT32" i="2"/>
  <c r="AW25" i="2"/>
  <c r="AY25" i="2"/>
  <c r="AY35" i="2"/>
  <c r="BH18" i="2"/>
  <c r="BH28" i="2"/>
  <c r="BH40" i="2"/>
  <c r="BK22" i="2"/>
  <c r="BK32" i="2"/>
  <c r="AW35" i="2"/>
  <c r="AY21" i="2"/>
  <c r="AY31" i="2"/>
  <c r="BH13" i="2"/>
  <c r="BH23" i="2"/>
  <c r="BH33" i="2"/>
  <c r="BK17" i="2"/>
  <c r="BK27" i="2"/>
  <c r="BK37" i="2"/>
  <c r="AW21" i="2"/>
  <c r="AY13" i="2"/>
  <c r="AY23" i="2"/>
  <c r="AY33" i="2"/>
  <c r="BH25" i="2"/>
  <c r="BH35" i="2"/>
  <c r="BK19" i="2"/>
  <c r="BK29" i="2"/>
  <c r="BN41" i="2"/>
  <c r="AT19" i="2"/>
  <c r="AT29" i="2"/>
  <c r="AT37" i="2"/>
  <c r="AT27" i="2"/>
  <c r="AT17" i="2"/>
  <c r="AW13" i="2"/>
  <c r="AZ17" i="2"/>
  <c r="AZ19" i="2"/>
  <c r="AZ22" i="2"/>
  <c r="AZ24" i="2"/>
  <c r="AZ27" i="2"/>
  <c r="AZ29" i="2"/>
  <c r="AZ32" i="2"/>
  <c r="AZ34" i="2"/>
  <c r="AZ37" i="2"/>
  <c r="BC41" i="2"/>
  <c r="BI17" i="2"/>
  <c r="BI19" i="2"/>
  <c r="BI22" i="2"/>
  <c r="BI24" i="2"/>
  <c r="BI27" i="2"/>
  <c r="BI29" i="2"/>
  <c r="BI32" i="2"/>
  <c r="BI34" i="2"/>
  <c r="BI37" i="2"/>
  <c r="BL13" i="2"/>
  <c r="BL18" i="2"/>
  <c r="BL21" i="2"/>
  <c r="BL23" i="2"/>
  <c r="BL25" i="2"/>
  <c r="BL28" i="2"/>
  <c r="BL31" i="2"/>
  <c r="BL33" i="2"/>
  <c r="BL35" i="2"/>
  <c r="BL40" i="2"/>
  <c r="BX17" i="2"/>
  <c r="BX19" i="2"/>
  <c r="BX22" i="2"/>
  <c r="BX24" i="2"/>
  <c r="BX27" i="2"/>
  <c r="BX29" i="2"/>
  <c r="BX32" i="2"/>
  <c r="BX34" i="2"/>
  <c r="BX37" i="2"/>
  <c r="CJ13" i="2"/>
  <c r="CJ18" i="2"/>
  <c r="HU25" i="2"/>
  <c r="AS19" i="2"/>
  <c r="AS24" i="2"/>
  <c r="AS29" i="2"/>
  <c r="AS34" i="2"/>
  <c r="AW18" i="2"/>
  <c r="AW23" i="2"/>
  <c r="AW28" i="2"/>
  <c r="AW33" i="2"/>
  <c r="AW40" i="2"/>
  <c r="CJ21" i="2"/>
  <c r="CJ23" i="2"/>
  <c r="CJ25" i="2"/>
  <c r="CJ28" i="2"/>
  <c r="CJ31" i="2"/>
  <c r="CJ33" i="2"/>
  <c r="CJ35" i="2"/>
  <c r="CJ40" i="2"/>
  <c r="CV17" i="2"/>
  <c r="CV19" i="2"/>
  <c r="CV22" i="2"/>
  <c r="CV24" i="2"/>
  <c r="CV27" i="2"/>
  <c r="CV29" i="2"/>
  <c r="CV32" i="2"/>
  <c r="CV34" i="2"/>
  <c r="CV37" i="2"/>
  <c r="DH13" i="2"/>
  <c r="DH18" i="2"/>
  <c r="DH21" i="2"/>
  <c r="DH23" i="2"/>
  <c r="DH25" i="2"/>
  <c r="DH28" i="2"/>
  <c r="DH31" i="2"/>
  <c r="DH33" i="2"/>
  <c r="DH35" i="2"/>
  <c r="DH40" i="2"/>
  <c r="DQ13" i="2"/>
  <c r="DQ18" i="2"/>
  <c r="DQ21" i="2"/>
  <c r="DQ23" i="2"/>
  <c r="DQ25" i="2"/>
  <c r="DQ28" i="2"/>
  <c r="DQ31" i="2"/>
  <c r="DQ33" i="2"/>
  <c r="DQ35" i="2"/>
  <c r="DQ40" i="2"/>
  <c r="DT17" i="2"/>
  <c r="DT19" i="2"/>
  <c r="DT22" i="2"/>
  <c r="DT24" i="2"/>
  <c r="DT27" i="2"/>
  <c r="DT29" i="2"/>
  <c r="DT32" i="2"/>
  <c r="DT34" i="2"/>
  <c r="DT37" i="2"/>
  <c r="DW41" i="2"/>
  <c r="EC17" i="2"/>
  <c r="EC19" i="2"/>
  <c r="EC22" i="2"/>
  <c r="EC24" i="2"/>
  <c r="EC27" i="2"/>
  <c r="EC29" i="2"/>
  <c r="EC32" i="2"/>
  <c r="EC34" i="2"/>
  <c r="EC37" i="2"/>
  <c r="EF13" i="2"/>
  <c r="EF18" i="2"/>
  <c r="EF21" i="2"/>
  <c r="EF23" i="2"/>
  <c r="EF25" i="2"/>
  <c r="EF28" i="2"/>
  <c r="EF31" i="2"/>
  <c r="EF33" i="2"/>
  <c r="EF35" i="2"/>
  <c r="EF40" i="2"/>
  <c r="EO13" i="2"/>
  <c r="EO18" i="2"/>
  <c r="EO21" i="2"/>
  <c r="EO23" i="2"/>
  <c r="EO25" i="2"/>
  <c r="EO28" i="2"/>
  <c r="EO31" i="2"/>
  <c r="EO33" i="2"/>
  <c r="EO35" i="2"/>
  <c r="EO40" i="2"/>
  <c r="ER17" i="2"/>
  <c r="ER19" i="2"/>
  <c r="ER22" i="2"/>
  <c r="ER24" i="2"/>
  <c r="ER27" i="2"/>
  <c r="ER29" i="2"/>
  <c r="ER32" i="2"/>
  <c r="ER34" i="2"/>
  <c r="ER37" i="2"/>
  <c r="EU41" i="2"/>
  <c r="FA17" i="2"/>
  <c r="FA19" i="2"/>
  <c r="FA22" i="2"/>
  <c r="FA24" i="2"/>
  <c r="FA27" i="2"/>
  <c r="FA29" i="2"/>
  <c r="FA32" i="2"/>
  <c r="FA34" i="2"/>
  <c r="FA37" i="2"/>
  <c r="FD13" i="2"/>
  <c r="FD18" i="2"/>
  <c r="FD21" i="2"/>
  <c r="FD23" i="2"/>
  <c r="FD25" i="2"/>
  <c r="FD28" i="2"/>
  <c r="FD31" i="2"/>
  <c r="FD33" i="2"/>
  <c r="FD35" i="2"/>
  <c r="FD40" i="2"/>
  <c r="FM13" i="2"/>
  <c r="FM18" i="2"/>
  <c r="FM21" i="2"/>
  <c r="FM23" i="2"/>
  <c r="FM25" i="2"/>
  <c r="FM28" i="2"/>
  <c r="FM31" i="2"/>
  <c r="FM33" i="2"/>
  <c r="FM35" i="2"/>
  <c r="FM40" i="2"/>
  <c r="FP17" i="2"/>
  <c r="FP19" i="2"/>
  <c r="FP22" i="2"/>
  <c r="FP24" i="2"/>
  <c r="FP27" i="2"/>
  <c r="FP29" i="2"/>
  <c r="FP32" i="2"/>
  <c r="FP34" i="2"/>
  <c r="FP37" i="2"/>
  <c r="FS41" i="2"/>
  <c r="FY17" i="2"/>
  <c r="FY19" i="2"/>
  <c r="FY22" i="2"/>
  <c r="FY24" i="2"/>
  <c r="FY27" i="2"/>
  <c r="FY29" i="2"/>
  <c r="FY32" i="2"/>
  <c r="FY34" i="2"/>
  <c r="FY37" i="2"/>
  <c r="GB13" i="2"/>
  <c r="GB18" i="2"/>
  <c r="GB21" i="2"/>
  <c r="GB23" i="2"/>
  <c r="GB25" i="2"/>
  <c r="GB28" i="2"/>
  <c r="GB31" i="2"/>
  <c r="GB33" i="2"/>
  <c r="GB35" i="2"/>
  <c r="GB40" i="2"/>
  <c r="GK13" i="2"/>
  <c r="GK18" i="2"/>
  <c r="GK21" i="2"/>
  <c r="GK23" i="2"/>
  <c r="GK25" i="2"/>
  <c r="GK28" i="2"/>
  <c r="GK31" i="2"/>
  <c r="GK33" i="2"/>
  <c r="GK35" i="2"/>
  <c r="GK40" i="2"/>
  <c r="GN17" i="2"/>
  <c r="GN19" i="2"/>
  <c r="GN22" i="2"/>
  <c r="GN24" i="2"/>
  <c r="GN27" i="2"/>
  <c r="GN29" i="2"/>
  <c r="GN32" i="2"/>
  <c r="GN34" i="2"/>
  <c r="GN37" i="2"/>
  <c r="GQ41" i="2"/>
  <c r="GW17" i="2"/>
  <c r="GW19" i="2"/>
  <c r="GW22" i="2"/>
  <c r="GW24" i="2"/>
  <c r="GW27" i="2"/>
  <c r="GW29" i="2"/>
  <c r="GW32" i="2"/>
  <c r="GW34" i="2"/>
  <c r="GW37" i="2"/>
  <c r="GZ13" i="2"/>
  <c r="GZ18" i="2"/>
  <c r="GZ21" i="2"/>
  <c r="GZ23" i="2"/>
  <c r="GZ25" i="2"/>
  <c r="GZ28" i="2"/>
  <c r="GZ31" i="2"/>
  <c r="GZ33" i="2"/>
  <c r="GZ35" i="2"/>
  <c r="GZ40" i="2"/>
  <c r="HI13" i="2"/>
  <c r="HI18" i="2"/>
  <c r="HI21" i="2"/>
  <c r="HI23" i="2"/>
  <c r="HI25" i="2"/>
  <c r="HI28" i="2"/>
  <c r="HI31" i="2"/>
  <c r="HI33" i="2"/>
  <c r="HI35" i="2"/>
  <c r="HI40" i="2"/>
  <c r="HL17" i="2"/>
  <c r="HL19" i="2"/>
  <c r="HL22" i="2"/>
  <c r="HL24" i="2"/>
  <c r="HL27" i="2"/>
  <c r="HL29" i="2"/>
  <c r="HL32" i="2"/>
  <c r="HL34" i="2"/>
  <c r="HL37" i="2"/>
  <c r="HO41" i="2"/>
  <c r="HU17" i="2"/>
  <c r="HU19" i="2"/>
  <c r="HU22" i="2"/>
  <c r="HU24" i="2"/>
  <c r="HU27" i="2"/>
  <c r="HU29" i="2"/>
  <c r="HU32" i="2"/>
  <c r="HU34" i="2"/>
  <c r="HU37" i="2"/>
  <c r="AV22" i="2"/>
  <c r="AZ13" i="2"/>
  <c r="AZ23" i="2"/>
  <c r="AZ33" i="2"/>
  <c r="BI28" i="2"/>
  <c r="BI40" i="2"/>
  <c r="BL22" i="2"/>
  <c r="BL32" i="2"/>
  <c r="BX21" i="2"/>
  <c r="BX31" i="2"/>
  <c r="CJ19" i="2"/>
  <c r="CJ29" i="2"/>
  <c r="CV18" i="2"/>
  <c r="CV28" i="2"/>
  <c r="CV40" i="2"/>
  <c r="DH17" i="2"/>
  <c r="DH27" i="2"/>
  <c r="DH37" i="2"/>
  <c r="DQ19" i="2"/>
  <c r="DQ29" i="2"/>
  <c r="DT13" i="2"/>
  <c r="DT25" i="2"/>
  <c r="DT35" i="2"/>
  <c r="EC18" i="2"/>
  <c r="EC28" i="2"/>
  <c r="EC40" i="2"/>
  <c r="EF19" i="2"/>
  <c r="EF32" i="2"/>
  <c r="EO24" i="2"/>
  <c r="EO34" i="2"/>
  <c r="ER21" i="2"/>
  <c r="ER31" i="2"/>
  <c r="FA13" i="2"/>
  <c r="FA23" i="2"/>
  <c r="FA33" i="2"/>
  <c r="FD17" i="2"/>
  <c r="FD27" i="2"/>
  <c r="FG41" i="2"/>
  <c r="FM22" i="2"/>
  <c r="FM32" i="2"/>
  <c r="FP25" i="2"/>
  <c r="FP35" i="2"/>
  <c r="FY21" i="2"/>
  <c r="FY31" i="2"/>
  <c r="FY40" i="2"/>
  <c r="GB22" i="2"/>
  <c r="GB29" i="2"/>
  <c r="GB37" i="2"/>
  <c r="GK17" i="2"/>
  <c r="GK24" i="2"/>
  <c r="GK32" i="2"/>
  <c r="GN13" i="2"/>
  <c r="GN21" i="2"/>
  <c r="GN28" i="2"/>
  <c r="GN35" i="2"/>
  <c r="GW23" i="2"/>
  <c r="GW31" i="2"/>
  <c r="GW40" i="2"/>
  <c r="GZ19" i="2"/>
  <c r="GZ27" i="2"/>
  <c r="GZ34" i="2"/>
  <c r="HI22" i="2"/>
  <c r="HI29" i="2"/>
  <c r="HI37" i="2"/>
  <c r="HL18" i="2"/>
  <c r="HL25" i="2"/>
  <c r="HL33" i="2"/>
  <c r="HU13" i="2"/>
  <c r="HU21" i="2"/>
  <c r="HU23" i="2"/>
  <c r="X23" i="2"/>
  <c r="HZ23" i="2" s="1"/>
  <c r="AV17" i="2"/>
  <c r="AV27" i="2"/>
  <c r="AV37" i="2"/>
  <c r="AZ21" i="2"/>
  <c r="AZ25" i="2"/>
  <c r="AZ31" i="2"/>
  <c r="AZ35" i="2"/>
  <c r="BI13" i="2"/>
  <c r="BI18" i="2"/>
  <c r="BI23" i="2"/>
  <c r="BI25" i="2"/>
  <c r="BI31" i="2"/>
  <c r="BI35" i="2"/>
  <c r="BL19" i="2"/>
  <c r="BL24" i="2"/>
  <c r="BL29" i="2"/>
  <c r="BL34" i="2"/>
  <c r="BO41" i="2"/>
  <c r="BX18" i="2"/>
  <c r="BX23" i="2"/>
  <c r="BX28" i="2"/>
  <c r="BX33" i="2"/>
  <c r="BX40" i="2"/>
  <c r="CJ17" i="2"/>
  <c r="CJ22" i="2"/>
  <c r="CJ27" i="2"/>
  <c r="CJ32" i="2"/>
  <c r="CJ37" i="2"/>
  <c r="CV13" i="2"/>
  <c r="CV21" i="2"/>
  <c r="CV25" i="2"/>
  <c r="CV31" i="2"/>
  <c r="CV35" i="2"/>
  <c r="DH22" i="2"/>
  <c r="DH24" i="2"/>
  <c r="DH29" i="2"/>
  <c r="DH34" i="2"/>
  <c r="DK41" i="2"/>
  <c r="DQ22" i="2"/>
  <c r="DQ24" i="2"/>
  <c r="DQ32" i="2"/>
  <c r="DQ34" i="2"/>
  <c r="DT18" i="2"/>
  <c r="DT23" i="2"/>
  <c r="DT28" i="2"/>
  <c r="DT33" i="2"/>
  <c r="DT40" i="2"/>
  <c r="EC21" i="2"/>
  <c r="EC23" i="2"/>
  <c r="EC31" i="2"/>
  <c r="EC35" i="2"/>
  <c r="EF22" i="2"/>
  <c r="EF24" i="2"/>
  <c r="EF29" i="2"/>
  <c r="EF34" i="2"/>
  <c r="EI41" i="2"/>
  <c r="EO17" i="2"/>
  <c r="EO22" i="2"/>
  <c r="EO27" i="2"/>
  <c r="EO29" i="2"/>
  <c r="EO37" i="2"/>
  <c r="ER13" i="2"/>
  <c r="ER18" i="2"/>
  <c r="ER23" i="2"/>
  <c r="ER28" i="2"/>
  <c r="ER33" i="2"/>
  <c r="ER40" i="2"/>
  <c r="FA21" i="2"/>
  <c r="FA25" i="2"/>
  <c r="FA28" i="2"/>
  <c r="FA35" i="2"/>
  <c r="FA40" i="2"/>
  <c r="FD19" i="2"/>
  <c r="FD22" i="2"/>
  <c r="FD29" i="2"/>
  <c r="FD32" i="2"/>
  <c r="FD37" i="2"/>
  <c r="FM19" i="2"/>
  <c r="FM24" i="2"/>
  <c r="FM27" i="2"/>
  <c r="FM34" i="2"/>
  <c r="FM37" i="2"/>
  <c r="FP18" i="2"/>
  <c r="FP21" i="2"/>
  <c r="FP28" i="2"/>
  <c r="FP31" i="2"/>
  <c r="FP40" i="2"/>
  <c r="FY13" i="2"/>
  <c r="FY18" i="2"/>
  <c r="FY23" i="2"/>
  <c r="FY28" i="2"/>
  <c r="FY33" i="2"/>
  <c r="GB17" i="2"/>
  <c r="GB24" i="2"/>
  <c r="GB34" i="2"/>
  <c r="GK22" i="2"/>
  <c r="GK29" i="2"/>
  <c r="GK37" i="2"/>
  <c r="GN18" i="2"/>
  <c r="GN23" i="2"/>
  <c r="GN31" i="2"/>
  <c r="GN40" i="2"/>
  <c r="GW18" i="2"/>
  <c r="GW25" i="2"/>
  <c r="GW33" i="2"/>
  <c r="GZ22" i="2"/>
  <c r="GZ29" i="2"/>
  <c r="GZ37" i="2"/>
  <c r="HI17" i="2"/>
  <c r="HI24" i="2"/>
  <c r="HI32" i="2"/>
  <c r="HL13" i="2"/>
  <c r="HL21" i="2"/>
  <c r="HL28" i="2"/>
  <c r="HL35" i="2"/>
  <c r="HU18" i="2"/>
  <c r="HU31" i="2"/>
  <c r="AV32" i="2"/>
  <c r="AZ18" i="2"/>
  <c r="AZ28" i="2"/>
  <c r="AZ40" i="2"/>
  <c r="BI21" i="2"/>
  <c r="BI33" i="2"/>
  <c r="BL17" i="2"/>
  <c r="BL27" i="2"/>
  <c r="BL37" i="2"/>
  <c r="BX13" i="2"/>
  <c r="BX25" i="2"/>
  <c r="BX35" i="2"/>
  <c r="CJ24" i="2"/>
  <c r="CJ34" i="2"/>
  <c r="CV23" i="2"/>
  <c r="CV33" i="2"/>
  <c r="DH19" i="2"/>
  <c r="DH32" i="2"/>
  <c r="DQ17" i="2"/>
  <c r="DQ27" i="2"/>
  <c r="DQ37" i="2"/>
  <c r="DT21" i="2"/>
  <c r="DT31" i="2"/>
  <c r="EC13" i="2"/>
  <c r="EC25" i="2"/>
  <c r="EC33" i="2"/>
  <c r="EF17" i="2"/>
  <c r="EF27" i="2"/>
  <c r="EF37" i="2"/>
  <c r="EO19" i="2"/>
  <c r="EO32" i="2"/>
  <c r="ER25" i="2"/>
  <c r="ER35" i="2"/>
  <c r="FA18" i="2"/>
  <c r="FA31" i="2"/>
  <c r="FD24" i="2"/>
  <c r="FD34" i="2"/>
  <c r="FM17" i="2"/>
  <c r="FM29" i="2"/>
  <c r="FP13" i="2"/>
  <c r="FP23" i="2"/>
  <c r="FP33" i="2"/>
  <c r="FY25" i="2"/>
  <c r="FY35" i="2"/>
  <c r="GB19" i="2"/>
  <c r="GB27" i="2"/>
  <c r="GB32" i="2"/>
  <c r="GE41" i="2"/>
  <c r="GK19" i="2"/>
  <c r="GK27" i="2"/>
  <c r="GK34" i="2"/>
  <c r="GN25" i="2"/>
  <c r="GN33" i="2"/>
  <c r="GW13" i="2"/>
  <c r="GW21" i="2"/>
  <c r="GW28" i="2"/>
  <c r="GW35" i="2"/>
  <c r="GZ17" i="2"/>
  <c r="GZ24" i="2"/>
  <c r="GZ32" i="2"/>
  <c r="HC41" i="2"/>
  <c r="HI19" i="2"/>
  <c r="HI27" i="2"/>
  <c r="HI34" i="2"/>
  <c r="HL23" i="2"/>
  <c r="HL31" i="2"/>
  <c r="HL40" i="2"/>
  <c r="HU28" i="2"/>
  <c r="HU33" i="2"/>
  <c r="AS18" i="2"/>
  <c r="AS33" i="2"/>
  <c r="AW22" i="2"/>
  <c r="AW37" i="2"/>
  <c r="BB18" i="2"/>
  <c r="BB25" i="2"/>
  <c r="BB28" i="2"/>
  <c r="BB31" i="2"/>
  <c r="BB40" i="2"/>
  <c r="BE17" i="2"/>
  <c r="BE19" i="2"/>
  <c r="BE22" i="2"/>
  <c r="BE24" i="2"/>
  <c r="BE27" i="2"/>
  <c r="BE29" i="2"/>
  <c r="BE32" i="2"/>
  <c r="BE34" i="2"/>
  <c r="BE37" i="2"/>
  <c r="BH41" i="2"/>
  <c r="BN17" i="2"/>
  <c r="BN19" i="2"/>
  <c r="BN22" i="2"/>
  <c r="BN24" i="2"/>
  <c r="BN27" i="2"/>
  <c r="BN29" i="2"/>
  <c r="BN32" i="2"/>
  <c r="BN34" i="2"/>
  <c r="BN37" i="2"/>
  <c r="BQ13" i="2"/>
  <c r="BQ18" i="2"/>
  <c r="BQ21" i="2"/>
  <c r="BQ23" i="2"/>
  <c r="BQ25" i="2"/>
  <c r="BQ28" i="2"/>
  <c r="BQ31" i="2"/>
  <c r="BQ33" i="2"/>
  <c r="BQ35" i="2"/>
  <c r="BQ40" i="2"/>
  <c r="CC17" i="2"/>
  <c r="CC19" i="2"/>
  <c r="CC22" i="2"/>
  <c r="CC24" i="2"/>
  <c r="CC27" i="2"/>
  <c r="CC29" i="2"/>
  <c r="CC32" i="2"/>
  <c r="CC34" i="2"/>
  <c r="CC37" i="2"/>
  <c r="CO13" i="2"/>
  <c r="CO18" i="2"/>
  <c r="CO21" i="2"/>
  <c r="CO23" i="2"/>
  <c r="CO25" i="2"/>
  <c r="CO28" i="2"/>
  <c r="CO31" i="2"/>
  <c r="CO33" i="2"/>
  <c r="CO35" i="2"/>
  <c r="CO40" i="2"/>
  <c r="DA17" i="2"/>
  <c r="DA19" i="2"/>
  <c r="DA22" i="2"/>
  <c r="DA24" i="2"/>
  <c r="DA27" i="2"/>
  <c r="DA29" i="2"/>
  <c r="DA32" i="2"/>
  <c r="DA34" i="2"/>
  <c r="DA37" i="2"/>
  <c r="DJ17" i="2"/>
  <c r="DJ19" i="2"/>
  <c r="DJ22" i="2"/>
  <c r="DJ24" i="2"/>
  <c r="DJ27" i="2"/>
  <c r="DJ29" i="2"/>
  <c r="DJ32" i="2"/>
  <c r="DJ34" i="2"/>
  <c r="DJ37" i="2"/>
  <c r="DM13" i="2"/>
  <c r="DM18" i="2"/>
  <c r="DM21" i="2"/>
  <c r="DM23" i="2"/>
  <c r="DM25" i="2"/>
  <c r="DM28" i="2"/>
  <c r="DM31" i="2"/>
  <c r="DM33" i="2"/>
  <c r="DM35" i="2"/>
  <c r="DM40" i="2"/>
  <c r="DV13" i="2"/>
  <c r="DV18" i="2"/>
  <c r="DV21" i="2"/>
  <c r="DV23" i="2"/>
  <c r="DV25" i="2"/>
  <c r="DV28" i="2"/>
  <c r="DV31" i="2"/>
  <c r="DV33" i="2"/>
  <c r="DV35" i="2"/>
  <c r="DV40" i="2"/>
  <c r="DY17" i="2"/>
  <c r="DY19" i="2"/>
  <c r="DY22" i="2"/>
  <c r="DY24" i="2"/>
  <c r="DY27" i="2"/>
  <c r="DY29" i="2"/>
  <c r="DY32" i="2"/>
  <c r="DY34" i="2"/>
  <c r="DY37" i="2"/>
  <c r="EB41" i="2"/>
  <c r="EH17" i="2"/>
  <c r="EH19" i="2"/>
  <c r="EH22" i="2"/>
  <c r="EH24" i="2"/>
  <c r="EH27" i="2"/>
  <c r="EH29" i="2"/>
  <c r="EH32" i="2"/>
  <c r="EH34" i="2"/>
  <c r="EH37" i="2"/>
  <c r="EK13" i="2"/>
  <c r="EK18" i="2"/>
  <c r="EK21" i="2"/>
  <c r="EK23" i="2"/>
  <c r="EK25" i="2"/>
  <c r="EK28" i="2"/>
  <c r="EK31" i="2"/>
  <c r="EK33" i="2"/>
  <c r="EK35" i="2"/>
  <c r="EK40" i="2"/>
  <c r="ET13" i="2"/>
  <c r="ET18" i="2"/>
  <c r="ET21" i="2"/>
  <c r="ET23" i="2"/>
  <c r="ET25" i="2"/>
  <c r="ET28" i="2"/>
  <c r="ET31" i="2"/>
  <c r="ET33" i="2"/>
  <c r="ET35" i="2"/>
  <c r="ET40" i="2"/>
  <c r="EW17" i="2"/>
  <c r="EW19" i="2"/>
  <c r="EW22" i="2"/>
  <c r="EW24" i="2"/>
  <c r="EW27" i="2"/>
  <c r="EW29" i="2"/>
  <c r="EW32" i="2"/>
  <c r="EW34" i="2"/>
  <c r="EW37" i="2"/>
  <c r="EZ41" i="2"/>
  <c r="FF17" i="2"/>
  <c r="FF19" i="2"/>
  <c r="FF22" i="2"/>
  <c r="FF24" i="2"/>
  <c r="FF27" i="2"/>
  <c r="FF29" i="2"/>
  <c r="FF32" i="2"/>
  <c r="FF34" i="2"/>
  <c r="FF37" i="2"/>
  <c r="FI13" i="2"/>
  <c r="FI18" i="2"/>
  <c r="FI21" i="2"/>
  <c r="FI23" i="2"/>
  <c r="FI25" i="2"/>
  <c r="FI28" i="2"/>
  <c r="FI31" i="2"/>
  <c r="FI33" i="2"/>
  <c r="FI35" i="2"/>
  <c r="FI40" i="2"/>
  <c r="FR13" i="2"/>
  <c r="FR18" i="2"/>
  <c r="FR21" i="2"/>
  <c r="FR23" i="2"/>
  <c r="FR25" i="2"/>
  <c r="FR28" i="2"/>
  <c r="FR31" i="2"/>
  <c r="FR33" i="2"/>
  <c r="FR35" i="2"/>
  <c r="FR40" i="2"/>
  <c r="FU17" i="2"/>
  <c r="FU19" i="2"/>
  <c r="FU22" i="2"/>
  <c r="FU24" i="2"/>
  <c r="FU27" i="2"/>
  <c r="FU29" i="2"/>
  <c r="FU32" i="2"/>
  <c r="FU34" i="2"/>
  <c r="FU37" i="2"/>
  <c r="FX41" i="2"/>
  <c r="GD17" i="2"/>
  <c r="GD19" i="2"/>
  <c r="GD22" i="2"/>
  <c r="GD24" i="2"/>
  <c r="GD27" i="2"/>
  <c r="GD29" i="2"/>
  <c r="GD32" i="2"/>
  <c r="GD34" i="2"/>
  <c r="GD37" i="2"/>
  <c r="GG13" i="2"/>
  <c r="GG18" i="2"/>
  <c r="GG21" i="2"/>
  <c r="GG23" i="2"/>
  <c r="GG25" i="2"/>
  <c r="GG28" i="2"/>
  <c r="GG31" i="2"/>
  <c r="GG33" i="2"/>
  <c r="GG35" i="2"/>
  <c r="GG40" i="2"/>
  <c r="GP13" i="2"/>
  <c r="GP18" i="2"/>
  <c r="GP21" i="2"/>
  <c r="GP23" i="2"/>
  <c r="GP25" i="2"/>
  <c r="GP28" i="2"/>
  <c r="GP31" i="2"/>
  <c r="GP33" i="2"/>
  <c r="GP35" i="2"/>
  <c r="GP40" i="2"/>
  <c r="GS17" i="2"/>
  <c r="GS19" i="2"/>
  <c r="GS22" i="2"/>
  <c r="GS24" i="2"/>
  <c r="GS27" i="2"/>
  <c r="GS29" i="2"/>
  <c r="GS32" i="2"/>
  <c r="GS34" i="2"/>
  <c r="GS37" i="2"/>
  <c r="GV41" i="2"/>
  <c r="HB17" i="2"/>
  <c r="HB19" i="2"/>
  <c r="HB22" i="2"/>
  <c r="HB24" i="2"/>
  <c r="HB27" i="2"/>
  <c r="HB29" i="2"/>
  <c r="HB32" i="2"/>
  <c r="HB34" i="2"/>
  <c r="HB37" i="2"/>
  <c r="HE13" i="2"/>
  <c r="HE18" i="2"/>
  <c r="HE21" i="2"/>
  <c r="HE23" i="2"/>
  <c r="HE25" i="2"/>
  <c r="HE28" i="2"/>
  <c r="HE31" i="2"/>
  <c r="HE33" i="2"/>
  <c r="HE35" i="2"/>
  <c r="HE40" i="2"/>
  <c r="HN13" i="2"/>
  <c r="HN18" i="2"/>
  <c r="HN21" i="2"/>
  <c r="HN23" i="2"/>
  <c r="HN25" i="2"/>
  <c r="HN28" i="2"/>
  <c r="HN31" i="2"/>
  <c r="HN33" i="2"/>
  <c r="HN35" i="2"/>
  <c r="HN40" i="2"/>
  <c r="HQ17" i="2"/>
  <c r="HQ19" i="2"/>
  <c r="HQ22" i="2"/>
  <c r="HQ24" i="2"/>
  <c r="HQ27" i="2"/>
  <c r="HQ29" i="2"/>
  <c r="HQ32" i="2"/>
  <c r="HQ34" i="2"/>
  <c r="HQ37" i="2"/>
  <c r="HT41" i="2"/>
  <c r="HU40" i="2"/>
  <c r="AS23" i="2"/>
  <c r="AS40" i="2"/>
  <c r="AW27" i="2"/>
  <c r="BB13" i="2"/>
  <c r="BB21" i="2"/>
  <c r="BB33" i="2"/>
  <c r="AT13" i="2"/>
  <c r="AT18" i="2"/>
  <c r="AT23" i="2"/>
  <c r="AT28" i="2"/>
  <c r="AT33" i="2"/>
  <c r="AT40" i="2"/>
  <c r="AV18" i="2"/>
  <c r="AV23" i="2"/>
  <c r="AV28" i="2"/>
  <c r="AV33" i="2"/>
  <c r="AV40" i="2"/>
  <c r="BC13" i="2"/>
  <c r="BC18" i="2"/>
  <c r="BC21" i="2"/>
  <c r="BC23" i="2"/>
  <c r="BC25" i="2"/>
  <c r="BC28" i="2"/>
  <c r="BC31" i="2"/>
  <c r="BC33" i="2"/>
  <c r="BC35" i="2"/>
  <c r="BC40" i="2"/>
  <c r="BF17" i="2"/>
  <c r="BF19" i="2"/>
  <c r="BF22" i="2"/>
  <c r="BF24" i="2"/>
  <c r="BF27" i="2"/>
  <c r="BF29" i="2"/>
  <c r="BF32" i="2"/>
  <c r="BF34" i="2"/>
  <c r="BF37" i="2"/>
  <c r="BI41" i="2"/>
  <c r="BO17" i="2"/>
  <c r="BO19" i="2"/>
  <c r="BO22" i="2"/>
  <c r="BO24" i="2"/>
  <c r="BO27" i="2"/>
  <c r="BO29" i="2"/>
  <c r="BO32" i="2"/>
  <c r="BO34" i="2"/>
  <c r="BO37" i="2"/>
  <c r="BR13" i="2"/>
  <c r="BR18" i="2"/>
  <c r="BR21" i="2"/>
  <c r="BR23" i="2"/>
  <c r="BR25" i="2"/>
  <c r="BR28" i="2"/>
  <c r="BR31" i="2"/>
  <c r="BR33" i="2"/>
  <c r="BR35" i="2"/>
  <c r="BR40" i="2"/>
  <c r="CD17" i="2"/>
  <c r="CD19" i="2"/>
  <c r="CD22" i="2"/>
  <c r="CD24" i="2"/>
  <c r="CD27" i="2"/>
  <c r="CD29" i="2"/>
  <c r="CD32" i="2"/>
  <c r="CD34" i="2"/>
  <c r="CD37" i="2"/>
  <c r="CP13" i="2"/>
  <c r="CP18" i="2"/>
  <c r="CP21" i="2"/>
  <c r="CP23" i="2"/>
  <c r="CP25" i="2"/>
  <c r="CP28" i="2"/>
  <c r="CP31" i="2"/>
  <c r="CP33" i="2"/>
  <c r="CP35" i="2"/>
  <c r="CP40" i="2"/>
  <c r="DB17" i="2"/>
  <c r="DB19" i="2"/>
  <c r="DB22" i="2"/>
  <c r="DB24" i="2"/>
  <c r="DB27" i="2"/>
  <c r="DB29" i="2"/>
  <c r="DB32" i="2"/>
  <c r="DB34" i="2"/>
  <c r="DB37" i="2"/>
  <c r="DK17" i="2"/>
  <c r="DK19" i="2"/>
  <c r="DK22" i="2"/>
  <c r="DK24" i="2"/>
  <c r="DK27" i="2"/>
  <c r="DK29" i="2"/>
  <c r="DK32" i="2"/>
  <c r="DK34" i="2"/>
  <c r="DK37" i="2"/>
  <c r="DN13" i="2"/>
  <c r="DN18" i="2"/>
  <c r="DN21" i="2"/>
  <c r="DN23" i="2"/>
  <c r="DN25" i="2"/>
  <c r="DN28" i="2"/>
  <c r="DN31" i="2"/>
  <c r="DN33" i="2"/>
  <c r="DN35" i="2"/>
  <c r="DN40" i="2"/>
  <c r="DW13" i="2"/>
  <c r="DW18" i="2"/>
  <c r="DW21" i="2"/>
  <c r="DW23" i="2"/>
  <c r="DW25" i="2"/>
  <c r="DW28" i="2"/>
  <c r="DW31" i="2"/>
  <c r="DW33" i="2"/>
  <c r="DW35" i="2"/>
  <c r="DW40" i="2"/>
  <c r="DZ17" i="2"/>
  <c r="DZ19" i="2"/>
  <c r="DZ22" i="2"/>
  <c r="DZ24" i="2"/>
  <c r="DZ27" i="2"/>
  <c r="DZ29" i="2"/>
  <c r="DZ32" i="2"/>
  <c r="DZ34" i="2"/>
  <c r="DZ37" i="2"/>
  <c r="EC41" i="2"/>
  <c r="EI17" i="2"/>
  <c r="EI19" i="2"/>
  <c r="EI22" i="2"/>
  <c r="EI24" i="2"/>
  <c r="EI27" i="2"/>
  <c r="EI29" i="2"/>
  <c r="EI32" i="2"/>
  <c r="EI34" i="2"/>
  <c r="EI37" i="2"/>
  <c r="EL13" i="2"/>
  <c r="EL18" i="2"/>
  <c r="EL21" i="2"/>
  <c r="EL23" i="2"/>
  <c r="EL25" i="2"/>
  <c r="EL28" i="2"/>
  <c r="EL31" i="2"/>
  <c r="EL33" i="2"/>
  <c r="EL35" i="2"/>
  <c r="EL40" i="2"/>
  <c r="EU13" i="2"/>
  <c r="EU18" i="2"/>
  <c r="EU21" i="2"/>
  <c r="EU23" i="2"/>
  <c r="EU25" i="2"/>
  <c r="EU28" i="2"/>
  <c r="EU31" i="2"/>
  <c r="EU33" i="2"/>
  <c r="EU35" i="2"/>
  <c r="EU40" i="2"/>
  <c r="EX17" i="2"/>
  <c r="EX19" i="2"/>
  <c r="EX22" i="2"/>
  <c r="EX24" i="2"/>
  <c r="EX27" i="2"/>
  <c r="EX29" i="2"/>
  <c r="EX32" i="2"/>
  <c r="EX34" i="2"/>
  <c r="EX37" i="2"/>
  <c r="FA41" i="2"/>
  <c r="FG17" i="2"/>
  <c r="FG19" i="2"/>
  <c r="FG22" i="2"/>
  <c r="FG24" i="2"/>
  <c r="FG27" i="2"/>
  <c r="FG29" i="2"/>
  <c r="FG32" i="2"/>
  <c r="FG34" i="2"/>
  <c r="FG37" i="2"/>
  <c r="FJ13" i="2"/>
  <c r="FJ18" i="2"/>
  <c r="FJ21" i="2"/>
  <c r="FJ23" i="2"/>
  <c r="FJ25" i="2"/>
  <c r="FJ28" i="2"/>
  <c r="FJ31" i="2"/>
  <c r="FJ33" i="2"/>
  <c r="FJ35" i="2"/>
  <c r="FJ40" i="2"/>
  <c r="FS13" i="2"/>
  <c r="FS18" i="2"/>
  <c r="FS21" i="2"/>
  <c r="FS23" i="2"/>
  <c r="FS25" i="2"/>
  <c r="FS28" i="2"/>
  <c r="FS31" i="2"/>
  <c r="FS33" i="2"/>
  <c r="FS35" i="2"/>
  <c r="FS40" i="2"/>
  <c r="FV17" i="2"/>
  <c r="FV19" i="2"/>
  <c r="FV22" i="2"/>
  <c r="FV24" i="2"/>
  <c r="FV27" i="2"/>
  <c r="FV29" i="2"/>
  <c r="FV32" i="2"/>
  <c r="FV34" i="2"/>
  <c r="FV37" i="2"/>
  <c r="FY41" i="2"/>
  <c r="GE17" i="2"/>
  <c r="GE19" i="2"/>
  <c r="GE22" i="2"/>
  <c r="GE24" i="2"/>
  <c r="GE27" i="2"/>
  <c r="GE29" i="2"/>
  <c r="GE32" i="2"/>
  <c r="GE34" i="2"/>
  <c r="GE37" i="2"/>
  <c r="GH13" i="2"/>
  <c r="GH18" i="2"/>
  <c r="GH21" i="2"/>
  <c r="GH23" i="2"/>
  <c r="GH25" i="2"/>
  <c r="GH28" i="2"/>
  <c r="GH31" i="2"/>
  <c r="GH33" i="2"/>
  <c r="GH35" i="2"/>
  <c r="GH40" i="2"/>
  <c r="GQ13" i="2"/>
  <c r="GQ18" i="2"/>
  <c r="GQ21" i="2"/>
  <c r="GQ23" i="2"/>
  <c r="GQ25" i="2"/>
  <c r="GQ28" i="2"/>
  <c r="GQ31" i="2"/>
  <c r="GQ33" i="2"/>
  <c r="GQ35" i="2"/>
  <c r="GQ40" i="2"/>
  <c r="GT17" i="2"/>
  <c r="GT19" i="2"/>
  <c r="GT22" i="2"/>
  <c r="GT24" i="2"/>
  <c r="GT27" i="2"/>
  <c r="GT29" i="2"/>
  <c r="GT32" i="2"/>
  <c r="GT34" i="2"/>
  <c r="GT37" i="2"/>
  <c r="GW41" i="2"/>
  <c r="HC17" i="2"/>
  <c r="HC19" i="2"/>
  <c r="HC22" i="2"/>
  <c r="HC24" i="2"/>
  <c r="HC27" i="2"/>
  <c r="HC29" i="2"/>
  <c r="HC32" i="2"/>
  <c r="HC34" i="2"/>
  <c r="HC37" i="2"/>
  <c r="HF13" i="2"/>
  <c r="HF18" i="2"/>
  <c r="HF21" i="2"/>
  <c r="HF23" i="2"/>
  <c r="HF25" i="2"/>
  <c r="HF28" i="2"/>
  <c r="HF31" i="2"/>
  <c r="HF33" i="2"/>
  <c r="HF35" i="2"/>
  <c r="HF40" i="2"/>
  <c r="HO13" i="2"/>
  <c r="HO18" i="2"/>
  <c r="HO21" i="2"/>
  <c r="HO23" i="2"/>
  <c r="HO25" i="2"/>
  <c r="HO28" i="2"/>
  <c r="HO31" i="2"/>
  <c r="HO33" i="2"/>
  <c r="HO35" i="2"/>
  <c r="HO40" i="2"/>
  <c r="HR17" i="2"/>
  <c r="HR19" i="2"/>
  <c r="HR22" i="2"/>
  <c r="HR24" i="2"/>
  <c r="HR27" i="2"/>
  <c r="HR29" i="2"/>
  <c r="HR32" i="2"/>
  <c r="HR34" i="2"/>
  <c r="HR37" i="2"/>
  <c r="HU41" i="2"/>
  <c r="HU35" i="2"/>
  <c r="AS28" i="2"/>
  <c r="AW17" i="2"/>
  <c r="AW32" i="2"/>
  <c r="BB23" i="2"/>
  <c r="BB35" i="2"/>
  <c r="AV13" i="2"/>
  <c r="AY17" i="2"/>
  <c r="AY19" i="2"/>
  <c r="AY22" i="2"/>
  <c r="AY24" i="2"/>
  <c r="AY27" i="2"/>
  <c r="AY29" i="2"/>
  <c r="AY32" i="2"/>
  <c r="AY34" i="2"/>
  <c r="AY37" i="2"/>
  <c r="BB41" i="2"/>
  <c r="BH17" i="2"/>
  <c r="BH19" i="2"/>
  <c r="BH22" i="2"/>
  <c r="BH24" i="2"/>
  <c r="BH27" i="2"/>
  <c r="BH29" i="2"/>
  <c r="BH32" i="2"/>
  <c r="BH34" i="2"/>
  <c r="BH37" i="2"/>
  <c r="BK13" i="2"/>
  <c r="BK18" i="2"/>
  <c r="BK21" i="2"/>
  <c r="BK23" i="2"/>
  <c r="BK25" i="2"/>
  <c r="BK28" i="2"/>
  <c r="BK31" i="2"/>
  <c r="BK33" i="2"/>
  <c r="BK35" i="2"/>
  <c r="BK40" i="2"/>
  <c r="BW17" i="2"/>
  <c r="BW19" i="2"/>
  <c r="BW22" i="2"/>
  <c r="BW24" i="2"/>
  <c r="BW27" i="2"/>
  <c r="BW29" i="2"/>
  <c r="BW32" i="2"/>
  <c r="BW34" i="2"/>
  <c r="BW37" i="2"/>
  <c r="CI13" i="2"/>
  <c r="CI18" i="2"/>
  <c r="CI21" i="2"/>
  <c r="CI23" i="2"/>
  <c r="CI25" i="2"/>
  <c r="CI28" i="2"/>
  <c r="CI31" i="2"/>
  <c r="CI33" i="2"/>
  <c r="CI35" i="2"/>
  <c r="CI40" i="2"/>
  <c r="CU17" i="2"/>
  <c r="CU19" i="2"/>
  <c r="CU22" i="2"/>
  <c r="CU24" i="2"/>
  <c r="CU27" i="2"/>
  <c r="CU29" i="2"/>
  <c r="CU32" i="2"/>
  <c r="CU34" i="2"/>
  <c r="CU37" i="2"/>
  <c r="DG13" i="2"/>
  <c r="DG18" i="2"/>
  <c r="DG21" i="2"/>
  <c r="DG23" i="2"/>
  <c r="DG25" i="2"/>
  <c r="DG28" i="2"/>
  <c r="DG31" i="2"/>
  <c r="DG33" i="2"/>
  <c r="DG35" i="2"/>
  <c r="DG40" i="2"/>
  <c r="DP13" i="2"/>
  <c r="DP18" i="2"/>
  <c r="DP21" i="2"/>
  <c r="DP23" i="2"/>
  <c r="DP25" i="2"/>
  <c r="DP28" i="2"/>
  <c r="DP31" i="2"/>
  <c r="DP33" i="2"/>
  <c r="DP35" i="2"/>
  <c r="DP40" i="2"/>
  <c r="DS17" i="2"/>
  <c r="DS19" i="2"/>
  <c r="DS22" i="2"/>
  <c r="DS24" i="2"/>
  <c r="DS27" i="2"/>
  <c r="DS29" i="2"/>
  <c r="DS32" i="2"/>
  <c r="DS34" i="2"/>
  <c r="DS37" i="2"/>
  <c r="DV41" i="2"/>
  <c r="EB17" i="2"/>
  <c r="EB19" i="2"/>
  <c r="EB22" i="2"/>
  <c r="EB24" i="2"/>
  <c r="EB27" i="2"/>
  <c r="EB29" i="2"/>
  <c r="EB32" i="2"/>
  <c r="EB34" i="2"/>
  <c r="EB37" i="2"/>
  <c r="EE13" i="2"/>
  <c r="EE18" i="2"/>
  <c r="EE21" i="2"/>
  <c r="EE23" i="2"/>
  <c r="EE25" i="2"/>
  <c r="EE28" i="2"/>
  <c r="EE31" i="2"/>
  <c r="EE33" i="2"/>
  <c r="EE35" i="2"/>
  <c r="EE40" i="2"/>
  <c r="EN13" i="2"/>
  <c r="EN18" i="2"/>
  <c r="EN21" i="2"/>
  <c r="EN23" i="2"/>
  <c r="EN25" i="2"/>
  <c r="EN28" i="2"/>
  <c r="EN31" i="2"/>
  <c r="EN33" i="2"/>
  <c r="EN35" i="2"/>
  <c r="EN40" i="2"/>
  <c r="EQ17" i="2"/>
  <c r="EQ19" i="2"/>
  <c r="EQ22" i="2"/>
  <c r="EQ24" i="2"/>
  <c r="EQ27" i="2"/>
  <c r="EQ29" i="2"/>
  <c r="EQ32" i="2"/>
  <c r="EQ34" i="2"/>
  <c r="EQ37" i="2"/>
  <c r="ET41" i="2"/>
  <c r="EZ17" i="2"/>
  <c r="EZ19" i="2"/>
  <c r="EZ22" i="2"/>
  <c r="EZ24" i="2"/>
  <c r="EZ27" i="2"/>
  <c r="EZ29" i="2"/>
  <c r="EZ32" i="2"/>
  <c r="EZ34" i="2"/>
  <c r="EZ37" i="2"/>
  <c r="FC13" i="2"/>
  <c r="FC18" i="2"/>
  <c r="FC21" i="2"/>
  <c r="FC23" i="2"/>
  <c r="FC25" i="2"/>
  <c r="FC28" i="2"/>
  <c r="FC31" i="2"/>
  <c r="FC33" i="2"/>
  <c r="FC35" i="2"/>
  <c r="FC40" i="2"/>
  <c r="FL13" i="2"/>
  <c r="FL18" i="2"/>
  <c r="FL21" i="2"/>
  <c r="FL23" i="2"/>
  <c r="FL25" i="2"/>
  <c r="FL28" i="2"/>
  <c r="FL31" i="2"/>
  <c r="FL33" i="2"/>
  <c r="FL35" i="2"/>
  <c r="FL40" i="2"/>
  <c r="FO17" i="2"/>
  <c r="FO19" i="2"/>
  <c r="FO22" i="2"/>
  <c r="FO24" i="2"/>
  <c r="FO27" i="2"/>
  <c r="FO29" i="2"/>
  <c r="FO32" i="2"/>
  <c r="FO34" i="2"/>
  <c r="FO37" i="2"/>
  <c r="FR41" i="2"/>
  <c r="FX17" i="2"/>
  <c r="FX19" i="2"/>
  <c r="FX22" i="2"/>
  <c r="FX24" i="2"/>
  <c r="FX27" i="2"/>
  <c r="FX29" i="2"/>
  <c r="FX32" i="2"/>
  <c r="FX34" i="2"/>
  <c r="FX37" i="2"/>
  <c r="GA13" i="2"/>
  <c r="GA18" i="2"/>
  <c r="GA21" i="2"/>
  <c r="GA23" i="2"/>
  <c r="GA25" i="2"/>
  <c r="GA28" i="2"/>
  <c r="GA31" i="2"/>
  <c r="GA33" i="2"/>
  <c r="GA35" i="2"/>
  <c r="GA40" i="2"/>
  <c r="GJ13" i="2"/>
  <c r="GJ18" i="2"/>
  <c r="GJ21" i="2"/>
  <c r="GJ23" i="2"/>
  <c r="GJ25" i="2"/>
  <c r="GJ28" i="2"/>
  <c r="GJ31" i="2"/>
  <c r="GJ33" i="2"/>
  <c r="GJ35" i="2"/>
  <c r="GJ40" i="2"/>
  <c r="GM17" i="2"/>
  <c r="GM19" i="2"/>
  <c r="GM22" i="2"/>
  <c r="GM24" i="2"/>
  <c r="GM27" i="2"/>
  <c r="GM29" i="2"/>
  <c r="GM32" i="2"/>
  <c r="GM34" i="2"/>
  <c r="GM37" i="2"/>
  <c r="GP41" i="2"/>
  <c r="GV17" i="2"/>
  <c r="GV19" i="2"/>
  <c r="GV22" i="2"/>
  <c r="GV24" i="2"/>
  <c r="GV27" i="2"/>
  <c r="GV29" i="2"/>
  <c r="GV32" i="2"/>
  <c r="GV34" i="2"/>
  <c r="GV37" i="2"/>
  <c r="GY13" i="2"/>
  <c r="GY18" i="2"/>
  <c r="GY21" i="2"/>
  <c r="GY23" i="2"/>
  <c r="GY25" i="2"/>
  <c r="GY28" i="2"/>
  <c r="GY31" i="2"/>
  <c r="GY33" i="2"/>
  <c r="GY35" i="2"/>
  <c r="GY40" i="2"/>
  <c r="HH13" i="2"/>
  <c r="HH18" i="2"/>
  <c r="HH21" i="2"/>
  <c r="HH23" i="2"/>
  <c r="HH25" i="2"/>
  <c r="HH28" i="2"/>
  <c r="HH31" i="2"/>
  <c r="HH33" i="2"/>
  <c r="HH35" i="2"/>
  <c r="HH40" i="2"/>
  <c r="HK17" i="2"/>
  <c r="HK19" i="2"/>
  <c r="HK22" i="2"/>
  <c r="HK24" i="2"/>
  <c r="HK27" i="2"/>
  <c r="HK29" i="2"/>
  <c r="HK32" i="2"/>
  <c r="HK34" i="2"/>
  <c r="HK37" i="2"/>
  <c r="HN41" i="2"/>
  <c r="HT17" i="2"/>
  <c r="HT19" i="2"/>
  <c r="HT22" i="2"/>
  <c r="HT24" i="2"/>
  <c r="HT27" i="2"/>
  <c r="HT29" i="2"/>
  <c r="HT32" i="2"/>
  <c r="HT34" i="2"/>
  <c r="HT37" i="2"/>
  <c r="HE22" i="2"/>
  <c r="HE24" i="2"/>
  <c r="HE27" i="2"/>
  <c r="HE29" i="2"/>
  <c r="HE32" i="2"/>
  <c r="HE34" i="2"/>
  <c r="HE37" i="2"/>
  <c r="HH41" i="2"/>
  <c r="HN17" i="2"/>
  <c r="HN19" i="2"/>
  <c r="HN22" i="2"/>
  <c r="HN24" i="2"/>
  <c r="HN27" i="2"/>
  <c r="HN29" i="2"/>
  <c r="HN32" i="2"/>
  <c r="HN34" i="2"/>
  <c r="HN37" i="2"/>
  <c r="HQ13" i="2"/>
  <c r="HQ18" i="2"/>
  <c r="HQ21" i="2"/>
  <c r="HQ23" i="2"/>
  <c r="HQ25" i="2"/>
  <c r="HQ28" i="2"/>
  <c r="HQ31" i="2"/>
  <c r="HQ33" i="2"/>
  <c r="HQ35" i="2"/>
  <c r="HQ40" i="2"/>
  <c r="X18" i="2"/>
  <c r="HZ18" i="2" s="1"/>
  <c r="X40" i="2"/>
  <c r="HZ40" i="2" s="1"/>
  <c r="X28" i="2"/>
  <c r="HZ28" i="2" s="1"/>
  <c r="X24" i="2"/>
  <c r="HZ24" i="2" s="1"/>
  <c r="X33" i="2"/>
  <c r="HZ33" i="2" s="1"/>
  <c r="X34" i="2"/>
  <c r="HZ34" i="2" s="1"/>
  <c r="X25" i="2"/>
  <c r="HZ25" i="2" s="1"/>
  <c r="X35" i="2"/>
  <c r="HZ35" i="2" s="1"/>
  <c r="X17" i="2"/>
  <c r="HZ17" i="2" s="1"/>
  <c r="X27" i="2"/>
  <c r="HZ27" i="2" s="1"/>
  <c r="X37" i="2"/>
  <c r="HZ37" i="2" s="1"/>
  <c r="X13" i="2"/>
  <c r="HZ13" i="2" s="1"/>
  <c r="X19" i="2"/>
  <c r="HZ19" i="2" s="1"/>
  <c r="X29" i="2"/>
  <c r="HZ29" i="2" s="1"/>
  <c r="X21" i="2"/>
  <c r="HZ21" i="2" s="1"/>
  <c r="X31" i="2"/>
  <c r="HZ31" i="2" s="1"/>
  <c r="X22" i="2"/>
  <c r="HZ22" i="2" s="1"/>
  <c r="X32" i="2"/>
  <c r="HZ32" i="2" s="1"/>
  <c r="EH478" i="2"/>
  <c r="FY230" i="2"/>
  <c r="GW230" i="2"/>
  <c r="EI478" i="2"/>
  <c r="EB478" i="2"/>
  <c r="EZ478" i="2"/>
  <c r="FX478" i="2"/>
  <c r="HB478" i="2"/>
  <c r="HC478" i="2"/>
  <c r="GV478" i="2"/>
  <c r="BO478" i="2"/>
  <c r="HT478" i="2"/>
  <c r="BH478" i="2"/>
  <c r="DJ478" i="2"/>
  <c r="FF478" i="2"/>
  <c r="GD478" i="2"/>
  <c r="FA478" i="2"/>
  <c r="FY478" i="2"/>
  <c r="GW478" i="2"/>
  <c r="HU478" i="2"/>
  <c r="BI478" i="2"/>
  <c r="EC478" i="2"/>
  <c r="BB478" i="2"/>
  <c r="DV478" i="2"/>
  <c r="ET478" i="2"/>
  <c r="FR478" i="2"/>
  <c r="GP478" i="2"/>
  <c r="HN478" i="2"/>
  <c r="BN478" i="2"/>
  <c r="GE478" i="2"/>
  <c r="EU478" i="2"/>
  <c r="GQ478" i="2"/>
  <c r="AX494" i="2"/>
  <c r="AX506" i="2"/>
  <c r="EN478" i="2"/>
  <c r="FL478" i="2"/>
  <c r="GJ478" i="2"/>
  <c r="HH478" i="2"/>
  <c r="DK478" i="2"/>
  <c r="FG478" i="2"/>
  <c r="AV478" i="2"/>
  <c r="BC478" i="2"/>
  <c r="DW478" i="2"/>
  <c r="FS478" i="2"/>
  <c r="HO478" i="2"/>
  <c r="AX479" i="2"/>
  <c r="AW478" i="2"/>
  <c r="AX489" i="2"/>
  <c r="DP478" i="2"/>
  <c r="DQ478" i="2"/>
  <c r="EO478" i="2"/>
  <c r="FM478" i="2"/>
  <c r="GK478" i="2"/>
  <c r="HI478" i="2"/>
  <c r="FX230" i="2"/>
  <c r="BI230" i="2"/>
  <c r="BB230" i="2"/>
  <c r="DV230" i="2"/>
  <c r="ET230" i="2"/>
  <c r="GP230" i="2"/>
  <c r="HN230" i="2"/>
  <c r="FS230" i="2"/>
  <c r="GQ230" i="2"/>
  <c r="HO230" i="2"/>
  <c r="BH230" i="2"/>
  <c r="FM230" i="2"/>
  <c r="DK230" i="2"/>
  <c r="HU230" i="2"/>
  <c r="HH230" i="2"/>
  <c r="HI230" i="2"/>
  <c r="HB230" i="2"/>
  <c r="HC230" i="2"/>
  <c r="GV230" i="2"/>
  <c r="GJ230" i="2"/>
  <c r="GK230" i="2"/>
  <c r="GD230" i="2"/>
  <c r="GE230" i="2"/>
  <c r="FR230" i="2"/>
  <c r="FL230" i="2"/>
  <c r="FF230" i="2"/>
  <c r="FG230" i="2"/>
  <c r="EZ230" i="2"/>
  <c r="FA230" i="2"/>
  <c r="EU230" i="2"/>
  <c r="EN230" i="2"/>
  <c r="EO230" i="2"/>
  <c r="EH230" i="2"/>
  <c r="EI230" i="2"/>
  <c r="EB230" i="2"/>
  <c r="EC230" i="2"/>
  <c r="DW230" i="2"/>
  <c r="DQ230" i="2"/>
  <c r="DP230" i="2"/>
  <c r="DJ230" i="2"/>
  <c r="BN230" i="2"/>
  <c r="BO230" i="2"/>
  <c r="BC230" i="2"/>
  <c r="AX231" i="2"/>
  <c r="AV230" i="2"/>
  <c r="AW230" i="2"/>
  <c r="HT230" i="2"/>
  <c r="HT42" i="2"/>
  <c r="AV42" i="2"/>
  <c r="FA42" i="2"/>
  <c r="GW42" i="2"/>
  <c r="HU42" i="2"/>
  <c r="BB42" i="2"/>
  <c r="DV42" i="2"/>
  <c r="ET42" i="2"/>
  <c r="FR42" i="2"/>
  <c r="GP42" i="2"/>
  <c r="HN42" i="2"/>
  <c r="EZ42" i="2"/>
  <c r="FX42" i="2"/>
  <c r="GV42" i="2"/>
  <c r="EC42" i="2"/>
  <c r="BH42" i="2"/>
  <c r="EB42" i="2"/>
  <c r="EU42" i="2"/>
  <c r="HO42" i="2"/>
  <c r="FY42" i="2"/>
  <c r="BC42" i="2"/>
  <c r="DW42" i="2"/>
  <c r="FS42" i="2"/>
  <c r="GQ42" i="2"/>
  <c r="DP42" i="2"/>
  <c r="EN42" i="2"/>
  <c r="FL42" i="2"/>
  <c r="GJ42" i="2"/>
  <c r="HH42" i="2"/>
  <c r="BN42" i="2"/>
  <c r="DJ42" i="2"/>
  <c r="EH42" i="2"/>
  <c r="FF42" i="2"/>
  <c r="GD42" i="2"/>
  <c r="HB42" i="2"/>
  <c r="BI42" i="2"/>
  <c r="AW42" i="2"/>
  <c r="DQ42" i="2"/>
  <c r="EO42" i="2"/>
  <c r="FM42" i="2"/>
  <c r="GK42" i="2"/>
  <c r="HI42" i="2"/>
  <c r="BO42" i="2"/>
  <c r="DK42" i="2"/>
  <c r="EI42" i="2"/>
  <c r="FG42" i="2"/>
  <c r="GE42" i="2"/>
  <c r="HC42" i="2"/>
  <c r="AX245" i="2"/>
  <c r="AU506" i="2"/>
  <c r="AX483" i="2"/>
  <c r="AX241" i="2"/>
  <c r="DU490" i="2"/>
  <c r="DU495" i="2"/>
  <c r="DX53" i="2"/>
  <c r="AU235" i="2"/>
  <c r="AU245" i="2"/>
  <c r="AX234" i="2"/>
  <c r="DR237" i="2"/>
  <c r="AU236" i="2"/>
  <c r="HJ231" i="2"/>
  <c r="HJ234" i="2"/>
  <c r="HJ241" i="2"/>
  <c r="HD488" i="2"/>
  <c r="HD490" i="2"/>
  <c r="HD493" i="2"/>
  <c r="HD495" i="2"/>
  <c r="AU482" i="2"/>
  <c r="AU491" i="2"/>
  <c r="AX507" i="2"/>
  <c r="AU488" i="2"/>
  <c r="AX491" i="2"/>
  <c r="AU241" i="2"/>
  <c r="AU246" i="2"/>
  <c r="AU258" i="2"/>
  <c r="HA241" i="2"/>
  <c r="BP495" i="2"/>
  <c r="BS487" i="2"/>
  <c r="AU231" i="2"/>
  <c r="GO234" i="2"/>
  <c r="GO243" i="2"/>
  <c r="HP493" i="2"/>
  <c r="AX239" i="2"/>
  <c r="AU493" i="2"/>
  <c r="AX482" i="2"/>
  <c r="FB489" i="2"/>
  <c r="EJ53" i="2"/>
  <c r="EJ493" i="2"/>
  <c r="FZ495" i="2"/>
  <c r="GC491" i="2"/>
  <c r="GC494" i="2"/>
  <c r="GL494" i="2"/>
  <c r="GL506" i="2"/>
  <c r="GO481" i="2"/>
  <c r="GO488" i="2"/>
  <c r="GO490" i="2"/>
  <c r="GX490" i="2"/>
  <c r="GX493" i="2"/>
  <c r="GX495" i="2"/>
  <c r="HA491" i="2"/>
  <c r="HA494" i="2"/>
  <c r="HA506" i="2"/>
  <c r="AX236" i="2"/>
  <c r="AX246" i="2"/>
  <c r="AU479" i="2"/>
  <c r="AX53" i="2"/>
  <c r="AX70" i="2"/>
  <c r="FZ49" i="2"/>
  <c r="GO54" i="2"/>
  <c r="FB47" i="2"/>
  <c r="GX43" i="2"/>
  <c r="GX53" i="2"/>
  <c r="BS483" i="2"/>
  <c r="DL479" i="2"/>
  <c r="DO488" i="2"/>
  <c r="DO490" i="2"/>
  <c r="DO493" i="2"/>
  <c r="DO495" i="2"/>
  <c r="EA484" i="2"/>
  <c r="BS59" i="2"/>
  <c r="CH53" i="2"/>
  <c r="ED53" i="2"/>
  <c r="ED58" i="2"/>
  <c r="EG59" i="2"/>
  <c r="EP59" i="2"/>
  <c r="HJ479" i="2"/>
  <c r="HJ482" i="2"/>
  <c r="HM490" i="2"/>
  <c r="HM493" i="2"/>
  <c r="AU52" i="2"/>
  <c r="AX46" i="2"/>
  <c r="AX55" i="2"/>
  <c r="CE58" i="2"/>
  <c r="HD53" i="2"/>
  <c r="EP231" i="2"/>
  <c r="HG246" i="2"/>
  <c r="BA482" i="2"/>
  <c r="BA487" i="2"/>
  <c r="BA489" i="2"/>
  <c r="BA491" i="2"/>
  <c r="BJ489" i="2"/>
  <c r="BM490" i="2"/>
  <c r="HA45" i="2"/>
  <c r="AU484" i="2"/>
  <c r="AU489" i="2"/>
  <c r="AX488" i="2"/>
  <c r="AX493" i="2"/>
  <c r="FT481" i="2"/>
  <c r="FT490" i="2"/>
  <c r="FW258" i="2"/>
  <c r="GF239" i="2"/>
  <c r="GF241" i="2"/>
  <c r="GR247" i="2"/>
  <c r="GU236" i="2"/>
  <c r="FZ482" i="2"/>
  <c r="FZ491" i="2"/>
  <c r="GC490" i="2"/>
  <c r="GC493" i="2"/>
  <c r="GC495" i="2"/>
  <c r="GL481" i="2"/>
  <c r="GL485" i="2"/>
  <c r="GL488" i="2"/>
  <c r="GO491" i="2"/>
  <c r="HA481" i="2"/>
  <c r="HA483" i="2"/>
  <c r="HA495" i="2"/>
  <c r="DO506" i="2"/>
  <c r="DX479" i="2"/>
  <c r="AX59" i="2"/>
  <c r="AX71" i="2"/>
  <c r="CB71" i="2"/>
  <c r="CK58" i="2"/>
  <c r="CK70" i="2"/>
  <c r="ES52" i="2"/>
  <c r="ES54" i="2"/>
  <c r="FK53" i="2"/>
  <c r="FT43" i="2"/>
  <c r="FW45" i="2"/>
  <c r="CB231" i="2"/>
  <c r="CQ234" i="2"/>
  <c r="DO243" i="2"/>
  <c r="DX231" i="2"/>
  <c r="EA247" i="2"/>
  <c r="FT231" i="2"/>
  <c r="FT241" i="2"/>
  <c r="BM47" i="2"/>
  <c r="AX52" i="2"/>
  <c r="DC246" i="2"/>
  <c r="BM49" i="2"/>
  <c r="BP53" i="2"/>
  <c r="CW243" i="2"/>
  <c r="AX484" i="2"/>
  <c r="FN51" i="2"/>
  <c r="FN53" i="2"/>
  <c r="FN58" i="2"/>
  <c r="CQ258" i="2"/>
  <c r="CW246" i="2"/>
  <c r="EY55" i="2"/>
  <c r="AU53" i="2"/>
  <c r="AU70" i="2"/>
  <c r="CE54" i="2"/>
  <c r="CE57" i="2"/>
  <c r="ES58" i="2"/>
  <c r="FT57" i="2"/>
  <c r="FW43" i="2"/>
  <c r="GU46" i="2"/>
  <c r="BA237" i="2"/>
  <c r="FH241" i="2"/>
  <c r="HM233" i="2"/>
  <c r="FK495" i="2"/>
  <c r="ES236" i="2"/>
  <c r="FB231" i="2"/>
  <c r="FB241" i="2"/>
  <c r="FE237" i="2"/>
  <c r="ES479" i="2"/>
  <c r="ES482" i="2"/>
  <c r="HS489" i="2"/>
  <c r="HS491" i="2"/>
  <c r="CH49" i="2"/>
  <c r="CH54" i="2"/>
  <c r="FN59" i="2"/>
  <c r="FZ46" i="2"/>
  <c r="FZ48" i="2"/>
  <c r="FZ51" i="2"/>
  <c r="FZ53" i="2"/>
  <c r="FZ55" i="2"/>
  <c r="FZ70" i="2"/>
  <c r="GC59" i="2"/>
  <c r="BJ237" i="2"/>
  <c r="BJ247" i="2"/>
  <c r="BV231" i="2"/>
  <c r="BY235" i="2"/>
  <c r="BY237" i="2"/>
  <c r="BY245" i="2"/>
  <c r="BY247" i="2"/>
  <c r="CB259" i="2"/>
  <c r="CH233" i="2"/>
  <c r="CH235" i="2"/>
  <c r="CH237" i="2"/>
  <c r="EM236" i="2"/>
  <c r="GF247" i="2"/>
  <c r="GI231" i="2"/>
  <c r="GI234" i="2"/>
  <c r="GI236" i="2"/>
  <c r="CH481" i="2"/>
  <c r="CH483" i="2"/>
  <c r="CH495" i="2"/>
  <c r="EY490" i="2"/>
  <c r="FK484" i="2"/>
  <c r="FK506" i="2"/>
  <c r="FT479" i="2"/>
  <c r="HM494" i="2"/>
  <c r="ES49" i="2"/>
  <c r="DI506" i="2"/>
  <c r="FZ507" i="2"/>
  <c r="GF485" i="2"/>
  <c r="GF488" i="2"/>
  <c r="GF490" i="2"/>
  <c r="GF495" i="2"/>
  <c r="GI482" i="2"/>
  <c r="GI484" i="2"/>
  <c r="GR479" i="2"/>
  <c r="GR482" i="2"/>
  <c r="GR484" i="2"/>
  <c r="GR489" i="2"/>
  <c r="GU481" i="2"/>
  <c r="FB59" i="2"/>
  <c r="FB237" i="2"/>
  <c r="FE239" i="2"/>
  <c r="FE241" i="2"/>
  <c r="HP241" i="2"/>
  <c r="BS481" i="2"/>
  <c r="EG484" i="2"/>
  <c r="HD241" i="2"/>
  <c r="HD258" i="2"/>
  <c r="BP485" i="2"/>
  <c r="BV495" i="2"/>
  <c r="BY506" i="2"/>
  <c r="BJ59" i="2"/>
  <c r="HA59" i="2"/>
  <c r="HV53" i="2"/>
  <c r="HV55" i="2"/>
  <c r="CW233" i="2"/>
  <c r="CW240" i="2"/>
  <c r="CW242" i="2"/>
  <c r="EM239" i="2"/>
  <c r="EM246" i="2"/>
  <c r="FH259" i="2"/>
  <c r="FQ231" i="2"/>
  <c r="FQ239" i="2"/>
  <c r="FQ258" i="2"/>
  <c r="FZ234" i="2"/>
  <c r="FZ236" i="2"/>
  <c r="FZ241" i="2"/>
  <c r="BA49" i="2"/>
  <c r="BJ45" i="2"/>
  <c r="DL247" i="2"/>
  <c r="EJ240" i="2"/>
  <c r="EM234" i="2"/>
  <c r="GI48" i="2"/>
  <c r="AX57" i="2"/>
  <c r="GL43" i="2"/>
  <c r="CB45" i="2"/>
  <c r="EY43" i="2"/>
  <c r="BJ47" i="2"/>
  <c r="BM46" i="2"/>
  <c r="CK236" i="2"/>
  <c r="EJ237" i="2"/>
  <c r="AU494" i="2"/>
  <c r="BM57" i="2"/>
  <c r="CE70" i="2"/>
  <c r="FT54" i="2"/>
  <c r="DO236" i="2"/>
  <c r="ES246" i="2"/>
  <c r="ES258" i="2"/>
  <c r="BY48" i="2"/>
  <c r="BY70" i="2"/>
  <c r="ES243" i="2"/>
  <c r="BG49" i="2"/>
  <c r="CQ58" i="2"/>
  <c r="DX55" i="2"/>
  <c r="EA49" i="2"/>
  <c r="EM51" i="2"/>
  <c r="EM53" i="2"/>
  <c r="EY482" i="2"/>
  <c r="GU54" i="2"/>
  <c r="HD49" i="2"/>
  <c r="HG43" i="2"/>
  <c r="HP43" i="2"/>
  <c r="HP48" i="2"/>
  <c r="HP70" i="2"/>
  <c r="BD247" i="2"/>
  <c r="BG234" i="2"/>
  <c r="BG243" i="2"/>
  <c r="BG258" i="2"/>
  <c r="BP231" i="2"/>
  <c r="BP234" i="2"/>
  <c r="BP236" i="2"/>
  <c r="BP239" i="2"/>
  <c r="BP241" i="2"/>
  <c r="BS235" i="2"/>
  <c r="BS237" i="2"/>
  <c r="BS240" i="2"/>
  <c r="BS242" i="2"/>
  <c r="BV259" i="2"/>
  <c r="CB235" i="2"/>
  <c r="CQ233" i="2"/>
  <c r="CQ245" i="2"/>
  <c r="EV46" i="2"/>
  <c r="EV48" i="2"/>
  <c r="EV53" i="2"/>
  <c r="EY70" i="2"/>
  <c r="HS54" i="2"/>
  <c r="HS57" i="2"/>
  <c r="HS59" i="2"/>
  <c r="BA234" i="2"/>
  <c r="BA236" i="2"/>
  <c r="BM48" i="2"/>
  <c r="AU47" i="2"/>
  <c r="DU237" i="2"/>
  <c r="ED242" i="2"/>
  <c r="ED245" i="2"/>
  <c r="FH247" i="2"/>
  <c r="CQ484" i="2"/>
  <c r="CQ491" i="2"/>
  <c r="CQ494" i="2"/>
  <c r="BD54" i="2"/>
  <c r="BD57" i="2"/>
  <c r="BG58" i="2"/>
  <c r="BG70" i="2"/>
  <c r="BY54" i="2"/>
  <c r="DI70" i="2"/>
  <c r="DR46" i="2"/>
  <c r="DR70" i="2"/>
  <c r="DU54" i="2"/>
  <c r="FB55" i="2"/>
  <c r="FB70" i="2"/>
  <c r="FQ51" i="2"/>
  <c r="GI47" i="2"/>
  <c r="GX54" i="2"/>
  <c r="HA48" i="2"/>
  <c r="HA55" i="2"/>
  <c r="HM45" i="2"/>
  <c r="HM47" i="2"/>
  <c r="HP71" i="2"/>
  <c r="HV45" i="2"/>
  <c r="BJ243" i="2"/>
  <c r="BM233" i="2"/>
  <c r="BM235" i="2"/>
  <c r="BM237" i="2"/>
  <c r="BM247" i="2"/>
  <c r="BV245" i="2"/>
  <c r="DC495" i="2"/>
  <c r="BA51" i="2"/>
  <c r="CB49" i="2"/>
  <c r="EY59" i="2"/>
  <c r="FB71" i="2"/>
  <c r="FH49" i="2"/>
  <c r="FH52" i="2"/>
  <c r="FH54" i="2"/>
  <c r="FK46" i="2"/>
  <c r="FK48" i="2"/>
  <c r="FT53" i="2"/>
  <c r="GC246" i="2"/>
  <c r="HM51" i="2"/>
  <c r="DR242" i="2"/>
  <c r="DR245" i="2"/>
  <c r="DU231" i="2"/>
  <c r="DU258" i="2"/>
  <c r="ED231" i="2"/>
  <c r="EY236" i="2"/>
  <c r="FH243" i="2"/>
  <c r="FQ233" i="2"/>
  <c r="GC234" i="2"/>
  <c r="GC239" i="2"/>
  <c r="HV239" i="2"/>
  <c r="HV241" i="2"/>
  <c r="BV484" i="2"/>
  <c r="BV487" i="2"/>
  <c r="BV489" i="2"/>
  <c r="CB506" i="2"/>
  <c r="CE485" i="2"/>
  <c r="CE490" i="2"/>
  <c r="DC489" i="2"/>
  <c r="DC491" i="2"/>
  <c r="DC494" i="2"/>
  <c r="DR484" i="2"/>
  <c r="DR491" i="2"/>
  <c r="DR494" i="2"/>
  <c r="EA485" i="2"/>
  <c r="FB506" i="2"/>
  <c r="FE485" i="2"/>
  <c r="GF479" i="2"/>
  <c r="GL507" i="2"/>
  <c r="GR495" i="2"/>
  <c r="GU491" i="2"/>
  <c r="GU506" i="2"/>
  <c r="HD479" i="2"/>
  <c r="FE247" i="2"/>
  <c r="GO233" i="2"/>
  <c r="GO235" i="2"/>
  <c r="GO242" i="2"/>
  <c r="HG236" i="2"/>
  <c r="DL482" i="2"/>
  <c r="HJ507" i="2"/>
  <c r="EJ479" i="2"/>
  <c r="EG487" i="2"/>
  <c r="EG489" i="2"/>
  <c r="ES485" i="2"/>
  <c r="FT482" i="2"/>
  <c r="FT484" i="2"/>
  <c r="FT487" i="2"/>
  <c r="FT489" i="2"/>
  <c r="FT506" i="2"/>
  <c r="FW481" i="2"/>
  <c r="HV484" i="2"/>
  <c r="HV494" i="2"/>
  <c r="HV506" i="2"/>
  <c r="BD231" i="2"/>
  <c r="DC231" i="2"/>
  <c r="DC236" i="2"/>
  <c r="EP236" i="2"/>
  <c r="EP241" i="2"/>
  <c r="EP246" i="2"/>
  <c r="HA237" i="2"/>
  <c r="BY482" i="2"/>
  <c r="HP479" i="2"/>
  <c r="ED70" i="2"/>
  <c r="FW49" i="2"/>
  <c r="HJ49" i="2"/>
  <c r="HP45" i="2"/>
  <c r="HP47" i="2"/>
  <c r="HS43" i="2"/>
  <c r="HS48" i="2"/>
  <c r="AU233" i="2"/>
  <c r="AU237" i="2"/>
  <c r="AU242" i="2"/>
  <c r="AU247" i="2"/>
  <c r="DO233" i="2"/>
  <c r="DO237" i="2"/>
  <c r="DO240" i="2"/>
  <c r="DO247" i="2"/>
  <c r="EA246" i="2"/>
  <c r="EJ231" i="2"/>
  <c r="EJ236" i="2"/>
  <c r="EJ241" i="2"/>
  <c r="FZ259" i="2"/>
  <c r="BM482" i="2"/>
  <c r="CB494" i="2"/>
  <c r="CH482" i="2"/>
  <c r="CH487" i="2"/>
  <c r="CH489" i="2"/>
  <c r="DO484" i="2"/>
  <c r="EY484" i="2"/>
  <c r="EY491" i="2"/>
  <c r="FH479" i="2"/>
  <c r="FH494" i="2"/>
  <c r="HA479" i="2"/>
  <c r="CW494" i="2"/>
  <c r="CH43" i="2"/>
  <c r="CQ46" i="2"/>
  <c r="EG49" i="2"/>
  <c r="EG52" i="2"/>
  <c r="EP47" i="2"/>
  <c r="EP52" i="2"/>
  <c r="ES46" i="2"/>
  <c r="EV59" i="2"/>
  <c r="FE488" i="2"/>
  <c r="FE490" i="2"/>
  <c r="FE493" i="2"/>
  <c r="FQ479" i="2"/>
  <c r="FW506" i="2"/>
  <c r="AX49" i="2"/>
  <c r="AX54" i="2"/>
  <c r="AX45" i="2"/>
  <c r="CQ55" i="2"/>
  <c r="DC43" i="2"/>
  <c r="DL46" i="2"/>
  <c r="DL48" i="2"/>
  <c r="DL53" i="2"/>
  <c r="DL58" i="2"/>
  <c r="DL70" i="2"/>
  <c r="DO54" i="2"/>
  <c r="DR71" i="2"/>
  <c r="DO258" i="2"/>
  <c r="DX234" i="2"/>
  <c r="EA237" i="2"/>
  <c r="AU46" i="2"/>
  <c r="AU55" i="2"/>
  <c r="BD45" i="2"/>
  <c r="BD47" i="2"/>
  <c r="BP52" i="2"/>
  <c r="CB59" i="2"/>
  <c r="EA46" i="2"/>
  <c r="EG46" i="2"/>
  <c r="EG48" i="2"/>
  <c r="GU45" i="2"/>
  <c r="GU49" i="2"/>
  <c r="HD71" i="2"/>
  <c r="HS51" i="2"/>
  <c r="HS53" i="2"/>
  <c r="BD236" i="2"/>
  <c r="BY258" i="2"/>
  <c r="CH241" i="2"/>
  <c r="EY237" i="2"/>
  <c r="GO246" i="2"/>
  <c r="BA46" i="2"/>
  <c r="BJ43" i="2"/>
  <c r="BY58" i="2"/>
  <c r="CQ70" i="2"/>
  <c r="DO55" i="2"/>
  <c r="DO58" i="2"/>
  <c r="DO70" i="2"/>
  <c r="GF43" i="2"/>
  <c r="GF46" i="2"/>
  <c r="GL48" i="2"/>
  <c r="GL58" i="2"/>
  <c r="HG53" i="2"/>
  <c r="HP53" i="2"/>
  <c r="BM258" i="2"/>
  <c r="CB234" i="2"/>
  <c r="CB236" i="2"/>
  <c r="CB241" i="2"/>
  <c r="ES247" i="2"/>
  <c r="HS258" i="2"/>
  <c r="BS484" i="2"/>
  <c r="ED55" i="2"/>
  <c r="EM49" i="2"/>
  <c r="EM52" i="2"/>
  <c r="EM54" i="2"/>
  <c r="EP71" i="2"/>
  <c r="ES59" i="2"/>
  <c r="DX43" i="2"/>
  <c r="DX46" i="2"/>
  <c r="EA58" i="2"/>
  <c r="EJ43" i="2"/>
  <c r="EG51" i="2"/>
  <c r="EG53" i="2"/>
  <c r="EP70" i="2"/>
  <c r="FB43" i="2"/>
  <c r="FE59" i="2"/>
  <c r="FZ57" i="2"/>
  <c r="GO58" i="2"/>
  <c r="GU55" i="2"/>
  <c r="GU58" i="2"/>
  <c r="HJ43" i="2"/>
  <c r="HJ48" i="2"/>
  <c r="CB243" i="2"/>
  <c r="CB246" i="2"/>
  <c r="CK233" i="2"/>
  <c r="CK235" i="2"/>
  <c r="CK237" i="2"/>
  <c r="CK242" i="2"/>
  <c r="CK245" i="2"/>
  <c r="CK247" i="2"/>
  <c r="HA240" i="2"/>
  <c r="HJ243" i="2"/>
  <c r="FW46" i="2"/>
  <c r="GR48" i="2"/>
  <c r="GU247" i="2"/>
  <c r="BV237" i="2"/>
  <c r="CB237" i="2"/>
  <c r="DX245" i="2"/>
  <c r="CW481" i="2"/>
  <c r="CW490" i="2"/>
  <c r="GI487" i="2"/>
  <c r="DO482" i="2"/>
  <c r="HG484" i="2"/>
  <c r="FB243" i="2"/>
  <c r="CK481" i="2"/>
  <c r="BM70" i="2"/>
  <c r="BS70" i="2"/>
  <c r="CB55" i="2"/>
  <c r="CK46" i="2"/>
  <c r="DI54" i="2"/>
  <c r="DI59" i="2"/>
  <c r="DR49" i="2"/>
  <c r="DR52" i="2"/>
  <c r="DR54" i="2"/>
  <c r="DR57" i="2"/>
  <c r="DR59" i="2"/>
  <c r="DX54" i="2"/>
  <c r="DX59" i="2"/>
  <c r="EJ47" i="2"/>
  <c r="EJ59" i="2"/>
  <c r="EM55" i="2"/>
  <c r="FE70" i="2"/>
  <c r="FT48" i="2"/>
  <c r="FT58" i="2"/>
  <c r="FT70" i="2"/>
  <c r="GI52" i="2"/>
  <c r="GX45" i="2"/>
  <c r="HD54" i="2"/>
  <c r="HD59" i="2"/>
  <c r="HG46" i="2"/>
  <c r="BD258" i="2"/>
  <c r="BG247" i="2"/>
  <c r="BP237" i="2"/>
  <c r="EG233" i="2"/>
  <c r="EG235" i="2"/>
  <c r="EG237" i="2"/>
  <c r="EM237" i="2"/>
  <c r="EM245" i="2"/>
  <c r="EV233" i="2"/>
  <c r="EV235" i="2"/>
  <c r="EV259" i="2"/>
  <c r="DC484" i="2"/>
  <c r="BP240" i="2"/>
  <c r="BP242" i="2"/>
  <c r="BP245" i="2"/>
  <c r="BS234" i="2"/>
  <c r="BS246" i="2"/>
  <c r="BY239" i="2"/>
  <c r="CE241" i="2"/>
  <c r="DI240" i="2"/>
  <c r="DI242" i="2"/>
  <c r="DI245" i="2"/>
  <c r="ED241" i="2"/>
  <c r="GL237" i="2"/>
  <c r="GL240" i="2"/>
  <c r="GU241" i="2"/>
  <c r="HD236" i="2"/>
  <c r="AX481" i="2"/>
  <c r="AX485" i="2"/>
  <c r="AX490" i="2"/>
  <c r="AX495" i="2"/>
  <c r="BA488" i="2"/>
  <c r="BJ481" i="2"/>
  <c r="BJ483" i="2"/>
  <c r="BJ485" i="2"/>
  <c r="BJ488" i="2"/>
  <c r="BP488" i="2"/>
  <c r="BM495" i="2"/>
  <c r="DU479" i="2"/>
  <c r="EJ482" i="2"/>
  <c r="ES488" i="2"/>
  <c r="EY493" i="2"/>
  <c r="FN231" i="2"/>
  <c r="DL491" i="2"/>
  <c r="ED479" i="2"/>
  <c r="HM484" i="2"/>
  <c r="DL243" i="2"/>
  <c r="FB247" i="2"/>
  <c r="GO247" i="2"/>
  <c r="GX259" i="2"/>
  <c r="BY481" i="2"/>
  <c r="GC479" i="2"/>
  <c r="GC482" i="2"/>
  <c r="GC484" i="2"/>
  <c r="EG258" i="2"/>
  <c r="EV258" i="2"/>
  <c r="FH234" i="2"/>
  <c r="FH239" i="2"/>
  <c r="FK246" i="2"/>
  <c r="GI237" i="2"/>
  <c r="GR237" i="2"/>
  <c r="HS236" i="2"/>
  <c r="BD479" i="2"/>
  <c r="BM506" i="2"/>
  <c r="CB484" i="2"/>
  <c r="CB487" i="2"/>
  <c r="CB489" i="2"/>
  <c r="CK494" i="2"/>
  <c r="DX482" i="2"/>
  <c r="DX487" i="2"/>
  <c r="DX491" i="2"/>
  <c r="DX494" i="2"/>
  <c r="ED491" i="2"/>
  <c r="EJ487" i="2"/>
  <c r="EJ489" i="2"/>
  <c r="EM481" i="2"/>
  <c r="EM483" i="2"/>
  <c r="EM495" i="2"/>
  <c r="FB488" i="2"/>
  <c r="FH481" i="2"/>
  <c r="FH483" i="2"/>
  <c r="FQ506" i="2"/>
  <c r="HJ495" i="2"/>
  <c r="EP483" i="2"/>
  <c r="EP493" i="2"/>
  <c r="FB479" i="2"/>
  <c r="FN479" i="2"/>
  <c r="CQ239" i="2"/>
  <c r="CQ241" i="2"/>
  <c r="CQ246" i="2"/>
  <c r="DR234" i="2"/>
  <c r="EJ259" i="2"/>
  <c r="EV240" i="2"/>
  <c r="EV242" i="2"/>
  <c r="EV245" i="2"/>
  <c r="FB233" i="2"/>
  <c r="FB235" i="2"/>
  <c r="FH237" i="2"/>
  <c r="FH258" i="2"/>
  <c r="FN259" i="2"/>
  <c r="FT235" i="2"/>
  <c r="FT240" i="2"/>
  <c r="FW246" i="2"/>
  <c r="GI243" i="2"/>
  <c r="GI246" i="2"/>
  <c r="HP246" i="2"/>
  <c r="CK490" i="2"/>
  <c r="CK493" i="2"/>
  <c r="DX481" i="2"/>
  <c r="DX483" i="2"/>
  <c r="DX485" i="2"/>
  <c r="DX488" i="2"/>
  <c r="EV491" i="2"/>
  <c r="FH482" i="2"/>
  <c r="FH491" i="2"/>
  <c r="FQ495" i="2"/>
  <c r="HD506" i="2"/>
  <c r="HJ487" i="2"/>
  <c r="HJ489" i="2"/>
  <c r="HM481" i="2"/>
  <c r="HP484" i="2"/>
  <c r="HP487" i="2"/>
  <c r="HP489" i="2"/>
  <c r="BJ484" i="2"/>
  <c r="HP494" i="2"/>
  <c r="EG506" i="2"/>
  <c r="FW484" i="2"/>
  <c r="DI48" i="2"/>
  <c r="GU59" i="2"/>
  <c r="HA49" i="2"/>
  <c r="HA52" i="2"/>
  <c r="EA258" i="2"/>
  <c r="EV243" i="2"/>
  <c r="HG237" i="2"/>
  <c r="FQ494" i="2"/>
  <c r="GR506" i="2"/>
  <c r="HV488" i="2"/>
  <c r="EV71" i="2"/>
  <c r="HM49" i="2"/>
  <c r="BD43" i="2"/>
  <c r="BD46" i="2"/>
  <c r="BJ58" i="2"/>
  <c r="BP43" i="2"/>
  <c r="BM51" i="2"/>
  <c r="CH55" i="2"/>
  <c r="CK48" i="2"/>
  <c r="DI53" i="2"/>
  <c r="DI58" i="2"/>
  <c r="DR48" i="2"/>
  <c r="DR51" i="2"/>
  <c r="DR55" i="2"/>
  <c r="DR58" i="2"/>
  <c r="AX48" i="2"/>
  <c r="BD53" i="2"/>
  <c r="BD58" i="2"/>
  <c r="BD70" i="2"/>
  <c r="BG45" i="2"/>
  <c r="BG52" i="2"/>
  <c r="CB54" i="2"/>
  <c r="BY59" i="2"/>
  <c r="CQ45" i="2"/>
  <c r="ED43" i="2"/>
  <c r="ED48" i="2"/>
  <c r="EM46" i="2"/>
  <c r="FT46" i="2"/>
  <c r="BS245" i="2"/>
  <c r="BS247" i="2"/>
  <c r="DU236" i="2"/>
  <c r="EY58" i="2"/>
  <c r="FH43" i="2"/>
  <c r="AU48" i="2"/>
  <c r="BJ49" i="2"/>
  <c r="DX45" i="2"/>
  <c r="DX49" i="2"/>
  <c r="EJ48" i="2"/>
  <c r="FB46" i="2"/>
  <c r="FB48" i="2"/>
  <c r="HJ54" i="2"/>
  <c r="HJ57" i="2"/>
  <c r="HM55" i="2"/>
  <c r="HM58" i="2"/>
  <c r="HM70" i="2"/>
  <c r="FE233" i="2"/>
  <c r="BA58" i="2"/>
  <c r="AX58" i="2"/>
  <c r="HD43" i="2"/>
  <c r="DC258" i="2"/>
  <c r="GX231" i="2"/>
  <c r="AU58" i="2"/>
  <c r="BP70" i="2"/>
  <c r="BV53" i="2"/>
  <c r="CB53" i="2"/>
  <c r="CE48" i="2"/>
  <c r="CH59" i="2"/>
  <c r="CK49" i="2"/>
  <c r="DC45" i="2"/>
  <c r="DC47" i="2"/>
  <c r="DC49" i="2"/>
  <c r="AU43" i="2"/>
  <c r="BG48" i="2"/>
  <c r="BA53" i="2"/>
  <c r="BM59" i="2"/>
  <c r="BS49" i="2"/>
  <c r="CQ48" i="2"/>
  <c r="CQ59" i="2"/>
  <c r="DO43" i="2"/>
  <c r="DO48" i="2"/>
  <c r="EV49" i="2"/>
  <c r="FB49" i="2"/>
  <c r="FW51" i="2"/>
  <c r="FW53" i="2"/>
  <c r="FW55" i="2"/>
  <c r="GF234" i="2"/>
  <c r="HS246" i="2"/>
  <c r="AX43" i="2"/>
  <c r="BM45" i="2"/>
  <c r="BP46" i="2"/>
  <c r="BP48" i="2"/>
  <c r="BP59" i="2"/>
  <c r="BP71" i="2"/>
  <c r="BV45" i="2"/>
  <c r="BV47" i="2"/>
  <c r="BS52" i="2"/>
  <c r="BY45" i="2"/>
  <c r="CK51" i="2"/>
  <c r="CK53" i="2"/>
  <c r="CQ51" i="2"/>
  <c r="CW52" i="2"/>
  <c r="CW57" i="2"/>
  <c r="DC54" i="2"/>
  <c r="DC57" i="2"/>
  <c r="DC59" i="2"/>
  <c r="DO49" i="2"/>
  <c r="DU45" i="2"/>
  <c r="DU55" i="2"/>
  <c r="DU58" i="2"/>
  <c r="EA59" i="2"/>
  <c r="EP43" i="2"/>
  <c r="ES48" i="2"/>
  <c r="EV57" i="2"/>
  <c r="FH70" i="2"/>
  <c r="FQ45" i="2"/>
  <c r="FQ49" i="2"/>
  <c r="GF52" i="2"/>
  <c r="GF54" i="2"/>
  <c r="GX59" i="2"/>
  <c r="EP237" i="2"/>
  <c r="EP242" i="2"/>
  <c r="EP245" i="2"/>
  <c r="EY242" i="2"/>
  <c r="GO236" i="2"/>
  <c r="BD55" i="2"/>
  <c r="BA70" i="2"/>
  <c r="BJ46" i="2"/>
  <c r="BJ71" i="2"/>
  <c r="BM55" i="2"/>
  <c r="BM58" i="2"/>
  <c r="BY49" i="2"/>
  <c r="BY52" i="2"/>
  <c r="CK55" i="2"/>
  <c r="DL54" i="2"/>
  <c r="DL57" i="2"/>
  <c r="DL71" i="2"/>
  <c r="DR45" i="2"/>
  <c r="DR47" i="2"/>
  <c r="DO59" i="2"/>
  <c r="EA53" i="2"/>
  <c r="EG45" i="2"/>
  <c r="EG47" i="2"/>
  <c r="EJ55" i="2"/>
  <c r="EP46" i="2"/>
  <c r="EP53" i="2"/>
  <c r="EV43" i="2"/>
  <c r="ES51" i="2"/>
  <c r="EV70" i="2"/>
  <c r="EY45" i="2"/>
  <c r="FK54" i="2"/>
  <c r="FK57" i="2"/>
  <c r="GC43" i="2"/>
  <c r="GC48" i="2"/>
  <c r="HV59" i="2"/>
  <c r="BA239" i="2"/>
  <c r="BG246" i="2"/>
  <c r="HM246" i="2"/>
  <c r="FQ246" i="2"/>
  <c r="GF243" i="2"/>
  <c r="AU57" i="2"/>
  <c r="BJ51" i="2"/>
  <c r="BJ53" i="2"/>
  <c r="BP49" i="2"/>
  <c r="BP58" i="2"/>
  <c r="BV43" i="2"/>
  <c r="BS53" i="2"/>
  <c r="BY55" i="2"/>
  <c r="CB70" i="2"/>
  <c r="CK52" i="2"/>
  <c r="CK54" i="2"/>
  <c r="CQ52" i="2"/>
  <c r="CQ54" i="2"/>
  <c r="CW43" i="2"/>
  <c r="CW53" i="2"/>
  <c r="CW58" i="2"/>
  <c r="CW70" i="2"/>
  <c r="DC51" i="2"/>
  <c r="DC53" i="2"/>
  <c r="DC70" i="2"/>
  <c r="DL43" i="2"/>
  <c r="DL55" i="2"/>
  <c r="DO51" i="2"/>
  <c r="EA70" i="2"/>
  <c r="EG43" i="2"/>
  <c r="EJ49" i="2"/>
  <c r="EJ71" i="2"/>
  <c r="EP49" i="2"/>
  <c r="EM59" i="2"/>
  <c r="ES47" i="2"/>
  <c r="EV55" i="2"/>
  <c r="FE43" i="2"/>
  <c r="FK58" i="2"/>
  <c r="FQ46" i="2"/>
  <c r="FQ48" i="2"/>
  <c r="GF51" i="2"/>
  <c r="GF53" i="2"/>
  <c r="GI58" i="2"/>
  <c r="GI70" i="2"/>
  <c r="HG70" i="2"/>
  <c r="BM240" i="2"/>
  <c r="BM242" i="2"/>
  <c r="DI231" i="2"/>
  <c r="DI234" i="2"/>
  <c r="DI241" i="2"/>
  <c r="DI258" i="2"/>
  <c r="DR231" i="2"/>
  <c r="DO246" i="2"/>
  <c r="ED234" i="2"/>
  <c r="ES233" i="2"/>
  <c r="EA54" i="2"/>
  <c r="EJ70" i="2"/>
  <c r="EP55" i="2"/>
  <c r="EP58" i="2"/>
  <c r="EV52" i="2"/>
  <c r="EY48" i="2"/>
  <c r="EY51" i="2"/>
  <c r="FH71" i="2"/>
  <c r="FQ52" i="2"/>
  <c r="FQ59" i="2"/>
  <c r="FT71" i="2"/>
  <c r="FW59" i="2"/>
  <c r="BJ242" i="2"/>
  <c r="BP259" i="2"/>
  <c r="CH259" i="2"/>
  <c r="CQ231" i="2"/>
  <c r="CQ236" i="2"/>
  <c r="EG236" i="2"/>
  <c r="GF231" i="2"/>
  <c r="HA234" i="2"/>
  <c r="HA236" i="2"/>
  <c r="AU481" i="2"/>
  <c r="AU485" i="2"/>
  <c r="AU490" i="2"/>
  <c r="AU495" i="2"/>
  <c r="BD484" i="2"/>
  <c r="DU46" i="2"/>
  <c r="EA45" i="2"/>
  <c r="ED59" i="2"/>
  <c r="ED71" i="2"/>
  <c r="EJ51" i="2"/>
  <c r="EG55" i="2"/>
  <c r="EM43" i="2"/>
  <c r="EP57" i="2"/>
  <c r="EV51" i="2"/>
  <c r="ES55" i="2"/>
  <c r="EY47" i="2"/>
  <c r="EY49" i="2"/>
  <c r="EY52" i="2"/>
  <c r="FN43" i="2"/>
  <c r="FN55" i="2"/>
  <c r="FQ58" i="2"/>
  <c r="FZ43" i="2"/>
  <c r="GF59" i="2"/>
  <c r="GL57" i="2"/>
  <c r="BD239" i="2"/>
  <c r="BD241" i="2"/>
  <c r="BV234" i="2"/>
  <c r="BV239" i="2"/>
  <c r="BV241" i="2"/>
  <c r="BY243" i="2"/>
  <c r="CE246" i="2"/>
  <c r="CQ237" i="2"/>
  <c r="CQ240" i="2"/>
  <c r="CQ242" i="2"/>
  <c r="DX236" i="2"/>
  <c r="ES237" i="2"/>
  <c r="FB240" i="2"/>
  <c r="FE242" i="2"/>
  <c r="FK258" i="2"/>
  <c r="DI490" i="2"/>
  <c r="DO481" i="2"/>
  <c r="DO485" i="2"/>
  <c r="HA46" i="2"/>
  <c r="CK240" i="2"/>
  <c r="HA242" i="2"/>
  <c r="FB51" i="2"/>
  <c r="FB53" i="2"/>
  <c r="FH46" i="2"/>
  <c r="FH53" i="2"/>
  <c r="GO49" i="2"/>
  <c r="HG45" i="2"/>
  <c r="AX259" i="2"/>
  <c r="BA233" i="2"/>
  <c r="BA235" i="2"/>
  <c r="BG233" i="2"/>
  <c r="BJ234" i="2"/>
  <c r="BJ241" i="2"/>
  <c r="BM231" i="2"/>
  <c r="BM236" i="2"/>
  <c r="BY240" i="2"/>
  <c r="CH231" i="2"/>
  <c r="CH239" i="2"/>
  <c r="CK246" i="2"/>
  <c r="CW245" i="2"/>
  <c r="DC237" i="2"/>
  <c r="DC240" i="2"/>
  <c r="DC242" i="2"/>
  <c r="FB242" i="2"/>
  <c r="FE236" i="2"/>
  <c r="FH245" i="2"/>
  <c r="FN234" i="2"/>
  <c r="FN239" i="2"/>
  <c r="FN241" i="2"/>
  <c r="FZ246" i="2"/>
  <c r="FZ258" i="2"/>
  <c r="GX234" i="2"/>
  <c r="GU258" i="2"/>
  <c r="GL45" i="2"/>
  <c r="GI49" i="2"/>
  <c r="GI57" i="2"/>
  <c r="GI59" i="2"/>
  <c r="GR45" i="2"/>
  <c r="GR47" i="2"/>
  <c r="GX49" i="2"/>
  <c r="HD51" i="2"/>
  <c r="HA58" i="2"/>
  <c r="HJ45" i="2"/>
  <c r="HJ47" i="2"/>
  <c r="HM52" i="2"/>
  <c r="HM54" i="2"/>
  <c r="HM59" i="2"/>
  <c r="HS49" i="2"/>
  <c r="BA242" i="2"/>
  <c r="BA247" i="2"/>
  <c r="BG240" i="2"/>
  <c r="BS236" i="2"/>
  <c r="CB240" i="2"/>
  <c r="CB258" i="2"/>
  <c r="CE237" i="2"/>
  <c r="CW231" i="2"/>
  <c r="CW236" i="2"/>
  <c r="DC247" i="2"/>
  <c r="DX235" i="2"/>
  <c r="DX259" i="2"/>
  <c r="EJ243" i="2"/>
  <c r="EP234" i="2"/>
  <c r="EV231" i="2"/>
  <c r="EV241" i="2"/>
  <c r="EY258" i="2"/>
  <c r="FH236" i="2"/>
  <c r="FK242" i="2"/>
  <c r="FK245" i="2"/>
  <c r="FT258" i="2"/>
  <c r="FW237" i="2"/>
  <c r="FW242" i="2"/>
  <c r="HG494" i="2"/>
  <c r="BS494" i="2"/>
  <c r="CE494" i="2"/>
  <c r="GX239" i="2"/>
  <c r="GX241" i="2"/>
  <c r="HD259" i="2"/>
  <c r="HM237" i="2"/>
  <c r="HS237" i="2"/>
  <c r="BD489" i="2"/>
  <c r="BY485" i="2"/>
  <c r="BY493" i="2"/>
  <c r="CE491" i="2"/>
  <c r="CH507" i="2"/>
  <c r="CK483" i="2"/>
  <c r="CK485" i="2"/>
  <c r="FE479" i="2"/>
  <c r="FW494" i="2"/>
  <c r="FW247" i="2"/>
  <c r="GL236" i="2"/>
  <c r="GR231" i="2"/>
  <c r="HM247" i="2"/>
  <c r="HP259" i="2"/>
  <c r="HV233" i="2"/>
  <c r="HV235" i="2"/>
  <c r="BS495" i="2"/>
  <c r="BY495" i="2"/>
  <c r="CE481" i="2"/>
  <c r="CQ506" i="2"/>
  <c r="EJ485" i="2"/>
  <c r="EJ488" i="2"/>
  <c r="EM482" i="2"/>
  <c r="EM491" i="2"/>
  <c r="EM494" i="2"/>
  <c r="ES489" i="2"/>
  <c r="ES491" i="2"/>
  <c r="ES494" i="2"/>
  <c r="FE484" i="2"/>
  <c r="HJ491" i="2"/>
  <c r="HP495" i="2"/>
  <c r="HS479" i="2"/>
  <c r="HS482" i="2"/>
  <c r="HS484" i="2"/>
  <c r="BV243" i="2"/>
  <c r="BV246" i="2"/>
  <c r="BS258" i="2"/>
  <c r="BY234" i="2"/>
  <c r="CB245" i="2"/>
  <c r="CB247" i="2"/>
  <c r="CK258" i="2"/>
  <c r="CQ247" i="2"/>
  <c r="CW239" i="2"/>
  <c r="CW241" i="2"/>
  <c r="DC245" i="2"/>
  <c r="DL231" i="2"/>
  <c r="DL239" i="2"/>
  <c r="DL241" i="2"/>
  <c r="EA234" i="2"/>
  <c r="EA236" i="2"/>
  <c r="EA239" i="2"/>
  <c r="EJ233" i="2"/>
  <c r="EJ235" i="2"/>
  <c r="EG247" i="2"/>
  <c r="EJ258" i="2"/>
  <c r="EM235" i="2"/>
  <c r="ES240" i="2"/>
  <c r="FH231" i="2"/>
  <c r="FH240" i="2"/>
  <c r="FE258" i="2"/>
  <c r="FK239" i="2"/>
  <c r="FK241" i="2"/>
  <c r="FN247" i="2"/>
  <c r="FT242" i="2"/>
  <c r="FT245" i="2"/>
  <c r="FT259" i="2"/>
  <c r="FZ237" i="2"/>
  <c r="FZ240" i="2"/>
  <c r="GC242" i="2"/>
  <c r="GC245" i="2"/>
  <c r="GF246" i="2"/>
  <c r="GI233" i="2"/>
  <c r="GI235" i="2"/>
  <c r="GL239" i="2"/>
  <c r="GL241" i="2"/>
  <c r="GO239" i="2"/>
  <c r="GR259" i="2"/>
  <c r="HP242" i="2"/>
  <c r="HP245" i="2"/>
  <c r="BA485" i="2"/>
  <c r="BA495" i="2"/>
  <c r="BS482" i="2"/>
  <c r="BV490" i="2"/>
  <c r="BV493" i="2"/>
  <c r="BV507" i="2"/>
  <c r="CB481" i="2"/>
  <c r="CB483" i="2"/>
  <c r="CH491" i="2"/>
  <c r="EG482" i="2"/>
  <c r="FB482" i="2"/>
  <c r="EY494" i="2"/>
  <c r="GX487" i="2"/>
  <c r="GX489" i="2"/>
  <c r="HA488" i="2"/>
  <c r="HG506" i="2"/>
  <c r="FW231" i="2"/>
  <c r="FW234" i="2"/>
  <c r="FW236" i="2"/>
  <c r="FW243" i="2"/>
  <c r="GC247" i="2"/>
  <c r="GF259" i="2"/>
  <c r="GI240" i="2"/>
  <c r="GI242" i="2"/>
  <c r="GI245" i="2"/>
  <c r="GR239" i="2"/>
  <c r="GR241" i="2"/>
  <c r="GR243" i="2"/>
  <c r="GX242" i="2"/>
  <c r="GX245" i="2"/>
  <c r="HM234" i="2"/>
  <c r="HM239" i="2"/>
  <c r="BG489" i="2"/>
  <c r="BM484" i="2"/>
  <c r="BV479" i="2"/>
  <c r="BY484" i="2"/>
  <c r="CH485" i="2"/>
  <c r="CW485" i="2"/>
  <c r="DC506" i="2"/>
  <c r="ED482" i="2"/>
  <c r="FW485" i="2"/>
  <c r="FW488" i="2"/>
  <c r="FW490" i="2"/>
  <c r="GO485" i="2"/>
  <c r="GU485" i="2"/>
  <c r="GU490" i="2"/>
  <c r="FN49" i="2"/>
  <c r="FN52" i="2"/>
  <c r="FT45" i="2"/>
  <c r="FZ47" i="2"/>
  <c r="FZ59" i="2"/>
  <c r="FZ71" i="2"/>
  <c r="GF47" i="2"/>
  <c r="GL53" i="2"/>
  <c r="GR43" i="2"/>
  <c r="GR53" i="2"/>
  <c r="GR55" i="2"/>
  <c r="GR58" i="2"/>
  <c r="GR70" i="2"/>
  <c r="HD45" i="2"/>
  <c r="HD47" i="2"/>
  <c r="HA70" i="2"/>
  <c r="HM48" i="2"/>
  <c r="HP54" i="2"/>
  <c r="HV49" i="2"/>
  <c r="HV57" i="2"/>
  <c r="HV71" i="2"/>
  <c r="AU240" i="2"/>
  <c r="BA231" i="2"/>
  <c r="BD237" i="2"/>
  <c r="BJ233" i="2"/>
  <c r="BM239" i="2"/>
  <c r="BM243" i="2"/>
  <c r="BP247" i="2"/>
  <c r="BV235" i="2"/>
  <c r="BV240" i="2"/>
  <c r="BV247" i="2"/>
  <c r="BY233" i="2"/>
  <c r="CB239" i="2"/>
  <c r="CQ235" i="2"/>
  <c r="CW235" i="2"/>
  <c r="CW258" i="2"/>
  <c r="DC239" i="2"/>
  <c r="DC241" i="2"/>
  <c r="DR247" i="2"/>
  <c r="DU233" i="2"/>
  <c r="EP243" i="2"/>
  <c r="EV234" i="2"/>
  <c r="ES239" i="2"/>
  <c r="EY233" i="2"/>
  <c r="FB234" i="2"/>
  <c r="EY247" i="2"/>
  <c r="FE235" i="2"/>
  <c r="FN243" i="2"/>
  <c r="FT239" i="2"/>
  <c r="GU246" i="2"/>
  <c r="HJ239" i="2"/>
  <c r="BP479" i="2"/>
  <c r="BP490" i="2"/>
  <c r="CE484" i="2"/>
  <c r="CQ485" i="2"/>
  <c r="DL494" i="2"/>
  <c r="DO487" i="2"/>
  <c r="DO489" i="2"/>
  <c r="DO491" i="2"/>
  <c r="FZ481" i="2"/>
  <c r="FZ483" i="2"/>
  <c r="GF506" i="2"/>
  <c r="GI481" i="2"/>
  <c r="GI483" i="2"/>
  <c r="GI485" i="2"/>
  <c r="GO495" i="2"/>
  <c r="HA484" i="2"/>
  <c r="HD231" i="2"/>
  <c r="HJ233" i="2"/>
  <c r="HJ235" i="2"/>
  <c r="HG240" i="2"/>
  <c r="HP236" i="2"/>
  <c r="HV237" i="2"/>
  <c r="HV240" i="2"/>
  <c r="HV242" i="2"/>
  <c r="HV245" i="2"/>
  <c r="HS247" i="2"/>
  <c r="BJ479" i="2"/>
  <c r="BJ494" i="2"/>
  <c r="BV491" i="2"/>
  <c r="CH488" i="2"/>
  <c r="CQ487" i="2"/>
  <c r="CW479" i="2"/>
  <c r="DO483" i="2"/>
  <c r="FH484" i="2"/>
  <c r="FE506" i="2"/>
  <c r="GF483" i="2"/>
  <c r="GR485" i="2"/>
  <c r="GR488" i="2"/>
  <c r="GX507" i="2"/>
  <c r="HD507" i="2"/>
  <c r="HJ481" i="2"/>
  <c r="HJ483" i="2"/>
  <c r="HG485" i="2"/>
  <c r="HG490" i="2"/>
  <c r="HP482" i="2"/>
  <c r="HM491" i="2"/>
  <c r="HV489" i="2"/>
  <c r="HA235" i="2"/>
  <c r="HP243" i="2"/>
  <c r="HV231" i="2"/>
  <c r="HV247" i="2"/>
  <c r="AX487" i="2"/>
  <c r="BD506" i="2"/>
  <c r="BG485" i="2"/>
  <c r="BM485" i="2"/>
  <c r="BY487" i="2"/>
  <c r="BY491" i="2"/>
  <c r="CK484" i="2"/>
  <c r="CK495" i="2"/>
  <c r="DI482" i="2"/>
  <c r="DR483" i="2"/>
  <c r="DX495" i="2"/>
  <c r="ED481" i="2"/>
  <c r="EA495" i="2"/>
  <c r="FB485" i="2"/>
  <c r="FH506" i="2"/>
  <c r="FK488" i="2"/>
  <c r="HA487" i="2"/>
  <c r="HJ490" i="2"/>
  <c r="HJ493" i="2"/>
  <c r="HG495" i="2"/>
  <c r="HD246" i="2"/>
  <c r="HG239" i="2"/>
  <c r="HJ242" i="2"/>
  <c r="HJ245" i="2"/>
  <c r="HG247" i="2"/>
  <c r="HM240" i="2"/>
  <c r="HM242" i="2"/>
  <c r="HV243" i="2"/>
  <c r="HV259" i="2"/>
  <c r="BA479" i="2"/>
  <c r="BD485" i="2"/>
  <c r="BJ507" i="2"/>
  <c r="BP481" i="2"/>
  <c r="BP491" i="2"/>
  <c r="BS490" i="2"/>
  <c r="BS493" i="2"/>
  <c r="BV494" i="2"/>
  <c r="BS506" i="2"/>
  <c r="CB507" i="2"/>
  <c r="CH490" i="2"/>
  <c r="DC485" i="2"/>
  <c r="DI484" i="2"/>
  <c r="DI489" i="2"/>
  <c r="DI491" i="2"/>
  <c r="DO479" i="2"/>
  <c r="DR490" i="2"/>
  <c r="DR495" i="2"/>
  <c r="HP483" i="2"/>
  <c r="HP506" i="2"/>
  <c r="HS481" i="2"/>
  <c r="HS483" i="2"/>
  <c r="HS485" i="2"/>
  <c r="DU483" i="2"/>
  <c r="DX506" i="2"/>
  <c r="ED489" i="2"/>
  <c r="EJ495" i="2"/>
  <c r="EJ507" i="2"/>
  <c r="EV485" i="2"/>
  <c r="EV488" i="2"/>
  <c r="FB490" i="2"/>
  <c r="FB495" i="2"/>
  <c r="FE481" i="2"/>
  <c r="FE483" i="2"/>
  <c r="FN487" i="2"/>
  <c r="FN489" i="2"/>
  <c r="FQ491" i="2"/>
  <c r="FT495" i="2"/>
  <c r="FT507" i="2"/>
  <c r="FZ487" i="2"/>
  <c r="FZ489" i="2"/>
  <c r="GI488" i="2"/>
  <c r="GR491" i="2"/>
  <c r="GX479" i="2"/>
  <c r="HD481" i="2"/>
  <c r="DU487" i="2"/>
  <c r="DU489" i="2"/>
  <c r="EA479" i="2"/>
  <c r="ED507" i="2"/>
  <c r="EJ491" i="2"/>
  <c r="EP479" i="2"/>
  <c r="EP484" i="2"/>
  <c r="EP487" i="2"/>
  <c r="EP489" i="2"/>
  <c r="EV489" i="2"/>
  <c r="EV494" i="2"/>
  <c r="FH488" i="2"/>
  <c r="FH490" i="2"/>
  <c r="FH493" i="2"/>
  <c r="FN481" i="2"/>
  <c r="FN483" i="2"/>
  <c r="FN490" i="2"/>
  <c r="FN493" i="2"/>
  <c r="FQ481" i="2"/>
  <c r="FZ479" i="2"/>
  <c r="FZ485" i="2"/>
  <c r="GI491" i="2"/>
  <c r="GO482" i="2"/>
  <c r="GU488" i="2"/>
  <c r="HD482" i="2"/>
  <c r="HM479" i="2"/>
  <c r="DR506" i="2"/>
  <c r="DX489" i="2"/>
  <c r="DU506" i="2"/>
  <c r="ED490" i="2"/>
  <c r="EJ481" i="2"/>
  <c r="EG485" i="2"/>
  <c r="EP494" i="2"/>
  <c r="EP506" i="2"/>
  <c r="ES481" i="2"/>
  <c r="ES483" i="2"/>
  <c r="EY483" i="2"/>
  <c r="EY488" i="2"/>
  <c r="FB491" i="2"/>
  <c r="FB494" i="2"/>
  <c r="EY506" i="2"/>
  <c r="FE487" i="2"/>
  <c r="FH495" i="2"/>
  <c r="FN507" i="2"/>
  <c r="FZ490" i="2"/>
  <c r="FZ493" i="2"/>
  <c r="FW495" i="2"/>
  <c r="GC481" i="2"/>
  <c r="GC483" i="2"/>
  <c r="GF484" i="2"/>
  <c r="GF487" i="2"/>
  <c r="GF489" i="2"/>
  <c r="GL479" i="2"/>
  <c r="GL484" i="2"/>
  <c r="GL489" i="2"/>
  <c r="GX481" i="2"/>
  <c r="GX483" i="2"/>
  <c r="GU495" i="2"/>
  <c r="HD484" i="2"/>
  <c r="HD487" i="2"/>
  <c r="HD489" i="2"/>
  <c r="HJ485" i="2"/>
  <c r="HM482" i="2"/>
  <c r="HV481" i="2"/>
  <c r="HV483" i="2"/>
  <c r="HS488" i="2"/>
  <c r="BG54" i="2"/>
  <c r="BS58" i="2"/>
  <c r="CE45" i="2"/>
  <c r="DU70" i="2"/>
  <c r="EY46" i="2"/>
  <c r="FK70" i="2"/>
  <c r="FW58" i="2"/>
  <c r="AA506" i="2"/>
  <c r="ES70" i="2"/>
  <c r="GO59" i="2"/>
  <c r="BG506" i="2"/>
  <c r="BD71" i="2"/>
  <c r="BG51" i="2"/>
  <c r="BV58" i="2"/>
  <c r="CH70" i="2"/>
  <c r="DC46" i="2"/>
  <c r="DC48" i="2"/>
  <c r="DU48" i="2"/>
  <c r="EG58" i="2"/>
  <c r="EM57" i="2"/>
  <c r="FW54" i="2"/>
  <c r="FZ58" i="2"/>
  <c r="HA54" i="2"/>
  <c r="FQ245" i="2"/>
  <c r="GC258" i="2"/>
  <c r="CK59" i="2"/>
  <c r="CW48" i="2"/>
  <c r="FW70" i="2"/>
  <c r="DC233" i="2"/>
  <c r="Y58" i="2"/>
  <c r="BD49" i="2"/>
  <c r="BA54" i="2"/>
  <c r="BA57" i="2"/>
  <c r="BG47" i="2"/>
  <c r="BJ48" i="2"/>
  <c r="BG59" i="2"/>
  <c r="BS43" i="2"/>
  <c r="BS46" i="2"/>
  <c r="BS48" i="2"/>
  <c r="BV52" i="2"/>
  <c r="CB43" i="2"/>
  <c r="CE49" i="2"/>
  <c r="CK45" i="2"/>
  <c r="FE48" i="2"/>
  <c r="FK59" i="2"/>
  <c r="FW47" i="2"/>
  <c r="GU70" i="2"/>
  <c r="BY246" i="2"/>
  <c r="EY243" i="2"/>
  <c r="AA48" i="2"/>
  <c r="Y52" i="2"/>
  <c r="AA58" i="2"/>
  <c r="BA48" i="2"/>
  <c r="BY51" i="2"/>
  <c r="CW49" i="2"/>
  <c r="EY54" i="2"/>
  <c r="EM48" i="2"/>
  <c r="BG236" i="2"/>
  <c r="BA45" i="2"/>
  <c r="BD48" i="2"/>
  <c r="BJ55" i="2"/>
  <c r="BJ70" i="2"/>
  <c r="BM54" i="2"/>
  <c r="BP55" i="2"/>
  <c r="BV71" i="2"/>
  <c r="CB48" i="2"/>
  <c r="CH46" i="2"/>
  <c r="CH52" i="2"/>
  <c r="CH58" i="2"/>
  <c r="CW59" i="2"/>
  <c r="DR43" i="2"/>
  <c r="EG70" i="2"/>
  <c r="HS70" i="2"/>
  <c r="BA258" i="2"/>
  <c r="AA481" i="2"/>
  <c r="AA490" i="2"/>
  <c r="AX47" i="2"/>
  <c r="BA59" i="2"/>
  <c r="EA48" i="2"/>
  <c r="EM70" i="2"/>
  <c r="FQ70" i="2"/>
  <c r="BY236" i="2"/>
  <c r="CE51" i="2"/>
  <c r="CE53" i="2"/>
  <c r="CH71" i="2"/>
  <c r="DI45" i="2"/>
  <c r="DI49" i="2"/>
  <c r="DO53" i="2"/>
  <c r="EA43" i="2"/>
  <c r="ES45" i="2"/>
  <c r="FE51" i="2"/>
  <c r="FE53" i="2"/>
  <c r="FE58" i="2"/>
  <c r="FK49" i="2"/>
  <c r="GC51" i="2"/>
  <c r="GC53" i="2"/>
  <c r="GC58" i="2"/>
  <c r="GO48" i="2"/>
  <c r="GO53" i="2"/>
  <c r="DC243" i="2"/>
  <c r="BM481" i="2"/>
  <c r="EG494" i="2"/>
  <c r="ES484" i="2"/>
  <c r="BJ54" i="2"/>
  <c r="BV46" i="2"/>
  <c r="BS51" i="2"/>
  <c r="BV54" i="2"/>
  <c r="BV57" i="2"/>
  <c r="CH45" i="2"/>
  <c r="CE59" i="2"/>
  <c r="CW51" i="2"/>
  <c r="DC55" i="2"/>
  <c r="DC58" i="2"/>
  <c r="DL45" i="2"/>
  <c r="DL47" i="2"/>
  <c r="DO45" i="2"/>
  <c r="DR53" i="2"/>
  <c r="DU59" i="2"/>
  <c r="GO70" i="2"/>
  <c r="GU48" i="2"/>
  <c r="BD233" i="2"/>
  <c r="BD235" i="2"/>
  <c r="BS239" i="2"/>
  <c r="BS241" i="2"/>
  <c r="CE247" i="2"/>
  <c r="CW234" i="2"/>
  <c r="HA246" i="2"/>
  <c r="EM58" i="2"/>
  <c r="FW48" i="2"/>
  <c r="HG58" i="2"/>
  <c r="EM231" i="2"/>
  <c r="FE246" i="2"/>
  <c r="BA52" i="2"/>
  <c r="BG46" i="2"/>
  <c r="BP45" i="2"/>
  <c r="BP54" i="2"/>
  <c r="BS45" i="2"/>
  <c r="BS47" i="2"/>
  <c r="BV48" i="2"/>
  <c r="BS55" i="2"/>
  <c r="BV70" i="2"/>
  <c r="CB46" i="2"/>
  <c r="CE52" i="2"/>
  <c r="CQ49" i="2"/>
  <c r="DU49" i="2"/>
  <c r="EG54" i="2"/>
  <c r="EM45" i="2"/>
  <c r="FE49" i="2"/>
  <c r="GC49" i="2"/>
  <c r="GC70" i="2"/>
  <c r="GL54" i="2"/>
  <c r="BG237" i="2"/>
  <c r="BG242" i="2"/>
  <c r="BS243" i="2"/>
  <c r="CE231" i="2"/>
  <c r="CE236" i="2"/>
  <c r="DI236" i="2"/>
  <c r="DU247" i="2"/>
  <c r="DL59" i="2"/>
  <c r="DU51" i="2"/>
  <c r="DU57" i="2"/>
  <c r="DX58" i="2"/>
  <c r="ED46" i="2"/>
  <c r="ED49" i="2"/>
  <c r="EP45" i="2"/>
  <c r="EP54" i="2"/>
  <c r="FB45" i="2"/>
  <c r="FB54" i="2"/>
  <c r="FH48" i="2"/>
  <c r="FN46" i="2"/>
  <c r="FK51" i="2"/>
  <c r="FN54" i="2"/>
  <c r="FN57" i="2"/>
  <c r="FT49" i="2"/>
  <c r="FZ45" i="2"/>
  <c r="FZ54" i="2"/>
  <c r="GI51" i="2"/>
  <c r="GI53" i="2"/>
  <c r="GU52" i="2"/>
  <c r="HG52" i="2"/>
  <c r="HJ53" i="2"/>
  <c r="HV43" i="2"/>
  <c r="BJ231" i="2"/>
  <c r="CW237" i="2"/>
  <c r="DI237" i="2"/>
  <c r="EA243" i="2"/>
  <c r="FK236" i="2"/>
  <c r="FQ236" i="2"/>
  <c r="HG258" i="2"/>
  <c r="BA481" i="2"/>
  <c r="CW45" i="2"/>
  <c r="CW47" i="2"/>
  <c r="CW55" i="2"/>
  <c r="DC52" i="2"/>
  <c r="DX47" i="2"/>
  <c r="DX51" i="2"/>
  <c r="DX57" i="2"/>
  <c r="DX71" i="2"/>
  <c r="EA51" i="2"/>
  <c r="ED54" i="2"/>
  <c r="ED57" i="2"/>
  <c r="FH45" i="2"/>
  <c r="FK45" i="2"/>
  <c r="FK47" i="2"/>
  <c r="FN48" i="2"/>
  <c r="FQ53" i="2"/>
  <c r="GF45" i="2"/>
  <c r="GF55" i="2"/>
  <c r="GF71" i="2"/>
  <c r="GL47" i="2"/>
  <c r="GL70" i="2"/>
  <c r="GR46" i="2"/>
  <c r="GR52" i="2"/>
  <c r="GO57" i="2"/>
  <c r="GR71" i="2"/>
  <c r="GX46" i="2"/>
  <c r="GX55" i="2"/>
  <c r="GX70" i="2"/>
  <c r="HS58" i="2"/>
  <c r="AX235" i="2"/>
  <c r="AX240" i="2"/>
  <c r="BD242" i="2"/>
  <c r="BD245" i="2"/>
  <c r="BJ240" i="2"/>
  <c r="BM246" i="2"/>
  <c r="BS233" i="2"/>
  <c r="DC234" i="2"/>
  <c r="DL237" i="2"/>
  <c r="DL240" i="2"/>
  <c r="DI247" i="2"/>
  <c r="DR239" i="2"/>
  <c r="DR241" i="2"/>
  <c r="DX258" i="2"/>
  <c r="EM258" i="2"/>
  <c r="FQ243" i="2"/>
  <c r="CH57" i="2"/>
  <c r="DL49" i="2"/>
  <c r="DU52" i="2"/>
  <c r="ED45" i="2"/>
  <c r="ED47" i="2"/>
  <c r="ED51" i="2"/>
  <c r="EA55" i="2"/>
  <c r="EJ45" i="2"/>
  <c r="EJ54" i="2"/>
  <c r="EV45" i="2"/>
  <c r="EV54" i="2"/>
  <c r="FE46" i="2"/>
  <c r="FE54" i="2"/>
  <c r="FE57" i="2"/>
  <c r="FH58" i="2"/>
  <c r="FN45" i="2"/>
  <c r="FN71" i="2"/>
  <c r="FT55" i="2"/>
  <c r="FT59" i="2"/>
  <c r="GC46" i="2"/>
  <c r="GC54" i="2"/>
  <c r="GF58" i="2"/>
  <c r="GI43" i="2"/>
  <c r="GL71" i="2"/>
  <c r="GO51" i="2"/>
  <c r="GR54" i="2"/>
  <c r="GR57" i="2"/>
  <c r="GX48" i="2"/>
  <c r="GU51" i="2"/>
  <c r="GU53" i="2"/>
  <c r="GX58" i="2"/>
  <c r="HJ59" i="2"/>
  <c r="HP46" i="2"/>
  <c r="HV58" i="2"/>
  <c r="BA243" i="2"/>
  <c r="BA246" i="2"/>
  <c r="BD259" i="2"/>
  <c r="BP233" i="2"/>
  <c r="BP235" i="2"/>
  <c r="BY242" i="2"/>
  <c r="CE258" i="2"/>
  <c r="CQ243" i="2"/>
  <c r="CW247" i="2"/>
  <c r="DI246" i="2"/>
  <c r="DR233" i="2"/>
  <c r="DR235" i="2"/>
  <c r="DO242" i="2"/>
  <c r="EG246" i="2"/>
  <c r="GC236" i="2"/>
  <c r="GR233" i="2"/>
  <c r="GR235" i="2"/>
  <c r="GO237" i="2"/>
  <c r="DI51" i="2"/>
  <c r="FH57" i="2"/>
  <c r="GF57" i="2"/>
  <c r="GO43" i="2"/>
  <c r="HG55" i="2"/>
  <c r="BM234" i="2"/>
  <c r="FK247" i="2"/>
  <c r="FQ235" i="2"/>
  <c r="FQ247" i="2"/>
  <c r="BV233" i="2"/>
  <c r="BV242" i="2"/>
  <c r="CE245" i="2"/>
  <c r="CH246" i="2"/>
  <c r="CK231" i="2"/>
  <c r="DL234" i="2"/>
  <c r="DI239" i="2"/>
  <c r="DL242" i="2"/>
  <c r="DL245" i="2"/>
  <c r="DO234" i="2"/>
  <c r="DX240" i="2"/>
  <c r="EA233" i="2"/>
  <c r="EA235" i="2"/>
  <c r="ED239" i="2"/>
  <c r="ED243" i="2"/>
  <c r="EP258" i="2"/>
  <c r="FW233" i="2"/>
  <c r="GL247" i="2"/>
  <c r="BP493" i="2"/>
  <c r="GX57" i="2"/>
  <c r="GX71" i="2"/>
  <c r="HD55" i="2"/>
  <c r="HG48" i="2"/>
  <c r="HJ55" i="2"/>
  <c r="HJ70" i="2"/>
  <c r="HM53" i="2"/>
  <c r="HV46" i="2"/>
  <c r="HV54" i="2"/>
  <c r="BA240" i="2"/>
  <c r="BG235" i="2"/>
  <c r="BJ236" i="2"/>
  <c r="BG239" i="2"/>
  <c r="BG245" i="2"/>
  <c r="BJ246" i="2"/>
  <c r="BJ258" i="2"/>
  <c r="BP243" i="2"/>
  <c r="CH234" i="2"/>
  <c r="CE239" i="2"/>
  <c r="CH242" i="2"/>
  <c r="CH245" i="2"/>
  <c r="DL236" i="2"/>
  <c r="DI243" i="2"/>
  <c r="DR243" i="2"/>
  <c r="DR258" i="2"/>
  <c r="DU239" i="2"/>
  <c r="DU241" i="2"/>
  <c r="DU243" i="2"/>
  <c r="DU246" i="2"/>
  <c r="ED233" i="2"/>
  <c r="ED235" i="2"/>
  <c r="EA240" i="2"/>
  <c r="EG231" i="2"/>
  <c r="EG240" i="2"/>
  <c r="FE243" i="2"/>
  <c r="BA490" i="2"/>
  <c r="GX243" i="2"/>
  <c r="HA231" i="2"/>
  <c r="BY494" i="2"/>
  <c r="CW489" i="2"/>
  <c r="DU484" i="2"/>
  <c r="EM506" i="2"/>
  <c r="EY481" i="2"/>
  <c r="HA47" i="2"/>
  <c r="HD48" i="2"/>
  <c r="HA51" i="2"/>
  <c r="HA53" i="2"/>
  <c r="HD70" i="2"/>
  <c r="HJ46" i="2"/>
  <c r="HG51" i="2"/>
  <c r="HG54" i="2"/>
  <c r="HG57" i="2"/>
  <c r="HJ58" i="2"/>
  <c r="HJ71" i="2"/>
  <c r="HP51" i="2"/>
  <c r="HP55" i="2"/>
  <c r="HP59" i="2"/>
  <c r="HS45" i="2"/>
  <c r="HV48" i="2"/>
  <c r="HV70" i="2"/>
  <c r="AU243" i="2"/>
  <c r="AX233" i="2"/>
  <c r="AX237" i="2"/>
  <c r="BD234" i="2"/>
  <c r="BD240" i="2"/>
  <c r="BD243" i="2"/>
  <c r="BJ235" i="2"/>
  <c r="BJ239" i="2"/>
  <c r="BJ245" i="2"/>
  <c r="BJ259" i="2"/>
  <c r="BM245" i="2"/>
  <c r="BP246" i="2"/>
  <c r="CB233" i="2"/>
  <c r="CB242" i="2"/>
  <c r="CE233" i="2"/>
  <c r="CE235" i="2"/>
  <c r="CH236" i="2"/>
  <c r="CE243" i="2"/>
  <c r="CH258" i="2"/>
  <c r="CK239" i="2"/>
  <c r="CK241" i="2"/>
  <c r="DL233" i="2"/>
  <c r="DL235" i="2"/>
  <c r="DL259" i="2"/>
  <c r="DO245" i="2"/>
  <c r="DR246" i="2"/>
  <c r="DR259" i="2"/>
  <c r="DX239" i="2"/>
  <c r="DX241" i="2"/>
  <c r="EP247" i="2"/>
  <c r="EY240" i="2"/>
  <c r="EY246" i="2"/>
  <c r="FN237" i="2"/>
  <c r="FN240" i="2"/>
  <c r="FQ237" i="2"/>
  <c r="FQ240" i="2"/>
  <c r="FW239" i="2"/>
  <c r="FW241" i="2"/>
  <c r="GF237" i="2"/>
  <c r="GF240" i="2"/>
  <c r="GU237" i="2"/>
  <c r="HM231" i="2"/>
  <c r="HV47" i="2"/>
  <c r="CH243" i="2"/>
  <c r="DO235" i="2"/>
  <c r="DR236" i="2"/>
  <c r="DO239" i="2"/>
  <c r="DX246" i="2"/>
  <c r="EJ234" i="2"/>
  <c r="EG239" i="2"/>
  <c r="EJ242" i="2"/>
  <c r="EJ245" i="2"/>
  <c r="EY234" i="2"/>
  <c r="HM236" i="2"/>
  <c r="BG484" i="2"/>
  <c r="DX233" i="2"/>
  <c r="DU240" i="2"/>
  <c r="DX243" i="2"/>
  <c r="EA245" i="2"/>
  <c r="ED246" i="2"/>
  <c r="FB259" i="2"/>
  <c r="FE245" i="2"/>
  <c r="FH246" i="2"/>
  <c r="GL246" i="2"/>
  <c r="GR234" i="2"/>
  <c r="GR242" i="2"/>
  <c r="GO258" i="2"/>
  <c r="GU239" i="2"/>
  <c r="HA239" i="2"/>
  <c r="HD242" i="2"/>
  <c r="HD245" i="2"/>
  <c r="HA247" i="2"/>
  <c r="HM235" i="2"/>
  <c r="BD494" i="2"/>
  <c r="CB479" i="2"/>
  <c r="CE495" i="2"/>
  <c r="CW495" i="2"/>
  <c r="FQ484" i="2"/>
  <c r="FB239" i="2"/>
  <c r="FB245" i="2"/>
  <c r="FE231" i="2"/>
  <c r="FN233" i="2"/>
  <c r="FN235" i="2"/>
  <c r="FK237" i="2"/>
  <c r="FZ231" i="2"/>
  <c r="FW245" i="2"/>
  <c r="GF233" i="2"/>
  <c r="GF235" i="2"/>
  <c r="GC237" i="2"/>
  <c r="GI247" i="2"/>
  <c r="GR258" i="2"/>
  <c r="HJ259" i="2"/>
  <c r="BA484" i="2"/>
  <c r="BA493" i="2"/>
  <c r="BA506" i="2"/>
  <c r="BG494" i="2"/>
  <c r="CW484" i="2"/>
  <c r="DI494" i="2"/>
  <c r="ED506" i="2"/>
  <c r="ED259" i="2"/>
  <c r="EM247" i="2"/>
  <c r="EV236" i="2"/>
  <c r="ES241" i="2"/>
  <c r="FE234" i="2"/>
  <c r="FN242" i="2"/>
  <c r="FN245" i="2"/>
  <c r="GF242" i="2"/>
  <c r="GF245" i="2"/>
  <c r="GL231" i="2"/>
  <c r="GO231" i="2"/>
  <c r="GX233" i="2"/>
  <c r="GX235" i="2"/>
  <c r="GU240" i="2"/>
  <c r="HA258" i="2"/>
  <c r="HG231" i="2"/>
  <c r="HV234" i="2"/>
  <c r="BD495" i="2"/>
  <c r="BG488" i="2"/>
  <c r="BM494" i="2"/>
  <c r="CH479" i="2"/>
  <c r="DR479" i="2"/>
  <c r="GC241" i="2"/>
  <c r="GI258" i="2"/>
  <c r="GU231" i="2"/>
  <c r="HP231" i="2"/>
  <c r="HM241" i="2"/>
  <c r="HP258" i="2"/>
  <c r="BA483" i="2"/>
  <c r="BA494" i="2"/>
  <c r="BG495" i="2"/>
  <c r="BP487" i="2"/>
  <c r="BP489" i="2"/>
  <c r="CE506" i="2"/>
  <c r="CK506" i="2"/>
  <c r="DI485" i="2"/>
  <c r="DI495" i="2"/>
  <c r="DO494" i="2"/>
  <c r="GL234" i="2"/>
  <c r="GL242" i="2"/>
  <c r="GU234" i="2"/>
  <c r="GU242" i="2"/>
  <c r="GU245" i="2"/>
  <c r="GX246" i="2"/>
  <c r="HD233" i="2"/>
  <c r="HD235" i="2"/>
  <c r="HD239" i="2"/>
  <c r="HG234" i="2"/>
  <c r="HG242" i="2"/>
  <c r="HG245" i="2"/>
  <c r="HJ246" i="2"/>
  <c r="HP233" i="2"/>
  <c r="HP235" i="2"/>
  <c r="HP239" i="2"/>
  <c r="HM243" i="2"/>
  <c r="HS239" i="2"/>
  <c r="HS241" i="2"/>
  <c r="AU487" i="2"/>
  <c r="BP483" i="2"/>
  <c r="BM491" i="2"/>
  <c r="BV482" i="2"/>
  <c r="BS489" i="2"/>
  <c r="BY483" i="2"/>
  <c r="CH493" i="2"/>
  <c r="CQ495" i="2"/>
  <c r="CW487" i="2"/>
  <c r="DR487" i="2"/>
  <c r="DR489" i="2"/>
  <c r="HM506" i="2"/>
  <c r="EJ239" i="2"/>
  <c r="EM233" i="2"/>
  <c r="EM241" i="2"/>
  <c r="EP259" i="2"/>
  <c r="EV247" i="2"/>
  <c r="FH233" i="2"/>
  <c r="FH242" i="2"/>
  <c r="FK233" i="2"/>
  <c r="FK235" i="2"/>
  <c r="FN236" i="2"/>
  <c r="FK243" i="2"/>
  <c r="FN258" i="2"/>
  <c r="FT234" i="2"/>
  <c r="FT237" i="2"/>
  <c r="FQ242" i="2"/>
  <c r="FT243" i="2"/>
  <c r="FZ233" i="2"/>
  <c r="FZ235" i="2"/>
  <c r="FZ242" i="2"/>
  <c r="FZ245" i="2"/>
  <c r="GC233" i="2"/>
  <c r="GF236" i="2"/>
  <c r="GC243" i="2"/>
  <c r="GF258" i="2"/>
  <c r="GI239" i="2"/>
  <c r="GO240" i="2"/>
  <c r="GX237" i="2"/>
  <c r="GX240" i="2"/>
  <c r="HJ240" i="2"/>
  <c r="HP247" i="2"/>
  <c r="HS233" i="2"/>
  <c r="HS235" i="2"/>
  <c r="HV236" i="2"/>
  <c r="HS243" i="2"/>
  <c r="BD488" i="2"/>
  <c r="BD491" i="2"/>
  <c r="BJ482" i="2"/>
  <c r="BG487" i="2"/>
  <c r="BJ490" i="2"/>
  <c r="BJ493" i="2"/>
  <c r="BJ506" i="2"/>
  <c r="BM488" i="2"/>
  <c r="CK482" i="2"/>
  <c r="FE495" i="2"/>
  <c r="BG481" i="2"/>
  <c r="BG491" i="2"/>
  <c r="BP507" i="2"/>
  <c r="CB485" i="2"/>
  <c r="CB488" i="2"/>
  <c r="CK487" i="2"/>
  <c r="CK489" i="2"/>
  <c r="EA487" i="2"/>
  <c r="EA489" i="2"/>
  <c r="EA491" i="2"/>
  <c r="EA494" i="2"/>
  <c r="DX242" i="2"/>
  <c r="ED240" i="2"/>
  <c r="EG242" i="2"/>
  <c r="EG245" i="2"/>
  <c r="EJ246" i="2"/>
  <c r="EP233" i="2"/>
  <c r="EP235" i="2"/>
  <c r="EP239" i="2"/>
  <c r="EM243" i="2"/>
  <c r="ES234" i="2"/>
  <c r="ES245" i="2"/>
  <c r="EY231" i="2"/>
  <c r="EY235" i="2"/>
  <c r="EY239" i="2"/>
  <c r="EY241" i="2"/>
  <c r="EY245" i="2"/>
  <c r="FB246" i="2"/>
  <c r="FB258" i="2"/>
  <c r="FK231" i="2"/>
  <c r="FK240" i="2"/>
  <c r="FT233" i="2"/>
  <c r="FT236" i="2"/>
  <c r="FQ241" i="2"/>
  <c r="FT246" i="2"/>
  <c r="FZ247" i="2"/>
  <c r="GC231" i="2"/>
  <c r="GC240" i="2"/>
  <c r="GL233" i="2"/>
  <c r="GL235" i="2"/>
  <c r="GL243" i="2"/>
  <c r="GL259" i="2"/>
  <c r="GO245" i="2"/>
  <c r="GR246" i="2"/>
  <c r="GU235" i="2"/>
  <c r="GX236" i="2"/>
  <c r="GX258" i="2"/>
  <c r="HD234" i="2"/>
  <c r="HD237" i="2"/>
  <c r="HD240" i="2"/>
  <c r="HJ236" i="2"/>
  <c r="HG243" i="2"/>
  <c r="HP234" i="2"/>
  <c r="HP237" i="2"/>
  <c r="HP240" i="2"/>
  <c r="HM245" i="2"/>
  <c r="HM258" i="2"/>
  <c r="HS231" i="2"/>
  <c r="HS240" i="2"/>
  <c r="BD481" i="2"/>
  <c r="BD490" i="2"/>
  <c r="BV481" i="2"/>
  <c r="BV483" i="2"/>
  <c r="BS485" i="2"/>
  <c r="CE482" i="2"/>
  <c r="CW488" i="2"/>
  <c r="DR485" i="2"/>
  <c r="EP485" i="2"/>
  <c r="EP488" i="2"/>
  <c r="EP490" i="2"/>
  <c r="CB491" i="2"/>
  <c r="CB495" i="2"/>
  <c r="CE488" i="2"/>
  <c r="CW482" i="2"/>
  <c r="CW493" i="2"/>
  <c r="CW506" i="2"/>
  <c r="DL485" i="2"/>
  <c r="DL488" i="2"/>
  <c r="DL490" i="2"/>
  <c r="DL493" i="2"/>
  <c r="EM484" i="2"/>
  <c r="FK482" i="2"/>
  <c r="FN495" i="2"/>
  <c r="GF482" i="2"/>
  <c r="HM485" i="2"/>
  <c r="HS234" i="2"/>
  <c r="HS242" i="2"/>
  <c r="BD483" i="2"/>
  <c r="BD487" i="2"/>
  <c r="BD493" i="2"/>
  <c r="BD507" i="2"/>
  <c r="BJ491" i="2"/>
  <c r="BJ495" i="2"/>
  <c r="BV485" i="2"/>
  <c r="BV488" i="2"/>
  <c r="BY490" i="2"/>
  <c r="CK491" i="2"/>
  <c r="CQ489" i="2"/>
  <c r="DC487" i="2"/>
  <c r="DI487" i="2"/>
  <c r="DL506" i="2"/>
  <c r="DR493" i="2"/>
  <c r="DU485" i="2"/>
  <c r="DU493" i="2"/>
  <c r="FB481" i="2"/>
  <c r="EY495" i="2"/>
  <c r="FE489" i="2"/>
  <c r="FE491" i="2"/>
  <c r="FE494" i="2"/>
  <c r="FK491" i="2"/>
  <c r="FW491" i="2"/>
  <c r="GO484" i="2"/>
  <c r="GC485" i="2"/>
  <c r="HS495" i="2"/>
  <c r="BG490" i="2"/>
  <c r="BG493" i="2"/>
  <c r="BM479" i="2"/>
  <c r="BM483" i="2"/>
  <c r="BP484" i="2"/>
  <c r="BM487" i="2"/>
  <c r="BM489" i="2"/>
  <c r="BM493" i="2"/>
  <c r="BP494" i="2"/>
  <c r="BP506" i="2"/>
  <c r="BS491" i="2"/>
  <c r="BV506" i="2"/>
  <c r="CB482" i="2"/>
  <c r="CB490" i="2"/>
  <c r="CB493" i="2"/>
  <c r="CW483" i="2"/>
  <c r="DC481" i="2"/>
  <c r="DC483" i="2"/>
  <c r="DI481" i="2"/>
  <c r="DL487" i="2"/>
  <c r="DL489" i="2"/>
  <c r="DR481" i="2"/>
  <c r="ED484" i="2"/>
  <c r="EA506" i="2"/>
  <c r="EG495" i="2"/>
  <c r="EM485" i="2"/>
  <c r="EV479" i="2"/>
  <c r="ES506" i="2"/>
  <c r="EY487" i="2"/>
  <c r="FK481" i="2"/>
  <c r="FK485" i="2"/>
  <c r="GU482" i="2"/>
  <c r="GC506" i="2"/>
  <c r="GO487" i="2"/>
  <c r="GO489" i="2"/>
  <c r="CK488" i="2"/>
  <c r="CQ479" i="2"/>
  <c r="CQ488" i="2"/>
  <c r="DC479" i="2"/>
  <c r="DC488" i="2"/>
  <c r="DL481" i="2"/>
  <c r="DL483" i="2"/>
  <c r="DL507" i="2"/>
  <c r="DR482" i="2"/>
  <c r="DR488" i="2"/>
  <c r="DU491" i="2"/>
  <c r="DU494" i="2"/>
  <c r="ES495" i="2"/>
  <c r="FB484" i="2"/>
  <c r="GR494" i="2"/>
  <c r="GO506" i="2"/>
  <c r="GX485" i="2"/>
  <c r="HV479" i="2"/>
  <c r="HS494" i="2"/>
  <c r="HS506" i="2"/>
  <c r="BS479" i="2"/>
  <c r="BS488" i="2"/>
  <c r="BY479" i="2"/>
  <c r="CE483" i="2"/>
  <c r="CH484" i="2"/>
  <c r="CE487" i="2"/>
  <c r="CE493" i="2"/>
  <c r="CH506" i="2"/>
  <c r="CQ482" i="2"/>
  <c r="CW491" i="2"/>
  <c r="DC482" i="2"/>
  <c r="DC490" i="2"/>
  <c r="DI479" i="2"/>
  <c r="DI488" i="2"/>
  <c r="DR507" i="2"/>
  <c r="DU481" i="2"/>
  <c r="DX484" i="2"/>
  <c r="EJ490" i="2"/>
  <c r="EP482" i="2"/>
  <c r="ES490" i="2"/>
  <c r="EY485" i="2"/>
  <c r="FQ485" i="2"/>
  <c r="GU484" i="2"/>
  <c r="HA485" i="2"/>
  <c r="HJ488" i="2"/>
  <c r="HG481" i="2"/>
  <c r="DX490" i="2"/>
  <c r="DX493" i="2"/>
  <c r="DX507" i="2"/>
  <c r="ED483" i="2"/>
  <c r="ED487" i="2"/>
  <c r="ED495" i="2"/>
  <c r="EG481" i="2"/>
  <c r="EG483" i="2"/>
  <c r="EJ484" i="2"/>
  <c r="EG491" i="2"/>
  <c r="EJ506" i="2"/>
  <c r="EM487" i="2"/>
  <c r="EM489" i="2"/>
  <c r="EV482" i="2"/>
  <c r="ES487" i="2"/>
  <c r="EV490" i="2"/>
  <c r="EV493" i="2"/>
  <c r="FB483" i="2"/>
  <c r="FB493" i="2"/>
  <c r="FB507" i="2"/>
  <c r="FH487" i="2"/>
  <c r="FH489" i="2"/>
  <c r="FK494" i="2"/>
  <c r="FT483" i="2"/>
  <c r="FQ488" i="2"/>
  <c r="FT491" i="2"/>
  <c r="GI490" i="2"/>
  <c r="GI493" i="2"/>
  <c r="GI495" i="2"/>
  <c r="HP485" i="2"/>
  <c r="HP488" i="2"/>
  <c r="HP490" i="2"/>
  <c r="HM495" i="2"/>
  <c r="EJ483" i="2"/>
  <c r="FW482" i="2"/>
  <c r="GO494" i="2"/>
  <c r="HG491" i="2"/>
  <c r="DU482" i="2"/>
  <c r="EA482" i="2"/>
  <c r="EA490" i="2"/>
  <c r="ED494" i="2"/>
  <c r="EG479" i="2"/>
  <c r="EP481" i="2"/>
  <c r="EM488" i="2"/>
  <c r="EP491" i="2"/>
  <c r="EP507" i="2"/>
  <c r="EV487" i="2"/>
  <c r="EV495" i="2"/>
  <c r="FE482" i="2"/>
  <c r="FN485" i="2"/>
  <c r="FK490" i="2"/>
  <c r="FZ488" i="2"/>
  <c r="GO479" i="2"/>
  <c r="GU494" i="2"/>
  <c r="HD491" i="2"/>
  <c r="HS490" i="2"/>
  <c r="ED485" i="2"/>
  <c r="ED488" i="2"/>
  <c r="ED493" i="2"/>
  <c r="EG490" i="2"/>
  <c r="EG493" i="2"/>
  <c r="EJ494" i="2"/>
  <c r="EM479" i="2"/>
  <c r="EV481" i="2"/>
  <c r="EV483" i="2"/>
  <c r="EV507" i="2"/>
  <c r="GF493" i="2"/>
  <c r="GI494" i="2"/>
  <c r="GI506" i="2"/>
  <c r="HG482" i="2"/>
  <c r="FQ490" i="2"/>
  <c r="FQ493" i="2"/>
  <c r="FT494" i="2"/>
  <c r="FW483" i="2"/>
  <c r="FZ484" i="2"/>
  <c r="FW487" i="2"/>
  <c r="FW493" i="2"/>
  <c r="FZ494" i="2"/>
  <c r="FZ506" i="2"/>
  <c r="GC487" i="2"/>
  <c r="GC489" i="2"/>
  <c r="GL482" i="2"/>
  <c r="GL490" i="2"/>
  <c r="GL493" i="2"/>
  <c r="GR481" i="2"/>
  <c r="GR483" i="2"/>
  <c r="GR487" i="2"/>
  <c r="GR490" i="2"/>
  <c r="GR493" i="2"/>
  <c r="HA490" i="2"/>
  <c r="HD494" i="2"/>
  <c r="HG479" i="2"/>
  <c r="HG483" i="2"/>
  <c r="HJ484" i="2"/>
  <c r="HG487" i="2"/>
  <c r="HG489" i="2"/>
  <c r="HG493" i="2"/>
  <c r="HJ494" i="2"/>
  <c r="HJ506" i="2"/>
  <c r="HM487" i="2"/>
  <c r="HV482" i="2"/>
  <c r="HS487" i="2"/>
  <c r="HV490" i="2"/>
  <c r="HV493" i="2"/>
  <c r="FH507" i="2"/>
  <c r="FN482" i="2"/>
  <c r="FN488" i="2"/>
  <c r="FN491" i="2"/>
  <c r="FT485" i="2"/>
  <c r="FT488" i="2"/>
  <c r="FT493" i="2"/>
  <c r="GI489" i="2"/>
  <c r="GR507" i="2"/>
  <c r="GX482" i="2"/>
  <c r="GX488" i="2"/>
  <c r="GX491" i="2"/>
  <c r="FK483" i="2"/>
  <c r="FN484" i="2"/>
  <c r="FK487" i="2"/>
  <c r="FK493" i="2"/>
  <c r="FN494" i="2"/>
  <c r="FN506" i="2"/>
  <c r="FQ487" i="2"/>
  <c r="FQ489" i="2"/>
  <c r="GF481" i="2"/>
  <c r="GC488" i="2"/>
  <c r="GF491" i="2"/>
  <c r="GF507" i="2"/>
  <c r="GL487" i="2"/>
  <c r="GL491" i="2"/>
  <c r="GL495" i="2"/>
  <c r="GU483" i="2"/>
  <c r="GX484" i="2"/>
  <c r="GU487" i="2"/>
  <c r="GU493" i="2"/>
  <c r="GX494" i="2"/>
  <c r="GX506" i="2"/>
  <c r="HA489" i="2"/>
  <c r="HP481" i="2"/>
  <c r="HM488" i="2"/>
  <c r="HP491" i="2"/>
  <c r="HP507" i="2"/>
  <c r="HV487" i="2"/>
  <c r="HV491" i="2"/>
  <c r="HV507" i="2"/>
  <c r="AU483" i="2"/>
  <c r="AX247" i="2"/>
  <c r="AX258" i="2"/>
  <c r="AX243" i="2"/>
  <c r="AX242" i="2"/>
  <c r="HS493" i="2"/>
  <c r="HV485" i="2"/>
  <c r="HV495" i="2"/>
  <c r="HM483" i="2"/>
  <c r="HM489" i="2"/>
  <c r="HG488" i="2"/>
  <c r="HA493" i="2"/>
  <c r="HA482" i="2"/>
  <c r="HD483" i="2"/>
  <c r="HD485" i="2"/>
  <c r="GU479" i="2"/>
  <c r="GU489" i="2"/>
  <c r="GO483" i="2"/>
  <c r="GO493" i="2"/>
  <c r="GI479" i="2"/>
  <c r="GL483" i="2"/>
  <c r="GF494" i="2"/>
  <c r="FW479" i="2"/>
  <c r="FW489" i="2"/>
  <c r="FQ482" i="2"/>
  <c r="FQ483" i="2"/>
  <c r="FK479" i="2"/>
  <c r="FK489" i="2"/>
  <c r="FH485" i="2"/>
  <c r="FB487" i="2"/>
  <c r="EY479" i="2"/>
  <c r="EY489" i="2"/>
  <c r="EV506" i="2"/>
  <c r="ES493" i="2"/>
  <c r="EV484" i="2"/>
  <c r="EP495" i="2"/>
  <c r="EM490" i="2"/>
  <c r="EM493" i="2"/>
  <c r="EG488" i="2"/>
  <c r="EA483" i="2"/>
  <c r="EA493" i="2"/>
  <c r="EA481" i="2"/>
  <c r="EA488" i="2"/>
  <c r="DU488" i="2"/>
  <c r="DI483" i="2"/>
  <c r="DI493" i="2"/>
  <c r="DL495" i="2"/>
  <c r="DL484" i="2"/>
  <c r="DC493" i="2"/>
  <c r="CQ483" i="2"/>
  <c r="CQ493" i="2"/>
  <c r="CQ481" i="2"/>
  <c r="CQ490" i="2"/>
  <c r="CK479" i="2"/>
  <c r="CE479" i="2"/>
  <c r="CE489" i="2"/>
  <c r="CH494" i="2"/>
  <c r="BY489" i="2"/>
  <c r="BY488" i="2"/>
  <c r="BP482" i="2"/>
  <c r="BG483" i="2"/>
  <c r="BJ487" i="2"/>
  <c r="BG482" i="2"/>
  <c r="BG479" i="2"/>
  <c r="BD482" i="2"/>
  <c r="HS245" i="2"/>
  <c r="HV258" i="2"/>
  <c r="HV246" i="2"/>
  <c r="HJ247" i="2"/>
  <c r="HG233" i="2"/>
  <c r="HJ258" i="2"/>
  <c r="HG241" i="2"/>
  <c r="HG235" i="2"/>
  <c r="HJ237" i="2"/>
  <c r="HA245" i="2"/>
  <c r="HA243" i="2"/>
  <c r="HD247" i="2"/>
  <c r="HA233" i="2"/>
  <c r="HD243" i="2"/>
  <c r="GU233" i="2"/>
  <c r="GU243" i="2"/>
  <c r="GX247" i="2"/>
  <c r="GR240" i="2"/>
  <c r="GR236" i="2"/>
  <c r="GO241" i="2"/>
  <c r="GR245" i="2"/>
  <c r="GL258" i="2"/>
  <c r="GI241" i="2"/>
  <c r="GL245" i="2"/>
  <c r="GC235" i="2"/>
  <c r="FW235" i="2"/>
  <c r="FZ239" i="2"/>
  <c r="FW240" i="2"/>
  <c r="FZ243" i="2"/>
  <c r="FQ234" i="2"/>
  <c r="FT247" i="2"/>
  <c r="FK234" i="2"/>
  <c r="FN246" i="2"/>
  <c r="FE240" i="2"/>
  <c r="FH235" i="2"/>
  <c r="FB236" i="2"/>
  <c r="ES235" i="2"/>
  <c r="EV239" i="2"/>
  <c r="EV237" i="2"/>
  <c r="ES242" i="2"/>
  <c r="EV246" i="2"/>
  <c r="ES231" i="2"/>
  <c r="EP240" i="2"/>
  <c r="EM240" i="2"/>
  <c r="EM242" i="2"/>
  <c r="EG243" i="2"/>
  <c r="EJ247" i="2"/>
  <c r="EG241" i="2"/>
  <c r="EG234" i="2"/>
  <c r="ED247" i="2"/>
  <c r="ED236" i="2"/>
  <c r="ED258" i="2"/>
  <c r="EA231" i="2"/>
  <c r="EA241" i="2"/>
  <c r="EA242" i="2"/>
  <c r="ED237" i="2"/>
  <c r="DU245" i="2"/>
  <c r="DU234" i="2"/>
  <c r="DX237" i="2"/>
  <c r="DX247" i="2"/>
  <c r="DU242" i="2"/>
  <c r="DU235" i="2"/>
  <c r="DR240" i="2"/>
  <c r="DO231" i="2"/>
  <c r="DO241" i="2"/>
  <c r="DI235" i="2"/>
  <c r="DI233" i="2"/>
  <c r="DL246" i="2"/>
  <c r="DL258" i="2"/>
  <c r="DC235" i="2"/>
  <c r="CK234" i="2"/>
  <c r="CK243" i="2"/>
  <c r="CH240" i="2"/>
  <c r="CE234" i="2"/>
  <c r="CH247" i="2"/>
  <c r="CE240" i="2"/>
  <c r="CE242" i="2"/>
  <c r="BY231" i="2"/>
  <c r="BY241" i="2"/>
  <c r="BV236" i="2"/>
  <c r="BV258" i="2"/>
  <c r="BS231" i="2"/>
  <c r="BP258" i="2"/>
  <c r="BM241" i="2"/>
  <c r="BG231" i="2"/>
  <c r="BG241" i="2"/>
  <c r="BA245" i="2"/>
  <c r="BD246" i="2"/>
  <c r="BA241" i="2"/>
  <c r="AU239" i="2"/>
  <c r="AU234" i="2"/>
  <c r="HS46" i="2"/>
  <c r="HS55" i="2"/>
  <c r="HV52" i="2"/>
  <c r="HS47" i="2"/>
  <c r="HS52" i="2"/>
  <c r="HV51" i="2"/>
  <c r="HP52" i="2"/>
  <c r="HM46" i="2"/>
  <c r="HP58" i="2"/>
  <c r="HM43" i="2"/>
  <c r="HP57" i="2"/>
  <c r="HM57" i="2"/>
  <c r="HP49" i="2"/>
  <c r="HJ52" i="2"/>
  <c r="HG47" i="2"/>
  <c r="HJ51" i="2"/>
  <c r="HG49" i="2"/>
  <c r="HG59" i="2"/>
  <c r="HD52" i="2"/>
  <c r="HA57" i="2"/>
  <c r="HD58" i="2"/>
  <c r="HA43" i="2"/>
  <c r="HD57" i="2"/>
  <c r="HD46" i="2"/>
  <c r="GX52" i="2"/>
  <c r="GU47" i="2"/>
  <c r="GX51" i="2"/>
  <c r="GU57" i="2"/>
  <c r="GU43" i="2"/>
  <c r="GX47" i="2"/>
  <c r="GO47" i="2"/>
  <c r="GR51" i="2"/>
  <c r="GO46" i="2"/>
  <c r="GR49" i="2"/>
  <c r="GO55" i="2"/>
  <c r="GR59" i="2"/>
  <c r="GO45" i="2"/>
  <c r="GO52" i="2"/>
  <c r="GL52" i="2"/>
  <c r="GL51" i="2"/>
  <c r="GI46" i="2"/>
  <c r="GL49" i="2"/>
  <c r="GI55" i="2"/>
  <c r="GL59" i="2"/>
  <c r="GI45" i="2"/>
  <c r="GI54" i="2"/>
  <c r="GL46" i="2"/>
  <c r="GL55" i="2"/>
  <c r="GC57" i="2"/>
  <c r="GF49" i="2"/>
  <c r="GC55" i="2"/>
  <c r="GC45" i="2"/>
  <c r="GF48" i="2"/>
  <c r="GF70" i="2"/>
  <c r="GC47" i="2"/>
  <c r="GC52" i="2"/>
  <c r="FZ52" i="2"/>
  <c r="FW57" i="2"/>
  <c r="FW52" i="2"/>
  <c r="FT52" i="2"/>
  <c r="FQ47" i="2"/>
  <c r="FT51" i="2"/>
  <c r="FQ57" i="2"/>
  <c r="FQ54" i="2"/>
  <c r="FQ43" i="2"/>
  <c r="FT47" i="2"/>
  <c r="FQ55" i="2"/>
  <c r="FN70" i="2"/>
  <c r="FK43" i="2"/>
  <c r="FN47" i="2"/>
  <c r="FK55" i="2"/>
  <c r="FK52" i="2"/>
  <c r="FH51" i="2"/>
  <c r="FE55" i="2"/>
  <c r="FH59" i="2"/>
  <c r="FE45" i="2"/>
  <c r="FE47" i="2"/>
  <c r="FH47" i="2"/>
  <c r="FE52" i="2"/>
  <c r="FH55" i="2"/>
  <c r="FB52" i="2"/>
  <c r="EY57" i="2"/>
  <c r="FB58" i="2"/>
  <c r="EY53" i="2"/>
  <c r="FB57" i="2"/>
  <c r="ES57" i="2"/>
  <c r="ES43" i="2"/>
  <c r="EV47" i="2"/>
  <c r="ES53" i="2"/>
  <c r="EV58" i="2"/>
  <c r="EM47" i="2"/>
  <c r="EP51" i="2"/>
  <c r="EP48" i="2"/>
  <c r="EJ52" i="2"/>
  <c r="EG57" i="2"/>
  <c r="EJ58" i="2"/>
  <c r="EJ46" i="2"/>
  <c r="EJ57" i="2"/>
  <c r="ED52" i="2"/>
  <c r="EA47" i="2"/>
  <c r="EA57" i="2"/>
  <c r="EA52" i="2"/>
  <c r="DX52" i="2"/>
  <c r="DU47" i="2"/>
  <c r="DU43" i="2"/>
  <c r="DU53" i="2"/>
  <c r="DX48" i="2"/>
  <c r="DX70" i="2"/>
  <c r="DO47" i="2"/>
  <c r="DO57" i="2"/>
  <c r="DO46" i="2"/>
  <c r="DO52" i="2"/>
  <c r="DI47" i="2"/>
  <c r="DL51" i="2"/>
  <c r="DI57" i="2"/>
  <c r="DI43" i="2"/>
  <c r="DL52" i="2"/>
  <c r="DI46" i="2"/>
  <c r="DI55" i="2"/>
  <c r="DI52" i="2"/>
  <c r="CW54" i="2"/>
  <c r="CW46" i="2"/>
  <c r="CQ47" i="2"/>
  <c r="CQ57" i="2"/>
  <c r="CQ43" i="2"/>
  <c r="CQ53" i="2"/>
  <c r="CK47" i="2"/>
  <c r="CK57" i="2"/>
  <c r="CK43" i="2"/>
  <c r="CE47" i="2"/>
  <c r="CH51" i="2"/>
  <c r="CH48" i="2"/>
  <c r="CE43" i="2"/>
  <c r="CH47" i="2"/>
  <c r="CE46" i="2"/>
  <c r="CE55" i="2"/>
  <c r="CB52" i="2"/>
  <c r="BY47" i="2"/>
  <c r="CB51" i="2"/>
  <c r="BY57" i="2"/>
  <c r="BY46" i="2"/>
  <c r="CB58" i="2"/>
  <c r="BY43" i="2"/>
  <c r="CB47" i="2"/>
  <c r="BY53" i="2"/>
  <c r="CB57" i="2"/>
  <c r="BS57" i="2"/>
  <c r="BV49" i="2"/>
  <c r="BS54" i="2"/>
  <c r="BV51" i="2"/>
  <c r="BV55" i="2"/>
  <c r="BV59" i="2"/>
  <c r="BP51" i="2"/>
  <c r="BM43" i="2"/>
  <c r="BP47" i="2"/>
  <c r="BM53" i="2"/>
  <c r="BP57" i="2"/>
  <c r="BM52" i="2"/>
  <c r="BJ52" i="2"/>
  <c r="BG57" i="2"/>
  <c r="BG55" i="2"/>
  <c r="BG43" i="2"/>
  <c r="BG53" i="2"/>
  <c r="BJ57" i="2"/>
  <c r="BD52" i="2"/>
  <c r="BD51" i="2"/>
  <c r="BA55" i="2"/>
  <c r="BD59" i="2"/>
  <c r="BA47" i="2"/>
  <c r="BA43" i="2"/>
  <c r="AX51" i="2"/>
  <c r="AU45" i="2"/>
  <c r="AU54" i="2"/>
  <c r="AU51" i="2"/>
  <c r="AU49" i="2"/>
  <c r="AU59" i="2"/>
  <c r="AA488" i="2"/>
  <c r="Y482" i="2"/>
  <c r="Y491" i="2"/>
  <c r="AA482" i="2"/>
  <c r="Y485" i="2"/>
  <c r="AA491" i="2"/>
  <c r="Y495" i="2"/>
  <c r="Y481" i="2"/>
  <c r="Y490" i="2"/>
  <c r="AA485" i="2"/>
  <c r="Y489" i="2"/>
  <c r="Y479" i="2"/>
  <c r="AA484" i="2"/>
  <c r="Y488" i="2"/>
  <c r="AA494" i="2"/>
  <c r="AA495" i="2"/>
  <c r="AA233" i="2"/>
  <c r="AA242" i="2"/>
  <c r="Y236" i="2"/>
  <c r="Y246" i="2"/>
  <c r="Y258" i="2"/>
  <c r="Y240" i="2"/>
  <c r="AA246" i="2"/>
  <c r="AA258" i="2"/>
  <c r="AA236" i="2"/>
  <c r="AA235" i="2"/>
  <c r="AA45" i="2"/>
  <c r="Y48" i="2"/>
  <c r="AA54" i="2"/>
  <c r="AA49" i="2"/>
  <c r="AA59" i="2"/>
  <c r="AA487" i="2"/>
  <c r="Y483" i="2"/>
  <c r="Y493" i="2"/>
  <c r="Y484" i="2"/>
  <c r="Y494" i="2"/>
  <c r="Y506" i="2"/>
  <c r="AA483" i="2"/>
  <c r="AA493" i="2"/>
  <c r="AA489" i="2"/>
  <c r="Y487" i="2"/>
  <c r="AA479" i="2"/>
  <c r="AA237" i="2"/>
  <c r="Y241" i="2"/>
  <c r="AA247" i="2"/>
  <c r="Y231" i="2"/>
  <c r="Y233" i="2"/>
  <c r="AA234" i="2"/>
  <c r="AA243" i="2"/>
  <c r="Y235" i="2"/>
  <c r="Y245" i="2"/>
  <c r="AA239" i="2"/>
  <c r="Y242" i="2"/>
  <c r="AA231" i="2"/>
  <c r="AA241" i="2"/>
  <c r="Y239" i="2"/>
  <c r="AA245" i="2"/>
  <c r="Y234" i="2"/>
  <c r="Y243" i="2"/>
  <c r="Y237" i="2"/>
  <c r="Y247" i="2"/>
  <c r="AA240" i="2"/>
  <c r="Y43" i="2"/>
  <c r="Y53" i="2"/>
  <c r="Y46" i="2"/>
  <c r="Y55" i="2"/>
  <c r="AA46" i="2"/>
  <c r="Y49" i="2"/>
  <c r="AA55" i="2"/>
  <c r="Y59" i="2"/>
  <c r="AA43" i="2"/>
  <c r="Y47" i="2"/>
  <c r="AA53" i="2"/>
  <c r="Y57" i="2"/>
  <c r="Y45" i="2"/>
  <c r="AA51" i="2"/>
  <c r="Y54" i="2"/>
  <c r="Y51" i="2"/>
  <c r="AA52" i="2"/>
  <c r="AA47" i="2"/>
  <c r="AA57" i="2"/>
  <c r="R506" i="2"/>
  <c r="Q506" i="2"/>
  <c r="P506" i="2"/>
  <c r="R495" i="2"/>
  <c r="Q495" i="2"/>
  <c r="P495" i="2"/>
  <c r="R494" i="2"/>
  <c r="Q494" i="2"/>
  <c r="P494" i="2"/>
  <c r="R493" i="2"/>
  <c r="Q493" i="2"/>
  <c r="P493" i="2"/>
  <c r="R491" i="2"/>
  <c r="Q491" i="2"/>
  <c r="P491" i="2"/>
  <c r="R490" i="2"/>
  <c r="Q490" i="2"/>
  <c r="P490" i="2"/>
  <c r="R489" i="2"/>
  <c r="Q489" i="2"/>
  <c r="P489" i="2"/>
  <c r="R488" i="2"/>
  <c r="Q488" i="2"/>
  <c r="P488" i="2"/>
  <c r="R487" i="2"/>
  <c r="Q487" i="2"/>
  <c r="P487" i="2"/>
  <c r="W486" i="2"/>
  <c r="R485" i="2"/>
  <c r="Q485" i="2"/>
  <c r="P485" i="2"/>
  <c r="R484" i="2"/>
  <c r="Q484" i="2"/>
  <c r="P484" i="2"/>
  <c r="R483" i="2"/>
  <c r="Q483" i="2"/>
  <c r="P483" i="2"/>
  <c r="R482" i="2"/>
  <c r="Q482" i="2"/>
  <c r="P482" i="2"/>
  <c r="R481" i="2"/>
  <c r="Q481" i="2"/>
  <c r="P481" i="2"/>
  <c r="R479" i="2"/>
  <c r="Q479" i="2"/>
  <c r="P479" i="2"/>
  <c r="R258" i="2"/>
  <c r="Q258" i="2"/>
  <c r="P258" i="2"/>
  <c r="R247" i="2"/>
  <c r="Q247" i="2"/>
  <c r="P247" i="2"/>
  <c r="R246" i="2"/>
  <c r="Q246" i="2"/>
  <c r="P246" i="2"/>
  <c r="R245" i="2"/>
  <c r="Q245" i="2"/>
  <c r="P245" i="2"/>
  <c r="R243" i="2"/>
  <c r="Q243" i="2"/>
  <c r="P243" i="2"/>
  <c r="R242" i="2"/>
  <c r="Q242" i="2"/>
  <c r="P242" i="2"/>
  <c r="R241" i="2"/>
  <c r="Q241" i="2"/>
  <c r="P241" i="2"/>
  <c r="R240" i="2"/>
  <c r="Q240" i="2"/>
  <c r="P240" i="2"/>
  <c r="R239" i="2"/>
  <c r="Q239" i="2"/>
  <c r="P239" i="2"/>
  <c r="W238" i="2"/>
  <c r="R237" i="2"/>
  <c r="Q237" i="2"/>
  <c r="P237" i="2"/>
  <c r="R236" i="2"/>
  <c r="Q236" i="2"/>
  <c r="P236" i="2"/>
  <c r="R235" i="2"/>
  <c r="Q235" i="2"/>
  <c r="P235" i="2"/>
  <c r="R234" i="2"/>
  <c r="Q234" i="2"/>
  <c r="P234" i="2"/>
  <c r="R233" i="2"/>
  <c r="Q233" i="2"/>
  <c r="P233" i="2"/>
  <c r="R231" i="2"/>
  <c r="Q231" i="2"/>
  <c r="P231" i="2"/>
  <c r="R70" i="2"/>
  <c r="Q70" i="2"/>
  <c r="P70" i="2"/>
  <c r="R59" i="2"/>
  <c r="Q59" i="2"/>
  <c r="P59" i="2"/>
  <c r="R58" i="2"/>
  <c r="Q58" i="2"/>
  <c r="P58" i="2"/>
  <c r="R57" i="2"/>
  <c r="Q57" i="2"/>
  <c r="P57" i="2"/>
  <c r="R55" i="2"/>
  <c r="Q55" i="2"/>
  <c r="P55" i="2"/>
  <c r="R54" i="2"/>
  <c r="Q54" i="2"/>
  <c r="P54" i="2"/>
  <c r="R53" i="2"/>
  <c r="Q53" i="2"/>
  <c r="P53" i="2"/>
  <c r="R52" i="2"/>
  <c r="Q52" i="2"/>
  <c r="P52" i="2"/>
  <c r="R51" i="2"/>
  <c r="Q51" i="2"/>
  <c r="P51" i="2"/>
  <c r="W50" i="2"/>
  <c r="R49" i="2"/>
  <c r="Q49" i="2"/>
  <c r="R48" i="2"/>
  <c r="Q48" i="2"/>
  <c r="P48" i="2"/>
  <c r="R47" i="2"/>
  <c r="Q47" i="2"/>
  <c r="P47" i="2"/>
  <c r="R46" i="2"/>
  <c r="Q46" i="2"/>
  <c r="P46" i="2"/>
  <c r="R45" i="2"/>
  <c r="Q45" i="2"/>
  <c r="P45" i="2"/>
  <c r="R43" i="2"/>
  <c r="Q43" i="2"/>
  <c r="W20" i="2"/>
  <c r="W580" i="2"/>
  <c r="W549" i="2"/>
  <c r="W518" i="2"/>
  <c r="W456" i="2"/>
  <c r="W424" i="2"/>
  <c r="W393" i="2"/>
  <c r="W363" i="2"/>
  <c r="W332" i="2"/>
  <c r="W301" i="2"/>
  <c r="W270" i="2"/>
  <c r="W208" i="2"/>
  <c r="W177" i="2"/>
  <c r="W146" i="2"/>
  <c r="W115" i="2"/>
  <c r="W84" i="2"/>
  <c r="HD16" i="2" l="1"/>
  <c r="FT16" i="2"/>
  <c r="EJ16" i="2"/>
  <c r="BA16" i="2"/>
  <c r="AU16" i="2"/>
  <c r="FE16" i="2"/>
  <c r="HP16" i="2"/>
  <c r="GF16" i="2"/>
  <c r="DL16" i="2"/>
  <c r="HS15" i="2"/>
  <c r="BP16" i="2"/>
  <c r="BJ15" i="2"/>
  <c r="GX15" i="2"/>
  <c r="FN15" i="2"/>
  <c r="ED15" i="2"/>
  <c r="GC15" i="2"/>
  <c r="HJ15" i="2"/>
  <c r="EA15" i="2"/>
  <c r="BY15" i="2"/>
  <c r="HA16" i="2"/>
  <c r="CW16" i="2"/>
  <c r="GX16" i="2"/>
  <c r="FN16" i="2"/>
  <c r="HP15" i="2"/>
  <c r="GF15" i="2"/>
  <c r="EV15" i="2"/>
  <c r="DL15" i="2"/>
  <c r="CB15" i="2"/>
  <c r="HG16" i="2"/>
  <c r="DC16" i="2"/>
  <c r="GR15" i="2"/>
  <c r="FH15" i="2"/>
  <c r="DX15" i="2"/>
  <c r="HV16" i="2"/>
  <c r="GL16" i="2"/>
  <c r="FB16" i="2"/>
  <c r="DR16" i="2"/>
  <c r="CH16" i="2"/>
  <c r="AX16" i="2"/>
  <c r="BJ16" i="2"/>
  <c r="BD15" i="2"/>
  <c r="EY16" i="2"/>
  <c r="CE15" i="2"/>
  <c r="AU15" i="2"/>
  <c r="GI15" i="2"/>
  <c r="HA15" i="2"/>
  <c r="FW16" i="2"/>
  <c r="EY15" i="2"/>
  <c r="DU16" i="2"/>
  <c r="CW15" i="2"/>
  <c r="BS16" i="2"/>
  <c r="FQ15" i="2"/>
  <c r="DO15" i="2"/>
  <c r="CK16" i="2"/>
  <c r="EG15" i="2"/>
  <c r="GO16" i="2"/>
  <c r="BM15" i="2"/>
  <c r="EM16" i="2"/>
  <c r="BY16" i="2"/>
  <c r="BA15" i="2"/>
  <c r="HM15" i="2"/>
  <c r="GI16" i="2"/>
  <c r="FK15" i="2"/>
  <c r="EG16" i="2"/>
  <c r="DI15" i="2"/>
  <c r="CE16" i="2"/>
  <c r="BG15" i="2"/>
  <c r="FZ15" i="2"/>
  <c r="CB16" i="2"/>
  <c r="EV16" i="2"/>
  <c r="EP15" i="2"/>
  <c r="ED16" i="2"/>
  <c r="BV15" i="2"/>
  <c r="AX15" i="2"/>
  <c r="V63" i="2"/>
  <c r="W63" i="2"/>
  <c r="W61" i="2"/>
  <c r="V61" i="2"/>
  <c r="W65" i="2"/>
  <c r="V65" i="2"/>
  <c r="W67" i="2"/>
  <c r="V67" i="2"/>
  <c r="V64" i="2"/>
  <c r="W64" i="2"/>
  <c r="W62" i="2"/>
  <c r="V62" i="2"/>
  <c r="BG16" i="2"/>
  <c r="ES16" i="2"/>
  <c r="FH16" i="2"/>
  <c r="EJ15" i="2"/>
  <c r="CH15" i="2"/>
  <c r="BD16" i="2"/>
  <c r="HG15" i="2"/>
  <c r="GC16" i="2"/>
  <c r="FE15" i="2"/>
  <c r="EA16" i="2"/>
  <c r="DC15" i="2"/>
  <c r="FK16" i="2"/>
  <c r="EM15" i="2"/>
  <c r="DI16" i="2"/>
  <c r="CK15" i="2"/>
  <c r="GO15" i="2"/>
  <c r="DU15" i="2"/>
  <c r="CQ16" i="2"/>
  <c r="BS15" i="2"/>
  <c r="FB15" i="2"/>
  <c r="DX16" i="2"/>
  <c r="BV16" i="2"/>
  <c r="GU16" i="2"/>
  <c r="FW15" i="2"/>
  <c r="BP15" i="2"/>
  <c r="DO16" i="2"/>
  <c r="BM16" i="2"/>
  <c r="HS16" i="2"/>
  <c r="GU15" i="2"/>
  <c r="FQ16" i="2"/>
  <c r="ES15" i="2"/>
  <c r="CQ15" i="2"/>
  <c r="FZ16" i="2"/>
  <c r="DR15" i="2"/>
  <c r="FT15" i="2"/>
  <c r="EP16" i="2"/>
  <c r="GL15" i="2"/>
  <c r="HV15" i="2"/>
  <c r="GR16" i="2"/>
  <c r="HJ16" i="2"/>
  <c r="Y15" i="2"/>
  <c r="HM16" i="2"/>
  <c r="HD15" i="2"/>
  <c r="P13" i="2"/>
  <c r="P16" i="2"/>
  <c r="AA15" i="2"/>
  <c r="R15" i="2"/>
  <c r="R16" i="2"/>
  <c r="P15" i="2"/>
  <c r="Y16" i="2"/>
  <c r="AA16" i="2"/>
  <c r="Q15" i="2"/>
  <c r="Q16" i="2"/>
  <c r="Q22" i="2"/>
  <c r="Q24" i="2"/>
  <c r="Q27" i="2"/>
  <c r="Q29" i="2"/>
  <c r="Q32" i="2"/>
  <c r="Q34" i="2"/>
  <c r="P18" i="2"/>
  <c r="R22" i="2"/>
  <c r="R34" i="2"/>
  <c r="R29" i="2"/>
  <c r="R24" i="2"/>
  <c r="R32" i="2"/>
  <c r="R27" i="2"/>
  <c r="R17" i="2"/>
  <c r="R19" i="2"/>
  <c r="Q13" i="2"/>
  <c r="Q18" i="2"/>
  <c r="R13" i="2"/>
  <c r="R18" i="2"/>
  <c r="Q21" i="2"/>
  <c r="Q23" i="2"/>
  <c r="Q25" i="2"/>
  <c r="P17" i="2"/>
  <c r="P19" i="2"/>
  <c r="R21" i="2"/>
  <c r="R23" i="2"/>
  <c r="R25" i="2"/>
  <c r="P21" i="2"/>
  <c r="P23" i="2"/>
  <c r="P25" i="2"/>
  <c r="P28" i="2"/>
  <c r="P31" i="2"/>
  <c r="P33" i="2"/>
  <c r="P40" i="2"/>
  <c r="Q28" i="2"/>
  <c r="Q33" i="2"/>
  <c r="Q35" i="2"/>
  <c r="Q40" i="2"/>
  <c r="R33" i="2"/>
  <c r="R40" i="2"/>
  <c r="R28" i="2"/>
  <c r="R35" i="2"/>
  <c r="Q17" i="2"/>
  <c r="Q19" i="2"/>
  <c r="P22" i="2"/>
  <c r="P24" i="2"/>
  <c r="P27" i="2"/>
  <c r="P29" i="2"/>
  <c r="P32" i="2"/>
  <c r="P34" i="2"/>
  <c r="AA36" i="2"/>
  <c r="R31" i="2"/>
  <c r="Q31" i="2"/>
  <c r="P35" i="2"/>
  <c r="EJ23" i="2"/>
  <c r="EV24" i="2"/>
  <c r="AU13" i="2"/>
  <c r="FN41" i="2"/>
  <c r="EA40" i="2"/>
  <c r="CW21" i="2"/>
  <c r="BD19" i="2"/>
  <c r="AX36" i="2"/>
  <c r="P37" i="2"/>
  <c r="Q37" i="2"/>
  <c r="R37" i="2"/>
  <c r="EJ41" i="2"/>
  <c r="AU36" i="2"/>
  <c r="BG40" i="2"/>
  <c r="BA40" i="2"/>
  <c r="FQ21" i="2"/>
  <c r="Y35" i="2"/>
  <c r="BJ34" i="2"/>
  <c r="AA27" i="2"/>
  <c r="AA23" i="2"/>
  <c r="Y25" i="2"/>
  <c r="Y23" i="2"/>
  <c r="Y29" i="2"/>
  <c r="Y34" i="2"/>
  <c r="GF17" i="2"/>
  <c r="HA23" i="2"/>
  <c r="HV37" i="2"/>
  <c r="BS18" i="2"/>
  <c r="Y19" i="2"/>
  <c r="Y17" i="2"/>
  <c r="FZ41" i="2"/>
  <c r="FW19" i="2"/>
  <c r="Y24" i="2"/>
  <c r="DX23" i="2"/>
  <c r="AA17" i="2"/>
  <c r="AA32" i="2"/>
  <c r="AA29" i="2"/>
  <c r="Y37" i="2"/>
  <c r="AA19" i="2"/>
  <c r="AA35" i="2"/>
  <c r="Y32" i="2"/>
  <c r="AA22" i="2"/>
  <c r="Y21" i="2"/>
  <c r="AA33" i="2"/>
  <c r="AA25" i="2"/>
  <c r="Y13" i="2"/>
  <c r="Y22" i="2"/>
  <c r="EV42" i="2"/>
  <c r="Y27" i="2"/>
  <c r="AA34" i="2"/>
  <c r="AA18" i="2"/>
  <c r="Y28" i="2"/>
  <c r="AA21" i="2"/>
  <c r="Y31" i="2"/>
  <c r="AA28" i="2"/>
  <c r="AA24" i="2"/>
  <c r="Y18" i="2"/>
  <c r="AA31" i="2"/>
  <c r="AA37" i="2"/>
  <c r="AA13" i="2"/>
  <c r="Y33" i="2"/>
  <c r="CB42" i="2"/>
  <c r="HV35" i="2"/>
  <c r="DU40" i="2"/>
  <c r="AU32" i="2"/>
  <c r="GO28" i="2"/>
  <c r="FZ230" i="2"/>
  <c r="GR478" i="2"/>
  <c r="AU37" i="2"/>
  <c r="FT478" i="2"/>
  <c r="GX478" i="2"/>
  <c r="HD478" i="2"/>
  <c r="EJ478" i="2"/>
  <c r="ED230" i="2"/>
  <c r="GX230" i="2"/>
  <c r="FB478" i="2"/>
  <c r="EJ230" i="2"/>
  <c r="FB230" i="2"/>
  <c r="FH478" i="2"/>
  <c r="DX478" i="2"/>
  <c r="GF478" i="2"/>
  <c r="FT230" i="2"/>
  <c r="BJ230" i="2"/>
  <c r="HJ478" i="2"/>
  <c r="FZ478" i="2"/>
  <c r="GF230" i="2"/>
  <c r="ED478" i="2"/>
  <c r="HV478" i="2"/>
  <c r="CH478" i="2"/>
  <c r="EP34" i="2"/>
  <c r="HM40" i="2"/>
  <c r="GL478" i="2"/>
  <c r="BP478" i="2"/>
  <c r="ED23" i="2"/>
  <c r="FN478" i="2"/>
  <c r="EG22" i="2"/>
  <c r="BA18" i="2"/>
  <c r="HV41" i="2"/>
  <c r="BV34" i="2"/>
  <c r="DR29" i="2"/>
  <c r="DR478" i="2"/>
  <c r="HP478" i="2"/>
  <c r="EV478" i="2"/>
  <c r="BJ478" i="2"/>
  <c r="AX478" i="2"/>
  <c r="EP478" i="2"/>
  <c r="DL478" i="2"/>
  <c r="BV478" i="2"/>
  <c r="CB478" i="2"/>
  <c r="BD478" i="2"/>
  <c r="GO40" i="2"/>
  <c r="CH33" i="2"/>
  <c r="CH23" i="2"/>
  <c r="HJ34" i="2"/>
  <c r="FH41" i="2"/>
  <c r="DL41" i="2"/>
  <c r="CH22" i="2"/>
  <c r="FN230" i="2"/>
  <c r="CH230" i="2"/>
  <c r="DU23" i="2"/>
  <c r="CW13" i="2"/>
  <c r="BY27" i="2"/>
  <c r="CH31" i="2"/>
  <c r="FQ28" i="2"/>
  <c r="CW28" i="2"/>
  <c r="EP230" i="2"/>
  <c r="BV230" i="2"/>
  <c r="HM18" i="2"/>
  <c r="CH18" i="2"/>
  <c r="BJ23" i="2"/>
  <c r="CW40" i="2"/>
  <c r="AX37" i="2"/>
  <c r="HV230" i="2"/>
  <c r="HV23" i="2"/>
  <c r="GR230" i="2"/>
  <c r="GL24" i="2"/>
  <c r="EV230" i="2"/>
  <c r="DX230" i="2"/>
  <c r="DR19" i="2"/>
  <c r="DL23" i="2"/>
  <c r="BV17" i="2"/>
  <c r="BP230" i="2"/>
  <c r="BD230" i="2"/>
  <c r="AX22" i="2"/>
  <c r="BJ33" i="2"/>
  <c r="DR34" i="2"/>
  <c r="HJ230" i="2"/>
  <c r="FN24" i="2"/>
  <c r="ED21" i="2"/>
  <c r="DL230" i="2"/>
  <c r="HP230" i="2"/>
  <c r="CK37" i="2"/>
  <c r="ED28" i="2"/>
  <c r="GU17" i="2"/>
  <c r="FN34" i="2"/>
  <c r="HD41" i="2"/>
  <c r="HD230" i="2"/>
  <c r="GL230" i="2"/>
  <c r="FH230" i="2"/>
  <c r="ED25" i="2"/>
  <c r="DR230" i="2"/>
  <c r="CB230" i="2"/>
  <c r="AX27" i="2"/>
  <c r="AX230" i="2"/>
  <c r="AX32" i="2"/>
  <c r="AX17" i="2"/>
  <c r="CK17" i="2"/>
  <c r="EY23" i="2"/>
  <c r="HA31" i="2"/>
  <c r="DI40" i="2"/>
  <c r="HS28" i="2"/>
  <c r="HV42" i="2"/>
  <c r="CW17" i="2"/>
  <c r="FW37" i="2"/>
  <c r="GC37" i="2"/>
  <c r="FE18" i="2"/>
  <c r="DR41" i="2"/>
  <c r="CQ29" i="2"/>
  <c r="GR42" i="2"/>
  <c r="FZ19" i="2"/>
  <c r="FZ42" i="2"/>
  <c r="FN32" i="2"/>
  <c r="FB42" i="2"/>
  <c r="EV35" i="2"/>
  <c r="EV34" i="2"/>
  <c r="ED42" i="2"/>
  <c r="HP24" i="2"/>
  <c r="HP32" i="2"/>
  <c r="GF27" i="2"/>
  <c r="DX24" i="2"/>
  <c r="BY37" i="2"/>
  <c r="GI37" i="2"/>
  <c r="GR18" i="2"/>
  <c r="HP18" i="2"/>
  <c r="BP32" i="2"/>
  <c r="GO37" i="2"/>
  <c r="BY17" i="2"/>
  <c r="CW23" i="2"/>
  <c r="HT12" i="2"/>
  <c r="EV23" i="2"/>
  <c r="ED13" i="2"/>
  <c r="GX42" i="2"/>
  <c r="GR22" i="2"/>
  <c r="FE40" i="2"/>
  <c r="FT24" i="2"/>
  <c r="HP42" i="2"/>
  <c r="BG28" i="2"/>
  <c r="CE18" i="2"/>
  <c r="HG28" i="2"/>
  <c r="EJ42" i="2"/>
  <c r="DR42" i="2"/>
  <c r="FT42" i="2"/>
  <c r="FW27" i="2"/>
  <c r="BV35" i="2"/>
  <c r="EJ13" i="2"/>
  <c r="DX42" i="2"/>
  <c r="ES27" i="2"/>
  <c r="BP19" i="2"/>
  <c r="DU27" i="2"/>
  <c r="EY33" i="2"/>
  <c r="DX33" i="2"/>
  <c r="HS18" i="2"/>
  <c r="BJ32" i="2"/>
  <c r="FN27" i="2"/>
  <c r="FT34" i="2"/>
  <c r="HU12" i="2"/>
  <c r="BD42" i="2"/>
  <c r="GI27" i="2"/>
  <c r="HS27" i="2"/>
  <c r="FZ40" i="2"/>
  <c r="GO17" i="2"/>
  <c r="FH42" i="2"/>
  <c r="GU23" i="2"/>
  <c r="FE27" i="2"/>
  <c r="AX42" i="2"/>
  <c r="CW27" i="2"/>
  <c r="ED37" i="2"/>
  <c r="EP31" i="2"/>
  <c r="DK12" i="2"/>
  <c r="GL42" i="2"/>
  <c r="EB12" i="2"/>
  <c r="HD42" i="2"/>
  <c r="CH13" i="2"/>
  <c r="EI12" i="2"/>
  <c r="FS12" i="2"/>
  <c r="FR12" i="2"/>
  <c r="AU33" i="2"/>
  <c r="FW21" i="2"/>
  <c r="GP12" i="2"/>
  <c r="GV12" i="2"/>
  <c r="HC12" i="2"/>
  <c r="HJ13" i="2"/>
  <c r="HH12" i="2"/>
  <c r="EZ12" i="2"/>
  <c r="BV42" i="2"/>
  <c r="DQ12" i="2"/>
  <c r="GE12" i="2"/>
  <c r="DP12" i="2"/>
  <c r="FF12" i="2"/>
  <c r="HP35" i="2"/>
  <c r="ET12" i="2"/>
  <c r="BJ13" i="2"/>
  <c r="BH12" i="2"/>
  <c r="EH12" i="2"/>
  <c r="GJ12" i="2"/>
  <c r="FM12" i="2"/>
  <c r="EC12" i="2"/>
  <c r="GK12" i="2"/>
  <c r="DV12" i="2"/>
  <c r="BB12" i="2"/>
  <c r="DX17" i="2"/>
  <c r="FL12" i="2"/>
  <c r="FG12" i="2"/>
  <c r="BV24" i="2"/>
  <c r="BN12" i="2"/>
  <c r="EN12" i="2"/>
  <c r="HI12" i="2"/>
  <c r="HJ42" i="2"/>
  <c r="CH42" i="2"/>
  <c r="DL42" i="2"/>
  <c r="HN12" i="2"/>
  <c r="FZ13" i="2"/>
  <c r="FX12" i="2"/>
  <c r="DL13" i="2"/>
  <c r="DJ12" i="2"/>
  <c r="BC12" i="2"/>
  <c r="GQ12" i="2"/>
  <c r="GF42" i="2"/>
  <c r="FN42" i="2"/>
  <c r="BJ42" i="2"/>
  <c r="BP42" i="2"/>
  <c r="HO12" i="2"/>
  <c r="DW12" i="2"/>
  <c r="BP13" i="2"/>
  <c r="BO12" i="2"/>
  <c r="EP13" i="2"/>
  <c r="EO12" i="2"/>
  <c r="GW12" i="2"/>
  <c r="HB12" i="2"/>
  <c r="HS37" i="2"/>
  <c r="ED22" i="2"/>
  <c r="ED17" i="2"/>
  <c r="FA12" i="2"/>
  <c r="GD12" i="2"/>
  <c r="EU12" i="2"/>
  <c r="FZ32" i="2"/>
  <c r="EP42" i="2"/>
  <c r="BI12" i="2"/>
  <c r="FY12" i="2"/>
  <c r="AW12" i="2"/>
  <c r="AV12" i="2"/>
  <c r="HP34" i="2"/>
  <c r="CE37" i="2"/>
  <c r="DU18" i="2"/>
  <c r="FZ29" i="2"/>
  <c r="HP37" i="2"/>
  <c r="DR22" i="2"/>
  <c r="BM17" i="2"/>
  <c r="EV32" i="2"/>
  <c r="BV13" i="2"/>
  <c r="BV23" i="2"/>
  <c r="GO27" i="2"/>
  <c r="BP17" i="2"/>
  <c r="BA33" i="2"/>
  <c r="CB32" i="2"/>
  <c r="EA18" i="2"/>
  <c r="GF32" i="2"/>
  <c r="FW13" i="2"/>
  <c r="FW17" i="2"/>
  <c r="BG17" i="2"/>
  <c r="HP22" i="2"/>
  <c r="BM28" i="2"/>
  <c r="HP13" i="2"/>
  <c r="BJ41" i="2"/>
  <c r="HD22" i="2"/>
  <c r="EM33" i="2"/>
  <c r="DR18" i="2"/>
  <c r="FZ22" i="2"/>
  <c r="BA37" i="2"/>
  <c r="BG37" i="2"/>
  <c r="DC33" i="2"/>
  <c r="FK27" i="2"/>
  <c r="DO37" i="2"/>
  <c r="CE27" i="2"/>
  <c r="FQ32" i="2"/>
  <c r="BP27" i="2"/>
  <c r="FK40" i="2"/>
  <c r="DR33" i="2"/>
  <c r="EJ33" i="2"/>
  <c r="EA37" i="2"/>
  <c r="FB19" i="2"/>
  <c r="EM28" i="2"/>
  <c r="DI21" i="2"/>
  <c r="CQ28" i="2"/>
  <c r="BS28" i="2"/>
  <c r="HG18" i="2"/>
  <c r="AX28" i="2"/>
  <c r="BP34" i="2"/>
  <c r="FT23" i="2"/>
  <c r="HP23" i="2"/>
  <c r="CB18" i="2"/>
  <c r="FH34" i="2"/>
  <c r="CQ40" i="2"/>
  <c r="DX32" i="2"/>
  <c r="EG13" i="2"/>
  <c r="EM22" i="2"/>
  <c r="HS17" i="2"/>
  <c r="BA23" i="2"/>
  <c r="CQ18" i="2"/>
  <c r="HJ32" i="2"/>
  <c r="BD41" i="2"/>
  <c r="FN22" i="2"/>
  <c r="GX40" i="2"/>
  <c r="BJ40" i="2"/>
  <c r="DO24" i="2"/>
  <c r="HA40" i="2"/>
  <c r="HA18" i="2"/>
  <c r="BM40" i="2"/>
  <c r="GF13" i="2"/>
  <c r="EJ35" i="2"/>
  <c r="GR23" i="2"/>
  <c r="HD23" i="2"/>
  <c r="HS21" i="2"/>
  <c r="GX24" i="2"/>
  <c r="CK28" i="2"/>
  <c r="GX34" i="2"/>
  <c r="EP33" i="2"/>
  <c r="BY13" i="2"/>
  <c r="BY18" i="2"/>
  <c r="GL34" i="2"/>
  <c r="EV13" i="2"/>
  <c r="GF41" i="2"/>
  <c r="CK40" i="2"/>
  <c r="HA17" i="2"/>
  <c r="DC17" i="2"/>
  <c r="FT25" i="2"/>
  <c r="BM25" i="2"/>
  <c r="DR13" i="2"/>
  <c r="FK18" i="2"/>
  <c r="GR13" i="2"/>
  <c r="GX25" i="2"/>
  <c r="GC21" i="2"/>
  <c r="CB24" i="2"/>
  <c r="DC40" i="2"/>
  <c r="DI28" i="2"/>
  <c r="DO28" i="2"/>
  <c r="GX23" i="2"/>
  <c r="BG29" i="2"/>
  <c r="ED32" i="2"/>
  <c r="EP41" i="2"/>
  <c r="FQ17" i="2"/>
  <c r="GF22" i="2"/>
  <c r="BP40" i="2"/>
  <c r="GO13" i="2"/>
  <c r="CK24" i="2"/>
  <c r="GI21" i="2"/>
  <c r="GC28" i="2"/>
  <c r="FN13" i="2"/>
  <c r="HP33" i="2"/>
  <c r="DX41" i="2"/>
  <c r="GI28" i="2"/>
  <c r="DI18" i="2"/>
  <c r="GF35" i="2"/>
  <c r="FH33" i="2"/>
  <c r="GC40" i="2"/>
  <c r="BJ22" i="2"/>
  <c r="BY28" i="2"/>
  <c r="CK27" i="2"/>
  <c r="GU13" i="2"/>
  <c r="GR41" i="2"/>
  <c r="AX41" i="2"/>
  <c r="HP28" i="2"/>
  <c r="EP35" i="2"/>
  <c r="FZ17" i="2"/>
  <c r="CE40" i="2"/>
  <c r="HM28" i="2"/>
  <c r="FW34" i="2"/>
  <c r="EG27" i="2"/>
  <c r="FB13" i="2"/>
  <c r="BP24" i="2"/>
  <c r="FK33" i="2"/>
  <c r="BY33" i="2"/>
  <c r="GX22" i="2"/>
  <c r="BM23" i="2"/>
  <c r="EY24" i="2"/>
  <c r="CH24" i="2"/>
  <c r="GL13" i="2"/>
  <c r="GF33" i="2"/>
  <c r="HS40" i="2"/>
  <c r="GC18" i="2"/>
  <c r="HS35" i="2"/>
  <c r="BY40" i="2"/>
  <c r="EG28" i="2"/>
  <c r="ES19" i="2"/>
  <c r="EV28" i="2"/>
  <c r="FN35" i="2"/>
  <c r="BD34" i="2"/>
  <c r="HJ41" i="2"/>
  <c r="ED24" i="2"/>
  <c r="CB40" i="2"/>
  <c r="CW33" i="2"/>
  <c r="ES29" i="2"/>
  <c r="FT21" i="2"/>
  <c r="HD32" i="2"/>
  <c r="DI37" i="2"/>
  <c r="ED34" i="2"/>
  <c r="EV41" i="2"/>
  <c r="FH23" i="2"/>
  <c r="BD23" i="2"/>
  <c r="FZ33" i="2"/>
  <c r="FB40" i="2"/>
  <c r="DR28" i="2"/>
  <c r="FB28" i="2"/>
  <c r="EY18" i="2"/>
  <c r="CH41" i="2"/>
  <c r="DR23" i="2"/>
  <c r="HV13" i="2"/>
  <c r="FT33" i="2"/>
  <c r="FH24" i="2"/>
  <c r="FH13" i="2"/>
  <c r="BM13" i="2"/>
  <c r="CH32" i="2"/>
  <c r="FK28" i="2"/>
  <c r="FB22" i="2"/>
  <c r="DO33" i="2"/>
  <c r="AX33" i="2"/>
  <c r="FB41" i="2"/>
  <c r="BJ24" i="2"/>
  <c r="GL33" i="2"/>
  <c r="GC13" i="2"/>
  <c r="HD33" i="2"/>
  <c r="GL32" i="2"/>
  <c r="DO18" i="2"/>
  <c r="FB34" i="2"/>
  <c r="FB24" i="2"/>
  <c r="GI18" i="2"/>
  <c r="HV17" i="2"/>
  <c r="CH29" i="2"/>
  <c r="EP19" i="2"/>
  <c r="GU37" i="2"/>
  <c r="BP33" i="2"/>
  <c r="HV34" i="2"/>
  <c r="GU22" i="2"/>
  <c r="HD25" i="2"/>
  <c r="CH37" i="2"/>
  <c r="FZ34" i="2"/>
  <c r="EM13" i="2"/>
  <c r="BM19" i="2"/>
  <c r="FQ22" i="2"/>
  <c r="DO17" i="2"/>
  <c r="ES17" i="2"/>
  <c r="FZ23" i="2"/>
  <c r="HJ23" i="2"/>
  <c r="CB34" i="2"/>
  <c r="BJ28" i="2"/>
  <c r="DL37" i="2"/>
  <c r="EP40" i="2"/>
  <c r="GL25" i="2"/>
  <c r="FQ18" i="2"/>
  <c r="BV33" i="2"/>
  <c r="FE37" i="2"/>
  <c r="FZ28" i="2"/>
  <c r="HJ19" i="2"/>
  <c r="DU17" i="2"/>
  <c r="BD28" i="2"/>
  <c r="BP18" i="2"/>
  <c r="DI29" i="2"/>
  <c r="DL35" i="2"/>
  <c r="DU28" i="2"/>
  <c r="EP23" i="2"/>
  <c r="EJ24" i="2"/>
  <c r="HD34" i="2"/>
  <c r="DX35" i="2"/>
  <c r="HP29" i="2"/>
  <c r="EY13" i="2"/>
  <c r="HA32" i="2"/>
  <c r="GU40" i="2"/>
  <c r="BD18" i="2"/>
  <c r="DL25" i="2"/>
  <c r="FH37" i="2"/>
  <c r="FH32" i="2"/>
  <c r="GR37" i="2"/>
  <c r="HV40" i="2"/>
  <c r="AU17" i="2"/>
  <c r="BV32" i="2"/>
  <c r="GI19" i="2"/>
  <c r="HD24" i="2"/>
  <c r="DL24" i="2"/>
  <c r="HV33" i="2"/>
  <c r="CB23" i="2"/>
  <c r="ES18" i="2"/>
  <c r="HJ33" i="2"/>
  <c r="GL23" i="2"/>
  <c r="AX13" i="2"/>
  <c r="GX32" i="2"/>
  <c r="GI40" i="2"/>
  <c r="FB29" i="2"/>
  <c r="CK18" i="2"/>
  <c r="BA28" i="2"/>
  <c r="CB27" i="2"/>
  <c r="FW23" i="2"/>
  <c r="BG33" i="2"/>
  <c r="DR21" i="2"/>
  <c r="FZ24" i="2"/>
  <c r="HV32" i="2"/>
  <c r="HJ24" i="2"/>
  <c r="CW37" i="2"/>
  <c r="BS37" i="2"/>
  <c r="FN33" i="2"/>
  <c r="DI13" i="2"/>
  <c r="EJ28" i="2"/>
  <c r="HJ22" i="2"/>
  <c r="AU35" i="2"/>
  <c r="FN28" i="2"/>
  <c r="HS23" i="2"/>
  <c r="EP24" i="2"/>
  <c r="BY29" i="2"/>
  <c r="DL22" i="2"/>
  <c r="EV22" i="2"/>
  <c r="HG21" i="2"/>
  <c r="HP27" i="2"/>
  <c r="HV22" i="2"/>
  <c r="GU28" i="2"/>
  <c r="BP23" i="2"/>
  <c r="HJ31" i="2"/>
  <c r="GO23" i="2"/>
  <c r="ES28" i="2"/>
  <c r="GL41" i="2"/>
  <c r="FT18" i="2"/>
  <c r="BD35" i="2"/>
  <c r="EV17" i="2"/>
  <c r="FT35" i="2"/>
  <c r="FW28" i="2"/>
  <c r="EP18" i="2"/>
  <c r="DL17" i="2"/>
  <c r="CQ17" i="2"/>
  <c r="GX13" i="2"/>
  <c r="BS17" i="2"/>
  <c r="CE23" i="2"/>
  <c r="EV37" i="2"/>
  <c r="FZ18" i="2"/>
  <c r="EM21" i="2"/>
  <c r="EY40" i="2"/>
  <c r="EY17" i="2"/>
  <c r="FQ40" i="2"/>
  <c r="CE33" i="2"/>
  <c r="DO27" i="2"/>
  <c r="CH28" i="2"/>
  <c r="FH25" i="2"/>
  <c r="GO33" i="2"/>
  <c r="EM40" i="2"/>
  <c r="EG17" i="2"/>
  <c r="FE17" i="2"/>
  <c r="BD29" i="2"/>
  <c r="DX22" i="2"/>
  <c r="GF24" i="2"/>
  <c r="FZ31" i="2"/>
  <c r="HD13" i="2"/>
  <c r="BA22" i="2"/>
  <c r="FW33" i="2"/>
  <c r="HA37" i="2"/>
  <c r="BG27" i="2"/>
  <c r="BJ18" i="2"/>
  <c r="BS29" i="2"/>
  <c r="DI19" i="2"/>
  <c r="EY27" i="2"/>
  <c r="FH29" i="2"/>
  <c r="HJ17" i="2"/>
  <c r="HJ18" i="2"/>
  <c r="BM27" i="2"/>
  <c r="HP25" i="2"/>
  <c r="GR28" i="2"/>
  <c r="CQ27" i="2"/>
  <c r="GI29" i="2"/>
  <c r="ED41" i="2"/>
  <c r="BP31" i="2"/>
  <c r="AU40" i="2"/>
  <c r="BM37" i="2"/>
  <c r="BP22" i="2"/>
  <c r="EV27" i="2"/>
  <c r="AU18" i="2"/>
  <c r="FB18" i="2"/>
  <c r="GR32" i="2"/>
  <c r="HP41" i="2"/>
  <c r="FT40" i="2"/>
  <c r="FB33" i="2"/>
  <c r="EY28" i="2"/>
  <c r="FT41" i="2"/>
  <c r="DL34" i="2"/>
  <c r="BD13" i="2"/>
  <c r="FB23" i="2"/>
  <c r="BV41" i="2"/>
  <c r="CB13" i="2"/>
  <c r="AX23" i="2"/>
  <c r="EG40" i="2"/>
  <c r="HM35" i="2"/>
  <c r="HD37" i="2"/>
  <c r="DO32" i="2"/>
  <c r="CB28" i="2"/>
  <c r="DL32" i="2"/>
  <c r="FH40" i="2"/>
  <c r="FW18" i="2"/>
  <c r="GF40" i="2"/>
  <c r="GR17" i="2"/>
  <c r="GF34" i="2"/>
  <c r="BP41" i="2"/>
  <c r="FN23" i="2"/>
  <c r="ED33" i="2"/>
  <c r="FK29" i="2"/>
  <c r="HG17" i="2"/>
  <c r="HG40" i="2"/>
  <c r="EJ37" i="2"/>
  <c r="EP32" i="2"/>
  <c r="DC37" i="2"/>
  <c r="GL35" i="2"/>
  <c r="BM35" i="2"/>
  <c r="DX25" i="2"/>
  <c r="AX40" i="2"/>
  <c r="FK19" i="2"/>
  <c r="DL33" i="2"/>
  <c r="FT22" i="2"/>
  <c r="HD18" i="2"/>
  <c r="EG31" i="2"/>
  <c r="FN19" i="2"/>
  <c r="FT28" i="2"/>
  <c r="FH35" i="2"/>
  <c r="CB41" i="2"/>
  <c r="GF25" i="2"/>
  <c r="DX28" i="2"/>
  <c r="AX18" i="2"/>
  <c r="GX33" i="2"/>
  <c r="BG24" i="2"/>
  <c r="CB33" i="2"/>
  <c r="EP21" i="2"/>
  <c r="GU27" i="2"/>
  <c r="EJ27" i="2"/>
  <c r="FZ37" i="2"/>
  <c r="GI17" i="2"/>
  <c r="GU33" i="2"/>
  <c r="FH18" i="2"/>
  <c r="FQ37" i="2"/>
  <c r="AU28" i="2"/>
  <c r="ES40" i="2"/>
  <c r="HM23" i="2"/>
  <c r="GL37" i="2"/>
  <c r="GL28" i="2"/>
  <c r="CB29" i="2"/>
  <c r="EV25" i="2"/>
  <c r="DI31" i="2"/>
  <c r="GR29" i="2"/>
  <c r="GF23" i="2"/>
  <c r="GX41" i="2"/>
  <c r="GR33" i="2"/>
  <c r="BD32" i="2"/>
  <c r="DL21" i="2"/>
  <c r="DC24" i="2"/>
  <c r="GL27" i="2"/>
  <c r="DX19" i="2"/>
  <c r="EM27" i="2"/>
  <c r="DI17" i="2"/>
  <c r="HJ28" i="2"/>
  <c r="GC27" i="2"/>
  <c r="FB21" i="2"/>
  <c r="DX34" i="2"/>
  <c r="FZ21" i="2"/>
  <c r="HD29" i="2"/>
  <c r="CK34" i="2"/>
  <c r="EA35" i="2"/>
  <c r="EA28" i="2"/>
  <c r="EJ22" i="2"/>
  <c r="CQ31" i="2"/>
  <c r="DU33" i="2"/>
  <c r="DI27" i="2"/>
  <c r="FZ27" i="2"/>
  <c r="FQ19" i="2"/>
  <c r="HA27" i="2"/>
  <c r="CB25" i="2"/>
  <c r="CQ24" i="2"/>
  <c r="ES34" i="2"/>
  <c r="BS27" i="2"/>
  <c r="AX35" i="2"/>
  <c r="FB32" i="2"/>
  <c r="FH22" i="2"/>
  <c r="BP28" i="2"/>
  <c r="DC28" i="2"/>
  <c r="HS24" i="2"/>
  <c r="BD22" i="2"/>
  <c r="GF18" i="2"/>
  <c r="ED35" i="2"/>
  <c r="HA28" i="2"/>
  <c r="CE28" i="2"/>
  <c r="EA32" i="2"/>
  <c r="DI23" i="2"/>
  <c r="EA22" i="2"/>
  <c r="HM33" i="2"/>
  <c r="AX31" i="2"/>
  <c r="EA17" i="2"/>
  <c r="FT31" i="2"/>
  <c r="HA22" i="2"/>
  <c r="BV22" i="2"/>
  <c r="CH34" i="2"/>
  <c r="EP22" i="2"/>
  <c r="FZ35" i="2"/>
  <c r="EM18" i="2"/>
  <c r="DX13" i="2"/>
  <c r="GC22" i="2"/>
  <c r="BP21" i="2"/>
  <c r="GU18" i="2"/>
  <c r="GR34" i="2"/>
  <c r="EJ34" i="2"/>
  <c r="GC17" i="2"/>
  <c r="GR31" i="2"/>
  <c r="GC19" i="2"/>
  <c r="EV40" i="2"/>
  <c r="DR35" i="2"/>
  <c r="AX21" i="2"/>
  <c r="EP27" i="2"/>
  <c r="DO40" i="2"/>
  <c r="EJ25" i="2"/>
  <c r="EJ40" i="2"/>
  <c r="FB37" i="2"/>
  <c r="HM17" i="2"/>
  <c r="CW18" i="2"/>
  <c r="ED27" i="2"/>
  <c r="EM17" i="2"/>
  <c r="HG25" i="2"/>
  <c r="DR32" i="2"/>
  <c r="GO18" i="2"/>
  <c r="FH19" i="2"/>
  <c r="EV18" i="2"/>
  <c r="ED31" i="2"/>
  <c r="EG23" i="2"/>
  <c r="CE34" i="2"/>
  <c r="FK17" i="2"/>
  <c r="EA27" i="2"/>
  <c r="HS33" i="2"/>
  <c r="BS33" i="2"/>
  <c r="BS40" i="2"/>
  <c r="DO22" i="2"/>
  <c r="EG37" i="2"/>
  <c r="DR31" i="2"/>
  <c r="DU34" i="2"/>
  <c r="DU29" i="2"/>
  <c r="HV25" i="2"/>
  <c r="BA27" i="2"/>
  <c r="CB22" i="2"/>
  <c r="CQ37" i="2"/>
  <c r="FW40" i="2"/>
  <c r="GL22" i="2"/>
  <c r="FB31" i="2"/>
  <c r="DL18" i="2"/>
  <c r="BD24" i="2"/>
  <c r="DL28" i="2"/>
  <c r="EM34" i="2"/>
  <c r="ED19" i="2"/>
  <c r="DU37" i="2"/>
  <c r="FE24" i="2"/>
  <c r="FQ35" i="2"/>
  <c r="GC35" i="2"/>
  <c r="HP21" i="2"/>
  <c r="BM34" i="2"/>
  <c r="CE22" i="2"/>
  <c r="EJ32" i="2"/>
  <c r="CQ34" i="2"/>
  <c r="EV33" i="2"/>
  <c r="BJ19" i="2"/>
  <c r="GR25" i="2"/>
  <c r="HV18" i="2"/>
  <c r="GU34" i="2"/>
  <c r="DI33" i="2"/>
  <c r="BY23" i="2"/>
  <c r="EV21" i="2"/>
  <c r="FB27" i="2"/>
  <c r="GL17" i="2"/>
  <c r="GI33" i="2"/>
  <c r="FT13" i="2"/>
  <c r="HV24" i="2"/>
  <c r="FE23" i="2"/>
  <c r="BY34" i="2"/>
  <c r="HG33" i="2"/>
  <c r="GF28" i="2"/>
  <c r="HV28" i="2"/>
  <c r="HJ37" i="2"/>
  <c r="HJ29" i="2"/>
  <c r="FZ25" i="2"/>
  <c r="EV31" i="2"/>
  <c r="GR24" i="2"/>
  <c r="BD33" i="2"/>
  <c r="DR17" i="2"/>
  <c r="FH31" i="2"/>
  <c r="DX40" i="2"/>
  <c r="FK32" i="2"/>
  <c r="EY37" i="2"/>
  <c r="BD25" i="2"/>
  <c r="CK23" i="2"/>
  <c r="DO23" i="2"/>
  <c r="EP37" i="2"/>
  <c r="GL29" i="2"/>
  <c r="DI35" i="2"/>
  <c r="EP28" i="2"/>
  <c r="FK23" i="2"/>
  <c r="GC23" i="2"/>
  <c r="DL19" i="2"/>
  <c r="EJ19" i="2"/>
  <c r="EP29" i="2"/>
  <c r="GX19" i="2"/>
  <c r="DI22" i="2"/>
  <c r="DR24" i="2"/>
  <c r="GC33" i="2"/>
  <c r="BJ25" i="2"/>
  <c r="CW31" i="2"/>
  <c r="DX31" i="2"/>
  <c r="GR27" i="2"/>
  <c r="BA35" i="2"/>
  <c r="HD40" i="2"/>
  <c r="CH19" i="2"/>
  <c r="GX37" i="2"/>
  <c r="BV29" i="2"/>
  <c r="CE29" i="2"/>
  <c r="CQ32" i="2"/>
  <c r="EG18" i="2"/>
  <c r="FQ13" i="2"/>
  <c r="HG24" i="2"/>
  <c r="BD17" i="2"/>
  <c r="EG32" i="2"/>
  <c r="FH17" i="2"/>
  <c r="GI13" i="2"/>
  <c r="FT29" i="2"/>
  <c r="HV27" i="2"/>
  <c r="ES23" i="2"/>
  <c r="AU23" i="2"/>
  <c r="HP17" i="2"/>
  <c r="GR40" i="2"/>
  <c r="GU29" i="2"/>
  <c r="HG37" i="2"/>
  <c r="EJ21" i="2"/>
  <c r="ES33" i="2"/>
  <c r="DC13" i="2"/>
  <c r="GO21" i="2"/>
  <c r="BG13" i="2"/>
  <c r="BP29" i="2"/>
  <c r="FH21" i="2"/>
  <c r="CK33" i="2"/>
  <c r="DR27" i="2"/>
  <c r="DU31" i="2"/>
  <c r="GX28" i="2"/>
  <c r="HG32" i="2"/>
  <c r="BD27" i="2"/>
  <c r="BG18" i="2"/>
  <c r="BV19" i="2"/>
  <c r="DX18" i="2"/>
  <c r="FH28" i="2"/>
  <c r="FH27" i="2"/>
  <c r="DU25" i="2"/>
  <c r="CE25" i="2"/>
  <c r="FT19" i="2"/>
  <c r="CQ13" i="2"/>
  <c r="GU21" i="2"/>
  <c r="BA31" i="2"/>
  <c r="DR40" i="2"/>
  <c r="GC32" i="2"/>
  <c r="BD40" i="2"/>
  <c r="BJ35" i="2"/>
  <c r="CK22" i="2"/>
  <c r="GO32" i="2"/>
  <c r="AU22" i="2"/>
  <c r="BM22" i="2"/>
  <c r="CB17" i="2"/>
  <c r="BS24" i="2"/>
  <c r="HD17" i="2"/>
  <c r="FE32" i="2"/>
  <c r="HG13" i="2"/>
  <c r="CQ33" i="2"/>
  <c r="EM23" i="2"/>
  <c r="BA19" i="2"/>
  <c r="BY35" i="2"/>
  <c r="DR25" i="2"/>
  <c r="EM31" i="2"/>
  <c r="EM25" i="2"/>
  <c r="FT32" i="2"/>
  <c r="HV21" i="2"/>
  <c r="BY31" i="2"/>
  <c r="HA13" i="2"/>
  <c r="HJ40" i="2"/>
  <c r="HA34" i="2"/>
  <c r="GX29" i="2"/>
  <c r="BP35" i="2"/>
  <c r="CE13" i="2"/>
  <c r="AU27" i="2"/>
  <c r="BA13" i="2"/>
  <c r="BS21" i="2"/>
  <c r="DO13" i="2"/>
  <c r="EG35" i="2"/>
  <c r="FK21" i="2"/>
  <c r="AX34" i="2"/>
  <c r="BJ27" i="2"/>
  <c r="BS19" i="2"/>
  <c r="CH25" i="2"/>
  <c r="DC32" i="2"/>
  <c r="DC29" i="2"/>
  <c r="HD31" i="2"/>
  <c r="ED40" i="2"/>
  <c r="FT37" i="2"/>
  <c r="DC34" i="2"/>
  <c r="DX29" i="2"/>
  <c r="HM32" i="2"/>
  <c r="GC24" i="2"/>
  <c r="GX18" i="2"/>
  <c r="EG33" i="2"/>
  <c r="FE13" i="2"/>
  <c r="GR19" i="2"/>
  <c r="GX31" i="2"/>
  <c r="HD19" i="2"/>
  <c r="BJ21" i="2"/>
  <c r="CH21" i="2"/>
  <c r="FE28" i="2"/>
  <c r="GF37" i="2"/>
  <c r="EG34" i="2"/>
  <c r="EJ17" i="2"/>
  <c r="HD27" i="2"/>
  <c r="HD28" i="2"/>
  <c r="CB19" i="2"/>
  <c r="EG24" i="2"/>
  <c r="CE17" i="2"/>
  <c r="FT27" i="2"/>
  <c r="HP19" i="2"/>
  <c r="HS22" i="2"/>
  <c r="BJ29" i="2"/>
  <c r="BV40" i="2"/>
  <c r="BY24" i="2"/>
  <c r="CH17" i="2"/>
  <c r="CK25" i="2"/>
  <c r="GX35" i="2"/>
  <c r="HJ27" i="2"/>
  <c r="DR37" i="2"/>
  <c r="FQ27" i="2"/>
  <c r="HD21" i="2"/>
  <c r="BV21" i="2"/>
  <c r="GL18" i="2"/>
  <c r="BA32" i="2"/>
  <c r="CH40" i="2"/>
  <c r="DC23" i="2"/>
  <c r="DL27" i="2"/>
  <c r="FW24" i="2"/>
  <c r="BD31" i="2"/>
  <c r="BG23" i="2"/>
  <c r="CB21" i="2"/>
  <c r="FK22" i="2"/>
  <c r="FQ29" i="2"/>
  <c r="HG23" i="2"/>
  <c r="HM31" i="2"/>
  <c r="BM18" i="2"/>
  <c r="BV18" i="2"/>
  <c r="DL29" i="2"/>
  <c r="ED29" i="2"/>
  <c r="GL40" i="2"/>
  <c r="EA19" i="2"/>
  <c r="AU31" i="2"/>
  <c r="DO31" i="2"/>
  <c r="HJ25" i="2"/>
  <c r="ES35" i="2"/>
  <c r="GC25" i="2"/>
  <c r="GU35" i="2"/>
  <c r="BG34" i="2"/>
  <c r="BS23" i="2"/>
  <c r="GL19" i="2"/>
  <c r="FQ34" i="2"/>
  <c r="GF31" i="2"/>
  <c r="GR35" i="2"/>
  <c r="BS13" i="2"/>
  <c r="HA24" i="2"/>
  <c r="DC18" i="2"/>
  <c r="GX21" i="2"/>
  <c r="FN25" i="2"/>
  <c r="FN31" i="2"/>
  <c r="CK21" i="2"/>
  <c r="BV28" i="2"/>
  <c r="DC27" i="2"/>
  <c r="EJ18" i="2"/>
  <c r="GO25" i="2"/>
  <c r="GO35" i="2"/>
  <c r="GX17" i="2"/>
  <c r="CH35" i="2"/>
  <c r="CQ35" i="2"/>
  <c r="EJ29" i="2"/>
  <c r="FB35" i="2"/>
  <c r="BJ31" i="2"/>
  <c r="CE21" i="2"/>
  <c r="GO22" i="2"/>
  <c r="BA25" i="2"/>
  <c r="DC21" i="2"/>
  <c r="GR21" i="2"/>
  <c r="HV19" i="2"/>
  <c r="DL40" i="2"/>
  <c r="EJ31" i="2"/>
  <c r="EV19" i="2"/>
  <c r="HP40" i="2"/>
  <c r="HV29" i="2"/>
  <c r="BP37" i="2"/>
  <c r="BM24" i="2"/>
  <c r="EG25" i="2"/>
  <c r="BJ37" i="2"/>
  <c r="HS13" i="2"/>
  <c r="CK13" i="2"/>
  <c r="DL31" i="2"/>
  <c r="BS35" i="2"/>
  <c r="CE32" i="2"/>
  <c r="AX25" i="2"/>
  <c r="CE35" i="2"/>
  <c r="DC22" i="2"/>
  <c r="FB25" i="2"/>
  <c r="FE34" i="2"/>
  <c r="FQ31" i="2"/>
  <c r="HJ35" i="2"/>
  <c r="BA29" i="2"/>
  <c r="BD21" i="2"/>
  <c r="BV27" i="2"/>
  <c r="BV31" i="2"/>
  <c r="EP25" i="2"/>
  <c r="FN37" i="2"/>
  <c r="GI34" i="2"/>
  <c r="HJ21" i="2"/>
  <c r="BP25" i="2"/>
  <c r="BV37" i="2"/>
  <c r="CQ25" i="2"/>
  <c r="HM29" i="2"/>
  <c r="HM34" i="2"/>
  <c r="AU24" i="2"/>
  <c r="HS34" i="2"/>
  <c r="HS31" i="2"/>
  <c r="HS25" i="2"/>
  <c r="HS19" i="2"/>
  <c r="HP31" i="2"/>
  <c r="HM25" i="2"/>
  <c r="HG34" i="2"/>
  <c r="HG22" i="2"/>
  <c r="HA25" i="2"/>
  <c r="HA33" i="2"/>
  <c r="HD35" i="2"/>
  <c r="GU31" i="2"/>
  <c r="GO29" i="2"/>
  <c r="GO24" i="2"/>
  <c r="GI23" i="2"/>
  <c r="GL21" i="2"/>
  <c r="GL31" i="2"/>
  <c r="GI25" i="2"/>
  <c r="GF29" i="2"/>
  <c r="GC31" i="2"/>
  <c r="GC34" i="2"/>
  <c r="GF19" i="2"/>
  <c r="GF21" i="2"/>
  <c r="FW35" i="2"/>
  <c r="FW31" i="2"/>
  <c r="FT17" i="2"/>
  <c r="FQ33" i="2"/>
  <c r="FN17" i="2"/>
  <c r="FN29" i="2"/>
  <c r="FK24" i="2"/>
  <c r="FN40" i="2"/>
  <c r="FE21" i="2"/>
  <c r="FE29" i="2"/>
  <c r="FE35" i="2"/>
  <c r="FE33" i="2"/>
  <c r="EY25" i="2"/>
  <c r="EY29" i="2"/>
  <c r="EY31" i="2"/>
  <c r="FB17" i="2"/>
  <c r="ES37" i="2"/>
  <c r="ES13" i="2"/>
  <c r="EV29" i="2"/>
  <c r="EM37" i="2"/>
  <c r="EM24" i="2"/>
  <c r="EP17" i="2"/>
  <c r="ED18" i="2"/>
  <c r="EA31" i="2"/>
  <c r="EA25" i="2"/>
  <c r="EA29" i="2"/>
  <c r="DU13" i="2"/>
  <c r="DX21" i="2"/>
  <c r="DX27" i="2"/>
  <c r="DO35" i="2"/>
  <c r="DI24" i="2"/>
  <c r="DI25" i="2"/>
  <c r="DI32" i="2"/>
  <c r="DC31" i="2"/>
  <c r="DC19" i="2"/>
  <c r="CW22" i="2"/>
  <c r="CW34" i="2"/>
  <c r="CQ21" i="2"/>
  <c r="CQ23" i="2"/>
  <c r="CK35" i="2"/>
  <c r="CH27" i="2"/>
  <c r="CE31" i="2"/>
  <c r="BY19" i="2"/>
  <c r="BY32" i="2"/>
  <c r="BY22" i="2"/>
  <c r="CB35" i="2"/>
  <c r="BS25" i="2"/>
  <c r="BV25" i="2"/>
  <c r="BS22" i="2"/>
  <c r="BJ17" i="2"/>
  <c r="BG35" i="2"/>
  <c r="BA17" i="2"/>
  <c r="BA24" i="2"/>
  <c r="BD37" i="2"/>
  <c r="AX19" i="2"/>
  <c r="AU19" i="2"/>
  <c r="AU21" i="2"/>
  <c r="AU25" i="2"/>
  <c r="AU29" i="2"/>
  <c r="HV31" i="2"/>
  <c r="HM22" i="2"/>
  <c r="HM19" i="2"/>
  <c r="HM37" i="2"/>
  <c r="HG27" i="2"/>
  <c r="HG31" i="2"/>
  <c r="HG19" i="2"/>
  <c r="HA35" i="2"/>
  <c r="HA21" i="2"/>
  <c r="GU25" i="2"/>
  <c r="GX27" i="2"/>
  <c r="GU24" i="2"/>
  <c r="GO31" i="2"/>
  <c r="GI31" i="2"/>
  <c r="GI24" i="2"/>
  <c r="FW32" i="2"/>
  <c r="FQ25" i="2"/>
  <c r="FQ24" i="2"/>
  <c r="FN18" i="2"/>
  <c r="FN21" i="2"/>
  <c r="FK35" i="2"/>
  <c r="FK25" i="2"/>
  <c r="FK37" i="2"/>
  <c r="FK13" i="2"/>
  <c r="FE22" i="2"/>
  <c r="FE31" i="2"/>
  <c r="EY34" i="2"/>
  <c r="EY19" i="2"/>
  <c r="EY35" i="2"/>
  <c r="ES31" i="2"/>
  <c r="ES22" i="2"/>
  <c r="ES24" i="2"/>
  <c r="EM32" i="2"/>
  <c r="EM29" i="2"/>
  <c r="EG21" i="2"/>
  <c r="EA24" i="2"/>
  <c r="DX37" i="2"/>
  <c r="DU19" i="2"/>
  <c r="DU24" i="2"/>
  <c r="DO29" i="2"/>
  <c r="DO25" i="2"/>
  <c r="DO19" i="2"/>
  <c r="DI34" i="2"/>
  <c r="DC35" i="2"/>
  <c r="DC25" i="2"/>
  <c r="CW19" i="2"/>
  <c r="CW29" i="2"/>
  <c r="CQ22" i="2"/>
  <c r="CK31" i="2"/>
  <c r="CK32" i="2"/>
  <c r="CE24" i="2"/>
  <c r="CB37" i="2"/>
  <c r="BY21" i="2"/>
  <c r="CB31" i="2"/>
  <c r="BS31" i="2"/>
  <c r="BM33" i="2"/>
  <c r="BM29" i="2"/>
  <c r="BG25" i="2"/>
  <c r="BG32" i="2"/>
  <c r="BG19" i="2"/>
  <c r="BA21" i="2"/>
  <c r="AX29" i="2"/>
  <c r="AX24" i="2"/>
  <c r="HS29" i="2"/>
  <c r="HS32" i="2"/>
  <c r="HM24" i="2"/>
  <c r="HM27" i="2"/>
  <c r="HM21" i="2"/>
  <c r="HM13" i="2"/>
  <c r="HG35" i="2"/>
  <c r="HG29" i="2"/>
  <c r="HA29" i="2"/>
  <c r="HA19" i="2"/>
  <c r="GU19" i="2"/>
  <c r="GU32" i="2"/>
  <c r="GO34" i="2"/>
  <c r="GO19" i="2"/>
  <c r="GI35" i="2"/>
  <c r="GI32" i="2"/>
  <c r="GI22" i="2"/>
  <c r="GC29" i="2"/>
  <c r="FW22" i="2"/>
  <c r="FW29" i="2"/>
  <c r="FW25" i="2"/>
  <c r="FQ23" i="2"/>
  <c r="FK31" i="2"/>
  <c r="FK34" i="2"/>
  <c r="FE19" i="2"/>
  <c r="FE25" i="2"/>
  <c r="EY21" i="2"/>
  <c r="EY22" i="2"/>
  <c r="EY32" i="2"/>
  <c r="ES32" i="2"/>
  <c r="ES25" i="2"/>
  <c r="ES21" i="2"/>
  <c r="EM35" i="2"/>
  <c r="EM19" i="2"/>
  <c r="EG29" i="2"/>
  <c r="EG19" i="2"/>
  <c r="EA23" i="2"/>
  <c r="EA33" i="2"/>
  <c r="EA13" i="2"/>
  <c r="EA21" i="2"/>
  <c r="EA34" i="2"/>
  <c r="DU22" i="2"/>
  <c r="DU21" i="2"/>
  <c r="DU35" i="2"/>
  <c r="DU32" i="2"/>
  <c r="DO34" i="2"/>
  <c r="DO21" i="2"/>
  <c r="CW25" i="2"/>
  <c r="CW35" i="2"/>
  <c r="CW32" i="2"/>
  <c r="CW24" i="2"/>
  <c r="CQ19" i="2"/>
  <c r="CK19" i="2"/>
  <c r="CK29" i="2"/>
  <c r="CE19" i="2"/>
  <c r="BY25" i="2"/>
  <c r="BS32" i="2"/>
  <c r="BS34" i="2"/>
  <c r="BM31" i="2"/>
  <c r="BM32" i="2"/>
  <c r="BM21" i="2"/>
  <c r="BG22" i="2"/>
  <c r="BG21" i="2"/>
  <c r="BG31" i="2"/>
  <c r="BA34" i="2"/>
  <c r="AU34" i="2"/>
  <c r="CH12" i="2" l="1"/>
  <c r="EP12" i="2"/>
  <c r="FN12" i="2"/>
  <c r="HP12" i="2"/>
  <c r="DL12" i="2"/>
  <c r="HV12" i="2"/>
  <c r="BD12" i="2"/>
  <c r="FH12" i="2"/>
  <c r="GX12" i="2"/>
  <c r="EJ12" i="2"/>
  <c r="FZ12" i="2"/>
  <c r="CB12" i="2"/>
  <c r="ED12" i="2"/>
  <c r="EV12" i="2"/>
  <c r="BP12" i="2"/>
  <c r="HJ12" i="2"/>
  <c r="FT12" i="2"/>
  <c r="FB12" i="2"/>
  <c r="GR12" i="2"/>
  <c r="BV12" i="2"/>
  <c r="GF12" i="2"/>
  <c r="DR12" i="2"/>
  <c r="HD12" i="2"/>
  <c r="BJ12" i="2"/>
  <c r="DX12" i="2"/>
  <c r="GL12" i="2"/>
  <c r="AX12" i="2"/>
  <c r="T600" i="2" l="1"/>
  <c r="T589" i="2"/>
  <c r="T588" i="2"/>
  <c r="T587" i="2"/>
  <c r="T585" i="2"/>
  <c r="T584" i="2"/>
  <c r="T583" i="2"/>
  <c r="T582" i="2"/>
  <c r="T581" i="2"/>
  <c r="T579" i="2"/>
  <c r="T578" i="2"/>
  <c r="T577" i="2"/>
  <c r="T576" i="2"/>
  <c r="T575" i="2"/>
  <c r="T573" i="2"/>
  <c r="T569" i="2"/>
  <c r="T558" i="2"/>
  <c r="T557" i="2"/>
  <c r="T556" i="2"/>
  <c r="T554" i="2"/>
  <c r="T553" i="2"/>
  <c r="T552" i="2"/>
  <c r="T551" i="2"/>
  <c r="T550" i="2"/>
  <c r="T548" i="2"/>
  <c r="T547" i="2"/>
  <c r="T546" i="2"/>
  <c r="T545" i="2"/>
  <c r="T544" i="2"/>
  <c r="T542" i="2"/>
  <c r="T538" i="2"/>
  <c r="T527" i="2"/>
  <c r="T526" i="2"/>
  <c r="T525" i="2"/>
  <c r="T523" i="2"/>
  <c r="T522" i="2"/>
  <c r="T521" i="2"/>
  <c r="T520" i="2"/>
  <c r="T519" i="2"/>
  <c r="T517" i="2"/>
  <c r="T516" i="2"/>
  <c r="T515" i="2"/>
  <c r="T514" i="2"/>
  <c r="T513" i="2"/>
  <c r="T511" i="2"/>
  <c r="T476" i="2"/>
  <c r="T465" i="2"/>
  <c r="T464" i="2"/>
  <c r="T463" i="2"/>
  <c r="T461" i="2"/>
  <c r="T460" i="2"/>
  <c r="T459" i="2"/>
  <c r="T458" i="2"/>
  <c r="T457" i="2"/>
  <c r="T455" i="2"/>
  <c r="T454" i="2"/>
  <c r="T453" i="2"/>
  <c r="T452" i="2"/>
  <c r="T451" i="2"/>
  <c r="T444" i="2"/>
  <c r="T433" i="2"/>
  <c r="T432" i="2"/>
  <c r="T431" i="2"/>
  <c r="T429" i="2"/>
  <c r="T428" i="2"/>
  <c r="T427" i="2"/>
  <c r="T426" i="2"/>
  <c r="T425" i="2"/>
  <c r="T423" i="2"/>
  <c r="T422" i="2"/>
  <c r="T421" i="2"/>
  <c r="T420" i="2"/>
  <c r="T419" i="2"/>
  <c r="T417" i="2"/>
  <c r="T413" i="2"/>
  <c r="T402" i="2"/>
  <c r="T401" i="2"/>
  <c r="T400" i="2"/>
  <c r="T398" i="2"/>
  <c r="T397" i="2"/>
  <c r="T396" i="2"/>
  <c r="T395" i="2"/>
  <c r="T394" i="2"/>
  <c r="T392" i="2"/>
  <c r="T391" i="2"/>
  <c r="T390" i="2"/>
  <c r="T389" i="2"/>
  <c r="T388" i="2"/>
  <c r="T386" i="2"/>
  <c r="T383" i="2"/>
  <c r="T372" i="2"/>
  <c r="T371" i="2"/>
  <c r="T370" i="2"/>
  <c r="T368" i="2"/>
  <c r="T367" i="2"/>
  <c r="T366" i="2"/>
  <c r="T365" i="2"/>
  <c r="T364" i="2"/>
  <c r="T362" i="2"/>
  <c r="T361" i="2"/>
  <c r="T360" i="2"/>
  <c r="T359" i="2"/>
  <c r="T358" i="2"/>
  <c r="T356" i="2"/>
  <c r="T352" i="2"/>
  <c r="T341" i="2"/>
  <c r="T340" i="2"/>
  <c r="T339" i="2"/>
  <c r="T337" i="2"/>
  <c r="T336" i="2"/>
  <c r="T335" i="2"/>
  <c r="T334" i="2"/>
  <c r="T333" i="2"/>
  <c r="T331" i="2"/>
  <c r="T330" i="2"/>
  <c r="T329" i="2"/>
  <c r="T328" i="2"/>
  <c r="T327" i="2"/>
  <c r="T325" i="2"/>
  <c r="T321" i="2"/>
  <c r="T310" i="2"/>
  <c r="T309" i="2"/>
  <c r="T308" i="2"/>
  <c r="T306" i="2"/>
  <c r="T305" i="2"/>
  <c r="T304" i="2"/>
  <c r="T303" i="2"/>
  <c r="T302" i="2"/>
  <c r="T300" i="2"/>
  <c r="T299" i="2"/>
  <c r="T298" i="2"/>
  <c r="T297" i="2"/>
  <c r="T296" i="2"/>
  <c r="T294" i="2"/>
  <c r="T290" i="2"/>
  <c r="T279" i="2"/>
  <c r="T278" i="2"/>
  <c r="T277" i="2"/>
  <c r="T275" i="2"/>
  <c r="T274" i="2"/>
  <c r="T273" i="2"/>
  <c r="T272" i="2"/>
  <c r="T271" i="2"/>
  <c r="T269" i="2"/>
  <c r="T267" i="2"/>
  <c r="T266" i="2"/>
  <c r="T265" i="2"/>
  <c r="T228" i="2"/>
  <c r="T217" i="2"/>
  <c r="T216" i="2"/>
  <c r="T215" i="2"/>
  <c r="T213" i="2"/>
  <c r="T212" i="2"/>
  <c r="T211" i="2"/>
  <c r="T210" i="2"/>
  <c r="T209" i="2"/>
  <c r="T207" i="2"/>
  <c r="T206" i="2"/>
  <c r="T205" i="2"/>
  <c r="T204" i="2"/>
  <c r="T203" i="2"/>
  <c r="T201" i="2"/>
  <c r="T197" i="2"/>
  <c r="T186" i="2"/>
  <c r="T185" i="2"/>
  <c r="T184" i="2"/>
  <c r="T182" i="2"/>
  <c r="T181" i="2"/>
  <c r="T180" i="2"/>
  <c r="T179" i="2"/>
  <c r="T178" i="2"/>
  <c r="T176" i="2"/>
  <c r="T175" i="2"/>
  <c r="T174" i="2"/>
  <c r="T173" i="2"/>
  <c r="T172" i="2"/>
  <c r="T170" i="2"/>
  <c r="T166" i="2"/>
  <c r="T155" i="2"/>
  <c r="T154" i="2"/>
  <c r="T153" i="2"/>
  <c r="T151" i="2"/>
  <c r="T149" i="2"/>
  <c r="T148" i="2"/>
  <c r="T147" i="2"/>
  <c r="T145" i="2"/>
  <c r="T144" i="2"/>
  <c r="T143" i="2"/>
  <c r="T142" i="2"/>
  <c r="T141" i="2"/>
  <c r="T139" i="2"/>
  <c r="T135" i="2"/>
  <c r="T124" i="2"/>
  <c r="T123" i="2"/>
  <c r="T122" i="2"/>
  <c r="T120" i="2"/>
  <c r="T119" i="2"/>
  <c r="T118" i="2"/>
  <c r="T117" i="2"/>
  <c r="T116" i="2"/>
  <c r="T114" i="2"/>
  <c r="T113" i="2"/>
  <c r="T112" i="2"/>
  <c r="T111" i="2"/>
  <c r="T110" i="2"/>
  <c r="T108" i="2"/>
  <c r="W577" i="2" l="1"/>
  <c r="V577" i="2"/>
  <c r="W575" i="2"/>
  <c r="V575" i="2"/>
  <c r="V576" i="2"/>
  <c r="W576" i="2"/>
  <c r="W578" i="2"/>
  <c r="V578" i="2"/>
  <c r="W573" i="2"/>
  <c r="V573" i="2"/>
  <c r="W579" i="2"/>
  <c r="V579" i="2"/>
  <c r="V546" i="2"/>
  <c r="W546" i="2"/>
  <c r="W556" i="2"/>
  <c r="V556" i="2"/>
  <c r="W547" i="2"/>
  <c r="V547" i="2"/>
  <c r="V557" i="2"/>
  <c r="W557" i="2"/>
  <c r="V569" i="2"/>
  <c r="W569" i="2"/>
  <c r="W548" i="2"/>
  <c r="V548" i="2"/>
  <c r="W558" i="2"/>
  <c r="V558" i="2"/>
  <c r="W550" i="2"/>
  <c r="V550" i="2"/>
  <c r="W551" i="2"/>
  <c r="V551" i="2"/>
  <c r="W542" i="2"/>
  <c r="V542" i="2"/>
  <c r="W544" i="2"/>
  <c r="V544" i="2"/>
  <c r="W553" i="2"/>
  <c r="V553" i="2"/>
  <c r="V552" i="2"/>
  <c r="W552" i="2"/>
  <c r="W545" i="2"/>
  <c r="V545" i="2"/>
  <c r="W554" i="2"/>
  <c r="V554" i="2"/>
  <c r="V538" i="2"/>
  <c r="W538" i="2"/>
  <c r="W511" i="2"/>
  <c r="V511" i="2"/>
  <c r="T479" i="2"/>
  <c r="V521" i="2"/>
  <c r="W521" i="2"/>
  <c r="W513" i="2"/>
  <c r="T481" i="2"/>
  <c r="V513" i="2"/>
  <c r="W522" i="2"/>
  <c r="V522" i="2"/>
  <c r="T482" i="2"/>
  <c r="W514" i="2"/>
  <c r="V514" i="2"/>
  <c r="W523" i="2"/>
  <c r="V523" i="2"/>
  <c r="T483" i="2"/>
  <c r="V515" i="2"/>
  <c r="W515" i="2"/>
  <c r="W525" i="2"/>
  <c r="V525" i="2"/>
  <c r="V526" i="2"/>
  <c r="W526" i="2"/>
  <c r="W527" i="2"/>
  <c r="V527" i="2"/>
  <c r="W519" i="2"/>
  <c r="V519" i="2"/>
  <c r="W516" i="2"/>
  <c r="V516" i="2"/>
  <c r="T484" i="2"/>
  <c r="T485" i="2"/>
  <c r="W517" i="2"/>
  <c r="V517" i="2"/>
  <c r="W520" i="2"/>
  <c r="V520" i="2"/>
  <c r="W455" i="2"/>
  <c r="V455" i="2"/>
  <c r="W465" i="2"/>
  <c r="V465" i="2"/>
  <c r="W457" i="2"/>
  <c r="V457" i="2"/>
  <c r="W458" i="2"/>
  <c r="V458" i="2"/>
  <c r="W459" i="2"/>
  <c r="V459" i="2"/>
  <c r="W460" i="2"/>
  <c r="V460" i="2"/>
  <c r="W452" i="2"/>
  <c r="V452" i="2"/>
  <c r="W461" i="2"/>
  <c r="V461" i="2"/>
  <c r="W453" i="2"/>
  <c r="V453" i="2"/>
  <c r="W463" i="2"/>
  <c r="V463" i="2"/>
  <c r="W449" i="2"/>
  <c r="V449" i="2"/>
  <c r="W451" i="2"/>
  <c r="V451" i="2"/>
  <c r="W454" i="2"/>
  <c r="V454" i="2"/>
  <c r="V464" i="2"/>
  <c r="W464" i="2"/>
  <c r="V476" i="2"/>
  <c r="W476" i="2"/>
  <c r="W420" i="2"/>
  <c r="V420" i="2"/>
  <c r="W429" i="2"/>
  <c r="V429" i="2"/>
  <c r="W421" i="2"/>
  <c r="V421" i="2"/>
  <c r="W431" i="2"/>
  <c r="V431" i="2"/>
  <c r="V422" i="2"/>
  <c r="W422" i="2"/>
  <c r="W432" i="2"/>
  <c r="V432" i="2"/>
  <c r="W444" i="2"/>
  <c r="V444" i="2"/>
  <c r="W423" i="2"/>
  <c r="V423" i="2"/>
  <c r="V425" i="2"/>
  <c r="W425" i="2"/>
  <c r="W426" i="2"/>
  <c r="V426" i="2"/>
  <c r="W417" i="2"/>
  <c r="V417" i="2"/>
  <c r="W427" i="2"/>
  <c r="V427" i="2"/>
  <c r="W433" i="2"/>
  <c r="V433" i="2"/>
  <c r="V419" i="2"/>
  <c r="W419" i="2"/>
  <c r="V428" i="2"/>
  <c r="W428" i="2"/>
  <c r="V398" i="2"/>
  <c r="W398" i="2"/>
  <c r="W390" i="2"/>
  <c r="V390" i="2"/>
  <c r="V391" i="2"/>
  <c r="W391" i="2"/>
  <c r="W401" i="2"/>
  <c r="V401" i="2"/>
  <c r="W402" i="2"/>
  <c r="V402" i="2"/>
  <c r="V395" i="2"/>
  <c r="W395" i="2"/>
  <c r="W386" i="2"/>
  <c r="V386" i="2"/>
  <c r="W396" i="2"/>
  <c r="V396" i="2"/>
  <c r="W388" i="2"/>
  <c r="V388" i="2"/>
  <c r="V397" i="2"/>
  <c r="W397" i="2"/>
  <c r="V389" i="2"/>
  <c r="W389" i="2"/>
  <c r="V392" i="2"/>
  <c r="W392" i="2"/>
  <c r="W400" i="2"/>
  <c r="V400" i="2"/>
  <c r="W413" i="2"/>
  <c r="V413" i="2"/>
  <c r="W394" i="2"/>
  <c r="V394" i="2"/>
  <c r="W371" i="2"/>
  <c r="V371" i="2"/>
  <c r="W364" i="2"/>
  <c r="V364" i="2"/>
  <c r="V365" i="2"/>
  <c r="W365" i="2"/>
  <c r="W356" i="2"/>
  <c r="V356" i="2"/>
  <c r="W366" i="2"/>
  <c r="V366" i="2"/>
  <c r="W361" i="2"/>
  <c r="V361" i="2"/>
  <c r="W372" i="2"/>
  <c r="V372" i="2"/>
  <c r="W358" i="2"/>
  <c r="V358" i="2"/>
  <c r="V359" i="2"/>
  <c r="W359" i="2"/>
  <c r="W368" i="2"/>
  <c r="V368" i="2"/>
  <c r="W383" i="2"/>
  <c r="V383" i="2"/>
  <c r="W362" i="2"/>
  <c r="V362" i="2"/>
  <c r="W367" i="2"/>
  <c r="V367" i="2"/>
  <c r="W360" i="2"/>
  <c r="V360" i="2"/>
  <c r="W370" i="2"/>
  <c r="V370" i="2"/>
  <c r="W337" i="2"/>
  <c r="V337" i="2"/>
  <c r="W352" i="2"/>
  <c r="V352" i="2"/>
  <c r="W331" i="2"/>
  <c r="V331" i="2"/>
  <c r="V341" i="2"/>
  <c r="W341" i="2"/>
  <c r="W333" i="2"/>
  <c r="V333" i="2"/>
  <c r="W339" i="2"/>
  <c r="V339" i="2"/>
  <c r="W340" i="2"/>
  <c r="V340" i="2"/>
  <c r="V325" i="2"/>
  <c r="W325" i="2"/>
  <c r="V335" i="2"/>
  <c r="W335" i="2"/>
  <c r="W328" i="2"/>
  <c r="V328" i="2"/>
  <c r="V329" i="2"/>
  <c r="W329" i="2"/>
  <c r="V330" i="2"/>
  <c r="W330" i="2"/>
  <c r="W334" i="2"/>
  <c r="V334" i="2"/>
  <c r="W327" i="2"/>
  <c r="V327" i="2"/>
  <c r="V336" i="2"/>
  <c r="W336" i="2"/>
  <c r="V306" i="2"/>
  <c r="W306" i="2"/>
  <c r="V303" i="2"/>
  <c r="W303" i="2"/>
  <c r="W294" i="2"/>
  <c r="V294" i="2"/>
  <c r="W304" i="2"/>
  <c r="V304" i="2"/>
  <c r="W296" i="2"/>
  <c r="V296" i="2"/>
  <c r="V305" i="2"/>
  <c r="W305" i="2"/>
  <c r="V297" i="2"/>
  <c r="W297" i="2"/>
  <c r="W298" i="2"/>
  <c r="V298" i="2"/>
  <c r="V299" i="2"/>
  <c r="W299" i="2"/>
  <c r="W309" i="2"/>
  <c r="V309" i="2"/>
  <c r="V300" i="2"/>
  <c r="W300" i="2"/>
  <c r="W310" i="2"/>
  <c r="V310" i="2"/>
  <c r="W308" i="2"/>
  <c r="V308" i="2"/>
  <c r="W321" i="2"/>
  <c r="V321" i="2"/>
  <c r="W302" i="2"/>
  <c r="V302" i="2"/>
  <c r="W278" i="2"/>
  <c r="V278" i="2"/>
  <c r="T246" i="2"/>
  <c r="W269" i="2"/>
  <c r="T237" i="2"/>
  <c r="V269" i="2"/>
  <c r="T231" i="2"/>
  <c r="W263" i="2"/>
  <c r="V263" i="2"/>
  <c r="W265" i="2"/>
  <c r="V265" i="2"/>
  <c r="T233" i="2"/>
  <c r="V274" i="2"/>
  <c r="W274" i="2"/>
  <c r="T242" i="2"/>
  <c r="V268" i="2"/>
  <c r="T236" i="2"/>
  <c r="W268" i="2"/>
  <c r="T247" i="2"/>
  <c r="W279" i="2"/>
  <c r="V279" i="2"/>
  <c r="T234" i="2"/>
  <c r="V266" i="2"/>
  <c r="W266" i="2"/>
  <c r="W275" i="2"/>
  <c r="V275" i="2"/>
  <c r="T243" i="2"/>
  <c r="W290" i="2"/>
  <c r="V290" i="2"/>
  <c r="T258" i="2"/>
  <c r="W271" i="2"/>
  <c r="T239" i="2"/>
  <c r="V271" i="2"/>
  <c r="V272" i="2"/>
  <c r="T240" i="2"/>
  <c r="W272" i="2"/>
  <c r="V273" i="2"/>
  <c r="T241" i="2"/>
  <c r="W273" i="2"/>
  <c r="V267" i="2"/>
  <c r="T235" i="2"/>
  <c r="W267" i="2"/>
  <c r="T245" i="2"/>
  <c r="W277" i="2"/>
  <c r="V277" i="2"/>
  <c r="W212" i="2"/>
  <c r="V212" i="2"/>
  <c r="V204" i="2"/>
  <c r="W204" i="2"/>
  <c r="V213" i="2"/>
  <c r="W213" i="2"/>
  <c r="W205" i="2"/>
  <c r="V205" i="2"/>
  <c r="V215" i="2"/>
  <c r="W215" i="2"/>
  <c r="W206" i="2"/>
  <c r="V206" i="2"/>
  <c r="V216" i="2"/>
  <c r="W216" i="2"/>
  <c r="V228" i="2"/>
  <c r="W228" i="2"/>
  <c r="V207" i="2"/>
  <c r="W207" i="2"/>
  <c r="V210" i="2"/>
  <c r="W210" i="2"/>
  <c r="W203" i="2"/>
  <c r="V203" i="2"/>
  <c r="W217" i="2"/>
  <c r="V217" i="2"/>
  <c r="W209" i="2"/>
  <c r="V209" i="2"/>
  <c r="W201" i="2"/>
  <c r="V201" i="2"/>
  <c r="W211" i="2"/>
  <c r="V211" i="2"/>
  <c r="W178" i="2"/>
  <c r="V178" i="2"/>
  <c r="V180" i="2"/>
  <c r="W180" i="2"/>
  <c r="W172" i="2"/>
  <c r="V172" i="2"/>
  <c r="W181" i="2"/>
  <c r="V181" i="2"/>
  <c r="W173" i="2"/>
  <c r="V173" i="2"/>
  <c r="W182" i="2"/>
  <c r="V182" i="2"/>
  <c r="W170" i="2"/>
  <c r="V170" i="2"/>
  <c r="V184" i="2"/>
  <c r="W184" i="2"/>
  <c r="W175" i="2"/>
  <c r="V175" i="2"/>
  <c r="W185" i="2"/>
  <c r="V185" i="2"/>
  <c r="W197" i="2"/>
  <c r="V197" i="2"/>
  <c r="W179" i="2"/>
  <c r="V179" i="2"/>
  <c r="V174" i="2"/>
  <c r="W174" i="2"/>
  <c r="W176" i="2"/>
  <c r="V176" i="2"/>
  <c r="W186" i="2"/>
  <c r="V186" i="2"/>
  <c r="V143" i="2"/>
  <c r="W143" i="2"/>
  <c r="W153" i="2"/>
  <c r="V153" i="2"/>
  <c r="V144" i="2"/>
  <c r="W144" i="2"/>
  <c r="W154" i="2"/>
  <c r="V154" i="2"/>
  <c r="W166" i="2"/>
  <c r="V166" i="2"/>
  <c r="W145" i="2"/>
  <c r="V145" i="2"/>
  <c r="W155" i="2"/>
  <c r="V155" i="2"/>
  <c r="V147" i="2"/>
  <c r="W147" i="2"/>
  <c r="V148" i="2"/>
  <c r="W148" i="2"/>
  <c r="W139" i="2"/>
  <c r="V139" i="2"/>
  <c r="V149" i="2"/>
  <c r="W149" i="2"/>
  <c r="V141" i="2"/>
  <c r="W141" i="2"/>
  <c r="V150" i="2"/>
  <c r="W150" i="2"/>
  <c r="V142" i="2"/>
  <c r="W142" i="2"/>
  <c r="W151" i="2"/>
  <c r="V151" i="2"/>
  <c r="W108" i="2"/>
  <c r="V108" i="2"/>
  <c r="V110" i="2"/>
  <c r="W110" i="2"/>
  <c r="W119" i="2"/>
  <c r="V119" i="2"/>
  <c r="W111" i="2"/>
  <c r="V111" i="2"/>
  <c r="V120" i="2"/>
  <c r="W120" i="2"/>
  <c r="W112" i="2"/>
  <c r="V112" i="2"/>
  <c r="V122" i="2"/>
  <c r="W122" i="2"/>
  <c r="W113" i="2"/>
  <c r="V113" i="2"/>
  <c r="W135" i="2"/>
  <c r="V135" i="2"/>
  <c r="V114" i="2"/>
  <c r="W114" i="2"/>
  <c r="V116" i="2"/>
  <c r="W116" i="2"/>
  <c r="W118" i="2"/>
  <c r="V118" i="2"/>
  <c r="W123" i="2"/>
  <c r="V123" i="2"/>
  <c r="W124" i="2"/>
  <c r="V124" i="2"/>
  <c r="W117" i="2"/>
  <c r="V117" i="2"/>
  <c r="W95" i="2"/>
  <c r="V95" i="2"/>
  <c r="V86" i="2"/>
  <c r="T52" i="2"/>
  <c r="W86" i="2"/>
  <c r="T53" i="2"/>
  <c r="V87" i="2"/>
  <c r="W87" i="2"/>
  <c r="V97" i="2"/>
  <c r="W97" i="2"/>
  <c r="V88" i="2"/>
  <c r="T54" i="2"/>
  <c r="W88" i="2"/>
  <c r="V98" i="2"/>
  <c r="W98" i="2"/>
  <c r="W85" i="2"/>
  <c r="V85" i="2"/>
  <c r="T51" i="2"/>
  <c r="W99" i="2"/>
  <c r="V99" i="2"/>
  <c r="T57" i="2"/>
  <c r="W91" i="2"/>
  <c r="V91" i="2"/>
  <c r="W101" i="2"/>
  <c r="V101" i="2"/>
  <c r="W93" i="2"/>
  <c r="T59" i="2"/>
  <c r="V93" i="2"/>
  <c r="V96" i="2"/>
  <c r="W96" i="2"/>
  <c r="T55" i="2"/>
  <c r="W89" i="2"/>
  <c r="V89" i="2"/>
  <c r="W92" i="2"/>
  <c r="V92" i="2"/>
  <c r="T58" i="2"/>
  <c r="W104" i="2"/>
  <c r="V104" i="2"/>
  <c r="T49" i="2"/>
  <c r="W83" i="2"/>
  <c r="V83" i="2"/>
  <c r="W77" i="2"/>
  <c r="T43" i="2"/>
  <c r="V77" i="2"/>
  <c r="V79" i="2"/>
  <c r="T45" i="2"/>
  <c r="W79" i="2"/>
  <c r="T46" i="2"/>
  <c r="V80" i="2"/>
  <c r="W80" i="2"/>
  <c r="W81" i="2"/>
  <c r="V81" i="2"/>
  <c r="T47" i="2"/>
  <c r="T48" i="2"/>
  <c r="W82" i="2"/>
  <c r="V82" i="2"/>
  <c r="W581" i="2"/>
  <c r="T487" i="2"/>
  <c r="V581" i="2"/>
  <c r="W585" i="2"/>
  <c r="V585" i="2"/>
  <c r="T491" i="2"/>
  <c r="W584" i="2"/>
  <c r="V584" i="2"/>
  <c r="T490" i="2"/>
  <c r="T493" i="2"/>
  <c r="W587" i="2"/>
  <c r="V587" i="2"/>
  <c r="T506" i="2"/>
  <c r="W600" i="2"/>
  <c r="V600" i="2"/>
  <c r="T489" i="2"/>
  <c r="W583" i="2"/>
  <c r="V583" i="2"/>
  <c r="T494" i="2"/>
  <c r="W588" i="2"/>
  <c r="V588" i="2"/>
  <c r="W582" i="2"/>
  <c r="V582" i="2"/>
  <c r="T488" i="2"/>
  <c r="V589" i="2"/>
  <c r="T495" i="2"/>
  <c r="W589" i="2"/>
  <c r="J29" i="2"/>
  <c r="J28" i="2"/>
  <c r="J27" i="2"/>
  <c r="J25" i="2"/>
  <c r="J24" i="2"/>
  <c r="J23" i="2"/>
  <c r="J22" i="2"/>
  <c r="J21" i="2"/>
  <c r="J20" i="2"/>
  <c r="J19" i="2"/>
  <c r="J18" i="2"/>
  <c r="J17" i="2"/>
  <c r="J13" i="2"/>
  <c r="T16" i="2" l="1"/>
  <c r="W16" i="2" s="1"/>
  <c r="T15" i="2"/>
  <c r="V15" i="2" s="1"/>
  <c r="T36" i="2"/>
  <c r="T19" i="2"/>
  <c r="T28" i="2"/>
  <c r="T34" i="2"/>
  <c r="T33" i="2"/>
  <c r="T17" i="2"/>
  <c r="T32" i="2"/>
  <c r="T31" i="2"/>
  <c r="T24" i="2"/>
  <c r="T21" i="2"/>
  <c r="T27" i="2"/>
  <c r="T29" i="2"/>
  <c r="T13" i="2"/>
  <c r="T23" i="2"/>
  <c r="T35" i="2"/>
  <c r="T25" i="2"/>
  <c r="T22" i="2"/>
  <c r="T18" i="2"/>
  <c r="T37" i="2"/>
  <c r="V481" i="2"/>
  <c r="W481" i="2"/>
  <c r="W479" i="2"/>
  <c r="V479" i="2"/>
  <c r="V485" i="2"/>
  <c r="W485" i="2"/>
  <c r="W484" i="2"/>
  <c r="V484" i="2"/>
  <c r="W483" i="2"/>
  <c r="V483" i="2"/>
  <c r="W482" i="2"/>
  <c r="V482" i="2"/>
  <c r="V233" i="2"/>
  <c r="W233" i="2"/>
  <c r="W239" i="2"/>
  <c r="V239" i="2"/>
  <c r="V247" i="2"/>
  <c r="W247" i="2"/>
  <c r="V258" i="2"/>
  <c r="W258" i="2"/>
  <c r="V246" i="2"/>
  <c r="W246" i="2"/>
  <c r="W235" i="2"/>
  <c r="V235" i="2"/>
  <c r="W241" i="2"/>
  <c r="V241" i="2"/>
  <c r="W234" i="2"/>
  <c r="V234" i="2"/>
  <c r="V242" i="2"/>
  <c r="W242" i="2"/>
  <c r="W240" i="2"/>
  <c r="V240" i="2"/>
  <c r="W236" i="2"/>
  <c r="V236" i="2"/>
  <c r="V237" i="2"/>
  <c r="W237" i="2"/>
  <c r="V245" i="2"/>
  <c r="W245" i="2"/>
  <c r="W231" i="2"/>
  <c r="V231" i="2"/>
  <c r="W243" i="2"/>
  <c r="V243" i="2"/>
  <c r="V52" i="2"/>
  <c r="W52" i="2"/>
  <c r="W58" i="2"/>
  <c r="V58" i="2"/>
  <c r="V54" i="2"/>
  <c r="W54" i="2"/>
  <c r="W59" i="2"/>
  <c r="V59" i="2"/>
  <c r="W51" i="2"/>
  <c r="V51" i="2"/>
  <c r="W55" i="2"/>
  <c r="V55" i="2"/>
  <c r="W57" i="2"/>
  <c r="V57" i="2"/>
  <c r="V53" i="2"/>
  <c r="W53" i="2"/>
  <c r="V48" i="2"/>
  <c r="W48" i="2"/>
  <c r="W43" i="2"/>
  <c r="V43" i="2"/>
  <c r="V47" i="2"/>
  <c r="W47" i="2"/>
  <c r="V49" i="2"/>
  <c r="W49" i="2"/>
  <c r="W46" i="2"/>
  <c r="V46" i="2"/>
  <c r="V45" i="2"/>
  <c r="W45" i="2"/>
  <c r="V491" i="2"/>
  <c r="W491" i="2"/>
  <c r="W494" i="2"/>
  <c r="V494" i="2"/>
  <c r="W488" i="2"/>
  <c r="V488" i="2"/>
  <c r="V506" i="2"/>
  <c r="W506" i="2"/>
  <c r="V489" i="2"/>
  <c r="W489" i="2"/>
  <c r="W495" i="2"/>
  <c r="V495" i="2"/>
  <c r="W487" i="2"/>
  <c r="V487" i="2"/>
  <c r="V490" i="2"/>
  <c r="W490" i="2"/>
  <c r="V493" i="2"/>
  <c r="W493" i="2"/>
  <c r="V16" i="2" l="1"/>
  <c r="W15" i="2"/>
  <c r="V36" i="2"/>
  <c r="W36" i="2"/>
  <c r="V31" i="2"/>
  <c r="W31" i="2"/>
  <c r="V33" i="2"/>
  <c r="W33" i="2"/>
  <c r="W25" i="2"/>
  <c r="V25" i="2"/>
  <c r="W32" i="2"/>
  <c r="V32" i="2"/>
  <c r="W29" i="2"/>
  <c r="V29" i="2"/>
  <c r="W21" i="2"/>
  <c r="V21" i="2"/>
  <c r="V23" i="2"/>
  <c r="W23" i="2"/>
  <c r="W37" i="2"/>
  <c r="V37" i="2"/>
  <c r="W28" i="2"/>
  <c r="V28" i="2"/>
  <c r="W27" i="2"/>
  <c r="V27" i="2"/>
  <c r="V24" i="2"/>
  <c r="W24" i="2"/>
  <c r="W35" i="2"/>
  <c r="V35" i="2"/>
  <c r="V22" i="2"/>
  <c r="W22" i="2"/>
  <c r="W34" i="2"/>
  <c r="V34" i="2"/>
  <c r="W17" i="2"/>
  <c r="V17" i="2"/>
  <c r="W19" i="2"/>
  <c r="V19" i="2"/>
  <c r="W13" i="2"/>
  <c r="V13" i="2"/>
  <c r="W18" i="2"/>
  <c r="V18" i="2"/>
  <c r="J12" i="2" l="1"/>
  <c r="FH200" i="2" l="1"/>
  <c r="FH169" i="2"/>
  <c r="FH138" i="2"/>
  <c r="FH107" i="2"/>
  <c r="FH76" i="2"/>
  <c r="FH572" i="2"/>
  <c r="FH541" i="2"/>
  <c r="FH448" i="2"/>
  <c r="FH416" i="2"/>
  <c r="FH385" i="2"/>
  <c r="FH355" i="2"/>
  <c r="FH324" i="2"/>
  <c r="FH293" i="2"/>
  <c r="FH262" i="2"/>
  <c r="AA74" i="2" l="1"/>
  <c r="T74" i="2" s="1"/>
  <c r="AA70" i="2" l="1"/>
  <c r="AA40" i="2" s="1"/>
  <c r="V74" i="2" l="1"/>
  <c r="W74" i="2"/>
  <c r="T70" i="2"/>
  <c r="T40" i="2" s="1"/>
  <c r="W70" i="2" l="1"/>
  <c r="V70" i="2"/>
  <c r="V40" i="2" l="1"/>
  <c r="W40" i="2"/>
  <c r="G546" i="2" l="1"/>
  <c r="C546" i="2"/>
  <c r="B546" i="2"/>
  <c r="A546" i="2"/>
  <c r="Y74" i="2" l="1"/>
  <c r="Y70" i="2" s="1"/>
  <c r="Y40" i="2" s="1"/>
  <c r="AX77" i="2"/>
  <c r="AU77" i="2"/>
  <c r="HM416" i="2"/>
  <c r="HG416" i="2"/>
  <c r="HA416" i="2"/>
  <c r="GU416" i="2"/>
  <c r="GO416" i="2"/>
  <c r="GI416" i="2"/>
  <c r="GC416" i="2"/>
  <c r="FW416" i="2"/>
  <c r="FQ416" i="2"/>
  <c r="FK416" i="2"/>
  <c r="FE416" i="2"/>
  <c r="EY416" i="2"/>
  <c r="ES416" i="2"/>
  <c r="EM416" i="2"/>
  <c r="EG416" i="2"/>
  <c r="EA416" i="2"/>
  <c r="DU416" i="2"/>
  <c r="DO416" i="2"/>
  <c r="DI416" i="2"/>
  <c r="DC416" i="2"/>
  <c r="CW416" i="2"/>
  <c r="CQ416" i="2"/>
  <c r="CK416" i="2"/>
  <c r="CE416" i="2"/>
  <c r="BY416" i="2"/>
  <c r="BS416" i="2"/>
  <c r="BM416" i="2"/>
  <c r="BG416" i="2"/>
  <c r="HS416" i="2"/>
  <c r="A529" i="2" l="1"/>
  <c r="B529" i="2"/>
  <c r="C529" i="2"/>
  <c r="G529" i="2"/>
  <c r="A530" i="2"/>
  <c r="B530" i="2"/>
  <c r="C530" i="2"/>
  <c r="G530" i="2"/>
  <c r="A531" i="2"/>
  <c r="B531" i="2"/>
  <c r="C531" i="2"/>
  <c r="G531" i="2"/>
  <c r="C101" i="2" l="1"/>
  <c r="B101" i="2"/>
  <c r="A101" i="2"/>
  <c r="A99" i="2"/>
  <c r="B99" i="2"/>
  <c r="C99" i="2"/>
  <c r="G99" i="2"/>
  <c r="A96" i="2"/>
  <c r="B96" i="2"/>
  <c r="C96" i="2"/>
  <c r="G96" i="2"/>
  <c r="A104" i="2"/>
  <c r="B104" i="2"/>
  <c r="C104" i="2"/>
  <c r="G104" i="2"/>
  <c r="A92" i="2"/>
  <c r="B92" i="2"/>
  <c r="C92" i="2"/>
  <c r="G92" i="2"/>
  <c r="HW7" i="2" l="1"/>
  <c r="AS1" i="2" l="1"/>
  <c r="AT1" i="2"/>
  <c r="BG1" i="2"/>
  <c r="BN1" i="2"/>
  <c r="BU1" i="2"/>
  <c r="CB1" i="2"/>
  <c r="CI1" i="2"/>
  <c r="CP1" i="2"/>
  <c r="DC1" i="2"/>
  <c r="DJ1" i="2"/>
  <c r="DQ1" i="2"/>
  <c r="DX1" i="2"/>
  <c r="EE1" i="2"/>
  <c r="EL1" i="2"/>
  <c r="EY1" i="2"/>
  <c r="FF1" i="2"/>
  <c r="FM1" i="2"/>
  <c r="FT1" i="2"/>
  <c r="GA1" i="2"/>
  <c r="GH1" i="2"/>
  <c r="GU1" i="2"/>
  <c r="HB1" i="2"/>
  <c r="HI1" i="2"/>
  <c r="HP1" i="2"/>
  <c r="AU1" i="2"/>
  <c r="BB1" i="2"/>
  <c r="BI1" i="2"/>
  <c r="BP1" i="2"/>
  <c r="BW1" i="2"/>
  <c r="CD1" i="2"/>
  <c r="CQ1" i="2"/>
  <c r="CX1" i="2"/>
  <c r="DE1" i="2"/>
  <c r="DL1" i="2"/>
  <c r="DS1" i="2"/>
  <c r="DZ1" i="2"/>
  <c r="EM1" i="2"/>
  <c r="ET1" i="2"/>
  <c r="FA1" i="2"/>
  <c r="FH1" i="2"/>
  <c r="FO1" i="2"/>
  <c r="FV1" i="2"/>
  <c r="GI1" i="2"/>
  <c r="GP1" i="2"/>
  <c r="GW1" i="2"/>
  <c r="HD1" i="2"/>
  <c r="HK1" i="2"/>
  <c r="HR1" i="2"/>
  <c r="AV1" i="2"/>
  <c r="BC1" i="2"/>
  <c r="BJ1" i="2"/>
  <c r="BQ1" i="2"/>
  <c r="BX1" i="2"/>
  <c r="CK1" i="2"/>
  <c r="CR1" i="2"/>
  <c r="CY1" i="2"/>
  <c r="DF1" i="2"/>
  <c r="DM1" i="2"/>
  <c r="DT1" i="2"/>
  <c r="EG1" i="2"/>
  <c r="EN1" i="2"/>
  <c r="EU1" i="2"/>
  <c r="FB1" i="2"/>
  <c r="FI1" i="2"/>
  <c r="FP1" i="2"/>
  <c r="GC1" i="2"/>
  <c r="GJ1" i="2"/>
  <c r="GQ1" i="2"/>
  <c r="GX1" i="2"/>
  <c r="HE1" i="2"/>
  <c r="HL1" i="2"/>
  <c r="AW1" i="2"/>
  <c r="BD1" i="2"/>
  <c r="BK1" i="2"/>
  <c r="BR1" i="2"/>
  <c r="BA1" i="2"/>
  <c r="BH1" i="2"/>
  <c r="BO1" i="2"/>
  <c r="BV1" i="2"/>
  <c r="CC1" i="2"/>
  <c r="CJ1" i="2"/>
  <c r="CW1" i="2"/>
  <c r="DD1" i="2"/>
  <c r="DK1" i="2"/>
  <c r="DR1" i="2"/>
  <c r="DY1" i="2"/>
  <c r="EF1" i="2"/>
  <c r="ES1" i="2"/>
  <c r="EZ1" i="2"/>
  <c r="FG1" i="2"/>
  <c r="FN1" i="2"/>
  <c r="FU1" i="2"/>
  <c r="GB1" i="2"/>
  <c r="GO1" i="2"/>
  <c r="GV1" i="2"/>
  <c r="HC1" i="2"/>
  <c r="HJ1" i="2"/>
  <c r="HQ1" i="2"/>
  <c r="AX1" i="2"/>
  <c r="BM1" i="2"/>
  <c r="CE1" i="2"/>
  <c r="CS1" i="2"/>
  <c r="DG1" i="2"/>
  <c r="EH1" i="2"/>
  <c r="EV1" i="2"/>
  <c r="FJ1" i="2"/>
  <c r="FW1" i="2"/>
  <c r="GK1" i="2"/>
  <c r="GY1" i="2"/>
  <c r="CM1" i="2"/>
  <c r="EP1" i="2"/>
  <c r="FQ1" i="2"/>
  <c r="GS1" i="2"/>
  <c r="HT1" i="2"/>
  <c r="BZ1" i="2"/>
  <c r="DB1" i="2"/>
  <c r="EC1" i="2"/>
  <c r="GF1" i="2"/>
  <c r="HG1" i="2"/>
  <c r="ED1" i="2"/>
  <c r="FE1" i="2"/>
  <c r="GG1" i="2"/>
  <c r="HH1" i="2"/>
  <c r="AY1" i="2"/>
  <c r="CF1" i="2"/>
  <c r="CT1" i="2"/>
  <c r="DH1" i="2"/>
  <c r="DU1" i="2"/>
  <c r="EI1" i="2"/>
  <c r="EW1" i="2"/>
  <c r="FX1" i="2"/>
  <c r="GL1" i="2"/>
  <c r="GZ1" i="2"/>
  <c r="HM1" i="2"/>
  <c r="AZ1" i="2"/>
  <c r="BS1" i="2"/>
  <c r="CG1" i="2"/>
  <c r="CU1" i="2"/>
  <c r="DV1" i="2"/>
  <c r="EJ1" i="2"/>
  <c r="EX1" i="2"/>
  <c r="FK1" i="2"/>
  <c r="FY1" i="2"/>
  <c r="GM1" i="2"/>
  <c r="HN1" i="2"/>
  <c r="BE1" i="2"/>
  <c r="BT1" i="2"/>
  <c r="CH1" i="2"/>
  <c r="CV1" i="2"/>
  <c r="DI1" i="2"/>
  <c r="DW1" i="2"/>
  <c r="EK1" i="2"/>
  <c r="FL1" i="2"/>
  <c r="FZ1" i="2"/>
  <c r="GN1" i="2"/>
  <c r="HA1" i="2"/>
  <c r="HO1" i="2"/>
  <c r="BF1" i="2"/>
  <c r="CL1" i="2"/>
  <c r="CZ1" i="2"/>
  <c r="DN1" i="2"/>
  <c r="EA1" i="2"/>
  <c r="EO1" i="2"/>
  <c r="FC1" i="2"/>
  <c r="GD1" i="2"/>
  <c r="GR1" i="2"/>
  <c r="HF1" i="2"/>
  <c r="HS1" i="2"/>
  <c r="BY1" i="2"/>
  <c r="DA1" i="2"/>
  <c r="EB1" i="2"/>
  <c r="FD1" i="2"/>
  <c r="GE1" i="2"/>
  <c r="BL1" i="2"/>
  <c r="CN1" i="2"/>
  <c r="DO1" i="2"/>
  <c r="EQ1" i="2"/>
  <c r="FR1" i="2"/>
  <c r="GT1" i="2"/>
  <c r="HU1" i="2"/>
  <c r="CA1" i="2"/>
  <c r="CO1" i="2"/>
  <c r="DP1" i="2"/>
  <c r="ER1" i="2"/>
  <c r="FS1" i="2"/>
  <c r="HV1" i="2"/>
  <c r="A147" i="2"/>
  <c r="Z621" i="2" l="1"/>
  <c r="Z618" i="2"/>
  <c r="Z611" i="2"/>
  <c r="Z632" i="2"/>
  <c r="Z627" i="2"/>
  <c r="Z622" i="2"/>
  <c r="Z616" i="2"/>
  <c r="Z613" i="2"/>
  <c r="Z606" i="2"/>
  <c r="Z631" i="2"/>
  <c r="Z629" i="2"/>
  <c r="Z626" i="2"/>
  <c r="Z624" i="2"/>
  <c r="Z620" i="2"/>
  <c r="Z614" i="2"/>
  <c r="Z610" i="2"/>
  <c r="Z608" i="2"/>
  <c r="Z628" i="2"/>
  <c r="Z630" i="2"/>
  <c r="Z615" i="2"/>
  <c r="Z625" i="2"/>
  <c r="Z607" i="2"/>
  <c r="Z605" i="2"/>
  <c r="Z619" i="2"/>
  <c r="Z623" i="2"/>
  <c r="Z609" i="2"/>
  <c r="Z617" i="2"/>
  <c r="Z664" i="2"/>
  <c r="Z661" i="2"/>
  <c r="Z658" i="2"/>
  <c r="Z655" i="2"/>
  <c r="Z652" i="2"/>
  <c r="Z649" i="2"/>
  <c r="Z646" i="2"/>
  <c r="Z640" i="2"/>
  <c r="Z637" i="2"/>
  <c r="Z643" i="2"/>
  <c r="Z642" i="2"/>
  <c r="Z662" i="2"/>
  <c r="Z659" i="2"/>
  <c r="Z656" i="2"/>
  <c r="Z653" i="2"/>
  <c r="Z650" i="2"/>
  <c r="Z647" i="2"/>
  <c r="Z638" i="2"/>
  <c r="Z641" i="2"/>
  <c r="Z639" i="2"/>
  <c r="Z663" i="2"/>
  <c r="Z660" i="2"/>
  <c r="Z657" i="2"/>
  <c r="Z654" i="2"/>
  <c r="Z651" i="2"/>
  <c r="Z648" i="2"/>
  <c r="Z645" i="2"/>
  <c r="Z779" i="2"/>
  <c r="Z781" i="2"/>
  <c r="Z783" i="2"/>
  <c r="Z785" i="2"/>
  <c r="Z787" i="2"/>
  <c r="Z780" i="2"/>
  <c r="Z782" i="2"/>
  <c r="Z784" i="2"/>
  <c r="Z786" i="2"/>
  <c r="Z788" i="2"/>
  <c r="Z748" i="2"/>
  <c r="Z750" i="2"/>
  <c r="Z752" i="2"/>
  <c r="Z754" i="2"/>
  <c r="Z756" i="2"/>
  <c r="Z758" i="2"/>
  <c r="Z749" i="2"/>
  <c r="Z751" i="2"/>
  <c r="Z753" i="2"/>
  <c r="Z755" i="2"/>
  <c r="Z757" i="2"/>
  <c r="Z717" i="2"/>
  <c r="Z719" i="2"/>
  <c r="Z721" i="2"/>
  <c r="Z723" i="2"/>
  <c r="Z725" i="2"/>
  <c r="Z718" i="2"/>
  <c r="Z720" i="2"/>
  <c r="Z722" i="2"/>
  <c r="Z724" i="2"/>
  <c r="Z726" i="2"/>
  <c r="Z590" i="2"/>
  <c r="Z592" i="2"/>
  <c r="Z594" i="2"/>
  <c r="Z596" i="2"/>
  <c r="Z598" i="2"/>
  <c r="Z591" i="2"/>
  <c r="Z593" i="2"/>
  <c r="Z595" i="2"/>
  <c r="Z597" i="2"/>
  <c r="Z599" i="2"/>
  <c r="Z559" i="2"/>
  <c r="Z561" i="2"/>
  <c r="Z563" i="2"/>
  <c r="Z565" i="2"/>
  <c r="Z567" i="2"/>
  <c r="Z560" i="2"/>
  <c r="Z562" i="2"/>
  <c r="Z564" i="2"/>
  <c r="Z566" i="2"/>
  <c r="Z568" i="2"/>
  <c r="Z528" i="2"/>
  <c r="Z530" i="2"/>
  <c r="Z532" i="2"/>
  <c r="Z534" i="2"/>
  <c r="Z536" i="2"/>
  <c r="Z529" i="2"/>
  <c r="Z531" i="2"/>
  <c r="Z533" i="2"/>
  <c r="Z535" i="2"/>
  <c r="Z537" i="2"/>
  <c r="Z466" i="2"/>
  <c r="Z468" i="2"/>
  <c r="Z470" i="2"/>
  <c r="Z472" i="2"/>
  <c r="Z474" i="2"/>
  <c r="Z467" i="2"/>
  <c r="Z469" i="2"/>
  <c r="Z471" i="2"/>
  <c r="Z473" i="2"/>
  <c r="Z475" i="2"/>
  <c r="Z434" i="2"/>
  <c r="Z436" i="2"/>
  <c r="Z438" i="2"/>
  <c r="Z440" i="2"/>
  <c r="Z442" i="2"/>
  <c r="Z435" i="2"/>
  <c r="Z437" i="2"/>
  <c r="Z439" i="2"/>
  <c r="Z441" i="2"/>
  <c r="Z443" i="2"/>
  <c r="Z403" i="2"/>
  <c r="Z405" i="2"/>
  <c r="Z407" i="2"/>
  <c r="Z409" i="2"/>
  <c r="Z411" i="2"/>
  <c r="Z404" i="2"/>
  <c r="Z406" i="2"/>
  <c r="Z408" i="2"/>
  <c r="Z410" i="2"/>
  <c r="Z412" i="2"/>
  <c r="Z373" i="2"/>
  <c r="Z375" i="2"/>
  <c r="Z377" i="2"/>
  <c r="Z379" i="2"/>
  <c r="Z381" i="2"/>
  <c r="Z374" i="2"/>
  <c r="Z376" i="2"/>
  <c r="Z378" i="2"/>
  <c r="Z380" i="2"/>
  <c r="Z382" i="2"/>
  <c r="Z342" i="2"/>
  <c r="Z344" i="2"/>
  <c r="Z346" i="2"/>
  <c r="Z348" i="2"/>
  <c r="Z350" i="2"/>
  <c r="Z343" i="2"/>
  <c r="Z345" i="2"/>
  <c r="Z347" i="2"/>
  <c r="Z349" i="2"/>
  <c r="Z351" i="2"/>
  <c r="Z311" i="2"/>
  <c r="Z313" i="2"/>
  <c r="Z315" i="2"/>
  <c r="Z317" i="2"/>
  <c r="Z319" i="2"/>
  <c r="Z312" i="2"/>
  <c r="Z314" i="2"/>
  <c r="Z316" i="2"/>
  <c r="Z318" i="2"/>
  <c r="Z320" i="2"/>
  <c r="Z280" i="2"/>
  <c r="Z282" i="2"/>
  <c r="Z284" i="2"/>
  <c r="Z286" i="2"/>
  <c r="Z288" i="2"/>
  <c r="Z281" i="2"/>
  <c r="Z283" i="2"/>
  <c r="Z285" i="2"/>
  <c r="Z287" i="2"/>
  <c r="Z289" i="2"/>
  <c r="Z218" i="2"/>
  <c r="Z220" i="2"/>
  <c r="Z222" i="2"/>
  <c r="Z224" i="2"/>
  <c r="Z226" i="2"/>
  <c r="Z219" i="2"/>
  <c r="Z221" i="2"/>
  <c r="Z223" i="2"/>
  <c r="Z225" i="2"/>
  <c r="Z227" i="2"/>
  <c r="Z187" i="2"/>
  <c r="Z189" i="2"/>
  <c r="Z191" i="2"/>
  <c r="Z193" i="2"/>
  <c r="Z195" i="2"/>
  <c r="Z188" i="2"/>
  <c r="Z190" i="2"/>
  <c r="Z192" i="2"/>
  <c r="Z194" i="2"/>
  <c r="Z196" i="2"/>
  <c r="Z156" i="2"/>
  <c r="Z158" i="2"/>
  <c r="Z160" i="2"/>
  <c r="Z162" i="2"/>
  <c r="Z164" i="2"/>
  <c r="Z157" i="2"/>
  <c r="Z159" i="2"/>
  <c r="Z161" i="2"/>
  <c r="Z163" i="2"/>
  <c r="Z165" i="2"/>
  <c r="Z125" i="2"/>
  <c r="Z127" i="2"/>
  <c r="Z129" i="2"/>
  <c r="Z131" i="2"/>
  <c r="Z133" i="2"/>
  <c r="Z126" i="2"/>
  <c r="Z128" i="2"/>
  <c r="Z130" i="2"/>
  <c r="Z132" i="2"/>
  <c r="Z134" i="2"/>
  <c r="Z102" i="2"/>
  <c r="Z103" i="2"/>
  <c r="Z94" i="2"/>
  <c r="Z775" i="2"/>
  <c r="Z744" i="2"/>
  <c r="Z713" i="2"/>
  <c r="Z586" i="2"/>
  <c r="Z555" i="2"/>
  <c r="Z524" i="2"/>
  <c r="Z462" i="2"/>
  <c r="Z430" i="2"/>
  <c r="Z399" i="2"/>
  <c r="S399" i="2" s="1"/>
  <c r="U399" i="2" s="1"/>
  <c r="Z369" i="2"/>
  <c r="Z338" i="2"/>
  <c r="Z307" i="2"/>
  <c r="Z276" i="2"/>
  <c r="Z214" i="2"/>
  <c r="Z183" i="2"/>
  <c r="Z152" i="2"/>
  <c r="Z121" i="2"/>
  <c r="Z90" i="2"/>
  <c r="Z763" i="2"/>
  <c r="Z732" i="2"/>
  <c r="Z701" i="2"/>
  <c r="S701" i="2" s="1"/>
  <c r="Z512" i="2"/>
  <c r="Z543" i="2"/>
  <c r="Z574" i="2"/>
  <c r="Z450" i="2"/>
  <c r="Z295" i="2"/>
  <c r="Z326" i="2"/>
  <c r="Z357" i="2"/>
  <c r="Z387" i="2"/>
  <c r="Z418" i="2"/>
  <c r="Z264" i="2"/>
  <c r="Z202" i="2"/>
  <c r="Z171" i="2"/>
  <c r="Z140" i="2"/>
  <c r="Z109" i="2"/>
  <c r="Z78" i="2"/>
  <c r="Z716" i="2"/>
  <c r="S716" i="2" s="1"/>
  <c r="Z705" i="2"/>
  <c r="S705" i="2" s="1"/>
  <c r="Z700" i="2"/>
  <c r="S700" i="2" s="1"/>
  <c r="Z703" i="2"/>
  <c r="S703" i="2" s="1"/>
  <c r="Z712" i="2"/>
  <c r="S712" i="2" s="1"/>
  <c r="Z706" i="2"/>
  <c r="S706" i="2" s="1"/>
  <c r="Z702" i="2"/>
  <c r="S702" i="2" s="1"/>
  <c r="Z715" i="2"/>
  <c r="S715" i="2" s="1"/>
  <c r="Z727" i="2"/>
  <c r="S727" i="2" s="1"/>
  <c r="Z711" i="2"/>
  <c r="S711" i="2" s="1"/>
  <c r="Z704" i="2"/>
  <c r="S704" i="2" s="1"/>
  <c r="Z714" i="2"/>
  <c r="S714" i="2" s="1"/>
  <c r="Z710" i="2"/>
  <c r="S710" i="2" s="1"/>
  <c r="Z709" i="2"/>
  <c r="S709" i="2" s="1"/>
  <c r="Z708" i="2"/>
  <c r="S708" i="2" s="1"/>
  <c r="Z747" i="2"/>
  <c r="S747" i="2" s="1"/>
  <c r="Z736" i="2"/>
  <c r="S736" i="2" s="1"/>
  <c r="Z731" i="2"/>
  <c r="S731" i="2" s="1"/>
  <c r="Z743" i="2"/>
  <c r="S743" i="2" s="1"/>
  <c r="Z737" i="2"/>
  <c r="S737" i="2" s="1"/>
  <c r="Z733" i="2"/>
  <c r="S733" i="2" s="1"/>
  <c r="Z734" i="2"/>
  <c r="S734" i="2" s="1"/>
  <c r="Z746" i="2"/>
  <c r="S746" i="2" s="1"/>
  <c r="Z742" i="2"/>
  <c r="S742" i="2" s="1"/>
  <c r="Z745" i="2"/>
  <c r="S745" i="2" s="1"/>
  <c r="Z741" i="2"/>
  <c r="S741" i="2" s="1"/>
  <c r="Z740" i="2"/>
  <c r="S740" i="2" s="1"/>
  <c r="Z739" i="2"/>
  <c r="S739" i="2" s="1"/>
  <c r="Z735" i="2"/>
  <c r="S735" i="2" s="1"/>
  <c r="Z778" i="2"/>
  <c r="S778" i="2" s="1"/>
  <c r="Z767" i="2"/>
  <c r="S767" i="2" s="1"/>
  <c r="Z762" i="2"/>
  <c r="S762" i="2" s="1"/>
  <c r="Z774" i="2"/>
  <c r="S774" i="2" s="1"/>
  <c r="Z768" i="2"/>
  <c r="S768" i="2" s="1"/>
  <c r="Z764" i="2"/>
  <c r="S764" i="2" s="1"/>
  <c r="Z765" i="2"/>
  <c r="S765" i="2" s="1"/>
  <c r="Z777" i="2"/>
  <c r="S777" i="2" s="1"/>
  <c r="Z789" i="2"/>
  <c r="S789" i="2" s="1"/>
  <c r="Z773" i="2"/>
  <c r="S773" i="2" s="1"/>
  <c r="Z776" i="2"/>
  <c r="S776" i="2" s="1"/>
  <c r="Z766" i="2"/>
  <c r="S766" i="2" s="1"/>
  <c r="Z772" i="2"/>
  <c r="S772" i="2" s="1"/>
  <c r="Z771" i="2"/>
  <c r="S771" i="2" s="1"/>
  <c r="Z770" i="2"/>
  <c r="S770" i="2" s="1"/>
  <c r="Z100" i="2"/>
  <c r="Z298" i="2"/>
  <c r="Z166" i="2"/>
  <c r="Z544" i="2"/>
  <c r="Z299" i="2"/>
  <c r="Z325" i="2"/>
  <c r="Z388" i="2"/>
  <c r="Z390" i="2"/>
  <c r="Z400" i="2"/>
  <c r="Z372" i="2"/>
  <c r="Z77" i="2"/>
  <c r="S77" i="2" s="1"/>
  <c r="Z423" i="2"/>
  <c r="Z74" i="2"/>
  <c r="S74" i="2" s="1"/>
  <c r="Z452" i="2"/>
  <c r="Z101" i="2"/>
  <c r="Z335" i="2"/>
  <c r="Z269" i="2"/>
  <c r="Z99" i="2"/>
  <c r="Z383" i="2"/>
  <c r="Z588" i="2"/>
  <c r="S588" i="2" s="1"/>
  <c r="Z431" i="2"/>
  <c r="Z112" i="2"/>
  <c r="Z205" i="2"/>
  <c r="Z578" i="2"/>
  <c r="Z181" i="2"/>
  <c r="Z419" i="2"/>
  <c r="Z455" i="2"/>
  <c r="Z364" i="2"/>
  <c r="Z91" i="2"/>
  <c r="S91" i="2" s="1"/>
  <c r="Z228" i="2"/>
  <c r="Z96" i="2"/>
  <c r="Z427" i="2"/>
  <c r="Z178" i="2"/>
  <c r="Z203" i="2"/>
  <c r="S203" i="2" s="1"/>
  <c r="Z273" i="2"/>
  <c r="S273" i="2" s="1"/>
  <c r="Z428" i="2"/>
  <c r="Z142" i="2"/>
  <c r="Z511" i="2"/>
  <c r="S511" i="2" s="1"/>
  <c r="Z184" i="2"/>
  <c r="Z278" i="2"/>
  <c r="Z538" i="2"/>
  <c r="Z303" i="2"/>
  <c r="Z513" i="2"/>
  <c r="S513" i="2" s="1"/>
  <c r="Z330" i="2"/>
  <c r="Z147" i="2"/>
  <c r="Z114" i="2"/>
  <c r="Z95" i="2"/>
  <c r="Z449" i="2"/>
  <c r="S449" i="2" s="1"/>
  <c r="Z108" i="2"/>
  <c r="Z173" i="2"/>
  <c r="Z93" i="2"/>
  <c r="S93" i="2" s="1"/>
  <c r="Z149" i="2"/>
  <c r="Z337" i="2"/>
  <c r="Z111" i="2"/>
  <c r="S111" i="2" s="1"/>
  <c r="Z120" i="2"/>
  <c r="Z334" i="2"/>
  <c r="Z514" i="2"/>
  <c r="Z515" i="2"/>
  <c r="S515" i="2" s="1"/>
  <c r="Z331" i="2"/>
  <c r="Z148" i="2"/>
  <c r="Z421" i="2"/>
  <c r="Z271" i="2"/>
  <c r="Z321" i="2"/>
  <c r="Z433" i="2"/>
  <c r="Z265" i="2"/>
  <c r="Z290" i="2"/>
  <c r="Z116" i="2"/>
  <c r="Z584" i="2"/>
  <c r="Z305" i="2"/>
  <c r="Z110" i="2"/>
  <c r="Z553" i="2"/>
  <c r="Z451" i="2"/>
  <c r="Z279" i="2"/>
  <c r="Z154" i="2"/>
  <c r="Z465" i="2"/>
  <c r="Z371" i="2"/>
  <c r="Z277" i="2"/>
  <c r="S277" i="2" s="1"/>
  <c r="Z575" i="2"/>
  <c r="Z268" i="2"/>
  <c r="Z413" i="2"/>
  <c r="Z461" i="2"/>
  <c r="S461" i="2" s="1"/>
  <c r="Z361" i="2"/>
  <c r="Z85" i="2"/>
  <c r="S85" i="2" s="1"/>
  <c r="Z585" i="2"/>
  <c r="Z118" i="2"/>
  <c r="Z153" i="2"/>
  <c r="Z516" i="2"/>
  <c r="S516" i="2" s="1"/>
  <c r="Z272" i="2"/>
  <c r="Z180" i="2"/>
  <c r="Z296" i="2"/>
  <c r="Z581" i="2"/>
  <c r="Z576" i="2"/>
  <c r="S576" i="2" s="1"/>
  <c r="Z557" i="2"/>
  <c r="Z547" i="2"/>
  <c r="Z386" i="2"/>
  <c r="Z215" i="2"/>
  <c r="Z216" i="2"/>
  <c r="Z365" i="2"/>
  <c r="Z309" i="2"/>
  <c r="Z210" i="2"/>
  <c r="Z545" i="2"/>
  <c r="S545" i="2" s="1"/>
  <c r="Z583" i="2"/>
  <c r="Z426" i="2"/>
  <c r="Z88" i="2"/>
  <c r="S88" i="2" s="1"/>
  <c r="Z582" i="2"/>
  <c r="Z573" i="2"/>
  <c r="S573" i="2" s="1"/>
  <c r="Z352" i="2"/>
  <c r="S352" i="2" s="1"/>
  <c r="Z525" i="2"/>
  <c r="Z294" i="2"/>
  <c r="S294" i="2" s="1"/>
  <c r="Z155" i="2"/>
  <c r="Z526" i="2"/>
  <c r="Z217" i="2"/>
  <c r="Z197" i="2"/>
  <c r="Z151" i="2"/>
  <c r="Z458" i="2"/>
  <c r="Z358" i="2"/>
  <c r="Z577" i="2"/>
  <c r="Z122" i="2"/>
  <c r="S122" i="2" s="1"/>
  <c r="Z207" i="2"/>
  <c r="Z83" i="2"/>
  <c r="S83" i="2" s="1"/>
  <c r="Z123" i="2"/>
  <c r="Z401" i="2"/>
  <c r="Z359" i="2"/>
  <c r="Z425" i="2"/>
  <c r="Z554" i="2"/>
  <c r="Z267" i="2"/>
  <c r="Z144" i="2"/>
  <c r="S144" i="2" s="1"/>
  <c r="Z141" i="2"/>
  <c r="Z266" i="2"/>
  <c r="S266" i="2" s="1"/>
  <c r="Z360" i="2"/>
  <c r="Z454" i="2"/>
  <c r="Z579" i="2"/>
  <c r="Z82" i="2"/>
  <c r="S82" i="2" s="1"/>
  <c r="Z176" i="2"/>
  <c r="Z302" i="2"/>
  <c r="Z395" i="2"/>
  <c r="Z521" i="2"/>
  <c r="S521" i="2" s="1"/>
  <c r="Z179" i="2"/>
  <c r="Z304" i="2"/>
  <c r="Z397" i="2"/>
  <c r="Z523" i="2"/>
  <c r="Z517" i="2"/>
  <c r="S517" i="2" s="1"/>
  <c r="Z80" i="2"/>
  <c r="S80" i="2" s="1"/>
  <c r="Z463" i="2"/>
  <c r="Z297" i="2"/>
  <c r="Z81" i="2"/>
  <c r="S81" i="2" s="1"/>
  <c r="Z135" i="2"/>
  <c r="Z519" i="2"/>
  <c r="Z396" i="2"/>
  <c r="Z341" i="2"/>
  <c r="Z600" i="2"/>
  <c r="Z308" i="2"/>
  <c r="Z460" i="2"/>
  <c r="Z453" i="2"/>
  <c r="Z362" i="2"/>
  <c r="Z87" i="2"/>
  <c r="S87" i="2" s="1"/>
  <c r="Z170" i="2"/>
  <c r="S170" i="2" s="1"/>
  <c r="Z150" i="2"/>
  <c r="Z275" i="2"/>
  <c r="S275" i="2" s="1"/>
  <c r="Z370" i="2"/>
  <c r="Z464" i="2"/>
  <c r="Z589" i="2"/>
  <c r="Z92" i="2"/>
  <c r="S92" i="2" s="1"/>
  <c r="Z186" i="2"/>
  <c r="S186" i="2" s="1"/>
  <c r="Z86" i="2"/>
  <c r="S86" i="2" s="1"/>
  <c r="Z398" i="2"/>
  <c r="Z98" i="2"/>
  <c r="Z306" i="2"/>
  <c r="Z459" i="2"/>
  <c r="Z367" i="2"/>
  <c r="Z201" i="2"/>
  <c r="Z420" i="2"/>
  <c r="S420" i="2" s="1"/>
  <c r="Z329" i="2"/>
  <c r="Z422" i="2"/>
  <c r="Z548" i="2"/>
  <c r="Z209" i="2"/>
  <c r="Z356" i="2"/>
  <c r="Z263" i="2"/>
  <c r="Z274" i="2"/>
  <c r="Z119" i="2"/>
  <c r="Z212" i="2"/>
  <c r="Z333" i="2"/>
  <c r="S333" i="2" s="1"/>
  <c r="Z97" i="2"/>
  <c r="Z417" i="2"/>
  <c r="Z145" i="2"/>
  <c r="Z527" i="2"/>
  <c r="S527" i="2" s="1"/>
  <c r="Z139" i="2"/>
  <c r="S139" i="2" s="1"/>
  <c r="Z522" i="2"/>
  <c r="Z113" i="2"/>
  <c r="Z328" i="2"/>
  <c r="Z79" i="2"/>
  <c r="S79" i="2" s="1"/>
  <c r="Z206" i="2"/>
  <c r="S206" i="2" s="1"/>
  <c r="Z389" i="2"/>
  <c r="Z569" i="2"/>
  <c r="Z175" i="2"/>
  <c r="Z300" i="2"/>
  <c r="Z394" i="2"/>
  <c r="Z520" i="2"/>
  <c r="Z117" i="2"/>
  <c r="S117" i="2" s="1"/>
  <c r="Z211" i="2"/>
  <c r="Z336" i="2"/>
  <c r="Z429" i="2"/>
  <c r="Z556" i="2"/>
  <c r="Z213" i="2"/>
  <c r="Z339" i="2"/>
  <c r="Z432" i="2"/>
  <c r="S432" i="2" s="1"/>
  <c r="Z558" i="2"/>
  <c r="Z551" i="2"/>
  <c r="Z476" i="2"/>
  <c r="Z104" i="2"/>
  <c r="S104" i="2" s="1"/>
  <c r="Z327" i="2"/>
  <c r="Z546" i="2"/>
  <c r="Z204" i="2"/>
  <c r="Z391" i="2"/>
  <c r="S391" i="2" s="1"/>
  <c r="Z174" i="2"/>
  <c r="Z172" i="2"/>
  <c r="Z368" i="2"/>
  <c r="Z392" i="2"/>
  <c r="Z552" i="2"/>
  <c r="S552" i="2" s="1"/>
  <c r="Z124" i="2"/>
  <c r="Z457" i="2"/>
  <c r="Z182" i="2"/>
  <c r="Z366" i="2"/>
  <c r="Z550" i="2"/>
  <c r="Z340" i="2"/>
  <c r="Z542" i="2"/>
  <c r="Z143" i="2"/>
  <c r="Z89" i="2"/>
  <c r="S89" i="2" s="1"/>
  <c r="Z402" i="2"/>
  <c r="Z587" i="2"/>
  <c r="Z185" i="2"/>
  <c r="Z310" i="2"/>
  <c r="S310" i="2" s="1"/>
  <c r="Z444" i="2"/>
  <c r="S274" i="2" l="1"/>
  <c r="AB274" i="2"/>
  <c r="AB619" i="2"/>
  <c r="S619" i="2"/>
  <c r="U619" i="2" s="1"/>
  <c r="AC619" i="2"/>
  <c r="S628" i="2"/>
  <c r="U628" i="2" s="1"/>
  <c r="AB628" i="2"/>
  <c r="AC628" i="2"/>
  <c r="AB626" i="2"/>
  <c r="S626" i="2"/>
  <c r="U626" i="2" s="1"/>
  <c r="AC626" i="2"/>
  <c r="S622" i="2"/>
  <c r="U622" i="2" s="1"/>
  <c r="AC622" i="2"/>
  <c r="AB622" i="2"/>
  <c r="AB605" i="2"/>
  <c r="S605" i="2"/>
  <c r="U605" i="2" s="1"/>
  <c r="AC605" i="2"/>
  <c r="AB608" i="2"/>
  <c r="S608" i="2"/>
  <c r="U608" i="2" s="1"/>
  <c r="AC608" i="2"/>
  <c r="AB629" i="2"/>
  <c r="S629" i="2"/>
  <c r="U629" i="2" s="1"/>
  <c r="AC629" i="2"/>
  <c r="S627" i="2"/>
  <c r="U627" i="2" s="1"/>
  <c r="AC627" i="2"/>
  <c r="AB627" i="2"/>
  <c r="AB607" i="2"/>
  <c r="S607" i="2"/>
  <c r="U607" i="2" s="1"/>
  <c r="AC607" i="2"/>
  <c r="AB610" i="2"/>
  <c r="S610" i="2"/>
  <c r="U610" i="2" s="1"/>
  <c r="AC610" i="2"/>
  <c r="AB631" i="2"/>
  <c r="S631" i="2"/>
  <c r="U631" i="2" s="1"/>
  <c r="AC631" i="2"/>
  <c r="S632" i="2"/>
  <c r="U632" i="2" s="1"/>
  <c r="AC632" i="2"/>
  <c r="AB632" i="2"/>
  <c r="AB617" i="2"/>
  <c r="S617" i="2"/>
  <c r="U617" i="2" s="1"/>
  <c r="AC617" i="2"/>
  <c r="AB625" i="2"/>
  <c r="S625" i="2"/>
  <c r="U625" i="2" s="1"/>
  <c r="AC625" i="2"/>
  <c r="AB614" i="2"/>
  <c r="S614" i="2"/>
  <c r="U614" i="2" s="1"/>
  <c r="AC614" i="2"/>
  <c r="S606" i="2"/>
  <c r="U606" i="2" s="1"/>
  <c r="AC606" i="2"/>
  <c r="AB606" i="2"/>
  <c r="S611" i="2"/>
  <c r="U611" i="2" s="1"/>
  <c r="AB611" i="2"/>
  <c r="AC611" i="2"/>
  <c r="AB609" i="2"/>
  <c r="S609" i="2"/>
  <c r="U609" i="2" s="1"/>
  <c r="AC609" i="2"/>
  <c r="AB615" i="2"/>
  <c r="S615" i="2"/>
  <c r="U615" i="2" s="1"/>
  <c r="AC615" i="2"/>
  <c r="AB620" i="2"/>
  <c r="S620" i="2"/>
  <c r="U620" i="2" s="1"/>
  <c r="AC620" i="2"/>
  <c r="S613" i="2"/>
  <c r="U613" i="2" s="1"/>
  <c r="AC613" i="2"/>
  <c r="AB613" i="2"/>
  <c r="S618" i="2"/>
  <c r="U618" i="2" s="1"/>
  <c r="AB618" i="2"/>
  <c r="AC618" i="2"/>
  <c r="AB623" i="2"/>
  <c r="S623" i="2"/>
  <c r="U623" i="2" s="1"/>
  <c r="AC623" i="2"/>
  <c r="AB630" i="2"/>
  <c r="S630" i="2"/>
  <c r="U630" i="2" s="1"/>
  <c r="AC630" i="2"/>
  <c r="AB624" i="2"/>
  <c r="S624" i="2"/>
  <c r="U624" i="2" s="1"/>
  <c r="AC624" i="2"/>
  <c r="S616" i="2"/>
  <c r="U616" i="2" s="1"/>
  <c r="AC616" i="2"/>
  <c r="AB616" i="2"/>
  <c r="S621" i="2"/>
  <c r="U621" i="2" s="1"/>
  <c r="AB621" i="2"/>
  <c r="AC621" i="2"/>
  <c r="AB654" i="2"/>
  <c r="S654" i="2"/>
  <c r="U654" i="2" s="1"/>
  <c r="AC654" i="2"/>
  <c r="AC638" i="2"/>
  <c r="AB638" i="2"/>
  <c r="S638" i="2"/>
  <c r="U638" i="2" s="1"/>
  <c r="AB662" i="2"/>
  <c r="S662" i="2"/>
  <c r="U662" i="2" s="1"/>
  <c r="AC662" i="2"/>
  <c r="S649" i="2"/>
  <c r="U649" i="2" s="1"/>
  <c r="AB649" i="2"/>
  <c r="AC649" i="2"/>
  <c r="AB657" i="2"/>
  <c r="S657" i="2"/>
  <c r="U657" i="2" s="1"/>
  <c r="AC657" i="2"/>
  <c r="AB647" i="2"/>
  <c r="S647" i="2"/>
  <c r="U647" i="2" s="1"/>
  <c r="AC647" i="2"/>
  <c r="AB642" i="2"/>
  <c r="S642" i="2"/>
  <c r="U642" i="2" s="1"/>
  <c r="AC642" i="2"/>
  <c r="S652" i="2"/>
  <c r="U652" i="2" s="1"/>
  <c r="AB652" i="2"/>
  <c r="AC652" i="2"/>
  <c r="AB660" i="2"/>
  <c r="S660" i="2"/>
  <c r="U660" i="2" s="1"/>
  <c r="AC660" i="2"/>
  <c r="AB650" i="2"/>
  <c r="S650" i="2"/>
  <c r="U650" i="2" s="1"/>
  <c r="AC650" i="2"/>
  <c r="S643" i="2"/>
  <c r="U643" i="2" s="1"/>
  <c r="AB643" i="2"/>
  <c r="AC643" i="2"/>
  <c r="S655" i="2"/>
  <c r="U655" i="2" s="1"/>
  <c r="AB655" i="2"/>
  <c r="AC655" i="2"/>
  <c r="AB645" i="2"/>
  <c r="S645" i="2"/>
  <c r="U645" i="2" s="1"/>
  <c r="AC645" i="2"/>
  <c r="AB663" i="2"/>
  <c r="S663" i="2"/>
  <c r="U663" i="2" s="1"/>
  <c r="AC663" i="2"/>
  <c r="AB653" i="2"/>
  <c r="AC653" i="2"/>
  <c r="S653" i="2"/>
  <c r="U653" i="2" s="1"/>
  <c r="AB637" i="2"/>
  <c r="S637" i="2"/>
  <c r="U637" i="2" s="1"/>
  <c r="AC637" i="2"/>
  <c r="S658" i="2"/>
  <c r="U658" i="2" s="1"/>
  <c r="AB658" i="2"/>
  <c r="AC658" i="2"/>
  <c r="AB648" i="2"/>
  <c r="S648" i="2"/>
  <c r="U648" i="2" s="1"/>
  <c r="AC648" i="2"/>
  <c r="S639" i="2"/>
  <c r="U639" i="2" s="1"/>
  <c r="AC639" i="2"/>
  <c r="AB639" i="2"/>
  <c r="AB656" i="2"/>
  <c r="S656" i="2"/>
  <c r="U656" i="2" s="1"/>
  <c r="AC656" i="2"/>
  <c r="S640" i="2"/>
  <c r="U640" i="2" s="1"/>
  <c r="AB640" i="2"/>
  <c r="AC640" i="2"/>
  <c r="S661" i="2"/>
  <c r="U661" i="2" s="1"/>
  <c r="AB661" i="2"/>
  <c r="AC661" i="2"/>
  <c r="AB651" i="2"/>
  <c r="S651" i="2"/>
  <c r="U651" i="2" s="1"/>
  <c r="AC651" i="2"/>
  <c r="AC641" i="2"/>
  <c r="AB641" i="2"/>
  <c r="S641" i="2"/>
  <c r="U641" i="2" s="1"/>
  <c r="AB659" i="2"/>
  <c r="S659" i="2"/>
  <c r="U659" i="2" s="1"/>
  <c r="AC659" i="2"/>
  <c r="S646" i="2"/>
  <c r="U646" i="2" s="1"/>
  <c r="AB646" i="2"/>
  <c r="AC646" i="2"/>
  <c r="S664" i="2"/>
  <c r="U664" i="2" s="1"/>
  <c r="AB664" i="2"/>
  <c r="AC664" i="2"/>
  <c r="S780" i="2"/>
  <c r="U780" i="2" s="1"/>
  <c r="AB780" i="2"/>
  <c r="AC780" i="2"/>
  <c r="S787" i="2"/>
  <c r="U787" i="2" s="1"/>
  <c r="AB787" i="2"/>
  <c r="AC787" i="2"/>
  <c r="S788" i="2"/>
  <c r="U788" i="2" s="1"/>
  <c r="AB788" i="2"/>
  <c r="AC788" i="2"/>
  <c r="S785" i="2"/>
  <c r="U785" i="2" s="1"/>
  <c r="AB785" i="2"/>
  <c r="AC785" i="2"/>
  <c r="S786" i="2"/>
  <c r="U786" i="2" s="1"/>
  <c r="AB786" i="2"/>
  <c r="AC786" i="2"/>
  <c r="S783" i="2"/>
  <c r="U783" i="2" s="1"/>
  <c r="AB783" i="2"/>
  <c r="AC783" i="2"/>
  <c r="S784" i="2"/>
  <c r="U784" i="2" s="1"/>
  <c r="AB784" i="2"/>
  <c r="AC784" i="2"/>
  <c r="S781" i="2"/>
  <c r="U781" i="2" s="1"/>
  <c r="AB781" i="2"/>
  <c r="AC781" i="2"/>
  <c r="S782" i="2"/>
  <c r="U782" i="2" s="1"/>
  <c r="AB782" i="2"/>
  <c r="AC782" i="2"/>
  <c r="S779" i="2"/>
  <c r="U779" i="2" s="1"/>
  <c r="AB779" i="2"/>
  <c r="AC779" i="2"/>
  <c r="S758" i="2"/>
  <c r="U758" i="2" s="1"/>
  <c r="AB758" i="2"/>
  <c r="AC758" i="2"/>
  <c r="S757" i="2"/>
  <c r="U757" i="2" s="1"/>
  <c r="AB757" i="2"/>
  <c r="AC757" i="2"/>
  <c r="S756" i="2"/>
  <c r="U756" i="2" s="1"/>
  <c r="AB756" i="2"/>
  <c r="AC756" i="2"/>
  <c r="S755" i="2"/>
  <c r="U755" i="2" s="1"/>
  <c r="AB755" i="2"/>
  <c r="AC755" i="2"/>
  <c r="S754" i="2"/>
  <c r="U754" i="2" s="1"/>
  <c r="AB754" i="2"/>
  <c r="AC754" i="2"/>
  <c r="S753" i="2"/>
  <c r="U753" i="2" s="1"/>
  <c r="AB753" i="2"/>
  <c r="AC753" i="2"/>
  <c r="S752" i="2"/>
  <c r="U752" i="2" s="1"/>
  <c r="AB752" i="2"/>
  <c r="AC752" i="2"/>
  <c r="S751" i="2"/>
  <c r="U751" i="2" s="1"/>
  <c r="AB751" i="2"/>
  <c r="AC751" i="2"/>
  <c r="S750" i="2"/>
  <c r="U750" i="2" s="1"/>
  <c r="AB750" i="2"/>
  <c r="AC750" i="2"/>
  <c r="S749" i="2"/>
  <c r="U749" i="2" s="1"/>
  <c r="AB749" i="2"/>
  <c r="AC749" i="2"/>
  <c r="S748" i="2"/>
  <c r="U748" i="2" s="1"/>
  <c r="AB748" i="2"/>
  <c r="AC748" i="2"/>
  <c r="AC718" i="2"/>
  <c r="S718" i="2"/>
  <c r="U718" i="2" s="1"/>
  <c r="AB718" i="2"/>
  <c r="S725" i="2"/>
  <c r="AB725" i="2"/>
  <c r="AC725" i="2"/>
  <c r="Z693" i="2"/>
  <c r="AC726" i="2"/>
  <c r="S726" i="2"/>
  <c r="Z694" i="2"/>
  <c r="AB726" i="2"/>
  <c r="S723" i="2"/>
  <c r="U723" i="2" s="1"/>
  <c r="AB723" i="2"/>
  <c r="AC723" i="2"/>
  <c r="AC724" i="2"/>
  <c r="S724" i="2"/>
  <c r="U724" i="2" s="1"/>
  <c r="AB724" i="2"/>
  <c r="S721" i="2"/>
  <c r="U721" i="2" s="1"/>
  <c r="AB721" i="2"/>
  <c r="AC721" i="2"/>
  <c r="AC722" i="2"/>
  <c r="S722" i="2"/>
  <c r="U722" i="2" s="1"/>
  <c r="AB722" i="2"/>
  <c r="S719" i="2"/>
  <c r="U719" i="2" s="1"/>
  <c r="AB719" i="2"/>
  <c r="AC719" i="2"/>
  <c r="AC720" i="2"/>
  <c r="S720" i="2"/>
  <c r="U720" i="2" s="1"/>
  <c r="AB720" i="2"/>
  <c r="S717" i="2"/>
  <c r="AB717" i="2"/>
  <c r="Z685" i="2"/>
  <c r="AC717" i="2"/>
  <c r="Z689" i="2"/>
  <c r="Z686" i="2"/>
  <c r="Z692" i="2"/>
  <c r="Z687" i="2"/>
  <c r="Z688" i="2"/>
  <c r="Z690" i="2"/>
  <c r="Z691" i="2"/>
  <c r="S591" i="2"/>
  <c r="U591" i="2" s="1"/>
  <c r="AB591" i="2"/>
  <c r="AC591" i="2"/>
  <c r="S598" i="2"/>
  <c r="U598" i="2" s="1"/>
  <c r="AB598" i="2"/>
  <c r="AC598" i="2"/>
  <c r="S599" i="2"/>
  <c r="U599" i="2" s="1"/>
  <c r="AB599" i="2"/>
  <c r="AC599" i="2"/>
  <c r="S596" i="2"/>
  <c r="U596" i="2" s="1"/>
  <c r="AB596" i="2"/>
  <c r="AC596" i="2"/>
  <c r="S597" i="2"/>
  <c r="U597" i="2" s="1"/>
  <c r="AB597" i="2"/>
  <c r="AC597" i="2"/>
  <c r="S594" i="2"/>
  <c r="U594" i="2" s="1"/>
  <c r="AB594" i="2"/>
  <c r="AC594" i="2"/>
  <c r="S595" i="2"/>
  <c r="U595" i="2" s="1"/>
  <c r="AB595" i="2"/>
  <c r="AC595" i="2"/>
  <c r="S592" i="2"/>
  <c r="U592" i="2" s="1"/>
  <c r="AB592" i="2"/>
  <c r="AC592" i="2"/>
  <c r="S593" i="2"/>
  <c r="U593" i="2" s="1"/>
  <c r="AB593" i="2"/>
  <c r="AC593" i="2"/>
  <c r="S590" i="2"/>
  <c r="U590" i="2" s="1"/>
  <c r="AB590" i="2"/>
  <c r="AC590" i="2"/>
  <c r="AC560" i="2"/>
  <c r="S560" i="2"/>
  <c r="U560" i="2" s="1"/>
  <c r="AB560" i="2"/>
  <c r="S567" i="2"/>
  <c r="U567" i="2" s="1"/>
  <c r="AB567" i="2"/>
  <c r="AC567" i="2"/>
  <c r="AC568" i="2"/>
  <c r="S568" i="2"/>
  <c r="U568" i="2" s="1"/>
  <c r="AB568" i="2"/>
  <c r="S565" i="2"/>
  <c r="U565" i="2" s="1"/>
  <c r="AB565" i="2"/>
  <c r="AC565" i="2"/>
  <c r="AC566" i="2"/>
  <c r="S566" i="2"/>
  <c r="U566" i="2" s="1"/>
  <c r="AB566" i="2"/>
  <c r="S563" i="2"/>
  <c r="U563" i="2" s="1"/>
  <c r="AB563" i="2"/>
  <c r="AC563" i="2"/>
  <c r="AC564" i="2"/>
  <c r="S564" i="2"/>
  <c r="U564" i="2" s="1"/>
  <c r="AB564" i="2"/>
  <c r="S561" i="2"/>
  <c r="U561" i="2" s="1"/>
  <c r="AB561" i="2"/>
  <c r="AC561" i="2"/>
  <c r="AC562" i="2"/>
  <c r="S562" i="2"/>
  <c r="U562" i="2" s="1"/>
  <c r="AB562" i="2"/>
  <c r="S559" i="2"/>
  <c r="U559" i="2" s="1"/>
  <c r="AB559" i="2"/>
  <c r="AC559" i="2"/>
  <c r="S529" i="2"/>
  <c r="U529" i="2" s="1"/>
  <c r="AB529" i="2"/>
  <c r="AC529" i="2"/>
  <c r="S536" i="2"/>
  <c r="AB536" i="2"/>
  <c r="AC536" i="2"/>
  <c r="Z504" i="2"/>
  <c r="S537" i="2"/>
  <c r="AB537" i="2"/>
  <c r="Z505" i="2"/>
  <c r="AC537" i="2"/>
  <c r="S534" i="2"/>
  <c r="U534" i="2" s="1"/>
  <c r="AB534" i="2"/>
  <c r="AC534" i="2"/>
  <c r="S535" i="2"/>
  <c r="U535" i="2" s="1"/>
  <c r="AB535" i="2"/>
  <c r="AC535" i="2"/>
  <c r="S532" i="2"/>
  <c r="U532" i="2" s="1"/>
  <c r="AB532" i="2"/>
  <c r="AC532" i="2"/>
  <c r="S533" i="2"/>
  <c r="U533" i="2" s="1"/>
  <c r="AB533" i="2"/>
  <c r="AC533" i="2"/>
  <c r="S530" i="2"/>
  <c r="U530" i="2" s="1"/>
  <c r="AB530" i="2"/>
  <c r="AC530" i="2"/>
  <c r="S531" i="2"/>
  <c r="U531" i="2" s="1"/>
  <c r="AB531" i="2"/>
  <c r="AC531" i="2"/>
  <c r="S528" i="2"/>
  <c r="Z496" i="2"/>
  <c r="AB528" i="2"/>
  <c r="AC528" i="2"/>
  <c r="Z499" i="2"/>
  <c r="Z500" i="2"/>
  <c r="Z502" i="2"/>
  <c r="Z498" i="2"/>
  <c r="Z497" i="2"/>
  <c r="Z503" i="2"/>
  <c r="Z501" i="2"/>
  <c r="AC467" i="2"/>
  <c r="S467" i="2"/>
  <c r="U467" i="2" s="1"/>
  <c r="AB467" i="2"/>
  <c r="S474" i="2"/>
  <c r="U474" i="2" s="1"/>
  <c r="AB474" i="2"/>
  <c r="AC474" i="2"/>
  <c r="AC475" i="2"/>
  <c r="S475" i="2"/>
  <c r="U475" i="2" s="1"/>
  <c r="AB475" i="2"/>
  <c r="S472" i="2"/>
  <c r="U472" i="2" s="1"/>
  <c r="AB472" i="2"/>
  <c r="AC472" i="2"/>
  <c r="AC473" i="2"/>
  <c r="S473" i="2"/>
  <c r="U473" i="2" s="1"/>
  <c r="AB473" i="2"/>
  <c r="S470" i="2"/>
  <c r="U470" i="2" s="1"/>
  <c r="AB470" i="2"/>
  <c r="AC470" i="2"/>
  <c r="AC471" i="2"/>
  <c r="S471" i="2"/>
  <c r="U471" i="2" s="1"/>
  <c r="AB471" i="2"/>
  <c r="S468" i="2"/>
  <c r="U468" i="2" s="1"/>
  <c r="AB468" i="2"/>
  <c r="AC468" i="2"/>
  <c r="AC469" i="2"/>
  <c r="S469" i="2"/>
  <c r="U469" i="2" s="1"/>
  <c r="AB469" i="2"/>
  <c r="S466" i="2"/>
  <c r="U466" i="2" s="1"/>
  <c r="AB466" i="2"/>
  <c r="AC466" i="2"/>
  <c r="S435" i="2"/>
  <c r="U435" i="2" s="1"/>
  <c r="AB435" i="2"/>
  <c r="AC435" i="2"/>
  <c r="S442" i="2"/>
  <c r="U442" i="2" s="1"/>
  <c r="AB442" i="2"/>
  <c r="AC442" i="2"/>
  <c r="S443" i="2"/>
  <c r="U443" i="2" s="1"/>
  <c r="AB443" i="2"/>
  <c r="AC443" i="2"/>
  <c r="S440" i="2"/>
  <c r="U440" i="2" s="1"/>
  <c r="AB440" i="2"/>
  <c r="AC440" i="2"/>
  <c r="S441" i="2"/>
  <c r="U441" i="2" s="1"/>
  <c r="AB441" i="2"/>
  <c r="AC441" i="2"/>
  <c r="S438" i="2"/>
  <c r="U438" i="2" s="1"/>
  <c r="AB438" i="2"/>
  <c r="AC438" i="2"/>
  <c r="S439" i="2"/>
  <c r="U439" i="2" s="1"/>
  <c r="AB439" i="2"/>
  <c r="AC439" i="2"/>
  <c r="S436" i="2"/>
  <c r="U436" i="2" s="1"/>
  <c r="AB436" i="2"/>
  <c r="AC436" i="2"/>
  <c r="S437" i="2"/>
  <c r="U437" i="2" s="1"/>
  <c r="AB437" i="2"/>
  <c r="AC437" i="2"/>
  <c r="S434" i="2"/>
  <c r="U434" i="2" s="1"/>
  <c r="AB434" i="2"/>
  <c r="AC434" i="2"/>
  <c r="S404" i="2"/>
  <c r="U404" i="2" s="1"/>
  <c r="AB404" i="2"/>
  <c r="AC404" i="2"/>
  <c r="S411" i="2"/>
  <c r="U411" i="2" s="1"/>
  <c r="AB411" i="2"/>
  <c r="AC411" i="2"/>
  <c r="S412" i="2"/>
  <c r="U412" i="2" s="1"/>
  <c r="AB412" i="2"/>
  <c r="AC412" i="2"/>
  <c r="S409" i="2"/>
  <c r="U409" i="2" s="1"/>
  <c r="AB409" i="2"/>
  <c r="AC409" i="2"/>
  <c r="S410" i="2"/>
  <c r="U410" i="2" s="1"/>
  <c r="AB410" i="2"/>
  <c r="AC410" i="2"/>
  <c r="S407" i="2"/>
  <c r="U407" i="2" s="1"/>
  <c r="AB407" i="2"/>
  <c r="AC407" i="2"/>
  <c r="S408" i="2"/>
  <c r="U408" i="2" s="1"/>
  <c r="AB408" i="2"/>
  <c r="AC408" i="2"/>
  <c r="S405" i="2"/>
  <c r="U405" i="2" s="1"/>
  <c r="AB405" i="2"/>
  <c r="AC405" i="2"/>
  <c r="S406" i="2"/>
  <c r="U406" i="2" s="1"/>
  <c r="AB406" i="2"/>
  <c r="AC406" i="2"/>
  <c r="S403" i="2"/>
  <c r="U403" i="2" s="1"/>
  <c r="AB403" i="2"/>
  <c r="AC403" i="2"/>
  <c r="S374" i="2"/>
  <c r="U374" i="2" s="1"/>
  <c r="AB374" i="2"/>
  <c r="AC374" i="2"/>
  <c r="S381" i="2"/>
  <c r="U381" i="2" s="1"/>
  <c r="AB381" i="2"/>
  <c r="AC381" i="2"/>
  <c r="S382" i="2"/>
  <c r="U382" i="2" s="1"/>
  <c r="AB382" i="2"/>
  <c r="AC382" i="2"/>
  <c r="S379" i="2"/>
  <c r="U379" i="2" s="1"/>
  <c r="AB379" i="2"/>
  <c r="AC379" i="2"/>
  <c r="S380" i="2"/>
  <c r="U380" i="2" s="1"/>
  <c r="AB380" i="2"/>
  <c r="AC380" i="2"/>
  <c r="S377" i="2"/>
  <c r="U377" i="2" s="1"/>
  <c r="AB377" i="2"/>
  <c r="AC377" i="2"/>
  <c r="S378" i="2"/>
  <c r="U378" i="2" s="1"/>
  <c r="AB378" i="2"/>
  <c r="AC378" i="2"/>
  <c r="S375" i="2"/>
  <c r="U375" i="2" s="1"/>
  <c r="AB375" i="2"/>
  <c r="AC375" i="2"/>
  <c r="S376" i="2"/>
  <c r="U376" i="2" s="1"/>
  <c r="AB376" i="2"/>
  <c r="AC376" i="2"/>
  <c r="S373" i="2"/>
  <c r="U373" i="2" s="1"/>
  <c r="AB373" i="2"/>
  <c r="AC373" i="2"/>
  <c r="S343" i="2"/>
  <c r="U343" i="2" s="1"/>
  <c r="AB343" i="2"/>
  <c r="AC343" i="2"/>
  <c r="S350" i="2"/>
  <c r="U350" i="2" s="1"/>
  <c r="AB350" i="2"/>
  <c r="AC350" i="2"/>
  <c r="S351" i="2"/>
  <c r="U351" i="2" s="1"/>
  <c r="AB351" i="2"/>
  <c r="AC351" i="2"/>
  <c r="S348" i="2"/>
  <c r="U348" i="2" s="1"/>
  <c r="AB348" i="2"/>
  <c r="AC348" i="2"/>
  <c r="S349" i="2"/>
  <c r="U349" i="2" s="1"/>
  <c r="AB349" i="2"/>
  <c r="AC349" i="2"/>
  <c r="S346" i="2"/>
  <c r="U346" i="2" s="1"/>
  <c r="AB346" i="2"/>
  <c r="AC346" i="2"/>
  <c r="S347" i="2"/>
  <c r="U347" i="2" s="1"/>
  <c r="AB347" i="2"/>
  <c r="AC347" i="2"/>
  <c r="S344" i="2"/>
  <c r="U344" i="2" s="1"/>
  <c r="AB344" i="2"/>
  <c r="AC344" i="2"/>
  <c r="S345" i="2"/>
  <c r="U345" i="2" s="1"/>
  <c r="AB345" i="2"/>
  <c r="AC345" i="2"/>
  <c r="S342" i="2"/>
  <c r="U342" i="2" s="1"/>
  <c r="AB342" i="2"/>
  <c r="AC342" i="2"/>
  <c r="S312" i="2"/>
  <c r="U312" i="2" s="1"/>
  <c r="AB312" i="2"/>
  <c r="AC312" i="2"/>
  <c r="S319" i="2"/>
  <c r="U319" i="2" s="1"/>
  <c r="AB319" i="2"/>
  <c r="AC319" i="2"/>
  <c r="S320" i="2"/>
  <c r="U320" i="2" s="1"/>
  <c r="AB320" i="2"/>
  <c r="AC320" i="2"/>
  <c r="S317" i="2"/>
  <c r="U317" i="2" s="1"/>
  <c r="AB317" i="2"/>
  <c r="AC317" i="2"/>
  <c r="S318" i="2"/>
  <c r="U318" i="2" s="1"/>
  <c r="AB318" i="2"/>
  <c r="AC318" i="2"/>
  <c r="S315" i="2"/>
  <c r="U315" i="2" s="1"/>
  <c r="AB315" i="2"/>
  <c r="AC315" i="2"/>
  <c r="S316" i="2"/>
  <c r="U316" i="2" s="1"/>
  <c r="AB316" i="2"/>
  <c r="AC316" i="2"/>
  <c r="S313" i="2"/>
  <c r="U313" i="2" s="1"/>
  <c r="AB313" i="2"/>
  <c r="AC313" i="2"/>
  <c r="S314" i="2"/>
  <c r="U314" i="2" s="1"/>
  <c r="AB314" i="2"/>
  <c r="AC314" i="2"/>
  <c r="S311" i="2"/>
  <c r="U311" i="2" s="1"/>
  <c r="AB311" i="2"/>
  <c r="AC311" i="2"/>
  <c r="S281" i="2"/>
  <c r="U281" i="2" s="1"/>
  <c r="AB281" i="2"/>
  <c r="AC281" i="2"/>
  <c r="S288" i="2"/>
  <c r="AB288" i="2"/>
  <c r="AC288" i="2"/>
  <c r="Z256" i="2"/>
  <c r="S289" i="2"/>
  <c r="AB289" i="2"/>
  <c r="Z257" i="2"/>
  <c r="AC289" i="2"/>
  <c r="S286" i="2"/>
  <c r="U286" i="2" s="1"/>
  <c r="AB286" i="2"/>
  <c r="AC286" i="2"/>
  <c r="S287" i="2"/>
  <c r="U287" i="2" s="1"/>
  <c r="AB287" i="2"/>
  <c r="AC287" i="2"/>
  <c r="S284" i="2"/>
  <c r="U284" i="2" s="1"/>
  <c r="AB284" i="2"/>
  <c r="AC284" i="2"/>
  <c r="S285" i="2"/>
  <c r="U285" i="2" s="1"/>
  <c r="AB285" i="2"/>
  <c r="AC285" i="2"/>
  <c r="S282" i="2"/>
  <c r="U282" i="2" s="1"/>
  <c r="AB282" i="2"/>
  <c r="AC282" i="2"/>
  <c r="S283" i="2"/>
  <c r="U283" i="2" s="1"/>
  <c r="AB283" i="2"/>
  <c r="AC283" i="2"/>
  <c r="S280" i="2"/>
  <c r="Z248" i="2"/>
  <c r="AB280" i="2"/>
  <c r="AC280" i="2"/>
  <c r="Z252" i="2"/>
  <c r="Z255" i="2"/>
  <c r="Z250" i="2"/>
  <c r="Z251" i="2"/>
  <c r="Z254" i="2"/>
  <c r="Z249" i="2"/>
  <c r="Z253" i="2"/>
  <c r="AC219" i="2"/>
  <c r="S219" i="2"/>
  <c r="U219" i="2" s="1"/>
  <c r="AB219" i="2"/>
  <c r="S226" i="2"/>
  <c r="U226" i="2" s="1"/>
  <c r="AB226" i="2"/>
  <c r="AC226" i="2"/>
  <c r="AC227" i="2"/>
  <c r="S227" i="2"/>
  <c r="U227" i="2" s="1"/>
  <c r="AB227" i="2"/>
  <c r="S224" i="2"/>
  <c r="U224" i="2" s="1"/>
  <c r="AB224" i="2"/>
  <c r="AC224" i="2"/>
  <c r="AC225" i="2"/>
  <c r="S225" i="2"/>
  <c r="U225" i="2" s="1"/>
  <c r="AB225" i="2"/>
  <c r="S222" i="2"/>
  <c r="U222" i="2" s="1"/>
  <c r="AB222" i="2"/>
  <c r="AC222" i="2"/>
  <c r="AC223" i="2"/>
  <c r="S223" i="2"/>
  <c r="U223" i="2" s="1"/>
  <c r="AB223" i="2"/>
  <c r="S220" i="2"/>
  <c r="U220" i="2" s="1"/>
  <c r="AB220" i="2"/>
  <c r="AC220" i="2"/>
  <c r="AC221" i="2"/>
  <c r="S221" i="2"/>
  <c r="U221" i="2" s="1"/>
  <c r="AB221" i="2"/>
  <c r="S218" i="2"/>
  <c r="U218" i="2" s="1"/>
  <c r="AB218" i="2"/>
  <c r="AC218" i="2"/>
  <c r="S188" i="2"/>
  <c r="U188" i="2" s="1"/>
  <c r="AB188" i="2"/>
  <c r="AC188" i="2"/>
  <c r="S195" i="2"/>
  <c r="U195" i="2" s="1"/>
  <c r="AB195" i="2"/>
  <c r="AC195" i="2"/>
  <c r="S196" i="2"/>
  <c r="U196" i="2" s="1"/>
  <c r="AB196" i="2"/>
  <c r="AC196" i="2"/>
  <c r="S193" i="2"/>
  <c r="U193" i="2" s="1"/>
  <c r="AB193" i="2"/>
  <c r="AC193" i="2"/>
  <c r="S194" i="2"/>
  <c r="U194" i="2" s="1"/>
  <c r="AB194" i="2"/>
  <c r="AC194" i="2"/>
  <c r="S191" i="2"/>
  <c r="U191" i="2" s="1"/>
  <c r="AB191" i="2"/>
  <c r="AC191" i="2"/>
  <c r="S192" i="2"/>
  <c r="U192" i="2" s="1"/>
  <c r="AB192" i="2"/>
  <c r="AC192" i="2"/>
  <c r="S189" i="2"/>
  <c r="U189" i="2" s="1"/>
  <c r="AB189" i="2"/>
  <c r="AC189" i="2"/>
  <c r="S190" i="2"/>
  <c r="U190" i="2" s="1"/>
  <c r="AB190" i="2"/>
  <c r="AC190" i="2"/>
  <c r="S187" i="2"/>
  <c r="U187" i="2" s="1"/>
  <c r="AB187" i="2"/>
  <c r="AC187" i="2"/>
  <c r="S157" i="2"/>
  <c r="U157" i="2" s="1"/>
  <c r="AB157" i="2"/>
  <c r="AC157" i="2"/>
  <c r="S164" i="2"/>
  <c r="U164" i="2" s="1"/>
  <c r="AB164" i="2"/>
  <c r="AC164" i="2"/>
  <c r="S165" i="2"/>
  <c r="U165" i="2" s="1"/>
  <c r="AB165" i="2"/>
  <c r="AC165" i="2"/>
  <c r="S162" i="2"/>
  <c r="U162" i="2" s="1"/>
  <c r="AB162" i="2"/>
  <c r="AC162" i="2"/>
  <c r="S163" i="2"/>
  <c r="U163" i="2" s="1"/>
  <c r="AB163" i="2"/>
  <c r="AC163" i="2"/>
  <c r="S160" i="2"/>
  <c r="U160" i="2" s="1"/>
  <c r="AB160" i="2"/>
  <c r="AC160" i="2"/>
  <c r="S161" i="2"/>
  <c r="U161" i="2" s="1"/>
  <c r="AB161" i="2"/>
  <c r="AC161" i="2"/>
  <c r="S158" i="2"/>
  <c r="U158" i="2" s="1"/>
  <c r="AB158" i="2"/>
  <c r="AC158" i="2"/>
  <c r="S159" i="2"/>
  <c r="U159" i="2" s="1"/>
  <c r="AB159" i="2"/>
  <c r="AC159" i="2"/>
  <c r="S156" i="2"/>
  <c r="U156" i="2" s="1"/>
  <c r="AB156" i="2"/>
  <c r="AC156" i="2"/>
  <c r="AC126" i="2"/>
  <c r="S126" i="2"/>
  <c r="U126" i="2" s="1"/>
  <c r="AB126" i="2"/>
  <c r="S133" i="2"/>
  <c r="U133" i="2" s="1"/>
  <c r="AB133" i="2"/>
  <c r="AC133" i="2"/>
  <c r="AC134" i="2"/>
  <c r="S134" i="2"/>
  <c r="U134" i="2" s="1"/>
  <c r="AB134" i="2"/>
  <c r="S131" i="2"/>
  <c r="U131" i="2" s="1"/>
  <c r="AB131" i="2"/>
  <c r="AC131" i="2"/>
  <c r="AC132" i="2"/>
  <c r="S132" i="2"/>
  <c r="U132" i="2" s="1"/>
  <c r="AB132" i="2"/>
  <c r="S129" i="2"/>
  <c r="U129" i="2" s="1"/>
  <c r="AB129" i="2"/>
  <c r="AC129" i="2"/>
  <c r="AC130" i="2"/>
  <c r="S130" i="2"/>
  <c r="U130" i="2" s="1"/>
  <c r="AB130" i="2"/>
  <c r="S127" i="2"/>
  <c r="U127" i="2" s="1"/>
  <c r="AB127" i="2"/>
  <c r="AC127" i="2"/>
  <c r="AC128" i="2"/>
  <c r="S128" i="2"/>
  <c r="U128" i="2" s="1"/>
  <c r="AB128" i="2"/>
  <c r="S125" i="2"/>
  <c r="U125" i="2" s="1"/>
  <c r="AB125" i="2"/>
  <c r="AC125" i="2"/>
  <c r="S103" i="2"/>
  <c r="AB103" i="2"/>
  <c r="Z69" i="2"/>
  <c r="AC103" i="2"/>
  <c r="S102" i="2"/>
  <c r="AB102" i="2"/>
  <c r="Z68" i="2"/>
  <c r="AC102" i="2"/>
  <c r="S94" i="2"/>
  <c r="AB94" i="2"/>
  <c r="AC94" i="2"/>
  <c r="Z60" i="2"/>
  <c r="S99" i="2"/>
  <c r="Z65" i="2"/>
  <c r="S100" i="2"/>
  <c r="U100" i="2" s="1"/>
  <c r="Z66" i="2"/>
  <c r="S98" i="2"/>
  <c r="U98" i="2" s="1"/>
  <c r="Z64" i="2"/>
  <c r="S95" i="2"/>
  <c r="U95" i="2" s="1"/>
  <c r="Z61" i="2"/>
  <c r="S97" i="2"/>
  <c r="U97" i="2" s="1"/>
  <c r="Z63" i="2"/>
  <c r="S96" i="2"/>
  <c r="U96" i="2" s="1"/>
  <c r="Z62" i="2"/>
  <c r="S101" i="2"/>
  <c r="Z67" i="2"/>
  <c r="S775" i="2"/>
  <c r="U775" i="2" s="1"/>
  <c r="AB775" i="2"/>
  <c r="AC775" i="2"/>
  <c r="S744" i="2"/>
  <c r="U744" i="2" s="1"/>
  <c r="AB744" i="2"/>
  <c r="AC744" i="2"/>
  <c r="S713" i="2"/>
  <c r="AB713" i="2"/>
  <c r="Z681" i="2"/>
  <c r="AC713" i="2"/>
  <c r="S586" i="2"/>
  <c r="U586" i="2" s="1"/>
  <c r="AB586" i="2"/>
  <c r="AC586" i="2"/>
  <c r="S555" i="2"/>
  <c r="U555" i="2" s="1"/>
  <c r="AB555" i="2"/>
  <c r="AC555" i="2"/>
  <c r="S524" i="2"/>
  <c r="AB524" i="2"/>
  <c r="AC524" i="2"/>
  <c r="Z492" i="2"/>
  <c r="S462" i="2"/>
  <c r="U462" i="2" s="1"/>
  <c r="AB462" i="2"/>
  <c r="AC462" i="2"/>
  <c r="S430" i="2"/>
  <c r="U430" i="2" s="1"/>
  <c r="AB430" i="2"/>
  <c r="AC430" i="2"/>
  <c r="AC399" i="2"/>
  <c r="AB399" i="2"/>
  <c r="S369" i="2"/>
  <c r="U369" i="2" s="1"/>
  <c r="AB369" i="2"/>
  <c r="AC369" i="2"/>
  <c r="S338" i="2"/>
  <c r="U338" i="2" s="1"/>
  <c r="AB338" i="2"/>
  <c r="AC338" i="2"/>
  <c r="S307" i="2"/>
  <c r="U307" i="2" s="1"/>
  <c r="AB307" i="2"/>
  <c r="AC307" i="2"/>
  <c r="S276" i="2"/>
  <c r="AB276" i="2"/>
  <c r="AC276" i="2"/>
  <c r="Z244" i="2"/>
  <c r="S214" i="2"/>
  <c r="U214" i="2" s="1"/>
  <c r="AB214" i="2"/>
  <c r="AC214" i="2"/>
  <c r="S183" i="2"/>
  <c r="U183" i="2" s="1"/>
  <c r="AB183" i="2"/>
  <c r="AC183" i="2"/>
  <c r="S152" i="2"/>
  <c r="U152" i="2" s="1"/>
  <c r="AB152" i="2"/>
  <c r="AC152" i="2"/>
  <c r="S121" i="2"/>
  <c r="U121" i="2" s="1"/>
  <c r="AB121" i="2"/>
  <c r="AC121" i="2"/>
  <c r="S90" i="2"/>
  <c r="AB90" i="2"/>
  <c r="Z56" i="2"/>
  <c r="AC90" i="2"/>
  <c r="S763" i="2"/>
  <c r="U763" i="2" s="1"/>
  <c r="AB763" i="2"/>
  <c r="AC763" i="2"/>
  <c r="S732" i="2"/>
  <c r="U732" i="2" s="1"/>
  <c r="AB732" i="2"/>
  <c r="AC732" i="2"/>
  <c r="Z669" i="2"/>
  <c r="AB669" i="2" s="1"/>
  <c r="AC701" i="2"/>
  <c r="AB701" i="2"/>
  <c r="U701" i="2"/>
  <c r="S512" i="2"/>
  <c r="U512" i="2" s="1"/>
  <c r="AB512" i="2"/>
  <c r="AC512" i="2"/>
  <c r="S543" i="2"/>
  <c r="U543" i="2" s="1"/>
  <c r="AB543" i="2"/>
  <c r="AC543" i="2"/>
  <c r="S574" i="2"/>
  <c r="AB574" i="2"/>
  <c r="Z480" i="2"/>
  <c r="AC574" i="2"/>
  <c r="AB450" i="2"/>
  <c r="S450" i="2"/>
  <c r="U450" i="2" s="1"/>
  <c r="AC450" i="2"/>
  <c r="S295" i="2"/>
  <c r="U295" i="2" s="1"/>
  <c r="AB295" i="2"/>
  <c r="AC295" i="2"/>
  <c r="S326" i="2"/>
  <c r="U326" i="2" s="1"/>
  <c r="AB326" i="2"/>
  <c r="AC326" i="2"/>
  <c r="S357" i="2"/>
  <c r="U357" i="2" s="1"/>
  <c r="AB357" i="2"/>
  <c r="AC357" i="2"/>
  <c r="S387" i="2"/>
  <c r="U387" i="2" s="1"/>
  <c r="AB387" i="2"/>
  <c r="AC387" i="2"/>
  <c r="S418" i="2"/>
  <c r="U418" i="2" s="1"/>
  <c r="AB418" i="2"/>
  <c r="AC418" i="2"/>
  <c r="S264" i="2"/>
  <c r="AB264" i="2"/>
  <c r="Z232" i="2"/>
  <c r="AC264" i="2"/>
  <c r="Z44" i="2"/>
  <c r="AB202" i="2"/>
  <c r="AC202" i="2"/>
  <c r="S202" i="2"/>
  <c r="U202" i="2" s="1"/>
  <c r="AB171" i="2"/>
  <c r="S171" i="2"/>
  <c r="U171" i="2" s="1"/>
  <c r="AC171" i="2"/>
  <c r="AC140" i="2"/>
  <c r="AB140" i="2"/>
  <c r="S140" i="2"/>
  <c r="U140" i="2" s="1"/>
  <c r="AB109" i="2"/>
  <c r="S109" i="2"/>
  <c r="U109" i="2" s="1"/>
  <c r="AC109" i="2"/>
  <c r="AC78" i="2"/>
  <c r="S78" i="2"/>
  <c r="AB78" i="2"/>
  <c r="S672" i="2"/>
  <c r="S674" i="2"/>
  <c r="AB356" i="2"/>
  <c r="S356" i="2"/>
  <c r="U356" i="2" s="1"/>
  <c r="Z494" i="2"/>
  <c r="AB494" i="2" s="1"/>
  <c r="S526" i="2"/>
  <c r="AC279" i="2"/>
  <c r="S279" i="2"/>
  <c r="U279" i="2" s="1"/>
  <c r="AB331" i="2"/>
  <c r="S331" i="2"/>
  <c r="U331" i="2" s="1"/>
  <c r="AB400" i="2"/>
  <c r="S400" i="2"/>
  <c r="U400" i="2" s="1"/>
  <c r="AB444" i="2"/>
  <c r="S444" i="2"/>
  <c r="U444" i="2" s="1"/>
  <c r="S550" i="2"/>
  <c r="U550" i="2" s="1"/>
  <c r="AC79" i="2"/>
  <c r="U79" i="2"/>
  <c r="S209" i="2"/>
  <c r="U209" i="2" s="1"/>
  <c r="AC519" i="2"/>
  <c r="S519" i="2"/>
  <c r="U519" i="2" s="1"/>
  <c r="AB141" i="2"/>
  <c r="S141" i="2"/>
  <c r="U141" i="2" s="1"/>
  <c r="AB155" i="2"/>
  <c r="S155" i="2"/>
  <c r="U155" i="2" s="1"/>
  <c r="AC278" i="2"/>
  <c r="S278" i="2"/>
  <c r="U278" i="2" s="1"/>
  <c r="S205" i="2"/>
  <c r="U205" i="2" s="1"/>
  <c r="S390" i="2"/>
  <c r="U390" i="2" s="1"/>
  <c r="AC520" i="2"/>
  <c r="S520" i="2"/>
  <c r="U520" i="2" s="1"/>
  <c r="S119" i="2"/>
  <c r="U119" i="2" s="1"/>
  <c r="AB308" i="2"/>
  <c r="S308" i="2"/>
  <c r="U308" i="2" s="1"/>
  <c r="S302" i="2"/>
  <c r="U302" i="2" s="1"/>
  <c r="AB358" i="2"/>
  <c r="S358" i="2"/>
  <c r="U358" i="2" s="1"/>
  <c r="AB365" i="2"/>
  <c r="S365" i="2"/>
  <c r="U365" i="2" s="1"/>
  <c r="AC575" i="2"/>
  <c r="S575" i="2"/>
  <c r="U575" i="2" s="1"/>
  <c r="AB433" i="2"/>
  <c r="S433" i="2"/>
  <c r="U433" i="2" s="1"/>
  <c r="AB147" i="2"/>
  <c r="S147" i="2"/>
  <c r="U147" i="2" s="1"/>
  <c r="S455" i="2"/>
  <c r="U455" i="2" s="1"/>
  <c r="S423" i="2"/>
  <c r="U423" i="2" s="1"/>
  <c r="S182" i="2"/>
  <c r="U182" i="2" s="1"/>
  <c r="AC394" i="2"/>
  <c r="S394" i="2"/>
  <c r="U394" i="2" s="1"/>
  <c r="AC459" i="2"/>
  <c r="S459" i="2"/>
  <c r="U459" i="2" s="1"/>
  <c r="AB523" i="2"/>
  <c r="S523" i="2"/>
  <c r="AC426" i="2"/>
  <c r="S426" i="2"/>
  <c r="U426" i="2" s="1"/>
  <c r="AC585" i="2"/>
  <c r="S585" i="2"/>
  <c r="U585" i="2" s="1"/>
  <c r="AB305" i="2"/>
  <c r="S305" i="2"/>
  <c r="U305" i="2" s="1"/>
  <c r="S334" i="2"/>
  <c r="U334" i="2" s="1"/>
  <c r="AC330" i="2"/>
  <c r="S330" i="2"/>
  <c r="U330" i="2" s="1"/>
  <c r="AB419" i="2"/>
  <c r="S419" i="2"/>
  <c r="U419" i="2" s="1"/>
  <c r="S112" i="2"/>
  <c r="U112" i="2" s="1"/>
  <c r="AC325" i="2"/>
  <c r="S325" i="2"/>
  <c r="U325" i="2" s="1"/>
  <c r="S676" i="2"/>
  <c r="S671" i="2"/>
  <c r="AB368" i="2"/>
  <c r="S368" i="2"/>
  <c r="U368" i="2" s="1"/>
  <c r="AC104" i="2"/>
  <c r="U104" i="2"/>
  <c r="AB556" i="2"/>
  <c r="S556" i="2"/>
  <c r="U556" i="2" s="1"/>
  <c r="AB300" i="2"/>
  <c r="S300" i="2"/>
  <c r="U300" i="2" s="1"/>
  <c r="S145" i="2"/>
  <c r="U145" i="2" s="1"/>
  <c r="AC263" i="2"/>
  <c r="S263" i="2"/>
  <c r="S329" i="2"/>
  <c r="U329" i="2" s="1"/>
  <c r="AC306" i="2"/>
  <c r="S306" i="2"/>
  <c r="U306" i="2" s="1"/>
  <c r="S464" i="2"/>
  <c r="U464" i="2" s="1"/>
  <c r="AC600" i="2"/>
  <c r="S600" i="2"/>
  <c r="U600" i="2" s="1"/>
  <c r="AB81" i="2"/>
  <c r="U81" i="2"/>
  <c r="AC397" i="2"/>
  <c r="S397" i="2"/>
  <c r="U397" i="2" s="1"/>
  <c r="S554" i="2"/>
  <c r="U554" i="2" s="1"/>
  <c r="S151" i="2"/>
  <c r="U151" i="2" s="1"/>
  <c r="S583" i="2"/>
  <c r="U583" i="2" s="1"/>
  <c r="S215" i="2"/>
  <c r="U215" i="2" s="1"/>
  <c r="S296" i="2"/>
  <c r="U296" i="2" s="1"/>
  <c r="AB371" i="2"/>
  <c r="S371" i="2"/>
  <c r="U371" i="2" s="1"/>
  <c r="AB584" i="2"/>
  <c r="S584" i="2"/>
  <c r="U584" i="2" s="1"/>
  <c r="AB321" i="2"/>
  <c r="S321" i="2"/>
  <c r="U321" i="2" s="1"/>
  <c r="S120" i="2"/>
  <c r="U120" i="2" s="1"/>
  <c r="AC142" i="2"/>
  <c r="S142" i="2"/>
  <c r="U142" i="2" s="1"/>
  <c r="AC427" i="2"/>
  <c r="S427" i="2"/>
  <c r="U427" i="2" s="1"/>
  <c r="AB431" i="2"/>
  <c r="S431" i="2"/>
  <c r="U431" i="2" s="1"/>
  <c r="AB269" i="2"/>
  <c r="S269" i="2"/>
  <c r="U269" i="2" s="1"/>
  <c r="AB299" i="2"/>
  <c r="S299" i="2"/>
  <c r="U299" i="2" s="1"/>
  <c r="S677" i="2"/>
  <c r="S668" i="2"/>
  <c r="S210" i="2"/>
  <c r="U210" i="2" s="1"/>
  <c r="S413" i="2"/>
  <c r="U413" i="2" s="1"/>
  <c r="S114" i="2"/>
  <c r="U114" i="2" s="1"/>
  <c r="AB91" i="2"/>
  <c r="U91" i="2"/>
  <c r="AB452" i="2"/>
  <c r="S452" i="2"/>
  <c r="U452" i="2" s="1"/>
  <c r="AC392" i="2"/>
  <c r="S392" i="2"/>
  <c r="U392" i="2" s="1"/>
  <c r="S212" i="2"/>
  <c r="U212" i="2" s="1"/>
  <c r="AB460" i="2"/>
  <c r="S460" i="2"/>
  <c r="U460" i="2" s="1"/>
  <c r="S395" i="2"/>
  <c r="U395" i="2" s="1"/>
  <c r="AB577" i="2"/>
  <c r="S577" i="2"/>
  <c r="U577" i="2" s="1"/>
  <c r="AC309" i="2"/>
  <c r="S309" i="2"/>
  <c r="U309" i="2" s="1"/>
  <c r="AB268" i="2"/>
  <c r="S268" i="2"/>
  <c r="AB265" i="2"/>
  <c r="S265" i="2"/>
  <c r="U265" i="2" s="1"/>
  <c r="AC364" i="2"/>
  <c r="S364" i="2"/>
  <c r="U364" i="2" s="1"/>
  <c r="S298" i="2"/>
  <c r="U298" i="2" s="1"/>
  <c r="AC366" i="2"/>
  <c r="S366" i="2"/>
  <c r="U366" i="2" s="1"/>
  <c r="S339" i="2"/>
  <c r="AB367" i="2"/>
  <c r="S367" i="2"/>
  <c r="U367" i="2" s="1"/>
  <c r="AB401" i="2"/>
  <c r="S401" i="2"/>
  <c r="U401" i="2" s="1"/>
  <c r="AB88" i="2"/>
  <c r="U88" i="2"/>
  <c r="S118" i="2"/>
  <c r="U118" i="2" s="1"/>
  <c r="S108" i="2"/>
  <c r="S388" i="2"/>
  <c r="U388" i="2" s="1"/>
  <c r="S679" i="2"/>
  <c r="AC213" i="2"/>
  <c r="S213" i="2"/>
  <c r="U213" i="2" s="1"/>
  <c r="AB422" i="2"/>
  <c r="S422" i="2"/>
  <c r="U422" i="2" s="1"/>
  <c r="AC589" i="2"/>
  <c r="S589" i="2"/>
  <c r="U589" i="2" s="1"/>
  <c r="AB135" i="2"/>
  <c r="S135" i="2"/>
  <c r="U135" i="2" s="1"/>
  <c r="AC267" i="2"/>
  <c r="S267" i="2"/>
  <c r="U267" i="2" s="1"/>
  <c r="AC294" i="2"/>
  <c r="U294" i="2"/>
  <c r="AC143" i="2"/>
  <c r="S143" i="2"/>
  <c r="U143" i="2" s="1"/>
  <c r="S172" i="2"/>
  <c r="U172" i="2" s="1"/>
  <c r="S429" i="2"/>
  <c r="U429" i="2" s="1"/>
  <c r="AC113" i="2"/>
  <c r="S113" i="2"/>
  <c r="U113" i="2" s="1"/>
  <c r="AC370" i="2"/>
  <c r="S370" i="2"/>
  <c r="U370" i="2" s="1"/>
  <c r="AC341" i="2"/>
  <c r="S341" i="2"/>
  <c r="U341" i="2" s="1"/>
  <c r="AC304" i="2"/>
  <c r="S304" i="2"/>
  <c r="S197" i="2"/>
  <c r="U197" i="2" s="1"/>
  <c r="S451" i="2"/>
  <c r="U451" i="2" s="1"/>
  <c r="AB271" i="2"/>
  <c r="S271" i="2"/>
  <c r="AB428" i="2"/>
  <c r="S428" i="2"/>
  <c r="U428" i="2" s="1"/>
  <c r="S335" i="2"/>
  <c r="U335" i="2" s="1"/>
  <c r="AB544" i="2"/>
  <c r="S544" i="2"/>
  <c r="U544" i="2" s="1"/>
  <c r="S678" i="2"/>
  <c r="S673" i="2"/>
  <c r="AC587" i="2"/>
  <c r="S587" i="2"/>
  <c r="U587" i="2" s="1"/>
  <c r="AC542" i="2"/>
  <c r="S542" i="2"/>
  <c r="U542" i="2" s="1"/>
  <c r="AB124" i="2"/>
  <c r="S124" i="2"/>
  <c r="U124" i="2" s="1"/>
  <c r="AB174" i="2"/>
  <c r="S174" i="2"/>
  <c r="U174" i="2" s="1"/>
  <c r="AB336" i="2"/>
  <c r="S336" i="2"/>
  <c r="U336" i="2" s="1"/>
  <c r="S569" i="2"/>
  <c r="U569" i="2" s="1"/>
  <c r="AC522" i="2"/>
  <c r="S522" i="2"/>
  <c r="U522" i="2" s="1"/>
  <c r="AB201" i="2"/>
  <c r="S201" i="2"/>
  <c r="U201" i="2" s="1"/>
  <c r="AC398" i="2"/>
  <c r="S398" i="2"/>
  <c r="U398" i="2" s="1"/>
  <c r="S362" i="2"/>
  <c r="U362" i="2" s="1"/>
  <c r="AB396" i="2"/>
  <c r="S396" i="2"/>
  <c r="U396" i="2" s="1"/>
  <c r="AB463" i="2"/>
  <c r="S463" i="2"/>
  <c r="U463" i="2" s="1"/>
  <c r="S179" i="2"/>
  <c r="U179" i="2" s="1"/>
  <c r="AC454" i="2"/>
  <c r="S454" i="2"/>
  <c r="U454" i="2" s="1"/>
  <c r="S425" i="2"/>
  <c r="U425" i="2" s="1"/>
  <c r="AC83" i="2"/>
  <c r="U83" i="2"/>
  <c r="AC217" i="2"/>
  <c r="S217" i="2"/>
  <c r="U217" i="2" s="1"/>
  <c r="AB525" i="2"/>
  <c r="S525" i="2"/>
  <c r="S547" i="2"/>
  <c r="U547" i="2" s="1"/>
  <c r="AC272" i="2"/>
  <c r="S272" i="2"/>
  <c r="AC361" i="2"/>
  <c r="S361" i="2"/>
  <c r="U361" i="2" s="1"/>
  <c r="AC290" i="2"/>
  <c r="S290" i="2"/>
  <c r="S421" i="2"/>
  <c r="U421" i="2" s="1"/>
  <c r="AC337" i="2"/>
  <c r="S337" i="2"/>
  <c r="U337" i="2" s="1"/>
  <c r="AC96" i="2"/>
  <c r="AB181" i="2"/>
  <c r="S181" i="2"/>
  <c r="U181" i="2" s="1"/>
  <c r="AB101" i="2"/>
  <c r="S684" i="2"/>
  <c r="S558" i="2"/>
  <c r="U573" i="2"/>
  <c r="AC553" i="2"/>
  <c r="S553" i="2"/>
  <c r="U553" i="2" s="1"/>
  <c r="AC93" i="2"/>
  <c r="U93" i="2"/>
  <c r="AC89" i="2"/>
  <c r="AB204" i="2"/>
  <c r="S204" i="2"/>
  <c r="U204" i="2" s="1"/>
  <c r="S359" i="2"/>
  <c r="U359" i="2" s="1"/>
  <c r="AC582" i="2"/>
  <c r="S582" i="2"/>
  <c r="U582" i="2" s="1"/>
  <c r="AC153" i="2"/>
  <c r="S153" i="2"/>
  <c r="U153" i="2" s="1"/>
  <c r="S110" i="2"/>
  <c r="U110" i="2" s="1"/>
  <c r="AB173" i="2"/>
  <c r="S173" i="2"/>
  <c r="U173" i="2" s="1"/>
  <c r="AB178" i="2"/>
  <c r="S178" i="2"/>
  <c r="U178" i="2" s="1"/>
  <c r="S680" i="2"/>
  <c r="S546" i="2"/>
  <c r="U546" i="2" s="1"/>
  <c r="AC328" i="2"/>
  <c r="S328" i="2"/>
  <c r="U328" i="2" s="1"/>
  <c r="AC548" i="2"/>
  <c r="S548" i="2"/>
  <c r="U548" i="2" s="1"/>
  <c r="AB92" i="2"/>
  <c r="U92" i="2"/>
  <c r="AB581" i="2"/>
  <c r="S581" i="2"/>
  <c r="U581" i="2" s="1"/>
  <c r="AB514" i="2"/>
  <c r="S514" i="2"/>
  <c r="S482" i="2" s="1"/>
  <c r="AC184" i="2"/>
  <c r="S184" i="2"/>
  <c r="U184" i="2" s="1"/>
  <c r="AC327" i="2"/>
  <c r="S327" i="2"/>
  <c r="U327" i="2" s="1"/>
  <c r="AC176" i="2"/>
  <c r="S176" i="2"/>
  <c r="U176" i="2" s="1"/>
  <c r="AB458" i="2"/>
  <c r="S458" i="2"/>
  <c r="U458" i="2" s="1"/>
  <c r="AB216" i="2"/>
  <c r="S216" i="2"/>
  <c r="U216" i="2" s="1"/>
  <c r="AB185" i="2"/>
  <c r="S185" i="2"/>
  <c r="U185" i="2" s="1"/>
  <c r="AC457" i="2"/>
  <c r="S457" i="2"/>
  <c r="U457" i="2" s="1"/>
  <c r="AC476" i="2"/>
  <c r="S476" i="2"/>
  <c r="U476" i="2" s="1"/>
  <c r="AC175" i="2"/>
  <c r="S175" i="2"/>
  <c r="U175" i="2" s="1"/>
  <c r="AB417" i="2"/>
  <c r="S417" i="2"/>
  <c r="U417" i="2" s="1"/>
  <c r="AB87" i="2"/>
  <c r="U87" i="2"/>
  <c r="S297" i="2"/>
  <c r="S579" i="2"/>
  <c r="S123" i="2"/>
  <c r="U123" i="2" s="1"/>
  <c r="S386" i="2"/>
  <c r="U386" i="2" s="1"/>
  <c r="AC180" i="2"/>
  <c r="S180" i="2"/>
  <c r="U180" i="2" s="1"/>
  <c r="AC465" i="2"/>
  <c r="S465" i="2"/>
  <c r="U465" i="2" s="1"/>
  <c r="AB116" i="2"/>
  <c r="S116" i="2"/>
  <c r="AB303" i="2"/>
  <c r="S303" i="2"/>
  <c r="U303" i="2" s="1"/>
  <c r="S683" i="2"/>
  <c r="AC402" i="2"/>
  <c r="S402" i="2"/>
  <c r="U402" i="2" s="1"/>
  <c r="AB340" i="2"/>
  <c r="S340" i="2"/>
  <c r="U340" i="2" s="1"/>
  <c r="AB551" i="2"/>
  <c r="S551" i="2"/>
  <c r="U551" i="2" s="1"/>
  <c r="AB211" i="2"/>
  <c r="S211" i="2"/>
  <c r="U211" i="2" s="1"/>
  <c r="S389" i="2"/>
  <c r="U389" i="2" s="1"/>
  <c r="AB86" i="2"/>
  <c r="U86" i="2"/>
  <c r="AB150" i="2"/>
  <c r="S150" i="2"/>
  <c r="U150" i="2" s="1"/>
  <c r="AB453" i="2"/>
  <c r="S453" i="2"/>
  <c r="U453" i="2" s="1"/>
  <c r="AC360" i="2"/>
  <c r="S360" i="2"/>
  <c r="U360" i="2" s="1"/>
  <c r="AC207" i="2"/>
  <c r="S207" i="2"/>
  <c r="U207" i="2" s="1"/>
  <c r="AC557" i="2"/>
  <c r="S557" i="2"/>
  <c r="U557" i="2" s="1"/>
  <c r="AC154" i="2"/>
  <c r="S154" i="2"/>
  <c r="U154" i="2" s="1"/>
  <c r="AB148" i="2"/>
  <c r="S148" i="2"/>
  <c r="U148" i="2" s="1"/>
  <c r="S149" i="2"/>
  <c r="U149" i="2" s="1"/>
  <c r="AC538" i="2"/>
  <c r="S538" i="2"/>
  <c r="AC228" i="2"/>
  <c r="S228" i="2"/>
  <c r="U228" i="2" s="1"/>
  <c r="S578" i="2"/>
  <c r="U578" i="2" s="1"/>
  <c r="S383" i="2"/>
  <c r="U383" i="2" s="1"/>
  <c r="S372" i="2"/>
  <c r="U372" i="2" s="1"/>
  <c r="AB166" i="2"/>
  <c r="S166" i="2"/>
  <c r="U166" i="2" s="1"/>
  <c r="S682" i="2"/>
  <c r="S670" i="2"/>
  <c r="Z674" i="2"/>
  <c r="AC674" i="2" s="1"/>
  <c r="Z672" i="2"/>
  <c r="AB672" i="2" s="1"/>
  <c r="Z676" i="2"/>
  <c r="AC676" i="2" s="1"/>
  <c r="Z677" i="2"/>
  <c r="AC677" i="2" s="1"/>
  <c r="Z695" i="2"/>
  <c r="AC695" i="2" s="1"/>
  <c r="Z678" i="2"/>
  <c r="AC678" i="2" s="1"/>
  <c r="Z684" i="2"/>
  <c r="AB684" i="2" s="1"/>
  <c r="Z680" i="2"/>
  <c r="AB680" i="2" s="1"/>
  <c r="Z679" i="2"/>
  <c r="AB679" i="2" s="1"/>
  <c r="Z683" i="2"/>
  <c r="AB683" i="2" s="1"/>
  <c r="Z682" i="2"/>
  <c r="AB682" i="2" s="1"/>
  <c r="Z671" i="2"/>
  <c r="AB671" i="2" s="1"/>
  <c r="Z668" i="2"/>
  <c r="AB668" i="2" s="1"/>
  <c r="Z673" i="2"/>
  <c r="AB673" i="2" s="1"/>
  <c r="Z670" i="2"/>
  <c r="AC670" i="2" s="1"/>
  <c r="AB704" i="2"/>
  <c r="AC704" i="2"/>
  <c r="AC706" i="2"/>
  <c r="AB706" i="2"/>
  <c r="AB711" i="2"/>
  <c r="AC711" i="2"/>
  <c r="AB708" i="2"/>
  <c r="AC708" i="2"/>
  <c r="AB703" i="2"/>
  <c r="AC703" i="2"/>
  <c r="AB709" i="2"/>
  <c r="AC709" i="2"/>
  <c r="AB727" i="2"/>
  <c r="AC727" i="2"/>
  <c r="AB700" i="2"/>
  <c r="AC700" i="2"/>
  <c r="AB710" i="2"/>
  <c r="AC710" i="2"/>
  <c r="AB715" i="2"/>
  <c r="AC715" i="2"/>
  <c r="AC705" i="2"/>
  <c r="AB705" i="2"/>
  <c r="AC712" i="2"/>
  <c r="AB712" i="2"/>
  <c r="AB716" i="2"/>
  <c r="AC716" i="2"/>
  <c r="AB714" i="2"/>
  <c r="AC714" i="2"/>
  <c r="AC702" i="2"/>
  <c r="AB702" i="2"/>
  <c r="AB745" i="2"/>
  <c r="U745" i="2"/>
  <c r="AC745" i="2"/>
  <c r="AB733" i="2"/>
  <c r="U733" i="2"/>
  <c r="AC733" i="2"/>
  <c r="AC737" i="2"/>
  <c r="AB737" i="2"/>
  <c r="U737" i="2"/>
  <c r="U735" i="2"/>
  <c r="AB735" i="2"/>
  <c r="AC735" i="2"/>
  <c r="AB742" i="2"/>
  <c r="U742" i="2"/>
  <c r="AC742" i="2"/>
  <c r="AC743" i="2"/>
  <c r="AB743" i="2"/>
  <c r="U743" i="2"/>
  <c r="U739" i="2"/>
  <c r="AB739" i="2"/>
  <c r="AC739" i="2"/>
  <c r="AB731" i="2"/>
  <c r="U731" i="2"/>
  <c r="AC731" i="2"/>
  <c r="AB740" i="2"/>
  <c r="U740" i="2"/>
  <c r="AC740" i="2"/>
  <c r="AB746" i="2"/>
  <c r="U746" i="2"/>
  <c r="AC746" i="2"/>
  <c r="U736" i="2"/>
  <c r="AB736" i="2"/>
  <c r="AC736" i="2"/>
  <c r="AB741" i="2"/>
  <c r="U741" i="2"/>
  <c r="AC741" i="2"/>
  <c r="AB747" i="2"/>
  <c r="U747" i="2"/>
  <c r="AC747" i="2"/>
  <c r="AB734" i="2"/>
  <c r="U734" i="2"/>
  <c r="AC734" i="2"/>
  <c r="AB773" i="2"/>
  <c r="U773" i="2"/>
  <c r="AC773" i="2"/>
  <c r="AB768" i="2"/>
  <c r="U768" i="2"/>
  <c r="AC768" i="2"/>
  <c r="U770" i="2"/>
  <c r="AB770" i="2"/>
  <c r="AC770" i="2"/>
  <c r="AB789" i="2"/>
  <c r="U789" i="2"/>
  <c r="AC789" i="2"/>
  <c r="AB771" i="2"/>
  <c r="U771" i="2"/>
  <c r="AC771" i="2"/>
  <c r="AB777" i="2"/>
  <c r="U777" i="2"/>
  <c r="AC777" i="2"/>
  <c r="U774" i="2"/>
  <c r="AC774" i="2"/>
  <c r="AB774" i="2"/>
  <c r="AB766" i="2"/>
  <c r="U766" i="2"/>
  <c r="AC766" i="2"/>
  <c r="AB765" i="2"/>
  <c r="U765" i="2"/>
  <c r="AC765" i="2"/>
  <c r="U767" i="2"/>
  <c r="AB767" i="2"/>
  <c r="AC767" i="2"/>
  <c r="AB776" i="2"/>
  <c r="U776" i="2"/>
  <c r="AC776" i="2"/>
  <c r="U778" i="2"/>
  <c r="AB778" i="2"/>
  <c r="AC778" i="2"/>
  <c r="AB772" i="2"/>
  <c r="U772" i="2"/>
  <c r="AC772" i="2"/>
  <c r="AB762" i="2"/>
  <c r="U762" i="2"/>
  <c r="AC762" i="2"/>
  <c r="AC764" i="2"/>
  <c r="AB764" i="2"/>
  <c r="U764" i="2"/>
  <c r="AB298" i="2"/>
  <c r="AC298" i="2"/>
  <c r="AC523" i="2"/>
  <c r="AB294" i="2"/>
  <c r="AB455" i="2"/>
  <c r="AC400" i="2"/>
  <c r="AB205" i="2"/>
  <c r="AC100" i="2"/>
  <c r="AB100" i="2"/>
  <c r="AB99" i="2"/>
  <c r="AC88" i="2"/>
  <c r="AB337" i="2"/>
  <c r="AC205" i="2"/>
  <c r="AC118" i="2"/>
  <c r="AB184" i="2"/>
  <c r="AC95" i="2"/>
  <c r="AC166" i="2"/>
  <c r="AC303" i="2"/>
  <c r="AC527" i="2"/>
  <c r="AB110" i="2"/>
  <c r="AB267" i="2"/>
  <c r="AC275" i="2"/>
  <c r="AB339" i="2"/>
  <c r="AC390" i="2"/>
  <c r="AB372" i="2"/>
  <c r="AB95" i="2"/>
  <c r="AB143" i="2"/>
  <c r="AC517" i="2"/>
  <c r="AC269" i="2"/>
  <c r="AB366" i="2"/>
  <c r="AC119" i="2"/>
  <c r="AC431" i="2"/>
  <c r="AC85" i="2"/>
  <c r="AC425" i="2"/>
  <c r="AC120" i="2"/>
  <c r="AC91" i="2"/>
  <c r="AC173" i="2"/>
  <c r="AB585" i="2"/>
  <c r="AB153" i="2"/>
  <c r="AC386" i="2"/>
  <c r="AC112" i="2"/>
  <c r="AB114" i="2"/>
  <c r="AB423" i="2"/>
  <c r="AB454" i="2"/>
  <c r="AC388" i="2"/>
  <c r="AB197" i="2"/>
  <c r="AC428" i="2"/>
  <c r="AB579" i="2"/>
  <c r="AC197" i="2"/>
  <c r="AB341" i="2"/>
  <c r="AB335" i="2"/>
  <c r="AB388" i="2"/>
  <c r="AB427" i="2"/>
  <c r="AC389" i="2"/>
  <c r="AC215" i="2"/>
  <c r="AB93" i="2"/>
  <c r="AC423" i="2"/>
  <c r="AB304" i="2"/>
  <c r="AC433" i="2"/>
  <c r="AB120" i="2"/>
  <c r="AC277" i="2"/>
  <c r="AC583" i="2"/>
  <c r="AC419" i="2"/>
  <c r="AB215" i="2"/>
  <c r="AB329" i="2"/>
  <c r="AB330" i="2"/>
  <c r="AC179" i="2"/>
  <c r="AC511" i="2"/>
  <c r="AB583" i="2"/>
  <c r="AC577" i="2"/>
  <c r="AC579" i="2"/>
  <c r="AC210" i="2"/>
  <c r="AC123" i="2"/>
  <c r="AC417" i="2"/>
  <c r="AB464" i="2"/>
  <c r="AC155" i="2"/>
  <c r="AB210" i="2"/>
  <c r="AC464" i="2"/>
  <c r="AB538" i="2"/>
  <c r="AC413" i="2"/>
  <c r="AC365" i="2"/>
  <c r="AC525" i="2"/>
  <c r="AB527" i="2"/>
  <c r="AC547" i="2"/>
  <c r="AC339" i="2"/>
  <c r="AB275" i="2"/>
  <c r="AC335" i="2"/>
  <c r="AC329" i="2"/>
  <c r="AB277" i="2"/>
  <c r="AC296" i="2"/>
  <c r="AC368" i="2"/>
  <c r="AB362" i="2"/>
  <c r="AB327" i="2"/>
  <c r="AB429" i="2"/>
  <c r="AC362" i="2"/>
  <c r="AB334" i="2"/>
  <c r="AB526" i="2"/>
  <c r="AC429" i="2"/>
  <c r="AC297" i="2"/>
  <c r="AC201" i="2"/>
  <c r="AB600" i="2"/>
  <c r="AB297" i="2"/>
  <c r="AB112" i="2"/>
  <c r="AB390" i="2"/>
  <c r="AC551" i="2"/>
  <c r="AC299" i="2"/>
  <c r="AB515" i="2"/>
  <c r="U310" i="2"/>
  <c r="AB310" i="2"/>
  <c r="AC310" i="2"/>
  <c r="AB117" i="2"/>
  <c r="U117" i="2"/>
  <c r="AC117" i="2"/>
  <c r="U139" i="2"/>
  <c r="AB139" i="2"/>
  <c r="AB546" i="2"/>
  <c r="U432" i="2"/>
  <c r="AC432" i="2"/>
  <c r="AC206" i="2"/>
  <c r="AB206" i="2"/>
  <c r="U333" i="2"/>
  <c r="AC333" i="2"/>
  <c r="U420" i="2"/>
  <c r="AC420" i="2"/>
  <c r="AB420" i="2"/>
  <c r="AB98" i="2"/>
  <c r="AB333" i="2"/>
  <c r="AC87" i="2"/>
  <c r="AC268" i="2"/>
  <c r="AB83" i="2"/>
  <c r="AB85" i="2"/>
  <c r="AC114" i="2"/>
  <c r="AC463" i="2"/>
  <c r="AB179" i="2"/>
  <c r="AC110" i="2"/>
  <c r="AC455" i="2"/>
  <c r="AB325" i="2"/>
  <c r="AB425" i="2"/>
  <c r="AB180" i="2"/>
  <c r="AB386" i="2"/>
  <c r="AC135" i="2"/>
  <c r="Z245" i="2"/>
  <c r="AC245" i="2" s="1"/>
  <c r="Z46" i="2"/>
  <c r="AC356" i="2"/>
  <c r="AC371" i="2"/>
  <c r="Z482" i="2"/>
  <c r="AC482" i="2" s="1"/>
  <c r="AB79" i="2"/>
  <c r="AC145" i="2"/>
  <c r="AC92" i="2"/>
  <c r="AB151" i="2"/>
  <c r="AB398" i="2"/>
  <c r="AB370" i="2"/>
  <c r="AC453" i="2"/>
  <c r="AC99" i="2"/>
  <c r="AB176" i="2"/>
  <c r="AC148" i="2"/>
  <c r="AC149" i="2"/>
  <c r="AC514" i="2"/>
  <c r="AB217" i="2"/>
  <c r="AC458" i="2"/>
  <c r="AC581" i="2"/>
  <c r="AC544" i="2"/>
  <c r="AC452" i="2"/>
  <c r="AC185" i="2"/>
  <c r="AC340" i="2"/>
  <c r="AC396" i="2"/>
  <c r="AB511" i="2"/>
  <c r="AB476" i="2"/>
  <c r="AB108" i="2"/>
  <c r="AB119" i="2"/>
  <c r="AC422" i="2"/>
  <c r="AB550" i="2"/>
  <c r="AB588" i="2"/>
  <c r="U588" i="2"/>
  <c r="AC395" i="2"/>
  <c r="AB395" i="2"/>
  <c r="AB383" i="2"/>
  <c r="AC383" i="2"/>
  <c r="Z243" i="2"/>
  <c r="AC243" i="2" s="1"/>
  <c r="U144" i="2"/>
  <c r="AC144" i="2"/>
  <c r="AB144" i="2"/>
  <c r="AC556" i="2"/>
  <c r="AB389" i="2"/>
  <c r="AB272" i="2"/>
  <c r="AB279" i="2"/>
  <c r="AB548" i="2"/>
  <c r="AC108" i="2"/>
  <c r="AC358" i="2"/>
  <c r="AC521" i="2"/>
  <c r="AC141" i="2"/>
  <c r="AC271" i="2"/>
  <c r="AC584" i="2"/>
  <c r="AC334" i="2"/>
  <c r="AB309" i="2"/>
  <c r="AC178" i="2"/>
  <c r="AC526" i="2"/>
  <c r="AC372" i="2"/>
  <c r="AB547" i="2"/>
  <c r="U186" i="2"/>
  <c r="AB186" i="2"/>
  <c r="AB465" i="2"/>
  <c r="AB273" i="2"/>
  <c r="AC273" i="2"/>
  <c r="Z241" i="2"/>
  <c r="AC241" i="2" s="1"/>
  <c r="AC170" i="2"/>
  <c r="AB170" i="2"/>
  <c r="U122" i="2"/>
  <c r="AB122" i="2"/>
  <c r="Z485" i="2"/>
  <c r="AB485" i="2" s="1"/>
  <c r="AC444" i="2"/>
  <c r="U552" i="2"/>
  <c r="AB552" i="2"/>
  <c r="AC449" i="2"/>
  <c r="AB449" i="2"/>
  <c r="U203" i="2"/>
  <c r="AC203" i="2"/>
  <c r="AB203" i="2"/>
  <c r="U77" i="2"/>
  <c r="AC77" i="2"/>
  <c r="AB77" i="2"/>
  <c r="U449" i="2"/>
  <c r="AC321" i="2"/>
  <c r="AB391" i="2"/>
  <c r="AC391" i="2"/>
  <c r="U391" i="2"/>
  <c r="Z59" i="2"/>
  <c r="AB59" i="2" s="1"/>
  <c r="AB290" i="2"/>
  <c r="AB302" i="2"/>
  <c r="AC302" i="2"/>
  <c r="AB582" i="2"/>
  <c r="U576" i="2"/>
  <c r="AC576" i="2"/>
  <c r="AB576" i="2"/>
  <c r="AC513" i="2"/>
  <c r="Z481" i="2"/>
  <c r="AB481" i="2" s="1"/>
  <c r="Z490" i="2"/>
  <c r="AB490" i="2" s="1"/>
  <c r="AC204" i="2"/>
  <c r="AB306" i="2"/>
  <c r="Z246" i="2"/>
  <c r="AB246" i="2" s="1"/>
  <c r="AB266" i="2"/>
  <c r="AC451" i="2"/>
  <c r="Z479" i="2"/>
  <c r="AC479" i="2" s="1"/>
  <c r="AB578" i="2"/>
  <c r="AC359" i="2"/>
  <c r="AC174" i="2"/>
  <c r="Z235" i="2"/>
  <c r="AB235" i="2" s="1"/>
  <c r="AC352" i="2"/>
  <c r="U352" i="2"/>
  <c r="U545" i="2"/>
  <c r="AC545" i="2"/>
  <c r="AB545" i="2"/>
  <c r="AB459" i="2"/>
  <c r="AC460" i="2"/>
  <c r="U461" i="2"/>
  <c r="AC461" i="2"/>
  <c r="AB461" i="2"/>
  <c r="AC122" i="2"/>
  <c r="AB360" i="2"/>
  <c r="AC97" i="2"/>
  <c r="AB97" i="2"/>
  <c r="AB111" i="2"/>
  <c r="AC111" i="2"/>
  <c r="AB278" i="2"/>
  <c r="AB96" i="2"/>
  <c r="AC266" i="2"/>
  <c r="AC116" i="2"/>
  <c r="AB553" i="2"/>
  <c r="AB451" i="2"/>
  <c r="AC578" i="2"/>
  <c r="U273" i="2"/>
  <c r="AB359" i="2"/>
  <c r="AB207" i="2"/>
  <c r="AC401" i="2"/>
  <c r="AB80" i="2"/>
  <c r="AC80" i="2"/>
  <c r="AC186" i="2"/>
  <c r="Z484" i="2"/>
  <c r="AC484" i="2" s="1"/>
  <c r="U516" i="2"/>
  <c r="AC181" i="2"/>
  <c r="AB519" i="2"/>
  <c r="AB522" i="2"/>
  <c r="AC274" i="2"/>
  <c r="AB352" i="2"/>
  <c r="AC182" i="2"/>
  <c r="AB182" i="2"/>
  <c r="AC211" i="2"/>
  <c r="AC421" i="2"/>
  <c r="AB421" i="2"/>
  <c r="AC300" i="2"/>
  <c r="AC558" i="2"/>
  <c r="AB263" i="2"/>
  <c r="Z51" i="2"/>
  <c r="AB51" i="2" s="1"/>
  <c r="AB558" i="2"/>
  <c r="AB175" i="2"/>
  <c r="AC588" i="2"/>
  <c r="Z239" i="2"/>
  <c r="AB239" i="2" s="1"/>
  <c r="U111" i="2"/>
  <c r="AB154" i="2"/>
  <c r="AB432" i="2"/>
  <c r="AC139" i="2"/>
  <c r="AC546" i="2"/>
  <c r="Z483" i="2"/>
  <c r="AB483" i="2" s="1"/>
  <c r="AC172" i="2"/>
  <c r="U206" i="2"/>
  <c r="Z54" i="2"/>
  <c r="AC54" i="2" s="1"/>
  <c r="Z48" i="2"/>
  <c r="AB48" i="2" s="1"/>
  <c r="AB213" i="2"/>
  <c r="AB520" i="2"/>
  <c r="AB328" i="2"/>
  <c r="AB113" i="2"/>
  <c r="Z487" i="2"/>
  <c r="AB487" i="2" s="1"/>
  <c r="AC151" i="2"/>
  <c r="Z47" i="2"/>
  <c r="AC47" i="2" s="1"/>
  <c r="Z234" i="2"/>
  <c r="AB234" i="2" s="1"/>
  <c r="AB149" i="2"/>
  <c r="AB172" i="2"/>
  <c r="AB118" i="2"/>
  <c r="AC305" i="2"/>
  <c r="Z242" i="2"/>
  <c r="AB242" i="2" s="1"/>
  <c r="AB542" i="2"/>
  <c r="Z488" i="2"/>
  <c r="AB488" i="2" s="1"/>
  <c r="AC554" i="2"/>
  <c r="AB397" i="2"/>
  <c r="Z55" i="2"/>
  <c r="Z236" i="2"/>
  <c r="AB236" i="2" s="1"/>
  <c r="AB426" i="2"/>
  <c r="AC150" i="2"/>
  <c r="Z493" i="2"/>
  <c r="AC493" i="2" s="1"/>
  <c r="AC552" i="2"/>
  <c r="AB212" i="2"/>
  <c r="AC209" i="2"/>
  <c r="AB142" i="2"/>
  <c r="AC101" i="2"/>
  <c r="AC573" i="2"/>
  <c r="AB402" i="2"/>
  <c r="AC516" i="2"/>
  <c r="AC265" i="2"/>
  <c r="AB575" i="2"/>
  <c r="AC81" i="2"/>
  <c r="AC331" i="2"/>
  <c r="Z237" i="2"/>
  <c r="AB237" i="2" s="1"/>
  <c r="AB587" i="2"/>
  <c r="AB104" i="2"/>
  <c r="Z495" i="2"/>
  <c r="AB495" i="2" s="1"/>
  <c r="Z52" i="2"/>
  <c r="AC52" i="2" s="1"/>
  <c r="AC147" i="2"/>
  <c r="AB557" i="2"/>
  <c r="AC336" i="2"/>
  <c r="AB394" i="2"/>
  <c r="AC569" i="2"/>
  <c r="AC212" i="2"/>
  <c r="Z231" i="2"/>
  <c r="AC231" i="2" s="1"/>
  <c r="AB209" i="2"/>
  <c r="U170" i="2"/>
  <c r="AC216" i="2"/>
  <c r="AC367" i="2"/>
  <c r="Z57" i="2"/>
  <c r="AB57" i="2" s="1"/>
  <c r="AB361" i="2"/>
  <c r="AC124" i="2"/>
  <c r="AB516" i="2"/>
  <c r="Z247" i="2"/>
  <c r="AC247" i="2" s="1"/>
  <c r="AC74" i="2"/>
  <c r="Z70" i="2"/>
  <c r="AB554" i="2"/>
  <c r="Z491" i="2"/>
  <c r="AC491" i="2" s="1"/>
  <c r="Z58" i="2"/>
  <c r="AB58" i="2" s="1"/>
  <c r="Z53" i="2"/>
  <c r="AB53" i="2" s="1"/>
  <c r="Z233" i="2"/>
  <c r="AC233" i="2" s="1"/>
  <c r="AB89" i="2"/>
  <c r="AB457" i="2"/>
  <c r="Z489" i="2"/>
  <c r="AC489" i="2" s="1"/>
  <c r="AB569" i="2"/>
  <c r="AB521" i="2"/>
  <c r="AC86" i="2"/>
  <c r="AB82" i="2"/>
  <c r="Z43" i="2"/>
  <c r="AB573" i="2"/>
  <c r="AB392" i="2"/>
  <c r="AB413" i="2"/>
  <c r="Z258" i="2"/>
  <c r="AB258" i="2" s="1"/>
  <c r="Z45" i="2"/>
  <c r="AB145" i="2"/>
  <c r="AC308" i="2"/>
  <c r="AB517" i="2"/>
  <c r="Z240" i="2"/>
  <c r="AB240" i="2" s="1"/>
  <c r="Z49" i="2"/>
  <c r="AB49" i="2" s="1"/>
  <c r="AC98" i="2"/>
  <c r="AB513" i="2"/>
  <c r="Z506" i="2"/>
  <c r="AC506" i="2" s="1"/>
  <c r="AB589" i="2"/>
  <c r="AB74" i="2"/>
  <c r="AC82" i="2"/>
  <c r="AC515" i="2"/>
  <c r="AB296" i="2"/>
  <c r="AB123" i="2"/>
  <c r="AB364" i="2"/>
  <c r="AB228" i="2"/>
  <c r="AC550" i="2"/>
  <c r="U515" i="2"/>
  <c r="U266" i="2"/>
  <c r="U511" i="2"/>
  <c r="U80" i="2"/>
  <c r="U517" i="2"/>
  <c r="U277" i="2"/>
  <c r="U513" i="2"/>
  <c r="U74" i="2"/>
  <c r="U521" i="2"/>
  <c r="U527" i="2"/>
  <c r="U85" i="2"/>
  <c r="U275" i="2"/>
  <c r="U274" i="2"/>
  <c r="BA416" i="2"/>
  <c r="S695" i="2" l="1"/>
  <c r="S691" i="2"/>
  <c r="S690" i="2"/>
  <c r="S689" i="2"/>
  <c r="S692" i="2"/>
  <c r="S687" i="2"/>
  <c r="S688" i="2"/>
  <c r="S686" i="2"/>
  <c r="S685" i="2"/>
  <c r="U717" i="2"/>
  <c r="U685" i="2" s="1"/>
  <c r="AB694" i="2"/>
  <c r="AC694" i="2"/>
  <c r="S693" i="2"/>
  <c r="U725" i="2"/>
  <c r="U693" i="2" s="1"/>
  <c r="S694" i="2"/>
  <c r="U726" i="2"/>
  <c r="U694" i="2" s="1"/>
  <c r="AB685" i="2"/>
  <c r="AC685" i="2"/>
  <c r="AB693" i="2"/>
  <c r="AC693" i="2"/>
  <c r="AB690" i="2"/>
  <c r="AC690" i="2"/>
  <c r="AB692" i="2"/>
  <c r="AC692" i="2"/>
  <c r="AB688" i="2"/>
  <c r="AC688" i="2"/>
  <c r="AB686" i="2"/>
  <c r="AC686" i="2"/>
  <c r="AB691" i="2"/>
  <c r="AC691" i="2"/>
  <c r="AC687" i="2"/>
  <c r="AB687" i="2"/>
  <c r="AB689" i="2"/>
  <c r="AC689" i="2"/>
  <c r="S502" i="2"/>
  <c r="U502" i="2" s="1"/>
  <c r="S496" i="2"/>
  <c r="U496" i="2" s="1"/>
  <c r="U528" i="2"/>
  <c r="AB505" i="2"/>
  <c r="AC505" i="2"/>
  <c r="S504" i="2"/>
  <c r="U504" i="2" s="1"/>
  <c r="U536" i="2"/>
  <c r="S497" i="2"/>
  <c r="U497" i="2" s="1"/>
  <c r="S505" i="2"/>
  <c r="U505" i="2" s="1"/>
  <c r="U537" i="2"/>
  <c r="AB496" i="2"/>
  <c r="AC496" i="2"/>
  <c r="AB504" i="2"/>
  <c r="AC504" i="2"/>
  <c r="S499" i="2"/>
  <c r="U499" i="2" s="1"/>
  <c r="AB501" i="2"/>
  <c r="AC501" i="2"/>
  <c r="S498" i="2"/>
  <c r="U498" i="2" s="1"/>
  <c r="S501" i="2"/>
  <c r="U501" i="2" s="1"/>
  <c r="AB502" i="2"/>
  <c r="AC502" i="2"/>
  <c r="AB503" i="2"/>
  <c r="AC503" i="2"/>
  <c r="S503" i="2"/>
  <c r="U503" i="2" s="1"/>
  <c r="AB500" i="2"/>
  <c r="AC500" i="2"/>
  <c r="AB497" i="2"/>
  <c r="AC497" i="2"/>
  <c r="S500" i="2"/>
  <c r="U500" i="2" s="1"/>
  <c r="AB498" i="2"/>
  <c r="AC498" i="2"/>
  <c r="AB499" i="2"/>
  <c r="AC499" i="2"/>
  <c r="S254" i="2"/>
  <c r="U254" i="2" s="1"/>
  <c r="S248" i="2"/>
  <c r="U248" i="2" s="1"/>
  <c r="U280" i="2"/>
  <c r="AB257" i="2"/>
  <c r="AC257" i="2"/>
  <c r="S256" i="2"/>
  <c r="U256" i="2" s="1"/>
  <c r="U288" i="2"/>
  <c r="S257" i="2"/>
  <c r="U257" i="2" s="1"/>
  <c r="U289" i="2"/>
  <c r="AB248" i="2"/>
  <c r="AC248" i="2"/>
  <c r="AB256" i="2"/>
  <c r="AC256" i="2"/>
  <c r="AB251" i="2"/>
  <c r="AC251" i="2"/>
  <c r="AB253" i="2"/>
  <c r="AC253" i="2"/>
  <c r="S251" i="2"/>
  <c r="U251" i="2" s="1"/>
  <c r="S253" i="2"/>
  <c r="U253" i="2" s="1"/>
  <c r="AB250" i="2"/>
  <c r="AC250" i="2"/>
  <c r="S250" i="2"/>
  <c r="U250" i="2" s="1"/>
  <c r="S252" i="2"/>
  <c r="U252" i="2" s="1"/>
  <c r="AB249" i="2"/>
  <c r="AC249" i="2"/>
  <c r="AB255" i="2"/>
  <c r="AC255" i="2"/>
  <c r="AB254" i="2"/>
  <c r="AC254" i="2"/>
  <c r="S255" i="2"/>
  <c r="U255" i="2" s="1"/>
  <c r="S249" i="2"/>
  <c r="U249" i="2" s="1"/>
  <c r="AB252" i="2"/>
  <c r="AC252" i="2"/>
  <c r="S66" i="2"/>
  <c r="U66" i="2" s="1"/>
  <c r="S68" i="2"/>
  <c r="U102" i="2"/>
  <c r="Z39" i="2"/>
  <c r="AC69" i="2"/>
  <c r="AB69" i="2"/>
  <c r="Z38" i="2"/>
  <c r="AB68" i="2"/>
  <c r="AC68" i="2"/>
  <c r="S69" i="2"/>
  <c r="U103" i="2"/>
  <c r="Z30" i="2"/>
  <c r="AB60" i="2"/>
  <c r="AC60" i="2"/>
  <c r="S60" i="2"/>
  <c r="U94" i="2"/>
  <c r="AC62" i="2"/>
  <c r="AB62" i="2"/>
  <c r="AB64" i="2"/>
  <c r="AC64" i="2"/>
  <c r="S62" i="2"/>
  <c r="U62" i="2" s="1"/>
  <c r="S64" i="2"/>
  <c r="U64" i="2" s="1"/>
  <c r="AB63" i="2"/>
  <c r="AC63" i="2"/>
  <c r="AB66" i="2"/>
  <c r="AC66" i="2"/>
  <c r="S63" i="2"/>
  <c r="U63" i="2" s="1"/>
  <c r="AB67" i="2"/>
  <c r="AC67" i="2"/>
  <c r="AB61" i="2"/>
  <c r="AC61" i="2"/>
  <c r="AB65" i="2"/>
  <c r="AC65" i="2"/>
  <c r="S67" i="2"/>
  <c r="U67" i="2" s="1"/>
  <c r="S61" i="2"/>
  <c r="U61" i="2" s="1"/>
  <c r="S65" i="2"/>
  <c r="U65" i="2" s="1"/>
  <c r="AB681" i="2"/>
  <c r="AC681" i="2"/>
  <c r="S681" i="2"/>
  <c r="U713" i="2"/>
  <c r="U681" i="2" s="1"/>
  <c r="AB492" i="2"/>
  <c r="AC492" i="2"/>
  <c r="S492" i="2"/>
  <c r="U492" i="2" s="1"/>
  <c r="U524" i="2"/>
  <c r="AB244" i="2"/>
  <c r="AC244" i="2"/>
  <c r="S244" i="2"/>
  <c r="U244" i="2" s="1"/>
  <c r="U276" i="2"/>
  <c r="AB56" i="2"/>
  <c r="Z26" i="2"/>
  <c r="AC56" i="2"/>
  <c r="S56" i="2"/>
  <c r="U90" i="2"/>
  <c r="S669" i="2"/>
  <c r="U669" i="2" s="1"/>
  <c r="AC669" i="2"/>
  <c r="AB480" i="2"/>
  <c r="AC480" i="2"/>
  <c r="S480" i="2"/>
  <c r="U480" i="2" s="1"/>
  <c r="U574" i="2"/>
  <c r="AB232" i="2"/>
  <c r="AC232" i="2"/>
  <c r="S232" i="2"/>
  <c r="U232" i="2" s="1"/>
  <c r="U264" i="2"/>
  <c r="AB44" i="2"/>
  <c r="Z14" i="2"/>
  <c r="AB14" i="2" s="1"/>
  <c r="AC44" i="2"/>
  <c r="U78" i="2"/>
  <c r="S44" i="2"/>
  <c r="Z15" i="2"/>
  <c r="AC15" i="2" s="1"/>
  <c r="Z16" i="2"/>
  <c r="AC494" i="2"/>
  <c r="Z36" i="2"/>
  <c r="S495" i="2"/>
  <c r="U495" i="2" s="1"/>
  <c r="S487" i="2"/>
  <c r="U487" i="2" s="1"/>
  <c r="U558" i="2"/>
  <c r="S485" i="2"/>
  <c r="U485" i="2" s="1"/>
  <c r="AC672" i="2"/>
  <c r="S493" i="2"/>
  <c r="U493" i="2" s="1"/>
  <c r="S46" i="2"/>
  <c r="S43" i="2"/>
  <c r="S489" i="2"/>
  <c r="U489" i="2" s="1"/>
  <c r="S51" i="2"/>
  <c r="U51" i="2" s="1"/>
  <c r="S483" i="2"/>
  <c r="U483" i="2" s="1"/>
  <c r="S70" i="2"/>
  <c r="S241" i="2"/>
  <c r="U241" i="2" s="1"/>
  <c r="U514" i="2"/>
  <c r="S479" i="2"/>
  <c r="U479" i="2" s="1"/>
  <c r="S48" i="2"/>
  <c r="U48" i="2" s="1"/>
  <c r="S239" i="2"/>
  <c r="U239" i="2" s="1"/>
  <c r="S245" i="2"/>
  <c r="U245" i="2" s="1"/>
  <c r="S243" i="2"/>
  <c r="U243" i="2" s="1"/>
  <c r="S484" i="2"/>
  <c r="U484" i="2" s="1"/>
  <c r="S234" i="2"/>
  <c r="U234" i="2" s="1"/>
  <c r="S491" i="2"/>
  <c r="U491" i="2" s="1"/>
  <c r="S481" i="2"/>
  <c r="U481" i="2" s="1"/>
  <c r="U108" i="2"/>
  <c r="U339" i="2"/>
  <c r="S247" i="2"/>
  <c r="U247" i="2" s="1"/>
  <c r="U116" i="2"/>
  <c r="U525" i="2"/>
  <c r="U523" i="2"/>
  <c r="U297" i="2"/>
  <c r="S242" i="2"/>
  <c r="U242" i="2" s="1"/>
  <c r="U101" i="2"/>
  <c r="S236" i="2"/>
  <c r="U236" i="2" s="1"/>
  <c r="S235" i="2"/>
  <c r="U235" i="2" s="1"/>
  <c r="S506" i="2"/>
  <c r="U506" i="2" s="1"/>
  <c r="S58" i="2"/>
  <c r="S55" i="2"/>
  <c r="S494" i="2"/>
  <c r="U494" i="2" s="1"/>
  <c r="U538" i="2"/>
  <c r="U304" i="2"/>
  <c r="S54" i="2"/>
  <c r="S57" i="2"/>
  <c r="S237" i="2"/>
  <c r="U237" i="2" s="1"/>
  <c r="S246" i="2"/>
  <c r="U246" i="2" s="1"/>
  <c r="U271" i="2"/>
  <c r="U579" i="2"/>
  <c r="S53" i="2"/>
  <c r="S59" i="2"/>
  <c r="S240" i="2"/>
  <c r="U240" i="2" s="1"/>
  <c r="S231" i="2"/>
  <c r="S45" i="2"/>
  <c r="U526" i="2"/>
  <c r="U268" i="2"/>
  <c r="S52" i="2"/>
  <c r="S258" i="2"/>
  <c r="U258" i="2" s="1"/>
  <c r="S49" i="2"/>
  <c r="S490" i="2"/>
  <c r="U490" i="2" s="1"/>
  <c r="S233" i="2"/>
  <c r="U233" i="2" s="1"/>
  <c r="S47" i="2"/>
  <c r="S488" i="2"/>
  <c r="U488" i="2" s="1"/>
  <c r="AB674" i="2"/>
  <c r="AC684" i="2"/>
  <c r="AB676" i="2"/>
  <c r="AC668" i="2"/>
  <c r="AC671" i="2"/>
  <c r="AB670" i="2"/>
  <c r="AC673" i="2"/>
  <c r="AB677" i="2"/>
  <c r="AC683" i="2"/>
  <c r="AC679" i="2"/>
  <c r="AC680" i="2"/>
  <c r="AC682" i="2"/>
  <c r="AB678" i="2"/>
  <c r="AB695" i="2"/>
  <c r="U690" i="2"/>
  <c r="U692" i="2"/>
  <c r="U727" i="2"/>
  <c r="U695" i="2" s="1"/>
  <c r="U686" i="2"/>
  <c r="U688" i="2"/>
  <c r="U708" i="2"/>
  <c r="U676" i="2" s="1"/>
  <c r="U714" i="2"/>
  <c r="U682" i="2" s="1"/>
  <c r="U711" i="2"/>
  <c r="U679" i="2" s="1"/>
  <c r="U687" i="2"/>
  <c r="U689" i="2"/>
  <c r="U716" i="2"/>
  <c r="U684" i="2" s="1"/>
  <c r="U712" i="2"/>
  <c r="U680" i="2" s="1"/>
  <c r="U710" i="2"/>
  <c r="U678" i="2" s="1"/>
  <c r="U691" i="2"/>
  <c r="U709" i="2"/>
  <c r="U677" i="2" s="1"/>
  <c r="U715" i="2"/>
  <c r="U683" i="2" s="1"/>
  <c r="U702" i="2"/>
  <c r="U670" i="2"/>
  <c r="U705" i="2"/>
  <c r="U673" i="2"/>
  <c r="U700" i="2"/>
  <c r="U668" i="2"/>
  <c r="U703" i="2"/>
  <c r="U671" i="2"/>
  <c r="U704" i="2"/>
  <c r="U672" i="2"/>
  <c r="U706" i="2"/>
  <c r="U674" i="2"/>
  <c r="AB479" i="2"/>
  <c r="AC236" i="2"/>
  <c r="AB243" i="2"/>
  <c r="AC51" i="2"/>
  <c r="AB506" i="2"/>
  <c r="AB493" i="2"/>
  <c r="AC490" i="2"/>
  <c r="AC234" i="2"/>
  <c r="Z40" i="2"/>
  <c r="AB40" i="2" s="1"/>
  <c r="AC488" i="2"/>
  <c r="AB245" i="2"/>
  <c r="Z13" i="2"/>
  <c r="AB13" i="2" s="1"/>
  <c r="Z27" i="2"/>
  <c r="AC27" i="2" s="1"/>
  <c r="Z35" i="2"/>
  <c r="AC35" i="2" s="1"/>
  <c r="AC485" i="2"/>
  <c r="AC258" i="2"/>
  <c r="AC70" i="2"/>
  <c r="AB70" i="2"/>
  <c r="AC481" i="2"/>
  <c r="AC246" i="2"/>
  <c r="AC49" i="2"/>
  <c r="AB482" i="2"/>
  <c r="AC487" i="2"/>
  <c r="AC242" i="2"/>
  <c r="AB241" i="2"/>
  <c r="U263" i="2"/>
  <c r="AC46" i="2"/>
  <c r="Z25" i="2"/>
  <c r="AB25" i="2" s="1"/>
  <c r="Z21" i="2"/>
  <c r="AC21" i="2" s="1"/>
  <c r="U482" i="2"/>
  <c r="AB46" i="2"/>
  <c r="Z17" i="2"/>
  <c r="AB17" i="2" s="1"/>
  <c r="U290" i="2"/>
  <c r="AC240" i="2"/>
  <c r="AC48" i="2"/>
  <c r="AC495" i="2"/>
  <c r="AC43" i="2"/>
  <c r="AB231" i="2"/>
  <c r="Z18" i="2"/>
  <c r="AB18" i="2" s="1"/>
  <c r="Z29" i="2"/>
  <c r="AC29" i="2" s="1"/>
  <c r="AC57" i="2"/>
  <c r="AC53" i="2"/>
  <c r="Z24" i="2"/>
  <c r="AB24" i="2" s="1"/>
  <c r="Z32" i="2"/>
  <c r="AC32" i="2" s="1"/>
  <c r="AB484" i="2"/>
  <c r="AC239" i="2"/>
  <c r="AB54" i="2"/>
  <c r="Z34" i="2"/>
  <c r="AC34" i="2" s="1"/>
  <c r="Z28" i="2"/>
  <c r="AB28" i="2" s="1"/>
  <c r="AC483" i="2"/>
  <c r="AB43" i="2"/>
  <c r="AC59" i="2"/>
  <c r="Z22" i="2"/>
  <c r="AC22" i="2" s="1"/>
  <c r="AC235" i="2"/>
  <c r="U272" i="2"/>
  <c r="U99" i="2"/>
  <c r="AB491" i="2"/>
  <c r="U89" i="2"/>
  <c r="Z19" i="2"/>
  <c r="AC19" i="2" s="1"/>
  <c r="AB247" i="2"/>
  <c r="AC237" i="2"/>
  <c r="Z31" i="2"/>
  <c r="AB31" i="2" s="1"/>
  <c r="AB489" i="2"/>
  <c r="U82" i="2"/>
  <c r="AC58" i="2"/>
  <c r="AB52" i="2"/>
  <c r="Z37" i="2"/>
  <c r="AB37" i="2" s="1"/>
  <c r="AB55" i="2"/>
  <c r="Z33" i="2"/>
  <c r="AC33" i="2" s="1"/>
  <c r="AC45" i="2"/>
  <c r="AB47" i="2"/>
  <c r="AC55" i="2"/>
  <c r="AB233" i="2"/>
  <c r="AB45" i="2"/>
  <c r="Z23" i="2"/>
  <c r="AB23" i="2" s="1"/>
  <c r="S36" i="2" l="1"/>
  <c r="U36" i="2" s="1"/>
  <c r="AB38" i="2"/>
  <c r="AC38" i="2"/>
  <c r="S39" i="2"/>
  <c r="U39" i="2" s="1"/>
  <c r="U69" i="2"/>
  <c r="AB39" i="2"/>
  <c r="AC39" i="2"/>
  <c r="S38" i="2"/>
  <c r="U38" i="2" s="1"/>
  <c r="U68" i="2"/>
  <c r="S30" i="2"/>
  <c r="U30" i="2" s="1"/>
  <c r="U60" i="2"/>
  <c r="AB30" i="2"/>
  <c r="AC30" i="2"/>
  <c r="S26" i="2"/>
  <c r="U26" i="2" s="1"/>
  <c r="U56" i="2"/>
  <c r="AC26" i="2"/>
  <c r="AB26" i="2"/>
  <c r="AC14" i="2"/>
  <c r="U44" i="2"/>
  <c r="S14" i="2"/>
  <c r="U14" i="2" s="1"/>
  <c r="AB15" i="2"/>
  <c r="S15" i="2"/>
  <c r="U15" i="2" s="1"/>
  <c r="AB16" i="2"/>
  <c r="AC16" i="2"/>
  <c r="U46" i="2"/>
  <c r="S16" i="2"/>
  <c r="U16" i="2" s="1"/>
  <c r="S13" i="2"/>
  <c r="U13" i="2" s="1"/>
  <c r="S37" i="2"/>
  <c r="U37" i="2" s="1"/>
  <c r="S27" i="2"/>
  <c r="U27" i="2" s="1"/>
  <c r="S19" i="2"/>
  <c r="U19" i="2" s="1"/>
  <c r="S18" i="2"/>
  <c r="U18" i="2" s="1"/>
  <c r="U57" i="2"/>
  <c r="S29" i="2"/>
  <c r="U29" i="2" s="1"/>
  <c r="U49" i="2"/>
  <c r="S40" i="2"/>
  <c r="U40" i="2" s="1"/>
  <c r="S28" i="2"/>
  <c r="U28" i="2" s="1"/>
  <c r="U231" i="2"/>
  <c r="S23" i="2"/>
  <c r="U23" i="2" s="1"/>
  <c r="S24" i="2"/>
  <c r="U24" i="2" s="1"/>
  <c r="S22" i="2"/>
  <c r="U22" i="2" s="1"/>
  <c r="S21" i="2"/>
  <c r="U21" i="2" s="1"/>
  <c r="U59" i="2"/>
  <c r="S17" i="2"/>
  <c r="U17" i="2" s="1"/>
  <c r="S25" i="2"/>
  <c r="U25" i="2" s="1"/>
  <c r="S31" i="2"/>
  <c r="U31" i="2" s="1"/>
  <c r="S33" i="2"/>
  <c r="U33" i="2" s="1"/>
  <c r="U52" i="2"/>
  <c r="S32" i="2"/>
  <c r="U32" i="2" s="1"/>
  <c r="U54" i="2"/>
  <c r="U55" i="2"/>
  <c r="S34" i="2"/>
  <c r="U34" i="2" s="1"/>
  <c r="U58" i="2"/>
  <c r="S35" i="2"/>
  <c r="U35" i="2" s="1"/>
  <c r="U53" i="2"/>
  <c r="U47" i="2"/>
  <c r="AB36" i="2"/>
  <c r="AC36" i="2"/>
  <c r="AC24" i="2"/>
  <c r="AB19" i="2"/>
  <c r="AC40" i="2"/>
  <c r="AB27" i="2"/>
  <c r="AB35" i="2"/>
  <c r="AB34" i="2"/>
  <c r="AC17" i="2"/>
  <c r="AC13" i="2"/>
  <c r="AB21" i="2"/>
  <c r="AC25" i="2"/>
  <c r="U70" i="2"/>
  <c r="U43" i="2"/>
  <c r="AC23" i="2"/>
  <c r="AB32" i="2"/>
  <c r="AB22" i="2"/>
  <c r="AC37" i="2"/>
  <c r="AC31" i="2"/>
  <c r="AC28" i="2"/>
  <c r="AC18" i="2"/>
  <c r="AB29" i="2"/>
  <c r="U45" i="2"/>
  <c r="AB33" i="2"/>
  <c r="K3" i="2" l="1"/>
  <c r="C73" i="2"/>
  <c r="A74" i="2"/>
  <c r="B74" i="2"/>
  <c r="C74" i="2"/>
  <c r="G74" i="2"/>
  <c r="C75" i="2"/>
  <c r="C76" i="2"/>
  <c r="A77" i="2"/>
  <c r="B77" i="2" s="1"/>
  <c r="C77" i="2"/>
  <c r="A80" i="2"/>
  <c r="B80" i="2" s="1"/>
  <c r="A79" i="2"/>
  <c r="B79" i="2" s="1"/>
  <c r="C79" i="2"/>
  <c r="A95" i="2"/>
  <c r="B95" i="2" s="1"/>
  <c r="C95" i="2"/>
  <c r="A97" i="2"/>
  <c r="C97" i="2"/>
  <c r="G97" i="2"/>
  <c r="A82" i="2"/>
  <c r="C82" i="2"/>
  <c r="G82" i="2"/>
  <c r="A105" i="2"/>
  <c r="B105" i="2"/>
  <c r="C105" i="2"/>
  <c r="G105" i="2"/>
  <c r="A83" i="2"/>
  <c r="C83" i="2"/>
  <c r="G83" i="2"/>
  <c r="A81" i="2"/>
  <c r="C81" i="2"/>
  <c r="G81" i="2"/>
  <c r="A98" i="2"/>
  <c r="C98" i="2"/>
  <c r="G98" i="2"/>
  <c r="A93" i="2"/>
  <c r="C93" i="2"/>
  <c r="G93" i="2"/>
  <c r="A88" i="2"/>
  <c r="C88" i="2"/>
  <c r="G88" i="2"/>
  <c r="A89" i="2"/>
  <c r="C89" i="2"/>
  <c r="G89" i="2"/>
  <c r="A91" i="2"/>
  <c r="C91" i="2"/>
  <c r="G91" i="2"/>
  <c r="C106" i="2"/>
  <c r="C107" i="2"/>
  <c r="A108" i="2"/>
  <c r="B108" i="2" s="1"/>
  <c r="C108" i="2"/>
  <c r="A111" i="2"/>
  <c r="B111" i="2" s="1"/>
  <c r="C111" i="2"/>
  <c r="A110" i="2"/>
  <c r="B110" i="2" s="1"/>
  <c r="C110" i="2"/>
  <c r="A126" i="2"/>
  <c r="B126" i="2" s="1"/>
  <c r="C126" i="2"/>
  <c r="G126" i="2"/>
  <c r="A127" i="2"/>
  <c r="C127" i="2"/>
  <c r="G127" i="2"/>
  <c r="A128" i="2"/>
  <c r="C128" i="2"/>
  <c r="G128" i="2"/>
  <c r="B128" i="2"/>
  <c r="A113" i="2"/>
  <c r="B113" i="2" s="1"/>
  <c r="C113" i="2"/>
  <c r="G113" i="2"/>
  <c r="A136" i="2"/>
  <c r="B136" i="2"/>
  <c r="C136" i="2"/>
  <c r="G136" i="2"/>
  <c r="A135" i="2"/>
  <c r="C135" i="2"/>
  <c r="G135" i="2"/>
  <c r="B135" i="2"/>
  <c r="A114" i="2"/>
  <c r="C114" i="2"/>
  <c r="G114" i="2"/>
  <c r="A112" i="2"/>
  <c r="B112" i="2" s="1"/>
  <c r="C112" i="2"/>
  <c r="G112" i="2"/>
  <c r="A130" i="2"/>
  <c r="C130" i="2"/>
  <c r="G130" i="2"/>
  <c r="B130" i="2"/>
  <c r="A129" i="2"/>
  <c r="C129" i="2"/>
  <c r="G129" i="2"/>
  <c r="A124" i="2"/>
  <c r="C124" i="2"/>
  <c r="G124" i="2"/>
  <c r="B124" i="2"/>
  <c r="A123" i="2"/>
  <c r="B123" i="2" s="1"/>
  <c r="C123" i="2"/>
  <c r="G123" i="2"/>
  <c r="A119" i="2"/>
  <c r="B119" i="2" s="1"/>
  <c r="C119" i="2"/>
  <c r="G119" i="2"/>
  <c r="A120" i="2"/>
  <c r="C120" i="2"/>
  <c r="G120" i="2"/>
  <c r="A122" i="2"/>
  <c r="B122" i="2" s="1"/>
  <c r="C122" i="2"/>
  <c r="G122" i="2"/>
  <c r="A132" i="2"/>
  <c r="B132" i="2" s="1"/>
  <c r="C132" i="2"/>
  <c r="C137" i="2"/>
  <c r="C138" i="2"/>
  <c r="A139" i="2"/>
  <c r="B139" i="2" s="1"/>
  <c r="C139" i="2"/>
  <c r="A142" i="2"/>
  <c r="B142" i="2" s="1"/>
  <c r="C142" i="2"/>
  <c r="A141" i="2"/>
  <c r="B141" i="2" s="1"/>
  <c r="C141" i="2"/>
  <c r="A157" i="2"/>
  <c r="B157" i="2" s="1"/>
  <c r="C157" i="2"/>
  <c r="A158" i="2"/>
  <c r="B158" i="2" s="1"/>
  <c r="C158" i="2"/>
  <c r="G158" i="2"/>
  <c r="A159" i="2"/>
  <c r="C159" i="2"/>
  <c r="G159" i="2"/>
  <c r="A144" i="2"/>
  <c r="C144" i="2"/>
  <c r="G144" i="2"/>
  <c r="A167" i="2"/>
  <c r="B167" i="2"/>
  <c r="C167" i="2"/>
  <c r="G167" i="2"/>
  <c r="A166" i="2"/>
  <c r="C166" i="2"/>
  <c r="G166" i="2"/>
  <c r="A145" i="2"/>
  <c r="B145" i="2" s="1"/>
  <c r="C145" i="2"/>
  <c r="G145" i="2"/>
  <c r="A143" i="2"/>
  <c r="C143" i="2"/>
  <c r="G143" i="2"/>
  <c r="A161" i="2"/>
  <c r="B161" i="2" s="1"/>
  <c r="C161" i="2"/>
  <c r="G161" i="2"/>
  <c r="A160" i="2"/>
  <c r="B160" i="2" s="1"/>
  <c r="C160" i="2"/>
  <c r="G160" i="2"/>
  <c r="A155" i="2"/>
  <c r="C155" i="2"/>
  <c r="G155" i="2"/>
  <c r="A154" i="2"/>
  <c r="B154" i="2" s="1"/>
  <c r="C154" i="2"/>
  <c r="G154" i="2"/>
  <c r="A150" i="2"/>
  <c r="C150" i="2"/>
  <c r="G150" i="2"/>
  <c r="A151" i="2"/>
  <c r="C151" i="2"/>
  <c r="A153" i="2"/>
  <c r="C153" i="2"/>
  <c r="A163" i="2"/>
  <c r="C163" i="2"/>
  <c r="C168" i="2"/>
  <c r="C169" i="2"/>
  <c r="A170" i="2"/>
  <c r="C170" i="2"/>
  <c r="A173" i="2"/>
  <c r="C173" i="2"/>
  <c r="G173" i="2"/>
  <c r="A172" i="2"/>
  <c r="C172" i="2"/>
  <c r="G172" i="2"/>
  <c r="A188" i="2"/>
  <c r="C188" i="2"/>
  <c r="G188" i="2"/>
  <c r="A189" i="2"/>
  <c r="C189" i="2"/>
  <c r="G189" i="2"/>
  <c r="A190" i="2"/>
  <c r="B190" i="2" s="1"/>
  <c r="C190" i="2"/>
  <c r="G190" i="2"/>
  <c r="A175" i="2"/>
  <c r="C175" i="2"/>
  <c r="G175" i="2"/>
  <c r="A198" i="2"/>
  <c r="B198" i="2"/>
  <c r="C198" i="2"/>
  <c r="G198" i="2"/>
  <c r="A197" i="2"/>
  <c r="C197" i="2"/>
  <c r="G197" i="2"/>
  <c r="A176" i="2"/>
  <c r="B176" i="2"/>
  <c r="C176" i="2"/>
  <c r="G176" i="2"/>
  <c r="A174" i="2"/>
  <c r="B174" i="2" s="1"/>
  <c r="C174" i="2"/>
  <c r="G174" i="2"/>
  <c r="A192" i="2"/>
  <c r="C192" i="2"/>
  <c r="G192" i="2"/>
  <c r="A191" i="2"/>
  <c r="C191" i="2"/>
  <c r="G191" i="2"/>
  <c r="A186" i="2"/>
  <c r="B186" i="2" s="1"/>
  <c r="C186" i="2"/>
  <c r="G186" i="2"/>
  <c r="A185" i="2"/>
  <c r="B185" i="2" s="1"/>
  <c r="C185" i="2"/>
  <c r="G185" i="2"/>
  <c r="A181" i="2"/>
  <c r="B181" i="2"/>
  <c r="C181" i="2"/>
  <c r="G181" i="2"/>
  <c r="A182" i="2"/>
  <c r="C182" i="2"/>
  <c r="G182" i="2"/>
  <c r="B182" i="2"/>
  <c r="A184" i="2"/>
  <c r="B184" i="2"/>
  <c r="C184" i="2"/>
  <c r="G184" i="2"/>
  <c r="A194" i="2"/>
  <c r="C194" i="2"/>
  <c r="C199" i="2"/>
  <c r="B200" i="2"/>
  <c r="C200" i="2"/>
  <c r="A201" i="2"/>
  <c r="B201" i="2" s="1"/>
  <c r="C201" i="2"/>
  <c r="A204" i="2"/>
  <c r="C204" i="2"/>
  <c r="G204" i="2"/>
  <c r="A203" i="2"/>
  <c r="B203" i="2" s="1"/>
  <c r="C203" i="2"/>
  <c r="G203" i="2"/>
  <c r="A219" i="2"/>
  <c r="B219" i="2" s="1"/>
  <c r="C219" i="2"/>
  <c r="G219" i="2"/>
  <c r="A220" i="2"/>
  <c r="B220" i="2" s="1"/>
  <c r="C220" i="2"/>
  <c r="G220" i="2"/>
  <c r="A221" i="2"/>
  <c r="C221" i="2"/>
  <c r="G221" i="2"/>
  <c r="B221" i="2"/>
  <c r="A206" i="2"/>
  <c r="C206" i="2"/>
  <c r="G206" i="2"/>
  <c r="A229" i="2"/>
  <c r="B229" i="2"/>
  <c r="C229" i="2"/>
  <c r="G229" i="2"/>
  <c r="A228" i="2"/>
  <c r="B228" i="2"/>
  <c r="C228" i="2"/>
  <c r="G228" i="2"/>
  <c r="A207" i="2"/>
  <c r="C207" i="2"/>
  <c r="G207" i="2"/>
  <c r="A205" i="2"/>
  <c r="C205" i="2"/>
  <c r="G205" i="2"/>
  <c r="A223" i="2"/>
  <c r="B223" i="2" s="1"/>
  <c r="C223" i="2"/>
  <c r="G223" i="2"/>
  <c r="A222" i="2"/>
  <c r="C222" i="2"/>
  <c r="G222" i="2"/>
  <c r="B222" i="2"/>
  <c r="A217" i="2"/>
  <c r="C217" i="2"/>
  <c r="G217" i="2"/>
  <c r="A216" i="2"/>
  <c r="B216" i="2" s="1"/>
  <c r="C216" i="2"/>
  <c r="G216" i="2"/>
  <c r="A212" i="2"/>
  <c r="B212" i="2" s="1"/>
  <c r="C212" i="2"/>
  <c r="G212" i="2"/>
  <c r="A213" i="2"/>
  <c r="C213" i="2"/>
  <c r="G213" i="2"/>
  <c r="A215" i="2"/>
  <c r="C215" i="2"/>
  <c r="G215" i="2"/>
  <c r="A225" i="2"/>
  <c r="C225" i="2"/>
  <c r="C260" i="2"/>
  <c r="C261" i="2"/>
  <c r="B262" i="2"/>
  <c r="C262" i="2"/>
  <c r="A263" i="2"/>
  <c r="C263" i="2"/>
  <c r="G263" i="2"/>
  <c r="A266" i="2"/>
  <c r="C266" i="2"/>
  <c r="G266" i="2"/>
  <c r="A265" i="2"/>
  <c r="C265" i="2"/>
  <c r="G265" i="2"/>
  <c r="A281" i="2"/>
  <c r="C281" i="2"/>
  <c r="G281" i="2"/>
  <c r="A282" i="2"/>
  <c r="C282" i="2"/>
  <c r="G282" i="2"/>
  <c r="A283" i="2"/>
  <c r="C283" i="2"/>
  <c r="G283" i="2"/>
  <c r="A268" i="2"/>
  <c r="C268" i="2"/>
  <c r="G268" i="2"/>
  <c r="A291" i="2"/>
  <c r="B291" i="2"/>
  <c r="C291" i="2"/>
  <c r="A290" i="2"/>
  <c r="C290" i="2"/>
  <c r="A269" i="2"/>
  <c r="B269" i="2" s="1"/>
  <c r="C269" i="2"/>
  <c r="A285" i="2"/>
  <c r="C285" i="2"/>
  <c r="A284" i="2"/>
  <c r="B284" i="2" s="1"/>
  <c r="C284" i="2"/>
  <c r="A279" i="2"/>
  <c r="C279" i="2"/>
  <c r="A278" i="2"/>
  <c r="B278" i="2" s="1"/>
  <c r="C278" i="2"/>
  <c r="A274" i="2"/>
  <c r="B274" i="2" s="1"/>
  <c r="C274" i="2"/>
  <c r="A275" i="2"/>
  <c r="B275" i="2" s="1"/>
  <c r="C275" i="2"/>
  <c r="A277" i="2"/>
  <c r="C277" i="2"/>
  <c r="A287" i="2"/>
  <c r="C287" i="2"/>
  <c r="C292" i="2"/>
  <c r="B293" i="2"/>
  <c r="C293" i="2"/>
  <c r="A294" i="2"/>
  <c r="C294" i="2"/>
  <c r="A297" i="2"/>
  <c r="C297" i="2"/>
  <c r="G297" i="2"/>
  <c r="A296" i="2"/>
  <c r="C296" i="2"/>
  <c r="G296" i="2"/>
  <c r="A312" i="2"/>
  <c r="C312" i="2"/>
  <c r="G312" i="2"/>
  <c r="A313" i="2"/>
  <c r="C313" i="2"/>
  <c r="G313" i="2"/>
  <c r="A314" i="2"/>
  <c r="C314" i="2"/>
  <c r="G314" i="2"/>
  <c r="A299" i="2"/>
  <c r="C299" i="2"/>
  <c r="G299" i="2"/>
  <c r="A322" i="2"/>
  <c r="B322" i="2"/>
  <c r="C322" i="2"/>
  <c r="G322" i="2"/>
  <c r="A321" i="2"/>
  <c r="C321" i="2"/>
  <c r="G321" i="2"/>
  <c r="A300" i="2"/>
  <c r="C300" i="2"/>
  <c r="G300" i="2"/>
  <c r="B300" i="2"/>
  <c r="A298" i="2"/>
  <c r="C298" i="2"/>
  <c r="G298" i="2"/>
  <c r="A316" i="2"/>
  <c r="C316" i="2"/>
  <c r="G316" i="2"/>
  <c r="A315" i="2"/>
  <c r="C315" i="2"/>
  <c r="G315" i="2"/>
  <c r="A310" i="2"/>
  <c r="C310" i="2"/>
  <c r="G310" i="2"/>
  <c r="A309" i="2"/>
  <c r="C309" i="2"/>
  <c r="G309" i="2"/>
  <c r="A305" i="2"/>
  <c r="C305" i="2"/>
  <c r="G305" i="2"/>
  <c r="A306" i="2"/>
  <c r="C306" i="2"/>
  <c r="G306" i="2"/>
  <c r="A308" i="2"/>
  <c r="C308" i="2"/>
  <c r="G308" i="2"/>
  <c r="A318" i="2"/>
  <c r="C318" i="2"/>
  <c r="G318" i="2"/>
  <c r="B324" i="2"/>
  <c r="C324" i="2"/>
  <c r="G324" i="2"/>
  <c r="A325" i="2"/>
  <c r="B325" i="2" s="1"/>
  <c r="C325" i="2"/>
  <c r="G325" i="2"/>
  <c r="A328" i="2"/>
  <c r="C328" i="2"/>
  <c r="G328" i="2"/>
  <c r="A327" i="2"/>
  <c r="B327" i="2" s="1"/>
  <c r="C327" i="2"/>
  <c r="G327" i="2"/>
  <c r="A343" i="2"/>
  <c r="C343" i="2"/>
  <c r="G343" i="2"/>
  <c r="A344" i="2"/>
  <c r="C344" i="2"/>
  <c r="G344" i="2"/>
  <c r="A345" i="2"/>
  <c r="C345" i="2"/>
  <c r="G345" i="2"/>
  <c r="A330" i="2"/>
  <c r="C330" i="2"/>
  <c r="G330" i="2"/>
  <c r="A353" i="2"/>
  <c r="B353" i="2"/>
  <c r="C353" i="2"/>
  <c r="G353" i="2"/>
  <c r="A352" i="2"/>
  <c r="C352" i="2"/>
  <c r="G352" i="2"/>
  <c r="A331" i="2"/>
  <c r="C331" i="2"/>
  <c r="G331" i="2"/>
  <c r="A347" i="2"/>
  <c r="C347" i="2"/>
  <c r="G347" i="2"/>
  <c r="A346" i="2"/>
  <c r="C346" i="2"/>
  <c r="G346" i="2"/>
  <c r="A341" i="2"/>
  <c r="C341" i="2"/>
  <c r="G341" i="2"/>
  <c r="A340" i="2"/>
  <c r="C340" i="2"/>
  <c r="G340" i="2"/>
  <c r="A336" i="2"/>
  <c r="C336" i="2"/>
  <c r="G336" i="2"/>
  <c r="A337" i="2"/>
  <c r="C337" i="2"/>
  <c r="G337" i="2"/>
  <c r="A339" i="2"/>
  <c r="C339" i="2"/>
  <c r="G339" i="2"/>
  <c r="A349" i="2"/>
  <c r="C349" i="2"/>
  <c r="G349" i="2"/>
  <c r="A329" i="2"/>
  <c r="C354" i="2"/>
  <c r="G354" i="2"/>
  <c r="B355" i="2"/>
  <c r="C355" i="2"/>
  <c r="A356" i="2"/>
  <c r="C356" i="2"/>
  <c r="A359" i="2"/>
  <c r="B359" i="2" s="1"/>
  <c r="C359" i="2"/>
  <c r="A358" i="2"/>
  <c r="B358" i="2" s="1"/>
  <c r="C358" i="2"/>
  <c r="A374" i="2"/>
  <c r="C374" i="2"/>
  <c r="G374" i="2"/>
  <c r="B374" i="2"/>
  <c r="A375" i="2"/>
  <c r="B375" i="2" s="1"/>
  <c r="C375" i="2"/>
  <c r="G375" i="2"/>
  <c r="A376" i="2"/>
  <c r="B376" i="2" s="1"/>
  <c r="C376" i="2"/>
  <c r="G376" i="2"/>
  <c r="A361" i="2"/>
  <c r="B361" i="2" s="1"/>
  <c r="C361" i="2"/>
  <c r="G361" i="2"/>
  <c r="A384" i="2"/>
  <c r="B384" i="2"/>
  <c r="C384" i="2"/>
  <c r="G384" i="2"/>
  <c r="A383" i="2"/>
  <c r="B383" i="2" s="1"/>
  <c r="C383" i="2"/>
  <c r="G383" i="2"/>
  <c r="A362" i="2"/>
  <c r="C362" i="2"/>
  <c r="G362" i="2"/>
  <c r="A360" i="2"/>
  <c r="C360" i="2"/>
  <c r="G360" i="2"/>
  <c r="A378" i="2"/>
  <c r="C378" i="2"/>
  <c r="G378" i="2"/>
  <c r="A377" i="2"/>
  <c r="C377" i="2"/>
  <c r="G377" i="2"/>
  <c r="A372" i="2"/>
  <c r="C372" i="2"/>
  <c r="G372" i="2"/>
  <c r="A371" i="2"/>
  <c r="C371" i="2"/>
  <c r="G371" i="2"/>
  <c r="A367" i="2"/>
  <c r="C367" i="2"/>
  <c r="G367" i="2"/>
  <c r="A368" i="2"/>
  <c r="C368" i="2"/>
  <c r="G368" i="2"/>
  <c r="A370" i="2"/>
  <c r="C370" i="2"/>
  <c r="G370" i="2"/>
  <c r="A380" i="2"/>
  <c r="C380" i="2"/>
  <c r="G380" i="2"/>
  <c r="B385" i="2"/>
  <c r="C385" i="2"/>
  <c r="G385" i="2"/>
  <c r="A386" i="2"/>
  <c r="C386" i="2"/>
  <c r="G386" i="2"/>
  <c r="A389" i="2"/>
  <c r="C389" i="2"/>
  <c r="G389" i="2"/>
  <c r="A388" i="2"/>
  <c r="C388" i="2"/>
  <c r="G388" i="2"/>
  <c r="A404" i="2"/>
  <c r="C404" i="2"/>
  <c r="G404" i="2"/>
  <c r="A405" i="2"/>
  <c r="C405" i="2"/>
  <c r="G405" i="2"/>
  <c r="A406" i="2"/>
  <c r="C406" i="2"/>
  <c r="G406" i="2"/>
  <c r="A391" i="2"/>
  <c r="C391" i="2"/>
  <c r="G391" i="2"/>
  <c r="A414" i="2"/>
  <c r="B414" i="2"/>
  <c r="C414" i="2"/>
  <c r="A413" i="2"/>
  <c r="B413" i="2" s="1"/>
  <c r="C413" i="2"/>
  <c r="A392" i="2"/>
  <c r="B392" i="2" s="1"/>
  <c r="C392" i="2"/>
  <c r="A408" i="2"/>
  <c r="B408" i="2" s="1"/>
  <c r="C408" i="2"/>
  <c r="A407" i="2"/>
  <c r="B407" i="2" s="1"/>
  <c r="C407" i="2"/>
  <c r="A402" i="2"/>
  <c r="B402" i="2" s="1"/>
  <c r="C402" i="2"/>
  <c r="A401" i="2"/>
  <c r="B401" i="2" s="1"/>
  <c r="C401" i="2"/>
  <c r="A397" i="2"/>
  <c r="B397" i="2" s="1"/>
  <c r="C397" i="2"/>
  <c r="A398" i="2"/>
  <c r="C398" i="2"/>
  <c r="A400" i="2"/>
  <c r="B400" i="2" s="1"/>
  <c r="C400" i="2"/>
  <c r="A410" i="2"/>
  <c r="B410" i="2" s="1"/>
  <c r="C410" i="2"/>
  <c r="C415" i="2"/>
  <c r="B416" i="2"/>
  <c r="C416" i="2"/>
  <c r="A417" i="2"/>
  <c r="C417" i="2"/>
  <c r="A420" i="2"/>
  <c r="C420" i="2"/>
  <c r="G420" i="2"/>
  <c r="A419" i="2"/>
  <c r="B419" i="2"/>
  <c r="C419" i="2"/>
  <c r="G419" i="2"/>
  <c r="A435" i="2"/>
  <c r="C435" i="2"/>
  <c r="G435" i="2"/>
  <c r="A436" i="2"/>
  <c r="C436" i="2"/>
  <c r="G436" i="2"/>
  <c r="A437" i="2"/>
  <c r="C437" i="2"/>
  <c r="G437" i="2"/>
  <c r="A422" i="2"/>
  <c r="C422" i="2"/>
  <c r="G422" i="2"/>
  <c r="A445" i="2"/>
  <c r="B445" i="2"/>
  <c r="C445" i="2"/>
  <c r="G445" i="2"/>
  <c r="A444" i="2"/>
  <c r="C444" i="2"/>
  <c r="G444" i="2"/>
  <c r="A423" i="2"/>
  <c r="C423" i="2"/>
  <c r="G423" i="2"/>
  <c r="A439" i="2"/>
  <c r="C439" i="2"/>
  <c r="G439" i="2"/>
  <c r="A438" i="2"/>
  <c r="C438" i="2"/>
  <c r="A433" i="2"/>
  <c r="B433" i="2" s="1"/>
  <c r="C433" i="2"/>
  <c r="A432" i="2"/>
  <c r="B432" i="2" s="1"/>
  <c r="C432" i="2"/>
  <c r="A428" i="2"/>
  <c r="B428" i="2" s="1"/>
  <c r="C428" i="2"/>
  <c r="A429" i="2"/>
  <c r="C429" i="2"/>
  <c r="A431" i="2"/>
  <c r="C431" i="2"/>
  <c r="A441" i="2"/>
  <c r="B441" i="2" s="1"/>
  <c r="C441" i="2"/>
  <c r="C446" i="2"/>
  <c r="C447" i="2"/>
  <c r="B448" i="2"/>
  <c r="C448" i="2"/>
  <c r="A449" i="2"/>
  <c r="C449" i="2"/>
  <c r="G449" i="2"/>
  <c r="A452" i="2"/>
  <c r="C452" i="2"/>
  <c r="G452" i="2"/>
  <c r="A451" i="2"/>
  <c r="C451" i="2"/>
  <c r="G451" i="2"/>
  <c r="A467" i="2"/>
  <c r="C467" i="2"/>
  <c r="G467" i="2"/>
  <c r="A468" i="2"/>
  <c r="C468" i="2"/>
  <c r="G468" i="2"/>
  <c r="A469" i="2"/>
  <c r="C469" i="2"/>
  <c r="G469" i="2"/>
  <c r="A454" i="2"/>
  <c r="C454" i="2"/>
  <c r="G454" i="2"/>
  <c r="A477" i="2"/>
  <c r="B477" i="2"/>
  <c r="C477" i="2"/>
  <c r="G477" i="2"/>
  <c r="A476" i="2"/>
  <c r="C476" i="2"/>
  <c r="G476" i="2"/>
  <c r="A455" i="2"/>
  <c r="C455" i="2"/>
  <c r="G455" i="2"/>
  <c r="A471" i="2"/>
  <c r="C471" i="2"/>
  <c r="G471" i="2"/>
  <c r="A470" i="2"/>
  <c r="B470" i="2" s="1"/>
  <c r="C470" i="2"/>
  <c r="A465" i="2"/>
  <c r="C465" i="2"/>
  <c r="A464" i="2"/>
  <c r="C464" i="2"/>
  <c r="A460" i="2"/>
  <c r="C460" i="2"/>
  <c r="A461" i="2"/>
  <c r="B461" i="2" s="1"/>
  <c r="C461" i="2"/>
  <c r="A463" i="2"/>
  <c r="C463" i="2"/>
  <c r="A473" i="2"/>
  <c r="B473" i="2" s="1"/>
  <c r="C473" i="2"/>
  <c r="C508" i="2"/>
  <c r="C509" i="2"/>
  <c r="B510" i="2"/>
  <c r="C510" i="2"/>
  <c r="A511" i="2"/>
  <c r="C511" i="2"/>
  <c r="A514" i="2"/>
  <c r="C514" i="2"/>
  <c r="G514" i="2"/>
  <c r="A513" i="2"/>
  <c r="C513" i="2"/>
  <c r="G513" i="2"/>
  <c r="A516" i="2"/>
  <c r="C516" i="2"/>
  <c r="G516" i="2"/>
  <c r="A539" i="2"/>
  <c r="B539" i="2"/>
  <c r="C539" i="2"/>
  <c r="G539" i="2"/>
  <c r="A538" i="2"/>
  <c r="C538" i="2"/>
  <c r="G538" i="2"/>
  <c r="A517" i="2"/>
  <c r="C517" i="2"/>
  <c r="G517" i="2"/>
  <c r="A533" i="2"/>
  <c r="C533" i="2"/>
  <c r="G533" i="2"/>
  <c r="A532" i="2"/>
  <c r="C532" i="2"/>
  <c r="G532" i="2"/>
  <c r="A527" i="2"/>
  <c r="B527" i="2" s="1"/>
  <c r="C527" i="2"/>
  <c r="A526" i="2"/>
  <c r="C526" i="2"/>
  <c r="A522" i="2"/>
  <c r="C522" i="2"/>
  <c r="A523" i="2"/>
  <c r="C523" i="2"/>
  <c r="A525" i="2"/>
  <c r="B525" i="2" s="1"/>
  <c r="C525" i="2"/>
  <c r="A535" i="2"/>
  <c r="C535" i="2"/>
  <c r="C540" i="2"/>
  <c r="C541" i="2"/>
  <c r="A542" i="2"/>
  <c r="B542" i="2" s="1"/>
  <c r="C542" i="2"/>
  <c r="G542" i="2"/>
  <c r="A545" i="2"/>
  <c r="B545" i="2" s="1"/>
  <c r="C545" i="2"/>
  <c r="G545" i="2"/>
  <c r="A544" i="2"/>
  <c r="C544" i="2"/>
  <c r="G544" i="2"/>
  <c r="A560" i="2"/>
  <c r="B560" i="2" s="1"/>
  <c r="C560" i="2"/>
  <c r="G560" i="2"/>
  <c r="A561" i="2"/>
  <c r="B561" i="2" s="1"/>
  <c r="C561" i="2"/>
  <c r="G561" i="2"/>
  <c r="A562" i="2"/>
  <c r="B562" i="2" s="1"/>
  <c r="C562" i="2"/>
  <c r="G562" i="2"/>
  <c r="A547" i="2"/>
  <c r="B547" i="2" s="1"/>
  <c r="C547" i="2"/>
  <c r="G547" i="2"/>
  <c r="A570" i="2"/>
  <c r="B570" i="2"/>
  <c r="C570" i="2"/>
  <c r="G570" i="2"/>
  <c r="A569" i="2"/>
  <c r="B569" i="2" s="1"/>
  <c r="C569" i="2"/>
  <c r="G569" i="2"/>
  <c r="A548" i="2"/>
  <c r="B548" i="2" s="1"/>
  <c r="C548" i="2"/>
  <c r="G548" i="2"/>
  <c r="A564" i="2"/>
  <c r="B564" i="2" s="1"/>
  <c r="C564" i="2"/>
  <c r="G564" i="2"/>
  <c r="A563" i="2"/>
  <c r="B563" i="2" s="1"/>
  <c r="C563" i="2"/>
  <c r="G563" i="2"/>
  <c r="A558" i="2"/>
  <c r="C558" i="2"/>
  <c r="A557" i="2"/>
  <c r="C557" i="2"/>
  <c r="A553" i="2"/>
  <c r="C553" i="2"/>
  <c r="A554" i="2"/>
  <c r="C554" i="2"/>
  <c r="A556" i="2"/>
  <c r="C556" i="2"/>
  <c r="A566" i="2"/>
  <c r="B566" i="2" s="1"/>
  <c r="C566" i="2"/>
  <c r="C571" i="2"/>
  <c r="B572" i="2"/>
  <c r="C572" i="2"/>
  <c r="A573" i="2"/>
  <c r="C573" i="2"/>
  <c r="G573" i="2"/>
  <c r="A576" i="2"/>
  <c r="C576" i="2"/>
  <c r="G576" i="2"/>
  <c r="A575" i="2"/>
  <c r="C575" i="2"/>
  <c r="G575" i="2"/>
  <c r="A591" i="2"/>
  <c r="B591" i="2" s="1"/>
  <c r="C591" i="2"/>
  <c r="G591" i="2"/>
  <c r="A592" i="2"/>
  <c r="C592" i="2"/>
  <c r="G592" i="2"/>
  <c r="A593" i="2"/>
  <c r="C593" i="2"/>
  <c r="G593" i="2"/>
  <c r="A578" i="2"/>
  <c r="C578" i="2"/>
  <c r="G578" i="2"/>
  <c r="A601" i="2"/>
  <c r="B601" i="2"/>
  <c r="C601" i="2"/>
  <c r="G601" i="2"/>
  <c r="A600" i="2"/>
  <c r="C600" i="2"/>
  <c r="G600" i="2"/>
  <c r="A579" i="2"/>
  <c r="C579" i="2"/>
  <c r="G579" i="2"/>
  <c r="A595" i="2"/>
  <c r="C595" i="2"/>
  <c r="G595" i="2"/>
  <c r="A594" i="2"/>
  <c r="C594" i="2"/>
  <c r="G594" i="2"/>
  <c r="A589" i="2"/>
  <c r="B589" i="2" s="1"/>
  <c r="C589" i="2"/>
  <c r="A588" i="2"/>
  <c r="B588" i="2" s="1"/>
  <c r="C588" i="2"/>
  <c r="A584" i="2"/>
  <c r="B584" i="2" s="1"/>
  <c r="C584" i="2"/>
  <c r="A585" i="2"/>
  <c r="C585" i="2"/>
  <c r="A587" i="2"/>
  <c r="B587" i="2" s="1"/>
  <c r="C587" i="2"/>
  <c r="A597" i="2"/>
  <c r="B597" i="2" s="1"/>
  <c r="C597" i="2"/>
  <c r="B460" i="2" l="1"/>
  <c r="B431" i="2"/>
  <c r="B522" i="2"/>
  <c r="B557" i="2"/>
  <c r="B554" i="2"/>
  <c r="B463" i="2"/>
  <c r="B197" i="2"/>
  <c r="B290" i="2"/>
  <c r="B595" i="2"/>
  <c r="B579" i="2"/>
  <c r="B592" i="2"/>
  <c r="B585" i="2"/>
  <c r="B593" i="2"/>
  <c r="B575" i="2"/>
  <c r="B594" i="2"/>
  <c r="B578" i="2"/>
  <c r="B600" i="2"/>
  <c r="B573" i="2"/>
  <c r="B513" i="2"/>
  <c r="B576" i="2"/>
  <c r="B553" i="2"/>
  <c r="B535" i="2"/>
  <c r="B523" i="2"/>
  <c r="B533" i="2"/>
  <c r="B516" i="2"/>
  <c r="B438" i="2"/>
  <c r="B398" i="2"/>
  <c r="B558" i="2"/>
  <c r="B538" i="2"/>
  <c r="B556" i="2"/>
  <c r="B544" i="2"/>
  <c r="B526" i="2"/>
  <c r="B532" i="2"/>
  <c r="B517" i="2"/>
  <c r="B514" i="2"/>
  <c r="B417" i="2"/>
  <c r="B471" i="2"/>
  <c r="B455" i="2"/>
  <c r="B467" i="2"/>
  <c r="B429" i="2"/>
  <c r="B423" i="2"/>
  <c r="B422" i="2"/>
  <c r="B436" i="2"/>
  <c r="B405" i="2"/>
  <c r="B380" i="2"/>
  <c r="B370" i="2"/>
  <c r="B368" i="2"/>
  <c r="B367" i="2"/>
  <c r="B371" i="2"/>
  <c r="B372" i="2"/>
  <c r="B377" i="2"/>
  <c r="B378" i="2"/>
  <c r="B360" i="2"/>
  <c r="B362" i="2"/>
  <c r="B511" i="2"/>
  <c r="B468" i="2"/>
  <c r="B406" i="2"/>
  <c r="B388" i="2"/>
  <c r="B464" i="2"/>
  <c r="B476" i="2"/>
  <c r="B469" i="2"/>
  <c r="B452" i="2"/>
  <c r="B449" i="2"/>
  <c r="B439" i="2"/>
  <c r="B437" i="2"/>
  <c r="B435" i="2"/>
  <c r="B391" i="2"/>
  <c r="B386" i="2"/>
  <c r="B454" i="2"/>
  <c r="B451" i="2"/>
  <c r="B444" i="2"/>
  <c r="B420" i="2"/>
  <c r="B404" i="2"/>
  <c r="B389" i="2"/>
  <c r="B340" i="2"/>
  <c r="B347" i="2"/>
  <c r="B318" i="2"/>
  <c r="B305" i="2"/>
  <c r="B316" i="2"/>
  <c r="B277" i="2"/>
  <c r="B465" i="2"/>
  <c r="B336" i="2"/>
  <c r="B352" i="2"/>
  <c r="B344" i="2"/>
  <c r="B306" i="2"/>
  <c r="B310" i="2"/>
  <c r="B356" i="2"/>
  <c r="B337" i="2"/>
  <c r="B346" i="2"/>
  <c r="B331" i="2"/>
  <c r="B345" i="2"/>
  <c r="B309" i="2"/>
  <c r="B349" i="2"/>
  <c r="B339" i="2"/>
  <c r="B341" i="2"/>
  <c r="B330" i="2"/>
  <c r="B343" i="2"/>
  <c r="B308" i="2"/>
  <c r="B315" i="2"/>
  <c r="B298" i="2"/>
  <c r="B321" i="2"/>
  <c r="B299" i="2"/>
  <c r="B314" i="2"/>
  <c r="B313" i="2"/>
  <c r="B312" i="2"/>
  <c r="B296" i="2"/>
  <c r="B297" i="2"/>
  <c r="B328" i="2"/>
  <c r="B283" i="2"/>
  <c r="B287" i="2"/>
  <c r="B225" i="2"/>
  <c r="B217" i="2"/>
  <c r="B294" i="2"/>
  <c r="B282" i="2"/>
  <c r="B263" i="2"/>
  <c r="B285" i="2"/>
  <c r="B265" i="2"/>
  <c r="B266" i="2"/>
  <c r="B205" i="2"/>
  <c r="B207" i="2"/>
  <c r="B206" i="2"/>
  <c r="B213" i="2"/>
  <c r="B268" i="2"/>
  <c r="B281" i="2"/>
  <c r="B215" i="2"/>
  <c r="B279" i="2"/>
  <c r="B153" i="2"/>
  <c r="B151" i="2"/>
  <c r="B194" i="2"/>
  <c r="B188" i="2"/>
  <c r="B172" i="2"/>
  <c r="B173" i="2"/>
  <c r="B170" i="2"/>
  <c r="B163" i="2"/>
  <c r="B144" i="2"/>
  <c r="B120" i="2"/>
  <c r="B127" i="2"/>
  <c r="B98" i="2"/>
  <c r="B150" i="2"/>
  <c r="B155" i="2"/>
  <c r="B129" i="2"/>
  <c r="B204" i="2"/>
  <c r="B191" i="2"/>
  <c r="B192" i="2"/>
  <c r="B143" i="2"/>
  <c r="B159" i="2"/>
  <c r="B114" i="2"/>
  <c r="B89" i="2"/>
  <c r="B82" i="2"/>
  <c r="B175" i="2"/>
  <c r="B189" i="2"/>
  <c r="B166" i="2"/>
  <c r="B91" i="2"/>
  <c r="B93" i="2"/>
  <c r="B81" i="2"/>
  <c r="B97" i="2"/>
  <c r="B83" i="2"/>
  <c r="B88" i="2"/>
</calcChain>
</file>

<file path=xl/sharedStrings.xml><?xml version="1.0" encoding="utf-8"?>
<sst xmlns="http://schemas.openxmlformats.org/spreadsheetml/2006/main" count="3869" uniqueCount="152">
  <si>
    <t>88DE9D23-B40B-4A75-83DA-CEABB305FADD</t>
  </si>
  <si>
    <t>AD7080C4-C9B6-449E-9125-F1114C245768</t>
  </si>
  <si>
    <t>3BDFBC50-5FD0-44D2-8F2C-8100642B19E7</t>
  </si>
  <si>
    <t>Инженерные системы. Монтаж кабеля, п.м.</t>
  </si>
  <si>
    <t>Инженерные системы. Монтаж трубопроводов, п.м.</t>
  </si>
  <si>
    <t>Инженерные системы. Монтаж оборудования, шт.</t>
  </si>
  <si>
    <t>Обратная засыпка, м3</t>
  </si>
  <si>
    <t>Устройство жесткого основания, м3</t>
  </si>
  <si>
    <t>Устройство ВСП (путевой бетон), п.м.</t>
  </si>
  <si>
    <t>Прочие работы</t>
  </si>
  <si>
    <t>Монолитный ж/б, м3</t>
  </si>
  <si>
    <t>Проходка вертикальных стволов, п.м.</t>
  </si>
  <si>
    <t>Проходка горным способом, п.м.</t>
  </si>
  <si>
    <t>Проходка ТПМК, п.м.</t>
  </si>
  <si>
    <t>Ограждающие конструкции, м3</t>
  </si>
  <si>
    <t>Земляные работы, м3</t>
  </si>
  <si>
    <t>ИБТ</t>
  </si>
  <si>
    <t>Ст. "Зюзино" и перегон от ст. "Зюзино" до ст. "Каховская"</t>
  </si>
  <si>
    <t>6419EC0A-5A32-4979-B1BB-BCAAFEE4838B</t>
  </si>
  <si>
    <t>D603D8CE-85DA-471A-AE30-4C83BD1476C8</t>
  </si>
  <si>
    <t>Южный участок БКЛ</t>
  </si>
  <si>
    <t>4E005709-4C1C-449E-A1D6-E252D76BFAB2</t>
  </si>
  <si>
    <t>9B418CE2-3C3A-489E-AF53-F47DE1504204</t>
  </si>
  <si>
    <t>УРСТ</t>
  </si>
  <si>
    <t>5068518B-F52D-4236-81B4-ABA63B94EE0F</t>
  </si>
  <si>
    <t>FDBB77E1-CAAB-4231-A3A6-5F1E1D2A7239</t>
  </si>
  <si>
    <t>45AE0848-F448-420E-8294-9520F637BB9A</t>
  </si>
  <si>
    <t>Ингеоком</t>
  </si>
  <si>
    <t>DCFAE582-0E20-476E-A53C-8EC2F89B0988</t>
  </si>
  <si>
    <t>08D0BC09-97D8-40CE-AB70-D83CFDF6692D</t>
  </si>
  <si>
    <t>Западный участок БКЛ</t>
  </si>
  <si>
    <t>8C2CC2FE-893A-4798-A103-0AB407D2A377</t>
  </si>
  <si>
    <t>A5DC6BF3-50AC-42B0-A008-0413A6F46251</t>
  </si>
  <si>
    <t>5de166fd-6452-481e-9a97-02de7d3f2273</t>
  </si>
  <si>
    <t>2BA5E5C3-A498-49EF-88A3-3FF29C24AED3</t>
  </si>
  <si>
    <t>73ad09dc-a48e-49e4-a7e1-1838f9dd9568</t>
  </si>
  <si>
    <t>Соединительная ветка с СТЛ</t>
  </si>
  <si>
    <t>2e81566d-226c-4c3a-b7b7-5b83a5acb794</t>
  </si>
  <si>
    <t>ТУПИКИ за ст. "Деловой центр"</t>
  </si>
  <si>
    <t>7c10756c-3678-4206-9250-508fabf6760a</t>
  </si>
  <si>
    <t>Пересадка на станцию "Динамо"</t>
  </si>
  <si>
    <t>Ст. "Деловой центр" - ст. "Петровский парк"</t>
  </si>
  <si>
    <t>Северо-Западный участок БКЛ</t>
  </si>
  <si>
    <t>МСГ</t>
  </si>
  <si>
    <t>Факт</t>
  </si>
  <si>
    <t>План</t>
  </si>
  <si>
    <t>Проектный объем</t>
  </si>
  <si>
    <t xml:space="preserve">Прогнозное окончание работ </t>
  </si>
  <si>
    <t xml:space="preserve">Директивное окончание работ </t>
  </si>
  <si>
    <t>Отклон.</t>
  </si>
  <si>
    <t>Физические объемы</t>
  </si>
  <si>
    <t>Факт (накопит.)</t>
  </si>
  <si>
    <t>Станция / перегон / виды работ</t>
  </si>
  <si>
    <t>№</t>
  </si>
  <si>
    <t>фильтр</t>
  </si>
  <si>
    <t>Дирекция 1</t>
  </si>
  <si>
    <t>февраль</t>
  </si>
  <si>
    <t>Январь</t>
  </si>
  <si>
    <t>дата отчета</t>
  </si>
  <si>
    <t>Д1</t>
  </si>
  <si>
    <t>Период по отклонениям</t>
  </si>
  <si>
    <t>ручной ввод</t>
  </si>
  <si>
    <t>%</t>
  </si>
  <si>
    <t>Подрядчик</t>
  </si>
  <si>
    <t>АО "Ингеоком"</t>
  </si>
  <si>
    <t xml:space="preserve">АО "УРСТ" </t>
  </si>
  <si>
    <t>ООО "ИБТ"</t>
  </si>
  <si>
    <t>помещения, переданные под монтаж оборудования, шт.</t>
  </si>
  <si>
    <t>Сроки</t>
  </si>
  <si>
    <t xml:space="preserve">Общие объемы </t>
  </si>
  <si>
    <t>Факт (накоп.)</t>
  </si>
  <si>
    <t>Общий остаток</t>
  </si>
  <si>
    <t>% готовности</t>
  </si>
  <si>
    <t>Комментарии по отклонению и план компенсирующих мероприятий (ПКМ)</t>
  </si>
  <si>
    <t>Численность</t>
  </si>
  <si>
    <t>план = МСГ  проверка</t>
  </si>
  <si>
    <t>Итого по Объекту Дирекции 1</t>
  </si>
  <si>
    <t>Устройство крепления котлована, тн.</t>
  </si>
  <si>
    <t>помещения, переданные под чистовую отделку, шт.</t>
  </si>
  <si>
    <t>чистовая отделка выполнена</t>
  </si>
  <si>
    <t>Устранение замечаний, шт.</t>
  </si>
  <si>
    <t>Итого по Объекту: Северо-Западный участок БКЛ</t>
  </si>
  <si>
    <t>Итого по Объекту: Западный участок БКЛ</t>
  </si>
  <si>
    <t>Итого по Объекту: Южный участок БКЛ</t>
  </si>
  <si>
    <t>Пересадка на станцию "Полежаевская" (Вестибюль №2)</t>
  </si>
  <si>
    <t>Ст. "Савеловская", тупики за станцией</t>
  </si>
  <si>
    <t>Ст. "Давыдково" , перегон от ст. "Давыдково" до переходной камеры за ст. "Аминьевское шоссе"</t>
  </si>
  <si>
    <t>Итого по Объекту: Юго-Западный участок БКЛ</t>
  </si>
  <si>
    <t>Ст. "Улица Новаторов" и перегон от ст. "Улица Новаторов" до ст. "Воронцовская"</t>
  </si>
  <si>
    <t>Ст. "Воронцовская" и перегон от ст. "Воронцовская" до ст. "Зюзино"</t>
  </si>
  <si>
    <t/>
  </si>
  <si>
    <t>План из выгрузки</t>
  </si>
  <si>
    <t>Факт из выгрузки</t>
  </si>
  <si>
    <t>Отклонение от накоп. плана</t>
  </si>
  <si>
    <t>Итоги</t>
  </si>
  <si>
    <t>План (накопит.)</t>
  </si>
  <si>
    <t>Соединительная ветка между южным участок ТПК и линии вдоль Калужского шоссе</t>
  </si>
  <si>
    <t>Реконструкция Каховской линии</t>
  </si>
  <si>
    <t>АО "Мосметрострой"</t>
  </si>
  <si>
    <t>План накоп</t>
  </si>
  <si>
    <t>Факт накоп</t>
  </si>
  <si>
    <t>Устройство вентперекрытия тоннеля D10, пог.м</t>
  </si>
  <si>
    <t>Итого по Объекту: Реконструкция Каховской линии</t>
  </si>
  <si>
    <t>Ст. "Каховская", перегон от ПК0164 до ст. "Каховская" (тупики за станцией)</t>
  </si>
  <si>
    <t>Перегон от ст. "Варшавская" до ст. "Каширская", ст. "Каширская"</t>
  </si>
  <si>
    <t>План (накоп.)</t>
  </si>
  <si>
    <t>Архитектурно-отделочные работы пассажирской зоны, м2</t>
  </si>
  <si>
    <t>Вынос инженерных коммуникаций (трубопроводы), п.м.</t>
  </si>
  <si>
    <t>Вынос инженерных коммуникаций (кабель), п.м.</t>
  </si>
  <si>
    <t xml:space="preserve">Прогнозное начало работ </t>
  </si>
  <si>
    <t>Инженерные системы. Монтаж воздуховодов, п.м.</t>
  </si>
  <si>
    <t>Устройство наружных сетей (кабель), п.м.</t>
  </si>
  <si>
    <t>Устройство наружных сетей (трубопроводы), п.м.</t>
  </si>
  <si>
    <t>Благоустройство (озеленение), м2</t>
  </si>
  <si>
    <t>Благоустройство (асфальтирование), м2</t>
  </si>
  <si>
    <t>Благоустройство (гранит, плитка), м2</t>
  </si>
  <si>
    <t>1 этап</t>
  </si>
  <si>
    <t>2 этап</t>
  </si>
  <si>
    <t>Отчетная неделя
28.09.20 - 30.09.20</t>
  </si>
  <si>
    <t>Перегон от ст. "Каховская" до ст. "Варшавская", ст. Варшавская</t>
  </si>
  <si>
    <t>Объединенное здание эксплуатационного персонала</t>
  </si>
  <si>
    <t>ТамбовКапиталПроект</t>
  </si>
  <si>
    <t>Ежедневный отчет по выполнению физических объемов работ и численности. Дирекция метро-1</t>
  </si>
  <si>
    <t>Ст. "Можайская" и перегон от ст. "Терехово" до ст.  "Можайская", перегон от ст. "Можайская" до ст. "Давыдково"</t>
  </si>
  <si>
    <t>Ст. "Улица Народного Ополчения" и перегон от ст. "Хорошевская" до ст. "Улица Народного Ополчения"</t>
  </si>
  <si>
    <t>Ст. "Нижние Мневники" и перегон от ст. "Улица Народного Ополчения" до ст. "Нижние Мневники", р-ция Карамышевского шлюза</t>
  </si>
  <si>
    <t>Тупики за ст. "Нижние Мневники"</t>
  </si>
  <si>
    <t>Ст. "Терехово" и перегон от ст. "Нижние Мневники" до ст. "Терехово"</t>
  </si>
  <si>
    <t>Численность на 12.02</t>
  </si>
  <si>
    <t>ООО "ГорИнжСтрой"</t>
  </si>
  <si>
    <t>Численность на 20.02</t>
  </si>
  <si>
    <t>01.02.21 - 07.02.21</t>
  </si>
  <si>
    <t>08.02.21 - 14.02.21</t>
  </si>
  <si>
    <t>15.02.21 - 21.02.21</t>
  </si>
  <si>
    <t>22.02.21 - 28.02.21</t>
  </si>
  <si>
    <t>Объект</t>
  </si>
  <si>
    <t>Общий итог</t>
  </si>
  <si>
    <t>Названия столбцов</t>
  </si>
  <si>
    <t>Сумма по полю 01.02.2021</t>
  </si>
  <si>
    <t>Сумма по полю 04.02.2021</t>
  </si>
  <si>
    <t>Сумма по полю 08.02.2021</t>
  </si>
  <si>
    <t>Сумма по полю 12.02.2021</t>
  </si>
  <si>
    <t>Сумма по полю 16.02.2021</t>
  </si>
  <si>
    <t>Сумма по полю 20.02.2021</t>
  </si>
  <si>
    <t>Сумма по полю 24.02.2021</t>
  </si>
  <si>
    <t>Сумма по полю 28.02.2021</t>
  </si>
  <si>
    <t>Значения</t>
  </si>
  <si>
    <t>Средняя численность за февраль</t>
  </si>
  <si>
    <t>ФО за февраль</t>
  </si>
  <si>
    <t>Выработка в феврале</t>
  </si>
  <si>
    <t>Объём за февраль</t>
  </si>
  <si>
    <t>Средняя численность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</si>
</sst>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;@"/>
    <numFmt numFmtId="165" formatCode="[$-419]mmmm;@"/>
    <numFmt numFmtId="166" formatCode="#,##0.0"/>
    <numFmt numFmtId="170" formatCode="0.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theme="1"/>
      <name val="Arial"/>
      <family val="2"/>
      <charset val="204"/>
    </font>
    <font>
      <b/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0"/>
      <name val="Arial"/>
      <family val="2"/>
      <charset val="204"/>
    </font>
    <font>
      <b/>
      <i/>
      <sz val="10"/>
      <color theme="1"/>
      <name val="Arial"/>
      <family val="2"/>
      <charset val="204"/>
    </font>
    <font>
      <b/>
      <sz val="12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6"/>
      <color theme="0"/>
      <name val="Arial"/>
      <family val="2"/>
      <charset val="204"/>
    </font>
    <font>
      <b/>
      <sz val="16"/>
      <name val="Arial"/>
      <family val="2"/>
      <charset val="204"/>
    </font>
    <font>
      <b/>
      <sz val="10"/>
      <color theme="0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color theme="0"/>
      <name val="Arial"/>
      <family val="2"/>
      <charset val="204"/>
    </font>
    <font>
      <sz val="16"/>
      <name val="Arial"/>
      <family val="2"/>
      <charset val="204"/>
    </font>
    <font>
      <sz val="16"/>
      <color theme="0"/>
      <name val="Arial"/>
      <family val="2"/>
      <charset val="204"/>
    </font>
    <font>
      <sz val="12"/>
      <name val="Arial"/>
      <family val="2"/>
      <charset val="204"/>
    </font>
    <font>
      <i/>
      <sz val="10"/>
      <color theme="1"/>
      <name val="Arial"/>
      <family val="2"/>
      <charset val="204"/>
    </font>
  </fonts>
  <fills count="20">
    <fill>
      <patternFill patternType="none"/>
    </fill>
    <fill>
      <patternFill patternType="gray125"/>
    </fill>
    <fill>
      <patternFill patternType="solid">
        <fgColor rgb="FFD6DCE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theme="4" tint="-0.499984740745262"/>
        <bgColor theme="4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rgb="FFE88684"/>
        <bgColor indexed="64"/>
      </patternFill>
    </fill>
    <fill>
      <patternFill patternType="solid">
        <fgColor rgb="FFFFD85B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32770">
    <xf numFmtId="0" fontId="0" fillId="0" borderId="0"/>
    <xf numFmtId="0" fontId="15" fillId="0" borderId="0"/>
    <xf numFmtId="9" fontId="15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67">
    <xf numFmtId="0" fontId="0" fillId="0" borderId="0" xfId="0"/>
    <xf numFmtId="0" fontId="16" fillId="0" borderId="0" xfId="1" applyFont="1"/>
    <xf numFmtId="0" fontId="16" fillId="0" borderId="0" xfId="1" applyFont="1" applyAlignment="1">
      <alignment horizontal="center" vertical="center"/>
    </xf>
    <xf numFmtId="0" fontId="16" fillId="0" borderId="0" xfId="1" applyNumberFormat="1" applyFont="1" applyAlignment="1">
      <alignment horizontal="center" vertical="center" wrapText="1"/>
    </xf>
    <xf numFmtId="0" fontId="16" fillId="0" borderId="0" xfId="1" applyNumberFormat="1" applyFont="1" applyAlignment="1">
      <alignment horizontal="center" vertical="center"/>
    </xf>
    <xf numFmtId="3" fontId="16" fillId="0" borderId="0" xfId="1" applyNumberFormat="1" applyFont="1" applyAlignment="1">
      <alignment horizontal="center" vertical="center"/>
    </xf>
    <xf numFmtId="0" fontId="16" fillId="0" borderId="0" xfId="1" applyFont="1" applyAlignment="1">
      <alignment vertical="center"/>
    </xf>
    <xf numFmtId="0" fontId="16" fillId="0" borderId="0" xfId="1" applyNumberFormat="1" applyFont="1" applyBorder="1"/>
    <xf numFmtId="0" fontId="16" fillId="0" borderId="1" xfId="1" applyFont="1" applyBorder="1"/>
    <xf numFmtId="0" fontId="16" fillId="0" borderId="0" xfId="1" applyFont="1" applyBorder="1"/>
    <xf numFmtId="0" fontId="16" fillId="0" borderId="1" xfId="1" applyFont="1" applyBorder="1" applyAlignment="1">
      <alignment horizontal="center" vertical="center"/>
    </xf>
    <xf numFmtId="0" fontId="16" fillId="2" borderId="0" xfId="1" applyFont="1" applyFill="1"/>
    <xf numFmtId="0" fontId="16" fillId="2" borderId="0" xfId="1" applyFont="1" applyFill="1" applyAlignment="1">
      <alignment horizontal="center" vertical="center"/>
    </xf>
    <xf numFmtId="0" fontId="17" fillId="0" borderId="3" xfId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0" xfId="1" applyFont="1" applyAlignment="1">
      <alignment horizontal="center" vertical="center"/>
    </xf>
    <xf numFmtId="0" fontId="17" fillId="0" borderId="0" xfId="1" applyFont="1"/>
    <xf numFmtId="0" fontId="16" fillId="0" borderId="4" xfId="2" applyNumberFormat="1" applyFont="1" applyBorder="1" applyAlignment="1" applyProtection="1">
      <alignment horizontal="center" vertical="center"/>
      <protection locked="0"/>
    </xf>
    <xf numFmtId="3" fontId="16" fillId="0" borderId="5" xfId="1" applyNumberFormat="1" applyFont="1" applyBorder="1" applyAlignment="1" applyProtection="1">
      <alignment horizontal="center" vertical="center"/>
      <protection locked="0"/>
    </xf>
    <xf numFmtId="0" fontId="18" fillId="4" borderId="4" xfId="1" applyNumberFormat="1" applyFont="1" applyFill="1" applyBorder="1" applyAlignment="1" applyProtection="1">
      <alignment horizontal="center" vertical="center"/>
      <protection locked="0"/>
    </xf>
    <xf numFmtId="0" fontId="18" fillId="4" borderId="5" xfId="1" applyNumberFormat="1" applyFont="1" applyFill="1" applyBorder="1" applyAlignment="1" applyProtection="1">
      <alignment horizontal="center" vertical="center"/>
      <protection locked="0"/>
    </xf>
    <xf numFmtId="0" fontId="18" fillId="4" borderId="7" xfId="1" applyNumberFormat="1" applyFont="1" applyFill="1" applyBorder="1" applyAlignment="1" applyProtection="1">
      <alignment horizontal="center" vertical="center"/>
      <protection locked="0"/>
    </xf>
    <xf numFmtId="0" fontId="17" fillId="0" borderId="0" xfId="1" applyFont="1" applyBorder="1" applyAlignment="1">
      <alignment horizontal="center" vertical="center"/>
    </xf>
    <xf numFmtId="0" fontId="18" fillId="5" borderId="0" xfId="1" applyFont="1" applyFill="1"/>
    <xf numFmtId="0" fontId="18" fillId="6" borderId="7" xfId="1" applyNumberFormat="1" applyFont="1" applyFill="1" applyBorder="1" applyAlignment="1" applyProtection="1">
      <alignment horizontal="center" vertical="center"/>
      <protection locked="0"/>
    </xf>
    <xf numFmtId="0" fontId="20" fillId="5" borderId="0" xfId="1" applyFont="1" applyFill="1"/>
    <xf numFmtId="0" fontId="19" fillId="7" borderId="7" xfId="1" applyNumberFormat="1" applyFont="1" applyFill="1" applyBorder="1" applyAlignment="1" applyProtection="1">
      <alignment horizontal="center" vertical="center"/>
      <protection locked="0"/>
    </xf>
    <xf numFmtId="0" fontId="17" fillId="2" borderId="3" xfId="1" applyFont="1" applyFill="1" applyBorder="1" applyAlignment="1">
      <alignment horizontal="center" vertical="center"/>
    </xf>
    <xf numFmtId="0" fontId="17" fillId="2" borderId="1" xfId="1" applyFont="1" applyFill="1" applyBorder="1" applyAlignment="1">
      <alignment horizontal="center" vertical="center"/>
    </xf>
    <xf numFmtId="0" fontId="17" fillId="2" borderId="0" xfId="1" applyFont="1" applyFill="1" applyAlignment="1">
      <alignment horizontal="center" vertical="center"/>
    </xf>
    <xf numFmtId="0" fontId="17" fillId="2" borderId="0" xfId="1" applyFont="1" applyFill="1" applyBorder="1" applyAlignment="1">
      <alignment horizontal="center" vertical="center"/>
    </xf>
    <xf numFmtId="0" fontId="16" fillId="2" borderId="0" xfId="1" applyFont="1" applyFill="1" applyBorder="1" applyAlignment="1">
      <alignment horizontal="center" vertical="center"/>
    </xf>
    <xf numFmtId="0" fontId="16" fillId="0" borderId="4" xfId="2" applyNumberFormat="1" applyFont="1" applyBorder="1" applyAlignment="1" applyProtection="1">
      <alignment horizontal="left" vertical="center"/>
      <protection locked="0"/>
    </xf>
    <xf numFmtId="11" fontId="17" fillId="0" borderId="3" xfId="1" applyNumberFormat="1" applyFont="1" applyBorder="1" applyAlignment="1">
      <alignment horizontal="center" vertical="center"/>
    </xf>
    <xf numFmtId="11" fontId="17" fillId="0" borderId="1" xfId="1" applyNumberFormat="1" applyFont="1" applyBorder="1" applyAlignment="1">
      <alignment horizontal="center" vertical="center"/>
    </xf>
    <xf numFmtId="1" fontId="16" fillId="0" borderId="4" xfId="1" applyNumberFormat="1" applyFont="1" applyBorder="1" applyAlignment="1">
      <alignment horizontal="left" vertical="center" wrapText="1"/>
    </xf>
    <xf numFmtId="11" fontId="17" fillId="0" borderId="0" xfId="1" applyNumberFormat="1" applyFont="1" applyBorder="1" applyAlignment="1">
      <alignment horizontal="center" vertical="center"/>
    </xf>
    <xf numFmtId="0" fontId="16" fillId="0" borderId="0" xfId="1" applyFont="1" applyBorder="1" applyAlignment="1">
      <alignment horizontal="center" vertical="center"/>
    </xf>
    <xf numFmtId="0" fontId="17" fillId="3" borderId="3" xfId="1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17" fillId="3" borderId="0" xfId="1" applyFont="1" applyFill="1" applyBorder="1" applyAlignment="1">
      <alignment horizontal="center" vertical="center"/>
    </xf>
    <xf numFmtId="0" fontId="18" fillId="6" borderId="5" xfId="1" applyNumberFormat="1" applyFont="1" applyFill="1" applyBorder="1" applyAlignment="1" applyProtection="1">
      <alignment horizontal="center" vertical="center"/>
      <protection locked="0"/>
    </xf>
    <xf numFmtId="0" fontId="17" fillId="0" borderId="2" xfId="1" applyFont="1" applyBorder="1" applyAlignment="1">
      <alignment horizontal="center" vertical="center"/>
    </xf>
    <xf numFmtId="0" fontId="16" fillId="0" borderId="2" xfId="1" applyFont="1" applyBorder="1" applyAlignment="1">
      <alignment horizontal="center" vertical="center"/>
    </xf>
    <xf numFmtId="0" fontId="16" fillId="0" borderId="8" xfId="1" applyFont="1" applyBorder="1" applyAlignment="1">
      <alignment horizontal="center" vertical="center"/>
    </xf>
    <xf numFmtId="0" fontId="27" fillId="9" borderId="15" xfId="1" applyFont="1" applyFill="1" applyBorder="1" applyAlignment="1">
      <alignment horizontal="center" vertical="center"/>
    </xf>
    <xf numFmtId="0" fontId="16" fillId="9" borderId="15" xfId="1" applyNumberFormat="1" applyFont="1" applyFill="1" applyBorder="1" applyAlignment="1">
      <alignment vertical="center"/>
    </xf>
    <xf numFmtId="0" fontId="16" fillId="0" borderId="14" xfId="1" applyFont="1" applyBorder="1" applyAlignment="1">
      <alignment horizontal="center" vertical="center"/>
    </xf>
    <xf numFmtId="0" fontId="16" fillId="3" borderId="0" xfId="1" applyFont="1" applyFill="1" applyAlignment="1">
      <alignment horizontal="center"/>
    </xf>
    <xf numFmtId="0" fontId="16" fillId="3" borderId="0" xfId="1" applyFont="1" applyFill="1" applyAlignment="1">
      <alignment horizontal="center" vertical="center"/>
    </xf>
    <xf numFmtId="0" fontId="16" fillId="10" borderId="16" xfId="1" applyFont="1" applyFill="1" applyBorder="1" applyAlignment="1">
      <alignment horizontal="center" vertical="center" wrapText="1"/>
    </xf>
    <xf numFmtId="0" fontId="16" fillId="3" borderId="16" xfId="1" applyNumberFormat="1" applyFont="1" applyFill="1" applyBorder="1" applyAlignment="1">
      <alignment horizontal="center" vertical="center"/>
    </xf>
    <xf numFmtId="0" fontId="16" fillId="10" borderId="16" xfId="1" applyFont="1" applyFill="1" applyBorder="1" applyAlignment="1">
      <alignment horizontal="center" vertical="center"/>
    </xf>
    <xf numFmtId="0" fontId="16" fillId="3" borderId="1" xfId="1" applyFont="1" applyFill="1" applyBorder="1" applyAlignment="1">
      <alignment horizontal="center" vertical="center"/>
    </xf>
    <xf numFmtId="0" fontId="16" fillId="3" borderId="3" xfId="1" applyFont="1" applyFill="1" applyBorder="1" applyAlignment="1">
      <alignment horizontal="center" vertical="center"/>
    </xf>
    <xf numFmtId="0" fontId="16" fillId="0" borderId="0" xfId="2" applyNumberFormat="1" applyFont="1" applyAlignment="1">
      <alignment horizontal="center" vertical="center" wrapText="1"/>
    </xf>
    <xf numFmtId="0" fontId="16" fillId="0" borderId="0" xfId="2" applyNumberFormat="1" applyFont="1" applyAlignment="1">
      <alignment horizontal="center" vertical="center"/>
    </xf>
    <xf numFmtId="14" fontId="20" fillId="0" borderId="0" xfId="1" applyNumberFormat="1" applyFont="1" applyAlignment="1">
      <alignment horizontal="center" vertical="center"/>
    </xf>
    <xf numFmtId="0" fontId="16" fillId="0" borderId="0" xfId="1" applyNumberFormat="1" applyFont="1" applyBorder="1" applyAlignment="1">
      <alignment horizontal="center" vertical="center"/>
    </xf>
    <xf numFmtId="14" fontId="20" fillId="11" borderId="17" xfId="1" applyNumberFormat="1" applyFont="1" applyFill="1" applyBorder="1" applyAlignment="1">
      <alignment horizontal="center" vertical="center" wrapText="1"/>
    </xf>
    <xf numFmtId="3" fontId="16" fillId="0" borderId="0" xfId="2" applyNumberFormat="1" applyFont="1" applyAlignment="1">
      <alignment horizontal="center" vertical="center"/>
    </xf>
    <xf numFmtId="0" fontId="22" fillId="12" borderId="16" xfId="1" applyFont="1" applyFill="1" applyBorder="1" applyAlignment="1">
      <alignment horizontal="center" vertical="center"/>
    </xf>
    <xf numFmtId="0" fontId="16" fillId="0" borderId="16" xfId="1" applyNumberFormat="1" applyFont="1" applyBorder="1" applyAlignment="1">
      <alignment horizontal="center" vertical="center"/>
    </xf>
    <xf numFmtId="164" fontId="16" fillId="0" borderId="1" xfId="1" applyNumberFormat="1" applyFont="1" applyBorder="1" applyAlignment="1">
      <alignment horizontal="center" vertical="center"/>
    </xf>
    <xf numFmtId="164" fontId="16" fillId="0" borderId="3" xfId="1" applyNumberFormat="1" applyFont="1" applyBorder="1" applyAlignment="1">
      <alignment horizontal="center" vertical="center"/>
    </xf>
    <xf numFmtId="164" fontId="16" fillId="0" borderId="0" xfId="1" applyNumberFormat="1" applyFont="1" applyAlignment="1">
      <alignment horizontal="center" vertical="center"/>
    </xf>
    <xf numFmtId="3" fontId="16" fillId="0" borderId="0" xfId="1" applyNumberFormat="1" applyFont="1" applyAlignment="1">
      <alignment horizontal="center" vertical="center" wrapText="1"/>
    </xf>
    <xf numFmtId="9" fontId="16" fillId="0" borderId="7" xfId="0" applyNumberFormat="1" applyFont="1" applyBorder="1" applyAlignment="1" applyProtection="1">
      <alignment horizontal="center" vertical="center"/>
      <protection locked="0"/>
    </xf>
    <xf numFmtId="14" fontId="25" fillId="13" borderId="9" xfId="1" applyNumberFormat="1" applyFont="1" applyFill="1" applyBorder="1" applyAlignment="1">
      <alignment vertical="center" wrapText="1"/>
    </xf>
    <xf numFmtId="166" fontId="16" fillId="0" borderId="5" xfId="1" applyNumberFormat="1" applyFont="1" applyBorder="1" applyAlignment="1" applyProtection="1">
      <alignment horizontal="center" vertical="center"/>
      <protection locked="0"/>
    </xf>
    <xf numFmtId="166" fontId="16" fillId="0" borderId="0" xfId="1" applyNumberFormat="1" applyFont="1" applyAlignment="1">
      <alignment horizontal="center" vertical="center"/>
    </xf>
    <xf numFmtId="166" fontId="16" fillId="0" borderId="0" xfId="2" applyNumberFormat="1" applyFont="1" applyAlignment="1">
      <alignment horizontal="center" vertical="center"/>
    </xf>
    <xf numFmtId="166" fontId="16" fillId="3" borderId="16" xfId="1" applyNumberFormat="1" applyFont="1" applyFill="1" applyBorder="1" applyAlignment="1">
      <alignment horizontal="center" vertical="center"/>
    </xf>
    <xf numFmtId="166" fontId="16" fillId="0" borderId="0" xfId="1" applyNumberFormat="1" applyFont="1"/>
    <xf numFmtId="166" fontId="16" fillId="2" borderId="0" xfId="1" applyNumberFormat="1" applyFont="1" applyFill="1"/>
    <xf numFmtId="0" fontId="16" fillId="0" borderId="4" xfId="2" applyNumberFormat="1" applyFont="1" applyBorder="1" applyAlignment="1" applyProtection="1">
      <alignment horizontal="left" vertical="center" wrapText="1"/>
      <protection locked="0"/>
    </xf>
    <xf numFmtId="0" fontId="16" fillId="0" borderId="4" xfId="2" applyNumberFormat="1" applyFont="1" applyFill="1" applyBorder="1" applyAlignment="1" applyProtection="1">
      <alignment horizontal="left" vertical="center"/>
      <protection locked="0"/>
    </xf>
    <xf numFmtId="3" fontId="16" fillId="3" borderId="16" xfId="1" applyNumberFormat="1" applyFont="1" applyFill="1" applyBorder="1" applyAlignment="1">
      <alignment horizontal="center" vertical="center"/>
    </xf>
    <xf numFmtId="3" fontId="16" fillId="0" borderId="0" xfId="1" applyNumberFormat="1" applyFont="1"/>
    <xf numFmtId="3" fontId="16" fillId="2" borderId="0" xfId="1" applyNumberFormat="1" applyFont="1" applyFill="1"/>
    <xf numFmtId="3" fontId="16" fillId="0" borderId="0" xfId="1" applyNumberFormat="1" applyFont="1" applyAlignment="1">
      <alignment horizontal="left" vertical="center"/>
    </xf>
    <xf numFmtId="1" fontId="16" fillId="2" borderId="0" xfId="1" applyNumberFormat="1" applyFont="1" applyFill="1"/>
    <xf numFmtId="1" fontId="19" fillId="7" borderId="5" xfId="1" applyNumberFormat="1" applyFont="1" applyFill="1" applyBorder="1" applyAlignment="1" applyProtection="1">
      <alignment horizontal="center" vertical="center"/>
      <protection locked="0"/>
    </xf>
    <xf numFmtId="3" fontId="16" fillId="0" borderId="0" xfId="1" applyNumberFormat="1" applyFont="1" applyAlignment="1">
      <alignment horizontal="center"/>
    </xf>
    <xf numFmtId="0" fontId="17" fillId="0" borderId="1" xfId="1" applyFont="1" applyBorder="1" applyAlignment="1">
      <alignment horizontal="center" vertical="center"/>
    </xf>
    <xf numFmtId="0" fontId="16" fillId="0" borderId="0" xfId="2" applyNumberFormat="1" applyFont="1" applyBorder="1" applyAlignment="1" applyProtection="1">
      <alignment horizontal="center" vertical="center"/>
      <protection locked="0"/>
    </xf>
    <xf numFmtId="166" fontId="16" fillId="0" borderId="0" xfId="1" applyNumberFormat="1" applyFont="1" applyBorder="1" applyAlignment="1" applyProtection="1">
      <alignment horizontal="center" vertical="center"/>
      <protection locked="0"/>
    </xf>
    <xf numFmtId="3" fontId="16" fillId="0" borderId="0" xfId="1" applyNumberFormat="1" applyFont="1" applyBorder="1"/>
    <xf numFmtId="0" fontId="17" fillId="0" borderId="1" xfId="1" applyFont="1" applyBorder="1" applyAlignment="1">
      <alignment horizontal="center" vertical="center"/>
    </xf>
    <xf numFmtId="3" fontId="16" fillId="0" borderId="0" xfId="1" applyNumberFormat="1" applyFont="1" applyAlignment="1">
      <alignment horizontal="right" vertical="center"/>
    </xf>
    <xf numFmtId="1" fontId="16" fillId="0" borderId="4" xfId="0" applyNumberFormat="1" applyFont="1" applyBorder="1" applyAlignment="1">
      <alignment horizontal="left" vertical="center" wrapText="1"/>
    </xf>
    <xf numFmtId="3" fontId="16" fillId="0" borderId="7" xfId="0" applyNumberFormat="1" applyFont="1" applyBorder="1" applyAlignment="1" applyProtection="1">
      <alignment horizontal="center" vertical="center"/>
      <protection locked="0"/>
    </xf>
    <xf numFmtId="3" fontId="16" fillId="0" borderId="7" xfId="0" applyNumberFormat="1" applyFont="1" applyFill="1" applyBorder="1" applyAlignment="1" applyProtection="1">
      <alignment horizontal="center" vertical="center"/>
      <protection locked="0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6" fillId="0" borderId="4" xfId="3" applyNumberFormat="1" applyFont="1" applyFill="1" applyBorder="1" applyAlignment="1" applyProtection="1">
      <alignment horizontal="left" vertical="center" wrapText="1"/>
      <protection locked="0"/>
    </xf>
    <xf numFmtId="0" fontId="16" fillId="0" borderId="4" xfId="3" applyNumberFormat="1" applyFont="1" applyBorder="1" applyAlignment="1" applyProtection="1">
      <alignment horizontal="left" vertical="center" wrapText="1"/>
      <protection locked="0"/>
    </xf>
    <xf numFmtId="0" fontId="17" fillId="0" borderId="1" xfId="1" applyFont="1" applyBorder="1" applyAlignment="1">
      <alignment horizontal="center" vertical="center"/>
    </xf>
    <xf numFmtId="0" fontId="22" fillId="3" borderId="4" xfId="1" applyFont="1" applyFill="1" applyBorder="1" applyAlignment="1" applyProtection="1">
      <alignment horizontal="center" vertical="center" wrapText="1"/>
      <protection locked="0"/>
    </xf>
    <xf numFmtId="0" fontId="16" fillId="0" borderId="4" xfId="1" applyNumberFormat="1" applyFont="1" applyFill="1" applyBorder="1" applyAlignment="1" applyProtection="1">
      <alignment horizontal="center" vertical="center"/>
      <protection locked="0"/>
    </xf>
    <xf numFmtId="1" fontId="16" fillId="7" borderId="4" xfId="1" applyNumberFormat="1" applyFont="1" applyFill="1" applyBorder="1" applyAlignment="1" applyProtection="1">
      <alignment horizontal="center" vertical="center"/>
      <protection locked="0"/>
    </xf>
    <xf numFmtId="0" fontId="19" fillId="7" borderId="4" xfId="0" applyFont="1" applyFill="1" applyBorder="1" applyAlignment="1" applyProtection="1">
      <alignment vertical="center"/>
      <protection locked="0"/>
    </xf>
    <xf numFmtId="0" fontId="16" fillId="0" borderId="4" xfId="0" applyFont="1" applyBorder="1" applyAlignment="1" applyProtection="1">
      <alignment vertical="center"/>
      <protection locked="0"/>
    </xf>
    <xf numFmtId="0" fontId="16" fillId="0" borderId="4" xfId="0" applyFont="1" applyFill="1" applyBorder="1" applyAlignment="1" applyProtection="1">
      <alignment vertical="center"/>
      <protection locked="0"/>
    </xf>
    <xf numFmtId="3" fontId="18" fillId="6" borderId="4" xfId="0" applyNumberFormat="1" applyFont="1" applyFill="1" applyBorder="1" applyAlignment="1" applyProtection="1">
      <alignment horizontal="left" vertical="center"/>
      <protection locked="0"/>
    </xf>
    <xf numFmtId="0" fontId="16" fillId="0" borderId="4" xfId="1" applyFont="1" applyBorder="1" applyAlignment="1" applyProtection="1">
      <alignment vertical="center"/>
      <protection locked="0"/>
    </xf>
    <xf numFmtId="3" fontId="18" fillId="4" borderId="4" xfId="0" applyNumberFormat="1" applyFont="1" applyFill="1" applyBorder="1" applyAlignment="1" applyProtection="1">
      <alignment horizontal="left" vertical="center"/>
      <protection locked="0"/>
    </xf>
    <xf numFmtId="1" fontId="19" fillId="7" borderId="4" xfId="1" applyNumberFormat="1" applyFont="1" applyFill="1" applyBorder="1" applyAlignment="1" applyProtection="1">
      <alignment horizontal="center" vertical="center"/>
      <protection locked="0"/>
    </xf>
    <xf numFmtId="0" fontId="18" fillId="6" borderId="4" xfId="1" applyNumberFormat="1" applyFont="1" applyFill="1" applyBorder="1" applyAlignment="1" applyProtection="1">
      <alignment horizontal="center" vertical="center"/>
      <protection locked="0"/>
    </xf>
    <xf numFmtId="0" fontId="22" fillId="3" borderId="5" xfId="1" applyFont="1" applyFill="1" applyBorder="1" applyAlignment="1" applyProtection="1">
      <alignment horizontal="center" vertical="center" wrapText="1"/>
      <protection locked="0"/>
    </xf>
    <xf numFmtId="14" fontId="16" fillId="0" borderId="5" xfId="1" applyNumberFormat="1" applyFont="1" applyBorder="1" applyAlignment="1" applyProtection="1">
      <alignment horizontal="center" vertical="center"/>
      <protection locked="0"/>
    </xf>
    <xf numFmtId="14" fontId="16" fillId="0" borderId="5" xfId="1" applyNumberFormat="1" applyFont="1" applyFill="1" applyBorder="1" applyAlignment="1" applyProtection="1">
      <alignment horizontal="center" vertical="center"/>
      <protection locked="0"/>
    </xf>
    <xf numFmtId="14" fontId="21" fillId="0" borderId="5" xfId="3" applyNumberFormat="1" applyFont="1" applyFill="1" applyBorder="1" applyAlignment="1" applyProtection="1">
      <alignment horizontal="center" vertical="center"/>
      <protection locked="0"/>
    </xf>
    <xf numFmtId="14" fontId="16" fillId="0" borderId="5" xfId="0" applyNumberFormat="1" applyFont="1" applyFill="1" applyBorder="1" applyAlignment="1" applyProtection="1">
      <alignment horizontal="center" vertical="center"/>
      <protection locked="0"/>
    </xf>
    <xf numFmtId="14" fontId="16" fillId="0" borderId="5" xfId="0" applyNumberFormat="1" applyFont="1" applyBorder="1" applyAlignment="1" applyProtection="1">
      <alignment horizontal="center" vertical="center"/>
      <protection locked="0"/>
    </xf>
    <xf numFmtId="14" fontId="16" fillId="0" borderId="5" xfId="2" applyNumberFormat="1" applyFont="1" applyBorder="1" applyAlignment="1" applyProtection="1">
      <alignment horizontal="center" vertical="center"/>
      <protection locked="0"/>
    </xf>
    <xf numFmtId="14" fontId="16" fillId="0" borderId="5" xfId="2" applyNumberFormat="1" applyFont="1" applyFill="1" applyBorder="1" applyAlignment="1" applyProtection="1">
      <alignment horizontal="center" vertical="center"/>
      <protection locked="0"/>
    </xf>
    <xf numFmtId="9" fontId="16" fillId="0" borderId="5" xfId="0" applyNumberFormat="1" applyFont="1" applyFill="1" applyBorder="1" applyAlignment="1" applyProtection="1">
      <alignment horizontal="center" vertical="center"/>
      <protection locked="0"/>
    </xf>
    <xf numFmtId="3" fontId="16" fillId="0" borderId="6" xfId="0" applyNumberFormat="1" applyFont="1" applyFill="1" applyBorder="1" applyAlignment="1" applyProtection="1">
      <alignment horizontal="center" vertical="center"/>
      <protection locked="0"/>
    </xf>
    <xf numFmtId="3" fontId="16" fillId="0" borderId="6" xfId="0" applyNumberFormat="1" applyFont="1" applyBorder="1" applyAlignment="1" applyProtection="1">
      <alignment horizontal="center" vertical="center"/>
      <protection locked="0"/>
    </xf>
    <xf numFmtId="3" fontId="16" fillId="0" borderId="7" xfId="2" applyNumberFormat="1" applyFont="1" applyBorder="1" applyAlignment="1" applyProtection="1">
      <alignment horizontal="center" vertical="center"/>
      <protection locked="0"/>
    </xf>
    <xf numFmtId="3" fontId="22" fillId="3" borderId="7" xfId="1" applyNumberFormat="1" applyFont="1" applyFill="1" applyBorder="1" applyAlignment="1" applyProtection="1">
      <alignment horizontal="center" vertical="center" wrapText="1"/>
      <protection locked="0"/>
    </xf>
    <xf numFmtId="3" fontId="19" fillId="7" borderId="7" xfId="1" applyNumberFormat="1" applyFont="1" applyFill="1" applyBorder="1" applyAlignment="1" applyProtection="1">
      <alignment horizontal="center" vertical="center"/>
      <protection locked="0"/>
    </xf>
    <xf numFmtId="3" fontId="18" fillId="6" borderId="7" xfId="1" applyNumberFormat="1" applyFont="1" applyFill="1" applyBorder="1" applyAlignment="1" applyProtection="1">
      <alignment horizontal="center" vertical="center"/>
      <protection locked="0"/>
    </xf>
    <xf numFmtId="166" fontId="16" fillId="0" borderId="7" xfId="2" applyNumberFormat="1" applyFont="1" applyBorder="1" applyAlignment="1" applyProtection="1">
      <alignment horizontal="center" vertical="center"/>
      <protection locked="0"/>
    </xf>
    <xf numFmtId="166" fontId="16" fillId="19" borderId="7" xfId="2" applyNumberFormat="1" applyFont="1" applyFill="1" applyBorder="1" applyAlignment="1" applyProtection="1">
      <alignment horizontal="center" vertical="center"/>
      <protection locked="0"/>
    </xf>
    <xf numFmtId="3" fontId="22" fillId="3" borderId="5" xfId="1" applyNumberFormat="1" applyFont="1" applyFill="1" applyBorder="1" applyAlignment="1" applyProtection="1">
      <alignment horizontal="center" vertical="center" wrapText="1"/>
      <protection locked="0"/>
    </xf>
    <xf numFmtId="3" fontId="16" fillId="0" borderId="7" xfId="1" applyNumberFormat="1" applyFont="1" applyBorder="1" applyAlignment="1" applyProtection="1">
      <alignment horizontal="center" vertical="center"/>
      <protection locked="0"/>
    </xf>
    <xf numFmtId="166" fontId="16" fillId="0" borderId="7" xfId="1" applyNumberFormat="1" applyFont="1" applyBorder="1" applyAlignment="1" applyProtection="1">
      <alignment horizontal="center" vertical="center"/>
      <protection locked="0"/>
    </xf>
    <xf numFmtId="166" fontId="19" fillId="7" borderId="6" xfId="1" applyNumberFormat="1" applyFont="1" applyFill="1" applyBorder="1" applyAlignment="1" applyProtection="1">
      <alignment horizontal="center" vertical="center"/>
      <protection locked="0"/>
    </xf>
    <xf numFmtId="166" fontId="19" fillId="7" borderId="7" xfId="1" applyNumberFormat="1" applyFont="1" applyFill="1" applyBorder="1" applyAlignment="1" applyProtection="1">
      <alignment horizontal="center" vertical="center"/>
      <protection locked="0"/>
    </xf>
    <xf numFmtId="3" fontId="19" fillId="7" borderId="5" xfId="1" applyNumberFormat="1" applyFont="1" applyFill="1" applyBorder="1" applyAlignment="1" applyProtection="1">
      <alignment horizontal="center" vertical="center"/>
      <protection locked="0"/>
    </xf>
    <xf numFmtId="3" fontId="18" fillId="6" borderId="5" xfId="1" applyNumberFormat="1" applyFont="1" applyFill="1" applyBorder="1" applyAlignment="1" applyProtection="1">
      <alignment horizontal="center" vertical="center"/>
      <protection locked="0"/>
    </xf>
    <xf numFmtId="166" fontId="16" fillId="0" borderId="6" xfId="1" applyNumberFormat="1" applyFont="1" applyBorder="1" applyAlignment="1" applyProtection="1">
      <alignment horizontal="center" vertical="center"/>
      <protection locked="0"/>
    </xf>
    <xf numFmtId="3" fontId="22" fillId="3" borderId="6" xfId="1" applyNumberFormat="1" applyFont="1" applyFill="1" applyBorder="1" applyAlignment="1" applyProtection="1">
      <alignment horizontal="center" vertical="center" wrapText="1"/>
      <protection locked="0"/>
    </xf>
    <xf numFmtId="0" fontId="16" fillId="0" borderId="4" xfId="2" applyNumberFormat="1" applyFont="1" applyBorder="1" applyAlignment="1" applyProtection="1">
      <alignment vertical="center" wrapText="1"/>
      <protection locked="0"/>
    </xf>
    <xf numFmtId="3" fontId="23" fillId="13" borderId="1" xfId="1" applyNumberFormat="1" applyFont="1" applyFill="1" applyBorder="1" applyAlignment="1">
      <alignment horizontal="center" vertical="center" wrapText="1"/>
    </xf>
    <xf numFmtId="165" fontId="23" fillId="13" borderId="1" xfId="1" applyNumberFormat="1" applyFont="1" applyFill="1" applyBorder="1" applyAlignment="1">
      <alignment horizontal="center" vertical="center" wrapText="1"/>
    </xf>
    <xf numFmtId="3" fontId="23" fillId="13" borderId="13" xfId="1" applyNumberFormat="1" applyFont="1" applyFill="1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14" fontId="16" fillId="0" borderId="7" xfId="0" applyNumberFormat="1" applyFont="1" applyFill="1" applyBorder="1" applyAlignment="1" applyProtection="1">
      <alignment horizontal="center" vertical="center"/>
      <protection locked="0"/>
    </xf>
    <xf numFmtId="14" fontId="16" fillId="0" borderId="0" xfId="1" applyNumberFormat="1" applyFont="1" applyAlignment="1">
      <alignment horizontal="center" vertical="center"/>
    </xf>
    <xf numFmtId="14" fontId="16" fillId="0" borderId="0" xfId="2" applyNumberFormat="1" applyFont="1" applyAlignment="1">
      <alignment horizontal="center" vertical="center"/>
    </xf>
    <xf numFmtId="14" fontId="16" fillId="3" borderId="16" xfId="1" applyNumberFormat="1" applyFont="1" applyFill="1" applyBorder="1" applyAlignment="1">
      <alignment horizontal="center" vertical="center"/>
    </xf>
    <xf numFmtId="14" fontId="23" fillId="13" borderId="10" xfId="1" applyNumberFormat="1" applyFont="1" applyFill="1" applyBorder="1" applyAlignment="1">
      <alignment horizontal="center" vertical="center" wrapText="1"/>
    </xf>
    <xf numFmtId="14" fontId="19" fillId="7" borderId="5" xfId="1" applyNumberFormat="1" applyFont="1" applyFill="1" applyBorder="1" applyAlignment="1" applyProtection="1">
      <alignment horizontal="center" vertical="center"/>
      <protection locked="0"/>
    </xf>
    <xf numFmtId="14" fontId="18" fillId="6" borderId="5" xfId="1" applyNumberFormat="1" applyFont="1" applyFill="1" applyBorder="1" applyAlignment="1" applyProtection="1">
      <alignment horizontal="center" vertical="center"/>
      <protection locked="0"/>
    </xf>
    <xf numFmtId="14" fontId="18" fillId="4" borderId="5" xfId="1" applyNumberFormat="1" applyFont="1" applyFill="1" applyBorder="1" applyAlignment="1" applyProtection="1">
      <alignment horizontal="center" vertical="center"/>
      <protection locked="0"/>
    </xf>
    <xf numFmtId="14" fontId="16" fillId="2" borderId="0" xfId="1" applyNumberFormat="1" applyFont="1" applyFill="1"/>
    <xf numFmtId="14" fontId="16" fillId="0" borderId="0" xfId="1" applyNumberFormat="1" applyFont="1"/>
    <xf numFmtId="14" fontId="16" fillId="0" borderId="7" xfId="0" applyNumberFormat="1" applyFont="1" applyBorder="1" applyAlignment="1" applyProtection="1">
      <alignment horizontal="center" vertical="center"/>
      <protection locked="0"/>
    </xf>
    <xf numFmtId="14" fontId="21" fillId="0" borderId="7" xfId="3" applyNumberFormat="1" applyFont="1" applyFill="1" applyBorder="1" applyAlignment="1" applyProtection="1">
      <alignment horizontal="center" vertical="center"/>
      <protection locked="0"/>
    </xf>
    <xf numFmtId="3" fontId="16" fillId="0" borderId="25" xfId="0" applyNumberFormat="1" applyFont="1" applyFill="1" applyBorder="1" applyAlignment="1" applyProtection="1">
      <alignment horizontal="center" vertical="center"/>
      <protection locked="0"/>
    </xf>
    <xf numFmtId="3" fontId="16" fillId="0" borderId="25" xfId="0" applyNumberFormat="1" applyFont="1" applyBorder="1" applyAlignment="1" applyProtection="1">
      <alignment horizontal="center" vertical="center"/>
      <protection locked="0"/>
    </xf>
    <xf numFmtId="3" fontId="22" fillId="3" borderId="25" xfId="1" applyNumberFormat="1" applyFont="1" applyFill="1" applyBorder="1" applyAlignment="1" applyProtection="1">
      <alignment horizontal="center" vertical="center" wrapText="1"/>
      <protection locked="0"/>
    </xf>
    <xf numFmtId="3" fontId="19" fillId="7" borderId="6" xfId="1" applyNumberFormat="1" applyFont="1" applyFill="1" applyBorder="1" applyAlignment="1" applyProtection="1">
      <alignment horizontal="center" vertical="center"/>
      <protection locked="0"/>
    </xf>
    <xf numFmtId="3" fontId="19" fillId="7" borderId="25" xfId="1" applyNumberFormat="1" applyFont="1" applyFill="1" applyBorder="1" applyAlignment="1" applyProtection="1">
      <alignment horizontal="center" vertical="center"/>
      <protection locked="0"/>
    </xf>
    <xf numFmtId="3" fontId="16" fillId="0" borderId="6" xfId="2" applyNumberFormat="1" applyFont="1" applyBorder="1" applyAlignment="1" applyProtection="1">
      <alignment horizontal="center" vertical="center"/>
      <protection locked="0"/>
    </xf>
    <xf numFmtId="3" fontId="16" fillId="0" borderId="25" xfId="2" applyNumberFormat="1" applyFont="1" applyBorder="1" applyAlignment="1" applyProtection="1">
      <alignment horizontal="center" vertical="center"/>
      <protection locked="0"/>
    </xf>
    <xf numFmtId="3" fontId="18" fillId="6" borderId="6" xfId="1" applyNumberFormat="1" applyFont="1" applyFill="1" applyBorder="1" applyAlignment="1" applyProtection="1">
      <alignment horizontal="center" vertical="center"/>
      <protection locked="0"/>
    </xf>
    <xf numFmtId="3" fontId="18" fillId="6" borderId="25" xfId="1" applyNumberFormat="1" applyFont="1" applyFill="1" applyBorder="1" applyAlignment="1" applyProtection="1">
      <alignment horizontal="center" vertical="center"/>
      <protection locked="0"/>
    </xf>
    <xf numFmtId="3" fontId="18" fillId="4" borderId="6" xfId="1" applyNumberFormat="1" applyFont="1" applyFill="1" applyBorder="1" applyAlignment="1" applyProtection="1">
      <alignment horizontal="center" vertical="center"/>
      <protection locked="0"/>
    </xf>
    <xf numFmtId="3" fontId="18" fillId="4" borderId="25" xfId="1" applyNumberFormat="1" applyFont="1" applyFill="1" applyBorder="1" applyAlignment="1" applyProtection="1">
      <alignment horizontal="center" vertical="center"/>
      <protection locked="0"/>
    </xf>
    <xf numFmtId="3" fontId="18" fillId="4" borderId="7" xfId="1" applyNumberFormat="1" applyFont="1" applyFill="1" applyBorder="1" applyAlignment="1" applyProtection="1">
      <alignment horizontal="center" vertical="center"/>
      <protection locked="0"/>
    </xf>
    <xf numFmtId="3" fontId="16" fillId="0" borderId="6" xfId="2" applyNumberFormat="1" applyFont="1" applyFill="1" applyBorder="1" applyAlignment="1" applyProtection="1">
      <alignment horizontal="center" vertical="center"/>
      <protection locked="0"/>
    </xf>
    <xf numFmtId="3" fontId="16" fillId="0" borderId="25" xfId="2" applyNumberFormat="1" applyFont="1" applyFill="1" applyBorder="1" applyAlignment="1" applyProtection="1">
      <alignment horizontal="center" vertical="center"/>
      <protection locked="0"/>
    </xf>
    <xf numFmtId="3" fontId="16" fillId="0" borderId="6" xfId="1" applyNumberFormat="1" applyFont="1" applyBorder="1" applyAlignment="1">
      <alignment horizontal="center" vertical="center"/>
    </xf>
    <xf numFmtId="3" fontId="16" fillId="0" borderId="25" xfId="1" applyNumberFormat="1" applyFont="1" applyBorder="1" applyAlignment="1">
      <alignment horizontal="center" vertical="center"/>
    </xf>
    <xf numFmtId="166" fontId="16" fillId="10" borderId="16" xfId="1" applyNumberFormat="1" applyFont="1" applyFill="1" applyBorder="1" applyAlignment="1">
      <alignment horizontal="center" vertical="center"/>
    </xf>
    <xf numFmtId="166" fontId="23" fillId="13" borderId="13" xfId="1" applyNumberFormat="1" applyFont="1" applyFill="1" applyBorder="1" applyAlignment="1">
      <alignment horizontal="center" vertical="center" wrapText="1"/>
    </xf>
    <xf numFmtId="166" fontId="23" fillId="16" borderId="1" xfId="1" applyNumberFormat="1" applyFont="1" applyFill="1" applyBorder="1" applyAlignment="1">
      <alignment horizontal="center" vertical="center" wrapText="1"/>
    </xf>
    <xf numFmtId="166" fontId="23" fillId="19" borderId="1" xfId="1" applyNumberFormat="1" applyFont="1" applyFill="1" applyBorder="1" applyAlignment="1">
      <alignment horizontal="center" vertical="center" wrapText="1"/>
    </xf>
    <xf numFmtId="166" fontId="23" fillId="13" borderId="1" xfId="1" applyNumberFormat="1" applyFont="1" applyFill="1" applyBorder="1" applyAlignment="1">
      <alignment horizontal="center" vertical="center" wrapText="1"/>
    </xf>
    <xf numFmtId="166" fontId="16" fillId="0" borderId="6" xfId="2" applyNumberFormat="1" applyFont="1" applyBorder="1" applyAlignment="1" applyProtection="1">
      <alignment horizontal="center" vertical="center"/>
      <protection locked="0"/>
    </xf>
    <xf numFmtId="166" fontId="21" fillId="0" borderId="7" xfId="1" applyNumberFormat="1" applyFont="1" applyBorder="1" applyAlignment="1" applyProtection="1">
      <alignment horizontal="center" vertical="center"/>
      <protection locked="0"/>
    </xf>
    <xf numFmtId="166" fontId="18" fillId="6" borderId="6" xfId="1" applyNumberFormat="1" applyFont="1" applyFill="1" applyBorder="1" applyAlignment="1" applyProtection="1">
      <alignment horizontal="center" vertical="center"/>
      <protection locked="0"/>
    </xf>
    <xf numFmtId="166" fontId="18" fillId="6" borderId="7" xfId="1" applyNumberFormat="1" applyFont="1" applyFill="1" applyBorder="1" applyAlignment="1" applyProtection="1">
      <alignment horizontal="center" vertical="center"/>
      <protection locked="0"/>
    </xf>
    <xf numFmtId="166" fontId="18" fillId="4" borderId="6" xfId="1" applyNumberFormat="1" applyFont="1" applyFill="1" applyBorder="1" applyAlignment="1" applyProtection="1">
      <alignment horizontal="center" vertical="center"/>
      <protection locked="0"/>
    </xf>
    <xf numFmtId="166" fontId="18" fillId="4" borderId="7" xfId="1" applyNumberFormat="1" applyFont="1" applyFill="1" applyBorder="1" applyAlignment="1" applyProtection="1">
      <alignment horizontal="center" vertical="center"/>
      <protection locked="0"/>
    </xf>
    <xf numFmtId="166" fontId="16" fillId="0" borderId="6" xfId="2" applyNumberFormat="1" applyFont="1" applyFill="1" applyBorder="1" applyAlignment="1" applyProtection="1">
      <alignment horizontal="center" vertical="center"/>
      <protection locked="0"/>
    </xf>
    <xf numFmtId="166" fontId="21" fillId="0" borderId="6" xfId="2" applyNumberFormat="1" applyFont="1" applyFill="1" applyBorder="1" applyAlignment="1" applyProtection="1">
      <alignment horizontal="center" vertical="center"/>
      <protection locked="0"/>
    </xf>
    <xf numFmtId="166" fontId="16" fillId="0" borderId="0" xfId="1" applyNumberFormat="1" applyFont="1" applyAlignment="1">
      <alignment horizontal="right" vertical="center"/>
    </xf>
    <xf numFmtId="166" fontId="23" fillId="13" borderId="12" xfId="1" applyNumberFormat="1" applyFont="1" applyFill="1" applyBorder="1" applyAlignment="1">
      <alignment horizontal="center" vertical="center" wrapText="1"/>
    </xf>
    <xf numFmtId="166" fontId="19" fillId="7" borderId="5" xfId="1" applyNumberFormat="1" applyFont="1" applyFill="1" applyBorder="1" applyAlignment="1" applyProtection="1">
      <alignment horizontal="center" vertical="center"/>
      <protection locked="0"/>
    </xf>
    <xf numFmtId="166" fontId="18" fillId="6" borderId="5" xfId="1" applyNumberFormat="1" applyFont="1" applyFill="1" applyBorder="1" applyAlignment="1" applyProtection="1">
      <alignment horizontal="center" vertical="center"/>
      <protection locked="0"/>
    </xf>
    <xf numFmtId="166" fontId="18" fillId="4" borderId="5" xfId="1" applyNumberFormat="1" applyFont="1" applyFill="1" applyBorder="1" applyAlignment="1" applyProtection="1">
      <alignment horizontal="center" vertical="center"/>
      <protection locked="0"/>
    </xf>
    <xf numFmtId="166" fontId="16" fillId="0" borderId="0" xfId="2" applyNumberFormat="1" applyFont="1" applyBorder="1" applyAlignment="1" applyProtection="1">
      <alignment horizontal="center" vertical="center"/>
      <protection locked="0"/>
    </xf>
    <xf numFmtId="166" fontId="16" fillId="0" borderId="0" xfId="1" applyNumberFormat="1" applyFont="1" applyBorder="1"/>
    <xf numFmtId="3" fontId="23" fillId="13" borderId="12" xfId="1" applyNumberFormat="1" applyFont="1" applyFill="1" applyBorder="1" applyAlignment="1">
      <alignment horizontal="center" vertical="center" wrapText="1"/>
    </xf>
    <xf numFmtId="3" fontId="18" fillId="4" borderId="5" xfId="1" applyNumberFormat="1" applyFont="1" applyFill="1" applyBorder="1" applyAlignment="1" applyProtection="1">
      <alignment horizontal="center" vertical="center"/>
      <protection locked="0"/>
    </xf>
    <xf numFmtId="3" fontId="16" fillId="0" borderId="0" xfId="2" applyNumberFormat="1" applyFont="1" applyBorder="1" applyAlignment="1" applyProtection="1">
      <alignment horizontal="center" vertical="center"/>
      <protection locked="0"/>
    </xf>
    <xf numFmtId="0" fontId="16" fillId="10" borderId="0" xfId="1" applyFont="1" applyFill="1" applyBorder="1" applyAlignment="1">
      <alignment horizontal="center" vertical="center" wrapText="1"/>
    </xf>
    <xf numFmtId="0" fontId="16" fillId="0" borderId="0" xfId="2" applyNumberFormat="1" applyFont="1" applyBorder="1" applyAlignment="1" applyProtection="1">
      <alignment horizontal="center" vertical="center" wrapText="1"/>
      <protection locked="0"/>
    </xf>
    <xf numFmtId="0" fontId="16" fillId="0" borderId="0" xfId="3" applyNumberFormat="1" applyFont="1" applyBorder="1" applyAlignment="1" applyProtection="1">
      <alignment horizontal="center" vertical="center" wrapText="1"/>
      <protection locked="0"/>
    </xf>
    <xf numFmtId="0" fontId="16" fillId="0" borderId="0" xfId="2" applyNumberFormat="1" applyFont="1" applyFill="1" applyBorder="1" applyAlignment="1" applyProtection="1">
      <alignment horizontal="center" vertical="center"/>
      <protection locked="0"/>
    </xf>
    <xf numFmtId="1" fontId="16" fillId="0" borderId="0" xfId="1" applyNumberFormat="1" applyFont="1" applyBorder="1" applyAlignment="1">
      <alignment horizontal="center" vertical="center" wrapText="1"/>
    </xf>
    <xf numFmtId="0" fontId="16" fillId="0" borderId="0" xfId="3" applyNumberFormat="1" applyFont="1" applyFill="1" applyBorder="1" applyAlignment="1" applyProtection="1">
      <alignment horizontal="center" vertical="center" wrapText="1"/>
      <protection locked="0"/>
    </xf>
    <xf numFmtId="1" fontId="16" fillId="0" borderId="0" xfId="0" applyNumberFormat="1" applyFont="1" applyBorder="1" applyAlignment="1">
      <alignment horizontal="center" vertical="center" wrapText="1"/>
    </xf>
    <xf numFmtId="0" fontId="16" fillId="0" borderId="0" xfId="257" applyNumberFormat="1" applyFont="1" applyBorder="1" applyAlignment="1" applyProtection="1">
      <alignment horizontal="center" vertical="center"/>
      <protection locked="0"/>
    </xf>
    <xf numFmtId="0" fontId="29" fillId="8" borderId="0" xfId="1" applyFont="1" applyFill="1" applyBorder="1" applyAlignment="1">
      <alignment horizontal="center" vertical="center" wrapText="1"/>
    </xf>
    <xf numFmtId="0" fontId="30" fillId="15" borderId="0" xfId="1" applyFont="1" applyFill="1" applyBorder="1" applyAlignment="1">
      <alignment horizontal="center" vertical="center" wrapText="1"/>
    </xf>
    <xf numFmtId="14" fontId="31" fillId="13" borderId="0" xfId="1" applyNumberFormat="1" applyFont="1" applyFill="1" applyBorder="1" applyAlignment="1">
      <alignment horizontal="center" vertical="center" wrapText="1"/>
    </xf>
    <xf numFmtId="3" fontId="32" fillId="13" borderId="0" xfId="1" applyNumberFormat="1" applyFont="1" applyFill="1" applyBorder="1" applyAlignment="1">
      <alignment horizontal="center" vertical="center" wrapText="1"/>
    </xf>
    <xf numFmtId="0" fontId="33" fillId="3" borderId="0" xfId="1" applyFont="1" applyFill="1" applyBorder="1" applyAlignment="1" applyProtection="1">
      <alignment horizontal="center" vertical="center" wrapText="1"/>
      <protection locked="0"/>
    </xf>
    <xf numFmtId="1" fontId="21" fillId="7" borderId="0" xfId="1" applyNumberFormat="1" applyFont="1" applyFill="1" applyBorder="1" applyAlignment="1" applyProtection="1">
      <alignment horizontal="center" vertical="center"/>
      <protection locked="0"/>
    </xf>
    <xf numFmtId="0" fontId="16" fillId="6" borderId="0" xfId="1" applyNumberFormat="1" applyFont="1" applyFill="1" applyBorder="1" applyAlignment="1" applyProtection="1">
      <alignment horizontal="center" vertical="center"/>
      <protection locked="0"/>
    </xf>
    <xf numFmtId="0" fontId="16" fillId="4" borderId="0" xfId="1" applyNumberFormat="1" applyFont="1" applyFill="1" applyBorder="1" applyAlignment="1" applyProtection="1">
      <alignment horizontal="center" vertical="center"/>
      <protection locked="0"/>
    </xf>
    <xf numFmtId="0" fontId="19" fillId="7" borderId="5" xfId="0" applyFont="1" applyFill="1" applyBorder="1" applyAlignment="1" applyProtection="1">
      <alignment vertical="center"/>
      <protection locked="0"/>
    </xf>
    <xf numFmtId="3" fontId="18" fillId="6" borderId="5" xfId="0" applyNumberFormat="1" applyFont="1" applyFill="1" applyBorder="1" applyAlignment="1" applyProtection="1">
      <alignment horizontal="left" vertical="center"/>
      <protection locked="0"/>
    </xf>
    <xf numFmtId="3" fontId="18" fillId="4" borderId="5" xfId="0" applyNumberFormat="1" applyFont="1" applyFill="1" applyBorder="1" applyAlignment="1" applyProtection="1">
      <alignment horizontal="left" vertical="center"/>
      <protection locked="0"/>
    </xf>
    <xf numFmtId="3" fontId="22" fillId="3" borderId="3" xfId="1" applyNumberFormat="1" applyFont="1" applyFill="1" applyBorder="1" applyAlignment="1" applyProtection="1">
      <alignment horizontal="center" vertical="center" wrapText="1"/>
      <protection locked="0"/>
    </xf>
    <xf numFmtId="166" fontId="19" fillId="7" borderId="3" xfId="1" applyNumberFormat="1" applyFont="1" applyFill="1" applyBorder="1" applyAlignment="1" applyProtection="1">
      <alignment horizontal="center" vertical="center"/>
      <protection locked="0"/>
    </xf>
    <xf numFmtId="166" fontId="16" fillId="0" borderId="3" xfId="1" applyNumberFormat="1" applyFont="1" applyBorder="1" applyAlignment="1" applyProtection="1">
      <alignment horizontal="center" vertical="center"/>
      <protection locked="0"/>
    </xf>
    <xf numFmtId="166" fontId="18" fillId="6" borderId="3" xfId="1" applyNumberFormat="1" applyFont="1" applyFill="1" applyBorder="1" applyAlignment="1" applyProtection="1">
      <alignment horizontal="center" vertical="center"/>
      <protection locked="0"/>
    </xf>
    <xf numFmtId="166" fontId="18" fillId="4" borderId="3" xfId="1" applyNumberFormat="1" applyFont="1" applyFill="1" applyBorder="1" applyAlignment="1" applyProtection="1">
      <alignment horizontal="center" vertical="center"/>
      <protection locked="0"/>
    </xf>
    <xf numFmtId="165" fontId="23" fillId="13" borderId="29" xfId="1" applyNumberFormat="1" applyFont="1" applyFill="1" applyBorder="1" applyAlignment="1">
      <alignment horizontal="center" vertical="center" wrapText="1"/>
    </xf>
    <xf numFmtId="3" fontId="22" fillId="3" borderId="30" xfId="1" applyNumberFormat="1" applyFont="1" applyFill="1" applyBorder="1" applyAlignment="1" applyProtection="1">
      <alignment horizontal="center" vertical="center" wrapText="1"/>
      <protection locked="0"/>
    </xf>
    <xf numFmtId="3" fontId="22" fillId="3" borderId="31" xfId="1" applyNumberFormat="1" applyFont="1" applyFill="1" applyBorder="1" applyAlignment="1" applyProtection="1">
      <alignment horizontal="center" vertical="center" wrapText="1"/>
      <protection locked="0"/>
    </xf>
    <xf numFmtId="166" fontId="19" fillId="7" borderId="30" xfId="1" applyNumberFormat="1" applyFont="1" applyFill="1" applyBorder="1" applyAlignment="1" applyProtection="1">
      <alignment horizontal="center" vertical="center"/>
      <protection locked="0"/>
    </xf>
    <xf numFmtId="166" fontId="19" fillId="7" borderId="31" xfId="1" applyNumberFormat="1" applyFont="1" applyFill="1" applyBorder="1" applyAlignment="1" applyProtection="1">
      <alignment horizontal="center" vertical="center"/>
      <protection locked="0"/>
    </xf>
    <xf numFmtId="166" fontId="16" fillId="0" borderId="12" xfId="1" applyNumberFormat="1" applyFont="1" applyBorder="1" applyAlignment="1" applyProtection="1">
      <alignment horizontal="center" vertical="center"/>
      <protection locked="0"/>
    </xf>
    <xf numFmtId="166" fontId="16" fillId="0" borderId="13" xfId="1" applyNumberFormat="1" applyFont="1" applyBorder="1" applyAlignment="1" applyProtection="1">
      <alignment horizontal="center" vertical="center"/>
      <protection locked="0"/>
    </xf>
    <xf numFmtId="166" fontId="16" fillId="0" borderId="1" xfId="1" applyNumberFormat="1" applyFont="1" applyBorder="1" applyAlignment="1" applyProtection="1">
      <alignment horizontal="center" vertical="center"/>
      <protection locked="0"/>
    </xf>
    <xf numFmtId="166" fontId="16" fillId="0" borderId="30" xfId="1" applyNumberFormat="1" applyFont="1" applyBorder="1" applyAlignment="1" applyProtection="1">
      <alignment horizontal="center" vertical="center"/>
      <protection locked="0"/>
    </xf>
    <xf numFmtId="166" fontId="16" fillId="0" borderId="31" xfId="1" applyNumberFormat="1" applyFont="1" applyBorder="1" applyAlignment="1" applyProtection="1">
      <alignment horizontal="center" vertical="center"/>
      <protection locked="0"/>
    </xf>
    <xf numFmtId="166" fontId="19" fillId="7" borderId="13" xfId="1" applyNumberFormat="1" applyFont="1" applyFill="1" applyBorder="1" applyAlignment="1" applyProtection="1">
      <alignment horizontal="center" vertical="center"/>
      <protection locked="0"/>
    </xf>
    <xf numFmtId="166" fontId="19" fillId="7" borderId="1" xfId="1" applyNumberFormat="1" applyFont="1" applyFill="1" applyBorder="1" applyAlignment="1" applyProtection="1">
      <alignment horizontal="center" vertical="center"/>
      <protection locked="0"/>
    </xf>
    <xf numFmtId="166" fontId="19" fillId="7" borderId="12" xfId="1" applyNumberFormat="1" applyFont="1" applyFill="1" applyBorder="1" applyAlignment="1" applyProtection="1">
      <alignment horizontal="center" vertical="center"/>
      <protection locked="0"/>
    </xf>
    <xf numFmtId="166" fontId="18" fillId="6" borderId="13" xfId="1" applyNumberFormat="1" applyFont="1" applyFill="1" applyBorder="1" applyAlignment="1" applyProtection="1">
      <alignment horizontal="center" vertical="center"/>
      <protection locked="0"/>
    </xf>
    <xf numFmtId="166" fontId="18" fillId="6" borderId="1" xfId="1" applyNumberFormat="1" applyFont="1" applyFill="1" applyBorder="1" applyAlignment="1" applyProtection="1">
      <alignment horizontal="center" vertical="center"/>
      <protection locked="0"/>
    </xf>
    <xf numFmtId="166" fontId="18" fillId="6" borderId="12" xfId="1" applyNumberFormat="1" applyFont="1" applyFill="1" applyBorder="1" applyAlignment="1" applyProtection="1">
      <alignment horizontal="center" vertical="center"/>
      <protection locked="0"/>
    </xf>
    <xf numFmtId="166" fontId="18" fillId="6" borderId="30" xfId="1" applyNumberFormat="1" applyFont="1" applyFill="1" applyBorder="1" applyAlignment="1" applyProtection="1">
      <alignment horizontal="center" vertical="center"/>
      <protection locked="0"/>
    </xf>
    <xf numFmtId="166" fontId="18" fillId="6" borderId="31" xfId="1" applyNumberFormat="1" applyFont="1" applyFill="1" applyBorder="1" applyAlignment="1" applyProtection="1">
      <alignment horizontal="center" vertical="center"/>
      <protection locked="0"/>
    </xf>
    <xf numFmtId="166" fontId="18" fillId="4" borderId="13" xfId="1" applyNumberFormat="1" applyFont="1" applyFill="1" applyBorder="1" applyAlignment="1" applyProtection="1">
      <alignment horizontal="center" vertical="center"/>
      <protection locked="0"/>
    </xf>
    <xf numFmtId="166" fontId="18" fillId="4" borderId="1" xfId="1" applyNumberFormat="1" applyFont="1" applyFill="1" applyBorder="1" applyAlignment="1" applyProtection="1">
      <alignment horizontal="center" vertical="center"/>
      <protection locked="0"/>
    </xf>
    <xf numFmtId="166" fontId="18" fillId="4" borderId="12" xfId="1" applyNumberFormat="1" applyFont="1" applyFill="1" applyBorder="1" applyAlignment="1" applyProtection="1">
      <alignment horizontal="center" vertical="center"/>
      <protection locked="0"/>
    </xf>
    <xf numFmtId="166" fontId="18" fillId="4" borderId="30" xfId="1" applyNumberFormat="1" applyFont="1" applyFill="1" applyBorder="1" applyAlignment="1" applyProtection="1">
      <alignment horizontal="center" vertical="center"/>
      <protection locked="0"/>
    </xf>
    <xf numFmtId="166" fontId="18" fillId="4" borderId="31" xfId="1" applyNumberFormat="1" applyFont="1" applyFill="1" applyBorder="1" applyAlignment="1" applyProtection="1">
      <alignment horizontal="center" vertical="center"/>
      <protection locked="0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16" fillId="0" borderId="5" xfId="0" applyFont="1" applyBorder="1" applyAlignment="1" applyProtection="1">
      <alignment vertical="center"/>
      <protection locked="0"/>
    </xf>
    <xf numFmtId="0" fontId="17" fillId="0" borderId="1" xfId="1" applyFont="1" applyBorder="1" applyAlignment="1">
      <alignment horizontal="center" vertical="center"/>
    </xf>
    <xf numFmtId="0" fontId="16" fillId="0" borderId="4" xfId="3" applyNumberFormat="1" applyFont="1" applyBorder="1" applyAlignment="1" applyProtection="1">
      <alignment horizontal="left" vertical="center" wrapText="1"/>
      <protection locked="0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14" fontId="23" fillId="13" borderId="32" xfId="1" applyNumberFormat="1" applyFont="1" applyFill="1" applyBorder="1" applyAlignment="1">
      <alignment horizontal="center" vertical="center" wrapText="1"/>
    </xf>
    <xf numFmtId="0" fontId="22" fillId="3" borderId="31" xfId="1" applyFont="1" applyFill="1" applyBorder="1" applyAlignment="1" applyProtection="1">
      <alignment horizontal="center" vertical="center" wrapText="1"/>
      <protection locked="0"/>
    </xf>
    <xf numFmtId="14" fontId="19" fillId="7" borderId="25" xfId="1" applyNumberFormat="1" applyFont="1" applyFill="1" applyBorder="1" applyAlignment="1" applyProtection="1">
      <alignment horizontal="center" vertical="center"/>
      <protection locked="0"/>
    </xf>
    <xf numFmtId="14" fontId="16" fillId="0" borderId="25" xfId="2" applyNumberFormat="1" applyFont="1" applyBorder="1" applyAlignment="1" applyProtection="1">
      <alignment horizontal="center" vertical="center"/>
      <protection locked="0"/>
    </xf>
    <xf numFmtId="14" fontId="18" fillId="6" borderId="25" xfId="1" applyNumberFormat="1" applyFont="1" applyFill="1" applyBorder="1" applyAlignment="1" applyProtection="1">
      <alignment horizontal="center" vertical="center"/>
      <protection locked="0"/>
    </xf>
    <xf numFmtId="14" fontId="16" fillId="0" borderId="25" xfId="0" applyNumberFormat="1" applyFont="1" applyBorder="1" applyAlignment="1" applyProtection="1">
      <alignment horizontal="center" vertical="center"/>
      <protection locked="0"/>
    </xf>
    <xf numFmtId="14" fontId="18" fillId="4" borderId="25" xfId="1" applyNumberFormat="1" applyFont="1" applyFill="1" applyBorder="1" applyAlignment="1" applyProtection="1">
      <alignment horizontal="center" vertical="center"/>
      <protection locked="0"/>
    </xf>
    <xf numFmtId="14" fontId="16" fillId="0" borderId="25" xfId="1" applyNumberFormat="1" applyFont="1" applyFill="1" applyBorder="1" applyAlignment="1" applyProtection="1">
      <alignment horizontal="center" vertical="center"/>
      <protection locked="0"/>
    </xf>
    <xf numFmtId="14" fontId="16" fillId="0" borderId="25" xfId="0" applyNumberFormat="1" applyFont="1" applyFill="1" applyBorder="1" applyAlignment="1" applyProtection="1">
      <alignment horizontal="center" vertical="center"/>
      <protection locked="0"/>
    </xf>
    <xf numFmtId="14" fontId="21" fillId="0" borderId="25" xfId="3" applyNumberFormat="1" applyFont="1" applyFill="1" applyBorder="1" applyAlignment="1" applyProtection="1">
      <alignment horizontal="center" vertical="center"/>
      <protection locked="0"/>
    </xf>
    <xf numFmtId="14" fontId="16" fillId="0" borderId="25" xfId="1" applyNumberFormat="1" applyFont="1" applyBorder="1" applyAlignment="1" applyProtection="1">
      <alignment horizontal="center" vertical="center"/>
      <protection locked="0"/>
    </xf>
    <xf numFmtId="14" fontId="16" fillId="0" borderId="25" xfId="2" applyNumberFormat="1" applyFont="1" applyFill="1" applyBorder="1" applyAlignment="1" applyProtection="1">
      <alignment horizontal="center" vertical="center"/>
      <protection locked="0"/>
    </xf>
    <xf numFmtId="14" fontId="23" fillId="13" borderId="23" xfId="1" applyNumberFormat="1" applyFont="1" applyFill="1" applyBorder="1" applyAlignment="1">
      <alignment horizontal="center" vertical="center" wrapText="1"/>
    </xf>
    <xf numFmtId="14" fontId="22" fillId="3" borderId="13" xfId="1" applyNumberFormat="1" applyFont="1" applyFill="1" applyBorder="1" applyAlignment="1" applyProtection="1">
      <alignment horizontal="center" vertical="center" wrapText="1"/>
      <protection locked="0"/>
    </xf>
    <xf numFmtId="14" fontId="19" fillId="7" borderId="13" xfId="1" applyNumberFormat="1" applyFont="1" applyFill="1" applyBorder="1" applyAlignment="1" applyProtection="1">
      <alignment horizontal="center" vertical="center"/>
      <protection locked="0"/>
    </xf>
    <xf numFmtId="14" fontId="16" fillId="0" borderId="13" xfId="2" applyNumberFormat="1" applyFont="1" applyBorder="1" applyAlignment="1" applyProtection="1">
      <alignment horizontal="center" vertical="center"/>
      <protection locked="0"/>
    </xf>
    <xf numFmtId="14" fontId="18" fillId="6" borderId="13" xfId="1" applyNumberFormat="1" applyFont="1" applyFill="1" applyBorder="1" applyAlignment="1" applyProtection="1">
      <alignment horizontal="center" vertical="center"/>
      <protection locked="0"/>
    </xf>
    <xf numFmtId="14" fontId="18" fillId="4" borderId="13" xfId="1" applyNumberFormat="1" applyFont="1" applyFill="1" applyBorder="1" applyAlignment="1" applyProtection="1">
      <alignment horizontal="center" vertical="center"/>
      <protection locked="0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26" fillId="15" borderId="0" xfId="1" applyFont="1" applyFill="1" applyBorder="1" applyAlignment="1">
      <alignment horizontal="center" vertical="center" wrapText="1"/>
    </xf>
    <xf numFmtId="3" fontId="23" fillId="13" borderId="4" xfId="1" applyNumberFormat="1" applyFont="1" applyFill="1" applyBorder="1" applyAlignment="1">
      <alignment horizontal="center" vertical="center" wrapText="1"/>
    </xf>
    <xf numFmtId="14" fontId="23" fillId="13" borderId="38" xfId="1" applyNumberFormat="1" applyFont="1" applyFill="1" applyBorder="1" applyAlignment="1">
      <alignment horizontal="center" vertical="center" wrapText="1"/>
    </xf>
    <xf numFmtId="14" fontId="23" fillId="13" borderId="8" xfId="1" applyNumberFormat="1" applyFont="1" applyFill="1" applyBorder="1" applyAlignment="1">
      <alignment horizontal="center" vertical="center" wrapText="1"/>
    </xf>
    <xf numFmtId="14" fontId="23" fillId="13" borderId="39" xfId="1" applyNumberFormat="1" applyFont="1" applyFill="1" applyBorder="1" applyAlignment="1">
      <alignment horizontal="center" vertical="center" wrapText="1"/>
    </xf>
    <xf numFmtId="3" fontId="23" fillId="13" borderId="30" xfId="1" applyNumberFormat="1" applyFont="1" applyFill="1" applyBorder="1" applyAlignment="1">
      <alignment horizontal="center" vertical="center" wrapText="1"/>
    </xf>
    <xf numFmtId="3" fontId="23" fillId="13" borderId="3" xfId="1" applyNumberFormat="1" applyFont="1" applyFill="1" applyBorder="1" applyAlignment="1">
      <alignment horizontal="center" vertical="center" wrapText="1"/>
    </xf>
    <xf numFmtId="166" fontId="23" fillId="13" borderId="30" xfId="1" applyNumberFormat="1" applyFont="1" applyFill="1" applyBorder="1" applyAlignment="1">
      <alignment horizontal="center" vertical="center" wrapText="1"/>
    </xf>
    <xf numFmtId="166" fontId="23" fillId="13" borderId="3" xfId="1" applyNumberFormat="1" applyFont="1" applyFill="1" applyBorder="1" applyAlignment="1">
      <alignment horizontal="center" vertical="center" wrapText="1"/>
    </xf>
    <xf numFmtId="166" fontId="23" fillId="13" borderId="31" xfId="1" applyNumberFormat="1" applyFont="1" applyFill="1" applyBorder="1" applyAlignment="1">
      <alignment horizontal="center" vertical="center" wrapText="1"/>
    </xf>
    <xf numFmtId="3" fontId="23" fillId="13" borderId="31" xfId="1" applyNumberFormat="1" applyFont="1" applyFill="1" applyBorder="1" applyAlignment="1">
      <alignment horizontal="center" vertical="center" wrapText="1"/>
    </xf>
    <xf numFmtId="0" fontId="23" fillId="13" borderId="30" xfId="1" applyNumberFormat="1" applyFont="1" applyFill="1" applyBorder="1" applyAlignment="1">
      <alignment horizontal="center" vertical="center" wrapText="1"/>
    </xf>
    <xf numFmtId="165" fontId="23" fillId="13" borderId="30" xfId="1" applyNumberFormat="1" applyFont="1" applyFill="1" applyBorder="1" applyAlignment="1">
      <alignment horizontal="center" vertical="center" wrapText="1"/>
    </xf>
    <xf numFmtId="0" fontId="27" fillId="8" borderId="0" xfId="1" applyFont="1" applyFill="1" applyBorder="1" applyAlignment="1">
      <alignment horizontal="center" vertical="center" wrapText="1"/>
    </xf>
    <xf numFmtId="14" fontId="25" fillId="13" borderId="0" xfId="1" applyNumberFormat="1" applyFont="1" applyFill="1" applyBorder="1" applyAlignment="1">
      <alignment vertical="center" wrapText="1"/>
    </xf>
    <xf numFmtId="3" fontId="23" fillId="13" borderId="0" xfId="1" applyNumberFormat="1" applyFont="1" applyFill="1" applyBorder="1" applyAlignment="1">
      <alignment horizontal="center" vertical="center" wrapText="1"/>
    </xf>
    <xf numFmtId="0" fontId="22" fillId="3" borderId="0" xfId="1" applyFont="1" applyFill="1" applyBorder="1" applyAlignment="1" applyProtection="1">
      <alignment horizontal="center" vertical="center" wrapText="1"/>
      <protection locked="0"/>
    </xf>
    <xf numFmtId="1" fontId="19" fillId="7" borderId="0" xfId="1" applyNumberFormat="1" applyFont="1" applyFill="1" applyBorder="1" applyAlignment="1" applyProtection="1">
      <alignment horizontal="center" vertical="center"/>
      <protection locked="0"/>
    </xf>
    <xf numFmtId="0" fontId="18" fillId="6" borderId="0" xfId="1" applyNumberFormat="1" applyFont="1" applyFill="1" applyBorder="1" applyAlignment="1" applyProtection="1">
      <alignment horizontal="center" vertical="center"/>
      <protection locked="0"/>
    </xf>
    <xf numFmtId="0" fontId="16" fillId="0" borderId="0" xfId="2" applyNumberFormat="1" applyFont="1" applyBorder="1" applyAlignment="1" applyProtection="1">
      <alignment horizontal="left" vertical="center" wrapText="1"/>
      <protection locked="0"/>
    </xf>
    <xf numFmtId="0" fontId="18" fillId="4" borderId="0" xfId="1" applyNumberFormat="1" applyFont="1" applyFill="1" applyBorder="1" applyAlignment="1" applyProtection="1">
      <alignment horizontal="center" vertical="center"/>
      <protection locked="0"/>
    </xf>
    <xf numFmtId="0" fontId="16" fillId="0" borderId="0" xfId="3" applyNumberFormat="1" applyFont="1" applyBorder="1" applyAlignment="1" applyProtection="1">
      <alignment horizontal="left" vertical="center" wrapText="1"/>
      <protection locked="0"/>
    </xf>
    <xf numFmtId="0" fontId="16" fillId="0" borderId="0" xfId="2" applyNumberFormat="1" applyFont="1" applyFill="1" applyBorder="1" applyAlignment="1" applyProtection="1">
      <alignment horizontal="left" vertical="center"/>
      <protection locked="0"/>
    </xf>
    <xf numFmtId="1" fontId="16" fillId="0" borderId="0" xfId="1" applyNumberFormat="1" applyFont="1" applyBorder="1" applyAlignment="1">
      <alignment horizontal="left" vertical="center" wrapText="1"/>
    </xf>
    <xf numFmtId="0" fontId="16" fillId="0" borderId="0" xfId="2" applyNumberFormat="1" applyFont="1" applyBorder="1" applyAlignment="1" applyProtection="1">
      <alignment horizontal="left" vertical="center"/>
      <protection locked="0"/>
    </xf>
    <xf numFmtId="0" fontId="16" fillId="0" borderId="0" xfId="2" applyNumberFormat="1" applyFont="1" applyBorder="1" applyAlignment="1" applyProtection="1">
      <alignment vertical="center" wrapText="1"/>
      <protection locked="0"/>
    </xf>
    <xf numFmtId="0" fontId="16" fillId="0" borderId="0" xfId="3" applyNumberFormat="1" applyFont="1" applyFill="1" applyBorder="1" applyAlignment="1" applyProtection="1">
      <alignment horizontal="left" vertical="center" wrapText="1"/>
      <protection locked="0"/>
    </xf>
    <xf numFmtId="1" fontId="16" fillId="0" borderId="0" xfId="0" applyNumberFormat="1" applyFont="1" applyBorder="1" applyAlignment="1">
      <alignment horizontal="left" vertical="center" wrapText="1"/>
    </xf>
    <xf numFmtId="0" fontId="16" fillId="0" borderId="0" xfId="15875" applyNumberFormat="1" applyFont="1" applyBorder="1" applyAlignment="1" applyProtection="1">
      <alignment horizontal="left" vertical="center" wrapText="1"/>
      <protection locked="0"/>
    </xf>
    <xf numFmtId="0" fontId="16" fillId="0" borderId="0" xfId="257" applyNumberFormat="1" applyFont="1" applyBorder="1" applyAlignment="1" applyProtection="1">
      <alignment horizontal="left" vertical="center"/>
      <protection locked="0"/>
    </xf>
    <xf numFmtId="0" fontId="16" fillId="0" borderId="0" xfId="1027" applyNumberFormat="1" applyFont="1" applyBorder="1" applyAlignment="1" applyProtection="1">
      <alignment horizontal="left" vertical="center" wrapText="1"/>
      <protection locked="0"/>
    </xf>
    <xf numFmtId="0" fontId="16" fillId="0" borderId="0" xfId="16387" applyNumberFormat="1" applyFont="1" applyBorder="1" applyAlignment="1" applyProtection="1">
      <alignment horizontal="left" vertical="center" wrapText="1"/>
      <protection locked="0"/>
    </xf>
    <xf numFmtId="0" fontId="24" fillId="13" borderId="19" xfId="1" applyNumberFormat="1" applyFont="1" applyFill="1" applyBorder="1" applyAlignment="1">
      <alignment vertical="center"/>
    </xf>
    <xf numFmtId="0" fontId="23" fillId="13" borderId="19" xfId="1" applyFont="1" applyFill="1" applyBorder="1" applyAlignment="1">
      <alignment vertical="center" wrapText="1"/>
    </xf>
    <xf numFmtId="0" fontId="24" fillId="13" borderId="4" xfId="1" applyNumberFormat="1" applyFont="1" applyFill="1" applyBorder="1" applyAlignment="1">
      <alignment vertical="center"/>
    </xf>
    <xf numFmtId="0" fontId="23" fillId="13" borderId="4" xfId="1" applyFont="1" applyFill="1" applyBorder="1" applyAlignment="1">
      <alignment vertical="center" wrapText="1"/>
    </xf>
    <xf numFmtId="165" fontId="23" fillId="13" borderId="19" xfId="1" applyNumberFormat="1" applyFont="1" applyFill="1" applyBorder="1" applyAlignment="1">
      <alignment vertical="center" wrapText="1"/>
    </xf>
    <xf numFmtId="165" fontId="23" fillId="13" borderId="4" xfId="1" applyNumberFormat="1" applyFont="1" applyFill="1" applyBorder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/>
    <xf numFmtId="14" fontId="21" fillId="0" borderId="20" xfId="1" applyNumberFormat="1" applyFont="1" applyFill="1" applyBorder="1" applyAlignment="1">
      <alignment vertical="center" wrapText="1"/>
    </xf>
    <xf numFmtId="14" fontId="21" fillId="0" borderId="0" xfId="1" applyNumberFormat="1" applyFont="1" applyFill="1" applyBorder="1" applyAlignment="1">
      <alignment vertical="center" wrapText="1"/>
    </xf>
    <xf numFmtId="0" fontId="0" fillId="0" borderId="0" xfId="0" applyFill="1" applyAlignment="1">
      <alignment horizontal="center" wrapText="1"/>
    </xf>
    <xf numFmtId="0" fontId="16" fillId="0" borderId="1" xfId="1" applyFont="1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/>
    </xf>
    <xf numFmtId="0" fontId="17" fillId="3" borderId="1" xfId="1" applyFont="1" applyFill="1" applyBorder="1" applyAlignment="1">
      <alignment horizontal="center" vertical="center"/>
    </xf>
    <xf numFmtId="0" fontId="26" fillId="15" borderId="18" xfId="1" applyFont="1" applyFill="1" applyBorder="1" applyAlignment="1">
      <alignment horizontal="center" vertical="center" wrapText="1"/>
    </xf>
    <xf numFmtId="0" fontId="26" fillId="15" borderId="0" xfId="1" applyFont="1" applyFill="1" applyBorder="1" applyAlignment="1">
      <alignment horizontal="center" vertical="center" wrapText="1"/>
    </xf>
    <xf numFmtId="3" fontId="26" fillId="15" borderId="0" xfId="1" applyNumberFormat="1" applyFont="1" applyFill="1" applyBorder="1" applyAlignment="1">
      <alignment horizontal="center" vertical="center" wrapText="1"/>
    </xf>
    <xf numFmtId="0" fontId="26" fillId="14" borderId="0" xfId="1" applyFont="1" applyFill="1" applyBorder="1" applyAlignment="1">
      <alignment horizontal="center" vertical="center" wrapText="1"/>
    </xf>
    <xf numFmtId="166" fontId="26" fillId="15" borderId="0" xfId="1" applyNumberFormat="1" applyFont="1" applyFill="1" applyBorder="1" applyAlignment="1">
      <alignment horizontal="center" vertical="center" wrapText="1"/>
    </xf>
    <xf numFmtId="0" fontId="27" fillId="8" borderId="14" xfId="1" applyFont="1" applyFill="1" applyBorder="1" applyAlignment="1">
      <alignment horizontal="center" vertical="center" wrapText="1"/>
    </xf>
    <xf numFmtId="3" fontId="27" fillId="8" borderId="14" xfId="1" applyNumberFormat="1" applyFont="1" applyFill="1" applyBorder="1" applyAlignment="1">
      <alignment horizontal="center" vertical="center" wrapText="1"/>
    </xf>
    <xf numFmtId="166" fontId="27" fillId="8" borderId="14" xfId="1" applyNumberFormat="1" applyFont="1" applyFill="1" applyBorder="1" applyAlignment="1">
      <alignment horizontal="center" vertical="center" wrapText="1"/>
    </xf>
    <xf numFmtId="3" fontId="23" fillId="13" borderId="19" xfId="1" applyNumberFormat="1" applyFont="1" applyFill="1" applyBorder="1" applyAlignment="1">
      <alignment horizontal="center" vertical="center" wrapText="1"/>
    </xf>
    <xf numFmtId="3" fontId="23" fillId="13" borderId="4" xfId="1" applyNumberFormat="1" applyFont="1" applyFill="1" applyBorder="1" applyAlignment="1">
      <alignment horizontal="center" vertical="center" wrapText="1"/>
    </xf>
    <xf numFmtId="14" fontId="23" fillId="13" borderId="20" xfId="1" applyNumberFormat="1" applyFont="1" applyFill="1" applyBorder="1" applyAlignment="1">
      <alignment horizontal="center" vertical="center" wrapText="1"/>
    </xf>
    <xf numFmtId="14" fontId="23" fillId="13" borderId="21" xfId="1" applyNumberFormat="1" applyFont="1" applyFill="1" applyBorder="1" applyAlignment="1">
      <alignment horizontal="center" vertical="center" wrapText="1"/>
    </xf>
    <xf numFmtId="14" fontId="23" fillId="13" borderId="22" xfId="1" applyNumberFormat="1" applyFont="1" applyFill="1" applyBorder="1" applyAlignment="1">
      <alignment horizontal="center" vertical="center" wrapText="1"/>
    </xf>
    <xf numFmtId="165" fontId="23" fillId="13" borderId="11" xfId="1" applyNumberFormat="1" applyFont="1" applyFill="1" applyBorder="1" applyAlignment="1">
      <alignment horizontal="center" vertical="center" wrapText="1"/>
    </xf>
    <xf numFmtId="165" fontId="23" fillId="13" borderId="23" xfId="1" applyNumberFormat="1" applyFont="1" applyFill="1" applyBorder="1" applyAlignment="1">
      <alignment horizontal="center" vertical="center" wrapText="1"/>
    </xf>
    <xf numFmtId="165" fontId="23" fillId="13" borderId="10" xfId="1" applyNumberFormat="1" applyFont="1" applyFill="1" applyBorder="1" applyAlignment="1">
      <alignment horizontal="center" vertical="center" wrapText="1"/>
    </xf>
    <xf numFmtId="3" fontId="23" fillId="13" borderId="11" xfId="1" applyNumberFormat="1" applyFont="1" applyFill="1" applyBorder="1" applyAlignment="1">
      <alignment horizontal="center" vertical="center" wrapText="1"/>
    </xf>
    <xf numFmtId="3" fontId="23" fillId="13" borderId="23" xfId="1" applyNumberFormat="1" applyFont="1" applyFill="1" applyBorder="1" applyAlignment="1">
      <alignment horizontal="center" vertical="center" wrapText="1"/>
    </xf>
    <xf numFmtId="3" fontId="23" fillId="13" borderId="10" xfId="1" applyNumberFormat="1" applyFont="1" applyFill="1" applyBorder="1" applyAlignment="1">
      <alignment horizontal="center" vertical="center" wrapText="1"/>
    </xf>
    <xf numFmtId="3" fontId="23" fillId="13" borderId="1" xfId="1" applyNumberFormat="1" applyFont="1" applyFill="1" applyBorder="1" applyAlignment="1">
      <alignment horizontal="center" vertical="center" wrapText="1"/>
    </xf>
    <xf numFmtId="165" fontId="23" fillId="13" borderId="20" xfId="1" applyNumberFormat="1" applyFont="1" applyFill="1" applyBorder="1" applyAlignment="1">
      <alignment horizontal="center" vertical="center" wrapText="1"/>
    </xf>
    <xf numFmtId="165" fontId="23" fillId="17" borderId="21" xfId="1" applyNumberFormat="1" applyFont="1" applyFill="1" applyBorder="1" applyAlignment="1">
      <alignment horizontal="center" vertical="center" wrapText="1"/>
    </xf>
    <xf numFmtId="165" fontId="23" fillId="13" borderId="21" xfId="1" applyNumberFormat="1" applyFont="1" applyFill="1" applyBorder="1" applyAlignment="1">
      <alignment horizontal="center" vertical="center" wrapText="1"/>
    </xf>
    <xf numFmtId="165" fontId="23" fillId="13" borderId="22" xfId="1" applyNumberFormat="1" applyFont="1" applyFill="1" applyBorder="1" applyAlignment="1">
      <alignment horizontal="center" vertical="center" wrapText="1"/>
    </xf>
    <xf numFmtId="165" fontId="23" fillId="17" borderId="23" xfId="1" applyNumberFormat="1" applyFont="1" applyFill="1" applyBorder="1" applyAlignment="1">
      <alignment horizontal="center" vertical="center" wrapText="1"/>
    </xf>
    <xf numFmtId="165" fontId="23" fillId="13" borderId="24" xfId="1" applyNumberFormat="1" applyFont="1" applyFill="1" applyBorder="1" applyAlignment="1">
      <alignment horizontal="center" vertical="center" wrapText="1"/>
    </xf>
    <xf numFmtId="3" fontId="23" fillId="13" borderId="13" xfId="1" applyNumberFormat="1" applyFont="1" applyFill="1" applyBorder="1" applyAlignment="1">
      <alignment horizontal="center" vertical="center" wrapText="1"/>
    </xf>
    <xf numFmtId="14" fontId="19" fillId="13" borderId="21" xfId="1" applyNumberFormat="1" applyFont="1" applyFill="1" applyBorder="1" applyAlignment="1">
      <alignment horizontal="center" vertical="center" wrapText="1"/>
    </xf>
    <xf numFmtId="14" fontId="19" fillId="13" borderId="22" xfId="1" applyNumberFormat="1" applyFont="1" applyFill="1" applyBorder="1" applyAlignment="1">
      <alignment horizontal="center" vertical="center" wrapText="1"/>
    </xf>
    <xf numFmtId="14" fontId="23" fillId="13" borderId="33" xfId="1" applyNumberFormat="1" applyFont="1" applyFill="1" applyBorder="1" applyAlignment="1">
      <alignment horizontal="center" vertical="center" wrapText="1"/>
    </xf>
    <xf numFmtId="14" fontId="23" fillId="13" borderId="34" xfId="1" applyNumberFormat="1" applyFont="1" applyFill="1" applyBorder="1" applyAlignment="1">
      <alignment horizontal="center" vertical="center" wrapText="1"/>
    </xf>
    <xf numFmtId="14" fontId="23" fillId="13" borderId="35" xfId="1" applyNumberFormat="1" applyFont="1" applyFill="1" applyBorder="1" applyAlignment="1">
      <alignment horizontal="center" vertical="center" wrapText="1"/>
    </xf>
    <xf numFmtId="14" fontId="23" fillId="13" borderId="36" xfId="1" applyNumberFormat="1" applyFont="1" applyFill="1" applyBorder="1" applyAlignment="1">
      <alignment horizontal="center" vertical="center" wrapText="1"/>
    </xf>
    <xf numFmtId="14" fontId="23" fillId="13" borderId="0" xfId="1" applyNumberFormat="1" applyFont="1" applyFill="1" applyBorder="1" applyAlignment="1">
      <alignment horizontal="center" vertical="center" wrapText="1"/>
    </xf>
    <xf numFmtId="14" fontId="23" fillId="13" borderId="37" xfId="1" applyNumberFormat="1" applyFont="1" applyFill="1" applyBorder="1" applyAlignment="1">
      <alignment horizontal="center" vertical="center" wrapText="1"/>
    </xf>
    <xf numFmtId="165" fontId="23" fillId="13" borderId="26" xfId="1" applyNumberFormat="1" applyFont="1" applyFill="1" applyBorder="1" applyAlignment="1">
      <alignment horizontal="center" vertical="center" wrapText="1"/>
    </xf>
    <xf numFmtId="165" fontId="23" fillId="13" borderId="27" xfId="1" applyNumberFormat="1" applyFont="1" applyFill="1" applyBorder="1" applyAlignment="1">
      <alignment horizontal="center" vertical="center" wrapText="1"/>
    </xf>
    <xf numFmtId="165" fontId="23" fillId="13" borderId="28" xfId="1" applyNumberFormat="1" applyFont="1" applyFill="1" applyBorder="1" applyAlignment="1">
      <alignment horizontal="center" vertical="center" wrapText="1"/>
    </xf>
    <xf numFmtId="165" fontId="23" fillId="13" borderId="12" xfId="1" applyNumberFormat="1" applyFont="1" applyFill="1" applyBorder="1" applyAlignment="1">
      <alignment horizontal="center" vertical="center" wrapText="1"/>
    </xf>
    <xf numFmtId="3" fontId="23" fillId="18" borderId="23" xfId="1" applyNumberFormat="1" applyFont="1" applyFill="1" applyBorder="1" applyAlignment="1">
      <alignment horizontal="center" vertical="center" wrapText="1"/>
    </xf>
    <xf numFmtId="3" fontId="23" fillId="18" borderId="1" xfId="1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70" fontId="0" fillId="0" borderId="0" xfId="0" applyNumberFormat="1"/>
    <xf numFmtId="2" fontId="0" fillId="0" borderId="0" xfId="0" applyNumberFormat="1"/>
  </cellXfs>
  <cellStyles count="32770">
    <cellStyle name="Обычный" xfId="0" builtinId="0"/>
    <cellStyle name="Обычный 2" xfId="1"/>
    <cellStyle name="Обычный 2 10" xfId="514"/>
    <cellStyle name="Обычный 2 10 2" xfId="1538"/>
    <cellStyle name="Обычный 2 10 2 2" xfId="3586"/>
    <cellStyle name="Обычный 2 10 2 2 2" xfId="7682"/>
    <cellStyle name="Обычный 2 10 2 2 2 2" xfId="15874"/>
    <cellStyle name="Обычный 2 10 2 2 2 2 2" xfId="32258"/>
    <cellStyle name="Обычный 2 10 2 2 2 3" xfId="24066"/>
    <cellStyle name="Обычный 2 10 2 2 3" xfId="11778"/>
    <cellStyle name="Обычный 2 10 2 2 3 2" xfId="28162"/>
    <cellStyle name="Обычный 2 10 2 2 4" xfId="19970"/>
    <cellStyle name="Обычный 2 10 2 3" xfId="5634"/>
    <cellStyle name="Обычный 2 10 2 3 2" xfId="13826"/>
    <cellStyle name="Обычный 2 10 2 3 2 2" xfId="30210"/>
    <cellStyle name="Обычный 2 10 2 3 3" xfId="22018"/>
    <cellStyle name="Обычный 2 10 2 4" xfId="9730"/>
    <cellStyle name="Обычный 2 10 2 4 2" xfId="26114"/>
    <cellStyle name="Обычный 2 10 2 5" xfId="17922"/>
    <cellStyle name="Обычный 2 10 3" xfId="2562"/>
    <cellStyle name="Обычный 2 10 3 2" xfId="6658"/>
    <cellStyle name="Обычный 2 10 3 2 2" xfId="14850"/>
    <cellStyle name="Обычный 2 10 3 2 2 2" xfId="31234"/>
    <cellStyle name="Обычный 2 10 3 2 3" xfId="23042"/>
    <cellStyle name="Обычный 2 10 3 3" xfId="10754"/>
    <cellStyle name="Обычный 2 10 3 3 2" xfId="27138"/>
    <cellStyle name="Обычный 2 10 3 4" xfId="18946"/>
    <cellStyle name="Обычный 2 10 4" xfId="4610"/>
    <cellStyle name="Обычный 2 10 4 2" xfId="12802"/>
    <cellStyle name="Обычный 2 10 4 2 2" xfId="29186"/>
    <cellStyle name="Обычный 2 10 4 3" xfId="20994"/>
    <cellStyle name="Обычный 2 10 5" xfId="8706"/>
    <cellStyle name="Обычный 2 10 5 2" xfId="25090"/>
    <cellStyle name="Обычный 2 10 6" xfId="16898"/>
    <cellStyle name="Обычный 2 11" xfId="1026"/>
    <cellStyle name="Обычный 2 11 2" xfId="3074"/>
    <cellStyle name="Обычный 2 11 2 2" xfId="7170"/>
    <cellStyle name="Обычный 2 11 2 2 2" xfId="15362"/>
    <cellStyle name="Обычный 2 11 2 2 2 2" xfId="31746"/>
    <cellStyle name="Обычный 2 11 2 2 3" xfId="23554"/>
    <cellStyle name="Обычный 2 11 2 3" xfId="11266"/>
    <cellStyle name="Обычный 2 11 2 3 2" xfId="27650"/>
    <cellStyle name="Обычный 2 11 2 4" xfId="19458"/>
    <cellStyle name="Обычный 2 11 3" xfId="5122"/>
    <cellStyle name="Обычный 2 11 3 2" xfId="13314"/>
    <cellStyle name="Обычный 2 11 3 2 2" xfId="29698"/>
    <cellStyle name="Обычный 2 11 3 3" xfId="21506"/>
    <cellStyle name="Обычный 2 11 4" xfId="9218"/>
    <cellStyle name="Обычный 2 11 4 2" xfId="25602"/>
    <cellStyle name="Обычный 2 11 5" xfId="17410"/>
    <cellStyle name="Обычный 2 12" xfId="2050"/>
    <cellStyle name="Обычный 2 12 2" xfId="6146"/>
    <cellStyle name="Обычный 2 12 2 2" xfId="14338"/>
    <cellStyle name="Обычный 2 12 2 2 2" xfId="30722"/>
    <cellStyle name="Обычный 2 12 2 3" xfId="22530"/>
    <cellStyle name="Обычный 2 12 3" xfId="10242"/>
    <cellStyle name="Обычный 2 12 3 2" xfId="26626"/>
    <cellStyle name="Обычный 2 12 4" xfId="18434"/>
    <cellStyle name="Обычный 2 13" xfId="4098"/>
    <cellStyle name="Обычный 2 13 2" xfId="12290"/>
    <cellStyle name="Обычный 2 13 2 2" xfId="28674"/>
    <cellStyle name="Обычный 2 13 3" xfId="20482"/>
    <cellStyle name="Обычный 2 14" xfId="8194"/>
    <cellStyle name="Обычный 2 14 2" xfId="24578"/>
    <cellStyle name="Обычный 2 15" xfId="16386"/>
    <cellStyle name="Обычный 2 2" xfId="4"/>
    <cellStyle name="Обычный 2 2 10" xfId="1028"/>
    <cellStyle name="Обычный 2 2 10 2" xfId="3076"/>
    <cellStyle name="Обычный 2 2 10 2 2" xfId="7172"/>
    <cellStyle name="Обычный 2 2 10 2 2 2" xfId="15364"/>
    <cellStyle name="Обычный 2 2 10 2 2 2 2" xfId="31748"/>
    <cellStyle name="Обычный 2 2 10 2 2 3" xfId="23556"/>
    <cellStyle name="Обычный 2 2 10 2 3" xfId="11268"/>
    <cellStyle name="Обычный 2 2 10 2 3 2" xfId="27652"/>
    <cellStyle name="Обычный 2 2 10 2 4" xfId="19460"/>
    <cellStyle name="Обычный 2 2 10 3" xfId="5124"/>
    <cellStyle name="Обычный 2 2 10 3 2" xfId="13316"/>
    <cellStyle name="Обычный 2 2 10 3 2 2" xfId="29700"/>
    <cellStyle name="Обычный 2 2 10 3 3" xfId="21508"/>
    <cellStyle name="Обычный 2 2 10 4" xfId="9220"/>
    <cellStyle name="Обычный 2 2 10 4 2" xfId="25604"/>
    <cellStyle name="Обычный 2 2 10 5" xfId="17412"/>
    <cellStyle name="Обычный 2 2 11" xfId="2052"/>
    <cellStyle name="Обычный 2 2 11 2" xfId="6148"/>
    <cellStyle name="Обычный 2 2 11 2 2" xfId="14340"/>
    <cellStyle name="Обычный 2 2 11 2 2 2" xfId="30724"/>
    <cellStyle name="Обычный 2 2 11 2 3" xfId="22532"/>
    <cellStyle name="Обычный 2 2 11 3" xfId="10244"/>
    <cellStyle name="Обычный 2 2 11 3 2" xfId="26628"/>
    <cellStyle name="Обычный 2 2 11 4" xfId="18436"/>
    <cellStyle name="Обычный 2 2 12" xfId="4100"/>
    <cellStyle name="Обычный 2 2 12 2" xfId="12292"/>
    <cellStyle name="Обычный 2 2 12 2 2" xfId="28676"/>
    <cellStyle name="Обычный 2 2 12 3" xfId="20484"/>
    <cellStyle name="Обычный 2 2 13" xfId="8196"/>
    <cellStyle name="Обычный 2 2 13 2" xfId="24580"/>
    <cellStyle name="Обычный 2 2 14" xfId="16388"/>
    <cellStyle name="Обычный 2 2 2" xfId="8"/>
    <cellStyle name="Обычный 2 2 2 10" xfId="2056"/>
    <cellStyle name="Обычный 2 2 2 10 2" xfId="6152"/>
    <cellStyle name="Обычный 2 2 2 10 2 2" xfId="14344"/>
    <cellStyle name="Обычный 2 2 2 10 2 2 2" xfId="30728"/>
    <cellStyle name="Обычный 2 2 2 10 2 3" xfId="22536"/>
    <cellStyle name="Обычный 2 2 2 10 3" xfId="10248"/>
    <cellStyle name="Обычный 2 2 2 10 3 2" xfId="26632"/>
    <cellStyle name="Обычный 2 2 2 10 4" xfId="18440"/>
    <cellStyle name="Обычный 2 2 2 11" xfId="4104"/>
    <cellStyle name="Обычный 2 2 2 11 2" xfId="12296"/>
    <cellStyle name="Обычный 2 2 2 11 2 2" xfId="28680"/>
    <cellStyle name="Обычный 2 2 2 11 3" xfId="20488"/>
    <cellStyle name="Обычный 2 2 2 12" xfId="8200"/>
    <cellStyle name="Обычный 2 2 2 12 2" xfId="24584"/>
    <cellStyle name="Обычный 2 2 2 13" xfId="16392"/>
    <cellStyle name="Обычный 2 2 2 2" xfId="16"/>
    <cellStyle name="Обычный 2 2 2 2 10" xfId="4112"/>
    <cellStyle name="Обычный 2 2 2 2 10 2" xfId="12304"/>
    <cellStyle name="Обычный 2 2 2 2 10 2 2" xfId="28688"/>
    <cellStyle name="Обычный 2 2 2 2 10 3" xfId="20496"/>
    <cellStyle name="Обычный 2 2 2 2 11" xfId="8208"/>
    <cellStyle name="Обычный 2 2 2 2 11 2" xfId="24592"/>
    <cellStyle name="Обычный 2 2 2 2 12" xfId="16400"/>
    <cellStyle name="Обычный 2 2 2 2 2" xfId="32"/>
    <cellStyle name="Обычный 2 2 2 2 2 10" xfId="8224"/>
    <cellStyle name="Обычный 2 2 2 2 2 10 2" xfId="24608"/>
    <cellStyle name="Обычный 2 2 2 2 2 11" xfId="16416"/>
    <cellStyle name="Обычный 2 2 2 2 2 2" xfId="64"/>
    <cellStyle name="Обычный 2 2 2 2 2 2 10" xfId="16448"/>
    <cellStyle name="Обычный 2 2 2 2 2 2 2" xfId="128"/>
    <cellStyle name="Обычный 2 2 2 2 2 2 2 2" xfId="256"/>
    <cellStyle name="Обычный 2 2 2 2 2 2 2 2 2" xfId="512"/>
    <cellStyle name="Обычный 2 2 2 2 2 2 2 2 2 2" xfId="1024"/>
    <cellStyle name="Обычный 2 2 2 2 2 2 2 2 2 2 2" xfId="2048"/>
    <cellStyle name="Обычный 2 2 2 2 2 2 2 2 2 2 2 2" xfId="4096"/>
    <cellStyle name="Обычный 2 2 2 2 2 2 2 2 2 2 2 2 2" xfId="8192"/>
    <cellStyle name="Обычный 2 2 2 2 2 2 2 2 2 2 2 2 2 2" xfId="16384"/>
    <cellStyle name="Обычный 2 2 2 2 2 2 2 2 2 2 2 2 2 2 2" xfId="32768"/>
    <cellStyle name="Обычный 2 2 2 2 2 2 2 2 2 2 2 2 2 3" xfId="24576"/>
    <cellStyle name="Обычный 2 2 2 2 2 2 2 2 2 2 2 2 3" xfId="12288"/>
    <cellStyle name="Обычный 2 2 2 2 2 2 2 2 2 2 2 2 3 2" xfId="28672"/>
    <cellStyle name="Обычный 2 2 2 2 2 2 2 2 2 2 2 2 4" xfId="20480"/>
    <cellStyle name="Обычный 2 2 2 2 2 2 2 2 2 2 2 3" xfId="6144"/>
    <cellStyle name="Обычный 2 2 2 2 2 2 2 2 2 2 2 3 2" xfId="14336"/>
    <cellStyle name="Обычный 2 2 2 2 2 2 2 2 2 2 2 3 2 2" xfId="30720"/>
    <cellStyle name="Обычный 2 2 2 2 2 2 2 2 2 2 2 3 3" xfId="22528"/>
    <cellStyle name="Обычный 2 2 2 2 2 2 2 2 2 2 2 4" xfId="10240"/>
    <cellStyle name="Обычный 2 2 2 2 2 2 2 2 2 2 2 4 2" xfId="26624"/>
    <cellStyle name="Обычный 2 2 2 2 2 2 2 2 2 2 2 5" xfId="18432"/>
    <cellStyle name="Обычный 2 2 2 2 2 2 2 2 2 2 3" xfId="3072"/>
    <cellStyle name="Обычный 2 2 2 2 2 2 2 2 2 2 3 2" xfId="7168"/>
    <cellStyle name="Обычный 2 2 2 2 2 2 2 2 2 2 3 2 2" xfId="15360"/>
    <cellStyle name="Обычный 2 2 2 2 2 2 2 2 2 2 3 2 2 2" xfId="31744"/>
    <cellStyle name="Обычный 2 2 2 2 2 2 2 2 2 2 3 2 3" xfId="23552"/>
    <cellStyle name="Обычный 2 2 2 2 2 2 2 2 2 2 3 3" xfId="11264"/>
    <cellStyle name="Обычный 2 2 2 2 2 2 2 2 2 2 3 3 2" xfId="27648"/>
    <cellStyle name="Обычный 2 2 2 2 2 2 2 2 2 2 3 4" xfId="19456"/>
    <cellStyle name="Обычный 2 2 2 2 2 2 2 2 2 2 4" xfId="5120"/>
    <cellStyle name="Обычный 2 2 2 2 2 2 2 2 2 2 4 2" xfId="13312"/>
    <cellStyle name="Обычный 2 2 2 2 2 2 2 2 2 2 4 2 2" xfId="29696"/>
    <cellStyle name="Обычный 2 2 2 2 2 2 2 2 2 2 4 3" xfId="21504"/>
    <cellStyle name="Обычный 2 2 2 2 2 2 2 2 2 2 5" xfId="9216"/>
    <cellStyle name="Обычный 2 2 2 2 2 2 2 2 2 2 5 2" xfId="25600"/>
    <cellStyle name="Обычный 2 2 2 2 2 2 2 2 2 2 6" xfId="17408"/>
    <cellStyle name="Обычный 2 2 2 2 2 2 2 2 2 3" xfId="1536"/>
    <cellStyle name="Обычный 2 2 2 2 2 2 2 2 2 3 2" xfId="3584"/>
    <cellStyle name="Обычный 2 2 2 2 2 2 2 2 2 3 2 2" xfId="7680"/>
    <cellStyle name="Обычный 2 2 2 2 2 2 2 2 2 3 2 2 2" xfId="15872"/>
    <cellStyle name="Обычный 2 2 2 2 2 2 2 2 2 3 2 2 2 2" xfId="32256"/>
    <cellStyle name="Обычный 2 2 2 2 2 2 2 2 2 3 2 2 3" xfId="24064"/>
    <cellStyle name="Обычный 2 2 2 2 2 2 2 2 2 3 2 3" xfId="11776"/>
    <cellStyle name="Обычный 2 2 2 2 2 2 2 2 2 3 2 3 2" xfId="28160"/>
    <cellStyle name="Обычный 2 2 2 2 2 2 2 2 2 3 2 4" xfId="19968"/>
    <cellStyle name="Обычный 2 2 2 2 2 2 2 2 2 3 3" xfId="5632"/>
    <cellStyle name="Обычный 2 2 2 2 2 2 2 2 2 3 3 2" xfId="13824"/>
    <cellStyle name="Обычный 2 2 2 2 2 2 2 2 2 3 3 2 2" xfId="30208"/>
    <cellStyle name="Обычный 2 2 2 2 2 2 2 2 2 3 3 3" xfId="22016"/>
    <cellStyle name="Обычный 2 2 2 2 2 2 2 2 2 3 4" xfId="9728"/>
    <cellStyle name="Обычный 2 2 2 2 2 2 2 2 2 3 4 2" xfId="26112"/>
    <cellStyle name="Обычный 2 2 2 2 2 2 2 2 2 3 5" xfId="17920"/>
    <cellStyle name="Обычный 2 2 2 2 2 2 2 2 2 4" xfId="2560"/>
    <cellStyle name="Обычный 2 2 2 2 2 2 2 2 2 4 2" xfId="6656"/>
    <cellStyle name="Обычный 2 2 2 2 2 2 2 2 2 4 2 2" xfId="14848"/>
    <cellStyle name="Обычный 2 2 2 2 2 2 2 2 2 4 2 2 2" xfId="31232"/>
    <cellStyle name="Обычный 2 2 2 2 2 2 2 2 2 4 2 3" xfId="23040"/>
    <cellStyle name="Обычный 2 2 2 2 2 2 2 2 2 4 3" xfId="10752"/>
    <cellStyle name="Обычный 2 2 2 2 2 2 2 2 2 4 3 2" xfId="27136"/>
    <cellStyle name="Обычный 2 2 2 2 2 2 2 2 2 4 4" xfId="18944"/>
    <cellStyle name="Обычный 2 2 2 2 2 2 2 2 2 5" xfId="4608"/>
    <cellStyle name="Обычный 2 2 2 2 2 2 2 2 2 5 2" xfId="12800"/>
    <cellStyle name="Обычный 2 2 2 2 2 2 2 2 2 5 2 2" xfId="29184"/>
    <cellStyle name="Обычный 2 2 2 2 2 2 2 2 2 5 3" xfId="20992"/>
    <cellStyle name="Обычный 2 2 2 2 2 2 2 2 2 6" xfId="8704"/>
    <cellStyle name="Обычный 2 2 2 2 2 2 2 2 2 6 2" xfId="25088"/>
    <cellStyle name="Обычный 2 2 2 2 2 2 2 2 2 7" xfId="16896"/>
    <cellStyle name="Обычный 2 2 2 2 2 2 2 2 3" xfId="768"/>
    <cellStyle name="Обычный 2 2 2 2 2 2 2 2 3 2" xfId="1792"/>
    <cellStyle name="Обычный 2 2 2 2 2 2 2 2 3 2 2" xfId="3840"/>
    <cellStyle name="Обычный 2 2 2 2 2 2 2 2 3 2 2 2" xfId="7936"/>
    <cellStyle name="Обычный 2 2 2 2 2 2 2 2 3 2 2 2 2" xfId="16128"/>
    <cellStyle name="Обычный 2 2 2 2 2 2 2 2 3 2 2 2 2 2" xfId="32512"/>
    <cellStyle name="Обычный 2 2 2 2 2 2 2 2 3 2 2 2 3" xfId="24320"/>
    <cellStyle name="Обычный 2 2 2 2 2 2 2 2 3 2 2 3" xfId="12032"/>
    <cellStyle name="Обычный 2 2 2 2 2 2 2 2 3 2 2 3 2" xfId="28416"/>
    <cellStyle name="Обычный 2 2 2 2 2 2 2 2 3 2 2 4" xfId="20224"/>
    <cellStyle name="Обычный 2 2 2 2 2 2 2 2 3 2 3" xfId="5888"/>
    <cellStyle name="Обычный 2 2 2 2 2 2 2 2 3 2 3 2" xfId="14080"/>
    <cellStyle name="Обычный 2 2 2 2 2 2 2 2 3 2 3 2 2" xfId="30464"/>
    <cellStyle name="Обычный 2 2 2 2 2 2 2 2 3 2 3 3" xfId="22272"/>
    <cellStyle name="Обычный 2 2 2 2 2 2 2 2 3 2 4" xfId="9984"/>
    <cellStyle name="Обычный 2 2 2 2 2 2 2 2 3 2 4 2" xfId="26368"/>
    <cellStyle name="Обычный 2 2 2 2 2 2 2 2 3 2 5" xfId="18176"/>
    <cellStyle name="Обычный 2 2 2 2 2 2 2 2 3 3" xfId="2816"/>
    <cellStyle name="Обычный 2 2 2 2 2 2 2 2 3 3 2" xfId="6912"/>
    <cellStyle name="Обычный 2 2 2 2 2 2 2 2 3 3 2 2" xfId="15104"/>
    <cellStyle name="Обычный 2 2 2 2 2 2 2 2 3 3 2 2 2" xfId="31488"/>
    <cellStyle name="Обычный 2 2 2 2 2 2 2 2 3 3 2 3" xfId="23296"/>
    <cellStyle name="Обычный 2 2 2 2 2 2 2 2 3 3 3" xfId="11008"/>
    <cellStyle name="Обычный 2 2 2 2 2 2 2 2 3 3 3 2" xfId="27392"/>
    <cellStyle name="Обычный 2 2 2 2 2 2 2 2 3 3 4" xfId="19200"/>
    <cellStyle name="Обычный 2 2 2 2 2 2 2 2 3 4" xfId="4864"/>
    <cellStyle name="Обычный 2 2 2 2 2 2 2 2 3 4 2" xfId="13056"/>
    <cellStyle name="Обычный 2 2 2 2 2 2 2 2 3 4 2 2" xfId="29440"/>
    <cellStyle name="Обычный 2 2 2 2 2 2 2 2 3 4 3" xfId="21248"/>
    <cellStyle name="Обычный 2 2 2 2 2 2 2 2 3 5" xfId="8960"/>
    <cellStyle name="Обычный 2 2 2 2 2 2 2 2 3 5 2" xfId="25344"/>
    <cellStyle name="Обычный 2 2 2 2 2 2 2 2 3 6" xfId="17152"/>
    <cellStyle name="Обычный 2 2 2 2 2 2 2 2 4" xfId="1280"/>
    <cellStyle name="Обычный 2 2 2 2 2 2 2 2 4 2" xfId="3328"/>
    <cellStyle name="Обычный 2 2 2 2 2 2 2 2 4 2 2" xfId="7424"/>
    <cellStyle name="Обычный 2 2 2 2 2 2 2 2 4 2 2 2" xfId="15616"/>
    <cellStyle name="Обычный 2 2 2 2 2 2 2 2 4 2 2 2 2" xfId="32000"/>
    <cellStyle name="Обычный 2 2 2 2 2 2 2 2 4 2 2 3" xfId="23808"/>
    <cellStyle name="Обычный 2 2 2 2 2 2 2 2 4 2 3" xfId="11520"/>
    <cellStyle name="Обычный 2 2 2 2 2 2 2 2 4 2 3 2" xfId="27904"/>
    <cellStyle name="Обычный 2 2 2 2 2 2 2 2 4 2 4" xfId="19712"/>
    <cellStyle name="Обычный 2 2 2 2 2 2 2 2 4 3" xfId="5376"/>
    <cellStyle name="Обычный 2 2 2 2 2 2 2 2 4 3 2" xfId="13568"/>
    <cellStyle name="Обычный 2 2 2 2 2 2 2 2 4 3 2 2" xfId="29952"/>
    <cellStyle name="Обычный 2 2 2 2 2 2 2 2 4 3 3" xfId="21760"/>
    <cellStyle name="Обычный 2 2 2 2 2 2 2 2 4 4" xfId="9472"/>
    <cellStyle name="Обычный 2 2 2 2 2 2 2 2 4 4 2" xfId="25856"/>
    <cellStyle name="Обычный 2 2 2 2 2 2 2 2 4 5" xfId="17664"/>
    <cellStyle name="Обычный 2 2 2 2 2 2 2 2 5" xfId="2304"/>
    <cellStyle name="Обычный 2 2 2 2 2 2 2 2 5 2" xfId="6400"/>
    <cellStyle name="Обычный 2 2 2 2 2 2 2 2 5 2 2" xfId="14592"/>
    <cellStyle name="Обычный 2 2 2 2 2 2 2 2 5 2 2 2" xfId="30976"/>
    <cellStyle name="Обычный 2 2 2 2 2 2 2 2 5 2 3" xfId="22784"/>
    <cellStyle name="Обычный 2 2 2 2 2 2 2 2 5 3" xfId="10496"/>
    <cellStyle name="Обычный 2 2 2 2 2 2 2 2 5 3 2" xfId="26880"/>
    <cellStyle name="Обычный 2 2 2 2 2 2 2 2 5 4" xfId="18688"/>
    <cellStyle name="Обычный 2 2 2 2 2 2 2 2 6" xfId="4352"/>
    <cellStyle name="Обычный 2 2 2 2 2 2 2 2 6 2" xfId="12544"/>
    <cellStyle name="Обычный 2 2 2 2 2 2 2 2 6 2 2" xfId="28928"/>
    <cellStyle name="Обычный 2 2 2 2 2 2 2 2 6 3" xfId="20736"/>
    <cellStyle name="Обычный 2 2 2 2 2 2 2 2 7" xfId="8448"/>
    <cellStyle name="Обычный 2 2 2 2 2 2 2 2 7 2" xfId="24832"/>
    <cellStyle name="Обычный 2 2 2 2 2 2 2 2 8" xfId="16640"/>
    <cellStyle name="Обычный 2 2 2 2 2 2 2 3" xfId="384"/>
    <cellStyle name="Обычный 2 2 2 2 2 2 2 3 2" xfId="896"/>
    <cellStyle name="Обычный 2 2 2 2 2 2 2 3 2 2" xfId="1920"/>
    <cellStyle name="Обычный 2 2 2 2 2 2 2 3 2 2 2" xfId="3968"/>
    <cellStyle name="Обычный 2 2 2 2 2 2 2 3 2 2 2 2" xfId="8064"/>
    <cellStyle name="Обычный 2 2 2 2 2 2 2 3 2 2 2 2 2" xfId="16256"/>
    <cellStyle name="Обычный 2 2 2 2 2 2 2 3 2 2 2 2 2 2" xfId="32640"/>
    <cellStyle name="Обычный 2 2 2 2 2 2 2 3 2 2 2 2 3" xfId="24448"/>
    <cellStyle name="Обычный 2 2 2 2 2 2 2 3 2 2 2 3" xfId="12160"/>
    <cellStyle name="Обычный 2 2 2 2 2 2 2 3 2 2 2 3 2" xfId="28544"/>
    <cellStyle name="Обычный 2 2 2 2 2 2 2 3 2 2 2 4" xfId="20352"/>
    <cellStyle name="Обычный 2 2 2 2 2 2 2 3 2 2 3" xfId="6016"/>
    <cellStyle name="Обычный 2 2 2 2 2 2 2 3 2 2 3 2" xfId="14208"/>
    <cellStyle name="Обычный 2 2 2 2 2 2 2 3 2 2 3 2 2" xfId="30592"/>
    <cellStyle name="Обычный 2 2 2 2 2 2 2 3 2 2 3 3" xfId="22400"/>
    <cellStyle name="Обычный 2 2 2 2 2 2 2 3 2 2 4" xfId="10112"/>
    <cellStyle name="Обычный 2 2 2 2 2 2 2 3 2 2 4 2" xfId="26496"/>
    <cellStyle name="Обычный 2 2 2 2 2 2 2 3 2 2 5" xfId="18304"/>
    <cellStyle name="Обычный 2 2 2 2 2 2 2 3 2 3" xfId="2944"/>
    <cellStyle name="Обычный 2 2 2 2 2 2 2 3 2 3 2" xfId="7040"/>
    <cellStyle name="Обычный 2 2 2 2 2 2 2 3 2 3 2 2" xfId="15232"/>
    <cellStyle name="Обычный 2 2 2 2 2 2 2 3 2 3 2 2 2" xfId="31616"/>
    <cellStyle name="Обычный 2 2 2 2 2 2 2 3 2 3 2 3" xfId="23424"/>
    <cellStyle name="Обычный 2 2 2 2 2 2 2 3 2 3 3" xfId="11136"/>
    <cellStyle name="Обычный 2 2 2 2 2 2 2 3 2 3 3 2" xfId="27520"/>
    <cellStyle name="Обычный 2 2 2 2 2 2 2 3 2 3 4" xfId="19328"/>
    <cellStyle name="Обычный 2 2 2 2 2 2 2 3 2 4" xfId="4992"/>
    <cellStyle name="Обычный 2 2 2 2 2 2 2 3 2 4 2" xfId="13184"/>
    <cellStyle name="Обычный 2 2 2 2 2 2 2 3 2 4 2 2" xfId="29568"/>
    <cellStyle name="Обычный 2 2 2 2 2 2 2 3 2 4 3" xfId="21376"/>
    <cellStyle name="Обычный 2 2 2 2 2 2 2 3 2 5" xfId="9088"/>
    <cellStyle name="Обычный 2 2 2 2 2 2 2 3 2 5 2" xfId="25472"/>
    <cellStyle name="Обычный 2 2 2 2 2 2 2 3 2 6" xfId="17280"/>
    <cellStyle name="Обычный 2 2 2 2 2 2 2 3 3" xfId="1408"/>
    <cellStyle name="Обычный 2 2 2 2 2 2 2 3 3 2" xfId="3456"/>
    <cellStyle name="Обычный 2 2 2 2 2 2 2 3 3 2 2" xfId="7552"/>
    <cellStyle name="Обычный 2 2 2 2 2 2 2 3 3 2 2 2" xfId="15744"/>
    <cellStyle name="Обычный 2 2 2 2 2 2 2 3 3 2 2 2 2" xfId="32128"/>
    <cellStyle name="Обычный 2 2 2 2 2 2 2 3 3 2 2 3" xfId="23936"/>
    <cellStyle name="Обычный 2 2 2 2 2 2 2 3 3 2 3" xfId="11648"/>
    <cellStyle name="Обычный 2 2 2 2 2 2 2 3 3 2 3 2" xfId="28032"/>
    <cellStyle name="Обычный 2 2 2 2 2 2 2 3 3 2 4" xfId="19840"/>
    <cellStyle name="Обычный 2 2 2 2 2 2 2 3 3 3" xfId="5504"/>
    <cellStyle name="Обычный 2 2 2 2 2 2 2 3 3 3 2" xfId="13696"/>
    <cellStyle name="Обычный 2 2 2 2 2 2 2 3 3 3 2 2" xfId="30080"/>
    <cellStyle name="Обычный 2 2 2 2 2 2 2 3 3 3 3" xfId="21888"/>
    <cellStyle name="Обычный 2 2 2 2 2 2 2 3 3 4" xfId="9600"/>
    <cellStyle name="Обычный 2 2 2 2 2 2 2 3 3 4 2" xfId="25984"/>
    <cellStyle name="Обычный 2 2 2 2 2 2 2 3 3 5" xfId="17792"/>
    <cellStyle name="Обычный 2 2 2 2 2 2 2 3 4" xfId="2432"/>
    <cellStyle name="Обычный 2 2 2 2 2 2 2 3 4 2" xfId="6528"/>
    <cellStyle name="Обычный 2 2 2 2 2 2 2 3 4 2 2" xfId="14720"/>
    <cellStyle name="Обычный 2 2 2 2 2 2 2 3 4 2 2 2" xfId="31104"/>
    <cellStyle name="Обычный 2 2 2 2 2 2 2 3 4 2 3" xfId="22912"/>
    <cellStyle name="Обычный 2 2 2 2 2 2 2 3 4 3" xfId="10624"/>
    <cellStyle name="Обычный 2 2 2 2 2 2 2 3 4 3 2" xfId="27008"/>
    <cellStyle name="Обычный 2 2 2 2 2 2 2 3 4 4" xfId="18816"/>
    <cellStyle name="Обычный 2 2 2 2 2 2 2 3 5" xfId="4480"/>
    <cellStyle name="Обычный 2 2 2 2 2 2 2 3 5 2" xfId="12672"/>
    <cellStyle name="Обычный 2 2 2 2 2 2 2 3 5 2 2" xfId="29056"/>
    <cellStyle name="Обычный 2 2 2 2 2 2 2 3 5 3" xfId="20864"/>
    <cellStyle name="Обычный 2 2 2 2 2 2 2 3 6" xfId="8576"/>
    <cellStyle name="Обычный 2 2 2 2 2 2 2 3 6 2" xfId="24960"/>
    <cellStyle name="Обычный 2 2 2 2 2 2 2 3 7" xfId="16768"/>
    <cellStyle name="Обычный 2 2 2 2 2 2 2 4" xfId="640"/>
    <cellStyle name="Обычный 2 2 2 2 2 2 2 4 2" xfId="1664"/>
    <cellStyle name="Обычный 2 2 2 2 2 2 2 4 2 2" xfId="3712"/>
    <cellStyle name="Обычный 2 2 2 2 2 2 2 4 2 2 2" xfId="7808"/>
    <cellStyle name="Обычный 2 2 2 2 2 2 2 4 2 2 2 2" xfId="16000"/>
    <cellStyle name="Обычный 2 2 2 2 2 2 2 4 2 2 2 2 2" xfId="32384"/>
    <cellStyle name="Обычный 2 2 2 2 2 2 2 4 2 2 2 3" xfId="24192"/>
    <cellStyle name="Обычный 2 2 2 2 2 2 2 4 2 2 3" xfId="11904"/>
    <cellStyle name="Обычный 2 2 2 2 2 2 2 4 2 2 3 2" xfId="28288"/>
    <cellStyle name="Обычный 2 2 2 2 2 2 2 4 2 2 4" xfId="20096"/>
    <cellStyle name="Обычный 2 2 2 2 2 2 2 4 2 3" xfId="5760"/>
    <cellStyle name="Обычный 2 2 2 2 2 2 2 4 2 3 2" xfId="13952"/>
    <cellStyle name="Обычный 2 2 2 2 2 2 2 4 2 3 2 2" xfId="30336"/>
    <cellStyle name="Обычный 2 2 2 2 2 2 2 4 2 3 3" xfId="22144"/>
    <cellStyle name="Обычный 2 2 2 2 2 2 2 4 2 4" xfId="9856"/>
    <cellStyle name="Обычный 2 2 2 2 2 2 2 4 2 4 2" xfId="26240"/>
    <cellStyle name="Обычный 2 2 2 2 2 2 2 4 2 5" xfId="18048"/>
    <cellStyle name="Обычный 2 2 2 2 2 2 2 4 3" xfId="2688"/>
    <cellStyle name="Обычный 2 2 2 2 2 2 2 4 3 2" xfId="6784"/>
    <cellStyle name="Обычный 2 2 2 2 2 2 2 4 3 2 2" xfId="14976"/>
    <cellStyle name="Обычный 2 2 2 2 2 2 2 4 3 2 2 2" xfId="31360"/>
    <cellStyle name="Обычный 2 2 2 2 2 2 2 4 3 2 3" xfId="23168"/>
    <cellStyle name="Обычный 2 2 2 2 2 2 2 4 3 3" xfId="10880"/>
    <cellStyle name="Обычный 2 2 2 2 2 2 2 4 3 3 2" xfId="27264"/>
    <cellStyle name="Обычный 2 2 2 2 2 2 2 4 3 4" xfId="19072"/>
    <cellStyle name="Обычный 2 2 2 2 2 2 2 4 4" xfId="4736"/>
    <cellStyle name="Обычный 2 2 2 2 2 2 2 4 4 2" xfId="12928"/>
    <cellStyle name="Обычный 2 2 2 2 2 2 2 4 4 2 2" xfId="29312"/>
    <cellStyle name="Обычный 2 2 2 2 2 2 2 4 4 3" xfId="21120"/>
    <cellStyle name="Обычный 2 2 2 2 2 2 2 4 5" xfId="8832"/>
    <cellStyle name="Обычный 2 2 2 2 2 2 2 4 5 2" xfId="25216"/>
    <cellStyle name="Обычный 2 2 2 2 2 2 2 4 6" xfId="17024"/>
    <cellStyle name="Обычный 2 2 2 2 2 2 2 5" xfId="1152"/>
    <cellStyle name="Обычный 2 2 2 2 2 2 2 5 2" xfId="3200"/>
    <cellStyle name="Обычный 2 2 2 2 2 2 2 5 2 2" xfId="7296"/>
    <cellStyle name="Обычный 2 2 2 2 2 2 2 5 2 2 2" xfId="15488"/>
    <cellStyle name="Обычный 2 2 2 2 2 2 2 5 2 2 2 2" xfId="31872"/>
    <cellStyle name="Обычный 2 2 2 2 2 2 2 5 2 2 3" xfId="23680"/>
    <cellStyle name="Обычный 2 2 2 2 2 2 2 5 2 3" xfId="11392"/>
    <cellStyle name="Обычный 2 2 2 2 2 2 2 5 2 3 2" xfId="27776"/>
    <cellStyle name="Обычный 2 2 2 2 2 2 2 5 2 4" xfId="19584"/>
    <cellStyle name="Обычный 2 2 2 2 2 2 2 5 3" xfId="5248"/>
    <cellStyle name="Обычный 2 2 2 2 2 2 2 5 3 2" xfId="13440"/>
    <cellStyle name="Обычный 2 2 2 2 2 2 2 5 3 2 2" xfId="29824"/>
    <cellStyle name="Обычный 2 2 2 2 2 2 2 5 3 3" xfId="21632"/>
    <cellStyle name="Обычный 2 2 2 2 2 2 2 5 4" xfId="9344"/>
    <cellStyle name="Обычный 2 2 2 2 2 2 2 5 4 2" xfId="25728"/>
    <cellStyle name="Обычный 2 2 2 2 2 2 2 5 5" xfId="17536"/>
    <cellStyle name="Обычный 2 2 2 2 2 2 2 6" xfId="2176"/>
    <cellStyle name="Обычный 2 2 2 2 2 2 2 6 2" xfId="6272"/>
    <cellStyle name="Обычный 2 2 2 2 2 2 2 6 2 2" xfId="14464"/>
    <cellStyle name="Обычный 2 2 2 2 2 2 2 6 2 2 2" xfId="30848"/>
    <cellStyle name="Обычный 2 2 2 2 2 2 2 6 2 3" xfId="22656"/>
    <cellStyle name="Обычный 2 2 2 2 2 2 2 6 3" xfId="10368"/>
    <cellStyle name="Обычный 2 2 2 2 2 2 2 6 3 2" xfId="26752"/>
    <cellStyle name="Обычный 2 2 2 2 2 2 2 6 4" xfId="18560"/>
    <cellStyle name="Обычный 2 2 2 2 2 2 2 7" xfId="4224"/>
    <cellStyle name="Обычный 2 2 2 2 2 2 2 7 2" xfId="12416"/>
    <cellStyle name="Обычный 2 2 2 2 2 2 2 7 2 2" xfId="28800"/>
    <cellStyle name="Обычный 2 2 2 2 2 2 2 7 3" xfId="20608"/>
    <cellStyle name="Обычный 2 2 2 2 2 2 2 8" xfId="8320"/>
    <cellStyle name="Обычный 2 2 2 2 2 2 2 8 2" xfId="24704"/>
    <cellStyle name="Обычный 2 2 2 2 2 2 2 9" xfId="16512"/>
    <cellStyle name="Обычный 2 2 2 2 2 2 3" xfId="192"/>
    <cellStyle name="Обычный 2 2 2 2 2 2 3 2" xfId="448"/>
    <cellStyle name="Обычный 2 2 2 2 2 2 3 2 2" xfId="960"/>
    <cellStyle name="Обычный 2 2 2 2 2 2 3 2 2 2" xfId="1984"/>
    <cellStyle name="Обычный 2 2 2 2 2 2 3 2 2 2 2" xfId="4032"/>
    <cellStyle name="Обычный 2 2 2 2 2 2 3 2 2 2 2 2" xfId="8128"/>
    <cellStyle name="Обычный 2 2 2 2 2 2 3 2 2 2 2 2 2" xfId="16320"/>
    <cellStyle name="Обычный 2 2 2 2 2 2 3 2 2 2 2 2 2 2" xfId="32704"/>
    <cellStyle name="Обычный 2 2 2 2 2 2 3 2 2 2 2 2 3" xfId="24512"/>
    <cellStyle name="Обычный 2 2 2 2 2 2 3 2 2 2 2 3" xfId="12224"/>
    <cellStyle name="Обычный 2 2 2 2 2 2 3 2 2 2 2 3 2" xfId="28608"/>
    <cellStyle name="Обычный 2 2 2 2 2 2 3 2 2 2 2 4" xfId="20416"/>
    <cellStyle name="Обычный 2 2 2 2 2 2 3 2 2 2 3" xfId="6080"/>
    <cellStyle name="Обычный 2 2 2 2 2 2 3 2 2 2 3 2" xfId="14272"/>
    <cellStyle name="Обычный 2 2 2 2 2 2 3 2 2 2 3 2 2" xfId="30656"/>
    <cellStyle name="Обычный 2 2 2 2 2 2 3 2 2 2 3 3" xfId="22464"/>
    <cellStyle name="Обычный 2 2 2 2 2 2 3 2 2 2 4" xfId="10176"/>
    <cellStyle name="Обычный 2 2 2 2 2 2 3 2 2 2 4 2" xfId="26560"/>
    <cellStyle name="Обычный 2 2 2 2 2 2 3 2 2 2 5" xfId="18368"/>
    <cellStyle name="Обычный 2 2 2 2 2 2 3 2 2 3" xfId="3008"/>
    <cellStyle name="Обычный 2 2 2 2 2 2 3 2 2 3 2" xfId="7104"/>
    <cellStyle name="Обычный 2 2 2 2 2 2 3 2 2 3 2 2" xfId="15296"/>
    <cellStyle name="Обычный 2 2 2 2 2 2 3 2 2 3 2 2 2" xfId="31680"/>
    <cellStyle name="Обычный 2 2 2 2 2 2 3 2 2 3 2 3" xfId="23488"/>
    <cellStyle name="Обычный 2 2 2 2 2 2 3 2 2 3 3" xfId="11200"/>
    <cellStyle name="Обычный 2 2 2 2 2 2 3 2 2 3 3 2" xfId="27584"/>
    <cellStyle name="Обычный 2 2 2 2 2 2 3 2 2 3 4" xfId="19392"/>
    <cellStyle name="Обычный 2 2 2 2 2 2 3 2 2 4" xfId="5056"/>
    <cellStyle name="Обычный 2 2 2 2 2 2 3 2 2 4 2" xfId="13248"/>
    <cellStyle name="Обычный 2 2 2 2 2 2 3 2 2 4 2 2" xfId="29632"/>
    <cellStyle name="Обычный 2 2 2 2 2 2 3 2 2 4 3" xfId="21440"/>
    <cellStyle name="Обычный 2 2 2 2 2 2 3 2 2 5" xfId="9152"/>
    <cellStyle name="Обычный 2 2 2 2 2 2 3 2 2 5 2" xfId="25536"/>
    <cellStyle name="Обычный 2 2 2 2 2 2 3 2 2 6" xfId="17344"/>
    <cellStyle name="Обычный 2 2 2 2 2 2 3 2 3" xfId="1472"/>
    <cellStyle name="Обычный 2 2 2 2 2 2 3 2 3 2" xfId="3520"/>
    <cellStyle name="Обычный 2 2 2 2 2 2 3 2 3 2 2" xfId="7616"/>
    <cellStyle name="Обычный 2 2 2 2 2 2 3 2 3 2 2 2" xfId="15808"/>
    <cellStyle name="Обычный 2 2 2 2 2 2 3 2 3 2 2 2 2" xfId="32192"/>
    <cellStyle name="Обычный 2 2 2 2 2 2 3 2 3 2 2 3" xfId="24000"/>
    <cellStyle name="Обычный 2 2 2 2 2 2 3 2 3 2 3" xfId="11712"/>
    <cellStyle name="Обычный 2 2 2 2 2 2 3 2 3 2 3 2" xfId="28096"/>
    <cellStyle name="Обычный 2 2 2 2 2 2 3 2 3 2 4" xfId="19904"/>
    <cellStyle name="Обычный 2 2 2 2 2 2 3 2 3 3" xfId="5568"/>
    <cellStyle name="Обычный 2 2 2 2 2 2 3 2 3 3 2" xfId="13760"/>
    <cellStyle name="Обычный 2 2 2 2 2 2 3 2 3 3 2 2" xfId="30144"/>
    <cellStyle name="Обычный 2 2 2 2 2 2 3 2 3 3 3" xfId="21952"/>
    <cellStyle name="Обычный 2 2 2 2 2 2 3 2 3 4" xfId="9664"/>
    <cellStyle name="Обычный 2 2 2 2 2 2 3 2 3 4 2" xfId="26048"/>
    <cellStyle name="Обычный 2 2 2 2 2 2 3 2 3 5" xfId="17856"/>
    <cellStyle name="Обычный 2 2 2 2 2 2 3 2 4" xfId="2496"/>
    <cellStyle name="Обычный 2 2 2 2 2 2 3 2 4 2" xfId="6592"/>
    <cellStyle name="Обычный 2 2 2 2 2 2 3 2 4 2 2" xfId="14784"/>
    <cellStyle name="Обычный 2 2 2 2 2 2 3 2 4 2 2 2" xfId="31168"/>
    <cellStyle name="Обычный 2 2 2 2 2 2 3 2 4 2 3" xfId="22976"/>
    <cellStyle name="Обычный 2 2 2 2 2 2 3 2 4 3" xfId="10688"/>
    <cellStyle name="Обычный 2 2 2 2 2 2 3 2 4 3 2" xfId="27072"/>
    <cellStyle name="Обычный 2 2 2 2 2 2 3 2 4 4" xfId="18880"/>
    <cellStyle name="Обычный 2 2 2 2 2 2 3 2 5" xfId="4544"/>
    <cellStyle name="Обычный 2 2 2 2 2 2 3 2 5 2" xfId="12736"/>
    <cellStyle name="Обычный 2 2 2 2 2 2 3 2 5 2 2" xfId="29120"/>
    <cellStyle name="Обычный 2 2 2 2 2 2 3 2 5 3" xfId="20928"/>
    <cellStyle name="Обычный 2 2 2 2 2 2 3 2 6" xfId="8640"/>
    <cellStyle name="Обычный 2 2 2 2 2 2 3 2 6 2" xfId="25024"/>
    <cellStyle name="Обычный 2 2 2 2 2 2 3 2 7" xfId="16832"/>
    <cellStyle name="Обычный 2 2 2 2 2 2 3 3" xfId="704"/>
    <cellStyle name="Обычный 2 2 2 2 2 2 3 3 2" xfId="1728"/>
    <cellStyle name="Обычный 2 2 2 2 2 2 3 3 2 2" xfId="3776"/>
    <cellStyle name="Обычный 2 2 2 2 2 2 3 3 2 2 2" xfId="7872"/>
    <cellStyle name="Обычный 2 2 2 2 2 2 3 3 2 2 2 2" xfId="16064"/>
    <cellStyle name="Обычный 2 2 2 2 2 2 3 3 2 2 2 2 2" xfId="32448"/>
    <cellStyle name="Обычный 2 2 2 2 2 2 3 3 2 2 2 3" xfId="24256"/>
    <cellStyle name="Обычный 2 2 2 2 2 2 3 3 2 2 3" xfId="11968"/>
    <cellStyle name="Обычный 2 2 2 2 2 2 3 3 2 2 3 2" xfId="28352"/>
    <cellStyle name="Обычный 2 2 2 2 2 2 3 3 2 2 4" xfId="20160"/>
    <cellStyle name="Обычный 2 2 2 2 2 2 3 3 2 3" xfId="5824"/>
    <cellStyle name="Обычный 2 2 2 2 2 2 3 3 2 3 2" xfId="14016"/>
    <cellStyle name="Обычный 2 2 2 2 2 2 3 3 2 3 2 2" xfId="30400"/>
    <cellStyle name="Обычный 2 2 2 2 2 2 3 3 2 3 3" xfId="22208"/>
    <cellStyle name="Обычный 2 2 2 2 2 2 3 3 2 4" xfId="9920"/>
    <cellStyle name="Обычный 2 2 2 2 2 2 3 3 2 4 2" xfId="26304"/>
    <cellStyle name="Обычный 2 2 2 2 2 2 3 3 2 5" xfId="18112"/>
    <cellStyle name="Обычный 2 2 2 2 2 2 3 3 3" xfId="2752"/>
    <cellStyle name="Обычный 2 2 2 2 2 2 3 3 3 2" xfId="6848"/>
    <cellStyle name="Обычный 2 2 2 2 2 2 3 3 3 2 2" xfId="15040"/>
    <cellStyle name="Обычный 2 2 2 2 2 2 3 3 3 2 2 2" xfId="31424"/>
    <cellStyle name="Обычный 2 2 2 2 2 2 3 3 3 2 3" xfId="23232"/>
    <cellStyle name="Обычный 2 2 2 2 2 2 3 3 3 3" xfId="10944"/>
    <cellStyle name="Обычный 2 2 2 2 2 2 3 3 3 3 2" xfId="27328"/>
    <cellStyle name="Обычный 2 2 2 2 2 2 3 3 3 4" xfId="19136"/>
    <cellStyle name="Обычный 2 2 2 2 2 2 3 3 4" xfId="4800"/>
    <cellStyle name="Обычный 2 2 2 2 2 2 3 3 4 2" xfId="12992"/>
    <cellStyle name="Обычный 2 2 2 2 2 2 3 3 4 2 2" xfId="29376"/>
    <cellStyle name="Обычный 2 2 2 2 2 2 3 3 4 3" xfId="21184"/>
    <cellStyle name="Обычный 2 2 2 2 2 2 3 3 5" xfId="8896"/>
    <cellStyle name="Обычный 2 2 2 2 2 2 3 3 5 2" xfId="25280"/>
    <cellStyle name="Обычный 2 2 2 2 2 2 3 3 6" xfId="17088"/>
    <cellStyle name="Обычный 2 2 2 2 2 2 3 4" xfId="1216"/>
    <cellStyle name="Обычный 2 2 2 2 2 2 3 4 2" xfId="3264"/>
    <cellStyle name="Обычный 2 2 2 2 2 2 3 4 2 2" xfId="7360"/>
    <cellStyle name="Обычный 2 2 2 2 2 2 3 4 2 2 2" xfId="15552"/>
    <cellStyle name="Обычный 2 2 2 2 2 2 3 4 2 2 2 2" xfId="31936"/>
    <cellStyle name="Обычный 2 2 2 2 2 2 3 4 2 2 3" xfId="23744"/>
    <cellStyle name="Обычный 2 2 2 2 2 2 3 4 2 3" xfId="11456"/>
    <cellStyle name="Обычный 2 2 2 2 2 2 3 4 2 3 2" xfId="27840"/>
    <cellStyle name="Обычный 2 2 2 2 2 2 3 4 2 4" xfId="19648"/>
    <cellStyle name="Обычный 2 2 2 2 2 2 3 4 3" xfId="5312"/>
    <cellStyle name="Обычный 2 2 2 2 2 2 3 4 3 2" xfId="13504"/>
    <cellStyle name="Обычный 2 2 2 2 2 2 3 4 3 2 2" xfId="29888"/>
    <cellStyle name="Обычный 2 2 2 2 2 2 3 4 3 3" xfId="21696"/>
    <cellStyle name="Обычный 2 2 2 2 2 2 3 4 4" xfId="9408"/>
    <cellStyle name="Обычный 2 2 2 2 2 2 3 4 4 2" xfId="25792"/>
    <cellStyle name="Обычный 2 2 2 2 2 2 3 4 5" xfId="17600"/>
    <cellStyle name="Обычный 2 2 2 2 2 2 3 5" xfId="2240"/>
    <cellStyle name="Обычный 2 2 2 2 2 2 3 5 2" xfId="6336"/>
    <cellStyle name="Обычный 2 2 2 2 2 2 3 5 2 2" xfId="14528"/>
    <cellStyle name="Обычный 2 2 2 2 2 2 3 5 2 2 2" xfId="30912"/>
    <cellStyle name="Обычный 2 2 2 2 2 2 3 5 2 3" xfId="22720"/>
    <cellStyle name="Обычный 2 2 2 2 2 2 3 5 3" xfId="10432"/>
    <cellStyle name="Обычный 2 2 2 2 2 2 3 5 3 2" xfId="26816"/>
    <cellStyle name="Обычный 2 2 2 2 2 2 3 5 4" xfId="18624"/>
    <cellStyle name="Обычный 2 2 2 2 2 2 3 6" xfId="4288"/>
    <cellStyle name="Обычный 2 2 2 2 2 2 3 6 2" xfId="12480"/>
    <cellStyle name="Обычный 2 2 2 2 2 2 3 6 2 2" xfId="28864"/>
    <cellStyle name="Обычный 2 2 2 2 2 2 3 6 3" xfId="20672"/>
    <cellStyle name="Обычный 2 2 2 2 2 2 3 7" xfId="8384"/>
    <cellStyle name="Обычный 2 2 2 2 2 2 3 7 2" xfId="24768"/>
    <cellStyle name="Обычный 2 2 2 2 2 2 3 8" xfId="16576"/>
    <cellStyle name="Обычный 2 2 2 2 2 2 4" xfId="320"/>
    <cellStyle name="Обычный 2 2 2 2 2 2 4 2" xfId="832"/>
    <cellStyle name="Обычный 2 2 2 2 2 2 4 2 2" xfId="1856"/>
    <cellStyle name="Обычный 2 2 2 2 2 2 4 2 2 2" xfId="3904"/>
    <cellStyle name="Обычный 2 2 2 2 2 2 4 2 2 2 2" xfId="8000"/>
    <cellStyle name="Обычный 2 2 2 2 2 2 4 2 2 2 2 2" xfId="16192"/>
    <cellStyle name="Обычный 2 2 2 2 2 2 4 2 2 2 2 2 2" xfId="32576"/>
    <cellStyle name="Обычный 2 2 2 2 2 2 4 2 2 2 2 3" xfId="24384"/>
    <cellStyle name="Обычный 2 2 2 2 2 2 4 2 2 2 3" xfId="12096"/>
    <cellStyle name="Обычный 2 2 2 2 2 2 4 2 2 2 3 2" xfId="28480"/>
    <cellStyle name="Обычный 2 2 2 2 2 2 4 2 2 2 4" xfId="20288"/>
    <cellStyle name="Обычный 2 2 2 2 2 2 4 2 2 3" xfId="5952"/>
    <cellStyle name="Обычный 2 2 2 2 2 2 4 2 2 3 2" xfId="14144"/>
    <cellStyle name="Обычный 2 2 2 2 2 2 4 2 2 3 2 2" xfId="30528"/>
    <cellStyle name="Обычный 2 2 2 2 2 2 4 2 2 3 3" xfId="22336"/>
    <cellStyle name="Обычный 2 2 2 2 2 2 4 2 2 4" xfId="10048"/>
    <cellStyle name="Обычный 2 2 2 2 2 2 4 2 2 4 2" xfId="26432"/>
    <cellStyle name="Обычный 2 2 2 2 2 2 4 2 2 5" xfId="18240"/>
    <cellStyle name="Обычный 2 2 2 2 2 2 4 2 3" xfId="2880"/>
    <cellStyle name="Обычный 2 2 2 2 2 2 4 2 3 2" xfId="6976"/>
    <cellStyle name="Обычный 2 2 2 2 2 2 4 2 3 2 2" xfId="15168"/>
    <cellStyle name="Обычный 2 2 2 2 2 2 4 2 3 2 2 2" xfId="31552"/>
    <cellStyle name="Обычный 2 2 2 2 2 2 4 2 3 2 3" xfId="23360"/>
    <cellStyle name="Обычный 2 2 2 2 2 2 4 2 3 3" xfId="11072"/>
    <cellStyle name="Обычный 2 2 2 2 2 2 4 2 3 3 2" xfId="27456"/>
    <cellStyle name="Обычный 2 2 2 2 2 2 4 2 3 4" xfId="19264"/>
    <cellStyle name="Обычный 2 2 2 2 2 2 4 2 4" xfId="4928"/>
    <cellStyle name="Обычный 2 2 2 2 2 2 4 2 4 2" xfId="13120"/>
    <cellStyle name="Обычный 2 2 2 2 2 2 4 2 4 2 2" xfId="29504"/>
    <cellStyle name="Обычный 2 2 2 2 2 2 4 2 4 3" xfId="21312"/>
    <cellStyle name="Обычный 2 2 2 2 2 2 4 2 5" xfId="9024"/>
    <cellStyle name="Обычный 2 2 2 2 2 2 4 2 5 2" xfId="25408"/>
    <cellStyle name="Обычный 2 2 2 2 2 2 4 2 6" xfId="17216"/>
    <cellStyle name="Обычный 2 2 2 2 2 2 4 3" xfId="1344"/>
    <cellStyle name="Обычный 2 2 2 2 2 2 4 3 2" xfId="3392"/>
    <cellStyle name="Обычный 2 2 2 2 2 2 4 3 2 2" xfId="7488"/>
    <cellStyle name="Обычный 2 2 2 2 2 2 4 3 2 2 2" xfId="15680"/>
    <cellStyle name="Обычный 2 2 2 2 2 2 4 3 2 2 2 2" xfId="32064"/>
    <cellStyle name="Обычный 2 2 2 2 2 2 4 3 2 2 3" xfId="23872"/>
    <cellStyle name="Обычный 2 2 2 2 2 2 4 3 2 3" xfId="11584"/>
    <cellStyle name="Обычный 2 2 2 2 2 2 4 3 2 3 2" xfId="27968"/>
    <cellStyle name="Обычный 2 2 2 2 2 2 4 3 2 4" xfId="19776"/>
    <cellStyle name="Обычный 2 2 2 2 2 2 4 3 3" xfId="5440"/>
    <cellStyle name="Обычный 2 2 2 2 2 2 4 3 3 2" xfId="13632"/>
    <cellStyle name="Обычный 2 2 2 2 2 2 4 3 3 2 2" xfId="30016"/>
    <cellStyle name="Обычный 2 2 2 2 2 2 4 3 3 3" xfId="21824"/>
    <cellStyle name="Обычный 2 2 2 2 2 2 4 3 4" xfId="9536"/>
    <cellStyle name="Обычный 2 2 2 2 2 2 4 3 4 2" xfId="25920"/>
    <cellStyle name="Обычный 2 2 2 2 2 2 4 3 5" xfId="17728"/>
    <cellStyle name="Обычный 2 2 2 2 2 2 4 4" xfId="2368"/>
    <cellStyle name="Обычный 2 2 2 2 2 2 4 4 2" xfId="6464"/>
    <cellStyle name="Обычный 2 2 2 2 2 2 4 4 2 2" xfId="14656"/>
    <cellStyle name="Обычный 2 2 2 2 2 2 4 4 2 2 2" xfId="31040"/>
    <cellStyle name="Обычный 2 2 2 2 2 2 4 4 2 3" xfId="22848"/>
    <cellStyle name="Обычный 2 2 2 2 2 2 4 4 3" xfId="10560"/>
    <cellStyle name="Обычный 2 2 2 2 2 2 4 4 3 2" xfId="26944"/>
    <cellStyle name="Обычный 2 2 2 2 2 2 4 4 4" xfId="18752"/>
    <cellStyle name="Обычный 2 2 2 2 2 2 4 5" xfId="4416"/>
    <cellStyle name="Обычный 2 2 2 2 2 2 4 5 2" xfId="12608"/>
    <cellStyle name="Обычный 2 2 2 2 2 2 4 5 2 2" xfId="28992"/>
    <cellStyle name="Обычный 2 2 2 2 2 2 4 5 3" xfId="20800"/>
    <cellStyle name="Обычный 2 2 2 2 2 2 4 6" xfId="8512"/>
    <cellStyle name="Обычный 2 2 2 2 2 2 4 6 2" xfId="24896"/>
    <cellStyle name="Обычный 2 2 2 2 2 2 4 7" xfId="16704"/>
    <cellStyle name="Обычный 2 2 2 2 2 2 5" xfId="576"/>
    <cellStyle name="Обычный 2 2 2 2 2 2 5 2" xfId="1600"/>
    <cellStyle name="Обычный 2 2 2 2 2 2 5 2 2" xfId="3648"/>
    <cellStyle name="Обычный 2 2 2 2 2 2 5 2 2 2" xfId="7744"/>
    <cellStyle name="Обычный 2 2 2 2 2 2 5 2 2 2 2" xfId="15936"/>
    <cellStyle name="Обычный 2 2 2 2 2 2 5 2 2 2 2 2" xfId="32320"/>
    <cellStyle name="Обычный 2 2 2 2 2 2 5 2 2 2 3" xfId="24128"/>
    <cellStyle name="Обычный 2 2 2 2 2 2 5 2 2 3" xfId="11840"/>
    <cellStyle name="Обычный 2 2 2 2 2 2 5 2 2 3 2" xfId="28224"/>
    <cellStyle name="Обычный 2 2 2 2 2 2 5 2 2 4" xfId="20032"/>
    <cellStyle name="Обычный 2 2 2 2 2 2 5 2 3" xfId="5696"/>
    <cellStyle name="Обычный 2 2 2 2 2 2 5 2 3 2" xfId="13888"/>
    <cellStyle name="Обычный 2 2 2 2 2 2 5 2 3 2 2" xfId="30272"/>
    <cellStyle name="Обычный 2 2 2 2 2 2 5 2 3 3" xfId="22080"/>
    <cellStyle name="Обычный 2 2 2 2 2 2 5 2 4" xfId="9792"/>
    <cellStyle name="Обычный 2 2 2 2 2 2 5 2 4 2" xfId="26176"/>
    <cellStyle name="Обычный 2 2 2 2 2 2 5 2 5" xfId="17984"/>
    <cellStyle name="Обычный 2 2 2 2 2 2 5 3" xfId="2624"/>
    <cellStyle name="Обычный 2 2 2 2 2 2 5 3 2" xfId="6720"/>
    <cellStyle name="Обычный 2 2 2 2 2 2 5 3 2 2" xfId="14912"/>
    <cellStyle name="Обычный 2 2 2 2 2 2 5 3 2 2 2" xfId="31296"/>
    <cellStyle name="Обычный 2 2 2 2 2 2 5 3 2 3" xfId="23104"/>
    <cellStyle name="Обычный 2 2 2 2 2 2 5 3 3" xfId="10816"/>
    <cellStyle name="Обычный 2 2 2 2 2 2 5 3 3 2" xfId="27200"/>
    <cellStyle name="Обычный 2 2 2 2 2 2 5 3 4" xfId="19008"/>
    <cellStyle name="Обычный 2 2 2 2 2 2 5 4" xfId="4672"/>
    <cellStyle name="Обычный 2 2 2 2 2 2 5 4 2" xfId="12864"/>
    <cellStyle name="Обычный 2 2 2 2 2 2 5 4 2 2" xfId="29248"/>
    <cellStyle name="Обычный 2 2 2 2 2 2 5 4 3" xfId="21056"/>
    <cellStyle name="Обычный 2 2 2 2 2 2 5 5" xfId="8768"/>
    <cellStyle name="Обычный 2 2 2 2 2 2 5 5 2" xfId="25152"/>
    <cellStyle name="Обычный 2 2 2 2 2 2 5 6" xfId="16960"/>
    <cellStyle name="Обычный 2 2 2 2 2 2 6" xfId="1088"/>
    <cellStyle name="Обычный 2 2 2 2 2 2 6 2" xfId="3136"/>
    <cellStyle name="Обычный 2 2 2 2 2 2 6 2 2" xfId="7232"/>
    <cellStyle name="Обычный 2 2 2 2 2 2 6 2 2 2" xfId="15424"/>
    <cellStyle name="Обычный 2 2 2 2 2 2 6 2 2 2 2" xfId="31808"/>
    <cellStyle name="Обычный 2 2 2 2 2 2 6 2 2 3" xfId="23616"/>
    <cellStyle name="Обычный 2 2 2 2 2 2 6 2 3" xfId="11328"/>
    <cellStyle name="Обычный 2 2 2 2 2 2 6 2 3 2" xfId="27712"/>
    <cellStyle name="Обычный 2 2 2 2 2 2 6 2 4" xfId="19520"/>
    <cellStyle name="Обычный 2 2 2 2 2 2 6 3" xfId="5184"/>
    <cellStyle name="Обычный 2 2 2 2 2 2 6 3 2" xfId="13376"/>
    <cellStyle name="Обычный 2 2 2 2 2 2 6 3 2 2" xfId="29760"/>
    <cellStyle name="Обычный 2 2 2 2 2 2 6 3 3" xfId="21568"/>
    <cellStyle name="Обычный 2 2 2 2 2 2 6 4" xfId="9280"/>
    <cellStyle name="Обычный 2 2 2 2 2 2 6 4 2" xfId="25664"/>
    <cellStyle name="Обычный 2 2 2 2 2 2 6 5" xfId="17472"/>
    <cellStyle name="Обычный 2 2 2 2 2 2 7" xfId="2112"/>
    <cellStyle name="Обычный 2 2 2 2 2 2 7 2" xfId="6208"/>
    <cellStyle name="Обычный 2 2 2 2 2 2 7 2 2" xfId="14400"/>
    <cellStyle name="Обычный 2 2 2 2 2 2 7 2 2 2" xfId="30784"/>
    <cellStyle name="Обычный 2 2 2 2 2 2 7 2 3" xfId="22592"/>
    <cellStyle name="Обычный 2 2 2 2 2 2 7 3" xfId="10304"/>
    <cellStyle name="Обычный 2 2 2 2 2 2 7 3 2" xfId="26688"/>
    <cellStyle name="Обычный 2 2 2 2 2 2 7 4" xfId="18496"/>
    <cellStyle name="Обычный 2 2 2 2 2 2 8" xfId="4160"/>
    <cellStyle name="Обычный 2 2 2 2 2 2 8 2" xfId="12352"/>
    <cellStyle name="Обычный 2 2 2 2 2 2 8 2 2" xfId="28736"/>
    <cellStyle name="Обычный 2 2 2 2 2 2 8 3" xfId="20544"/>
    <cellStyle name="Обычный 2 2 2 2 2 2 9" xfId="8256"/>
    <cellStyle name="Обычный 2 2 2 2 2 2 9 2" xfId="24640"/>
    <cellStyle name="Обычный 2 2 2 2 2 3" xfId="96"/>
    <cellStyle name="Обычный 2 2 2 2 2 3 2" xfId="224"/>
    <cellStyle name="Обычный 2 2 2 2 2 3 2 2" xfId="480"/>
    <cellStyle name="Обычный 2 2 2 2 2 3 2 2 2" xfId="992"/>
    <cellStyle name="Обычный 2 2 2 2 2 3 2 2 2 2" xfId="2016"/>
    <cellStyle name="Обычный 2 2 2 2 2 3 2 2 2 2 2" xfId="4064"/>
    <cellStyle name="Обычный 2 2 2 2 2 3 2 2 2 2 2 2" xfId="8160"/>
    <cellStyle name="Обычный 2 2 2 2 2 3 2 2 2 2 2 2 2" xfId="16352"/>
    <cellStyle name="Обычный 2 2 2 2 2 3 2 2 2 2 2 2 2 2" xfId="32736"/>
    <cellStyle name="Обычный 2 2 2 2 2 3 2 2 2 2 2 2 3" xfId="24544"/>
    <cellStyle name="Обычный 2 2 2 2 2 3 2 2 2 2 2 3" xfId="12256"/>
    <cellStyle name="Обычный 2 2 2 2 2 3 2 2 2 2 2 3 2" xfId="28640"/>
    <cellStyle name="Обычный 2 2 2 2 2 3 2 2 2 2 2 4" xfId="20448"/>
    <cellStyle name="Обычный 2 2 2 2 2 3 2 2 2 2 3" xfId="6112"/>
    <cellStyle name="Обычный 2 2 2 2 2 3 2 2 2 2 3 2" xfId="14304"/>
    <cellStyle name="Обычный 2 2 2 2 2 3 2 2 2 2 3 2 2" xfId="30688"/>
    <cellStyle name="Обычный 2 2 2 2 2 3 2 2 2 2 3 3" xfId="22496"/>
    <cellStyle name="Обычный 2 2 2 2 2 3 2 2 2 2 4" xfId="10208"/>
    <cellStyle name="Обычный 2 2 2 2 2 3 2 2 2 2 4 2" xfId="26592"/>
    <cellStyle name="Обычный 2 2 2 2 2 3 2 2 2 2 5" xfId="18400"/>
    <cellStyle name="Обычный 2 2 2 2 2 3 2 2 2 3" xfId="3040"/>
    <cellStyle name="Обычный 2 2 2 2 2 3 2 2 2 3 2" xfId="7136"/>
    <cellStyle name="Обычный 2 2 2 2 2 3 2 2 2 3 2 2" xfId="15328"/>
    <cellStyle name="Обычный 2 2 2 2 2 3 2 2 2 3 2 2 2" xfId="31712"/>
    <cellStyle name="Обычный 2 2 2 2 2 3 2 2 2 3 2 3" xfId="23520"/>
    <cellStyle name="Обычный 2 2 2 2 2 3 2 2 2 3 3" xfId="11232"/>
    <cellStyle name="Обычный 2 2 2 2 2 3 2 2 2 3 3 2" xfId="27616"/>
    <cellStyle name="Обычный 2 2 2 2 2 3 2 2 2 3 4" xfId="19424"/>
    <cellStyle name="Обычный 2 2 2 2 2 3 2 2 2 4" xfId="5088"/>
    <cellStyle name="Обычный 2 2 2 2 2 3 2 2 2 4 2" xfId="13280"/>
    <cellStyle name="Обычный 2 2 2 2 2 3 2 2 2 4 2 2" xfId="29664"/>
    <cellStyle name="Обычный 2 2 2 2 2 3 2 2 2 4 3" xfId="21472"/>
    <cellStyle name="Обычный 2 2 2 2 2 3 2 2 2 5" xfId="9184"/>
    <cellStyle name="Обычный 2 2 2 2 2 3 2 2 2 5 2" xfId="25568"/>
    <cellStyle name="Обычный 2 2 2 2 2 3 2 2 2 6" xfId="17376"/>
    <cellStyle name="Обычный 2 2 2 2 2 3 2 2 3" xfId="1504"/>
    <cellStyle name="Обычный 2 2 2 2 2 3 2 2 3 2" xfId="3552"/>
    <cellStyle name="Обычный 2 2 2 2 2 3 2 2 3 2 2" xfId="7648"/>
    <cellStyle name="Обычный 2 2 2 2 2 3 2 2 3 2 2 2" xfId="15840"/>
    <cellStyle name="Обычный 2 2 2 2 2 3 2 2 3 2 2 2 2" xfId="32224"/>
    <cellStyle name="Обычный 2 2 2 2 2 3 2 2 3 2 2 3" xfId="24032"/>
    <cellStyle name="Обычный 2 2 2 2 2 3 2 2 3 2 3" xfId="11744"/>
    <cellStyle name="Обычный 2 2 2 2 2 3 2 2 3 2 3 2" xfId="28128"/>
    <cellStyle name="Обычный 2 2 2 2 2 3 2 2 3 2 4" xfId="19936"/>
    <cellStyle name="Обычный 2 2 2 2 2 3 2 2 3 3" xfId="5600"/>
    <cellStyle name="Обычный 2 2 2 2 2 3 2 2 3 3 2" xfId="13792"/>
    <cellStyle name="Обычный 2 2 2 2 2 3 2 2 3 3 2 2" xfId="30176"/>
    <cellStyle name="Обычный 2 2 2 2 2 3 2 2 3 3 3" xfId="21984"/>
    <cellStyle name="Обычный 2 2 2 2 2 3 2 2 3 4" xfId="9696"/>
    <cellStyle name="Обычный 2 2 2 2 2 3 2 2 3 4 2" xfId="26080"/>
    <cellStyle name="Обычный 2 2 2 2 2 3 2 2 3 5" xfId="17888"/>
    <cellStyle name="Обычный 2 2 2 2 2 3 2 2 4" xfId="2528"/>
    <cellStyle name="Обычный 2 2 2 2 2 3 2 2 4 2" xfId="6624"/>
    <cellStyle name="Обычный 2 2 2 2 2 3 2 2 4 2 2" xfId="14816"/>
    <cellStyle name="Обычный 2 2 2 2 2 3 2 2 4 2 2 2" xfId="31200"/>
    <cellStyle name="Обычный 2 2 2 2 2 3 2 2 4 2 3" xfId="23008"/>
    <cellStyle name="Обычный 2 2 2 2 2 3 2 2 4 3" xfId="10720"/>
    <cellStyle name="Обычный 2 2 2 2 2 3 2 2 4 3 2" xfId="27104"/>
    <cellStyle name="Обычный 2 2 2 2 2 3 2 2 4 4" xfId="18912"/>
    <cellStyle name="Обычный 2 2 2 2 2 3 2 2 5" xfId="4576"/>
    <cellStyle name="Обычный 2 2 2 2 2 3 2 2 5 2" xfId="12768"/>
    <cellStyle name="Обычный 2 2 2 2 2 3 2 2 5 2 2" xfId="29152"/>
    <cellStyle name="Обычный 2 2 2 2 2 3 2 2 5 3" xfId="20960"/>
    <cellStyle name="Обычный 2 2 2 2 2 3 2 2 6" xfId="8672"/>
    <cellStyle name="Обычный 2 2 2 2 2 3 2 2 6 2" xfId="25056"/>
    <cellStyle name="Обычный 2 2 2 2 2 3 2 2 7" xfId="16864"/>
    <cellStyle name="Обычный 2 2 2 2 2 3 2 3" xfId="736"/>
    <cellStyle name="Обычный 2 2 2 2 2 3 2 3 2" xfId="1760"/>
    <cellStyle name="Обычный 2 2 2 2 2 3 2 3 2 2" xfId="3808"/>
    <cellStyle name="Обычный 2 2 2 2 2 3 2 3 2 2 2" xfId="7904"/>
    <cellStyle name="Обычный 2 2 2 2 2 3 2 3 2 2 2 2" xfId="16096"/>
    <cellStyle name="Обычный 2 2 2 2 2 3 2 3 2 2 2 2 2" xfId="32480"/>
    <cellStyle name="Обычный 2 2 2 2 2 3 2 3 2 2 2 3" xfId="24288"/>
    <cellStyle name="Обычный 2 2 2 2 2 3 2 3 2 2 3" xfId="12000"/>
    <cellStyle name="Обычный 2 2 2 2 2 3 2 3 2 2 3 2" xfId="28384"/>
    <cellStyle name="Обычный 2 2 2 2 2 3 2 3 2 2 4" xfId="20192"/>
    <cellStyle name="Обычный 2 2 2 2 2 3 2 3 2 3" xfId="5856"/>
    <cellStyle name="Обычный 2 2 2 2 2 3 2 3 2 3 2" xfId="14048"/>
    <cellStyle name="Обычный 2 2 2 2 2 3 2 3 2 3 2 2" xfId="30432"/>
    <cellStyle name="Обычный 2 2 2 2 2 3 2 3 2 3 3" xfId="22240"/>
    <cellStyle name="Обычный 2 2 2 2 2 3 2 3 2 4" xfId="9952"/>
    <cellStyle name="Обычный 2 2 2 2 2 3 2 3 2 4 2" xfId="26336"/>
    <cellStyle name="Обычный 2 2 2 2 2 3 2 3 2 5" xfId="18144"/>
    <cellStyle name="Обычный 2 2 2 2 2 3 2 3 3" xfId="2784"/>
    <cellStyle name="Обычный 2 2 2 2 2 3 2 3 3 2" xfId="6880"/>
    <cellStyle name="Обычный 2 2 2 2 2 3 2 3 3 2 2" xfId="15072"/>
    <cellStyle name="Обычный 2 2 2 2 2 3 2 3 3 2 2 2" xfId="31456"/>
    <cellStyle name="Обычный 2 2 2 2 2 3 2 3 3 2 3" xfId="23264"/>
    <cellStyle name="Обычный 2 2 2 2 2 3 2 3 3 3" xfId="10976"/>
    <cellStyle name="Обычный 2 2 2 2 2 3 2 3 3 3 2" xfId="27360"/>
    <cellStyle name="Обычный 2 2 2 2 2 3 2 3 3 4" xfId="19168"/>
    <cellStyle name="Обычный 2 2 2 2 2 3 2 3 4" xfId="4832"/>
    <cellStyle name="Обычный 2 2 2 2 2 3 2 3 4 2" xfId="13024"/>
    <cellStyle name="Обычный 2 2 2 2 2 3 2 3 4 2 2" xfId="29408"/>
    <cellStyle name="Обычный 2 2 2 2 2 3 2 3 4 3" xfId="21216"/>
    <cellStyle name="Обычный 2 2 2 2 2 3 2 3 5" xfId="8928"/>
    <cellStyle name="Обычный 2 2 2 2 2 3 2 3 5 2" xfId="25312"/>
    <cellStyle name="Обычный 2 2 2 2 2 3 2 3 6" xfId="17120"/>
    <cellStyle name="Обычный 2 2 2 2 2 3 2 4" xfId="1248"/>
    <cellStyle name="Обычный 2 2 2 2 2 3 2 4 2" xfId="3296"/>
    <cellStyle name="Обычный 2 2 2 2 2 3 2 4 2 2" xfId="7392"/>
    <cellStyle name="Обычный 2 2 2 2 2 3 2 4 2 2 2" xfId="15584"/>
    <cellStyle name="Обычный 2 2 2 2 2 3 2 4 2 2 2 2" xfId="31968"/>
    <cellStyle name="Обычный 2 2 2 2 2 3 2 4 2 2 3" xfId="23776"/>
    <cellStyle name="Обычный 2 2 2 2 2 3 2 4 2 3" xfId="11488"/>
    <cellStyle name="Обычный 2 2 2 2 2 3 2 4 2 3 2" xfId="27872"/>
    <cellStyle name="Обычный 2 2 2 2 2 3 2 4 2 4" xfId="19680"/>
    <cellStyle name="Обычный 2 2 2 2 2 3 2 4 3" xfId="5344"/>
    <cellStyle name="Обычный 2 2 2 2 2 3 2 4 3 2" xfId="13536"/>
    <cellStyle name="Обычный 2 2 2 2 2 3 2 4 3 2 2" xfId="29920"/>
    <cellStyle name="Обычный 2 2 2 2 2 3 2 4 3 3" xfId="21728"/>
    <cellStyle name="Обычный 2 2 2 2 2 3 2 4 4" xfId="9440"/>
    <cellStyle name="Обычный 2 2 2 2 2 3 2 4 4 2" xfId="25824"/>
    <cellStyle name="Обычный 2 2 2 2 2 3 2 4 5" xfId="17632"/>
    <cellStyle name="Обычный 2 2 2 2 2 3 2 5" xfId="2272"/>
    <cellStyle name="Обычный 2 2 2 2 2 3 2 5 2" xfId="6368"/>
    <cellStyle name="Обычный 2 2 2 2 2 3 2 5 2 2" xfId="14560"/>
    <cellStyle name="Обычный 2 2 2 2 2 3 2 5 2 2 2" xfId="30944"/>
    <cellStyle name="Обычный 2 2 2 2 2 3 2 5 2 3" xfId="22752"/>
    <cellStyle name="Обычный 2 2 2 2 2 3 2 5 3" xfId="10464"/>
    <cellStyle name="Обычный 2 2 2 2 2 3 2 5 3 2" xfId="26848"/>
    <cellStyle name="Обычный 2 2 2 2 2 3 2 5 4" xfId="18656"/>
    <cellStyle name="Обычный 2 2 2 2 2 3 2 6" xfId="4320"/>
    <cellStyle name="Обычный 2 2 2 2 2 3 2 6 2" xfId="12512"/>
    <cellStyle name="Обычный 2 2 2 2 2 3 2 6 2 2" xfId="28896"/>
    <cellStyle name="Обычный 2 2 2 2 2 3 2 6 3" xfId="20704"/>
    <cellStyle name="Обычный 2 2 2 2 2 3 2 7" xfId="8416"/>
    <cellStyle name="Обычный 2 2 2 2 2 3 2 7 2" xfId="24800"/>
    <cellStyle name="Обычный 2 2 2 2 2 3 2 8" xfId="16608"/>
    <cellStyle name="Обычный 2 2 2 2 2 3 3" xfId="352"/>
    <cellStyle name="Обычный 2 2 2 2 2 3 3 2" xfId="864"/>
    <cellStyle name="Обычный 2 2 2 2 2 3 3 2 2" xfId="1888"/>
    <cellStyle name="Обычный 2 2 2 2 2 3 3 2 2 2" xfId="3936"/>
    <cellStyle name="Обычный 2 2 2 2 2 3 3 2 2 2 2" xfId="8032"/>
    <cellStyle name="Обычный 2 2 2 2 2 3 3 2 2 2 2 2" xfId="16224"/>
    <cellStyle name="Обычный 2 2 2 2 2 3 3 2 2 2 2 2 2" xfId="32608"/>
    <cellStyle name="Обычный 2 2 2 2 2 3 3 2 2 2 2 3" xfId="24416"/>
    <cellStyle name="Обычный 2 2 2 2 2 3 3 2 2 2 3" xfId="12128"/>
    <cellStyle name="Обычный 2 2 2 2 2 3 3 2 2 2 3 2" xfId="28512"/>
    <cellStyle name="Обычный 2 2 2 2 2 3 3 2 2 2 4" xfId="20320"/>
    <cellStyle name="Обычный 2 2 2 2 2 3 3 2 2 3" xfId="5984"/>
    <cellStyle name="Обычный 2 2 2 2 2 3 3 2 2 3 2" xfId="14176"/>
    <cellStyle name="Обычный 2 2 2 2 2 3 3 2 2 3 2 2" xfId="30560"/>
    <cellStyle name="Обычный 2 2 2 2 2 3 3 2 2 3 3" xfId="22368"/>
    <cellStyle name="Обычный 2 2 2 2 2 3 3 2 2 4" xfId="10080"/>
    <cellStyle name="Обычный 2 2 2 2 2 3 3 2 2 4 2" xfId="26464"/>
    <cellStyle name="Обычный 2 2 2 2 2 3 3 2 2 5" xfId="18272"/>
    <cellStyle name="Обычный 2 2 2 2 2 3 3 2 3" xfId="2912"/>
    <cellStyle name="Обычный 2 2 2 2 2 3 3 2 3 2" xfId="7008"/>
    <cellStyle name="Обычный 2 2 2 2 2 3 3 2 3 2 2" xfId="15200"/>
    <cellStyle name="Обычный 2 2 2 2 2 3 3 2 3 2 2 2" xfId="31584"/>
    <cellStyle name="Обычный 2 2 2 2 2 3 3 2 3 2 3" xfId="23392"/>
    <cellStyle name="Обычный 2 2 2 2 2 3 3 2 3 3" xfId="11104"/>
    <cellStyle name="Обычный 2 2 2 2 2 3 3 2 3 3 2" xfId="27488"/>
    <cellStyle name="Обычный 2 2 2 2 2 3 3 2 3 4" xfId="19296"/>
    <cellStyle name="Обычный 2 2 2 2 2 3 3 2 4" xfId="4960"/>
    <cellStyle name="Обычный 2 2 2 2 2 3 3 2 4 2" xfId="13152"/>
    <cellStyle name="Обычный 2 2 2 2 2 3 3 2 4 2 2" xfId="29536"/>
    <cellStyle name="Обычный 2 2 2 2 2 3 3 2 4 3" xfId="21344"/>
    <cellStyle name="Обычный 2 2 2 2 2 3 3 2 5" xfId="9056"/>
    <cellStyle name="Обычный 2 2 2 2 2 3 3 2 5 2" xfId="25440"/>
    <cellStyle name="Обычный 2 2 2 2 2 3 3 2 6" xfId="17248"/>
    <cellStyle name="Обычный 2 2 2 2 2 3 3 3" xfId="1376"/>
    <cellStyle name="Обычный 2 2 2 2 2 3 3 3 2" xfId="3424"/>
    <cellStyle name="Обычный 2 2 2 2 2 3 3 3 2 2" xfId="7520"/>
    <cellStyle name="Обычный 2 2 2 2 2 3 3 3 2 2 2" xfId="15712"/>
    <cellStyle name="Обычный 2 2 2 2 2 3 3 3 2 2 2 2" xfId="32096"/>
    <cellStyle name="Обычный 2 2 2 2 2 3 3 3 2 2 3" xfId="23904"/>
    <cellStyle name="Обычный 2 2 2 2 2 3 3 3 2 3" xfId="11616"/>
    <cellStyle name="Обычный 2 2 2 2 2 3 3 3 2 3 2" xfId="28000"/>
    <cellStyle name="Обычный 2 2 2 2 2 3 3 3 2 4" xfId="19808"/>
    <cellStyle name="Обычный 2 2 2 2 2 3 3 3 3" xfId="5472"/>
    <cellStyle name="Обычный 2 2 2 2 2 3 3 3 3 2" xfId="13664"/>
    <cellStyle name="Обычный 2 2 2 2 2 3 3 3 3 2 2" xfId="30048"/>
    <cellStyle name="Обычный 2 2 2 2 2 3 3 3 3 3" xfId="21856"/>
    <cellStyle name="Обычный 2 2 2 2 2 3 3 3 4" xfId="9568"/>
    <cellStyle name="Обычный 2 2 2 2 2 3 3 3 4 2" xfId="25952"/>
    <cellStyle name="Обычный 2 2 2 2 2 3 3 3 5" xfId="17760"/>
    <cellStyle name="Обычный 2 2 2 2 2 3 3 4" xfId="2400"/>
    <cellStyle name="Обычный 2 2 2 2 2 3 3 4 2" xfId="6496"/>
    <cellStyle name="Обычный 2 2 2 2 2 3 3 4 2 2" xfId="14688"/>
    <cellStyle name="Обычный 2 2 2 2 2 3 3 4 2 2 2" xfId="31072"/>
    <cellStyle name="Обычный 2 2 2 2 2 3 3 4 2 3" xfId="22880"/>
    <cellStyle name="Обычный 2 2 2 2 2 3 3 4 3" xfId="10592"/>
    <cellStyle name="Обычный 2 2 2 2 2 3 3 4 3 2" xfId="26976"/>
    <cellStyle name="Обычный 2 2 2 2 2 3 3 4 4" xfId="18784"/>
    <cellStyle name="Обычный 2 2 2 2 2 3 3 5" xfId="4448"/>
    <cellStyle name="Обычный 2 2 2 2 2 3 3 5 2" xfId="12640"/>
    <cellStyle name="Обычный 2 2 2 2 2 3 3 5 2 2" xfId="29024"/>
    <cellStyle name="Обычный 2 2 2 2 2 3 3 5 3" xfId="20832"/>
    <cellStyle name="Обычный 2 2 2 2 2 3 3 6" xfId="8544"/>
    <cellStyle name="Обычный 2 2 2 2 2 3 3 6 2" xfId="24928"/>
    <cellStyle name="Обычный 2 2 2 2 2 3 3 7" xfId="16736"/>
    <cellStyle name="Обычный 2 2 2 2 2 3 4" xfId="608"/>
    <cellStyle name="Обычный 2 2 2 2 2 3 4 2" xfId="1632"/>
    <cellStyle name="Обычный 2 2 2 2 2 3 4 2 2" xfId="3680"/>
    <cellStyle name="Обычный 2 2 2 2 2 3 4 2 2 2" xfId="7776"/>
    <cellStyle name="Обычный 2 2 2 2 2 3 4 2 2 2 2" xfId="15968"/>
    <cellStyle name="Обычный 2 2 2 2 2 3 4 2 2 2 2 2" xfId="32352"/>
    <cellStyle name="Обычный 2 2 2 2 2 3 4 2 2 2 3" xfId="24160"/>
    <cellStyle name="Обычный 2 2 2 2 2 3 4 2 2 3" xfId="11872"/>
    <cellStyle name="Обычный 2 2 2 2 2 3 4 2 2 3 2" xfId="28256"/>
    <cellStyle name="Обычный 2 2 2 2 2 3 4 2 2 4" xfId="20064"/>
    <cellStyle name="Обычный 2 2 2 2 2 3 4 2 3" xfId="5728"/>
    <cellStyle name="Обычный 2 2 2 2 2 3 4 2 3 2" xfId="13920"/>
    <cellStyle name="Обычный 2 2 2 2 2 3 4 2 3 2 2" xfId="30304"/>
    <cellStyle name="Обычный 2 2 2 2 2 3 4 2 3 3" xfId="22112"/>
    <cellStyle name="Обычный 2 2 2 2 2 3 4 2 4" xfId="9824"/>
    <cellStyle name="Обычный 2 2 2 2 2 3 4 2 4 2" xfId="26208"/>
    <cellStyle name="Обычный 2 2 2 2 2 3 4 2 5" xfId="18016"/>
    <cellStyle name="Обычный 2 2 2 2 2 3 4 3" xfId="2656"/>
    <cellStyle name="Обычный 2 2 2 2 2 3 4 3 2" xfId="6752"/>
    <cellStyle name="Обычный 2 2 2 2 2 3 4 3 2 2" xfId="14944"/>
    <cellStyle name="Обычный 2 2 2 2 2 3 4 3 2 2 2" xfId="31328"/>
    <cellStyle name="Обычный 2 2 2 2 2 3 4 3 2 3" xfId="23136"/>
    <cellStyle name="Обычный 2 2 2 2 2 3 4 3 3" xfId="10848"/>
    <cellStyle name="Обычный 2 2 2 2 2 3 4 3 3 2" xfId="27232"/>
    <cellStyle name="Обычный 2 2 2 2 2 3 4 3 4" xfId="19040"/>
    <cellStyle name="Обычный 2 2 2 2 2 3 4 4" xfId="4704"/>
    <cellStyle name="Обычный 2 2 2 2 2 3 4 4 2" xfId="12896"/>
    <cellStyle name="Обычный 2 2 2 2 2 3 4 4 2 2" xfId="29280"/>
    <cellStyle name="Обычный 2 2 2 2 2 3 4 4 3" xfId="21088"/>
    <cellStyle name="Обычный 2 2 2 2 2 3 4 5" xfId="8800"/>
    <cellStyle name="Обычный 2 2 2 2 2 3 4 5 2" xfId="25184"/>
    <cellStyle name="Обычный 2 2 2 2 2 3 4 6" xfId="16992"/>
    <cellStyle name="Обычный 2 2 2 2 2 3 5" xfId="1120"/>
    <cellStyle name="Обычный 2 2 2 2 2 3 5 2" xfId="3168"/>
    <cellStyle name="Обычный 2 2 2 2 2 3 5 2 2" xfId="7264"/>
    <cellStyle name="Обычный 2 2 2 2 2 3 5 2 2 2" xfId="15456"/>
    <cellStyle name="Обычный 2 2 2 2 2 3 5 2 2 2 2" xfId="31840"/>
    <cellStyle name="Обычный 2 2 2 2 2 3 5 2 2 3" xfId="23648"/>
    <cellStyle name="Обычный 2 2 2 2 2 3 5 2 3" xfId="11360"/>
    <cellStyle name="Обычный 2 2 2 2 2 3 5 2 3 2" xfId="27744"/>
    <cellStyle name="Обычный 2 2 2 2 2 3 5 2 4" xfId="19552"/>
    <cellStyle name="Обычный 2 2 2 2 2 3 5 3" xfId="5216"/>
    <cellStyle name="Обычный 2 2 2 2 2 3 5 3 2" xfId="13408"/>
    <cellStyle name="Обычный 2 2 2 2 2 3 5 3 2 2" xfId="29792"/>
    <cellStyle name="Обычный 2 2 2 2 2 3 5 3 3" xfId="21600"/>
    <cellStyle name="Обычный 2 2 2 2 2 3 5 4" xfId="9312"/>
    <cellStyle name="Обычный 2 2 2 2 2 3 5 4 2" xfId="25696"/>
    <cellStyle name="Обычный 2 2 2 2 2 3 5 5" xfId="17504"/>
    <cellStyle name="Обычный 2 2 2 2 2 3 6" xfId="2144"/>
    <cellStyle name="Обычный 2 2 2 2 2 3 6 2" xfId="6240"/>
    <cellStyle name="Обычный 2 2 2 2 2 3 6 2 2" xfId="14432"/>
    <cellStyle name="Обычный 2 2 2 2 2 3 6 2 2 2" xfId="30816"/>
    <cellStyle name="Обычный 2 2 2 2 2 3 6 2 3" xfId="22624"/>
    <cellStyle name="Обычный 2 2 2 2 2 3 6 3" xfId="10336"/>
    <cellStyle name="Обычный 2 2 2 2 2 3 6 3 2" xfId="26720"/>
    <cellStyle name="Обычный 2 2 2 2 2 3 6 4" xfId="18528"/>
    <cellStyle name="Обычный 2 2 2 2 2 3 7" xfId="4192"/>
    <cellStyle name="Обычный 2 2 2 2 2 3 7 2" xfId="12384"/>
    <cellStyle name="Обычный 2 2 2 2 2 3 7 2 2" xfId="28768"/>
    <cellStyle name="Обычный 2 2 2 2 2 3 7 3" xfId="20576"/>
    <cellStyle name="Обычный 2 2 2 2 2 3 8" xfId="8288"/>
    <cellStyle name="Обычный 2 2 2 2 2 3 8 2" xfId="24672"/>
    <cellStyle name="Обычный 2 2 2 2 2 3 9" xfId="16480"/>
    <cellStyle name="Обычный 2 2 2 2 2 4" xfId="160"/>
    <cellStyle name="Обычный 2 2 2 2 2 4 2" xfId="416"/>
    <cellStyle name="Обычный 2 2 2 2 2 4 2 2" xfId="928"/>
    <cellStyle name="Обычный 2 2 2 2 2 4 2 2 2" xfId="1952"/>
    <cellStyle name="Обычный 2 2 2 2 2 4 2 2 2 2" xfId="4000"/>
    <cellStyle name="Обычный 2 2 2 2 2 4 2 2 2 2 2" xfId="8096"/>
    <cellStyle name="Обычный 2 2 2 2 2 4 2 2 2 2 2 2" xfId="16288"/>
    <cellStyle name="Обычный 2 2 2 2 2 4 2 2 2 2 2 2 2" xfId="32672"/>
    <cellStyle name="Обычный 2 2 2 2 2 4 2 2 2 2 2 3" xfId="24480"/>
    <cellStyle name="Обычный 2 2 2 2 2 4 2 2 2 2 3" xfId="12192"/>
    <cellStyle name="Обычный 2 2 2 2 2 4 2 2 2 2 3 2" xfId="28576"/>
    <cellStyle name="Обычный 2 2 2 2 2 4 2 2 2 2 4" xfId="20384"/>
    <cellStyle name="Обычный 2 2 2 2 2 4 2 2 2 3" xfId="6048"/>
    <cellStyle name="Обычный 2 2 2 2 2 4 2 2 2 3 2" xfId="14240"/>
    <cellStyle name="Обычный 2 2 2 2 2 4 2 2 2 3 2 2" xfId="30624"/>
    <cellStyle name="Обычный 2 2 2 2 2 4 2 2 2 3 3" xfId="22432"/>
    <cellStyle name="Обычный 2 2 2 2 2 4 2 2 2 4" xfId="10144"/>
    <cellStyle name="Обычный 2 2 2 2 2 4 2 2 2 4 2" xfId="26528"/>
    <cellStyle name="Обычный 2 2 2 2 2 4 2 2 2 5" xfId="18336"/>
    <cellStyle name="Обычный 2 2 2 2 2 4 2 2 3" xfId="2976"/>
    <cellStyle name="Обычный 2 2 2 2 2 4 2 2 3 2" xfId="7072"/>
    <cellStyle name="Обычный 2 2 2 2 2 4 2 2 3 2 2" xfId="15264"/>
    <cellStyle name="Обычный 2 2 2 2 2 4 2 2 3 2 2 2" xfId="31648"/>
    <cellStyle name="Обычный 2 2 2 2 2 4 2 2 3 2 3" xfId="23456"/>
    <cellStyle name="Обычный 2 2 2 2 2 4 2 2 3 3" xfId="11168"/>
    <cellStyle name="Обычный 2 2 2 2 2 4 2 2 3 3 2" xfId="27552"/>
    <cellStyle name="Обычный 2 2 2 2 2 4 2 2 3 4" xfId="19360"/>
    <cellStyle name="Обычный 2 2 2 2 2 4 2 2 4" xfId="5024"/>
    <cellStyle name="Обычный 2 2 2 2 2 4 2 2 4 2" xfId="13216"/>
    <cellStyle name="Обычный 2 2 2 2 2 4 2 2 4 2 2" xfId="29600"/>
    <cellStyle name="Обычный 2 2 2 2 2 4 2 2 4 3" xfId="21408"/>
    <cellStyle name="Обычный 2 2 2 2 2 4 2 2 5" xfId="9120"/>
    <cellStyle name="Обычный 2 2 2 2 2 4 2 2 5 2" xfId="25504"/>
    <cellStyle name="Обычный 2 2 2 2 2 4 2 2 6" xfId="17312"/>
    <cellStyle name="Обычный 2 2 2 2 2 4 2 3" xfId="1440"/>
    <cellStyle name="Обычный 2 2 2 2 2 4 2 3 2" xfId="3488"/>
    <cellStyle name="Обычный 2 2 2 2 2 4 2 3 2 2" xfId="7584"/>
    <cellStyle name="Обычный 2 2 2 2 2 4 2 3 2 2 2" xfId="15776"/>
    <cellStyle name="Обычный 2 2 2 2 2 4 2 3 2 2 2 2" xfId="32160"/>
    <cellStyle name="Обычный 2 2 2 2 2 4 2 3 2 2 3" xfId="23968"/>
    <cellStyle name="Обычный 2 2 2 2 2 4 2 3 2 3" xfId="11680"/>
    <cellStyle name="Обычный 2 2 2 2 2 4 2 3 2 3 2" xfId="28064"/>
    <cellStyle name="Обычный 2 2 2 2 2 4 2 3 2 4" xfId="19872"/>
    <cellStyle name="Обычный 2 2 2 2 2 4 2 3 3" xfId="5536"/>
    <cellStyle name="Обычный 2 2 2 2 2 4 2 3 3 2" xfId="13728"/>
    <cellStyle name="Обычный 2 2 2 2 2 4 2 3 3 2 2" xfId="30112"/>
    <cellStyle name="Обычный 2 2 2 2 2 4 2 3 3 3" xfId="21920"/>
    <cellStyle name="Обычный 2 2 2 2 2 4 2 3 4" xfId="9632"/>
    <cellStyle name="Обычный 2 2 2 2 2 4 2 3 4 2" xfId="26016"/>
    <cellStyle name="Обычный 2 2 2 2 2 4 2 3 5" xfId="17824"/>
    <cellStyle name="Обычный 2 2 2 2 2 4 2 4" xfId="2464"/>
    <cellStyle name="Обычный 2 2 2 2 2 4 2 4 2" xfId="6560"/>
    <cellStyle name="Обычный 2 2 2 2 2 4 2 4 2 2" xfId="14752"/>
    <cellStyle name="Обычный 2 2 2 2 2 4 2 4 2 2 2" xfId="31136"/>
    <cellStyle name="Обычный 2 2 2 2 2 4 2 4 2 3" xfId="22944"/>
    <cellStyle name="Обычный 2 2 2 2 2 4 2 4 3" xfId="10656"/>
    <cellStyle name="Обычный 2 2 2 2 2 4 2 4 3 2" xfId="27040"/>
    <cellStyle name="Обычный 2 2 2 2 2 4 2 4 4" xfId="18848"/>
    <cellStyle name="Обычный 2 2 2 2 2 4 2 5" xfId="4512"/>
    <cellStyle name="Обычный 2 2 2 2 2 4 2 5 2" xfId="12704"/>
    <cellStyle name="Обычный 2 2 2 2 2 4 2 5 2 2" xfId="29088"/>
    <cellStyle name="Обычный 2 2 2 2 2 4 2 5 3" xfId="20896"/>
    <cellStyle name="Обычный 2 2 2 2 2 4 2 6" xfId="8608"/>
    <cellStyle name="Обычный 2 2 2 2 2 4 2 6 2" xfId="24992"/>
    <cellStyle name="Обычный 2 2 2 2 2 4 2 7" xfId="16800"/>
    <cellStyle name="Обычный 2 2 2 2 2 4 3" xfId="672"/>
    <cellStyle name="Обычный 2 2 2 2 2 4 3 2" xfId="1696"/>
    <cellStyle name="Обычный 2 2 2 2 2 4 3 2 2" xfId="3744"/>
    <cellStyle name="Обычный 2 2 2 2 2 4 3 2 2 2" xfId="7840"/>
    <cellStyle name="Обычный 2 2 2 2 2 4 3 2 2 2 2" xfId="16032"/>
    <cellStyle name="Обычный 2 2 2 2 2 4 3 2 2 2 2 2" xfId="32416"/>
    <cellStyle name="Обычный 2 2 2 2 2 4 3 2 2 2 3" xfId="24224"/>
    <cellStyle name="Обычный 2 2 2 2 2 4 3 2 2 3" xfId="11936"/>
    <cellStyle name="Обычный 2 2 2 2 2 4 3 2 2 3 2" xfId="28320"/>
    <cellStyle name="Обычный 2 2 2 2 2 4 3 2 2 4" xfId="20128"/>
    <cellStyle name="Обычный 2 2 2 2 2 4 3 2 3" xfId="5792"/>
    <cellStyle name="Обычный 2 2 2 2 2 4 3 2 3 2" xfId="13984"/>
    <cellStyle name="Обычный 2 2 2 2 2 4 3 2 3 2 2" xfId="30368"/>
    <cellStyle name="Обычный 2 2 2 2 2 4 3 2 3 3" xfId="22176"/>
    <cellStyle name="Обычный 2 2 2 2 2 4 3 2 4" xfId="9888"/>
    <cellStyle name="Обычный 2 2 2 2 2 4 3 2 4 2" xfId="26272"/>
    <cellStyle name="Обычный 2 2 2 2 2 4 3 2 5" xfId="18080"/>
    <cellStyle name="Обычный 2 2 2 2 2 4 3 3" xfId="2720"/>
    <cellStyle name="Обычный 2 2 2 2 2 4 3 3 2" xfId="6816"/>
    <cellStyle name="Обычный 2 2 2 2 2 4 3 3 2 2" xfId="15008"/>
    <cellStyle name="Обычный 2 2 2 2 2 4 3 3 2 2 2" xfId="31392"/>
    <cellStyle name="Обычный 2 2 2 2 2 4 3 3 2 3" xfId="23200"/>
    <cellStyle name="Обычный 2 2 2 2 2 4 3 3 3" xfId="10912"/>
    <cellStyle name="Обычный 2 2 2 2 2 4 3 3 3 2" xfId="27296"/>
    <cellStyle name="Обычный 2 2 2 2 2 4 3 3 4" xfId="19104"/>
    <cellStyle name="Обычный 2 2 2 2 2 4 3 4" xfId="4768"/>
    <cellStyle name="Обычный 2 2 2 2 2 4 3 4 2" xfId="12960"/>
    <cellStyle name="Обычный 2 2 2 2 2 4 3 4 2 2" xfId="29344"/>
    <cellStyle name="Обычный 2 2 2 2 2 4 3 4 3" xfId="21152"/>
    <cellStyle name="Обычный 2 2 2 2 2 4 3 5" xfId="8864"/>
    <cellStyle name="Обычный 2 2 2 2 2 4 3 5 2" xfId="25248"/>
    <cellStyle name="Обычный 2 2 2 2 2 4 3 6" xfId="17056"/>
    <cellStyle name="Обычный 2 2 2 2 2 4 4" xfId="1184"/>
    <cellStyle name="Обычный 2 2 2 2 2 4 4 2" xfId="3232"/>
    <cellStyle name="Обычный 2 2 2 2 2 4 4 2 2" xfId="7328"/>
    <cellStyle name="Обычный 2 2 2 2 2 4 4 2 2 2" xfId="15520"/>
    <cellStyle name="Обычный 2 2 2 2 2 4 4 2 2 2 2" xfId="31904"/>
    <cellStyle name="Обычный 2 2 2 2 2 4 4 2 2 3" xfId="23712"/>
    <cellStyle name="Обычный 2 2 2 2 2 4 4 2 3" xfId="11424"/>
    <cellStyle name="Обычный 2 2 2 2 2 4 4 2 3 2" xfId="27808"/>
    <cellStyle name="Обычный 2 2 2 2 2 4 4 2 4" xfId="19616"/>
    <cellStyle name="Обычный 2 2 2 2 2 4 4 3" xfId="5280"/>
    <cellStyle name="Обычный 2 2 2 2 2 4 4 3 2" xfId="13472"/>
    <cellStyle name="Обычный 2 2 2 2 2 4 4 3 2 2" xfId="29856"/>
    <cellStyle name="Обычный 2 2 2 2 2 4 4 3 3" xfId="21664"/>
    <cellStyle name="Обычный 2 2 2 2 2 4 4 4" xfId="9376"/>
    <cellStyle name="Обычный 2 2 2 2 2 4 4 4 2" xfId="25760"/>
    <cellStyle name="Обычный 2 2 2 2 2 4 4 5" xfId="17568"/>
    <cellStyle name="Обычный 2 2 2 2 2 4 5" xfId="2208"/>
    <cellStyle name="Обычный 2 2 2 2 2 4 5 2" xfId="6304"/>
    <cellStyle name="Обычный 2 2 2 2 2 4 5 2 2" xfId="14496"/>
    <cellStyle name="Обычный 2 2 2 2 2 4 5 2 2 2" xfId="30880"/>
    <cellStyle name="Обычный 2 2 2 2 2 4 5 2 3" xfId="22688"/>
    <cellStyle name="Обычный 2 2 2 2 2 4 5 3" xfId="10400"/>
    <cellStyle name="Обычный 2 2 2 2 2 4 5 3 2" xfId="26784"/>
    <cellStyle name="Обычный 2 2 2 2 2 4 5 4" xfId="18592"/>
    <cellStyle name="Обычный 2 2 2 2 2 4 6" xfId="4256"/>
    <cellStyle name="Обычный 2 2 2 2 2 4 6 2" xfId="12448"/>
    <cellStyle name="Обычный 2 2 2 2 2 4 6 2 2" xfId="28832"/>
    <cellStyle name="Обычный 2 2 2 2 2 4 6 3" xfId="20640"/>
    <cellStyle name="Обычный 2 2 2 2 2 4 7" xfId="8352"/>
    <cellStyle name="Обычный 2 2 2 2 2 4 7 2" xfId="24736"/>
    <cellStyle name="Обычный 2 2 2 2 2 4 8" xfId="16544"/>
    <cellStyle name="Обычный 2 2 2 2 2 5" xfId="288"/>
    <cellStyle name="Обычный 2 2 2 2 2 5 2" xfId="800"/>
    <cellStyle name="Обычный 2 2 2 2 2 5 2 2" xfId="1824"/>
    <cellStyle name="Обычный 2 2 2 2 2 5 2 2 2" xfId="3872"/>
    <cellStyle name="Обычный 2 2 2 2 2 5 2 2 2 2" xfId="7968"/>
    <cellStyle name="Обычный 2 2 2 2 2 5 2 2 2 2 2" xfId="16160"/>
    <cellStyle name="Обычный 2 2 2 2 2 5 2 2 2 2 2 2" xfId="32544"/>
    <cellStyle name="Обычный 2 2 2 2 2 5 2 2 2 2 3" xfId="24352"/>
    <cellStyle name="Обычный 2 2 2 2 2 5 2 2 2 3" xfId="12064"/>
    <cellStyle name="Обычный 2 2 2 2 2 5 2 2 2 3 2" xfId="28448"/>
    <cellStyle name="Обычный 2 2 2 2 2 5 2 2 2 4" xfId="20256"/>
    <cellStyle name="Обычный 2 2 2 2 2 5 2 2 3" xfId="5920"/>
    <cellStyle name="Обычный 2 2 2 2 2 5 2 2 3 2" xfId="14112"/>
    <cellStyle name="Обычный 2 2 2 2 2 5 2 2 3 2 2" xfId="30496"/>
    <cellStyle name="Обычный 2 2 2 2 2 5 2 2 3 3" xfId="22304"/>
    <cellStyle name="Обычный 2 2 2 2 2 5 2 2 4" xfId="10016"/>
    <cellStyle name="Обычный 2 2 2 2 2 5 2 2 4 2" xfId="26400"/>
    <cellStyle name="Обычный 2 2 2 2 2 5 2 2 5" xfId="18208"/>
    <cellStyle name="Обычный 2 2 2 2 2 5 2 3" xfId="2848"/>
    <cellStyle name="Обычный 2 2 2 2 2 5 2 3 2" xfId="6944"/>
    <cellStyle name="Обычный 2 2 2 2 2 5 2 3 2 2" xfId="15136"/>
    <cellStyle name="Обычный 2 2 2 2 2 5 2 3 2 2 2" xfId="31520"/>
    <cellStyle name="Обычный 2 2 2 2 2 5 2 3 2 3" xfId="23328"/>
    <cellStyle name="Обычный 2 2 2 2 2 5 2 3 3" xfId="11040"/>
    <cellStyle name="Обычный 2 2 2 2 2 5 2 3 3 2" xfId="27424"/>
    <cellStyle name="Обычный 2 2 2 2 2 5 2 3 4" xfId="19232"/>
    <cellStyle name="Обычный 2 2 2 2 2 5 2 4" xfId="4896"/>
    <cellStyle name="Обычный 2 2 2 2 2 5 2 4 2" xfId="13088"/>
    <cellStyle name="Обычный 2 2 2 2 2 5 2 4 2 2" xfId="29472"/>
    <cellStyle name="Обычный 2 2 2 2 2 5 2 4 3" xfId="21280"/>
    <cellStyle name="Обычный 2 2 2 2 2 5 2 5" xfId="8992"/>
    <cellStyle name="Обычный 2 2 2 2 2 5 2 5 2" xfId="25376"/>
    <cellStyle name="Обычный 2 2 2 2 2 5 2 6" xfId="17184"/>
    <cellStyle name="Обычный 2 2 2 2 2 5 3" xfId="1312"/>
    <cellStyle name="Обычный 2 2 2 2 2 5 3 2" xfId="3360"/>
    <cellStyle name="Обычный 2 2 2 2 2 5 3 2 2" xfId="7456"/>
    <cellStyle name="Обычный 2 2 2 2 2 5 3 2 2 2" xfId="15648"/>
    <cellStyle name="Обычный 2 2 2 2 2 5 3 2 2 2 2" xfId="32032"/>
    <cellStyle name="Обычный 2 2 2 2 2 5 3 2 2 3" xfId="23840"/>
    <cellStyle name="Обычный 2 2 2 2 2 5 3 2 3" xfId="11552"/>
    <cellStyle name="Обычный 2 2 2 2 2 5 3 2 3 2" xfId="27936"/>
    <cellStyle name="Обычный 2 2 2 2 2 5 3 2 4" xfId="19744"/>
    <cellStyle name="Обычный 2 2 2 2 2 5 3 3" xfId="5408"/>
    <cellStyle name="Обычный 2 2 2 2 2 5 3 3 2" xfId="13600"/>
    <cellStyle name="Обычный 2 2 2 2 2 5 3 3 2 2" xfId="29984"/>
    <cellStyle name="Обычный 2 2 2 2 2 5 3 3 3" xfId="21792"/>
    <cellStyle name="Обычный 2 2 2 2 2 5 3 4" xfId="9504"/>
    <cellStyle name="Обычный 2 2 2 2 2 5 3 4 2" xfId="25888"/>
    <cellStyle name="Обычный 2 2 2 2 2 5 3 5" xfId="17696"/>
    <cellStyle name="Обычный 2 2 2 2 2 5 4" xfId="2336"/>
    <cellStyle name="Обычный 2 2 2 2 2 5 4 2" xfId="6432"/>
    <cellStyle name="Обычный 2 2 2 2 2 5 4 2 2" xfId="14624"/>
    <cellStyle name="Обычный 2 2 2 2 2 5 4 2 2 2" xfId="31008"/>
    <cellStyle name="Обычный 2 2 2 2 2 5 4 2 3" xfId="22816"/>
    <cellStyle name="Обычный 2 2 2 2 2 5 4 3" xfId="10528"/>
    <cellStyle name="Обычный 2 2 2 2 2 5 4 3 2" xfId="26912"/>
    <cellStyle name="Обычный 2 2 2 2 2 5 4 4" xfId="18720"/>
    <cellStyle name="Обычный 2 2 2 2 2 5 5" xfId="4384"/>
    <cellStyle name="Обычный 2 2 2 2 2 5 5 2" xfId="12576"/>
    <cellStyle name="Обычный 2 2 2 2 2 5 5 2 2" xfId="28960"/>
    <cellStyle name="Обычный 2 2 2 2 2 5 5 3" xfId="20768"/>
    <cellStyle name="Обычный 2 2 2 2 2 5 6" xfId="8480"/>
    <cellStyle name="Обычный 2 2 2 2 2 5 6 2" xfId="24864"/>
    <cellStyle name="Обычный 2 2 2 2 2 5 7" xfId="16672"/>
    <cellStyle name="Обычный 2 2 2 2 2 6" xfId="544"/>
    <cellStyle name="Обычный 2 2 2 2 2 6 2" xfId="1568"/>
    <cellStyle name="Обычный 2 2 2 2 2 6 2 2" xfId="3616"/>
    <cellStyle name="Обычный 2 2 2 2 2 6 2 2 2" xfId="7712"/>
    <cellStyle name="Обычный 2 2 2 2 2 6 2 2 2 2" xfId="15904"/>
    <cellStyle name="Обычный 2 2 2 2 2 6 2 2 2 2 2" xfId="32288"/>
    <cellStyle name="Обычный 2 2 2 2 2 6 2 2 2 3" xfId="24096"/>
    <cellStyle name="Обычный 2 2 2 2 2 6 2 2 3" xfId="11808"/>
    <cellStyle name="Обычный 2 2 2 2 2 6 2 2 3 2" xfId="28192"/>
    <cellStyle name="Обычный 2 2 2 2 2 6 2 2 4" xfId="20000"/>
    <cellStyle name="Обычный 2 2 2 2 2 6 2 3" xfId="5664"/>
    <cellStyle name="Обычный 2 2 2 2 2 6 2 3 2" xfId="13856"/>
    <cellStyle name="Обычный 2 2 2 2 2 6 2 3 2 2" xfId="30240"/>
    <cellStyle name="Обычный 2 2 2 2 2 6 2 3 3" xfId="22048"/>
    <cellStyle name="Обычный 2 2 2 2 2 6 2 4" xfId="9760"/>
    <cellStyle name="Обычный 2 2 2 2 2 6 2 4 2" xfId="26144"/>
    <cellStyle name="Обычный 2 2 2 2 2 6 2 5" xfId="17952"/>
    <cellStyle name="Обычный 2 2 2 2 2 6 3" xfId="2592"/>
    <cellStyle name="Обычный 2 2 2 2 2 6 3 2" xfId="6688"/>
    <cellStyle name="Обычный 2 2 2 2 2 6 3 2 2" xfId="14880"/>
    <cellStyle name="Обычный 2 2 2 2 2 6 3 2 2 2" xfId="31264"/>
    <cellStyle name="Обычный 2 2 2 2 2 6 3 2 3" xfId="23072"/>
    <cellStyle name="Обычный 2 2 2 2 2 6 3 3" xfId="10784"/>
    <cellStyle name="Обычный 2 2 2 2 2 6 3 3 2" xfId="27168"/>
    <cellStyle name="Обычный 2 2 2 2 2 6 3 4" xfId="18976"/>
    <cellStyle name="Обычный 2 2 2 2 2 6 4" xfId="4640"/>
    <cellStyle name="Обычный 2 2 2 2 2 6 4 2" xfId="12832"/>
    <cellStyle name="Обычный 2 2 2 2 2 6 4 2 2" xfId="29216"/>
    <cellStyle name="Обычный 2 2 2 2 2 6 4 3" xfId="21024"/>
    <cellStyle name="Обычный 2 2 2 2 2 6 5" xfId="8736"/>
    <cellStyle name="Обычный 2 2 2 2 2 6 5 2" xfId="25120"/>
    <cellStyle name="Обычный 2 2 2 2 2 6 6" xfId="16928"/>
    <cellStyle name="Обычный 2 2 2 2 2 7" xfId="1056"/>
    <cellStyle name="Обычный 2 2 2 2 2 7 2" xfId="3104"/>
    <cellStyle name="Обычный 2 2 2 2 2 7 2 2" xfId="7200"/>
    <cellStyle name="Обычный 2 2 2 2 2 7 2 2 2" xfId="15392"/>
    <cellStyle name="Обычный 2 2 2 2 2 7 2 2 2 2" xfId="31776"/>
    <cellStyle name="Обычный 2 2 2 2 2 7 2 2 3" xfId="23584"/>
    <cellStyle name="Обычный 2 2 2 2 2 7 2 3" xfId="11296"/>
    <cellStyle name="Обычный 2 2 2 2 2 7 2 3 2" xfId="27680"/>
    <cellStyle name="Обычный 2 2 2 2 2 7 2 4" xfId="19488"/>
    <cellStyle name="Обычный 2 2 2 2 2 7 3" xfId="5152"/>
    <cellStyle name="Обычный 2 2 2 2 2 7 3 2" xfId="13344"/>
    <cellStyle name="Обычный 2 2 2 2 2 7 3 2 2" xfId="29728"/>
    <cellStyle name="Обычный 2 2 2 2 2 7 3 3" xfId="21536"/>
    <cellStyle name="Обычный 2 2 2 2 2 7 4" xfId="9248"/>
    <cellStyle name="Обычный 2 2 2 2 2 7 4 2" xfId="25632"/>
    <cellStyle name="Обычный 2 2 2 2 2 7 5" xfId="17440"/>
    <cellStyle name="Обычный 2 2 2 2 2 8" xfId="2080"/>
    <cellStyle name="Обычный 2 2 2 2 2 8 2" xfId="6176"/>
    <cellStyle name="Обычный 2 2 2 2 2 8 2 2" xfId="14368"/>
    <cellStyle name="Обычный 2 2 2 2 2 8 2 2 2" xfId="30752"/>
    <cellStyle name="Обычный 2 2 2 2 2 8 2 3" xfId="22560"/>
    <cellStyle name="Обычный 2 2 2 2 2 8 3" xfId="10272"/>
    <cellStyle name="Обычный 2 2 2 2 2 8 3 2" xfId="26656"/>
    <cellStyle name="Обычный 2 2 2 2 2 8 4" xfId="18464"/>
    <cellStyle name="Обычный 2 2 2 2 2 9" xfId="4128"/>
    <cellStyle name="Обычный 2 2 2 2 2 9 2" xfId="12320"/>
    <cellStyle name="Обычный 2 2 2 2 2 9 2 2" xfId="28704"/>
    <cellStyle name="Обычный 2 2 2 2 2 9 3" xfId="20512"/>
    <cellStyle name="Обычный 2 2 2 2 3" xfId="48"/>
    <cellStyle name="Обычный 2 2 2 2 3 10" xfId="16432"/>
    <cellStyle name="Обычный 2 2 2 2 3 2" xfId="112"/>
    <cellStyle name="Обычный 2 2 2 2 3 2 2" xfId="240"/>
    <cellStyle name="Обычный 2 2 2 2 3 2 2 2" xfId="496"/>
    <cellStyle name="Обычный 2 2 2 2 3 2 2 2 2" xfId="1008"/>
    <cellStyle name="Обычный 2 2 2 2 3 2 2 2 2 2" xfId="2032"/>
    <cellStyle name="Обычный 2 2 2 2 3 2 2 2 2 2 2" xfId="4080"/>
    <cellStyle name="Обычный 2 2 2 2 3 2 2 2 2 2 2 2" xfId="8176"/>
    <cellStyle name="Обычный 2 2 2 2 3 2 2 2 2 2 2 2 2" xfId="16368"/>
    <cellStyle name="Обычный 2 2 2 2 3 2 2 2 2 2 2 2 2 2" xfId="32752"/>
    <cellStyle name="Обычный 2 2 2 2 3 2 2 2 2 2 2 2 3" xfId="24560"/>
    <cellStyle name="Обычный 2 2 2 2 3 2 2 2 2 2 2 3" xfId="12272"/>
    <cellStyle name="Обычный 2 2 2 2 3 2 2 2 2 2 2 3 2" xfId="28656"/>
    <cellStyle name="Обычный 2 2 2 2 3 2 2 2 2 2 2 4" xfId="20464"/>
    <cellStyle name="Обычный 2 2 2 2 3 2 2 2 2 2 3" xfId="6128"/>
    <cellStyle name="Обычный 2 2 2 2 3 2 2 2 2 2 3 2" xfId="14320"/>
    <cellStyle name="Обычный 2 2 2 2 3 2 2 2 2 2 3 2 2" xfId="30704"/>
    <cellStyle name="Обычный 2 2 2 2 3 2 2 2 2 2 3 3" xfId="22512"/>
    <cellStyle name="Обычный 2 2 2 2 3 2 2 2 2 2 4" xfId="10224"/>
    <cellStyle name="Обычный 2 2 2 2 3 2 2 2 2 2 4 2" xfId="26608"/>
    <cellStyle name="Обычный 2 2 2 2 3 2 2 2 2 2 5" xfId="18416"/>
    <cellStyle name="Обычный 2 2 2 2 3 2 2 2 2 3" xfId="3056"/>
    <cellStyle name="Обычный 2 2 2 2 3 2 2 2 2 3 2" xfId="7152"/>
    <cellStyle name="Обычный 2 2 2 2 3 2 2 2 2 3 2 2" xfId="15344"/>
    <cellStyle name="Обычный 2 2 2 2 3 2 2 2 2 3 2 2 2" xfId="31728"/>
    <cellStyle name="Обычный 2 2 2 2 3 2 2 2 2 3 2 3" xfId="23536"/>
    <cellStyle name="Обычный 2 2 2 2 3 2 2 2 2 3 3" xfId="11248"/>
    <cellStyle name="Обычный 2 2 2 2 3 2 2 2 2 3 3 2" xfId="27632"/>
    <cellStyle name="Обычный 2 2 2 2 3 2 2 2 2 3 4" xfId="19440"/>
    <cellStyle name="Обычный 2 2 2 2 3 2 2 2 2 4" xfId="5104"/>
    <cellStyle name="Обычный 2 2 2 2 3 2 2 2 2 4 2" xfId="13296"/>
    <cellStyle name="Обычный 2 2 2 2 3 2 2 2 2 4 2 2" xfId="29680"/>
    <cellStyle name="Обычный 2 2 2 2 3 2 2 2 2 4 3" xfId="21488"/>
    <cellStyle name="Обычный 2 2 2 2 3 2 2 2 2 5" xfId="9200"/>
    <cellStyle name="Обычный 2 2 2 2 3 2 2 2 2 5 2" xfId="25584"/>
    <cellStyle name="Обычный 2 2 2 2 3 2 2 2 2 6" xfId="17392"/>
    <cellStyle name="Обычный 2 2 2 2 3 2 2 2 3" xfId="1520"/>
    <cellStyle name="Обычный 2 2 2 2 3 2 2 2 3 2" xfId="3568"/>
    <cellStyle name="Обычный 2 2 2 2 3 2 2 2 3 2 2" xfId="7664"/>
    <cellStyle name="Обычный 2 2 2 2 3 2 2 2 3 2 2 2" xfId="15856"/>
    <cellStyle name="Обычный 2 2 2 2 3 2 2 2 3 2 2 2 2" xfId="32240"/>
    <cellStyle name="Обычный 2 2 2 2 3 2 2 2 3 2 2 3" xfId="24048"/>
    <cellStyle name="Обычный 2 2 2 2 3 2 2 2 3 2 3" xfId="11760"/>
    <cellStyle name="Обычный 2 2 2 2 3 2 2 2 3 2 3 2" xfId="28144"/>
    <cellStyle name="Обычный 2 2 2 2 3 2 2 2 3 2 4" xfId="19952"/>
    <cellStyle name="Обычный 2 2 2 2 3 2 2 2 3 3" xfId="5616"/>
    <cellStyle name="Обычный 2 2 2 2 3 2 2 2 3 3 2" xfId="13808"/>
    <cellStyle name="Обычный 2 2 2 2 3 2 2 2 3 3 2 2" xfId="30192"/>
    <cellStyle name="Обычный 2 2 2 2 3 2 2 2 3 3 3" xfId="22000"/>
    <cellStyle name="Обычный 2 2 2 2 3 2 2 2 3 4" xfId="9712"/>
    <cellStyle name="Обычный 2 2 2 2 3 2 2 2 3 4 2" xfId="26096"/>
    <cellStyle name="Обычный 2 2 2 2 3 2 2 2 3 5" xfId="17904"/>
    <cellStyle name="Обычный 2 2 2 2 3 2 2 2 4" xfId="2544"/>
    <cellStyle name="Обычный 2 2 2 2 3 2 2 2 4 2" xfId="6640"/>
    <cellStyle name="Обычный 2 2 2 2 3 2 2 2 4 2 2" xfId="14832"/>
    <cellStyle name="Обычный 2 2 2 2 3 2 2 2 4 2 2 2" xfId="31216"/>
    <cellStyle name="Обычный 2 2 2 2 3 2 2 2 4 2 3" xfId="23024"/>
    <cellStyle name="Обычный 2 2 2 2 3 2 2 2 4 3" xfId="10736"/>
    <cellStyle name="Обычный 2 2 2 2 3 2 2 2 4 3 2" xfId="27120"/>
    <cellStyle name="Обычный 2 2 2 2 3 2 2 2 4 4" xfId="18928"/>
    <cellStyle name="Обычный 2 2 2 2 3 2 2 2 5" xfId="4592"/>
    <cellStyle name="Обычный 2 2 2 2 3 2 2 2 5 2" xfId="12784"/>
    <cellStyle name="Обычный 2 2 2 2 3 2 2 2 5 2 2" xfId="29168"/>
    <cellStyle name="Обычный 2 2 2 2 3 2 2 2 5 3" xfId="20976"/>
    <cellStyle name="Обычный 2 2 2 2 3 2 2 2 6" xfId="8688"/>
    <cellStyle name="Обычный 2 2 2 2 3 2 2 2 6 2" xfId="25072"/>
    <cellStyle name="Обычный 2 2 2 2 3 2 2 2 7" xfId="16880"/>
    <cellStyle name="Обычный 2 2 2 2 3 2 2 3" xfId="752"/>
    <cellStyle name="Обычный 2 2 2 2 3 2 2 3 2" xfId="1776"/>
    <cellStyle name="Обычный 2 2 2 2 3 2 2 3 2 2" xfId="3824"/>
    <cellStyle name="Обычный 2 2 2 2 3 2 2 3 2 2 2" xfId="7920"/>
    <cellStyle name="Обычный 2 2 2 2 3 2 2 3 2 2 2 2" xfId="16112"/>
    <cellStyle name="Обычный 2 2 2 2 3 2 2 3 2 2 2 2 2" xfId="32496"/>
    <cellStyle name="Обычный 2 2 2 2 3 2 2 3 2 2 2 3" xfId="24304"/>
    <cellStyle name="Обычный 2 2 2 2 3 2 2 3 2 2 3" xfId="12016"/>
    <cellStyle name="Обычный 2 2 2 2 3 2 2 3 2 2 3 2" xfId="28400"/>
    <cellStyle name="Обычный 2 2 2 2 3 2 2 3 2 2 4" xfId="20208"/>
    <cellStyle name="Обычный 2 2 2 2 3 2 2 3 2 3" xfId="5872"/>
    <cellStyle name="Обычный 2 2 2 2 3 2 2 3 2 3 2" xfId="14064"/>
    <cellStyle name="Обычный 2 2 2 2 3 2 2 3 2 3 2 2" xfId="30448"/>
    <cellStyle name="Обычный 2 2 2 2 3 2 2 3 2 3 3" xfId="22256"/>
    <cellStyle name="Обычный 2 2 2 2 3 2 2 3 2 4" xfId="9968"/>
    <cellStyle name="Обычный 2 2 2 2 3 2 2 3 2 4 2" xfId="26352"/>
    <cellStyle name="Обычный 2 2 2 2 3 2 2 3 2 5" xfId="18160"/>
    <cellStyle name="Обычный 2 2 2 2 3 2 2 3 3" xfId="2800"/>
    <cellStyle name="Обычный 2 2 2 2 3 2 2 3 3 2" xfId="6896"/>
    <cellStyle name="Обычный 2 2 2 2 3 2 2 3 3 2 2" xfId="15088"/>
    <cellStyle name="Обычный 2 2 2 2 3 2 2 3 3 2 2 2" xfId="31472"/>
    <cellStyle name="Обычный 2 2 2 2 3 2 2 3 3 2 3" xfId="23280"/>
    <cellStyle name="Обычный 2 2 2 2 3 2 2 3 3 3" xfId="10992"/>
    <cellStyle name="Обычный 2 2 2 2 3 2 2 3 3 3 2" xfId="27376"/>
    <cellStyle name="Обычный 2 2 2 2 3 2 2 3 3 4" xfId="19184"/>
    <cellStyle name="Обычный 2 2 2 2 3 2 2 3 4" xfId="4848"/>
    <cellStyle name="Обычный 2 2 2 2 3 2 2 3 4 2" xfId="13040"/>
    <cellStyle name="Обычный 2 2 2 2 3 2 2 3 4 2 2" xfId="29424"/>
    <cellStyle name="Обычный 2 2 2 2 3 2 2 3 4 3" xfId="21232"/>
    <cellStyle name="Обычный 2 2 2 2 3 2 2 3 5" xfId="8944"/>
    <cellStyle name="Обычный 2 2 2 2 3 2 2 3 5 2" xfId="25328"/>
    <cellStyle name="Обычный 2 2 2 2 3 2 2 3 6" xfId="17136"/>
    <cellStyle name="Обычный 2 2 2 2 3 2 2 4" xfId="1264"/>
    <cellStyle name="Обычный 2 2 2 2 3 2 2 4 2" xfId="3312"/>
    <cellStyle name="Обычный 2 2 2 2 3 2 2 4 2 2" xfId="7408"/>
    <cellStyle name="Обычный 2 2 2 2 3 2 2 4 2 2 2" xfId="15600"/>
    <cellStyle name="Обычный 2 2 2 2 3 2 2 4 2 2 2 2" xfId="31984"/>
    <cellStyle name="Обычный 2 2 2 2 3 2 2 4 2 2 3" xfId="23792"/>
    <cellStyle name="Обычный 2 2 2 2 3 2 2 4 2 3" xfId="11504"/>
    <cellStyle name="Обычный 2 2 2 2 3 2 2 4 2 3 2" xfId="27888"/>
    <cellStyle name="Обычный 2 2 2 2 3 2 2 4 2 4" xfId="19696"/>
    <cellStyle name="Обычный 2 2 2 2 3 2 2 4 3" xfId="5360"/>
    <cellStyle name="Обычный 2 2 2 2 3 2 2 4 3 2" xfId="13552"/>
    <cellStyle name="Обычный 2 2 2 2 3 2 2 4 3 2 2" xfId="29936"/>
    <cellStyle name="Обычный 2 2 2 2 3 2 2 4 3 3" xfId="21744"/>
    <cellStyle name="Обычный 2 2 2 2 3 2 2 4 4" xfId="9456"/>
    <cellStyle name="Обычный 2 2 2 2 3 2 2 4 4 2" xfId="25840"/>
    <cellStyle name="Обычный 2 2 2 2 3 2 2 4 5" xfId="17648"/>
    <cellStyle name="Обычный 2 2 2 2 3 2 2 5" xfId="2288"/>
    <cellStyle name="Обычный 2 2 2 2 3 2 2 5 2" xfId="6384"/>
    <cellStyle name="Обычный 2 2 2 2 3 2 2 5 2 2" xfId="14576"/>
    <cellStyle name="Обычный 2 2 2 2 3 2 2 5 2 2 2" xfId="30960"/>
    <cellStyle name="Обычный 2 2 2 2 3 2 2 5 2 3" xfId="22768"/>
    <cellStyle name="Обычный 2 2 2 2 3 2 2 5 3" xfId="10480"/>
    <cellStyle name="Обычный 2 2 2 2 3 2 2 5 3 2" xfId="26864"/>
    <cellStyle name="Обычный 2 2 2 2 3 2 2 5 4" xfId="18672"/>
    <cellStyle name="Обычный 2 2 2 2 3 2 2 6" xfId="4336"/>
    <cellStyle name="Обычный 2 2 2 2 3 2 2 6 2" xfId="12528"/>
    <cellStyle name="Обычный 2 2 2 2 3 2 2 6 2 2" xfId="28912"/>
    <cellStyle name="Обычный 2 2 2 2 3 2 2 6 3" xfId="20720"/>
    <cellStyle name="Обычный 2 2 2 2 3 2 2 7" xfId="8432"/>
    <cellStyle name="Обычный 2 2 2 2 3 2 2 7 2" xfId="24816"/>
    <cellStyle name="Обычный 2 2 2 2 3 2 2 8" xfId="16624"/>
    <cellStyle name="Обычный 2 2 2 2 3 2 3" xfId="368"/>
    <cellStyle name="Обычный 2 2 2 2 3 2 3 2" xfId="880"/>
    <cellStyle name="Обычный 2 2 2 2 3 2 3 2 2" xfId="1904"/>
    <cellStyle name="Обычный 2 2 2 2 3 2 3 2 2 2" xfId="3952"/>
    <cellStyle name="Обычный 2 2 2 2 3 2 3 2 2 2 2" xfId="8048"/>
    <cellStyle name="Обычный 2 2 2 2 3 2 3 2 2 2 2 2" xfId="16240"/>
    <cellStyle name="Обычный 2 2 2 2 3 2 3 2 2 2 2 2 2" xfId="32624"/>
    <cellStyle name="Обычный 2 2 2 2 3 2 3 2 2 2 2 3" xfId="24432"/>
    <cellStyle name="Обычный 2 2 2 2 3 2 3 2 2 2 3" xfId="12144"/>
    <cellStyle name="Обычный 2 2 2 2 3 2 3 2 2 2 3 2" xfId="28528"/>
    <cellStyle name="Обычный 2 2 2 2 3 2 3 2 2 2 4" xfId="20336"/>
    <cellStyle name="Обычный 2 2 2 2 3 2 3 2 2 3" xfId="6000"/>
    <cellStyle name="Обычный 2 2 2 2 3 2 3 2 2 3 2" xfId="14192"/>
    <cellStyle name="Обычный 2 2 2 2 3 2 3 2 2 3 2 2" xfId="30576"/>
    <cellStyle name="Обычный 2 2 2 2 3 2 3 2 2 3 3" xfId="22384"/>
    <cellStyle name="Обычный 2 2 2 2 3 2 3 2 2 4" xfId="10096"/>
    <cellStyle name="Обычный 2 2 2 2 3 2 3 2 2 4 2" xfId="26480"/>
    <cellStyle name="Обычный 2 2 2 2 3 2 3 2 2 5" xfId="18288"/>
    <cellStyle name="Обычный 2 2 2 2 3 2 3 2 3" xfId="2928"/>
    <cellStyle name="Обычный 2 2 2 2 3 2 3 2 3 2" xfId="7024"/>
    <cellStyle name="Обычный 2 2 2 2 3 2 3 2 3 2 2" xfId="15216"/>
    <cellStyle name="Обычный 2 2 2 2 3 2 3 2 3 2 2 2" xfId="31600"/>
    <cellStyle name="Обычный 2 2 2 2 3 2 3 2 3 2 3" xfId="23408"/>
    <cellStyle name="Обычный 2 2 2 2 3 2 3 2 3 3" xfId="11120"/>
    <cellStyle name="Обычный 2 2 2 2 3 2 3 2 3 3 2" xfId="27504"/>
    <cellStyle name="Обычный 2 2 2 2 3 2 3 2 3 4" xfId="19312"/>
    <cellStyle name="Обычный 2 2 2 2 3 2 3 2 4" xfId="4976"/>
    <cellStyle name="Обычный 2 2 2 2 3 2 3 2 4 2" xfId="13168"/>
    <cellStyle name="Обычный 2 2 2 2 3 2 3 2 4 2 2" xfId="29552"/>
    <cellStyle name="Обычный 2 2 2 2 3 2 3 2 4 3" xfId="21360"/>
    <cellStyle name="Обычный 2 2 2 2 3 2 3 2 5" xfId="9072"/>
    <cellStyle name="Обычный 2 2 2 2 3 2 3 2 5 2" xfId="25456"/>
    <cellStyle name="Обычный 2 2 2 2 3 2 3 2 6" xfId="17264"/>
    <cellStyle name="Обычный 2 2 2 2 3 2 3 3" xfId="1392"/>
    <cellStyle name="Обычный 2 2 2 2 3 2 3 3 2" xfId="3440"/>
    <cellStyle name="Обычный 2 2 2 2 3 2 3 3 2 2" xfId="7536"/>
    <cellStyle name="Обычный 2 2 2 2 3 2 3 3 2 2 2" xfId="15728"/>
    <cellStyle name="Обычный 2 2 2 2 3 2 3 3 2 2 2 2" xfId="32112"/>
    <cellStyle name="Обычный 2 2 2 2 3 2 3 3 2 2 3" xfId="23920"/>
    <cellStyle name="Обычный 2 2 2 2 3 2 3 3 2 3" xfId="11632"/>
    <cellStyle name="Обычный 2 2 2 2 3 2 3 3 2 3 2" xfId="28016"/>
    <cellStyle name="Обычный 2 2 2 2 3 2 3 3 2 4" xfId="19824"/>
    <cellStyle name="Обычный 2 2 2 2 3 2 3 3 3" xfId="5488"/>
    <cellStyle name="Обычный 2 2 2 2 3 2 3 3 3 2" xfId="13680"/>
    <cellStyle name="Обычный 2 2 2 2 3 2 3 3 3 2 2" xfId="30064"/>
    <cellStyle name="Обычный 2 2 2 2 3 2 3 3 3 3" xfId="21872"/>
    <cellStyle name="Обычный 2 2 2 2 3 2 3 3 4" xfId="9584"/>
    <cellStyle name="Обычный 2 2 2 2 3 2 3 3 4 2" xfId="25968"/>
    <cellStyle name="Обычный 2 2 2 2 3 2 3 3 5" xfId="17776"/>
    <cellStyle name="Обычный 2 2 2 2 3 2 3 4" xfId="2416"/>
    <cellStyle name="Обычный 2 2 2 2 3 2 3 4 2" xfId="6512"/>
    <cellStyle name="Обычный 2 2 2 2 3 2 3 4 2 2" xfId="14704"/>
    <cellStyle name="Обычный 2 2 2 2 3 2 3 4 2 2 2" xfId="31088"/>
    <cellStyle name="Обычный 2 2 2 2 3 2 3 4 2 3" xfId="22896"/>
    <cellStyle name="Обычный 2 2 2 2 3 2 3 4 3" xfId="10608"/>
    <cellStyle name="Обычный 2 2 2 2 3 2 3 4 3 2" xfId="26992"/>
    <cellStyle name="Обычный 2 2 2 2 3 2 3 4 4" xfId="18800"/>
    <cellStyle name="Обычный 2 2 2 2 3 2 3 5" xfId="4464"/>
    <cellStyle name="Обычный 2 2 2 2 3 2 3 5 2" xfId="12656"/>
    <cellStyle name="Обычный 2 2 2 2 3 2 3 5 2 2" xfId="29040"/>
    <cellStyle name="Обычный 2 2 2 2 3 2 3 5 3" xfId="20848"/>
    <cellStyle name="Обычный 2 2 2 2 3 2 3 6" xfId="8560"/>
    <cellStyle name="Обычный 2 2 2 2 3 2 3 6 2" xfId="24944"/>
    <cellStyle name="Обычный 2 2 2 2 3 2 3 7" xfId="16752"/>
    <cellStyle name="Обычный 2 2 2 2 3 2 4" xfId="624"/>
    <cellStyle name="Обычный 2 2 2 2 3 2 4 2" xfId="1648"/>
    <cellStyle name="Обычный 2 2 2 2 3 2 4 2 2" xfId="3696"/>
    <cellStyle name="Обычный 2 2 2 2 3 2 4 2 2 2" xfId="7792"/>
    <cellStyle name="Обычный 2 2 2 2 3 2 4 2 2 2 2" xfId="15984"/>
    <cellStyle name="Обычный 2 2 2 2 3 2 4 2 2 2 2 2" xfId="32368"/>
    <cellStyle name="Обычный 2 2 2 2 3 2 4 2 2 2 3" xfId="24176"/>
    <cellStyle name="Обычный 2 2 2 2 3 2 4 2 2 3" xfId="11888"/>
    <cellStyle name="Обычный 2 2 2 2 3 2 4 2 2 3 2" xfId="28272"/>
    <cellStyle name="Обычный 2 2 2 2 3 2 4 2 2 4" xfId="20080"/>
    <cellStyle name="Обычный 2 2 2 2 3 2 4 2 3" xfId="5744"/>
    <cellStyle name="Обычный 2 2 2 2 3 2 4 2 3 2" xfId="13936"/>
    <cellStyle name="Обычный 2 2 2 2 3 2 4 2 3 2 2" xfId="30320"/>
    <cellStyle name="Обычный 2 2 2 2 3 2 4 2 3 3" xfId="22128"/>
    <cellStyle name="Обычный 2 2 2 2 3 2 4 2 4" xfId="9840"/>
    <cellStyle name="Обычный 2 2 2 2 3 2 4 2 4 2" xfId="26224"/>
    <cellStyle name="Обычный 2 2 2 2 3 2 4 2 5" xfId="18032"/>
    <cellStyle name="Обычный 2 2 2 2 3 2 4 3" xfId="2672"/>
    <cellStyle name="Обычный 2 2 2 2 3 2 4 3 2" xfId="6768"/>
    <cellStyle name="Обычный 2 2 2 2 3 2 4 3 2 2" xfId="14960"/>
    <cellStyle name="Обычный 2 2 2 2 3 2 4 3 2 2 2" xfId="31344"/>
    <cellStyle name="Обычный 2 2 2 2 3 2 4 3 2 3" xfId="23152"/>
    <cellStyle name="Обычный 2 2 2 2 3 2 4 3 3" xfId="10864"/>
    <cellStyle name="Обычный 2 2 2 2 3 2 4 3 3 2" xfId="27248"/>
    <cellStyle name="Обычный 2 2 2 2 3 2 4 3 4" xfId="19056"/>
    <cellStyle name="Обычный 2 2 2 2 3 2 4 4" xfId="4720"/>
    <cellStyle name="Обычный 2 2 2 2 3 2 4 4 2" xfId="12912"/>
    <cellStyle name="Обычный 2 2 2 2 3 2 4 4 2 2" xfId="29296"/>
    <cellStyle name="Обычный 2 2 2 2 3 2 4 4 3" xfId="21104"/>
    <cellStyle name="Обычный 2 2 2 2 3 2 4 5" xfId="8816"/>
    <cellStyle name="Обычный 2 2 2 2 3 2 4 5 2" xfId="25200"/>
    <cellStyle name="Обычный 2 2 2 2 3 2 4 6" xfId="17008"/>
    <cellStyle name="Обычный 2 2 2 2 3 2 5" xfId="1136"/>
    <cellStyle name="Обычный 2 2 2 2 3 2 5 2" xfId="3184"/>
    <cellStyle name="Обычный 2 2 2 2 3 2 5 2 2" xfId="7280"/>
    <cellStyle name="Обычный 2 2 2 2 3 2 5 2 2 2" xfId="15472"/>
    <cellStyle name="Обычный 2 2 2 2 3 2 5 2 2 2 2" xfId="31856"/>
    <cellStyle name="Обычный 2 2 2 2 3 2 5 2 2 3" xfId="23664"/>
    <cellStyle name="Обычный 2 2 2 2 3 2 5 2 3" xfId="11376"/>
    <cellStyle name="Обычный 2 2 2 2 3 2 5 2 3 2" xfId="27760"/>
    <cellStyle name="Обычный 2 2 2 2 3 2 5 2 4" xfId="19568"/>
    <cellStyle name="Обычный 2 2 2 2 3 2 5 3" xfId="5232"/>
    <cellStyle name="Обычный 2 2 2 2 3 2 5 3 2" xfId="13424"/>
    <cellStyle name="Обычный 2 2 2 2 3 2 5 3 2 2" xfId="29808"/>
    <cellStyle name="Обычный 2 2 2 2 3 2 5 3 3" xfId="21616"/>
    <cellStyle name="Обычный 2 2 2 2 3 2 5 4" xfId="9328"/>
    <cellStyle name="Обычный 2 2 2 2 3 2 5 4 2" xfId="25712"/>
    <cellStyle name="Обычный 2 2 2 2 3 2 5 5" xfId="17520"/>
    <cellStyle name="Обычный 2 2 2 2 3 2 6" xfId="2160"/>
    <cellStyle name="Обычный 2 2 2 2 3 2 6 2" xfId="6256"/>
    <cellStyle name="Обычный 2 2 2 2 3 2 6 2 2" xfId="14448"/>
    <cellStyle name="Обычный 2 2 2 2 3 2 6 2 2 2" xfId="30832"/>
    <cellStyle name="Обычный 2 2 2 2 3 2 6 2 3" xfId="22640"/>
    <cellStyle name="Обычный 2 2 2 2 3 2 6 3" xfId="10352"/>
    <cellStyle name="Обычный 2 2 2 2 3 2 6 3 2" xfId="26736"/>
    <cellStyle name="Обычный 2 2 2 2 3 2 6 4" xfId="18544"/>
    <cellStyle name="Обычный 2 2 2 2 3 2 7" xfId="4208"/>
    <cellStyle name="Обычный 2 2 2 2 3 2 7 2" xfId="12400"/>
    <cellStyle name="Обычный 2 2 2 2 3 2 7 2 2" xfId="28784"/>
    <cellStyle name="Обычный 2 2 2 2 3 2 7 3" xfId="20592"/>
    <cellStyle name="Обычный 2 2 2 2 3 2 8" xfId="8304"/>
    <cellStyle name="Обычный 2 2 2 2 3 2 8 2" xfId="24688"/>
    <cellStyle name="Обычный 2 2 2 2 3 2 9" xfId="16496"/>
    <cellStyle name="Обычный 2 2 2 2 3 3" xfId="176"/>
    <cellStyle name="Обычный 2 2 2 2 3 3 2" xfId="432"/>
    <cellStyle name="Обычный 2 2 2 2 3 3 2 2" xfId="944"/>
    <cellStyle name="Обычный 2 2 2 2 3 3 2 2 2" xfId="1968"/>
    <cellStyle name="Обычный 2 2 2 2 3 3 2 2 2 2" xfId="4016"/>
    <cellStyle name="Обычный 2 2 2 2 3 3 2 2 2 2 2" xfId="8112"/>
    <cellStyle name="Обычный 2 2 2 2 3 3 2 2 2 2 2 2" xfId="16304"/>
    <cellStyle name="Обычный 2 2 2 2 3 3 2 2 2 2 2 2 2" xfId="32688"/>
    <cellStyle name="Обычный 2 2 2 2 3 3 2 2 2 2 2 3" xfId="24496"/>
    <cellStyle name="Обычный 2 2 2 2 3 3 2 2 2 2 3" xfId="12208"/>
    <cellStyle name="Обычный 2 2 2 2 3 3 2 2 2 2 3 2" xfId="28592"/>
    <cellStyle name="Обычный 2 2 2 2 3 3 2 2 2 2 4" xfId="20400"/>
    <cellStyle name="Обычный 2 2 2 2 3 3 2 2 2 3" xfId="6064"/>
    <cellStyle name="Обычный 2 2 2 2 3 3 2 2 2 3 2" xfId="14256"/>
    <cellStyle name="Обычный 2 2 2 2 3 3 2 2 2 3 2 2" xfId="30640"/>
    <cellStyle name="Обычный 2 2 2 2 3 3 2 2 2 3 3" xfId="22448"/>
    <cellStyle name="Обычный 2 2 2 2 3 3 2 2 2 4" xfId="10160"/>
    <cellStyle name="Обычный 2 2 2 2 3 3 2 2 2 4 2" xfId="26544"/>
    <cellStyle name="Обычный 2 2 2 2 3 3 2 2 2 5" xfId="18352"/>
    <cellStyle name="Обычный 2 2 2 2 3 3 2 2 3" xfId="2992"/>
    <cellStyle name="Обычный 2 2 2 2 3 3 2 2 3 2" xfId="7088"/>
    <cellStyle name="Обычный 2 2 2 2 3 3 2 2 3 2 2" xfId="15280"/>
    <cellStyle name="Обычный 2 2 2 2 3 3 2 2 3 2 2 2" xfId="31664"/>
    <cellStyle name="Обычный 2 2 2 2 3 3 2 2 3 2 3" xfId="23472"/>
    <cellStyle name="Обычный 2 2 2 2 3 3 2 2 3 3" xfId="11184"/>
    <cellStyle name="Обычный 2 2 2 2 3 3 2 2 3 3 2" xfId="27568"/>
    <cellStyle name="Обычный 2 2 2 2 3 3 2 2 3 4" xfId="19376"/>
    <cellStyle name="Обычный 2 2 2 2 3 3 2 2 4" xfId="5040"/>
    <cellStyle name="Обычный 2 2 2 2 3 3 2 2 4 2" xfId="13232"/>
    <cellStyle name="Обычный 2 2 2 2 3 3 2 2 4 2 2" xfId="29616"/>
    <cellStyle name="Обычный 2 2 2 2 3 3 2 2 4 3" xfId="21424"/>
    <cellStyle name="Обычный 2 2 2 2 3 3 2 2 5" xfId="9136"/>
    <cellStyle name="Обычный 2 2 2 2 3 3 2 2 5 2" xfId="25520"/>
    <cellStyle name="Обычный 2 2 2 2 3 3 2 2 6" xfId="17328"/>
    <cellStyle name="Обычный 2 2 2 2 3 3 2 3" xfId="1456"/>
    <cellStyle name="Обычный 2 2 2 2 3 3 2 3 2" xfId="3504"/>
    <cellStyle name="Обычный 2 2 2 2 3 3 2 3 2 2" xfId="7600"/>
    <cellStyle name="Обычный 2 2 2 2 3 3 2 3 2 2 2" xfId="15792"/>
    <cellStyle name="Обычный 2 2 2 2 3 3 2 3 2 2 2 2" xfId="32176"/>
    <cellStyle name="Обычный 2 2 2 2 3 3 2 3 2 2 3" xfId="23984"/>
    <cellStyle name="Обычный 2 2 2 2 3 3 2 3 2 3" xfId="11696"/>
    <cellStyle name="Обычный 2 2 2 2 3 3 2 3 2 3 2" xfId="28080"/>
    <cellStyle name="Обычный 2 2 2 2 3 3 2 3 2 4" xfId="19888"/>
    <cellStyle name="Обычный 2 2 2 2 3 3 2 3 3" xfId="5552"/>
    <cellStyle name="Обычный 2 2 2 2 3 3 2 3 3 2" xfId="13744"/>
    <cellStyle name="Обычный 2 2 2 2 3 3 2 3 3 2 2" xfId="30128"/>
    <cellStyle name="Обычный 2 2 2 2 3 3 2 3 3 3" xfId="21936"/>
    <cellStyle name="Обычный 2 2 2 2 3 3 2 3 4" xfId="9648"/>
    <cellStyle name="Обычный 2 2 2 2 3 3 2 3 4 2" xfId="26032"/>
    <cellStyle name="Обычный 2 2 2 2 3 3 2 3 5" xfId="17840"/>
    <cellStyle name="Обычный 2 2 2 2 3 3 2 4" xfId="2480"/>
    <cellStyle name="Обычный 2 2 2 2 3 3 2 4 2" xfId="6576"/>
    <cellStyle name="Обычный 2 2 2 2 3 3 2 4 2 2" xfId="14768"/>
    <cellStyle name="Обычный 2 2 2 2 3 3 2 4 2 2 2" xfId="31152"/>
    <cellStyle name="Обычный 2 2 2 2 3 3 2 4 2 3" xfId="22960"/>
    <cellStyle name="Обычный 2 2 2 2 3 3 2 4 3" xfId="10672"/>
    <cellStyle name="Обычный 2 2 2 2 3 3 2 4 3 2" xfId="27056"/>
    <cellStyle name="Обычный 2 2 2 2 3 3 2 4 4" xfId="18864"/>
    <cellStyle name="Обычный 2 2 2 2 3 3 2 5" xfId="4528"/>
    <cellStyle name="Обычный 2 2 2 2 3 3 2 5 2" xfId="12720"/>
    <cellStyle name="Обычный 2 2 2 2 3 3 2 5 2 2" xfId="29104"/>
    <cellStyle name="Обычный 2 2 2 2 3 3 2 5 3" xfId="20912"/>
    <cellStyle name="Обычный 2 2 2 2 3 3 2 6" xfId="8624"/>
    <cellStyle name="Обычный 2 2 2 2 3 3 2 6 2" xfId="25008"/>
    <cellStyle name="Обычный 2 2 2 2 3 3 2 7" xfId="16816"/>
    <cellStyle name="Обычный 2 2 2 2 3 3 3" xfId="688"/>
    <cellStyle name="Обычный 2 2 2 2 3 3 3 2" xfId="1712"/>
    <cellStyle name="Обычный 2 2 2 2 3 3 3 2 2" xfId="3760"/>
    <cellStyle name="Обычный 2 2 2 2 3 3 3 2 2 2" xfId="7856"/>
    <cellStyle name="Обычный 2 2 2 2 3 3 3 2 2 2 2" xfId="16048"/>
    <cellStyle name="Обычный 2 2 2 2 3 3 3 2 2 2 2 2" xfId="32432"/>
    <cellStyle name="Обычный 2 2 2 2 3 3 3 2 2 2 3" xfId="24240"/>
    <cellStyle name="Обычный 2 2 2 2 3 3 3 2 2 3" xfId="11952"/>
    <cellStyle name="Обычный 2 2 2 2 3 3 3 2 2 3 2" xfId="28336"/>
    <cellStyle name="Обычный 2 2 2 2 3 3 3 2 2 4" xfId="20144"/>
    <cellStyle name="Обычный 2 2 2 2 3 3 3 2 3" xfId="5808"/>
    <cellStyle name="Обычный 2 2 2 2 3 3 3 2 3 2" xfId="14000"/>
    <cellStyle name="Обычный 2 2 2 2 3 3 3 2 3 2 2" xfId="30384"/>
    <cellStyle name="Обычный 2 2 2 2 3 3 3 2 3 3" xfId="22192"/>
    <cellStyle name="Обычный 2 2 2 2 3 3 3 2 4" xfId="9904"/>
    <cellStyle name="Обычный 2 2 2 2 3 3 3 2 4 2" xfId="26288"/>
    <cellStyle name="Обычный 2 2 2 2 3 3 3 2 5" xfId="18096"/>
    <cellStyle name="Обычный 2 2 2 2 3 3 3 3" xfId="2736"/>
    <cellStyle name="Обычный 2 2 2 2 3 3 3 3 2" xfId="6832"/>
    <cellStyle name="Обычный 2 2 2 2 3 3 3 3 2 2" xfId="15024"/>
    <cellStyle name="Обычный 2 2 2 2 3 3 3 3 2 2 2" xfId="31408"/>
    <cellStyle name="Обычный 2 2 2 2 3 3 3 3 2 3" xfId="23216"/>
    <cellStyle name="Обычный 2 2 2 2 3 3 3 3 3" xfId="10928"/>
    <cellStyle name="Обычный 2 2 2 2 3 3 3 3 3 2" xfId="27312"/>
    <cellStyle name="Обычный 2 2 2 2 3 3 3 3 4" xfId="19120"/>
    <cellStyle name="Обычный 2 2 2 2 3 3 3 4" xfId="4784"/>
    <cellStyle name="Обычный 2 2 2 2 3 3 3 4 2" xfId="12976"/>
    <cellStyle name="Обычный 2 2 2 2 3 3 3 4 2 2" xfId="29360"/>
    <cellStyle name="Обычный 2 2 2 2 3 3 3 4 3" xfId="21168"/>
    <cellStyle name="Обычный 2 2 2 2 3 3 3 5" xfId="8880"/>
    <cellStyle name="Обычный 2 2 2 2 3 3 3 5 2" xfId="25264"/>
    <cellStyle name="Обычный 2 2 2 2 3 3 3 6" xfId="17072"/>
    <cellStyle name="Обычный 2 2 2 2 3 3 4" xfId="1200"/>
    <cellStyle name="Обычный 2 2 2 2 3 3 4 2" xfId="3248"/>
    <cellStyle name="Обычный 2 2 2 2 3 3 4 2 2" xfId="7344"/>
    <cellStyle name="Обычный 2 2 2 2 3 3 4 2 2 2" xfId="15536"/>
    <cellStyle name="Обычный 2 2 2 2 3 3 4 2 2 2 2" xfId="31920"/>
    <cellStyle name="Обычный 2 2 2 2 3 3 4 2 2 3" xfId="23728"/>
    <cellStyle name="Обычный 2 2 2 2 3 3 4 2 3" xfId="11440"/>
    <cellStyle name="Обычный 2 2 2 2 3 3 4 2 3 2" xfId="27824"/>
    <cellStyle name="Обычный 2 2 2 2 3 3 4 2 4" xfId="19632"/>
    <cellStyle name="Обычный 2 2 2 2 3 3 4 3" xfId="5296"/>
    <cellStyle name="Обычный 2 2 2 2 3 3 4 3 2" xfId="13488"/>
    <cellStyle name="Обычный 2 2 2 2 3 3 4 3 2 2" xfId="29872"/>
    <cellStyle name="Обычный 2 2 2 2 3 3 4 3 3" xfId="21680"/>
    <cellStyle name="Обычный 2 2 2 2 3 3 4 4" xfId="9392"/>
    <cellStyle name="Обычный 2 2 2 2 3 3 4 4 2" xfId="25776"/>
    <cellStyle name="Обычный 2 2 2 2 3 3 4 5" xfId="17584"/>
    <cellStyle name="Обычный 2 2 2 2 3 3 5" xfId="2224"/>
    <cellStyle name="Обычный 2 2 2 2 3 3 5 2" xfId="6320"/>
    <cellStyle name="Обычный 2 2 2 2 3 3 5 2 2" xfId="14512"/>
    <cellStyle name="Обычный 2 2 2 2 3 3 5 2 2 2" xfId="30896"/>
    <cellStyle name="Обычный 2 2 2 2 3 3 5 2 3" xfId="22704"/>
    <cellStyle name="Обычный 2 2 2 2 3 3 5 3" xfId="10416"/>
    <cellStyle name="Обычный 2 2 2 2 3 3 5 3 2" xfId="26800"/>
    <cellStyle name="Обычный 2 2 2 2 3 3 5 4" xfId="18608"/>
    <cellStyle name="Обычный 2 2 2 2 3 3 6" xfId="4272"/>
    <cellStyle name="Обычный 2 2 2 2 3 3 6 2" xfId="12464"/>
    <cellStyle name="Обычный 2 2 2 2 3 3 6 2 2" xfId="28848"/>
    <cellStyle name="Обычный 2 2 2 2 3 3 6 3" xfId="20656"/>
    <cellStyle name="Обычный 2 2 2 2 3 3 7" xfId="8368"/>
    <cellStyle name="Обычный 2 2 2 2 3 3 7 2" xfId="24752"/>
    <cellStyle name="Обычный 2 2 2 2 3 3 8" xfId="16560"/>
    <cellStyle name="Обычный 2 2 2 2 3 4" xfId="304"/>
    <cellStyle name="Обычный 2 2 2 2 3 4 2" xfId="816"/>
    <cellStyle name="Обычный 2 2 2 2 3 4 2 2" xfId="1840"/>
    <cellStyle name="Обычный 2 2 2 2 3 4 2 2 2" xfId="3888"/>
    <cellStyle name="Обычный 2 2 2 2 3 4 2 2 2 2" xfId="7984"/>
    <cellStyle name="Обычный 2 2 2 2 3 4 2 2 2 2 2" xfId="16176"/>
    <cellStyle name="Обычный 2 2 2 2 3 4 2 2 2 2 2 2" xfId="32560"/>
    <cellStyle name="Обычный 2 2 2 2 3 4 2 2 2 2 3" xfId="24368"/>
    <cellStyle name="Обычный 2 2 2 2 3 4 2 2 2 3" xfId="12080"/>
    <cellStyle name="Обычный 2 2 2 2 3 4 2 2 2 3 2" xfId="28464"/>
    <cellStyle name="Обычный 2 2 2 2 3 4 2 2 2 4" xfId="20272"/>
    <cellStyle name="Обычный 2 2 2 2 3 4 2 2 3" xfId="5936"/>
    <cellStyle name="Обычный 2 2 2 2 3 4 2 2 3 2" xfId="14128"/>
    <cellStyle name="Обычный 2 2 2 2 3 4 2 2 3 2 2" xfId="30512"/>
    <cellStyle name="Обычный 2 2 2 2 3 4 2 2 3 3" xfId="22320"/>
    <cellStyle name="Обычный 2 2 2 2 3 4 2 2 4" xfId="10032"/>
    <cellStyle name="Обычный 2 2 2 2 3 4 2 2 4 2" xfId="26416"/>
    <cellStyle name="Обычный 2 2 2 2 3 4 2 2 5" xfId="18224"/>
    <cellStyle name="Обычный 2 2 2 2 3 4 2 3" xfId="2864"/>
    <cellStyle name="Обычный 2 2 2 2 3 4 2 3 2" xfId="6960"/>
    <cellStyle name="Обычный 2 2 2 2 3 4 2 3 2 2" xfId="15152"/>
    <cellStyle name="Обычный 2 2 2 2 3 4 2 3 2 2 2" xfId="31536"/>
    <cellStyle name="Обычный 2 2 2 2 3 4 2 3 2 3" xfId="23344"/>
    <cellStyle name="Обычный 2 2 2 2 3 4 2 3 3" xfId="11056"/>
    <cellStyle name="Обычный 2 2 2 2 3 4 2 3 3 2" xfId="27440"/>
    <cellStyle name="Обычный 2 2 2 2 3 4 2 3 4" xfId="19248"/>
    <cellStyle name="Обычный 2 2 2 2 3 4 2 4" xfId="4912"/>
    <cellStyle name="Обычный 2 2 2 2 3 4 2 4 2" xfId="13104"/>
    <cellStyle name="Обычный 2 2 2 2 3 4 2 4 2 2" xfId="29488"/>
    <cellStyle name="Обычный 2 2 2 2 3 4 2 4 3" xfId="21296"/>
    <cellStyle name="Обычный 2 2 2 2 3 4 2 5" xfId="9008"/>
    <cellStyle name="Обычный 2 2 2 2 3 4 2 5 2" xfId="25392"/>
    <cellStyle name="Обычный 2 2 2 2 3 4 2 6" xfId="17200"/>
    <cellStyle name="Обычный 2 2 2 2 3 4 3" xfId="1328"/>
    <cellStyle name="Обычный 2 2 2 2 3 4 3 2" xfId="3376"/>
    <cellStyle name="Обычный 2 2 2 2 3 4 3 2 2" xfId="7472"/>
    <cellStyle name="Обычный 2 2 2 2 3 4 3 2 2 2" xfId="15664"/>
    <cellStyle name="Обычный 2 2 2 2 3 4 3 2 2 2 2" xfId="32048"/>
    <cellStyle name="Обычный 2 2 2 2 3 4 3 2 2 3" xfId="23856"/>
    <cellStyle name="Обычный 2 2 2 2 3 4 3 2 3" xfId="11568"/>
    <cellStyle name="Обычный 2 2 2 2 3 4 3 2 3 2" xfId="27952"/>
    <cellStyle name="Обычный 2 2 2 2 3 4 3 2 4" xfId="19760"/>
    <cellStyle name="Обычный 2 2 2 2 3 4 3 3" xfId="5424"/>
    <cellStyle name="Обычный 2 2 2 2 3 4 3 3 2" xfId="13616"/>
    <cellStyle name="Обычный 2 2 2 2 3 4 3 3 2 2" xfId="30000"/>
    <cellStyle name="Обычный 2 2 2 2 3 4 3 3 3" xfId="21808"/>
    <cellStyle name="Обычный 2 2 2 2 3 4 3 4" xfId="9520"/>
    <cellStyle name="Обычный 2 2 2 2 3 4 3 4 2" xfId="25904"/>
    <cellStyle name="Обычный 2 2 2 2 3 4 3 5" xfId="17712"/>
    <cellStyle name="Обычный 2 2 2 2 3 4 4" xfId="2352"/>
    <cellStyle name="Обычный 2 2 2 2 3 4 4 2" xfId="6448"/>
    <cellStyle name="Обычный 2 2 2 2 3 4 4 2 2" xfId="14640"/>
    <cellStyle name="Обычный 2 2 2 2 3 4 4 2 2 2" xfId="31024"/>
    <cellStyle name="Обычный 2 2 2 2 3 4 4 2 3" xfId="22832"/>
    <cellStyle name="Обычный 2 2 2 2 3 4 4 3" xfId="10544"/>
    <cellStyle name="Обычный 2 2 2 2 3 4 4 3 2" xfId="26928"/>
    <cellStyle name="Обычный 2 2 2 2 3 4 4 4" xfId="18736"/>
    <cellStyle name="Обычный 2 2 2 2 3 4 5" xfId="4400"/>
    <cellStyle name="Обычный 2 2 2 2 3 4 5 2" xfId="12592"/>
    <cellStyle name="Обычный 2 2 2 2 3 4 5 2 2" xfId="28976"/>
    <cellStyle name="Обычный 2 2 2 2 3 4 5 3" xfId="20784"/>
    <cellStyle name="Обычный 2 2 2 2 3 4 6" xfId="8496"/>
    <cellStyle name="Обычный 2 2 2 2 3 4 6 2" xfId="24880"/>
    <cellStyle name="Обычный 2 2 2 2 3 4 7" xfId="16688"/>
    <cellStyle name="Обычный 2 2 2 2 3 5" xfId="560"/>
    <cellStyle name="Обычный 2 2 2 2 3 5 2" xfId="1584"/>
    <cellStyle name="Обычный 2 2 2 2 3 5 2 2" xfId="3632"/>
    <cellStyle name="Обычный 2 2 2 2 3 5 2 2 2" xfId="7728"/>
    <cellStyle name="Обычный 2 2 2 2 3 5 2 2 2 2" xfId="15920"/>
    <cellStyle name="Обычный 2 2 2 2 3 5 2 2 2 2 2" xfId="32304"/>
    <cellStyle name="Обычный 2 2 2 2 3 5 2 2 2 3" xfId="24112"/>
    <cellStyle name="Обычный 2 2 2 2 3 5 2 2 3" xfId="11824"/>
    <cellStyle name="Обычный 2 2 2 2 3 5 2 2 3 2" xfId="28208"/>
    <cellStyle name="Обычный 2 2 2 2 3 5 2 2 4" xfId="20016"/>
    <cellStyle name="Обычный 2 2 2 2 3 5 2 3" xfId="5680"/>
    <cellStyle name="Обычный 2 2 2 2 3 5 2 3 2" xfId="13872"/>
    <cellStyle name="Обычный 2 2 2 2 3 5 2 3 2 2" xfId="30256"/>
    <cellStyle name="Обычный 2 2 2 2 3 5 2 3 3" xfId="22064"/>
    <cellStyle name="Обычный 2 2 2 2 3 5 2 4" xfId="9776"/>
    <cellStyle name="Обычный 2 2 2 2 3 5 2 4 2" xfId="26160"/>
    <cellStyle name="Обычный 2 2 2 2 3 5 2 5" xfId="17968"/>
    <cellStyle name="Обычный 2 2 2 2 3 5 3" xfId="2608"/>
    <cellStyle name="Обычный 2 2 2 2 3 5 3 2" xfId="6704"/>
    <cellStyle name="Обычный 2 2 2 2 3 5 3 2 2" xfId="14896"/>
    <cellStyle name="Обычный 2 2 2 2 3 5 3 2 2 2" xfId="31280"/>
    <cellStyle name="Обычный 2 2 2 2 3 5 3 2 3" xfId="23088"/>
    <cellStyle name="Обычный 2 2 2 2 3 5 3 3" xfId="10800"/>
    <cellStyle name="Обычный 2 2 2 2 3 5 3 3 2" xfId="27184"/>
    <cellStyle name="Обычный 2 2 2 2 3 5 3 4" xfId="18992"/>
    <cellStyle name="Обычный 2 2 2 2 3 5 4" xfId="4656"/>
    <cellStyle name="Обычный 2 2 2 2 3 5 4 2" xfId="12848"/>
    <cellStyle name="Обычный 2 2 2 2 3 5 4 2 2" xfId="29232"/>
    <cellStyle name="Обычный 2 2 2 2 3 5 4 3" xfId="21040"/>
    <cellStyle name="Обычный 2 2 2 2 3 5 5" xfId="8752"/>
    <cellStyle name="Обычный 2 2 2 2 3 5 5 2" xfId="25136"/>
    <cellStyle name="Обычный 2 2 2 2 3 5 6" xfId="16944"/>
    <cellStyle name="Обычный 2 2 2 2 3 6" xfId="1072"/>
    <cellStyle name="Обычный 2 2 2 2 3 6 2" xfId="3120"/>
    <cellStyle name="Обычный 2 2 2 2 3 6 2 2" xfId="7216"/>
    <cellStyle name="Обычный 2 2 2 2 3 6 2 2 2" xfId="15408"/>
    <cellStyle name="Обычный 2 2 2 2 3 6 2 2 2 2" xfId="31792"/>
    <cellStyle name="Обычный 2 2 2 2 3 6 2 2 3" xfId="23600"/>
    <cellStyle name="Обычный 2 2 2 2 3 6 2 3" xfId="11312"/>
    <cellStyle name="Обычный 2 2 2 2 3 6 2 3 2" xfId="27696"/>
    <cellStyle name="Обычный 2 2 2 2 3 6 2 4" xfId="19504"/>
    <cellStyle name="Обычный 2 2 2 2 3 6 3" xfId="5168"/>
    <cellStyle name="Обычный 2 2 2 2 3 6 3 2" xfId="13360"/>
    <cellStyle name="Обычный 2 2 2 2 3 6 3 2 2" xfId="29744"/>
    <cellStyle name="Обычный 2 2 2 2 3 6 3 3" xfId="21552"/>
    <cellStyle name="Обычный 2 2 2 2 3 6 4" xfId="9264"/>
    <cellStyle name="Обычный 2 2 2 2 3 6 4 2" xfId="25648"/>
    <cellStyle name="Обычный 2 2 2 2 3 6 5" xfId="17456"/>
    <cellStyle name="Обычный 2 2 2 2 3 7" xfId="2096"/>
    <cellStyle name="Обычный 2 2 2 2 3 7 2" xfId="6192"/>
    <cellStyle name="Обычный 2 2 2 2 3 7 2 2" xfId="14384"/>
    <cellStyle name="Обычный 2 2 2 2 3 7 2 2 2" xfId="30768"/>
    <cellStyle name="Обычный 2 2 2 2 3 7 2 3" xfId="22576"/>
    <cellStyle name="Обычный 2 2 2 2 3 7 3" xfId="10288"/>
    <cellStyle name="Обычный 2 2 2 2 3 7 3 2" xfId="26672"/>
    <cellStyle name="Обычный 2 2 2 2 3 7 4" xfId="18480"/>
    <cellStyle name="Обычный 2 2 2 2 3 8" xfId="4144"/>
    <cellStyle name="Обычный 2 2 2 2 3 8 2" xfId="12336"/>
    <cellStyle name="Обычный 2 2 2 2 3 8 2 2" xfId="28720"/>
    <cellStyle name="Обычный 2 2 2 2 3 8 3" xfId="20528"/>
    <cellStyle name="Обычный 2 2 2 2 3 9" xfId="8240"/>
    <cellStyle name="Обычный 2 2 2 2 3 9 2" xfId="24624"/>
    <cellStyle name="Обычный 2 2 2 2 4" xfId="80"/>
    <cellStyle name="Обычный 2 2 2 2 4 2" xfId="208"/>
    <cellStyle name="Обычный 2 2 2 2 4 2 2" xfId="464"/>
    <cellStyle name="Обычный 2 2 2 2 4 2 2 2" xfId="976"/>
    <cellStyle name="Обычный 2 2 2 2 4 2 2 2 2" xfId="2000"/>
    <cellStyle name="Обычный 2 2 2 2 4 2 2 2 2 2" xfId="4048"/>
    <cellStyle name="Обычный 2 2 2 2 4 2 2 2 2 2 2" xfId="8144"/>
    <cellStyle name="Обычный 2 2 2 2 4 2 2 2 2 2 2 2" xfId="16336"/>
    <cellStyle name="Обычный 2 2 2 2 4 2 2 2 2 2 2 2 2" xfId="32720"/>
    <cellStyle name="Обычный 2 2 2 2 4 2 2 2 2 2 2 3" xfId="24528"/>
    <cellStyle name="Обычный 2 2 2 2 4 2 2 2 2 2 3" xfId="12240"/>
    <cellStyle name="Обычный 2 2 2 2 4 2 2 2 2 2 3 2" xfId="28624"/>
    <cellStyle name="Обычный 2 2 2 2 4 2 2 2 2 2 4" xfId="20432"/>
    <cellStyle name="Обычный 2 2 2 2 4 2 2 2 2 3" xfId="6096"/>
    <cellStyle name="Обычный 2 2 2 2 4 2 2 2 2 3 2" xfId="14288"/>
    <cellStyle name="Обычный 2 2 2 2 4 2 2 2 2 3 2 2" xfId="30672"/>
    <cellStyle name="Обычный 2 2 2 2 4 2 2 2 2 3 3" xfId="22480"/>
    <cellStyle name="Обычный 2 2 2 2 4 2 2 2 2 4" xfId="10192"/>
    <cellStyle name="Обычный 2 2 2 2 4 2 2 2 2 4 2" xfId="26576"/>
    <cellStyle name="Обычный 2 2 2 2 4 2 2 2 2 5" xfId="18384"/>
    <cellStyle name="Обычный 2 2 2 2 4 2 2 2 3" xfId="3024"/>
    <cellStyle name="Обычный 2 2 2 2 4 2 2 2 3 2" xfId="7120"/>
    <cellStyle name="Обычный 2 2 2 2 4 2 2 2 3 2 2" xfId="15312"/>
    <cellStyle name="Обычный 2 2 2 2 4 2 2 2 3 2 2 2" xfId="31696"/>
    <cellStyle name="Обычный 2 2 2 2 4 2 2 2 3 2 3" xfId="23504"/>
    <cellStyle name="Обычный 2 2 2 2 4 2 2 2 3 3" xfId="11216"/>
    <cellStyle name="Обычный 2 2 2 2 4 2 2 2 3 3 2" xfId="27600"/>
    <cellStyle name="Обычный 2 2 2 2 4 2 2 2 3 4" xfId="19408"/>
    <cellStyle name="Обычный 2 2 2 2 4 2 2 2 4" xfId="5072"/>
    <cellStyle name="Обычный 2 2 2 2 4 2 2 2 4 2" xfId="13264"/>
    <cellStyle name="Обычный 2 2 2 2 4 2 2 2 4 2 2" xfId="29648"/>
    <cellStyle name="Обычный 2 2 2 2 4 2 2 2 4 3" xfId="21456"/>
    <cellStyle name="Обычный 2 2 2 2 4 2 2 2 5" xfId="9168"/>
    <cellStyle name="Обычный 2 2 2 2 4 2 2 2 5 2" xfId="25552"/>
    <cellStyle name="Обычный 2 2 2 2 4 2 2 2 6" xfId="17360"/>
    <cellStyle name="Обычный 2 2 2 2 4 2 2 3" xfId="1488"/>
    <cellStyle name="Обычный 2 2 2 2 4 2 2 3 2" xfId="3536"/>
    <cellStyle name="Обычный 2 2 2 2 4 2 2 3 2 2" xfId="7632"/>
    <cellStyle name="Обычный 2 2 2 2 4 2 2 3 2 2 2" xfId="15824"/>
    <cellStyle name="Обычный 2 2 2 2 4 2 2 3 2 2 2 2" xfId="32208"/>
    <cellStyle name="Обычный 2 2 2 2 4 2 2 3 2 2 3" xfId="24016"/>
    <cellStyle name="Обычный 2 2 2 2 4 2 2 3 2 3" xfId="11728"/>
    <cellStyle name="Обычный 2 2 2 2 4 2 2 3 2 3 2" xfId="28112"/>
    <cellStyle name="Обычный 2 2 2 2 4 2 2 3 2 4" xfId="19920"/>
    <cellStyle name="Обычный 2 2 2 2 4 2 2 3 3" xfId="5584"/>
    <cellStyle name="Обычный 2 2 2 2 4 2 2 3 3 2" xfId="13776"/>
    <cellStyle name="Обычный 2 2 2 2 4 2 2 3 3 2 2" xfId="30160"/>
    <cellStyle name="Обычный 2 2 2 2 4 2 2 3 3 3" xfId="21968"/>
    <cellStyle name="Обычный 2 2 2 2 4 2 2 3 4" xfId="9680"/>
    <cellStyle name="Обычный 2 2 2 2 4 2 2 3 4 2" xfId="26064"/>
    <cellStyle name="Обычный 2 2 2 2 4 2 2 3 5" xfId="17872"/>
    <cellStyle name="Обычный 2 2 2 2 4 2 2 4" xfId="2512"/>
    <cellStyle name="Обычный 2 2 2 2 4 2 2 4 2" xfId="6608"/>
    <cellStyle name="Обычный 2 2 2 2 4 2 2 4 2 2" xfId="14800"/>
    <cellStyle name="Обычный 2 2 2 2 4 2 2 4 2 2 2" xfId="31184"/>
    <cellStyle name="Обычный 2 2 2 2 4 2 2 4 2 3" xfId="22992"/>
    <cellStyle name="Обычный 2 2 2 2 4 2 2 4 3" xfId="10704"/>
    <cellStyle name="Обычный 2 2 2 2 4 2 2 4 3 2" xfId="27088"/>
    <cellStyle name="Обычный 2 2 2 2 4 2 2 4 4" xfId="18896"/>
    <cellStyle name="Обычный 2 2 2 2 4 2 2 5" xfId="4560"/>
    <cellStyle name="Обычный 2 2 2 2 4 2 2 5 2" xfId="12752"/>
    <cellStyle name="Обычный 2 2 2 2 4 2 2 5 2 2" xfId="29136"/>
    <cellStyle name="Обычный 2 2 2 2 4 2 2 5 3" xfId="20944"/>
    <cellStyle name="Обычный 2 2 2 2 4 2 2 6" xfId="8656"/>
    <cellStyle name="Обычный 2 2 2 2 4 2 2 6 2" xfId="25040"/>
    <cellStyle name="Обычный 2 2 2 2 4 2 2 7" xfId="16848"/>
    <cellStyle name="Обычный 2 2 2 2 4 2 3" xfId="720"/>
    <cellStyle name="Обычный 2 2 2 2 4 2 3 2" xfId="1744"/>
    <cellStyle name="Обычный 2 2 2 2 4 2 3 2 2" xfId="3792"/>
    <cellStyle name="Обычный 2 2 2 2 4 2 3 2 2 2" xfId="7888"/>
    <cellStyle name="Обычный 2 2 2 2 4 2 3 2 2 2 2" xfId="16080"/>
    <cellStyle name="Обычный 2 2 2 2 4 2 3 2 2 2 2 2" xfId="32464"/>
    <cellStyle name="Обычный 2 2 2 2 4 2 3 2 2 2 3" xfId="24272"/>
    <cellStyle name="Обычный 2 2 2 2 4 2 3 2 2 3" xfId="11984"/>
    <cellStyle name="Обычный 2 2 2 2 4 2 3 2 2 3 2" xfId="28368"/>
    <cellStyle name="Обычный 2 2 2 2 4 2 3 2 2 4" xfId="20176"/>
    <cellStyle name="Обычный 2 2 2 2 4 2 3 2 3" xfId="5840"/>
    <cellStyle name="Обычный 2 2 2 2 4 2 3 2 3 2" xfId="14032"/>
    <cellStyle name="Обычный 2 2 2 2 4 2 3 2 3 2 2" xfId="30416"/>
    <cellStyle name="Обычный 2 2 2 2 4 2 3 2 3 3" xfId="22224"/>
    <cellStyle name="Обычный 2 2 2 2 4 2 3 2 4" xfId="9936"/>
    <cellStyle name="Обычный 2 2 2 2 4 2 3 2 4 2" xfId="26320"/>
    <cellStyle name="Обычный 2 2 2 2 4 2 3 2 5" xfId="18128"/>
    <cellStyle name="Обычный 2 2 2 2 4 2 3 3" xfId="2768"/>
    <cellStyle name="Обычный 2 2 2 2 4 2 3 3 2" xfId="6864"/>
    <cellStyle name="Обычный 2 2 2 2 4 2 3 3 2 2" xfId="15056"/>
    <cellStyle name="Обычный 2 2 2 2 4 2 3 3 2 2 2" xfId="31440"/>
    <cellStyle name="Обычный 2 2 2 2 4 2 3 3 2 3" xfId="23248"/>
    <cellStyle name="Обычный 2 2 2 2 4 2 3 3 3" xfId="10960"/>
    <cellStyle name="Обычный 2 2 2 2 4 2 3 3 3 2" xfId="27344"/>
    <cellStyle name="Обычный 2 2 2 2 4 2 3 3 4" xfId="19152"/>
    <cellStyle name="Обычный 2 2 2 2 4 2 3 4" xfId="4816"/>
    <cellStyle name="Обычный 2 2 2 2 4 2 3 4 2" xfId="13008"/>
    <cellStyle name="Обычный 2 2 2 2 4 2 3 4 2 2" xfId="29392"/>
    <cellStyle name="Обычный 2 2 2 2 4 2 3 4 3" xfId="21200"/>
    <cellStyle name="Обычный 2 2 2 2 4 2 3 5" xfId="8912"/>
    <cellStyle name="Обычный 2 2 2 2 4 2 3 5 2" xfId="25296"/>
    <cellStyle name="Обычный 2 2 2 2 4 2 3 6" xfId="17104"/>
    <cellStyle name="Обычный 2 2 2 2 4 2 4" xfId="1232"/>
    <cellStyle name="Обычный 2 2 2 2 4 2 4 2" xfId="3280"/>
    <cellStyle name="Обычный 2 2 2 2 4 2 4 2 2" xfId="7376"/>
    <cellStyle name="Обычный 2 2 2 2 4 2 4 2 2 2" xfId="15568"/>
    <cellStyle name="Обычный 2 2 2 2 4 2 4 2 2 2 2" xfId="31952"/>
    <cellStyle name="Обычный 2 2 2 2 4 2 4 2 2 3" xfId="23760"/>
    <cellStyle name="Обычный 2 2 2 2 4 2 4 2 3" xfId="11472"/>
    <cellStyle name="Обычный 2 2 2 2 4 2 4 2 3 2" xfId="27856"/>
    <cellStyle name="Обычный 2 2 2 2 4 2 4 2 4" xfId="19664"/>
    <cellStyle name="Обычный 2 2 2 2 4 2 4 3" xfId="5328"/>
    <cellStyle name="Обычный 2 2 2 2 4 2 4 3 2" xfId="13520"/>
    <cellStyle name="Обычный 2 2 2 2 4 2 4 3 2 2" xfId="29904"/>
    <cellStyle name="Обычный 2 2 2 2 4 2 4 3 3" xfId="21712"/>
    <cellStyle name="Обычный 2 2 2 2 4 2 4 4" xfId="9424"/>
    <cellStyle name="Обычный 2 2 2 2 4 2 4 4 2" xfId="25808"/>
    <cellStyle name="Обычный 2 2 2 2 4 2 4 5" xfId="17616"/>
    <cellStyle name="Обычный 2 2 2 2 4 2 5" xfId="2256"/>
    <cellStyle name="Обычный 2 2 2 2 4 2 5 2" xfId="6352"/>
    <cellStyle name="Обычный 2 2 2 2 4 2 5 2 2" xfId="14544"/>
    <cellStyle name="Обычный 2 2 2 2 4 2 5 2 2 2" xfId="30928"/>
    <cellStyle name="Обычный 2 2 2 2 4 2 5 2 3" xfId="22736"/>
    <cellStyle name="Обычный 2 2 2 2 4 2 5 3" xfId="10448"/>
    <cellStyle name="Обычный 2 2 2 2 4 2 5 3 2" xfId="26832"/>
    <cellStyle name="Обычный 2 2 2 2 4 2 5 4" xfId="18640"/>
    <cellStyle name="Обычный 2 2 2 2 4 2 6" xfId="4304"/>
    <cellStyle name="Обычный 2 2 2 2 4 2 6 2" xfId="12496"/>
    <cellStyle name="Обычный 2 2 2 2 4 2 6 2 2" xfId="28880"/>
    <cellStyle name="Обычный 2 2 2 2 4 2 6 3" xfId="20688"/>
    <cellStyle name="Обычный 2 2 2 2 4 2 7" xfId="8400"/>
    <cellStyle name="Обычный 2 2 2 2 4 2 7 2" xfId="24784"/>
    <cellStyle name="Обычный 2 2 2 2 4 2 8" xfId="16592"/>
    <cellStyle name="Обычный 2 2 2 2 4 3" xfId="336"/>
    <cellStyle name="Обычный 2 2 2 2 4 3 2" xfId="848"/>
    <cellStyle name="Обычный 2 2 2 2 4 3 2 2" xfId="1872"/>
    <cellStyle name="Обычный 2 2 2 2 4 3 2 2 2" xfId="3920"/>
    <cellStyle name="Обычный 2 2 2 2 4 3 2 2 2 2" xfId="8016"/>
    <cellStyle name="Обычный 2 2 2 2 4 3 2 2 2 2 2" xfId="16208"/>
    <cellStyle name="Обычный 2 2 2 2 4 3 2 2 2 2 2 2" xfId="32592"/>
    <cellStyle name="Обычный 2 2 2 2 4 3 2 2 2 2 3" xfId="24400"/>
    <cellStyle name="Обычный 2 2 2 2 4 3 2 2 2 3" xfId="12112"/>
    <cellStyle name="Обычный 2 2 2 2 4 3 2 2 2 3 2" xfId="28496"/>
    <cellStyle name="Обычный 2 2 2 2 4 3 2 2 2 4" xfId="20304"/>
    <cellStyle name="Обычный 2 2 2 2 4 3 2 2 3" xfId="5968"/>
    <cellStyle name="Обычный 2 2 2 2 4 3 2 2 3 2" xfId="14160"/>
    <cellStyle name="Обычный 2 2 2 2 4 3 2 2 3 2 2" xfId="30544"/>
    <cellStyle name="Обычный 2 2 2 2 4 3 2 2 3 3" xfId="22352"/>
    <cellStyle name="Обычный 2 2 2 2 4 3 2 2 4" xfId="10064"/>
    <cellStyle name="Обычный 2 2 2 2 4 3 2 2 4 2" xfId="26448"/>
    <cellStyle name="Обычный 2 2 2 2 4 3 2 2 5" xfId="18256"/>
    <cellStyle name="Обычный 2 2 2 2 4 3 2 3" xfId="2896"/>
    <cellStyle name="Обычный 2 2 2 2 4 3 2 3 2" xfId="6992"/>
    <cellStyle name="Обычный 2 2 2 2 4 3 2 3 2 2" xfId="15184"/>
    <cellStyle name="Обычный 2 2 2 2 4 3 2 3 2 2 2" xfId="31568"/>
    <cellStyle name="Обычный 2 2 2 2 4 3 2 3 2 3" xfId="23376"/>
    <cellStyle name="Обычный 2 2 2 2 4 3 2 3 3" xfId="11088"/>
    <cellStyle name="Обычный 2 2 2 2 4 3 2 3 3 2" xfId="27472"/>
    <cellStyle name="Обычный 2 2 2 2 4 3 2 3 4" xfId="19280"/>
    <cellStyle name="Обычный 2 2 2 2 4 3 2 4" xfId="4944"/>
    <cellStyle name="Обычный 2 2 2 2 4 3 2 4 2" xfId="13136"/>
    <cellStyle name="Обычный 2 2 2 2 4 3 2 4 2 2" xfId="29520"/>
    <cellStyle name="Обычный 2 2 2 2 4 3 2 4 3" xfId="21328"/>
    <cellStyle name="Обычный 2 2 2 2 4 3 2 5" xfId="9040"/>
    <cellStyle name="Обычный 2 2 2 2 4 3 2 5 2" xfId="25424"/>
    <cellStyle name="Обычный 2 2 2 2 4 3 2 6" xfId="17232"/>
    <cellStyle name="Обычный 2 2 2 2 4 3 3" xfId="1360"/>
    <cellStyle name="Обычный 2 2 2 2 4 3 3 2" xfId="3408"/>
    <cellStyle name="Обычный 2 2 2 2 4 3 3 2 2" xfId="7504"/>
    <cellStyle name="Обычный 2 2 2 2 4 3 3 2 2 2" xfId="15696"/>
    <cellStyle name="Обычный 2 2 2 2 4 3 3 2 2 2 2" xfId="32080"/>
    <cellStyle name="Обычный 2 2 2 2 4 3 3 2 2 3" xfId="23888"/>
    <cellStyle name="Обычный 2 2 2 2 4 3 3 2 3" xfId="11600"/>
    <cellStyle name="Обычный 2 2 2 2 4 3 3 2 3 2" xfId="27984"/>
    <cellStyle name="Обычный 2 2 2 2 4 3 3 2 4" xfId="19792"/>
    <cellStyle name="Обычный 2 2 2 2 4 3 3 3" xfId="5456"/>
    <cellStyle name="Обычный 2 2 2 2 4 3 3 3 2" xfId="13648"/>
    <cellStyle name="Обычный 2 2 2 2 4 3 3 3 2 2" xfId="30032"/>
    <cellStyle name="Обычный 2 2 2 2 4 3 3 3 3" xfId="21840"/>
    <cellStyle name="Обычный 2 2 2 2 4 3 3 4" xfId="9552"/>
    <cellStyle name="Обычный 2 2 2 2 4 3 3 4 2" xfId="25936"/>
    <cellStyle name="Обычный 2 2 2 2 4 3 3 5" xfId="17744"/>
    <cellStyle name="Обычный 2 2 2 2 4 3 4" xfId="2384"/>
    <cellStyle name="Обычный 2 2 2 2 4 3 4 2" xfId="6480"/>
    <cellStyle name="Обычный 2 2 2 2 4 3 4 2 2" xfId="14672"/>
    <cellStyle name="Обычный 2 2 2 2 4 3 4 2 2 2" xfId="31056"/>
    <cellStyle name="Обычный 2 2 2 2 4 3 4 2 3" xfId="22864"/>
    <cellStyle name="Обычный 2 2 2 2 4 3 4 3" xfId="10576"/>
    <cellStyle name="Обычный 2 2 2 2 4 3 4 3 2" xfId="26960"/>
    <cellStyle name="Обычный 2 2 2 2 4 3 4 4" xfId="18768"/>
    <cellStyle name="Обычный 2 2 2 2 4 3 5" xfId="4432"/>
    <cellStyle name="Обычный 2 2 2 2 4 3 5 2" xfId="12624"/>
    <cellStyle name="Обычный 2 2 2 2 4 3 5 2 2" xfId="29008"/>
    <cellStyle name="Обычный 2 2 2 2 4 3 5 3" xfId="20816"/>
    <cellStyle name="Обычный 2 2 2 2 4 3 6" xfId="8528"/>
    <cellStyle name="Обычный 2 2 2 2 4 3 6 2" xfId="24912"/>
    <cellStyle name="Обычный 2 2 2 2 4 3 7" xfId="16720"/>
    <cellStyle name="Обычный 2 2 2 2 4 4" xfId="592"/>
    <cellStyle name="Обычный 2 2 2 2 4 4 2" xfId="1616"/>
    <cellStyle name="Обычный 2 2 2 2 4 4 2 2" xfId="3664"/>
    <cellStyle name="Обычный 2 2 2 2 4 4 2 2 2" xfId="7760"/>
    <cellStyle name="Обычный 2 2 2 2 4 4 2 2 2 2" xfId="15952"/>
    <cellStyle name="Обычный 2 2 2 2 4 4 2 2 2 2 2" xfId="32336"/>
    <cellStyle name="Обычный 2 2 2 2 4 4 2 2 2 3" xfId="24144"/>
    <cellStyle name="Обычный 2 2 2 2 4 4 2 2 3" xfId="11856"/>
    <cellStyle name="Обычный 2 2 2 2 4 4 2 2 3 2" xfId="28240"/>
    <cellStyle name="Обычный 2 2 2 2 4 4 2 2 4" xfId="20048"/>
    <cellStyle name="Обычный 2 2 2 2 4 4 2 3" xfId="5712"/>
    <cellStyle name="Обычный 2 2 2 2 4 4 2 3 2" xfId="13904"/>
    <cellStyle name="Обычный 2 2 2 2 4 4 2 3 2 2" xfId="30288"/>
    <cellStyle name="Обычный 2 2 2 2 4 4 2 3 3" xfId="22096"/>
    <cellStyle name="Обычный 2 2 2 2 4 4 2 4" xfId="9808"/>
    <cellStyle name="Обычный 2 2 2 2 4 4 2 4 2" xfId="26192"/>
    <cellStyle name="Обычный 2 2 2 2 4 4 2 5" xfId="18000"/>
    <cellStyle name="Обычный 2 2 2 2 4 4 3" xfId="2640"/>
    <cellStyle name="Обычный 2 2 2 2 4 4 3 2" xfId="6736"/>
    <cellStyle name="Обычный 2 2 2 2 4 4 3 2 2" xfId="14928"/>
    <cellStyle name="Обычный 2 2 2 2 4 4 3 2 2 2" xfId="31312"/>
    <cellStyle name="Обычный 2 2 2 2 4 4 3 2 3" xfId="23120"/>
    <cellStyle name="Обычный 2 2 2 2 4 4 3 3" xfId="10832"/>
    <cellStyle name="Обычный 2 2 2 2 4 4 3 3 2" xfId="27216"/>
    <cellStyle name="Обычный 2 2 2 2 4 4 3 4" xfId="19024"/>
    <cellStyle name="Обычный 2 2 2 2 4 4 4" xfId="4688"/>
    <cellStyle name="Обычный 2 2 2 2 4 4 4 2" xfId="12880"/>
    <cellStyle name="Обычный 2 2 2 2 4 4 4 2 2" xfId="29264"/>
    <cellStyle name="Обычный 2 2 2 2 4 4 4 3" xfId="21072"/>
    <cellStyle name="Обычный 2 2 2 2 4 4 5" xfId="8784"/>
    <cellStyle name="Обычный 2 2 2 2 4 4 5 2" xfId="25168"/>
    <cellStyle name="Обычный 2 2 2 2 4 4 6" xfId="16976"/>
    <cellStyle name="Обычный 2 2 2 2 4 5" xfId="1104"/>
    <cellStyle name="Обычный 2 2 2 2 4 5 2" xfId="3152"/>
    <cellStyle name="Обычный 2 2 2 2 4 5 2 2" xfId="7248"/>
    <cellStyle name="Обычный 2 2 2 2 4 5 2 2 2" xfId="15440"/>
    <cellStyle name="Обычный 2 2 2 2 4 5 2 2 2 2" xfId="31824"/>
    <cellStyle name="Обычный 2 2 2 2 4 5 2 2 3" xfId="23632"/>
    <cellStyle name="Обычный 2 2 2 2 4 5 2 3" xfId="11344"/>
    <cellStyle name="Обычный 2 2 2 2 4 5 2 3 2" xfId="27728"/>
    <cellStyle name="Обычный 2 2 2 2 4 5 2 4" xfId="19536"/>
    <cellStyle name="Обычный 2 2 2 2 4 5 3" xfId="5200"/>
    <cellStyle name="Обычный 2 2 2 2 4 5 3 2" xfId="13392"/>
    <cellStyle name="Обычный 2 2 2 2 4 5 3 2 2" xfId="29776"/>
    <cellStyle name="Обычный 2 2 2 2 4 5 3 3" xfId="21584"/>
    <cellStyle name="Обычный 2 2 2 2 4 5 4" xfId="9296"/>
    <cellStyle name="Обычный 2 2 2 2 4 5 4 2" xfId="25680"/>
    <cellStyle name="Обычный 2 2 2 2 4 5 5" xfId="17488"/>
    <cellStyle name="Обычный 2 2 2 2 4 6" xfId="2128"/>
    <cellStyle name="Обычный 2 2 2 2 4 6 2" xfId="6224"/>
    <cellStyle name="Обычный 2 2 2 2 4 6 2 2" xfId="14416"/>
    <cellStyle name="Обычный 2 2 2 2 4 6 2 2 2" xfId="30800"/>
    <cellStyle name="Обычный 2 2 2 2 4 6 2 3" xfId="22608"/>
    <cellStyle name="Обычный 2 2 2 2 4 6 3" xfId="10320"/>
    <cellStyle name="Обычный 2 2 2 2 4 6 3 2" xfId="26704"/>
    <cellStyle name="Обычный 2 2 2 2 4 6 4" xfId="18512"/>
    <cellStyle name="Обычный 2 2 2 2 4 7" xfId="4176"/>
    <cellStyle name="Обычный 2 2 2 2 4 7 2" xfId="12368"/>
    <cellStyle name="Обычный 2 2 2 2 4 7 2 2" xfId="28752"/>
    <cellStyle name="Обычный 2 2 2 2 4 7 3" xfId="20560"/>
    <cellStyle name="Обычный 2 2 2 2 4 8" xfId="8272"/>
    <cellStyle name="Обычный 2 2 2 2 4 8 2" xfId="24656"/>
    <cellStyle name="Обычный 2 2 2 2 4 9" xfId="16464"/>
    <cellStyle name="Обычный 2 2 2 2 5" xfId="144"/>
    <cellStyle name="Обычный 2 2 2 2 5 2" xfId="400"/>
    <cellStyle name="Обычный 2 2 2 2 5 2 2" xfId="912"/>
    <cellStyle name="Обычный 2 2 2 2 5 2 2 2" xfId="1936"/>
    <cellStyle name="Обычный 2 2 2 2 5 2 2 2 2" xfId="3984"/>
    <cellStyle name="Обычный 2 2 2 2 5 2 2 2 2 2" xfId="8080"/>
    <cellStyle name="Обычный 2 2 2 2 5 2 2 2 2 2 2" xfId="16272"/>
    <cellStyle name="Обычный 2 2 2 2 5 2 2 2 2 2 2 2" xfId="32656"/>
    <cellStyle name="Обычный 2 2 2 2 5 2 2 2 2 2 3" xfId="24464"/>
    <cellStyle name="Обычный 2 2 2 2 5 2 2 2 2 3" xfId="12176"/>
    <cellStyle name="Обычный 2 2 2 2 5 2 2 2 2 3 2" xfId="28560"/>
    <cellStyle name="Обычный 2 2 2 2 5 2 2 2 2 4" xfId="20368"/>
    <cellStyle name="Обычный 2 2 2 2 5 2 2 2 3" xfId="6032"/>
    <cellStyle name="Обычный 2 2 2 2 5 2 2 2 3 2" xfId="14224"/>
    <cellStyle name="Обычный 2 2 2 2 5 2 2 2 3 2 2" xfId="30608"/>
    <cellStyle name="Обычный 2 2 2 2 5 2 2 2 3 3" xfId="22416"/>
    <cellStyle name="Обычный 2 2 2 2 5 2 2 2 4" xfId="10128"/>
    <cellStyle name="Обычный 2 2 2 2 5 2 2 2 4 2" xfId="26512"/>
    <cellStyle name="Обычный 2 2 2 2 5 2 2 2 5" xfId="18320"/>
    <cellStyle name="Обычный 2 2 2 2 5 2 2 3" xfId="2960"/>
    <cellStyle name="Обычный 2 2 2 2 5 2 2 3 2" xfId="7056"/>
    <cellStyle name="Обычный 2 2 2 2 5 2 2 3 2 2" xfId="15248"/>
    <cellStyle name="Обычный 2 2 2 2 5 2 2 3 2 2 2" xfId="31632"/>
    <cellStyle name="Обычный 2 2 2 2 5 2 2 3 2 3" xfId="23440"/>
    <cellStyle name="Обычный 2 2 2 2 5 2 2 3 3" xfId="11152"/>
    <cellStyle name="Обычный 2 2 2 2 5 2 2 3 3 2" xfId="27536"/>
    <cellStyle name="Обычный 2 2 2 2 5 2 2 3 4" xfId="19344"/>
    <cellStyle name="Обычный 2 2 2 2 5 2 2 4" xfId="5008"/>
    <cellStyle name="Обычный 2 2 2 2 5 2 2 4 2" xfId="13200"/>
    <cellStyle name="Обычный 2 2 2 2 5 2 2 4 2 2" xfId="29584"/>
    <cellStyle name="Обычный 2 2 2 2 5 2 2 4 3" xfId="21392"/>
    <cellStyle name="Обычный 2 2 2 2 5 2 2 5" xfId="9104"/>
    <cellStyle name="Обычный 2 2 2 2 5 2 2 5 2" xfId="25488"/>
    <cellStyle name="Обычный 2 2 2 2 5 2 2 6" xfId="17296"/>
    <cellStyle name="Обычный 2 2 2 2 5 2 3" xfId="1424"/>
    <cellStyle name="Обычный 2 2 2 2 5 2 3 2" xfId="3472"/>
    <cellStyle name="Обычный 2 2 2 2 5 2 3 2 2" xfId="7568"/>
    <cellStyle name="Обычный 2 2 2 2 5 2 3 2 2 2" xfId="15760"/>
    <cellStyle name="Обычный 2 2 2 2 5 2 3 2 2 2 2" xfId="32144"/>
    <cellStyle name="Обычный 2 2 2 2 5 2 3 2 2 3" xfId="23952"/>
    <cellStyle name="Обычный 2 2 2 2 5 2 3 2 3" xfId="11664"/>
    <cellStyle name="Обычный 2 2 2 2 5 2 3 2 3 2" xfId="28048"/>
    <cellStyle name="Обычный 2 2 2 2 5 2 3 2 4" xfId="19856"/>
    <cellStyle name="Обычный 2 2 2 2 5 2 3 3" xfId="5520"/>
    <cellStyle name="Обычный 2 2 2 2 5 2 3 3 2" xfId="13712"/>
    <cellStyle name="Обычный 2 2 2 2 5 2 3 3 2 2" xfId="30096"/>
    <cellStyle name="Обычный 2 2 2 2 5 2 3 3 3" xfId="21904"/>
    <cellStyle name="Обычный 2 2 2 2 5 2 3 4" xfId="9616"/>
    <cellStyle name="Обычный 2 2 2 2 5 2 3 4 2" xfId="26000"/>
    <cellStyle name="Обычный 2 2 2 2 5 2 3 5" xfId="17808"/>
    <cellStyle name="Обычный 2 2 2 2 5 2 4" xfId="2448"/>
    <cellStyle name="Обычный 2 2 2 2 5 2 4 2" xfId="6544"/>
    <cellStyle name="Обычный 2 2 2 2 5 2 4 2 2" xfId="14736"/>
    <cellStyle name="Обычный 2 2 2 2 5 2 4 2 2 2" xfId="31120"/>
    <cellStyle name="Обычный 2 2 2 2 5 2 4 2 3" xfId="22928"/>
    <cellStyle name="Обычный 2 2 2 2 5 2 4 3" xfId="10640"/>
    <cellStyle name="Обычный 2 2 2 2 5 2 4 3 2" xfId="27024"/>
    <cellStyle name="Обычный 2 2 2 2 5 2 4 4" xfId="18832"/>
    <cellStyle name="Обычный 2 2 2 2 5 2 5" xfId="4496"/>
    <cellStyle name="Обычный 2 2 2 2 5 2 5 2" xfId="12688"/>
    <cellStyle name="Обычный 2 2 2 2 5 2 5 2 2" xfId="29072"/>
    <cellStyle name="Обычный 2 2 2 2 5 2 5 3" xfId="20880"/>
    <cellStyle name="Обычный 2 2 2 2 5 2 6" xfId="8592"/>
    <cellStyle name="Обычный 2 2 2 2 5 2 6 2" xfId="24976"/>
    <cellStyle name="Обычный 2 2 2 2 5 2 7" xfId="16784"/>
    <cellStyle name="Обычный 2 2 2 2 5 3" xfId="656"/>
    <cellStyle name="Обычный 2 2 2 2 5 3 2" xfId="1680"/>
    <cellStyle name="Обычный 2 2 2 2 5 3 2 2" xfId="3728"/>
    <cellStyle name="Обычный 2 2 2 2 5 3 2 2 2" xfId="7824"/>
    <cellStyle name="Обычный 2 2 2 2 5 3 2 2 2 2" xfId="16016"/>
    <cellStyle name="Обычный 2 2 2 2 5 3 2 2 2 2 2" xfId="32400"/>
    <cellStyle name="Обычный 2 2 2 2 5 3 2 2 2 3" xfId="24208"/>
    <cellStyle name="Обычный 2 2 2 2 5 3 2 2 3" xfId="11920"/>
    <cellStyle name="Обычный 2 2 2 2 5 3 2 2 3 2" xfId="28304"/>
    <cellStyle name="Обычный 2 2 2 2 5 3 2 2 4" xfId="20112"/>
    <cellStyle name="Обычный 2 2 2 2 5 3 2 3" xfId="5776"/>
    <cellStyle name="Обычный 2 2 2 2 5 3 2 3 2" xfId="13968"/>
    <cellStyle name="Обычный 2 2 2 2 5 3 2 3 2 2" xfId="30352"/>
    <cellStyle name="Обычный 2 2 2 2 5 3 2 3 3" xfId="22160"/>
    <cellStyle name="Обычный 2 2 2 2 5 3 2 4" xfId="9872"/>
    <cellStyle name="Обычный 2 2 2 2 5 3 2 4 2" xfId="26256"/>
    <cellStyle name="Обычный 2 2 2 2 5 3 2 5" xfId="18064"/>
    <cellStyle name="Обычный 2 2 2 2 5 3 3" xfId="2704"/>
    <cellStyle name="Обычный 2 2 2 2 5 3 3 2" xfId="6800"/>
    <cellStyle name="Обычный 2 2 2 2 5 3 3 2 2" xfId="14992"/>
    <cellStyle name="Обычный 2 2 2 2 5 3 3 2 2 2" xfId="31376"/>
    <cellStyle name="Обычный 2 2 2 2 5 3 3 2 3" xfId="23184"/>
    <cellStyle name="Обычный 2 2 2 2 5 3 3 3" xfId="10896"/>
    <cellStyle name="Обычный 2 2 2 2 5 3 3 3 2" xfId="27280"/>
    <cellStyle name="Обычный 2 2 2 2 5 3 3 4" xfId="19088"/>
    <cellStyle name="Обычный 2 2 2 2 5 3 4" xfId="4752"/>
    <cellStyle name="Обычный 2 2 2 2 5 3 4 2" xfId="12944"/>
    <cellStyle name="Обычный 2 2 2 2 5 3 4 2 2" xfId="29328"/>
    <cellStyle name="Обычный 2 2 2 2 5 3 4 3" xfId="21136"/>
    <cellStyle name="Обычный 2 2 2 2 5 3 5" xfId="8848"/>
    <cellStyle name="Обычный 2 2 2 2 5 3 5 2" xfId="25232"/>
    <cellStyle name="Обычный 2 2 2 2 5 3 6" xfId="17040"/>
    <cellStyle name="Обычный 2 2 2 2 5 4" xfId="1168"/>
    <cellStyle name="Обычный 2 2 2 2 5 4 2" xfId="3216"/>
    <cellStyle name="Обычный 2 2 2 2 5 4 2 2" xfId="7312"/>
    <cellStyle name="Обычный 2 2 2 2 5 4 2 2 2" xfId="15504"/>
    <cellStyle name="Обычный 2 2 2 2 5 4 2 2 2 2" xfId="31888"/>
    <cellStyle name="Обычный 2 2 2 2 5 4 2 2 3" xfId="23696"/>
    <cellStyle name="Обычный 2 2 2 2 5 4 2 3" xfId="11408"/>
    <cellStyle name="Обычный 2 2 2 2 5 4 2 3 2" xfId="27792"/>
    <cellStyle name="Обычный 2 2 2 2 5 4 2 4" xfId="19600"/>
    <cellStyle name="Обычный 2 2 2 2 5 4 3" xfId="5264"/>
    <cellStyle name="Обычный 2 2 2 2 5 4 3 2" xfId="13456"/>
    <cellStyle name="Обычный 2 2 2 2 5 4 3 2 2" xfId="29840"/>
    <cellStyle name="Обычный 2 2 2 2 5 4 3 3" xfId="21648"/>
    <cellStyle name="Обычный 2 2 2 2 5 4 4" xfId="9360"/>
    <cellStyle name="Обычный 2 2 2 2 5 4 4 2" xfId="25744"/>
    <cellStyle name="Обычный 2 2 2 2 5 4 5" xfId="17552"/>
    <cellStyle name="Обычный 2 2 2 2 5 5" xfId="2192"/>
    <cellStyle name="Обычный 2 2 2 2 5 5 2" xfId="6288"/>
    <cellStyle name="Обычный 2 2 2 2 5 5 2 2" xfId="14480"/>
    <cellStyle name="Обычный 2 2 2 2 5 5 2 2 2" xfId="30864"/>
    <cellStyle name="Обычный 2 2 2 2 5 5 2 3" xfId="22672"/>
    <cellStyle name="Обычный 2 2 2 2 5 5 3" xfId="10384"/>
    <cellStyle name="Обычный 2 2 2 2 5 5 3 2" xfId="26768"/>
    <cellStyle name="Обычный 2 2 2 2 5 5 4" xfId="18576"/>
    <cellStyle name="Обычный 2 2 2 2 5 6" xfId="4240"/>
    <cellStyle name="Обычный 2 2 2 2 5 6 2" xfId="12432"/>
    <cellStyle name="Обычный 2 2 2 2 5 6 2 2" xfId="28816"/>
    <cellStyle name="Обычный 2 2 2 2 5 6 3" xfId="20624"/>
    <cellStyle name="Обычный 2 2 2 2 5 7" xfId="8336"/>
    <cellStyle name="Обычный 2 2 2 2 5 7 2" xfId="24720"/>
    <cellStyle name="Обычный 2 2 2 2 5 8" xfId="16528"/>
    <cellStyle name="Обычный 2 2 2 2 6" xfId="272"/>
    <cellStyle name="Обычный 2 2 2 2 6 2" xfId="784"/>
    <cellStyle name="Обычный 2 2 2 2 6 2 2" xfId="1808"/>
    <cellStyle name="Обычный 2 2 2 2 6 2 2 2" xfId="3856"/>
    <cellStyle name="Обычный 2 2 2 2 6 2 2 2 2" xfId="7952"/>
    <cellStyle name="Обычный 2 2 2 2 6 2 2 2 2 2" xfId="16144"/>
    <cellStyle name="Обычный 2 2 2 2 6 2 2 2 2 2 2" xfId="32528"/>
    <cellStyle name="Обычный 2 2 2 2 6 2 2 2 2 3" xfId="24336"/>
    <cellStyle name="Обычный 2 2 2 2 6 2 2 2 3" xfId="12048"/>
    <cellStyle name="Обычный 2 2 2 2 6 2 2 2 3 2" xfId="28432"/>
    <cellStyle name="Обычный 2 2 2 2 6 2 2 2 4" xfId="20240"/>
    <cellStyle name="Обычный 2 2 2 2 6 2 2 3" xfId="5904"/>
    <cellStyle name="Обычный 2 2 2 2 6 2 2 3 2" xfId="14096"/>
    <cellStyle name="Обычный 2 2 2 2 6 2 2 3 2 2" xfId="30480"/>
    <cellStyle name="Обычный 2 2 2 2 6 2 2 3 3" xfId="22288"/>
    <cellStyle name="Обычный 2 2 2 2 6 2 2 4" xfId="10000"/>
    <cellStyle name="Обычный 2 2 2 2 6 2 2 4 2" xfId="26384"/>
    <cellStyle name="Обычный 2 2 2 2 6 2 2 5" xfId="18192"/>
    <cellStyle name="Обычный 2 2 2 2 6 2 3" xfId="2832"/>
    <cellStyle name="Обычный 2 2 2 2 6 2 3 2" xfId="6928"/>
    <cellStyle name="Обычный 2 2 2 2 6 2 3 2 2" xfId="15120"/>
    <cellStyle name="Обычный 2 2 2 2 6 2 3 2 2 2" xfId="31504"/>
    <cellStyle name="Обычный 2 2 2 2 6 2 3 2 3" xfId="23312"/>
    <cellStyle name="Обычный 2 2 2 2 6 2 3 3" xfId="11024"/>
    <cellStyle name="Обычный 2 2 2 2 6 2 3 3 2" xfId="27408"/>
    <cellStyle name="Обычный 2 2 2 2 6 2 3 4" xfId="19216"/>
    <cellStyle name="Обычный 2 2 2 2 6 2 4" xfId="4880"/>
    <cellStyle name="Обычный 2 2 2 2 6 2 4 2" xfId="13072"/>
    <cellStyle name="Обычный 2 2 2 2 6 2 4 2 2" xfId="29456"/>
    <cellStyle name="Обычный 2 2 2 2 6 2 4 3" xfId="21264"/>
    <cellStyle name="Обычный 2 2 2 2 6 2 5" xfId="8976"/>
    <cellStyle name="Обычный 2 2 2 2 6 2 5 2" xfId="25360"/>
    <cellStyle name="Обычный 2 2 2 2 6 2 6" xfId="17168"/>
    <cellStyle name="Обычный 2 2 2 2 6 3" xfId="1296"/>
    <cellStyle name="Обычный 2 2 2 2 6 3 2" xfId="3344"/>
    <cellStyle name="Обычный 2 2 2 2 6 3 2 2" xfId="7440"/>
    <cellStyle name="Обычный 2 2 2 2 6 3 2 2 2" xfId="15632"/>
    <cellStyle name="Обычный 2 2 2 2 6 3 2 2 2 2" xfId="32016"/>
    <cellStyle name="Обычный 2 2 2 2 6 3 2 2 3" xfId="23824"/>
    <cellStyle name="Обычный 2 2 2 2 6 3 2 3" xfId="11536"/>
    <cellStyle name="Обычный 2 2 2 2 6 3 2 3 2" xfId="27920"/>
    <cellStyle name="Обычный 2 2 2 2 6 3 2 4" xfId="19728"/>
    <cellStyle name="Обычный 2 2 2 2 6 3 3" xfId="5392"/>
    <cellStyle name="Обычный 2 2 2 2 6 3 3 2" xfId="13584"/>
    <cellStyle name="Обычный 2 2 2 2 6 3 3 2 2" xfId="29968"/>
    <cellStyle name="Обычный 2 2 2 2 6 3 3 3" xfId="21776"/>
    <cellStyle name="Обычный 2 2 2 2 6 3 4" xfId="9488"/>
    <cellStyle name="Обычный 2 2 2 2 6 3 4 2" xfId="25872"/>
    <cellStyle name="Обычный 2 2 2 2 6 3 5" xfId="17680"/>
    <cellStyle name="Обычный 2 2 2 2 6 4" xfId="2320"/>
    <cellStyle name="Обычный 2 2 2 2 6 4 2" xfId="6416"/>
    <cellStyle name="Обычный 2 2 2 2 6 4 2 2" xfId="14608"/>
    <cellStyle name="Обычный 2 2 2 2 6 4 2 2 2" xfId="30992"/>
    <cellStyle name="Обычный 2 2 2 2 6 4 2 3" xfId="22800"/>
    <cellStyle name="Обычный 2 2 2 2 6 4 3" xfId="10512"/>
    <cellStyle name="Обычный 2 2 2 2 6 4 3 2" xfId="26896"/>
    <cellStyle name="Обычный 2 2 2 2 6 4 4" xfId="18704"/>
    <cellStyle name="Обычный 2 2 2 2 6 5" xfId="4368"/>
    <cellStyle name="Обычный 2 2 2 2 6 5 2" xfId="12560"/>
    <cellStyle name="Обычный 2 2 2 2 6 5 2 2" xfId="28944"/>
    <cellStyle name="Обычный 2 2 2 2 6 5 3" xfId="20752"/>
    <cellStyle name="Обычный 2 2 2 2 6 6" xfId="8464"/>
    <cellStyle name="Обычный 2 2 2 2 6 6 2" xfId="24848"/>
    <cellStyle name="Обычный 2 2 2 2 6 7" xfId="16656"/>
    <cellStyle name="Обычный 2 2 2 2 7" xfId="528"/>
    <cellStyle name="Обычный 2 2 2 2 7 2" xfId="1552"/>
    <cellStyle name="Обычный 2 2 2 2 7 2 2" xfId="3600"/>
    <cellStyle name="Обычный 2 2 2 2 7 2 2 2" xfId="7696"/>
    <cellStyle name="Обычный 2 2 2 2 7 2 2 2 2" xfId="15888"/>
    <cellStyle name="Обычный 2 2 2 2 7 2 2 2 2 2" xfId="32272"/>
    <cellStyle name="Обычный 2 2 2 2 7 2 2 2 3" xfId="24080"/>
    <cellStyle name="Обычный 2 2 2 2 7 2 2 3" xfId="11792"/>
    <cellStyle name="Обычный 2 2 2 2 7 2 2 3 2" xfId="28176"/>
    <cellStyle name="Обычный 2 2 2 2 7 2 2 4" xfId="19984"/>
    <cellStyle name="Обычный 2 2 2 2 7 2 3" xfId="5648"/>
    <cellStyle name="Обычный 2 2 2 2 7 2 3 2" xfId="13840"/>
    <cellStyle name="Обычный 2 2 2 2 7 2 3 2 2" xfId="30224"/>
    <cellStyle name="Обычный 2 2 2 2 7 2 3 3" xfId="22032"/>
    <cellStyle name="Обычный 2 2 2 2 7 2 4" xfId="9744"/>
    <cellStyle name="Обычный 2 2 2 2 7 2 4 2" xfId="26128"/>
    <cellStyle name="Обычный 2 2 2 2 7 2 5" xfId="17936"/>
    <cellStyle name="Обычный 2 2 2 2 7 3" xfId="2576"/>
    <cellStyle name="Обычный 2 2 2 2 7 3 2" xfId="6672"/>
    <cellStyle name="Обычный 2 2 2 2 7 3 2 2" xfId="14864"/>
    <cellStyle name="Обычный 2 2 2 2 7 3 2 2 2" xfId="31248"/>
    <cellStyle name="Обычный 2 2 2 2 7 3 2 3" xfId="23056"/>
    <cellStyle name="Обычный 2 2 2 2 7 3 3" xfId="10768"/>
    <cellStyle name="Обычный 2 2 2 2 7 3 3 2" xfId="27152"/>
    <cellStyle name="Обычный 2 2 2 2 7 3 4" xfId="18960"/>
    <cellStyle name="Обычный 2 2 2 2 7 4" xfId="4624"/>
    <cellStyle name="Обычный 2 2 2 2 7 4 2" xfId="12816"/>
    <cellStyle name="Обычный 2 2 2 2 7 4 2 2" xfId="29200"/>
    <cellStyle name="Обычный 2 2 2 2 7 4 3" xfId="21008"/>
    <cellStyle name="Обычный 2 2 2 2 7 5" xfId="8720"/>
    <cellStyle name="Обычный 2 2 2 2 7 5 2" xfId="25104"/>
    <cellStyle name="Обычный 2 2 2 2 7 6" xfId="16912"/>
    <cellStyle name="Обычный 2 2 2 2 8" xfId="1040"/>
    <cellStyle name="Обычный 2 2 2 2 8 2" xfId="3088"/>
    <cellStyle name="Обычный 2 2 2 2 8 2 2" xfId="7184"/>
    <cellStyle name="Обычный 2 2 2 2 8 2 2 2" xfId="15376"/>
    <cellStyle name="Обычный 2 2 2 2 8 2 2 2 2" xfId="31760"/>
    <cellStyle name="Обычный 2 2 2 2 8 2 2 3" xfId="23568"/>
    <cellStyle name="Обычный 2 2 2 2 8 2 3" xfId="11280"/>
    <cellStyle name="Обычный 2 2 2 2 8 2 3 2" xfId="27664"/>
    <cellStyle name="Обычный 2 2 2 2 8 2 4" xfId="19472"/>
    <cellStyle name="Обычный 2 2 2 2 8 3" xfId="5136"/>
    <cellStyle name="Обычный 2 2 2 2 8 3 2" xfId="13328"/>
    <cellStyle name="Обычный 2 2 2 2 8 3 2 2" xfId="29712"/>
    <cellStyle name="Обычный 2 2 2 2 8 3 3" xfId="21520"/>
    <cellStyle name="Обычный 2 2 2 2 8 4" xfId="9232"/>
    <cellStyle name="Обычный 2 2 2 2 8 4 2" xfId="25616"/>
    <cellStyle name="Обычный 2 2 2 2 8 5" xfId="17424"/>
    <cellStyle name="Обычный 2 2 2 2 9" xfId="2064"/>
    <cellStyle name="Обычный 2 2 2 2 9 2" xfId="6160"/>
    <cellStyle name="Обычный 2 2 2 2 9 2 2" xfId="14352"/>
    <cellStyle name="Обычный 2 2 2 2 9 2 2 2" xfId="30736"/>
    <cellStyle name="Обычный 2 2 2 2 9 2 3" xfId="22544"/>
    <cellStyle name="Обычный 2 2 2 2 9 3" xfId="10256"/>
    <cellStyle name="Обычный 2 2 2 2 9 3 2" xfId="26640"/>
    <cellStyle name="Обычный 2 2 2 2 9 4" xfId="18448"/>
    <cellStyle name="Обычный 2 2 2 3" xfId="24"/>
    <cellStyle name="Обычный 2 2 2 3 10" xfId="8216"/>
    <cellStyle name="Обычный 2 2 2 3 10 2" xfId="24600"/>
    <cellStyle name="Обычный 2 2 2 3 11" xfId="16408"/>
    <cellStyle name="Обычный 2 2 2 3 2" xfId="56"/>
    <cellStyle name="Обычный 2 2 2 3 2 10" xfId="16440"/>
    <cellStyle name="Обычный 2 2 2 3 2 2" xfId="120"/>
    <cellStyle name="Обычный 2 2 2 3 2 2 2" xfId="248"/>
    <cellStyle name="Обычный 2 2 2 3 2 2 2 2" xfId="504"/>
    <cellStyle name="Обычный 2 2 2 3 2 2 2 2 2" xfId="1016"/>
    <cellStyle name="Обычный 2 2 2 3 2 2 2 2 2 2" xfId="2040"/>
    <cellStyle name="Обычный 2 2 2 3 2 2 2 2 2 2 2" xfId="4088"/>
    <cellStyle name="Обычный 2 2 2 3 2 2 2 2 2 2 2 2" xfId="8184"/>
    <cellStyle name="Обычный 2 2 2 3 2 2 2 2 2 2 2 2 2" xfId="16376"/>
    <cellStyle name="Обычный 2 2 2 3 2 2 2 2 2 2 2 2 2 2" xfId="32760"/>
    <cellStyle name="Обычный 2 2 2 3 2 2 2 2 2 2 2 2 3" xfId="24568"/>
    <cellStyle name="Обычный 2 2 2 3 2 2 2 2 2 2 2 3" xfId="12280"/>
    <cellStyle name="Обычный 2 2 2 3 2 2 2 2 2 2 2 3 2" xfId="28664"/>
    <cellStyle name="Обычный 2 2 2 3 2 2 2 2 2 2 2 4" xfId="20472"/>
    <cellStyle name="Обычный 2 2 2 3 2 2 2 2 2 2 3" xfId="6136"/>
    <cellStyle name="Обычный 2 2 2 3 2 2 2 2 2 2 3 2" xfId="14328"/>
    <cellStyle name="Обычный 2 2 2 3 2 2 2 2 2 2 3 2 2" xfId="30712"/>
    <cellStyle name="Обычный 2 2 2 3 2 2 2 2 2 2 3 3" xfId="22520"/>
    <cellStyle name="Обычный 2 2 2 3 2 2 2 2 2 2 4" xfId="10232"/>
    <cellStyle name="Обычный 2 2 2 3 2 2 2 2 2 2 4 2" xfId="26616"/>
    <cellStyle name="Обычный 2 2 2 3 2 2 2 2 2 2 5" xfId="18424"/>
    <cellStyle name="Обычный 2 2 2 3 2 2 2 2 2 3" xfId="3064"/>
    <cellStyle name="Обычный 2 2 2 3 2 2 2 2 2 3 2" xfId="7160"/>
    <cellStyle name="Обычный 2 2 2 3 2 2 2 2 2 3 2 2" xfId="15352"/>
    <cellStyle name="Обычный 2 2 2 3 2 2 2 2 2 3 2 2 2" xfId="31736"/>
    <cellStyle name="Обычный 2 2 2 3 2 2 2 2 2 3 2 3" xfId="23544"/>
    <cellStyle name="Обычный 2 2 2 3 2 2 2 2 2 3 3" xfId="11256"/>
    <cellStyle name="Обычный 2 2 2 3 2 2 2 2 2 3 3 2" xfId="27640"/>
    <cellStyle name="Обычный 2 2 2 3 2 2 2 2 2 3 4" xfId="19448"/>
    <cellStyle name="Обычный 2 2 2 3 2 2 2 2 2 4" xfId="5112"/>
    <cellStyle name="Обычный 2 2 2 3 2 2 2 2 2 4 2" xfId="13304"/>
    <cellStyle name="Обычный 2 2 2 3 2 2 2 2 2 4 2 2" xfId="29688"/>
    <cellStyle name="Обычный 2 2 2 3 2 2 2 2 2 4 3" xfId="21496"/>
    <cellStyle name="Обычный 2 2 2 3 2 2 2 2 2 5" xfId="9208"/>
    <cellStyle name="Обычный 2 2 2 3 2 2 2 2 2 5 2" xfId="25592"/>
    <cellStyle name="Обычный 2 2 2 3 2 2 2 2 2 6" xfId="17400"/>
    <cellStyle name="Обычный 2 2 2 3 2 2 2 2 3" xfId="1528"/>
    <cellStyle name="Обычный 2 2 2 3 2 2 2 2 3 2" xfId="3576"/>
    <cellStyle name="Обычный 2 2 2 3 2 2 2 2 3 2 2" xfId="7672"/>
    <cellStyle name="Обычный 2 2 2 3 2 2 2 2 3 2 2 2" xfId="15864"/>
    <cellStyle name="Обычный 2 2 2 3 2 2 2 2 3 2 2 2 2" xfId="32248"/>
    <cellStyle name="Обычный 2 2 2 3 2 2 2 2 3 2 2 3" xfId="24056"/>
    <cellStyle name="Обычный 2 2 2 3 2 2 2 2 3 2 3" xfId="11768"/>
    <cellStyle name="Обычный 2 2 2 3 2 2 2 2 3 2 3 2" xfId="28152"/>
    <cellStyle name="Обычный 2 2 2 3 2 2 2 2 3 2 4" xfId="19960"/>
    <cellStyle name="Обычный 2 2 2 3 2 2 2 2 3 3" xfId="5624"/>
    <cellStyle name="Обычный 2 2 2 3 2 2 2 2 3 3 2" xfId="13816"/>
    <cellStyle name="Обычный 2 2 2 3 2 2 2 2 3 3 2 2" xfId="30200"/>
    <cellStyle name="Обычный 2 2 2 3 2 2 2 2 3 3 3" xfId="22008"/>
    <cellStyle name="Обычный 2 2 2 3 2 2 2 2 3 4" xfId="9720"/>
    <cellStyle name="Обычный 2 2 2 3 2 2 2 2 3 4 2" xfId="26104"/>
    <cellStyle name="Обычный 2 2 2 3 2 2 2 2 3 5" xfId="17912"/>
    <cellStyle name="Обычный 2 2 2 3 2 2 2 2 4" xfId="2552"/>
    <cellStyle name="Обычный 2 2 2 3 2 2 2 2 4 2" xfId="6648"/>
    <cellStyle name="Обычный 2 2 2 3 2 2 2 2 4 2 2" xfId="14840"/>
    <cellStyle name="Обычный 2 2 2 3 2 2 2 2 4 2 2 2" xfId="31224"/>
    <cellStyle name="Обычный 2 2 2 3 2 2 2 2 4 2 3" xfId="23032"/>
    <cellStyle name="Обычный 2 2 2 3 2 2 2 2 4 3" xfId="10744"/>
    <cellStyle name="Обычный 2 2 2 3 2 2 2 2 4 3 2" xfId="27128"/>
    <cellStyle name="Обычный 2 2 2 3 2 2 2 2 4 4" xfId="18936"/>
    <cellStyle name="Обычный 2 2 2 3 2 2 2 2 5" xfId="4600"/>
    <cellStyle name="Обычный 2 2 2 3 2 2 2 2 5 2" xfId="12792"/>
    <cellStyle name="Обычный 2 2 2 3 2 2 2 2 5 2 2" xfId="29176"/>
    <cellStyle name="Обычный 2 2 2 3 2 2 2 2 5 3" xfId="20984"/>
    <cellStyle name="Обычный 2 2 2 3 2 2 2 2 6" xfId="8696"/>
    <cellStyle name="Обычный 2 2 2 3 2 2 2 2 6 2" xfId="25080"/>
    <cellStyle name="Обычный 2 2 2 3 2 2 2 2 7" xfId="16888"/>
    <cellStyle name="Обычный 2 2 2 3 2 2 2 3" xfId="760"/>
    <cellStyle name="Обычный 2 2 2 3 2 2 2 3 2" xfId="1784"/>
    <cellStyle name="Обычный 2 2 2 3 2 2 2 3 2 2" xfId="3832"/>
    <cellStyle name="Обычный 2 2 2 3 2 2 2 3 2 2 2" xfId="7928"/>
    <cellStyle name="Обычный 2 2 2 3 2 2 2 3 2 2 2 2" xfId="16120"/>
    <cellStyle name="Обычный 2 2 2 3 2 2 2 3 2 2 2 2 2" xfId="32504"/>
    <cellStyle name="Обычный 2 2 2 3 2 2 2 3 2 2 2 3" xfId="24312"/>
    <cellStyle name="Обычный 2 2 2 3 2 2 2 3 2 2 3" xfId="12024"/>
    <cellStyle name="Обычный 2 2 2 3 2 2 2 3 2 2 3 2" xfId="28408"/>
    <cellStyle name="Обычный 2 2 2 3 2 2 2 3 2 2 4" xfId="20216"/>
    <cellStyle name="Обычный 2 2 2 3 2 2 2 3 2 3" xfId="5880"/>
    <cellStyle name="Обычный 2 2 2 3 2 2 2 3 2 3 2" xfId="14072"/>
    <cellStyle name="Обычный 2 2 2 3 2 2 2 3 2 3 2 2" xfId="30456"/>
    <cellStyle name="Обычный 2 2 2 3 2 2 2 3 2 3 3" xfId="22264"/>
    <cellStyle name="Обычный 2 2 2 3 2 2 2 3 2 4" xfId="9976"/>
    <cellStyle name="Обычный 2 2 2 3 2 2 2 3 2 4 2" xfId="26360"/>
    <cellStyle name="Обычный 2 2 2 3 2 2 2 3 2 5" xfId="18168"/>
    <cellStyle name="Обычный 2 2 2 3 2 2 2 3 3" xfId="2808"/>
    <cellStyle name="Обычный 2 2 2 3 2 2 2 3 3 2" xfId="6904"/>
    <cellStyle name="Обычный 2 2 2 3 2 2 2 3 3 2 2" xfId="15096"/>
    <cellStyle name="Обычный 2 2 2 3 2 2 2 3 3 2 2 2" xfId="31480"/>
    <cellStyle name="Обычный 2 2 2 3 2 2 2 3 3 2 3" xfId="23288"/>
    <cellStyle name="Обычный 2 2 2 3 2 2 2 3 3 3" xfId="11000"/>
    <cellStyle name="Обычный 2 2 2 3 2 2 2 3 3 3 2" xfId="27384"/>
    <cellStyle name="Обычный 2 2 2 3 2 2 2 3 3 4" xfId="19192"/>
    <cellStyle name="Обычный 2 2 2 3 2 2 2 3 4" xfId="4856"/>
    <cellStyle name="Обычный 2 2 2 3 2 2 2 3 4 2" xfId="13048"/>
    <cellStyle name="Обычный 2 2 2 3 2 2 2 3 4 2 2" xfId="29432"/>
    <cellStyle name="Обычный 2 2 2 3 2 2 2 3 4 3" xfId="21240"/>
    <cellStyle name="Обычный 2 2 2 3 2 2 2 3 5" xfId="8952"/>
    <cellStyle name="Обычный 2 2 2 3 2 2 2 3 5 2" xfId="25336"/>
    <cellStyle name="Обычный 2 2 2 3 2 2 2 3 6" xfId="17144"/>
    <cellStyle name="Обычный 2 2 2 3 2 2 2 4" xfId="1272"/>
    <cellStyle name="Обычный 2 2 2 3 2 2 2 4 2" xfId="3320"/>
    <cellStyle name="Обычный 2 2 2 3 2 2 2 4 2 2" xfId="7416"/>
    <cellStyle name="Обычный 2 2 2 3 2 2 2 4 2 2 2" xfId="15608"/>
    <cellStyle name="Обычный 2 2 2 3 2 2 2 4 2 2 2 2" xfId="31992"/>
    <cellStyle name="Обычный 2 2 2 3 2 2 2 4 2 2 3" xfId="23800"/>
    <cellStyle name="Обычный 2 2 2 3 2 2 2 4 2 3" xfId="11512"/>
    <cellStyle name="Обычный 2 2 2 3 2 2 2 4 2 3 2" xfId="27896"/>
    <cellStyle name="Обычный 2 2 2 3 2 2 2 4 2 4" xfId="19704"/>
    <cellStyle name="Обычный 2 2 2 3 2 2 2 4 3" xfId="5368"/>
    <cellStyle name="Обычный 2 2 2 3 2 2 2 4 3 2" xfId="13560"/>
    <cellStyle name="Обычный 2 2 2 3 2 2 2 4 3 2 2" xfId="29944"/>
    <cellStyle name="Обычный 2 2 2 3 2 2 2 4 3 3" xfId="21752"/>
    <cellStyle name="Обычный 2 2 2 3 2 2 2 4 4" xfId="9464"/>
    <cellStyle name="Обычный 2 2 2 3 2 2 2 4 4 2" xfId="25848"/>
    <cellStyle name="Обычный 2 2 2 3 2 2 2 4 5" xfId="17656"/>
    <cellStyle name="Обычный 2 2 2 3 2 2 2 5" xfId="2296"/>
    <cellStyle name="Обычный 2 2 2 3 2 2 2 5 2" xfId="6392"/>
    <cellStyle name="Обычный 2 2 2 3 2 2 2 5 2 2" xfId="14584"/>
    <cellStyle name="Обычный 2 2 2 3 2 2 2 5 2 2 2" xfId="30968"/>
    <cellStyle name="Обычный 2 2 2 3 2 2 2 5 2 3" xfId="22776"/>
    <cellStyle name="Обычный 2 2 2 3 2 2 2 5 3" xfId="10488"/>
    <cellStyle name="Обычный 2 2 2 3 2 2 2 5 3 2" xfId="26872"/>
    <cellStyle name="Обычный 2 2 2 3 2 2 2 5 4" xfId="18680"/>
    <cellStyle name="Обычный 2 2 2 3 2 2 2 6" xfId="4344"/>
    <cellStyle name="Обычный 2 2 2 3 2 2 2 6 2" xfId="12536"/>
    <cellStyle name="Обычный 2 2 2 3 2 2 2 6 2 2" xfId="28920"/>
    <cellStyle name="Обычный 2 2 2 3 2 2 2 6 3" xfId="20728"/>
    <cellStyle name="Обычный 2 2 2 3 2 2 2 7" xfId="8440"/>
    <cellStyle name="Обычный 2 2 2 3 2 2 2 7 2" xfId="24824"/>
    <cellStyle name="Обычный 2 2 2 3 2 2 2 8" xfId="16632"/>
    <cellStyle name="Обычный 2 2 2 3 2 2 3" xfId="376"/>
    <cellStyle name="Обычный 2 2 2 3 2 2 3 2" xfId="888"/>
    <cellStyle name="Обычный 2 2 2 3 2 2 3 2 2" xfId="1912"/>
    <cellStyle name="Обычный 2 2 2 3 2 2 3 2 2 2" xfId="3960"/>
    <cellStyle name="Обычный 2 2 2 3 2 2 3 2 2 2 2" xfId="8056"/>
    <cellStyle name="Обычный 2 2 2 3 2 2 3 2 2 2 2 2" xfId="16248"/>
    <cellStyle name="Обычный 2 2 2 3 2 2 3 2 2 2 2 2 2" xfId="32632"/>
    <cellStyle name="Обычный 2 2 2 3 2 2 3 2 2 2 2 3" xfId="24440"/>
    <cellStyle name="Обычный 2 2 2 3 2 2 3 2 2 2 3" xfId="12152"/>
    <cellStyle name="Обычный 2 2 2 3 2 2 3 2 2 2 3 2" xfId="28536"/>
    <cellStyle name="Обычный 2 2 2 3 2 2 3 2 2 2 4" xfId="20344"/>
    <cellStyle name="Обычный 2 2 2 3 2 2 3 2 2 3" xfId="6008"/>
    <cellStyle name="Обычный 2 2 2 3 2 2 3 2 2 3 2" xfId="14200"/>
    <cellStyle name="Обычный 2 2 2 3 2 2 3 2 2 3 2 2" xfId="30584"/>
    <cellStyle name="Обычный 2 2 2 3 2 2 3 2 2 3 3" xfId="22392"/>
    <cellStyle name="Обычный 2 2 2 3 2 2 3 2 2 4" xfId="10104"/>
    <cellStyle name="Обычный 2 2 2 3 2 2 3 2 2 4 2" xfId="26488"/>
    <cellStyle name="Обычный 2 2 2 3 2 2 3 2 2 5" xfId="18296"/>
    <cellStyle name="Обычный 2 2 2 3 2 2 3 2 3" xfId="2936"/>
    <cellStyle name="Обычный 2 2 2 3 2 2 3 2 3 2" xfId="7032"/>
    <cellStyle name="Обычный 2 2 2 3 2 2 3 2 3 2 2" xfId="15224"/>
    <cellStyle name="Обычный 2 2 2 3 2 2 3 2 3 2 2 2" xfId="31608"/>
    <cellStyle name="Обычный 2 2 2 3 2 2 3 2 3 2 3" xfId="23416"/>
    <cellStyle name="Обычный 2 2 2 3 2 2 3 2 3 3" xfId="11128"/>
    <cellStyle name="Обычный 2 2 2 3 2 2 3 2 3 3 2" xfId="27512"/>
    <cellStyle name="Обычный 2 2 2 3 2 2 3 2 3 4" xfId="19320"/>
    <cellStyle name="Обычный 2 2 2 3 2 2 3 2 4" xfId="4984"/>
    <cellStyle name="Обычный 2 2 2 3 2 2 3 2 4 2" xfId="13176"/>
    <cellStyle name="Обычный 2 2 2 3 2 2 3 2 4 2 2" xfId="29560"/>
    <cellStyle name="Обычный 2 2 2 3 2 2 3 2 4 3" xfId="21368"/>
    <cellStyle name="Обычный 2 2 2 3 2 2 3 2 5" xfId="9080"/>
    <cellStyle name="Обычный 2 2 2 3 2 2 3 2 5 2" xfId="25464"/>
    <cellStyle name="Обычный 2 2 2 3 2 2 3 2 6" xfId="17272"/>
    <cellStyle name="Обычный 2 2 2 3 2 2 3 3" xfId="1400"/>
    <cellStyle name="Обычный 2 2 2 3 2 2 3 3 2" xfId="3448"/>
    <cellStyle name="Обычный 2 2 2 3 2 2 3 3 2 2" xfId="7544"/>
    <cellStyle name="Обычный 2 2 2 3 2 2 3 3 2 2 2" xfId="15736"/>
    <cellStyle name="Обычный 2 2 2 3 2 2 3 3 2 2 2 2" xfId="32120"/>
    <cellStyle name="Обычный 2 2 2 3 2 2 3 3 2 2 3" xfId="23928"/>
    <cellStyle name="Обычный 2 2 2 3 2 2 3 3 2 3" xfId="11640"/>
    <cellStyle name="Обычный 2 2 2 3 2 2 3 3 2 3 2" xfId="28024"/>
    <cellStyle name="Обычный 2 2 2 3 2 2 3 3 2 4" xfId="19832"/>
    <cellStyle name="Обычный 2 2 2 3 2 2 3 3 3" xfId="5496"/>
    <cellStyle name="Обычный 2 2 2 3 2 2 3 3 3 2" xfId="13688"/>
    <cellStyle name="Обычный 2 2 2 3 2 2 3 3 3 2 2" xfId="30072"/>
    <cellStyle name="Обычный 2 2 2 3 2 2 3 3 3 3" xfId="21880"/>
    <cellStyle name="Обычный 2 2 2 3 2 2 3 3 4" xfId="9592"/>
    <cellStyle name="Обычный 2 2 2 3 2 2 3 3 4 2" xfId="25976"/>
    <cellStyle name="Обычный 2 2 2 3 2 2 3 3 5" xfId="17784"/>
    <cellStyle name="Обычный 2 2 2 3 2 2 3 4" xfId="2424"/>
    <cellStyle name="Обычный 2 2 2 3 2 2 3 4 2" xfId="6520"/>
    <cellStyle name="Обычный 2 2 2 3 2 2 3 4 2 2" xfId="14712"/>
    <cellStyle name="Обычный 2 2 2 3 2 2 3 4 2 2 2" xfId="31096"/>
    <cellStyle name="Обычный 2 2 2 3 2 2 3 4 2 3" xfId="22904"/>
    <cellStyle name="Обычный 2 2 2 3 2 2 3 4 3" xfId="10616"/>
    <cellStyle name="Обычный 2 2 2 3 2 2 3 4 3 2" xfId="27000"/>
    <cellStyle name="Обычный 2 2 2 3 2 2 3 4 4" xfId="18808"/>
    <cellStyle name="Обычный 2 2 2 3 2 2 3 5" xfId="4472"/>
    <cellStyle name="Обычный 2 2 2 3 2 2 3 5 2" xfId="12664"/>
    <cellStyle name="Обычный 2 2 2 3 2 2 3 5 2 2" xfId="29048"/>
    <cellStyle name="Обычный 2 2 2 3 2 2 3 5 3" xfId="20856"/>
    <cellStyle name="Обычный 2 2 2 3 2 2 3 6" xfId="8568"/>
    <cellStyle name="Обычный 2 2 2 3 2 2 3 6 2" xfId="24952"/>
    <cellStyle name="Обычный 2 2 2 3 2 2 3 7" xfId="16760"/>
    <cellStyle name="Обычный 2 2 2 3 2 2 4" xfId="632"/>
    <cellStyle name="Обычный 2 2 2 3 2 2 4 2" xfId="1656"/>
    <cellStyle name="Обычный 2 2 2 3 2 2 4 2 2" xfId="3704"/>
    <cellStyle name="Обычный 2 2 2 3 2 2 4 2 2 2" xfId="7800"/>
    <cellStyle name="Обычный 2 2 2 3 2 2 4 2 2 2 2" xfId="15992"/>
    <cellStyle name="Обычный 2 2 2 3 2 2 4 2 2 2 2 2" xfId="32376"/>
    <cellStyle name="Обычный 2 2 2 3 2 2 4 2 2 2 3" xfId="24184"/>
    <cellStyle name="Обычный 2 2 2 3 2 2 4 2 2 3" xfId="11896"/>
    <cellStyle name="Обычный 2 2 2 3 2 2 4 2 2 3 2" xfId="28280"/>
    <cellStyle name="Обычный 2 2 2 3 2 2 4 2 2 4" xfId="20088"/>
    <cellStyle name="Обычный 2 2 2 3 2 2 4 2 3" xfId="5752"/>
    <cellStyle name="Обычный 2 2 2 3 2 2 4 2 3 2" xfId="13944"/>
    <cellStyle name="Обычный 2 2 2 3 2 2 4 2 3 2 2" xfId="30328"/>
    <cellStyle name="Обычный 2 2 2 3 2 2 4 2 3 3" xfId="22136"/>
    <cellStyle name="Обычный 2 2 2 3 2 2 4 2 4" xfId="9848"/>
    <cellStyle name="Обычный 2 2 2 3 2 2 4 2 4 2" xfId="26232"/>
    <cellStyle name="Обычный 2 2 2 3 2 2 4 2 5" xfId="18040"/>
    <cellStyle name="Обычный 2 2 2 3 2 2 4 3" xfId="2680"/>
    <cellStyle name="Обычный 2 2 2 3 2 2 4 3 2" xfId="6776"/>
    <cellStyle name="Обычный 2 2 2 3 2 2 4 3 2 2" xfId="14968"/>
    <cellStyle name="Обычный 2 2 2 3 2 2 4 3 2 2 2" xfId="31352"/>
    <cellStyle name="Обычный 2 2 2 3 2 2 4 3 2 3" xfId="23160"/>
    <cellStyle name="Обычный 2 2 2 3 2 2 4 3 3" xfId="10872"/>
    <cellStyle name="Обычный 2 2 2 3 2 2 4 3 3 2" xfId="27256"/>
    <cellStyle name="Обычный 2 2 2 3 2 2 4 3 4" xfId="19064"/>
    <cellStyle name="Обычный 2 2 2 3 2 2 4 4" xfId="4728"/>
    <cellStyle name="Обычный 2 2 2 3 2 2 4 4 2" xfId="12920"/>
    <cellStyle name="Обычный 2 2 2 3 2 2 4 4 2 2" xfId="29304"/>
    <cellStyle name="Обычный 2 2 2 3 2 2 4 4 3" xfId="21112"/>
    <cellStyle name="Обычный 2 2 2 3 2 2 4 5" xfId="8824"/>
    <cellStyle name="Обычный 2 2 2 3 2 2 4 5 2" xfId="25208"/>
    <cellStyle name="Обычный 2 2 2 3 2 2 4 6" xfId="17016"/>
    <cellStyle name="Обычный 2 2 2 3 2 2 5" xfId="1144"/>
    <cellStyle name="Обычный 2 2 2 3 2 2 5 2" xfId="3192"/>
    <cellStyle name="Обычный 2 2 2 3 2 2 5 2 2" xfId="7288"/>
    <cellStyle name="Обычный 2 2 2 3 2 2 5 2 2 2" xfId="15480"/>
    <cellStyle name="Обычный 2 2 2 3 2 2 5 2 2 2 2" xfId="31864"/>
    <cellStyle name="Обычный 2 2 2 3 2 2 5 2 2 3" xfId="23672"/>
    <cellStyle name="Обычный 2 2 2 3 2 2 5 2 3" xfId="11384"/>
    <cellStyle name="Обычный 2 2 2 3 2 2 5 2 3 2" xfId="27768"/>
    <cellStyle name="Обычный 2 2 2 3 2 2 5 2 4" xfId="19576"/>
    <cellStyle name="Обычный 2 2 2 3 2 2 5 3" xfId="5240"/>
    <cellStyle name="Обычный 2 2 2 3 2 2 5 3 2" xfId="13432"/>
    <cellStyle name="Обычный 2 2 2 3 2 2 5 3 2 2" xfId="29816"/>
    <cellStyle name="Обычный 2 2 2 3 2 2 5 3 3" xfId="21624"/>
    <cellStyle name="Обычный 2 2 2 3 2 2 5 4" xfId="9336"/>
    <cellStyle name="Обычный 2 2 2 3 2 2 5 4 2" xfId="25720"/>
    <cellStyle name="Обычный 2 2 2 3 2 2 5 5" xfId="17528"/>
    <cellStyle name="Обычный 2 2 2 3 2 2 6" xfId="2168"/>
    <cellStyle name="Обычный 2 2 2 3 2 2 6 2" xfId="6264"/>
    <cellStyle name="Обычный 2 2 2 3 2 2 6 2 2" xfId="14456"/>
    <cellStyle name="Обычный 2 2 2 3 2 2 6 2 2 2" xfId="30840"/>
    <cellStyle name="Обычный 2 2 2 3 2 2 6 2 3" xfId="22648"/>
    <cellStyle name="Обычный 2 2 2 3 2 2 6 3" xfId="10360"/>
    <cellStyle name="Обычный 2 2 2 3 2 2 6 3 2" xfId="26744"/>
    <cellStyle name="Обычный 2 2 2 3 2 2 6 4" xfId="18552"/>
    <cellStyle name="Обычный 2 2 2 3 2 2 7" xfId="4216"/>
    <cellStyle name="Обычный 2 2 2 3 2 2 7 2" xfId="12408"/>
    <cellStyle name="Обычный 2 2 2 3 2 2 7 2 2" xfId="28792"/>
    <cellStyle name="Обычный 2 2 2 3 2 2 7 3" xfId="20600"/>
    <cellStyle name="Обычный 2 2 2 3 2 2 8" xfId="8312"/>
    <cellStyle name="Обычный 2 2 2 3 2 2 8 2" xfId="24696"/>
    <cellStyle name="Обычный 2 2 2 3 2 2 9" xfId="16504"/>
    <cellStyle name="Обычный 2 2 2 3 2 3" xfId="184"/>
    <cellStyle name="Обычный 2 2 2 3 2 3 2" xfId="440"/>
    <cellStyle name="Обычный 2 2 2 3 2 3 2 2" xfId="952"/>
    <cellStyle name="Обычный 2 2 2 3 2 3 2 2 2" xfId="1976"/>
    <cellStyle name="Обычный 2 2 2 3 2 3 2 2 2 2" xfId="4024"/>
    <cellStyle name="Обычный 2 2 2 3 2 3 2 2 2 2 2" xfId="8120"/>
    <cellStyle name="Обычный 2 2 2 3 2 3 2 2 2 2 2 2" xfId="16312"/>
    <cellStyle name="Обычный 2 2 2 3 2 3 2 2 2 2 2 2 2" xfId="32696"/>
    <cellStyle name="Обычный 2 2 2 3 2 3 2 2 2 2 2 3" xfId="24504"/>
    <cellStyle name="Обычный 2 2 2 3 2 3 2 2 2 2 3" xfId="12216"/>
    <cellStyle name="Обычный 2 2 2 3 2 3 2 2 2 2 3 2" xfId="28600"/>
    <cellStyle name="Обычный 2 2 2 3 2 3 2 2 2 2 4" xfId="20408"/>
    <cellStyle name="Обычный 2 2 2 3 2 3 2 2 2 3" xfId="6072"/>
    <cellStyle name="Обычный 2 2 2 3 2 3 2 2 2 3 2" xfId="14264"/>
    <cellStyle name="Обычный 2 2 2 3 2 3 2 2 2 3 2 2" xfId="30648"/>
    <cellStyle name="Обычный 2 2 2 3 2 3 2 2 2 3 3" xfId="22456"/>
    <cellStyle name="Обычный 2 2 2 3 2 3 2 2 2 4" xfId="10168"/>
    <cellStyle name="Обычный 2 2 2 3 2 3 2 2 2 4 2" xfId="26552"/>
    <cellStyle name="Обычный 2 2 2 3 2 3 2 2 2 5" xfId="18360"/>
    <cellStyle name="Обычный 2 2 2 3 2 3 2 2 3" xfId="3000"/>
    <cellStyle name="Обычный 2 2 2 3 2 3 2 2 3 2" xfId="7096"/>
    <cellStyle name="Обычный 2 2 2 3 2 3 2 2 3 2 2" xfId="15288"/>
    <cellStyle name="Обычный 2 2 2 3 2 3 2 2 3 2 2 2" xfId="31672"/>
    <cellStyle name="Обычный 2 2 2 3 2 3 2 2 3 2 3" xfId="23480"/>
    <cellStyle name="Обычный 2 2 2 3 2 3 2 2 3 3" xfId="11192"/>
    <cellStyle name="Обычный 2 2 2 3 2 3 2 2 3 3 2" xfId="27576"/>
    <cellStyle name="Обычный 2 2 2 3 2 3 2 2 3 4" xfId="19384"/>
    <cellStyle name="Обычный 2 2 2 3 2 3 2 2 4" xfId="5048"/>
    <cellStyle name="Обычный 2 2 2 3 2 3 2 2 4 2" xfId="13240"/>
    <cellStyle name="Обычный 2 2 2 3 2 3 2 2 4 2 2" xfId="29624"/>
    <cellStyle name="Обычный 2 2 2 3 2 3 2 2 4 3" xfId="21432"/>
    <cellStyle name="Обычный 2 2 2 3 2 3 2 2 5" xfId="9144"/>
    <cellStyle name="Обычный 2 2 2 3 2 3 2 2 5 2" xfId="25528"/>
    <cellStyle name="Обычный 2 2 2 3 2 3 2 2 6" xfId="17336"/>
    <cellStyle name="Обычный 2 2 2 3 2 3 2 3" xfId="1464"/>
    <cellStyle name="Обычный 2 2 2 3 2 3 2 3 2" xfId="3512"/>
    <cellStyle name="Обычный 2 2 2 3 2 3 2 3 2 2" xfId="7608"/>
    <cellStyle name="Обычный 2 2 2 3 2 3 2 3 2 2 2" xfId="15800"/>
    <cellStyle name="Обычный 2 2 2 3 2 3 2 3 2 2 2 2" xfId="32184"/>
    <cellStyle name="Обычный 2 2 2 3 2 3 2 3 2 2 3" xfId="23992"/>
    <cellStyle name="Обычный 2 2 2 3 2 3 2 3 2 3" xfId="11704"/>
    <cellStyle name="Обычный 2 2 2 3 2 3 2 3 2 3 2" xfId="28088"/>
    <cellStyle name="Обычный 2 2 2 3 2 3 2 3 2 4" xfId="19896"/>
    <cellStyle name="Обычный 2 2 2 3 2 3 2 3 3" xfId="5560"/>
    <cellStyle name="Обычный 2 2 2 3 2 3 2 3 3 2" xfId="13752"/>
    <cellStyle name="Обычный 2 2 2 3 2 3 2 3 3 2 2" xfId="30136"/>
    <cellStyle name="Обычный 2 2 2 3 2 3 2 3 3 3" xfId="21944"/>
    <cellStyle name="Обычный 2 2 2 3 2 3 2 3 4" xfId="9656"/>
    <cellStyle name="Обычный 2 2 2 3 2 3 2 3 4 2" xfId="26040"/>
    <cellStyle name="Обычный 2 2 2 3 2 3 2 3 5" xfId="17848"/>
    <cellStyle name="Обычный 2 2 2 3 2 3 2 4" xfId="2488"/>
    <cellStyle name="Обычный 2 2 2 3 2 3 2 4 2" xfId="6584"/>
    <cellStyle name="Обычный 2 2 2 3 2 3 2 4 2 2" xfId="14776"/>
    <cellStyle name="Обычный 2 2 2 3 2 3 2 4 2 2 2" xfId="31160"/>
    <cellStyle name="Обычный 2 2 2 3 2 3 2 4 2 3" xfId="22968"/>
    <cellStyle name="Обычный 2 2 2 3 2 3 2 4 3" xfId="10680"/>
    <cellStyle name="Обычный 2 2 2 3 2 3 2 4 3 2" xfId="27064"/>
    <cellStyle name="Обычный 2 2 2 3 2 3 2 4 4" xfId="18872"/>
    <cellStyle name="Обычный 2 2 2 3 2 3 2 5" xfId="4536"/>
    <cellStyle name="Обычный 2 2 2 3 2 3 2 5 2" xfId="12728"/>
    <cellStyle name="Обычный 2 2 2 3 2 3 2 5 2 2" xfId="29112"/>
    <cellStyle name="Обычный 2 2 2 3 2 3 2 5 3" xfId="20920"/>
    <cellStyle name="Обычный 2 2 2 3 2 3 2 6" xfId="8632"/>
    <cellStyle name="Обычный 2 2 2 3 2 3 2 6 2" xfId="25016"/>
    <cellStyle name="Обычный 2 2 2 3 2 3 2 7" xfId="16824"/>
    <cellStyle name="Обычный 2 2 2 3 2 3 3" xfId="696"/>
    <cellStyle name="Обычный 2 2 2 3 2 3 3 2" xfId="1720"/>
    <cellStyle name="Обычный 2 2 2 3 2 3 3 2 2" xfId="3768"/>
    <cellStyle name="Обычный 2 2 2 3 2 3 3 2 2 2" xfId="7864"/>
    <cellStyle name="Обычный 2 2 2 3 2 3 3 2 2 2 2" xfId="16056"/>
    <cellStyle name="Обычный 2 2 2 3 2 3 3 2 2 2 2 2" xfId="32440"/>
    <cellStyle name="Обычный 2 2 2 3 2 3 3 2 2 2 3" xfId="24248"/>
    <cellStyle name="Обычный 2 2 2 3 2 3 3 2 2 3" xfId="11960"/>
    <cellStyle name="Обычный 2 2 2 3 2 3 3 2 2 3 2" xfId="28344"/>
    <cellStyle name="Обычный 2 2 2 3 2 3 3 2 2 4" xfId="20152"/>
    <cellStyle name="Обычный 2 2 2 3 2 3 3 2 3" xfId="5816"/>
    <cellStyle name="Обычный 2 2 2 3 2 3 3 2 3 2" xfId="14008"/>
    <cellStyle name="Обычный 2 2 2 3 2 3 3 2 3 2 2" xfId="30392"/>
    <cellStyle name="Обычный 2 2 2 3 2 3 3 2 3 3" xfId="22200"/>
    <cellStyle name="Обычный 2 2 2 3 2 3 3 2 4" xfId="9912"/>
    <cellStyle name="Обычный 2 2 2 3 2 3 3 2 4 2" xfId="26296"/>
    <cellStyle name="Обычный 2 2 2 3 2 3 3 2 5" xfId="18104"/>
    <cellStyle name="Обычный 2 2 2 3 2 3 3 3" xfId="2744"/>
    <cellStyle name="Обычный 2 2 2 3 2 3 3 3 2" xfId="6840"/>
    <cellStyle name="Обычный 2 2 2 3 2 3 3 3 2 2" xfId="15032"/>
    <cellStyle name="Обычный 2 2 2 3 2 3 3 3 2 2 2" xfId="31416"/>
    <cellStyle name="Обычный 2 2 2 3 2 3 3 3 2 3" xfId="23224"/>
    <cellStyle name="Обычный 2 2 2 3 2 3 3 3 3" xfId="10936"/>
    <cellStyle name="Обычный 2 2 2 3 2 3 3 3 3 2" xfId="27320"/>
    <cellStyle name="Обычный 2 2 2 3 2 3 3 3 4" xfId="19128"/>
    <cellStyle name="Обычный 2 2 2 3 2 3 3 4" xfId="4792"/>
    <cellStyle name="Обычный 2 2 2 3 2 3 3 4 2" xfId="12984"/>
    <cellStyle name="Обычный 2 2 2 3 2 3 3 4 2 2" xfId="29368"/>
    <cellStyle name="Обычный 2 2 2 3 2 3 3 4 3" xfId="21176"/>
    <cellStyle name="Обычный 2 2 2 3 2 3 3 5" xfId="8888"/>
    <cellStyle name="Обычный 2 2 2 3 2 3 3 5 2" xfId="25272"/>
    <cellStyle name="Обычный 2 2 2 3 2 3 3 6" xfId="17080"/>
    <cellStyle name="Обычный 2 2 2 3 2 3 4" xfId="1208"/>
    <cellStyle name="Обычный 2 2 2 3 2 3 4 2" xfId="3256"/>
    <cellStyle name="Обычный 2 2 2 3 2 3 4 2 2" xfId="7352"/>
    <cellStyle name="Обычный 2 2 2 3 2 3 4 2 2 2" xfId="15544"/>
    <cellStyle name="Обычный 2 2 2 3 2 3 4 2 2 2 2" xfId="31928"/>
    <cellStyle name="Обычный 2 2 2 3 2 3 4 2 2 3" xfId="23736"/>
    <cellStyle name="Обычный 2 2 2 3 2 3 4 2 3" xfId="11448"/>
    <cellStyle name="Обычный 2 2 2 3 2 3 4 2 3 2" xfId="27832"/>
    <cellStyle name="Обычный 2 2 2 3 2 3 4 2 4" xfId="19640"/>
    <cellStyle name="Обычный 2 2 2 3 2 3 4 3" xfId="5304"/>
    <cellStyle name="Обычный 2 2 2 3 2 3 4 3 2" xfId="13496"/>
    <cellStyle name="Обычный 2 2 2 3 2 3 4 3 2 2" xfId="29880"/>
    <cellStyle name="Обычный 2 2 2 3 2 3 4 3 3" xfId="21688"/>
    <cellStyle name="Обычный 2 2 2 3 2 3 4 4" xfId="9400"/>
    <cellStyle name="Обычный 2 2 2 3 2 3 4 4 2" xfId="25784"/>
    <cellStyle name="Обычный 2 2 2 3 2 3 4 5" xfId="17592"/>
    <cellStyle name="Обычный 2 2 2 3 2 3 5" xfId="2232"/>
    <cellStyle name="Обычный 2 2 2 3 2 3 5 2" xfId="6328"/>
    <cellStyle name="Обычный 2 2 2 3 2 3 5 2 2" xfId="14520"/>
    <cellStyle name="Обычный 2 2 2 3 2 3 5 2 2 2" xfId="30904"/>
    <cellStyle name="Обычный 2 2 2 3 2 3 5 2 3" xfId="22712"/>
    <cellStyle name="Обычный 2 2 2 3 2 3 5 3" xfId="10424"/>
    <cellStyle name="Обычный 2 2 2 3 2 3 5 3 2" xfId="26808"/>
    <cellStyle name="Обычный 2 2 2 3 2 3 5 4" xfId="18616"/>
    <cellStyle name="Обычный 2 2 2 3 2 3 6" xfId="4280"/>
    <cellStyle name="Обычный 2 2 2 3 2 3 6 2" xfId="12472"/>
    <cellStyle name="Обычный 2 2 2 3 2 3 6 2 2" xfId="28856"/>
    <cellStyle name="Обычный 2 2 2 3 2 3 6 3" xfId="20664"/>
    <cellStyle name="Обычный 2 2 2 3 2 3 7" xfId="8376"/>
    <cellStyle name="Обычный 2 2 2 3 2 3 7 2" xfId="24760"/>
    <cellStyle name="Обычный 2 2 2 3 2 3 8" xfId="16568"/>
    <cellStyle name="Обычный 2 2 2 3 2 4" xfId="312"/>
    <cellStyle name="Обычный 2 2 2 3 2 4 2" xfId="824"/>
    <cellStyle name="Обычный 2 2 2 3 2 4 2 2" xfId="1848"/>
    <cellStyle name="Обычный 2 2 2 3 2 4 2 2 2" xfId="3896"/>
    <cellStyle name="Обычный 2 2 2 3 2 4 2 2 2 2" xfId="7992"/>
    <cellStyle name="Обычный 2 2 2 3 2 4 2 2 2 2 2" xfId="16184"/>
    <cellStyle name="Обычный 2 2 2 3 2 4 2 2 2 2 2 2" xfId="32568"/>
    <cellStyle name="Обычный 2 2 2 3 2 4 2 2 2 2 3" xfId="24376"/>
    <cellStyle name="Обычный 2 2 2 3 2 4 2 2 2 3" xfId="12088"/>
    <cellStyle name="Обычный 2 2 2 3 2 4 2 2 2 3 2" xfId="28472"/>
    <cellStyle name="Обычный 2 2 2 3 2 4 2 2 2 4" xfId="20280"/>
    <cellStyle name="Обычный 2 2 2 3 2 4 2 2 3" xfId="5944"/>
    <cellStyle name="Обычный 2 2 2 3 2 4 2 2 3 2" xfId="14136"/>
    <cellStyle name="Обычный 2 2 2 3 2 4 2 2 3 2 2" xfId="30520"/>
    <cellStyle name="Обычный 2 2 2 3 2 4 2 2 3 3" xfId="22328"/>
    <cellStyle name="Обычный 2 2 2 3 2 4 2 2 4" xfId="10040"/>
    <cellStyle name="Обычный 2 2 2 3 2 4 2 2 4 2" xfId="26424"/>
    <cellStyle name="Обычный 2 2 2 3 2 4 2 2 5" xfId="18232"/>
    <cellStyle name="Обычный 2 2 2 3 2 4 2 3" xfId="2872"/>
    <cellStyle name="Обычный 2 2 2 3 2 4 2 3 2" xfId="6968"/>
    <cellStyle name="Обычный 2 2 2 3 2 4 2 3 2 2" xfId="15160"/>
    <cellStyle name="Обычный 2 2 2 3 2 4 2 3 2 2 2" xfId="31544"/>
    <cellStyle name="Обычный 2 2 2 3 2 4 2 3 2 3" xfId="23352"/>
    <cellStyle name="Обычный 2 2 2 3 2 4 2 3 3" xfId="11064"/>
    <cellStyle name="Обычный 2 2 2 3 2 4 2 3 3 2" xfId="27448"/>
    <cellStyle name="Обычный 2 2 2 3 2 4 2 3 4" xfId="19256"/>
    <cellStyle name="Обычный 2 2 2 3 2 4 2 4" xfId="4920"/>
    <cellStyle name="Обычный 2 2 2 3 2 4 2 4 2" xfId="13112"/>
    <cellStyle name="Обычный 2 2 2 3 2 4 2 4 2 2" xfId="29496"/>
    <cellStyle name="Обычный 2 2 2 3 2 4 2 4 3" xfId="21304"/>
    <cellStyle name="Обычный 2 2 2 3 2 4 2 5" xfId="9016"/>
    <cellStyle name="Обычный 2 2 2 3 2 4 2 5 2" xfId="25400"/>
    <cellStyle name="Обычный 2 2 2 3 2 4 2 6" xfId="17208"/>
    <cellStyle name="Обычный 2 2 2 3 2 4 3" xfId="1336"/>
    <cellStyle name="Обычный 2 2 2 3 2 4 3 2" xfId="3384"/>
    <cellStyle name="Обычный 2 2 2 3 2 4 3 2 2" xfId="7480"/>
    <cellStyle name="Обычный 2 2 2 3 2 4 3 2 2 2" xfId="15672"/>
    <cellStyle name="Обычный 2 2 2 3 2 4 3 2 2 2 2" xfId="32056"/>
    <cellStyle name="Обычный 2 2 2 3 2 4 3 2 2 3" xfId="23864"/>
    <cellStyle name="Обычный 2 2 2 3 2 4 3 2 3" xfId="11576"/>
    <cellStyle name="Обычный 2 2 2 3 2 4 3 2 3 2" xfId="27960"/>
    <cellStyle name="Обычный 2 2 2 3 2 4 3 2 4" xfId="19768"/>
    <cellStyle name="Обычный 2 2 2 3 2 4 3 3" xfId="5432"/>
    <cellStyle name="Обычный 2 2 2 3 2 4 3 3 2" xfId="13624"/>
    <cellStyle name="Обычный 2 2 2 3 2 4 3 3 2 2" xfId="30008"/>
    <cellStyle name="Обычный 2 2 2 3 2 4 3 3 3" xfId="21816"/>
    <cellStyle name="Обычный 2 2 2 3 2 4 3 4" xfId="9528"/>
    <cellStyle name="Обычный 2 2 2 3 2 4 3 4 2" xfId="25912"/>
    <cellStyle name="Обычный 2 2 2 3 2 4 3 5" xfId="17720"/>
    <cellStyle name="Обычный 2 2 2 3 2 4 4" xfId="2360"/>
    <cellStyle name="Обычный 2 2 2 3 2 4 4 2" xfId="6456"/>
    <cellStyle name="Обычный 2 2 2 3 2 4 4 2 2" xfId="14648"/>
    <cellStyle name="Обычный 2 2 2 3 2 4 4 2 2 2" xfId="31032"/>
    <cellStyle name="Обычный 2 2 2 3 2 4 4 2 3" xfId="22840"/>
    <cellStyle name="Обычный 2 2 2 3 2 4 4 3" xfId="10552"/>
    <cellStyle name="Обычный 2 2 2 3 2 4 4 3 2" xfId="26936"/>
    <cellStyle name="Обычный 2 2 2 3 2 4 4 4" xfId="18744"/>
    <cellStyle name="Обычный 2 2 2 3 2 4 5" xfId="4408"/>
    <cellStyle name="Обычный 2 2 2 3 2 4 5 2" xfId="12600"/>
    <cellStyle name="Обычный 2 2 2 3 2 4 5 2 2" xfId="28984"/>
    <cellStyle name="Обычный 2 2 2 3 2 4 5 3" xfId="20792"/>
    <cellStyle name="Обычный 2 2 2 3 2 4 6" xfId="8504"/>
    <cellStyle name="Обычный 2 2 2 3 2 4 6 2" xfId="24888"/>
    <cellStyle name="Обычный 2 2 2 3 2 4 7" xfId="16696"/>
    <cellStyle name="Обычный 2 2 2 3 2 5" xfId="568"/>
    <cellStyle name="Обычный 2 2 2 3 2 5 2" xfId="1592"/>
    <cellStyle name="Обычный 2 2 2 3 2 5 2 2" xfId="3640"/>
    <cellStyle name="Обычный 2 2 2 3 2 5 2 2 2" xfId="7736"/>
    <cellStyle name="Обычный 2 2 2 3 2 5 2 2 2 2" xfId="15928"/>
    <cellStyle name="Обычный 2 2 2 3 2 5 2 2 2 2 2" xfId="32312"/>
    <cellStyle name="Обычный 2 2 2 3 2 5 2 2 2 3" xfId="24120"/>
    <cellStyle name="Обычный 2 2 2 3 2 5 2 2 3" xfId="11832"/>
    <cellStyle name="Обычный 2 2 2 3 2 5 2 2 3 2" xfId="28216"/>
    <cellStyle name="Обычный 2 2 2 3 2 5 2 2 4" xfId="20024"/>
    <cellStyle name="Обычный 2 2 2 3 2 5 2 3" xfId="5688"/>
    <cellStyle name="Обычный 2 2 2 3 2 5 2 3 2" xfId="13880"/>
    <cellStyle name="Обычный 2 2 2 3 2 5 2 3 2 2" xfId="30264"/>
    <cellStyle name="Обычный 2 2 2 3 2 5 2 3 3" xfId="22072"/>
    <cellStyle name="Обычный 2 2 2 3 2 5 2 4" xfId="9784"/>
    <cellStyle name="Обычный 2 2 2 3 2 5 2 4 2" xfId="26168"/>
    <cellStyle name="Обычный 2 2 2 3 2 5 2 5" xfId="17976"/>
    <cellStyle name="Обычный 2 2 2 3 2 5 3" xfId="2616"/>
    <cellStyle name="Обычный 2 2 2 3 2 5 3 2" xfId="6712"/>
    <cellStyle name="Обычный 2 2 2 3 2 5 3 2 2" xfId="14904"/>
    <cellStyle name="Обычный 2 2 2 3 2 5 3 2 2 2" xfId="31288"/>
    <cellStyle name="Обычный 2 2 2 3 2 5 3 2 3" xfId="23096"/>
    <cellStyle name="Обычный 2 2 2 3 2 5 3 3" xfId="10808"/>
    <cellStyle name="Обычный 2 2 2 3 2 5 3 3 2" xfId="27192"/>
    <cellStyle name="Обычный 2 2 2 3 2 5 3 4" xfId="19000"/>
    <cellStyle name="Обычный 2 2 2 3 2 5 4" xfId="4664"/>
    <cellStyle name="Обычный 2 2 2 3 2 5 4 2" xfId="12856"/>
    <cellStyle name="Обычный 2 2 2 3 2 5 4 2 2" xfId="29240"/>
    <cellStyle name="Обычный 2 2 2 3 2 5 4 3" xfId="21048"/>
    <cellStyle name="Обычный 2 2 2 3 2 5 5" xfId="8760"/>
    <cellStyle name="Обычный 2 2 2 3 2 5 5 2" xfId="25144"/>
    <cellStyle name="Обычный 2 2 2 3 2 5 6" xfId="16952"/>
    <cellStyle name="Обычный 2 2 2 3 2 6" xfId="1080"/>
    <cellStyle name="Обычный 2 2 2 3 2 6 2" xfId="3128"/>
    <cellStyle name="Обычный 2 2 2 3 2 6 2 2" xfId="7224"/>
    <cellStyle name="Обычный 2 2 2 3 2 6 2 2 2" xfId="15416"/>
    <cellStyle name="Обычный 2 2 2 3 2 6 2 2 2 2" xfId="31800"/>
    <cellStyle name="Обычный 2 2 2 3 2 6 2 2 3" xfId="23608"/>
    <cellStyle name="Обычный 2 2 2 3 2 6 2 3" xfId="11320"/>
    <cellStyle name="Обычный 2 2 2 3 2 6 2 3 2" xfId="27704"/>
    <cellStyle name="Обычный 2 2 2 3 2 6 2 4" xfId="19512"/>
    <cellStyle name="Обычный 2 2 2 3 2 6 3" xfId="5176"/>
    <cellStyle name="Обычный 2 2 2 3 2 6 3 2" xfId="13368"/>
    <cellStyle name="Обычный 2 2 2 3 2 6 3 2 2" xfId="29752"/>
    <cellStyle name="Обычный 2 2 2 3 2 6 3 3" xfId="21560"/>
    <cellStyle name="Обычный 2 2 2 3 2 6 4" xfId="9272"/>
    <cellStyle name="Обычный 2 2 2 3 2 6 4 2" xfId="25656"/>
    <cellStyle name="Обычный 2 2 2 3 2 6 5" xfId="17464"/>
    <cellStyle name="Обычный 2 2 2 3 2 7" xfId="2104"/>
    <cellStyle name="Обычный 2 2 2 3 2 7 2" xfId="6200"/>
    <cellStyle name="Обычный 2 2 2 3 2 7 2 2" xfId="14392"/>
    <cellStyle name="Обычный 2 2 2 3 2 7 2 2 2" xfId="30776"/>
    <cellStyle name="Обычный 2 2 2 3 2 7 2 3" xfId="22584"/>
    <cellStyle name="Обычный 2 2 2 3 2 7 3" xfId="10296"/>
    <cellStyle name="Обычный 2 2 2 3 2 7 3 2" xfId="26680"/>
    <cellStyle name="Обычный 2 2 2 3 2 7 4" xfId="18488"/>
    <cellStyle name="Обычный 2 2 2 3 2 8" xfId="4152"/>
    <cellStyle name="Обычный 2 2 2 3 2 8 2" xfId="12344"/>
    <cellStyle name="Обычный 2 2 2 3 2 8 2 2" xfId="28728"/>
    <cellStyle name="Обычный 2 2 2 3 2 8 3" xfId="20536"/>
    <cellStyle name="Обычный 2 2 2 3 2 9" xfId="8248"/>
    <cellStyle name="Обычный 2 2 2 3 2 9 2" xfId="24632"/>
    <cellStyle name="Обычный 2 2 2 3 3" xfId="88"/>
    <cellStyle name="Обычный 2 2 2 3 3 2" xfId="216"/>
    <cellStyle name="Обычный 2 2 2 3 3 2 2" xfId="472"/>
    <cellStyle name="Обычный 2 2 2 3 3 2 2 2" xfId="984"/>
    <cellStyle name="Обычный 2 2 2 3 3 2 2 2 2" xfId="2008"/>
    <cellStyle name="Обычный 2 2 2 3 3 2 2 2 2 2" xfId="4056"/>
    <cellStyle name="Обычный 2 2 2 3 3 2 2 2 2 2 2" xfId="8152"/>
    <cellStyle name="Обычный 2 2 2 3 3 2 2 2 2 2 2 2" xfId="16344"/>
    <cellStyle name="Обычный 2 2 2 3 3 2 2 2 2 2 2 2 2" xfId="32728"/>
    <cellStyle name="Обычный 2 2 2 3 3 2 2 2 2 2 2 3" xfId="24536"/>
    <cellStyle name="Обычный 2 2 2 3 3 2 2 2 2 2 3" xfId="12248"/>
    <cellStyle name="Обычный 2 2 2 3 3 2 2 2 2 2 3 2" xfId="28632"/>
    <cellStyle name="Обычный 2 2 2 3 3 2 2 2 2 2 4" xfId="20440"/>
    <cellStyle name="Обычный 2 2 2 3 3 2 2 2 2 3" xfId="6104"/>
    <cellStyle name="Обычный 2 2 2 3 3 2 2 2 2 3 2" xfId="14296"/>
    <cellStyle name="Обычный 2 2 2 3 3 2 2 2 2 3 2 2" xfId="30680"/>
    <cellStyle name="Обычный 2 2 2 3 3 2 2 2 2 3 3" xfId="22488"/>
    <cellStyle name="Обычный 2 2 2 3 3 2 2 2 2 4" xfId="10200"/>
    <cellStyle name="Обычный 2 2 2 3 3 2 2 2 2 4 2" xfId="26584"/>
    <cellStyle name="Обычный 2 2 2 3 3 2 2 2 2 5" xfId="18392"/>
    <cellStyle name="Обычный 2 2 2 3 3 2 2 2 3" xfId="3032"/>
    <cellStyle name="Обычный 2 2 2 3 3 2 2 2 3 2" xfId="7128"/>
    <cellStyle name="Обычный 2 2 2 3 3 2 2 2 3 2 2" xfId="15320"/>
    <cellStyle name="Обычный 2 2 2 3 3 2 2 2 3 2 2 2" xfId="31704"/>
    <cellStyle name="Обычный 2 2 2 3 3 2 2 2 3 2 3" xfId="23512"/>
    <cellStyle name="Обычный 2 2 2 3 3 2 2 2 3 3" xfId="11224"/>
    <cellStyle name="Обычный 2 2 2 3 3 2 2 2 3 3 2" xfId="27608"/>
    <cellStyle name="Обычный 2 2 2 3 3 2 2 2 3 4" xfId="19416"/>
    <cellStyle name="Обычный 2 2 2 3 3 2 2 2 4" xfId="5080"/>
    <cellStyle name="Обычный 2 2 2 3 3 2 2 2 4 2" xfId="13272"/>
    <cellStyle name="Обычный 2 2 2 3 3 2 2 2 4 2 2" xfId="29656"/>
    <cellStyle name="Обычный 2 2 2 3 3 2 2 2 4 3" xfId="21464"/>
    <cellStyle name="Обычный 2 2 2 3 3 2 2 2 5" xfId="9176"/>
    <cellStyle name="Обычный 2 2 2 3 3 2 2 2 5 2" xfId="25560"/>
    <cellStyle name="Обычный 2 2 2 3 3 2 2 2 6" xfId="17368"/>
    <cellStyle name="Обычный 2 2 2 3 3 2 2 3" xfId="1496"/>
    <cellStyle name="Обычный 2 2 2 3 3 2 2 3 2" xfId="3544"/>
    <cellStyle name="Обычный 2 2 2 3 3 2 2 3 2 2" xfId="7640"/>
    <cellStyle name="Обычный 2 2 2 3 3 2 2 3 2 2 2" xfId="15832"/>
    <cellStyle name="Обычный 2 2 2 3 3 2 2 3 2 2 2 2" xfId="32216"/>
    <cellStyle name="Обычный 2 2 2 3 3 2 2 3 2 2 3" xfId="24024"/>
    <cellStyle name="Обычный 2 2 2 3 3 2 2 3 2 3" xfId="11736"/>
    <cellStyle name="Обычный 2 2 2 3 3 2 2 3 2 3 2" xfId="28120"/>
    <cellStyle name="Обычный 2 2 2 3 3 2 2 3 2 4" xfId="19928"/>
    <cellStyle name="Обычный 2 2 2 3 3 2 2 3 3" xfId="5592"/>
    <cellStyle name="Обычный 2 2 2 3 3 2 2 3 3 2" xfId="13784"/>
    <cellStyle name="Обычный 2 2 2 3 3 2 2 3 3 2 2" xfId="30168"/>
    <cellStyle name="Обычный 2 2 2 3 3 2 2 3 3 3" xfId="21976"/>
    <cellStyle name="Обычный 2 2 2 3 3 2 2 3 4" xfId="9688"/>
    <cellStyle name="Обычный 2 2 2 3 3 2 2 3 4 2" xfId="26072"/>
    <cellStyle name="Обычный 2 2 2 3 3 2 2 3 5" xfId="17880"/>
    <cellStyle name="Обычный 2 2 2 3 3 2 2 4" xfId="2520"/>
    <cellStyle name="Обычный 2 2 2 3 3 2 2 4 2" xfId="6616"/>
    <cellStyle name="Обычный 2 2 2 3 3 2 2 4 2 2" xfId="14808"/>
    <cellStyle name="Обычный 2 2 2 3 3 2 2 4 2 2 2" xfId="31192"/>
    <cellStyle name="Обычный 2 2 2 3 3 2 2 4 2 3" xfId="23000"/>
    <cellStyle name="Обычный 2 2 2 3 3 2 2 4 3" xfId="10712"/>
    <cellStyle name="Обычный 2 2 2 3 3 2 2 4 3 2" xfId="27096"/>
    <cellStyle name="Обычный 2 2 2 3 3 2 2 4 4" xfId="18904"/>
    <cellStyle name="Обычный 2 2 2 3 3 2 2 5" xfId="4568"/>
    <cellStyle name="Обычный 2 2 2 3 3 2 2 5 2" xfId="12760"/>
    <cellStyle name="Обычный 2 2 2 3 3 2 2 5 2 2" xfId="29144"/>
    <cellStyle name="Обычный 2 2 2 3 3 2 2 5 3" xfId="20952"/>
    <cellStyle name="Обычный 2 2 2 3 3 2 2 6" xfId="8664"/>
    <cellStyle name="Обычный 2 2 2 3 3 2 2 6 2" xfId="25048"/>
    <cellStyle name="Обычный 2 2 2 3 3 2 2 7" xfId="16856"/>
    <cellStyle name="Обычный 2 2 2 3 3 2 3" xfId="728"/>
    <cellStyle name="Обычный 2 2 2 3 3 2 3 2" xfId="1752"/>
    <cellStyle name="Обычный 2 2 2 3 3 2 3 2 2" xfId="3800"/>
    <cellStyle name="Обычный 2 2 2 3 3 2 3 2 2 2" xfId="7896"/>
    <cellStyle name="Обычный 2 2 2 3 3 2 3 2 2 2 2" xfId="16088"/>
    <cellStyle name="Обычный 2 2 2 3 3 2 3 2 2 2 2 2" xfId="32472"/>
    <cellStyle name="Обычный 2 2 2 3 3 2 3 2 2 2 3" xfId="24280"/>
    <cellStyle name="Обычный 2 2 2 3 3 2 3 2 2 3" xfId="11992"/>
    <cellStyle name="Обычный 2 2 2 3 3 2 3 2 2 3 2" xfId="28376"/>
    <cellStyle name="Обычный 2 2 2 3 3 2 3 2 2 4" xfId="20184"/>
    <cellStyle name="Обычный 2 2 2 3 3 2 3 2 3" xfId="5848"/>
    <cellStyle name="Обычный 2 2 2 3 3 2 3 2 3 2" xfId="14040"/>
    <cellStyle name="Обычный 2 2 2 3 3 2 3 2 3 2 2" xfId="30424"/>
    <cellStyle name="Обычный 2 2 2 3 3 2 3 2 3 3" xfId="22232"/>
    <cellStyle name="Обычный 2 2 2 3 3 2 3 2 4" xfId="9944"/>
    <cellStyle name="Обычный 2 2 2 3 3 2 3 2 4 2" xfId="26328"/>
    <cellStyle name="Обычный 2 2 2 3 3 2 3 2 5" xfId="18136"/>
    <cellStyle name="Обычный 2 2 2 3 3 2 3 3" xfId="2776"/>
    <cellStyle name="Обычный 2 2 2 3 3 2 3 3 2" xfId="6872"/>
    <cellStyle name="Обычный 2 2 2 3 3 2 3 3 2 2" xfId="15064"/>
    <cellStyle name="Обычный 2 2 2 3 3 2 3 3 2 2 2" xfId="31448"/>
    <cellStyle name="Обычный 2 2 2 3 3 2 3 3 2 3" xfId="23256"/>
    <cellStyle name="Обычный 2 2 2 3 3 2 3 3 3" xfId="10968"/>
    <cellStyle name="Обычный 2 2 2 3 3 2 3 3 3 2" xfId="27352"/>
    <cellStyle name="Обычный 2 2 2 3 3 2 3 3 4" xfId="19160"/>
    <cellStyle name="Обычный 2 2 2 3 3 2 3 4" xfId="4824"/>
    <cellStyle name="Обычный 2 2 2 3 3 2 3 4 2" xfId="13016"/>
    <cellStyle name="Обычный 2 2 2 3 3 2 3 4 2 2" xfId="29400"/>
    <cellStyle name="Обычный 2 2 2 3 3 2 3 4 3" xfId="21208"/>
    <cellStyle name="Обычный 2 2 2 3 3 2 3 5" xfId="8920"/>
    <cellStyle name="Обычный 2 2 2 3 3 2 3 5 2" xfId="25304"/>
    <cellStyle name="Обычный 2 2 2 3 3 2 3 6" xfId="17112"/>
    <cellStyle name="Обычный 2 2 2 3 3 2 4" xfId="1240"/>
    <cellStyle name="Обычный 2 2 2 3 3 2 4 2" xfId="3288"/>
    <cellStyle name="Обычный 2 2 2 3 3 2 4 2 2" xfId="7384"/>
    <cellStyle name="Обычный 2 2 2 3 3 2 4 2 2 2" xfId="15576"/>
    <cellStyle name="Обычный 2 2 2 3 3 2 4 2 2 2 2" xfId="31960"/>
    <cellStyle name="Обычный 2 2 2 3 3 2 4 2 2 3" xfId="23768"/>
    <cellStyle name="Обычный 2 2 2 3 3 2 4 2 3" xfId="11480"/>
    <cellStyle name="Обычный 2 2 2 3 3 2 4 2 3 2" xfId="27864"/>
    <cellStyle name="Обычный 2 2 2 3 3 2 4 2 4" xfId="19672"/>
    <cellStyle name="Обычный 2 2 2 3 3 2 4 3" xfId="5336"/>
    <cellStyle name="Обычный 2 2 2 3 3 2 4 3 2" xfId="13528"/>
    <cellStyle name="Обычный 2 2 2 3 3 2 4 3 2 2" xfId="29912"/>
    <cellStyle name="Обычный 2 2 2 3 3 2 4 3 3" xfId="21720"/>
    <cellStyle name="Обычный 2 2 2 3 3 2 4 4" xfId="9432"/>
    <cellStyle name="Обычный 2 2 2 3 3 2 4 4 2" xfId="25816"/>
    <cellStyle name="Обычный 2 2 2 3 3 2 4 5" xfId="17624"/>
    <cellStyle name="Обычный 2 2 2 3 3 2 5" xfId="2264"/>
    <cellStyle name="Обычный 2 2 2 3 3 2 5 2" xfId="6360"/>
    <cellStyle name="Обычный 2 2 2 3 3 2 5 2 2" xfId="14552"/>
    <cellStyle name="Обычный 2 2 2 3 3 2 5 2 2 2" xfId="30936"/>
    <cellStyle name="Обычный 2 2 2 3 3 2 5 2 3" xfId="22744"/>
    <cellStyle name="Обычный 2 2 2 3 3 2 5 3" xfId="10456"/>
    <cellStyle name="Обычный 2 2 2 3 3 2 5 3 2" xfId="26840"/>
    <cellStyle name="Обычный 2 2 2 3 3 2 5 4" xfId="18648"/>
    <cellStyle name="Обычный 2 2 2 3 3 2 6" xfId="4312"/>
    <cellStyle name="Обычный 2 2 2 3 3 2 6 2" xfId="12504"/>
    <cellStyle name="Обычный 2 2 2 3 3 2 6 2 2" xfId="28888"/>
    <cellStyle name="Обычный 2 2 2 3 3 2 6 3" xfId="20696"/>
    <cellStyle name="Обычный 2 2 2 3 3 2 7" xfId="8408"/>
    <cellStyle name="Обычный 2 2 2 3 3 2 7 2" xfId="24792"/>
    <cellStyle name="Обычный 2 2 2 3 3 2 8" xfId="16600"/>
    <cellStyle name="Обычный 2 2 2 3 3 3" xfId="344"/>
    <cellStyle name="Обычный 2 2 2 3 3 3 2" xfId="856"/>
    <cellStyle name="Обычный 2 2 2 3 3 3 2 2" xfId="1880"/>
    <cellStyle name="Обычный 2 2 2 3 3 3 2 2 2" xfId="3928"/>
    <cellStyle name="Обычный 2 2 2 3 3 3 2 2 2 2" xfId="8024"/>
    <cellStyle name="Обычный 2 2 2 3 3 3 2 2 2 2 2" xfId="16216"/>
    <cellStyle name="Обычный 2 2 2 3 3 3 2 2 2 2 2 2" xfId="32600"/>
    <cellStyle name="Обычный 2 2 2 3 3 3 2 2 2 2 3" xfId="24408"/>
    <cellStyle name="Обычный 2 2 2 3 3 3 2 2 2 3" xfId="12120"/>
    <cellStyle name="Обычный 2 2 2 3 3 3 2 2 2 3 2" xfId="28504"/>
    <cellStyle name="Обычный 2 2 2 3 3 3 2 2 2 4" xfId="20312"/>
    <cellStyle name="Обычный 2 2 2 3 3 3 2 2 3" xfId="5976"/>
    <cellStyle name="Обычный 2 2 2 3 3 3 2 2 3 2" xfId="14168"/>
    <cellStyle name="Обычный 2 2 2 3 3 3 2 2 3 2 2" xfId="30552"/>
    <cellStyle name="Обычный 2 2 2 3 3 3 2 2 3 3" xfId="22360"/>
    <cellStyle name="Обычный 2 2 2 3 3 3 2 2 4" xfId="10072"/>
    <cellStyle name="Обычный 2 2 2 3 3 3 2 2 4 2" xfId="26456"/>
    <cellStyle name="Обычный 2 2 2 3 3 3 2 2 5" xfId="18264"/>
    <cellStyle name="Обычный 2 2 2 3 3 3 2 3" xfId="2904"/>
    <cellStyle name="Обычный 2 2 2 3 3 3 2 3 2" xfId="7000"/>
    <cellStyle name="Обычный 2 2 2 3 3 3 2 3 2 2" xfId="15192"/>
    <cellStyle name="Обычный 2 2 2 3 3 3 2 3 2 2 2" xfId="31576"/>
    <cellStyle name="Обычный 2 2 2 3 3 3 2 3 2 3" xfId="23384"/>
    <cellStyle name="Обычный 2 2 2 3 3 3 2 3 3" xfId="11096"/>
    <cellStyle name="Обычный 2 2 2 3 3 3 2 3 3 2" xfId="27480"/>
    <cellStyle name="Обычный 2 2 2 3 3 3 2 3 4" xfId="19288"/>
    <cellStyle name="Обычный 2 2 2 3 3 3 2 4" xfId="4952"/>
    <cellStyle name="Обычный 2 2 2 3 3 3 2 4 2" xfId="13144"/>
    <cellStyle name="Обычный 2 2 2 3 3 3 2 4 2 2" xfId="29528"/>
    <cellStyle name="Обычный 2 2 2 3 3 3 2 4 3" xfId="21336"/>
    <cellStyle name="Обычный 2 2 2 3 3 3 2 5" xfId="9048"/>
    <cellStyle name="Обычный 2 2 2 3 3 3 2 5 2" xfId="25432"/>
    <cellStyle name="Обычный 2 2 2 3 3 3 2 6" xfId="17240"/>
    <cellStyle name="Обычный 2 2 2 3 3 3 3" xfId="1368"/>
    <cellStyle name="Обычный 2 2 2 3 3 3 3 2" xfId="3416"/>
    <cellStyle name="Обычный 2 2 2 3 3 3 3 2 2" xfId="7512"/>
    <cellStyle name="Обычный 2 2 2 3 3 3 3 2 2 2" xfId="15704"/>
    <cellStyle name="Обычный 2 2 2 3 3 3 3 2 2 2 2" xfId="32088"/>
    <cellStyle name="Обычный 2 2 2 3 3 3 3 2 2 3" xfId="23896"/>
    <cellStyle name="Обычный 2 2 2 3 3 3 3 2 3" xfId="11608"/>
    <cellStyle name="Обычный 2 2 2 3 3 3 3 2 3 2" xfId="27992"/>
    <cellStyle name="Обычный 2 2 2 3 3 3 3 2 4" xfId="19800"/>
    <cellStyle name="Обычный 2 2 2 3 3 3 3 3" xfId="5464"/>
    <cellStyle name="Обычный 2 2 2 3 3 3 3 3 2" xfId="13656"/>
    <cellStyle name="Обычный 2 2 2 3 3 3 3 3 2 2" xfId="30040"/>
    <cellStyle name="Обычный 2 2 2 3 3 3 3 3 3" xfId="21848"/>
    <cellStyle name="Обычный 2 2 2 3 3 3 3 4" xfId="9560"/>
    <cellStyle name="Обычный 2 2 2 3 3 3 3 4 2" xfId="25944"/>
    <cellStyle name="Обычный 2 2 2 3 3 3 3 5" xfId="17752"/>
    <cellStyle name="Обычный 2 2 2 3 3 3 4" xfId="2392"/>
    <cellStyle name="Обычный 2 2 2 3 3 3 4 2" xfId="6488"/>
    <cellStyle name="Обычный 2 2 2 3 3 3 4 2 2" xfId="14680"/>
    <cellStyle name="Обычный 2 2 2 3 3 3 4 2 2 2" xfId="31064"/>
    <cellStyle name="Обычный 2 2 2 3 3 3 4 2 3" xfId="22872"/>
    <cellStyle name="Обычный 2 2 2 3 3 3 4 3" xfId="10584"/>
    <cellStyle name="Обычный 2 2 2 3 3 3 4 3 2" xfId="26968"/>
    <cellStyle name="Обычный 2 2 2 3 3 3 4 4" xfId="18776"/>
    <cellStyle name="Обычный 2 2 2 3 3 3 5" xfId="4440"/>
    <cellStyle name="Обычный 2 2 2 3 3 3 5 2" xfId="12632"/>
    <cellStyle name="Обычный 2 2 2 3 3 3 5 2 2" xfId="29016"/>
    <cellStyle name="Обычный 2 2 2 3 3 3 5 3" xfId="20824"/>
    <cellStyle name="Обычный 2 2 2 3 3 3 6" xfId="8536"/>
    <cellStyle name="Обычный 2 2 2 3 3 3 6 2" xfId="24920"/>
    <cellStyle name="Обычный 2 2 2 3 3 3 7" xfId="16728"/>
    <cellStyle name="Обычный 2 2 2 3 3 4" xfId="600"/>
    <cellStyle name="Обычный 2 2 2 3 3 4 2" xfId="1624"/>
    <cellStyle name="Обычный 2 2 2 3 3 4 2 2" xfId="3672"/>
    <cellStyle name="Обычный 2 2 2 3 3 4 2 2 2" xfId="7768"/>
    <cellStyle name="Обычный 2 2 2 3 3 4 2 2 2 2" xfId="15960"/>
    <cellStyle name="Обычный 2 2 2 3 3 4 2 2 2 2 2" xfId="32344"/>
    <cellStyle name="Обычный 2 2 2 3 3 4 2 2 2 3" xfId="24152"/>
    <cellStyle name="Обычный 2 2 2 3 3 4 2 2 3" xfId="11864"/>
    <cellStyle name="Обычный 2 2 2 3 3 4 2 2 3 2" xfId="28248"/>
    <cellStyle name="Обычный 2 2 2 3 3 4 2 2 4" xfId="20056"/>
    <cellStyle name="Обычный 2 2 2 3 3 4 2 3" xfId="5720"/>
    <cellStyle name="Обычный 2 2 2 3 3 4 2 3 2" xfId="13912"/>
    <cellStyle name="Обычный 2 2 2 3 3 4 2 3 2 2" xfId="30296"/>
    <cellStyle name="Обычный 2 2 2 3 3 4 2 3 3" xfId="22104"/>
    <cellStyle name="Обычный 2 2 2 3 3 4 2 4" xfId="9816"/>
    <cellStyle name="Обычный 2 2 2 3 3 4 2 4 2" xfId="26200"/>
    <cellStyle name="Обычный 2 2 2 3 3 4 2 5" xfId="18008"/>
    <cellStyle name="Обычный 2 2 2 3 3 4 3" xfId="2648"/>
    <cellStyle name="Обычный 2 2 2 3 3 4 3 2" xfId="6744"/>
    <cellStyle name="Обычный 2 2 2 3 3 4 3 2 2" xfId="14936"/>
    <cellStyle name="Обычный 2 2 2 3 3 4 3 2 2 2" xfId="31320"/>
    <cellStyle name="Обычный 2 2 2 3 3 4 3 2 3" xfId="23128"/>
    <cellStyle name="Обычный 2 2 2 3 3 4 3 3" xfId="10840"/>
    <cellStyle name="Обычный 2 2 2 3 3 4 3 3 2" xfId="27224"/>
    <cellStyle name="Обычный 2 2 2 3 3 4 3 4" xfId="19032"/>
    <cellStyle name="Обычный 2 2 2 3 3 4 4" xfId="4696"/>
    <cellStyle name="Обычный 2 2 2 3 3 4 4 2" xfId="12888"/>
    <cellStyle name="Обычный 2 2 2 3 3 4 4 2 2" xfId="29272"/>
    <cellStyle name="Обычный 2 2 2 3 3 4 4 3" xfId="21080"/>
    <cellStyle name="Обычный 2 2 2 3 3 4 5" xfId="8792"/>
    <cellStyle name="Обычный 2 2 2 3 3 4 5 2" xfId="25176"/>
    <cellStyle name="Обычный 2 2 2 3 3 4 6" xfId="16984"/>
    <cellStyle name="Обычный 2 2 2 3 3 5" xfId="1112"/>
    <cellStyle name="Обычный 2 2 2 3 3 5 2" xfId="3160"/>
    <cellStyle name="Обычный 2 2 2 3 3 5 2 2" xfId="7256"/>
    <cellStyle name="Обычный 2 2 2 3 3 5 2 2 2" xfId="15448"/>
    <cellStyle name="Обычный 2 2 2 3 3 5 2 2 2 2" xfId="31832"/>
    <cellStyle name="Обычный 2 2 2 3 3 5 2 2 3" xfId="23640"/>
    <cellStyle name="Обычный 2 2 2 3 3 5 2 3" xfId="11352"/>
    <cellStyle name="Обычный 2 2 2 3 3 5 2 3 2" xfId="27736"/>
    <cellStyle name="Обычный 2 2 2 3 3 5 2 4" xfId="19544"/>
    <cellStyle name="Обычный 2 2 2 3 3 5 3" xfId="5208"/>
    <cellStyle name="Обычный 2 2 2 3 3 5 3 2" xfId="13400"/>
    <cellStyle name="Обычный 2 2 2 3 3 5 3 2 2" xfId="29784"/>
    <cellStyle name="Обычный 2 2 2 3 3 5 3 3" xfId="21592"/>
    <cellStyle name="Обычный 2 2 2 3 3 5 4" xfId="9304"/>
    <cellStyle name="Обычный 2 2 2 3 3 5 4 2" xfId="25688"/>
    <cellStyle name="Обычный 2 2 2 3 3 5 5" xfId="17496"/>
    <cellStyle name="Обычный 2 2 2 3 3 6" xfId="2136"/>
    <cellStyle name="Обычный 2 2 2 3 3 6 2" xfId="6232"/>
    <cellStyle name="Обычный 2 2 2 3 3 6 2 2" xfId="14424"/>
    <cellStyle name="Обычный 2 2 2 3 3 6 2 2 2" xfId="30808"/>
    <cellStyle name="Обычный 2 2 2 3 3 6 2 3" xfId="22616"/>
    <cellStyle name="Обычный 2 2 2 3 3 6 3" xfId="10328"/>
    <cellStyle name="Обычный 2 2 2 3 3 6 3 2" xfId="26712"/>
    <cellStyle name="Обычный 2 2 2 3 3 6 4" xfId="18520"/>
    <cellStyle name="Обычный 2 2 2 3 3 7" xfId="4184"/>
    <cellStyle name="Обычный 2 2 2 3 3 7 2" xfId="12376"/>
    <cellStyle name="Обычный 2 2 2 3 3 7 2 2" xfId="28760"/>
    <cellStyle name="Обычный 2 2 2 3 3 7 3" xfId="20568"/>
    <cellStyle name="Обычный 2 2 2 3 3 8" xfId="8280"/>
    <cellStyle name="Обычный 2 2 2 3 3 8 2" xfId="24664"/>
    <cellStyle name="Обычный 2 2 2 3 3 9" xfId="16472"/>
    <cellStyle name="Обычный 2 2 2 3 4" xfId="152"/>
    <cellStyle name="Обычный 2 2 2 3 4 2" xfId="408"/>
    <cellStyle name="Обычный 2 2 2 3 4 2 2" xfId="920"/>
    <cellStyle name="Обычный 2 2 2 3 4 2 2 2" xfId="1944"/>
    <cellStyle name="Обычный 2 2 2 3 4 2 2 2 2" xfId="3992"/>
    <cellStyle name="Обычный 2 2 2 3 4 2 2 2 2 2" xfId="8088"/>
    <cellStyle name="Обычный 2 2 2 3 4 2 2 2 2 2 2" xfId="16280"/>
    <cellStyle name="Обычный 2 2 2 3 4 2 2 2 2 2 2 2" xfId="32664"/>
    <cellStyle name="Обычный 2 2 2 3 4 2 2 2 2 2 3" xfId="24472"/>
    <cellStyle name="Обычный 2 2 2 3 4 2 2 2 2 3" xfId="12184"/>
    <cellStyle name="Обычный 2 2 2 3 4 2 2 2 2 3 2" xfId="28568"/>
    <cellStyle name="Обычный 2 2 2 3 4 2 2 2 2 4" xfId="20376"/>
    <cellStyle name="Обычный 2 2 2 3 4 2 2 2 3" xfId="6040"/>
    <cellStyle name="Обычный 2 2 2 3 4 2 2 2 3 2" xfId="14232"/>
    <cellStyle name="Обычный 2 2 2 3 4 2 2 2 3 2 2" xfId="30616"/>
    <cellStyle name="Обычный 2 2 2 3 4 2 2 2 3 3" xfId="22424"/>
    <cellStyle name="Обычный 2 2 2 3 4 2 2 2 4" xfId="10136"/>
    <cellStyle name="Обычный 2 2 2 3 4 2 2 2 4 2" xfId="26520"/>
    <cellStyle name="Обычный 2 2 2 3 4 2 2 2 5" xfId="18328"/>
    <cellStyle name="Обычный 2 2 2 3 4 2 2 3" xfId="2968"/>
    <cellStyle name="Обычный 2 2 2 3 4 2 2 3 2" xfId="7064"/>
    <cellStyle name="Обычный 2 2 2 3 4 2 2 3 2 2" xfId="15256"/>
    <cellStyle name="Обычный 2 2 2 3 4 2 2 3 2 2 2" xfId="31640"/>
    <cellStyle name="Обычный 2 2 2 3 4 2 2 3 2 3" xfId="23448"/>
    <cellStyle name="Обычный 2 2 2 3 4 2 2 3 3" xfId="11160"/>
    <cellStyle name="Обычный 2 2 2 3 4 2 2 3 3 2" xfId="27544"/>
    <cellStyle name="Обычный 2 2 2 3 4 2 2 3 4" xfId="19352"/>
    <cellStyle name="Обычный 2 2 2 3 4 2 2 4" xfId="5016"/>
    <cellStyle name="Обычный 2 2 2 3 4 2 2 4 2" xfId="13208"/>
    <cellStyle name="Обычный 2 2 2 3 4 2 2 4 2 2" xfId="29592"/>
    <cellStyle name="Обычный 2 2 2 3 4 2 2 4 3" xfId="21400"/>
    <cellStyle name="Обычный 2 2 2 3 4 2 2 5" xfId="9112"/>
    <cellStyle name="Обычный 2 2 2 3 4 2 2 5 2" xfId="25496"/>
    <cellStyle name="Обычный 2 2 2 3 4 2 2 6" xfId="17304"/>
    <cellStyle name="Обычный 2 2 2 3 4 2 3" xfId="1432"/>
    <cellStyle name="Обычный 2 2 2 3 4 2 3 2" xfId="3480"/>
    <cellStyle name="Обычный 2 2 2 3 4 2 3 2 2" xfId="7576"/>
    <cellStyle name="Обычный 2 2 2 3 4 2 3 2 2 2" xfId="15768"/>
    <cellStyle name="Обычный 2 2 2 3 4 2 3 2 2 2 2" xfId="32152"/>
    <cellStyle name="Обычный 2 2 2 3 4 2 3 2 2 3" xfId="23960"/>
    <cellStyle name="Обычный 2 2 2 3 4 2 3 2 3" xfId="11672"/>
    <cellStyle name="Обычный 2 2 2 3 4 2 3 2 3 2" xfId="28056"/>
    <cellStyle name="Обычный 2 2 2 3 4 2 3 2 4" xfId="19864"/>
    <cellStyle name="Обычный 2 2 2 3 4 2 3 3" xfId="5528"/>
    <cellStyle name="Обычный 2 2 2 3 4 2 3 3 2" xfId="13720"/>
    <cellStyle name="Обычный 2 2 2 3 4 2 3 3 2 2" xfId="30104"/>
    <cellStyle name="Обычный 2 2 2 3 4 2 3 3 3" xfId="21912"/>
    <cellStyle name="Обычный 2 2 2 3 4 2 3 4" xfId="9624"/>
    <cellStyle name="Обычный 2 2 2 3 4 2 3 4 2" xfId="26008"/>
    <cellStyle name="Обычный 2 2 2 3 4 2 3 5" xfId="17816"/>
    <cellStyle name="Обычный 2 2 2 3 4 2 4" xfId="2456"/>
    <cellStyle name="Обычный 2 2 2 3 4 2 4 2" xfId="6552"/>
    <cellStyle name="Обычный 2 2 2 3 4 2 4 2 2" xfId="14744"/>
    <cellStyle name="Обычный 2 2 2 3 4 2 4 2 2 2" xfId="31128"/>
    <cellStyle name="Обычный 2 2 2 3 4 2 4 2 3" xfId="22936"/>
    <cellStyle name="Обычный 2 2 2 3 4 2 4 3" xfId="10648"/>
    <cellStyle name="Обычный 2 2 2 3 4 2 4 3 2" xfId="27032"/>
    <cellStyle name="Обычный 2 2 2 3 4 2 4 4" xfId="18840"/>
    <cellStyle name="Обычный 2 2 2 3 4 2 5" xfId="4504"/>
    <cellStyle name="Обычный 2 2 2 3 4 2 5 2" xfId="12696"/>
    <cellStyle name="Обычный 2 2 2 3 4 2 5 2 2" xfId="29080"/>
    <cellStyle name="Обычный 2 2 2 3 4 2 5 3" xfId="20888"/>
    <cellStyle name="Обычный 2 2 2 3 4 2 6" xfId="8600"/>
    <cellStyle name="Обычный 2 2 2 3 4 2 6 2" xfId="24984"/>
    <cellStyle name="Обычный 2 2 2 3 4 2 7" xfId="16792"/>
    <cellStyle name="Обычный 2 2 2 3 4 3" xfId="664"/>
    <cellStyle name="Обычный 2 2 2 3 4 3 2" xfId="1688"/>
    <cellStyle name="Обычный 2 2 2 3 4 3 2 2" xfId="3736"/>
    <cellStyle name="Обычный 2 2 2 3 4 3 2 2 2" xfId="7832"/>
    <cellStyle name="Обычный 2 2 2 3 4 3 2 2 2 2" xfId="16024"/>
    <cellStyle name="Обычный 2 2 2 3 4 3 2 2 2 2 2" xfId="32408"/>
    <cellStyle name="Обычный 2 2 2 3 4 3 2 2 2 3" xfId="24216"/>
    <cellStyle name="Обычный 2 2 2 3 4 3 2 2 3" xfId="11928"/>
    <cellStyle name="Обычный 2 2 2 3 4 3 2 2 3 2" xfId="28312"/>
    <cellStyle name="Обычный 2 2 2 3 4 3 2 2 4" xfId="20120"/>
    <cellStyle name="Обычный 2 2 2 3 4 3 2 3" xfId="5784"/>
    <cellStyle name="Обычный 2 2 2 3 4 3 2 3 2" xfId="13976"/>
    <cellStyle name="Обычный 2 2 2 3 4 3 2 3 2 2" xfId="30360"/>
    <cellStyle name="Обычный 2 2 2 3 4 3 2 3 3" xfId="22168"/>
    <cellStyle name="Обычный 2 2 2 3 4 3 2 4" xfId="9880"/>
    <cellStyle name="Обычный 2 2 2 3 4 3 2 4 2" xfId="26264"/>
    <cellStyle name="Обычный 2 2 2 3 4 3 2 5" xfId="18072"/>
    <cellStyle name="Обычный 2 2 2 3 4 3 3" xfId="2712"/>
    <cellStyle name="Обычный 2 2 2 3 4 3 3 2" xfId="6808"/>
    <cellStyle name="Обычный 2 2 2 3 4 3 3 2 2" xfId="15000"/>
    <cellStyle name="Обычный 2 2 2 3 4 3 3 2 2 2" xfId="31384"/>
    <cellStyle name="Обычный 2 2 2 3 4 3 3 2 3" xfId="23192"/>
    <cellStyle name="Обычный 2 2 2 3 4 3 3 3" xfId="10904"/>
    <cellStyle name="Обычный 2 2 2 3 4 3 3 3 2" xfId="27288"/>
    <cellStyle name="Обычный 2 2 2 3 4 3 3 4" xfId="19096"/>
    <cellStyle name="Обычный 2 2 2 3 4 3 4" xfId="4760"/>
    <cellStyle name="Обычный 2 2 2 3 4 3 4 2" xfId="12952"/>
    <cellStyle name="Обычный 2 2 2 3 4 3 4 2 2" xfId="29336"/>
    <cellStyle name="Обычный 2 2 2 3 4 3 4 3" xfId="21144"/>
    <cellStyle name="Обычный 2 2 2 3 4 3 5" xfId="8856"/>
    <cellStyle name="Обычный 2 2 2 3 4 3 5 2" xfId="25240"/>
    <cellStyle name="Обычный 2 2 2 3 4 3 6" xfId="17048"/>
    <cellStyle name="Обычный 2 2 2 3 4 4" xfId="1176"/>
    <cellStyle name="Обычный 2 2 2 3 4 4 2" xfId="3224"/>
    <cellStyle name="Обычный 2 2 2 3 4 4 2 2" xfId="7320"/>
    <cellStyle name="Обычный 2 2 2 3 4 4 2 2 2" xfId="15512"/>
    <cellStyle name="Обычный 2 2 2 3 4 4 2 2 2 2" xfId="31896"/>
    <cellStyle name="Обычный 2 2 2 3 4 4 2 2 3" xfId="23704"/>
    <cellStyle name="Обычный 2 2 2 3 4 4 2 3" xfId="11416"/>
    <cellStyle name="Обычный 2 2 2 3 4 4 2 3 2" xfId="27800"/>
    <cellStyle name="Обычный 2 2 2 3 4 4 2 4" xfId="19608"/>
    <cellStyle name="Обычный 2 2 2 3 4 4 3" xfId="5272"/>
    <cellStyle name="Обычный 2 2 2 3 4 4 3 2" xfId="13464"/>
    <cellStyle name="Обычный 2 2 2 3 4 4 3 2 2" xfId="29848"/>
    <cellStyle name="Обычный 2 2 2 3 4 4 3 3" xfId="21656"/>
    <cellStyle name="Обычный 2 2 2 3 4 4 4" xfId="9368"/>
    <cellStyle name="Обычный 2 2 2 3 4 4 4 2" xfId="25752"/>
    <cellStyle name="Обычный 2 2 2 3 4 4 5" xfId="17560"/>
    <cellStyle name="Обычный 2 2 2 3 4 5" xfId="2200"/>
    <cellStyle name="Обычный 2 2 2 3 4 5 2" xfId="6296"/>
    <cellStyle name="Обычный 2 2 2 3 4 5 2 2" xfId="14488"/>
    <cellStyle name="Обычный 2 2 2 3 4 5 2 2 2" xfId="30872"/>
    <cellStyle name="Обычный 2 2 2 3 4 5 2 3" xfId="22680"/>
    <cellStyle name="Обычный 2 2 2 3 4 5 3" xfId="10392"/>
    <cellStyle name="Обычный 2 2 2 3 4 5 3 2" xfId="26776"/>
    <cellStyle name="Обычный 2 2 2 3 4 5 4" xfId="18584"/>
    <cellStyle name="Обычный 2 2 2 3 4 6" xfId="4248"/>
    <cellStyle name="Обычный 2 2 2 3 4 6 2" xfId="12440"/>
    <cellStyle name="Обычный 2 2 2 3 4 6 2 2" xfId="28824"/>
    <cellStyle name="Обычный 2 2 2 3 4 6 3" xfId="20632"/>
    <cellStyle name="Обычный 2 2 2 3 4 7" xfId="8344"/>
    <cellStyle name="Обычный 2 2 2 3 4 7 2" xfId="24728"/>
    <cellStyle name="Обычный 2 2 2 3 4 8" xfId="16536"/>
    <cellStyle name="Обычный 2 2 2 3 5" xfId="280"/>
    <cellStyle name="Обычный 2 2 2 3 5 2" xfId="792"/>
    <cellStyle name="Обычный 2 2 2 3 5 2 2" xfId="1816"/>
    <cellStyle name="Обычный 2 2 2 3 5 2 2 2" xfId="3864"/>
    <cellStyle name="Обычный 2 2 2 3 5 2 2 2 2" xfId="7960"/>
    <cellStyle name="Обычный 2 2 2 3 5 2 2 2 2 2" xfId="16152"/>
    <cellStyle name="Обычный 2 2 2 3 5 2 2 2 2 2 2" xfId="32536"/>
    <cellStyle name="Обычный 2 2 2 3 5 2 2 2 2 3" xfId="24344"/>
    <cellStyle name="Обычный 2 2 2 3 5 2 2 2 3" xfId="12056"/>
    <cellStyle name="Обычный 2 2 2 3 5 2 2 2 3 2" xfId="28440"/>
    <cellStyle name="Обычный 2 2 2 3 5 2 2 2 4" xfId="20248"/>
    <cellStyle name="Обычный 2 2 2 3 5 2 2 3" xfId="5912"/>
    <cellStyle name="Обычный 2 2 2 3 5 2 2 3 2" xfId="14104"/>
    <cellStyle name="Обычный 2 2 2 3 5 2 2 3 2 2" xfId="30488"/>
    <cellStyle name="Обычный 2 2 2 3 5 2 2 3 3" xfId="22296"/>
    <cellStyle name="Обычный 2 2 2 3 5 2 2 4" xfId="10008"/>
    <cellStyle name="Обычный 2 2 2 3 5 2 2 4 2" xfId="26392"/>
    <cellStyle name="Обычный 2 2 2 3 5 2 2 5" xfId="18200"/>
    <cellStyle name="Обычный 2 2 2 3 5 2 3" xfId="2840"/>
    <cellStyle name="Обычный 2 2 2 3 5 2 3 2" xfId="6936"/>
    <cellStyle name="Обычный 2 2 2 3 5 2 3 2 2" xfId="15128"/>
    <cellStyle name="Обычный 2 2 2 3 5 2 3 2 2 2" xfId="31512"/>
    <cellStyle name="Обычный 2 2 2 3 5 2 3 2 3" xfId="23320"/>
    <cellStyle name="Обычный 2 2 2 3 5 2 3 3" xfId="11032"/>
    <cellStyle name="Обычный 2 2 2 3 5 2 3 3 2" xfId="27416"/>
    <cellStyle name="Обычный 2 2 2 3 5 2 3 4" xfId="19224"/>
    <cellStyle name="Обычный 2 2 2 3 5 2 4" xfId="4888"/>
    <cellStyle name="Обычный 2 2 2 3 5 2 4 2" xfId="13080"/>
    <cellStyle name="Обычный 2 2 2 3 5 2 4 2 2" xfId="29464"/>
    <cellStyle name="Обычный 2 2 2 3 5 2 4 3" xfId="21272"/>
    <cellStyle name="Обычный 2 2 2 3 5 2 5" xfId="8984"/>
    <cellStyle name="Обычный 2 2 2 3 5 2 5 2" xfId="25368"/>
    <cellStyle name="Обычный 2 2 2 3 5 2 6" xfId="17176"/>
    <cellStyle name="Обычный 2 2 2 3 5 3" xfId="1304"/>
    <cellStyle name="Обычный 2 2 2 3 5 3 2" xfId="3352"/>
    <cellStyle name="Обычный 2 2 2 3 5 3 2 2" xfId="7448"/>
    <cellStyle name="Обычный 2 2 2 3 5 3 2 2 2" xfId="15640"/>
    <cellStyle name="Обычный 2 2 2 3 5 3 2 2 2 2" xfId="32024"/>
    <cellStyle name="Обычный 2 2 2 3 5 3 2 2 3" xfId="23832"/>
    <cellStyle name="Обычный 2 2 2 3 5 3 2 3" xfId="11544"/>
    <cellStyle name="Обычный 2 2 2 3 5 3 2 3 2" xfId="27928"/>
    <cellStyle name="Обычный 2 2 2 3 5 3 2 4" xfId="19736"/>
    <cellStyle name="Обычный 2 2 2 3 5 3 3" xfId="5400"/>
    <cellStyle name="Обычный 2 2 2 3 5 3 3 2" xfId="13592"/>
    <cellStyle name="Обычный 2 2 2 3 5 3 3 2 2" xfId="29976"/>
    <cellStyle name="Обычный 2 2 2 3 5 3 3 3" xfId="21784"/>
    <cellStyle name="Обычный 2 2 2 3 5 3 4" xfId="9496"/>
    <cellStyle name="Обычный 2 2 2 3 5 3 4 2" xfId="25880"/>
    <cellStyle name="Обычный 2 2 2 3 5 3 5" xfId="17688"/>
    <cellStyle name="Обычный 2 2 2 3 5 4" xfId="2328"/>
    <cellStyle name="Обычный 2 2 2 3 5 4 2" xfId="6424"/>
    <cellStyle name="Обычный 2 2 2 3 5 4 2 2" xfId="14616"/>
    <cellStyle name="Обычный 2 2 2 3 5 4 2 2 2" xfId="31000"/>
    <cellStyle name="Обычный 2 2 2 3 5 4 2 3" xfId="22808"/>
    <cellStyle name="Обычный 2 2 2 3 5 4 3" xfId="10520"/>
    <cellStyle name="Обычный 2 2 2 3 5 4 3 2" xfId="26904"/>
    <cellStyle name="Обычный 2 2 2 3 5 4 4" xfId="18712"/>
    <cellStyle name="Обычный 2 2 2 3 5 5" xfId="4376"/>
    <cellStyle name="Обычный 2 2 2 3 5 5 2" xfId="12568"/>
    <cellStyle name="Обычный 2 2 2 3 5 5 2 2" xfId="28952"/>
    <cellStyle name="Обычный 2 2 2 3 5 5 3" xfId="20760"/>
    <cellStyle name="Обычный 2 2 2 3 5 6" xfId="8472"/>
    <cellStyle name="Обычный 2 2 2 3 5 6 2" xfId="24856"/>
    <cellStyle name="Обычный 2 2 2 3 5 7" xfId="16664"/>
    <cellStyle name="Обычный 2 2 2 3 6" xfId="536"/>
    <cellStyle name="Обычный 2 2 2 3 6 2" xfId="1560"/>
    <cellStyle name="Обычный 2 2 2 3 6 2 2" xfId="3608"/>
    <cellStyle name="Обычный 2 2 2 3 6 2 2 2" xfId="7704"/>
    <cellStyle name="Обычный 2 2 2 3 6 2 2 2 2" xfId="15896"/>
    <cellStyle name="Обычный 2 2 2 3 6 2 2 2 2 2" xfId="32280"/>
    <cellStyle name="Обычный 2 2 2 3 6 2 2 2 3" xfId="24088"/>
    <cellStyle name="Обычный 2 2 2 3 6 2 2 3" xfId="11800"/>
    <cellStyle name="Обычный 2 2 2 3 6 2 2 3 2" xfId="28184"/>
    <cellStyle name="Обычный 2 2 2 3 6 2 2 4" xfId="19992"/>
    <cellStyle name="Обычный 2 2 2 3 6 2 3" xfId="5656"/>
    <cellStyle name="Обычный 2 2 2 3 6 2 3 2" xfId="13848"/>
    <cellStyle name="Обычный 2 2 2 3 6 2 3 2 2" xfId="30232"/>
    <cellStyle name="Обычный 2 2 2 3 6 2 3 3" xfId="22040"/>
    <cellStyle name="Обычный 2 2 2 3 6 2 4" xfId="9752"/>
    <cellStyle name="Обычный 2 2 2 3 6 2 4 2" xfId="26136"/>
    <cellStyle name="Обычный 2 2 2 3 6 2 5" xfId="17944"/>
    <cellStyle name="Обычный 2 2 2 3 6 3" xfId="2584"/>
    <cellStyle name="Обычный 2 2 2 3 6 3 2" xfId="6680"/>
    <cellStyle name="Обычный 2 2 2 3 6 3 2 2" xfId="14872"/>
    <cellStyle name="Обычный 2 2 2 3 6 3 2 2 2" xfId="31256"/>
    <cellStyle name="Обычный 2 2 2 3 6 3 2 3" xfId="23064"/>
    <cellStyle name="Обычный 2 2 2 3 6 3 3" xfId="10776"/>
    <cellStyle name="Обычный 2 2 2 3 6 3 3 2" xfId="27160"/>
    <cellStyle name="Обычный 2 2 2 3 6 3 4" xfId="18968"/>
    <cellStyle name="Обычный 2 2 2 3 6 4" xfId="4632"/>
    <cellStyle name="Обычный 2 2 2 3 6 4 2" xfId="12824"/>
    <cellStyle name="Обычный 2 2 2 3 6 4 2 2" xfId="29208"/>
    <cellStyle name="Обычный 2 2 2 3 6 4 3" xfId="21016"/>
    <cellStyle name="Обычный 2 2 2 3 6 5" xfId="8728"/>
    <cellStyle name="Обычный 2 2 2 3 6 5 2" xfId="25112"/>
    <cellStyle name="Обычный 2 2 2 3 6 6" xfId="16920"/>
    <cellStyle name="Обычный 2 2 2 3 7" xfId="1048"/>
    <cellStyle name="Обычный 2 2 2 3 7 2" xfId="3096"/>
    <cellStyle name="Обычный 2 2 2 3 7 2 2" xfId="7192"/>
    <cellStyle name="Обычный 2 2 2 3 7 2 2 2" xfId="15384"/>
    <cellStyle name="Обычный 2 2 2 3 7 2 2 2 2" xfId="31768"/>
    <cellStyle name="Обычный 2 2 2 3 7 2 2 3" xfId="23576"/>
    <cellStyle name="Обычный 2 2 2 3 7 2 3" xfId="11288"/>
    <cellStyle name="Обычный 2 2 2 3 7 2 3 2" xfId="27672"/>
    <cellStyle name="Обычный 2 2 2 3 7 2 4" xfId="19480"/>
    <cellStyle name="Обычный 2 2 2 3 7 3" xfId="5144"/>
    <cellStyle name="Обычный 2 2 2 3 7 3 2" xfId="13336"/>
    <cellStyle name="Обычный 2 2 2 3 7 3 2 2" xfId="29720"/>
    <cellStyle name="Обычный 2 2 2 3 7 3 3" xfId="21528"/>
    <cellStyle name="Обычный 2 2 2 3 7 4" xfId="9240"/>
    <cellStyle name="Обычный 2 2 2 3 7 4 2" xfId="25624"/>
    <cellStyle name="Обычный 2 2 2 3 7 5" xfId="17432"/>
    <cellStyle name="Обычный 2 2 2 3 8" xfId="2072"/>
    <cellStyle name="Обычный 2 2 2 3 8 2" xfId="6168"/>
    <cellStyle name="Обычный 2 2 2 3 8 2 2" xfId="14360"/>
    <cellStyle name="Обычный 2 2 2 3 8 2 2 2" xfId="30744"/>
    <cellStyle name="Обычный 2 2 2 3 8 2 3" xfId="22552"/>
    <cellStyle name="Обычный 2 2 2 3 8 3" xfId="10264"/>
    <cellStyle name="Обычный 2 2 2 3 8 3 2" xfId="26648"/>
    <cellStyle name="Обычный 2 2 2 3 8 4" xfId="18456"/>
    <cellStyle name="Обычный 2 2 2 3 9" xfId="4120"/>
    <cellStyle name="Обычный 2 2 2 3 9 2" xfId="12312"/>
    <cellStyle name="Обычный 2 2 2 3 9 2 2" xfId="28696"/>
    <cellStyle name="Обычный 2 2 2 3 9 3" xfId="20504"/>
    <cellStyle name="Обычный 2 2 2 4" xfId="40"/>
    <cellStyle name="Обычный 2 2 2 4 10" xfId="16424"/>
    <cellStyle name="Обычный 2 2 2 4 2" xfId="104"/>
    <cellStyle name="Обычный 2 2 2 4 2 2" xfId="232"/>
    <cellStyle name="Обычный 2 2 2 4 2 2 2" xfId="488"/>
    <cellStyle name="Обычный 2 2 2 4 2 2 2 2" xfId="1000"/>
    <cellStyle name="Обычный 2 2 2 4 2 2 2 2 2" xfId="2024"/>
    <cellStyle name="Обычный 2 2 2 4 2 2 2 2 2 2" xfId="4072"/>
    <cellStyle name="Обычный 2 2 2 4 2 2 2 2 2 2 2" xfId="8168"/>
    <cellStyle name="Обычный 2 2 2 4 2 2 2 2 2 2 2 2" xfId="16360"/>
    <cellStyle name="Обычный 2 2 2 4 2 2 2 2 2 2 2 2 2" xfId="32744"/>
    <cellStyle name="Обычный 2 2 2 4 2 2 2 2 2 2 2 3" xfId="24552"/>
    <cellStyle name="Обычный 2 2 2 4 2 2 2 2 2 2 3" xfId="12264"/>
    <cellStyle name="Обычный 2 2 2 4 2 2 2 2 2 2 3 2" xfId="28648"/>
    <cellStyle name="Обычный 2 2 2 4 2 2 2 2 2 2 4" xfId="20456"/>
    <cellStyle name="Обычный 2 2 2 4 2 2 2 2 2 3" xfId="6120"/>
    <cellStyle name="Обычный 2 2 2 4 2 2 2 2 2 3 2" xfId="14312"/>
    <cellStyle name="Обычный 2 2 2 4 2 2 2 2 2 3 2 2" xfId="30696"/>
    <cellStyle name="Обычный 2 2 2 4 2 2 2 2 2 3 3" xfId="22504"/>
    <cellStyle name="Обычный 2 2 2 4 2 2 2 2 2 4" xfId="10216"/>
    <cellStyle name="Обычный 2 2 2 4 2 2 2 2 2 4 2" xfId="26600"/>
    <cellStyle name="Обычный 2 2 2 4 2 2 2 2 2 5" xfId="18408"/>
    <cellStyle name="Обычный 2 2 2 4 2 2 2 2 3" xfId="3048"/>
    <cellStyle name="Обычный 2 2 2 4 2 2 2 2 3 2" xfId="7144"/>
    <cellStyle name="Обычный 2 2 2 4 2 2 2 2 3 2 2" xfId="15336"/>
    <cellStyle name="Обычный 2 2 2 4 2 2 2 2 3 2 2 2" xfId="31720"/>
    <cellStyle name="Обычный 2 2 2 4 2 2 2 2 3 2 3" xfId="23528"/>
    <cellStyle name="Обычный 2 2 2 4 2 2 2 2 3 3" xfId="11240"/>
    <cellStyle name="Обычный 2 2 2 4 2 2 2 2 3 3 2" xfId="27624"/>
    <cellStyle name="Обычный 2 2 2 4 2 2 2 2 3 4" xfId="19432"/>
    <cellStyle name="Обычный 2 2 2 4 2 2 2 2 4" xfId="5096"/>
    <cellStyle name="Обычный 2 2 2 4 2 2 2 2 4 2" xfId="13288"/>
    <cellStyle name="Обычный 2 2 2 4 2 2 2 2 4 2 2" xfId="29672"/>
    <cellStyle name="Обычный 2 2 2 4 2 2 2 2 4 3" xfId="21480"/>
    <cellStyle name="Обычный 2 2 2 4 2 2 2 2 5" xfId="9192"/>
    <cellStyle name="Обычный 2 2 2 4 2 2 2 2 5 2" xfId="25576"/>
    <cellStyle name="Обычный 2 2 2 4 2 2 2 2 6" xfId="17384"/>
    <cellStyle name="Обычный 2 2 2 4 2 2 2 3" xfId="1512"/>
    <cellStyle name="Обычный 2 2 2 4 2 2 2 3 2" xfId="3560"/>
    <cellStyle name="Обычный 2 2 2 4 2 2 2 3 2 2" xfId="7656"/>
    <cellStyle name="Обычный 2 2 2 4 2 2 2 3 2 2 2" xfId="15848"/>
    <cellStyle name="Обычный 2 2 2 4 2 2 2 3 2 2 2 2" xfId="32232"/>
    <cellStyle name="Обычный 2 2 2 4 2 2 2 3 2 2 3" xfId="24040"/>
    <cellStyle name="Обычный 2 2 2 4 2 2 2 3 2 3" xfId="11752"/>
    <cellStyle name="Обычный 2 2 2 4 2 2 2 3 2 3 2" xfId="28136"/>
    <cellStyle name="Обычный 2 2 2 4 2 2 2 3 2 4" xfId="19944"/>
    <cellStyle name="Обычный 2 2 2 4 2 2 2 3 3" xfId="5608"/>
    <cellStyle name="Обычный 2 2 2 4 2 2 2 3 3 2" xfId="13800"/>
    <cellStyle name="Обычный 2 2 2 4 2 2 2 3 3 2 2" xfId="30184"/>
    <cellStyle name="Обычный 2 2 2 4 2 2 2 3 3 3" xfId="21992"/>
    <cellStyle name="Обычный 2 2 2 4 2 2 2 3 4" xfId="9704"/>
    <cellStyle name="Обычный 2 2 2 4 2 2 2 3 4 2" xfId="26088"/>
    <cellStyle name="Обычный 2 2 2 4 2 2 2 3 5" xfId="17896"/>
    <cellStyle name="Обычный 2 2 2 4 2 2 2 4" xfId="2536"/>
    <cellStyle name="Обычный 2 2 2 4 2 2 2 4 2" xfId="6632"/>
    <cellStyle name="Обычный 2 2 2 4 2 2 2 4 2 2" xfId="14824"/>
    <cellStyle name="Обычный 2 2 2 4 2 2 2 4 2 2 2" xfId="31208"/>
    <cellStyle name="Обычный 2 2 2 4 2 2 2 4 2 3" xfId="23016"/>
    <cellStyle name="Обычный 2 2 2 4 2 2 2 4 3" xfId="10728"/>
    <cellStyle name="Обычный 2 2 2 4 2 2 2 4 3 2" xfId="27112"/>
    <cellStyle name="Обычный 2 2 2 4 2 2 2 4 4" xfId="18920"/>
    <cellStyle name="Обычный 2 2 2 4 2 2 2 5" xfId="4584"/>
    <cellStyle name="Обычный 2 2 2 4 2 2 2 5 2" xfId="12776"/>
    <cellStyle name="Обычный 2 2 2 4 2 2 2 5 2 2" xfId="29160"/>
    <cellStyle name="Обычный 2 2 2 4 2 2 2 5 3" xfId="20968"/>
    <cellStyle name="Обычный 2 2 2 4 2 2 2 6" xfId="8680"/>
    <cellStyle name="Обычный 2 2 2 4 2 2 2 6 2" xfId="25064"/>
    <cellStyle name="Обычный 2 2 2 4 2 2 2 7" xfId="16872"/>
    <cellStyle name="Обычный 2 2 2 4 2 2 3" xfId="744"/>
    <cellStyle name="Обычный 2 2 2 4 2 2 3 2" xfId="1768"/>
    <cellStyle name="Обычный 2 2 2 4 2 2 3 2 2" xfId="3816"/>
    <cellStyle name="Обычный 2 2 2 4 2 2 3 2 2 2" xfId="7912"/>
    <cellStyle name="Обычный 2 2 2 4 2 2 3 2 2 2 2" xfId="16104"/>
    <cellStyle name="Обычный 2 2 2 4 2 2 3 2 2 2 2 2" xfId="32488"/>
    <cellStyle name="Обычный 2 2 2 4 2 2 3 2 2 2 3" xfId="24296"/>
    <cellStyle name="Обычный 2 2 2 4 2 2 3 2 2 3" xfId="12008"/>
    <cellStyle name="Обычный 2 2 2 4 2 2 3 2 2 3 2" xfId="28392"/>
    <cellStyle name="Обычный 2 2 2 4 2 2 3 2 2 4" xfId="20200"/>
    <cellStyle name="Обычный 2 2 2 4 2 2 3 2 3" xfId="5864"/>
    <cellStyle name="Обычный 2 2 2 4 2 2 3 2 3 2" xfId="14056"/>
    <cellStyle name="Обычный 2 2 2 4 2 2 3 2 3 2 2" xfId="30440"/>
    <cellStyle name="Обычный 2 2 2 4 2 2 3 2 3 3" xfId="22248"/>
    <cellStyle name="Обычный 2 2 2 4 2 2 3 2 4" xfId="9960"/>
    <cellStyle name="Обычный 2 2 2 4 2 2 3 2 4 2" xfId="26344"/>
    <cellStyle name="Обычный 2 2 2 4 2 2 3 2 5" xfId="18152"/>
    <cellStyle name="Обычный 2 2 2 4 2 2 3 3" xfId="2792"/>
    <cellStyle name="Обычный 2 2 2 4 2 2 3 3 2" xfId="6888"/>
    <cellStyle name="Обычный 2 2 2 4 2 2 3 3 2 2" xfId="15080"/>
    <cellStyle name="Обычный 2 2 2 4 2 2 3 3 2 2 2" xfId="31464"/>
    <cellStyle name="Обычный 2 2 2 4 2 2 3 3 2 3" xfId="23272"/>
    <cellStyle name="Обычный 2 2 2 4 2 2 3 3 3" xfId="10984"/>
    <cellStyle name="Обычный 2 2 2 4 2 2 3 3 3 2" xfId="27368"/>
    <cellStyle name="Обычный 2 2 2 4 2 2 3 3 4" xfId="19176"/>
    <cellStyle name="Обычный 2 2 2 4 2 2 3 4" xfId="4840"/>
    <cellStyle name="Обычный 2 2 2 4 2 2 3 4 2" xfId="13032"/>
    <cellStyle name="Обычный 2 2 2 4 2 2 3 4 2 2" xfId="29416"/>
    <cellStyle name="Обычный 2 2 2 4 2 2 3 4 3" xfId="21224"/>
    <cellStyle name="Обычный 2 2 2 4 2 2 3 5" xfId="8936"/>
    <cellStyle name="Обычный 2 2 2 4 2 2 3 5 2" xfId="25320"/>
    <cellStyle name="Обычный 2 2 2 4 2 2 3 6" xfId="17128"/>
    <cellStyle name="Обычный 2 2 2 4 2 2 4" xfId="1256"/>
    <cellStyle name="Обычный 2 2 2 4 2 2 4 2" xfId="3304"/>
    <cellStyle name="Обычный 2 2 2 4 2 2 4 2 2" xfId="7400"/>
    <cellStyle name="Обычный 2 2 2 4 2 2 4 2 2 2" xfId="15592"/>
    <cellStyle name="Обычный 2 2 2 4 2 2 4 2 2 2 2" xfId="31976"/>
    <cellStyle name="Обычный 2 2 2 4 2 2 4 2 2 3" xfId="23784"/>
    <cellStyle name="Обычный 2 2 2 4 2 2 4 2 3" xfId="11496"/>
    <cellStyle name="Обычный 2 2 2 4 2 2 4 2 3 2" xfId="27880"/>
    <cellStyle name="Обычный 2 2 2 4 2 2 4 2 4" xfId="19688"/>
    <cellStyle name="Обычный 2 2 2 4 2 2 4 3" xfId="5352"/>
    <cellStyle name="Обычный 2 2 2 4 2 2 4 3 2" xfId="13544"/>
    <cellStyle name="Обычный 2 2 2 4 2 2 4 3 2 2" xfId="29928"/>
    <cellStyle name="Обычный 2 2 2 4 2 2 4 3 3" xfId="21736"/>
    <cellStyle name="Обычный 2 2 2 4 2 2 4 4" xfId="9448"/>
    <cellStyle name="Обычный 2 2 2 4 2 2 4 4 2" xfId="25832"/>
    <cellStyle name="Обычный 2 2 2 4 2 2 4 5" xfId="17640"/>
    <cellStyle name="Обычный 2 2 2 4 2 2 5" xfId="2280"/>
    <cellStyle name="Обычный 2 2 2 4 2 2 5 2" xfId="6376"/>
    <cellStyle name="Обычный 2 2 2 4 2 2 5 2 2" xfId="14568"/>
    <cellStyle name="Обычный 2 2 2 4 2 2 5 2 2 2" xfId="30952"/>
    <cellStyle name="Обычный 2 2 2 4 2 2 5 2 3" xfId="22760"/>
    <cellStyle name="Обычный 2 2 2 4 2 2 5 3" xfId="10472"/>
    <cellStyle name="Обычный 2 2 2 4 2 2 5 3 2" xfId="26856"/>
    <cellStyle name="Обычный 2 2 2 4 2 2 5 4" xfId="18664"/>
    <cellStyle name="Обычный 2 2 2 4 2 2 6" xfId="4328"/>
    <cellStyle name="Обычный 2 2 2 4 2 2 6 2" xfId="12520"/>
    <cellStyle name="Обычный 2 2 2 4 2 2 6 2 2" xfId="28904"/>
    <cellStyle name="Обычный 2 2 2 4 2 2 6 3" xfId="20712"/>
    <cellStyle name="Обычный 2 2 2 4 2 2 7" xfId="8424"/>
    <cellStyle name="Обычный 2 2 2 4 2 2 7 2" xfId="24808"/>
    <cellStyle name="Обычный 2 2 2 4 2 2 8" xfId="16616"/>
    <cellStyle name="Обычный 2 2 2 4 2 3" xfId="360"/>
    <cellStyle name="Обычный 2 2 2 4 2 3 2" xfId="872"/>
    <cellStyle name="Обычный 2 2 2 4 2 3 2 2" xfId="1896"/>
    <cellStyle name="Обычный 2 2 2 4 2 3 2 2 2" xfId="3944"/>
    <cellStyle name="Обычный 2 2 2 4 2 3 2 2 2 2" xfId="8040"/>
    <cellStyle name="Обычный 2 2 2 4 2 3 2 2 2 2 2" xfId="16232"/>
    <cellStyle name="Обычный 2 2 2 4 2 3 2 2 2 2 2 2" xfId="32616"/>
    <cellStyle name="Обычный 2 2 2 4 2 3 2 2 2 2 3" xfId="24424"/>
    <cellStyle name="Обычный 2 2 2 4 2 3 2 2 2 3" xfId="12136"/>
    <cellStyle name="Обычный 2 2 2 4 2 3 2 2 2 3 2" xfId="28520"/>
    <cellStyle name="Обычный 2 2 2 4 2 3 2 2 2 4" xfId="20328"/>
    <cellStyle name="Обычный 2 2 2 4 2 3 2 2 3" xfId="5992"/>
    <cellStyle name="Обычный 2 2 2 4 2 3 2 2 3 2" xfId="14184"/>
    <cellStyle name="Обычный 2 2 2 4 2 3 2 2 3 2 2" xfId="30568"/>
    <cellStyle name="Обычный 2 2 2 4 2 3 2 2 3 3" xfId="22376"/>
    <cellStyle name="Обычный 2 2 2 4 2 3 2 2 4" xfId="10088"/>
    <cellStyle name="Обычный 2 2 2 4 2 3 2 2 4 2" xfId="26472"/>
    <cellStyle name="Обычный 2 2 2 4 2 3 2 2 5" xfId="18280"/>
    <cellStyle name="Обычный 2 2 2 4 2 3 2 3" xfId="2920"/>
    <cellStyle name="Обычный 2 2 2 4 2 3 2 3 2" xfId="7016"/>
    <cellStyle name="Обычный 2 2 2 4 2 3 2 3 2 2" xfId="15208"/>
    <cellStyle name="Обычный 2 2 2 4 2 3 2 3 2 2 2" xfId="31592"/>
    <cellStyle name="Обычный 2 2 2 4 2 3 2 3 2 3" xfId="23400"/>
    <cellStyle name="Обычный 2 2 2 4 2 3 2 3 3" xfId="11112"/>
    <cellStyle name="Обычный 2 2 2 4 2 3 2 3 3 2" xfId="27496"/>
    <cellStyle name="Обычный 2 2 2 4 2 3 2 3 4" xfId="19304"/>
    <cellStyle name="Обычный 2 2 2 4 2 3 2 4" xfId="4968"/>
    <cellStyle name="Обычный 2 2 2 4 2 3 2 4 2" xfId="13160"/>
    <cellStyle name="Обычный 2 2 2 4 2 3 2 4 2 2" xfId="29544"/>
    <cellStyle name="Обычный 2 2 2 4 2 3 2 4 3" xfId="21352"/>
    <cellStyle name="Обычный 2 2 2 4 2 3 2 5" xfId="9064"/>
    <cellStyle name="Обычный 2 2 2 4 2 3 2 5 2" xfId="25448"/>
    <cellStyle name="Обычный 2 2 2 4 2 3 2 6" xfId="17256"/>
    <cellStyle name="Обычный 2 2 2 4 2 3 3" xfId="1384"/>
    <cellStyle name="Обычный 2 2 2 4 2 3 3 2" xfId="3432"/>
    <cellStyle name="Обычный 2 2 2 4 2 3 3 2 2" xfId="7528"/>
    <cellStyle name="Обычный 2 2 2 4 2 3 3 2 2 2" xfId="15720"/>
    <cellStyle name="Обычный 2 2 2 4 2 3 3 2 2 2 2" xfId="32104"/>
    <cellStyle name="Обычный 2 2 2 4 2 3 3 2 2 3" xfId="23912"/>
    <cellStyle name="Обычный 2 2 2 4 2 3 3 2 3" xfId="11624"/>
    <cellStyle name="Обычный 2 2 2 4 2 3 3 2 3 2" xfId="28008"/>
    <cellStyle name="Обычный 2 2 2 4 2 3 3 2 4" xfId="19816"/>
    <cellStyle name="Обычный 2 2 2 4 2 3 3 3" xfId="5480"/>
    <cellStyle name="Обычный 2 2 2 4 2 3 3 3 2" xfId="13672"/>
    <cellStyle name="Обычный 2 2 2 4 2 3 3 3 2 2" xfId="30056"/>
    <cellStyle name="Обычный 2 2 2 4 2 3 3 3 3" xfId="21864"/>
    <cellStyle name="Обычный 2 2 2 4 2 3 3 4" xfId="9576"/>
    <cellStyle name="Обычный 2 2 2 4 2 3 3 4 2" xfId="25960"/>
    <cellStyle name="Обычный 2 2 2 4 2 3 3 5" xfId="17768"/>
    <cellStyle name="Обычный 2 2 2 4 2 3 4" xfId="2408"/>
    <cellStyle name="Обычный 2 2 2 4 2 3 4 2" xfId="6504"/>
    <cellStyle name="Обычный 2 2 2 4 2 3 4 2 2" xfId="14696"/>
    <cellStyle name="Обычный 2 2 2 4 2 3 4 2 2 2" xfId="31080"/>
    <cellStyle name="Обычный 2 2 2 4 2 3 4 2 3" xfId="22888"/>
    <cellStyle name="Обычный 2 2 2 4 2 3 4 3" xfId="10600"/>
    <cellStyle name="Обычный 2 2 2 4 2 3 4 3 2" xfId="26984"/>
    <cellStyle name="Обычный 2 2 2 4 2 3 4 4" xfId="18792"/>
    <cellStyle name="Обычный 2 2 2 4 2 3 5" xfId="4456"/>
    <cellStyle name="Обычный 2 2 2 4 2 3 5 2" xfId="12648"/>
    <cellStyle name="Обычный 2 2 2 4 2 3 5 2 2" xfId="29032"/>
    <cellStyle name="Обычный 2 2 2 4 2 3 5 3" xfId="20840"/>
    <cellStyle name="Обычный 2 2 2 4 2 3 6" xfId="8552"/>
    <cellStyle name="Обычный 2 2 2 4 2 3 6 2" xfId="24936"/>
    <cellStyle name="Обычный 2 2 2 4 2 3 7" xfId="16744"/>
    <cellStyle name="Обычный 2 2 2 4 2 4" xfId="616"/>
    <cellStyle name="Обычный 2 2 2 4 2 4 2" xfId="1640"/>
    <cellStyle name="Обычный 2 2 2 4 2 4 2 2" xfId="3688"/>
    <cellStyle name="Обычный 2 2 2 4 2 4 2 2 2" xfId="7784"/>
    <cellStyle name="Обычный 2 2 2 4 2 4 2 2 2 2" xfId="15976"/>
    <cellStyle name="Обычный 2 2 2 4 2 4 2 2 2 2 2" xfId="32360"/>
    <cellStyle name="Обычный 2 2 2 4 2 4 2 2 2 3" xfId="24168"/>
    <cellStyle name="Обычный 2 2 2 4 2 4 2 2 3" xfId="11880"/>
    <cellStyle name="Обычный 2 2 2 4 2 4 2 2 3 2" xfId="28264"/>
    <cellStyle name="Обычный 2 2 2 4 2 4 2 2 4" xfId="20072"/>
    <cellStyle name="Обычный 2 2 2 4 2 4 2 3" xfId="5736"/>
    <cellStyle name="Обычный 2 2 2 4 2 4 2 3 2" xfId="13928"/>
    <cellStyle name="Обычный 2 2 2 4 2 4 2 3 2 2" xfId="30312"/>
    <cellStyle name="Обычный 2 2 2 4 2 4 2 3 3" xfId="22120"/>
    <cellStyle name="Обычный 2 2 2 4 2 4 2 4" xfId="9832"/>
    <cellStyle name="Обычный 2 2 2 4 2 4 2 4 2" xfId="26216"/>
    <cellStyle name="Обычный 2 2 2 4 2 4 2 5" xfId="18024"/>
    <cellStyle name="Обычный 2 2 2 4 2 4 3" xfId="2664"/>
    <cellStyle name="Обычный 2 2 2 4 2 4 3 2" xfId="6760"/>
    <cellStyle name="Обычный 2 2 2 4 2 4 3 2 2" xfId="14952"/>
    <cellStyle name="Обычный 2 2 2 4 2 4 3 2 2 2" xfId="31336"/>
    <cellStyle name="Обычный 2 2 2 4 2 4 3 2 3" xfId="23144"/>
    <cellStyle name="Обычный 2 2 2 4 2 4 3 3" xfId="10856"/>
    <cellStyle name="Обычный 2 2 2 4 2 4 3 3 2" xfId="27240"/>
    <cellStyle name="Обычный 2 2 2 4 2 4 3 4" xfId="19048"/>
    <cellStyle name="Обычный 2 2 2 4 2 4 4" xfId="4712"/>
    <cellStyle name="Обычный 2 2 2 4 2 4 4 2" xfId="12904"/>
    <cellStyle name="Обычный 2 2 2 4 2 4 4 2 2" xfId="29288"/>
    <cellStyle name="Обычный 2 2 2 4 2 4 4 3" xfId="21096"/>
    <cellStyle name="Обычный 2 2 2 4 2 4 5" xfId="8808"/>
    <cellStyle name="Обычный 2 2 2 4 2 4 5 2" xfId="25192"/>
    <cellStyle name="Обычный 2 2 2 4 2 4 6" xfId="17000"/>
    <cellStyle name="Обычный 2 2 2 4 2 5" xfId="1128"/>
    <cellStyle name="Обычный 2 2 2 4 2 5 2" xfId="3176"/>
    <cellStyle name="Обычный 2 2 2 4 2 5 2 2" xfId="7272"/>
    <cellStyle name="Обычный 2 2 2 4 2 5 2 2 2" xfId="15464"/>
    <cellStyle name="Обычный 2 2 2 4 2 5 2 2 2 2" xfId="31848"/>
    <cellStyle name="Обычный 2 2 2 4 2 5 2 2 3" xfId="23656"/>
    <cellStyle name="Обычный 2 2 2 4 2 5 2 3" xfId="11368"/>
    <cellStyle name="Обычный 2 2 2 4 2 5 2 3 2" xfId="27752"/>
    <cellStyle name="Обычный 2 2 2 4 2 5 2 4" xfId="19560"/>
    <cellStyle name="Обычный 2 2 2 4 2 5 3" xfId="5224"/>
    <cellStyle name="Обычный 2 2 2 4 2 5 3 2" xfId="13416"/>
    <cellStyle name="Обычный 2 2 2 4 2 5 3 2 2" xfId="29800"/>
    <cellStyle name="Обычный 2 2 2 4 2 5 3 3" xfId="21608"/>
    <cellStyle name="Обычный 2 2 2 4 2 5 4" xfId="9320"/>
    <cellStyle name="Обычный 2 2 2 4 2 5 4 2" xfId="25704"/>
    <cellStyle name="Обычный 2 2 2 4 2 5 5" xfId="17512"/>
    <cellStyle name="Обычный 2 2 2 4 2 6" xfId="2152"/>
    <cellStyle name="Обычный 2 2 2 4 2 6 2" xfId="6248"/>
    <cellStyle name="Обычный 2 2 2 4 2 6 2 2" xfId="14440"/>
    <cellStyle name="Обычный 2 2 2 4 2 6 2 2 2" xfId="30824"/>
    <cellStyle name="Обычный 2 2 2 4 2 6 2 3" xfId="22632"/>
    <cellStyle name="Обычный 2 2 2 4 2 6 3" xfId="10344"/>
    <cellStyle name="Обычный 2 2 2 4 2 6 3 2" xfId="26728"/>
    <cellStyle name="Обычный 2 2 2 4 2 6 4" xfId="18536"/>
    <cellStyle name="Обычный 2 2 2 4 2 7" xfId="4200"/>
    <cellStyle name="Обычный 2 2 2 4 2 7 2" xfId="12392"/>
    <cellStyle name="Обычный 2 2 2 4 2 7 2 2" xfId="28776"/>
    <cellStyle name="Обычный 2 2 2 4 2 7 3" xfId="20584"/>
    <cellStyle name="Обычный 2 2 2 4 2 8" xfId="8296"/>
    <cellStyle name="Обычный 2 2 2 4 2 8 2" xfId="24680"/>
    <cellStyle name="Обычный 2 2 2 4 2 9" xfId="16488"/>
    <cellStyle name="Обычный 2 2 2 4 3" xfId="168"/>
    <cellStyle name="Обычный 2 2 2 4 3 2" xfId="424"/>
    <cellStyle name="Обычный 2 2 2 4 3 2 2" xfId="936"/>
    <cellStyle name="Обычный 2 2 2 4 3 2 2 2" xfId="1960"/>
    <cellStyle name="Обычный 2 2 2 4 3 2 2 2 2" xfId="4008"/>
    <cellStyle name="Обычный 2 2 2 4 3 2 2 2 2 2" xfId="8104"/>
    <cellStyle name="Обычный 2 2 2 4 3 2 2 2 2 2 2" xfId="16296"/>
    <cellStyle name="Обычный 2 2 2 4 3 2 2 2 2 2 2 2" xfId="32680"/>
    <cellStyle name="Обычный 2 2 2 4 3 2 2 2 2 2 3" xfId="24488"/>
    <cellStyle name="Обычный 2 2 2 4 3 2 2 2 2 3" xfId="12200"/>
    <cellStyle name="Обычный 2 2 2 4 3 2 2 2 2 3 2" xfId="28584"/>
    <cellStyle name="Обычный 2 2 2 4 3 2 2 2 2 4" xfId="20392"/>
    <cellStyle name="Обычный 2 2 2 4 3 2 2 2 3" xfId="6056"/>
    <cellStyle name="Обычный 2 2 2 4 3 2 2 2 3 2" xfId="14248"/>
    <cellStyle name="Обычный 2 2 2 4 3 2 2 2 3 2 2" xfId="30632"/>
    <cellStyle name="Обычный 2 2 2 4 3 2 2 2 3 3" xfId="22440"/>
    <cellStyle name="Обычный 2 2 2 4 3 2 2 2 4" xfId="10152"/>
    <cellStyle name="Обычный 2 2 2 4 3 2 2 2 4 2" xfId="26536"/>
    <cellStyle name="Обычный 2 2 2 4 3 2 2 2 5" xfId="18344"/>
    <cellStyle name="Обычный 2 2 2 4 3 2 2 3" xfId="2984"/>
    <cellStyle name="Обычный 2 2 2 4 3 2 2 3 2" xfId="7080"/>
    <cellStyle name="Обычный 2 2 2 4 3 2 2 3 2 2" xfId="15272"/>
    <cellStyle name="Обычный 2 2 2 4 3 2 2 3 2 2 2" xfId="31656"/>
    <cellStyle name="Обычный 2 2 2 4 3 2 2 3 2 3" xfId="23464"/>
    <cellStyle name="Обычный 2 2 2 4 3 2 2 3 3" xfId="11176"/>
    <cellStyle name="Обычный 2 2 2 4 3 2 2 3 3 2" xfId="27560"/>
    <cellStyle name="Обычный 2 2 2 4 3 2 2 3 4" xfId="19368"/>
    <cellStyle name="Обычный 2 2 2 4 3 2 2 4" xfId="5032"/>
    <cellStyle name="Обычный 2 2 2 4 3 2 2 4 2" xfId="13224"/>
    <cellStyle name="Обычный 2 2 2 4 3 2 2 4 2 2" xfId="29608"/>
    <cellStyle name="Обычный 2 2 2 4 3 2 2 4 3" xfId="21416"/>
    <cellStyle name="Обычный 2 2 2 4 3 2 2 5" xfId="9128"/>
    <cellStyle name="Обычный 2 2 2 4 3 2 2 5 2" xfId="25512"/>
    <cellStyle name="Обычный 2 2 2 4 3 2 2 6" xfId="17320"/>
    <cellStyle name="Обычный 2 2 2 4 3 2 3" xfId="1448"/>
    <cellStyle name="Обычный 2 2 2 4 3 2 3 2" xfId="3496"/>
    <cellStyle name="Обычный 2 2 2 4 3 2 3 2 2" xfId="7592"/>
    <cellStyle name="Обычный 2 2 2 4 3 2 3 2 2 2" xfId="15784"/>
    <cellStyle name="Обычный 2 2 2 4 3 2 3 2 2 2 2" xfId="32168"/>
    <cellStyle name="Обычный 2 2 2 4 3 2 3 2 2 3" xfId="23976"/>
    <cellStyle name="Обычный 2 2 2 4 3 2 3 2 3" xfId="11688"/>
    <cellStyle name="Обычный 2 2 2 4 3 2 3 2 3 2" xfId="28072"/>
    <cellStyle name="Обычный 2 2 2 4 3 2 3 2 4" xfId="19880"/>
    <cellStyle name="Обычный 2 2 2 4 3 2 3 3" xfId="5544"/>
    <cellStyle name="Обычный 2 2 2 4 3 2 3 3 2" xfId="13736"/>
    <cellStyle name="Обычный 2 2 2 4 3 2 3 3 2 2" xfId="30120"/>
    <cellStyle name="Обычный 2 2 2 4 3 2 3 3 3" xfId="21928"/>
    <cellStyle name="Обычный 2 2 2 4 3 2 3 4" xfId="9640"/>
    <cellStyle name="Обычный 2 2 2 4 3 2 3 4 2" xfId="26024"/>
    <cellStyle name="Обычный 2 2 2 4 3 2 3 5" xfId="17832"/>
    <cellStyle name="Обычный 2 2 2 4 3 2 4" xfId="2472"/>
    <cellStyle name="Обычный 2 2 2 4 3 2 4 2" xfId="6568"/>
    <cellStyle name="Обычный 2 2 2 4 3 2 4 2 2" xfId="14760"/>
    <cellStyle name="Обычный 2 2 2 4 3 2 4 2 2 2" xfId="31144"/>
    <cellStyle name="Обычный 2 2 2 4 3 2 4 2 3" xfId="22952"/>
    <cellStyle name="Обычный 2 2 2 4 3 2 4 3" xfId="10664"/>
    <cellStyle name="Обычный 2 2 2 4 3 2 4 3 2" xfId="27048"/>
    <cellStyle name="Обычный 2 2 2 4 3 2 4 4" xfId="18856"/>
    <cellStyle name="Обычный 2 2 2 4 3 2 5" xfId="4520"/>
    <cellStyle name="Обычный 2 2 2 4 3 2 5 2" xfId="12712"/>
    <cellStyle name="Обычный 2 2 2 4 3 2 5 2 2" xfId="29096"/>
    <cellStyle name="Обычный 2 2 2 4 3 2 5 3" xfId="20904"/>
    <cellStyle name="Обычный 2 2 2 4 3 2 6" xfId="8616"/>
    <cellStyle name="Обычный 2 2 2 4 3 2 6 2" xfId="25000"/>
    <cellStyle name="Обычный 2 2 2 4 3 2 7" xfId="16808"/>
    <cellStyle name="Обычный 2 2 2 4 3 3" xfId="680"/>
    <cellStyle name="Обычный 2 2 2 4 3 3 2" xfId="1704"/>
    <cellStyle name="Обычный 2 2 2 4 3 3 2 2" xfId="3752"/>
    <cellStyle name="Обычный 2 2 2 4 3 3 2 2 2" xfId="7848"/>
    <cellStyle name="Обычный 2 2 2 4 3 3 2 2 2 2" xfId="16040"/>
    <cellStyle name="Обычный 2 2 2 4 3 3 2 2 2 2 2" xfId="32424"/>
    <cellStyle name="Обычный 2 2 2 4 3 3 2 2 2 3" xfId="24232"/>
    <cellStyle name="Обычный 2 2 2 4 3 3 2 2 3" xfId="11944"/>
    <cellStyle name="Обычный 2 2 2 4 3 3 2 2 3 2" xfId="28328"/>
    <cellStyle name="Обычный 2 2 2 4 3 3 2 2 4" xfId="20136"/>
    <cellStyle name="Обычный 2 2 2 4 3 3 2 3" xfId="5800"/>
    <cellStyle name="Обычный 2 2 2 4 3 3 2 3 2" xfId="13992"/>
    <cellStyle name="Обычный 2 2 2 4 3 3 2 3 2 2" xfId="30376"/>
    <cellStyle name="Обычный 2 2 2 4 3 3 2 3 3" xfId="22184"/>
    <cellStyle name="Обычный 2 2 2 4 3 3 2 4" xfId="9896"/>
    <cellStyle name="Обычный 2 2 2 4 3 3 2 4 2" xfId="26280"/>
    <cellStyle name="Обычный 2 2 2 4 3 3 2 5" xfId="18088"/>
    <cellStyle name="Обычный 2 2 2 4 3 3 3" xfId="2728"/>
    <cellStyle name="Обычный 2 2 2 4 3 3 3 2" xfId="6824"/>
    <cellStyle name="Обычный 2 2 2 4 3 3 3 2 2" xfId="15016"/>
    <cellStyle name="Обычный 2 2 2 4 3 3 3 2 2 2" xfId="31400"/>
    <cellStyle name="Обычный 2 2 2 4 3 3 3 2 3" xfId="23208"/>
    <cellStyle name="Обычный 2 2 2 4 3 3 3 3" xfId="10920"/>
    <cellStyle name="Обычный 2 2 2 4 3 3 3 3 2" xfId="27304"/>
    <cellStyle name="Обычный 2 2 2 4 3 3 3 4" xfId="19112"/>
    <cellStyle name="Обычный 2 2 2 4 3 3 4" xfId="4776"/>
    <cellStyle name="Обычный 2 2 2 4 3 3 4 2" xfId="12968"/>
    <cellStyle name="Обычный 2 2 2 4 3 3 4 2 2" xfId="29352"/>
    <cellStyle name="Обычный 2 2 2 4 3 3 4 3" xfId="21160"/>
    <cellStyle name="Обычный 2 2 2 4 3 3 5" xfId="8872"/>
    <cellStyle name="Обычный 2 2 2 4 3 3 5 2" xfId="25256"/>
    <cellStyle name="Обычный 2 2 2 4 3 3 6" xfId="17064"/>
    <cellStyle name="Обычный 2 2 2 4 3 4" xfId="1192"/>
    <cellStyle name="Обычный 2 2 2 4 3 4 2" xfId="3240"/>
    <cellStyle name="Обычный 2 2 2 4 3 4 2 2" xfId="7336"/>
    <cellStyle name="Обычный 2 2 2 4 3 4 2 2 2" xfId="15528"/>
    <cellStyle name="Обычный 2 2 2 4 3 4 2 2 2 2" xfId="31912"/>
    <cellStyle name="Обычный 2 2 2 4 3 4 2 2 3" xfId="23720"/>
    <cellStyle name="Обычный 2 2 2 4 3 4 2 3" xfId="11432"/>
    <cellStyle name="Обычный 2 2 2 4 3 4 2 3 2" xfId="27816"/>
    <cellStyle name="Обычный 2 2 2 4 3 4 2 4" xfId="19624"/>
    <cellStyle name="Обычный 2 2 2 4 3 4 3" xfId="5288"/>
    <cellStyle name="Обычный 2 2 2 4 3 4 3 2" xfId="13480"/>
    <cellStyle name="Обычный 2 2 2 4 3 4 3 2 2" xfId="29864"/>
    <cellStyle name="Обычный 2 2 2 4 3 4 3 3" xfId="21672"/>
    <cellStyle name="Обычный 2 2 2 4 3 4 4" xfId="9384"/>
    <cellStyle name="Обычный 2 2 2 4 3 4 4 2" xfId="25768"/>
    <cellStyle name="Обычный 2 2 2 4 3 4 5" xfId="17576"/>
    <cellStyle name="Обычный 2 2 2 4 3 5" xfId="2216"/>
    <cellStyle name="Обычный 2 2 2 4 3 5 2" xfId="6312"/>
    <cellStyle name="Обычный 2 2 2 4 3 5 2 2" xfId="14504"/>
    <cellStyle name="Обычный 2 2 2 4 3 5 2 2 2" xfId="30888"/>
    <cellStyle name="Обычный 2 2 2 4 3 5 2 3" xfId="22696"/>
    <cellStyle name="Обычный 2 2 2 4 3 5 3" xfId="10408"/>
    <cellStyle name="Обычный 2 2 2 4 3 5 3 2" xfId="26792"/>
    <cellStyle name="Обычный 2 2 2 4 3 5 4" xfId="18600"/>
    <cellStyle name="Обычный 2 2 2 4 3 6" xfId="4264"/>
    <cellStyle name="Обычный 2 2 2 4 3 6 2" xfId="12456"/>
    <cellStyle name="Обычный 2 2 2 4 3 6 2 2" xfId="28840"/>
    <cellStyle name="Обычный 2 2 2 4 3 6 3" xfId="20648"/>
    <cellStyle name="Обычный 2 2 2 4 3 7" xfId="8360"/>
    <cellStyle name="Обычный 2 2 2 4 3 7 2" xfId="24744"/>
    <cellStyle name="Обычный 2 2 2 4 3 8" xfId="16552"/>
    <cellStyle name="Обычный 2 2 2 4 4" xfId="296"/>
    <cellStyle name="Обычный 2 2 2 4 4 2" xfId="808"/>
    <cellStyle name="Обычный 2 2 2 4 4 2 2" xfId="1832"/>
    <cellStyle name="Обычный 2 2 2 4 4 2 2 2" xfId="3880"/>
    <cellStyle name="Обычный 2 2 2 4 4 2 2 2 2" xfId="7976"/>
    <cellStyle name="Обычный 2 2 2 4 4 2 2 2 2 2" xfId="16168"/>
    <cellStyle name="Обычный 2 2 2 4 4 2 2 2 2 2 2" xfId="32552"/>
    <cellStyle name="Обычный 2 2 2 4 4 2 2 2 2 3" xfId="24360"/>
    <cellStyle name="Обычный 2 2 2 4 4 2 2 2 3" xfId="12072"/>
    <cellStyle name="Обычный 2 2 2 4 4 2 2 2 3 2" xfId="28456"/>
    <cellStyle name="Обычный 2 2 2 4 4 2 2 2 4" xfId="20264"/>
    <cellStyle name="Обычный 2 2 2 4 4 2 2 3" xfId="5928"/>
    <cellStyle name="Обычный 2 2 2 4 4 2 2 3 2" xfId="14120"/>
    <cellStyle name="Обычный 2 2 2 4 4 2 2 3 2 2" xfId="30504"/>
    <cellStyle name="Обычный 2 2 2 4 4 2 2 3 3" xfId="22312"/>
    <cellStyle name="Обычный 2 2 2 4 4 2 2 4" xfId="10024"/>
    <cellStyle name="Обычный 2 2 2 4 4 2 2 4 2" xfId="26408"/>
    <cellStyle name="Обычный 2 2 2 4 4 2 2 5" xfId="18216"/>
    <cellStyle name="Обычный 2 2 2 4 4 2 3" xfId="2856"/>
    <cellStyle name="Обычный 2 2 2 4 4 2 3 2" xfId="6952"/>
    <cellStyle name="Обычный 2 2 2 4 4 2 3 2 2" xfId="15144"/>
    <cellStyle name="Обычный 2 2 2 4 4 2 3 2 2 2" xfId="31528"/>
    <cellStyle name="Обычный 2 2 2 4 4 2 3 2 3" xfId="23336"/>
    <cellStyle name="Обычный 2 2 2 4 4 2 3 3" xfId="11048"/>
    <cellStyle name="Обычный 2 2 2 4 4 2 3 3 2" xfId="27432"/>
    <cellStyle name="Обычный 2 2 2 4 4 2 3 4" xfId="19240"/>
    <cellStyle name="Обычный 2 2 2 4 4 2 4" xfId="4904"/>
    <cellStyle name="Обычный 2 2 2 4 4 2 4 2" xfId="13096"/>
    <cellStyle name="Обычный 2 2 2 4 4 2 4 2 2" xfId="29480"/>
    <cellStyle name="Обычный 2 2 2 4 4 2 4 3" xfId="21288"/>
    <cellStyle name="Обычный 2 2 2 4 4 2 5" xfId="9000"/>
    <cellStyle name="Обычный 2 2 2 4 4 2 5 2" xfId="25384"/>
    <cellStyle name="Обычный 2 2 2 4 4 2 6" xfId="17192"/>
    <cellStyle name="Обычный 2 2 2 4 4 3" xfId="1320"/>
    <cellStyle name="Обычный 2 2 2 4 4 3 2" xfId="3368"/>
    <cellStyle name="Обычный 2 2 2 4 4 3 2 2" xfId="7464"/>
    <cellStyle name="Обычный 2 2 2 4 4 3 2 2 2" xfId="15656"/>
    <cellStyle name="Обычный 2 2 2 4 4 3 2 2 2 2" xfId="32040"/>
    <cellStyle name="Обычный 2 2 2 4 4 3 2 2 3" xfId="23848"/>
    <cellStyle name="Обычный 2 2 2 4 4 3 2 3" xfId="11560"/>
    <cellStyle name="Обычный 2 2 2 4 4 3 2 3 2" xfId="27944"/>
    <cellStyle name="Обычный 2 2 2 4 4 3 2 4" xfId="19752"/>
    <cellStyle name="Обычный 2 2 2 4 4 3 3" xfId="5416"/>
    <cellStyle name="Обычный 2 2 2 4 4 3 3 2" xfId="13608"/>
    <cellStyle name="Обычный 2 2 2 4 4 3 3 2 2" xfId="29992"/>
    <cellStyle name="Обычный 2 2 2 4 4 3 3 3" xfId="21800"/>
    <cellStyle name="Обычный 2 2 2 4 4 3 4" xfId="9512"/>
    <cellStyle name="Обычный 2 2 2 4 4 3 4 2" xfId="25896"/>
    <cellStyle name="Обычный 2 2 2 4 4 3 5" xfId="17704"/>
    <cellStyle name="Обычный 2 2 2 4 4 4" xfId="2344"/>
    <cellStyle name="Обычный 2 2 2 4 4 4 2" xfId="6440"/>
    <cellStyle name="Обычный 2 2 2 4 4 4 2 2" xfId="14632"/>
    <cellStyle name="Обычный 2 2 2 4 4 4 2 2 2" xfId="31016"/>
    <cellStyle name="Обычный 2 2 2 4 4 4 2 3" xfId="22824"/>
    <cellStyle name="Обычный 2 2 2 4 4 4 3" xfId="10536"/>
    <cellStyle name="Обычный 2 2 2 4 4 4 3 2" xfId="26920"/>
    <cellStyle name="Обычный 2 2 2 4 4 4 4" xfId="18728"/>
    <cellStyle name="Обычный 2 2 2 4 4 5" xfId="4392"/>
    <cellStyle name="Обычный 2 2 2 4 4 5 2" xfId="12584"/>
    <cellStyle name="Обычный 2 2 2 4 4 5 2 2" xfId="28968"/>
    <cellStyle name="Обычный 2 2 2 4 4 5 3" xfId="20776"/>
    <cellStyle name="Обычный 2 2 2 4 4 6" xfId="8488"/>
    <cellStyle name="Обычный 2 2 2 4 4 6 2" xfId="24872"/>
    <cellStyle name="Обычный 2 2 2 4 4 7" xfId="16680"/>
    <cellStyle name="Обычный 2 2 2 4 5" xfId="552"/>
    <cellStyle name="Обычный 2 2 2 4 5 2" xfId="1576"/>
    <cellStyle name="Обычный 2 2 2 4 5 2 2" xfId="3624"/>
    <cellStyle name="Обычный 2 2 2 4 5 2 2 2" xfId="7720"/>
    <cellStyle name="Обычный 2 2 2 4 5 2 2 2 2" xfId="15912"/>
    <cellStyle name="Обычный 2 2 2 4 5 2 2 2 2 2" xfId="32296"/>
    <cellStyle name="Обычный 2 2 2 4 5 2 2 2 3" xfId="24104"/>
    <cellStyle name="Обычный 2 2 2 4 5 2 2 3" xfId="11816"/>
    <cellStyle name="Обычный 2 2 2 4 5 2 2 3 2" xfId="28200"/>
    <cellStyle name="Обычный 2 2 2 4 5 2 2 4" xfId="20008"/>
    <cellStyle name="Обычный 2 2 2 4 5 2 3" xfId="5672"/>
    <cellStyle name="Обычный 2 2 2 4 5 2 3 2" xfId="13864"/>
    <cellStyle name="Обычный 2 2 2 4 5 2 3 2 2" xfId="30248"/>
    <cellStyle name="Обычный 2 2 2 4 5 2 3 3" xfId="22056"/>
    <cellStyle name="Обычный 2 2 2 4 5 2 4" xfId="9768"/>
    <cellStyle name="Обычный 2 2 2 4 5 2 4 2" xfId="26152"/>
    <cellStyle name="Обычный 2 2 2 4 5 2 5" xfId="17960"/>
    <cellStyle name="Обычный 2 2 2 4 5 3" xfId="2600"/>
    <cellStyle name="Обычный 2 2 2 4 5 3 2" xfId="6696"/>
    <cellStyle name="Обычный 2 2 2 4 5 3 2 2" xfId="14888"/>
    <cellStyle name="Обычный 2 2 2 4 5 3 2 2 2" xfId="31272"/>
    <cellStyle name="Обычный 2 2 2 4 5 3 2 3" xfId="23080"/>
    <cellStyle name="Обычный 2 2 2 4 5 3 3" xfId="10792"/>
    <cellStyle name="Обычный 2 2 2 4 5 3 3 2" xfId="27176"/>
    <cellStyle name="Обычный 2 2 2 4 5 3 4" xfId="18984"/>
    <cellStyle name="Обычный 2 2 2 4 5 4" xfId="4648"/>
    <cellStyle name="Обычный 2 2 2 4 5 4 2" xfId="12840"/>
    <cellStyle name="Обычный 2 2 2 4 5 4 2 2" xfId="29224"/>
    <cellStyle name="Обычный 2 2 2 4 5 4 3" xfId="21032"/>
    <cellStyle name="Обычный 2 2 2 4 5 5" xfId="8744"/>
    <cellStyle name="Обычный 2 2 2 4 5 5 2" xfId="25128"/>
    <cellStyle name="Обычный 2 2 2 4 5 6" xfId="16936"/>
    <cellStyle name="Обычный 2 2 2 4 6" xfId="1064"/>
    <cellStyle name="Обычный 2 2 2 4 6 2" xfId="3112"/>
    <cellStyle name="Обычный 2 2 2 4 6 2 2" xfId="7208"/>
    <cellStyle name="Обычный 2 2 2 4 6 2 2 2" xfId="15400"/>
    <cellStyle name="Обычный 2 2 2 4 6 2 2 2 2" xfId="31784"/>
    <cellStyle name="Обычный 2 2 2 4 6 2 2 3" xfId="23592"/>
    <cellStyle name="Обычный 2 2 2 4 6 2 3" xfId="11304"/>
    <cellStyle name="Обычный 2 2 2 4 6 2 3 2" xfId="27688"/>
    <cellStyle name="Обычный 2 2 2 4 6 2 4" xfId="19496"/>
    <cellStyle name="Обычный 2 2 2 4 6 3" xfId="5160"/>
    <cellStyle name="Обычный 2 2 2 4 6 3 2" xfId="13352"/>
    <cellStyle name="Обычный 2 2 2 4 6 3 2 2" xfId="29736"/>
    <cellStyle name="Обычный 2 2 2 4 6 3 3" xfId="21544"/>
    <cellStyle name="Обычный 2 2 2 4 6 4" xfId="9256"/>
    <cellStyle name="Обычный 2 2 2 4 6 4 2" xfId="25640"/>
    <cellStyle name="Обычный 2 2 2 4 6 5" xfId="17448"/>
    <cellStyle name="Обычный 2 2 2 4 7" xfId="2088"/>
    <cellStyle name="Обычный 2 2 2 4 7 2" xfId="6184"/>
    <cellStyle name="Обычный 2 2 2 4 7 2 2" xfId="14376"/>
    <cellStyle name="Обычный 2 2 2 4 7 2 2 2" xfId="30760"/>
    <cellStyle name="Обычный 2 2 2 4 7 2 3" xfId="22568"/>
    <cellStyle name="Обычный 2 2 2 4 7 3" xfId="10280"/>
    <cellStyle name="Обычный 2 2 2 4 7 3 2" xfId="26664"/>
    <cellStyle name="Обычный 2 2 2 4 7 4" xfId="18472"/>
    <cellStyle name="Обычный 2 2 2 4 8" xfId="4136"/>
    <cellStyle name="Обычный 2 2 2 4 8 2" xfId="12328"/>
    <cellStyle name="Обычный 2 2 2 4 8 2 2" xfId="28712"/>
    <cellStyle name="Обычный 2 2 2 4 8 3" xfId="20520"/>
    <cellStyle name="Обычный 2 2 2 4 9" xfId="8232"/>
    <cellStyle name="Обычный 2 2 2 4 9 2" xfId="24616"/>
    <cellStyle name="Обычный 2 2 2 5" xfId="72"/>
    <cellStyle name="Обычный 2 2 2 5 2" xfId="200"/>
    <cellStyle name="Обычный 2 2 2 5 2 2" xfId="456"/>
    <cellStyle name="Обычный 2 2 2 5 2 2 2" xfId="968"/>
    <cellStyle name="Обычный 2 2 2 5 2 2 2 2" xfId="1992"/>
    <cellStyle name="Обычный 2 2 2 5 2 2 2 2 2" xfId="4040"/>
    <cellStyle name="Обычный 2 2 2 5 2 2 2 2 2 2" xfId="8136"/>
    <cellStyle name="Обычный 2 2 2 5 2 2 2 2 2 2 2" xfId="16328"/>
    <cellStyle name="Обычный 2 2 2 5 2 2 2 2 2 2 2 2" xfId="32712"/>
    <cellStyle name="Обычный 2 2 2 5 2 2 2 2 2 2 3" xfId="24520"/>
    <cellStyle name="Обычный 2 2 2 5 2 2 2 2 2 3" xfId="12232"/>
    <cellStyle name="Обычный 2 2 2 5 2 2 2 2 2 3 2" xfId="28616"/>
    <cellStyle name="Обычный 2 2 2 5 2 2 2 2 2 4" xfId="20424"/>
    <cellStyle name="Обычный 2 2 2 5 2 2 2 2 3" xfId="6088"/>
    <cellStyle name="Обычный 2 2 2 5 2 2 2 2 3 2" xfId="14280"/>
    <cellStyle name="Обычный 2 2 2 5 2 2 2 2 3 2 2" xfId="30664"/>
    <cellStyle name="Обычный 2 2 2 5 2 2 2 2 3 3" xfId="22472"/>
    <cellStyle name="Обычный 2 2 2 5 2 2 2 2 4" xfId="10184"/>
    <cellStyle name="Обычный 2 2 2 5 2 2 2 2 4 2" xfId="26568"/>
    <cellStyle name="Обычный 2 2 2 5 2 2 2 2 5" xfId="18376"/>
    <cellStyle name="Обычный 2 2 2 5 2 2 2 3" xfId="3016"/>
    <cellStyle name="Обычный 2 2 2 5 2 2 2 3 2" xfId="7112"/>
    <cellStyle name="Обычный 2 2 2 5 2 2 2 3 2 2" xfId="15304"/>
    <cellStyle name="Обычный 2 2 2 5 2 2 2 3 2 2 2" xfId="31688"/>
    <cellStyle name="Обычный 2 2 2 5 2 2 2 3 2 3" xfId="23496"/>
    <cellStyle name="Обычный 2 2 2 5 2 2 2 3 3" xfId="11208"/>
    <cellStyle name="Обычный 2 2 2 5 2 2 2 3 3 2" xfId="27592"/>
    <cellStyle name="Обычный 2 2 2 5 2 2 2 3 4" xfId="19400"/>
    <cellStyle name="Обычный 2 2 2 5 2 2 2 4" xfId="5064"/>
    <cellStyle name="Обычный 2 2 2 5 2 2 2 4 2" xfId="13256"/>
    <cellStyle name="Обычный 2 2 2 5 2 2 2 4 2 2" xfId="29640"/>
    <cellStyle name="Обычный 2 2 2 5 2 2 2 4 3" xfId="21448"/>
    <cellStyle name="Обычный 2 2 2 5 2 2 2 5" xfId="9160"/>
    <cellStyle name="Обычный 2 2 2 5 2 2 2 5 2" xfId="25544"/>
    <cellStyle name="Обычный 2 2 2 5 2 2 2 6" xfId="17352"/>
    <cellStyle name="Обычный 2 2 2 5 2 2 3" xfId="1480"/>
    <cellStyle name="Обычный 2 2 2 5 2 2 3 2" xfId="3528"/>
    <cellStyle name="Обычный 2 2 2 5 2 2 3 2 2" xfId="7624"/>
    <cellStyle name="Обычный 2 2 2 5 2 2 3 2 2 2" xfId="15816"/>
    <cellStyle name="Обычный 2 2 2 5 2 2 3 2 2 2 2" xfId="32200"/>
    <cellStyle name="Обычный 2 2 2 5 2 2 3 2 2 3" xfId="24008"/>
    <cellStyle name="Обычный 2 2 2 5 2 2 3 2 3" xfId="11720"/>
    <cellStyle name="Обычный 2 2 2 5 2 2 3 2 3 2" xfId="28104"/>
    <cellStyle name="Обычный 2 2 2 5 2 2 3 2 4" xfId="19912"/>
    <cellStyle name="Обычный 2 2 2 5 2 2 3 3" xfId="5576"/>
    <cellStyle name="Обычный 2 2 2 5 2 2 3 3 2" xfId="13768"/>
    <cellStyle name="Обычный 2 2 2 5 2 2 3 3 2 2" xfId="30152"/>
    <cellStyle name="Обычный 2 2 2 5 2 2 3 3 3" xfId="21960"/>
    <cellStyle name="Обычный 2 2 2 5 2 2 3 4" xfId="9672"/>
    <cellStyle name="Обычный 2 2 2 5 2 2 3 4 2" xfId="26056"/>
    <cellStyle name="Обычный 2 2 2 5 2 2 3 5" xfId="17864"/>
    <cellStyle name="Обычный 2 2 2 5 2 2 4" xfId="2504"/>
    <cellStyle name="Обычный 2 2 2 5 2 2 4 2" xfId="6600"/>
    <cellStyle name="Обычный 2 2 2 5 2 2 4 2 2" xfId="14792"/>
    <cellStyle name="Обычный 2 2 2 5 2 2 4 2 2 2" xfId="31176"/>
    <cellStyle name="Обычный 2 2 2 5 2 2 4 2 3" xfId="22984"/>
    <cellStyle name="Обычный 2 2 2 5 2 2 4 3" xfId="10696"/>
    <cellStyle name="Обычный 2 2 2 5 2 2 4 3 2" xfId="27080"/>
    <cellStyle name="Обычный 2 2 2 5 2 2 4 4" xfId="18888"/>
    <cellStyle name="Обычный 2 2 2 5 2 2 5" xfId="4552"/>
    <cellStyle name="Обычный 2 2 2 5 2 2 5 2" xfId="12744"/>
    <cellStyle name="Обычный 2 2 2 5 2 2 5 2 2" xfId="29128"/>
    <cellStyle name="Обычный 2 2 2 5 2 2 5 3" xfId="20936"/>
    <cellStyle name="Обычный 2 2 2 5 2 2 6" xfId="8648"/>
    <cellStyle name="Обычный 2 2 2 5 2 2 6 2" xfId="25032"/>
    <cellStyle name="Обычный 2 2 2 5 2 2 7" xfId="16840"/>
    <cellStyle name="Обычный 2 2 2 5 2 3" xfId="712"/>
    <cellStyle name="Обычный 2 2 2 5 2 3 2" xfId="1736"/>
    <cellStyle name="Обычный 2 2 2 5 2 3 2 2" xfId="3784"/>
    <cellStyle name="Обычный 2 2 2 5 2 3 2 2 2" xfId="7880"/>
    <cellStyle name="Обычный 2 2 2 5 2 3 2 2 2 2" xfId="16072"/>
    <cellStyle name="Обычный 2 2 2 5 2 3 2 2 2 2 2" xfId="32456"/>
    <cellStyle name="Обычный 2 2 2 5 2 3 2 2 2 3" xfId="24264"/>
    <cellStyle name="Обычный 2 2 2 5 2 3 2 2 3" xfId="11976"/>
    <cellStyle name="Обычный 2 2 2 5 2 3 2 2 3 2" xfId="28360"/>
    <cellStyle name="Обычный 2 2 2 5 2 3 2 2 4" xfId="20168"/>
    <cellStyle name="Обычный 2 2 2 5 2 3 2 3" xfId="5832"/>
    <cellStyle name="Обычный 2 2 2 5 2 3 2 3 2" xfId="14024"/>
    <cellStyle name="Обычный 2 2 2 5 2 3 2 3 2 2" xfId="30408"/>
    <cellStyle name="Обычный 2 2 2 5 2 3 2 3 3" xfId="22216"/>
    <cellStyle name="Обычный 2 2 2 5 2 3 2 4" xfId="9928"/>
    <cellStyle name="Обычный 2 2 2 5 2 3 2 4 2" xfId="26312"/>
    <cellStyle name="Обычный 2 2 2 5 2 3 2 5" xfId="18120"/>
    <cellStyle name="Обычный 2 2 2 5 2 3 3" xfId="2760"/>
    <cellStyle name="Обычный 2 2 2 5 2 3 3 2" xfId="6856"/>
    <cellStyle name="Обычный 2 2 2 5 2 3 3 2 2" xfId="15048"/>
    <cellStyle name="Обычный 2 2 2 5 2 3 3 2 2 2" xfId="31432"/>
    <cellStyle name="Обычный 2 2 2 5 2 3 3 2 3" xfId="23240"/>
    <cellStyle name="Обычный 2 2 2 5 2 3 3 3" xfId="10952"/>
    <cellStyle name="Обычный 2 2 2 5 2 3 3 3 2" xfId="27336"/>
    <cellStyle name="Обычный 2 2 2 5 2 3 3 4" xfId="19144"/>
    <cellStyle name="Обычный 2 2 2 5 2 3 4" xfId="4808"/>
    <cellStyle name="Обычный 2 2 2 5 2 3 4 2" xfId="13000"/>
    <cellStyle name="Обычный 2 2 2 5 2 3 4 2 2" xfId="29384"/>
    <cellStyle name="Обычный 2 2 2 5 2 3 4 3" xfId="21192"/>
    <cellStyle name="Обычный 2 2 2 5 2 3 5" xfId="8904"/>
    <cellStyle name="Обычный 2 2 2 5 2 3 5 2" xfId="25288"/>
    <cellStyle name="Обычный 2 2 2 5 2 3 6" xfId="17096"/>
    <cellStyle name="Обычный 2 2 2 5 2 4" xfId="1224"/>
    <cellStyle name="Обычный 2 2 2 5 2 4 2" xfId="3272"/>
    <cellStyle name="Обычный 2 2 2 5 2 4 2 2" xfId="7368"/>
    <cellStyle name="Обычный 2 2 2 5 2 4 2 2 2" xfId="15560"/>
    <cellStyle name="Обычный 2 2 2 5 2 4 2 2 2 2" xfId="31944"/>
    <cellStyle name="Обычный 2 2 2 5 2 4 2 2 3" xfId="23752"/>
    <cellStyle name="Обычный 2 2 2 5 2 4 2 3" xfId="11464"/>
    <cellStyle name="Обычный 2 2 2 5 2 4 2 3 2" xfId="27848"/>
    <cellStyle name="Обычный 2 2 2 5 2 4 2 4" xfId="19656"/>
    <cellStyle name="Обычный 2 2 2 5 2 4 3" xfId="5320"/>
    <cellStyle name="Обычный 2 2 2 5 2 4 3 2" xfId="13512"/>
    <cellStyle name="Обычный 2 2 2 5 2 4 3 2 2" xfId="29896"/>
    <cellStyle name="Обычный 2 2 2 5 2 4 3 3" xfId="21704"/>
    <cellStyle name="Обычный 2 2 2 5 2 4 4" xfId="9416"/>
    <cellStyle name="Обычный 2 2 2 5 2 4 4 2" xfId="25800"/>
    <cellStyle name="Обычный 2 2 2 5 2 4 5" xfId="17608"/>
    <cellStyle name="Обычный 2 2 2 5 2 5" xfId="2248"/>
    <cellStyle name="Обычный 2 2 2 5 2 5 2" xfId="6344"/>
    <cellStyle name="Обычный 2 2 2 5 2 5 2 2" xfId="14536"/>
    <cellStyle name="Обычный 2 2 2 5 2 5 2 2 2" xfId="30920"/>
    <cellStyle name="Обычный 2 2 2 5 2 5 2 3" xfId="22728"/>
    <cellStyle name="Обычный 2 2 2 5 2 5 3" xfId="10440"/>
    <cellStyle name="Обычный 2 2 2 5 2 5 3 2" xfId="26824"/>
    <cellStyle name="Обычный 2 2 2 5 2 5 4" xfId="18632"/>
    <cellStyle name="Обычный 2 2 2 5 2 6" xfId="4296"/>
    <cellStyle name="Обычный 2 2 2 5 2 6 2" xfId="12488"/>
    <cellStyle name="Обычный 2 2 2 5 2 6 2 2" xfId="28872"/>
    <cellStyle name="Обычный 2 2 2 5 2 6 3" xfId="20680"/>
    <cellStyle name="Обычный 2 2 2 5 2 7" xfId="8392"/>
    <cellStyle name="Обычный 2 2 2 5 2 7 2" xfId="24776"/>
    <cellStyle name="Обычный 2 2 2 5 2 8" xfId="16584"/>
    <cellStyle name="Обычный 2 2 2 5 3" xfId="328"/>
    <cellStyle name="Обычный 2 2 2 5 3 2" xfId="840"/>
    <cellStyle name="Обычный 2 2 2 5 3 2 2" xfId="1864"/>
    <cellStyle name="Обычный 2 2 2 5 3 2 2 2" xfId="3912"/>
    <cellStyle name="Обычный 2 2 2 5 3 2 2 2 2" xfId="8008"/>
    <cellStyle name="Обычный 2 2 2 5 3 2 2 2 2 2" xfId="16200"/>
    <cellStyle name="Обычный 2 2 2 5 3 2 2 2 2 2 2" xfId="32584"/>
    <cellStyle name="Обычный 2 2 2 5 3 2 2 2 2 3" xfId="24392"/>
    <cellStyle name="Обычный 2 2 2 5 3 2 2 2 3" xfId="12104"/>
    <cellStyle name="Обычный 2 2 2 5 3 2 2 2 3 2" xfId="28488"/>
    <cellStyle name="Обычный 2 2 2 5 3 2 2 2 4" xfId="20296"/>
    <cellStyle name="Обычный 2 2 2 5 3 2 2 3" xfId="5960"/>
    <cellStyle name="Обычный 2 2 2 5 3 2 2 3 2" xfId="14152"/>
    <cellStyle name="Обычный 2 2 2 5 3 2 2 3 2 2" xfId="30536"/>
    <cellStyle name="Обычный 2 2 2 5 3 2 2 3 3" xfId="22344"/>
    <cellStyle name="Обычный 2 2 2 5 3 2 2 4" xfId="10056"/>
    <cellStyle name="Обычный 2 2 2 5 3 2 2 4 2" xfId="26440"/>
    <cellStyle name="Обычный 2 2 2 5 3 2 2 5" xfId="18248"/>
    <cellStyle name="Обычный 2 2 2 5 3 2 3" xfId="2888"/>
    <cellStyle name="Обычный 2 2 2 5 3 2 3 2" xfId="6984"/>
    <cellStyle name="Обычный 2 2 2 5 3 2 3 2 2" xfId="15176"/>
    <cellStyle name="Обычный 2 2 2 5 3 2 3 2 2 2" xfId="31560"/>
    <cellStyle name="Обычный 2 2 2 5 3 2 3 2 3" xfId="23368"/>
    <cellStyle name="Обычный 2 2 2 5 3 2 3 3" xfId="11080"/>
    <cellStyle name="Обычный 2 2 2 5 3 2 3 3 2" xfId="27464"/>
    <cellStyle name="Обычный 2 2 2 5 3 2 3 4" xfId="19272"/>
    <cellStyle name="Обычный 2 2 2 5 3 2 4" xfId="4936"/>
    <cellStyle name="Обычный 2 2 2 5 3 2 4 2" xfId="13128"/>
    <cellStyle name="Обычный 2 2 2 5 3 2 4 2 2" xfId="29512"/>
    <cellStyle name="Обычный 2 2 2 5 3 2 4 3" xfId="21320"/>
    <cellStyle name="Обычный 2 2 2 5 3 2 5" xfId="9032"/>
    <cellStyle name="Обычный 2 2 2 5 3 2 5 2" xfId="25416"/>
    <cellStyle name="Обычный 2 2 2 5 3 2 6" xfId="17224"/>
    <cellStyle name="Обычный 2 2 2 5 3 3" xfId="1352"/>
    <cellStyle name="Обычный 2 2 2 5 3 3 2" xfId="3400"/>
    <cellStyle name="Обычный 2 2 2 5 3 3 2 2" xfId="7496"/>
    <cellStyle name="Обычный 2 2 2 5 3 3 2 2 2" xfId="15688"/>
    <cellStyle name="Обычный 2 2 2 5 3 3 2 2 2 2" xfId="32072"/>
    <cellStyle name="Обычный 2 2 2 5 3 3 2 2 3" xfId="23880"/>
    <cellStyle name="Обычный 2 2 2 5 3 3 2 3" xfId="11592"/>
    <cellStyle name="Обычный 2 2 2 5 3 3 2 3 2" xfId="27976"/>
    <cellStyle name="Обычный 2 2 2 5 3 3 2 4" xfId="19784"/>
    <cellStyle name="Обычный 2 2 2 5 3 3 3" xfId="5448"/>
    <cellStyle name="Обычный 2 2 2 5 3 3 3 2" xfId="13640"/>
    <cellStyle name="Обычный 2 2 2 5 3 3 3 2 2" xfId="30024"/>
    <cellStyle name="Обычный 2 2 2 5 3 3 3 3" xfId="21832"/>
    <cellStyle name="Обычный 2 2 2 5 3 3 4" xfId="9544"/>
    <cellStyle name="Обычный 2 2 2 5 3 3 4 2" xfId="25928"/>
    <cellStyle name="Обычный 2 2 2 5 3 3 5" xfId="17736"/>
    <cellStyle name="Обычный 2 2 2 5 3 4" xfId="2376"/>
    <cellStyle name="Обычный 2 2 2 5 3 4 2" xfId="6472"/>
    <cellStyle name="Обычный 2 2 2 5 3 4 2 2" xfId="14664"/>
    <cellStyle name="Обычный 2 2 2 5 3 4 2 2 2" xfId="31048"/>
    <cellStyle name="Обычный 2 2 2 5 3 4 2 3" xfId="22856"/>
    <cellStyle name="Обычный 2 2 2 5 3 4 3" xfId="10568"/>
    <cellStyle name="Обычный 2 2 2 5 3 4 3 2" xfId="26952"/>
    <cellStyle name="Обычный 2 2 2 5 3 4 4" xfId="18760"/>
    <cellStyle name="Обычный 2 2 2 5 3 5" xfId="4424"/>
    <cellStyle name="Обычный 2 2 2 5 3 5 2" xfId="12616"/>
    <cellStyle name="Обычный 2 2 2 5 3 5 2 2" xfId="29000"/>
    <cellStyle name="Обычный 2 2 2 5 3 5 3" xfId="20808"/>
    <cellStyle name="Обычный 2 2 2 5 3 6" xfId="8520"/>
    <cellStyle name="Обычный 2 2 2 5 3 6 2" xfId="24904"/>
    <cellStyle name="Обычный 2 2 2 5 3 7" xfId="16712"/>
    <cellStyle name="Обычный 2 2 2 5 4" xfId="584"/>
    <cellStyle name="Обычный 2 2 2 5 4 2" xfId="1608"/>
    <cellStyle name="Обычный 2 2 2 5 4 2 2" xfId="3656"/>
    <cellStyle name="Обычный 2 2 2 5 4 2 2 2" xfId="7752"/>
    <cellStyle name="Обычный 2 2 2 5 4 2 2 2 2" xfId="15944"/>
    <cellStyle name="Обычный 2 2 2 5 4 2 2 2 2 2" xfId="32328"/>
    <cellStyle name="Обычный 2 2 2 5 4 2 2 2 3" xfId="24136"/>
    <cellStyle name="Обычный 2 2 2 5 4 2 2 3" xfId="11848"/>
    <cellStyle name="Обычный 2 2 2 5 4 2 2 3 2" xfId="28232"/>
    <cellStyle name="Обычный 2 2 2 5 4 2 2 4" xfId="20040"/>
    <cellStyle name="Обычный 2 2 2 5 4 2 3" xfId="5704"/>
    <cellStyle name="Обычный 2 2 2 5 4 2 3 2" xfId="13896"/>
    <cellStyle name="Обычный 2 2 2 5 4 2 3 2 2" xfId="30280"/>
    <cellStyle name="Обычный 2 2 2 5 4 2 3 3" xfId="22088"/>
    <cellStyle name="Обычный 2 2 2 5 4 2 4" xfId="9800"/>
    <cellStyle name="Обычный 2 2 2 5 4 2 4 2" xfId="26184"/>
    <cellStyle name="Обычный 2 2 2 5 4 2 5" xfId="17992"/>
    <cellStyle name="Обычный 2 2 2 5 4 3" xfId="2632"/>
    <cellStyle name="Обычный 2 2 2 5 4 3 2" xfId="6728"/>
    <cellStyle name="Обычный 2 2 2 5 4 3 2 2" xfId="14920"/>
    <cellStyle name="Обычный 2 2 2 5 4 3 2 2 2" xfId="31304"/>
    <cellStyle name="Обычный 2 2 2 5 4 3 2 3" xfId="23112"/>
    <cellStyle name="Обычный 2 2 2 5 4 3 3" xfId="10824"/>
    <cellStyle name="Обычный 2 2 2 5 4 3 3 2" xfId="27208"/>
    <cellStyle name="Обычный 2 2 2 5 4 3 4" xfId="19016"/>
    <cellStyle name="Обычный 2 2 2 5 4 4" xfId="4680"/>
    <cellStyle name="Обычный 2 2 2 5 4 4 2" xfId="12872"/>
    <cellStyle name="Обычный 2 2 2 5 4 4 2 2" xfId="29256"/>
    <cellStyle name="Обычный 2 2 2 5 4 4 3" xfId="21064"/>
    <cellStyle name="Обычный 2 2 2 5 4 5" xfId="8776"/>
    <cellStyle name="Обычный 2 2 2 5 4 5 2" xfId="25160"/>
    <cellStyle name="Обычный 2 2 2 5 4 6" xfId="16968"/>
    <cellStyle name="Обычный 2 2 2 5 5" xfId="1096"/>
    <cellStyle name="Обычный 2 2 2 5 5 2" xfId="3144"/>
    <cellStyle name="Обычный 2 2 2 5 5 2 2" xfId="7240"/>
    <cellStyle name="Обычный 2 2 2 5 5 2 2 2" xfId="15432"/>
    <cellStyle name="Обычный 2 2 2 5 5 2 2 2 2" xfId="31816"/>
    <cellStyle name="Обычный 2 2 2 5 5 2 2 3" xfId="23624"/>
    <cellStyle name="Обычный 2 2 2 5 5 2 3" xfId="11336"/>
    <cellStyle name="Обычный 2 2 2 5 5 2 3 2" xfId="27720"/>
    <cellStyle name="Обычный 2 2 2 5 5 2 4" xfId="19528"/>
    <cellStyle name="Обычный 2 2 2 5 5 3" xfId="5192"/>
    <cellStyle name="Обычный 2 2 2 5 5 3 2" xfId="13384"/>
    <cellStyle name="Обычный 2 2 2 5 5 3 2 2" xfId="29768"/>
    <cellStyle name="Обычный 2 2 2 5 5 3 3" xfId="21576"/>
    <cellStyle name="Обычный 2 2 2 5 5 4" xfId="9288"/>
    <cellStyle name="Обычный 2 2 2 5 5 4 2" xfId="25672"/>
    <cellStyle name="Обычный 2 2 2 5 5 5" xfId="17480"/>
    <cellStyle name="Обычный 2 2 2 5 6" xfId="2120"/>
    <cellStyle name="Обычный 2 2 2 5 6 2" xfId="6216"/>
    <cellStyle name="Обычный 2 2 2 5 6 2 2" xfId="14408"/>
    <cellStyle name="Обычный 2 2 2 5 6 2 2 2" xfId="30792"/>
    <cellStyle name="Обычный 2 2 2 5 6 2 3" xfId="22600"/>
    <cellStyle name="Обычный 2 2 2 5 6 3" xfId="10312"/>
    <cellStyle name="Обычный 2 2 2 5 6 3 2" xfId="26696"/>
    <cellStyle name="Обычный 2 2 2 5 6 4" xfId="18504"/>
    <cellStyle name="Обычный 2 2 2 5 7" xfId="4168"/>
    <cellStyle name="Обычный 2 2 2 5 7 2" xfId="12360"/>
    <cellStyle name="Обычный 2 2 2 5 7 2 2" xfId="28744"/>
    <cellStyle name="Обычный 2 2 2 5 7 3" xfId="20552"/>
    <cellStyle name="Обычный 2 2 2 5 8" xfId="8264"/>
    <cellStyle name="Обычный 2 2 2 5 8 2" xfId="24648"/>
    <cellStyle name="Обычный 2 2 2 5 9" xfId="16456"/>
    <cellStyle name="Обычный 2 2 2 6" xfId="136"/>
    <cellStyle name="Обычный 2 2 2 6 2" xfId="392"/>
    <cellStyle name="Обычный 2 2 2 6 2 2" xfId="904"/>
    <cellStyle name="Обычный 2 2 2 6 2 2 2" xfId="1928"/>
    <cellStyle name="Обычный 2 2 2 6 2 2 2 2" xfId="3976"/>
    <cellStyle name="Обычный 2 2 2 6 2 2 2 2 2" xfId="8072"/>
    <cellStyle name="Обычный 2 2 2 6 2 2 2 2 2 2" xfId="16264"/>
    <cellStyle name="Обычный 2 2 2 6 2 2 2 2 2 2 2" xfId="32648"/>
    <cellStyle name="Обычный 2 2 2 6 2 2 2 2 2 3" xfId="24456"/>
    <cellStyle name="Обычный 2 2 2 6 2 2 2 2 3" xfId="12168"/>
    <cellStyle name="Обычный 2 2 2 6 2 2 2 2 3 2" xfId="28552"/>
    <cellStyle name="Обычный 2 2 2 6 2 2 2 2 4" xfId="20360"/>
    <cellStyle name="Обычный 2 2 2 6 2 2 2 3" xfId="6024"/>
    <cellStyle name="Обычный 2 2 2 6 2 2 2 3 2" xfId="14216"/>
    <cellStyle name="Обычный 2 2 2 6 2 2 2 3 2 2" xfId="30600"/>
    <cellStyle name="Обычный 2 2 2 6 2 2 2 3 3" xfId="22408"/>
    <cellStyle name="Обычный 2 2 2 6 2 2 2 4" xfId="10120"/>
    <cellStyle name="Обычный 2 2 2 6 2 2 2 4 2" xfId="26504"/>
    <cellStyle name="Обычный 2 2 2 6 2 2 2 5" xfId="18312"/>
    <cellStyle name="Обычный 2 2 2 6 2 2 3" xfId="2952"/>
    <cellStyle name="Обычный 2 2 2 6 2 2 3 2" xfId="7048"/>
    <cellStyle name="Обычный 2 2 2 6 2 2 3 2 2" xfId="15240"/>
    <cellStyle name="Обычный 2 2 2 6 2 2 3 2 2 2" xfId="31624"/>
    <cellStyle name="Обычный 2 2 2 6 2 2 3 2 3" xfId="23432"/>
    <cellStyle name="Обычный 2 2 2 6 2 2 3 3" xfId="11144"/>
    <cellStyle name="Обычный 2 2 2 6 2 2 3 3 2" xfId="27528"/>
    <cellStyle name="Обычный 2 2 2 6 2 2 3 4" xfId="19336"/>
    <cellStyle name="Обычный 2 2 2 6 2 2 4" xfId="5000"/>
    <cellStyle name="Обычный 2 2 2 6 2 2 4 2" xfId="13192"/>
    <cellStyle name="Обычный 2 2 2 6 2 2 4 2 2" xfId="29576"/>
    <cellStyle name="Обычный 2 2 2 6 2 2 4 3" xfId="21384"/>
    <cellStyle name="Обычный 2 2 2 6 2 2 5" xfId="9096"/>
    <cellStyle name="Обычный 2 2 2 6 2 2 5 2" xfId="25480"/>
    <cellStyle name="Обычный 2 2 2 6 2 2 6" xfId="17288"/>
    <cellStyle name="Обычный 2 2 2 6 2 3" xfId="1416"/>
    <cellStyle name="Обычный 2 2 2 6 2 3 2" xfId="3464"/>
    <cellStyle name="Обычный 2 2 2 6 2 3 2 2" xfId="7560"/>
    <cellStyle name="Обычный 2 2 2 6 2 3 2 2 2" xfId="15752"/>
    <cellStyle name="Обычный 2 2 2 6 2 3 2 2 2 2" xfId="32136"/>
    <cellStyle name="Обычный 2 2 2 6 2 3 2 2 3" xfId="23944"/>
    <cellStyle name="Обычный 2 2 2 6 2 3 2 3" xfId="11656"/>
    <cellStyle name="Обычный 2 2 2 6 2 3 2 3 2" xfId="28040"/>
    <cellStyle name="Обычный 2 2 2 6 2 3 2 4" xfId="19848"/>
    <cellStyle name="Обычный 2 2 2 6 2 3 3" xfId="5512"/>
    <cellStyle name="Обычный 2 2 2 6 2 3 3 2" xfId="13704"/>
    <cellStyle name="Обычный 2 2 2 6 2 3 3 2 2" xfId="30088"/>
    <cellStyle name="Обычный 2 2 2 6 2 3 3 3" xfId="21896"/>
    <cellStyle name="Обычный 2 2 2 6 2 3 4" xfId="9608"/>
    <cellStyle name="Обычный 2 2 2 6 2 3 4 2" xfId="25992"/>
    <cellStyle name="Обычный 2 2 2 6 2 3 5" xfId="17800"/>
    <cellStyle name="Обычный 2 2 2 6 2 4" xfId="2440"/>
    <cellStyle name="Обычный 2 2 2 6 2 4 2" xfId="6536"/>
    <cellStyle name="Обычный 2 2 2 6 2 4 2 2" xfId="14728"/>
    <cellStyle name="Обычный 2 2 2 6 2 4 2 2 2" xfId="31112"/>
    <cellStyle name="Обычный 2 2 2 6 2 4 2 3" xfId="22920"/>
    <cellStyle name="Обычный 2 2 2 6 2 4 3" xfId="10632"/>
    <cellStyle name="Обычный 2 2 2 6 2 4 3 2" xfId="27016"/>
    <cellStyle name="Обычный 2 2 2 6 2 4 4" xfId="18824"/>
    <cellStyle name="Обычный 2 2 2 6 2 5" xfId="4488"/>
    <cellStyle name="Обычный 2 2 2 6 2 5 2" xfId="12680"/>
    <cellStyle name="Обычный 2 2 2 6 2 5 2 2" xfId="29064"/>
    <cellStyle name="Обычный 2 2 2 6 2 5 3" xfId="20872"/>
    <cellStyle name="Обычный 2 2 2 6 2 6" xfId="8584"/>
    <cellStyle name="Обычный 2 2 2 6 2 6 2" xfId="24968"/>
    <cellStyle name="Обычный 2 2 2 6 2 7" xfId="16776"/>
    <cellStyle name="Обычный 2 2 2 6 3" xfId="648"/>
    <cellStyle name="Обычный 2 2 2 6 3 2" xfId="1672"/>
    <cellStyle name="Обычный 2 2 2 6 3 2 2" xfId="3720"/>
    <cellStyle name="Обычный 2 2 2 6 3 2 2 2" xfId="7816"/>
    <cellStyle name="Обычный 2 2 2 6 3 2 2 2 2" xfId="16008"/>
    <cellStyle name="Обычный 2 2 2 6 3 2 2 2 2 2" xfId="32392"/>
    <cellStyle name="Обычный 2 2 2 6 3 2 2 2 3" xfId="24200"/>
    <cellStyle name="Обычный 2 2 2 6 3 2 2 3" xfId="11912"/>
    <cellStyle name="Обычный 2 2 2 6 3 2 2 3 2" xfId="28296"/>
    <cellStyle name="Обычный 2 2 2 6 3 2 2 4" xfId="20104"/>
    <cellStyle name="Обычный 2 2 2 6 3 2 3" xfId="5768"/>
    <cellStyle name="Обычный 2 2 2 6 3 2 3 2" xfId="13960"/>
    <cellStyle name="Обычный 2 2 2 6 3 2 3 2 2" xfId="30344"/>
    <cellStyle name="Обычный 2 2 2 6 3 2 3 3" xfId="22152"/>
    <cellStyle name="Обычный 2 2 2 6 3 2 4" xfId="9864"/>
    <cellStyle name="Обычный 2 2 2 6 3 2 4 2" xfId="26248"/>
    <cellStyle name="Обычный 2 2 2 6 3 2 5" xfId="18056"/>
    <cellStyle name="Обычный 2 2 2 6 3 3" xfId="2696"/>
    <cellStyle name="Обычный 2 2 2 6 3 3 2" xfId="6792"/>
    <cellStyle name="Обычный 2 2 2 6 3 3 2 2" xfId="14984"/>
    <cellStyle name="Обычный 2 2 2 6 3 3 2 2 2" xfId="31368"/>
    <cellStyle name="Обычный 2 2 2 6 3 3 2 3" xfId="23176"/>
    <cellStyle name="Обычный 2 2 2 6 3 3 3" xfId="10888"/>
    <cellStyle name="Обычный 2 2 2 6 3 3 3 2" xfId="27272"/>
    <cellStyle name="Обычный 2 2 2 6 3 3 4" xfId="19080"/>
    <cellStyle name="Обычный 2 2 2 6 3 4" xfId="4744"/>
    <cellStyle name="Обычный 2 2 2 6 3 4 2" xfId="12936"/>
    <cellStyle name="Обычный 2 2 2 6 3 4 2 2" xfId="29320"/>
    <cellStyle name="Обычный 2 2 2 6 3 4 3" xfId="21128"/>
    <cellStyle name="Обычный 2 2 2 6 3 5" xfId="8840"/>
    <cellStyle name="Обычный 2 2 2 6 3 5 2" xfId="25224"/>
    <cellStyle name="Обычный 2 2 2 6 3 6" xfId="17032"/>
    <cellStyle name="Обычный 2 2 2 6 4" xfId="1160"/>
    <cellStyle name="Обычный 2 2 2 6 4 2" xfId="3208"/>
    <cellStyle name="Обычный 2 2 2 6 4 2 2" xfId="7304"/>
    <cellStyle name="Обычный 2 2 2 6 4 2 2 2" xfId="15496"/>
    <cellStyle name="Обычный 2 2 2 6 4 2 2 2 2" xfId="31880"/>
    <cellStyle name="Обычный 2 2 2 6 4 2 2 3" xfId="23688"/>
    <cellStyle name="Обычный 2 2 2 6 4 2 3" xfId="11400"/>
    <cellStyle name="Обычный 2 2 2 6 4 2 3 2" xfId="27784"/>
    <cellStyle name="Обычный 2 2 2 6 4 2 4" xfId="19592"/>
    <cellStyle name="Обычный 2 2 2 6 4 3" xfId="5256"/>
    <cellStyle name="Обычный 2 2 2 6 4 3 2" xfId="13448"/>
    <cellStyle name="Обычный 2 2 2 6 4 3 2 2" xfId="29832"/>
    <cellStyle name="Обычный 2 2 2 6 4 3 3" xfId="21640"/>
    <cellStyle name="Обычный 2 2 2 6 4 4" xfId="9352"/>
    <cellStyle name="Обычный 2 2 2 6 4 4 2" xfId="25736"/>
    <cellStyle name="Обычный 2 2 2 6 4 5" xfId="17544"/>
    <cellStyle name="Обычный 2 2 2 6 5" xfId="2184"/>
    <cellStyle name="Обычный 2 2 2 6 5 2" xfId="6280"/>
    <cellStyle name="Обычный 2 2 2 6 5 2 2" xfId="14472"/>
    <cellStyle name="Обычный 2 2 2 6 5 2 2 2" xfId="30856"/>
    <cellStyle name="Обычный 2 2 2 6 5 2 3" xfId="22664"/>
    <cellStyle name="Обычный 2 2 2 6 5 3" xfId="10376"/>
    <cellStyle name="Обычный 2 2 2 6 5 3 2" xfId="26760"/>
    <cellStyle name="Обычный 2 2 2 6 5 4" xfId="18568"/>
    <cellStyle name="Обычный 2 2 2 6 6" xfId="4232"/>
    <cellStyle name="Обычный 2 2 2 6 6 2" xfId="12424"/>
    <cellStyle name="Обычный 2 2 2 6 6 2 2" xfId="28808"/>
    <cellStyle name="Обычный 2 2 2 6 6 3" xfId="20616"/>
    <cellStyle name="Обычный 2 2 2 6 7" xfId="8328"/>
    <cellStyle name="Обычный 2 2 2 6 7 2" xfId="24712"/>
    <cellStyle name="Обычный 2 2 2 6 8" xfId="16520"/>
    <cellStyle name="Обычный 2 2 2 7" xfId="264"/>
    <cellStyle name="Обычный 2 2 2 7 2" xfId="776"/>
    <cellStyle name="Обычный 2 2 2 7 2 2" xfId="1800"/>
    <cellStyle name="Обычный 2 2 2 7 2 2 2" xfId="3848"/>
    <cellStyle name="Обычный 2 2 2 7 2 2 2 2" xfId="7944"/>
    <cellStyle name="Обычный 2 2 2 7 2 2 2 2 2" xfId="16136"/>
    <cellStyle name="Обычный 2 2 2 7 2 2 2 2 2 2" xfId="32520"/>
    <cellStyle name="Обычный 2 2 2 7 2 2 2 2 3" xfId="24328"/>
    <cellStyle name="Обычный 2 2 2 7 2 2 2 3" xfId="12040"/>
    <cellStyle name="Обычный 2 2 2 7 2 2 2 3 2" xfId="28424"/>
    <cellStyle name="Обычный 2 2 2 7 2 2 2 4" xfId="20232"/>
    <cellStyle name="Обычный 2 2 2 7 2 2 3" xfId="5896"/>
    <cellStyle name="Обычный 2 2 2 7 2 2 3 2" xfId="14088"/>
    <cellStyle name="Обычный 2 2 2 7 2 2 3 2 2" xfId="30472"/>
    <cellStyle name="Обычный 2 2 2 7 2 2 3 3" xfId="22280"/>
    <cellStyle name="Обычный 2 2 2 7 2 2 4" xfId="9992"/>
    <cellStyle name="Обычный 2 2 2 7 2 2 4 2" xfId="26376"/>
    <cellStyle name="Обычный 2 2 2 7 2 2 5" xfId="18184"/>
    <cellStyle name="Обычный 2 2 2 7 2 3" xfId="2824"/>
    <cellStyle name="Обычный 2 2 2 7 2 3 2" xfId="6920"/>
    <cellStyle name="Обычный 2 2 2 7 2 3 2 2" xfId="15112"/>
    <cellStyle name="Обычный 2 2 2 7 2 3 2 2 2" xfId="31496"/>
    <cellStyle name="Обычный 2 2 2 7 2 3 2 3" xfId="23304"/>
    <cellStyle name="Обычный 2 2 2 7 2 3 3" xfId="11016"/>
    <cellStyle name="Обычный 2 2 2 7 2 3 3 2" xfId="27400"/>
    <cellStyle name="Обычный 2 2 2 7 2 3 4" xfId="19208"/>
    <cellStyle name="Обычный 2 2 2 7 2 4" xfId="4872"/>
    <cellStyle name="Обычный 2 2 2 7 2 4 2" xfId="13064"/>
    <cellStyle name="Обычный 2 2 2 7 2 4 2 2" xfId="29448"/>
    <cellStyle name="Обычный 2 2 2 7 2 4 3" xfId="21256"/>
    <cellStyle name="Обычный 2 2 2 7 2 5" xfId="8968"/>
    <cellStyle name="Обычный 2 2 2 7 2 5 2" xfId="25352"/>
    <cellStyle name="Обычный 2 2 2 7 2 6" xfId="17160"/>
    <cellStyle name="Обычный 2 2 2 7 3" xfId="1288"/>
    <cellStyle name="Обычный 2 2 2 7 3 2" xfId="3336"/>
    <cellStyle name="Обычный 2 2 2 7 3 2 2" xfId="7432"/>
    <cellStyle name="Обычный 2 2 2 7 3 2 2 2" xfId="15624"/>
    <cellStyle name="Обычный 2 2 2 7 3 2 2 2 2" xfId="32008"/>
    <cellStyle name="Обычный 2 2 2 7 3 2 2 3" xfId="23816"/>
    <cellStyle name="Обычный 2 2 2 7 3 2 3" xfId="11528"/>
    <cellStyle name="Обычный 2 2 2 7 3 2 3 2" xfId="27912"/>
    <cellStyle name="Обычный 2 2 2 7 3 2 4" xfId="19720"/>
    <cellStyle name="Обычный 2 2 2 7 3 3" xfId="5384"/>
    <cellStyle name="Обычный 2 2 2 7 3 3 2" xfId="13576"/>
    <cellStyle name="Обычный 2 2 2 7 3 3 2 2" xfId="29960"/>
    <cellStyle name="Обычный 2 2 2 7 3 3 3" xfId="21768"/>
    <cellStyle name="Обычный 2 2 2 7 3 4" xfId="9480"/>
    <cellStyle name="Обычный 2 2 2 7 3 4 2" xfId="25864"/>
    <cellStyle name="Обычный 2 2 2 7 3 5" xfId="17672"/>
    <cellStyle name="Обычный 2 2 2 7 4" xfId="2312"/>
    <cellStyle name="Обычный 2 2 2 7 4 2" xfId="6408"/>
    <cellStyle name="Обычный 2 2 2 7 4 2 2" xfId="14600"/>
    <cellStyle name="Обычный 2 2 2 7 4 2 2 2" xfId="30984"/>
    <cellStyle name="Обычный 2 2 2 7 4 2 3" xfId="22792"/>
    <cellStyle name="Обычный 2 2 2 7 4 3" xfId="10504"/>
    <cellStyle name="Обычный 2 2 2 7 4 3 2" xfId="26888"/>
    <cellStyle name="Обычный 2 2 2 7 4 4" xfId="18696"/>
    <cellStyle name="Обычный 2 2 2 7 5" xfId="4360"/>
    <cellStyle name="Обычный 2 2 2 7 5 2" xfId="12552"/>
    <cellStyle name="Обычный 2 2 2 7 5 2 2" xfId="28936"/>
    <cellStyle name="Обычный 2 2 2 7 5 3" xfId="20744"/>
    <cellStyle name="Обычный 2 2 2 7 6" xfId="8456"/>
    <cellStyle name="Обычный 2 2 2 7 6 2" xfId="24840"/>
    <cellStyle name="Обычный 2 2 2 7 7" xfId="16648"/>
    <cellStyle name="Обычный 2 2 2 8" xfId="520"/>
    <cellStyle name="Обычный 2 2 2 8 2" xfId="1544"/>
    <cellStyle name="Обычный 2 2 2 8 2 2" xfId="3592"/>
    <cellStyle name="Обычный 2 2 2 8 2 2 2" xfId="7688"/>
    <cellStyle name="Обычный 2 2 2 8 2 2 2 2" xfId="15880"/>
    <cellStyle name="Обычный 2 2 2 8 2 2 2 2 2" xfId="32264"/>
    <cellStyle name="Обычный 2 2 2 8 2 2 2 3" xfId="24072"/>
    <cellStyle name="Обычный 2 2 2 8 2 2 3" xfId="11784"/>
    <cellStyle name="Обычный 2 2 2 8 2 2 3 2" xfId="28168"/>
    <cellStyle name="Обычный 2 2 2 8 2 2 4" xfId="19976"/>
    <cellStyle name="Обычный 2 2 2 8 2 3" xfId="5640"/>
    <cellStyle name="Обычный 2 2 2 8 2 3 2" xfId="13832"/>
    <cellStyle name="Обычный 2 2 2 8 2 3 2 2" xfId="30216"/>
    <cellStyle name="Обычный 2 2 2 8 2 3 3" xfId="22024"/>
    <cellStyle name="Обычный 2 2 2 8 2 4" xfId="9736"/>
    <cellStyle name="Обычный 2 2 2 8 2 4 2" xfId="26120"/>
    <cellStyle name="Обычный 2 2 2 8 2 5" xfId="17928"/>
    <cellStyle name="Обычный 2 2 2 8 3" xfId="2568"/>
    <cellStyle name="Обычный 2 2 2 8 3 2" xfId="6664"/>
    <cellStyle name="Обычный 2 2 2 8 3 2 2" xfId="14856"/>
    <cellStyle name="Обычный 2 2 2 8 3 2 2 2" xfId="31240"/>
    <cellStyle name="Обычный 2 2 2 8 3 2 3" xfId="23048"/>
    <cellStyle name="Обычный 2 2 2 8 3 3" xfId="10760"/>
    <cellStyle name="Обычный 2 2 2 8 3 3 2" xfId="27144"/>
    <cellStyle name="Обычный 2 2 2 8 3 4" xfId="18952"/>
    <cellStyle name="Обычный 2 2 2 8 4" xfId="4616"/>
    <cellStyle name="Обычный 2 2 2 8 4 2" xfId="12808"/>
    <cellStyle name="Обычный 2 2 2 8 4 2 2" xfId="29192"/>
    <cellStyle name="Обычный 2 2 2 8 4 3" xfId="21000"/>
    <cellStyle name="Обычный 2 2 2 8 5" xfId="8712"/>
    <cellStyle name="Обычный 2 2 2 8 5 2" xfId="25096"/>
    <cellStyle name="Обычный 2 2 2 8 6" xfId="16904"/>
    <cellStyle name="Обычный 2 2 2 9" xfId="1032"/>
    <cellStyle name="Обычный 2 2 2 9 2" xfId="3080"/>
    <cellStyle name="Обычный 2 2 2 9 2 2" xfId="7176"/>
    <cellStyle name="Обычный 2 2 2 9 2 2 2" xfId="15368"/>
    <cellStyle name="Обычный 2 2 2 9 2 2 2 2" xfId="31752"/>
    <cellStyle name="Обычный 2 2 2 9 2 2 3" xfId="23560"/>
    <cellStyle name="Обычный 2 2 2 9 2 3" xfId="11272"/>
    <cellStyle name="Обычный 2 2 2 9 2 3 2" xfId="27656"/>
    <cellStyle name="Обычный 2 2 2 9 2 4" xfId="19464"/>
    <cellStyle name="Обычный 2 2 2 9 3" xfId="5128"/>
    <cellStyle name="Обычный 2 2 2 9 3 2" xfId="13320"/>
    <cellStyle name="Обычный 2 2 2 9 3 2 2" xfId="29704"/>
    <cellStyle name="Обычный 2 2 2 9 3 3" xfId="21512"/>
    <cellStyle name="Обычный 2 2 2 9 4" xfId="9224"/>
    <cellStyle name="Обычный 2 2 2 9 4 2" xfId="25608"/>
    <cellStyle name="Обычный 2 2 2 9 5" xfId="17416"/>
    <cellStyle name="Обычный 2 2 3" xfId="12"/>
    <cellStyle name="Обычный 2 2 3 10" xfId="4108"/>
    <cellStyle name="Обычный 2 2 3 10 2" xfId="12300"/>
    <cellStyle name="Обычный 2 2 3 10 2 2" xfId="28684"/>
    <cellStyle name="Обычный 2 2 3 10 3" xfId="20492"/>
    <cellStyle name="Обычный 2 2 3 11" xfId="8204"/>
    <cellStyle name="Обычный 2 2 3 11 2" xfId="24588"/>
    <cellStyle name="Обычный 2 2 3 12" xfId="16396"/>
    <cellStyle name="Обычный 2 2 3 2" xfId="28"/>
    <cellStyle name="Обычный 2 2 3 2 10" xfId="8220"/>
    <cellStyle name="Обычный 2 2 3 2 10 2" xfId="24604"/>
    <cellStyle name="Обычный 2 2 3 2 11" xfId="16412"/>
    <cellStyle name="Обычный 2 2 3 2 2" xfId="60"/>
    <cellStyle name="Обычный 2 2 3 2 2 10" xfId="16444"/>
    <cellStyle name="Обычный 2 2 3 2 2 2" xfId="124"/>
    <cellStyle name="Обычный 2 2 3 2 2 2 2" xfId="252"/>
    <cellStyle name="Обычный 2 2 3 2 2 2 2 2" xfId="508"/>
    <cellStyle name="Обычный 2 2 3 2 2 2 2 2 2" xfId="1020"/>
    <cellStyle name="Обычный 2 2 3 2 2 2 2 2 2 2" xfId="2044"/>
    <cellStyle name="Обычный 2 2 3 2 2 2 2 2 2 2 2" xfId="4092"/>
    <cellStyle name="Обычный 2 2 3 2 2 2 2 2 2 2 2 2" xfId="8188"/>
    <cellStyle name="Обычный 2 2 3 2 2 2 2 2 2 2 2 2 2" xfId="16380"/>
    <cellStyle name="Обычный 2 2 3 2 2 2 2 2 2 2 2 2 2 2" xfId="32764"/>
    <cellStyle name="Обычный 2 2 3 2 2 2 2 2 2 2 2 2 3" xfId="24572"/>
    <cellStyle name="Обычный 2 2 3 2 2 2 2 2 2 2 2 3" xfId="12284"/>
    <cellStyle name="Обычный 2 2 3 2 2 2 2 2 2 2 2 3 2" xfId="28668"/>
    <cellStyle name="Обычный 2 2 3 2 2 2 2 2 2 2 2 4" xfId="20476"/>
    <cellStyle name="Обычный 2 2 3 2 2 2 2 2 2 2 3" xfId="6140"/>
    <cellStyle name="Обычный 2 2 3 2 2 2 2 2 2 2 3 2" xfId="14332"/>
    <cellStyle name="Обычный 2 2 3 2 2 2 2 2 2 2 3 2 2" xfId="30716"/>
    <cellStyle name="Обычный 2 2 3 2 2 2 2 2 2 2 3 3" xfId="22524"/>
    <cellStyle name="Обычный 2 2 3 2 2 2 2 2 2 2 4" xfId="10236"/>
    <cellStyle name="Обычный 2 2 3 2 2 2 2 2 2 2 4 2" xfId="26620"/>
    <cellStyle name="Обычный 2 2 3 2 2 2 2 2 2 2 5" xfId="18428"/>
    <cellStyle name="Обычный 2 2 3 2 2 2 2 2 2 3" xfId="3068"/>
    <cellStyle name="Обычный 2 2 3 2 2 2 2 2 2 3 2" xfId="7164"/>
    <cellStyle name="Обычный 2 2 3 2 2 2 2 2 2 3 2 2" xfId="15356"/>
    <cellStyle name="Обычный 2 2 3 2 2 2 2 2 2 3 2 2 2" xfId="31740"/>
    <cellStyle name="Обычный 2 2 3 2 2 2 2 2 2 3 2 3" xfId="23548"/>
    <cellStyle name="Обычный 2 2 3 2 2 2 2 2 2 3 3" xfId="11260"/>
    <cellStyle name="Обычный 2 2 3 2 2 2 2 2 2 3 3 2" xfId="27644"/>
    <cellStyle name="Обычный 2 2 3 2 2 2 2 2 2 3 4" xfId="19452"/>
    <cellStyle name="Обычный 2 2 3 2 2 2 2 2 2 4" xfId="5116"/>
    <cellStyle name="Обычный 2 2 3 2 2 2 2 2 2 4 2" xfId="13308"/>
    <cellStyle name="Обычный 2 2 3 2 2 2 2 2 2 4 2 2" xfId="29692"/>
    <cellStyle name="Обычный 2 2 3 2 2 2 2 2 2 4 3" xfId="21500"/>
    <cellStyle name="Обычный 2 2 3 2 2 2 2 2 2 5" xfId="9212"/>
    <cellStyle name="Обычный 2 2 3 2 2 2 2 2 2 5 2" xfId="25596"/>
    <cellStyle name="Обычный 2 2 3 2 2 2 2 2 2 6" xfId="17404"/>
    <cellStyle name="Обычный 2 2 3 2 2 2 2 2 3" xfId="1532"/>
    <cellStyle name="Обычный 2 2 3 2 2 2 2 2 3 2" xfId="3580"/>
    <cellStyle name="Обычный 2 2 3 2 2 2 2 2 3 2 2" xfId="7676"/>
    <cellStyle name="Обычный 2 2 3 2 2 2 2 2 3 2 2 2" xfId="15868"/>
    <cellStyle name="Обычный 2 2 3 2 2 2 2 2 3 2 2 2 2" xfId="32252"/>
    <cellStyle name="Обычный 2 2 3 2 2 2 2 2 3 2 2 3" xfId="24060"/>
    <cellStyle name="Обычный 2 2 3 2 2 2 2 2 3 2 3" xfId="11772"/>
    <cellStyle name="Обычный 2 2 3 2 2 2 2 2 3 2 3 2" xfId="28156"/>
    <cellStyle name="Обычный 2 2 3 2 2 2 2 2 3 2 4" xfId="19964"/>
    <cellStyle name="Обычный 2 2 3 2 2 2 2 2 3 3" xfId="5628"/>
    <cellStyle name="Обычный 2 2 3 2 2 2 2 2 3 3 2" xfId="13820"/>
    <cellStyle name="Обычный 2 2 3 2 2 2 2 2 3 3 2 2" xfId="30204"/>
    <cellStyle name="Обычный 2 2 3 2 2 2 2 2 3 3 3" xfId="22012"/>
    <cellStyle name="Обычный 2 2 3 2 2 2 2 2 3 4" xfId="9724"/>
    <cellStyle name="Обычный 2 2 3 2 2 2 2 2 3 4 2" xfId="26108"/>
    <cellStyle name="Обычный 2 2 3 2 2 2 2 2 3 5" xfId="17916"/>
    <cellStyle name="Обычный 2 2 3 2 2 2 2 2 4" xfId="2556"/>
    <cellStyle name="Обычный 2 2 3 2 2 2 2 2 4 2" xfId="6652"/>
    <cellStyle name="Обычный 2 2 3 2 2 2 2 2 4 2 2" xfId="14844"/>
    <cellStyle name="Обычный 2 2 3 2 2 2 2 2 4 2 2 2" xfId="31228"/>
    <cellStyle name="Обычный 2 2 3 2 2 2 2 2 4 2 3" xfId="23036"/>
    <cellStyle name="Обычный 2 2 3 2 2 2 2 2 4 3" xfId="10748"/>
    <cellStyle name="Обычный 2 2 3 2 2 2 2 2 4 3 2" xfId="27132"/>
    <cellStyle name="Обычный 2 2 3 2 2 2 2 2 4 4" xfId="18940"/>
    <cellStyle name="Обычный 2 2 3 2 2 2 2 2 5" xfId="4604"/>
    <cellStyle name="Обычный 2 2 3 2 2 2 2 2 5 2" xfId="12796"/>
    <cellStyle name="Обычный 2 2 3 2 2 2 2 2 5 2 2" xfId="29180"/>
    <cellStyle name="Обычный 2 2 3 2 2 2 2 2 5 3" xfId="20988"/>
    <cellStyle name="Обычный 2 2 3 2 2 2 2 2 6" xfId="8700"/>
    <cellStyle name="Обычный 2 2 3 2 2 2 2 2 6 2" xfId="25084"/>
    <cellStyle name="Обычный 2 2 3 2 2 2 2 2 7" xfId="16892"/>
    <cellStyle name="Обычный 2 2 3 2 2 2 2 3" xfId="764"/>
    <cellStyle name="Обычный 2 2 3 2 2 2 2 3 2" xfId="1788"/>
    <cellStyle name="Обычный 2 2 3 2 2 2 2 3 2 2" xfId="3836"/>
    <cellStyle name="Обычный 2 2 3 2 2 2 2 3 2 2 2" xfId="7932"/>
    <cellStyle name="Обычный 2 2 3 2 2 2 2 3 2 2 2 2" xfId="16124"/>
    <cellStyle name="Обычный 2 2 3 2 2 2 2 3 2 2 2 2 2" xfId="32508"/>
    <cellStyle name="Обычный 2 2 3 2 2 2 2 3 2 2 2 3" xfId="24316"/>
    <cellStyle name="Обычный 2 2 3 2 2 2 2 3 2 2 3" xfId="12028"/>
    <cellStyle name="Обычный 2 2 3 2 2 2 2 3 2 2 3 2" xfId="28412"/>
    <cellStyle name="Обычный 2 2 3 2 2 2 2 3 2 2 4" xfId="20220"/>
    <cellStyle name="Обычный 2 2 3 2 2 2 2 3 2 3" xfId="5884"/>
    <cellStyle name="Обычный 2 2 3 2 2 2 2 3 2 3 2" xfId="14076"/>
    <cellStyle name="Обычный 2 2 3 2 2 2 2 3 2 3 2 2" xfId="30460"/>
    <cellStyle name="Обычный 2 2 3 2 2 2 2 3 2 3 3" xfId="22268"/>
    <cellStyle name="Обычный 2 2 3 2 2 2 2 3 2 4" xfId="9980"/>
    <cellStyle name="Обычный 2 2 3 2 2 2 2 3 2 4 2" xfId="26364"/>
    <cellStyle name="Обычный 2 2 3 2 2 2 2 3 2 5" xfId="18172"/>
    <cellStyle name="Обычный 2 2 3 2 2 2 2 3 3" xfId="2812"/>
    <cellStyle name="Обычный 2 2 3 2 2 2 2 3 3 2" xfId="6908"/>
    <cellStyle name="Обычный 2 2 3 2 2 2 2 3 3 2 2" xfId="15100"/>
    <cellStyle name="Обычный 2 2 3 2 2 2 2 3 3 2 2 2" xfId="31484"/>
    <cellStyle name="Обычный 2 2 3 2 2 2 2 3 3 2 3" xfId="23292"/>
    <cellStyle name="Обычный 2 2 3 2 2 2 2 3 3 3" xfId="11004"/>
    <cellStyle name="Обычный 2 2 3 2 2 2 2 3 3 3 2" xfId="27388"/>
    <cellStyle name="Обычный 2 2 3 2 2 2 2 3 3 4" xfId="19196"/>
    <cellStyle name="Обычный 2 2 3 2 2 2 2 3 4" xfId="4860"/>
    <cellStyle name="Обычный 2 2 3 2 2 2 2 3 4 2" xfId="13052"/>
    <cellStyle name="Обычный 2 2 3 2 2 2 2 3 4 2 2" xfId="29436"/>
    <cellStyle name="Обычный 2 2 3 2 2 2 2 3 4 3" xfId="21244"/>
    <cellStyle name="Обычный 2 2 3 2 2 2 2 3 5" xfId="8956"/>
    <cellStyle name="Обычный 2 2 3 2 2 2 2 3 5 2" xfId="25340"/>
    <cellStyle name="Обычный 2 2 3 2 2 2 2 3 6" xfId="17148"/>
    <cellStyle name="Обычный 2 2 3 2 2 2 2 4" xfId="1276"/>
    <cellStyle name="Обычный 2 2 3 2 2 2 2 4 2" xfId="3324"/>
    <cellStyle name="Обычный 2 2 3 2 2 2 2 4 2 2" xfId="7420"/>
    <cellStyle name="Обычный 2 2 3 2 2 2 2 4 2 2 2" xfId="15612"/>
    <cellStyle name="Обычный 2 2 3 2 2 2 2 4 2 2 2 2" xfId="31996"/>
    <cellStyle name="Обычный 2 2 3 2 2 2 2 4 2 2 3" xfId="23804"/>
    <cellStyle name="Обычный 2 2 3 2 2 2 2 4 2 3" xfId="11516"/>
    <cellStyle name="Обычный 2 2 3 2 2 2 2 4 2 3 2" xfId="27900"/>
    <cellStyle name="Обычный 2 2 3 2 2 2 2 4 2 4" xfId="19708"/>
    <cellStyle name="Обычный 2 2 3 2 2 2 2 4 3" xfId="5372"/>
    <cellStyle name="Обычный 2 2 3 2 2 2 2 4 3 2" xfId="13564"/>
    <cellStyle name="Обычный 2 2 3 2 2 2 2 4 3 2 2" xfId="29948"/>
    <cellStyle name="Обычный 2 2 3 2 2 2 2 4 3 3" xfId="21756"/>
    <cellStyle name="Обычный 2 2 3 2 2 2 2 4 4" xfId="9468"/>
    <cellStyle name="Обычный 2 2 3 2 2 2 2 4 4 2" xfId="25852"/>
    <cellStyle name="Обычный 2 2 3 2 2 2 2 4 5" xfId="17660"/>
    <cellStyle name="Обычный 2 2 3 2 2 2 2 5" xfId="2300"/>
    <cellStyle name="Обычный 2 2 3 2 2 2 2 5 2" xfId="6396"/>
    <cellStyle name="Обычный 2 2 3 2 2 2 2 5 2 2" xfId="14588"/>
    <cellStyle name="Обычный 2 2 3 2 2 2 2 5 2 2 2" xfId="30972"/>
    <cellStyle name="Обычный 2 2 3 2 2 2 2 5 2 3" xfId="22780"/>
    <cellStyle name="Обычный 2 2 3 2 2 2 2 5 3" xfId="10492"/>
    <cellStyle name="Обычный 2 2 3 2 2 2 2 5 3 2" xfId="26876"/>
    <cellStyle name="Обычный 2 2 3 2 2 2 2 5 4" xfId="18684"/>
    <cellStyle name="Обычный 2 2 3 2 2 2 2 6" xfId="4348"/>
    <cellStyle name="Обычный 2 2 3 2 2 2 2 6 2" xfId="12540"/>
    <cellStyle name="Обычный 2 2 3 2 2 2 2 6 2 2" xfId="28924"/>
    <cellStyle name="Обычный 2 2 3 2 2 2 2 6 3" xfId="20732"/>
    <cellStyle name="Обычный 2 2 3 2 2 2 2 7" xfId="8444"/>
    <cellStyle name="Обычный 2 2 3 2 2 2 2 7 2" xfId="24828"/>
    <cellStyle name="Обычный 2 2 3 2 2 2 2 8" xfId="16636"/>
    <cellStyle name="Обычный 2 2 3 2 2 2 3" xfId="380"/>
    <cellStyle name="Обычный 2 2 3 2 2 2 3 2" xfId="892"/>
    <cellStyle name="Обычный 2 2 3 2 2 2 3 2 2" xfId="1916"/>
    <cellStyle name="Обычный 2 2 3 2 2 2 3 2 2 2" xfId="3964"/>
    <cellStyle name="Обычный 2 2 3 2 2 2 3 2 2 2 2" xfId="8060"/>
    <cellStyle name="Обычный 2 2 3 2 2 2 3 2 2 2 2 2" xfId="16252"/>
    <cellStyle name="Обычный 2 2 3 2 2 2 3 2 2 2 2 2 2" xfId="32636"/>
    <cellStyle name="Обычный 2 2 3 2 2 2 3 2 2 2 2 3" xfId="24444"/>
    <cellStyle name="Обычный 2 2 3 2 2 2 3 2 2 2 3" xfId="12156"/>
    <cellStyle name="Обычный 2 2 3 2 2 2 3 2 2 2 3 2" xfId="28540"/>
    <cellStyle name="Обычный 2 2 3 2 2 2 3 2 2 2 4" xfId="20348"/>
    <cellStyle name="Обычный 2 2 3 2 2 2 3 2 2 3" xfId="6012"/>
    <cellStyle name="Обычный 2 2 3 2 2 2 3 2 2 3 2" xfId="14204"/>
    <cellStyle name="Обычный 2 2 3 2 2 2 3 2 2 3 2 2" xfId="30588"/>
    <cellStyle name="Обычный 2 2 3 2 2 2 3 2 2 3 3" xfId="22396"/>
    <cellStyle name="Обычный 2 2 3 2 2 2 3 2 2 4" xfId="10108"/>
    <cellStyle name="Обычный 2 2 3 2 2 2 3 2 2 4 2" xfId="26492"/>
    <cellStyle name="Обычный 2 2 3 2 2 2 3 2 2 5" xfId="18300"/>
    <cellStyle name="Обычный 2 2 3 2 2 2 3 2 3" xfId="2940"/>
    <cellStyle name="Обычный 2 2 3 2 2 2 3 2 3 2" xfId="7036"/>
    <cellStyle name="Обычный 2 2 3 2 2 2 3 2 3 2 2" xfId="15228"/>
    <cellStyle name="Обычный 2 2 3 2 2 2 3 2 3 2 2 2" xfId="31612"/>
    <cellStyle name="Обычный 2 2 3 2 2 2 3 2 3 2 3" xfId="23420"/>
    <cellStyle name="Обычный 2 2 3 2 2 2 3 2 3 3" xfId="11132"/>
    <cellStyle name="Обычный 2 2 3 2 2 2 3 2 3 3 2" xfId="27516"/>
    <cellStyle name="Обычный 2 2 3 2 2 2 3 2 3 4" xfId="19324"/>
    <cellStyle name="Обычный 2 2 3 2 2 2 3 2 4" xfId="4988"/>
    <cellStyle name="Обычный 2 2 3 2 2 2 3 2 4 2" xfId="13180"/>
    <cellStyle name="Обычный 2 2 3 2 2 2 3 2 4 2 2" xfId="29564"/>
    <cellStyle name="Обычный 2 2 3 2 2 2 3 2 4 3" xfId="21372"/>
    <cellStyle name="Обычный 2 2 3 2 2 2 3 2 5" xfId="9084"/>
    <cellStyle name="Обычный 2 2 3 2 2 2 3 2 5 2" xfId="25468"/>
    <cellStyle name="Обычный 2 2 3 2 2 2 3 2 6" xfId="17276"/>
    <cellStyle name="Обычный 2 2 3 2 2 2 3 3" xfId="1404"/>
    <cellStyle name="Обычный 2 2 3 2 2 2 3 3 2" xfId="3452"/>
    <cellStyle name="Обычный 2 2 3 2 2 2 3 3 2 2" xfId="7548"/>
    <cellStyle name="Обычный 2 2 3 2 2 2 3 3 2 2 2" xfId="15740"/>
    <cellStyle name="Обычный 2 2 3 2 2 2 3 3 2 2 2 2" xfId="32124"/>
    <cellStyle name="Обычный 2 2 3 2 2 2 3 3 2 2 3" xfId="23932"/>
    <cellStyle name="Обычный 2 2 3 2 2 2 3 3 2 3" xfId="11644"/>
    <cellStyle name="Обычный 2 2 3 2 2 2 3 3 2 3 2" xfId="28028"/>
    <cellStyle name="Обычный 2 2 3 2 2 2 3 3 2 4" xfId="19836"/>
    <cellStyle name="Обычный 2 2 3 2 2 2 3 3 3" xfId="5500"/>
    <cellStyle name="Обычный 2 2 3 2 2 2 3 3 3 2" xfId="13692"/>
    <cellStyle name="Обычный 2 2 3 2 2 2 3 3 3 2 2" xfId="30076"/>
    <cellStyle name="Обычный 2 2 3 2 2 2 3 3 3 3" xfId="21884"/>
    <cellStyle name="Обычный 2 2 3 2 2 2 3 3 4" xfId="9596"/>
    <cellStyle name="Обычный 2 2 3 2 2 2 3 3 4 2" xfId="25980"/>
    <cellStyle name="Обычный 2 2 3 2 2 2 3 3 5" xfId="17788"/>
    <cellStyle name="Обычный 2 2 3 2 2 2 3 4" xfId="2428"/>
    <cellStyle name="Обычный 2 2 3 2 2 2 3 4 2" xfId="6524"/>
    <cellStyle name="Обычный 2 2 3 2 2 2 3 4 2 2" xfId="14716"/>
    <cellStyle name="Обычный 2 2 3 2 2 2 3 4 2 2 2" xfId="31100"/>
    <cellStyle name="Обычный 2 2 3 2 2 2 3 4 2 3" xfId="22908"/>
    <cellStyle name="Обычный 2 2 3 2 2 2 3 4 3" xfId="10620"/>
    <cellStyle name="Обычный 2 2 3 2 2 2 3 4 3 2" xfId="27004"/>
    <cellStyle name="Обычный 2 2 3 2 2 2 3 4 4" xfId="18812"/>
    <cellStyle name="Обычный 2 2 3 2 2 2 3 5" xfId="4476"/>
    <cellStyle name="Обычный 2 2 3 2 2 2 3 5 2" xfId="12668"/>
    <cellStyle name="Обычный 2 2 3 2 2 2 3 5 2 2" xfId="29052"/>
    <cellStyle name="Обычный 2 2 3 2 2 2 3 5 3" xfId="20860"/>
    <cellStyle name="Обычный 2 2 3 2 2 2 3 6" xfId="8572"/>
    <cellStyle name="Обычный 2 2 3 2 2 2 3 6 2" xfId="24956"/>
    <cellStyle name="Обычный 2 2 3 2 2 2 3 7" xfId="16764"/>
    <cellStyle name="Обычный 2 2 3 2 2 2 4" xfId="636"/>
    <cellStyle name="Обычный 2 2 3 2 2 2 4 2" xfId="1660"/>
    <cellStyle name="Обычный 2 2 3 2 2 2 4 2 2" xfId="3708"/>
    <cellStyle name="Обычный 2 2 3 2 2 2 4 2 2 2" xfId="7804"/>
    <cellStyle name="Обычный 2 2 3 2 2 2 4 2 2 2 2" xfId="15996"/>
    <cellStyle name="Обычный 2 2 3 2 2 2 4 2 2 2 2 2" xfId="32380"/>
    <cellStyle name="Обычный 2 2 3 2 2 2 4 2 2 2 3" xfId="24188"/>
    <cellStyle name="Обычный 2 2 3 2 2 2 4 2 2 3" xfId="11900"/>
    <cellStyle name="Обычный 2 2 3 2 2 2 4 2 2 3 2" xfId="28284"/>
    <cellStyle name="Обычный 2 2 3 2 2 2 4 2 2 4" xfId="20092"/>
    <cellStyle name="Обычный 2 2 3 2 2 2 4 2 3" xfId="5756"/>
    <cellStyle name="Обычный 2 2 3 2 2 2 4 2 3 2" xfId="13948"/>
    <cellStyle name="Обычный 2 2 3 2 2 2 4 2 3 2 2" xfId="30332"/>
    <cellStyle name="Обычный 2 2 3 2 2 2 4 2 3 3" xfId="22140"/>
    <cellStyle name="Обычный 2 2 3 2 2 2 4 2 4" xfId="9852"/>
    <cellStyle name="Обычный 2 2 3 2 2 2 4 2 4 2" xfId="26236"/>
    <cellStyle name="Обычный 2 2 3 2 2 2 4 2 5" xfId="18044"/>
    <cellStyle name="Обычный 2 2 3 2 2 2 4 3" xfId="2684"/>
    <cellStyle name="Обычный 2 2 3 2 2 2 4 3 2" xfId="6780"/>
    <cellStyle name="Обычный 2 2 3 2 2 2 4 3 2 2" xfId="14972"/>
    <cellStyle name="Обычный 2 2 3 2 2 2 4 3 2 2 2" xfId="31356"/>
    <cellStyle name="Обычный 2 2 3 2 2 2 4 3 2 3" xfId="23164"/>
    <cellStyle name="Обычный 2 2 3 2 2 2 4 3 3" xfId="10876"/>
    <cellStyle name="Обычный 2 2 3 2 2 2 4 3 3 2" xfId="27260"/>
    <cellStyle name="Обычный 2 2 3 2 2 2 4 3 4" xfId="19068"/>
    <cellStyle name="Обычный 2 2 3 2 2 2 4 4" xfId="4732"/>
    <cellStyle name="Обычный 2 2 3 2 2 2 4 4 2" xfId="12924"/>
    <cellStyle name="Обычный 2 2 3 2 2 2 4 4 2 2" xfId="29308"/>
    <cellStyle name="Обычный 2 2 3 2 2 2 4 4 3" xfId="21116"/>
    <cellStyle name="Обычный 2 2 3 2 2 2 4 5" xfId="8828"/>
    <cellStyle name="Обычный 2 2 3 2 2 2 4 5 2" xfId="25212"/>
    <cellStyle name="Обычный 2 2 3 2 2 2 4 6" xfId="17020"/>
    <cellStyle name="Обычный 2 2 3 2 2 2 5" xfId="1148"/>
    <cellStyle name="Обычный 2 2 3 2 2 2 5 2" xfId="3196"/>
    <cellStyle name="Обычный 2 2 3 2 2 2 5 2 2" xfId="7292"/>
    <cellStyle name="Обычный 2 2 3 2 2 2 5 2 2 2" xfId="15484"/>
    <cellStyle name="Обычный 2 2 3 2 2 2 5 2 2 2 2" xfId="31868"/>
    <cellStyle name="Обычный 2 2 3 2 2 2 5 2 2 3" xfId="23676"/>
    <cellStyle name="Обычный 2 2 3 2 2 2 5 2 3" xfId="11388"/>
    <cellStyle name="Обычный 2 2 3 2 2 2 5 2 3 2" xfId="27772"/>
    <cellStyle name="Обычный 2 2 3 2 2 2 5 2 4" xfId="19580"/>
    <cellStyle name="Обычный 2 2 3 2 2 2 5 3" xfId="5244"/>
    <cellStyle name="Обычный 2 2 3 2 2 2 5 3 2" xfId="13436"/>
    <cellStyle name="Обычный 2 2 3 2 2 2 5 3 2 2" xfId="29820"/>
    <cellStyle name="Обычный 2 2 3 2 2 2 5 3 3" xfId="21628"/>
    <cellStyle name="Обычный 2 2 3 2 2 2 5 4" xfId="9340"/>
    <cellStyle name="Обычный 2 2 3 2 2 2 5 4 2" xfId="25724"/>
    <cellStyle name="Обычный 2 2 3 2 2 2 5 5" xfId="17532"/>
    <cellStyle name="Обычный 2 2 3 2 2 2 6" xfId="2172"/>
    <cellStyle name="Обычный 2 2 3 2 2 2 6 2" xfId="6268"/>
    <cellStyle name="Обычный 2 2 3 2 2 2 6 2 2" xfId="14460"/>
    <cellStyle name="Обычный 2 2 3 2 2 2 6 2 2 2" xfId="30844"/>
    <cellStyle name="Обычный 2 2 3 2 2 2 6 2 3" xfId="22652"/>
    <cellStyle name="Обычный 2 2 3 2 2 2 6 3" xfId="10364"/>
    <cellStyle name="Обычный 2 2 3 2 2 2 6 3 2" xfId="26748"/>
    <cellStyle name="Обычный 2 2 3 2 2 2 6 4" xfId="18556"/>
    <cellStyle name="Обычный 2 2 3 2 2 2 7" xfId="4220"/>
    <cellStyle name="Обычный 2 2 3 2 2 2 7 2" xfId="12412"/>
    <cellStyle name="Обычный 2 2 3 2 2 2 7 2 2" xfId="28796"/>
    <cellStyle name="Обычный 2 2 3 2 2 2 7 3" xfId="20604"/>
    <cellStyle name="Обычный 2 2 3 2 2 2 8" xfId="8316"/>
    <cellStyle name="Обычный 2 2 3 2 2 2 8 2" xfId="24700"/>
    <cellStyle name="Обычный 2 2 3 2 2 2 9" xfId="16508"/>
    <cellStyle name="Обычный 2 2 3 2 2 3" xfId="188"/>
    <cellStyle name="Обычный 2 2 3 2 2 3 2" xfId="444"/>
    <cellStyle name="Обычный 2 2 3 2 2 3 2 2" xfId="956"/>
    <cellStyle name="Обычный 2 2 3 2 2 3 2 2 2" xfId="1980"/>
    <cellStyle name="Обычный 2 2 3 2 2 3 2 2 2 2" xfId="4028"/>
    <cellStyle name="Обычный 2 2 3 2 2 3 2 2 2 2 2" xfId="8124"/>
    <cellStyle name="Обычный 2 2 3 2 2 3 2 2 2 2 2 2" xfId="16316"/>
    <cellStyle name="Обычный 2 2 3 2 2 3 2 2 2 2 2 2 2" xfId="32700"/>
    <cellStyle name="Обычный 2 2 3 2 2 3 2 2 2 2 2 3" xfId="24508"/>
    <cellStyle name="Обычный 2 2 3 2 2 3 2 2 2 2 3" xfId="12220"/>
    <cellStyle name="Обычный 2 2 3 2 2 3 2 2 2 2 3 2" xfId="28604"/>
    <cellStyle name="Обычный 2 2 3 2 2 3 2 2 2 2 4" xfId="20412"/>
    <cellStyle name="Обычный 2 2 3 2 2 3 2 2 2 3" xfId="6076"/>
    <cellStyle name="Обычный 2 2 3 2 2 3 2 2 2 3 2" xfId="14268"/>
    <cellStyle name="Обычный 2 2 3 2 2 3 2 2 2 3 2 2" xfId="30652"/>
    <cellStyle name="Обычный 2 2 3 2 2 3 2 2 2 3 3" xfId="22460"/>
    <cellStyle name="Обычный 2 2 3 2 2 3 2 2 2 4" xfId="10172"/>
    <cellStyle name="Обычный 2 2 3 2 2 3 2 2 2 4 2" xfId="26556"/>
    <cellStyle name="Обычный 2 2 3 2 2 3 2 2 2 5" xfId="18364"/>
    <cellStyle name="Обычный 2 2 3 2 2 3 2 2 3" xfId="3004"/>
    <cellStyle name="Обычный 2 2 3 2 2 3 2 2 3 2" xfId="7100"/>
    <cellStyle name="Обычный 2 2 3 2 2 3 2 2 3 2 2" xfId="15292"/>
    <cellStyle name="Обычный 2 2 3 2 2 3 2 2 3 2 2 2" xfId="31676"/>
    <cellStyle name="Обычный 2 2 3 2 2 3 2 2 3 2 3" xfId="23484"/>
    <cellStyle name="Обычный 2 2 3 2 2 3 2 2 3 3" xfId="11196"/>
    <cellStyle name="Обычный 2 2 3 2 2 3 2 2 3 3 2" xfId="27580"/>
    <cellStyle name="Обычный 2 2 3 2 2 3 2 2 3 4" xfId="19388"/>
    <cellStyle name="Обычный 2 2 3 2 2 3 2 2 4" xfId="5052"/>
    <cellStyle name="Обычный 2 2 3 2 2 3 2 2 4 2" xfId="13244"/>
    <cellStyle name="Обычный 2 2 3 2 2 3 2 2 4 2 2" xfId="29628"/>
    <cellStyle name="Обычный 2 2 3 2 2 3 2 2 4 3" xfId="21436"/>
    <cellStyle name="Обычный 2 2 3 2 2 3 2 2 5" xfId="9148"/>
    <cellStyle name="Обычный 2 2 3 2 2 3 2 2 5 2" xfId="25532"/>
    <cellStyle name="Обычный 2 2 3 2 2 3 2 2 6" xfId="17340"/>
    <cellStyle name="Обычный 2 2 3 2 2 3 2 3" xfId="1468"/>
    <cellStyle name="Обычный 2 2 3 2 2 3 2 3 2" xfId="3516"/>
    <cellStyle name="Обычный 2 2 3 2 2 3 2 3 2 2" xfId="7612"/>
    <cellStyle name="Обычный 2 2 3 2 2 3 2 3 2 2 2" xfId="15804"/>
    <cellStyle name="Обычный 2 2 3 2 2 3 2 3 2 2 2 2" xfId="32188"/>
    <cellStyle name="Обычный 2 2 3 2 2 3 2 3 2 2 3" xfId="23996"/>
    <cellStyle name="Обычный 2 2 3 2 2 3 2 3 2 3" xfId="11708"/>
    <cellStyle name="Обычный 2 2 3 2 2 3 2 3 2 3 2" xfId="28092"/>
    <cellStyle name="Обычный 2 2 3 2 2 3 2 3 2 4" xfId="19900"/>
    <cellStyle name="Обычный 2 2 3 2 2 3 2 3 3" xfId="5564"/>
    <cellStyle name="Обычный 2 2 3 2 2 3 2 3 3 2" xfId="13756"/>
    <cellStyle name="Обычный 2 2 3 2 2 3 2 3 3 2 2" xfId="30140"/>
    <cellStyle name="Обычный 2 2 3 2 2 3 2 3 3 3" xfId="21948"/>
    <cellStyle name="Обычный 2 2 3 2 2 3 2 3 4" xfId="9660"/>
    <cellStyle name="Обычный 2 2 3 2 2 3 2 3 4 2" xfId="26044"/>
    <cellStyle name="Обычный 2 2 3 2 2 3 2 3 5" xfId="17852"/>
    <cellStyle name="Обычный 2 2 3 2 2 3 2 4" xfId="2492"/>
    <cellStyle name="Обычный 2 2 3 2 2 3 2 4 2" xfId="6588"/>
    <cellStyle name="Обычный 2 2 3 2 2 3 2 4 2 2" xfId="14780"/>
    <cellStyle name="Обычный 2 2 3 2 2 3 2 4 2 2 2" xfId="31164"/>
    <cellStyle name="Обычный 2 2 3 2 2 3 2 4 2 3" xfId="22972"/>
    <cellStyle name="Обычный 2 2 3 2 2 3 2 4 3" xfId="10684"/>
    <cellStyle name="Обычный 2 2 3 2 2 3 2 4 3 2" xfId="27068"/>
    <cellStyle name="Обычный 2 2 3 2 2 3 2 4 4" xfId="18876"/>
    <cellStyle name="Обычный 2 2 3 2 2 3 2 5" xfId="4540"/>
    <cellStyle name="Обычный 2 2 3 2 2 3 2 5 2" xfId="12732"/>
    <cellStyle name="Обычный 2 2 3 2 2 3 2 5 2 2" xfId="29116"/>
    <cellStyle name="Обычный 2 2 3 2 2 3 2 5 3" xfId="20924"/>
    <cellStyle name="Обычный 2 2 3 2 2 3 2 6" xfId="8636"/>
    <cellStyle name="Обычный 2 2 3 2 2 3 2 6 2" xfId="25020"/>
    <cellStyle name="Обычный 2 2 3 2 2 3 2 7" xfId="16828"/>
    <cellStyle name="Обычный 2 2 3 2 2 3 3" xfId="700"/>
    <cellStyle name="Обычный 2 2 3 2 2 3 3 2" xfId="1724"/>
    <cellStyle name="Обычный 2 2 3 2 2 3 3 2 2" xfId="3772"/>
    <cellStyle name="Обычный 2 2 3 2 2 3 3 2 2 2" xfId="7868"/>
    <cellStyle name="Обычный 2 2 3 2 2 3 3 2 2 2 2" xfId="16060"/>
    <cellStyle name="Обычный 2 2 3 2 2 3 3 2 2 2 2 2" xfId="32444"/>
    <cellStyle name="Обычный 2 2 3 2 2 3 3 2 2 2 3" xfId="24252"/>
    <cellStyle name="Обычный 2 2 3 2 2 3 3 2 2 3" xfId="11964"/>
    <cellStyle name="Обычный 2 2 3 2 2 3 3 2 2 3 2" xfId="28348"/>
    <cellStyle name="Обычный 2 2 3 2 2 3 3 2 2 4" xfId="20156"/>
    <cellStyle name="Обычный 2 2 3 2 2 3 3 2 3" xfId="5820"/>
    <cellStyle name="Обычный 2 2 3 2 2 3 3 2 3 2" xfId="14012"/>
    <cellStyle name="Обычный 2 2 3 2 2 3 3 2 3 2 2" xfId="30396"/>
    <cellStyle name="Обычный 2 2 3 2 2 3 3 2 3 3" xfId="22204"/>
    <cellStyle name="Обычный 2 2 3 2 2 3 3 2 4" xfId="9916"/>
    <cellStyle name="Обычный 2 2 3 2 2 3 3 2 4 2" xfId="26300"/>
    <cellStyle name="Обычный 2 2 3 2 2 3 3 2 5" xfId="18108"/>
    <cellStyle name="Обычный 2 2 3 2 2 3 3 3" xfId="2748"/>
    <cellStyle name="Обычный 2 2 3 2 2 3 3 3 2" xfId="6844"/>
    <cellStyle name="Обычный 2 2 3 2 2 3 3 3 2 2" xfId="15036"/>
    <cellStyle name="Обычный 2 2 3 2 2 3 3 3 2 2 2" xfId="31420"/>
    <cellStyle name="Обычный 2 2 3 2 2 3 3 3 2 3" xfId="23228"/>
    <cellStyle name="Обычный 2 2 3 2 2 3 3 3 3" xfId="10940"/>
    <cellStyle name="Обычный 2 2 3 2 2 3 3 3 3 2" xfId="27324"/>
    <cellStyle name="Обычный 2 2 3 2 2 3 3 3 4" xfId="19132"/>
    <cellStyle name="Обычный 2 2 3 2 2 3 3 4" xfId="4796"/>
    <cellStyle name="Обычный 2 2 3 2 2 3 3 4 2" xfId="12988"/>
    <cellStyle name="Обычный 2 2 3 2 2 3 3 4 2 2" xfId="29372"/>
    <cellStyle name="Обычный 2 2 3 2 2 3 3 4 3" xfId="21180"/>
    <cellStyle name="Обычный 2 2 3 2 2 3 3 5" xfId="8892"/>
    <cellStyle name="Обычный 2 2 3 2 2 3 3 5 2" xfId="25276"/>
    <cellStyle name="Обычный 2 2 3 2 2 3 3 6" xfId="17084"/>
    <cellStyle name="Обычный 2 2 3 2 2 3 4" xfId="1212"/>
    <cellStyle name="Обычный 2 2 3 2 2 3 4 2" xfId="3260"/>
    <cellStyle name="Обычный 2 2 3 2 2 3 4 2 2" xfId="7356"/>
    <cellStyle name="Обычный 2 2 3 2 2 3 4 2 2 2" xfId="15548"/>
    <cellStyle name="Обычный 2 2 3 2 2 3 4 2 2 2 2" xfId="31932"/>
    <cellStyle name="Обычный 2 2 3 2 2 3 4 2 2 3" xfId="23740"/>
    <cellStyle name="Обычный 2 2 3 2 2 3 4 2 3" xfId="11452"/>
    <cellStyle name="Обычный 2 2 3 2 2 3 4 2 3 2" xfId="27836"/>
    <cellStyle name="Обычный 2 2 3 2 2 3 4 2 4" xfId="19644"/>
    <cellStyle name="Обычный 2 2 3 2 2 3 4 3" xfId="5308"/>
    <cellStyle name="Обычный 2 2 3 2 2 3 4 3 2" xfId="13500"/>
    <cellStyle name="Обычный 2 2 3 2 2 3 4 3 2 2" xfId="29884"/>
    <cellStyle name="Обычный 2 2 3 2 2 3 4 3 3" xfId="21692"/>
    <cellStyle name="Обычный 2 2 3 2 2 3 4 4" xfId="9404"/>
    <cellStyle name="Обычный 2 2 3 2 2 3 4 4 2" xfId="25788"/>
    <cellStyle name="Обычный 2 2 3 2 2 3 4 5" xfId="17596"/>
    <cellStyle name="Обычный 2 2 3 2 2 3 5" xfId="2236"/>
    <cellStyle name="Обычный 2 2 3 2 2 3 5 2" xfId="6332"/>
    <cellStyle name="Обычный 2 2 3 2 2 3 5 2 2" xfId="14524"/>
    <cellStyle name="Обычный 2 2 3 2 2 3 5 2 2 2" xfId="30908"/>
    <cellStyle name="Обычный 2 2 3 2 2 3 5 2 3" xfId="22716"/>
    <cellStyle name="Обычный 2 2 3 2 2 3 5 3" xfId="10428"/>
    <cellStyle name="Обычный 2 2 3 2 2 3 5 3 2" xfId="26812"/>
    <cellStyle name="Обычный 2 2 3 2 2 3 5 4" xfId="18620"/>
    <cellStyle name="Обычный 2 2 3 2 2 3 6" xfId="4284"/>
    <cellStyle name="Обычный 2 2 3 2 2 3 6 2" xfId="12476"/>
    <cellStyle name="Обычный 2 2 3 2 2 3 6 2 2" xfId="28860"/>
    <cellStyle name="Обычный 2 2 3 2 2 3 6 3" xfId="20668"/>
    <cellStyle name="Обычный 2 2 3 2 2 3 7" xfId="8380"/>
    <cellStyle name="Обычный 2 2 3 2 2 3 7 2" xfId="24764"/>
    <cellStyle name="Обычный 2 2 3 2 2 3 8" xfId="16572"/>
    <cellStyle name="Обычный 2 2 3 2 2 4" xfId="316"/>
    <cellStyle name="Обычный 2 2 3 2 2 4 2" xfId="828"/>
    <cellStyle name="Обычный 2 2 3 2 2 4 2 2" xfId="1852"/>
    <cellStyle name="Обычный 2 2 3 2 2 4 2 2 2" xfId="3900"/>
    <cellStyle name="Обычный 2 2 3 2 2 4 2 2 2 2" xfId="7996"/>
    <cellStyle name="Обычный 2 2 3 2 2 4 2 2 2 2 2" xfId="16188"/>
    <cellStyle name="Обычный 2 2 3 2 2 4 2 2 2 2 2 2" xfId="32572"/>
    <cellStyle name="Обычный 2 2 3 2 2 4 2 2 2 2 3" xfId="24380"/>
    <cellStyle name="Обычный 2 2 3 2 2 4 2 2 2 3" xfId="12092"/>
    <cellStyle name="Обычный 2 2 3 2 2 4 2 2 2 3 2" xfId="28476"/>
    <cellStyle name="Обычный 2 2 3 2 2 4 2 2 2 4" xfId="20284"/>
    <cellStyle name="Обычный 2 2 3 2 2 4 2 2 3" xfId="5948"/>
    <cellStyle name="Обычный 2 2 3 2 2 4 2 2 3 2" xfId="14140"/>
    <cellStyle name="Обычный 2 2 3 2 2 4 2 2 3 2 2" xfId="30524"/>
    <cellStyle name="Обычный 2 2 3 2 2 4 2 2 3 3" xfId="22332"/>
    <cellStyle name="Обычный 2 2 3 2 2 4 2 2 4" xfId="10044"/>
    <cellStyle name="Обычный 2 2 3 2 2 4 2 2 4 2" xfId="26428"/>
    <cellStyle name="Обычный 2 2 3 2 2 4 2 2 5" xfId="18236"/>
    <cellStyle name="Обычный 2 2 3 2 2 4 2 3" xfId="2876"/>
    <cellStyle name="Обычный 2 2 3 2 2 4 2 3 2" xfId="6972"/>
    <cellStyle name="Обычный 2 2 3 2 2 4 2 3 2 2" xfId="15164"/>
    <cellStyle name="Обычный 2 2 3 2 2 4 2 3 2 2 2" xfId="31548"/>
    <cellStyle name="Обычный 2 2 3 2 2 4 2 3 2 3" xfId="23356"/>
    <cellStyle name="Обычный 2 2 3 2 2 4 2 3 3" xfId="11068"/>
    <cellStyle name="Обычный 2 2 3 2 2 4 2 3 3 2" xfId="27452"/>
    <cellStyle name="Обычный 2 2 3 2 2 4 2 3 4" xfId="19260"/>
    <cellStyle name="Обычный 2 2 3 2 2 4 2 4" xfId="4924"/>
    <cellStyle name="Обычный 2 2 3 2 2 4 2 4 2" xfId="13116"/>
    <cellStyle name="Обычный 2 2 3 2 2 4 2 4 2 2" xfId="29500"/>
    <cellStyle name="Обычный 2 2 3 2 2 4 2 4 3" xfId="21308"/>
    <cellStyle name="Обычный 2 2 3 2 2 4 2 5" xfId="9020"/>
    <cellStyle name="Обычный 2 2 3 2 2 4 2 5 2" xfId="25404"/>
    <cellStyle name="Обычный 2 2 3 2 2 4 2 6" xfId="17212"/>
    <cellStyle name="Обычный 2 2 3 2 2 4 3" xfId="1340"/>
    <cellStyle name="Обычный 2 2 3 2 2 4 3 2" xfId="3388"/>
    <cellStyle name="Обычный 2 2 3 2 2 4 3 2 2" xfId="7484"/>
    <cellStyle name="Обычный 2 2 3 2 2 4 3 2 2 2" xfId="15676"/>
    <cellStyle name="Обычный 2 2 3 2 2 4 3 2 2 2 2" xfId="32060"/>
    <cellStyle name="Обычный 2 2 3 2 2 4 3 2 2 3" xfId="23868"/>
    <cellStyle name="Обычный 2 2 3 2 2 4 3 2 3" xfId="11580"/>
    <cellStyle name="Обычный 2 2 3 2 2 4 3 2 3 2" xfId="27964"/>
    <cellStyle name="Обычный 2 2 3 2 2 4 3 2 4" xfId="19772"/>
    <cellStyle name="Обычный 2 2 3 2 2 4 3 3" xfId="5436"/>
    <cellStyle name="Обычный 2 2 3 2 2 4 3 3 2" xfId="13628"/>
    <cellStyle name="Обычный 2 2 3 2 2 4 3 3 2 2" xfId="30012"/>
    <cellStyle name="Обычный 2 2 3 2 2 4 3 3 3" xfId="21820"/>
    <cellStyle name="Обычный 2 2 3 2 2 4 3 4" xfId="9532"/>
    <cellStyle name="Обычный 2 2 3 2 2 4 3 4 2" xfId="25916"/>
    <cellStyle name="Обычный 2 2 3 2 2 4 3 5" xfId="17724"/>
    <cellStyle name="Обычный 2 2 3 2 2 4 4" xfId="2364"/>
    <cellStyle name="Обычный 2 2 3 2 2 4 4 2" xfId="6460"/>
    <cellStyle name="Обычный 2 2 3 2 2 4 4 2 2" xfId="14652"/>
    <cellStyle name="Обычный 2 2 3 2 2 4 4 2 2 2" xfId="31036"/>
    <cellStyle name="Обычный 2 2 3 2 2 4 4 2 3" xfId="22844"/>
    <cellStyle name="Обычный 2 2 3 2 2 4 4 3" xfId="10556"/>
    <cellStyle name="Обычный 2 2 3 2 2 4 4 3 2" xfId="26940"/>
    <cellStyle name="Обычный 2 2 3 2 2 4 4 4" xfId="18748"/>
    <cellStyle name="Обычный 2 2 3 2 2 4 5" xfId="4412"/>
    <cellStyle name="Обычный 2 2 3 2 2 4 5 2" xfId="12604"/>
    <cellStyle name="Обычный 2 2 3 2 2 4 5 2 2" xfId="28988"/>
    <cellStyle name="Обычный 2 2 3 2 2 4 5 3" xfId="20796"/>
    <cellStyle name="Обычный 2 2 3 2 2 4 6" xfId="8508"/>
    <cellStyle name="Обычный 2 2 3 2 2 4 6 2" xfId="24892"/>
    <cellStyle name="Обычный 2 2 3 2 2 4 7" xfId="16700"/>
    <cellStyle name="Обычный 2 2 3 2 2 5" xfId="572"/>
    <cellStyle name="Обычный 2 2 3 2 2 5 2" xfId="1596"/>
    <cellStyle name="Обычный 2 2 3 2 2 5 2 2" xfId="3644"/>
    <cellStyle name="Обычный 2 2 3 2 2 5 2 2 2" xfId="7740"/>
    <cellStyle name="Обычный 2 2 3 2 2 5 2 2 2 2" xfId="15932"/>
    <cellStyle name="Обычный 2 2 3 2 2 5 2 2 2 2 2" xfId="32316"/>
    <cellStyle name="Обычный 2 2 3 2 2 5 2 2 2 3" xfId="24124"/>
    <cellStyle name="Обычный 2 2 3 2 2 5 2 2 3" xfId="11836"/>
    <cellStyle name="Обычный 2 2 3 2 2 5 2 2 3 2" xfId="28220"/>
    <cellStyle name="Обычный 2 2 3 2 2 5 2 2 4" xfId="20028"/>
    <cellStyle name="Обычный 2 2 3 2 2 5 2 3" xfId="5692"/>
    <cellStyle name="Обычный 2 2 3 2 2 5 2 3 2" xfId="13884"/>
    <cellStyle name="Обычный 2 2 3 2 2 5 2 3 2 2" xfId="30268"/>
    <cellStyle name="Обычный 2 2 3 2 2 5 2 3 3" xfId="22076"/>
    <cellStyle name="Обычный 2 2 3 2 2 5 2 4" xfId="9788"/>
    <cellStyle name="Обычный 2 2 3 2 2 5 2 4 2" xfId="26172"/>
    <cellStyle name="Обычный 2 2 3 2 2 5 2 5" xfId="17980"/>
    <cellStyle name="Обычный 2 2 3 2 2 5 3" xfId="2620"/>
    <cellStyle name="Обычный 2 2 3 2 2 5 3 2" xfId="6716"/>
    <cellStyle name="Обычный 2 2 3 2 2 5 3 2 2" xfId="14908"/>
    <cellStyle name="Обычный 2 2 3 2 2 5 3 2 2 2" xfId="31292"/>
    <cellStyle name="Обычный 2 2 3 2 2 5 3 2 3" xfId="23100"/>
    <cellStyle name="Обычный 2 2 3 2 2 5 3 3" xfId="10812"/>
    <cellStyle name="Обычный 2 2 3 2 2 5 3 3 2" xfId="27196"/>
    <cellStyle name="Обычный 2 2 3 2 2 5 3 4" xfId="19004"/>
    <cellStyle name="Обычный 2 2 3 2 2 5 4" xfId="4668"/>
    <cellStyle name="Обычный 2 2 3 2 2 5 4 2" xfId="12860"/>
    <cellStyle name="Обычный 2 2 3 2 2 5 4 2 2" xfId="29244"/>
    <cellStyle name="Обычный 2 2 3 2 2 5 4 3" xfId="21052"/>
    <cellStyle name="Обычный 2 2 3 2 2 5 5" xfId="8764"/>
    <cellStyle name="Обычный 2 2 3 2 2 5 5 2" xfId="25148"/>
    <cellStyle name="Обычный 2 2 3 2 2 5 6" xfId="16956"/>
    <cellStyle name="Обычный 2 2 3 2 2 6" xfId="1084"/>
    <cellStyle name="Обычный 2 2 3 2 2 6 2" xfId="3132"/>
    <cellStyle name="Обычный 2 2 3 2 2 6 2 2" xfId="7228"/>
    <cellStyle name="Обычный 2 2 3 2 2 6 2 2 2" xfId="15420"/>
    <cellStyle name="Обычный 2 2 3 2 2 6 2 2 2 2" xfId="31804"/>
    <cellStyle name="Обычный 2 2 3 2 2 6 2 2 3" xfId="23612"/>
    <cellStyle name="Обычный 2 2 3 2 2 6 2 3" xfId="11324"/>
    <cellStyle name="Обычный 2 2 3 2 2 6 2 3 2" xfId="27708"/>
    <cellStyle name="Обычный 2 2 3 2 2 6 2 4" xfId="19516"/>
    <cellStyle name="Обычный 2 2 3 2 2 6 3" xfId="5180"/>
    <cellStyle name="Обычный 2 2 3 2 2 6 3 2" xfId="13372"/>
    <cellStyle name="Обычный 2 2 3 2 2 6 3 2 2" xfId="29756"/>
    <cellStyle name="Обычный 2 2 3 2 2 6 3 3" xfId="21564"/>
    <cellStyle name="Обычный 2 2 3 2 2 6 4" xfId="9276"/>
    <cellStyle name="Обычный 2 2 3 2 2 6 4 2" xfId="25660"/>
    <cellStyle name="Обычный 2 2 3 2 2 6 5" xfId="17468"/>
    <cellStyle name="Обычный 2 2 3 2 2 7" xfId="2108"/>
    <cellStyle name="Обычный 2 2 3 2 2 7 2" xfId="6204"/>
    <cellStyle name="Обычный 2 2 3 2 2 7 2 2" xfId="14396"/>
    <cellStyle name="Обычный 2 2 3 2 2 7 2 2 2" xfId="30780"/>
    <cellStyle name="Обычный 2 2 3 2 2 7 2 3" xfId="22588"/>
    <cellStyle name="Обычный 2 2 3 2 2 7 3" xfId="10300"/>
    <cellStyle name="Обычный 2 2 3 2 2 7 3 2" xfId="26684"/>
    <cellStyle name="Обычный 2 2 3 2 2 7 4" xfId="18492"/>
    <cellStyle name="Обычный 2 2 3 2 2 8" xfId="4156"/>
    <cellStyle name="Обычный 2 2 3 2 2 8 2" xfId="12348"/>
    <cellStyle name="Обычный 2 2 3 2 2 8 2 2" xfId="28732"/>
    <cellStyle name="Обычный 2 2 3 2 2 8 3" xfId="20540"/>
    <cellStyle name="Обычный 2 2 3 2 2 9" xfId="8252"/>
    <cellStyle name="Обычный 2 2 3 2 2 9 2" xfId="24636"/>
    <cellStyle name="Обычный 2 2 3 2 3" xfId="92"/>
    <cellStyle name="Обычный 2 2 3 2 3 2" xfId="220"/>
    <cellStyle name="Обычный 2 2 3 2 3 2 2" xfId="476"/>
    <cellStyle name="Обычный 2 2 3 2 3 2 2 2" xfId="988"/>
    <cellStyle name="Обычный 2 2 3 2 3 2 2 2 2" xfId="2012"/>
    <cellStyle name="Обычный 2 2 3 2 3 2 2 2 2 2" xfId="4060"/>
    <cellStyle name="Обычный 2 2 3 2 3 2 2 2 2 2 2" xfId="8156"/>
    <cellStyle name="Обычный 2 2 3 2 3 2 2 2 2 2 2 2" xfId="16348"/>
    <cellStyle name="Обычный 2 2 3 2 3 2 2 2 2 2 2 2 2" xfId="32732"/>
    <cellStyle name="Обычный 2 2 3 2 3 2 2 2 2 2 2 3" xfId="24540"/>
    <cellStyle name="Обычный 2 2 3 2 3 2 2 2 2 2 3" xfId="12252"/>
    <cellStyle name="Обычный 2 2 3 2 3 2 2 2 2 2 3 2" xfId="28636"/>
    <cellStyle name="Обычный 2 2 3 2 3 2 2 2 2 2 4" xfId="20444"/>
    <cellStyle name="Обычный 2 2 3 2 3 2 2 2 2 3" xfId="6108"/>
    <cellStyle name="Обычный 2 2 3 2 3 2 2 2 2 3 2" xfId="14300"/>
    <cellStyle name="Обычный 2 2 3 2 3 2 2 2 2 3 2 2" xfId="30684"/>
    <cellStyle name="Обычный 2 2 3 2 3 2 2 2 2 3 3" xfId="22492"/>
    <cellStyle name="Обычный 2 2 3 2 3 2 2 2 2 4" xfId="10204"/>
    <cellStyle name="Обычный 2 2 3 2 3 2 2 2 2 4 2" xfId="26588"/>
    <cellStyle name="Обычный 2 2 3 2 3 2 2 2 2 5" xfId="18396"/>
    <cellStyle name="Обычный 2 2 3 2 3 2 2 2 3" xfId="3036"/>
    <cellStyle name="Обычный 2 2 3 2 3 2 2 2 3 2" xfId="7132"/>
    <cellStyle name="Обычный 2 2 3 2 3 2 2 2 3 2 2" xfId="15324"/>
    <cellStyle name="Обычный 2 2 3 2 3 2 2 2 3 2 2 2" xfId="31708"/>
    <cellStyle name="Обычный 2 2 3 2 3 2 2 2 3 2 3" xfId="23516"/>
    <cellStyle name="Обычный 2 2 3 2 3 2 2 2 3 3" xfId="11228"/>
    <cellStyle name="Обычный 2 2 3 2 3 2 2 2 3 3 2" xfId="27612"/>
    <cellStyle name="Обычный 2 2 3 2 3 2 2 2 3 4" xfId="19420"/>
    <cellStyle name="Обычный 2 2 3 2 3 2 2 2 4" xfId="5084"/>
    <cellStyle name="Обычный 2 2 3 2 3 2 2 2 4 2" xfId="13276"/>
    <cellStyle name="Обычный 2 2 3 2 3 2 2 2 4 2 2" xfId="29660"/>
    <cellStyle name="Обычный 2 2 3 2 3 2 2 2 4 3" xfId="21468"/>
    <cellStyle name="Обычный 2 2 3 2 3 2 2 2 5" xfId="9180"/>
    <cellStyle name="Обычный 2 2 3 2 3 2 2 2 5 2" xfId="25564"/>
    <cellStyle name="Обычный 2 2 3 2 3 2 2 2 6" xfId="17372"/>
    <cellStyle name="Обычный 2 2 3 2 3 2 2 3" xfId="1500"/>
    <cellStyle name="Обычный 2 2 3 2 3 2 2 3 2" xfId="3548"/>
    <cellStyle name="Обычный 2 2 3 2 3 2 2 3 2 2" xfId="7644"/>
    <cellStyle name="Обычный 2 2 3 2 3 2 2 3 2 2 2" xfId="15836"/>
    <cellStyle name="Обычный 2 2 3 2 3 2 2 3 2 2 2 2" xfId="32220"/>
    <cellStyle name="Обычный 2 2 3 2 3 2 2 3 2 2 3" xfId="24028"/>
    <cellStyle name="Обычный 2 2 3 2 3 2 2 3 2 3" xfId="11740"/>
    <cellStyle name="Обычный 2 2 3 2 3 2 2 3 2 3 2" xfId="28124"/>
    <cellStyle name="Обычный 2 2 3 2 3 2 2 3 2 4" xfId="19932"/>
    <cellStyle name="Обычный 2 2 3 2 3 2 2 3 3" xfId="5596"/>
    <cellStyle name="Обычный 2 2 3 2 3 2 2 3 3 2" xfId="13788"/>
    <cellStyle name="Обычный 2 2 3 2 3 2 2 3 3 2 2" xfId="30172"/>
    <cellStyle name="Обычный 2 2 3 2 3 2 2 3 3 3" xfId="21980"/>
    <cellStyle name="Обычный 2 2 3 2 3 2 2 3 4" xfId="9692"/>
    <cellStyle name="Обычный 2 2 3 2 3 2 2 3 4 2" xfId="26076"/>
    <cellStyle name="Обычный 2 2 3 2 3 2 2 3 5" xfId="17884"/>
    <cellStyle name="Обычный 2 2 3 2 3 2 2 4" xfId="2524"/>
    <cellStyle name="Обычный 2 2 3 2 3 2 2 4 2" xfId="6620"/>
    <cellStyle name="Обычный 2 2 3 2 3 2 2 4 2 2" xfId="14812"/>
    <cellStyle name="Обычный 2 2 3 2 3 2 2 4 2 2 2" xfId="31196"/>
    <cellStyle name="Обычный 2 2 3 2 3 2 2 4 2 3" xfId="23004"/>
    <cellStyle name="Обычный 2 2 3 2 3 2 2 4 3" xfId="10716"/>
    <cellStyle name="Обычный 2 2 3 2 3 2 2 4 3 2" xfId="27100"/>
    <cellStyle name="Обычный 2 2 3 2 3 2 2 4 4" xfId="18908"/>
    <cellStyle name="Обычный 2 2 3 2 3 2 2 5" xfId="4572"/>
    <cellStyle name="Обычный 2 2 3 2 3 2 2 5 2" xfId="12764"/>
    <cellStyle name="Обычный 2 2 3 2 3 2 2 5 2 2" xfId="29148"/>
    <cellStyle name="Обычный 2 2 3 2 3 2 2 5 3" xfId="20956"/>
    <cellStyle name="Обычный 2 2 3 2 3 2 2 6" xfId="8668"/>
    <cellStyle name="Обычный 2 2 3 2 3 2 2 6 2" xfId="25052"/>
    <cellStyle name="Обычный 2 2 3 2 3 2 2 7" xfId="16860"/>
    <cellStyle name="Обычный 2 2 3 2 3 2 3" xfId="732"/>
    <cellStyle name="Обычный 2 2 3 2 3 2 3 2" xfId="1756"/>
    <cellStyle name="Обычный 2 2 3 2 3 2 3 2 2" xfId="3804"/>
    <cellStyle name="Обычный 2 2 3 2 3 2 3 2 2 2" xfId="7900"/>
    <cellStyle name="Обычный 2 2 3 2 3 2 3 2 2 2 2" xfId="16092"/>
    <cellStyle name="Обычный 2 2 3 2 3 2 3 2 2 2 2 2" xfId="32476"/>
    <cellStyle name="Обычный 2 2 3 2 3 2 3 2 2 2 3" xfId="24284"/>
    <cellStyle name="Обычный 2 2 3 2 3 2 3 2 2 3" xfId="11996"/>
    <cellStyle name="Обычный 2 2 3 2 3 2 3 2 2 3 2" xfId="28380"/>
    <cellStyle name="Обычный 2 2 3 2 3 2 3 2 2 4" xfId="20188"/>
    <cellStyle name="Обычный 2 2 3 2 3 2 3 2 3" xfId="5852"/>
    <cellStyle name="Обычный 2 2 3 2 3 2 3 2 3 2" xfId="14044"/>
    <cellStyle name="Обычный 2 2 3 2 3 2 3 2 3 2 2" xfId="30428"/>
    <cellStyle name="Обычный 2 2 3 2 3 2 3 2 3 3" xfId="22236"/>
    <cellStyle name="Обычный 2 2 3 2 3 2 3 2 4" xfId="9948"/>
    <cellStyle name="Обычный 2 2 3 2 3 2 3 2 4 2" xfId="26332"/>
    <cellStyle name="Обычный 2 2 3 2 3 2 3 2 5" xfId="18140"/>
    <cellStyle name="Обычный 2 2 3 2 3 2 3 3" xfId="2780"/>
    <cellStyle name="Обычный 2 2 3 2 3 2 3 3 2" xfId="6876"/>
    <cellStyle name="Обычный 2 2 3 2 3 2 3 3 2 2" xfId="15068"/>
    <cellStyle name="Обычный 2 2 3 2 3 2 3 3 2 2 2" xfId="31452"/>
    <cellStyle name="Обычный 2 2 3 2 3 2 3 3 2 3" xfId="23260"/>
    <cellStyle name="Обычный 2 2 3 2 3 2 3 3 3" xfId="10972"/>
    <cellStyle name="Обычный 2 2 3 2 3 2 3 3 3 2" xfId="27356"/>
    <cellStyle name="Обычный 2 2 3 2 3 2 3 3 4" xfId="19164"/>
    <cellStyle name="Обычный 2 2 3 2 3 2 3 4" xfId="4828"/>
    <cellStyle name="Обычный 2 2 3 2 3 2 3 4 2" xfId="13020"/>
    <cellStyle name="Обычный 2 2 3 2 3 2 3 4 2 2" xfId="29404"/>
    <cellStyle name="Обычный 2 2 3 2 3 2 3 4 3" xfId="21212"/>
    <cellStyle name="Обычный 2 2 3 2 3 2 3 5" xfId="8924"/>
    <cellStyle name="Обычный 2 2 3 2 3 2 3 5 2" xfId="25308"/>
    <cellStyle name="Обычный 2 2 3 2 3 2 3 6" xfId="17116"/>
    <cellStyle name="Обычный 2 2 3 2 3 2 4" xfId="1244"/>
    <cellStyle name="Обычный 2 2 3 2 3 2 4 2" xfId="3292"/>
    <cellStyle name="Обычный 2 2 3 2 3 2 4 2 2" xfId="7388"/>
    <cellStyle name="Обычный 2 2 3 2 3 2 4 2 2 2" xfId="15580"/>
    <cellStyle name="Обычный 2 2 3 2 3 2 4 2 2 2 2" xfId="31964"/>
    <cellStyle name="Обычный 2 2 3 2 3 2 4 2 2 3" xfId="23772"/>
    <cellStyle name="Обычный 2 2 3 2 3 2 4 2 3" xfId="11484"/>
    <cellStyle name="Обычный 2 2 3 2 3 2 4 2 3 2" xfId="27868"/>
    <cellStyle name="Обычный 2 2 3 2 3 2 4 2 4" xfId="19676"/>
    <cellStyle name="Обычный 2 2 3 2 3 2 4 3" xfId="5340"/>
    <cellStyle name="Обычный 2 2 3 2 3 2 4 3 2" xfId="13532"/>
    <cellStyle name="Обычный 2 2 3 2 3 2 4 3 2 2" xfId="29916"/>
    <cellStyle name="Обычный 2 2 3 2 3 2 4 3 3" xfId="21724"/>
    <cellStyle name="Обычный 2 2 3 2 3 2 4 4" xfId="9436"/>
    <cellStyle name="Обычный 2 2 3 2 3 2 4 4 2" xfId="25820"/>
    <cellStyle name="Обычный 2 2 3 2 3 2 4 5" xfId="17628"/>
    <cellStyle name="Обычный 2 2 3 2 3 2 5" xfId="2268"/>
    <cellStyle name="Обычный 2 2 3 2 3 2 5 2" xfId="6364"/>
    <cellStyle name="Обычный 2 2 3 2 3 2 5 2 2" xfId="14556"/>
    <cellStyle name="Обычный 2 2 3 2 3 2 5 2 2 2" xfId="30940"/>
    <cellStyle name="Обычный 2 2 3 2 3 2 5 2 3" xfId="22748"/>
    <cellStyle name="Обычный 2 2 3 2 3 2 5 3" xfId="10460"/>
    <cellStyle name="Обычный 2 2 3 2 3 2 5 3 2" xfId="26844"/>
    <cellStyle name="Обычный 2 2 3 2 3 2 5 4" xfId="18652"/>
    <cellStyle name="Обычный 2 2 3 2 3 2 6" xfId="4316"/>
    <cellStyle name="Обычный 2 2 3 2 3 2 6 2" xfId="12508"/>
    <cellStyle name="Обычный 2 2 3 2 3 2 6 2 2" xfId="28892"/>
    <cellStyle name="Обычный 2 2 3 2 3 2 6 3" xfId="20700"/>
    <cellStyle name="Обычный 2 2 3 2 3 2 7" xfId="8412"/>
    <cellStyle name="Обычный 2 2 3 2 3 2 7 2" xfId="24796"/>
    <cellStyle name="Обычный 2 2 3 2 3 2 8" xfId="16604"/>
    <cellStyle name="Обычный 2 2 3 2 3 3" xfId="348"/>
    <cellStyle name="Обычный 2 2 3 2 3 3 2" xfId="860"/>
    <cellStyle name="Обычный 2 2 3 2 3 3 2 2" xfId="1884"/>
    <cellStyle name="Обычный 2 2 3 2 3 3 2 2 2" xfId="3932"/>
    <cellStyle name="Обычный 2 2 3 2 3 3 2 2 2 2" xfId="8028"/>
    <cellStyle name="Обычный 2 2 3 2 3 3 2 2 2 2 2" xfId="16220"/>
    <cellStyle name="Обычный 2 2 3 2 3 3 2 2 2 2 2 2" xfId="32604"/>
    <cellStyle name="Обычный 2 2 3 2 3 3 2 2 2 2 3" xfId="24412"/>
    <cellStyle name="Обычный 2 2 3 2 3 3 2 2 2 3" xfId="12124"/>
    <cellStyle name="Обычный 2 2 3 2 3 3 2 2 2 3 2" xfId="28508"/>
    <cellStyle name="Обычный 2 2 3 2 3 3 2 2 2 4" xfId="20316"/>
    <cellStyle name="Обычный 2 2 3 2 3 3 2 2 3" xfId="5980"/>
    <cellStyle name="Обычный 2 2 3 2 3 3 2 2 3 2" xfId="14172"/>
    <cellStyle name="Обычный 2 2 3 2 3 3 2 2 3 2 2" xfId="30556"/>
    <cellStyle name="Обычный 2 2 3 2 3 3 2 2 3 3" xfId="22364"/>
    <cellStyle name="Обычный 2 2 3 2 3 3 2 2 4" xfId="10076"/>
    <cellStyle name="Обычный 2 2 3 2 3 3 2 2 4 2" xfId="26460"/>
    <cellStyle name="Обычный 2 2 3 2 3 3 2 2 5" xfId="18268"/>
    <cellStyle name="Обычный 2 2 3 2 3 3 2 3" xfId="2908"/>
    <cellStyle name="Обычный 2 2 3 2 3 3 2 3 2" xfId="7004"/>
    <cellStyle name="Обычный 2 2 3 2 3 3 2 3 2 2" xfId="15196"/>
    <cellStyle name="Обычный 2 2 3 2 3 3 2 3 2 2 2" xfId="31580"/>
    <cellStyle name="Обычный 2 2 3 2 3 3 2 3 2 3" xfId="23388"/>
    <cellStyle name="Обычный 2 2 3 2 3 3 2 3 3" xfId="11100"/>
    <cellStyle name="Обычный 2 2 3 2 3 3 2 3 3 2" xfId="27484"/>
    <cellStyle name="Обычный 2 2 3 2 3 3 2 3 4" xfId="19292"/>
    <cellStyle name="Обычный 2 2 3 2 3 3 2 4" xfId="4956"/>
    <cellStyle name="Обычный 2 2 3 2 3 3 2 4 2" xfId="13148"/>
    <cellStyle name="Обычный 2 2 3 2 3 3 2 4 2 2" xfId="29532"/>
    <cellStyle name="Обычный 2 2 3 2 3 3 2 4 3" xfId="21340"/>
    <cellStyle name="Обычный 2 2 3 2 3 3 2 5" xfId="9052"/>
    <cellStyle name="Обычный 2 2 3 2 3 3 2 5 2" xfId="25436"/>
    <cellStyle name="Обычный 2 2 3 2 3 3 2 6" xfId="17244"/>
    <cellStyle name="Обычный 2 2 3 2 3 3 3" xfId="1372"/>
    <cellStyle name="Обычный 2 2 3 2 3 3 3 2" xfId="3420"/>
    <cellStyle name="Обычный 2 2 3 2 3 3 3 2 2" xfId="7516"/>
    <cellStyle name="Обычный 2 2 3 2 3 3 3 2 2 2" xfId="15708"/>
    <cellStyle name="Обычный 2 2 3 2 3 3 3 2 2 2 2" xfId="32092"/>
    <cellStyle name="Обычный 2 2 3 2 3 3 3 2 2 3" xfId="23900"/>
    <cellStyle name="Обычный 2 2 3 2 3 3 3 2 3" xfId="11612"/>
    <cellStyle name="Обычный 2 2 3 2 3 3 3 2 3 2" xfId="27996"/>
    <cellStyle name="Обычный 2 2 3 2 3 3 3 2 4" xfId="19804"/>
    <cellStyle name="Обычный 2 2 3 2 3 3 3 3" xfId="5468"/>
    <cellStyle name="Обычный 2 2 3 2 3 3 3 3 2" xfId="13660"/>
    <cellStyle name="Обычный 2 2 3 2 3 3 3 3 2 2" xfId="30044"/>
    <cellStyle name="Обычный 2 2 3 2 3 3 3 3 3" xfId="21852"/>
    <cellStyle name="Обычный 2 2 3 2 3 3 3 4" xfId="9564"/>
    <cellStyle name="Обычный 2 2 3 2 3 3 3 4 2" xfId="25948"/>
    <cellStyle name="Обычный 2 2 3 2 3 3 3 5" xfId="17756"/>
    <cellStyle name="Обычный 2 2 3 2 3 3 4" xfId="2396"/>
    <cellStyle name="Обычный 2 2 3 2 3 3 4 2" xfId="6492"/>
    <cellStyle name="Обычный 2 2 3 2 3 3 4 2 2" xfId="14684"/>
    <cellStyle name="Обычный 2 2 3 2 3 3 4 2 2 2" xfId="31068"/>
    <cellStyle name="Обычный 2 2 3 2 3 3 4 2 3" xfId="22876"/>
    <cellStyle name="Обычный 2 2 3 2 3 3 4 3" xfId="10588"/>
    <cellStyle name="Обычный 2 2 3 2 3 3 4 3 2" xfId="26972"/>
    <cellStyle name="Обычный 2 2 3 2 3 3 4 4" xfId="18780"/>
    <cellStyle name="Обычный 2 2 3 2 3 3 5" xfId="4444"/>
    <cellStyle name="Обычный 2 2 3 2 3 3 5 2" xfId="12636"/>
    <cellStyle name="Обычный 2 2 3 2 3 3 5 2 2" xfId="29020"/>
    <cellStyle name="Обычный 2 2 3 2 3 3 5 3" xfId="20828"/>
    <cellStyle name="Обычный 2 2 3 2 3 3 6" xfId="8540"/>
    <cellStyle name="Обычный 2 2 3 2 3 3 6 2" xfId="24924"/>
    <cellStyle name="Обычный 2 2 3 2 3 3 7" xfId="16732"/>
    <cellStyle name="Обычный 2 2 3 2 3 4" xfId="604"/>
    <cellStyle name="Обычный 2 2 3 2 3 4 2" xfId="1628"/>
    <cellStyle name="Обычный 2 2 3 2 3 4 2 2" xfId="3676"/>
    <cellStyle name="Обычный 2 2 3 2 3 4 2 2 2" xfId="7772"/>
    <cellStyle name="Обычный 2 2 3 2 3 4 2 2 2 2" xfId="15964"/>
    <cellStyle name="Обычный 2 2 3 2 3 4 2 2 2 2 2" xfId="32348"/>
    <cellStyle name="Обычный 2 2 3 2 3 4 2 2 2 3" xfId="24156"/>
    <cellStyle name="Обычный 2 2 3 2 3 4 2 2 3" xfId="11868"/>
    <cellStyle name="Обычный 2 2 3 2 3 4 2 2 3 2" xfId="28252"/>
    <cellStyle name="Обычный 2 2 3 2 3 4 2 2 4" xfId="20060"/>
    <cellStyle name="Обычный 2 2 3 2 3 4 2 3" xfId="5724"/>
    <cellStyle name="Обычный 2 2 3 2 3 4 2 3 2" xfId="13916"/>
    <cellStyle name="Обычный 2 2 3 2 3 4 2 3 2 2" xfId="30300"/>
    <cellStyle name="Обычный 2 2 3 2 3 4 2 3 3" xfId="22108"/>
    <cellStyle name="Обычный 2 2 3 2 3 4 2 4" xfId="9820"/>
    <cellStyle name="Обычный 2 2 3 2 3 4 2 4 2" xfId="26204"/>
    <cellStyle name="Обычный 2 2 3 2 3 4 2 5" xfId="18012"/>
    <cellStyle name="Обычный 2 2 3 2 3 4 3" xfId="2652"/>
    <cellStyle name="Обычный 2 2 3 2 3 4 3 2" xfId="6748"/>
    <cellStyle name="Обычный 2 2 3 2 3 4 3 2 2" xfId="14940"/>
    <cellStyle name="Обычный 2 2 3 2 3 4 3 2 2 2" xfId="31324"/>
    <cellStyle name="Обычный 2 2 3 2 3 4 3 2 3" xfId="23132"/>
    <cellStyle name="Обычный 2 2 3 2 3 4 3 3" xfId="10844"/>
    <cellStyle name="Обычный 2 2 3 2 3 4 3 3 2" xfId="27228"/>
    <cellStyle name="Обычный 2 2 3 2 3 4 3 4" xfId="19036"/>
    <cellStyle name="Обычный 2 2 3 2 3 4 4" xfId="4700"/>
    <cellStyle name="Обычный 2 2 3 2 3 4 4 2" xfId="12892"/>
    <cellStyle name="Обычный 2 2 3 2 3 4 4 2 2" xfId="29276"/>
    <cellStyle name="Обычный 2 2 3 2 3 4 4 3" xfId="21084"/>
    <cellStyle name="Обычный 2 2 3 2 3 4 5" xfId="8796"/>
    <cellStyle name="Обычный 2 2 3 2 3 4 5 2" xfId="25180"/>
    <cellStyle name="Обычный 2 2 3 2 3 4 6" xfId="16988"/>
    <cellStyle name="Обычный 2 2 3 2 3 5" xfId="1116"/>
    <cellStyle name="Обычный 2 2 3 2 3 5 2" xfId="3164"/>
    <cellStyle name="Обычный 2 2 3 2 3 5 2 2" xfId="7260"/>
    <cellStyle name="Обычный 2 2 3 2 3 5 2 2 2" xfId="15452"/>
    <cellStyle name="Обычный 2 2 3 2 3 5 2 2 2 2" xfId="31836"/>
    <cellStyle name="Обычный 2 2 3 2 3 5 2 2 3" xfId="23644"/>
    <cellStyle name="Обычный 2 2 3 2 3 5 2 3" xfId="11356"/>
    <cellStyle name="Обычный 2 2 3 2 3 5 2 3 2" xfId="27740"/>
    <cellStyle name="Обычный 2 2 3 2 3 5 2 4" xfId="19548"/>
    <cellStyle name="Обычный 2 2 3 2 3 5 3" xfId="5212"/>
    <cellStyle name="Обычный 2 2 3 2 3 5 3 2" xfId="13404"/>
    <cellStyle name="Обычный 2 2 3 2 3 5 3 2 2" xfId="29788"/>
    <cellStyle name="Обычный 2 2 3 2 3 5 3 3" xfId="21596"/>
    <cellStyle name="Обычный 2 2 3 2 3 5 4" xfId="9308"/>
    <cellStyle name="Обычный 2 2 3 2 3 5 4 2" xfId="25692"/>
    <cellStyle name="Обычный 2 2 3 2 3 5 5" xfId="17500"/>
    <cellStyle name="Обычный 2 2 3 2 3 6" xfId="2140"/>
    <cellStyle name="Обычный 2 2 3 2 3 6 2" xfId="6236"/>
    <cellStyle name="Обычный 2 2 3 2 3 6 2 2" xfId="14428"/>
    <cellStyle name="Обычный 2 2 3 2 3 6 2 2 2" xfId="30812"/>
    <cellStyle name="Обычный 2 2 3 2 3 6 2 3" xfId="22620"/>
    <cellStyle name="Обычный 2 2 3 2 3 6 3" xfId="10332"/>
    <cellStyle name="Обычный 2 2 3 2 3 6 3 2" xfId="26716"/>
    <cellStyle name="Обычный 2 2 3 2 3 6 4" xfId="18524"/>
    <cellStyle name="Обычный 2 2 3 2 3 7" xfId="4188"/>
    <cellStyle name="Обычный 2 2 3 2 3 7 2" xfId="12380"/>
    <cellStyle name="Обычный 2 2 3 2 3 7 2 2" xfId="28764"/>
    <cellStyle name="Обычный 2 2 3 2 3 7 3" xfId="20572"/>
    <cellStyle name="Обычный 2 2 3 2 3 8" xfId="8284"/>
    <cellStyle name="Обычный 2 2 3 2 3 8 2" xfId="24668"/>
    <cellStyle name="Обычный 2 2 3 2 3 9" xfId="16476"/>
    <cellStyle name="Обычный 2 2 3 2 4" xfId="156"/>
    <cellStyle name="Обычный 2 2 3 2 4 2" xfId="412"/>
    <cellStyle name="Обычный 2 2 3 2 4 2 2" xfId="924"/>
    <cellStyle name="Обычный 2 2 3 2 4 2 2 2" xfId="1948"/>
    <cellStyle name="Обычный 2 2 3 2 4 2 2 2 2" xfId="3996"/>
    <cellStyle name="Обычный 2 2 3 2 4 2 2 2 2 2" xfId="8092"/>
    <cellStyle name="Обычный 2 2 3 2 4 2 2 2 2 2 2" xfId="16284"/>
    <cellStyle name="Обычный 2 2 3 2 4 2 2 2 2 2 2 2" xfId="32668"/>
    <cellStyle name="Обычный 2 2 3 2 4 2 2 2 2 2 3" xfId="24476"/>
    <cellStyle name="Обычный 2 2 3 2 4 2 2 2 2 3" xfId="12188"/>
    <cellStyle name="Обычный 2 2 3 2 4 2 2 2 2 3 2" xfId="28572"/>
    <cellStyle name="Обычный 2 2 3 2 4 2 2 2 2 4" xfId="20380"/>
    <cellStyle name="Обычный 2 2 3 2 4 2 2 2 3" xfId="6044"/>
    <cellStyle name="Обычный 2 2 3 2 4 2 2 2 3 2" xfId="14236"/>
    <cellStyle name="Обычный 2 2 3 2 4 2 2 2 3 2 2" xfId="30620"/>
    <cellStyle name="Обычный 2 2 3 2 4 2 2 2 3 3" xfId="22428"/>
    <cellStyle name="Обычный 2 2 3 2 4 2 2 2 4" xfId="10140"/>
    <cellStyle name="Обычный 2 2 3 2 4 2 2 2 4 2" xfId="26524"/>
    <cellStyle name="Обычный 2 2 3 2 4 2 2 2 5" xfId="18332"/>
    <cellStyle name="Обычный 2 2 3 2 4 2 2 3" xfId="2972"/>
    <cellStyle name="Обычный 2 2 3 2 4 2 2 3 2" xfId="7068"/>
    <cellStyle name="Обычный 2 2 3 2 4 2 2 3 2 2" xfId="15260"/>
    <cellStyle name="Обычный 2 2 3 2 4 2 2 3 2 2 2" xfId="31644"/>
    <cellStyle name="Обычный 2 2 3 2 4 2 2 3 2 3" xfId="23452"/>
    <cellStyle name="Обычный 2 2 3 2 4 2 2 3 3" xfId="11164"/>
    <cellStyle name="Обычный 2 2 3 2 4 2 2 3 3 2" xfId="27548"/>
    <cellStyle name="Обычный 2 2 3 2 4 2 2 3 4" xfId="19356"/>
    <cellStyle name="Обычный 2 2 3 2 4 2 2 4" xfId="5020"/>
    <cellStyle name="Обычный 2 2 3 2 4 2 2 4 2" xfId="13212"/>
    <cellStyle name="Обычный 2 2 3 2 4 2 2 4 2 2" xfId="29596"/>
    <cellStyle name="Обычный 2 2 3 2 4 2 2 4 3" xfId="21404"/>
    <cellStyle name="Обычный 2 2 3 2 4 2 2 5" xfId="9116"/>
    <cellStyle name="Обычный 2 2 3 2 4 2 2 5 2" xfId="25500"/>
    <cellStyle name="Обычный 2 2 3 2 4 2 2 6" xfId="17308"/>
    <cellStyle name="Обычный 2 2 3 2 4 2 3" xfId="1436"/>
    <cellStyle name="Обычный 2 2 3 2 4 2 3 2" xfId="3484"/>
    <cellStyle name="Обычный 2 2 3 2 4 2 3 2 2" xfId="7580"/>
    <cellStyle name="Обычный 2 2 3 2 4 2 3 2 2 2" xfId="15772"/>
    <cellStyle name="Обычный 2 2 3 2 4 2 3 2 2 2 2" xfId="32156"/>
    <cellStyle name="Обычный 2 2 3 2 4 2 3 2 2 3" xfId="23964"/>
    <cellStyle name="Обычный 2 2 3 2 4 2 3 2 3" xfId="11676"/>
    <cellStyle name="Обычный 2 2 3 2 4 2 3 2 3 2" xfId="28060"/>
    <cellStyle name="Обычный 2 2 3 2 4 2 3 2 4" xfId="19868"/>
    <cellStyle name="Обычный 2 2 3 2 4 2 3 3" xfId="5532"/>
    <cellStyle name="Обычный 2 2 3 2 4 2 3 3 2" xfId="13724"/>
    <cellStyle name="Обычный 2 2 3 2 4 2 3 3 2 2" xfId="30108"/>
    <cellStyle name="Обычный 2 2 3 2 4 2 3 3 3" xfId="21916"/>
    <cellStyle name="Обычный 2 2 3 2 4 2 3 4" xfId="9628"/>
    <cellStyle name="Обычный 2 2 3 2 4 2 3 4 2" xfId="26012"/>
    <cellStyle name="Обычный 2 2 3 2 4 2 3 5" xfId="17820"/>
    <cellStyle name="Обычный 2 2 3 2 4 2 4" xfId="2460"/>
    <cellStyle name="Обычный 2 2 3 2 4 2 4 2" xfId="6556"/>
    <cellStyle name="Обычный 2 2 3 2 4 2 4 2 2" xfId="14748"/>
    <cellStyle name="Обычный 2 2 3 2 4 2 4 2 2 2" xfId="31132"/>
    <cellStyle name="Обычный 2 2 3 2 4 2 4 2 3" xfId="22940"/>
    <cellStyle name="Обычный 2 2 3 2 4 2 4 3" xfId="10652"/>
    <cellStyle name="Обычный 2 2 3 2 4 2 4 3 2" xfId="27036"/>
    <cellStyle name="Обычный 2 2 3 2 4 2 4 4" xfId="18844"/>
    <cellStyle name="Обычный 2 2 3 2 4 2 5" xfId="4508"/>
    <cellStyle name="Обычный 2 2 3 2 4 2 5 2" xfId="12700"/>
    <cellStyle name="Обычный 2 2 3 2 4 2 5 2 2" xfId="29084"/>
    <cellStyle name="Обычный 2 2 3 2 4 2 5 3" xfId="20892"/>
    <cellStyle name="Обычный 2 2 3 2 4 2 6" xfId="8604"/>
    <cellStyle name="Обычный 2 2 3 2 4 2 6 2" xfId="24988"/>
    <cellStyle name="Обычный 2 2 3 2 4 2 7" xfId="16796"/>
    <cellStyle name="Обычный 2 2 3 2 4 3" xfId="668"/>
    <cellStyle name="Обычный 2 2 3 2 4 3 2" xfId="1692"/>
    <cellStyle name="Обычный 2 2 3 2 4 3 2 2" xfId="3740"/>
    <cellStyle name="Обычный 2 2 3 2 4 3 2 2 2" xfId="7836"/>
    <cellStyle name="Обычный 2 2 3 2 4 3 2 2 2 2" xfId="16028"/>
    <cellStyle name="Обычный 2 2 3 2 4 3 2 2 2 2 2" xfId="32412"/>
    <cellStyle name="Обычный 2 2 3 2 4 3 2 2 2 3" xfId="24220"/>
    <cellStyle name="Обычный 2 2 3 2 4 3 2 2 3" xfId="11932"/>
    <cellStyle name="Обычный 2 2 3 2 4 3 2 2 3 2" xfId="28316"/>
    <cellStyle name="Обычный 2 2 3 2 4 3 2 2 4" xfId="20124"/>
    <cellStyle name="Обычный 2 2 3 2 4 3 2 3" xfId="5788"/>
    <cellStyle name="Обычный 2 2 3 2 4 3 2 3 2" xfId="13980"/>
    <cellStyle name="Обычный 2 2 3 2 4 3 2 3 2 2" xfId="30364"/>
    <cellStyle name="Обычный 2 2 3 2 4 3 2 3 3" xfId="22172"/>
    <cellStyle name="Обычный 2 2 3 2 4 3 2 4" xfId="9884"/>
    <cellStyle name="Обычный 2 2 3 2 4 3 2 4 2" xfId="26268"/>
    <cellStyle name="Обычный 2 2 3 2 4 3 2 5" xfId="18076"/>
    <cellStyle name="Обычный 2 2 3 2 4 3 3" xfId="2716"/>
    <cellStyle name="Обычный 2 2 3 2 4 3 3 2" xfId="6812"/>
    <cellStyle name="Обычный 2 2 3 2 4 3 3 2 2" xfId="15004"/>
    <cellStyle name="Обычный 2 2 3 2 4 3 3 2 2 2" xfId="31388"/>
    <cellStyle name="Обычный 2 2 3 2 4 3 3 2 3" xfId="23196"/>
    <cellStyle name="Обычный 2 2 3 2 4 3 3 3" xfId="10908"/>
    <cellStyle name="Обычный 2 2 3 2 4 3 3 3 2" xfId="27292"/>
    <cellStyle name="Обычный 2 2 3 2 4 3 3 4" xfId="19100"/>
    <cellStyle name="Обычный 2 2 3 2 4 3 4" xfId="4764"/>
    <cellStyle name="Обычный 2 2 3 2 4 3 4 2" xfId="12956"/>
    <cellStyle name="Обычный 2 2 3 2 4 3 4 2 2" xfId="29340"/>
    <cellStyle name="Обычный 2 2 3 2 4 3 4 3" xfId="21148"/>
    <cellStyle name="Обычный 2 2 3 2 4 3 5" xfId="8860"/>
    <cellStyle name="Обычный 2 2 3 2 4 3 5 2" xfId="25244"/>
    <cellStyle name="Обычный 2 2 3 2 4 3 6" xfId="17052"/>
    <cellStyle name="Обычный 2 2 3 2 4 4" xfId="1180"/>
    <cellStyle name="Обычный 2 2 3 2 4 4 2" xfId="3228"/>
    <cellStyle name="Обычный 2 2 3 2 4 4 2 2" xfId="7324"/>
    <cellStyle name="Обычный 2 2 3 2 4 4 2 2 2" xfId="15516"/>
    <cellStyle name="Обычный 2 2 3 2 4 4 2 2 2 2" xfId="31900"/>
    <cellStyle name="Обычный 2 2 3 2 4 4 2 2 3" xfId="23708"/>
    <cellStyle name="Обычный 2 2 3 2 4 4 2 3" xfId="11420"/>
    <cellStyle name="Обычный 2 2 3 2 4 4 2 3 2" xfId="27804"/>
    <cellStyle name="Обычный 2 2 3 2 4 4 2 4" xfId="19612"/>
    <cellStyle name="Обычный 2 2 3 2 4 4 3" xfId="5276"/>
    <cellStyle name="Обычный 2 2 3 2 4 4 3 2" xfId="13468"/>
    <cellStyle name="Обычный 2 2 3 2 4 4 3 2 2" xfId="29852"/>
    <cellStyle name="Обычный 2 2 3 2 4 4 3 3" xfId="21660"/>
    <cellStyle name="Обычный 2 2 3 2 4 4 4" xfId="9372"/>
    <cellStyle name="Обычный 2 2 3 2 4 4 4 2" xfId="25756"/>
    <cellStyle name="Обычный 2 2 3 2 4 4 5" xfId="17564"/>
    <cellStyle name="Обычный 2 2 3 2 4 5" xfId="2204"/>
    <cellStyle name="Обычный 2 2 3 2 4 5 2" xfId="6300"/>
    <cellStyle name="Обычный 2 2 3 2 4 5 2 2" xfId="14492"/>
    <cellStyle name="Обычный 2 2 3 2 4 5 2 2 2" xfId="30876"/>
    <cellStyle name="Обычный 2 2 3 2 4 5 2 3" xfId="22684"/>
    <cellStyle name="Обычный 2 2 3 2 4 5 3" xfId="10396"/>
    <cellStyle name="Обычный 2 2 3 2 4 5 3 2" xfId="26780"/>
    <cellStyle name="Обычный 2 2 3 2 4 5 4" xfId="18588"/>
    <cellStyle name="Обычный 2 2 3 2 4 6" xfId="4252"/>
    <cellStyle name="Обычный 2 2 3 2 4 6 2" xfId="12444"/>
    <cellStyle name="Обычный 2 2 3 2 4 6 2 2" xfId="28828"/>
    <cellStyle name="Обычный 2 2 3 2 4 6 3" xfId="20636"/>
    <cellStyle name="Обычный 2 2 3 2 4 7" xfId="8348"/>
    <cellStyle name="Обычный 2 2 3 2 4 7 2" xfId="24732"/>
    <cellStyle name="Обычный 2 2 3 2 4 8" xfId="16540"/>
    <cellStyle name="Обычный 2 2 3 2 5" xfId="284"/>
    <cellStyle name="Обычный 2 2 3 2 5 2" xfId="796"/>
    <cellStyle name="Обычный 2 2 3 2 5 2 2" xfId="1820"/>
    <cellStyle name="Обычный 2 2 3 2 5 2 2 2" xfId="3868"/>
    <cellStyle name="Обычный 2 2 3 2 5 2 2 2 2" xfId="7964"/>
    <cellStyle name="Обычный 2 2 3 2 5 2 2 2 2 2" xfId="16156"/>
    <cellStyle name="Обычный 2 2 3 2 5 2 2 2 2 2 2" xfId="32540"/>
    <cellStyle name="Обычный 2 2 3 2 5 2 2 2 2 3" xfId="24348"/>
    <cellStyle name="Обычный 2 2 3 2 5 2 2 2 3" xfId="12060"/>
    <cellStyle name="Обычный 2 2 3 2 5 2 2 2 3 2" xfId="28444"/>
    <cellStyle name="Обычный 2 2 3 2 5 2 2 2 4" xfId="20252"/>
    <cellStyle name="Обычный 2 2 3 2 5 2 2 3" xfId="5916"/>
    <cellStyle name="Обычный 2 2 3 2 5 2 2 3 2" xfId="14108"/>
    <cellStyle name="Обычный 2 2 3 2 5 2 2 3 2 2" xfId="30492"/>
    <cellStyle name="Обычный 2 2 3 2 5 2 2 3 3" xfId="22300"/>
    <cellStyle name="Обычный 2 2 3 2 5 2 2 4" xfId="10012"/>
    <cellStyle name="Обычный 2 2 3 2 5 2 2 4 2" xfId="26396"/>
    <cellStyle name="Обычный 2 2 3 2 5 2 2 5" xfId="18204"/>
    <cellStyle name="Обычный 2 2 3 2 5 2 3" xfId="2844"/>
    <cellStyle name="Обычный 2 2 3 2 5 2 3 2" xfId="6940"/>
    <cellStyle name="Обычный 2 2 3 2 5 2 3 2 2" xfId="15132"/>
    <cellStyle name="Обычный 2 2 3 2 5 2 3 2 2 2" xfId="31516"/>
    <cellStyle name="Обычный 2 2 3 2 5 2 3 2 3" xfId="23324"/>
    <cellStyle name="Обычный 2 2 3 2 5 2 3 3" xfId="11036"/>
    <cellStyle name="Обычный 2 2 3 2 5 2 3 3 2" xfId="27420"/>
    <cellStyle name="Обычный 2 2 3 2 5 2 3 4" xfId="19228"/>
    <cellStyle name="Обычный 2 2 3 2 5 2 4" xfId="4892"/>
    <cellStyle name="Обычный 2 2 3 2 5 2 4 2" xfId="13084"/>
    <cellStyle name="Обычный 2 2 3 2 5 2 4 2 2" xfId="29468"/>
    <cellStyle name="Обычный 2 2 3 2 5 2 4 3" xfId="21276"/>
    <cellStyle name="Обычный 2 2 3 2 5 2 5" xfId="8988"/>
    <cellStyle name="Обычный 2 2 3 2 5 2 5 2" xfId="25372"/>
    <cellStyle name="Обычный 2 2 3 2 5 2 6" xfId="17180"/>
    <cellStyle name="Обычный 2 2 3 2 5 3" xfId="1308"/>
    <cellStyle name="Обычный 2 2 3 2 5 3 2" xfId="3356"/>
    <cellStyle name="Обычный 2 2 3 2 5 3 2 2" xfId="7452"/>
    <cellStyle name="Обычный 2 2 3 2 5 3 2 2 2" xfId="15644"/>
    <cellStyle name="Обычный 2 2 3 2 5 3 2 2 2 2" xfId="32028"/>
    <cellStyle name="Обычный 2 2 3 2 5 3 2 2 3" xfId="23836"/>
    <cellStyle name="Обычный 2 2 3 2 5 3 2 3" xfId="11548"/>
    <cellStyle name="Обычный 2 2 3 2 5 3 2 3 2" xfId="27932"/>
    <cellStyle name="Обычный 2 2 3 2 5 3 2 4" xfId="19740"/>
    <cellStyle name="Обычный 2 2 3 2 5 3 3" xfId="5404"/>
    <cellStyle name="Обычный 2 2 3 2 5 3 3 2" xfId="13596"/>
    <cellStyle name="Обычный 2 2 3 2 5 3 3 2 2" xfId="29980"/>
    <cellStyle name="Обычный 2 2 3 2 5 3 3 3" xfId="21788"/>
    <cellStyle name="Обычный 2 2 3 2 5 3 4" xfId="9500"/>
    <cellStyle name="Обычный 2 2 3 2 5 3 4 2" xfId="25884"/>
    <cellStyle name="Обычный 2 2 3 2 5 3 5" xfId="17692"/>
    <cellStyle name="Обычный 2 2 3 2 5 4" xfId="2332"/>
    <cellStyle name="Обычный 2 2 3 2 5 4 2" xfId="6428"/>
    <cellStyle name="Обычный 2 2 3 2 5 4 2 2" xfId="14620"/>
    <cellStyle name="Обычный 2 2 3 2 5 4 2 2 2" xfId="31004"/>
    <cellStyle name="Обычный 2 2 3 2 5 4 2 3" xfId="22812"/>
    <cellStyle name="Обычный 2 2 3 2 5 4 3" xfId="10524"/>
    <cellStyle name="Обычный 2 2 3 2 5 4 3 2" xfId="26908"/>
    <cellStyle name="Обычный 2 2 3 2 5 4 4" xfId="18716"/>
    <cellStyle name="Обычный 2 2 3 2 5 5" xfId="4380"/>
    <cellStyle name="Обычный 2 2 3 2 5 5 2" xfId="12572"/>
    <cellStyle name="Обычный 2 2 3 2 5 5 2 2" xfId="28956"/>
    <cellStyle name="Обычный 2 2 3 2 5 5 3" xfId="20764"/>
    <cellStyle name="Обычный 2 2 3 2 5 6" xfId="8476"/>
    <cellStyle name="Обычный 2 2 3 2 5 6 2" xfId="24860"/>
    <cellStyle name="Обычный 2 2 3 2 5 7" xfId="16668"/>
    <cellStyle name="Обычный 2 2 3 2 6" xfId="540"/>
    <cellStyle name="Обычный 2 2 3 2 6 2" xfId="1564"/>
    <cellStyle name="Обычный 2 2 3 2 6 2 2" xfId="3612"/>
    <cellStyle name="Обычный 2 2 3 2 6 2 2 2" xfId="7708"/>
    <cellStyle name="Обычный 2 2 3 2 6 2 2 2 2" xfId="15900"/>
    <cellStyle name="Обычный 2 2 3 2 6 2 2 2 2 2" xfId="32284"/>
    <cellStyle name="Обычный 2 2 3 2 6 2 2 2 3" xfId="24092"/>
    <cellStyle name="Обычный 2 2 3 2 6 2 2 3" xfId="11804"/>
    <cellStyle name="Обычный 2 2 3 2 6 2 2 3 2" xfId="28188"/>
    <cellStyle name="Обычный 2 2 3 2 6 2 2 4" xfId="19996"/>
    <cellStyle name="Обычный 2 2 3 2 6 2 3" xfId="5660"/>
    <cellStyle name="Обычный 2 2 3 2 6 2 3 2" xfId="13852"/>
    <cellStyle name="Обычный 2 2 3 2 6 2 3 2 2" xfId="30236"/>
    <cellStyle name="Обычный 2 2 3 2 6 2 3 3" xfId="22044"/>
    <cellStyle name="Обычный 2 2 3 2 6 2 4" xfId="9756"/>
    <cellStyle name="Обычный 2 2 3 2 6 2 4 2" xfId="26140"/>
    <cellStyle name="Обычный 2 2 3 2 6 2 5" xfId="17948"/>
    <cellStyle name="Обычный 2 2 3 2 6 3" xfId="2588"/>
    <cellStyle name="Обычный 2 2 3 2 6 3 2" xfId="6684"/>
    <cellStyle name="Обычный 2 2 3 2 6 3 2 2" xfId="14876"/>
    <cellStyle name="Обычный 2 2 3 2 6 3 2 2 2" xfId="31260"/>
    <cellStyle name="Обычный 2 2 3 2 6 3 2 3" xfId="23068"/>
    <cellStyle name="Обычный 2 2 3 2 6 3 3" xfId="10780"/>
    <cellStyle name="Обычный 2 2 3 2 6 3 3 2" xfId="27164"/>
    <cellStyle name="Обычный 2 2 3 2 6 3 4" xfId="18972"/>
    <cellStyle name="Обычный 2 2 3 2 6 4" xfId="4636"/>
    <cellStyle name="Обычный 2 2 3 2 6 4 2" xfId="12828"/>
    <cellStyle name="Обычный 2 2 3 2 6 4 2 2" xfId="29212"/>
    <cellStyle name="Обычный 2 2 3 2 6 4 3" xfId="21020"/>
    <cellStyle name="Обычный 2 2 3 2 6 5" xfId="8732"/>
    <cellStyle name="Обычный 2 2 3 2 6 5 2" xfId="25116"/>
    <cellStyle name="Обычный 2 2 3 2 6 6" xfId="16924"/>
    <cellStyle name="Обычный 2 2 3 2 7" xfId="1052"/>
    <cellStyle name="Обычный 2 2 3 2 7 2" xfId="3100"/>
    <cellStyle name="Обычный 2 2 3 2 7 2 2" xfId="7196"/>
    <cellStyle name="Обычный 2 2 3 2 7 2 2 2" xfId="15388"/>
    <cellStyle name="Обычный 2 2 3 2 7 2 2 2 2" xfId="31772"/>
    <cellStyle name="Обычный 2 2 3 2 7 2 2 3" xfId="23580"/>
    <cellStyle name="Обычный 2 2 3 2 7 2 3" xfId="11292"/>
    <cellStyle name="Обычный 2 2 3 2 7 2 3 2" xfId="27676"/>
    <cellStyle name="Обычный 2 2 3 2 7 2 4" xfId="19484"/>
    <cellStyle name="Обычный 2 2 3 2 7 3" xfId="5148"/>
    <cellStyle name="Обычный 2 2 3 2 7 3 2" xfId="13340"/>
    <cellStyle name="Обычный 2 2 3 2 7 3 2 2" xfId="29724"/>
    <cellStyle name="Обычный 2 2 3 2 7 3 3" xfId="21532"/>
    <cellStyle name="Обычный 2 2 3 2 7 4" xfId="9244"/>
    <cellStyle name="Обычный 2 2 3 2 7 4 2" xfId="25628"/>
    <cellStyle name="Обычный 2 2 3 2 7 5" xfId="17436"/>
    <cellStyle name="Обычный 2 2 3 2 8" xfId="2076"/>
    <cellStyle name="Обычный 2 2 3 2 8 2" xfId="6172"/>
    <cellStyle name="Обычный 2 2 3 2 8 2 2" xfId="14364"/>
    <cellStyle name="Обычный 2 2 3 2 8 2 2 2" xfId="30748"/>
    <cellStyle name="Обычный 2 2 3 2 8 2 3" xfId="22556"/>
    <cellStyle name="Обычный 2 2 3 2 8 3" xfId="10268"/>
    <cellStyle name="Обычный 2 2 3 2 8 3 2" xfId="26652"/>
    <cellStyle name="Обычный 2 2 3 2 8 4" xfId="18460"/>
    <cellStyle name="Обычный 2 2 3 2 9" xfId="4124"/>
    <cellStyle name="Обычный 2 2 3 2 9 2" xfId="12316"/>
    <cellStyle name="Обычный 2 2 3 2 9 2 2" xfId="28700"/>
    <cellStyle name="Обычный 2 2 3 2 9 3" xfId="20508"/>
    <cellStyle name="Обычный 2 2 3 3" xfId="44"/>
    <cellStyle name="Обычный 2 2 3 3 10" xfId="16428"/>
    <cellStyle name="Обычный 2 2 3 3 2" xfId="108"/>
    <cellStyle name="Обычный 2 2 3 3 2 2" xfId="236"/>
    <cellStyle name="Обычный 2 2 3 3 2 2 2" xfId="492"/>
    <cellStyle name="Обычный 2 2 3 3 2 2 2 2" xfId="1004"/>
    <cellStyle name="Обычный 2 2 3 3 2 2 2 2 2" xfId="2028"/>
    <cellStyle name="Обычный 2 2 3 3 2 2 2 2 2 2" xfId="4076"/>
    <cellStyle name="Обычный 2 2 3 3 2 2 2 2 2 2 2" xfId="8172"/>
    <cellStyle name="Обычный 2 2 3 3 2 2 2 2 2 2 2 2" xfId="16364"/>
    <cellStyle name="Обычный 2 2 3 3 2 2 2 2 2 2 2 2 2" xfId="32748"/>
    <cellStyle name="Обычный 2 2 3 3 2 2 2 2 2 2 2 3" xfId="24556"/>
    <cellStyle name="Обычный 2 2 3 3 2 2 2 2 2 2 3" xfId="12268"/>
    <cellStyle name="Обычный 2 2 3 3 2 2 2 2 2 2 3 2" xfId="28652"/>
    <cellStyle name="Обычный 2 2 3 3 2 2 2 2 2 2 4" xfId="20460"/>
    <cellStyle name="Обычный 2 2 3 3 2 2 2 2 2 3" xfId="6124"/>
    <cellStyle name="Обычный 2 2 3 3 2 2 2 2 2 3 2" xfId="14316"/>
    <cellStyle name="Обычный 2 2 3 3 2 2 2 2 2 3 2 2" xfId="30700"/>
    <cellStyle name="Обычный 2 2 3 3 2 2 2 2 2 3 3" xfId="22508"/>
    <cellStyle name="Обычный 2 2 3 3 2 2 2 2 2 4" xfId="10220"/>
    <cellStyle name="Обычный 2 2 3 3 2 2 2 2 2 4 2" xfId="26604"/>
    <cellStyle name="Обычный 2 2 3 3 2 2 2 2 2 5" xfId="18412"/>
    <cellStyle name="Обычный 2 2 3 3 2 2 2 2 3" xfId="3052"/>
    <cellStyle name="Обычный 2 2 3 3 2 2 2 2 3 2" xfId="7148"/>
    <cellStyle name="Обычный 2 2 3 3 2 2 2 2 3 2 2" xfId="15340"/>
    <cellStyle name="Обычный 2 2 3 3 2 2 2 2 3 2 2 2" xfId="31724"/>
    <cellStyle name="Обычный 2 2 3 3 2 2 2 2 3 2 3" xfId="23532"/>
    <cellStyle name="Обычный 2 2 3 3 2 2 2 2 3 3" xfId="11244"/>
    <cellStyle name="Обычный 2 2 3 3 2 2 2 2 3 3 2" xfId="27628"/>
    <cellStyle name="Обычный 2 2 3 3 2 2 2 2 3 4" xfId="19436"/>
    <cellStyle name="Обычный 2 2 3 3 2 2 2 2 4" xfId="5100"/>
    <cellStyle name="Обычный 2 2 3 3 2 2 2 2 4 2" xfId="13292"/>
    <cellStyle name="Обычный 2 2 3 3 2 2 2 2 4 2 2" xfId="29676"/>
    <cellStyle name="Обычный 2 2 3 3 2 2 2 2 4 3" xfId="21484"/>
    <cellStyle name="Обычный 2 2 3 3 2 2 2 2 5" xfId="9196"/>
    <cellStyle name="Обычный 2 2 3 3 2 2 2 2 5 2" xfId="25580"/>
    <cellStyle name="Обычный 2 2 3 3 2 2 2 2 6" xfId="17388"/>
    <cellStyle name="Обычный 2 2 3 3 2 2 2 3" xfId="1516"/>
    <cellStyle name="Обычный 2 2 3 3 2 2 2 3 2" xfId="3564"/>
    <cellStyle name="Обычный 2 2 3 3 2 2 2 3 2 2" xfId="7660"/>
    <cellStyle name="Обычный 2 2 3 3 2 2 2 3 2 2 2" xfId="15852"/>
    <cellStyle name="Обычный 2 2 3 3 2 2 2 3 2 2 2 2" xfId="32236"/>
    <cellStyle name="Обычный 2 2 3 3 2 2 2 3 2 2 3" xfId="24044"/>
    <cellStyle name="Обычный 2 2 3 3 2 2 2 3 2 3" xfId="11756"/>
    <cellStyle name="Обычный 2 2 3 3 2 2 2 3 2 3 2" xfId="28140"/>
    <cellStyle name="Обычный 2 2 3 3 2 2 2 3 2 4" xfId="19948"/>
    <cellStyle name="Обычный 2 2 3 3 2 2 2 3 3" xfId="5612"/>
    <cellStyle name="Обычный 2 2 3 3 2 2 2 3 3 2" xfId="13804"/>
    <cellStyle name="Обычный 2 2 3 3 2 2 2 3 3 2 2" xfId="30188"/>
    <cellStyle name="Обычный 2 2 3 3 2 2 2 3 3 3" xfId="21996"/>
    <cellStyle name="Обычный 2 2 3 3 2 2 2 3 4" xfId="9708"/>
    <cellStyle name="Обычный 2 2 3 3 2 2 2 3 4 2" xfId="26092"/>
    <cellStyle name="Обычный 2 2 3 3 2 2 2 3 5" xfId="17900"/>
    <cellStyle name="Обычный 2 2 3 3 2 2 2 4" xfId="2540"/>
    <cellStyle name="Обычный 2 2 3 3 2 2 2 4 2" xfId="6636"/>
    <cellStyle name="Обычный 2 2 3 3 2 2 2 4 2 2" xfId="14828"/>
    <cellStyle name="Обычный 2 2 3 3 2 2 2 4 2 2 2" xfId="31212"/>
    <cellStyle name="Обычный 2 2 3 3 2 2 2 4 2 3" xfId="23020"/>
    <cellStyle name="Обычный 2 2 3 3 2 2 2 4 3" xfId="10732"/>
    <cellStyle name="Обычный 2 2 3 3 2 2 2 4 3 2" xfId="27116"/>
    <cellStyle name="Обычный 2 2 3 3 2 2 2 4 4" xfId="18924"/>
    <cellStyle name="Обычный 2 2 3 3 2 2 2 5" xfId="4588"/>
    <cellStyle name="Обычный 2 2 3 3 2 2 2 5 2" xfId="12780"/>
    <cellStyle name="Обычный 2 2 3 3 2 2 2 5 2 2" xfId="29164"/>
    <cellStyle name="Обычный 2 2 3 3 2 2 2 5 3" xfId="20972"/>
    <cellStyle name="Обычный 2 2 3 3 2 2 2 6" xfId="8684"/>
    <cellStyle name="Обычный 2 2 3 3 2 2 2 6 2" xfId="25068"/>
    <cellStyle name="Обычный 2 2 3 3 2 2 2 7" xfId="16876"/>
    <cellStyle name="Обычный 2 2 3 3 2 2 3" xfId="748"/>
    <cellStyle name="Обычный 2 2 3 3 2 2 3 2" xfId="1772"/>
    <cellStyle name="Обычный 2 2 3 3 2 2 3 2 2" xfId="3820"/>
    <cellStyle name="Обычный 2 2 3 3 2 2 3 2 2 2" xfId="7916"/>
    <cellStyle name="Обычный 2 2 3 3 2 2 3 2 2 2 2" xfId="16108"/>
    <cellStyle name="Обычный 2 2 3 3 2 2 3 2 2 2 2 2" xfId="32492"/>
    <cellStyle name="Обычный 2 2 3 3 2 2 3 2 2 2 3" xfId="24300"/>
    <cellStyle name="Обычный 2 2 3 3 2 2 3 2 2 3" xfId="12012"/>
    <cellStyle name="Обычный 2 2 3 3 2 2 3 2 2 3 2" xfId="28396"/>
    <cellStyle name="Обычный 2 2 3 3 2 2 3 2 2 4" xfId="20204"/>
    <cellStyle name="Обычный 2 2 3 3 2 2 3 2 3" xfId="5868"/>
    <cellStyle name="Обычный 2 2 3 3 2 2 3 2 3 2" xfId="14060"/>
    <cellStyle name="Обычный 2 2 3 3 2 2 3 2 3 2 2" xfId="30444"/>
    <cellStyle name="Обычный 2 2 3 3 2 2 3 2 3 3" xfId="22252"/>
    <cellStyle name="Обычный 2 2 3 3 2 2 3 2 4" xfId="9964"/>
    <cellStyle name="Обычный 2 2 3 3 2 2 3 2 4 2" xfId="26348"/>
    <cellStyle name="Обычный 2 2 3 3 2 2 3 2 5" xfId="18156"/>
    <cellStyle name="Обычный 2 2 3 3 2 2 3 3" xfId="2796"/>
    <cellStyle name="Обычный 2 2 3 3 2 2 3 3 2" xfId="6892"/>
    <cellStyle name="Обычный 2 2 3 3 2 2 3 3 2 2" xfId="15084"/>
    <cellStyle name="Обычный 2 2 3 3 2 2 3 3 2 2 2" xfId="31468"/>
    <cellStyle name="Обычный 2 2 3 3 2 2 3 3 2 3" xfId="23276"/>
    <cellStyle name="Обычный 2 2 3 3 2 2 3 3 3" xfId="10988"/>
    <cellStyle name="Обычный 2 2 3 3 2 2 3 3 3 2" xfId="27372"/>
    <cellStyle name="Обычный 2 2 3 3 2 2 3 3 4" xfId="19180"/>
    <cellStyle name="Обычный 2 2 3 3 2 2 3 4" xfId="4844"/>
    <cellStyle name="Обычный 2 2 3 3 2 2 3 4 2" xfId="13036"/>
    <cellStyle name="Обычный 2 2 3 3 2 2 3 4 2 2" xfId="29420"/>
    <cellStyle name="Обычный 2 2 3 3 2 2 3 4 3" xfId="21228"/>
    <cellStyle name="Обычный 2 2 3 3 2 2 3 5" xfId="8940"/>
    <cellStyle name="Обычный 2 2 3 3 2 2 3 5 2" xfId="25324"/>
    <cellStyle name="Обычный 2 2 3 3 2 2 3 6" xfId="17132"/>
    <cellStyle name="Обычный 2 2 3 3 2 2 4" xfId="1260"/>
    <cellStyle name="Обычный 2 2 3 3 2 2 4 2" xfId="3308"/>
    <cellStyle name="Обычный 2 2 3 3 2 2 4 2 2" xfId="7404"/>
    <cellStyle name="Обычный 2 2 3 3 2 2 4 2 2 2" xfId="15596"/>
    <cellStyle name="Обычный 2 2 3 3 2 2 4 2 2 2 2" xfId="31980"/>
    <cellStyle name="Обычный 2 2 3 3 2 2 4 2 2 3" xfId="23788"/>
    <cellStyle name="Обычный 2 2 3 3 2 2 4 2 3" xfId="11500"/>
    <cellStyle name="Обычный 2 2 3 3 2 2 4 2 3 2" xfId="27884"/>
    <cellStyle name="Обычный 2 2 3 3 2 2 4 2 4" xfId="19692"/>
    <cellStyle name="Обычный 2 2 3 3 2 2 4 3" xfId="5356"/>
    <cellStyle name="Обычный 2 2 3 3 2 2 4 3 2" xfId="13548"/>
    <cellStyle name="Обычный 2 2 3 3 2 2 4 3 2 2" xfId="29932"/>
    <cellStyle name="Обычный 2 2 3 3 2 2 4 3 3" xfId="21740"/>
    <cellStyle name="Обычный 2 2 3 3 2 2 4 4" xfId="9452"/>
    <cellStyle name="Обычный 2 2 3 3 2 2 4 4 2" xfId="25836"/>
    <cellStyle name="Обычный 2 2 3 3 2 2 4 5" xfId="17644"/>
    <cellStyle name="Обычный 2 2 3 3 2 2 5" xfId="2284"/>
    <cellStyle name="Обычный 2 2 3 3 2 2 5 2" xfId="6380"/>
    <cellStyle name="Обычный 2 2 3 3 2 2 5 2 2" xfId="14572"/>
    <cellStyle name="Обычный 2 2 3 3 2 2 5 2 2 2" xfId="30956"/>
    <cellStyle name="Обычный 2 2 3 3 2 2 5 2 3" xfId="22764"/>
    <cellStyle name="Обычный 2 2 3 3 2 2 5 3" xfId="10476"/>
    <cellStyle name="Обычный 2 2 3 3 2 2 5 3 2" xfId="26860"/>
    <cellStyle name="Обычный 2 2 3 3 2 2 5 4" xfId="18668"/>
    <cellStyle name="Обычный 2 2 3 3 2 2 6" xfId="4332"/>
    <cellStyle name="Обычный 2 2 3 3 2 2 6 2" xfId="12524"/>
    <cellStyle name="Обычный 2 2 3 3 2 2 6 2 2" xfId="28908"/>
    <cellStyle name="Обычный 2 2 3 3 2 2 6 3" xfId="20716"/>
    <cellStyle name="Обычный 2 2 3 3 2 2 7" xfId="8428"/>
    <cellStyle name="Обычный 2 2 3 3 2 2 7 2" xfId="24812"/>
    <cellStyle name="Обычный 2 2 3 3 2 2 8" xfId="16620"/>
    <cellStyle name="Обычный 2 2 3 3 2 3" xfId="364"/>
    <cellStyle name="Обычный 2 2 3 3 2 3 2" xfId="876"/>
    <cellStyle name="Обычный 2 2 3 3 2 3 2 2" xfId="1900"/>
    <cellStyle name="Обычный 2 2 3 3 2 3 2 2 2" xfId="3948"/>
    <cellStyle name="Обычный 2 2 3 3 2 3 2 2 2 2" xfId="8044"/>
    <cellStyle name="Обычный 2 2 3 3 2 3 2 2 2 2 2" xfId="16236"/>
    <cellStyle name="Обычный 2 2 3 3 2 3 2 2 2 2 2 2" xfId="32620"/>
    <cellStyle name="Обычный 2 2 3 3 2 3 2 2 2 2 3" xfId="24428"/>
    <cellStyle name="Обычный 2 2 3 3 2 3 2 2 2 3" xfId="12140"/>
    <cellStyle name="Обычный 2 2 3 3 2 3 2 2 2 3 2" xfId="28524"/>
    <cellStyle name="Обычный 2 2 3 3 2 3 2 2 2 4" xfId="20332"/>
    <cellStyle name="Обычный 2 2 3 3 2 3 2 2 3" xfId="5996"/>
    <cellStyle name="Обычный 2 2 3 3 2 3 2 2 3 2" xfId="14188"/>
    <cellStyle name="Обычный 2 2 3 3 2 3 2 2 3 2 2" xfId="30572"/>
    <cellStyle name="Обычный 2 2 3 3 2 3 2 2 3 3" xfId="22380"/>
    <cellStyle name="Обычный 2 2 3 3 2 3 2 2 4" xfId="10092"/>
    <cellStyle name="Обычный 2 2 3 3 2 3 2 2 4 2" xfId="26476"/>
    <cellStyle name="Обычный 2 2 3 3 2 3 2 2 5" xfId="18284"/>
    <cellStyle name="Обычный 2 2 3 3 2 3 2 3" xfId="2924"/>
    <cellStyle name="Обычный 2 2 3 3 2 3 2 3 2" xfId="7020"/>
    <cellStyle name="Обычный 2 2 3 3 2 3 2 3 2 2" xfId="15212"/>
    <cellStyle name="Обычный 2 2 3 3 2 3 2 3 2 2 2" xfId="31596"/>
    <cellStyle name="Обычный 2 2 3 3 2 3 2 3 2 3" xfId="23404"/>
    <cellStyle name="Обычный 2 2 3 3 2 3 2 3 3" xfId="11116"/>
    <cellStyle name="Обычный 2 2 3 3 2 3 2 3 3 2" xfId="27500"/>
    <cellStyle name="Обычный 2 2 3 3 2 3 2 3 4" xfId="19308"/>
    <cellStyle name="Обычный 2 2 3 3 2 3 2 4" xfId="4972"/>
    <cellStyle name="Обычный 2 2 3 3 2 3 2 4 2" xfId="13164"/>
    <cellStyle name="Обычный 2 2 3 3 2 3 2 4 2 2" xfId="29548"/>
    <cellStyle name="Обычный 2 2 3 3 2 3 2 4 3" xfId="21356"/>
    <cellStyle name="Обычный 2 2 3 3 2 3 2 5" xfId="9068"/>
    <cellStyle name="Обычный 2 2 3 3 2 3 2 5 2" xfId="25452"/>
    <cellStyle name="Обычный 2 2 3 3 2 3 2 6" xfId="17260"/>
    <cellStyle name="Обычный 2 2 3 3 2 3 3" xfId="1388"/>
    <cellStyle name="Обычный 2 2 3 3 2 3 3 2" xfId="3436"/>
    <cellStyle name="Обычный 2 2 3 3 2 3 3 2 2" xfId="7532"/>
    <cellStyle name="Обычный 2 2 3 3 2 3 3 2 2 2" xfId="15724"/>
    <cellStyle name="Обычный 2 2 3 3 2 3 3 2 2 2 2" xfId="32108"/>
    <cellStyle name="Обычный 2 2 3 3 2 3 3 2 2 3" xfId="23916"/>
    <cellStyle name="Обычный 2 2 3 3 2 3 3 2 3" xfId="11628"/>
    <cellStyle name="Обычный 2 2 3 3 2 3 3 2 3 2" xfId="28012"/>
    <cellStyle name="Обычный 2 2 3 3 2 3 3 2 4" xfId="19820"/>
    <cellStyle name="Обычный 2 2 3 3 2 3 3 3" xfId="5484"/>
    <cellStyle name="Обычный 2 2 3 3 2 3 3 3 2" xfId="13676"/>
    <cellStyle name="Обычный 2 2 3 3 2 3 3 3 2 2" xfId="30060"/>
    <cellStyle name="Обычный 2 2 3 3 2 3 3 3 3" xfId="21868"/>
    <cellStyle name="Обычный 2 2 3 3 2 3 3 4" xfId="9580"/>
    <cellStyle name="Обычный 2 2 3 3 2 3 3 4 2" xfId="25964"/>
    <cellStyle name="Обычный 2 2 3 3 2 3 3 5" xfId="17772"/>
    <cellStyle name="Обычный 2 2 3 3 2 3 4" xfId="2412"/>
    <cellStyle name="Обычный 2 2 3 3 2 3 4 2" xfId="6508"/>
    <cellStyle name="Обычный 2 2 3 3 2 3 4 2 2" xfId="14700"/>
    <cellStyle name="Обычный 2 2 3 3 2 3 4 2 2 2" xfId="31084"/>
    <cellStyle name="Обычный 2 2 3 3 2 3 4 2 3" xfId="22892"/>
    <cellStyle name="Обычный 2 2 3 3 2 3 4 3" xfId="10604"/>
    <cellStyle name="Обычный 2 2 3 3 2 3 4 3 2" xfId="26988"/>
    <cellStyle name="Обычный 2 2 3 3 2 3 4 4" xfId="18796"/>
    <cellStyle name="Обычный 2 2 3 3 2 3 5" xfId="4460"/>
    <cellStyle name="Обычный 2 2 3 3 2 3 5 2" xfId="12652"/>
    <cellStyle name="Обычный 2 2 3 3 2 3 5 2 2" xfId="29036"/>
    <cellStyle name="Обычный 2 2 3 3 2 3 5 3" xfId="20844"/>
    <cellStyle name="Обычный 2 2 3 3 2 3 6" xfId="8556"/>
    <cellStyle name="Обычный 2 2 3 3 2 3 6 2" xfId="24940"/>
    <cellStyle name="Обычный 2 2 3 3 2 3 7" xfId="16748"/>
    <cellStyle name="Обычный 2 2 3 3 2 4" xfId="620"/>
    <cellStyle name="Обычный 2 2 3 3 2 4 2" xfId="1644"/>
    <cellStyle name="Обычный 2 2 3 3 2 4 2 2" xfId="3692"/>
    <cellStyle name="Обычный 2 2 3 3 2 4 2 2 2" xfId="7788"/>
    <cellStyle name="Обычный 2 2 3 3 2 4 2 2 2 2" xfId="15980"/>
    <cellStyle name="Обычный 2 2 3 3 2 4 2 2 2 2 2" xfId="32364"/>
    <cellStyle name="Обычный 2 2 3 3 2 4 2 2 2 3" xfId="24172"/>
    <cellStyle name="Обычный 2 2 3 3 2 4 2 2 3" xfId="11884"/>
    <cellStyle name="Обычный 2 2 3 3 2 4 2 2 3 2" xfId="28268"/>
    <cellStyle name="Обычный 2 2 3 3 2 4 2 2 4" xfId="20076"/>
    <cellStyle name="Обычный 2 2 3 3 2 4 2 3" xfId="5740"/>
    <cellStyle name="Обычный 2 2 3 3 2 4 2 3 2" xfId="13932"/>
    <cellStyle name="Обычный 2 2 3 3 2 4 2 3 2 2" xfId="30316"/>
    <cellStyle name="Обычный 2 2 3 3 2 4 2 3 3" xfId="22124"/>
    <cellStyle name="Обычный 2 2 3 3 2 4 2 4" xfId="9836"/>
    <cellStyle name="Обычный 2 2 3 3 2 4 2 4 2" xfId="26220"/>
    <cellStyle name="Обычный 2 2 3 3 2 4 2 5" xfId="18028"/>
    <cellStyle name="Обычный 2 2 3 3 2 4 3" xfId="2668"/>
    <cellStyle name="Обычный 2 2 3 3 2 4 3 2" xfId="6764"/>
    <cellStyle name="Обычный 2 2 3 3 2 4 3 2 2" xfId="14956"/>
    <cellStyle name="Обычный 2 2 3 3 2 4 3 2 2 2" xfId="31340"/>
    <cellStyle name="Обычный 2 2 3 3 2 4 3 2 3" xfId="23148"/>
    <cellStyle name="Обычный 2 2 3 3 2 4 3 3" xfId="10860"/>
    <cellStyle name="Обычный 2 2 3 3 2 4 3 3 2" xfId="27244"/>
    <cellStyle name="Обычный 2 2 3 3 2 4 3 4" xfId="19052"/>
    <cellStyle name="Обычный 2 2 3 3 2 4 4" xfId="4716"/>
    <cellStyle name="Обычный 2 2 3 3 2 4 4 2" xfId="12908"/>
    <cellStyle name="Обычный 2 2 3 3 2 4 4 2 2" xfId="29292"/>
    <cellStyle name="Обычный 2 2 3 3 2 4 4 3" xfId="21100"/>
    <cellStyle name="Обычный 2 2 3 3 2 4 5" xfId="8812"/>
    <cellStyle name="Обычный 2 2 3 3 2 4 5 2" xfId="25196"/>
    <cellStyle name="Обычный 2 2 3 3 2 4 6" xfId="17004"/>
    <cellStyle name="Обычный 2 2 3 3 2 5" xfId="1132"/>
    <cellStyle name="Обычный 2 2 3 3 2 5 2" xfId="3180"/>
    <cellStyle name="Обычный 2 2 3 3 2 5 2 2" xfId="7276"/>
    <cellStyle name="Обычный 2 2 3 3 2 5 2 2 2" xfId="15468"/>
    <cellStyle name="Обычный 2 2 3 3 2 5 2 2 2 2" xfId="31852"/>
    <cellStyle name="Обычный 2 2 3 3 2 5 2 2 3" xfId="23660"/>
    <cellStyle name="Обычный 2 2 3 3 2 5 2 3" xfId="11372"/>
    <cellStyle name="Обычный 2 2 3 3 2 5 2 3 2" xfId="27756"/>
    <cellStyle name="Обычный 2 2 3 3 2 5 2 4" xfId="19564"/>
    <cellStyle name="Обычный 2 2 3 3 2 5 3" xfId="5228"/>
    <cellStyle name="Обычный 2 2 3 3 2 5 3 2" xfId="13420"/>
    <cellStyle name="Обычный 2 2 3 3 2 5 3 2 2" xfId="29804"/>
    <cellStyle name="Обычный 2 2 3 3 2 5 3 3" xfId="21612"/>
    <cellStyle name="Обычный 2 2 3 3 2 5 4" xfId="9324"/>
    <cellStyle name="Обычный 2 2 3 3 2 5 4 2" xfId="25708"/>
    <cellStyle name="Обычный 2 2 3 3 2 5 5" xfId="17516"/>
    <cellStyle name="Обычный 2 2 3 3 2 6" xfId="2156"/>
    <cellStyle name="Обычный 2 2 3 3 2 6 2" xfId="6252"/>
    <cellStyle name="Обычный 2 2 3 3 2 6 2 2" xfId="14444"/>
    <cellStyle name="Обычный 2 2 3 3 2 6 2 2 2" xfId="30828"/>
    <cellStyle name="Обычный 2 2 3 3 2 6 2 3" xfId="22636"/>
    <cellStyle name="Обычный 2 2 3 3 2 6 3" xfId="10348"/>
    <cellStyle name="Обычный 2 2 3 3 2 6 3 2" xfId="26732"/>
    <cellStyle name="Обычный 2 2 3 3 2 6 4" xfId="18540"/>
    <cellStyle name="Обычный 2 2 3 3 2 7" xfId="4204"/>
    <cellStyle name="Обычный 2 2 3 3 2 7 2" xfId="12396"/>
    <cellStyle name="Обычный 2 2 3 3 2 7 2 2" xfId="28780"/>
    <cellStyle name="Обычный 2 2 3 3 2 7 3" xfId="20588"/>
    <cellStyle name="Обычный 2 2 3 3 2 8" xfId="8300"/>
    <cellStyle name="Обычный 2 2 3 3 2 8 2" xfId="24684"/>
    <cellStyle name="Обычный 2 2 3 3 2 9" xfId="16492"/>
    <cellStyle name="Обычный 2 2 3 3 3" xfId="172"/>
    <cellStyle name="Обычный 2 2 3 3 3 2" xfId="428"/>
    <cellStyle name="Обычный 2 2 3 3 3 2 2" xfId="940"/>
    <cellStyle name="Обычный 2 2 3 3 3 2 2 2" xfId="1964"/>
    <cellStyle name="Обычный 2 2 3 3 3 2 2 2 2" xfId="4012"/>
    <cellStyle name="Обычный 2 2 3 3 3 2 2 2 2 2" xfId="8108"/>
    <cellStyle name="Обычный 2 2 3 3 3 2 2 2 2 2 2" xfId="16300"/>
    <cellStyle name="Обычный 2 2 3 3 3 2 2 2 2 2 2 2" xfId="32684"/>
    <cellStyle name="Обычный 2 2 3 3 3 2 2 2 2 2 3" xfId="24492"/>
    <cellStyle name="Обычный 2 2 3 3 3 2 2 2 2 3" xfId="12204"/>
    <cellStyle name="Обычный 2 2 3 3 3 2 2 2 2 3 2" xfId="28588"/>
    <cellStyle name="Обычный 2 2 3 3 3 2 2 2 2 4" xfId="20396"/>
    <cellStyle name="Обычный 2 2 3 3 3 2 2 2 3" xfId="6060"/>
    <cellStyle name="Обычный 2 2 3 3 3 2 2 2 3 2" xfId="14252"/>
    <cellStyle name="Обычный 2 2 3 3 3 2 2 2 3 2 2" xfId="30636"/>
    <cellStyle name="Обычный 2 2 3 3 3 2 2 2 3 3" xfId="22444"/>
    <cellStyle name="Обычный 2 2 3 3 3 2 2 2 4" xfId="10156"/>
    <cellStyle name="Обычный 2 2 3 3 3 2 2 2 4 2" xfId="26540"/>
    <cellStyle name="Обычный 2 2 3 3 3 2 2 2 5" xfId="18348"/>
    <cellStyle name="Обычный 2 2 3 3 3 2 2 3" xfId="2988"/>
    <cellStyle name="Обычный 2 2 3 3 3 2 2 3 2" xfId="7084"/>
    <cellStyle name="Обычный 2 2 3 3 3 2 2 3 2 2" xfId="15276"/>
    <cellStyle name="Обычный 2 2 3 3 3 2 2 3 2 2 2" xfId="31660"/>
    <cellStyle name="Обычный 2 2 3 3 3 2 2 3 2 3" xfId="23468"/>
    <cellStyle name="Обычный 2 2 3 3 3 2 2 3 3" xfId="11180"/>
    <cellStyle name="Обычный 2 2 3 3 3 2 2 3 3 2" xfId="27564"/>
    <cellStyle name="Обычный 2 2 3 3 3 2 2 3 4" xfId="19372"/>
    <cellStyle name="Обычный 2 2 3 3 3 2 2 4" xfId="5036"/>
    <cellStyle name="Обычный 2 2 3 3 3 2 2 4 2" xfId="13228"/>
    <cellStyle name="Обычный 2 2 3 3 3 2 2 4 2 2" xfId="29612"/>
    <cellStyle name="Обычный 2 2 3 3 3 2 2 4 3" xfId="21420"/>
    <cellStyle name="Обычный 2 2 3 3 3 2 2 5" xfId="9132"/>
    <cellStyle name="Обычный 2 2 3 3 3 2 2 5 2" xfId="25516"/>
    <cellStyle name="Обычный 2 2 3 3 3 2 2 6" xfId="17324"/>
    <cellStyle name="Обычный 2 2 3 3 3 2 3" xfId="1452"/>
    <cellStyle name="Обычный 2 2 3 3 3 2 3 2" xfId="3500"/>
    <cellStyle name="Обычный 2 2 3 3 3 2 3 2 2" xfId="7596"/>
    <cellStyle name="Обычный 2 2 3 3 3 2 3 2 2 2" xfId="15788"/>
    <cellStyle name="Обычный 2 2 3 3 3 2 3 2 2 2 2" xfId="32172"/>
    <cellStyle name="Обычный 2 2 3 3 3 2 3 2 2 3" xfId="23980"/>
    <cellStyle name="Обычный 2 2 3 3 3 2 3 2 3" xfId="11692"/>
    <cellStyle name="Обычный 2 2 3 3 3 2 3 2 3 2" xfId="28076"/>
    <cellStyle name="Обычный 2 2 3 3 3 2 3 2 4" xfId="19884"/>
    <cellStyle name="Обычный 2 2 3 3 3 2 3 3" xfId="5548"/>
    <cellStyle name="Обычный 2 2 3 3 3 2 3 3 2" xfId="13740"/>
    <cellStyle name="Обычный 2 2 3 3 3 2 3 3 2 2" xfId="30124"/>
    <cellStyle name="Обычный 2 2 3 3 3 2 3 3 3" xfId="21932"/>
    <cellStyle name="Обычный 2 2 3 3 3 2 3 4" xfId="9644"/>
    <cellStyle name="Обычный 2 2 3 3 3 2 3 4 2" xfId="26028"/>
    <cellStyle name="Обычный 2 2 3 3 3 2 3 5" xfId="17836"/>
    <cellStyle name="Обычный 2 2 3 3 3 2 4" xfId="2476"/>
    <cellStyle name="Обычный 2 2 3 3 3 2 4 2" xfId="6572"/>
    <cellStyle name="Обычный 2 2 3 3 3 2 4 2 2" xfId="14764"/>
    <cellStyle name="Обычный 2 2 3 3 3 2 4 2 2 2" xfId="31148"/>
    <cellStyle name="Обычный 2 2 3 3 3 2 4 2 3" xfId="22956"/>
    <cellStyle name="Обычный 2 2 3 3 3 2 4 3" xfId="10668"/>
    <cellStyle name="Обычный 2 2 3 3 3 2 4 3 2" xfId="27052"/>
    <cellStyle name="Обычный 2 2 3 3 3 2 4 4" xfId="18860"/>
    <cellStyle name="Обычный 2 2 3 3 3 2 5" xfId="4524"/>
    <cellStyle name="Обычный 2 2 3 3 3 2 5 2" xfId="12716"/>
    <cellStyle name="Обычный 2 2 3 3 3 2 5 2 2" xfId="29100"/>
    <cellStyle name="Обычный 2 2 3 3 3 2 5 3" xfId="20908"/>
    <cellStyle name="Обычный 2 2 3 3 3 2 6" xfId="8620"/>
    <cellStyle name="Обычный 2 2 3 3 3 2 6 2" xfId="25004"/>
    <cellStyle name="Обычный 2 2 3 3 3 2 7" xfId="16812"/>
    <cellStyle name="Обычный 2 2 3 3 3 3" xfId="684"/>
    <cellStyle name="Обычный 2 2 3 3 3 3 2" xfId="1708"/>
    <cellStyle name="Обычный 2 2 3 3 3 3 2 2" xfId="3756"/>
    <cellStyle name="Обычный 2 2 3 3 3 3 2 2 2" xfId="7852"/>
    <cellStyle name="Обычный 2 2 3 3 3 3 2 2 2 2" xfId="16044"/>
    <cellStyle name="Обычный 2 2 3 3 3 3 2 2 2 2 2" xfId="32428"/>
    <cellStyle name="Обычный 2 2 3 3 3 3 2 2 2 3" xfId="24236"/>
    <cellStyle name="Обычный 2 2 3 3 3 3 2 2 3" xfId="11948"/>
    <cellStyle name="Обычный 2 2 3 3 3 3 2 2 3 2" xfId="28332"/>
    <cellStyle name="Обычный 2 2 3 3 3 3 2 2 4" xfId="20140"/>
    <cellStyle name="Обычный 2 2 3 3 3 3 2 3" xfId="5804"/>
    <cellStyle name="Обычный 2 2 3 3 3 3 2 3 2" xfId="13996"/>
    <cellStyle name="Обычный 2 2 3 3 3 3 2 3 2 2" xfId="30380"/>
    <cellStyle name="Обычный 2 2 3 3 3 3 2 3 3" xfId="22188"/>
    <cellStyle name="Обычный 2 2 3 3 3 3 2 4" xfId="9900"/>
    <cellStyle name="Обычный 2 2 3 3 3 3 2 4 2" xfId="26284"/>
    <cellStyle name="Обычный 2 2 3 3 3 3 2 5" xfId="18092"/>
    <cellStyle name="Обычный 2 2 3 3 3 3 3" xfId="2732"/>
    <cellStyle name="Обычный 2 2 3 3 3 3 3 2" xfId="6828"/>
    <cellStyle name="Обычный 2 2 3 3 3 3 3 2 2" xfId="15020"/>
    <cellStyle name="Обычный 2 2 3 3 3 3 3 2 2 2" xfId="31404"/>
    <cellStyle name="Обычный 2 2 3 3 3 3 3 2 3" xfId="23212"/>
    <cellStyle name="Обычный 2 2 3 3 3 3 3 3" xfId="10924"/>
    <cellStyle name="Обычный 2 2 3 3 3 3 3 3 2" xfId="27308"/>
    <cellStyle name="Обычный 2 2 3 3 3 3 3 4" xfId="19116"/>
    <cellStyle name="Обычный 2 2 3 3 3 3 4" xfId="4780"/>
    <cellStyle name="Обычный 2 2 3 3 3 3 4 2" xfId="12972"/>
    <cellStyle name="Обычный 2 2 3 3 3 3 4 2 2" xfId="29356"/>
    <cellStyle name="Обычный 2 2 3 3 3 3 4 3" xfId="21164"/>
    <cellStyle name="Обычный 2 2 3 3 3 3 5" xfId="8876"/>
    <cellStyle name="Обычный 2 2 3 3 3 3 5 2" xfId="25260"/>
    <cellStyle name="Обычный 2 2 3 3 3 3 6" xfId="17068"/>
    <cellStyle name="Обычный 2 2 3 3 3 4" xfId="1196"/>
    <cellStyle name="Обычный 2 2 3 3 3 4 2" xfId="3244"/>
    <cellStyle name="Обычный 2 2 3 3 3 4 2 2" xfId="7340"/>
    <cellStyle name="Обычный 2 2 3 3 3 4 2 2 2" xfId="15532"/>
    <cellStyle name="Обычный 2 2 3 3 3 4 2 2 2 2" xfId="31916"/>
    <cellStyle name="Обычный 2 2 3 3 3 4 2 2 3" xfId="23724"/>
    <cellStyle name="Обычный 2 2 3 3 3 4 2 3" xfId="11436"/>
    <cellStyle name="Обычный 2 2 3 3 3 4 2 3 2" xfId="27820"/>
    <cellStyle name="Обычный 2 2 3 3 3 4 2 4" xfId="19628"/>
    <cellStyle name="Обычный 2 2 3 3 3 4 3" xfId="5292"/>
    <cellStyle name="Обычный 2 2 3 3 3 4 3 2" xfId="13484"/>
    <cellStyle name="Обычный 2 2 3 3 3 4 3 2 2" xfId="29868"/>
    <cellStyle name="Обычный 2 2 3 3 3 4 3 3" xfId="21676"/>
    <cellStyle name="Обычный 2 2 3 3 3 4 4" xfId="9388"/>
    <cellStyle name="Обычный 2 2 3 3 3 4 4 2" xfId="25772"/>
    <cellStyle name="Обычный 2 2 3 3 3 4 5" xfId="17580"/>
    <cellStyle name="Обычный 2 2 3 3 3 5" xfId="2220"/>
    <cellStyle name="Обычный 2 2 3 3 3 5 2" xfId="6316"/>
    <cellStyle name="Обычный 2 2 3 3 3 5 2 2" xfId="14508"/>
    <cellStyle name="Обычный 2 2 3 3 3 5 2 2 2" xfId="30892"/>
    <cellStyle name="Обычный 2 2 3 3 3 5 2 3" xfId="22700"/>
    <cellStyle name="Обычный 2 2 3 3 3 5 3" xfId="10412"/>
    <cellStyle name="Обычный 2 2 3 3 3 5 3 2" xfId="26796"/>
    <cellStyle name="Обычный 2 2 3 3 3 5 4" xfId="18604"/>
    <cellStyle name="Обычный 2 2 3 3 3 6" xfId="4268"/>
    <cellStyle name="Обычный 2 2 3 3 3 6 2" xfId="12460"/>
    <cellStyle name="Обычный 2 2 3 3 3 6 2 2" xfId="28844"/>
    <cellStyle name="Обычный 2 2 3 3 3 6 3" xfId="20652"/>
    <cellStyle name="Обычный 2 2 3 3 3 7" xfId="8364"/>
    <cellStyle name="Обычный 2 2 3 3 3 7 2" xfId="24748"/>
    <cellStyle name="Обычный 2 2 3 3 3 8" xfId="16556"/>
    <cellStyle name="Обычный 2 2 3 3 4" xfId="300"/>
    <cellStyle name="Обычный 2 2 3 3 4 2" xfId="812"/>
    <cellStyle name="Обычный 2 2 3 3 4 2 2" xfId="1836"/>
    <cellStyle name="Обычный 2 2 3 3 4 2 2 2" xfId="3884"/>
    <cellStyle name="Обычный 2 2 3 3 4 2 2 2 2" xfId="7980"/>
    <cellStyle name="Обычный 2 2 3 3 4 2 2 2 2 2" xfId="16172"/>
    <cellStyle name="Обычный 2 2 3 3 4 2 2 2 2 2 2" xfId="32556"/>
    <cellStyle name="Обычный 2 2 3 3 4 2 2 2 2 3" xfId="24364"/>
    <cellStyle name="Обычный 2 2 3 3 4 2 2 2 3" xfId="12076"/>
    <cellStyle name="Обычный 2 2 3 3 4 2 2 2 3 2" xfId="28460"/>
    <cellStyle name="Обычный 2 2 3 3 4 2 2 2 4" xfId="20268"/>
    <cellStyle name="Обычный 2 2 3 3 4 2 2 3" xfId="5932"/>
    <cellStyle name="Обычный 2 2 3 3 4 2 2 3 2" xfId="14124"/>
    <cellStyle name="Обычный 2 2 3 3 4 2 2 3 2 2" xfId="30508"/>
    <cellStyle name="Обычный 2 2 3 3 4 2 2 3 3" xfId="22316"/>
    <cellStyle name="Обычный 2 2 3 3 4 2 2 4" xfId="10028"/>
    <cellStyle name="Обычный 2 2 3 3 4 2 2 4 2" xfId="26412"/>
    <cellStyle name="Обычный 2 2 3 3 4 2 2 5" xfId="18220"/>
    <cellStyle name="Обычный 2 2 3 3 4 2 3" xfId="2860"/>
    <cellStyle name="Обычный 2 2 3 3 4 2 3 2" xfId="6956"/>
    <cellStyle name="Обычный 2 2 3 3 4 2 3 2 2" xfId="15148"/>
    <cellStyle name="Обычный 2 2 3 3 4 2 3 2 2 2" xfId="31532"/>
    <cellStyle name="Обычный 2 2 3 3 4 2 3 2 3" xfId="23340"/>
    <cellStyle name="Обычный 2 2 3 3 4 2 3 3" xfId="11052"/>
    <cellStyle name="Обычный 2 2 3 3 4 2 3 3 2" xfId="27436"/>
    <cellStyle name="Обычный 2 2 3 3 4 2 3 4" xfId="19244"/>
    <cellStyle name="Обычный 2 2 3 3 4 2 4" xfId="4908"/>
    <cellStyle name="Обычный 2 2 3 3 4 2 4 2" xfId="13100"/>
    <cellStyle name="Обычный 2 2 3 3 4 2 4 2 2" xfId="29484"/>
    <cellStyle name="Обычный 2 2 3 3 4 2 4 3" xfId="21292"/>
    <cellStyle name="Обычный 2 2 3 3 4 2 5" xfId="9004"/>
    <cellStyle name="Обычный 2 2 3 3 4 2 5 2" xfId="25388"/>
    <cellStyle name="Обычный 2 2 3 3 4 2 6" xfId="17196"/>
    <cellStyle name="Обычный 2 2 3 3 4 3" xfId="1324"/>
    <cellStyle name="Обычный 2 2 3 3 4 3 2" xfId="3372"/>
    <cellStyle name="Обычный 2 2 3 3 4 3 2 2" xfId="7468"/>
    <cellStyle name="Обычный 2 2 3 3 4 3 2 2 2" xfId="15660"/>
    <cellStyle name="Обычный 2 2 3 3 4 3 2 2 2 2" xfId="32044"/>
    <cellStyle name="Обычный 2 2 3 3 4 3 2 2 3" xfId="23852"/>
    <cellStyle name="Обычный 2 2 3 3 4 3 2 3" xfId="11564"/>
    <cellStyle name="Обычный 2 2 3 3 4 3 2 3 2" xfId="27948"/>
    <cellStyle name="Обычный 2 2 3 3 4 3 2 4" xfId="19756"/>
    <cellStyle name="Обычный 2 2 3 3 4 3 3" xfId="5420"/>
    <cellStyle name="Обычный 2 2 3 3 4 3 3 2" xfId="13612"/>
    <cellStyle name="Обычный 2 2 3 3 4 3 3 2 2" xfId="29996"/>
    <cellStyle name="Обычный 2 2 3 3 4 3 3 3" xfId="21804"/>
    <cellStyle name="Обычный 2 2 3 3 4 3 4" xfId="9516"/>
    <cellStyle name="Обычный 2 2 3 3 4 3 4 2" xfId="25900"/>
    <cellStyle name="Обычный 2 2 3 3 4 3 5" xfId="17708"/>
    <cellStyle name="Обычный 2 2 3 3 4 4" xfId="2348"/>
    <cellStyle name="Обычный 2 2 3 3 4 4 2" xfId="6444"/>
    <cellStyle name="Обычный 2 2 3 3 4 4 2 2" xfId="14636"/>
    <cellStyle name="Обычный 2 2 3 3 4 4 2 2 2" xfId="31020"/>
    <cellStyle name="Обычный 2 2 3 3 4 4 2 3" xfId="22828"/>
    <cellStyle name="Обычный 2 2 3 3 4 4 3" xfId="10540"/>
    <cellStyle name="Обычный 2 2 3 3 4 4 3 2" xfId="26924"/>
    <cellStyle name="Обычный 2 2 3 3 4 4 4" xfId="18732"/>
    <cellStyle name="Обычный 2 2 3 3 4 5" xfId="4396"/>
    <cellStyle name="Обычный 2 2 3 3 4 5 2" xfId="12588"/>
    <cellStyle name="Обычный 2 2 3 3 4 5 2 2" xfId="28972"/>
    <cellStyle name="Обычный 2 2 3 3 4 5 3" xfId="20780"/>
    <cellStyle name="Обычный 2 2 3 3 4 6" xfId="8492"/>
    <cellStyle name="Обычный 2 2 3 3 4 6 2" xfId="24876"/>
    <cellStyle name="Обычный 2 2 3 3 4 7" xfId="16684"/>
    <cellStyle name="Обычный 2 2 3 3 5" xfId="556"/>
    <cellStyle name="Обычный 2 2 3 3 5 2" xfId="1580"/>
    <cellStyle name="Обычный 2 2 3 3 5 2 2" xfId="3628"/>
    <cellStyle name="Обычный 2 2 3 3 5 2 2 2" xfId="7724"/>
    <cellStyle name="Обычный 2 2 3 3 5 2 2 2 2" xfId="15916"/>
    <cellStyle name="Обычный 2 2 3 3 5 2 2 2 2 2" xfId="32300"/>
    <cellStyle name="Обычный 2 2 3 3 5 2 2 2 3" xfId="24108"/>
    <cellStyle name="Обычный 2 2 3 3 5 2 2 3" xfId="11820"/>
    <cellStyle name="Обычный 2 2 3 3 5 2 2 3 2" xfId="28204"/>
    <cellStyle name="Обычный 2 2 3 3 5 2 2 4" xfId="20012"/>
    <cellStyle name="Обычный 2 2 3 3 5 2 3" xfId="5676"/>
    <cellStyle name="Обычный 2 2 3 3 5 2 3 2" xfId="13868"/>
    <cellStyle name="Обычный 2 2 3 3 5 2 3 2 2" xfId="30252"/>
    <cellStyle name="Обычный 2 2 3 3 5 2 3 3" xfId="22060"/>
    <cellStyle name="Обычный 2 2 3 3 5 2 4" xfId="9772"/>
    <cellStyle name="Обычный 2 2 3 3 5 2 4 2" xfId="26156"/>
    <cellStyle name="Обычный 2 2 3 3 5 2 5" xfId="17964"/>
    <cellStyle name="Обычный 2 2 3 3 5 3" xfId="2604"/>
    <cellStyle name="Обычный 2 2 3 3 5 3 2" xfId="6700"/>
    <cellStyle name="Обычный 2 2 3 3 5 3 2 2" xfId="14892"/>
    <cellStyle name="Обычный 2 2 3 3 5 3 2 2 2" xfId="31276"/>
    <cellStyle name="Обычный 2 2 3 3 5 3 2 3" xfId="23084"/>
    <cellStyle name="Обычный 2 2 3 3 5 3 3" xfId="10796"/>
    <cellStyle name="Обычный 2 2 3 3 5 3 3 2" xfId="27180"/>
    <cellStyle name="Обычный 2 2 3 3 5 3 4" xfId="18988"/>
    <cellStyle name="Обычный 2 2 3 3 5 4" xfId="4652"/>
    <cellStyle name="Обычный 2 2 3 3 5 4 2" xfId="12844"/>
    <cellStyle name="Обычный 2 2 3 3 5 4 2 2" xfId="29228"/>
    <cellStyle name="Обычный 2 2 3 3 5 4 3" xfId="21036"/>
    <cellStyle name="Обычный 2 2 3 3 5 5" xfId="8748"/>
    <cellStyle name="Обычный 2 2 3 3 5 5 2" xfId="25132"/>
    <cellStyle name="Обычный 2 2 3 3 5 6" xfId="16940"/>
    <cellStyle name="Обычный 2 2 3 3 6" xfId="1068"/>
    <cellStyle name="Обычный 2 2 3 3 6 2" xfId="3116"/>
    <cellStyle name="Обычный 2 2 3 3 6 2 2" xfId="7212"/>
    <cellStyle name="Обычный 2 2 3 3 6 2 2 2" xfId="15404"/>
    <cellStyle name="Обычный 2 2 3 3 6 2 2 2 2" xfId="31788"/>
    <cellStyle name="Обычный 2 2 3 3 6 2 2 3" xfId="23596"/>
    <cellStyle name="Обычный 2 2 3 3 6 2 3" xfId="11308"/>
    <cellStyle name="Обычный 2 2 3 3 6 2 3 2" xfId="27692"/>
    <cellStyle name="Обычный 2 2 3 3 6 2 4" xfId="19500"/>
    <cellStyle name="Обычный 2 2 3 3 6 3" xfId="5164"/>
    <cellStyle name="Обычный 2 2 3 3 6 3 2" xfId="13356"/>
    <cellStyle name="Обычный 2 2 3 3 6 3 2 2" xfId="29740"/>
    <cellStyle name="Обычный 2 2 3 3 6 3 3" xfId="21548"/>
    <cellStyle name="Обычный 2 2 3 3 6 4" xfId="9260"/>
    <cellStyle name="Обычный 2 2 3 3 6 4 2" xfId="25644"/>
    <cellStyle name="Обычный 2 2 3 3 6 5" xfId="17452"/>
    <cellStyle name="Обычный 2 2 3 3 7" xfId="2092"/>
    <cellStyle name="Обычный 2 2 3 3 7 2" xfId="6188"/>
    <cellStyle name="Обычный 2 2 3 3 7 2 2" xfId="14380"/>
    <cellStyle name="Обычный 2 2 3 3 7 2 2 2" xfId="30764"/>
    <cellStyle name="Обычный 2 2 3 3 7 2 3" xfId="22572"/>
    <cellStyle name="Обычный 2 2 3 3 7 3" xfId="10284"/>
    <cellStyle name="Обычный 2 2 3 3 7 3 2" xfId="26668"/>
    <cellStyle name="Обычный 2 2 3 3 7 4" xfId="18476"/>
    <cellStyle name="Обычный 2 2 3 3 8" xfId="4140"/>
    <cellStyle name="Обычный 2 2 3 3 8 2" xfId="12332"/>
    <cellStyle name="Обычный 2 2 3 3 8 2 2" xfId="28716"/>
    <cellStyle name="Обычный 2 2 3 3 8 3" xfId="20524"/>
    <cellStyle name="Обычный 2 2 3 3 9" xfId="8236"/>
    <cellStyle name="Обычный 2 2 3 3 9 2" xfId="24620"/>
    <cellStyle name="Обычный 2 2 3 4" xfId="76"/>
    <cellStyle name="Обычный 2 2 3 4 2" xfId="204"/>
    <cellStyle name="Обычный 2 2 3 4 2 2" xfId="460"/>
    <cellStyle name="Обычный 2 2 3 4 2 2 2" xfId="972"/>
    <cellStyle name="Обычный 2 2 3 4 2 2 2 2" xfId="1996"/>
    <cellStyle name="Обычный 2 2 3 4 2 2 2 2 2" xfId="4044"/>
    <cellStyle name="Обычный 2 2 3 4 2 2 2 2 2 2" xfId="8140"/>
    <cellStyle name="Обычный 2 2 3 4 2 2 2 2 2 2 2" xfId="16332"/>
    <cellStyle name="Обычный 2 2 3 4 2 2 2 2 2 2 2 2" xfId="32716"/>
    <cellStyle name="Обычный 2 2 3 4 2 2 2 2 2 2 3" xfId="24524"/>
    <cellStyle name="Обычный 2 2 3 4 2 2 2 2 2 3" xfId="12236"/>
    <cellStyle name="Обычный 2 2 3 4 2 2 2 2 2 3 2" xfId="28620"/>
    <cellStyle name="Обычный 2 2 3 4 2 2 2 2 2 4" xfId="20428"/>
    <cellStyle name="Обычный 2 2 3 4 2 2 2 2 3" xfId="6092"/>
    <cellStyle name="Обычный 2 2 3 4 2 2 2 2 3 2" xfId="14284"/>
    <cellStyle name="Обычный 2 2 3 4 2 2 2 2 3 2 2" xfId="30668"/>
    <cellStyle name="Обычный 2 2 3 4 2 2 2 2 3 3" xfId="22476"/>
    <cellStyle name="Обычный 2 2 3 4 2 2 2 2 4" xfId="10188"/>
    <cellStyle name="Обычный 2 2 3 4 2 2 2 2 4 2" xfId="26572"/>
    <cellStyle name="Обычный 2 2 3 4 2 2 2 2 5" xfId="18380"/>
    <cellStyle name="Обычный 2 2 3 4 2 2 2 3" xfId="3020"/>
    <cellStyle name="Обычный 2 2 3 4 2 2 2 3 2" xfId="7116"/>
    <cellStyle name="Обычный 2 2 3 4 2 2 2 3 2 2" xfId="15308"/>
    <cellStyle name="Обычный 2 2 3 4 2 2 2 3 2 2 2" xfId="31692"/>
    <cellStyle name="Обычный 2 2 3 4 2 2 2 3 2 3" xfId="23500"/>
    <cellStyle name="Обычный 2 2 3 4 2 2 2 3 3" xfId="11212"/>
    <cellStyle name="Обычный 2 2 3 4 2 2 2 3 3 2" xfId="27596"/>
    <cellStyle name="Обычный 2 2 3 4 2 2 2 3 4" xfId="19404"/>
    <cellStyle name="Обычный 2 2 3 4 2 2 2 4" xfId="5068"/>
    <cellStyle name="Обычный 2 2 3 4 2 2 2 4 2" xfId="13260"/>
    <cellStyle name="Обычный 2 2 3 4 2 2 2 4 2 2" xfId="29644"/>
    <cellStyle name="Обычный 2 2 3 4 2 2 2 4 3" xfId="21452"/>
    <cellStyle name="Обычный 2 2 3 4 2 2 2 5" xfId="9164"/>
    <cellStyle name="Обычный 2 2 3 4 2 2 2 5 2" xfId="25548"/>
    <cellStyle name="Обычный 2 2 3 4 2 2 2 6" xfId="17356"/>
    <cellStyle name="Обычный 2 2 3 4 2 2 3" xfId="1484"/>
    <cellStyle name="Обычный 2 2 3 4 2 2 3 2" xfId="3532"/>
    <cellStyle name="Обычный 2 2 3 4 2 2 3 2 2" xfId="7628"/>
    <cellStyle name="Обычный 2 2 3 4 2 2 3 2 2 2" xfId="15820"/>
    <cellStyle name="Обычный 2 2 3 4 2 2 3 2 2 2 2" xfId="32204"/>
    <cellStyle name="Обычный 2 2 3 4 2 2 3 2 2 3" xfId="24012"/>
    <cellStyle name="Обычный 2 2 3 4 2 2 3 2 3" xfId="11724"/>
    <cellStyle name="Обычный 2 2 3 4 2 2 3 2 3 2" xfId="28108"/>
    <cellStyle name="Обычный 2 2 3 4 2 2 3 2 4" xfId="19916"/>
    <cellStyle name="Обычный 2 2 3 4 2 2 3 3" xfId="5580"/>
    <cellStyle name="Обычный 2 2 3 4 2 2 3 3 2" xfId="13772"/>
    <cellStyle name="Обычный 2 2 3 4 2 2 3 3 2 2" xfId="30156"/>
    <cellStyle name="Обычный 2 2 3 4 2 2 3 3 3" xfId="21964"/>
    <cellStyle name="Обычный 2 2 3 4 2 2 3 4" xfId="9676"/>
    <cellStyle name="Обычный 2 2 3 4 2 2 3 4 2" xfId="26060"/>
    <cellStyle name="Обычный 2 2 3 4 2 2 3 5" xfId="17868"/>
    <cellStyle name="Обычный 2 2 3 4 2 2 4" xfId="2508"/>
    <cellStyle name="Обычный 2 2 3 4 2 2 4 2" xfId="6604"/>
    <cellStyle name="Обычный 2 2 3 4 2 2 4 2 2" xfId="14796"/>
    <cellStyle name="Обычный 2 2 3 4 2 2 4 2 2 2" xfId="31180"/>
    <cellStyle name="Обычный 2 2 3 4 2 2 4 2 3" xfId="22988"/>
    <cellStyle name="Обычный 2 2 3 4 2 2 4 3" xfId="10700"/>
    <cellStyle name="Обычный 2 2 3 4 2 2 4 3 2" xfId="27084"/>
    <cellStyle name="Обычный 2 2 3 4 2 2 4 4" xfId="18892"/>
    <cellStyle name="Обычный 2 2 3 4 2 2 5" xfId="4556"/>
    <cellStyle name="Обычный 2 2 3 4 2 2 5 2" xfId="12748"/>
    <cellStyle name="Обычный 2 2 3 4 2 2 5 2 2" xfId="29132"/>
    <cellStyle name="Обычный 2 2 3 4 2 2 5 3" xfId="20940"/>
    <cellStyle name="Обычный 2 2 3 4 2 2 6" xfId="8652"/>
    <cellStyle name="Обычный 2 2 3 4 2 2 6 2" xfId="25036"/>
    <cellStyle name="Обычный 2 2 3 4 2 2 7" xfId="16844"/>
    <cellStyle name="Обычный 2 2 3 4 2 3" xfId="716"/>
    <cellStyle name="Обычный 2 2 3 4 2 3 2" xfId="1740"/>
    <cellStyle name="Обычный 2 2 3 4 2 3 2 2" xfId="3788"/>
    <cellStyle name="Обычный 2 2 3 4 2 3 2 2 2" xfId="7884"/>
    <cellStyle name="Обычный 2 2 3 4 2 3 2 2 2 2" xfId="16076"/>
    <cellStyle name="Обычный 2 2 3 4 2 3 2 2 2 2 2" xfId="32460"/>
    <cellStyle name="Обычный 2 2 3 4 2 3 2 2 2 3" xfId="24268"/>
    <cellStyle name="Обычный 2 2 3 4 2 3 2 2 3" xfId="11980"/>
    <cellStyle name="Обычный 2 2 3 4 2 3 2 2 3 2" xfId="28364"/>
    <cellStyle name="Обычный 2 2 3 4 2 3 2 2 4" xfId="20172"/>
    <cellStyle name="Обычный 2 2 3 4 2 3 2 3" xfId="5836"/>
    <cellStyle name="Обычный 2 2 3 4 2 3 2 3 2" xfId="14028"/>
    <cellStyle name="Обычный 2 2 3 4 2 3 2 3 2 2" xfId="30412"/>
    <cellStyle name="Обычный 2 2 3 4 2 3 2 3 3" xfId="22220"/>
    <cellStyle name="Обычный 2 2 3 4 2 3 2 4" xfId="9932"/>
    <cellStyle name="Обычный 2 2 3 4 2 3 2 4 2" xfId="26316"/>
    <cellStyle name="Обычный 2 2 3 4 2 3 2 5" xfId="18124"/>
    <cellStyle name="Обычный 2 2 3 4 2 3 3" xfId="2764"/>
    <cellStyle name="Обычный 2 2 3 4 2 3 3 2" xfId="6860"/>
    <cellStyle name="Обычный 2 2 3 4 2 3 3 2 2" xfId="15052"/>
    <cellStyle name="Обычный 2 2 3 4 2 3 3 2 2 2" xfId="31436"/>
    <cellStyle name="Обычный 2 2 3 4 2 3 3 2 3" xfId="23244"/>
    <cellStyle name="Обычный 2 2 3 4 2 3 3 3" xfId="10956"/>
    <cellStyle name="Обычный 2 2 3 4 2 3 3 3 2" xfId="27340"/>
    <cellStyle name="Обычный 2 2 3 4 2 3 3 4" xfId="19148"/>
    <cellStyle name="Обычный 2 2 3 4 2 3 4" xfId="4812"/>
    <cellStyle name="Обычный 2 2 3 4 2 3 4 2" xfId="13004"/>
    <cellStyle name="Обычный 2 2 3 4 2 3 4 2 2" xfId="29388"/>
    <cellStyle name="Обычный 2 2 3 4 2 3 4 3" xfId="21196"/>
    <cellStyle name="Обычный 2 2 3 4 2 3 5" xfId="8908"/>
    <cellStyle name="Обычный 2 2 3 4 2 3 5 2" xfId="25292"/>
    <cellStyle name="Обычный 2 2 3 4 2 3 6" xfId="17100"/>
    <cellStyle name="Обычный 2 2 3 4 2 4" xfId="1228"/>
    <cellStyle name="Обычный 2 2 3 4 2 4 2" xfId="3276"/>
    <cellStyle name="Обычный 2 2 3 4 2 4 2 2" xfId="7372"/>
    <cellStyle name="Обычный 2 2 3 4 2 4 2 2 2" xfId="15564"/>
    <cellStyle name="Обычный 2 2 3 4 2 4 2 2 2 2" xfId="31948"/>
    <cellStyle name="Обычный 2 2 3 4 2 4 2 2 3" xfId="23756"/>
    <cellStyle name="Обычный 2 2 3 4 2 4 2 3" xfId="11468"/>
    <cellStyle name="Обычный 2 2 3 4 2 4 2 3 2" xfId="27852"/>
    <cellStyle name="Обычный 2 2 3 4 2 4 2 4" xfId="19660"/>
    <cellStyle name="Обычный 2 2 3 4 2 4 3" xfId="5324"/>
    <cellStyle name="Обычный 2 2 3 4 2 4 3 2" xfId="13516"/>
    <cellStyle name="Обычный 2 2 3 4 2 4 3 2 2" xfId="29900"/>
    <cellStyle name="Обычный 2 2 3 4 2 4 3 3" xfId="21708"/>
    <cellStyle name="Обычный 2 2 3 4 2 4 4" xfId="9420"/>
    <cellStyle name="Обычный 2 2 3 4 2 4 4 2" xfId="25804"/>
    <cellStyle name="Обычный 2 2 3 4 2 4 5" xfId="17612"/>
    <cellStyle name="Обычный 2 2 3 4 2 5" xfId="2252"/>
    <cellStyle name="Обычный 2 2 3 4 2 5 2" xfId="6348"/>
    <cellStyle name="Обычный 2 2 3 4 2 5 2 2" xfId="14540"/>
    <cellStyle name="Обычный 2 2 3 4 2 5 2 2 2" xfId="30924"/>
    <cellStyle name="Обычный 2 2 3 4 2 5 2 3" xfId="22732"/>
    <cellStyle name="Обычный 2 2 3 4 2 5 3" xfId="10444"/>
    <cellStyle name="Обычный 2 2 3 4 2 5 3 2" xfId="26828"/>
    <cellStyle name="Обычный 2 2 3 4 2 5 4" xfId="18636"/>
    <cellStyle name="Обычный 2 2 3 4 2 6" xfId="4300"/>
    <cellStyle name="Обычный 2 2 3 4 2 6 2" xfId="12492"/>
    <cellStyle name="Обычный 2 2 3 4 2 6 2 2" xfId="28876"/>
    <cellStyle name="Обычный 2 2 3 4 2 6 3" xfId="20684"/>
    <cellStyle name="Обычный 2 2 3 4 2 7" xfId="8396"/>
    <cellStyle name="Обычный 2 2 3 4 2 7 2" xfId="24780"/>
    <cellStyle name="Обычный 2 2 3 4 2 8" xfId="16588"/>
    <cellStyle name="Обычный 2 2 3 4 3" xfId="332"/>
    <cellStyle name="Обычный 2 2 3 4 3 2" xfId="844"/>
    <cellStyle name="Обычный 2 2 3 4 3 2 2" xfId="1868"/>
    <cellStyle name="Обычный 2 2 3 4 3 2 2 2" xfId="3916"/>
    <cellStyle name="Обычный 2 2 3 4 3 2 2 2 2" xfId="8012"/>
    <cellStyle name="Обычный 2 2 3 4 3 2 2 2 2 2" xfId="16204"/>
    <cellStyle name="Обычный 2 2 3 4 3 2 2 2 2 2 2" xfId="32588"/>
    <cellStyle name="Обычный 2 2 3 4 3 2 2 2 2 3" xfId="24396"/>
    <cellStyle name="Обычный 2 2 3 4 3 2 2 2 3" xfId="12108"/>
    <cellStyle name="Обычный 2 2 3 4 3 2 2 2 3 2" xfId="28492"/>
    <cellStyle name="Обычный 2 2 3 4 3 2 2 2 4" xfId="20300"/>
    <cellStyle name="Обычный 2 2 3 4 3 2 2 3" xfId="5964"/>
    <cellStyle name="Обычный 2 2 3 4 3 2 2 3 2" xfId="14156"/>
    <cellStyle name="Обычный 2 2 3 4 3 2 2 3 2 2" xfId="30540"/>
    <cellStyle name="Обычный 2 2 3 4 3 2 2 3 3" xfId="22348"/>
    <cellStyle name="Обычный 2 2 3 4 3 2 2 4" xfId="10060"/>
    <cellStyle name="Обычный 2 2 3 4 3 2 2 4 2" xfId="26444"/>
    <cellStyle name="Обычный 2 2 3 4 3 2 2 5" xfId="18252"/>
    <cellStyle name="Обычный 2 2 3 4 3 2 3" xfId="2892"/>
    <cellStyle name="Обычный 2 2 3 4 3 2 3 2" xfId="6988"/>
    <cellStyle name="Обычный 2 2 3 4 3 2 3 2 2" xfId="15180"/>
    <cellStyle name="Обычный 2 2 3 4 3 2 3 2 2 2" xfId="31564"/>
    <cellStyle name="Обычный 2 2 3 4 3 2 3 2 3" xfId="23372"/>
    <cellStyle name="Обычный 2 2 3 4 3 2 3 3" xfId="11084"/>
    <cellStyle name="Обычный 2 2 3 4 3 2 3 3 2" xfId="27468"/>
    <cellStyle name="Обычный 2 2 3 4 3 2 3 4" xfId="19276"/>
    <cellStyle name="Обычный 2 2 3 4 3 2 4" xfId="4940"/>
    <cellStyle name="Обычный 2 2 3 4 3 2 4 2" xfId="13132"/>
    <cellStyle name="Обычный 2 2 3 4 3 2 4 2 2" xfId="29516"/>
    <cellStyle name="Обычный 2 2 3 4 3 2 4 3" xfId="21324"/>
    <cellStyle name="Обычный 2 2 3 4 3 2 5" xfId="9036"/>
    <cellStyle name="Обычный 2 2 3 4 3 2 5 2" xfId="25420"/>
    <cellStyle name="Обычный 2 2 3 4 3 2 6" xfId="17228"/>
    <cellStyle name="Обычный 2 2 3 4 3 3" xfId="1356"/>
    <cellStyle name="Обычный 2 2 3 4 3 3 2" xfId="3404"/>
    <cellStyle name="Обычный 2 2 3 4 3 3 2 2" xfId="7500"/>
    <cellStyle name="Обычный 2 2 3 4 3 3 2 2 2" xfId="15692"/>
    <cellStyle name="Обычный 2 2 3 4 3 3 2 2 2 2" xfId="32076"/>
    <cellStyle name="Обычный 2 2 3 4 3 3 2 2 3" xfId="23884"/>
    <cellStyle name="Обычный 2 2 3 4 3 3 2 3" xfId="11596"/>
    <cellStyle name="Обычный 2 2 3 4 3 3 2 3 2" xfId="27980"/>
    <cellStyle name="Обычный 2 2 3 4 3 3 2 4" xfId="19788"/>
    <cellStyle name="Обычный 2 2 3 4 3 3 3" xfId="5452"/>
    <cellStyle name="Обычный 2 2 3 4 3 3 3 2" xfId="13644"/>
    <cellStyle name="Обычный 2 2 3 4 3 3 3 2 2" xfId="30028"/>
    <cellStyle name="Обычный 2 2 3 4 3 3 3 3" xfId="21836"/>
    <cellStyle name="Обычный 2 2 3 4 3 3 4" xfId="9548"/>
    <cellStyle name="Обычный 2 2 3 4 3 3 4 2" xfId="25932"/>
    <cellStyle name="Обычный 2 2 3 4 3 3 5" xfId="17740"/>
    <cellStyle name="Обычный 2 2 3 4 3 4" xfId="2380"/>
    <cellStyle name="Обычный 2 2 3 4 3 4 2" xfId="6476"/>
    <cellStyle name="Обычный 2 2 3 4 3 4 2 2" xfId="14668"/>
    <cellStyle name="Обычный 2 2 3 4 3 4 2 2 2" xfId="31052"/>
    <cellStyle name="Обычный 2 2 3 4 3 4 2 3" xfId="22860"/>
    <cellStyle name="Обычный 2 2 3 4 3 4 3" xfId="10572"/>
    <cellStyle name="Обычный 2 2 3 4 3 4 3 2" xfId="26956"/>
    <cellStyle name="Обычный 2 2 3 4 3 4 4" xfId="18764"/>
    <cellStyle name="Обычный 2 2 3 4 3 5" xfId="4428"/>
    <cellStyle name="Обычный 2 2 3 4 3 5 2" xfId="12620"/>
    <cellStyle name="Обычный 2 2 3 4 3 5 2 2" xfId="29004"/>
    <cellStyle name="Обычный 2 2 3 4 3 5 3" xfId="20812"/>
    <cellStyle name="Обычный 2 2 3 4 3 6" xfId="8524"/>
    <cellStyle name="Обычный 2 2 3 4 3 6 2" xfId="24908"/>
    <cellStyle name="Обычный 2 2 3 4 3 7" xfId="16716"/>
    <cellStyle name="Обычный 2 2 3 4 4" xfId="588"/>
    <cellStyle name="Обычный 2 2 3 4 4 2" xfId="1612"/>
    <cellStyle name="Обычный 2 2 3 4 4 2 2" xfId="3660"/>
    <cellStyle name="Обычный 2 2 3 4 4 2 2 2" xfId="7756"/>
    <cellStyle name="Обычный 2 2 3 4 4 2 2 2 2" xfId="15948"/>
    <cellStyle name="Обычный 2 2 3 4 4 2 2 2 2 2" xfId="32332"/>
    <cellStyle name="Обычный 2 2 3 4 4 2 2 2 3" xfId="24140"/>
    <cellStyle name="Обычный 2 2 3 4 4 2 2 3" xfId="11852"/>
    <cellStyle name="Обычный 2 2 3 4 4 2 2 3 2" xfId="28236"/>
    <cellStyle name="Обычный 2 2 3 4 4 2 2 4" xfId="20044"/>
    <cellStyle name="Обычный 2 2 3 4 4 2 3" xfId="5708"/>
    <cellStyle name="Обычный 2 2 3 4 4 2 3 2" xfId="13900"/>
    <cellStyle name="Обычный 2 2 3 4 4 2 3 2 2" xfId="30284"/>
    <cellStyle name="Обычный 2 2 3 4 4 2 3 3" xfId="22092"/>
    <cellStyle name="Обычный 2 2 3 4 4 2 4" xfId="9804"/>
    <cellStyle name="Обычный 2 2 3 4 4 2 4 2" xfId="26188"/>
    <cellStyle name="Обычный 2 2 3 4 4 2 5" xfId="17996"/>
    <cellStyle name="Обычный 2 2 3 4 4 3" xfId="2636"/>
    <cellStyle name="Обычный 2 2 3 4 4 3 2" xfId="6732"/>
    <cellStyle name="Обычный 2 2 3 4 4 3 2 2" xfId="14924"/>
    <cellStyle name="Обычный 2 2 3 4 4 3 2 2 2" xfId="31308"/>
    <cellStyle name="Обычный 2 2 3 4 4 3 2 3" xfId="23116"/>
    <cellStyle name="Обычный 2 2 3 4 4 3 3" xfId="10828"/>
    <cellStyle name="Обычный 2 2 3 4 4 3 3 2" xfId="27212"/>
    <cellStyle name="Обычный 2 2 3 4 4 3 4" xfId="19020"/>
    <cellStyle name="Обычный 2 2 3 4 4 4" xfId="4684"/>
    <cellStyle name="Обычный 2 2 3 4 4 4 2" xfId="12876"/>
    <cellStyle name="Обычный 2 2 3 4 4 4 2 2" xfId="29260"/>
    <cellStyle name="Обычный 2 2 3 4 4 4 3" xfId="21068"/>
    <cellStyle name="Обычный 2 2 3 4 4 5" xfId="8780"/>
    <cellStyle name="Обычный 2 2 3 4 4 5 2" xfId="25164"/>
    <cellStyle name="Обычный 2 2 3 4 4 6" xfId="16972"/>
    <cellStyle name="Обычный 2 2 3 4 5" xfId="1100"/>
    <cellStyle name="Обычный 2 2 3 4 5 2" xfId="3148"/>
    <cellStyle name="Обычный 2 2 3 4 5 2 2" xfId="7244"/>
    <cellStyle name="Обычный 2 2 3 4 5 2 2 2" xfId="15436"/>
    <cellStyle name="Обычный 2 2 3 4 5 2 2 2 2" xfId="31820"/>
    <cellStyle name="Обычный 2 2 3 4 5 2 2 3" xfId="23628"/>
    <cellStyle name="Обычный 2 2 3 4 5 2 3" xfId="11340"/>
    <cellStyle name="Обычный 2 2 3 4 5 2 3 2" xfId="27724"/>
    <cellStyle name="Обычный 2 2 3 4 5 2 4" xfId="19532"/>
    <cellStyle name="Обычный 2 2 3 4 5 3" xfId="5196"/>
    <cellStyle name="Обычный 2 2 3 4 5 3 2" xfId="13388"/>
    <cellStyle name="Обычный 2 2 3 4 5 3 2 2" xfId="29772"/>
    <cellStyle name="Обычный 2 2 3 4 5 3 3" xfId="21580"/>
    <cellStyle name="Обычный 2 2 3 4 5 4" xfId="9292"/>
    <cellStyle name="Обычный 2 2 3 4 5 4 2" xfId="25676"/>
    <cellStyle name="Обычный 2 2 3 4 5 5" xfId="17484"/>
    <cellStyle name="Обычный 2 2 3 4 6" xfId="2124"/>
    <cellStyle name="Обычный 2 2 3 4 6 2" xfId="6220"/>
    <cellStyle name="Обычный 2 2 3 4 6 2 2" xfId="14412"/>
    <cellStyle name="Обычный 2 2 3 4 6 2 2 2" xfId="30796"/>
    <cellStyle name="Обычный 2 2 3 4 6 2 3" xfId="22604"/>
    <cellStyle name="Обычный 2 2 3 4 6 3" xfId="10316"/>
    <cellStyle name="Обычный 2 2 3 4 6 3 2" xfId="26700"/>
    <cellStyle name="Обычный 2 2 3 4 6 4" xfId="18508"/>
    <cellStyle name="Обычный 2 2 3 4 7" xfId="4172"/>
    <cellStyle name="Обычный 2 2 3 4 7 2" xfId="12364"/>
    <cellStyle name="Обычный 2 2 3 4 7 2 2" xfId="28748"/>
    <cellStyle name="Обычный 2 2 3 4 7 3" xfId="20556"/>
    <cellStyle name="Обычный 2 2 3 4 8" xfId="8268"/>
    <cellStyle name="Обычный 2 2 3 4 8 2" xfId="24652"/>
    <cellStyle name="Обычный 2 2 3 4 9" xfId="16460"/>
    <cellStyle name="Обычный 2 2 3 5" xfId="140"/>
    <cellStyle name="Обычный 2 2 3 5 2" xfId="396"/>
    <cellStyle name="Обычный 2 2 3 5 2 2" xfId="908"/>
    <cellStyle name="Обычный 2 2 3 5 2 2 2" xfId="1932"/>
    <cellStyle name="Обычный 2 2 3 5 2 2 2 2" xfId="3980"/>
    <cellStyle name="Обычный 2 2 3 5 2 2 2 2 2" xfId="8076"/>
    <cellStyle name="Обычный 2 2 3 5 2 2 2 2 2 2" xfId="16268"/>
    <cellStyle name="Обычный 2 2 3 5 2 2 2 2 2 2 2" xfId="32652"/>
    <cellStyle name="Обычный 2 2 3 5 2 2 2 2 2 3" xfId="24460"/>
    <cellStyle name="Обычный 2 2 3 5 2 2 2 2 3" xfId="12172"/>
    <cellStyle name="Обычный 2 2 3 5 2 2 2 2 3 2" xfId="28556"/>
    <cellStyle name="Обычный 2 2 3 5 2 2 2 2 4" xfId="20364"/>
    <cellStyle name="Обычный 2 2 3 5 2 2 2 3" xfId="6028"/>
    <cellStyle name="Обычный 2 2 3 5 2 2 2 3 2" xfId="14220"/>
    <cellStyle name="Обычный 2 2 3 5 2 2 2 3 2 2" xfId="30604"/>
    <cellStyle name="Обычный 2 2 3 5 2 2 2 3 3" xfId="22412"/>
    <cellStyle name="Обычный 2 2 3 5 2 2 2 4" xfId="10124"/>
    <cellStyle name="Обычный 2 2 3 5 2 2 2 4 2" xfId="26508"/>
    <cellStyle name="Обычный 2 2 3 5 2 2 2 5" xfId="18316"/>
    <cellStyle name="Обычный 2 2 3 5 2 2 3" xfId="2956"/>
    <cellStyle name="Обычный 2 2 3 5 2 2 3 2" xfId="7052"/>
    <cellStyle name="Обычный 2 2 3 5 2 2 3 2 2" xfId="15244"/>
    <cellStyle name="Обычный 2 2 3 5 2 2 3 2 2 2" xfId="31628"/>
    <cellStyle name="Обычный 2 2 3 5 2 2 3 2 3" xfId="23436"/>
    <cellStyle name="Обычный 2 2 3 5 2 2 3 3" xfId="11148"/>
    <cellStyle name="Обычный 2 2 3 5 2 2 3 3 2" xfId="27532"/>
    <cellStyle name="Обычный 2 2 3 5 2 2 3 4" xfId="19340"/>
    <cellStyle name="Обычный 2 2 3 5 2 2 4" xfId="5004"/>
    <cellStyle name="Обычный 2 2 3 5 2 2 4 2" xfId="13196"/>
    <cellStyle name="Обычный 2 2 3 5 2 2 4 2 2" xfId="29580"/>
    <cellStyle name="Обычный 2 2 3 5 2 2 4 3" xfId="21388"/>
    <cellStyle name="Обычный 2 2 3 5 2 2 5" xfId="9100"/>
    <cellStyle name="Обычный 2 2 3 5 2 2 5 2" xfId="25484"/>
    <cellStyle name="Обычный 2 2 3 5 2 2 6" xfId="17292"/>
    <cellStyle name="Обычный 2 2 3 5 2 3" xfId="1420"/>
    <cellStyle name="Обычный 2 2 3 5 2 3 2" xfId="3468"/>
    <cellStyle name="Обычный 2 2 3 5 2 3 2 2" xfId="7564"/>
    <cellStyle name="Обычный 2 2 3 5 2 3 2 2 2" xfId="15756"/>
    <cellStyle name="Обычный 2 2 3 5 2 3 2 2 2 2" xfId="32140"/>
    <cellStyle name="Обычный 2 2 3 5 2 3 2 2 3" xfId="23948"/>
    <cellStyle name="Обычный 2 2 3 5 2 3 2 3" xfId="11660"/>
    <cellStyle name="Обычный 2 2 3 5 2 3 2 3 2" xfId="28044"/>
    <cellStyle name="Обычный 2 2 3 5 2 3 2 4" xfId="19852"/>
    <cellStyle name="Обычный 2 2 3 5 2 3 3" xfId="5516"/>
    <cellStyle name="Обычный 2 2 3 5 2 3 3 2" xfId="13708"/>
    <cellStyle name="Обычный 2 2 3 5 2 3 3 2 2" xfId="30092"/>
    <cellStyle name="Обычный 2 2 3 5 2 3 3 3" xfId="21900"/>
    <cellStyle name="Обычный 2 2 3 5 2 3 4" xfId="9612"/>
    <cellStyle name="Обычный 2 2 3 5 2 3 4 2" xfId="25996"/>
    <cellStyle name="Обычный 2 2 3 5 2 3 5" xfId="17804"/>
    <cellStyle name="Обычный 2 2 3 5 2 4" xfId="2444"/>
    <cellStyle name="Обычный 2 2 3 5 2 4 2" xfId="6540"/>
    <cellStyle name="Обычный 2 2 3 5 2 4 2 2" xfId="14732"/>
    <cellStyle name="Обычный 2 2 3 5 2 4 2 2 2" xfId="31116"/>
    <cellStyle name="Обычный 2 2 3 5 2 4 2 3" xfId="22924"/>
    <cellStyle name="Обычный 2 2 3 5 2 4 3" xfId="10636"/>
    <cellStyle name="Обычный 2 2 3 5 2 4 3 2" xfId="27020"/>
    <cellStyle name="Обычный 2 2 3 5 2 4 4" xfId="18828"/>
    <cellStyle name="Обычный 2 2 3 5 2 5" xfId="4492"/>
    <cellStyle name="Обычный 2 2 3 5 2 5 2" xfId="12684"/>
    <cellStyle name="Обычный 2 2 3 5 2 5 2 2" xfId="29068"/>
    <cellStyle name="Обычный 2 2 3 5 2 5 3" xfId="20876"/>
    <cellStyle name="Обычный 2 2 3 5 2 6" xfId="8588"/>
    <cellStyle name="Обычный 2 2 3 5 2 6 2" xfId="24972"/>
    <cellStyle name="Обычный 2 2 3 5 2 7" xfId="16780"/>
    <cellStyle name="Обычный 2 2 3 5 3" xfId="652"/>
    <cellStyle name="Обычный 2 2 3 5 3 2" xfId="1676"/>
    <cellStyle name="Обычный 2 2 3 5 3 2 2" xfId="3724"/>
    <cellStyle name="Обычный 2 2 3 5 3 2 2 2" xfId="7820"/>
    <cellStyle name="Обычный 2 2 3 5 3 2 2 2 2" xfId="16012"/>
    <cellStyle name="Обычный 2 2 3 5 3 2 2 2 2 2" xfId="32396"/>
    <cellStyle name="Обычный 2 2 3 5 3 2 2 2 3" xfId="24204"/>
    <cellStyle name="Обычный 2 2 3 5 3 2 2 3" xfId="11916"/>
    <cellStyle name="Обычный 2 2 3 5 3 2 2 3 2" xfId="28300"/>
    <cellStyle name="Обычный 2 2 3 5 3 2 2 4" xfId="20108"/>
    <cellStyle name="Обычный 2 2 3 5 3 2 3" xfId="5772"/>
    <cellStyle name="Обычный 2 2 3 5 3 2 3 2" xfId="13964"/>
    <cellStyle name="Обычный 2 2 3 5 3 2 3 2 2" xfId="30348"/>
    <cellStyle name="Обычный 2 2 3 5 3 2 3 3" xfId="22156"/>
    <cellStyle name="Обычный 2 2 3 5 3 2 4" xfId="9868"/>
    <cellStyle name="Обычный 2 2 3 5 3 2 4 2" xfId="26252"/>
    <cellStyle name="Обычный 2 2 3 5 3 2 5" xfId="18060"/>
    <cellStyle name="Обычный 2 2 3 5 3 3" xfId="2700"/>
    <cellStyle name="Обычный 2 2 3 5 3 3 2" xfId="6796"/>
    <cellStyle name="Обычный 2 2 3 5 3 3 2 2" xfId="14988"/>
    <cellStyle name="Обычный 2 2 3 5 3 3 2 2 2" xfId="31372"/>
    <cellStyle name="Обычный 2 2 3 5 3 3 2 3" xfId="23180"/>
    <cellStyle name="Обычный 2 2 3 5 3 3 3" xfId="10892"/>
    <cellStyle name="Обычный 2 2 3 5 3 3 3 2" xfId="27276"/>
    <cellStyle name="Обычный 2 2 3 5 3 3 4" xfId="19084"/>
    <cellStyle name="Обычный 2 2 3 5 3 4" xfId="4748"/>
    <cellStyle name="Обычный 2 2 3 5 3 4 2" xfId="12940"/>
    <cellStyle name="Обычный 2 2 3 5 3 4 2 2" xfId="29324"/>
    <cellStyle name="Обычный 2 2 3 5 3 4 3" xfId="21132"/>
    <cellStyle name="Обычный 2 2 3 5 3 5" xfId="8844"/>
    <cellStyle name="Обычный 2 2 3 5 3 5 2" xfId="25228"/>
    <cellStyle name="Обычный 2 2 3 5 3 6" xfId="17036"/>
    <cellStyle name="Обычный 2 2 3 5 4" xfId="1164"/>
    <cellStyle name="Обычный 2 2 3 5 4 2" xfId="3212"/>
    <cellStyle name="Обычный 2 2 3 5 4 2 2" xfId="7308"/>
    <cellStyle name="Обычный 2 2 3 5 4 2 2 2" xfId="15500"/>
    <cellStyle name="Обычный 2 2 3 5 4 2 2 2 2" xfId="31884"/>
    <cellStyle name="Обычный 2 2 3 5 4 2 2 3" xfId="23692"/>
    <cellStyle name="Обычный 2 2 3 5 4 2 3" xfId="11404"/>
    <cellStyle name="Обычный 2 2 3 5 4 2 3 2" xfId="27788"/>
    <cellStyle name="Обычный 2 2 3 5 4 2 4" xfId="19596"/>
    <cellStyle name="Обычный 2 2 3 5 4 3" xfId="5260"/>
    <cellStyle name="Обычный 2 2 3 5 4 3 2" xfId="13452"/>
    <cellStyle name="Обычный 2 2 3 5 4 3 2 2" xfId="29836"/>
    <cellStyle name="Обычный 2 2 3 5 4 3 3" xfId="21644"/>
    <cellStyle name="Обычный 2 2 3 5 4 4" xfId="9356"/>
    <cellStyle name="Обычный 2 2 3 5 4 4 2" xfId="25740"/>
    <cellStyle name="Обычный 2 2 3 5 4 5" xfId="17548"/>
    <cellStyle name="Обычный 2 2 3 5 5" xfId="2188"/>
    <cellStyle name="Обычный 2 2 3 5 5 2" xfId="6284"/>
    <cellStyle name="Обычный 2 2 3 5 5 2 2" xfId="14476"/>
    <cellStyle name="Обычный 2 2 3 5 5 2 2 2" xfId="30860"/>
    <cellStyle name="Обычный 2 2 3 5 5 2 3" xfId="22668"/>
    <cellStyle name="Обычный 2 2 3 5 5 3" xfId="10380"/>
    <cellStyle name="Обычный 2 2 3 5 5 3 2" xfId="26764"/>
    <cellStyle name="Обычный 2 2 3 5 5 4" xfId="18572"/>
    <cellStyle name="Обычный 2 2 3 5 6" xfId="4236"/>
    <cellStyle name="Обычный 2 2 3 5 6 2" xfId="12428"/>
    <cellStyle name="Обычный 2 2 3 5 6 2 2" xfId="28812"/>
    <cellStyle name="Обычный 2 2 3 5 6 3" xfId="20620"/>
    <cellStyle name="Обычный 2 2 3 5 7" xfId="8332"/>
    <cellStyle name="Обычный 2 2 3 5 7 2" xfId="24716"/>
    <cellStyle name="Обычный 2 2 3 5 8" xfId="16524"/>
    <cellStyle name="Обычный 2 2 3 6" xfId="268"/>
    <cellStyle name="Обычный 2 2 3 6 2" xfId="780"/>
    <cellStyle name="Обычный 2 2 3 6 2 2" xfId="1804"/>
    <cellStyle name="Обычный 2 2 3 6 2 2 2" xfId="3852"/>
    <cellStyle name="Обычный 2 2 3 6 2 2 2 2" xfId="7948"/>
    <cellStyle name="Обычный 2 2 3 6 2 2 2 2 2" xfId="16140"/>
    <cellStyle name="Обычный 2 2 3 6 2 2 2 2 2 2" xfId="32524"/>
    <cellStyle name="Обычный 2 2 3 6 2 2 2 2 3" xfId="24332"/>
    <cellStyle name="Обычный 2 2 3 6 2 2 2 3" xfId="12044"/>
    <cellStyle name="Обычный 2 2 3 6 2 2 2 3 2" xfId="28428"/>
    <cellStyle name="Обычный 2 2 3 6 2 2 2 4" xfId="20236"/>
    <cellStyle name="Обычный 2 2 3 6 2 2 3" xfId="5900"/>
    <cellStyle name="Обычный 2 2 3 6 2 2 3 2" xfId="14092"/>
    <cellStyle name="Обычный 2 2 3 6 2 2 3 2 2" xfId="30476"/>
    <cellStyle name="Обычный 2 2 3 6 2 2 3 3" xfId="22284"/>
    <cellStyle name="Обычный 2 2 3 6 2 2 4" xfId="9996"/>
    <cellStyle name="Обычный 2 2 3 6 2 2 4 2" xfId="26380"/>
    <cellStyle name="Обычный 2 2 3 6 2 2 5" xfId="18188"/>
    <cellStyle name="Обычный 2 2 3 6 2 3" xfId="2828"/>
    <cellStyle name="Обычный 2 2 3 6 2 3 2" xfId="6924"/>
    <cellStyle name="Обычный 2 2 3 6 2 3 2 2" xfId="15116"/>
    <cellStyle name="Обычный 2 2 3 6 2 3 2 2 2" xfId="31500"/>
    <cellStyle name="Обычный 2 2 3 6 2 3 2 3" xfId="23308"/>
    <cellStyle name="Обычный 2 2 3 6 2 3 3" xfId="11020"/>
    <cellStyle name="Обычный 2 2 3 6 2 3 3 2" xfId="27404"/>
    <cellStyle name="Обычный 2 2 3 6 2 3 4" xfId="19212"/>
    <cellStyle name="Обычный 2 2 3 6 2 4" xfId="4876"/>
    <cellStyle name="Обычный 2 2 3 6 2 4 2" xfId="13068"/>
    <cellStyle name="Обычный 2 2 3 6 2 4 2 2" xfId="29452"/>
    <cellStyle name="Обычный 2 2 3 6 2 4 3" xfId="21260"/>
    <cellStyle name="Обычный 2 2 3 6 2 5" xfId="8972"/>
    <cellStyle name="Обычный 2 2 3 6 2 5 2" xfId="25356"/>
    <cellStyle name="Обычный 2 2 3 6 2 6" xfId="17164"/>
    <cellStyle name="Обычный 2 2 3 6 3" xfId="1292"/>
    <cellStyle name="Обычный 2 2 3 6 3 2" xfId="3340"/>
    <cellStyle name="Обычный 2 2 3 6 3 2 2" xfId="7436"/>
    <cellStyle name="Обычный 2 2 3 6 3 2 2 2" xfId="15628"/>
    <cellStyle name="Обычный 2 2 3 6 3 2 2 2 2" xfId="32012"/>
    <cellStyle name="Обычный 2 2 3 6 3 2 2 3" xfId="23820"/>
    <cellStyle name="Обычный 2 2 3 6 3 2 3" xfId="11532"/>
    <cellStyle name="Обычный 2 2 3 6 3 2 3 2" xfId="27916"/>
    <cellStyle name="Обычный 2 2 3 6 3 2 4" xfId="19724"/>
    <cellStyle name="Обычный 2 2 3 6 3 3" xfId="5388"/>
    <cellStyle name="Обычный 2 2 3 6 3 3 2" xfId="13580"/>
    <cellStyle name="Обычный 2 2 3 6 3 3 2 2" xfId="29964"/>
    <cellStyle name="Обычный 2 2 3 6 3 3 3" xfId="21772"/>
    <cellStyle name="Обычный 2 2 3 6 3 4" xfId="9484"/>
    <cellStyle name="Обычный 2 2 3 6 3 4 2" xfId="25868"/>
    <cellStyle name="Обычный 2 2 3 6 3 5" xfId="17676"/>
    <cellStyle name="Обычный 2 2 3 6 4" xfId="2316"/>
    <cellStyle name="Обычный 2 2 3 6 4 2" xfId="6412"/>
    <cellStyle name="Обычный 2 2 3 6 4 2 2" xfId="14604"/>
    <cellStyle name="Обычный 2 2 3 6 4 2 2 2" xfId="30988"/>
    <cellStyle name="Обычный 2 2 3 6 4 2 3" xfId="22796"/>
    <cellStyle name="Обычный 2 2 3 6 4 3" xfId="10508"/>
    <cellStyle name="Обычный 2 2 3 6 4 3 2" xfId="26892"/>
    <cellStyle name="Обычный 2 2 3 6 4 4" xfId="18700"/>
    <cellStyle name="Обычный 2 2 3 6 5" xfId="4364"/>
    <cellStyle name="Обычный 2 2 3 6 5 2" xfId="12556"/>
    <cellStyle name="Обычный 2 2 3 6 5 2 2" xfId="28940"/>
    <cellStyle name="Обычный 2 2 3 6 5 3" xfId="20748"/>
    <cellStyle name="Обычный 2 2 3 6 6" xfId="8460"/>
    <cellStyle name="Обычный 2 2 3 6 6 2" xfId="24844"/>
    <cellStyle name="Обычный 2 2 3 6 7" xfId="16652"/>
    <cellStyle name="Обычный 2 2 3 7" xfId="524"/>
    <cellStyle name="Обычный 2 2 3 7 2" xfId="1548"/>
    <cellStyle name="Обычный 2 2 3 7 2 2" xfId="3596"/>
    <cellStyle name="Обычный 2 2 3 7 2 2 2" xfId="7692"/>
    <cellStyle name="Обычный 2 2 3 7 2 2 2 2" xfId="15884"/>
    <cellStyle name="Обычный 2 2 3 7 2 2 2 2 2" xfId="32268"/>
    <cellStyle name="Обычный 2 2 3 7 2 2 2 3" xfId="24076"/>
    <cellStyle name="Обычный 2 2 3 7 2 2 3" xfId="11788"/>
    <cellStyle name="Обычный 2 2 3 7 2 2 3 2" xfId="28172"/>
    <cellStyle name="Обычный 2 2 3 7 2 2 4" xfId="19980"/>
    <cellStyle name="Обычный 2 2 3 7 2 3" xfId="5644"/>
    <cellStyle name="Обычный 2 2 3 7 2 3 2" xfId="13836"/>
    <cellStyle name="Обычный 2 2 3 7 2 3 2 2" xfId="30220"/>
    <cellStyle name="Обычный 2 2 3 7 2 3 3" xfId="22028"/>
    <cellStyle name="Обычный 2 2 3 7 2 4" xfId="9740"/>
    <cellStyle name="Обычный 2 2 3 7 2 4 2" xfId="26124"/>
    <cellStyle name="Обычный 2 2 3 7 2 5" xfId="17932"/>
    <cellStyle name="Обычный 2 2 3 7 3" xfId="2572"/>
    <cellStyle name="Обычный 2 2 3 7 3 2" xfId="6668"/>
    <cellStyle name="Обычный 2 2 3 7 3 2 2" xfId="14860"/>
    <cellStyle name="Обычный 2 2 3 7 3 2 2 2" xfId="31244"/>
    <cellStyle name="Обычный 2 2 3 7 3 2 3" xfId="23052"/>
    <cellStyle name="Обычный 2 2 3 7 3 3" xfId="10764"/>
    <cellStyle name="Обычный 2 2 3 7 3 3 2" xfId="27148"/>
    <cellStyle name="Обычный 2 2 3 7 3 4" xfId="18956"/>
    <cellStyle name="Обычный 2 2 3 7 4" xfId="4620"/>
    <cellStyle name="Обычный 2 2 3 7 4 2" xfId="12812"/>
    <cellStyle name="Обычный 2 2 3 7 4 2 2" xfId="29196"/>
    <cellStyle name="Обычный 2 2 3 7 4 3" xfId="21004"/>
    <cellStyle name="Обычный 2 2 3 7 5" xfId="8716"/>
    <cellStyle name="Обычный 2 2 3 7 5 2" xfId="25100"/>
    <cellStyle name="Обычный 2 2 3 7 6" xfId="16908"/>
    <cellStyle name="Обычный 2 2 3 8" xfId="1036"/>
    <cellStyle name="Обычный 2 2 3 8 2" xfId="3084"/>
    <cellStyle name="Обычный 2 2 3 8 2 2" xfId="7180"/>
    <cellStyle name="Обычный 2 2 3 8 2 2 2" xfId="15372"/>
    <cellStyle name="Обычный 2 2 3 8 2 2 2 2" xfId="31756"/>
    <cellStyle name="Обычный 2 2 3 8 2 2 3" xfId="23564"/>
    <cellStyle name="Обычный 2 2 3 8 2 3" xfId="11276"/>
    <cellStyle name="Обычный 2 2 3 8 2 3 2" xfId="27660"/>
    <cellStyle name="Обычный 2 2 3 8 2 4" xfId="19468"/>
    <cellStyle name="Обычный 2 2 3 8 3" xfId="5132"/>
    <cellStyle name="Обычный 2 2 3 8 3 2" xfId="13324"/>
    <cellStyle name="Обычный 2 2 3 8 3 2 2" xfId="29708"/>
    <cellStyle name="Обычный 2 2 3 8 3 3" xfId="21516"/>
    <cellStyle name="Обычный 2 2 3 8 4" xfId="9228"/>
    <cellStyle name="Обычный 2 2 3 8 4 2" xfId="25612"/>
    <cellStyle name="Обычный 2 2 3 8 5" xfId="17420"/>
    <cellStyle name="Обычный 2 2 3 9" xfId="2060"/>
    <cellStyle name="Обычный 2 2 3 9 2" xfId="6156"/>
    <cellStyle name="Обычный 2 2 3 9 2 2" xfId="14348"/>
    <cellStyle name="Обычный 2 2 3 9 2 2 2" xfId="30732"/>
    <cellStyle name="Обычный 2 2 3 9 2 3" xfId="22540"/>
    <cellStyle name="Обычный 2 2 3 9 3" xfId="10252"/>
    <cellStyle name="Обычный 2 2 3 9 3 2" xfId="26636"/>
    <cellStyle name="Обычный 2 2 3 9 4" xfId="18444"/>
    <cellStyle name="Обычный 2 2 4" xfId="20"/>
    <cellStyle name="Обычный 2 2 4 10" xfId="8212"/>
    <cellStyle name="Обычный 2 2 4 10 2" xfId="24596"/>
    <cellStyle name="Обычный 2 2 4 11" xfId="16404"/>
    <cellStyle name="Обычный 2 2 4 2" xfId="52"/>
    <cellStyle name="Обычный 2 2 4 2 10" xfId="16436"/>
    <cellStyle name="Обычный 2 2 4 2 2" xfId="116"/>
    <cellStyle name="Обычный 2 2 4 2 2 2" xfId="244"/>
    <cellStyle name="Обычный 2 2 4 2 2 2 2" xfId="500"/>
    <cellStyle name="Обычный 2 2 4 2 2 2 2 2" xfId="1012"/>
    <cellStyle name="Обычный 2 2 4 2 2 2 2 2 2" xfId="2036"/>
    <cellStyle name="Обычный 2 2 4 2 2 2 2 2 2 2" xfId="4084"/>
    <cellStyle name="Обычный 2 2 4 2 2 2 2 2 2 2 2" xfId="8180"/>
    <cellStyle name="Обычный 2 2 4 2 2 2 2 2 2 2 2 2" xfId="16372"/>
    <cellStyle name="Обычный 2 2 4 2 2 2 2 2 2 2 2 2 2" xfId="32756"/>
    <cellStyle name="Обычный 2 2 4 2 2 2 2 2 2 2 2 3" xfId="24564"/>
    <cellStyle name="Обычный 2 2 4 2 2 2 2 2 2 2 3" xfId="12276"/>
    <cellStyle name="Обычный 2 2 4 2 2 2 2 2 2 2 3 2" xfId="28660"/>
    <cellStyle name="Обычный 2 2 4 2 2 2 2 2 2 2 4" xfId="20468"/>
    <cellStyle name="Обычный 2 2 4 2 2 2 2 2 2 3" xfId="6132"/>
    <cellStyle name="Обычный 2 2 4 2 2 2 2 2 2 3 2" xfId="14324"/>
    <cellStyle name="Обычный 2 2 4 2 2 2 2 2 2 3 2 2" xfId="30708"/>
    <cellStyle name="Обычный 2 2 4 2 2 2 2 2 2 3 3" xfId="22516"/>
    <cellStyle name="Обычный 2 2 4 2 2 2 2 2 2 4" xfId="10228"/>
    <cellStyle name="Обычный 2 2 4 2 2 2 2 2 2 4 2" xfId="26612"/>
    <cellStyle name="Обычный 2 2 4 2 2 2 2 2 2 5" xfId="18420"/>
    <cellStyle name="Обычный 2 2 4 2 2 2 2 2 3" xfId="3060"/>
    <cellStyle name="Обычный 2 2 4 2 2 2 2 2 3 2" xfId="7156"/>
    <cellStyle name="Обычный 2 2 4 2 2 2 2 2 3 2 2" xfId="15348"/>
    <cellStyle name="Обычный 2 2 4 2 2 2 2 2 3 2 2 2" xfId="31732"/>
    <cellStyle name="Обычный 2 2 4 2 2 2 2 2 3 2 3" xfId="23540"/>
    <cellStyle name="Обычный 2 2 4 2 2 2 2 2 3 3" xfId="11252"/>
    <cellStyle name="Обычный 2 2 4 2 2 2 2 2 3 3 2" xfId="27636"/>
    <cellStyle name="Обычный 2 2 4 2 2 2 2 2 3 4" xfId="19444"/>
    <cellStyle name="Обычный 2 2 4 2 2 2 2 2 4" xfId="5108"/>
    <cellStyle name="Обычный 2 2 4 2 2 2 2 2 4 2" xfId="13300"/>
    <cellStyle name="Обычный 2 2 4 2 2 2 2 2 4 2 2" xfId="29684"/>
    <cellStyle name="Обычный 2 2 4 2 2 2 2 2 4 3" xfId="21492"/>
    <cellStyle name="Обычный 2 2 4 2 2 2 2 2 5" xfId="9204"/>
    <cellStyle name="Обычный 2 2 4 2 2 2 2 2 5 2" xfId="25588"/>
    <cellStyle name="Обычный 2 2 4 2 2 2 2 2 6" xfId="17396"/>
    <cellStyle name="Обычный 2 2 4 2 2 2 2 3" xfId="1524"/>
    <cellStyle name="Обычный 2 2 4 2 2 2 2 3 2" xfId="3572"/>
    <cellStyle name="Обычный 2 2 4 2 2 2 2 3 2 2" xfId="7668"/>
    <cellStyle name="Обычный 2 2 4 2 2 2 2 3 2 2 2" xfId="15860"/>
    <cellStyle name="Обычный 2 2 4 2 2 2 2 3 2 2 2 2" xfId="32244"/>
    <cellStyle name="Обычный 2 2 4 2 2 2 2 3 2 2 3" xfId="24052"/>
    <cellStyle name="Обычный 2 2 4 2 2 2 2 3 2 3" xfId="11764"/>
    <cellStyle name="Обычный 2 2 4 2 2 2 2 3 2 3 2" xfId="28148"/>
    <cellStyle name="Обычный 2 2 4 2 2 2 2 3 2 4" xfId="19956"/>
    <cellStyle name="Обычный 2 2 4 2 2 2 2 3 3" xfId="5620"/>
    <cellStyle name="Обычный 2 2 4 2 2 2 2 3 3 2" xfId="13812"/>
    <cellStyle name="Обычный 2 2 4 2 2 2 2 3 3 2 2" xfId="30196"/>
    <cellStyle name="Обычный 2 2 4 2 2 2 2 3 3 3" xfId="22004"/>
    <cellStyle name="Обычный 2 2 4 2 2 2 2 3 4" xfId="9716"/>
    <cellStyle name="Обычный 2 2 4 2 2 2 2 3 4 2" xfId="26100"/>
    <cellStyle name="Обычный 2 2 4 2 2 2 2 3 5" xfId="17908"/>
    <cellStyle name="Обычный 2 2 4 2 2 2 2 4" xfId="2548"/>
    <cellStyle name="Обычный 2 2 4 2 2 2 2 4 2" xfId="6644"/>
    <cellStyle name="Обычный 2 2 4 2 2 2 2 4 2 2" xfId="14836"/>
    <cellStyle name="Обычный 2 2 4 2 2 2 2 4 2 2 2" xfId="31220"/>
    <cellStyle name="Обычный 2 2 4 2 2 2 2 4 2 3" xfId="23028"/>
    <cellStyle name="Обычный 2 2 4 2 2 2 2 4 3" xfId="10740"/>
    <cellStyle name="Обычный 2 2 4 2 2 2 2 4 3 2" xfId="27124"/>
    <cellStyle name="Обычный 2 2 4 2 2 2 2 4 4" xfId="18932"/>
    <cellStyle name="Обычный 2 2 4 2 2 2 2 5" xfId="4596"/>
    <cellStyle name="Обычный 2 2 4 2 2 2 2 5 2" xfId="12788"/>
    <cellStyle name="Обычный 2 2 4 2 2 2 2 5 2 2" xfId="29172"/>
    <cellStyle name="Обычный 2 2 4 2 2 2 2 5 3" xfId="20980"/>
    <cellStyle name="Обычный 2 2 4 2 2 2 2 6" xfId="8692"/>
    <cellStyle name="Обычный 2 2 4 2 2 2 2 6 2" xfId="25076"/>
    <cellStyle name="Обычный 2 2 4 2 2 2 2 7" xfId="16884"/>
    <cellStyle name="Обычный 2 2 4 2 2 2 3" xfId="756"/>
    <cellStyle name="Обычный 2 2 4 2 2 2 3 2" xfId="1780"/>
    <cellStyle name="Обычный 2 2 4 2 2 2 3 2 2" xfId="3828"/>
    <cellStyle name="Обычный 2 2 4 2 2 2 3 2 2 2" xfId="7924"/>
    <cellStyle name="Обычный 2 2 4 2 2 2 3 2 2 2 2" xfId="16116"/>
    <cellStyle name="Обычный 2 2 4 2 2 2 3 2 2 2 2 2" xfId="32500"/>
    <cellStyle name="Обычный 2 2 4 2 2 2 3 2 2 2 3" xfId="24308"/>
    <cellStyle name="Обычный 2 2 4 2 2 2 3 2 2 3" xfId="12020"/>
    <cellStyle name="Обычный 2 2 4 2 2 2 3 2 2 3 2" xfId="28404"/>
    <cellStyle name="Обычный 2 2 4 2 2 2 3 2 2 4" xfId="20212"/>
    <cellStyle name="Обычный 2 2 4 2 2 2 3 2 3" xfId="5876"/>
    <cellStyle name="Обычный 2 2 4 2 2 2 3 2 3 2" xfId="14068"/>
    <cellStyle name="Обычный 2 2 4 2 2 2 3 2 3 2 2" xfId="30452"/>
    <cellStyle name="Обычный 2 2 4 2 2 2 3 2 3 3" xfId="22260"/>
    <cellStyle name="Обычный 2 2 4 2 2 2 3 2 4" xfId="9972"/>
    <cellStyle name="Обычный 2 2 4 2 2 2 3 2 4 2" xfId="26356"/>
    <cellStyle name="Обычный 2 2 4 2 2 2 3 2 5" xfId="18164"/>
    <cellStyle name="Обычный 2 2 4 2 2 2 3 3" xfId="2804"/>
    <cellStyle name="Обычный 2 2 4 2 2 2 3 3 2" xfId="6900"/>
    <cellStyle name="Обычный 2 2 4 2 2 2 3 3 2 2" xfId="15092"/>
    <cellStyle name="Обычный 2 2 4 2 2 2 3 3 2 2 2" xfId="31476"/>
    <cellStyle name="Обычный 2 2 4 2 2 2 3 3 2 3" xfId="23284"/>
    <cellStyle name="Обычный 2 2 4 2 2 2 3 3 3" xfId="10996"/>
    <cellStyle name="Обычный 2 2 4 2 2 2 3 3 3 2" xfId="27380"/>
    <cellStyle name="Обычный 2 2 4 2 2 2 3 3 4" xfId="19188"/>
    <cellStyle name="Обычный 2 2 4 2 2 2 3 4" xfId="4852"/>
    <cellStyle name="Обычный 2 2 4 2 2 2 3 4 2" xfId="13044"/>
    <cellStyle name="Обычный 2 2 4 2 2 2 3 4 2 2" xfId="29428"/>
    <cellStyle name="Обычный 2 2 4 2 2 2 3 4 3" xfId="21236"/>
    <cellStyle name="Обычный 2 2 4 2 2 2 3 5" xfId="8948"/>
    <cellStyle name="Обычный 2 2 4 2 2 2 3 5 2" xfId="25332"/>
    <cellStyle name="Обычный 2 2 4 2 2 2 3 6" xfId="17140"/>
    <cellStyle name="Обычный 2 2 4 2 2 2 4" xfId="1268"/>
    <cellStyle name="Обычный 2 2 4 2 2 2 4 2" xfId="3316"/>
    <cellStyle name="Обычный 2 2 4 2 2 2 4 2 2" xfId="7412"/>
    <cellStyle name="Обычный 2 2 4 2 2 2 4 2 2 2" xfId="15604"/>
    <cellStyle name="Обычный 2 2 4 2 2 2 4 2 2 2 2" xfId="31988"/>
    <cellStyle name="Обычный 2 2 4 2 2 2 4 2 2 3" xfId="23796"/>
    <cellStyle name="Обычный 2 2 4 2 2 2 4 2 3" xfId="11508"/>
    <cellStyle name="Обычный 2 2 4 2 2 2 4 2 3 2" xfId="27892"/>
    <cellStyle name="Обычный 2 2 4 2 2 2 4 2 4" xfId="19700"/>
    <cellStyle name="Обычный 2 2 4 2 2 2 4 3" xfId="5364"/>
    <cellStyle name="Обычный 2 2 4 2 2 2 4 3 2" xfId="13556"/>
    <cellStyle name="Обычный 2 2 4 2 2 2 4 3 2 2" xfId="29940"/>
    <cellStyle name="Обычный 2 2 4 2 2 2 4 3 3" xfId="21748"/>
    <cellStyle name="Обычный 2 2 4 2 2 2 4 4" xfId="9460"/>
    <cellStyle name="Обычный 2 2 4 2 2 2 4 4 2" xfId="25844"/>
    <cellStyle name="Обычный 2 2 4 2 2 2 4 5" xfId="17652"/>
    <cellStyle name="Обычный 2 2 4 2 2 2 5" xfId="2292"/>
    <cellStyle name="Обычный 2 2 4 2 2 2 5 2" xfId="6388"/>
    <cellStyle name="Обычный 2 2 4 2 2 2 5 2 2" xfId="14580"/>
    <cellStyle name="Обычный 2 2 4 2 2 2 5 2 2 2" xfId="30964"/>
    <cellStyle name="Обычный 2 2 4 2 2 2 5 2 3" xfId="22772"/>
    <cellStyle name="Обычный 2 2 4 2 2 2 5 3" xfId="10484"/>
    <cellStyle name="Обычный 2 2 4 2 2 2 5 3 2" xfId="26868"/>
    <cellStyle name="Обычный 2 2 4 2 2 2 5 4" xfId="18676"/>
    <cellStyle name="Обычный 2 2 4 2 2 2 6" xfId="4340"/>
    <cellStyle name="Обычный 2 2 4 2 2 2 6 2" xfId="12532"/>
    <cellStyle name="Обычный 2 2 4 2 2 2 6 2 2" xfId="28916"/>
    <cellStyle name="Обычный 2 2 4 2 2 2 6 3" xfId="20724"/>
    <cellStyle name="Обычный 2 2 4 2 2 2 7" xfId="8436"/>
    <cellStyle name="Обычный 2 2 4 2 2 2 7 2" xfId="24820"/>
    <cellStyle name="Обычный 2 2 4 2 2 2 8" xfId="16628"/>
    <cellStyle name="Обычный 2 2 4 2 2 3" xfId="372"/>
    <cellStyle name="Обычный 2 2 4 2 2 3 2" xfId="884"/>
    <cellStyle name="Обычный 2 2 4 2 2 3 2 2" xfId="1908"/>
    <cellStyle name="Обычный 2 2 4 2 2 3 2 2 2" xfId="3956"/>
    <cellStyle name="Обычный 2 2 4 2 2 3 2 2 2 2" xfId="8052"/>
    <cellStyle name="Обычный 2 2 4 2 2 3 2 2 2 2 2" xfId="16244"/>
    <cellStyle name="Обычный 2 2 4 2 2 3 2 2 2 2 2 2" xfId="32628"/>
    <cellStyle name="Обычный 2 2 4 2 2 3 2 2 2 2 3" xfId="24436"/>
    <cellStyle name="Обычный 2 2 4 2 2 3 2 2 2 3" xfId="12148"/>
    <cellStyle name="Обычный 2 2 4 2 2 3 2 2 2 3 2" xfId="28532"/>
    <cellStyle name="Обычный 2 2 4 2 2 3 2 2 2 4" xfId="20340"/>
    <cellStyle name="Обычный 2 2 4 2 2 3 2 2 3" xfId="6004"/>
    <cellStyle name="Обычный 2 2 4 2 2 3 2 2 3 2" xfId="14196"/>
    <cellStyle name="Обычный 2 2 4 2 2 3 2 2 3 2 2" xfId="30580"/>
    <cellStyle name="Обычный 2 2 4 2 2 3 2 2 3 3" xfId="22388"/>
    <cellStyle name="Обычный 2 2 4 2 2 3 2 2 4" xfId="10100"/>
    <cellStyle name="Обычный 2 2 4 2 2 3 2 2 4 2" xfId="26484"/>
    <cellStyle name="Обычный 2 2 4 2 2 3 2 2 5" xfId="18292"/>
    <cellStyle name="Обычный 2 2 4 2 2 3 2 3" xfId="2932"/>
    <cellStyle name="Обычный 2 2 4 2 2 3 2 3 2" xfId="7028"/>
    <cellStyle name="Обычный 2 2 4 2 2 3 2 3 2 2" xfId="15220"/>
    <cellStyle name="Обычный 2 2 4 2 2 3 2 3 2 2 2" xfId="31604"/>
    <cellStyle name="Обычный 2 2 4 2 2 3 2 3 2 3" xfId="23412"/>
    <cellStyle name="Обычный 2 2 4 2 2 3 2 3 3" xfId="11124"/>
    <cellStyle name="Обычный 2 2 4 2 2 3 2 3 3 2" xfId="27508"/>
    <cellStyle name="Обычный 2 2 4 2 2 3 2 3 4" xfId="19316"/>
    <cellStyle name="Обычный 2 2 4 2 2 3 2 4" xfId="4980"/>
    <cellStyle name="Обычный 2 2 4 2 2 3 2 4 2" xfId="13172"/>
    <cellStyle name="Обычный 2 2 4 2 2 3 2 4 2 2" xfId="29556"/>
    <cellStyle name="Обычный 2 2 4 2 2 3 2 4 3" xfId="21364"/>
    <cellStyle name="Обычный 2 2 4 2 2 3 2 5" xfId="9076"/>
    <cellStyle name="Обычный 2 2 4 2 2 3 2 5 2" xfId="25460"/>
    <cellStyle name="Обычный 2 2 4 2 2 3 2 6" xfId="17268"/>
    <cellStyle name="Обычный 2 2 4 2 2 3 3" xfId="1396"/>
    <cellStyle name="Обычный 2 2 4 2 2 3 3 2" xfId="3444"/>
    <cellStyle name="Обычный 2 2 4 2 2 3 3 2 2" xfId="7540"/>
    <cellStyle name="Обычный 2 2 4 2 2 3 3 2 2 2" xfId="15732"/>
    <cellStyle name="Обычный 2 2 4 2 2 3 3 2 2 2 2" xfId="32116"/>
    <cellStyle name="Обычный 2 2 4 2 2 3 3 2 2 3" xfId="23924"/>
    <cellStyle name="Обычный 2 2 4 2 2 3 3 2 3" xfId="11636"/>
    <cellStyle name="Обычный 2 2 4 2 2 3 3 2 3 2" xfId="28020"/>
    <cellStyle name="Обычный 2 2 4 2 2 3 3 2 4" xfId="19828"/>
    <cellStyle name="Обычный 2 2 4 2 2 3 3 3" xfId="5492"/>
    <cellStyle name="Обычный 2 2 4 2 2 3 3 3 2" xfId="13684"/>
    <cellStyle name="Обычный 2 2 4 2 2 3 3 3 2 2" xfId="30068"/>
    <cellStyle name="Обычный 2 2 4 2 2 3 3 3 3" xfId="21876"/>
    <cellStyle name="Обычный 2 2 4 2 2 3 3 4" xfId="9588"/>
    <cellStyle name="Обычный 2 2 4 2 2 3 3 4 2" xfId="25972"/>
    <cellStyle name="Обычный 2 2 4 2 2 3 3 5" xfId="17780"/>
    <cellStyle name="Обычный 2 2 4 2 2 3 4" xfId="2420"/>
    <cellStyle name="Обычный 2 2 4 2 2 3 4 2" xfId="6516"/>
    <cellStyle name="Обычный 2 2 4 2 2 3 4 2 2" xfId="14708"/>
    <cellStyle name="Обычный 2 2 4 2 2 3 4 2 2 2" xfId="31092"/>
    <cellStyle name="Обычный 2 2 4 2 2 3 4 2 3" xfId="22900"/>
    <cellStyle name="Обычный 2 2 4 2 2 3 4 3" xfId="10612"/>
    <cellStyle name="Обычный 2 2 4 2 2 3 4 3 2" xfId="26996"/>
    <cellStyle name="Обычный 2 2 4 2 2 3 4 4" xfId="18804"/>
    <cellStyle name="Обычный 2 2 4 2 2 3 5" xfId="4468"/>
    <cellStyle name="Обычный 2 2 4 2 2 3 5 2" xfId="12660"/>
    <cellStyle name="Обычный 2 2 4 2 2 3 5 2 2" xfId="29044"/>
    <cellStyle name="Обычный 2 2 4 2 2 3 5 3" xfId="20852"/>
    <cellStyle name="Обычный 2 2 4 2 2 3 6" xfId="8564"/>
    <cellStyle name="Обычный 2 2 4 2 2 3 6 2" xfId="24948"/>
    <cellStyle name="Обычный 2 2 4 2 2 3 7" xfId="16756"/>
    <cellStyle name="Обычный 2 2 4 2 2 4" xfId="628"/>
    <cellStyle name="Обычный 2 2 4 2 2 4 2" xfId="1652"/>
    <cellStyle name="Обычный 2 2 4 2 2 4 2 2" xfId="3700"/>
    <cellStyle name="Обычный 2 2 4 2 2 4 2 2 2" xfId="7796"/>
    <cellStyle name="Обычный 2 2 4 2 2 4 2 2 2 2" xfId="15988"/>
    <cellStyle name="Обычный 2 2 4 2 2 4 2 2 2 2 2" xfId="32372"/>
    <cellStyle name="Обычный 2 2 4 2 2 4 2 2 2 3" xfId="24180"/>
    <cellStyle name="Обычный 2 2 4 2 2 4 2 2 3" xfId="11892"/>
    <cellStyle name="Обычный 2 2 4 2 2 4 2 2 3 2" xfId="28276"/>
    <cellStyle name="Обычный 2 2 4 2 2 4 2 2 4" xfId="20084"/>
    <cellStyle name="Обычный 2 2 4 2 2 4 2 3" xfId="5748"/>
    <cellStyle name="Обычный 2 2 4 2 2 4 2 3 2" xfId="13940"/>
    <cellStyle name="Обычный 2 2 4 2 2 4 2 3 2 2" xfId="30324"/>
    <cellStyle name="Обычный 2 2 4 2 2 4 2 3 3" xfId="22132"/>
    <cellStyle name="Обычный 2 2 4 2 2 4 2 4" xfId="9844"/>
    <cellStyle name="Обычный 2 2 4 2 2 4 2 4 2" xfId="26228"/>
    <cellStyle name="Обычный 2 2 4 2 2 4 2 5" xfId="18036"/>
    <cellStyle name="Обычный 2 2 4 2 2 4 3" xfId="2676"/>
    <cellStyle name="Обычный 2 2 4 2 2 4 3 2" xfId="6772"/>
    <cellStyle name="Обычный 2 2 4 2 2 4 3 2 2" xfId="14964"/>
    <cellStyle name="Обычный 2 2 4 2 2 4 3 2 2 2" xfId="31348"/>
    <cellStyle name="Обычный 2 2 4 2 2 4 3 2 3" xfId="23156"/>
    <cellStyle name="Обычный 2 2 4 2 2 4 3 3" xfId="10868"/>
    <cellStyle name="Обычный 2 2 4 2 2 4 3 3 2" xfId="27252"/>
    <cellStyle name="Обычный 2 2 4 2 2 4 3 4" xfId="19060"/>
    <cellStyle name="Обычный 2 2 4 2 2 4 4" xfId="4724"/>
    <cellStyle name="Обычный 2 2 4 2 2 4 4 2" xfId="12916"/>
    <cellStyle name="Обычный 2 2 4 2 2 4 4 2 2" xfId="29300"/>
    <cellStyle name="Обычный 2 2 4 2 2 4 4 3" xfId="21108"/>
    <cellStyle name="Обычный 2 2 4 2 2 4 5" xfId="8820"/>
    <cellStyle name="Обычный 2 2 4 2 2 4 5 2" xfId="25204"/>
    <cellStyle name="Обычный 2 2 4 2 2 4 6" xfId="17012"/>
    <cellStyle name="Обычный 2 2 4 2 2 5" xfId="1140"/>
    <cellStyle name="Обычный 2 2 4 2 2 5 2" xfId="3188"/>
    <cellStyle name="Обычный 2 2 4 2 2 5 2 2" xfId="7284"/>
    <cellStyle name="Обычный 2 2 4 2 2 5 2 2 2" xfId="15476"/>
    <cellStyle name="Обычный 2 2 4 2 2 5 2 2 2 2" xfId="31860"/>
    <cellStyle name="Обычный 2 2 4 2 2 5 2 2 3" xfId="23668"/>
    <cellStyle name="Обычный 2 2 4 2 2 5 2 3" xfId="11380"/>
    <cellStyle name="Обычный 2 2 4 2 2 5 2 3 2" xfId="27764"/>
    <cellStyle name="Обычный 2 2 4 2 2 5 2 4" xfId="19572"/>
    <cellStyle name="Обычный 2 2 4 2 2 5 3" xfId="5236"/>
    <cellStyle name="Обычный 2 2 4 2 2 5 3 2" xfId="13428"/>
    <cellStyle name="Обычный 2 2 4 2 2 5 3 2 2" xfId="29812"/>
    <cellStyle name="Обычный 2 2 4 2 2 5 3 3" xfId="21620"/>
    <cellStyle name="Обычный 2 2 4 2 2 5 4" xfId="9332"/>
    <cellStyle name="Обычный 2 2 4 2 2 5 4 2" xfId="25716"/>
    <cellStyle name="Обычный 2 2 4 2 2 5 5" xfId="17524"/>
    <cellStyle name="Обычный 2 2 4 2 2 6" xfId="2164"/>
    <cellStyle name="Обычный 2 2 4 2 2 6 2" xfId="6260"/>
    <cellStyle name="Обычный 2 2 4 2 2 6 2 2" xfId="14452"/>
    <cellStyle name="Обычный 2 2 4 2 2 6 2 2 2" xfId="30836"/>
    <cellStyle name="Обычный 2 2 4 2 2 6 2 3" xfId="22644"/>
    <cellStyle name="Обычный 2 2 4 2 2 6 3" xfId="10356"/>
    <cellStyle name="Обычный 2 2 4 2 2 6 3 2" xfId="26740"/>
    <cellStyle name="Обычный 2 2 4 2 2 6 4" xfId="18548"/>
    <cellStyle name="Обычный 2 2 4 2 2 7" xfId="4212"/>
    <cellStyle name="Обычный 2 2 4 2 2 7 2" xfId="12404"/>
    <cellStyle name="Обычный 2 2 4 2 2 7 2 2" xfId="28788"/>
    <cellStyle name="Обычный 2 2 4 2 2 7 3" xfId="20596"/>
    <cellStyle name="Обычный 2 2 4 2 2 8" xfId="8308"/>
    <cellStyle name="Обычный 2 2 4 2 2 8 2" xfId="24692"/>
    <cellStyle name="Обычный 2 2 4 2 2 9" xfId="16500"/>
    <cellStyle name="Обычный 2 2 4 2 3" xfId="180"/>
    <cellStyle name="Обычный 2 2 4 2 3 2" xfId="436"/>
    <cellStyle name="Обычный 2 2 4 2 3 2 2" xfId="948"/>
    <cellStyle name="Обычный 2 2 4 2 3 2 2 2" xfId="1972"/>
    <cellStyle name="Обычный 2 2 4 2 3 2 2 2 2" xfId="4020"/>
    <cellStyle name="Обычный 2 2 4 2 3 2 2 2 2 2" xfId="8116"/>
    <cellStyle name="Обычный 2 2 4 2 3 2 2 2 2 2 2" xfId="16308"/>
    <cellStyle name="Обычный 2 2 4 2 3 2 2 2 2 2 2 2" xfId="32692"/>
    <cellStyle name="Обычный 2 2 4 2 3 2 2 2 2 2 3" xfId="24500"/>
    <cellStyle name="Обычный 2 2 4 2 3 2 2 2 2 3" xfId="12212"/>
    <cellStyle name="Обычный 2 2 4 2 3 2 2 2 2 3 2" xfId="28596"/>
    <cellStyle name="Обычный 2 2 4 2 3 2 2 2 2 4" xfId="20404"/>
    <cellStyle name="Обычный 2 2 4 2 3 2 2 2 3" xfId="6068"/>
    <cellStyle name="Обычный 2 2 4 2 3 2 2 2 3 2" xfId="14260"/>
    <cellStyle name="Обычный 2 2 4 2 3 2 2 2 3 2 2" xfId="30644"/>
    <cellStyle name="Обычный 2 2 4 2 3 2 2 2 3 3" xfId="22452"/>
    <cellStyle name="Обычный 2 2 4 2 3 2 2 2 4" xfId="10164"/>
    <cellStyle name="Обычный 2 2 4 2 3 2 2 2 4 2" xfId="26548"/>
    <cellStyle name="Обычный 2 2 4 2 3 2 2 2 5" xfId="18356"/>
    <cellStyle name="Обычный 2 2 4 2 3 2 2 3" xfId="2996"/>
    <cellStyle name="Обычный 2 2 4 2 3 2 2 3 2" xfId="7092"/>
    <cellStyle name="Обычный 2 2 4 2 3 2 2 3 2 2" xfId="15284"/>
    <cellStyle name="Обычный 2 2 4 2 3 2 2 3 2 2 2" xfId="31668"/>
    <cellStyle name="Обычный 2 2 4 2 3 2 2 3 2 3" xfId="23476"/>
    <cellStyle name="Обычный 2 2 4 2 3 2 2 3 3" xfId="11188"/>
    <cellStyle name="Обычный 2 2 4 2 3 2 2 3 3 2" xfId="27572"/>
    <cellStyle name="Обычный 2 2 4 2 3 2 2 3 4" xfId="19380"/>
    <cellStyle name="Обычный 2 2 4 2 3 2 2 4" xfId="5044"/>
    <cellStyle name="Обычный 2 2 4 2 3 2 2 4 2" xfId="13236"/>
    <cellStyle name="Обычный 2 2 4 2 3 2 2 4 2 2" xfId="29620"/>
    <cellStyle name="Обычный 2 2 4 2 3 2 2 4 3" xfId="21428"/>
    <cellStyle name="Обычный 2 2 4 2 3 2 2 5" xfId="9140"/>
    <cellStyle name="Обычный 2 2 4 2 3 2 2 5 2" xfId="25524"/>
    <cellStyle name="Обычный 2 2 4 2 3 2 2 6" xfId="17332"/>
    <cellStyle name="Обычный 2 2 4 2 3 2 3" xfId="1460"/>
    <cellStyle name="Обычный 2 2 4 2 3 2 3 2" xfId="3508"/>
    <cellStyle name="Обычный 2 2 4 2 3 2 3 2 2" xfId="7604"/>
    <cellStyle name="Обычный 2 2 4 2 3 2 3 2 2 2" xfId="15796"/>
    <cellStyle name="Обычный 2 2 4 2 3 2 3 2 2 2 2" xfId="32180"/>
    <cellStyle name="Обычный 2 2 4 2 3 2 3 2 2 3" xfId="23988"/>
    <cellStyle name="Обычный 2 2 4 2 3 2 3 2 3" xfId="11700"/>
    <cellStyle name="Обычный 2 2 4 2 3 2 3 2 3 2" xfId="28084"/>
    <cellStyle name="Обычный 2 2 4 2 3 2 3 2 4" xfId="19892"/>
    <cellStyle name="Обычный 2 2 4 2 3 2 3 3" xfId="5556"/>
    <cellStyle name="Обычный 2 2 4 2 3 2 3 3 2" xfId="13748"/>
    <cellStyle name="Обычный 2 2 4 2 3 2 3 3 2 2" xfId="30132"/>
    <cellStyle name="Обычный 2 2 4 2 3 2 3 3 3" xfId="21940"/>
    <cellStyle name="Обычный 2 2 4 2 3 2 3 4" xfId="9652"/>
    <cellStyle name="Обычный 2 2 4 2 3 2 3 4 2" xfId="26036"/>
    <cellStyle name="Обычный 2 2 4 2 3 2 3 5" xfId="17844"/>
    <cellStyle name="Обычный 2 2 4 2 3 2 4" xfId="2484"/>
    <cellStyle name="Обычный 2 2 4 2 3 2 4 2" xfId="6580"/>
    <cellStyle name="Обычный 2 2 4 2 3 2 4 2 2" xfId="14772"/>
    <cellStyle name="Обычный 2 2 4 2 3 2 4 2 2 2" xfId="31156"/>
    <cellStyle name="Обычный 2 2 4 2 3 2 4 2 3" xfId="22964"/>
    <cellStyle name="Обычный 2 2 4 2 3 2 4 3" xfId="10676"/>
    <cellStyle name="Обычный 2 2 4 2 3 2 4 3 2" xfId="27060"/>
    <cellStyle name="Обычный 2 2 4 2 3 2 4 4" xfId="18868"/>
    <cellStyle name="Обычный 2 2 4 2 3 2 5" xfId="4532"/>
    <cellStyle name="Обычный 2 2 4 2 3 2 5 2" xfId="12724"/>
    <cellStyle name="Обычный 2 2 4 2 3 2 5 2 2" xfId="29108"/>
    <cellStyle name="Обычный 2 2 4 2 3 2 5 3" xfId="20916"/>
    <cellStyle name="Обычный 2 2 4 2 3 2 6" xfId="8628"/>
    <cellStyle name="Обычный 2 2 4 2 3 2 6 2" xfId="25012"/>
    <cellStyle name="Обычный 2 2 4 2 3 2 7" xfId="16820"/>
    <cellStyle name="Обычный 2 2 4 2 3 3" xfId="692"/>
    <cellStyle name="Обычный 2 2 4 2 3 3 2" xfId="1716"/>
    <cellStyle name="Обычный 2 2 4 2 3 3 2 2" xfId="3764"/>
    <cellStyle name="Обычный 2 2 4 2 3 3 2 2 2" xfId="7860"/>
    <cellStyle name="Обычный 2 2 4 2 3 3 2 2 2 2" xfId="16052"/>
    <cellStyle name="Обычный 2 2 4 2 3 3 2 2 2 2 2" xfId="32436"/>
    <cellStyle name="Обычный 2 2 4 2 3 3 2 2 2 3" xfId="24244"/>
    <cellStyle name="Обычный 2 2 4 2 3 3 2 2 3" xfId="11956"/>
    <cellStyle name="Обычный 2 2 4 2 3 3 2 2 3 2" xfId="28340"/>
    <cellStyle name="Обычный 2 2 4 2 3 3 2 2 4" xfId="20148"/>
    <cellStyle name="Обычный 2 2 4 2 3 3 2 3" xfId="5812"/>
    <cellStyle name="Обычный 2 2 4 2 3 3 2 3 2" xfId="14004"/>
    <cellStyle name="Обычный 2 2 4 2 3 3 2 3 2 2" xfId="30388"/>
    <cellStyle name="Обычный 2 2 4 2 3 3 2 3 3" xfId="22196"/>
    <cellStyle name="Обычный 2 2 4 2 3 3 2 4" xfId="9908"/>
    <cellStyle name="Обычный 2 2 4 2 3 3 2 4 2" xfId="26292"/>
    <cellStyle name="Обычный 2 2 4 2 3 3 2 5" xfId="18100"/>
    <cellStyle name="Обычный 2 2 4 2 3 3 3" xfId="2740"/>
    <cellStyle name="Обычный 2 2 4 2 3 3 3 2" xfId="6836"/>
    <cellStyle name="Обычный 2 2 4 2 3 3 3 2 2" xfId="15028"/>
    <cellStyle name="Обычный 2 2 4 2 3 3 3 2 2 2" xfId="31412"/>
    <cellStyle name="Обычный 2 2 4 2 3 3 3 2 3" xfId="23220"/>
    <cellStyle name="Обычный 2 2 4 2 3 3 3 3" xfId="10932"/>
    <cellStyle name="Обычный 2 2 4 2 3 3 3 3 2" xfId="27316"/>
    <cellStyle name="Обычный 2 2 4 2 3 3 3 4" xfId="19124"/>
    <cellStyle name="Обычный 2 2 4 2 3 3 4" xfId="4788"/>
    <cellStyle name="Обычный 2 2 4 2 3 3 4 2" xfId="12980"/>
    <cellStyle name="Обычный 2 2 4 2 3 3 4 2 2" xfId="29364"/>
    <cellStyle name="Обычный 2 2 4 2 3 3 4 3" xfId="21172"/>
    <cellStyle name="Обычный 2 2 4 2 3 3 5" xfId="8884"/>
    <cellStyle name="Обычный 2 2 4 2 3 3 5 2" xfId="25268"/>
    <cellStyle name="Обычный 2 2 4 2 3 3 6" xfId="17076"/>
    <cellStyle name="Обычный 2 2 4 2 3 4" xfId="1204"/>
    <cellStyle name="Обычный 2 2 4 2 3 4 2" xfId="3252"/>
    <cellStyle name="Обычный 2 2 4 2 3 4 2 2" xfId="7348"/>
    <cellStyle name="Обычный 2 2 4 2 3 4 2 2 2" xfId="15540"/>
    <cellStyle name="Обычный 2 2 4 2 3 4 2 2 2 2" xfId="31924"/>
    <cellStyle name="Обычный 2 2 4 2 3 4 2 2 3" xfId="23732"/>
    <cellStyle name="Обычный 2 2 4 2 3 4 2 3" xfId="11444"/>
    <cellStyle name="Обычный 2 2 4 2 3 4 2 3 2" xfId="27828"/>
    <cellStyle name="Обычный 2 2 4 2 3 4 2 4" xfId="19636"/>
    <cellStyle name="Обычный 2 2 4 2 3 4 3" xfId="5300"/>
    <cellStyle name="Обычный 2 2 4 2 3 4 3 2" xfId="13492"/>
    <cellStyle name="Обычный 2 2 4 2 3 4 3 2 2" xfId="29876"/>
    <cellStyle name="Обычный 2 2 4 2 3 4 3 3" xfId="21684"/>
    <cellStyle name="Обычный 2 2 4 2 3 4 4" xfId="9396"/>
    <cellStyle name="Обычный 2 2 4 2 3 4 4 2" xfId="25780"/>
    <cellStyle name="Обычный 2 2 4 2 3 4 5" xfId="17588"/>
    <cellStyle name="Обычный 2 2 4 2 3 5" xfId="2228"/>
    <cellStyle name="Обычный 2 2 4 2 3 5 2" xfId="6324"/>
    <cellStyle name="Обычный 2 2 4 2 3 5 2 2" xfId="14516"/>
    <cellStyle name="Обычный 2 2 4 2 3 5 2 2 2" xfId="30900"/>
    <cellStyle name="Обычный 2 2 4 2 3 5 2 3" xfId="22708"/>
    <cellStyle name="Обычный 2 2 4 2 3 5 3" xfId="10420"/>
    <cellStyle name="Обычный 2 2 4 2 3 5 3 2" xfId="26804"/>
    <cellStyle name="Обычный 2 2 4 2 3 5 4" xfId="18612"/>
    <cellStyle name="Обычный 2 2 4 2 3 6" xfId="4276"/>
    <cellStyle name="Обычный 2 2 4 2 3 6 2" xfId="12468"/>
    <cellStyle name="Обычный 2 2 4 2 3 6 2 2" xfId="28852"/>
    <cellStyle name="Обычный 2 2 4 2 3 6 3" xfId="20660"/>
    <cellStyle name="Обычный 2 2 4 2 3 7" xfId="8372"/>
    <cellStyle name="Обычный 2 2 4 2 3 7 2" xfId="24756"/>
    <cellStyle name="Обычный 2 2 4 2 3 8" xfId="16564"/>
    <cellStyle name="Обычный 2 2 4 2 4" xfId="308"/>
    <cellStyle name="Обычный 2 2 4 2 4 2" xfId="820"/>
    <cellStyle name="Обычный 2 2 4 2 4 2 2" xfId="1844"/>
    <cellStyle name="Обычный 2 2 4 2 4 2 2 2" xfId="3892"/>
    <cellStyle name="Обычный 2 2 4 2 4 2 2 2 2" xfId="7988"/>
    <cellStyle name="Обычный 2 2 4 2 4 2 2 2 2 2" xfId="16180"/>
    <cellStyle name="Обычный 2 2 4 2 4 2 2 2 2 2 2" xfId="32564"/>
    <cellStyle name="Обычный 2 2 4 2 4 2 2 2 2 3" xfId="24372"/>
    <cellStyle name="Обычный 2 2 4 2 4 2 2 2 3" xfId="12084"/>
    <cellStyle name="Обычный 2 2 4 2 4 2 2 2 3 2" xfId="28468"/>
    <cellStyle name="Обычный 2 2 4 2 4 2 2 2 4" xfId="20276"/>
    <cellStyle name="Обычный 2 2 4 2 4 2 2 3" xfId="5940"/>
    <cellStyle name="Обычный 2 2 4 2 4 2 2 3 2" xfId="14132"/>
    <cellStyle name="Обычный 2 2 4 2 4 2 2 3 2 2" xfId="30516"/>
    <cellStyle name="Обычный 2 2 4 2 4 2 2 3 3" xfId="22324"/>
    <cellStyle name="Обычный 2 2 4 2 4 2 2 4" xfId="10036"/>
    <cellStyle name="Обычный 2 2 4 2 4 2 2 4 2" xfId="26420"/>
    <cellStyle name="Обычный 2 2 4 2 4 2 2 5" xfId="18228"/>
    <cellStyle name="Обычный 2 2 4 2 4 2 3" xfId="2868"/>
    <cellStyle name="Обычный 2 2 4 2 4 2 3 2" xfId="6964"/>
    <cellStyle name="Обычный 2 2 4 2 4 2 3 2 2" xfId="15156"/>
    <cellStyle name="Обычный 2 2 4 2 4 2 3 2 2 2" xfId="31540"/>
    <cellStyle name="Обычный 2 2 4 2 4 2 3 2 3" xfId="23348"/>
    <cellStyle name="Обычный 2 2 4 2 4 2 3 3" xfId="11060"/>
    <cellStyle name="Обычный 2 2 4 2 4 2 3 3 2" xfId="27444"/>
    <cellStyle name="Обычный 2 2 4 2 4 2 3 4" xfId="19252"/>
    <cellStyle name="Обычный 2 2 4 2 4 2 4" xfId="4916"/>
    <cellStyle name="Обычный 2 2 4 2 4 2 4 2" xfId="13108"/>
    <cellStyle name="Обычный 2 2 4 2 4 2 4 2 2" xfId="29492"/>
    <cellStyle name="Обычный 2 2 4 2 4 2 4 3" xfId="21300"/>
    <cellStyle name="Обычный 2 2 4 2 4 2 5" xfId="9012"/>
    <cellStyle name="Обычный 2 2 4 2 4 2 5 2" xfId="25396"/>
    <cellStyle name="Обычный 2 2 4 2 4 2 6" xfId="17204"/>
    <cellStyle name="Обычный 2 2 4 2 4 3" xfId="1332"/>
    <cellStyle name="Обычный 2 2 4 2 4 3 2" xfId="3380"/>
    <cellStyle name="Обычный 2 2 4 2 4 3 2 2" xfId="7476"/>
    <cellStyle name="Обычный 2 2 4 2 4 3 2 2 2" xfId="15668"/>
    <cellStyle name="Обычный 2 2 4 2 4 3 2 2 2 2" xfId="32052"/>
    <cellStyle name="Обычный 2 2 4 2 4 3 2 2 3" xfId="23860"/>
    <cellStyle name="Обычный 2 2 4 2 4 3 2 3" xfId="11572"/>
    <cellStyle name="Обычный 2 2 4 2 4 3 2 3 2" xfId="27956"/>
    <cellStyle name="Обычный 2 2 4 2 4 3 2 4" xfId="19764"/>
    <cellStyle name="Обычный 2 2 4 2 4 3 3" xfId="5428"/>
    <cellStyle name="Обычный 2 2 4 2 4 3 3 2" xfId="13620"/>
    <cellStyle name="Обычный 2 2 4 2 4 3 3 2 2" xfId="30004"/>
    <cellStyle name="Обычный 2 2 4 2 4 3 3 3" xfId="21812"/>
    <cellStyle name="Обычный 2 2 4 2 4 3 4" xfId="9524"/>
    <cellStyle name="Обычный 2 2 4 2 4 3 4 2" xfId="25908"/>
    <cellStyle name="Обычный 2 2 4 2 4 3 5" xfId="17716"/>
    <cellStyle name="Обычный 2 2 4 2 4 4" xfId="2356"/>
    <cellStyle name="Обычный 2 2 4 2 4 4 2" xfId="6452"/>
    <cellStyle name="Обычный 2 2 4 2 4 4 2 2" xfId="14644"/>
    <cellStyle name="Обычный 2 2 4 2 4 4 2 2 2" xfId="31028"/>
    <cellStyle name="Обычный 2 2 4 2 4 4 2 3" xfId="22836"/>
    <cellStyle name="Обычный 2 2 4 2 4 4 3" xfId="10548"/>
    <cellStyle name="Обычный 2 2 4 2 4 4 3 2" xfId="26932"/>
    <cellStyle name="Обычный 2 2 4 2 4 4 4" xfId="18740"/>
    <cellStyle name="Обычный 2 2 4 2 4 5" xfId="4404"/>
    <cellStyle name="Обычный 2 2 4 2 4 5 2" xfId="12596"/>
    <cellStyle name="Обычный 2 2 4 2 4 5 2 2" xfId="28980"/>
    <cellStyle name="Обычный 2 2 4 2 4 5 3" xfId="20788"/>
    <cellStyle name="Обычный 2 2 4 2 4 6" xfId="8500"/>
    <cellStyle name="Обычный 2 2 4 2 4 6 2" xfId="24884"/>
    <cellStyle name="Обычный 2 2 4 2 4 7" xfId="16692"/>
    <cellStyle name="Обычный 2 2 4 2 5" xfId="564"/>
    <cellStyle name="Обычный 2 2 4 2 5 2" xfId="1588"/>
    <cellStyle name="Обычный 2 2 4 2 5 2 2" xfId="3636"/>
    <cellStyle name="Обычный 2 2 4 2 5 2 2 2" xfId="7732"/>
    <cellStyle name="Обычный 2 2 4 2 5 2 2 2 2" xfId="15924"/>
    <cellStyle name="Обычный 2 2 4 2 5 2 2 2 2 2" xfId="32308"/>
    <cellStyle name="Обычный 2 2 4 2 5 2 2 2 3" xfId="24116"/>
    <cellStyle name="Обычный 2 2 4 2 5 2 2 3" xfId="11828"/>
    <cellStyle name="Обычный 2 2 4 2 5 2 2 3 2" xfId="28212"/>
    <cellStyle name="Обычный 2 2 4 2 5 2 2 4" xfId="20020"/>
    <cellStyle name="Обычный 2 2 4 2 5 2 3" xfId="5684"/>
    <cellStyle name="Обычный 2 2 4 2 5 2 3 2" xfId="13876"/>
    <cellStyle name="Обычный 2 2 4 2 5 2 3 2 2" xfId="30260"/>
    <cellStyle name="Обычный 2 2 4 2 5 2 3 3" xfId="22068"/>
    <cellStyle name="Обычный 2 2 4 2 5 2 4" xfId="9780"/>
    <cellStyle name="Обычный 2 2 4 2 5 2 4 2" xfId="26164"/>
    <cellStyle name="Обычный 2 2 4 2 5 2 5" xfId="17972"/>
    <cellStyle name="Обычный 2 2 4 2 5 3" xfId="2612"/>
    <cellStyle name="Обычный 2 2 4 2 5 3 2" xfId="6708"/>
    <cellStyle name="Обычный 2 2 4 2 5 3 2 2" xfId="14900"/>
    <cellStyle name="Обычный 2 2 4 2 5 3 2 2 2" xfId="31284"/>
    <cellStyle name="Обычный 2 2 4 2 5 3 2 3" xfId="23092"/>
    <cellStyle name="Обычный 2 2 4 2 5 3 3" xfId="10804"/>
    <cellStyle name="Обычный 2 2 4 2 5 3 3 2" xfId="27188"/>
    <cellStyle name="Обычный 2 2 4 2 5 3 4" xfId="18996"/>
    <cellStyle name="Обычный 2 2 4 2 5 4" xfId="4660"/>
    <cellStyle name="Обычный 2 2 4 2 5 4 2" xfId="12852"/>
    <cellStyle name="Обычный 2 2 4 2 5 4 2 2" xfId="29236"/>
    <cellStyle name="Обычный 2 2 4 2 5 4 3" xfId="21044"/>
    <cellStyle name="Обычный 2 2 4 2 5 5" xfId="8756"/>
    <cellStyle name="Обычный 2 2 4 2 5 5 2" xfId="25140"/>
    <cellStyle name="Обычный 2 2 4 2 5 6" xfId="16948"/>
    <cellStyle name="Обычный 2 2 4 2 6" xfId="1076"/>
    <cellStyle name="Обычный 2 2 4 2 6 2" xfId="3124"/>
    <cellStyle name="Обычный 2 2 4 2 6 2 2" xfId="7220"/>
    <cellStyle name="Обычный 2 2 4 2 6 2 2 2" xfId="15412"/>
    <cellStyle name="Обычный 2 2 4 2 6 2 2 2 2" xfId="31796"/>
    <cellStyle name="Обычный 2 2 4 2 6 2 2 3" xfId="23604"/>
    <cellStyle name="Обычный 2 2 4 2 6 2 3" xfId="11316"/>
    <cellStyle name="Обычный 2 2 4 2 6 2 3 2" xfId="27700"/>
    <cellStyle name="Обычный 2 2 4 2 6 2 4" xfId="19508"/>
    <cellStyle name="Обычный 2 2 4 2 6 3" xfId="5172"/>
    <cellStyle name="Обычный 2 2 4 2 6 3 2" xfId="13364"/>
    <cellStyle name="Обычный 2 2 4 2 6 3 2 2" xfId="29748"/>
    <cellStyle name="Обычный 2 2 4 2 6 3 3" xfId="21556"/>
    <cellStyle name="Обычный 2 2 4 2 6 4" xfId="9268"/>
    <cellStyle name="Обычный 2 2 4 2 6 4 2" xfId="25652"/>
    <cellStyle name="Обычный 2 2 4 2 6 5" xfId="17460"/>
    <cellStyle name="Обычный 2 2 4 2 7" xfId="2100"/>
    <cellStyle name="Обычный 2 2 4 2 7 2" xfId="6196"/>
    <cellStyle name="Обычный 2 2 4 2 7 2 2" xfId="14388"/>
    <cellStyle name="Обычный 2 2 4 2 7 2 2 2" xfId="30772"/>
    <cellStyle name="Обычный 2 2 4 2 7 2 3" xfId="22580"/>
    <cellStyle name="Обычный 2 2 4 2 7 3" xfId="10292"/>
    <cellStyle name="Обычный 2 2 4 2 7 3 2" xfId="26676"/>
    <cellStyle name="Обычный 2 2 4 2 7 4" xfId="18484"/>
    <cellStyle name="Обычный 2 2 4 2 8" xfId="4148"/>
    <cellStyle name="Обычный 2 2 4 2 8 2" xfId="12340"/>
    <cellStyle name="Обычный 2 2 4 2 8 2 2" xfId="28724"/>
    <cellStyle name="Обычный 2 2 4 2 8 3" xfId="20532"/>
    <cellStyle name="Обычный 2 2 4 2 9" xfId="8244"/>
    <cellStyle name="Обычный 2 2 4 2 9 2" xfId="24628"/>
    <cellStyle name="Обычный 2 2 4 3" xfId="84"/>
    <cellStyle name="Обычный 2 2 4 3 2" xfId="212"/>
    <cellStyle name="Обычный 2 2 4 3 2 2" xfId="468"/>
    <cellStyle name="Обычный 2 2 4 3 2 2 2" xfId="980"/>
    <cellStyle name="Обычный 2 2 4 3 2 2 2 2" xfId="2004"/>
    <cellStyle name="Обычный 2 2 4 3 2 2 2 2 2" xfId="4052"/>
    <cellStyle name="Обычный 2 2 4 3 2 2 2 2 2 2" xfId="8148"/>
    <cellStyle name="Обычный 2 2 4 3 2 2 2 2 2 2 2" xfId="16340"/>
    <cellStyle name="Обычный 2 2 4 3 2 2 2 2 2 2 2 2" xfId="32724"/>
    <cellStyle name="Обычный 2 2 4 3 2 2 2 2 2 2 3" xfId="24532"/>
    <cellStyle name="Обычный 2 2 4 3 2 2 2 2 2 3" xfId="12244"/>
    <cellStyle name="Обычный 2 2 4 3 2 2 2 2 2 3 2" xfId="28628"/>
    <cellStyle name="Обычный 2 2 4 3 2 2 2 2 2 4" xfId="20436"/>
    <cellStyle name="Обычный 2 2 4 3 2 2 2 2 3" xfId="6100"/>
    <cellStyle name="Обычный 2 2 4 3 2 2 2 2 3 2" xfId="14292"/>
    <cellStyle name="Обычный 2 2 4 3 2 2 2 2 3 2 2" xfId="30676"/>
    <cellStyle name="Обычный 2 2 4 3 2 2 2 2 3 3" xfId="22484"/>
    <cellStyle name="Обычный 2 2 4 3 2 2 2 2 4" xfId="10196"/>
    <cellStyle name="Обычный 2 2 4 3 2 2 2 2 4 2" xfId="26580"/>
    <cellStyle name="Обычный 2 2 4 3 2 2 2 2 5" xfId="18388"/>
    <cellStyle name="Обычный 2 2 4 3 2 2 2 3" xfId="3028"/>
    <cellStyle name="Обычный 2 2 4 3 2 2 2 3 2" xfId="7124"/>
    <cellStyle name="Обычный 2 2 4 3 2 2 2 3 2 2" xfId="15316"/>
    <cellStyle name="Обычный 2 2 4 3 2 2 2 3 2 2 2" xfId="31700"/>
    <cellStyle name="Обычный 2 2 4 3 2 2 2 3 2 3" xfId="23508"/>
    <cellStyle name="Обычный 2 2 4 3 2 2 2 3 3" xfId="11220"/>
    <cellStyle name="Обычный 2 2 4 3 2 2 2 3 3 2" xfId="27604"/>
    <cellStyle name="Обычный 2 2 4 3 2 2 2 3 4" xfId="19412"/>
    <cellStyle name="Обычный 2 2 4 3 2 2 2 4" xfId="5076"/>
    <cellStyle name="Обычный 2 2 4 3 2 2 2 4 2" xfId="13268"/>
    <cellStyle name="Обычный 2 2 4 3 2 2 2 4 2 2" xfId="29652"/>
    <cellStyle name="Обычный 2 2 4 3 2 2 2 4 3" xfId="21460"/>
    <cellStyle name="Обычный 2 2 4 3 2 2 2 5" xfId="9172"/>
    <cellStyle name="Обычный 2 2 4 3 2 2 2 5 2" xfId="25556"/>
    <cellStyle name="Обычный 2 2 4 3 2 2 2 6" xfId="17364"/>
    <cellStyle name="Обычный 2 2 4 3 2 2 3" xfId="1492"/>
    <cellStyle name="Обычный 2 2 4 3 2 2 3 2" xfId="3540"/>
    <cellStyle name="Обычный 2 2 4 3 2 2 3 2 2" xfId="7636"/>
    <cellStyle name="Обычный 2 2 4 3 2 2 3 2 2 2" xfId="15828"/>
    <cellStyle name="Обычный 2 2 4 3 2 2 3 2 2 2 2" xfId="32212"/>
    <cellStyle name="Обычный 2 2 4 3 2 2 3 2 2 3" xfId="24020"/>
    <cellStyle name="Обычный 2 2 4 3 2 2 3 2 3" xfId="11732"/>
    <cellStyle name="Обычный 2 2 4 3 2 2 3 2 3 2" xfId="28116"/>
    <cellStyle name="Обычный 2 2 4 3 2 2 3 2 4" xfId="19924"/>
    <cellStyle name="Обычный 2 2 4 3 2 2 3 3" xfId="5588"/>
    <cellStyle name="Обычный 2 2 4 3 2 2 3 3 2" xfId="13780"/>
    <cellStyle name="Обычный 2 2 4 3 2 2 3 3 2 2" xfId="30164"/>
    <cellStyle name="Обычный 2 2 4 3 2 2 3 3 3" xfId="21972"/>
    <cellStyle name="Обычный 2 2 4 3 2 2 3 4" xfId="9684"/>
    <cellStyle name="Обычный 2 2 4 3 2 2 3 4 2" xfId="26068"/>
    <cellStyle name="Обычный 2 2 4 3 2 2 3 5" xfId="17876"/>
    <cellStyle name="Обычный 2 2 4 3 2 2 4" xfId="2516"/>
    <cellStyle name="Обычный 2 2 4 3 2 2 4 2" xfId="6612"/>
    <cellStyle name="Обычный 2 2 4 3 2 2 4 2 2" xfId="14804"/>
    <cellStyle name="Обычный 2 2 4 3 2 2 4 2 2 2" xfId="31188"/>
    <cellStyle name="Обычный 2 2 4 3 2 2 4 2 3" xfId="22996"/>
    <cellStyle name="Обычный 2 2 4 3 2 2 4 3" xfId="10708"/>
    <cellStyle name="Обычный 2 2 4 3 2 2 4 3 2" xfId="27092"/>
    <cellStyle name="Обычный 2 2 4 3 2 2 4 4" xfId="18900"/>
    <cellStyle name="Обычный 2 2 4 3 2 2 5" xfId="4564"/>
    <cellStyle name="Обычный 2 2 4 3 2 2 5 2" xfId="12756"/>
    <cellStyle name="Обычный 2 2 4 3 2 2 5 2 2" xfId="29140"/>
    <cellStyle name="Обычный 2 2 4 3 2 2 5 3" xfId="20948"/>
    <cellStyle name="Обычный 2 2 4 3 2 2 6" xfId="8660"/>
    <cellStyle name="Обычный 2 2 4 3 2 2 6 2" xfId="25044"/>
    <cellStyle name="Обычный 2 2 4 3 2 2 7" xfId="16852"/>
    <cellStyle name="Обычный 2 2 4 3 2 3" xfId="724"/>
    <cellStyle name="Обычный 2 2 4 3 2 3 2" xfId="1748"/>
    <cellStyle name="Обычный 2 2 4 3 2 3 2 2" xfId="3796"/>
    <cellStyle name="Обычный 2 2 4 3 2 3 2 2 2" xfId="7892"/>
    <cellStyle name="Обычный 2 2 4 3 2 3 2 2 2 2" xfId="16084"/>
    <cellStyle name="Обычный 2 2 4 3 2 3 2 2 2 2 2" xfId="32468"/>
    <cellStyle name="Обычный 2 2 4 3 2 3 2 2 2 3" xfId="24276"/>
    <cellStyle name="Обычный 2 2 4 3 2 3 2 2 3" xfId="11988"/>
    <cellStyle name="Обычный 2 2 4 3 2 3 2 2 3 2" xfId="28372"/>
    <cellStyle name="Обычный 2 2 4 3 2 3 2 2 4" xfId="20180"/>
    <cellStyle name="Обычный 2 2 4 3 2 3 2 3" xfId="5844"/>
    <cellStyle name="Обычный 2 2 4 3 2 3 2 3 2" xfId="14036"/>
    <cellStyle name="Обычный 2 2 4 3 2 3 2 3 2 2" xfId="30420"/>
    <cellStyle name="Обычный 2 2 4 3 2 3 2 3 3" xfId="22228"/>
    <cellStyle name="Обычный 2 2 4 3 2 3 2 4" xfId="9940"/>
    <cellStyle name="Обычный 2 2 4 3 2 3 2 4 2" xfId="26324"/>
    <cellStyle name="Обычный 2 2 4 3 2 3 2 5" xfId="18132"/>
    <cellStyle name="Обычный 2 2 4 3 2 3 3" xfId="2772"/>
    <cellStyle name="Обычный 2 2 4 3 2 3 3 2" xfId="6868"/>
    <cellStyle name="Обычный 2 2 4 3 2 3 3 2 2" xfId="15060"/>
    <cellStyle name="Обычный 2 2 4 3 2 3 3 2 2 2" xfId="31444"/>
    <cellStyle name="Обычный 2 2 4 3 2 3 3 2 3" xfId="23252"/>
    <cellStyle name="Обычный 2 2 4 3 2 3 3 3" xfId="10964"/>
    <cellStyle name="Обычный 2 2 4 3 2 3 3 3 2" xfId="27348"/>
    <cellStyle name="Обычный 2 2 4 3 2 3 3 4" xfId="19156"/>
    <cellStyle name="Обычный 2 2 4 3 2 3 4" xfId="4820"/>
    <cellStyle name="Обычный 2 2 4 3 2 3 4 2" xfId="13012"/>
    <cellStyle name="Обычный 2 2 4 3 2 3 4 2 2" xfId="29396"/>
    <cellStyle name="Обычный 2 2 4 3 2 3 4 3" xfId="21204"/>
    <cellStyle name="Обычный 2 2 4 3 2 3 5" xfId="8916"/>
    <cellStyle name="Обычный 2 2 4 3 2 3 5 2" xfId="25300"/>
    <cellStyle name="Обычный 2 2 4 3 2 3 6" xfId="17108"/>
    <cellStyle name="Обычный 2 2 4 3 2 4" xfId="1236"/>
    <cellStyle name="Обычный 2 2 4 3 2 4 2" xfId="3284"/>
    <cellStyle name="Обычный 2 2 4 3 2 4 2 2" xfId="7380"/>
    <cellStyle name="Обычный 2 2 4 3 2 4 2 2 2" xfId="15572"/>
    <cellStyle name="Обычный 2 2 4 3 2 4 2 2 2 2" xfId="31956"/>
    <cellStyle name="Обычный 2 2 4 3 2 4 2 2 3" xfId="23764"/>
    <cellStyle name="Обычный 2 2 4 3 2 4 2 3" xfId="11476"/>
    <cellStyle name="Обычный 2 2 4 3 2 4 2 3 2" xfId="27860"/>
    <cellStyle name="Обычный 2 2 4 3 2 4 2 4" xfId="19668"/>
    <cellStyle name="Обычный 2 2 4 3 2 4 3" xfId="5332"/>
    <cellStyle name="Обычный 2 2 4 3 2 4 3 2" xfId="13524"/>
    <cellStyle name="Обычный 2 2 4 3 2 4 3 2 2" xfId="29908"/>
    <cellStyle name="Обычный 2 2 4 3 2 4 3 3" xfId="21716"/>
    <cellStyle name="Обычный 2 2 4 3 2 4 4" xfId="9428"/>
    <cellStyle name="Обычный 2 2 4 3 2 4 4 2" xfId="25812"/>
    <cellStyle name="Обычный 2 2 4 3 2 4 5" xfId="17620"/>
    <cellStyle name="Обычный 2 2 4 3 2 5" xfId="2260"/>
    <cellStyle name="Обычный 2 2 4 3 2 5 2" xfId="6356"/>
    <cellStyle name="Обычный 2 2 4 3 2 5 2 2" xfId="14548"/>
    <cellStyle name="Обычный 2 2 4 3 2 5 2 2 2" xfId="30932"/>
    <cellStyle name="Обычный 2 2 4 3 2 5 2 3" xfId="22740"/>
    <cellStyle name="Обычный 2 2 4 3 2 5 3" xfId="10452"/>
    <cellStyle name="Обычный 2 2 4 3 2 5 3 2" xfId="26836"/>
    <cellStyle name="Обычный 2 2 4 3 2 5 4" xfId="18644"/>
    <cellStyle name="Обычный 2 2 4 3 2 6" xfId="4308"/>
    <cellStyle name="Обычный 2 2 4 3 2 6 2" xfId="12500"/>
    <cellStyle name="Обычный 2 2 4 3 2 6 2 2" xfId="28884"/>
    <cellStyle name="Обычный 2 2 4 3 2 6 3" xfId="20692"/>
    <cellStyle name="Обычный 2 2 4 3 2 7" xfId="8404"/>
    <cellStyle name="Обычный 2 2 4 3 2 7 2" xfId="24788"/>
    <cellStyle name="Обычный 2 2 4 3 2 8" xfId="16596"/>
    <cellStyle name="Обычный 2 2 4 3 3" xfId="340"/>
    <cellStyle name="Обычный 2 2 4 3 3 2" xfId="852"/>
    <cellStyle name="Обычный 2 2 4 3 3 2 2" xfId="1876"/>
    <cellStyle name="Обычный 2 2 4 3 3 2 2 2" xfId="3924"/>
    <cellStyle name="Обычный 2 2 4 3 3 2 2 2 2" xfId="8020"/>
    <cellStyle name="Обычный 2 2 4 3 3 2 2 2 2 2" xfId="16212"/>
    <cellStyle name="Обычный 2 2 4 3 3 2 2 2 2 2 2" xfId="32596"/>
    <cellStyle name="Обычный 2 2 4 3 3 2 2 2 2 3" xfId="24404"/>
    <cellStyle name="Обычный 2 2 4 3 3 2 2 2 3" xfId="12116"/>
    <cellStyle name="Обычный 2 2 4 3 3 2 2 2 3 2" xfId="28500"/>
    <cellStyle name="Обычный 2 2 4 3 3 2 2 2 4" xfId="20308"/>
    <cellStyle name="Обычный 2 2 4 3 3 2 2 3" xfId="5972"/>
    <cellStyle name="Обычный 2 2 4 3 3 2 2 3 2" xfId="14164"/>
    <cellStyle name="Обычный 2 2 4 3 3 2 2 3 2 2" xfId="30548"/>
    <cellStyle name="Обычный 2 2 4 3 3 2 2 3 3" xfId="22356"/>
    <cellStyle name="Обычный 2 2 4 3 3 2 2 4" xfId="10068"/>
    <cellStyle name="Обычный 2 2 4 3 3 2 2 4 2" xfId="26452"/>
    <cellStyle name="Обычный 2 2 4 3 3 2 2 5" xfId="18260"/>
    <cellStyle name="Обычный 2 2 4 3 3 2 3" xfId="2900"/>
    <cellStyle name="Обычный 2 2 4 3 3 2 3 2" xfId="6996"/>
    <cellStyle name="Обычный 2 2 4 3 3 2 3 2 2" xfId="15188"/>
    <cellStyle name="Обычный 2 2 4 3 3 2 3 2 2 2" xfId="31572"/>
    <cellStyle name="Обычный 2 2 4 3 3 2 3 2 3" xfId="23380"/>
    <cellStyle name="Обычный 2 2 4 3 3 2 3 3" xfId="11092"/>
    <cellStyle name="Обычный 2 2 4 3 3 2 3 3 2" xfId="27476"/>
    <cellStyle name="Обычный 2 2 4 3 3 2 3 4" xfId="19284"/>
    <cellStyle name="Обычный 2 2 4 3 3 2 4" xfId="4948"/>
    <cellStyle name="Обычный 2 2 4 3 3 2 4 2" xfId="13140"/>
    <cellStyle name="Обычный 2 2 4 3 3 2 4 2 2" xfId="29524"/>
    <cellStyle name="Обычный 2 2 4 3 3 2 4 3" xfId="21332"/>
    <cellStyle name="Обычный 2 2 4 3 3 2 5" xfId="9044"/>
    <cellStyle name="Обычный 2 2 4 3 3 2 5 2" xfId="25428"/>
    <cellStyle name="Обычный 2 2 4 3 3 2 6" xfId="17236"/>
    <cellStyle name="Обычный 2 2 4 3 3 3" xfId="1364"/>
    <cellStyle name="Обычный 2 2 4 3 3 3 2" xfId="3412"/>
    <cellStyle name="Обычный 2 2 4 3 3 3 2 2" xfId="7508"/>
    <cellStyle name="Обычный 2 2 4 3 3 3 2 2 2" xfId="15700"/>
    <cellStyle name="Обычный 2 2 4 3 3 3 2 2 2 2" xfId="32084"/>
    <cellStyle name="Обычный 2 2 4 3 3 3 2 2 3" xfId="23892"/>
    <cellStyle name="Обычный 2 2 4 3 3 3 2 3" xfId="11604"/>
    <cellStyle name="Обычный 2 2 4 3 3 3 2 3 2" xfId="27988"/>
    <cellStyle name="Обычный 2 2 4 3 3 3 2 4" xfId="19796"/>
    <cellStyle name="Обычный 2 2 4 3 3 3 3" xfId="5460"/>
    <cellStyle name="Обычный 2 2 4 3 3 3 3 2" xfId="13652"/>
    <cellStyle name="Обычный 2 2 4 3 3 3 3 2 2" xfId="30036"/>
    <cellStyle name="Обычный 2 2 4 3 3 3 3 3" xfId="21844"/>
    <cellStyle name="Обычный 2 2 4 3 3 3 4" xfId="9556"/>
    <cellStyle name="Обычный 2 2 4 3 3 3 4 2" xfId="25940"/>
    <cellStyle name="Обычный 2 2 4 3 3 3 5" xfId="17748"/>
    <cellStyle name="Обычный 2 2 4 3 3 4" xfId="2388"/>
    <cellStyle name="Обычный 2 2 4 3 3 4 2" xfId="6484"/>
    <cellStyle name="Обычный 2 2 4 3 3 4 2 2" xfId="14676"/>
    <cellStyle name="Обычный 2 2 4 3 3 4 2 2 2" xfId="31060"/>
    <cellStyle name="Обычный 2 2 4 3 3 4 2 3" xfId="22868"/>
    <cellStyle name="Обычный 2 2 4 3 3 4 3" xfId="10580"/>
    <cellStyle name="Обычный 2 2 4 3 3 4 3 2" xfId="26964"/>
    <cellStyle name="Обычный 2 2 4 3 3 4 4" xfId="18772"/>
    <cellStyle name="Обычный 2 2 4 3 3 5" xfId="4436"/>
    <cellStyle name="Обычный 2 2 4 3 3 5 2" xfId="12628"/>
    <cellStyle name="Обычный 2 2 4 3 3 5 2 2" xfId="29012"/>
    <cellStyle name="Обычный 2 2 4 3 3 5 3" xfId="20820"/>
    <cellStyle name="Обычный 2 2 4 3 3 6" xfId="8532"/>
    <cellStyle name="Обычный 2 2 4 3 3 6 2" xfId="24916"/>
    <cellStyle name="Обычный 2 2 4 3 3 7" xfId="16724"/>
    <cellStyle name="Обычный 2 2 4 3 4" xfId="596"/>
    <cellStyle name="Обычный 2 2 4 3 4 2" xfId="1620"/>
    <cellStyle name="Обычный 2 2 4 3 4 2 2" xfId="3668"/>
    <cellStyle name="Обычный 2 2 4 3 4 2 2 2" xfId="7764"/>
    <cellStyle name="Обычный 2 2 4 3 4 2 2 2 2" xfId="15956"/>
    <cellStyle name="Обычный 2 2 4 3 4 2 2 2 2 2" xfId="32340"/>
    <cellStyle name="Обычный 2 2 4 3 4 2 2 2 3" xfId="24148"/>
    <cellStyle name="Обычный 2 2 4 3 4 2 2 3" xfId="11860"/>
    <cellStyle name="Обычный 2 2 4 3 4 2 2 3 2" xfId="28244"/>
    <cellStyle name="Обычный 2 2 4 3 4 2 2 4" xfId="20052"/>
    <cellStyle name="Обычный 2 2 4 3 4 2 3" xfId="5716"/>
    <cellStyle name="Обычный 2 2 4 3 4 2 3 2" xfId="13908"/>
    <cellStyle name="Обычный 2 2 4 3 4 2 3 2 2" xfId="30292"/>
    <cellStyle name="Обычный 2 2 4 3 4 2 3 3" xfId="22100"/>
    <cellStyle name="Обычный 2 2 4 3 4 2 4" xfId="9812"/>
    <cellStyle name="Обычный 2 2 4 3 4 2 4 2" xfId="26196"/>
    <cellStyle name="Обычный 2 2 4 3 4 2 5" xfId="18004"/>
    <cellStyle name="Обычный 2 2 4 3 4 3" xfId="2644"/>
    <cellStyle name="Обычный 2 2 4 3 4 3 2" xfId="6740"/>
    <cellStyle name="Обычный 2 2 4 3 4 3 2 2" xfId="14932"/>
    <cellStyle name="Обычный 2 2 4 3 4 3 2 2 2" xfId="31316"/>
    <cellStyle name="Обычный 2 2 4 3 4 3 2 3" xfId="23124"/>
    <cellStyle name="Обычный 2 2 4 3 4 3 3" xfId="10836"/>
    <cellStyle name="Обычный 2 2 4 3 4 3 3 2" xfId="27220"/>
    <cellStyle name="Обычный 2 2 4 3 4 3 4" xfId="19028"/>
    <cellStyle name="Обычный 2 2 4 3 4 4" xfId="4692"/>
    <cellStyle name="Обычный 2 2 4 3 4 4 2" xfId="12884"/>
    <cellStyle name="Обычный 2 2 4 3 4 4 2 2" xfId="29268"/>
    <cellStyle name="Обычный 2 2 4 3 4 4 3" xfId="21076"/>
    <cellStyle name="Обычный 2 2 4 3 4 5" xfId="8788"/>
    <cellStyle name="Обычный 2 2 4 3 4 5 2" xfId="25172"/>
    <cellStyle name="Обычный 2 2 4 3 4 6" xfId="16980"/>
    <cellStyle name="Обычный 2 2 4 3 5" xfId="1108"/>
    <cellStyle name="Обычный 2 2 4 3 5 2" xfId="3156"/>
    <cellStyle name="Обычный 2 2 4 3 5 2 2" xfId="7252"/>
    <cellStyle name="Обычный 2 2 4 3 5 2 2 2" xfId="15444"/>
    <cellStyle name="Обычный 2 2 4 3 5 2 2 2 2" xfId="31828"/>
    <cellStyle name="Обычный 2 2 4 3 5 2 2 3" xfId="23636"/>
    <cellStyle name="Обычный 2 2 4 3 5 2 3" xfId="11348"/>
    <cellStyle name="Обычный 2 2 4 3 5 2 3 2" xfId="27732"/>
    <cellStyle name="Обычный 2 2 4 3 5 2 4" xfId="19540"/>
    <cellStyle name="Обычный 2 2 4 3 5 3" xfId="5204"/>
    <cellStyle name="Обычный 2 2 4 3 5 3 2" xfId="13396"/>
    <cellStyle name="Обычный 2 2 4 3 5 3 2 2" xfId="29780"/>
    <cellStyle name="Обычный 2 2 4 3 5 3 3" xfId="21588"/>
    <cellStyle name="Обычный 2 2 4 3 5 4" xfId="9300"/>
    <cellStyle name="Обычный 2 2 4 3 5 4 2" xfId="25684"/>
    <cellStyle name="Обычный 2 2 4 3 5 5" xfId="17492"/>
    <cellStyle name="Обычный 2 2 4 3 6" xfId="2132"/>
    <cellStyle name="Обычный 2 2 4 3 6 2" xfId="6228"/>
    <cellStyle name="Обычный 2 2 4 3 6 2 2" xfId="14420"/>
    <cellStyle name="Обычный 2 2 4 3 6 2 2 2" xfId="30804"/>
    <cellStyle name="Обычный 2 2 4 3 6 2 3" xfId="22612"/>
    <cellStyle name="Обычный 2 2 4 3 6 3" xfId="10324"/>
    <cellStyle name="Обычный 2 2 4 3 6 3 2" xfId="26708"/>
    <cellStyle name="Обычный 2 2 4 3 6 4" xfId="18516"/>
    <cellStyle name="Обычный 2 2 4 3 7" xfId="4180"/>
    <cellStyle name="Обычный 2 2 4 3 7 2" xfId="12372"/>
    <cellStyle name="Обычный 2 2 4 3 7 2 2" xfId="28756"/>
    <cellStyle name="Обычный 2 2 4 3 7 3" xfId="20564"/>
    <cellStyle name="Обычный 2 2 4 3 8" xfId="8276"/>
    <cellStyle name="Обычный 2 2 4 3 8 2" xfId="24660"/>
    <cellStyle name="Обычный 2 2 4 3 9" xfId="16468"/>
    <cellStyle name="Обычный 2 2 4 4" xfId="148"/>
    <cellStyle name="Обычный 2 2 4 4 2" xfId="404"/>
    <cellStyle name="Обычный 2 2 4 4 2 2" xfId="916"/>
    <cellStyle name="Обычный 2 2 4 4 2 2 2" xfId="1940"/>
    <cellStyle name="Обычный 2 2 4 4 2 2 2 2" xfId="3988"/>
    <cellStyle name="Обычный 2 2 4 4 2 2 2 2 2" xfId="8084"/>
    <cellStyle name="Обычный 2 2 4 4 2 2 2 2 2 2" xfId="16276"/>
    <cellStyle name="Обычный 2 2 4 4 2 2 2 2 2 2 2" xfId="32660"/>
    <cellStyle name="Обычный 2 2 4 4 2 2 2 2 2 3" xfId="24468"/>
    <cellStyle name="Обычный 2 2 4 4 2 2 2 2 3" xfId="12180"/>
    <cellStyle name="Обычный 2 2 4 4 2 2 2 2 3 2" xfId="28564"/>
    <cellStyle name="Обычный 2 2 4 4 2 2 2 2 4" xfId="20372"/>
    <cellStyle name="Обычный 2 2 4 4 2 2 2 3" xfId="6036"/>
    <cellStyle name="Обычный 2 2 4 4 2 2 2 3 2" xfId="14228"/>
    <cellStyle name="Обычный 2 2 4 4 2 2 2 3 2 2" xfId="30612"/>
    <cellStyle name="Обычный 2 2 4 4 2 2 2 3 3" xfId="22420"/>
    <cellStyle name="Обычный 2 2 4 4 2 2 2 4" xfId="10132"/>
    <cellStyle name="Обычный 2 2 4 4 2 2 2 4 2" xfId="26516"/>
    <cellStyle name="Обычный 2 2 4 4 2 2 2 5" xfId="18324"/>
    <cellStyle name="Обычный 2 2 4 4 2 2 3" xfId="2964"/>
    <cellStyle name="Обычный 2 2 4 4 2 2 3 2" xfId="7060"/>
    <cellStyle name="Обычный 2 2 4 4 2 2 3 2 2" xfId="15252"/>
    <cellStyle name="Обычный 2 2 4 4 2 2 3 2 2 2" xfId="31636"/>
    <cellStyle name="Обычный 2 2 4 4 2 2 3 2 3" xfId="23444"/>
    <cellStyle name="Обычный 2 2 4 4 2 2 3 3" xfId="11156"/>
    <cellStyle name="Обычный 2 2 4 4 2 2 3 3 2" xfId="27540"/>
    <cellStyle name="Обычный 2 2 4 4 2 2 3 4" xfId="19348"/>
    <cellStyle name="Обычный 2 2 4 4 2 2 4" xfId="5012"/>
    <cellStyle name="Обычный 2 2 4 4 2 2 4 2" xfId="13204"/>
    <cellStyle name="Обычный 2 2 4 4 2 2 4 2 2" xfId="29588"/>
    <cellStyle name="Обычный 2 2 4 4 2 2 4 3" xfId="21396"/>
    <cellStyle name="Обычный 2 2 4 4 2 2 5" xfId="9108"/>
    <cellStyle name="Обычный 2 2 4 4 2 2 5 2" xfId="25492"/>
    <cellStyle name="Обычный 2 2 4 4 2 2 6" xfId="17300"/>
    <cellStyle name="Обычный 2 2 4 4 2 3" xfId="1428"/>
    <cellStyle name="Обычный 2 2 4 4 2 3 2" xfId="3476"/>
    <cellStyle name="Обычный 2 2 4 4 2 3 2 2" xfId="7572"/>
    <cellStyle name="Обычный 2 2 4 4 2 3 2 2 2" xfId="15764"/>
    <cellStyle name="Обычный 2 2 4 4 2 3 2 2 2 2" xfId="32148"/>
    <cellStyle name="Обычный 2 2 4 4 2 3 2 2 3" xfId="23956"/>
    <cellStyle name="Обычный 2 2 4 4 2 3 2 3" xfId="11668"/>
    <cellStyle name="Обычный 2 2 4 4 2 3 2 3 2" xfId="28052"/>
    <cellStyle name="Обычный 2 2 4 4 2 3 2 4" xfId="19860"/>
    <cellStyle name="Обычный 2 2 4 4 2 3 3" xfId="5524"/>
    <cellStyle name="Обычный 2 2 4 4 2 3 3 2" xfId="13716"/>
    <cellStyle name="Обычный 2 2 4 4 2 3 3 2 2" xfId="30100"/>
    <cellStyle name="Обычный 2 2 4 4 2 3 3 3" xfId="21908"/>
    <cellStyle name="Обычный 2 2 4 4 2 3 4" xfId="9620"/>
    <cellStyle name="Обычный 2 2 4 4 2 3 4 2" xfId="26004"/>
    <cellStyle name="Обычный 2 2 4 4 2 3 5" xfId="17812"/>
    <cellStyle name="Обычный 2 2 4 4 2 4" xfId="2452"/>
    <cellStyle name="Обычный 2 2 4 4 2 4 2" xfId="6548"/>
    <cellStyle name="Обычный 2 2 4 4 2 4 2 2" xfId="14740"/>
    <cellStyle name="Обычный 2 2 4 4 2 4 2 2 2" xfId="31124"/>
    <cellStyle name="Обычный 2 2 4 4 2 4 2 3" xfId="22932"/>
    <cellStyle name="Обычный 2 2 4 4 2 4 3" xfId="10644"/>
    <cellStyle name="Обычный 2 2 4 4 2 4 3 2" xfId="27028"/>
    <cellStyle name="Обычный 2 2 4 4 2 4 4" xfId="18836"/>
    <cellStyle name="Обычный 2 2 4 4 2 5" xfId="4500"/>
    <cellStyle name="Обычный 2 2 4 4 2 5 2" xfId="12692"/>
    <cellStyle name="Обычный 2 2 4 4 2 5 2 2" xfId="29076"/>
    <cellStyle name="Обычный 2 2 4 4 2 5 3" xfId="20884"/>
    <cellStyle name="Обычный 2 2 4 4 2 6" xfId="8596"/>
    <cellStyle name="Обычный 2 2 4 4 2 6 2" xfId="24980"/>
    <cellStyle name="Обычный 2 2 4 4 2 7" xfId="16788"/>
    <cellStyle name="Обычный 2 2 4 4 3" xfId="660"/>
    <cellStyle name="Обычный 2 2 4 4 3 2" xfId="1684"/>
    <cellStyle name="Обычный 2 2 4 4 3 2 2" xfId="3732"/>
    <cellStyle name="Обычный 2 2 4 4 3 2 2 2" xfId="7828"/>
    <cellStyle name="Обычный 2 2 4 4 3 2 2 2 2" xfId="16020"/>
    <cellStyle name="Обычный 2 2 4 4 3 2 2 2 2 2" xfId="32404"/>
    <cellStyle name="Обычный 2 2 4 4 3 2 2 2 3" xfId="24212"/>
    <cellStyle name="Обычный 2 2 4 4 3 2 2 3" xfId="11924"/>
    <cellStyle name="Обычный 2 2 4 4 3 2 2 3 2" xfId="28308"/>
    <cellStyle name="Обычный 2 2 4 4 3 2 2 4" xfId="20116"/>
    <cellStyle name="Обычный 2 2 4 4 3 2 3" xfId="5780"/>
    <cellStyle name="Обычный 2 2 4 4 3 2 3 2" xfId="13972"/>
    <cellStyle name="Обычный 2 2 4 4 3 2 3 2 2" xfId="30356"/>
    <cellStyle name="Обычный 2 2 4 4 3 2 3 3" xfId="22164"/>
    <cellStyle name="Обычный 2 2 4 4 3 2 4" xfId="9876"/>
    <cellStyle name="Обычный 2 2 4 4 3 2 4 2" xfId="26260"/>
    <cellStyle name="Обычный 2 2 4 4 3 2 5" xfId="18068"/>
    <cellStyle name="Обычный 2 2 4 4 3 3" xfId="2708"/>
    <cellStyle name="Обычный 2 2 4 4 3 3 2" xfId="6804"/>
    <cellStyle name="Обычный 2 2 4 4 3 3 2 2" xfId="14996"/>
    <cellStyle name="Обычный 2 2 4 4 3 3 2 2 2" xfId="31380"/>
    <cellStyle name="Обычный 2 2 4 4 3 3 2 3" xfId="23188"/>
    <cellStyle name="Обычный 2 2 4 4 3 3 3" xfId="10900"/>
    <cellStyle name="Обычный 2 2 4 4 3 3 3 2" xfId="27284"/>
    <cellStyle name="Обычный 2 2 4 4 3 3 4" xfId="19092"/>
    <cellStyle name="Обычный 2 2 4 4 3 4" xfId="4756"/>
    <cellStyle name="Обычный 2 2 4 4 3 4 2" xfId="12948"/>
    <cellStyle name="Обычный 2 2 4 4 3 4 2 2" xfId="29332"/>
    <cellStyle name="Обычный 2 2 4 4 3 4 3" xfId="21140"/>
    <cellStyle name="Обычный 2 2 4 4 3 5" xfId="8852"/>
    <cellStyle name="Обычный 2 2 4 4 3 5 2" xfId="25236"/>
    <cellStyle name="Обычный 2 2 4 4 3 6" xfId="17044"/>
    <cellStyle name="Обычный 2 2 4 4 4" xfId="1172"/>
    <cellStyle name="Обычный 2 2 4 4 4 2" xfId="3220"/>
    <cellStyle name="Обычный 2 2 4 4 4 2 2" xfId="7316"/>
    <cellStyle name="Обычный 2 2 4 4 4 2 2 2" xfId="15508"/>
    <cellStyle name="Обычный 2 2 4 4 4 2 2 2 2" xfId="31892"/>
    <cellStyle name="Обычный 2 2 4 4 4 2 2 3" xfId="23700"/>
    <cellStyle name="Обычный 2 2 4 4 4 2 3" xfId="11412"/>
    <cellStyle name="Обычный 2 2 4 4 4 2 3 2" xfId="27796"/>
    <cellStyle name="Обычный 2 2 4 4 4 2 4" xfId="19604"/>
    <cellStyle name="Обычный 2 2 4 4 4 3" xfId="5268"/>
    <cellStyle name="Обычный 2 2 4 4 4 3 2" xfId="13460"/>
    <cellStyle name="Обычный 2 2 4 4 4 3 2 2" xfId="29844"/>
    <cellStyle name="Обычный 2 2 4 4 4 3 3" xfId="21652"/>
    <cellStyle name="Обычный 2 2 4 4 4 4" xfId="9364"/>
    <cellStyle name="Обычный 2 2 4 4 4 4 2" xfId="25748"/>
    <cellStyle name="Обычный 2 2 4 4 4 5" xfId="17556"/>
    <cellStyle name="Обычный 2 2 4 4 5" xfId="2196"/>
    <cellStyle name="Обычный 2 2 4 4 5 2" xfId="6292"/>
    <cellStyle name="Обычный 2 2 4 4 5 2 2" xfId="14484"/>
    <cellStyle name="Обычный 2 2 4 4 5 2 2 2" xfId="30868"/>
    <cellStyle name="Обычный 2 2 4 4 5 2 3" xfId="22676"/>
    <cellStyle name="Обычный 2 2 4 4 5 3" xfId="10388"/>
    <cellStyle name="Обычный 2 2 4 4 5 3 2" xfId="26772"/>
    <cellStyle name="Обычный 2 2 4 4 5 4" xfId="18580"/>
    <cellStyle name="Обычный 2 2 4 4 6" xfId="4244"/>
    <cellStyle name="Обычный 2 2 4 4 6 2" xfId="12436"/>
    <cellStyle name="Обычный 2 2 4 4 6 2 2" xfId="28820"/>
    <cellStyle name="Обычный 2 2 4 4 6 3" xfId="20628"/>
    <cellStyle name="Обычный 2 2 4 4 7" xfId="8340"/>
    <cellStyle name="Обычный 2 2 4 4 7 2" xfId="24724"/>
    <cellStyle name="Обычный 2 2 4 4 8" xfId="16532"/>
    <cellStyle name="Обычный 2 2 4 5" xfId="276"/>
    <cellStyle name="Обычный 2 2 4 5 2" xfId="788"/>
    <cellStyle name="Обычный 2 2 4 5 2 2" xfId="1812"/>
    <cellStyle name="Обычный 2 2 4 5 2 2 2" xfId="3860"/>
    <cellStyle name="Обычный 2 2 4 5 2 2 2 2" xfId="7956"/>
    <cellStyle name="Обычный 2 2 4 5 2 2 2 2 2" xfId="16148"/>
    <cellStyle name="Обычный 2 2 4 5 2 2 2 2 2 2" xfId="32532"/>
    <cellStyle name="Обычный 2 2 4 5 2 2 2 2 3" xfId="24340"/>
    <cellStyle name="Обычный 2 2 4 5 2 2 2 3" xfId="12052"/>
    <cellStyle name="Обычный 2 2 4 5 2 2 2 3 2" xfId="28436"/>
    <cellStyle name="Обычный 2 2 4 5 2 2 2 4" xfId="20244"/>
    <cellStyle name="Обычный 2 2 4 5 2 2 3" xfId="5908"/>
    <cellStyle name="Обычный 2 2 4 5 2 2 3 2" xfId="14100"/>
    <cellStyle name="Обычный 2 2 4 5 2 2 3 2 2" xfId="30484"/>
    <cellStyle name="Обычный 2 2 4 5 2 2 3 3" xfId="22292"/>
    <cellStyle name="Обычный 2 2 4 5 2 2 4" xfId="10004"/>
    <cellStyle name="Обычный 2 2 4 5 2 2 4 2" xfId="26388"/>
    <cellStyle name="Обычный 2 2 4 5 2 2 5" xfId="18196"/>
    <cellStyle name="Обычный 2 2 4 5 2 3" xfId="2836"/>
    <cellStyle name="Обычный 2 2 4 5 2 3 2" xfId="6932"/>
    <cellStyle name="Обычный 2 2 4 5 2 3 2 2" xfId="15124"/>
    <cellStyle name="Обычный 2 2 4 5 2 3 2 2 2" xfId="31508"/>
    <cellStyle name="Обычный 2 2 4 5 2 3 2 3" xfId="23316"/>
    <cellStyle name="Обычный 2 2 4 5 2 3 3" xfId="11028"/>
    <cellStyle name="Обычный 2 2 4 5 2 3 3 2" xfId="27412"/>
    <cellStyle name="Обычный 2 2 4 5 2 3 4" xfId="19220"/>
    <cellStyle name="Обычный 2 2 4 5 2 4" xfId="4884"/>
    <cellStyle name="Обычный 2 2 4 5 2 4 2" xfId="13076"/>
    <cellStyle name="Обычный 2 2 4 5 2 4 2 2" xfId="29460"/>
    <cellStyle name="Обычный 2 2 4 5 2 4 3" xfId="21268"/>
    <cellStyle name="Обычный 2 2 4 5 2 5" xfId="8980"/>
    <cellStyle name="Обычный 2 2 4 5 2 5 2" xfId="25364"/>
    <cellStyle name="Обычный 2 2 4 5 2 6" xfId="17172"/>
    <cellStyle name="Обычный 2 2 4 5 3" xfId="1300"/>
    <cellStyle name="Обычный 2 2 4 5 3 2" xfId="3348"/>
    <cellStyle name="Обычный 2 2 4 5 3 2 2" xfId="7444"/>
    <cellStyle name="Обычный 2 2 4 5 3 2 2 2" xfId="15636"/>
    <cellStyle name="Обычный 2 2 4 5 3 2 2 2 2" xfId="32020"/>
    <cellStyle name="Обычный 2 2 4 5 3 2 2 3" xfId="23828"/>
    <cellStyle name="Обычный 2 2 4 5 3 2 3" xfId="11540"/>
    <cellStyle name="Обычный 2 2 4 5 3 2 3 2" xfId="27924"/>
    <cellStyle name="Обычный 2 2 4 5 3 2 4" xfId="19732"/>
    <cellStyle name="Обычный 2 2 4 5 3 3" xfId="5396"/>
    <cellStyle name="Обычный 2 2 4 5 3 3 2" xfId="13588"/>
    <cellStyle name="Обычный 2 2 4 5 3 3 2 2" xfId="29972"/>
    <cellStyle name="Обычный 2 2 4 5 3 3 3" xfId="21780"/>
    <cellStyle name="Обычный 2 2 4 5 3 4" xfId="9492"/>
    <cellStyle name="Обычный 2 2 4 5 3 4 2" xfId="25876"/>
    <cellStyle name="Обычный 2 2 4 5 3 5" xfId="17684"/>
    <cellStyle name="Обычный 2 2 4 5 4" xfId="2324"/>
    <cellStyle name="Обычный 2 2 4 5 4 2" xfId="6420"/>
    <cellStyle name="Обычный 2 2 4 5 4 2 2" xfId="14612"/>
    <cellStyle name="Обычный 2 2 4 5 4 2 2 2" xfId="30996"/>
    <cellStyle name="Обычный 2 2 4 5 4 2 3" xfId="22804"/>
    <cellStyle name="Обычный 2 2 4 5 4 3" xfId="10516"/>
    <cellStyle name="Обычный 2 2 4 5 4 3 2" xfId="26900"/>
    <cellStyle name="Обычный 2 2 4 5 4 4" xfId="18708"/>
    <cellStyle name="Обычный 2 2 4 5 5" xfId="4372"/>
    <cellStyle name="Обычный 2 2 4 5 5 2" xfId="12564"/>
    <cellStyle name="Обычный 2 2 4 5 5 2 2" xfId="28948"/>
    <cellStyle name="Обычный 2 2 4 5 5 3" xfId="20756"/>
    <cellStyle name="Обычный 2 2 4 5 6" xfId="8468"/>
    <cellStyle name="Обычный 2 2 4 5 6 2" xfId="24852"/>
    <cellStyle name="Обычный 2 2 4 5 7" xfId="16660"/>
    <cellStyle name="Обычный 2 2 4 6" xfId="532"/>
    <cellStyle name="Обычный 2 2 4 6 2" xfId="1556"/>
    <cellStyle name="Обычный 2 2 4 6 2 2" xfId="3604"/>
    <cellStyle name="Обычный 2 2 4 6 2 2 2" xfId="7700"/>
    <cellStyle name="Обычный 2 2 4 6 2 2 2 2" xfId="15892"/>
    <cellStyle name="Обычный 2 2 4 6 2 2 2 2 2" xfId="32276"/>
    <cellStyle name="Обычный 2 2 4 6 2 2 2 3" xfId="24084"/>
    <cellStyle name="Обычный 2 2 4 6 2 2 3" xfId="11796"/>
    <cellStyle name="Обычный 2 2 4 6 2 2 3 2" xfId="28180"/>
    <cellStyle name="Обычный 2 2 4 6 2 2 4" xfId="19988"/>
    <cellStyle name="Обычный 2 2 4 6 2 3" xfId="5652"/>
    <cellStyle name="Обычный 2 2 4 6 2 3 2" xfId="13844"/>
    <cellStyle name="Обычный 2 2 4 6 2 3 2 2" xfId="30228"/>
    <cellStyle name="Обычный 2 2 4 6 2 3 3" xfId="22036"/>
    <cellStyle name="Обычный 2 2 4 6 2 4" xfId="9748"/>
    <cellStyle name="Обычный 2 2 4 6 2 4 2" xfId="26132"/>
    <cellStyle name="Обычный 2 2 4 6 2 5" xfId="17940"/>
    <cellStyle name="Обычный 2 2 4 6 3" xfId="2580"/>
    <cellStyle name="Обычный 2 2 4 6 3 2" xfId="6676"/>
    <cellStyle name="Обычный 2 2 4 6 3 2 2" xfId="14868"/>
    <cellStyle name="Обычный 2 2 4 6 3 2 2 2" xfId="31252"/>
    <cellStyle name="Обычный 2 2 4 6 3 2 3" xfId="23060"/>
    <cellStyle name="Обычный 2 2 4 6 3 3" xfId="10772"/>
    <cellStyle name="Обычный 2 2 4 6 3 3 2" xfId="27156"/>
    <cellStyle name="Обычный 2 2 4 6 3 4" xfId="18964"/>
    <cellStyle name="Обычный 2 2 4 6 4" xfId="4628"/>
    <cellStyle name="Обычный 2 2 4 6 4 2" xfId="12820"/>
    <cellStyle name="Обычный 2 2 4 6 4 2 2" xfId="29204"/>
    <cellStyle name="Обычный 2 2 4 6 4 3" xfId="21012"/>
    <cellStyle name="Обычный 2 2 4 6 5" xfId="8724"/>
    <cellStyle name="Обычный 2 2 4 6 5 2" xfId="25108"/>
    <cellStyle name="Обычный 2 2 4 6 6" xfId="16916"/>
    <cellStyle name="Обычный 2 2 4 7" xfId="1044"/>
    <cellStyle name="Обычный 2 2 4 7 2" xfId="3092"/>
    <cellStyle name="Обычный 2 2 4 7 2 2" xfId="7188"/>
    <cellStyle name="Обычный 2 2 4 7 2 2 2" xfId="15380"/>
    <cellStyle name="Обычный 2 2 4 7 2 2 2 2" xfId="31764"/>
    <cellStyle name="Обычный 2 2 4 7 2 2 3" xfId="23572"/>
    <cellStyle name="Обычный 2 2 4 7 2 3" xfId="11284"/>
    <cellStyle name="Обычный 2 2 4 7 2 3 2" xfId="27668"/>
    <cellStyle name="Обычный 2 2 4 7 2 4" xfId="19476"/>
    <cellStyle name="Обычный 2 2 4 7 3" xfId="5140"/>
    <cellStyle name="Обычный 2 2 4 7 3 2" xfId="13332"/>
    <cellStyle name="Обычный 2 2 4 7 3 2 2" xfId="29716"/>
    <cellStyle name="Обычный 2 2 4 7 3 3" xfId="21524"/>
    <cellStyle name="Обычный 2 2 4 7 4" xfId="9236"/>
    <cellStyle name="Обычный 2 2 4 7 4 2" xfId="25620"/>
    <cellStyle name="Обычный 2 2 4 7 5" xfId="17428"/>
    <cellStyle name="Обычный 2 2 4 8" xfId="2068"/>
    <cellStyle name="Обычный 2 2 4 8 2" xfId="6164"/>
    <cellStyle name="Обычный 2 2 4 8 2 2" xfId="14356"/>
    <cellStyle name="Обычный 2 2 4 8 2 2 2" xfId="30740"/>
    <cellStyle name="Обычный 2 2 4 8 2 3" xfId="22548"/>
    <cellStyle name="Обычный 2 2 4 8 3" xfId="10260"/>
    <cellStyle name="Обычный 2 2 4 8 3 2" xfId="26644"/>
    <cellStyle name="Обычный 2 2 4 8 4" xfId="18452"/>
    <cellStyle name="Обычный 2 2 4 9" xfId="4116"/>
    <cellStyle name="Обычный 2 2 4 9 2" xfId="12308"/>
    <cellStyle name="Обычный 2 2 4 9 2 2" xfId="28692"/>
    <cellStyle name="Обычный 2 2 4 9 3" xfId="20500"/>
    <cellStyle name="Обычный 2 2 5" xfId="36"/>
    <cellStyle name="Обычный 2 2 5 10" xfId="16420"/>
    <cellStyle name="Обычный 2 2 5 2" xfId="100"/>
    <cellStyle name="Обычный 2 2 5 2 2" xfId="228"/>
    <cellStyle name="Обычный 2 2 5 2 2 2" xfId="484"/>
    <cellStyle name="Обычный 2 2 5 2 2 2 2" xfId="996"/>
    <cellStyle name="Обычный 2 2 5 2 2 2 2 2" xfId="2020"/>
    <cellStyle name="Обычный 2 2 5 2 2 2 2 2 2" xfId="4068"/>
    <cellStyle name="Обычный 2 2 5 2 2 2 2 2 2 2" xfId="8164"/>
    <cellStyle name="Обычный 2 2 5 2 2 2 2 2 2 2 2" xfId="16356"/>
    <cellStyle name="Обычный 2 2 5 2 2 2 2 2 2 2 2 2" xfId="32740"/>
    <cellStyle name="Обычный 2 2 5 2 2 2 2 2 2 2 3" xfId="24548"/>
    <cellStyle name="Обычный 2 2 5 2 2 2 2 2 2 3" xfId="12260"/>
    <cellStyle name="Обычный 2 2 5 2 2 2 2 2 2 3 2" xfId="28644"/>
    <cellStyle name="Обычный 2 2 5 2 2 2 2 2 2 4" xfId="20452"/>
    <cellStyle name="Обычный 2 2 5 2 2 2 2 2 3" xfId="6116"/>
    <cellStyle name="Обычный 2 2 5 2 2 2 2 2 3 2" xfId="14308"/>
    <cellStyle name="Обычный 2 2 5 2 2 2 2 2 3 2 2" xfId="30692"/>
    <cellStyle name="Обычный 2 2 5 2 2 2 2 2 3 3" xfId="22500"/>
    <cellStyle name="Обычный 2 2 5 2 2 2 2 2 4" xfId="10212"/>
    <cellStyle name="Обычный 2 2 5 2 2 2 2 2 4 2" xfId="26596"/>
    <cellStyle name="Обычный 2 2 5 2 2 2 2 2 5" xfId="18404"/>
    <cellStyle name="Обычный 2 2 5 2 2 2 2 3" xfId="3044"/>
    <cellStyle name="Обычный 2 2 5 2 2 2 2 3 2" xfId="7140"/>
    <cellStyle name="Обычный 2 2 5 2 2 2 2 3 2 2" xfId="15332"/>
    <cellStyle name="Обычный 2 2 5 2 2 2 2 3 2 2 2" xfId="31716"/>
    <cellStyle name="Обычный 2 2 5 2 2 2 2 3 2 3" xfId="23524"/>
    <cellStyle name="Обычный 2 2 5 2 2 2 2 3 3" xfId="11236"/>
    <cellStyle name="Обычный 2 2 5 2 2 2 2 3 3 2" xfId="27620"/>
    <cellStyle name="Обычный 2 2 5 2 2 2 2 3 4" xfId="19428"/>
    <cellStyle name="Обычный 2 2 5 2 2 2 2 4" xfId="5092"/>
    <cellStyle name="Обычный 2 2 5 2 2 2 2 4 2" xfId="13284"/>
    <cellStyle name="Обычный 2 2 5 2 2 2 2 4 2 2" xfId="29668"/>
    <cellStyle name="Обычный 2 2 5 2 2 2 2 4 3" xfId="21476"/>
    <cellStyle name="Обычный 2 2 5 2 2 2 2 5" xfId="9188"/>
    <cellStyle name="Обычный 2 2 5 2 2 2 2 5 2" xfId="25572"/>
    <cellStyle name="Обычный 2 2 5 2 2 2 2 6" xfId="17380"/>
    <cellStyle name="Обычный 2 2 5 2 2 2 3" xfId="1508"/>
    <cellStyle name="Обычный 2 2 5 2 2 2 3 2" xfId="3556"/>
    <cellStyle name="Обычный 2 2 5 2 2 2 3 2 2" xfId="7652"/>
    <cellStyle name="Обычный 2 2 5 2 2 2 3 2 2 2" xfId="15844"/>
    <cellStyle name="Обычный 2 2 5 2 2 2 3 2 2 2 2" xfId="32228"/>
    <cellStyle name="Обычный 2 2 5 2 2 2 3 2 2 3" xfId="24036"/>
    <cellStyle name="Обычный 2 2 5 2 2 2 3 2 3" xfId="11748"/>
    <cellStyle name="Обычный 2 2 5 2 2 2 3 2 3 2" xfId="28132"/>
    <cellStyle name="Обычный 2 2 5 2 2 2 3 2 4" xfId="19940"/>
    <cellStyle name="Обычный 2 2 5 2 2 2 3 3" xfId="5604"/>
    <cellStyle name="Обычный 2 2 5 2 2 2 3 3 2" xfId="13796"/>
    <cellStyle name="Обычный 2 2 5 2 2 2 3 3 2 2" xfId="30180"/>
    <cellStyle name="Обычный 2 2 5 2 2 2 3 3 3" xfId="21988"/>
    <cellStyle name="Обычный 2 2 5 2 2 2 3 4" xfId="9700"/>
    <cellStyle name="Обычный 2 2 5 2 2 2 3 4 2" xfId="26084"/>
    <cellStyle name="Обычный 2 2 5 2 2 2 3 5" xfId="17892"/>
    <cellStyle name="Обычный 2 2 5 2 2 2 4" xfId="2532"/>
    <cellStyle name="Обычный 2 2 5 2 2 2 4 2" xfId="6628"/>
    <cellStyle name="Обычный 2 2 5 2 2 2 4 2 2" xfId="14820"/>
    <cellStyle name="Обычный 2 2 5 2 2 2 4 2 2 2" xfId="31204"/>
    <cellStyle name="Обычный 2 2 5 2 2 2 4 2 3" xfId="23012"/>
    <cellStyle name="Обычный 2 2 5 2 2 2 4 3" xfId="10724"/>
    <cellStyle name="Обычный 2 2 5 2 2 2 4 3 2" xfId="27108"/>
    <cellStyle name="Обычный 2 2 5 2 2 2 4 4" xfId="18916"/>
    <cellStyle name="Обычный 2 2 5 2 2 2 5" xfId="4580"/>
    <cellStyle name="Обычный 2 2 5 2 2 2 5 2" xfId="12772"/>
    <cellStyle name="Обычный 2 2 5 2 2 2 5 2 2" xfId="29156"/>
    <cellStyle name="Обычный 2 2 5 2 2 2 5 3" xfId="20964"/>
    <cellStyle name="Обычный 2 2 5 2 2 2 6" xfId="8676"/>
    <cellStyle name="Обычный 2 2 5 2 2 2 6 2" xfId="25060"/>
    <cellStyle name="Обычный 2 2 5 2 2 2 7" xfId="16868"/>
    <cellStyle name="Обычный 2 2 5 2 2 3" xfId="740"/>
    <cellStyle name="Обычный 2 2 5 2 2 3 2" xfId="1764"/>
    <cellStyle name="Обычный 2 2 5 2 2 3 2 2" xfId="3812"/>
    <cellStyle name="Обычный 2 2 5 2 2 3 2 2 2" xfId="7908"/>
    <cellStyle name="Обычный 2 2 5 2 2 3 2 2 2 2" xfId="16100"/>
    <cellStyle name="Обычный 2 2 5 2 2 3 2 2 2 2 2" xfId="32484"/>
    <cellStyle name="Обычный 2 2 5 2 2 3 2 2 2 3" xfId="24292"/>
    <cellStyle name="Обычный 2 2 5 2 2 3 2 2 3" xfId="12004"/>
    <cellStyle name="Обычный 2 2 5 2 2 3 2 2 3 2" xfId="28388"/>
    <cellStyle name="Обычный 2 2 5 2 2 3 2 2 4" xfId="20196"/>
    <cellStyle name="Обычный 2 2 5 2 2 3 2 3" xfId="5860"/>
    <cellStyle name="Обычный 2 2 5 2 2 3 2 3 2" xfId="14052"/>
    <cellStyle name="Обычный 2 2 5 2 2 3 2 3 2 2" xfId="30436"/>
    <cellStyle name="Обычный 2 2 5 2 2 3 2 3 3" xfId="22244"/>
    <cellStyle name="Обычный 2 2 5 2 2 3 2 4" xfId="9956"/>
    <cellStyle name="Обычный 2 2 5 2 2 3 2 4 2" xfId="26340"/>
    <cellStyle name="Обычный 2 2 5 2 2 3 2 5" xfId="18148"/>
    <cellStyle name="Обычный 2 2 5 2 2 3 3" xfId="2788"/>
    <cellStyle name="Обычный 2 2 5 2 2 3 3 2" xfId="6884"/>
    <cellStyle name="Обычный 2 2 5 2 2 3 3 2 2" xfId="15076"/>
    <cellStyle name="Обычный 2 2 5 2 2 3 3 2 2 2" xfId="31460"/>
    <cellStyle name="Обычный 2 2 5 2 2 3 3 2 3" xfId="23268"/>
    <cellStyle name="Обычный 2 2 5 2 2 3 3 3" xfId="10980"/>
    <cellStyle name="Обычный 2 2 5 2 2 3 3 3 2" xfId="27364"/>
    <cellStyle name="Обычный 2 2 5 2 2 3 3 4" xfId="19172"/>
    <cellStyle name="Обычный 2 2 5 2 2 3 4" xfId="4836"/>
    <cellStyle name="Обычный 2 2 5 2 2 3 4 2" xfId="13028"/>
    <cellStyle name="Обычный 2 2 5 2 2 3 4 2 2" xfId="29412"/>
    <cellStyle name="Обычный 2 2 5 2 2 3 4 3" xfId="21220"/>
    <cellStyle name="Обычный 2 2 5 2 2 3 5" xfId="8932"/>
    <cellStyle name="Обычный 2 2 5 2 2 3 5 2" xfId="25316"/>
    <cellStyle name="Обычный 2 2 5 2 2 3 6" xfId="17124"/>
    <cellStyle name="Обычный 2 2 5 2 2 4" xfId="1252"/>
    <cellStyle name="Обычный 2 2 5 2 2 4 2" xfId="3300"/>
    <cellStyle name="Обычный 2 2 5 2 2 4 2 2" xfId="7396"/>
    <cellStyle name="Обычный 2 2 5 2 2 4 2 2 2" xfId="15588"/>
    <cellStyle name="Обычный 2 2 5 2 2 4 2 2 2 2" xfId="31972"/>
    <cellStyle name="Обычный 2 2 5 2 2 4 2 2 3" xfId="23780"/>
    <cellStyle name="Обычный 2 2 5 2 2 4 2 3" xfId="11492"/>
    <cellStyle name="Обычный 2 2 5 2 2 4 2 3 2" xfId="27876"/>
    <cellStyle name="Обычный 2 2 5 2 2 4 2 4" xfId="19684"/>
    <cellStyle name="Обычный 2 2 5 2 2 4 3" xfId="5348"/>
    <cellStyle name="Обычный 2 2 5 2 2 4 3 2" xfId="13540"/>
    <cellStyle name="Обычный 2 2 5 2 2 4 3 2 2" xfId="29924"/>
    <cellStyle name="Обычный 2 2 5 2 2 4 3 3" xfId="21732"/>
    <cellStyle name="Обычный 2 2 5 2 2 4 4" xfId="9444"/>
    <cellStyle name="Обычный 2 2 5 2 2 4 4 2" xfId="25828"/>
    <cellStyle name="Обычный 2 2 5 2 2 4 5" xfId="17636"/>
    <cellStyle name="Обычный 2 2 5 2 2 5" xfId="2276"/>
    <cellStyle name="Обычный 2 2 5 2 2 5 2" xfId="6372"/>
    <cellStyle name="Обычный 2 2 5 2 2 5 2 2" xfId="14564"/>
    <cellStyle name="Обычный 2 2 5 2 2 5 2 2 2" xfId="30948"/>
    <cellStyle name="Обычный 2 2 5 2 2 5 2 3" xfId="22756"/>
    <cellStyle name="Обычный 2 2 5 2 2 5 3" xfId="10468"/>
    <cellStyle name="Обычный 2 2 5 2 2 5 3 2" xfId="26852"/>
    <cellStyle name="Обычный 2 2 5 2 2 5 4" xfId="18660"/>
    <cellStyle name="Обычный 2 2 5 2 2 6" xfId="4324"/>
    <cellStyle name="Обычный 2 2 5 2 2 6 2" xfId="12516"/>
    <cellStyle name="Обычный 2 2 5 2 2 6 2 2" xfId="28900"/>
    <cellStyle name="Обычный 2 2 5 2 2 6 3" xfId="20708"/>
    <cellStyle name="Обычный 2 2 5 2 2 7" xfId="8420"/>
    <cellStyle name="Обычный 2 2 5 2 2 7 2" xfId="24804"/>
    <cellStyle name="Обычный 2 2 5 2 2 8" xfId="16612"/>
    <cellStyle name="Обычный 2 2 5 2 3" xfId="356"/>
    <cellStyle name="Обычный 2 2 5 2 3 2" xfId="868"/>
    <cellStyle name="Обычный 2 2 5 2 3 2 2" xfId="1892"/>
    <cellStyle name="Обычный 2 2 5 2 3 2 2 2" xfId="3940"/>
    <cellStyle name="Обычный 2 2 5 2 3 2 2 2 2" xfId="8036"/>
    <cellStyle name="Обычный 2 2 5 2 3 2 2 2 2 2" xfId="16228"/>
    <cellStyle name="Обычный 2 2 5 2 3 2 2 2 2 2 2" xfId="32612"/>
    <cellStyle name="Обычный 2 2 5 2 3 2 2 2 2 3" xfId="24420"/>
    <cellStyle name="Обычный 2 2 5 2 3 2 2 2 3" xfId="12132"/>
    <cellStyle name="Обычный 2 2 5 2 3 2 2 2 3 2" xfId="28516"/>
    <cellStyle name="Обычный 2 2 5 2 3 2 2 2 4" xfId="20324"/>
    <cellStyle name="Обычный 2 2 5 2 3 2 2 3" xfId="5988"/>
    <cellStyle name="Обычный 2 2 5 2 3 2 2 3 2" xfId="14180"/>
    <cellStyle name="Обычный 2 2 5 2 3 2 2 3 2 2" xfId="30564"/>
    <cellStyle name="Обычный 2 2 5 2 3 2 2 3 3" xfId="22372"/>
    <cellStyle name="Обычный 2 2 5 2 3 2 2 4" xfId="10084"/>
    <cellStyle name="Обычный 2 2 5 2 3 2 2 4 2" xfId="26468"/>
    <cellStyle name="Обычный 2 2 5 2 3 2 2 5" xfId="18276"/>
    <cellStyle name="Обычный 2 2 5 2 3 2 3" xfId="2916"/>
    <cellStyle name="Обычный 2 2 5 2 3 2 3 2" xfId="7012"/>
    <cellStyle name="Обычный 2 2 5 2 3 2 3 2 2" xfId="15204"/>
    <cellStyle name="Обычный 2 2 5 2 3 2 3 2 2 2" xfId="31588"/>
    <cellStyle name="Обычный 2 2 5 2 3 2 3 2 3" xfId="23396"/>
    <cellStyle name="Обычный 2 2 5 2 3 2 3 3" xfId="11108"/>
    <cellStyle name="Обычный 2 2 5 2 3 2 3 3 2" xfId="27492"/>
    <cellStyle name="Обычный 2 2 5 2 3 2 3 4" xfId="19300"/>
    <cellStyle name="Обычный 2 2 5 2 3 2 4" xfId="4964"/>
    <cellStyle name="Обычный 2 2 5 2 3 2 4 2" xfId="13156"/>
    <cellStyle name="Обычный 2 2 5 2 3 2 4 2 2" xfId="29540"/>
    <cellStyle name="Обычный 2 2 5 2 3 2 4 3" xfId="21348"/>
    <cellStyle name="Обычный 2 2 5 2 3 2 5" xfId="9060"/>
    <cellStyle name="Обычный 2 2 5 2 3 2 5 2" xfId="25444"/>
    <cellStyle name="Обычный 2 2 5 2 3 2 6" xfId="17252"/>
    <cellStyle name="Обычный 2 2 5 2 3 3" xfId="1380"/>
    <cellStyle name="Обычный 2 2 5 2 3 3 2" xfId="3428"/>
    <cellStyle name="Обычный 2 2 5 2 3 3 2 2" xfId="7524"/>
    <cellStyle name="Обычный 2 2 5 2 3 3 2 2 2" xfId="15716"/>
    <cellStyle name="Обычный 2 2 5 2 3 3 2 2 2 2" xfId="32100"/>
    <cellStyle name="Обычный 2 2 5 2 3 3 2 2 3" xfId="23908"/>
    <cellStyle name="Обычный 2 2 5 2 3 3 2 3" xfId="11620"/>
    <cellStyle name="Обычный 2 2 5 2 3 3 2 3 2" xfId="28004"/>
    <cellStyle name="Обычный 2 2 5 2 3 3 2 4" xfId="19812"/>
    <cellStyle name="Обычный 2 2 5 2 3 3 3" xfId="5476"/>
    <cellStyle name="Обычный 2 2 5 2 3 3 3 2" xfId="13668"/>
    <cellStyle name="Обычный 2 2 5 2 3 3 3 2 2" xfId="30052"/>
    <cellStyle name="Обычный 2 2 5 2 3 3 3 3" xfId="21860"/>
    <cellStyle name="Обычный 2 2 5 2 3 3 4" xfId="9572"/>
    <cellStyle name="Обычный 2 2 5 2 3 3 4 2" xfId="25956"/>
    <cellStyle name="Обычный 2 2 5 2 3 3 5" xfId="17764"/>
    <cellStyle name="Обычный 2 2 5 2 3 4" xfId="2404"/>
    <cellStyle name="Обычный 2 2 5 2 3 4 2" xfId="6500"/>
    <cellStyle name="Обычный 2 2 5 2 3 4 2 2" xfId="14692"/>
    <cellStyle name="Обычный 2 2 5 2 3 4 2 2 2" xfId="31076"/>
    <cellStyle name="Обычный 2 2 5 2 3 4 2 3" xfId="22884"/>
    <cellStyle name="Обычный 2 2 5 2 3 4 3" xfId="10596"/>
    <cellStyle name="Обычный 2 2 5 2 3 4 3 2" xfId="26980"/>
    <cellStyle name="Обычный 2 2 5 2 3 4 4" xfId="18788"/>
    <cellStyle name="Обычный 2 2 5 2 3 5" xfId="4452"/>
    <cellStyle name="Обычный 2 2 5 2 3 5 2" xfId="12644"/>
    <cellStyle name="Обычный 2 2 5 2 3 5 2 2" xfId="29028"/>
    <cellStyle name="Обычный 2 2 5 2 3 5 3" xfId="20836"/>
    <cellStyle name="Обычный 2 2 5 2 3 6" xfId="8548"/>
    <cellStyle name="Обычный 2 2 5 2 3 6 2" xfId="24932"/>
    <cellStyle name="Обычный 2 2 5 2 3 7" xfId="16740"/>
    <cellStyle name="Обычный 2 2 5 2 4" xfId="612"/>
    <cellStyle name="Обычный 2 2 5 2 4 2" xfId="1636"/>
    <cellStyle name="Обычный 2 2 5 2 4 2 2" xfId="3684"/>
    <cellStyle name="Обычный 2 2 5 2 4 2 2 2" xfId="7780"/>
    <cellStyle name="Обычный 2 2 5 2 4 2 2 2 2" xfId="15972"/>
    <cellStyle name="Обычный 2 2 5 2 4 2 2 2 2 2" xfId="32356"/>
    <cellStyle name="Обычный 2 2 5 2 4 2 2 2 3" xfId="24164"/>
    <cellStyle name="Обычный 2 2 5 2 4 2 2 3" xfId="11876"/>
    <cellStyle name="Обычный 2 2 5 2 4 2 2 3 2" xfId="28260"/>
    <cellStyle name="Обычный 2 2 5 2 4 2 2 4" xfId="20068"/>
    <cellStyle name="Обычный 2 2 5 2 4 2 3" xfId="5732"/>
    <cellStyle name="Обычный 2 2 5 2 4 2 3 2" xfId="13924"/>
    <cellStyle name="Обычный 2 2 5 2 4 2 3 2 2" xfId="30308"/>
    <cellStyle name="Обычный 2 2 5 2 4 2 3 3" xfId="22116"/>
    <cellStyle name="Обычный 2 2 5 2 4 2 4" xfId="9828"/>
    <cellStyle name="Обычный 2 2 5 2 4 2 4 2" xfId="26212"/>
    <cellStyle name="Обычный 2 2 5 2 4 2 5" xfId="18020"/>
    <cellStyle name="Обычный 2 2 5 2 4 3" xfId="2660"/>
    <cellStyle name="Обычный 2 2 5 2 4 3 2" xfId="6756"/>
    <cellStyle name="Обычный 2 2 5 2 4 3 2 2" xfId="14948"/>
    <cellStyle name="Обычный 2 2 5 2 4 3 2 2 2" xfId="31332"/>
    <cellStyle name="Обычный 2 2 5 2 4 3 2 3" xfId="23140"/>
    <cellStyle name="Обычный 2 2 5 2 4 3 3" xfId="10852"/>
    <cellStyle name="Обычный 2 2 5 2 4 3 3 2" xfId="27236"/>
    <cellStyle name="Обычный 2 2 5 2 4 3 4" xfId="19044"/>
    <cellStyle name="Обычный 2 2 5 2 4 4" xfId="4708"/>
    <cellStyle name="Обычный 2 2 5 2 4 4 2" xfId="12900"/>
    <cellStyle name="Обычный 2 2 5 2 4 4 2 2" xfId="29284"/>
    <cellStyle name="Обычный 2 2 5 2 4 4 3" xfId="21092"/>
    <cellStyle name="Обычный 2 2 5 2 4 5" xfId="8804"/>
    <cellStyle name="Обычный 2 2 5 2 4 5 2" xfId="25188"/>
    <cellStyle name="Обычный 2 2 5 2 4 6" xfId="16996"/>
    <cellStyle name="Обычный 2 2 5 2 5" xfId="1124"/>
    <cellStyle name="Обычный 2 2 5 2 5 2" xfId="3172"/>
    <cellStyle name="Обычный 2 2 5 2 5 2 2" xfId="7268"/>
    <cellStyle name="Обычный 2 2 5 2 5 2 2 2" xfId="15460"/>
    <cellStyle name="Обычный 2 2 5 2 5 2 2 2 2" xfId="31844"/>
    <cellStyle name="Обычный 2 2 5 2 5 2 2 3" xfId="23652"/>
    <cellStyle name="Обычный 2 2 5 2 5 2 3" xfId="11364"/>
    <cellStyle name="Обычный 2 2 5 2 5 2 3 2" xfId="27748"/>
    <cellStyle name="Обычный 2 2 5 2 5 2 4" xfId="19556"/>
    <cellStyle name="Обычный 2 2 5 2 5 3" xfId="5220"/>
    <cellStyle name="Обычный 2 2 5 2 5 3 2" xfId="13412"/>
    <cellStyle name="Обычный 2 2 5 2 5 3 2 2" xfId="29796"/>
    <cellStyle name="Обычный 2 2 5 2 5 3 3" xfId="21604"/>
    <cellStyle name="Обычный 2 2 5 2 5 4" xfId="9316"/>
    <cellStyle name="Обычный 2 2 5 2 5 4 2" xfId="25700"/>
    <cellStyle name="Обычный 2 2 5 2 5 5" xfId="17508"/>
    <cellStyle name="Обычный 2 2 5 2 6" xfId="2148"/>
    <cellStyle name="Обычный 2 2 5 2 6 2" xfId="6244"/>
    <cellStyle name="Обычный 2 2 5 2 6 2 2" xfId="14436"/>
    <cellStyle name="Обычный 2 2 5 2 6 2 2 2" xfId="30820"/>
    <cellStyle name="Обычный 2 2 5 2 6 2 3" xfId="22628"/>
    <cellStyle name="Обычный 2 2 5 2 6 3" xfId="10340"/>
    <cellStyle name="Обычный 2 2 5 2 6 3 2" xfId="26724"/>
    <cellStyle name="Обычный 2 2 5 2 6 4" xfId="18532"/>
    <cellStyle name="Обычный 2 2 5 2 7" xfId="4196"/>
    <cellStyle name="Обычный 2 2 5 2 7 2" xfId="12388"/>
    <cellStyle name="Обычный 2 2 5 2 7 2 2" xfId="28772"/>
    <cellStyle name="Обычный 2 2 5 2 7 3" xfId="20580"/>
    <cellStyle name="Обычный 2 2 5 2 8" xfId="8292"/>
    <cellStyle name="Обычный 2 2 5 2 8 2" xfId="24676"/>
    <cellStyle name="Обычный 2 2 5 2 9" xfId="16484"/>
    <cellStyle name="Обычный 2 2 5 3" xfId="164"/>
    <cellStyle name="Обычный 2 2 5 3 2" xfId="420"/>
    <cellStyle name="Обычный 2 2 5 3 2 2" xfId="932"/>
    <cellStyle name="Обычный 2 2 5 3 2 2 2" xfId="1956"/>
    <cellStyle name="Обычный 2 2 5 3 2 2 2 2" xfId="4004"/>
    <cellStyle name="Обычный 2 2 5 3 2 2 2 2 2" xfId="8100"/>
    <cellStyle name="Обычный 2 2 5 3 2 2 2 2 2 2" xfId="16292"/>
    <cellStyle name="Обычный 2 2 5 3 2 2 2 2 2 2 2" xfId="32676"/>
    <cellStyle name="Обычный 2 2 5 3 2 2 2 2 2 3" xfId="24484"/>
    <cellStyle name="Обычный 2 2 5 3 2 2 2 2 3" xfId="12196"/>
    <cellStyle name="Обычный 2 2 5 3 2 2 2 2 3 2" xfId="28580"/>
    <cellStyle name="Обычный 2 2 5 3 2 2 2 2 4" xfId="20388"/>
    <cellStyle name="Обычный 2 2 5 3 2 2 2 3" xfId="6052"/>
    <cellStyle name="Обычный 2 2 5 3 2 2 2 3 2" xfId="14244"/>
    <cellStyle name="Обычный 2 2 5 3 2 2 2 3 2 2" xfId="30628"/>
    <cellStyle name="Обычный 2 2 5 3 2 2 2 3 3" xfId="22436"/>
    <cellStyle name="Обычный 2 2 5 3 2 2 2 4" xfId="10148"/>
    <cellStyle name="Обычный 2 2 5 3 2 2 2 4 2" xfId="26532"/>
    <cellStyle name="Обычный 2 2 5 3 2 2 2 5" xfId="18340"/>
    <cellStyle name="Обычный 2 2 5 3 2 2 3" xfId="2980"/>
    <cellStyle name="Обычный 2 2 5 3 2 2 3 2" xfId="7076"/>
    <cellStyle name="Обычный 2 2 5 3 2 2 3 2 2" xfId="15268"/>
    <cellStyle name="Обычный 2 2 5 3 2 2 3 2 2 2" xfId="31652"/>
    <cellStyle name="Обычный 2 2 5 3 2 2 3 2 3" xfId="23460"/>
    <cellStyle name="Обычный 2 2 5 3 2 2 3 3" xfId="11172"/>
    <cellStyle name="Обычный 2 2 5 3 2 2 3 3 2" xfId="27556"/>
    <cellStyle name="Обычный 2 2 5 3 2 2 3 4" xfId="19364"/>
    <cellStyle name="Обычный 2 2 5 3 2 2 4" xfId="5028"/>
    <cellStyle name="Обычный 2 2 5 3 2 2 4 2" xfId="13220"/>
    <cellStyle name="Обычный 2 2 5 3 2 2 4 2 2" xfId="29604"/>
    <cellStyle name="Обычный 2 2 5 3 2 2 4 3" xfId="21412"/>
    <cellStyle name="Обычный 2 2 5 3 2 2 5" xfId="9124"/>
    <cellStyle name="Обычный 2 2 5 3 2 2 5 2" xfId="25508"/>
    <cellStyle name="Обычный 2 2 5 3 2 2 6" xfId="17316"/>
    <cellStyle name="Обычный 2 2 5 3 2 3" xfId="1444"/>
    <cellStyle name="Обычный 2 2 5 3 2 3 2" xfId="3492"/>
    <cellStyle name="Обычный 2 2 5 3 2 3 2 2" xfId="7588"/>
    <cellStyle name="Обычный 2 2 5 3 2 3 2 2 2" xfId="15780"/>
    <cellStyle name="Обычный 2 2 5 3 2 3 2 2 2 2" xfId="32164"/>
    <cellStyle name="Обычный 2 2 5 3 2 3 2 2 3" xfId="23972"/>
    <cellStyle name="Обычный 2 2 5 3 2 3 2 3" xfId="11684"/>
    <cellStyle name="Обычный 2 2 5 3 2 3 2 3 2" xfId="28068"/>
    <cellStyle name="Обычный 2 2 5 3 2 3 2 4" xfId="19876"/>
    <cellStyle name="Обычный 2 2 5 3 2 3 3" xfId="5540"/>
    <cellStyle name="Обычный 2 2 5 3 2 3 3 2" xfId="13732"/>
    <cellStyle name="Обычный 2 2 5 3 2 3 3 2 2" xfId="30116"/>
    <cellStyle name="Обычный 2 2 5 3 2 3 3 3" xfId="21924"/>
    <cellStyle name="Обычный 2 2 5 3 2 3 4" xfId="9636"/>
    <cellStyle name="Обычный 2 2 5 3 2 3 4 2" xfId="26020"/>
    <cellStyle name="Обычный 2 2 5 3 2 3 5" xfId="17828"/>
    <cellStyle name="Обычный 2 2 5 3 2 4" xfId="2468"/>
    <cellStyle name="Обычный 2 2 5 3 2 4 2" xfId="6564"/>
    <cellStyle name="Обычный 2 2 5 3 2 4 2 2" xfId="14756"/>
    <cellStyle name="Обычный 2 2 5 3 2 4 2 2 2" xfId="31140"/>
    <cellStyle name="Обычный 2 2 5 3 2 4 2 3" xfId="22948"/>
    <cellStyle name="Обычный 2 2 5 3 2 4 3" xfId="10660"/>
    <cellStyle name="Обычный 2 2 5 3 2 4 3 2" xfId="27044"/>
    <cellStyle name="Обычный 2 2 5 3 2 4 4" xfId="18852"/>
    <cellStyle name="Обычный 2 2 5 3 2 5" xfId="4516"/>
    <cellStyle name="Обычный 2 2 5 3 2 5 2" xfId="12708"/>
    <cellStyle name="Обычный 2 2 5 3 2 5 2 2" xfId="29092"/>
    <cellStyle name="Обычный 2 2 5 3 2 5 3" xfId="20900"/>
    <cellStyle name="Обычный 2 2 5 3 2 6" xfId="8612"/>
    <cellStyle name="Обычный 2 2 5 3 2 6 2" xfId="24996"/>
    <cellStyle name="Обычный 2 2 5 3 2 7" xfId="16804"/>
    <cellStyle name="Обычный 2 2 5 3 3" xfId="676"/>
    <cellStyle name="Обычный 2 2 5 3 3 2" xfId="1700"/>
    <cellStyle name="Обычный 2 2 5 3 3 2 2" xfId="3748"/>
    <cellStyle name="Обычный 2 2 5 3 3 2 2 2" xfId="7844"/>
    <cellStyle name="Обычный 2 2 5 3 3 2 2 2 2" xfId="16036"/>
    <cellStyle name="Обычный 2 2 5 3 3 2 2 2 2 2" xfId="32420"/>
    <cellStyle name="Обычный 2 2 5 3 3 2 2 2 3" xfId="24228"/>
    <cellStyle name="Обычный 2 2 5 3 3 2 2 3" xfId="11940"/>
    <cellStyle name="Обычный 2 2 5 3 3 2 2 3 2" xfId="28324"/>
    <cellStyle name="Обычный 2 2 5 3 3 2 2 4" xfId="20132"/>
    <cellStyle name="Обычный 2 2 5 3 3 2 3" xfId="5796"/>
    <cellStyle name="Обычный 2 2 5 3 3 2 3 2" xfId="13988"/>
    <cellStyle name="Обычный 2 2 5 3 3 2 3 2 2" xfId="30372"/>
    <cellStyle name="Обычный 2 2 5 3 3 2 3 3" xfId="22180"/>
    <cellStyle name="Обычный 2 2 5 3 3 2 4" xfId="9892"/>
    <cellStyle name="Обычный 2 2 5 3 3 2 4 2" xfId="26276"/>
    <cellStyle name="Обычный 2 2 5 3 3 2 5" xfId="18084"/>
    <cellStyle name="Обычный 2 2 5 3 3 3" xfId="2724"/>
    <cellStyle name="Обычный 2 2 5 3 3 3 2" xfId="6820"/>
    <cellStyle name="Обычный 2 2 5 3 3 3 2 2" xfId="15012"/>
    <cellStyle name="Обычный 2 2 5 3 3 3 2 2 2" xfId="31396"/>
    <cellStyle name="Обычный 2 2 5 3 3 3 2 3" xfId="23204"/>
    <cellStyle name="Обычный 2 2 5 3 3 3 3" xfId="10916"/>
    <cellStyle name="Обычный 2 2 5 3 3 3 3 2" xfId="27300"/>
    <cellStyle name="Обычный 2 2 5 3 3 3 4" xfId="19108"/>
    <cellStyle name="Обычный 2 2 5 3 3 4" xfId="4772"/>
    <cellStyle name="Обычный 2 2 5 3 3 4 2" xfId="12964"/>
    <cellStyle name="Обычный 2 2 5 3 3 4 2 2" xfId="29348"/>
    <cellStyle name="Обычный 2 2 5 3 3 4 3" xfId="21156"/>
    <cellStyle name="Обычный 2 2 5 3 3 5" xfId="8868"/>
    <cellStyle name="Обычный 2 2 5 3 3 5 2" xfId="25252"/>
    <cellStyle name="Обычный 2 2 5 3 3 6" xfId="17060"/>
    <cellStyle name="Обычный 2 2 5 3 4" xfId="1188"/>
    <cellStyle name="Обычный 2 2 5 3 4 2" xfId="3236"/>
    <cellStyle name="Обычный 2 2 5 3 4 2 2" xfId="7332"/>
    <cellStyle name="Обычный 2 2 5 3 4 2 2 2" xfId="15524"/>
    <cellStyle name="Обычный 2 2 5 3 4 2 2 2 2" xfId="31908"/>
    <cellStyle name="Обычный 2 2 5 3 4 2 2 3" xfId="23716"/>
    <cellStyle name="Обычный 2 2 5 3 4 2 3" xfId="11428"/>
    <cellStyle name="Обычный 2 2 5 3 4 2 3 2" xfId="27812"/>
    <cellStyle name="Обычный 2 2 5 3 4 2 4" xfId="19620"/>
    <cellStyle name="Обычный 2 2 5 3 4 3" xfId="5284"/>
    <cellStyle name="Обычный 2 2 5 3 4 3 2" xfId="13476"/>
    <cellStyle name="Обычный 2 2 5 3 4 3 2 2" xfId="29860"/>
    <cellStyle name="Обычный 2 2 5 3 4 3 3" xfId="21668"/>
    <cellStyle name="Обычный 2 2 5 3 4 4" xfId="9380"/>
    <cellStyle name="Обычный 2 2 5 3 4 4 2" xfId="25764"/>
    <cellStyle name="Обычный 2 2 5 3 4 5" xfId="17572"/>
    <cellStyle name="Обычный 2 2 5 3 5" xfId="2212"/>
    <cellStyle name="Обычный 2 2 5 3 5 2" xfId="6308"/>
    <cellStyle name="Обычный 2 2 5 3 5 2 2" xfId="14500"/>
    <cellStyle name="Обычный 2 2 5 3 5 2 2 2" xfId="30884"/>
    <cellStyle name="Обычный 2 2 5 3 5 2 3" xfId="22692"/>
    <cellStyle name="Обычный 2 2 5 3 5 3" xfId="10404"/>
    <cellStyle name="Обычный 2 2 5 3 5 3 2" xfId="26788"/>
    <cellStyle name="Обычный 2 2 5 3 5 4" xfId="18596"/>
    <cellStyle name="Обычный 2 2 5 3 6" xfId="4260"/>
    <cellStyle name="Обычный 2 2 5 3 6 2" xfId="12452"/>
    <cellStyle name="Обычный 2 2 5 3 6 2 2" xfId="28836"/>
    <cellStyle name="Обычный 2 2 5 3 6 3" xfId="20644"/>
    <cellStyle name="Обычный 2 2 5 3 7" xfId="8356"/>
    <cellStyle name="Обычный 2 2 5 3 7 2" xfId="24740"/>
    <cellStyle name="Обычный 2 2 5 3 8" xfId="16548"/>
    <cellStyle name="Обычный 2 2 5 4" xfId="292"/>
    <cellStyle name="Обычный 2 2 5 4 2" xfId="804"/>
    <cellStyle name="Обычный 2 2 5 4 2 2" xfId="1828"/>
    <cellStyle name="Обычный 2 2 5 4 2 2 2" xfId="3876"/>
    <cellStyle name="Обычный 2 2 5 4 2 2 2 2" xfId="7972"/>
    <cellStyle name="Обычный 2 2 5 4 2 2 2 2 2" xfId="16164"/>
    <cellStyle name="Обычный 2 2 5 4 2 2 2 2 2 2" xfId="32548"/>
    <cellStyle name="Обычный 2 2 5 4 2 2 2 2 3" xfId="24356"/>
    <cellStyle name="Обычный 2 2 5 4 2 2 2 3" xfId="12068"/>
    <cellStyle name="Обычный 2 2 5 4 2 2 2 3 2" xfId="28452"/>
    <cellStyle name="Обычный 2 2 5 4 2 2 2 4" xfId="20260"/>
    <cellStyle name="Обычный 2 2 5 4 2 2 3" xfId="5924"/>
    <cellStyle name="Обычный 2 2 5 4 2 2 3 2" xfId="14116"/>
    <cellStyle name="Обычный 2 2 5 4 2 2 3 2 2" xfId="30500"/>
    <cellStyle name="Обычный 2 2 5 4 2 2 3 3" xfId="22308"/>
    <cellStyle name="Обычный 2 2 5 4 2 2 4" xfId="10020"/>
    <cellStyle name="Обычный 2 2 5 4 2 2 4 2" xfId="26404"/>
    <cellStyle name="Обычный 2 2 5 4 2 2 5" xfId="18212"/>
    <cellStyle name="Обычный 2 2 5 4 2 3" xfId="2852"/>
    <cellStyle name="Обычный 2 2 5 4 2 3 2" xfId="6948"/>
    <cellStyle name="Обычный 2 2 5 4 2 3 2 2" xfId="15140"/>
    <cellStyle name="Обычный 2 2 5 4 2 3 2 2 2" xfId="31524"/>
    <cellStyle name="Обычный 2 2 5 4 2 3 2 3" xfId="23332"/>
    <cellStyle name="Обычный 2 2 5 4 2 3 3" xfId="11044"/>
    <cellStyle name="Обычный 2 2 5 4 2 3 3 2" xfId="27428"/>
    <cellStyle name="Обычный 2 2 5 4 2 3 4" xfId="19236"/>
    <cellStyle name="Обычный 2 2 5 4 2 4" xfId="4900"/>
    <cellStyle name="Обычный 2 2 5 4 2 4 2" xfId="13092"/>
    <cellStyle name="Обычный 2 2 5 4 2 4 2 2" xfId="29476"/>
    <cellStyle name="Обычный 2 2 5 4 2 4 3" xfId="21284"/>
    <cellStyle name="Обычный 2 2 5 4 2 5" xfId="8996"/>
    <cellStyle name="Обычный 2 2 5 4 2 5 2" xfId="25380"/>
    <cellStyle name="Обычный 2 2 5 4 2 6" xfId="17188"/>
    <cellStyle name="Обычный 2 2 5 4 3" xfId="1316"/>
    <cellStyle name="Обычный 2 2 5 4 3 2" xfId="3364"/>
    <cellStyle name="Обычный 2 2 5 4 3 2 2" xfId="7460"/>
    <cellStyle name="Обычный 2 2 5 4 3 2 2 2" xfId="15652"/>
    <cellStyle name="Обычный 2 2 5 4 3 2 2 2 2" xfId="32036"/>
    <cellStyle name="Обычный 2 2 5 4 3 2 2 3" xfId="23844"/>
    <cellStyle name="Обычный 2 2 5 4 3 2 3" xfId="11556"/>
    <cellStyle name="Обычный 2 2 5 4 3 2 3 2" xfId="27940"/>
    <cellStyle name="Обычный 2 2 5 4 3 2 4" xfId="19748"/>
    <cellStyle name="Обычный 2 2 5 4 3 3" xfId="5412"/>
    <cellStyle name="Обычный 2 2 5 4 3 3 2" xfId="13604"/>
    <cellStyle name="Обычный 2 2 5 4 3 3 2 2" xfId="29988"/>
    <cellStyle name="Обычный 2 2 5 4 3 3 3" xfId="21796"/>
    <cellStyle name="Обычный 2 2 5 4 3 4" xfId="9508"/>
    <cellStyle name="Обычный 2 2 5 4 3 4 2" xfId="25892"/>
    <cellStyle name="Обычный 2 2 5 4 3 5" xfId="17700"/>
    <cellStyle name="Обычный 2 2 5 4 4" xfId="2340"/>
    <cellStyle name="Обычный 2 2 5 4 4 2" xfId="6436"/>
    <cellStyle name="Обычный 2 2 5 4 4 2 2" xfId="14628"/>
    <cellStyle name="Обычный 2 2 5 4 4 2 2 2" xfId="31012"/>
    <cellStyle name="Обычный 2 2 5 4 4 2 3" xfId="22820"/>
    <cellStyle name="Обычный 2 2 5 4 4 3" xfId="10532"/>
    <cellStyle name="Обычный 2 2 5 4 4 3 2" xfId="26916"/>
    <cellStyle name="Обычный 2 2 5 4 4 4" xfId="18724"/>
    <cellStyle name="Обычный 2 2 5 4 5" xfId="4388"/>
    <cellStyle name="Обычный 2 2 5 4 5 2" xfId="12580"/>
    <cellStyle name="Обычный 2 2 5 4 5 2 2" xfId="28964"/>
    <cellStyle name="Обычный 2 2 5 4 5 3" xfId="20772"/>
    <cellStyle name="Обычный 2 2 5 4 6" xfId="8484"/>
    <cellStyle name="Обычный 2 2 5 4 6 2" xfId="24868"/>
    <cellStyle name="Обычный 2 2 5 4 7" xfId="16676"/>
    <cellStyle name="Обычный 2 2 5 5" xfId="548"/>
    <cellStyle name="Обычный 2 2 5 5 2" xfId="1572"/>
    <cellStyle name="Обычный 2 2 5 5 2 2" xfId="3620"/>
    <cellStyle name="Обычный 2 2 5 5 2 2 2" xfId="7716"/>
    <cellStyle name="Обычный 2 2 5 5 2 2 2 2" xfId="15908"/>
    <cellStyle name="Обычный 2 2 5 5 2 2 2 2 2" xfId="32292"/>
    <cellStyle name="Обычный 2 2 5 5 2 2 2 3" xfId="24100"/>
    <cellStyle name="Обычный 2 2 5 5 2 2 3" xfId="11812"/>
    <cellStyle name="Обычный 2 2 5 5 2 2 3 2" xfId="28196"/>
    <cellStyle name="Обычный 2 2 5 5 2 2 4" xfId="20004"/>
    <cellStyle name="Обычный 2 2 5 5 2 3" xfId="5668"/>
    <cellStyle name="Обычный 2 2 5 5 2 3 2" xfId="13860"/>
    <cellStyle name="Обычный 2 2 5 5 2 3 2 2" xfId="30244"/>
    <cellStyle name="Обычный 2 2 5 5 2 3 3" xfId="22052"/>
    <cellStyle name="Обычный 2 2 5 5 2 4" xfId="9764"/>
    <cellStyle name="Обычный 2 2 5 5 2 4 2" xfId="26148"/>
    <cellStyle name="Обычный 2 2 5 5 2 5" xfId="17956"/>
    <cellStyle name="Обычный 2 2 5 5 3" xfId="2596"/>
    <cellStyle name="Обычный 2 2 5 5 3 2" xfId="6692"/>
    <cellStyle name="Обычный 2 2 5 5 3 2 2" xfId="14884"/>
    <cellStyle name="Обычный 2 2 5 5 3 2 2 2" xfId="31268"/>
    <cellStyle name="Обычный 2 2 5 5 3 2 3" xfId="23076"/>
    <cellStyle name="Обычный 2 2 5 5 3 3" xfId="10788"/>
    <cellStyle name="Обычный 2 2 5 5 3 3 2" xfId="27172"/>
    <cellStyle name="Обычный 2 2 5 5 3 4" xfId="18980"/>
    <cellStyle name="Обычный 2 2 5 5 4" xfId="4644"/>
    <cellStyle name="Обычный 2 2 5 5 4 2" xfId="12836"/>
    <cellStyle name="Обычный 2 2 5 5 4 2 2" xfId="29220"/>
    <cellStyle name="Обычный 2 2 5 5 4 3" xfId="21028"/>
    <cellStyle name="Обычный 2 2 5 5 5" xfId="8740"/>
    <cellStyle name="Обычный 2 2 5 5 5 2" xfId="25124"/>
    <cellStyle name="Обычный 2 2 5 5 6" xfId="16932"/>
    <cellStyle name="Обычный 2 2 5 6" xfId="1060"/>
    <cellStyle name="Обычный 2 2 5 6 2" xfId="3108"/>
    <cellStyle name="Обычный 2 2 5 6 2 2" xfId="7204"/>
    <cellStyle name="Обычный 2 2 5 6 2 2 2" xfId="15396"/>
    <cellStyle name="Обычный 2 2 5 6 2 2 2 2" xfId="31780"/>
    <cellStyle name="Обычный 2 2 5 6 2 2 3" xfId="23588"/>
    <cellStyle name="Обычный 2 2 5 6 2 3" xfId="11300"/>
    <cellStyle name="Обычный 2 2 5 6 2 3 2" xfId="27684"/>
    <cellStyle name="Обычный 2 2 5 6 2 4" xfId="19492"/>
    <cellStyle name="Обычный 2 2 5 6 3" xfId="5156"/>
    <cellStyle name="Обычный 2 2 5 6 3 2" xfId="13348"/>
    <cellStyle name="Обычный 2 2 5 6 3 2 2" xfId="29732"/>
    <cellStyle name="Обычный 2 2 5 6 3 3" xfId="21540"/>
    <cellStyle name="Обычный 2 2 5 6 4" xfId="9252"/>
    <cellStyle name="Обычный 2 2 5 6 4 2" xfId="25636"/>
    <cellStyle name="Обычный 2 2 5 6 5" xfId="17444"/>
    <cellStyle name="Обычный 2 2 5 7" xfId="2084"/>
    <cellStyle name="Обычный 2 2 5 7 2" xfId="6180"/>
    <cellStyle name="Обычный 2 2 5 7 2 2" xfId="14372"/>
    <cellStyle name="Обычный 2 2 5 7 2 2 2" xfId="30756"/>
    <cellStyle name="Обычный 2 2 5 7 2 3" xfId="22564"/>
    <cellStyle name="Обычный 2 2 5 7 3" xfId="10276"/>
    <cellStyle name="Обычный 2 2 5 7 3 2" xfId="26660"/>
    <cellStyle name="Обычный 2 2 5 7 4" xfId="18468"/>
    <cellStyle name="Обычный 2 2 5 8" xfId="4132"/>
    <cellStyle name="Обычный 2 2 5 8 2" xfId="12324"/>
    <cellStyle name="Обычный 2 2 5 8 2 2" xfId="28708"/>
    <cellStyle name="Обычный 2 2 5 8 3" xfId="20516"/>
    <cellStyle name="Обычный 2 2 5 9" xfId="8228"/>
    <cellStyle name="Обычный 2 2 5 9 2" xfId="24612"/>
    <cellStyle name="Обычный 2 2 6" xfId="68"/>
    <cellStyle name="Обычный 2 2 6 2" xfId="196"/>
    <cellStyle name="Обычный 2 2 6 2 2" xfId="452"/>
    <cellStyle name="Обычный 2 2 6 2 2 2" xfId="964"/>
    <cellStyle name="Обычный 2 2 6 2 2 2 2" xfId="1988"/>
    <cellStyle name="Обычный 2 2 6 2 2 2 2 2" xfId="4036"/>
    <cellStyle name="Обычный 2 2 6 2 2 2 2 2 2" xfId="8132"/>
    <cellStyle name="Обычный 2 2 6 2 2 2 2 2 2 2" xfId="16324"/>
    <cellStyle name="Обычный 2 2 6 2 2 2 2 2 2 2 2" xfId="32708"/>
    <cellStyle name="Обычный 2 2 6 2 2 2 2 2 2 3" xfId="24516"/>
    <cellStyle name="Обычный 2 2 6 2 2 2 2 2 3" xfId="12228"/>
    <cellStyle name="Обычный 2 2 6 2 2 2 2 2 3 2" xfId="28612"/>
    <cellStyle name="Обычный 2 2 6 2 2 2 2 2 4" xfId="20420"/>
    <cellStyle name="Обычный 2 2 6 2 2 2 2 3" xfId="6084"/>
    <cellStyle name="Обычный 2 2 6 2 2 2 2 3 2" xfId="14276"/>
    <cellStyle name="Обычный 2 2 6 2 2 2 2 3 2 2" xfId="30660"/>
    <cellStyle name="Обычный 2 2 6 2 2 2 2 3 3" xfId="22468"/>
    <cellStyle name="Обычный 2 2 6 2 2 2 2 4" xfId="10180"/>
    <cellStyle name="Обычный 2 2 6 2 2 2 2 4 2" xfId="26564"/>
    <cellStyle name="Обычный 2 2 6 2 2 2 2 5" xfId="18372"/>
    <cellStyle name="Обычный 2 2 6 2 2 2 3" xfId="3012"/>
    <cellStyle name="Обычный 2 2 6 2 2 2 3 2" xfId="7108"/>
    <cellStyle name="Обычный 2 2 6 2 2 2 3 2 2" xfId="15300"/>
    <cellStyle name="Обычный 2 2 6 2 2 2 3 2 2 2" xfId="31684"/>
    <cellStyle name="Обычный 2 2 6 2 2 2 3 2 3" xfId="23492"/>
    <cellStyle name="Обычный 2 2 6 2 2 2 3 3" xfId="11204"/>
    <cellStyle name="Обычный 2 2 6 2 2 2 3 3 2" xfId="27588"/>
    <cellStyle name="Обычный 2 2 6 2 2 2 3 4" xfId="19396"/>
    <cellStyle name="Обычный 2 2 6 2 2 2 4" xfId="5060"/>
    <cellStyle name="Обычный 2 2 6 2 2 2 4 2" xfId="13252"/>
    <cellStyle name="Обычный 2 2 6 2 2 2 4 2 2" xfId="29636"/>
    <cellStyle name="Обычный 2 2 6 2 2 2 4 3" xfId="21444"/>
    <cellStyle name="Обычный 2 2 6 2 2 2 5" xfId="9156"/>
    <cellStyle name="Обычный 2 2 6 2 2 2 5 2" xfId="25540"/>
    <cellStyle name="Обычный 2 2 6 2 2 2 6" xfId="17348"/>
    <cellStyle name="Обычный 2 2 6 2 2 3" xfId="1476"/>
    <cellStyle name="Обычный 2 2 6 2 2 3 2" xfId="3524"/>
    <cellStyle name="Обычный 2 2 6 2 2 3 2 2" xfId="7620"/>
    <cellStyle name="Обычный 2 2 6 2 2 3 2 2 2" xfId="15812"/>
    <cellStyle name="Обычный 2 2 6 2 2 3 2 2 2 2" xfId="32196"/>
    <cellStyle name="Обычный 2 2 6 2 2 3 2 2 3" xfId="24004"/>
    <cellStyle name="Обычный 2 2 6 2 2 3 2 3" xfId="11716"/>
    <cellStyle name="Обычный 2 2 6 2 2 3 2 3 2" xfId="28100"/>
    <cellStyle name="Обычный 2 2 6 2 2 3 2 4" xfId="19908"/>
    <cellStyle name="Обычный 2 2 6 2 2 3 3" xfId="5572"/>
    <cellStyle name="Обычный 2 2 6 2 2 3 3 2" xfId="13764"/>
    <cellStyle name="Обычный 2 2 6 2 2 3 3 2 2" xfId="30148"/>
    <cellStyle name="Обычный 2 2 6 2 2 3 3 3" xfId="21956"/>
    <cellStyle name="Обычный 2 2 6 2 2 3 4" xfId="9668"/>
    <cellStyle name="Обычный 2 2 6 2 2 3 4 2" xfId="26052"/>
    <cellStyle name="Обычный 2 2 6 2 2 3 5" xfId="17860"/>
    <cellStyle name="Обычный 2 2 6 2 2 4" xfId="2500"/>
    <cellStyle name="Обычный 2 2 6 2 2 4 2" xfId="6596"/>
    <cellStyle name="Обычный 2 2 6 2 2 4 2 2" xfId="14788"/>
    <cellStyle name="Обычный 2 2 6 2 2 4 2 2 2" xfId="31172"/>
    <cellStyle name="Обычный 2 2 6 2 2 4 2 3" xfId="22980"/>
    <cellStyle name="Обычный 2 2 6 2 2 4 3" xfId="10692"/>
    <cellStyle name="Обычный 2 2 6 2 2 4 3 2" xfId="27076"/>
    <cellStyle name="Обычный 2 2 6 2 2 4 4" xfId="18884"/>
    <cellStyle name="Обычный 2 2 6 2 2 5" xfId="4548"/>
    <cellStyle name="Обычный 2 2 6 2 2 5 2" xfId="12740"/>
    <cellStyle name="Обычный 2 2 6 2 2 5 2 2" xfId="29124"/>
    <cellStyle name="Обычный 2 2 6 2 2 5 3" xfId="20932"/>
    <cellStyle name="Обычный 2 2 6 2 2 6" xfId="8644"/>
    <cellStyle name="Обычный 2 2 6 2 2 6 2" xfId="25028"/>
    <cellStyle name="Обычный 2 2 6 2 2 7" xfId="16836"/>
    <cellStyle name="Обычный 2 2 6 2 3" xfId="708"/>
    <cellStyle name="Обычный 2 2 6 2 3 2" xfId="1732"/>
    <cellStyle name="Обычный 2 2 6 2 3 2 2" xfId="3780"/>
    <cellStyle name="Обычный 2 2 6 2 3 2 2 2" xfId="7876"/>
    <cellStyle name="Обычный 2 2 6 2 3 2 2 2 2" xfId="16068"/>
    <cellStyle name="Обычный 2 2 6 2 3 2 2 2 2 2" xfId="32452"/>
    <cellStyle name="Обычный 2 2 6 2 3 2 2 2 3" xfId="24260"/>
    <cellStyle name="Обычный 2 2 6 2 3 2 2 3" xfId="11972"/>
    <cellStyle name="Обычный 2 2 6 2 3 2 2 3 2" xfId="28356"/>
    <cellStyle name="Обычный 2 2 6 2 3 2 2 4" xfId="20164"/>
    <cellStyle name="Обычный 2 2 6 2 3 2 3" xfId="5828"/>
    <cellStyle name="Обычный 2 2 6 2 3 2 3 2" xfId="14020"/>
    <cellStyle name="Обычный 2 2 6 2 3 2 3 2 2" xfId="30404"/>
    <cellStyle name="Обычный 2 2 6 2 3 2 3 3" xfId="22212"/>
    <cellStyle name="Обычный 2 2 6 2 3 2 4" xfId="9924"/>
    <cellStyle name="Обычный 2 2 6 2 3 2 4 2" xfId="26308"/>
    <cellStyle name="Обычный 2 2 6 2 3 2 5" xfId="18116"/>
    <cellStyle name="Обычный 2 2 6 2 3 3" xfId="2756"/>
    <cellStyle name="Обычный 2 2 6 2 3 3 2" xfId="6852"/>
    <cellStyle name="Обычный 2 2 6 2 3 3 2 2" xfId="15044"/>
    <cellStyle name="Обычный 2 2 6 2 3 3 2 2 2" xfId="31428"/>
    <cellStyle name="Обычный 2 2 6 2 3 3 2 3" xfId="23236"/>
    <cellStyle name="Обычный 2 2 6 2 3 3 3" xfId="10948"/>
    <cellStyle name="Обычный 2 2 6 2 3 3 3 2" xfId="27332"/>
    <cellStyle name="Обычный 2 2 6 2 3 3 4" xfId="19140"/>
    <cellStyle name="Обычный 2 2 6 2 3 4" xfId="4804"/>
    <cellStyle name="Обычный 2 2 6 2 3 4 2" xfId="12996"/>
    <cellStyle name="Обычный 2 2 6 2 3 4 2 2" xfId="29380"/>
    <cellStyle name="Обычный 2 2 6 2 3 4 3" xfId="21188"/>
    <cellStyle name="Обычный 2 2 6 2 3 5" xfId="8900"/>
    <cellStyle name="Обычный 2 2 6 2 3 5 2" xfId="25284"/>
    <cellStyle name="Обычный 2 2 6 2 3 6" xfId="17092"/>
    <cellStyle name="Обычный 2 2 6 2 4" xfId="1220"/>
    <cellStyle name="Обычный 2 2 6 2 4 2" xfId="3268"/>
    <cellStyle name="Обычный 2 2 6 2 4 2 2" xfId="7364"/>
    <cellStyle name="Обычный 2 2 6 2 4 2 2 2" xfId="15556"/>
    <cellStyle name="Обычный 2 2 6 2 4 2 2 2 2" xfId="31940"/>
    <cellStyle name="Обычный 2 2 6 2 4 2 2 3" xfId="23748"/>
    <cellStyle name="Обычный 2 2 6 2 4 2 3" xfId="11460"/>
    <cellStyle name="Обычный 2 2 6 2 4 2 3 2" xfId="27844"/>
    <cellStyle name="Обычный 2 2 6 2 4 2 4" xfId="19652"/>
    <cellStyle name="Обычный 2 2 6 2 4 3" xfId="5316"/>
    <cellStyle name="Обычный 2 2 6 2 4 3 2" xfId="13508"/>
    <cellStyle name="Обычный 2 2 6 2 4 3 2 2" xfId="29892"/>
    <cellStyle name="Обычный 2 2 6 2 4 3 3" xfId="21700"/>
    <cellStyle name="Обычный 2 2 6 2 4 4" xfId="9412"/>
    <cellStyle name="Обычный 2 2 6 2 4 4 2" xfId="25796"/>
    <cellStyle name="Обычный 2 2 6 2 4 5" xfId="17604"/>
    <cellStyle name="Обычный 2 2 6 2 5" xfId="2244"/>
    <cellStyle name="Обычный 2 2 6 2 5 2" xfId="6340"/>
    <cellStyle name="Обычный 2 2 6 2 5 2 2" xfId="14532"/>
    <cellStyle name="Обычный 2 2 6 2 5 2 2 2" xfId="30916"/>
    <cellStyle name="Обычный 2 2 6 2 5 2 3" xfId="22724"/>
    <cellStyle name="Обычный 2 2 6 2 5 3" xfId="10436"/>
    <cellStyle name="Обычный 2 2 6 2 5 3 2" xfId="26820"/>
    <cellStyle name="Обычный 2 2 6 2 5 4" xfId="18628"/>
    <cellStyle name="Обычный 2 2 6 2 6" xfId="4292"/>
    <cellStyle name="Обычный 2 2 6 2 6 2" xfId="12484"/>
    <cellStyle name="Обычный 2 2 6 2 6 2 2" xfId="28868"/>
    <cellStyle name="Обычный 2 2 6 2 6 3" xfId="20676"/>
    <cellStyle name="Обычный 2 2 6 2 7" xfId="8388"/>
    <cellStyle name="Обычный 2 2 6 2 7 2" xfId="24772"/>
    <cellStyle name="Обычный 2 2 6 2 8" xfId="16580"/>
    <cellStyle name="Обычный 2 2 6 3" xfId="324"/>
    <cellStyle name="Обычный 2 2 6 3 2" xfId="836"/>
    <cellStyle name="Обычный 2 2 6 3 2 2" xfId="1860"/>
    <cellStyle name="Обычный 2 2 6 3 2 2 2" xfId="3908"/>
    <cellStyle name="Обычный 2 2 6 3 2 2 2 2" xfId="8004"/>
    <cellStyle name="Обычный 2 2 6 3 2 2 2 2 2" xfId="16196"/>
    <cellStyle name="Обычный 2 2 6 3 2 2 2 2 2 2" xfId="32580"/>
    <cellStyle name="Обычный 2 2 6 3 2 2 2 2 3" xfId="24388"/>
    <cellStyle name="Обычный 2 2 6 3 2 2 2 3" xfId="12100"/>
    <cellStyle name="Обычный 2 2 6 3 2 2 2 3 2" xfId="28484"/>
    <cellStyle name="Обычный 2 2 6 3 2 2 2 4" xfId="20292"/>
    <cellStyle name="Обычный 2 2 6 3 2 2 3" xfId="5956"/>
    <cellStyle name="Обычный 2 2 6 3 2 2 3 2" xfId="14148"/>
    <cellStyle name="Обычный 2 2 6 3 2 2 3 2 2" xfId="30532"/>
    <cellStyle name="Обычный 2 2 6 3 2 2 3 3" xfId="22340"/>
    <cellStyle name="Обычный 2 2 6 3 2 2 4" xfId="10052"/>
    <cellStyle name="Обычный 2 2 6 3 2 2 4 2" xfId="26436"/>
    <cellStyle name="Обычный 2 2 6 3 2 2 5" xfId="18244"/>
    <cellStyle name="Обычный 2 2 6 3 2 3" xfId="2884"/>
    <cellStyle name="Обычный 2 2 6 3 2 3 2" xfId="6980"/>
    <cellStyle name="Обычный 2 2 6 3 2 3 2 2" xfId="15172"/>
    <cellStyle name="Обычный 2 2 6 3 2 3 2 2 2" xfId="31556"/>
    <cellStyle name="Обычный 2 2 6 3 2 3 2 3" xfId="23364"/>
    <cellStyle name="Обычный 2 2 6 3 2 3 3" xfId="11076"/>
    <cellStyle name="Обычный 2 2 6 3 2 3 3 2" xfId="27460"/>
    <cellStyle name="Обычный 2 2 6 3 2 3 4" xfId="19268"/>
    <cellStyle name="Обычный 2 2 6 3 2 4" xfId="4932"/>
    <cellStyle name="Обычный 2 2 6 3 2 4 2" xfId="13124"/>
    <cellStyle name="Обычный 2 2 6 3 2 4 2 2" xfId="29508"/>
    <cellStyle name="Обычный 2 2 6 3 2 4 3" xfId="21316"/>
    <cellStyle name="Обычный 2 2 6 3 2 5" xfId="9028"/>
    <cellStyle name="Обычный 2 2 6 3 2 5 2" xfId="25412"/>
    <cellStyle name="Обычный 2 2 6 3 2 6" xfId="17220"/>
    <cellStyle name="Обычный 2 2 6 3 3" xfId="1348"/>
    <cellStyle name="Обычный 2 2 6 3 3 2" xfId="3396"/>
    <cellStyle name="Обычный 2 2 6 3 3 2 2" xfId="7492"/>
    <cellStyle name="Обычный 2 2 6 3 3 2 2 2" xfId="15684"/>
    <cellStyle name="Обычный 2 2 6 3 3 2 2 2 2" xfId="32068"/>
    <cellStyle name="Обычный 2 2 6 3 3 2 2 3" xfId="23876"/>
    <cellStyle name="Обычный 2 2 6 3 3 2 3" xfId="11588"/>
    <cellStyle name="Обычный 2 2 6 3 3 2 3 2" xfId="27972"/>
    <cellStyle name="Обычный 2 2 6 3 3 2 4" xfId="19780"/>
    <cellStyle name="Обычный 2 2 6 3 3 3" xfId="5444"/>
    <cellStyle name="Обычный 2 2 6 3 3 3 2" xfId="13636"/>
    <cellStyle name="Обычный 2 2 6 3 3 3 2 2" xfId="30020"/>
    <cellStyle name="Обычный 2 2 6 3 3 3 3" xfId="21828"/>
    <cellStyle name="Обычный 2 2 6 3 3 4" xfId="9540"/>
    <cellStyle name="Обычный 2 2 6 3 3 4 2" xfId="25924"/>
    <cellStyle name="Обычный 2 2 6 3 3 5" xfId="17732"/>
    <cellStyle name="Обычный 2 2 6 3 4" xfId="2372"/>
    <cellStyle name="Обычный 2 2 6 3 4 2" xfId="6468"/>
    <cellStyle name="Обычный 2 2 6 3 4 2 2" xfId="14660"/>
    <cellStyle name="Обычный 2 2 6 3 4 2 2 2" xfId="31044"/>
    <cellStyle name="Обычный 2 2 6 3 4 2 3" xfId="22852"/>
    <cellStyle name="Обычный 2 2 6 3 4 3" xfId="10564"/>
    <cellStyle name="Обычный 2 2 6 3 4 3 2" xfId="26948"/>
    <cellStyle name="Обычный 2 2 6 3 4 4" xfId="18756"/>
    <cellStyle name="Обычный 2 2 6 3 5" xfId="4420"/>
    <cellStyle name="Обычный 2 2 6 3 5 2" xfId="12612"/>
    <cellStyle name="Обычный 2 2 6 3 5 2 2" xfId="28996"/>
    <cellStyle name="Обычный 2 2 6 3 5 3" xfId="20804"/>
    <cellStyle name="Обычный 2 2 6 3 6" xfId="8516"/>
    <cellStyle name="Обычный 2 2 6 3 6 2" xfId="24900"/>
    <cellStyle name="Обычный 2 2 6 3 7" xfId="16708"/>
    <cellStyle name="Обычный 2 2 6 4" xfId="580"/>
    <cellStyle name="Обычный 2 2 6 4 2" xfId="1604"/>
    <cellStyle name="Обычный 2 2 6 4 2 2" xfId="3652"/>
    <cellStyle name="Обычный 2 2 6 4 2 2 2" xfId="7748"/>
    <cellStyle name="Обычный 2 2 6 4 2 2 2 2" xfId="15940"/>
    <cellStyle name="Обычный 2 2 6 4 2 2 2 2 2" xfId="32324"/>
    <cellStyle name="Обычный 2 2 6 4 2 2 2 3" xfId="24132"/>
    <cellStyle name="Обычный 2 2 6 4 2 2 3" xfId="11844"/>
    <cellStyle name="Обычный 2 2 6 4 2 2 3 2" xfId="28228"/>
    <cellStyle name="Обычный 2 2 6 4 2 2 4" xfId="20036"/>
    <cellStyle name="Обычный 2 2 6 4 2 3" xfId="5700"/>
    <cellStyle name="Обычный 2 2 6 4 2 3 2" xfId="13892"/>
    <cellStyle name="Обычный 2 2 6 4 2 3 2 2" xfId="30276"/>
    <cellStyle name="Обычный 2 2 6 4 2 3 3" xfId="22084"/>
    <cellStyle name="Обычный 2 2 6 4 2 4" xfId="9796"/>
    <cellStyle name="Обычный 2 2 6 4 2 4 2" xfId="26180"/>
    <cellStyle name="Обычный 2 2 6 4 2 5" xfId="17988"/>
    <cellStyle name="Обычный 2 2 6 4 3" xfId="2628"/>
    <cellStyle name="Обычный 2 2 6 4 3 2" xfId="6724"/>
    <cellStyle name="Обычный 2 2 6 4 3 2 2" xfId="14916"/>
    <cellStyle name="Обычный 2 2 6 4 3 2 2 2" xfId="31300"/>
    <cellStyle name="Обычный 2 2 6 4 3 2 3" xfId="23108"/>
    <cellStyle name="Обычный 2 2 6 4 3 3" xfId="10820"/>
    <cellStyle name="Обычный 2 2 6 4 3 3 2" xfId="27204"/>
    <cellStyle name="Обычный 2 2 6 4 3 4" xfId="19012"/>
    <cellStyle name="Обычный 2 2 6 4 4" xfId="4676"/>
    <cellStyle name="Обычный 2 2 6 4 4 2" xfId="12868"/>
    <cellStyle name="Обычный 2 2 6 4 4 2 2" xfId="29252"/>
    <cellStyle name="Обычный 2 2 6 4 4 3" xfId="21060"/>
    <cellStyle name="Обычный 2 2 6 4 5" xfId="8772"/>
    <cellStyle name="Обычный 2 2 6 4 5 2" xfId="25156"/>
    <cellStyle name="Обычный 2 2 6 4 6" xfId="16964"/>
    <cellStyle name="Обычный 2 2 6 5" xfId="1092"/>
    <cellStyle name="Обычный 2 2 6 5 2" xfId="3140"/>
    <cellStyle name="Обычный 2 2 6 5 2 2" xfId="7236"/>
    <cellStyle name="Обычный 2 2 6 5 2 2 2" xfId="15428"/>
    <cellStyle name="Обычный 2 2 6 5 2 2 2 2" xfId="31812"/>
    <cellStyle name="Обычный 2 2 6 5 2 2 3" xfId="23620"/>
    <cellStyle name="Обычный 2 2 6 5 2 3" xfId="11332"/>
    <cellStyle name="Обычный 2 2 6 5 2 3 2" xfId="27716"/>
    <cellStyle name="Обычный 2 2 6 5 2 4" xfId="19524"/>
    <cellStyle name="Обычный 2 2 6 5 3" xfId="5188"/>
    <cellStyle name="Обычный 2 2 6 5 3 2" xfId="13380"/>
    <cellStyle name="Обычный 2 2 6 5 3 2 2" xfId="29764"/>
    <cellStyle name="Обычный 2 2 6 5 3 3" xfId="21572"/>
    <cellStyle name="Обычный 2 2 6 5 4" xfId="9284"/>
    <cellStyle name="Обычный 2 2 6 5 4 2" xfId="25668"/>
    <cellStyle name="Обычный 2 2 6 5 5" xfId="17476"/>
    <cellStyle name="Обычный 2 2 6 6" xfId="2116"/>
    <cellStyle name="Обычный 2 2 6 6 2" xfId="6212"/>
    <cellStyle name="Обычный 2 2 6 6 2 2" xfId="14404"/>
    <cellStyle name="Обычный 2 2 6 6 2 2 2" xfId="30788"/>
    <cellStyle name="Обычный 2 2 6 6 2 3" xfId="22596"/>
    <cellStyle name="Обычный 2 2 6 6 3" xfId="10308"/>
    <cellStyle name="Обычный 2 2 6 6 3 2" xfId="26692"/>
    <cellStyle name="Обычный 2 2 6 6 4" xfId="18500"/>
    <cellStyle name="Обычный 2 2 6 7" xfId="4164"/>
    <cellStyle name="Обычный 2 2 6 7 2" xfId="12356"/>
    <cellStyle name="Обычный 2 2 6 7 2 2" xfId="28740"/>
    <cellStyle name="Обычный 2 2 6 7 3" xfId="20548"/>
    <cellStyle name="Обычный 2 2 6 8" xfId="8260"/>
    <cellStyle name="Обычный 2 2 6 8 2" xfId="24644"/>
    <cellStyle name="Обычный 2 2 6 9" xfId="16452"/>
    <cellStyle name="Обычный 2 2 7" xfId="132"/>
    <cellStyle name="Обычный 2 2 7 2" xfId="388"/>
    <cellStyle name="Обычный 2 2 7 2 2" xfId="900"/>
    <cellStyle name="Обычный 2 2 7 2 2 2" xfId="1924"/>
    <cellStyle name="Обычный 2 2 7 2 2 2 2" xfId="3972"/>
    <cellStyle name="Обычный 2 2 7 2 2 2 2 2" xfId="8068"/>
    <cellStyle name="Обычный 2 2 7 2 2 2 2 2 2" xfId="16260"/>
    <cellStyle name="Обычный 2 2 7 2 2 2 2 2 2 2" xfId="32644"/>
    <cellStyle name="Обычный 2 2 7 2 2 2 2 2 3" xfId="24452"/>
    <cellStyle name="Обычный 2 2 7 2 2 2 2 3" xfId="12164"/>
    <cellStyle name="Обычный 2 2 7 2 2 2 2 3 2" xfId="28548"/>
    <cellStyle name="Обычный 2 2 7 2 2 2 2 4" xfId="20356"/>
    <cellStyle name="Обычный 2 2 7 2 2 2 3" xfId="6020"/>
    <cellStyle name="Обычный 2 2 7 2 2 2 3 2" xfId="14212"/>
    <cellStyle name="Обычный 2 2 7 2 2 2 3 2 2" xfId="30596"/>
    <cellStyle name="Обычный 2 2 7 2 2 2 3 3" xfId="22404"/>
    <cellStyle name="Обычный 2 2 7 2 2 2 4" xfId="10116"/>
    <cellStyle name="Обычный 2 2 7 2 2 2 4 2" xfId="26500"/>
    <cellStyle name="Обычный 2 2 7 2 2 2 5" xfId="18308"/>
    <cellStyle name="Обычный 2 2 7 2 2 3" xfId="2948"/>
    <cellStyle name="Обычный 2 2 7 2 2 3 2" xfId="7044"/>
    <cellStyle name="Обычный 2 2 7 2 2 3 2 2" xfId="15236"/>
    <cellStyle name="Обычный 2 2 7 2 2 3 2 2 2" xfId="31620"/>
    <cellStyle name="Обычный 2 2 7 2 2 3 2 3" xfId="23428"/>
    <cellStyle name="Обычный 2 2 7 2 2 3 3" xfId="11140"/>
    <cellStyle name="Обычный 2 2 7 2 2 3 3 2" xfId="27524"/>
    <cellStyle name="Обычный 2 2 7 2 2 3 4" xfId="19332"/>
    <cellStyle name="Обычный 2 2 7 2 2 4" xfId="4996"/>
    <cellStyle name="Обычный 2 2 7 2 2 4 2" xfId="13188"/>
    <cellStyle name="Обычный 2 2 7 2 2 4 2 2" xfId="29572"/>
    <cellStyle name="Обычный 2 2 7 2 2 4 3" xfId="21380"/>
    <cellStyle name="Обычный 2 2 7 2 2 5" xfId="9092"/>
    <cellStyle name="Обычный 2 2 7 2 2 5 2" xfId="25476"/>
    <cellStyle name="Обычный 2 2 7 2 2 6" xfId="17284"/>
    <cellStyle name="Обычный 2 2 7 2 3" xfId="1412"/>
    <cellStyle name="Обычный 2 2 7 2 3 2" xfId="3460"/>
    <cellStyle name="Обычный 2 2 7 2 3 2 2" xfId="7556"/>
    <cellStyle name="Обычный 2 2 7 2 3 2 2 2" xfId="15748"/>
    <cellStyle name="Обычный 2 2 7 2 3 2 2 2 2" xfId="32132"/>
    <cellStyle name="Обычный 2 2 7 2 3 2 2 3" xfId="23940"/>
    <cellStyle name="Обычный 2 2 7 2 3 2 3" xfId="11652"/>
    <cellStyle name="Обычный 2 2 7 2 3 2 3 2" xfId="28036"/>
    <cellStyle name="Обычный 2 2 7 2 3 2 4" xfId="19844"/>
    <cellStyle name="Обычный 2 2 7 2 3 3" xfId="5508"/>
    <cellStyle name="Обычный 2 2 7 2 3 3 2" xfId="13700"/>
    <cellStyle name="Обычный 2 2 7 2 3 3 2 2" xfId="30084"/>
    <cellStyle name="Обычный 2 2 7 2 3 3 3" xfId="21892"/>
    <cellStyle name="Обычный 2 2 7 2 3 4" xfId="9604"/>
    <cellStyle name="Обычный 2 2 7 2 3 4 2" xfId="25988"/>
    <cellStyle name="Обычный 2 2 7 2 3 5" xfId="17796"/>
    <cellStyle name="Обычный 2 2 7 2 4" xfId="2436"/>
    <cellStyle name="Обычный 2 2 7 2 4 2" xfId="6532"/>
    <cellStyle name="Обычный 2 2 7 2 4 2 2" xfId="14724"/>
    <cellStyle name="Обычный 2 2 7 2 4 2 2 2" xfId="31108"/>
    <cellStyle name="Обычный 2 2 7 2 4 2 3" xfId="22916"/>
    <cellStyle name="Обычный 2 2 7 2 4 3" xfId="10628"/>
    <cellStyle name="Обычный 2 2 7 2 4 3 2" xfId="27012"/>
    <cellStyle name="Обычный 2 2 7 2 4 4" xfId="18820"/>
    <cellStyle name="Обычный 2 2 7 2 5" xfId="4484"/>
    <cellStyle name="Обычный 2 2 7 2 5 2" xfId="12676"/>
    <cellStyle name="Обычный 2 2 7 2 5 2 2" xfId="29060"/>
    <cellStyle name="Обычный 2 2 7 2 5 3" xfId="20868"/>
    <cellStyle name="Обычный 2 2 7 2 6" xfId="8580"/>
    <cellStyle name="Обычный 2 2 7 2 6 2" xfId="24964"/>
    <cellStyle name="Обычный 2 2 7 2 7" xfId="16772"/>
    <cellStyle name="Обычный 2 2 7 3" xfId="644"/>
    <cellStyle name="Обычный 2 2 7 3 2" xfId="1668"/>
    <cellStyle name="Обычный 2 2 7 3 2 2" xfId="3716"/>
    <cellStyle name="Обычный 2 2 7 3 2 2 2" xfId="7812"/>
    <cellStyle name="Обычный 2 2 7 3 2 2 2 2" xfId="16004"/>
    <cellStyle name="Обычный 2 2 7 3 2 2 2 2 2" xfId="32388"/>
    <cellStyle name="Обычный 2 2 7 3 2 2 2 3" xfId="24196"/>
    <cellStyle name="Обычный 2 2 7 3 2 2 3" xfId="11908"/>
    <cellStyle name="Обычный 2 2 7 3 2 2 3 2" xfId="28292"/>
    <cellStyle name="Обычный 2 2 7 3 2 2 4" xfId="20100"/>
    <cellStyle name="Обычный 2 2 7 3 2 3" xfId="5764"/>
    <cellStyle name="Обычный 2 2 7 3 2 3 2" xfId="13956"/>
    <cellStyle name="Обычный 2 2 7 3 2 3 2 2" xfId="30340"/>
    <cellStyle name="Обычный 2 2 7 3 2 3 3" xfId="22148"/>
    <cellStyle name="Обычный 2 2 7 3 2 4" xfId="9860"/>
    <cellStyle name="Обычный 2 2 7 3 2 4 2" xfId="26244"/>
    <cellStyle name="Обычный 2 2 7 3 2 5" xfId="18052"/>
    <cellStyle name="Обычный 2 2 7 3 3" xfId="2692"/>
    <cellStyle name="Обычный 2 2 7 3 3 2" xfId="6788"/>
    <cellStyle name="Обычный 2 2 7 3 3 2 2" xfId="14980"/>
    <cellStyle name="Обычный 2 2 7 3 3 2 2 2" xfId="31364"/>
    <cellStyle name="Обычный 2 2 7 3 3 2 3" xfId="23172"/>
    <cellStyle name="Обычный 2 2 7 3 3 3" xfId="10884"/>
    <cellStyle name="Обычный 2 2 7 3 3 3 2" xfId="27268"/>
    <cellStyle name="Обычный 2 2 7 3 3 4" xfId="19076"/>
    <cellStyle name="Обычный 2 2 7 3 4" xfId="4740"/>
    <cellStyle name="Обычный 2 2 7 3 4 2" xfId="12932"/>
    <cellStyle name="Обычный 2 2 7 3 4 2 2" xfId="29316"/>
    <cellStyle name="Обычный 2 2 7 3 4 3" xfId="21124"/>
    <cellStyle name="Обычный 2 2 7 3 5" xfId="8836"/>
    <cellStyle name="Обычный 2 2 7 3 5 2" xfId="25220"/>
    <cellStyle name="Обычный 2 2 7 3 6" xfId="17028"/>
    <cellStyle name="Обычный 2 2 7 4" xfId="1156"/>
    <cellStyle name="Обычный 2 2 7 4 2" xfId="3204"/>
    <cellStyle name="Обычный 2 2 7 4 2 2" xfId="7300"/>
    <cellStyle name="Обычный 2 2 7 4 2 2 2" xfId="15492"/>
    <cellStyle name="Обычный 2 2 7 4 2 2 2 2" xfId="31876"/>
    <cellStyle name="Обычный 2 2 7 4 2 2 3" xfId="23684"/>
    <cellStyle name="Обычный 2 2 7 4 2 3" xfId="11396"/>
    <cellStyle name="Обычный 2 2 7 4 2 3 2" xfId="27780"/>
    <cellStyle name="Обычный 2 2 7 4 2 4" xfId="19588"/>
    <cellStyle name="Обычный 2 2 7 4 3" xfId="5252"/>
    <cellStyle name="Обычный 2 2 7 4 3 2" xfId="13444"/>
    <cellStyle name="Обычный 2 2 7 4 3 2 2" xfId="29828"/>
    <cellStyle name="Обычный 2 2 7 4 3 3" xfId="21636"/>
    <cellStyle name="Обычный 2 2 7 4 4" xfId="9348"/>
    <cellStyle name="Обычный 2 2 7 4 4 2" xfId="25732"/>
    <cellStyle name="Обычный 2 2 7 4 5" xfId="17540"/>
    <cellStyle name="Обычный 2 2 7 5" xfId="2180"/>
    <cellStyle name="Обычный 2 2 7 5 2" xfId="6276"/>
    <cellStyle name="Обычный 2 2 7 5 2 2" xfId="14468"/>
    <cellStyle name="Обычный 2 2 7 5 2 2 2" xfId="30852"/>
    <cellStyle name="Обычный 2 2 7 5 2 3" xfId="22660"/>
    <cellStyle name="Обычный 2 2 7 5 3" xfId="10372"/>
    <cellStyle name="Обычный 2 2 7 5 3 2" xfId="26756"/>
    <cellStyle name="Обычный 2 2 7 5 4" xfId="18564"/>
    <cellStyle name="Обычный 2 2 7 6" xfId="4228"/>
    <cellStyle name="Обычный 2 2 7 6 2" xfId="12420"/>
    <cellStyle name="Обычный 2 2 7 6 2 2" xfId="28804"/>
    <cellStyle name="Обычный 2 2 7 6 3" xfId="20612"/>
    <cellStyle name="Обычный 2 2 7 7" xfId="8324"/>
    <cellStyle name="Обычный 2 2 7 7 2" xfId="24708"/>
    <cellStyle name="Обычный 2 2 7 8" xfId="16516"/>
    <cellStyle name="Обычный 2 2 8" xfId="260"/>
    <cellStyle name="Обычный 2 2 8 2" xfId="772"/>
    <cellStyle name="Обычный 2 2 8 2 2" xfId="1796"/>
    <cellStyle name="Обычный 2 2 8 2 2 2" xfId="3844"/>
    <cellStyle name="Обычный 2 2 8 2 2 2 2" xfId="7940"/>
    <cellStyle name="Обычный 2 2 8 2 2 2 2 2" xfId="16132"/>
    <cellStyle name="Обычный 2 2 8 2 2 2 2 2 2" xfId="32516"/>
    <cellStyle name="Обычный 2 2 8 2 2 2 2 3" xfId="24324"/>
    <cellStyle name="Обычный 2 2 8 2 2 2 3" xfId="12036"/>
    <cellStyle name="Обычный 2 2 8 2 2 2 3 2" xfId="28420"/>
    <cellStyle name="Обычный 2 2 8 2 2 2 4" xfId="20228"/>
    <cellStyle name="Обычный 2 2 8 2 2 3" xfId="5892"/>
    <cellStyle name="Обычный 2 2 8 2 2 3 2" xfId="14084"/>
    <cellStyle name="Обычный 2 2 8 2 2 3 2 2" xfId="30468"/>
    <cellStyle name="Обычный 2 2 8 2 2 3 3" xfId="22276"/>
    <cellStyle name="Обычный 2 2 8 2 2 4" xfId="9988"/>
    <cellStyle name="Обычный 2 2 8 2 2 4 2" xfId="26372"/>
    <cellStyle name="Обычный 2 2 8 2 2 5" xfId="18180"/>
    <cellStyle name="Обычный 2 2 8 2 3" xfId="2820"/>
    <cellStyle name="Обычный 2 2 8 2 3 2" xfId="6916"/>
    <cellStyle name="Обычный 2 2 8 2 3 2 2" xfId="15108"/>
    <cellStyle name="Обычный 2 2 8 2 3 2 2 2" xfId="31492"/>
    <cellStyle name="Обычный 2 2 8 2 3 2 3" xfId="23300"/>
    <cellStyle name="Обычный 2 2 8 2 3 3" xfId="11012"/>
    <cellStyle name="Обычный 2 2 8 2 3 3 2" xfId="27396"/>
    <cellStyle name="Обычный 2 2 8 2 3 4" xfId="19204"/>
    <cellStyle name="Обычный 2 2 8 2 4" xfId="4868"/>
    <cellStyle name="Обычный 2 2 8 2 4 2" xfId="13060"/>
    <cellStyle name="Обычный 2 2 8 2 4 2 2" xfId="29444"/>
    <cellStyle name="Обычный 2 2 8 2 4 3" xfId="21252"/>
    <cellStyle name="Обычный 2 2 8 2 5" xfId="8964"/>
    <cellStyle name="Обычный 2 2 8 2 5 2" xfId="25348"/>
    <cellStyle name="Обычный 2 2 8 2 6" xfId="17156"/>
    <cellStyle name="Обычный 2 2 8 3" xfId="1284"/>
    <cellStyle name="Обычный 2 2 8 3 2" xfId="3332"/>
    <cellStyle name="Обычный 2 2 8 3 2 2" xfId="7428"/>
    <cellStyle name="Обычный 2 2 8 3 2 2 2" xfId="15620"/>
    <cellStyle name="Обычный 2 2 8 3 2 2 2 2" xfId="32004"/>
    <cellStyle name="Обычный 2 2 8 3 2 2 3" xfId="23812"/>
    <cellStyle name="Обычный 2 2 8 3 2 3" xfId="11524"/>
    <cellStyle name="Обычный 2 2 8 3 2 3 2" xfId="27908"/>
    <cellStyle name="Обычный 2 2 8 3 2 4" xfId="19716"/>
    <cellStyle name="Обычный 2 2 8 3 3" xfId="5380"/>
    <cellStyle name="Обычный 2 2 8 3 3 2" xfId="13572"/>
    <cellStyle name="Обычный 2 2 8 3 3 2 2" xfId="29956"/>
    <cellStyle name="Обычный 2 2 8 3 3 3" xfId="21764"/>
    <cellStyle name="Обычный 2 2 8 3 4" xfId="9476"/>
    <cellStyle name="Обычный 2 2 8 3 4 2" xfId="25860"/>
    <cellStyle name="Обычный 2 2 8 3 5" xfId="17668"/>
    <cellStyle name="Обычный 2 2 8 4" xfId="2308"/>
    <cellStyle name="Обычный 2 2 8 4 2" xfId="6404"/>
    <cellStyle name="Обычный 2 2 8 4 2 2" xfId="14596"/>
    <cellStyle name="Обычный 2 2 8 4 2 2 2" xfId="30980"/>
    <cellStyle name="Обычный 2 2 8 4 2 3" xfId="22788"/>
    <cellStyle name="Обычный 2 2 8 4 3" xfId="10500"/>
    <cellStyle name="Обычный 2 2 8 4 3 2" xfId="26884"/>
    <cellStyle name="Обычный 2 2 8 4 4" xfId="18692"/>
    <cellStyle name="Обычный 2 2 8 5" xfId="4356"/>
    <cellStyle name="Обычный 2 2 8 5 2" xfId="12548"/>
    <cellStyle name="Обычный 2 2 8 5 2 2" xfId="28932"/>
    <cellStyle name="Обычный 2 2 8 5 3" xfId="20740"/>
    <cellStyle name="Обычный 2 2 8 6" xfId="8452"/>
    <cellStyle name="Обычный 2 2 8 6 2" xfId="24836"/>
    <cellStyle name="Обычный 2 2 8 7" xfId="16644"/>
    <cellStyle name="Обычный 2 2 9" xfId="516"/>
    <cellStyle name="Обычный 2 2 9 2" xfId="1540"/>
    <cellStyle name="Обычный 2 2 9 2 2" xfId="3588"/>
    <cellStyle name="Обычный 2 2 9 2 2 2" xfId="7684"/>
    <cellStyle name="Обычный 2 2 9 2 2 2 2" xfId="15876"/>
    <cellStyle name="Обычный 2 2 9 2 2 2 2 2" xfId="32260"/>
    <cellStyle name="Обычный 2 2 9 2 2 2 3" xfId="24068"/>
    <cellStyle name="Обычный 2 2 9 2 2 3" xfId="11780"/>
    <cellStyle name="Обычный 2 2 9 2 2 3 2" xfId="28164"/>
    <cellStyle name="Обычный 2 2 9 2 2 4" xfId="19972"/>
    <cellStyle name="Обычный 2 2 9 2 3" xfId="5636"/>
    <cellStyle name="Обычный 2 2 9 2 3 2" xfId="13828"/>
    <cellStyle name="Обычный 2 2 9 2 3 2 2" xfId="30212"/>
    <cellStyle name="Обычный 2 2 9 2 3 3" xfId="22020"/>
    <cellStyle name="Обычный 2 2 9 2 4" xfId="9732"/>
    <cellStyle name="Обычный 2 2 9 2 4 2" xfId="26116"/>
    <cellStyle name="Обычный 2 2 9 2 5" xfId="17924"/>
    <cellStyle name="Обычный 2 2 9 3" xfId="2564"/>
    <cellStyle name="Обычный 2 2 9 3 2" xfId="6660"/>
    <cellStyle name="Обычный 2 2 9 3 2 2" xfId="14852"/>
    <cellStyle name="Обычный 2 2 9 3 2 2 2" xfId="31236"/>
    <cellStyle name="Обычный 2 2 9 3 2 3" xfId="23044"/>
    <cellStyle name="Обычный 2 2 9 3 3" xfId="10756"/>
    <cellStyle name="Обычный 2 2 9 3 3 2" xfId="27140"/>
    <cellStyle name="Обычный 2 2 9 3 4" xfId="18948"/>
    <cellStyle name="Обычный 2 2 9 4" xfId="4612"/>
    <cellStyle name="Обычный 2 2 9 4 2" xfId="12804"/>
    <cellStyle name="Обычный 2 2 9 4 2 2" xfId="29188"/>
    <cellStyle name="Обычный 2 2 9 4 3" xfId="20996"/>
    <cellStyle name="Обычный 2 2 9 5" xfId="8708"/>
    <cellStyle name="Обычный 2 2 9 5 2" xfId="25092"/>
    <cellStyle name="Обычный 2 2 9 6" xfId="16900"/>
    <cellStyle name="Обычный 2 3" xfId="6"/>
    <cellStyle name="Обычный 2 3 10" xfId="2054"/>
    <cellStyle name="Обычный 2 3 10 2" xfId="6150"/>
    <cellStyle name="Обычный 2 3 10 2 2" xfId="14342"/>
    <cellStyle name="Обычный 2 3 10 2 2 2" xfId="30726"/>
    <cellStyle name="Обычный 2 3 10 2 3" xfId="22534"/>
    <cellStyle name="Обычный 2 3 10 3" xfId="10246"/>
    <cellStyle name="Обычный 2 3 10 3 2" xfId="26630"/>
    <cellStyle name="Обычный 2 3 10 4" xfId="18438"/>
    <cellStyle name="Обычный 2 3 11" xfId="4102"/>
    <cellStyle name="Обычный 2 3 11 2" xfId="12294"/>
    <cellStyle name="Обычный 2 3 11 2 2" xfId="28678"/>
    <cellStyle name="Обычный 2 3 11 3" xfId="20486"/>
    <cellStyle name="Обычный 2 3 12" xfId="8198"/>
    <cellStyle name="Обычный 2 3 12 2" xfId="24582"/>
    <cellStyle name="Обычный 2 3 13" xfId="16390"/>
    <cellStyle name="Обычный 2 3 2" xfId="14"/>
    <cellStyle name="Обычный 2 3 2 10" xfId="4110"/>
    <cellStyle name="Обычный 2 3 2 10 2" xfId="12302"/>
    <cellStyle name="Обычный 2 3 2 10 2 2" xfId="28686"/>
    <cellStyle name="Обычный 2 3 2 10 3" xfId="20494"/>
    <cellStyle name="Обычный 2 3 2 11" xfId="8206"/>
    <cellStyle name="Обычный 2 3 2 11 2" xfId="24590"/>
    <cellStyle name="Обычный 2 3 2 12" xfId="16398"/>
    <cellStyle name="Обычный 2 3 2 2" xfId="30"/>
    <cellStyle name="Обычный 2 3 2 2 10" xfId="8222"/>
    <cellStyle name="Обычный 2 3 2 2 10 2" xfId="24606"/>
    <cellStyle name="Обычный 2 3 2 2 11" xfId="16414"/>
    <cellStyle name="Обычный 2 3 2 2 2" xfId="62"/>
    <cellStyle name="Обычный 2 3 2 2 2 10" xfId="16446"/>
    <cellStyle name="Обычный 2 3 2 2 2 2" xfId="126"/>
    <cellStyle name="Обычный 2 3 2 2 2 2 2" xfId="254"/>
    <cellStyle name="Обычный 2 3 2 2 2 2 2 2" xfId="510"/>
    <cellStyle name="Обычный 2 3 2 2 2 2 2 2 2" xfId="1022"/>
    <cellStyle name="Обычный 2 3 2 2 2 2 2 2 2 2" xfId="2046"/>
    <cellStyle name="Обычный 2 3 2 2 2 2 2 2 2 2 2" xfId="4094"/>
    <cellStyle name="Обычный 2 3 2 2 2 2 2 2 2 2 2 2" xfId="8190"/>
    <cellStyle name="Обычный 2 3 2 2 2 2 2 2 2 2 2 2 2" xfId="16382"/>
    <cellStyle name="Обычный 2 3 2 2 2 2 2 2 2 2 2 2 2 2" xfId="32766"/>
    <cellStyle name="Обычный 2 3 2 2 2 2 2 2 2 2 2 2 3" xfId="24574"/>
    <cellStyle name="Обычный 2 3 2 2 2 2 2 2 2 2 2 3" xfId="12286"/>
    <cellStyle name="Обычный 2 3 2 2 2 2 2 2 2 2 2 3 2" xfId="28670"/>
    <cellStyle name="Обычный 2 3 2 2 2 2 2 2 2 2 2 4" xfId="20478"/>
    <cellStyle name="Обычный 2 3 2 2 2 2 2 2 2 2 3" xfId="6142"/>
    <cellStyle name="Обычный 2 3 2 2 2 2 2 2 2 2 3 2" xfId="14334"/>
    <cellStyle name="Обычный 2 3 2 2 2 2 2 2 2 2 3 2 2" xfId="30718"/>
    <cellStyle name="Обычный 2 3 2 2 2 2 2 2 2 2 3 3" xfId="22526"/>
    <cellStyle name="Обычный 2 3 2 2 2 2 2 2 2 2 4" xfId="10238"/>
    <cellStyle name="Обычный 2 3 2 2 2 2 2 2 2 2 4 2" xfId="26622"/>
    <cellStyle name="Обычный 2 3 2 2 2 2 2 2 2 2 5" xfId="18430"/>
    <cellStyle name="Обычный 2 3 2 2 2 2 2 2 2 3" xfId="3070"/>
    <cellStyle name="Обычный 2 3 2 2 2 2 2 2 2 3 2" xfId="7166"/>
    <cellStyle name="Обычный 2 3 2 2 2 2 2 2 2 3 2 2" xfId="15358"/>
    <cellStyle name="Обычный 2 3 2 2 2 2 2 2 2 3 2 2 2" xfId="31742"/>
    <cellStyle name="Обычный 2 3 2 2 2 2 2 2 2 3 2 3" xfId="23550"/>
    <cellStyle name="Обычный 2 3 2 2 2 2 2 2 2 3 3" xfId="11262"/>
    <cellStyle name="Обычный 2 3 2 2 2 2 2 2 2 3 3 2" xfId="27646"/>
    <cellStyle name="Обычный 2 3 2 2 2 2 2 2 2 3 4" xfId="19454"/>
    <cellStyle name="Обычный 2 3 2 2 2 2 2 2 2 4" xfId="5118"/>
    <cellStyle name="Обычный 2 3 2 2 2 2 2 2 2 4 2" xfId="13310"/>
    <cellStyle name="Обычный 2 3 2 2 2 2 2 2 2 4 2 2" xfId="29694"/>
    <cellStyle name="Обычный 2 3 2 2 2 2 2 2 2 4 3" xfId="21502"/>
    <cellStyle name="Обычный 2 3 2 2 2 2 2 2 2 5" xfId="9214"/>
    <cellStyle name="Обычный 2 3 2 2 2 2 2 2 2 5 2" xfId="25598"/>
    <cellStyle name="Обычный 2 3 2 2 2 2 2 2 2 6" xfId="17406"/>
    <cellStyle name="Обычный 2 3 2 2 2 2 2 2 3" xfId="1534"/>
    <cellStyle name="Обычный 2 3 2 2 2 2 2 2 3 2" xfId="3582"/>
    <cellStyle name="Обычный 2 3 2 2 2 2 2 2 3 2 2" xfId="7678"/>
    <cellStyle name="Обычный 2 3 2 2 2 2 2 2 3 2 2 2" xfId="15870"/>
    <cellStyle name="Обычный 2 3 2 2 2 2 2 2 3 2 2 2 2" xfId="32254"/>
    <cellStyle name="Обычный 2 3 2 2 2 2 2 2 3 2 2 3" xfId="24062"/>
    <cellStyle name="Обычный 2 3 2 2 2 2 2 2 3 2 3" xfId="11774"/>
    <cellStyle name="Обычный 2 3 2 2 2 2 2 2 3 2 3 2" xfId="28158"/>
    <cellStyle name="Обычный 2 3 2 2 2 2 2 2 3 2 4" xfId="19966"/>
    <cellStyle name="Обычный 2 3 2 2 2 2 2 2 3 3" xfId="5630"/>
    <cellStyle name="Обычный 2 3 2 2 2 2 2 2 3 3 2" xfId="13822"/>
    <cellStyle name="Обычный 2 3 2 2 2 2 2 2 3 3 2 2" xfId="30206"/>
    <cellStyle name="Обычный 2 3 2 2 2 2 2 2 3 3 3" xfId="22014"/>
    <cellStyle name="Обычный 2 3 2 2 2 2 2 2 3 4" xfId="9726"/>
    <cellStyle name="Обычный 2 3 2 2 2 2 2 2 3 4 2" xfId="26110"/>
    <cellStyle name="Обычный 2 3 2 2 2 2 2 2 3 5" xfId="17918"/>
    <cellStyle name="Обычный 2 3 2 2 2 2 2 2 4" xfId="2558"/>
    <cellStyle name="Обычный 2 3 2 2 2 2 2 2 4 2" xfId="6654"/>
    <cellStyle name="Обычный 2 3 2 2 2 2 2 2 4 2 2" xfId="14846"/>
    <cellStyle name="Обычный 2 3 2 2 2 2 2 2 4 2 2 2" xfId="31230"/>
    <cellStyle name="Обычный 2 3 2 2 2 2 2 2 4 2 3" xfId="23038"/>
    <cellStyle name="Обычный 2 3 2 2 2 2 2 2 4 3" xfId="10750"/>
    <cellStyle name="Обычный 2 3 2 2 2 2 2 2 4 3 2" xfId="27134"/>
    <cellStyle name="Обычный 2 3 2 2 2 2 2 2 4 4" xfId="18942"/>
    <cellStyle name="Обычный 2 3 2 2 2 2 2 2 5" xfId="4606"/>
    <cellStyle name="Обычный 2 3 2 2 2 2 2 2 5 2" xfId="12798"/>
    <cellStyle name="Обычный 2 3 2 2 2 2 2 2 5 2 2" xfId="29182"/>
    <cellStyle name="Обычный 2 3 2 2 2 2 2 2 5 3" xfId="20990"/>
    <cellStyle name="Обычный 2 3 2 2 2 2 2 2 6" xfId="8702"/>
    <cellStyle name="Обычный 2 3 2 2 2 2 2 2 6 2" xfId="25086"/>
    <cellStyle name="Обычный 2 3 2 2 2 2 2 2 7" xfId="16894"/>
    <cellStyle name="Обычный 2 3 2 2 2 2 2 3" xfId="766"/>
    <cellStyle name="Обычный 2 3 2 2 2 2 2 3 2" xfId="1790"/>
    <cellStyle name="Обычный 2 3 2 2 2 2 2 3 2 2" xfId="3838"/>
    <cellStyle name="Обычный 2 3 2 2 2 2 2 3 2 2 2" xfId="7934"/>
    <cellStyle name="Обычный 2 3 2 2 2 2 2 3 2 2 2 2" xfId="16126"/>
    <cellStyle name="Обычный 2 3 2 2 2 2 2 3 2 2 2 2 2" xfId="32510"/>
    <cellStyle name="Обычный 2 3 2 2 2 2 2 3 2 2 2 3" xfId="24318"/>
    <cellStyle name="Обычный 2 3 2 2 2 2 2 3 2 2 3" xfId="12030"/>
    <cellStyle name="Обычный 2 3 2 2 2 2 2 3 2 2 3 2" xfId="28414"/>
    <cellStyle name="Обычный 2 3 2 2 2 2 2 3 2 2 4" xfId="20222"/>
    <cellStyle name="Обычный 2 3 2 2 2 2 2 3 2 3" xfId="5886"/>
    <cellStyle name="Обычный 2 3 2 2 2 2 2 3 2 3 2" xfId="14078"/>
    <cellStyle name="Обычный 2 3 2 2 2 2 2 3 2 3 2 2" xfId="30462"/>
    <cellStyle name="Обычный 2 3 2 2 2 2 2 3 2 3 3" xfId="22270"/>
    <cellStyle name="Обычный 2 3 2 2 2 2 2 3 2 4" xfId="9982"/>
    <cellStyle name="Обычный 2 3 2 2 2 2 2 3 2 4 2" xfId="26366"/>
    <cellStyle name="Обычный 2 3 2 2 2 2 2 3 2 5" xfId="18174"/>
    <cellStyle name="Обычный 2 3 2 2 2 2 2 3 3" xfId="2814"/>
    <cellStyle name="Обычный 2 3 2 2 2 2 2 3 3 2" xfId="6910"/>
    <cellStyle name="Обычный 2 3 2 2 2 2 2 3 3 2 2" xfId="15102"/>
    <cellStyle name="Обычный 2 3 2 2 2 2 2 3 3 2 2 2" xfId="31486"/>
    <cellStyle name="Обычный 2 3 2 2 2 2 2 3 3 2 3" xfId="23294"/>
    <cellStyle name="Обычный 2 3 2 2 2 2 2 3 3 3" xfId="11006"/>
    <cellStyle name="Обычный 2 3 2 2 2 2 2 3 3 3 2" xfId="27390"/>
    <cellStyle name="Обычный 2 3 2 2 2 2 2 3 3 4" xfId="19198"/>
    <cellStyle name="Обычный 2 3 2 2 2 2 2 3 4" xfId="4862"/>
    <cellStyle name="Обычный 2 3 2 2 2 2 2 3 4 2" xfId="13054"/>
    <cellStyle name="Обычный 2 3 2 2 2 2 2 3 4 2 2" xfId="29438"/>
    <cellStyle name="Обычный 2 3 2 2 2 2 2 3 4 3" xfId="21246"/>
    <cellStyle name="Обычный 2 3 2 2 2 2 2 3 5" xfId="8958"/>
    <cellStyle name="Обычный 2 3 2 2 2 2 2 3 5 2" xfId="25342"/>
    <cellStyle name="Обычный 2 3 2 2 2 2 2 3 6" xfId="17150"/>
    <cellStyle name="Обычный 2 3 2 2 2 2 2 4" xfId="1278"/>
    <cellStyle name="Обычный 2 3 2 2 2 2 2 4 2" xfId="3326"/>
    <cellStyle name="Обычный 2 3 2 2 2 2 2 4 2 2" xfId="7422"/>
    <cellStyle name="Обычный 2 3 2 2 2 2 2 4 2 2 2" xfId="15614"/>
    <cellStyle name="Обычный 2 3 2 2 2 2 2 4 2 2 2 2" xfId="31998"/>
    <cellStyle name="Обычный 2 3 2 2 2 2 2 4 2 2 3" xfId="23806"/>
    <cellStyle name="Обычный 2 3 2 2 2 2 2 4 2 3" xfId="11518"/>
    <cellStyle name="Обычный 2 3 2 2 2 2 2 4 2 3 2" xfId="27902"/>
    <cellStyle name="Обычный 2 3 2 2 2 2 2 4 2 4" xfId="19710"/>
    <cellStyle name="Обычный 2 3 2 2 2 2 2 4 3" xfId="5374"/>
    <cellStyle name="Обычный 2 3 2 2 2 2 2 4 3 2" xfId="13566"/>
    <cellStyle name="Обычный 2 3 2 2 2 2 2 4 3 2 2" xfId="29950"/>
    <cellStyle name="Обычный 2 3 2 2 2 2 2 4 3 3" xfId="21758"/>
    <cellStyle name="Обычный 2 3 2 2 2 2 2 4 4" xfId="9470"/>
    <cellStyle name="Обычный 2 3 2 2 2 2 2 4 4 2" xfId="25854"/>
    <cellStyle name="Обычный 2 3 2 2 2 2 2 4 5" xfId="17662"/>
    <cellStyle name="Обычный 2 3 2 2 2 2 2 5" xfId="2302"/>
    <cellStyle name="Обычный 2 3 2 2 2 2 2 5 2" xfId="6398"/>
    <cellStyle name="Обычный 2 3 2 2 2 2 2 5 2 2" xfId="14590"/>
    <cellStyle name="Обычный 2 3 2 2 2 2 2 5 2 2 2" xfId="30974"/>
    <cellStyle name="Обычный 2 3 2 2 2 2 2 5 2 3" xfId="22782"/>
    <cellStyle name="Обычный 2 3 2 2 2 2 2 5 3" xfId="10494"/>
    <cellStyle name="Обычный 2 3 2 2 2 2 2 5 3 2" xfId="26878"/>
    <cellStyle name="Обычный 2 3 2 2 2 2 2 5 4" xfId="18686"/>
    <cellStyle name="Обычный 2 3 2 2 2 2 2 6" xfId="4350"/>
    <cellStyle name="Обычный 2 3 2 2 2 2 2 6 2" xfId="12542"/>
    <cellStyle name="Обычный 2 3 2 2 2 2 2 6 2 2" xfId="28926"/>
    <cellStyle name="Обычный 2 3 2 2 2 2 2 6 3" xfId="20734"/>
    <cellStyle name="Обычный 2 3 2 2 2 2 2 7" xfId="8446"/>
    <cellStyle name="Обычный 2 3 2 2 2 2 2 7 2" xfId="24830"/>
    <cellStyle name="Обычный 2 3 2 2 2 2 2 8" xfId="16638"/>
    <cellStyle name="Обычный 2 3 2 2 2 2 3" xfId="382"/>
    <cellStyle name="Обычный 2 3 2 2 2 2 3 2" xfId="894"/>
    <cellStyle name="Обычный 2 3 2 2 2 2 3 2 2" xfId="1918"/>
    <cellStyle name="Обычный 2 3 2 2 2 2 3 2 2 2" xfId="3966"/>
    <cellStyle name="Обычный 2 3 2 2 2 2 3 2 2 2 2" xfId="8062"/>
    <cellStyle name="Обычный 2 3 2 2 2 2 3 2 2 2 2 2" xfId="16254"/>
    <cellStyle name="Обычный 2 3 2 2 2 2 3 2 2 2 2 2 2" xfId="32638"/>
    <cellStyle name="Обычный 2 3 2 2 2 2 3 2 2 2 2 3" xfId="24446"/>
    <cellStyle name="Обычный 2 3 2 2 2 2 3 2 2 2 3" xfId="12158"/>
    <cellStyle name="Обычный 2 3 2 2 2 2 3 2 2 2 3 2" xfId="28542"/>
    <cellStyle name="Обычный 2 3 2 2 2 2 3 2 2 2 4" xfId="20350"/>
    <cellStyle name="Обычный 2 3 2 2 2 2 3 2 2 3" xfId="6014"/>
    <cellStyle name="Обычный 2 3 2 2 2 2 3 2 2 3 2" xfId="14206"/>
    <cellStyle name="Обычный 2 3 2 2 2 2 3 2 2 3 2 2" xfId="30590"/>
    <cellStyle name="Обычный 2 3 2 2 2 2 3 2 2 3 3" xfId="22398"/>
    <cellStyle name="Обычный 2 3 2 2 2 2 3 2 2 4" xfId="10110"/>
    <cellStyle name="Обычный 2 3 2 2 2 2 3 2 2 4 2" xfId="26494"/>
    <cellStyle name="Обычный 2 3 2 2 2 2 3 2 2 5" xfId="18302"/>
    <cellStyle name="Обычный 2 3 2 2 2 2 3 2 3" xfId="2942"/>
    <cellStyle name="Обычный 2 3 2 2 2 2 3 2 3 2" xfId="7038"/>
    <cellStyle name="Обычный 2 3 2 2 2 2 3 2 3 2 2" xfId="15230"/>
    <cellStyle name="Обычный 2 3 2 2 2 2 3 2 3 2 2 2" xfId="31614"/>
    <cellStyle name="Обычный 2 3 2 2 2 2 3 2 3 2 3" xfId="23422"/>
    <cellStyle name="Обычный 2 3 2 2 2 2 3 2 3 3" xfId="11134"/>
    <cellStyle name="Обычный 2 3 2 2 2 2 3 2 3 3 2" xfId="27518"/>
    <cellStyle name="Обычный 2 3 2 2 2 2 3 2 3 4" xfId="19326"/>
    <cellStyle name="Обычный 2 3 2 2 2 2 3 2 4" xfId="4990"/>
    <cellStyle name="Обычный 2 3 2 2 2 2 3 2 4 2" xfId="13182"/>
    <cellStyle name="Обычный 2 3 2 2 2 2 3 2 4 2 2" xfId="29566"/>
    <cellStyle name="Обычный 2 3 2 2 2 2 3 2 4 3" xfId="21374"/>
    <cellStyle name="Обычный 2 3 2 2 2 2 3 2 5" xfId="9086"/>
    <cellStyle name="Обычный 2 3 2 2 2 2 3 2 5 2" xfId="25470"/>
    <cellStyle name="Обычный 2 3 2 2 2 2 3 2 6" xfId="17278"/>
    <cellStyle name="Обычный 2 3 2 2 2 2 3 3" xfId="1406"/>
    <cellStyle name="Обычный 2 3 2 2 2 2 3 3 2" xfId="3454"/>
    <cellStyle name="Обычный 2 3 2 2 2 2 3 3 2 2" xfId="7550"/>
    <cellStyle name="Обычный 2 3 2 2 2 2 3 3 2 2 2" xfId="15742"/>
    <cellStyle name="Обычный 2 3 2 2 2 2 3 3 2 2 2 2" xfId="32126"/>
    <cellStyle name="Обычный 2 3 2 2 2 2 3 3 2 2 3" xfId="23934"/>
    <cellStyle name="Обычный 2 3 2 2 2 2 3 3 2 3" xfId="11646"/>
    <cellStyle name="Обычный 2 3 2 2 2 2 3 3 2 3 2" xfId="28030"/>
    <cellStyle name="Обычный 2 3 2 2 2 2 3 3 2 4" xfId="19838"/>
    <cellStyle name="Обычный 2 3 2 2 2 2 3 3 3" xfId="5502"/>
    <cellStyle name="Обычный 2 3 2 2 2 2 3 3 3 2" xfId="13694"/>
    <cellStyle name="Обычный 2 3 2 2 2 2 3 3 3 2 2" xfId="30078"/>
    <cellStyle name="Обычный 2 3 2 2 2 2 3 3 3 3" xfId="21886"/>
    <cellStyle name="Обычный 2 3 2 2 2 2 3 3 4" xfId="9598"/>
    <cellStyle name="Обычный 2 3 2 2 2 2 3 3 4 2" xfId="25982"/>
    <cellStyle name="Обычный 2 3 2 2 2 2 3 3 5" xfId="17790"/>
    <cellStyle name="Обычный 2 3 2 2 2 2 3 4" xfId="2430"/>
    <cellStyle name="Обычный 2 3 2 2 2 2 3 4 2" xfId="6526"/>
    <cellStyle name="Обычный 2 3 2 2 2 2 3 4 2 2" xfId="14718"/>
    <cellStyle name="Обычный 2 3 2 2 2 2 3 4 2 2 2" xfId="31102"/>
    <cellStyle name="Обычный 2 3 2 2 2 2 3 4 2 3" xfId="22910"/>
    <cellStyle name="Обычный 2 3 2 2 2 2 3 4 3" xfId="10622"/>
    <cellStyle name="Обычный 2 3 2 2 2 2 3 4 3 2" xfId="27006"/>
    <cellStyle name="Обычный 2 3 2 2 2 2 3 4 4" xfId="18814"/>
    <cellStyle name="Обычный 2 3 2 2 2 2 3 5" xfId="4478"/>
    <cellStyle name="Обычный 2 3 2 2 2 2 3 5 2" xfId="12670"/>
    <cellStyle name="Обычный 2 3 2 2 2 2 3 5 2 2" xfId="29054"/>
    <cellStyle name="Обычный 2 3 2 2 2 2 3 5 3" xfId="20862"/>
    <cellStyle name="Обычный 2 3 2 2 2 2 3 6" xfId="8574"/>
    <cellStyle name="Обычный 2 3 2 2 2 2 3 6 2" xfId="24958"/>
    <cellStyle name="Обычный 2 3 2 2 2 2 3 7" xfId="16766"/>
    <cellStyle name="Обычный 2 3 2 2 2 2 4" xfId="638"/>
    <cellStyle name="Обычный 2 3 2 2 2 2 4 2" xfId="1662"/>
    <cellStyle name="Обычный 2 3 2 2 2 2 4 2 2" xfId="3710"/>
    <cellStyle name="Обычный 2 3 2 2 2 2 4 2 2 2" xfId="7806"/>
    <cellStyle name="Обычный 2 3 2 2 2 2 4 2 2 2 2" xfId="15998"/>
    <cellStyle name="Обычный 2 3 2 2 2 2 4 2 2 2 2 2" xfId="32382"/>
    <cellStyle name="Обычный 2 3 2 2 2 2 4 2 2 2 3" xfId="24190"/>
    <cellStyle name="Обычный 2 3 2 2 2 2 4 2 2 3" xfId="11902"/>
    <cellStyle name="Обычный 2 3 2 2 2 2 4 2 2 3 2" xfId="28286"/>
    <cellStyle name="Обычный 2 3 2 2 2 2 4 2 2 4" xfId="20094"/>
    <cellStyle name="Обычный 2 3 2 2 2 2 4 2 3" xfId="5758"/>
    <cellStyle name="Обычный 2 3 2 2 2 2 4 2 3 2" xfId="13950"/>
    <cellStyle name="Обычный 2 3 2 2 2 2 4 2 3 2 2" xfId="30334"/>
    <cellStyle name="Обычный 2 3 2 2 2 2 4 2 3 3" xfId="22142"/>
    <cellStyle name="Обычный 2 3 2 2 2 2 4 2 4" xfId="9854"/>
    <cellStyle name="Обычный 2 3 2 2 2 2 4 2 4 2" xfId="26238"/>
    <cellStyle name="Обычный 2 3 2 2 2 2 4 2 5" xfId="18046"/>
    <cellStyle name="Обычный 2 3 2 2 2 2 4 3" xfId="2686"/>
    <cellStyle name="Обычный 2 3 2 2 2 2 4 3 2" xfId="6782"/>
    <cellStyle name="Обычный 2 3 2 2 2 2 4 3 2 2" xfId="14974"/>
    <cellStyle name="Обычный 2 3 2 2 2 2 4 3 2 2 2" xfId="31358"/>
    <cellStyle name="Обычный 2 3 2 2 2 2 4 3 2 3" xfId="23166"/>
    <cellStyle name="Обычный 2 3 2 2 2 2 4 3 3" xfId="10878"/>
    <cellStyle name="Обычный 2 3 2 2 2 2 4 3 3 2" xfId="27262"/>
    <cellStyle name="Обычный 2 3 2 2 2 2 4 3 4" xfId="19070"/>
    <cellStyle name="Обычный 2 3 2 2 2 2 4 4" xfId="4734"/>
    <cellStyle name="Обычный 2 3 2 2 2 2 4 4 2" xfId="12926"/>
    <cellStyle name="Обычный 2 3 2 2 2 2 4 4 2 2" xfId="29310"/>
    <cellStyle name="Обычный 2 3 2 2 2 2 4 4 3" xfId="21118"/>
    <cellStyle name="Обычный 2 3 2 2 2 2 4 5" xfId="8830"/>
    <cellStyle name="Обычный 2 3 2 2 2 2 4 5 2" xfId="25214"/>
    <cellStyle name="Обычный 2 3 2 2 2 2 4 6" xfId="17022"/>
    <cellStyle name="Обычный 2 3 2 2 2 2 5" xfId="1150"/>
    <cellStyle name="Обычный 2 3 2 2 2 2 5 2" xfId="3198"/>
    <cellStyle name="Обычный 2 3 2 2 2 2 5 2 2" xfId="7294"/>
    <cellStyle name="Обычный 2 3 2 2 2 2 5 2 2 2" xfId="15486"/>
    <cellStyle name="Обычный 2 3 2 2 2 2 5 2 2 2 2" xfId="31870"/>
    <cellStyle name="Обычный 2 3 2 2 2 2 5 2 2 3" xfId="23678"/>
    <cellStyle name="Обычный 2 3 2 2 2 2 5 2 3" xfId="11390"/>
    <cellStyle name="Обычный 2 3 2 2 2 2 5 2 3 2" xfId="27774"/>
    <cellStyle name="Обычный 2 3 2 2 2 2 5 2 4" xfId="19582"/>
    <cellStyle name="Обычный 2 3 2 2 2 2 5 3" xfId="5246"/>
    <cellStyle name="Обычный 2 3 2 2 2 2 5 3 2" xfId="13438"/>
    <cellStyle name="Обычный 2 3 2 2 2 2 5 3 2 2" xfId="29822"/>
    <cellStyle name="Обычный 2 3 2 2 2 2 5 3 3" xfId="21630"/>
    <cellStyle name="Обычный 2 3 2 2 2 2 5 4" xfId="9342"/>
    <cellStyle name="Обычный 2 3 2 2 2 2 5 4 2" xfId="25726"/>
    <cellStyle name="Обычный 2 3 2 2 2 2 5 5" xfId="17534"/>
    <cellStyle name="Обычный 2 3 2 2 2 2 6" xfId="2174"/>
    <cellStyle name="Обычный 2 3 2 2 2 2 6 2" xfId="6270"/>
    <cellStyle name="Обычный 2 3 2 2 2 2 6 2 2" xfId="14462"/>
    <cellStyle name="Обычный 2 3 2 2 2 2 6 2 2 2" xfId="30846"/>
    <cellStyle name="Обычный 2 3 2 2 2 2 6 2 3" xfId="22654"/>
    <cellStyle name="Обычный 2 3 2 2 2 2 6 3" xfId="10366"/>
    <cellStyle name="Обычный 2 3 2 2 2 2 6 3 2" xfId="26750"/>
    <cellStyle name="Обычный 2 3 2 2 2 2 6 4" xfId="18558"/>
    <cellStyle name="Обычный 2 3 2 2 2 2 7" xfId="4222"/>
    <cellStyle name="Обычный 2 3 2 2 2 2 7 2" xfId="12414"/>
    <cellStyle name="Обычный 2 3 2 2 2 2 7 2 2" xfId="28798"/>
    <cellStyle name="Обычный 2 3 2 2 2 2 7 3" xfId="20606"/>
    <cellStyle name="Обычный 2 3 2 2 2 2 8" xfId="8318"/>
    <cellStyle name="Обычный 2 3 2 2 2 2 8 2" xfId="24702"/>
    <cellStyle name="Обычный 2 3 2 2 2 2 9" xfId="16510"/>
    <cellStyle name="Обычный 2 3 2 2 2 3" xfId="190"/>
    <cellStyle name="Обычный 2 3 2 2 2 3 2" xfId="446"/>
    <cellStyle name="Обычный 2 3 2 2 2 3 2 2" xfId="958"/>
    <cellStyle name="Обычный 2 3 2 2 2 3 2 2 2" xfId="1982"/>
    <cellStyle name="Обычный 2 3 2 2 2 3 2 2 2 2" xfId="4030"/>
    <cellStyle name="Обычный 2 3 2 2 2 3 2 2 2 2 2" xfId="8126"/>
    <cellStyle name="Обычный 2 3 2 2 2 3 2 2 2 2 2 2" xfId="16318"/>
    <cellStyle name="Обычный 2 3 2 2 2 3 2 2 2 2 2 2 2" xfId="32702"/>
    <cellStyle name="Обычный 2 3 2 2 2 3 2 2 2 2 2 3" xfId="24510"/>
    <cellStyle name="Обычный 2 3 2 2 2 3 2 2 2 2 3" xfId="12222"/>
    <cellStyle name="Обычный 2 3 2 2 2 3 2 2 2 2 3 2" xfId="28606"/>
    <cellStyle name="Обычный 2 3 2 2 2 3 2 2 2 2 4" xfId="20414"/>
    <cellStyle name="Обычный 2 3 2 2 2 3 2 2 2 3" xfId="6078"/>
    <cellStyle name="Обычный 2 3 2 2 2 3 2 2 2 3 2" xfId="14270"/>
    <cellStyle name="Обычный 2 3 2 2 2 3 2 2 2 3 2 2" xfId="30654"/>
    <cellStyle name="Обычный 2 3 2 2 2 3 2 2 2 3 3" xfId="22462"/>
    <cellStyle name="Обычный 2 3 2 2 2 3 2 2 2 4" xfId="10174"/>
    <cellStyle name="Обычный 2 3 2 2 2 3 2 2 2 4 2" xfId="26558"/>
    <cellStyle name="Обычный 2 3 2 2 2 3 2 2 2 5" xfId="18366"/>
    <cellStyle name="Обычный 2 3 2 2 2 3 2 2 3" xfId="3006"/>
    <cellStyle name="Обычный 2 3 2 2 2 3 2 2 3 2" xfId="7102"/>
    <cellStyle name="Обычный 2 3 2 2 2 3 2 2 3 2 2" xfId="15294"/>
    <cellStyle name="Обычный 2 3 2 2 2 3 2 2 3 2 2 2" xfId="31678"/>
    <cellStyle name="Обычный 2 3 2 2 2 3 2 2 3 2 3" xfId="23486"/>
    <cellStyle name="Обычный 2 3 2 2 2 3 2 2 3 3" xfId="11198"/>
    <cellStyle name="Обычный 2 3 2 2 2 3 2 2 3 3 2" xfId="27582"/>
    <cellStyle name="Обычный 2 3 2 2 2 3 2 2 3 4" xfId="19390"/>
    <cellStyle name="Обычный 2 3 2 2 2 3 2 2 4" xfId="5054"/>
    <cellStyle name="Обычный 2 3 2 2 2 3 2 2 4 2" xfId="13246"/>
    <cellStyle name="Обычный 2 3 2 2 2 3 2 2 4 2 2" xfId="29630"/>
    <cellStyle name="Обычный 2 3 2 2 2 3 2 2 4 3" xfId="21438"/>
    <cellStyle name="Обычный 2 3 2 2 2 3 2 2 5" xfId="9150"/>
    <cellStyle name="Обычный 2 3 2 2 2 3 2 2 5 2" xfId="25534"/>
    <cellStyle name="Обычный 2 3 2 2 2 3 2 2 6" xfId="17342"/>
    <cellStyle name="Обычный 2 3 2 2 2 3 2 3" xfId="1470"/>
    <cellStyle name="Обычный 2 3 2 2 2 3 2 3 2" xfId="3518"/>
    <cellStyle name="Обычный 2 3 2 2 2 3 2 3 2 2" xfId="7614"/>
    <cellStyle name="Обычный 2 3 2 2 2 3 2 3 2 2 2" xfId="15806"/>
    <cellStyle name="Обычный 2 3 2 2 2 3 2 3 2 2 2 2" xfId="32190"/>
    <cellStyle name="Обычный 2 3 2 2 2 3 2 3 2 2 3" xfId="23998"/>
    <cellStyle name="Обычный 2 3 2 2 2 3 2 3 2 3" xfId="11710"/>
    <cellStyle name="Обычный 2 3 2 2 2 3 2 3 2 3 2" xfId="28094"/>
    <cellStyle name="Обычный 2 3 2 2 2 3 2 3 2 4" xfId="19902"/>
    <cellStyle name="Обычный 2 3 2 2 2 3 2 3 3" xfId="5566"/>
    <cellStyle name="Обычный 2 3 2 2 2 3 2 3 3 2" xfId="13758"/>
    <cellStyle name="Обычный 2 3 2 2 2 3 2 3 3 2 2" xfId="30142"/>
    <cellStyle name="Обычный 2 3 2 2 2 3 2 3 3 3" xfId="21950"/>
    <cellStyle name="Обычный 2 3 2 2 2 3 2 3 4" xfId="9662"/>
    <cellStyle name="Обычный 2 3 2 2 2 3 2 3 4 2" xfId="26046"/>
    <cellStyle name="Обычный 2 3 2 2 2 3 2 3 5" xfId="17854"/>
    <cellStyle name="Обычный 2 3 2 2 2 3 2 4" xfId="2494"/>
    <cellStyle name="Обычный 2 3 2 2 2 3 2 4 2" xfId="6590"/>
    <cellStyle name="Обычный 2 3 2 2 2 3 2 4 2 2" xfId="14782"/>
    <cellStyle name="Обычный 2 3 2 2 2 3 2 4 2 2 2" xfId="31166"/>
    <cellStyle name="Обычный 2 3 2 2 2 3 2 4 2 3" xfId="22974"/>
    <cellStyle name="Обычный 2 3 2 2 2 3 2 4 3" xfId="10686"/>
    <cellStyle name="Обычный 2 3 2 2 2 3 2 4 3 2" xfId="27070"/>
    <cellStyle name="Обычный 2 3 2 2 2 3 2 4 4" xfId="18878"/>
    <cellStyle name="Обычный 2 3 2 2 2 3 2 5" xfId="4542"/>
    <cellStyle name="Обычный 2 3 2 2 2 3 2 5 2" xfId="12734"/>
    <cellStyle name="Обычный 2 3 2 2 2 3 2 5 2 2" xfId="29118"/>
    <cellStyle name="Обычный 2 3 2 2 2 3 2 5 3" xfId="20926"/>
    <cellStyle name="Обычный 2 3 2 2 2 3 2 6" xfId="8638"/>
    <cellStyle name="Обычный 2 3 2 2 2 3 2 6 2" xfId="25022"/>
    <cellStyle name="Обычный 2 3 2 2 2 3 2 7" xfId="16830"/>
    <cellStyle name="Обычный 2 3 2 2 2 3 3" xfId="702"/>
    <cellStyle name="Обычный 2 3 2 2 2 3 3 2" xfId="1726"/>
    <cellStyle name="Обычный 2 3 2 2 2 3 3 2 2" xfId="3774"/>
    <cellStyle name="Обычный 2 3 2 2 2 3 3 2 2 2" xfId="7870"/>
    <cellStyle name="Обычный 2 3 2 2 2 3 3 2 2 2 2" xfId="16062"/>
    <cellStyle name="Обычный 2 3 2 2 2 3 3 2 2 2 2 2" xfId="32446"/>
    <cellStyle name="Обычный 2 3 2 2 2 3 3 2 2 2 3" xfId="24254"/>
    <cellStyle name="Обычный 2 3 2 2 2 3 3 2 2 3" xfId="11966"/>
    <cellStyle name="Обычный 2 3 2 2 2 3 3 2 2 3 2" xfId="28350"/>
    <cellStyle name="Обычный 2 3 2 2 2 3 3 2 2 4" xfId="20158"/>
    <cellStyle name="Обычный 2 3 2 2 2 3 3 2 3" xfId="5822"/>
    <cellStyle name="Обычный 2 3 2 2 2 3 3 2 3 2" xfId="14014"/>
    <cellStyle name="Обычный 2 3 2 2 2 3 3 2 3 2 2" xfId="30398"/>
    <cellStyle name="Обычный 2 3 2 2 2 3 3 2 3 3" xfId="22206"/>
    <cellStyle name="Обычный 2 3 2 2 2 3 3 2 4" xfId="9918"/>
    <cellStyle name="Обычный 2 3 2 2 2 3 3 2 4 2" xfId="26302"/>
    <cellStyle name="Обычный 2 3 2 2 2 3 3 2 5" xfId="18110"/>
    <cellStyle name="Обычный 2 3 2 2 2 3 3 3" xfId="2750"/>
    <cellStyle name="Обычный 2 3 2 2 2 3 3 3 2" xfId="6846"/>
    <cellStyle name="Обычный 2 3 2 2 2 3 3 3 2 2" xfId="15038"/>
    <cellStyle name="Обычный 2 3 2 2 2 3 3 3 2 2 2" xfId="31422"/>
    <cellStyle name="Обычный 2 3 2 2 2 3 3 3 2 3" xfId="23230"/>
    <cellStyle name="Обычный 2 3 2 2 2 3 3 3 3" xfId="10942"/>
    <cellStyle name="Обычный 2 3 2 2 2 3 3 3 3 2" xfId="27326"/>
    <cellStyle name="Обычный 2 3 2 2 2 3 3 3 4" xfId="19134"/>
    <cellStyle name="Обычный 2 3 2 2 2 3 3 4" xfId="4798"/>
    <cellStyle name="Обычный 2 3 2 2 2 3 3 4 2" xfId="12990"/>
    <cellStyle name="Обычный 2 3 2 2 2 3 3 4 2 2" xfId="29374"/>
    <cellStyle name="Обычный 2 3 2 2 2 3 3 4 3" xfId="21182"/>
    <cellStyle name="Обычный 2 3 2 2 2 3 3 5" xfId="8894"/>
    <cellStyle name="Обычный 2 3 2 2 2 3 3 5 2" xfId="25278"/>
    <cellStyle name="Обычный 2 3 2 2 2 3 3 6" xfId="17086"/>
    <cellStyle name="Обычный 2 3 2 2 2 3 4" xfId="1214"/>
    <cellStyle name="Обычный 2 3 2 2 2 3 4 2" xfId="3262"/>
    <cellStyle name="Обычный 2 3 2 2 2 3 4 2 2" xfId="7358"/>
    <cellStyle name="Обычный 2 3 2 2 2 3 4 2 2 2" xfId="15550"/>
    <cellStyle name="Обычный 2 3 2 2 2 3 4 2 2 2 2" xfId="31934"/>
    <cellStyle name="Обычный 2 3 2 2 2 3 4 2 2 3" xfId="23742"/>
    <cellStyle name="Обычный 2 3 2 2 2 3 4 2 3" xfId="11454"/>
    <cellStyle name="Обычный 2 3 2 2 2 3 4 2 3 2" xfId="27838"/>
    <cellStyle name="Обычный 2 3 2 2 2 3 4 2 4" xfId="19646"/>
    <cellStyle name="Обычный 2 3 2 2 2 3 4 3" xfId="5310"/>
    <cellStyle name="Обычный 2 3 2 2 2 3 4 3 2" xfId="13502"/>
    <cellStyle name="Обычный 2 3 2 2 2 3 4 3 2 2" xfId="29886"/>
    <cellStyle name="Обычный 2 3 2 2 2 3 4 3 3" xfId="21694"/>
    <cellStyle name="Обычный 2 3 2 2 2 3 4 4" xfId="9406"/>
    <cellStyle name="Обычный 2 3 2 2 2 3 4 4 2" xfId="25790"/>
    <cellStyle name="Обычный 2 3 2 2 2 3 4 5" xfId="17598"/>
    <cellStyle name="Обычный 2 3 2 2 2 3 5" xfId="2238"/>
    <cellStyle name="Обычный 2 3 2 2 2 3 5 2" xfId="6334"/>
    <cellStyle name="Обычный 2 3 2 2 2 3 5 2 2" xfId="14526"/>
    <cellStyle name="Обычный 2 3 2 2 2 3 5 2 2 2" xfId="30910"/>
    <cellStyle name="Обычный 2 3 2 2 2 3 5 2 3" xfId="22718"/>
    <cellStyle name="Обычный 2 3 2 2 2 3 5 3" xfId="10430"/>
    <cellStyle name="Обычный 2 3 2 2 2 3 5 3 2" xfId="26814"/>
    <cellStyle name="Обычный 2 3 2 2 2 3 5 4" xfId="18622"/>
    <cellStyle name="Обычный 2 3 2 2 2 3 6" xfId="4286"/>
    <cellStyle name="Обычный 2 3 2 2 2 3 6 2" xfId="12478"/>
    <cellStyle name="Обычный 2 3 2 2 2 3 6 2 2" xfId="28862"/>
    <cellStyle name="Обычный 2 3 2 2 2 3 6 3" xfId="20670"/>
    <cellStyle name="Обычный 2 3 2 2 2 3 7" xfId="8382"/>
    <cellStyle name="Обычный 2 3 2 2 2 3 7 2" xfId="24766"/>
    <cellStyle name="Обычный 2 3 2 2 2 3 8" xfId="16574"/>
    <cellStyle name="Обычный 2 3 2 2 2 4" xfId="318"/>
    <cellStyle name="Обычный 2 3 2 2 2 4 2" xfId="830"/>
    <cellStyle name="Обычный 2 3 2 2 2 4 2 2" xfId="1854"/>
    <cellStyle name="Обычный 2 3 2 2 2 4 2 2 2" xfId="3902"/>
    <cellStyle name="Обычный 2 3 2 2 2 4 2 2 2 2" xfId="7998"/>
    <cellStyle name="Обычный 2 3 2 2 2 4 2 2 2 2 2" xfId="16190"/>
    <cellStyle name="Обычный 2 3 2 2 2 4 2 2 2 2 2 2" xfId="32574"/>
    <cellStyle name="Обычный 2 3 2 2 2 4 2 2 2 2 3" xfId="24382"/>
    <cellStyle name="Обычный 2 3 2 2 2 4 2 2 2 3" xfId="12094"/>
    <cellStyle name="Обычный 2 3 2 2 2 4 2 2 2 3 2" xfId="28478"/>
    <cellStyle name="Обычный 2 3 2 2 2 4 2 2 2 4" xfId="20286"/>
    <cellStyle name="Обычный 2 3 2 2 2 4 2 2 3" xfId="5950"/>
    <cellStyle name="Обычный 2 3 2 2 2 4 2 2 3 2" xfId="14142"/>
    <cellStyle name="Обычный 2 3 2 2 2 4 2 2 3 2 2" xfId="30526"/>
    <cellStyle name="Обычный 2 3 2 2 2 4 2 2 3 3" xfId="22334"/>
    <cellStyle name="Обычный 2 3 2 2 2 4 2 2 4" xfId="10046"/>
    <cellStyle name="Обычный 2 3 2 2 2 4 2 2 4 2" xfId="26430"/>
    <cellStyle name="Обычный 2 3 2 2 2 4 2 2 5" xfId="18238"/>
    <cellStyle name="Обычный 2 3 2 2 2 4 2 3" xfId="2878"/>
    <cellStyle name="Обычный 2 3 2 2 2 4 2 3 2" xfId="6974"/>
    <cellStyle name="Обычный 2 3 2 2 2 4 2 3 2 2" xfId="15166"/>
    <cellStyle name="Обычный 2 3 2 2 2 4 2 3 2 2 2" xfId="31550"/>
    <cellStyle name="Обычный 2 3 2 2 2 4 2 3 2 3" xfId="23358"/>
    <cellStyle name="Обычный 2 3 2 2 2 4 2 3 3" xfId="11070"/>
    <cellStyle name="Обычный 2 3 2 2 2 4 2 3 3 2" xfId="27454"/>
    <cellStyle name="Обычный 2 3 2 2 2 4 2 3 4" xfId="19262"/>
    <cellStyle name="Обычный 2 3 2 2 2 4 2 4" xfId="4926"/>
    <cellStyle name="Обычный 2 3 2 2 2 4 2 4 2" xfId="13118"/>
    <cellStyle name="Обычный 2 3 2 2 2 4 2 4 2 2" xfId="29502"/>
    <cellStyle name="Обычный 2 3 2 2 2 4 2 4 3" xfId="21310"/>
    <cellStyle name="Обычный 2 3 2 2 2 4 2 5" xfId="9022"/>
    <cellStyle name="Обычный 2 3 2 2 2 4 2 5 2" xfId="25406"/>
    <cellStyle name="Обычный 2 3 2 2 2 4 2 6" xfId="17214"/>
    <cellStyle name="Обычный 2 3 2 2 2 4 3" xfId="1342"/>
    <cellStyle name="Обычный 2 3 2 2 2 4 3 2" xfId="3390"/>
    <cellStyle name="Обычный 2 3 2 2 2 4 3 2 2" xfId="7486"/>
    <cellStyle name="Обычный 2 3 2 2 2 4 3 2 2 2" xfId="15678"/>
    <cellStyle name="Обычный 2 3 2 2 2 4 3 2 2 2 2" xfId="32062"/>
    <cellStyle name="Обычный 2 3 2 2 2 4 3 2 2 3" xfId="23870"/>
    <cellStyle name="Обычный 2 3 2 2 2 4 3 2 3" xfId="11582"/>
    <cellStyle name="Обычный 2 3 2 2 2 4 3 2 3 2" xfId="27966"/>
    <cellStyle name="Обычный 2 3 2 2 2 4 3 2 4" xfId="19774"/>
    <cellStyle name="Обычный 2 3 2 2 2 4 3 3" xfId="5438"/>
    <cellStyle name="Обычный 2 3 2 2 2 4 3 3 2" xfId="13630"/>
    <cellStyle name="Обычный 2 3 2 2 2 4 3 3 2 2" xfId="30014"/>
    <cellStyle name="Обычный 2 3 2 2 2 4 3 3 3" xfId="21822"/>
    <cellStyle name="Обычный 2 3 2 2 2 4 3 4" xfId="9534"/>
    <cellStyle name="Обычный 2 3 2 2 2 4 3 4 2" xfId="25918"/>
    <cellStyle name="Обычный 2 3 2 2 2 4 3 5" xfId="17726"/>
    <cellStyle name="Обычный 2 3 2 2 2 4 4" xfId="2366"/>
    <cellStyle name="Обычный 2 3 2 2 2 4 4 2" xfId="6462"/>
    <cellStyle name="Обычный 2 3 2 2 2 4 4 2 2" xfId="14654"/>
    <cellStyle name="Обычный 2 3 2 2 2 4 4 2 2 2" xfId="31038"/>
    <cellStyle name="Обычный 2 3 2 2 2 4 4 2 3" xfId="22846"/>
    <cellStyle name="Обычный 2 3 2 2 2 4 4 3" xfId="10558"/>
    <cellStyle name="Обычный 2 3 2 2 2 4 4 3 2" xfId="26942"/>
    <cellStyle name="Обычный 2 3 2 2 2 4 4 4" xfId="18750"/>
    <cellStyle name="Обычный 2 3 2 2 2 4 5" xfId="4414"/>
    <cellStyle name="Обычный 2 3 2 2 2 4 5 2" xfId="12606"/>
    <cellStyle name="Обычный 2 3 2 2 2 4 5 2 2" xfId="28990"/>
    <cellStyle name="Обычный 2 3 2 2 2 4 5 3" xfId="20798"/>
    <cellStyle name="Обычный 2 3 2 2 2 4 6" xfId="8510"/>
    <cellStyle name="Обычный 2 3 2 2 2 4 6 2" xfId="24894"/>
    <cellStyle name="Обычный 2 3 2 2 2 4 7" xfId="16702"/>
    <cellStyle name="Обычный 2 3 2 2 2 5" xfId="574"/>
    <cellStyle name="Обычный 2 3 2 2 2 5 2" xfId="1598"/>
    <cellStyle name="Обычный 2 3 2 2 2 5 2 2" xfId="3646"/>
    <cellStyle name="Обычный 2 3 2 2 2 5 2 2 2" xfId="7742"/>
    <cellStyle name="Обычный 2 3 2 2 2 5 2 2 2 2" xfId="15934"/>
    <cellStyle name="Обычный 2 3 2 2 2 5 2 2 2 2 2" xfId="32318"/>
    <cellStyle name="Обычный 2 3 2 2 2 5 2 2 2 3" xfId="24126"/>
    <cellStyle name="Обычный 2 3 2 2 2 5 2 2 3" xfId="11838"/>
    <cellStyle name="Обычный 2 3 2 2 2 5 2 2 3 2" xfId="28222"/>
    <cellStyle name="Обычный 2 3 2 2 2 5 2 2 4" xfId="20030"/>
    <cellStyle name="Обычный 2 3 2 2 2 5 2 3" xfId="5694"/>
    <cellStyle name="Обычный 2 3 2 2 2 5 2 3 2" xfId="13886"/>
    <cellStyle name="Обычный 2 3 2 2 2 5 2 3 2 2" xfId="30270"/>
    <cellStyle name="Обычный 2 3 2 2 2 5 2 3 3" xfId="22078"/>
    <cellStyle name="Обычный 2 3 2 2 2 5 2 4" xfId="9790"/>
    <cellStyle name="Обычный 2 3 2 2 2 5 2 4 2" xfId="26174"/>
    <cellStyle name="Обычный 2 3 2 2 2 5 2 5" xfId="17982"/>
    <cellStyle name="Обычный 2 3 2 2 2 5 3" xfId="2622"/>
    <cellStyle name="Обычный 2 3 2 2 2 5 3 2" xfId="6718"/>
    <cellStyle name="Обычный 2 3 2 2 2 5 3 2 2" xfId="14910"/>
    <cellStyle name="Обычный 2 3 2 2 2 5 3 2 2 2" xfId="31294"/>
    <cellStyle name="Обычный 2 3 2 2 2 5 3 2 3" xfId="23102"/>
    <cellStyle name="Обычный 2 3 2 2 2 5 3 3" xfId="10814"/>
    <cellStyle name="Обычный 2 3 2 2 2 5 3 3 2" xfId="27198"/>
    <cellStyle name="Обычный 2 3 2 2 2 5 3 4" xfId="19006"/>
    <cellStyle name="Обычный 2 3 2 2 2 5 4" xfId="4670"/>
    <cellStyle name="Обычный 2 3 2 2 2 5 4 2" xfId="12862"/>
    <cellStyle name="Обычный 2 3 2 2 2 5 4 2 2" xfId="29246"/>
    <cellStyle name="Обычный 2 3 2 2 2 5 4 3" xfId="21054"/>
    <cellStyle name="Обычный 2 3 2 2 2 5 5" xfId="8766"/>
    <cellStyle name="Обычный 2 3 2 2 2 5 5 2" xfId="25150"/>
    <cellStyle name="Обычный 2 3 2 2 2 5 6" xfId="16958"/>
    <cellStyle name="Обычный 2 3 2 2 2 6" xfId="1086"/>
    <cellStyle name="Обычный 2 3 2 2 2 6 2" xfId="3134"/>
    <cellStyle name="Обычный 2 3 2 2 2 6 2 2" xfId="7230"/>
    <cellStyle name="Обычный 2 3 2 2 2 6 2 2 2" xfId="15422"/>
    <cellStyle name="Обычный 2 3 2 2 2 6 2 2 2 2" xfId="31806"/>
    <cellStyle name="Обычный 2 3 2 2 2 6 2 2 3" xfId="23614"/>
    <cellStyle name="Обычный 2 3 2 2 2 6 2 3" xfId="11326"/>
    <cellStyle name="Обычный 2 3 2 2 2 6 2 3 2" xfId="27710"/>
    <cellStyle name="Обычный 2 3 2 2 2 6 2 4" xfId="19518"/>
    <cellStyle name="Обычный 2 3 2 2 2 6 3" xfId="5182"/>
    <cellStyle name="Обычный 2 3 2 2 2 6 3 2" xfId="13374"/>
    <cellStyle name="Обычный 2 3 2 2 2 6 3 2 2" xfId="29758"/>
    <cellStyle name="Обычный 2 3 2 2 2 6 3 3" xfId="21566"/>
    <cellStyle name="Обычный 2 3 2 2 2 6 4" xfId="9278"/>
    <cellStyle name="Обычный 2 3 2 2 2 6 4 2" xfId="25662"/>
    <cellStyle name="Обычный 2 3 2 2 2 6 5" xfId="17470"/>
    <cellStyle name="Обычный 2 3 2 2 2 7" xfId="2110"/>
    <cellStyle name="Обычный 2 3 2 2 2 7 2" xfId="6206"/>
    <cellStyle name="Обычный 2 3 2 2 2 7 2 2" xfId="14398"/>
    <cellStyle name="Обычный 2 3 2 2 2 7 2 2 2" xfId="30782"/>
    <cellStyle name="Обычный 2 3 2 2 2 7 2 3" xfId="22590"/>
    <cellStyle name="Обычный 2 3 2 2 2 7 3" xfId="10302"/>
    <cellStyle name="Обычный 2 3 2 2 2 7 3 2" xfId="26686"/>
    <cellStyle name="Обычный 2 3 2 2 2 7 4" xfId="18494"/>
    <cellStyle name="Обычный 2 3 2 2 2 8" xfId="4158"/>
    <cellStyle name="Обычный 2 3 2 2 2 8 2" xfId="12350"/>
    <cellStyle name="Обычный 2 3 2 2 2 8 2 2" xfId="28734"/>
    <cellStyle name="Обычный 2 3 2 2 2 8 3" xfId="20542"/>
    <cellStyle name="Обычный 2 3 2 2 2 9" xfId="8254"/>
    <cellStyle name="Обычный 2 3 2 2 2 9 2" xfId="24638"/>
    <cellStyle name="Обычный 2 3 2 2 3" xfId="94"/>
    <cellStyle name="Обычный 2 3 2 2 3 2" xfId="222"/>
    <cellStyle name="Обычный 2 3 2 2 3 2 2" xfId="478"/>
    <cellStyle name="Обычный 2 3 2 2 3 2 2 2" xfId="990"/>
    <cellStyle name="Обычный 2 3 2 2 3 2 2 2 2" xfId="2014"/>
    <cellStyle name="Обычный 2 3 2 2 3 2 2 2 2 2" xfId="4062"/>
    <cellStyle name="Обычный 2 3 2 2 3 2 2 2 2 2 2" xfId="8158"/>
    <cellStyle name="Обычный 2 3 2 2 3 2 2 2 2 2 2 2" xfId="16350"/>
    <cellStyle name="Обычный 2 3 2 2 3 2 2 2 2 2 2 2 2" xfId="32734"/>
    <cellStyle name="Обычный 2 3 2 2 3 2 2 2 2 2 2 3" xfId="24542"/>
    <cellStyle name="Обычный 2 3 2 2 3 2 2 2 2 2 3" xfId="12254"/>
    <cellStyle name="Обычный 2 3 2 2 3 2 2 2 2 2 3 2" xfId="28638"/>
    <cellStyle name="Обычный 2 3 2 2 3 2 2 2 2 2 4" xfId="20446"/>
    <cellStyle name="Обычный 2 3 2 2 3 2 2 2 2 3" xfId="6110"/>
    <cellStyle name="Обычный 2 3 2 2 3 2 2 2 2 3 2" xfId="14302"/>
    <cellStyle name="Обычный 2 3 2 2 3 2 2 2 2 3 2 2" xfId="30686"/>
    <cellStyle name="Обычный 2 3 2 2 3 2 2 2 2 3 3" xfId="22494"/>
    <cellStyle name="Обычный 2 3 2 2 3 2 2 2 2 4" xfId="10206"/>
    <cellStyle name="Обычный 2 3 2 2 3 2 2 2 2 4 2" xfId="26590"/>
    <cellStyle name="Обычный 2 3 2 2 3 2 2 2 2 5" xfId="18398"/>
    <cellStyle name="Обычный 2 3 2 2 3 2 2 2 3" xfId="3038"/>
    <cellStyle name="Обычный 2 3 2 2 3 2 2 2 3 2" xfId="7134"/>
    <cellStyle name="Обычный 2 3 2 2 3 2 2 2 3 2 2" xfId="15326"/>
    <cellStyle name="Обычный 2 3 2 2 3 2 2 2 3 2 2 2" xfId="31710"/>
    <cellStyle name="Обычный 2 3 2 2 3 2 2 2 3 2 3" xfId="23518"/>
    <cellStyle name="Обычный 2 3 2 2 3 2 2 2 3 3" xfId="11230"/>
    <cellStyle name="Обычный 2 3 2 2 3 2 2 2 3 3 2" xfId="27614"/>
    <cellStyle name="Обычный 2 3 2 2 3 2 2 2 3 4" xfId="19422"/>
    <cellStyle name="Обычный 2 3 2 2 3 2 2 2 4" xfId="5086"/>
    <cellStyle name="Обычный 2 3 2 2 3 2 2 2 4 2" xfId="13278"/>
    <cellStyle name="Обычный 2 3 2 2 3 2 2 2 4 2 2" xfId="29662"/>
    <cellStyle name="Обычный 2 3 2 2 3 2 2 2 4 3" xfId="21470"/>
    <cellStyle name="Обычный 2 3 2 2 3 2 2 2 5" xfId="9182"/>
    <cellStyle name="Обычный 2 3 2 2 3 2 2 2 5 2" xfId="25566"/>
    <cellStyle name="Обычный 2 3 2 2 3 2 2 2 6" xfId="17374"/>
    <cellStyle name="Обычный 2 3 2 2 3 2 2 3" xfId="1502"/>
    <cellStyle name="Обычный 2 3 2 2 3 2 2 3 2" xfId="3550"/>
    <cellStyle name="Обычный 2 3 2 2 3 2 2 3 2 2" xfId="7646"/>
    <cellStyle name="Обычный 2 3 2 2 3 2 2 3 2 2 2" xfId="15838"/>
    <cellStyle name="Обычный 2 3 2 2 3 2 2 3 2 2 2 2" xfId="32222"/>
    <cellStyle name="Обычный 2 3 2 2 3 2 2 3 2 2 3" xfId="24030"/>
    <cellStyle name="Обычный 2 3 2 2 3 2 2 3 2 3" xfId="11742"/>
    <cellStyle name="Обычный 2 3 2 2 3 2 2 3 2 3 2" xfId="28126"/>
    <cellStyle name="Обычный 2 3 2 2 3 2 2 3 2 4" xfId="19934"/>
    <cellStyle name="Обычный 2 3 2 2 3 2 2 3 3" xfId="5598"/>
    <cellStyle name="Обычный 2 3 2 2 3 2 2 3 3 2" xfId="13790"/>
    <cellStyle name="Обычный 2 3 2 2 3 2 2 3 3 2 2" xfId="30174"/>
    <cellStyle name="Обычный 2 3 2 2 3 2 2 3 3 3" xfId="21982"/>
    <cellStyle name="Обычный 2 3 2 2 3 2 2 3 4" xfId="9694"/>
    <cellStyle name="Обычный 2 3 2 2 3 2 2 3 4 2" xfId="26078"/>
    <cellStyle name="Обычный 2 3 2 2 3 2 2 3 5" xfId="17886"/>
    <cellStyle name="Обычный 2 3 2 2 3 2 2 4" xfId="2526"/>
    <cellStyle name="Обычный 2 3 2 2 3 2 2 4 2" xfId="6622"/>
    <cellStyle name="Обычный 2 3 2 2 3 2 2 4 2 2" xfId="14814"/>
    <cellStyle name="Обычный 2 3 2 2 3 2 2 4 2 2 2" xfId="31198"/>
    <cellStyle name="Обычный 2 3 2 2 3 2 2 4 2 3" xfId="23006"/>
    <cellStyle name="Обычный 2 3 2 2 3 2 2 4 3" xfId="10718"/>
    <cellStyle name="Обычный 2 3 2 2 3 2 2 4 3 2" xfId="27102"/>
    <cellStyle name="Обычный 2 3 2 2 3 2 2 4 4" xfId="18910"/>
    <cellStyle name="Обычный 2 3 2 2 3 2 2 5" xfId="4574"/>
    <cellStyle name="Обычный 2 3 2 2 3 2 2 5 2" xfId="12766"/>
    <cellStyle name="Обычный 2 3 2 2 3 2 2 5 2 2" xfId="29150"/>
    <cellStyle name="Обычный 2 3 2 2 3 2 2 5 3" xfId="20958"/>
    <cellStyle name="Обычный 2 3 2 2 3 2 2 6" xfId="8670"/>
    <cellStyle name="Обычный 2 3 2 2 3 2 2 6 2" xfId="25054"/>
    <cellStyle name="Обычный 2 3 2 2 3 2 2 7" xfId="16862"/>
    <cellStyle name="Обычный 2 3 2 2 3 2 3" xfId="734"/>
    <cellStyle name="Обычный 2 3 2 2 3 2 3 2" xfId="1758"/>
    <cellStyle name="Обычный 2 3 2 2 3 2 3 2 2" xfId="3806"/>
    <cellStyle name="Обычный 2 3 2 2 3 2 3 2 2 2" xfId="7902"/>
    <cellStyle name="Обычный 2 3 2 2 3 2 3 2 2 2 2" xfId="16094"/>
    <cellStyle name="Обычный 2 3 2 2 3 2 3 2 2 2 2 2" xfId="32478"/>
    <cellStyle name="Обычный 2 3 2 2 3 2 3 2 2 2 3" xfId="24286"/>
    <cellStyle name="Обычный 2 3 2 2 3 2 3 2 2 3" xfId="11998"/>
    <cellStyle name="Обычный 2 3 2 2 3 2 3 2 2 3 2" xfId="28382"/>
    <cellStyle name="Обычный 2 3 2 2 3 2 3 2 2 4" xfId="20190"/>
    <cellStyle name="Обычный 2 3 2 2 3 2 3 2 3" xfId="5854"/>
    <cellStyle name="Обычный 2 3 2 2 3 2 3 2 3 2" xfId="14046"/>
    <cellStyle name="Обычный 2 3 2 2 3 2 3 2 3 2 2" xfId="30430"/>
    <cellStyle name="Обычный 2 3 2 2 3 2 3 2 3 3" xfId="22238"/>
    <cellStyle name="Обычный 2 3 2 2 3 2 3 2 4" xfId="9950"/>
    <cellStyle name="Обычный 2 3 2 2 3 2 3 2 4 2" xfId="26334"/>
    <cellStyle name="Обычный 2 3 2 2 3 2 3 2 5" xfId="18142"/>
    <cellStyle name="Обычный 2 3 2 2 3 2 3 3" xfId="2782"/>
    <cellStyle name="Обычный 2 3 2 2 3 2 3 3 2" xfId="6878"/>
    <cellStyle name="Обычный 2 3 2 2 3 2 3 3 2 2" xfId="15070"/>
    <cellStyle name="Обычный 2 3 2 2 3 2 3 3 2 2 2" xfId="31454"/>
    <cellStyle name="Обычный 2 3 2 2 3 2 3 3 2 3" xfId="23262"/>
    <cellStyle name="Обычный 2 3 2 2 3 2 3 3 3" xfId="10974"/>
    <cellStyle name="Обычный 2 3 2 2 3 2 3 3 3 2" xfId="27358"/>
    <cellStyle name="Обычный 2 3 2 2 3 2 3 3 4" xfId="19166"/>
    <cellStyle name="Обычный 2 3 2 2 3 2 3 4" xfId="4830"/>
    <cellStyle name="Обычный 2 3 2 2 3 2 3 4 2" xfId="13022"/>
    <cellStyle name="Обычный 2 3 2 2 3 2 3 4 2 2" xfId="29406"/>
    <cellStyle name="Обычный 2 3 2 2 3 2 3 4 3" xfId="21214"/>
    <cellStyle name="Обычный 2 3 2 2 3 2 3 5" xfId="8926"/>
    <cellStyle name="Обычный 2 3 2 2 3 2 3 5 2" xfId="25310"/>
    <cellStyle name="Обычный 2 3 2 2 3 2 3 6" xfId="17118"/>
    <cellStyle name="Обычный 2 3 2 2 3 2 4" xfId="1246"/>
    <cellStyle name="Обычный 2 3 2 2 3 2 4 2" xfId="3294"/>
    <cellStyle name="Обычный 2 3 2 2 3 2 4 2 2" xfId="7390"/>
    <cellStyle name="Обычный 2 3 2 2 3 2 4 2 2 2" xfId="15582"/>
    <cellStyle name="Обычный 2 3 2 2 3 2 4 2 2 2 2" xfId="31966"/>
    <cellStyle name="Обычный 2 3 2 2 3 2 4 2 2 3" xfId="23774"/>
    <cellStyle name="Обычный 2 3 2 2 3 2 4 2 3" xfId="11486"/>
    <cellStyle name="Обычный 2 3 2 2 3 2 4 2 3 2" xfId="27870"/>
    <cellStyle name="Обычный 2 3 2 2 3 2 4 2 4" xfId="19678"/>
    <cellStyle name="Обычный 2 3 2 2 3 2 4 3" xfId="5342"/>
    <cellStyle name="Обычный 2 3 2 2 3 2 4 3 2" xfId="13534"/>
    <cellStyle name="Обычный 2 3 2 2 3 2 4 3 2 2" xfId="29918"/>
    <cellStyle name="Обычный 2 3 2 2 3 2 4 3 3" xfId="21726"/>
    <cellStyle name="Обычный 2 3 2 2 3 2 4 4" xfId="9438"/>
    <cellStyle name="Обычный 2 3 2 2 3 2 4 4 2" xfId="25822"/>
    <cellStyle name="Обычный 2 3 2 2 3 2 4 5" xfId="17630"/>
    <cellStyle name="Обычный 2 3 2 2 3 2 5" xfId="2270"/>
    <cellStyle name="Обычный 2 3 2 2 3 2 5 2" xfId="6366"/>
    <cellStyle name="Обычный 2 3 2 2 3 2 5 2 2" xfId="14558"/>
    <cellStyle name="Обычный 2 3 2 2 3 2 5 2 2 2" xfId="30942"/>
    <cellStyle name="Обычный 2 3 2 2 3 2 5 2 3" xfId="22750"/>
    <cellStyle name="Обычный 2 3 2 2 3 2 5 3" xfId="10462"/>
    <cellStyle name="Обычный 2 3 2 2 3 2 5 3 2" xfId="26846"/>
    <cellStyle name="Обычный 2 3 2 2 3 2 5 4" xfId="18654"/>
    <cellStyle name="Обычный 2 3 2 2 3 2 6" xfId="4318"/>
    <cellStyle name="Обычный 2 3 2 2 3 2 6 2" xfId="12510"/>
    <cellStyle name="Обычный 2 3 2 2 3 2 6 2 2" xfId="28894"/>
    <cellStyle name="Обычный 2 3 2 2 3 2 6 3" xfId="20702"/>
    <cellStyle name="Обычный 2 3 2 2 3 2 7" xfId="8414"/>
    <cellStyle name="Обычный 2 3 2 2 3 2 7 2" xfId="24798"/>
    <cellStyle name="Обычный 2 3 2 2 3 2 8" xfId="16606"/>
    <cellStyle name="Обычный 2 3 2 2 3 3" xfId="350"/>
    <cellStyle name="Обычный 2 3 2 2 3 3 2" xfId="862"/>
    <cellStyle name="Обычный 2 3 2 2 3 3 2 2" xfId="1886"/>
    <cellStyle name="Обычный 2 3 2 2 3 3 2 2 2" xfId="3934"/>
    <cellStyle name="Обычный 2 3 2 2 3 3 2 2 2 2" xfId="8030"/>
    <cellStyle name="Обычный 2 3 2 2 3 3 2 2 2 2 2" xfId="16222"/>
    <cellStyle name="Обычный 2 3 2 2 3 3 2 2 2 2 2 2" xfId="32606"/>
    <cellStyle name="Обычный 2 3 2 2 3 3 2 2 2 2 3" xfId="24414"/>
    <cellStyle name="Обычный 2 3 2 2 3 3 2 2 2 3" xfId="12126"/>
    <cellStyle name="Обычный 2 3 2 2 3 3 2 2 2 3 2" xfId="28510"/>
    <cellStyle name="Обычный 2 3 2 2 3 3 2 2 2 4" xfId="20318"/>
    <cellStyle name="Обычный 2 3 2 2 3 3 2 2 3" xfId="5982"/>
    <cellStyle name="Обычный 2 3 2 2 3 3 2 2 3 2" xfId="14174"/>
    <cellStyle name="Обычный 2 3 2 2 3 3 2 2 3 2 2" xfId="30558"/>
    <cellStyle name="Обычный 2 3 2 2 3 3 2 2 3 3" xfId="22366"/>
    <cellStyle name="Обычный 2 3 2 2 3 3 2 2 4" xfId="10078"/>
    <cellStyle name="Обычный 2 3 2 2 3 3 2 2 4 2" xfId="26462"/>
    <cellStyle name="Обычный 2 3 2 2 3 3 2 2 5" xfId="18270"/>
    <cellStyle name="Обычный 2 3 2 2 3 3 2 3" xfId="2910"/>
    <cellStyle name="Обычный 2 3 2 2 3 3 2 3 2" xfId="7006"/>
    <cellStyle name="Обычный 2 3 2 2 3 3 2 3 2 2" xfId="15198"/>
    <cellStyle name="Обычный 2 3 2 2 3 3 2 3 2 2 2" xfId="31582"/>
    <cellStyle name="Обычный 2 3 2 2 3 3 2 3 2 3" xfId="23390"/>
    <cellStyle name="Обычный 2 3 2 2 3 3 2 3 3" xfId="11102"/>
    <cellStyle name="Обычный 2 3 2 2 3 3 2 3 3 2" xfId="27486"/>
    <cellStyle name="Обычный 2 3 2 2 3 3 2 3 4" xfId="19294"/>
    <cellStyle name="Обычный 2 3 2 2 3 3 2 4" xfId="4958"/>
    <cellStyle name="Обычный 2 3 2 2 3 3 2 4 2" xfId="13150"/>
    <cellStyle name="Обычный 2 3 2 2 3 3 2 4 2 2" xfId="29534"/>
    <cellStyle name="Обычный 2 3 2 2 3 3 2 4 3" xfId="21342"/>
    <cellStyle name="Обычный 2 3 2 2 3 3 2 5" xfId="9054"/>
    <cellStyle name="Обычный 2 3 2 2 3 3 2 5 2" xfId="25438"/>
    <cellStyle name="Обычный 2 3 2 2 3 3 2 6" xfId="17246"/>
    <cellStyle name="Обычный 2 3 2 2 3 3 3" xfId="1374"/>
    <cellStyle name="Обычный 2 3 2 2 3 3 3 2" xfId="3422"/>
    <cellStyle name="Обычный 2 3 2 2 3 3 3 2 2" xfId="7518"/>
    <cellStyle name="Обычный 2 3 2 2 3 3 3 2 2 2" xfId="15710"/>
    <cellStyle name="Обычный 2 3 2 2 3 3 3 2 2 2 2" xfId="32094"/>
    <cellStyle name="Обычный 2 3 2 2 3 3 3 2 2 3" xfId="23902"/>
    <cellStyle name="Обычный 2 3 2 2 3 3 3 2 3" xfId="11614"/>
    <cellStyle name="Обычный 2 3 2 2 3 3 3 2 3 2" xfId="27998"/>
    <cellStyle name="Обычный 2 3 2 2 3 3 3 2 4" xfId="19806"/>
    <cellStyle name="Обычный 2 3 2 2 3 3 3 3" xfId="5470"/>
    <cellStyle name="Обычный 2 3 2 2 3 3 3 3 2" xfId="13662"/>
    <cellStyle name="Обычный 2 3 2 2 3 3 3 3 2 2" xfId="30046"/>
    <cellStyle name="Обычный 2 3 2 2 3 3 3 3 3" xfId="21854"/>
    <cellStyle name="Обычный 2 3 2 2 3 3 3 4" xfId="9566"/>
    <cellStyle name="Обычный 2 3 2 2 3 3 3 4 2" xfId="25950"/>
    <cellStyle name="Обычный 2 3 2 2 3 3 3 5" xfId="17758"/>
    <cellStyle name="Обычный 2 3 2 2 3 3 4" xfId="2398"/>
    <cellStyle name="Обычный 2 3 2 2 3 3 4 2" xfId="6494"/>
    <cellStyle name="Обычный 2 3 2 2 3 3 4 2 2" xfId="14686"/>
    <cellStyle name="Обычный 2 3 2 2 3 3 4 2 2 2" xfId="31070"/>
    <cellStyle name="Обычный 2 3 2 2 3 3 4 2 3" xfId="22878"/>
    <cellStyle name="Обычный 2 3 2 2 3 3 4 3" xfId="10590"/>
    <cellStyle name="Обычный 2 3 2 2 3 3 4 3 2" xfId="26974"/>
    <cellStyle name="Обычный 2 3 2 2 3 3 4 4" xfId="18782"/>
    <cellStyle name="Обычный 2 3 2 2 3 3 5" xfId="4446"/>
    <cellStyle name="Обычный 2 3 2 2 3 3 5 2" xfId="12638"/>
    <cellStyle name="Обычный 2 3 2 2 3 3 5 2 2" xfId="29022"/>
    <cellStyle name="Обычный 2 3 2 2 3 3 5 3" xfId="20830"/>
    <cellStyle name="Обычный 2 3 2 2 3 3 6" xfId="8542"/>
    <cellStyle name="Обычный 2 3 2 2 3 3 6 2" xfId="24926"/>
    <cellStyle name="Обычный 2 3 2 2 3 3 7" xfId="16734"/>
    <cellStyle name="Обычный 2 3 2 2 3 4" xfId="606"/>
    <cellStyle name="Обычный 2 3 2 2 3 4 2" xfId="1630"/>
    <cellStyle name="Обычный 2 3 2 2 3 4 2 2" xfId="3678"/>
    <cellStyle name="Обычный 2 3 2 2 3 4 2 2 2" xfId="7774"/>
    <cellStyle name="Обычный 2 3 2 2 3 4 2 2 2 2" xfId="15966"/>
    <cellStyle name="Обычный 2 3 2 2 3 4 2 2 2 2 2" xfId="32350"/>
    <cellStyle name="Обычный 2 3 2 2 3 4 2 2 2 3" xfId="24158"/>
    <cellStyle name="Обычный 2 3 2 2 3 4 2 2 3" xfId="11870"/>
    <cellStyle name="Обычный 2 3 2 2 3 4 2 2 3 2" xfId="28254"/>
    <cellStyle name="Обычный 2 3 2 2 3 4 2 2 4" xfId="20062"/>
    <cellStyle name="Обычный 2 3 2 2 3 4 2 3" xfId="5726"/>
    <cellStyle name="Обычный 2 3 2 2 3 4 2 3 2" xfId="13918"/>
    <cellStyle name="Обычный 2 3 2 2 3 4 2 3 2 2" xfId="30302"/>
    <cellStyle name="Обычный 2 3 2 2 3 4 2 3 3" xfId="22110"/>
    <cellStyle name="Обычный 2 3 2 2 3 4 2 4" xfId="9822"/>
    <cellStyle name="Обычный 2 3 2 2 3 4 2 4 2" xfId="26206"/>
    <cellStyle name="Обычный 2 3 2 2 3 4 2 5" xfId="18014"/>
    <cellStyle name="Обычный 2 3 2 2 3 4 3" xfId="2654"/>
    <cellStyle name="Обычный 2 3 2 2 3 4 3 2" xfId="6750"/>
    <cellStyle name="Обычный 2 3 2 2 3 4 3 2 2" xfId="14942"/>
    <cellStyle name="Обычный 2 3 2 2 3 4 3 2 2 2" xfId="31326"/>
    <cellStyle name="Обычный 2 3 2 2 3 4 3 2 3" xfId="23134"/>
    <cellStyle name="Обычный 2 3 2 2 3 4 3 3" xfId="10846"/>
    <cellStyle name="Обычный 2 3 2 2 3 4 3 3 2" xfId="27230"/>
    <cellStyle name="Обычный 2 3 2 2 3 4 3 4" xfId="19038"/>
    <cellStyle name="Обычный 2 3 2 2 3 4 4" xfId="4702"/>
    <cellStyle name="Обычный 2 3 2 2 3 4 4 2" xfId="12894"/>
    <cellStyle name="Обычный 2 3 2 2 3 4 4 2 2" xfId="29278"/>
    <cellStyle name="Обычный 2 3 2 2 3 4 4 3" xfId="21086"/>
    <cellStyle name="Обычный 2 3 2 2 3 4 5" xfId="8798"/>
    <cellStyle name="Обычный 2 3 2 2 3 4 5 2" xfId="25182"/>
    <cellStyle name="Обычный 2 3 2 2 3 4 6" xfId="16990"/>
    <cellStyle name="Обычный 2 3 2 2 3 5" xfId="1118"/>
    <cellStyle name="Обычный 2 3 2 2 3 5 2" xfId="3166"/>
    <cellStyle name="Обычный 2 3 2 2 3 5 2 2" xfId="7262"/>
    <cellStyle name="Обычный 2 3 2 2 3 5 2 2 2" xfId="15454"/>
    <cellStyle name="Обычный 2 3 2 2 3 5 2 2 2 2" xfId="31838"/>
    <cellStyle name="Обычный 2 3 2 2 3 5 2 2 3" xfId="23646"/>
    <cellStyle name="Обычный 2 3 2 2 3 5 2 3" xfId="11358"/>
    <cellStyle name="Обычный 2 3 2 2 3 5 2 3 2" xfId="27742"/>
    <cellStyle name="Обычный 2 3 2 2 3 5 2 4" xfId="19550"/>
    <cellStyle name="Обычный 2 3 2 2 3 5 3" xfId="5214"/>
    <cellStyle name="Обычный 2 3 2 2 3 5 3 2" xfId="13406"/>
    <cellStyle name="Обычный 2 3 2 2 3 5 3 2 2" xfId="29790"/>
    <cellStyle name="Обычный 2 3 2 2 3 5 3 3" xfId="21598"/>
    <cellStyle name="Обычный 2 3 2 2 3 5 4" xfId="9310"/>
    <cellStyle name="Обычный 2 3 2 2 3 5 4 2" xfId="25694"/>
    <cellStyle name="Обычный 2 3 2 2 3 5 5" xfId="17502"/>
    <cellStyle name="Обычный 2 3 2 2 3 6" xfId="2142"/>
    <cellStyle name="Обычный 2 3 2 2 3 6 2" xfId="6238"/>
    <cellStyle name="Обычный 2 3 2 2 3 6 2 2" xfId="14430"/>
    <cellStyle name="Обычный 2 3 2 2 3 6 2 2 2" xfId="30814"/>
    <cellStyle name="Обычный 2 3 2 2 3 6 2 3" xfId="22622"/>
    <cellStyle name="Обычный 2 3 2 2 3 6 3" xfId="10334"/>
    <cellStyle name="Обычный 2 3 2 2 3 6 3 2" xfId="26718"/>
    <cellStyle name="Обычный 2 3 2 2 3 6 4" xfId="18526"/>
    <cellStyle name="Обычный 2 3 2 2 3 7" xfId="4190"/>
    <cellStyle name="Обычный 2 3 2 2 3 7 2" xfId="12382"/>
    <cellStyle name="Обычный 2 3 2 2 3 7 2 2" xfId="28766"/>
    <cellStyle name="Обычный 2 3 2 2 3 7 3" xfId="20574"/>
    <cellStyle name="Обычный 2 3 2 2 3 8" xfId="8286"/>
    <cellStyle name="Обычный 2 3 2 2 3 8 2" xfId="24670"/>
    <cellStyle name="Обычный 2 3 2 2 3 9" xfId="16478"/>
    <cellStyle name="Обычный 2 3 2 2 4" xfId="158"/>
    <cellStyle name="Обычный 2 3 2 2 4 2" xfId="414"/>
    <cellStyle name="Обычный 2 3 2 2 4 2 2" xfId="926"/>
    <cellStyle name="Обычный 2 3 2 2 4 2 2 2" xfId="1950"/>
    <cellStyle name="Обычный 2 3 2 2 4 2 2 2 2" xfId="3998"/>
    <cellStyle name="Обычный 2 3 2 2 4 2 2 2 2 2" xfId="8094"/>
    <cellStyle name="Обычный 2 3 2 2 4 2 2 2 2 2 2" xfId="16286"/>
    <cellStyle name="Обычный 2 3 2 2 4 2 2 2 2 2 2 2" xfId="32670"/>
    <cellStyle name="Обычный 2 3 2 2 4 2 2 2 2 2 3" xfId="24478"/>
    <cellStyle name="Обычный 2 3 2 2 4 2 2 2 2 3" xfId="12190"/>
    <cellStyle name="Обычный 2 3 2 2 4 2 2 2 2 3 2" xfId="28574"/>
    <cellStyle name="Обычный 2 3 2 2 4 2 2 2 2 4" xfId="20382"/>
    <cellStyle name="Обычный 2 3 2 2 4 2 2 2 3" xfId="6046"/>
    <cellStyle name="Обычный 2 3 2 2 4 2 2 2 3 2" xfId="14238"/>
    <cellStyle name="Обычный 2 3 2 2 4 2 2 2 3 2 2" xfId="30622"/>
    <cellStyle name="Обычный 2 3 2 2 4 2 2 2 3 3" xfId="22430"/>
    <cellStyle name="Обычный 2 3 2 2 4 2 2 2 4" xfId="10142"/>
    <cellStyle name="Обычный 2 3 2 2 4 2 2 2 4 2" xfId="26526"/>
    <cellStyle name="Обычный 2 3 2 2 4 2 2 2 5" xfId="18334"/>
    <cellStyle name="Обычный 2 3 2 2 4 2 2 3" xfId="2974"/>
    <cellStyle name="Обычный 2 3 2 2 4 2 2 3 2" xfId="7070"/>
    <cellStyle name="Обычный 2 3 2 2 4 2 2 3 2 2" xfId="15262"/>
    <cellStyle name="Обычный 2 3 2 2 4 2 2 3 2 2 2" xfId="31646"/>
    <cellStyle name="Обычный 2 3 2 2 4 2 2 3 2 3" xfId="23454"/>
    <cellStyle name="Обычный 2 3 2 2 4 2 2 3 3" xfId="11166"/>
    <cellStyle name="Обычный 2 3 2 2 4 2 2 3 3 2" xfId="27550"/>
    <cellStyle name="Обычный 2 3 2 2 4 2 2 3 4" xfId="19358"/>
    <cellStyle name="Обычный 2 3 2 2 4 2 2 4" xfId="5022"/>
    <cellStyle name="Обычный 2 3 2 2 4 2 2 4 2" xfId="13214"/>
    <cellStyle name="Обычный 2 3 2 2 4 2 2 4 2 2" xfId="29598"/>
    <cellStyle name="Обычный 2 3 2 2 4 2 2 4 3" xfId="21406"/>
    <cellStyle name="Обычный 2 3 2 2 4 2 2 5" xfId="9118"/>
    <cellStyle name="Обычный 2 3 2 2 4 2 2 5 2" xfId="25502"/>
    <cellStyle name="Обычный 2 3 2 2 4 2 2 6" xfId="17310"/>
    <cellStyle name="Обычный 2 3 2 2 4 2 3" xfId="1438"/>
    <cellStyle name="Обычный 2 3 2 2 4 2 3 2" xfId="3486"/>
    <cellStyle name="Обычный 2 3 2 2 4 2 3 2 2" xfId="7582"/>
    <cellStyle name="Обычный 2 3 2 2 4 2 3 2 2 2" xfId="15774"/>
    <cellStyle name="Обычный 2 3 2 2 4 2 3 2 2 2 2" xfId="32158"/>
    <cellStyle name="Обычный 2 3 2 2 4 2 3 2 2 3" xfId="23966"/>
    <cellStyle name="Обычный 2 3 2 2 4 2 3 2 3" xfId="11678"/>
    <cellStyle name="Обычный 2 3 2 2 4 2 3 2 3 2" xfId="28062"/>
    <cellStyle name="Обычный 2 3 2 2 4 2 3 2 4" xfId="19870"/>
    <cellStyle name="Обычный 2 3 2 2 4 2 3 3" xfId="5534"/>
    <cellStyle name="Обычный 2 3 2 2 4 2 3 3 2" xfId="13726"/>
    <cellStyle name="Обычный 2 3 2 2 4 2 3 3 2 2" xfId="30110"/>
    <cellStyle name="Обычный 2 3 2 2 4 2 3 3 3" xfId="21918"/>
    <cellStyle name="Обычный 2 3 2 2 4 2 3 4" xfId="9630"/>
    <cellStyle name="Обычный 2 3 2 2 4 2 3 4 2" xfId="26014"/>
    <cellStyle name="Обычный 2 3 2 2 4 2 3 5" xfId="17822"/>
    <cellStyle name="Обычный 2 3 2 2 4 2 4" xfId="2462"/>
    <cellStyle name="Обычный 2 3 2 2 4 2 4 2" xfId="6558"/>
    <cellStyle name="Обычный 2 3 2 2 4 2 4 2 2" xfId="14750"/>
    <cellStyle name="Обычный 2 3 2 2 4 2 4 2 2 2" xfId="31134"/>
    <cellStyle name="Обычный 2 3 2 2 4 2 4 2 3" xfId="22942"/>
    <cellStyle name="Обычный 2 3 2 2 4 2 4 3" xfId="10654"/>
    <cellStyle name="Обычный 2 3 2 2 4 2 4 3 2" xfId="27038"/>
    <cellStyle name="Обычный 2 3 2 2 4 2 4 4" xfId="18846"/>
    <cellStyle name="Обычный 2 3 2 2 4 2 5" xfId="4510"/>
    <cellStyle name="Обычный 2 3 2 2 4 2 5 2" xfId="12702"/>
    <cellStyle name="Обычный 2 3 2 2 4 2 5 2 2" xfId="29086"/>
    <cellStyle name="Обычный 2 3 2 2 4 2 5 3" xfId="20894"/>
    <cellStyle name="Обычный 2 3 2 2 4 2 6" xfId="8606"/>
    <cellStyle name="Обычный 2 3 2 2 4 2 6 2" xfId="24990"/>
    <cellStyle name="Обычный 2 3 2 2 4 2 7" xfId="16798"/>
    <cellStyle name="Обычный 2 3 2 2 4 3" xfId="670"/>
    <cellStyle name="Обычный 2 3 2 2 4 3 2" xfId="1694"/>
    <cellStyle name="Обычный 2 3 2 2 4 3 2 2" xfId="3742"/>
    <cellStyle name="Обычный 2 3 2 2 4 3 2 2 2" xfId="7838"/>
    <cellStyle name="Обычный 2 3 2 2 4 3 2 2 2 2" xfId="16030"/>
    <cellStyle name="Обычный 2 3 2 2 4 3 2 2 2 2 2" xfId="32414"/>
    <cellStyle name="Обычный 2 3 2 2 4 3 2 2 2 3" xfId="24222"/>
    <cellStyle name="Обычный 2 3 2 2 4 3 2 2 3" xfId="11934"/>
    <cellStyle name="Обычный 2 3 2 2 4 3 2 2 3 2" xfId="28318"/>
    <cellStyle name="Обычный 2 3 2 2 4 3 2 2 4" xfId="20126"/>
    <cellStyle name="Обычный 2 3 2 2 4 3 2 3" xfId="5790"/>
    <cellStyle name="Обычный 2 3 2 2 4 3 2 3 2" xfId="13982"/>
    <cellStyle name="Обычный 2 3 2 2 4 3 2 3 2 2" xfId="30366"/>
    <cellStyle name="Обычный 2 3 2 2 4 3 2 3 3" xfId="22174"/>
    <cellStyle name="Обычный 2 3 2 2 4 3 2 4" xfId="9886"/>
    <cellStyle name="Обычный 2 3 2 2 4 3 2 4 2" xfId="26270"/>
    <cellStyle name="Обычный 2 3 2 2 4 3 2 5" xfId="18078"/>
    <cellStyle name="Обычный 2 3 2 2 4 3 3" xfId="2718"/>
    <cellStyle name="Обычный 2 3 2 2 4 3 3 2" xfId="6814"/>
    <cellStyle name="Обычный 2 3 2 2 4 3 3 2 2" xfId="15006"/>
    <cellStyle name="Обычный 2 3 2 2 4 3 3 2 2 2" xfId="31390"/>
    <cellStyle name="Обычный 2 3 2 2 4 3 3 2 3" xfId="23198"/>
    <cellStyle name="Обычный 2 3 2 2 4 3 3 3" xfId="10910"/>
    <cellStyle name="Обычный 2 3 2 2 4 3 3 3 2" xfId="27294"/>
    <cellStyle name="Обычный 2 3 2 2 4 3 3 4" xfId="19102"/>
    <cellStyle name="Обычный 2 3 2 2 4 3 4" xfId="4766"/>
    <cellStyle name="Обычный 2 3 2 2 4 3 4 2" xfId="12958"/>
    <cellStyle name="Обычный 2 3 2 2 4 3 4 2 2" xfId="29342"/>
    <cellStyle name="Обычный 2 3 2 2 4 3 4 3" xfId="21150"/>
    <cellStyle name="Обычный 2 3 2 2 4 3 5" xfId="8862"/>
    <cellStyle name="Обычный 2 3 2 2 4 3 5 2" xfId="25246"/>
    <cellStyle name="Обычный 2 3 2 2 4 3 6" xfId="17054"/>
    <cellStyle name="Обычный 2 3 2 2 4 4" xfId="1182"/>
    <cellStyle name="Обычный 2 3 2 2 4 4 2" xfId="3230"/>
    <cellStyle name="Обычный 2 3 2 2 4 4 2 2" xfId="7326"/>
    <cellStyle name="Обычный 2 3 2 2 4 4 2 2 2" xfId="15518"/>
    <cellStyle name="Обычный 2 3 2 2 4 4 2 2 2 2" xfId="31902"/>
    <cellStyle name="Обычный 2 3 2 2 4 4 2 2 3" xfId="23710"/>
    <cellStyle name="Обычный 2 3 2 2 4 4 2 3" xfId="11422"/>
    <cellStyle name="Обычный 2 3 2 2 4 4 2 3 2" xfId="27806"/>
    <cellStyle name="Обычный 2 3 2 2 4 4 2 4" xfId="19614"/>
    <cellStyle name="Обычный 2 3 2 2 4 4 3" xfId="5278"/>
    <cellStyle name="Обычный 2 3 2 2 4 4 3 2" xfId="13470"/>
    <cellStyle name="Обычный 2 3 2 2 4 4 3 2 2" xfId="29854"/>
    <cellStyle name="Обычный 2 3 2 2 4 4 3 3" xfId="21662"/>
    <cellStyle name="Обычный 2 3 2 2 4 4 4" xfId="9374"/>
    <cellStyle name="Обычный 2 3 2 2 4 4 4 2" xfId="25758"/>
    <cellStyle name="Обычный 2 3 2 2 4 4 5" xfId="17566"/>
    <cellStyle name="Обычный 2 3 2 2 4 5" xfId="2206"/>
    <cellStyle name="Обычный 2 3 2 2 4 5 2" xfId="6302"/>
    <cellStyle name="Обычный 2 3 2 2 4 5 2 2" xfId="14494"/>
    <cellStyle name="Обычный 2 3 2 2 4 5 2 2 2" xfId="30878"/>
    <cellStyle name="Обычный 2 3 2 2 4 5 2 3" xfId="22686"/>
    <cellStyle name="Обычный 2 3 2 2 4 5 3" xfId="10398"/>
    <cellStyle name="Обычный 2 3 2 2 4 5 3 2" xfId="26782"/>
    <cellStyle name="Обычный 2 3 2 2 4 5 4" xfId="18590"/>
    <cellStyle name="Обычный 2 3 2 2 4 6" xfId="4254"/>
    <cellStyle name="Обычный 2 3 2 2 4 6 2" xfId="12446"/>
    <cellStyle name="Обычный 2 3 2 2 4 6 2 2" xfId="28830"/>
    <cellStyle name="Обычный 2 3 2 2 4 6 3" xfId="20638"/>
    <cellStyle name="Обычный 2 3 2 2 4 7" xfId="8350"/>
    <cellStyle name="Обычный 2 3 2 2 4 7 2" xfId="24734"/>
    <cellStyle name="Обычный 2 3 2 2 4 8" xfId="16542"/>
    <cellStyle name="Обычный 2 3 2 2 5" xfId="286"/>
    <cellStyle name="Обычный 2 3 2 2 5 2" xfId="798"/>
    <cellStyle name="Обычный 2 3 2 2 5 2 2" xfId="1822"/>
    <cellStyle name="Обычный 2 3 2 2 5 2 2 2" xfId="3870"/>
    <cellStyle name="Обычный 2 3 2 2 5 2 2 2 2" xfId="7966"/>
    <cellStyle name="Обычный 2 3 2 2 5 2 2 2 2 2" xfId="16158"/>
    <cellStyle name="Обычный 2 3 2 2 5 2 2 2 2 2 2" xfId="32542"/>
    <cellStyle name="Обычный 2 3 2 2 5 2 2 2 2 3" xfId="24350"/>
    <cellStyle name="Обычный 2 3 2 2 5 2 2 2 3" xfId="12062"/>
    <cellStyle name="Обычный 2 3 2 2 5 2 2 2 3 2" xfId="28446"/>
    <cellStyle name="Обычный 2 3 2 2 5 2 2 2 4" xfId="20254"/>
    <cellStyle name="Обычный 2 3 2 2 5 2 2 3" xfId="5918"/>
    <cellStyle name="Обычный 2 3 2 2 5 2 2 3 2" xfId="14110"/>
    <cellStyle name="Обычный 2 3 2 2 5 2 2 3 2 2" xfId="30494"/>
    <cellStyle name="Обычный 2 3 2 2 5 2 2 3 3" xfId="22302"/>
    <cellStyle name="Обычный 2 3 2 2 5 2 2 4" xfId="10014"/>
    <cellStyle name="Обычный 2 3 2 2 5 2 2 4 2" xfId="26398"/>
    <cellStyle name="Обычный 2 3 2 2 5 2 2 5" xfId="18206"/>
    <cellStyle name="Обычный 2 3 2 2 5 2 3" xfId="2846"/>
    <cellStyle name="Обычный 2 3 2 2 5 2 3 2" xfId="6942"/>
    <cellStyle name="Обычный 2 3 2 2 5 2 3 2 2" xfId="15134"/>
    <cellStyle name="Обычный 2 3 2 2 5 2 3 2 2 2" xfId="31518"/>
    <cellStyle name="Обычный 2 3 2 2 5 2 3 2 3" xfId="23326"/>
    <cellStyle name="Обычный 2 3 2 2 5 2 3 3" xfId="11038"/>
    <cellStyle name="Обычный 2 3 2 2 5 2 3 3 2" xfId="27422"/>
    <cellStyle name="Обычный 2 3 2 2 5 2 3 4" xfId="19230"/>
    <cellStyle name="Обычный 2 3 2 2 5 2 4" xfId="4894"/>
    <cellStyle name="Обычный 2 3 2 2 5 2 4 2" xfId="13086"/>
    <cellStyle name="Обычный 2 3 2 2 5 2 4 2 2" xfId="29470"/>
    <cellStyle name="Обычный 2 3 2 2 5 2 4 3" xfId="21278"/>
    <cellStyle name="Обычный 2 3 2 2 5 2 5" xfId="8990"/>
    <cellStyle name="Обычный 2 3 2 2 5 2 5 2" xfId="25374"/>
    <cellStyle name="Обычный 2 3 2 2 5 2 6" xfId="17182"/>
    <cellStyle name="Обычный 2 3 2 2 5 3" xfId="1310"/>
    <cellStyle name="Обычный 2 3 2 2 5 3 2" xfId="3358"/>
    <cellStyle name="Обычный 2 3 2 2 5 3 2 2" xfId="7454"/>
    <cellStyle name="Обычный 2 3 2 2 5 3 2 2 2" xfId="15646"/>
    <cellStyle name="Обычный 2 3 2 2 5 3 2 2 2 2" xfId="32030"/>
    <cellStyle name="Обычный 2 3 2 2 5 3 2 2 3" xfId="23838"/>
    <cellStyle name="Обычный 2 3 2 2 5 3 2 3" xfId="11550"/>
    <cellStyle name="Обычный 2 3 2 2 5 3 2 3 2" xfId="27934"/>
    <cellStyle name="Обычный 2 3 2 2 5 3 2 4" xfId="19742"/>
    <cellStyle name="Обычный 2 3 2 2 5 3 3" xfId="5406"/>
    <cellStyle name="Обычный 2 3 2 2 5 3 3 2" xfId="13598"/>
    <cellStyle name="Обычный 2 3 2 2 5 3 3 2 2" xfId="29982"/>
    <cellStyle name="Обычный 2 3 2 2 5 3 3 3" xfId="21790"/>
    <cellStyle name="Обычный 2 3 2 2 5 3 4" xfId="9502"/>
    <cellStyle name="Обычный 2 3 2 2 5 3 4 2" xfId="25886"/>
    <cellStyle name="Обычный 2 3 2 2 5 3 5" xfId="17694"/>
    <cellStyle name="Обычный 2 3 2 2 5 4" xfId="2334"/>
    <cellStyle name="Обычный 2 3 2 2 5 4 2" xfId="6430"/>
    <cellStyle name="Обычный 2 3 2 2 5 4 2 2" xfId="14622"/>
    <cellStyle name="Обычный 2 3 2 2 5 4 2 2 2" xfId="31006"/>
    <cellStyle name="Обычный 2 3 2 2 5 4 2 3" xfId="22814"/>
    <cellStyle name="Обычный 2 3 2 2 5 4 3" xfId="10526"/>
    <cellStyle name="Обычный 2 3 2 2 5 4 3 2" xfId="26910"/>
    <cellStyle name="Обычный 2 3 2 2 5 4 4" xfId="18718"/>
    <cellStyle name="Обычный 2 3 2 2 5 5" xfId="4382"/>
    <cellStyle name="Обычный 2 3 2 2 5 5 2" xfId="12574"/>
    <cellStyle name="Обычный 2 3 2 2 5 5 2 2" xfId="28958"/>
    <cellStyle name="Обычный 2 3 2 2 5 5 3" xfId="20766"/>
    <cellStyle name="Обычный 2 3 2 2 5 6" xfId="8478"/>
    <cellStyle name="Обычный 2 3 2 2 5 6 2" xfId="24862"/>
    <cellStyle name="Обычный 2 3 2 2 5 7" xfId="16670"/>
    <cellStyle name="Обычный 2 3 2 2 6" xfId="542"/>
    <cellStyle name="Обычный 2 3 2 2 6 2" xfId="1566"/>
    <cellStyle name="Обычный 2 3 2 2 6 2 2" xfId="3614"/>
    <cellStyle name="Обычный 2 3 2 2 6 2 2 2" xfId="7710"/>
    <cellStyle name="Обычный 2 3 2 2 6 2 2 2 2" xfId="15902"/>
    <cellStyle name="Обычный 2 3 2 2 6 2 2 2 2 2" xfId="32286"/>
    <cellStyle name="Обычный 2 3 2 2 6 2 2 2 3" xfId="24094"/>
    <cellStyle name="Обычный 2 3 2 2 6 2 2 3" xfId="11806"/>
    <cellStyle name="Обычный 2 3 2 2 6 2 2 3 2" xfId="28190"/>
    <cellStyle name="Обычный 2 3 2 2 6 2 2 4" xfId="19998"/>
    <cellStyle name="Обычный 2 3 2 2 6 2 3" xfId="5662"/>
    <cellStyle name="Обычный 2 3 2 2 6 2 3 2" xfId="13854"/>
    <cellStyle name="Обычный 2 3 2 2 6 2 3 2 2" xfId="30238"/>
    <cellStyle name="Обычный 2 3 2 2 6 2 3 3" xfId="22046"/>
    <cellStyle name="Обычный 2 3 2 2 6 2 4" xfId="9758"/>
    <cellStyle name="Обычный 2 3 2 2 6 2 4 2" xfId="26142"/>
    <cellStyle name="Обычный 2 3 2 2 6 2 5" xfId="17950"/>
    <cellStyle name="Обычный 2 3 2 2 6 3" xfId="2590"/>
    <cellStyle name="Обычный 2 3 2 2 6 3 2" xfId="6686"/>
    <cellStyle name="Обычный 2 3 2 2 6 3 2 2" xfId="14878"/>
    <cellStyle name="Обычный 2 3 2 2 6 3 2 2 2" xfId="31262"/>
    <cellStyle name="Обычный 2 3 2 2 6 3 2 3" xfId="23070"/>
    <cellStyle name="Обычный 2 3 2 2 6 3 3" xfId="10782"/>
    <cellStyle name="Обычный 2 3 2 2 6 3 3 2" xfId="27166"/>
    <cellStyle name="Обычный 2 3 2 2 6 3 4" xfId="18974"/>
    <cellStyle name="Обычный 2 3 2 2 6 4" xfId="4638"/>
    <cellStyle name="Обычный 2 3 2 2 6 4 2" xfId="12830"/>
    <cellStyle name="Обычный 2 3 2 2 6 4 2 2" xfId="29214"/>
    <cellStyle name="Обычный 2 3 2 2 6 4 3" xfId="21022"/>
    <cellStyle name="Обычный 2 3 2 2 6 5" xfId="8734"/>
    <cellStyle name="Обычный 2 3 2 2 6 5 2" xfId="25118"/>
    <cellStyle name="Обычный 2 3 2 2 6 6" xfId="16926"/>
    <cellStyle name="Обычный 2 3 2 2 7" xfId="1054"/>
    <cellStyle name="Обычный 2 3 2 2 7 2" xfId="3102"/>
    <cellStyle name="Обычный 2 3 2 2 7 2 2" xfId="7198"/>
    <cellStyle name="Обычный 2 3 2 2 7 2 2 2" xfId="15390"/>
    <cellStyle name="Обычный 2 3 2 2 7 2 2 2 2" xfId="31774"/>
    <cellStyle name="Обычный 2 3 2 2 7 2 2 3" xfId="23582"/>
    <cellStyle name="Обычный 2 3 2 2 7 2 3" xfId="11294"/>
    <cellStyle name="Обычный 2 3 2 2 7 2 3 2" xfId="27678"/>
    <cellStyle name="Обычный 2 3 2 2 7 2 4" xfId="19486"/>
    <cellStyle name="Обычный 2 3 2 2 7 3" xfId="5150"/>
    <cellStyle name="Обычный 2 3 2 2 7 3 2" xfId="13342"/>
    <cellStyle name="Обычный 2 3 2 2 7 3 2 2" xfId="29726"/>
    <cellStyle name="Обычный 2 3 2 2 7 3 3" xfId="21534"/>
    <cellStyle name="Обычный 2 3 2 2 7 4" xfId="9246"/>
    <cellStyle name="Обычный 2 3 2 2 7 4 2" xfId="25630"/>
    <cellStyle name="Обычный 2 3 2 2 7 5" xfId="17438"/>
    <cellStyle name="Обычный 2 3 2 2 8" xfId="2078"/>
    <cellStyle name="Обычный 2 3 2 2 8 2" xfId="6174"/>
    <cellStyle name="Обычный 2 3 2 2 8 2 2" xfId="14366"/>
    <cellStyle name="Обычный 2 3 2 2 8 2 2 2" xfId="30750"/>
    <cellStyle name="Обычный 2 3 2 2 8 2 3" xfId="22558"/>
    <cellStyle name="Обычный 2 3 2 2 8 3" xfId="10270"/>
    <cellStyle name="Обычный 2 3 2 2 8 3 2" xfId="26654"/>
    <cellStyle name="Обычный 2 3 2 2 8 4" xfId="18462"/>
    <cellStyle name="Обычный 2 3 2 2 9" xfId="4126"/>
    <cellStyle name="Обычный 2 3 2 2 9 2" xfId="12318"/>
    <cellStyle name="Обычный 2 3 2 2 9 2 2" xfId="28702"/>
    <cellStyle name="Обычный 2 3 2 2 9 3" xfId="20510"/>
    <cellStyle name="Обычный 2 3 2 3" xfId="46"/>
    <cellStyle name="Обычный 2 3 2 3 10" xfId="16430"/>
    <cellStyle name="Обычный 2 3 2 3 2" xfId="110"/>
    <cellStyle name="Обычный 2 3 2 3 2 2" xfId="238"/>
    <cellStyle name="Обычный 2 3 2 3 2 2 2" xfId="494"/>
    <cellStyle name="Обычный 2 3 2 3 2 2 2 2" xfId="1006"/>
    <cellStyle name="Обычный 2 3 2 3 2 2 2 2 2" xfId="2030"/>
    <cellStyle name="Обычный 2 3 2 3 2 2 2 2 2 2" xfId="4078"/>
    <cellStyle name="Обычный 2 3 2 3 2 2 2 2 2 2 2" xfId="8174"/>
    <cellStyle name="Обычный 2 3 2 3 2 2 2 2 2 2 2 2" xfId="16366"/>
    <cellStyle name="Обычный 2 3 2 3 2 2 2 2 2 2 2 2 2" xfId="32750"/>
    <cellStyle name="Обычный 2 3 2 3 2 2 2 2 2 2 2 3" xfId="24558"/>
    <cellStyle name="Обычный 2 3 2 3 2 2 2 2 2 2 3" xfId="12270"/>
    <cellStyle name="Обычный 2 3 2 3 2 2 2 2 2 2 3 2" xfId="28654"/>
    <cellStyle name="Обычный 2 3 2 3 2 2 2 2 2 2 4" xfId="20462"/>
    <cellStyle name="Обычный 2 3 2 3 2 2 2 2 2 3" xfId="6126"/>
    <cellStyle name="Обычный 2 3 2 3 2 2 2 2 2 3 2" xfId="14318"/>
    <cellStyle name="Обычный 2 3 2 3 2 2 2 2 2 3 2 2" xfId="30702"/>
    <cellStyle name="Обычный 2 3 2 3 2 2 2 2 2 3 3" xfId="22510"/>
    <cellStyle name="Обычный 2 3 2 3 2 2 2 2 2 4" xfId="10222"/>
    <cellStyle name="Обычный 2 3 2 3 2 2 2 2 2 4 2" xfId="26606"/>
    <cellStyle name="Обычный 2 3 2 3 2 2 2 2 2 5" xfId="18414"/>
    <cellStyle name="Обычный 2 3 2 3 2 2 2 2 3" xfId="3054"/>
    <cellStyle name="Обычный 2 3 2 3 2 2 2 2 3 2" xfId="7150"/>
    <cellStyle name="Обычный 2 3 2 3 2 2 2 2 3 2 2" xfId="15342"/>
    <cellStyle name="Обычный 2 3 2 3 2 2 2 2 3 2 2 2" xfId="31726"/>
    <cellStyle name="Обычный 2 3 2 3 2 2 2 2 3 2 3" xfId="23534"/>
    <cellStyle name="Обычный 2 3 2 3 2 2 2 2 3 3" xfId="11246"/>
    <cellStyle name="Обычный 2 3 2 3 2 2 2 2 3 3 2" xfId="27630"/>
    <cellStyle name="Обычный 2 3 2 3 2 2 2 2 3 4" xfId="19438"/>
    <cellStyle name="Обычный 2 3 2 3 2 2 2 2 4" xfId="5102"/>
    <cellStyle name="Обычный 2 3 2 3 2 2 2 2 4 2" xfId="13294"/>
    <cellStyle name="Обычный 2 3 2 3 2 2 2 2 4 2 2" xfId="29678"/>
    <cellStyle name="Обычный 2 3 2 3 2 2 2 2 4 3" xfId="21486"/>
    <cellStyle name="Обычный 2 3 2 3 2 2 2 2 5" xfId="9198"/>
    <cellStyle name="Обычный 2 3 2 3 2 2 2 2 5 2" xfId="25582"/>
    <cellStyle name="Обычный 2 3 2 3 2 2 2 2 6" xfId="17390"/>
    <cellStyle name="Обычный 2 3 2 3 2 2 2 3" xfId="1518"/>
    <cellStyle name="Обычный 2 3 2 3 2 2 2 3 2" xfId="3566"/>
    <cellStyle name="Обычный 2 3 2 3 2 2 2 3 2 2" xfId="7662"/>
    <cellStyle name="Обычный 2 3 2 3 2 2 2 3 2 2 2" xfId="15854"/>
    <cellStyle name="Обычный 2 3 2 3 2 2 2 3 2 2 2 2" xfId="32238"/>
    <cellStyle name="Обычный 2 3 2 3 2 2 2 3 2 2 3" xfId="24046"/>
    <cellStyle name="Обычный 2 3 2 3 2 2 2 3 2 3" xfId="11758"/>
    <cellStyle name="Обычный 2 3 2 3 2 2 2 3 2 3 2" xfId="28142"/>
    <cellStyle name="Обычный 2 3 2 3 2 2 2 3 2 4" xfId="19950"/>
    <cellStyle name="Обычный 2 3 2 3 2 2 2 3 3" xfId="5614"/>
    <cellStyle name="Обычный 2 3 2 3 2 2 2 3 3 2" xfId="13806"/>
    <cellStyle name="Обычный 2 3 2 3 2 2 2 3 3 2 2" xfId="30190"/>
    <cellStyle name="Обычный 2 3 2 3 2 2 2 3 3 3" xfId="21998"/>
    <cellStyle name="Обычный 2 3 2 3 2 2 2 3 4" xfId="9710"/>
    <cellStyle name="Обычный 2 3 2 3 2 2 2 3 4 2" xfId="26094"/>
    <cellStyle name="Обычный 2 3 2 3 2 2 2 3 5" xfId="17902"/>
    <cellStyle name="Обычный 2 3 2 3 2 2 2 4" xfId="2542"/>
    <cellStyle name="Обычный 2 3 2 3 2 2 2 4 2" xfId="6638"/>
    <cellStyle name="Обычный 2 3 2 3 2 2 2 4 2 2" xfId="14830"/>
    <cellStyle name="Обычный 2 3 2 3 2 2 2 4 2 2 2" xfId="31214"/>
    <cellStyle name="Обычный 2 3 2 3 2 2 2 4 2 3" xfId="23022"/>
    <cellStyle name="Обычный 2 3 2 3 2 2 2 4 3" xfId="10734"/>
    <cellStyle name="Обычный 2 3 2 3 2 2 2 4 3 2" xfId="27118"/>
    <cellStyle name="Обычный 2 3 2 3 2 2 2 4 4" xfId="18926"/>
    <cellStyle name="Обычный 2 3 2 3 2 2 2 5" xfId="4590"/>
    <cellStyle name="Обычный 2 3 2 3 2 2 2 5 2" xfId="12782"/>
    <cellStyle name="Обычный 2 3 2 3 2 2 2 5 2 2" xfId="29166"/>
    <cellStyle name="Обычный 2 3 2 3 2 2 2 5 3" xfId="20974"/>
    <cellStyle name="Обычный 2 3 2 3 2 2 2 6" xfId="8686"/>
    <cellStyle name="Обычный 2 3 2 3 2 2 2 6 2" xfId="25070"/>
    <cellStyle name="Обычный 2 3 2 3 2 2 2 7" xfId="16878"/>
    <cellStyle name="Обычный 2 3 2 3 2 2 3" xfId="750"/>
    <cellStyle name="Обычный 2 3 2 3 2 2 3 2" xfId="1774"/>
    <cellStyle name="Обычный 2 3 2 3 2 2 3 2 2" xfId="3822"/>
    <cellStyle name="Обычный 2 3 2 3 2 2 3 2 2 2" xfId="7918"/>
    <cellStyle name="Обычный 2 3 2 3 2 2 3 2 2 2 2" xfId="16110"/>
    <cellStyle name="Обычный 2 3 2 3 2 2 3 2 2 2 2 2" xfId="32494"/>
    <cellStyle name="Обычный 2 3 2 3 2 2 3 2 2 2 3" xfId="24302"/>
    <cellStyle name="Обычный 2 3 2 3 2 2 3 2 2 3" xfId="12014"/>
    <cellStyle name="Обычный 2 3 2 3 2 2 3 2 2 3 2" xfId="28398"/>
    <cellStyle name="Обычный 2 3 2 3 2 2 3 2 2 4" xfId="20206"/>
    <cellStyle name="Обычный 2 3 2 3 2 2 3 2 3" xfId="5870"/>
    <cellStyle name="Обычный 2 3 2 3 2 2 3 2 3 2" xfId="14062"/>
    <cellStyle name="Обычный 2 3 2 3 2 2 3 2 3 2 2" xfId="30446"/>
    <cellStyle name="Обычный 2 3 2 3 2 2 3 2 3 3" xfId="22254"/>
    <cellStyle name="Обычный 2 3 2 3 2 2 3 2 4" xfId="9966"/>
    <cellStyle name="Обычный 2 3 2 3 2 2 3 2 4 2" xfId="26350"/>
    <cellStyle name="Обычный 2 3 2 3 2 2 3 2 5" xfId="18158"/>
    <cellStyle name="Обычный 2 3 2 3 2 2 3 3" xfId="2798"/>
    <cellStyle name="Обычный 2 3 2 3 2 2 3 3 2" xfId="6894"/>
    <cellStyle name="Обычный 2 3 2 3 2 2 3 3 2 2" xfId="15086"/>
    <cellStyle name="Обычный 2 3 2 3 2 2 3 3 2 2 2" xfId="31470"/>
    <cellStyle name="Обычный 2 3 2 3 2 2 3 3 2 3" xfId="23278"/>
    <cellStyle name="Обычный 2 3 2 3 2 2 3 3 3" xfId="10990"/>
    <cellStyle name="Обычный 2 3 2 3 2 2 3 3 3 2" xfId="27374"/>
    <cellStyle name="Обычный 2 3 2 3 2 2 3 3 4" xfId="19182"/>
    <cellStyle name="Обычный 2 3 2 3 2 2 3 4" xfId="4846"/>
    <cellStyle name="Обычный 2 3 2 3 2 2 3 4 2" xfId="13038"/>
    <cellStyle name="Обычный 2 3 2 3 2 2 3 4 2 2" xfId="29422"/>
    <cellStyle name="Обычный 2 3 2 3 2 2 3 4 3" xfId="21230"/>
    <cellStyle name="Обычный 2 3 2 3 2 2 3 5" xfId="8942"/>
    <cellStyle name="Обычный 2 3 2 3 2 2 3 5 2" xfId="25326"/>
    <cellStyle name="Обычный 2 3 2 3 2 2 3 6" xfId="17134"/>
    <cellStyle name="Обычный 2 3 2 3 2 2 4" xfId="1262"/>
    <cellStyle name="Обычный 2 3 2 3 2 2 4 2" xfId="3310"/>
    <cellStyle name="Обычный 2 3 2 3 2 2 4 2 2" xfId="7406"/>
    <cellStyle name="Обычный 2 3 2 3 2 2 4 2 2 2" xfId="15598"/>
    <cellStyle name="Обычный 2 3 2 3 2 2 4 2 2 2 2" xfId="31982"/>
    <cellStyle name="Обычный 2 3 2 3 2 2 4 2 2 3" xfId="23790"/>
    <cellStyle name="Обычный 2 3 2 3 2 2 4 2 3" xfId="11502"/>
    <cellStyle name="Обычный 2 3 2 3 2 2 4 2 3 2" xfId="27886"/>
    <cellStyle name="Обычный 2 3 2 3 2 2 4 2 4" xfId="19694"/>
    <cellStyle name="Обычный 2 3 2 3 2 2 4 3" xfId="5358"/>
    <cellStyle name="Обычный 2 3 2 3 2 2 4 3 2" xfId="13550"/>
    <cellStyle name="Обычный 2 3 2 3 2 2 4 3 2 2" xfId="29934"/>
    <cellStyle name="Обычный 2 3 2 3 2 2 4 3 3" xfId="21742"/>
    <cellStyle name="Обычный 2 3 2 3 2 2 4 4" xfId="9454"/>
    <cellStyle name="Обычный 2 3 2 3 2 2 4 4 2" xfId="25838"/>
    <cellStyle name="Обычный 2 3 2 3 2 2 4 5" xfId="17646"/>
    <cellStyle name="Обычный 2 3 2 3 2 2 5" xfId="2286"/>
    <cellStyle name="Обычный 2 3 2 3 2 2 5 2" xfId="6382"/>
    <cellStyle name="Обычный 2 3 2 3 2 2 5 2 2" xfId="14574"/>
    <cellStyle name="Обычный 2 3 2 3 2 2 5 2 2 2" xfId="30958"/>
    <cellStyle name="Обычный 2 3 2 3 2 2 5 2 3" xfId="22766"/>
    <cellStyle name="Обычный 2 3 2 3 2 2 5 3" xfId="10478"/>
    <cellStyle name="Обычный 2 3 2 3 2 2 5 3 2" xfId="26862"/>
    <cellStyle name="Обычный 2 3 2 3 2 2 5 4" xfId="18670"/>
    <cellStyle name="Обычный 2 3 2 3 2 2 6" xfId="4334"/>
    <cellStyle name="Обычный 2 3 2 3 2 2 6 2" xfId="12526"/>
    <cellStyle name="Обычный 2 3 2 3 2 2 6 2 2" xfId="28910"/>
    <cellStyle name="Обычный 2 3 2 3 2 2 6 3" xfId="20718"/>
    <cellStyle name="Обычный 2 3 2 3 2 2 7" xfId="8430"/>
    <cellStyle name="Обычный 2 3 2 3 2 2 7 2" xfId="24814"/>
    <cellStyle name="Обычный 2 3 2 3 2 2 8" xfId="16622"/>
    <cellStyle name="Обычный 2 3 2 3 2 3" xfId="366"/>
    <cellStyle name="Обычный 2 3 2 3 2 3 2" xfId="878"/>
    <cellStyle name="Обычный 2 3 2 3 2 3 2 2" xfId="1902"/>
    <cellStyle name="Обычный 2 3 2 3 2 3 2 2 2" xfId="3950"/>
    <cellStyle name="Обычный 2 3 2 3 2 3 2 2 2 2" xfId="8046"/>
    <cellStyle name="Обычный 2 3 2 3 2 3 2 2 2 2 2" xfId="16238"/>
    <cellStyle name="Обычный 2 3 2 3 2 3 2 2 2 2 2 2" xfId="32622"/>
    <cellStyle name="Обычный 2 3 2 3 2 3 2 2 2 2 3" xfId="24430"/>
    <cellStyle name="Обычный 2 3 2 3 2 3 2 2 2 3" xfId="12142"/>
    <cellStyle name="Обычный 2 3 2 3 2 3 2 2 2 3 2" xfId="28526"/>
    <cellStyle name="Обычный 2 3 2 3 2 3 2 2 2 4" xfId="20334"/>
    <cellStyle name="Обычный 2 3 2 3 2 3 2 2 3" xfId="5998"/>
    <cellStyle name="Обычный 2 3 2 3 2 3 2 2 3 2" xfId="14190"/>
    <cellStyle name="Обычный 2 3 2 3 2 3 2 2 3 2 2" xfId="30574"/>
    <cellStyle name="Обычный 2 3 2 3 2 3 2 2 3 3" xfId="22382"/>
    <cellStyle name="Обычный 2 3 2 3 2 3 2 2 4" xfId="10094"/>
    <cellStyle name="Обычный 2 3 2 3 2 3 2 2 4 2" xfId="26478"/>
    <cellStyle name="Обычный 2 3 2 3 2 3 2 2 5" xfId="18286"/>
    <cellStyle name="Обычный 2 3 2 3 2 3 2 3" xfId="2926"/>
    <cellStyle name="Обычный 2 3 2 3 2 3 2 3 2" xfId="7022"/>
    <cellStyle name="Обычный 2 3 2 3 2 3 2 3 2 2" xfId="15214"/>
    <cellStyle name="Обычный 2 3 2 3 2 3 2 3 2 2 2" xfId="31598"/>
    <cellStyle name="Обычный 2 3 2 3 2 3 2 3 2 3" xfId="23406"/>
    <cellStyle name="Обычный 2 3 2 3 2 3 2 3 3" xfId="11118"/>
    <cellStyle name="Обычный 2 3 2 3 2 3 2 3 3 2" xfId="27502"/>
    <cellStyle name="Обычный 2 3 2 3 2 3 2 3 4" xfId="19310"/>
    <cellStyle name="Обычный 2 3 2 3 2 3 2 4" xfId="4974"/>
    <cellStyle name="Обычный 2 3 2 3 2 3 2 4 2" xfId="13166"/>
    <cellStyle name="Обычный 2 3 2 3 2 3 2 4 2 2" xfId="29550"/>
    <cellStyle name="Обычный 2 3 2 3 2 3 2 4 3" xfId="21358"/>
    <cellStyle name="Обычный 2 3 2 3 2 3 2 5" xfId="9070"/>
    <cellStyle name="Обычный 2 3 2 3 2 3 2 5 2" xfId="25454"/>
    <cellStyle name="Обычный 2 3 2 3 2 3 2 6" xfId="17262"/>
    <cellStyle name="Обычный 2 3 2 3 2 3 3" xfId="1390"/>
    <cellStyle name="Обычный 2 3 2 3 2 3 3 2" xfId="3438"/>
    <cellStyle name="Обычный 2 3 2 3 2 3 3 2 2" xfId="7534"/>
    <cellStyle name="Обычный 2 3 2 3 2 3 3 2 2 2" xfId="15726"/>
    <cellStyle name="Обычный 2 3 2 3 2 3 3 2 2 2 2" xfId="32110"/>
    <cellStyle name="Обычный 2 3 2 3 2 3 3 2 2 3" xfId="23918"/>
    <cellStyle name="Обычный 2 3 2 3 2 3 3 2 3" xfId="11630"/>
    <cellStyle name="Обычный 2 3 2 3 2 3 3 2 3 2" xfId="28014"/>
    <cellStyle name="Обычный 2 3 2 3 2 3 3 2 4" xfId="19822"/>
    <cellStyle name="Обычный 2 3 2 3 2 3 3 3" xfId="5486"/>
    <cellStyle name="Обычный 2 3 2 3 2 3 3 3 2" xfId="13678"/>
    <cellStyle name="Обычный 2 3 2 3 2 3 3 3 2 2" xfId="30062"/>
    <cellStyle name="Обычный 2 3 2 3 2 3 3 3 3" xfId="21870"/>
    <cellStyle name="Обычный 2 3 2 3 2 3 3 4" xfId="9582"/>
    <cellStyle name="Обычный 2 3 2 3 2 3 3 4 2" xfId="25966"/>
    <cellStyle name="Обычный 2 3 2 3 2 3 3 5" xfId="17774"/>
    <cellStyle name="Обычный 2 3 2 3 2 3 4" xfId="2414"/>
    <cellStyle name="Обычный 2 3 2 3 2 3 4 2" xfId="6510"/>
    <cellStyle name="Обычный 2 3 2 3 2 3 4 2 2" xfId="14702"/>
    <cellStyle name="Обычный 2 3 2 3 2 3 4 2 2 2" xfId="31086"/>
    <cellStyle name="Обычный 2 3 2 3 2 3 4 2 3" xfId="22894"/>
    <cellStyle name="Обычный 2 3 2 3 2 3 4 3" xfId="10606"/>
    <cellStyle name="Обычный 2 3 2 3 2 3 4 3 2" xfId="26990"/>
    <cellStyle name="Обычный 2 3 2 3 2 3 4 4" xfId="18798"/>
    <cellStyle name="Обычный 2 3 2 3 2 3 5" xfId="4462"/>
    <cellStyle name="Обычный 2 3 2 3 2 3 5 2" xfId="12654"/>
    <cellStyle name="Обычный 2 3 2 3 2 3 5 2 2" xfId="29038"/>
    <cellStyle name="Обычный 2 3 2 3 2 3 5 3" xfId="20846"/>
    <cellStyle name="Обычный 2 3 2 3 2 3 6" xfId="8558"/>
    <cellStyle name="Обычный 2 3 2 3 2 3 6 2" xfId="24942"/>
    <cellStyle name="Обычный 2 3 2 3 2 3 7" xfId="16750"/>
    <cellStyle name="Обычный 2 3 2 3 2 4" xfId="622"/>
    <cellStyle name="Обычный 2 3 2 3 2 4 2" xfId="1646"/>
    <cellStyle name="Обычный 2 3 2 3 2 4 2 2" xfId="3694"/>
    <cellStyle name="Обычный 2 3 2 3 2 4 2 2 2" xfId="7790"/>
    <cellStyle name="Обычный 2 3 2 3 2 4 2 2 2 2" xfId="15982"/>
    <cellStyle name="Обычный 2 3 2 3 2 4 2 2 2 2 2" xfId="32366"/>
    <cellStyle name="Обычный 2 3 2 3 2 4 2 2 2 3" xfId="24174"/>
    <cellStyle name="Обычный 2 3 2 3 2 4 2 2 3" xfId="11886"/>
    <cellStyle name="Обычный 2 3 2 3 2 4 2 2 3 2" xfId="28270"/>
    <cellStyle name="Обычный 2 3 2 3 2 4 2 2 4" xfId="20078"/>
    <cellStyle name="Обычный 2 3 2 3 2 4 2 3" xfId="5742"/>
    <cellStyle name="Обычный 2 3 2 3 2 4 2 3 2" xfId="13934"/>
    <cellStyle name="Обычный 2 3 2 3 2 4 2 3 2 2" xfId="30318"/>
    <cellStyle name="Обычный 2 3 2 3 2 4 2 3 3" xfId="22126"/>
    <cellStyle name="Обычный 2 3 2 3 2 4 2 4" xfId="9838"/>
    <cellStyle name="Обычный 2 3 2 3 2 4 2 4 2" xfId="26222"/>
    <cellStyle name="Обычный 2 3 2 3 2 4 2 5" xfId="18030"/>
    <cellStyle name="Обычный 2 3 2 3 2 4 3" xfId="2670"/>
    <cellStyle name="Обычный 2 3 2 3 2 4 3 2" xfId="6766"/>
    <cellStyle name="Обычный 2 3 2 3 2 4 3 2 2" xfId="14958"/>
    <cellStyle name="Обычный 2 3 2 3 2 4 3 2 2 2" xfId="31342"/>
    <cellStyle name="Обычный 2 3 2 3 2 4 3 2 3" xfId="23150"/>
    <cellStyle name="Обычный 2 3 2 3 2 4 3 3" xfId="10862"/>
    <cellStyle name="Обычный 2 3 2 3 2 4 3 3 2" xfId="27246"/>
    <cellStyle name="Обычный 2 3 2 3 2 4 3 4" xfId="19054"/>
    <cellStyle name="Обычный 2 3 2 3 2 4 4" xfId="4718"/>
    <cellStyle name="Обычный 2 3 2 3 2 4 4 2" xfId="12910"/>
    <cellStyle name="Обычный 2 3 2 3 2 4 4 2 2" xfId="29294"/>
    <cellStyle name="Обычный 2 3 2 3 2 4 4 3" xfId="21102"/>
    <cellStyle name="Обычный 2 3 2 3 2 4 5" xfId="8814"/>
    <cellStyle name="Обычный 2 3 2 3 2 4 5 2" xfId="25198"/>
    <cellStyle name="Обычный 2 3 2 3 2 4 6" xfId="17006"/>
    <cellStyle name="Обычный 2 3 2 3 2 5" xfId="1134"/>
    <cellStyle name="Обычный 2 3 2 3 2 5 2" xfId="3182"/>
    <cellStyle name="Обычный 2 3 2 3 2 5 2 2" xfId="7278"/>
    <cellStyle name="Обычный 2 3 2 3 2 5 2 2 2" xfId="15470"/>
    <cellStyle name="Обычный 2 3 2 3 2 5 2 2 2 2" xfId="31854"/>
    <cellStyle name="Обычный 2 3 2 3 2 5 2 2 3" xfId="23662"/>
    <cellStyle name="Обычный 2 3 2 3 2 5 2 3" xfId="11374"/>
    <cellStyle name="Обычный 2 3 2 3 2 5 2 3 2" xfId="27758"/>
    <cellStyle name="Обычный 2 3 2 3 2 5 2 4" xfId="19566"/>
    <cellStyle name="Обычный 2 3 2 3 2 5 3" xfId="5230"/>
    <cellStyle name="Обычный 2 3 2 3 2 5 3 2" xfId="13422"/>
    <cellStyle name="Обычный 2 3 2 3 2 5 3 2 2" xfId="29806"/>
    <cellStyle name="Обычный 2 3 2 3 2 5 3 3" xfId="21614"/>
    <cellStyle name="Обычный 2 3 2 3 2 5 4" xfId="9326"/>
    <cellStyle name="Обычный 2 3 2 3 2 5 4 2" xfId="25710"/>
    <cellStyle name="Обычный 2 3 2 3 2 5 5" xfId="17518"/>
    <cellStyle name="Обычный 2 3 2 3 2 6" xfId="2158"/>
    <cellStyle name="Обычный 2 3 2 3 2 6 2" xfId="6254"/>
    <cellStyle name="Обычный 2 3 2 3 2 6 2 2" xfId="14446"/>
    <cellStyle name="Обычный 2 3 2 3 2 6 2 2 2" xfId="30830"/>
    <cellStyle name="Обычный 2 3 2 3 2 6 2 3" xfId="22638"/>
    <cellStyle name="Обычный 2 3 2 3 2 6 3" xfId="10350"/>
    <cellStyle name="Обычный 2 3 2 3 2 6 3 2" xfId="26734"/>
    <cellStyle name="Обычный 2 3 2 3 2 6 4" xfId="18542"/>
    <cellStyle name="Обычный 2 3 2 3 2 7" xfId="4206"/>
    <cellStyle name="Обычный 2 3 2 3 2 7 2" xfId="12398"/>
    <cellStyle name="Обычный 2 3 2 3 2 7 2 2" xfId="28782"/>
    <cellStyle name="Обычный 2 3 2 3 2 7 3" xfId="20590"/>
    <cellStyle name="Обычный 2 3 2 3 2 8" xfId="8302"/>
    <cellStyle name="Обычный 2 3 2 3 2 8 2" xfId="24686"/>
    <cellStyle name="Обычный 2 3 2 3 2 9" xfId="16494"/>
    <cellStyle name="Обычный 2 3 2 3 3" xfId="174"/>
    <cellStyle name="Обычный 2 3 2 3 3 2" xfId="430"/>
    <cellStyle name="Обычный 2 3 2 3 3 2 2" xfId="942"/>
    <cellStyle name="Обычный 2 3 2 3 3 2 2 2" xfId="1966"/>
    <cellStyle name="Обычный 2 3 2 3 3 2 2 2 2" xfId="4014"/>
    <cellStyle name="Обычный 2 3 2 3 3 2 2 2 2 2" xfId="8110"/>
    <cellStyle name="Обычный 2 3 2 3 3 2 2 2 2 2 2" xfId="16302"/>
    <cellStyle name="Обычный 2 3 2 3 3 2 2 2 2 2 2 2" xfId="32686"/>
    <cellStyle name="Обычный 2 3 2 3 3 2 2 2 2 2 3" xfId="24494"/>
    <cellStyle name="Обычный 2 3 2 3 3 2 2 2 2 3" xfId="12206"/>
    <cellStyle name="Обычный 2 3 2 3 3 2 2 2 2 3 2" xfId="28590"/>
    <cellStyle name="Обычный 2 3 2 3 3 2 2 2 2 4" xfId="20398"/>
    <cellStyle name="Обычный 2 3 2 3 3 2 2 2 3" xfId="6062"/>
    <cellStyle name="Обычный 2 3 2 3 3 2 2 2 3 2" xfId="14254"/>
    <cellStyle name="Обычный 2 3 2 3 3 2 2 2 3 2 2" xfId="30638"/>
    <cellStyle name="Обычный 2 3 2 3 3 2 2 2 3 3" xfId="22446"/>
    <cellStyle name="Обычный 2 3 2 3 3 2 2 2 4" xfId="10158"/>
    <cellStyle name="Обычный 2 3 2 3 3 2 2 2 4 2" xfId="26542"/>
    <cellStyle name="Обычный 2 3 2 3 3 2 2 2 5" xfId="18350"/>
    <cellStyle name="Обычный 2 3 2 3 3 2 2 3" xfId="2990"/>
    <cellStyle name="Обычный 2 3 2 3 3 2 2 3 2" xfId="7086"/>
    <cellStyle name="Обычный 2 3 2 3 3 2 2 3 2 2" xfId="15278"/>
    <cellStyle name="Обычный 2 3 2 3 3 2 2 3 2 2 2" xfId="31662"/>
    <cellStyle name="Обычный 2 3 2 3 3 2 2 3 2 3" xfId="23470"/>
    <cellStyle name="Обычный 2 3 2 3 3 2 2 3 3" xfId="11182"/>
    <cellStyle name="Обычный 2 3 2 3 3 2 2 3 3 2" xfId="27566"/>
    <cellStyle name="Обычный 2 3 2 3 3 2 2 3 4" xfId="19374"/>
    <cellStyle name="Обычный 2 3 2 3 3 2 2 4" xfId="5038"/>
    <cellStyle name="Обычный 2 3 2 3 3 2 2 4 2" xfId="13230"/>
    <cellStyle name="Обычный 2 3 2 3 3 2 2 4 2 2" xfId="29614"/>
    <cellStyle name="Обычный 2 3 2 3 3 2 2 4 3" xfId="21422"/>
    <cellStyle name="Обычный 2 3 2 3 3 2 2 5" xfId="9134"/>
    <cellStyle name="Обычный 2 3 2 3 3 2 2 5 2" xfId="25518"/>
    <cellStyle name="Обычный 2 3 2 3 3 2 2 6" xfId="17326"/>
    <cellStyle name="Обычный 2 3 2 3 3 2 3" xfId="1454"/>
    <cellStyle name="Обычный 2 3 2 3 3 2 3 2" xfId="3502"/>
    <cellStyle name="Обычный 2 3 2 3 3 2 3 2 2" xfId="7598"/>
    <cellStyle name="Обычный 2 3 2 3 3 2 3 2 2 2" xfId="15790"/>
    <cellStyle name="Обычный 2 3 2 3 3 2 3 2 2 2 2" xfId="32174"/>
    <cellStyle name="Обычный 2 3 2 3 3 2 3 2 2 3" xfId="23982"/>
    <cellStyle name="Обычный 2 3 2 3 3 2 3 2 3" xfId="11694"/>
    <cellStyle name="Обычный 2 3 2 3 3 2 3 2 3 2" xfId="28078"/>
    <cellStyle name="Обычный 2 3 2 3 3 2 3 2 4" xfId="19886"/>
    <cellStyle name="Обычный 2 3 2 3 3 2 3 3" xfId="5550"/>
    <cellStyle name="Обычный 2 3 2 3 3 2 3 3 2" xfId="13742"/>
    <cellStyle name="Обычный 2 3 2 3 3 2 3 3 2 2" xfId="30126"/>
    <cellStyle name="Обычный 2 3 2 3 3 2 3 3 3" xfId="21934"/>
    <cellStyle name="Обычный 2 3 2 3 3 2 3 4" xfId="9646"/>
    <cellStyle name="Обычный 2 3 2 3 3 2 3 4 2" xfId="26030"/>
    <cellStyle name="Обычный 2 3 2 3 3 2 3 5" xfId="17838"/>
    <cellStyle name="Обычный 2 3 2 3 3 2 4" xfId="2478"/>
    <cellStyle name="Обычный 2 3 2 3 3 2 4 2" xfId="6574"/>
    <cellStyle name="Обычный 2 3 2 3 3 2 4 2 2" xfId="14766"/>
    <cellStyle name="Обычный 2 3 2 3 3 2 4 2 2 2" xfId="31150"/>
    <cellStyle name="Обычный 2 3 2 3 3 2 4 2 3" xfId="22958"/>
    <cellStyle name="Обычный 2 3 2 3 3 2 4 3" xfId="10670"/>
    <cellStyle name="Обычный 2 3 2 3 3 2 4 3 2" xfId="27054"/>
    <cellStyle name="Обычный 2 3 2 3 3 2 4 4" xfId="18862"/>
    <cellStyle name="Обычный 2 3 2 3 3 2 5" xfId="4526"/>
    <cellStyle name="Обычный 2 3 2 3 3 2 5 2" xfId="12718"/>
    <cellStyle name="Обычный 2 3 2 3 3 2 5 2 2" xfId="29102"/>
    <cellStyle name="Обычный 2 3 2 3 3 2 5 3" xfId="20910"/>
    <cellStyle name="Обычный 2 3 2 3 3 2 6" xfId="8622"/>
    <cellStyle name="Обычный 2 3 2 3 3 2 6 2" xfId="25006"/>
    <cellStyle name="Обычный 2 3 2 3 3 2 7" xfId="16814"/>
    <cellStyle name="Обычный 2 3 2 3 3 3" xfId="686"/>
    <cellStyle name="Обычный 2 3 2 3 3 3 2" xfId="1710"/>
    <cellStyle name="Обычный 2 3 2 3 3 3 2 2" xfId="3758"/>
    <cellStyle name="Обычный 2 3 2 3 3 3 2 2 2" xfId="7854"/>
    <cellStyle name="Обычный 2 3 2 3 3 3 2 2 2 2" xfId="16046"/>
    <cellStyle name="Обычный 2 3 2 3 3 3 2 2 2 2 2" xfId="32430"/>
    <cellStyle name="Обычный 2 3 2 3 3 3 2 2 2 3" xfId="24238"/>
    <cellStyle name="Обычный 2 3 2 3 3 3 2 2 3" xfId="11950"/>
    <cellStyle name="Обычный 2 3 2 3 3 3 2 2 3 2" xfId="28334"/>
    <cellStyle name="Обычный 2 3 2 3 3 3 2 2 4" xfId="20142"/>
    <cellStyle name="Обычный 2 3 2 3 3 3 2 3" xfId="5806"/>
    <cellStyle name="Обычный 2 3 2 3 3 3 2 3 2" xfId="13998"/>
    <cellStyle name="Обычный 2 3 2 3 3 3 2 3 2 2" xfId="30382"/>
    <cellStyle name="Обычный 2 3 2 3 3 3 2 3 3" xfId="22190"/>
    <cellStyle name="Обычный 2 3 2 3 3 3 2 4" xfId="9902"/>
    <cellStyle name="Обычный 2 3 2 3 3 3 2 4 2" xfId="26286"/>
    <cellStyle name="Обычный 2 3 2 3 3 3 2 5" xfId="18094"/>
    <cellStyle name="Обычный 2 3 2 3 3 3 3" xfId="2734"/>
    <cellStyle name="Обычный 2 3 2 3 3 3 3 2" xfId="6830"/>
    <cellStyle name="Обычный 2 3 2 3 3 3 3 2 2" xfId="15022"/>
    <cellStyle name="Обычный 2 3 2 3 3 3 3 2 2 2" xfId="31406"/>
    <cellStyle name="Обычный 2 3 2 3 3 3 3 2 3" xfId="23214"/>
    <cellStyle name="Обычный 2 3 2 3 3 3 3 3" xfId="10926"/>
    <cellStyle name="Обычный 2 3 2 3 3 3 3 3 2" xfId="27310"/>
    <cellStyle name="Обычный 2 3 2 3 3 3 3 4" xfId="19118"/>
    <cellStyle name="Обычный 2 3 2 3 3 3 4" xfId="4782"/>
    <cellStyle name="Обычный 2 3 2 3 3 3 4 2" xfId="12974"/>
    <cellStyle name="Обычный 2 3 2 3 3 3 4 2 2" xfId="29358"/>
    <cellStyle name="Обычный 2 3 2 3 3 3 4 3" xfId="21166"/>
    <cellStyle name="Обычный 2 3 2 3 3 3 5" xfId="8878"/>
    <cellStyle name="Обычный 2 3 2 3 3 3 5 2" xfId="25262"/>
    <cellStyle name="Обычный 2 3 2 3 3 3 6" xfId="17070"/>
    <cellStyle name="Обычный 2 3 2 3 3 4" xfId="1198"/>
    <cellStyle name="Обычный 2 3 2 3 3 4 2" xfId="3246"/>
    <cellStyle name="Обычный 2 3 2 3 3 4 2 2" xfId="7342"/>
    <cellStyle name="Обычный 2 3 2 3 3 4 2 2 2" xfId="15534"/>
    <cellStyle name="Обычный 2 3 2 3 3 4 2 2 2 2" xfId="31918"/>
    <cellStyle name="Обычный 2 3 2 3 3 4 2 2 3" xfId="23726"/>
    <cellStyle name="Обычный 2 3 2 3 3 4 2 3" xfId="11438"/>
    <cellStyle name="Обычный 2 3 2 3 3 4 2 3 2" xfId="27822"/>
    <cellStyle name="Обычный 2 3 2 3 3 4 2 4" xfId="19630"/>
    <cellStyle name="Обычный 2 3 2 3 3 4 3" xfId="5294"/>
    <cellStyle name="Обычный 2 3 2 3 3 4 3 2" xfId="13486"/>
    <cellStyle name="Обычный 2 3 2 3 3 4 3 2 2" xfId="29870"/>
    <cellStyle name="Обычный 2 3 2 3 3 4 3 3" xfId="21678"/>
    <cellStyle name="Обычный 2 3 2 3 3 4 4" xfId="9390"/>
    <cellStyle name="Обычный 2 3 2 3 3 4 4 2" xfId="25774"/>
    <cellStyle name="Обычный 2 3 2 3 3 4 5" xfId="17582"/>
    <cellStyle name="Обычный 2 3 2 3 3 5" xfId="2222"/>
    <cellStyle name="Обычный 2 3 2 3 3 5 2" xfId="6318"/>
    <cellStyle name="Обычный 2 3 2 3 3 5 2 2" xfId="14510"/>
    <cellStyle name="Обычный 2 3 2 3 3 5 2 2 2" xfId="30894"/>
    <cellStyle name="Обычный 2 3 2 3 3 5 2 3" xfId="22702"/>
    <cellStyle name="Обычный 2 3 2 3 3 5 3" xfId="10414"/>
    <cellStyle name="Обычный 2 3 2 3 3 5 3 2" xfId="26798"/>
    <cellStyle name="Обычный 2 3 2 3 3 5 4" xfId="18606"/>
    <cellStyle name="Обычный 2 3 2 3 3 6" xfId="4270"/>
    <cellStyle name="Обычный 2 3 2 3 3 6 2" xfId="12462"/>
    <cellStyle name="Обычный 2 3 2 3 3 6 2 2" xfId="28846"/>
    <cellStyle name="Обычный 2 3 2 3 3 6 3" xfId="20654"/>
    <cellStyle name="Обычный 2 3 2 3 3 7" xfId="8366"/>
    <cellStyle name="Обычный 2 3 2 3 3 7 2" xfId="24750"/>
    <cellStyle name="Обычный 2 3 2 3 3 8" xfId="16558"/>
    <cellStyle name="Обычный 2 3 2 3 4" xfId="302"/>
    <cellStyle name="Обычный 2 3 2 3 4 2" xfId="814"/>
    <cellStyle name="Обычный 2 3 2 3 4 2 2" xfId="1838"/>
    <cellStyle name="Обычный 2 3 2 3 4 2 2 2" xfId="3886"/>
    <cellStyle name="Обычный 2 3 2 3 4 2 2 2 2" xfId="7982"/>
    <cellStyle name="Обычный 2 3 2 3 4 2 2 2 2 2" xfId="16174"/>
    <cellStyle name="Обычный 2 3 2 3 4 2 2 2 2 2 2" xfId="32558"/>
    <cellStyle name="Обычный 2 3 2 3 4 2 2 2 2 3" xfId="24366"/>
    <cellStyle name="Обычный 2 3 2 3 4 2 2 2 3" xfId="12078"/>
    <cellStyle name="Обычный 2 3 2 3 4 2 2 2 3 2" xfId="28462"/>
    <cellStyle name="Обычный 2 3 2 3 4 2 2 2 4" xfId="20270"/>
    <cellStyle name="Обычный 2 3 2 3 4 2 2 3" xfId="5934"/>
    <cellStyle name="Обычный 2 3 2 3 4 2 2 3 2" xfId="14126"/>
    <cellStyle name="Обычный 2 3 2 3 4 2 2 3 2 2" xfId="30510"/>
    <cellStyle name="Обычный 2 3 2 3 4 2 2 3 3" xfId="22318"/>
    <cellStyle name="Обычный 2 3 2 3 4 2 2 4" xfId="10030"/>
    <cellStyle name="Обычный 2 3 2 3 4 2 2 4 2" xfId="26414"/>
    <cellStyle name="Обычный 2 3 2 3 4 2 2 5" xfId="18222"/>
    <cellStyle name="Обычный 2 3 2 3 4 2 3" xfId="2862"/>
    <cellStyle name="Обычный 2 3 2 3 4 2 3 2" xfId="6958"/>
    <cellStyle name="Обычный 2 3 2 3 4 2 3 2 2" xfId="15150"/>
    <cellStyle name="Обычный 2 3 2 3 4 2 3 2 2 2" xfId="31534"/>
    <cellStyle name="Обычный 2 3 2 3 4 2 3 2 3" xfId="23342"/>
    <cellStyle name="Обычный 2 3 2 3 4 2 3 3" xfId="11054"/>
    <cellStyle name="Обычный 2 3 2 3 4 2 3 3 2" xfId="27438"/>
    <cellStyle name="Обычный 2 3 2 3 4 2 3 4" xfId="19246"/>
    <cellStyle name="Обычный 2 3 2 3 4 2 4" xfId="4910"/>
    <cellStyle name="Обычный 2 3 2 3 4 2 4 2" xfId="13102"/>
    <cellStyle name="Обычный 2 3 2 3 4 2 4 2 2" xfId="29486"/>
    <cellStyle name="Обычный 2 3 2 3 4 2 4 3" xfId="21294"/>
    <cellStyle name="Обычный 2 3 2 3 4 2 5" xfId="9006"/>
    <cellStyle name="Обычный 2 3 2 3 4 2 5 2" xfId="25390"/>
    <cellStyle name="Обычный 2 3 2 3 4 2 6" xfId="17198"/>
    <cellStyle name="Обычный 2 3 2 3 4 3" xfId="1326"/>
    <cellStyle name="Обычный 2 3 2 3 4 3 2" xfId="3374"/>
    <cellStyle name="Обычный 2 3 2 3 4 3 2 2" xfId="7470"/>
    <cellStyle name="Обычный 2 3 2 3 4 3 2 2 2" xfId="15662"/>
    <cellStyle name="Обычный 2 3 2 3 4 3 2 2 2 2" xfId="32046"/>
    <cellStyle name="Обычный 2 3 2 3 4 3 2 2 3" xfId="23854"/>
    <cellStyle name="Обычный 2 3 2 3 4 3 2 3" xfId="11566"/>
    <cellStyle name="Обычный 2 3 2 3 4 3 2 3 2" xfId="27950"/>
    <cellStyle name="Обычный 2 3 2 3 4 3 2 4" xfId="19758"/>
    <cellStyle name="Обычный 2 3 2 3 4 3 3" xfId="5422"/>
    <cellStyle name="Обычный 2 3 2 3 4 3 3 2" xfId="13614"/>
    <cellStyle name="Обычный 2 3 2 3 4 3 3 2 2" xfId="29998"/>
    <cellStyle name="Обычный 2 3 2 3 4 3 3 3" xfId="21806"/>
    <cellStyle name="Обычный 2 3 2 3 4 3 4" xfId="9518"/>
    <cellStyle name="Обычный 2 3 2 3 4 3 4 2" xfId="25902"/>
    <cellStyle name="Обычный 2 3 2 3 4 3 5" xfId="17710"/>
    <cellStyle name="Обычный 2 3 2 3 4 4" xfId="2350"/>
    <cellStyle name="Обычный 2 3 2 3 4 4 2" xfId="6446"/>
    <cellStyle name="Обычный 2 3 2 3 4 4 2 2" xfId="14638"/>
    <cellStyle name="Обычный 2 3 2 3 4 4 2 2 2" xfId="31022"/>
    <cellStyle name="Обычный 2 3 2 3 4 4 2 3" xfId="22830"/>
    <cellStyle name="Обычный 2 3 2 3 4 4 3" xfId="10542"/>
    <cellStyle name="Обычный 2 3 2 3 4 4 3 2" xfId="26926"/>
    <cellStyle name="Обычный 2 3 2 3 4 4 4" xfId="18734"/>
    <cellStyle name="Обычный 2 3 2 3 4 5" xfId="4398"/>
    <cellStyle name="Обычный 2 3 2 3 4 5 2" xfId="12590"/>
    <cellStyle name="Обычный 2 3 2 3 4 5 2 2" xfId="28974"/>
    <cellStyle name="Обычный 2 3 2 3 4 5 3" xfId="20782"/>
    <cellStyle name="Обычный 2 3 2 3 4 6" xfId="8494"/>
    <cellStyle name="Обычный 2 3 2 3 4 6 2" xfId="24878"/>
    <cellStyle name="Обычный 2 3 2 3 4 7" xfId="16686"/>
    <cellStyle name="Обычный 2 3 2 3 5" xfId="558"/>
    <cellStyle name="Обычный 2 3 2 3 5 2" xfId="1582"/>
    <cellStyle name="Обычный 2 3 2 3 5 2 2" xfId="3630"/>
    <cellStyle name="Обычный 2 3 2 3 5 2 2 2" xfId="7726"/>
    <cellStyle name="Обычный 2 3 2 3 5 2 2 2 2" xfId="15918"/>
    <cellStyle name="Обычный 2 3 2 3 5 2 2 2 2 2" xfId="32302"/>
    <cellStyle name="Обычный 2 3 2 3 5 2 2 2 3" xfId="24110"/>
    <cellStyle name="Обычный 2 3 2 3 5 2 2 3" xfId="11822"/>
    <cellStyle name="Обычный 2 3 2 3 5 2 2 3 2" xfId="28206"/>
    <cellStyle name="Обычный 2 3 2 3 5 2 2 4" xfId="20014"/>
    <cellStyle name="Обычный 2 3 2 3 5 2 3" xfId="5678"/>
    <cellStyle name="Обычный 2 3 2 3 5 2 3 2" xfId="13870"/>
    <cellStyle name="Обычный 2 3 2 3 5 2 3 2 2" xfId="30254"/>
    <cellStyle name="Обычный 2 3 2 3 5 2 3 3" xfId="22062"/>
    <cellStyle name="Обычный 2 3 2 3 5 2 4" xfId="9774"/>
    <cellStyle name="Обычный 2 3 2 3 5 2 4 2" xfId="26158"/>
    <cellStyle name="Обычный 2 3 2 3 5 2 5" xfId="17966"/>
    <cellStyle name="Обычный 2 3 2 3 5 3" xfId="2606"/>
    <cellStyle name="Обычный 2 3 2 3 5 3 2" xfId="6702"/>
    <cellStyle name="Обычный 2 3 2 3 5 3 2 2" xfId="14894"/>
    <cellStyle name="Обычный 2 3 2 3 5 3 2 2 2" xfId="31278"/>
    <cellStyle name="Обычный 2 3 2 3 5 3 2 3" xfId="23086"/>
    <cellStyle name="Обычный 2 3 2 3 5 3 3" xfId="10798"/>
    <cellStyle name="Обычный 2 3 2 3 5 3 3 2" xfId="27182"/>
    <cellStyle name="Обычный 2 3 2 3 5 3 4" xfId="18990"/>
    <cellStyle name="Обычный 2 3 2 3 5 4" xfId="4654"/>
    <cellStyle name="Обычный 2 3 2 3 5 4 2" xfId="12846"/>
    <cellStyle name="Обычный 2 3 2 3 5 4 2 2" xfId="29230"/>
    <cellStyle name="Обычный 2 3 2 3 5 4 3" xfId="21038"/>
    <cellStyle name="Обычный 2 3 2 3 5 5" xfId="8750"/>
    <cellStyle name="Обычный 2 3 2 3 5 5 2" xfId="25134"/>
    <cellStyle name="Обычный 2 3 2 3 5 6" xfId="16942"/>
    <cellStyle name="Обычный 2 3 2 3 6" xfId="1070"/>
    <cellStyle name="Обычный 2 3 2 3 6 2" xfId="3118"/>
    <cellStyle name="Обычный 2 3 2 3 6 2 2" xfId="7214"/>
    <cellStyle name="Обычный 2 3 2 3 6 2 2 2" xfId="15406"/>
    <cellStyle name="Обычный 2 3 2 3 6 2 2 2 2" xfId="31790"/>
    <cellStyle name="Обычный 2 3 2 3 6 2 2 3" xfId="23598"/>
    <cellStyle name="Обычный 2 3 2 3 6 2 3" xfId="11310"/>
    <cellStyle name="Обычный 2 3 2 3 6 2 3 2" xfId="27694"/>
    <cellStyle name="Обычный 2 3 2 3 6 2 4" xfId="19502"/>
    <cellStyle name="Обычный 2 3 2 3 6 3" xfId="5166"/>
    <cellStyle name="Обычный 2 3 2 3 6 3 2" xfId="13358"/>
    <cellStyle name="Обычный 2 3 2 3 6 3 2 2" xfId="29742"/>
    <cellStyle name="Обычный 2 3 2 3 6 3 3" xfId="21550"/>
    <cellStyle name="Обычный 2 3 2 3 6 4" xfId="9262"/>
    <cellStyle name="Обычный 2 3 2 3 6 4 2" xfId="25646"/>
    <cellStyle name="Обычный 2 3 2 3 6 5" xfId="17454"/>
    <cellStyle name="Обычный 2 3 2 3 7" xfId="2094"/>
    <cellStyle name="Обычный 2 3 2 3 7 2" xfId="6190"/>
    <cellStyle name="Обычный 2 3 2 3 7 2 2" xfId="14382"/>
    <cellStyle name="Обычный 2 3 2 3 7 2 2 2" xfId="30766"/>
    <cellStyle name="Обычный 2 3 2 3 7 2 3" xfId="22574"/>
    <cellStyle name="Обычный 2 3 2 3 7 3" xfId="10286"/>
    <cellStyle name="Обычный 2 3 2 3 7 3 2" xfId="26670"/>
    <cellStyle name="Обычный 2 3 2 3 7 4" xfId="18478"/>
    <cellStyle name="Обычный 2 3 2 3 8" xfId="4142"/>
    <cellStyle name="Обычный 2 3 2 3 8 2" xfId="12334"/>
    <cellStyle name="Обычный 2 3 2 3 8 2 2" xfId="28718"/>
    <cellStyle name="Обычный 2 3 2 3 8 3" xfId="20526"/>
    <cellStyle name="Обычный 2 3 2 3 9" xfId="8238"/>
    <cellStyle name="Обычный 2 3 2 3 9 2" xfId="24622"/>
    <cellStyle name="Обычный 2 3 2 4" xfId="78"/>
    <cellStyle name="Обычный 2 3 2 4 2" xfId="206"/>
    <cellStyle name="Обычный 2 3 2 4 2 2" xfId="462"/>
    <cellStyle name="Обычный 2 3 2 4 2 2 2" xfId="974"/>
    <cellStyle name="Обычный 2 3 2 4 2 2 2 2" xfId="1998"/>
    <cellStyle name="Обычный 2 3 2 4 2 2 2 2 2" xfId="4046"/>
    <cellStyle name="Обычный 2 3 2 4 2 2 2 2 2 2" xfId="8142"/>
    <cellStyle name="Обычный 2 3 2 4 2 2 2 2 2 2 2" xfId="16334"/>
    <cellStyle name="Обычный 2 3 2 4 2 2 2 2 2 2 2 2" xfId="32718"/>
    <cellStyle name="Обычный 2 3 2 4 2 2 2 2 2 2 3" xfId="24526"/>
    <cellStyle name="Обычный 2 3 2 4 2 2 2 2 2 3" xfId="12238"/>
    <cellStyle name="Обычный 2 3 2 4 2 2 2 2 2 3 2" xfId="28622"/>
    <cellStyle name="Обычный 2 3 2 4 2 2 2 2 2 4" xfId="20430"/>
    <cellStyle name="Обычный 2 3 2 4 2 2 2 2 3" xfId="6094"/>
    <cellStyle name="Обычный 2 3 2 4 2 2 2 2 3 2" xfId="14286"/>
    <cellStyle name="Обычный 2 3 2 4 2 2 2 2 3 2 2" xfId="30670"/>
    <cellStyle name="Обычный 2 3 2 4 2 2 2 2 3 3" xfId="22478"/>
    <cellStyle name="Обычный 2 3 2 4 2 2 2 2 4" xfId="10190"/>
    <cellStyle name="Обычный 2 3 2 4 2 2 2 2 4 2" xfId="26574"/>
    <cellStyle name="Обычный 2 3 2 4 2 2 2 2 5" xfId="18382"/>
    <cellStyle name="Обычный 2 3 2 4 2 2 2 3" xfId="3022"/>
    <cellStyle name="Обычный 2 3 2 4 2 2 2 3 2" xfId="7118"/>
    <cellStyle name="Обычный 2 3 2 4 2 2 2 3 2 2" xfId="15310"/>
    <cellStyle name="Обычный 2 3 2 4 2 2 2 3 2 2 2" xfId="31694"/>
    <cellStyle name="Обычный 2 3 2 4 2 2 2 3 2 3" xfId="23502"/>
    <cellStyle name="Обычный 2 3 2 4 2 2 2 3 3" xfId="11214"/>
    <cellStyle name="Обычный 2 3 2 4 2 2 2 3 3 2" xfId="27598"/>
    <cellStyle name="Обычный 2 3 2 4 2 2 2 3 4" xfId="19406"/>
    <cellStyle name="Обычный 2 3 2 4 2 2 2 4" xfId="5070"/>
    <cellStyle name="Обычный 2 3 2 4 2 2 2 4 2" xfId="13262"/>
    <cellStyle name="Обычный 2 3 2 4 2 2 2 4 2 2" xfId="29646"/>
    <cellStyle name="Обычный 2 3 2 4 2 2 2 4 3" xfId="21454"/>
    <cellStyle name="Обычный 2 3 2 4 2 2 2 5" xfId="9166"/>
    <cellStyle name="Обычный 2 3 2 4 2 2 2 5 2" xfId="25550"/>
    <cellStyle name="Обычный 2 3 2 4 2 2 2 6" xfId="17358"/>
    <cellStyle name="Обычный 2 3 2 4 2 2 3" xfId="1486"/>
    <cellStyle name="Обычный 2 3 2 4 2 2 3 2" xfId="3534"/>
    <cellStyle name="Обычный 2 3 2 4 2 2 3 2 2" xfId="7630"/>
    <cellStyle name="Обычный 2 3 2 4 2 2 3 2 2 2" xfId="15822"/>
    <cellStyle name="Обычный 2 3 2 4 2 2 3 2 2 2 2" xfId="32206"/>
    <cellStyle name="Обычный 2 3 2 4 2 2 3 2 2 3" xfId="24014"/>
    <cellStyle name="Обычный 2 3 2 4 2 2 3 2 3" xfId="11726"/>
    <cellStyle name="Обычный 2 3 2 4 2 2 3 2 3 2" xfId="28110"/>
    <cellStyle name="Обычный 2 3 2 4 2 2 3 2 4" xfId="19918"/>
    <cellStyle name="Обычный 2 3 2 4 2 2 3 3" xfId="5582"/>
    <cellStyle name="Обычный 2 3 2 4 2 2 3 3 2" xfId="13774"/>
    <cellStyle name="Обычный 2 3 2 4 2 2 3 3 2 2" xfId="30158"/>
    <cellStyle name="Обычный 2 3 2 4 2 2 3 3 3" xfId="21966"/>
    <cellStyle name="Обычный 2 3 2 4 2 2 3 4" xfId="9678"/>
    <cellStyle name="Обычный 2 3 2 4 2 2 3 4 2" xfId="26062"/>
    <cellStyle name="Обычный 2 3 2 4 2 2 3 5" xfId="17870"/>
    <cellStyle name="Обычный 2 3 2 4 2 2 4" xfId="2510"/>
    <cellStyle name="Обычный 2 3 2 4 2 2 4 2" xfId="6606"/>
    <cellStyle name="Обычный 2 3 2 4 2 2 4 2 2" xfId="14798"/>
    <cellStyle name="Обычный 2 3 2 4 2 2 4 2 2 2" xfId="31182"/>
    <cellStyle name="Обычный 2 3 2 4 2 2 4 2 3" xfId="22990"/>
    <cellStyle name="Обычный 2 3 2 4 2 2 4 3" xfId="10702"/>
    <cellStyle name="Обычный 2 3 2 4 2 2 4 3 2" xfId="27086"/>
    <cellStyle name="Обычный 2 3 2 4 2 2 4 4" xfId="18894"/>
    <cellStyle name="Обычный 2 3 2 4 2 2 5" xfId="4558"/>
    <cellStyle name="Обычный 2 3 2 4 2 2 5 2" xfId="12750"/>
    <cellStyle name="Обычный 2 3 2 4 2 2 5 2 2" xfId="29134"/>
    <cellStyle name="Обычный 2 3 2 4 2 2 5 3" xfId="20942"/>
    <cellStyle name="Обычный 2 3 2 4 2 2 6" xfId="8654"/>
    <cellStyle name="Обычный 2 3 2 4 2 2 6 2" xfId="25038"/>
    <cellStyle name="Обычный 2 3 2 4 2 2 7" xfId="16846"/>
    <cellStyle name="Обычный 2 3 2 4 2 3" xfId="718"/>
    <cellStyle name="Обычный 2 3 2 4 2 3 2" xfId="1742"/>
    <cellStyle name="Обычный 2 3 2 4 2 3 2 2" xfId="3790"/>
    <cellStyle name="Обычный 2 3 2 4 2 3 2 2 2" xfId="7886"/>
    <cellStyle name="Обычный 2 3 2 4 2 3 2 2 2 2" xfId="16078"/>
    <cellStyle name="Обычный 2 3 2 4 2 3 2 2 2 2 2" xfId="32462"/>
    <cellStyle name="Обычный 2 3 2 4 2 3 2 2 2 3" xfId="24270"/>
    <cellStyle name="Обычный 2 3 2 4 2 3 2 2 3" xfId="11982"/>
    <cellStyle name="Обычный 2 3 2 4 2 3 2 2 3 2" xfId="28366"/>
    <cellStyle name="Обычный 2 3 2 4 2 3 2 2 4" xfId="20174"/>
    <cellStyle name="Обычный 2 3 2 4 2 3 2 3" xfId="5838"/>
    <cellStyle name="Обычный 2 3 2 4 2 3 2 3 2" xfId="14030"/>
    <cellStyle name="Обычный 2 3 2 4 2 3 2 3 2 2" xfId="30414"/>
    <cellStyle name="Обычный 2 3 2 4 2 3 2 3 3" xfId="22222"/>
    <cellStyle name="Обычный 2 3 2 4 2 3 2 4" xfId="9934"/>
    <cellStyle name="Обычный 2 3 2 4 2 3 2 4 2" xfId="26318"/>
    <cellStyle name="Обычный 2 3 2 4 2 3 2 5" xfId="18126"/>
    <cellStyle name="Обычный 2 3 2 4 2 3 3" xfId="2766"/>
    <cellStyle name="Обычный 2 3 2 4 2 3 3 2" xfId="6862"/>
    <cellStyle name="Обычный 2 3 2 4 2 3 3 2 2" xfId="15054"/>
    <cellStyle name="Обычный 2 3 2 4 2 3 3 2 2 2" xfId="31438"/>
    <cellStyle name="Обычный 2 3 2 4 2 3 3 2 3" xfId="23246"/>
    <cellStyle name="Обычный 2 3 2 4 2 3 3 3" xfId="10958"/>
    <cellStyle name="Обычный 2 3 2 4 2 3 3 3 2" xfId="27342"/>
    <cellStyle name="Обычный 2 3 2 4 2 3 3 4" xfId="19150"/>
    <cellStyle name="Обычный 2 3 2 4 2 3 4" xfId="4814"/>
    <cellStyle name="Обычный 2 3 2 4 2 3 4 2" xfId="13006"/>
    <cellStyle name="Обычный 2 3 2 4 2 3 4 2 2" xfId="29390"/>
    <cellStyle name="Обычный 2 3 2 4 2 3 4 3" xfId="21198"/>
    <cellStyle name="Обычный 2 3 2 4 2 3 5" xfId="8910"/>
    <cellStyle name="Обычный 2 3 2 4 2 3 5 2" xfId="25294"/>
    <cellStyle name="Обычный 2 3 2 4 2 3 6" xfId="17102"/>
    <cellStyle name="Обычный 2 3 2 4 2 4" xfId="1230"/>
    <cellStyle name="Обычный 2 3 2 4 2 4 2" xfId="3278"/>
    <cellStyle name="Обычный 2 3 2 4 2 4 2 2" xfId="7374"/>
    <cellStyle name="Обычный 2 3 2 4 2 4 2 2 2" xfId="15566"/>
    <cellStyle name="Обычный 2 3 2 4 2 4 2 2 2 2" xfId="31950"/>
    <cellStyle name="Обычный 2 3 2 4 2 4 2 2 3" xfId="23758"/>
    <cellStyle name="Обычный 2 3 2 4 2 4 2 3" xfId="11470"/>
    <cellStyle name="Обычный 2 3 2 4 2 4 2 3 2" xfId="27854"/>
    <cellStyle name="Обычный 2 3 2 4 2 4 2 4" xfId="19662"/>
    <cellStyle name="Обычный 2 3 2 4 2 4 3" xfId="5326"/>
    <cellStyle name="Обычный 2 3 2 4 2 4 3 2" xfId="13518"/>
    <cellStyle name="Обычный 2 3 2 4 2 4 3 2 2" xfId="29902"/>
    <cellStyle name="Обычный 2 3 2 4 2 4 3 3" xfId="21710"/>
    <cellStyle name="Обычный 2 3 2 4 2 4 4" xfId="9422"/>
    <cellStyle name="Обычный 2 3 2 4 2 4 4 2" xfId="25806"/>
    <cellStyle name="Обычный 2 3 2 4 2 4 5" xfId="17614"/>
    <cellStyle name="Обычный 2 3 2 4 2 5" xfId="2254"/>
    <cellStyle name="Обычный 2 3 2 4 2 5 2" xfId="6350"/>
    <cellStyle name="Обычный 2 3 2 4 2 5 2 2" xfId="14542"/>
    <cellStyle name="Обычный 2 3 2 4 2 5 2 2 2" xfId="30926"/>
    <cellStyle name="Обычный 2 3 2 4 2 5 2 3" xfId="22734"/>
    <cellStyle name="Обычный 2 3 2 4 2 5 3" xfId="10446"/>
    <cellStyle name="Обычный 2 3 2 4 2 5 3 2" xfId="26830"/>
    <cellStyle name="Обычный 2 3 2 4 2 5 4" xfId="18638"/>
    <cellStyle name="Обычный 2 3 2 4 2 6" xfId="4302"/>
    <cellStyle name="Обычный 2 3 2 4 2 6 2" xfId="12494"/>
    <cellStyle name="Обычный 2 3 2 4 2 6 2 2" xfId="28878"/>
    <cellStyle name="Обычный 2 3 2 4 2 6 3" xfId="20686"/>
    <cellStyle name="Обычный 2 3 2 4 2 7" xfId="8398"/>
    <cellStyle name="Обычный 2 3 2 4 2 7 2" xfId="24782"/>
    <cellStyle name="Обычный 2 3 2 4 2 8" xfId="16590"/>
    <cellStyle name="Обычный 2 3 2 4 3" xfId="334"/>
    <cellStyle name="Обычный 2 3 2 4 3 2" xfId="846"/>
    <cellStyle name="Обычный 2 3 2 4 3 2 2" xfId="1870"/>
    <cellStyle name="Обычный 2 3 2 4 3 2 2 2" xfId="3918"/>
    <cellStyle name="Обычный 2 3 2 4 3 2 2 2 2" xfId="8014"/>
    <cellStyle name="Обычный 2 3 2 4 3 2 2 2 2 2" xfId="16206"/>
    <cellStyle name="Обычный 2 3 2 4 3 2 2 2 2 2 2" xfId="32590"/>
    <cellStyle name="Обычный 2 3 2 4 3 2 2 2 2 3" xfId="24398"/>
    <cellStyle name="Обычный 2 3 2 4 3 2 2 2 3" xfId="12110"/>
    <cellStyle name="Обычный 2 3 2 4 3 2 2 2 3 2" xfId="28494"/>
    <cellStyle name="Обычный 2 3 2 4 3 2 2 2 4" xfId="20302"/>
    <cellStyle name="Обычный 2 3 2 4 3 2 2 3" xfId="5966"/>
    <cellStyle name="Обычный 2 3 2 4 3 2 2 3 2" xfId="14158"/>
    <cellStyle name="Обычный 2 3 2 4 3 2 2 3 2 2" xfId="30542"/>
    <cellStyle name="Обычный 2 3 2 4 3 2 2 3 3" xfId="22350"/>
    <cellStyle name="Обычный 2 3 2 4 3 2 2 4" xfId="10062"/>
    <cellStyle name="Обычный 2 3 2 4 3 2 2 4 2" xfId="26446"/>
    <cellStyle name="Обычный 2 3 2 4 3 2 2 5" xfId="18254"/>
    <cellStyle name="Обычный 2 3 2 4 3 2 3" xfId="2894"/>
    <cellStyle name="Обычный 2 3 2 4 3 2 3 2" xfId="6990"/>
    <cellStyle name="Обычный 2 3 2 4 3 2 3 2 2" xfId="15182"/>
    <cellStyle name="Обычный 2 3 2 4 3 2 3 2 2 2" xfId="31566"/>
    <cellStyle name="Обычный 2 3 2 4 3 2 3 2 3" xfId="23374"/>
    <cellStyle name="Обычный 2 3 2 4 3 2 3 3" xfId="11086"/>
    <cellStyle name="Обычный 2 3 2 4 3 2 3 3 2" xfId="27470"/>
    <cellStyle name="Обычный 2 3 2 4 3 2 3 4" xfId="19278"/>
    <cellStyle name="Обычный 2 3 2 4 3 2 4" xfId="4942"/>
    <cellStyle name="Обычный 2 3 2 4 3 2 4 2" xfId="13134"/>
    <cellStyle name="Обычный 2 3 2 4 3 2 4 2 2" xfId="29518"/>
    <cellStyle name="Обычный 2 3 2 4 3 2 4 3" xfId="21326"/>
    <cellStyle name="Обычный 2 3 2 4 3 2 5" xfId="9038"/>
    <cellStyle name="Обычный 2 3 2 4 3 2 5 2" xfId="25422"/>
    <cellStyle name="Обычный 2 3 2 4 3 2 6" xfId="17230"/>
    <cellStyle name="Обычный 2 3 2 4 3 3" xfId="1358"/>
    <cellStyle name="Обычный 2 3 2 4 3 3 2" xfId="3406"/>
    <cellStyle name="Обычный 2 3 2 4 3 3 2 2" xfId="7502"/>
    <cellStyle name="Обычный 2 3 2 4 3 3 2 2 2" xfId="15694"/>
    <cellStyle name="Обычный 2 3 2 4 3 3 2 2 2 2" xfId="32078"/>
    <cellStyle name="Обычный 2 3 2 4 3 3 2 2 3" xfId="23886"/>
    <cellStyle name="Обычный 2 3 2 4 3 3 2 3" xfId="11598"/>
    <cellStyle name="Обычный 2 3 2 4 3 3 2 3 2" xfId="27982"/>
    <cellStyle name="Обычный 2 3 2 4 3 3 2 4" xfId="19790"/>
    <cellStyle name="Обычный 2 3 2 4 3 3 3" xfId="5454"/>
    <cellStyle name="Обычный 2 3 2 4 3 3 3 2" xfId="13646"/>
    <cellStyle name="Обычный 2 3 2 4 3 3 3 2 2" xfId="30030"/>
    <cellStyle name="Обычный 2 3 2 4 3 3 3 3" xfId="21838"/>
    <cellStyle name="Обычный 2 3 2 4 3 3 4" xfId="9550"/>
    <cellStyle name="Обычный 2 3 2 4 3 3 4 2" xfId="25934"/>
    <cellStyle name="Обычный 2 3 2 4 3 3 5" xfId="17742"/>
    <cellStyle name="Обычный 2 3 2 4 3 4" xfId="2382"/>
    <cellStyle name="Обычный 2 3 2 4 3 4 2" xfId="6478"/>
    <cellStyle name="Обычный 2 3 2 4 3 4 2 2" xfId="14670"/>
    <cellStyle name="Обычный 2 3 2 4 3 4 2 2 2" xfId="31054"/>
    <cellStyle name="Обычный 2 3 2 4 3 4 2 3" xfId="22862"/>
    <cellStyle name="Обычный 2 3 2 4 3 4 3" xfId="10574"/>
    <cellStyle name="Обычный 2 3 2 4 3 4 3 2" xfId="26958"/>
    <cellStyle name="Обычный 2 3 2 4 3 4 4" xfId="18766"/>
    <cellStyle name="Обычный 2 3 2 4 3 5" xfId="4430"/>
    <cellStyle name="Обычный 2 3 2 4 3 5 2" xfId="12622"/>
    <cellStyle name="Обычный 2 3 2 4 3 5 2 2" xfId="29006"/>
    <cellStyle name="Обычный 2 3 2 4 3 5 3" xfId="20814"/>
    <cellStyle name="Обычный 2 3 2 4 3 6" xfId="8526"/>
    <cellStyle name="Обычный 2 3 2 4 3 6 2" xfId="24910"/>
    <cellStyle name="Обычный 2 3 2 4 3 7" xfId="16718"/>
    <cellStyle name="Обычный 2 3 2 4 4" xfId="590"/>
    <cellStyle name="Обычный 2 3 2 4 4 2" xfId="1614"/>
    <cellStyle name="Обычный 2 3 2 4 4 2 2" xfId="3662"/>
    <cellStyle name="Обычный 2 3 2 4 4 2 2 2" xfId="7758"/>
    <cellStyle name="Обычный 2 3 2 4 4 2 2 2 2" xfId="15950"/>
    <cellStyle name="Обычный 2 3 2 4 4 2 2 2 2 2" xfId="32334"/>
    <cellStyle name="Обычный 2 3 2 4 4 2 2 2 3" xfId="24142"/>
    <cellStyle name="Обычный 2 3 2 4 4 2 2 3" xfId="11854"/>
    <cellStyle name="Обычный 2 3 2 4 4 2 2 3 2" xfId="28238"/>
    <cellStyle name="Обычный 2 3 2 4 4 2 2 4" xfId="20046"/>
    <cellStyle name="Обычный 2 3 2 4 4 2 3" xfId="5710"/>
    <cellStyle name="Обычный 2 3 2 4 4 2 3 2" xfId="13902"/>
    <cellStyle name="Обычный 2 3 2 4 4 2 3 2 2" xfId="30286"/>
    <cellStyle name="Обычный 2 3 2 4 4 2 3 3" xfId="22094"/>
    <cellStyle name="Обычный 2 3 2 4 4 2 4" xfId="9806"/>
    <cellStyle name="Обычный 2 3 2 4 4 2 4 2" xfId="26190"/>
    <cellStyle name="Обычный 2 3 2 4 4 2 5" xfId="17998"/>
    <cellStyle name="Обычный 2 3 2 4 4 3" xfId="2638"/>
    <cellStyle name="Обычный 2 3 2 4 4 3 2" xfId="6734"/>
    <cellStyle name="Обычный 2 3 2 4 4 3 2 2" xfId="14926"/>
    <cellStyle name="Обычный 2 3 2 4 4 3 2 2 2" xfId="31310"/>
    <cellStyle name="Обычный 2 3 2 4 4 3 2 3" xfId="23118"/>
    <cellStyle name="Обычный 2 3 2 4 4 3 3" xfId="10830"/>
    <cellStyle name="Обычный 2 3 2 4 4 3 3 2" xfId="27214"/>
    <cellStyle name="Обычный 2 3 2 4 4 3 4" xfId="19022"/>
    <cellStyle name="Обычный 2 3 2 4 4 4" xfId="4686"/>
    <cellStyle name="Обычный 2 3 2 4 4 4 2" xfId="12878"/>
    <cellStyle name="Обычный 2 3 2 4 4 4 2 2" xfId="29262"/>
    <cellStyle name="Обычный 2 3 2 4 4 4 3" xfId="21070"/>
    <cellStyle name="Обычный 2 3 2 4 4 5" xfId="8782"/>
    <cellStyle name="Обычный 2 3 2 4 4 5 2" xfId="25166"/>
    <cellStyle name="Обычный 2 3 2 4 4 6" xfId="16974"/>
    <cellStyle name="Обычный 2 3 2 4 5" xfId="1102"/>
    <cellStyle name="Обычный 2 3 2 4 5 2" xfId="3150"/>
    <cellStyle name="Обычный 2 3 2 4 5 2 2" xfId="7246"/>
    <cellStyle name="Обычный 2 3 2 4 5 2 2 2" xfId="15438"/>
    <cellStyle name="Обычный 2 3 2 4 5 2 2 2 2" xfId="31822"/>
    <cellStyle name="Обычный 2 3 2 4 5 2 2 3" xfId="23630"/>
    <cellStyle name="Обычный 2 3 2 4 5 2 3" xfId="11342"/>
    <cellStyle name="Обычный 2 3 2 4 5 2 3 2" xfId="27726"/>
    <cellStyle name="Обычный 2 3 2 4 5 2 4" xfId="19534"/>
    <cellStyle name="Обычный 2 3 2 4 5 3" xfId="5198"/>
    <cellStyle name="Обычный 2 3 2 4 5 3 2" xfId="13390"/>
    <cellStyle name="Обычный 2 3 2 4 5 3 2 2" xfId="29774"/>
    <cellStyle name="Обычный 2 3 2 4 5 3 3" xfId="21582"/>
    <cellStyle name="Обычный 2 3 2 4 5 4" xfId="9294"/>
    <cellStyle name="Обычный 2 3 2 4 5 4 2" xfId="25678"/>
    <cellStyle name="Обычный 2 3 2 4 5 5" xfId="17486"/>
    <cellStyle name="Обычный 2 3 2 4 6" xfId="2126"/>
    <cellStyle name="Обычный 2 3 2 4 6 2" xfId="6222"/>
    <cellStyle name="Обычный 2 3 2 4 6 2 2" xfId="14414"/>
    <cellStyle name="Обычный 2 3 2 4 6 2 2 2" xfId="30798"/>
    <cellStyle name="Обычный 2 3 2 4 6 2 3" xfId="22606"/>
    <cellStyle name="Обычный 2 3 2 4 6 3" xfId="10318"/>
    <cellStyle name="Обычный 2 3 2 4 6 3 2" xfId="26702"/>
    <cellStyle name="Обычный 2 3 2 4 6 4" xfId="18510"/>
    <cellStyle name="Обычный 2 3 2 4 7" xfId="4174"/>
    <cellStyle name="Обычный 2 3 2 4 7 2" xfId="12366"/>
    <cellStyle name="Обычный 2 3 2 4 7 2 2" xfId="28750"/>
    <cellStyle name="Обычный 2 3 2 4 7 3" xfId="20558"/>
    <cellStyle name="Обычный 2 3 2 4 8" xfId="8270"/>
    <cellStyle name="Обычный 2 3 2 4 8 2" xfId="24654"/>
    <cellStyle name="Обычный 2 3 2 4 9" xfId="16462"/>
    <cellStyle name="Обычный 2 3 2 5" xfId="142"/>
    <cellStyle name="Обычный 2 3 2 5 2" xfId="398"/>
    <cellStyle name="Обычный 2 3 2 5 2 2" xfId="910"/>
    <cellStyle name="Обычный 2 3 2 5 2 2 2" xfId="1934"/>
    <cellStyle name="Обычный 2 3 2 5 2 2 2 2" xfId="3982"/>
    <cellStyle name="Обычный 2 3 2 5 2 2 2 2 2" xfId="8078"/>
    <cellStyle name="Обычный 2 3 2 5 2 2 2 2 2 2" xfId="16270"/>
    <cellStyle name="Обычный 2 3 2 5 2 2 2 2 2 2 2" xfId="32654"/>
    <cellStyle name="Обычный 2 3 2 5 2 2 2 2 2 3" xfId="24462"/>
    <cellStyle name="Обычный 2 3 2 5 2 2 2 2 3" xfId="12174"/>
    <cellStyle name="Обычный 2 3 2 5 2 2 2 2 3 2" xfId="28558"/>
    <cellStyle name="Обычный 2 3 2 5 2 2 2 2 4" xfId="20366"/>
    <cellStyle name="Обычный 2 3 2 5 2 2 2 3" xfId="6030"/>
    <cellStyle name="Обычный 2 3 2 5 2 2 2 3 2" xfId="14222"/>
    <cellStyle name="Обычный 2 3 2 5 2 2 2 3 2 2" xfId="30606"/>
    <cellStyle name="Обычный 2 3 2 5 2 2 2 3 3" xfId="22414"/>
    <cellStyle name="Обычный 2 3 2 5 2 2 2 4" xfId="10126"/>
    <cellStyle name="Обычный 2 3 2 5 2 2 2 4 2" xfId="26510"/>
    <cellStyle name="Обычный 2 3 2 5 2 2 2 5" xfId="18318"/>
    <cellStyle name="Обычный 2 3 2 5 2 2 3" xfId="2958"/>
    <cellStyle name="Обычный 2 3 2 5 2 2 3 2" xfId="7054"/>
    <cellStyle name="Обычный 2 3 2 5 2 2 3 2 2" xfId="15246"/>
    <cellStyle name="Обычный 2 3 2 5 2 2 3 2 2 2" xfId="31630"/>
    <cellStyle name="Обычный 2 3 2 5 2 2 3 2 3" xfId="23438"/>
    <cellStyle name="Обычный 2 3 2 5 2 2 3 3" xfId="11150"/>
    <cellStyle name="Обычный 2 3 2 5 2 2 3 3 2" xfId="27534"/>
    <cellStyle name="Обычный 2 3 2 5 2 2 3 4" xfId="19342"/>
    <cellStyle name="Обычный 2 3 2 5 2 2 4" xfId="5006"/>
    <cellStyle name="Обычный 2 3 2 5 2 2 4 2" xfId="13198"/>
    <cellStyle name="Обычный 2 3 2 5 2 2 4 2 2" xfId="29582"/>
    <cellStyle name="Обычный 2 3 2 5 2 2 4 3" xfId="21390"/>
    <cellStyle name="Обычный 2 3 2 5 2 2 5" xfId="9102"/>
    <cellStyle name="Обычный 2 3 2 5 2 2 5 2" xfId="25486"/>
    <cellStyle name="Обычный 2 3 2 5 2 2 6" xfId="17294"/>
    <cellStyle name="Обычный 2 3 2 5 2 3" xfId="1422"/>
    <cellStyle name="Обычный 2 3 2 5 2 3 2" xfId="3470"/>
    <cellStyle name="Обычный 2 3 2 5 2 3 2 2" xfId="7566"/>
    <cellStyle name="Обычный 2 3 2 5 2 3 2 2 2" xfId="15758"/>
    <cellStyle name="Обычный 2 3 2 5 2 3 2 2 2 2" xfId="32142"/>
    <cellStyle name="Обычный 2 3 2 5 2 3 2 2 3" xfId="23950"/>
    <cellStyle name="Обычный 2 3 2 5 2 3 2 3" xfId="11662"/>
    <cellStyle name="Обычный 2 3 2 5 2 3 2 3 2" xfId="28046"/>
    <cellStyle name="Обычный 2 3 2 5 2 3 2 4" xfId="19854"/>
    <cellStyle name="Обычный 2 3 2 5 2 3 3" xfId="5518"/>
    <cellStyle name="Обычный 2 3 2 5 2 3 3 2" xfId="13710"/>
    <cellStyle name="Обычный 2 3 2 5 2 3 3 2 2" xfId="30094"/>
    <cellStyle name="Обычный 2 3 2 5 2 3 3 3" xfId="21902"/>
    <cellStyle name="Обычный 2 3 2 5 2 3 4" xfId="9614"/>
    <cellStyle name="Обычный 2 3 2 5 2 3 4 2" xfId="25998"/>
    <cellStyle name="Обычный 2 3 2 5 2 3 5" xfId="17806"/>
    <cellStyle name="Обычный 2 3 2 5 2 4" xfId="2446"/>
    <cellStyle name="Обычный 2 3 2 5 2 4 2" xfId="6542"/>
    <cellStyle name="Обычный 2 3 2 5 2 4 2 2" xfId="14734"/>
    <cellStyle name="Обычный 2 3 2 5 2 4 2 2 2" xfId="31118"/>
    <cellStyle name="Обычный 2 3 2 5 2 4 2 3" xfId="22926"/>
    <cellStyle name="Обычный 2 3 2 5 2 4 3" xfId="10638"/>
    <cellStyle name="Обычный 2 3 2 5 2 4 3 2" xfId="27022"/>
    <cellStyle name="Обычный 2 3 2 5 2 4 4" xfId="18830"/>
    <cellStyle name="Обычный 2 3 2 5 2 5" xfId="4494"/>
    <cellStyle name="Обычный 2 3 2 5 2 5 2" xfId="12686"/>
    <cellStyle name="Обычный 2 3 2 5 2 5 2 2" xfId="29070"/>
    <cellStyle name="Обычный 2 3 2 5 2 5 3" xfId="20878"/>
    <cellStyle name="Обычный 2 3 2 5 2 6" xfId="8590"/>
    <cellStyle name="Обычный 2 3 2 5 2 6 2" xfId="24974"/>
    <cellStyle name="Обычный 2 3 2 5 2 7" xfId="16782"/>
    <cellStyle name="Обычный 2 3 2 5 3" xfId="654"/>
    <cellStyle name="Обычный 2 3 2 5 3 2" xfId="1678"/>
    <cellStyle name="Обычный 2 3 2 5 3 2 2" xfId="3726"/>
    <cellStyle name="Обычный 2 3 2 5 3 2 2 2" xfId="7822"/>
    <cellStyle name="Обычный 2 3 2 5 3 2 2 2 2" xfId="16014"/>
    <cellStyle name="Обычный 2 3 2 5 3 2 2 2 2 2" xfId="32398"/>
    <cellStyle name="Обычный 2 3 2 5 3 2 2 2 3" xfId="24206"/>
    <cellStyle name="Обычный 2 3 2 5 3 2 2 3" xfId="11918"/>
    <cellStyle name="Обычный 2 3 2 5 3 2 2 3 2" xfId="28302"/>
    <cellStyle name="Обычный 2 3 2 5 3 2 2 4" xfId="20110"/>
    <cellStyle name="Обычный 2 3 2 5 3 2 3" xfId="5774"/>
    <cellStyle name="Обычный 2 3 2 5 3 2 3 2" xfId="13966"/>
    <cellStyle name="Обычный 2 3 2 5 3 2 3 2 2" xfId="30350"/>
    <cellStyle name="Обычный 2 3 2 5 3 2 3 3" xfId="22158"/>
    <cellStyle name="Обычный 2 3 2 5 3 2 4" xfId="9870"/>
    <cellStyle name="Обычный 2 3 2 5 3 2 4 2" xfId="26254"/>
    <cellStyle name="Обычный 2 3 2 5 3 2 5" xfId="18062"/>
    <cellStyle name="Обычный 2 3 2 5 3 3" xfId="2702"/>
    <cellStyle name="Обычный 2 3 2 5 3 3 2" xfId="6798"/>
    <cellStyle name="Обычный 2 3 2 5 3 3 2 2" xfId="14990"/>
    <cellStyle name="Обычный 2 3 2 5 3 3 2 2 2" xfId="31374"/>
    <cellStyle name="Обычный 2 3 2 5 3 3 2 3" xfId="23182"/>
    <cellStyle name="Обычный 2 3 2 5 3 3 3" xfId="10894"/>
    <cellStyle name="Обычный 2 3 2 5 3 3 3 2" xfId="27278"/>
    <cellStyle name="Обычный 2 3 2 5 3 3 4" xfId="19086"/>
    <cellStyle name="Обычный 2 3 2 5 3 4" xfId="4750"/>
    <cellStyle name="Обычный 2 3 2 5 3 4 2" xfId="12942"/>
    <cellStyle name="Обычный 2 3 2 5 3 4 2 2" xfId="29326"/>
    <cellStyle name="Обычный 2 3 2 5 3 4 3" xfId="21134"/>
    <cellStyle name="Обычный 2 3 2 5 3 5" xfId="8846"/>
    <cellStyle name="Обычный 2 3 2 5 3 5 2" xfId="25230"/>
    <cellStyle name="Обычный 2 3 2 5 3 6" xfId="17038"/>
    <cellStyle name="Обычный 2 3 2 5 4" xfId="1166"/>
    <cellStyle name="Обычный 2 3 2 5 4 2" xfId="3214"/>
    <cellStyle name="Обычный 2 3 2 5 4 2 2" xfId="7310"/>
    <cellStyle name="Обычный 2 3 2 5 4 2 2 2" xfId="15502"/>
    <cellStyle name="Обычный 2 3 2 5 4 2 2 2 2" xfId="31886"/>
    <cellStyle name="Обычный 2 3 2 5 4 2 2 3" xfId="23694"/>
    <cellStyle name="Обычный 2 3 2 5 4 2 3" xfId="11406"/>
    <cellStyle name="Обычный 2 3 2 5 4 2 3 2" xfId="27790"/>
    <cellStyle name="Обычный 2 3 2 5 4 2 4" xfId="19598"/>
    <cellStyle name="Обычный 2 3 2 5 4 3" xfId="5262"/>
    <cellStyle name="Обычный 2 3 2 5 4 3 2" xfId="13454"/>
    <cellStyle name="Обычный 2 3 2 5 4 3 2 2" xfId="29838"/>
    <cellStyle name="Обычный 2 3 2 5 4 3 3" xfId="21646"/>
    <cellStyle name="Обычный 2 3 2 5 4 4" xfId="9358"/>
    <cellStyle name="Обычный 2 3 2 5 4 4 2" xfId="25742"/>
    <cellStyle name="Обычный 2 3 2 5 4 5" xfId="17550"/>
    <cellStyle name="Обычный 2 3 2 5 5" xfId="2190"/>
    <cellStyle name="Обычный 2 3 2 5 5 2" xfId="6286"/>
    <cellStyle name="Обычный 2 3 2 5 5 2 2" xfId="14478"/>
    <cellStyle name="Обычный 2 3 2 5 5 2 2 2" xfId="30862"/>
    <cellStyle name="Обычный 2 3 2 5 5 2 3" xfId="22670"/>
    <cellStyle name="Обычный 2 3 2 5 5 3" xfId="10382"/>
    <cellStyle name="Обычный 2 3 2 5 5 3 2" xfId="26766"/>
    <cellStyle name="Обычный 2 3 2 5 5 4" xfId="18574"/>
    <cellStyle name="Обычный 2 3 2 5 6" xfId="4238"/>
    <cellStyle name="Обычный 2 3 2 5 6 2" xfId="12430"/>
    <cellStyle name="Обычный 2 3 2 5 6 2 2" xfId="28814"/>
    <cellStyle name="Обычный 2 3 2 5 6 3" xfId="20622"/>
    <cellStyle name="Обычный 2 3 2 5 7" xfId="8334"/>
    <cellStyle name="Обычный 2 3 2 5 7 2" xfId="24718"/>
    <cellStyle name="Обычный 2 3 2 5 8" xfId="16526"/>
    <cellStyle name="Обычный 2 3 2 6" xfId="270"/>
    <cellStyle name="Обычный 2 3 2 6 2" xfId="782"/>
    <cellStyle name="Обычный 2 3 2 6 2 2" xfId="1806"/>
    <cellStyle name="Обычный 2 3 2 6 2 2 2" xfId="3854"/>
    <cellStyle name="Обычный 2 3 2 6 2 2 2 2" xfId="7950"/>
    <cellStyle name="Обычный 2 3 2 6 2 2 2 2 2" xfId="16142"/>
    <cellStyle name="Обычный 2 3 2 6 2 2 2 2 2 2" xfId="32526"/>
    <cellStyle name="Обычный 2 3 2 6 2 2 2 2 3" xfId="24334"/>
    <cellStyle name="Обычный 2 3 2 6 2 2 2 3" xfId="12046"/>
    <cellStyle name="Обычный 2 3 2 6 2 2 2 3 2" xfId="28430"/>
    <cellStyle name="Обычный 2 3 2 6 2 2 2 4" xfId="20238"/>
    <cellStyle name="Обычный 2 3 2 6 2 2 3" xfId="5902"/>
    <cellStyle name="Обычный 2 3 2 6 2 2 3 2" xfId="14094"/>
    <cellStyle name="Обычный 2 3 2 6 2 2 3 2 2" xfId="30478"/>
    <cellStyle name="Обычный 2 3 2 6 2 2 3 3" xfId="22286"/>
    <cellStyle name="Обычный 2 3 2 6 2 2 4" xfId="9998"/>
    <cellStyle name="Обычный 2 3 2 6 2 2 4 2" xfId="26382"/>
    <cellStyle name="Обычный 2 3 2 6 2 2 5" xfId="18190"/>
    <cellStyle name="Обычный 2 3 2 6 2 3" xfId="2830"/>
    <cellStyle name="Обычный 2 3 2 6 2 3 2" xfId="6926"/>
    <cellStyle name="Обычный 2 3 2 6 2 3 2 2" xfId="15118"/>
    <cellStyle name="Обычный 2 3 2 6 2 3 2 2 2" xfId="31502"/>
    <cellStyle name="Обычный 2 3 2 6 2 3 2 3" xfId="23310"/>
    <cellStyle name="Обычный 2 3 2 6 2 3 3" xfId="11022"/>
    <cellStyle name="Обычный 2 3 2 6 2 3 3 2" xfId="27406"/>
    <cellStyle name="Обычный 2 3 2 6 2 3 4" xfId="19214"/>
    <cellStyle name="Обычный 2 3 2 6 2 4" xfId="4878"/>
    <cellStyle name="Обычный 2 3 2 6 2 4 2" xfId="13070"/>
    <cellStyle name="Обычный 2 3 2 6 2 4 2 2" xfId="29454"/>
    <cellStyle name="Обычный 2 3 2 6 2 4 3" xfId="21262"/>
    <cellStyle name="Обычный 2 3 2 6 2 5" xfId="8974"/>
    <cellStyle name="Обычный 2 3 2 6 2 5 2" xfId="25358"/>
    <cellStyle name="Обычный 2 3 2 6 2 6" xfId="17166"/>
    <cellStyle name="Обычный 2 3 2 6 3" xfId="1294"/>
    <cellStyle name="Обычный 2 3 2 6 3 2" xfId="3342"/>
    <cellStyle name="Обычный 2 3 2 6 3 2 2" xfId="7438"/>
    <cellStyle name="Обычный 2 3 2 6 3 2 2 2" xfId="15630"/>
    <cellStyle name="Обычный 2 3 2 6 3 2 2 2 2" xfId="32014"/>
    <cellStyle name="Обычный 2 3 2 6 3 2 2 3" xfId="23822"/>
    <cellStyle name="Обычный 2 3 2 6 3 2 3" xfId="11534"/>
    <cellStyle name="Обычный 2 3 2 6 3 2 3 2" xfId="27918"/>
    <cellStyle name="Обычный 2 3 2 6 3 2 4" xfId="19726"/>
    <cellStyle name="Обычный 2 3 2 6 3 3" xfId="5390"/>
    <cellStyle name="Обычный 2 3 2 6 3 3 2" xfId="13582"/>
    <cellStyle name="Обычный 2 3 2 6 3 3 2 2" xfId="29966"/>
    <cellStyle name="Обычный 2 3 2 6 3 3 3" xfId="21774"/>
    <cellStyle name="Обычный 2 3 2 6 3 4" xfId="9486"/>
    <cellStyle name="Обычный 2 3 2 6 3 4 2" xfId="25870"/>
    <cellStyle name="Обычный 2 3 2 6 3 5" xfId="17678"/>
    <cellStyle name="Обычный 2 3 2 6 4" xfId="2318"/>
    <cellStyle name="Обычный 2 3 2 6 4 2" xfId="6414"/>
    <cellStyle name="Обычный 2 3 2 6 4 2 2" xfId="14606"/>
    <cellStyle name="Обычный 2 3 2 6 4 2 2 2" xfId="30990"/>
    <cellStyle name="Обычный 2 3 2 6 4 2 3" xfId="22798"/>
    <cellStyle name="Обычный 2 3 2 6 4 3" xfId="10510"/>
    <cellStyle name="Обычный 2 3 2 6 4 3 2" xfId="26894"/>
    <cellStyle name="Обычный 2 3 2 6 4 4" xfId="18702"/>
    <cellStyle name="Обычный 2 3 2 6 5" xfId="4366"/>
    <cellStyle name="Обычный 2 3 2 6 5 2" xfId="12558"/>
    <cellStyle name="Обычный 2 3 2 6 5 2 2" xfId="28942"/>
    <cellStyle name="Обычный 2 3 2 6 5 3" xfId="20750"/>
    <cellStyle name="Обычный 2 3 2 6 6" xfId="8462"/>
    <cellStyle name="Обычный 2 3 2 6 6 2" xfId="24846"/>
    <cellStyle name="Обычный 2 3 2 6 7" xfId="16654"/>
    <cellStyle name="Обычный 2 3 2 7" xfId="526"/>
    <cellStyle name="Обычный 2 3 2 7 2" xfId="1550"/>
    <cellStyle name="Обычный 2 3 2 7 2 2" xfId="3598"/>
    <cellStyle name="Обычный 2 3 2 7 2 2 2" xfId="7694"/>
    <cellStyle name="Обычный 2 3 2 7 2 2 2 2" xfId="15886"/>
    <cellStyle name="Обычный 2 3 2 7 2 2 2 2 2" xfId="32270"/>
    <cellStyle name="Обычный 2 3 2 7 2 2 2 3" xfId="24078"/>
    <cellStyle name="Обычный 2 3 2 7 2 2 3" xfId="11790"/>
    <cellStyle name="Обычный 2 3 2 7 2 2 3 2" xfId="28174"/>
    <cellStyle name="Обычный 2 3 2 7 2 2 4" xfId="19982"/>
    <cellStyle name="Обычный 2 3 2 7 2 3" xfId="5646"/>
    <cellStyle name="Обычный 2 3 2 7 2 3 2" xfId="13838"/>
    <cellStyle name="Обычный 2 3 2 7 2 3 2 2" xfId="30222"/>
    <cellStyle name="Обычный 2 3 2 7 2 3 3" xfId="22030"/>
    <cellStyle name="Обычный 2 3 2 7 2 4" xfId="9742"/>
    <cellStyle name="Обычный 2 3 2 7 2 4 2" xfId="26126"/>
    <cellStyle name="Обычный 2 3 2 7 2 5" xfId="17934"/>
    <cellStyle name="Обычный 2 3 2 7 3" xfId="2574"/>
    <cellStyle name="Обычный 2 3 2 7 3 2" xfId="6670"/>
    <cellStyle name="Обычный 2 3 2 7 3 2 2" xfId="14862"/>
    <cellStyle name="Обычный 2 3 2 7 3 2 2 2" xfId="31246"/>
    <cellStyle name="Обычный 2 3 2 7 3 2 3" xfId="23054"/>
    <cellStyle name="Обычный 2 3 2 7 3 3" xfId="10766"/>
    <cellStyle name="Обычный 2 3 2 7 3 3 2" xfId="27150"/>
    <cellStyle name="Обычный 2 3 2 7 3 4" xfId="18958"/>
    <cellStyle name="Обычный 2 3 2 7 4" xfId="4622"/>
    <cellStyle name="Обычный 2 3 2 7 4 2" xfId="12814"/>
    <cellStyle name="Обычный 2 3 2 7 4 2 2" xfId="29198"/>
    <cellStyle name="Обычный 2 3 2 7 4 3" xfId="21006"/>
    <cellStyle name="Обычный 2 3 2 7 5" xfId="8718"/>
    <cellStyle name="Обычный 2 3 2 7 5 2" xfId="25102"/>
    <cellStyle name="Обычный 2 3 2 7 6" xfId="16910"/>
    <cellStyle name="Обычный 2 3 2 8" xfId="1038"/>
    <cellStyle name="Обычный 2 3 2 8 2" xfId="3086"/>
    <cellStyle name="Обычный 2 3 2 8 2 2" xfId="7182"/>
    <cellStyle name="Обычный 2 3 2 8 2 2 2" xfId="15374"/>
    <cellStyle name="Обычный 2 3 2 8 2 2 2 2" xfId="31758"/>
    <cellStyle name="Обычный 2 3 2 8 2 2 3" xfId="23566"/>
    <cellStyle name="Обычный 2 3 2 8 2 3" xfId="11278"/>
    <cellStyle name="Обычный 2 3 2 8 2 3 2" xfId="27662"/>
    <cellStyle name="Обычный 2 3 2 8 2 4" xfId="19470"/>
    <cellStyle name="Обычный 2 3 2 8 3" xfId="5134"/>
    <cellStyle name="Обычный 2 3 2 8 3 2" xfId="13326"/>
    <cellStyle name="Обычный 2 3 2 8 3 2 2" xfId="29710"/>
    <cellStyle name="Обычный 2 3 2 8 3 3" xfId="21518"/>
    <cellStyle name="Обычный 2 3 2 8 4" xfId="9230"/>
    <cellStyle name="Обычный 2 3 2 8 4 2" xfId="25614"/>
    <cellStyle name="Обычный 2 3 2 8 5" xfId="17422"/>
    <cellStyle name="Обычный 2 3 2 9" xfId="2062"/>
    <cellStyle name="Обычный 2 3 2 9 2" xfId="6158"/>
    <cellStyle name="Обычный 2 3 2 9 2 2" xfId="14350"/>
    <cellStyle name="Обычный 2 3 2 9 2 2 2" xfId="30734"/>
    <cellStyle name="Обычный 2 3 2 9 2 3" xfId="22542"/>
    <cellStyle name="Обычный 2 3 2 9 3" xfId="10254"/>
    <cellStyle name="Обычный 2 3 2 9 3 2" xfId="26638"/>
    <cellStyle name="Обычный 2 3 2 9 4" xfId="18446"/>
    <cellStyle name="Обычный 2 3 3" xfId="22"/>
    <cellStyle name="Обычный 2 3 3 10" xfId="8214"/>
    <cellStyle name="Обычный 2 3 3 10 2" xfId="24598"/>
    <cellStyle name="Обычный 2 3 3 11" xfId="16406"/>
    <cellStyle name="Обычный 2 3 3 2" xfId="54"/>
    <cellStyle name="Обычный 2 3 3 2 10" xfId="16438"/>
    <cellStyle name="Обычный 2 3 3 2 2" xfId="118"/>
    <cellStyle name="Обычный 2 3 3 2 2 2" xfId="246"/>
    <cellStyle name="Обычный 2 3 3 2 2 2 2" xfId="502"/>
    <cellStyle name="Обычный 2 3 3 2 2 2 2 2" xfId="1014"/>
    <cellStyle name="Обычный 2 3 3 2 2 2 2 2 2" xfId="2038"/>
    <cellStyle name="Обычный 2 3 3 2 2 2 2 2 2 2" xfId="4086"/>
    <cellStyle name="Обычный 2 3 3 2 2 2 2 2 2 2 2" xfId="8182"/>
    <cellStyle name="Обычный 2 3 3 2 2 2 2 2 2 2 2 2" xfId="16374"/>
    <cellStyle name="Обычный 2 3 3 2 2 2 2 2 2 2 2 2 2" xfId="32758"/>
    <cellStyle name="Обычный 2 3 3 2 2 2 2 2 2 2 2 3" xfId="24566"/>
    <cellStyle name="Обычный 2 3 3 2 2 2 2 2 2 2 3" xfId="12278"/>
    <cellStyle name="Обычный 2 3 3 2 2 2 2 2 2 2 3 2" xfId="28662"/>
    <cellStyle name="Обычный 2 3 3 2 2 2 2 2 2 2 4" xfId="20470"/>
    <cellStyle name="Обычный 2 3 3 2 2 2 2 2 2 3" xfId="6134"/>
    <cellStyle name="Обычный 2 3 3 2 2 2 2 2 2 3 2" xfId="14326"/>
    <cellStyle name="Обычный 2 3 3 2 2 2 2 2 2 3 2 2" xfId="30710"/>
    <cellStyle name="Обычный 2 3 3 2 2 2 2 2 2 3 3" xfId="22518"/>
    <cellStyle name="Обычный 2 3 3 2 2 2 2 2 2 4" xfId="10230"/>
    <cellStyle name="Обычный 2 3 3 2 2 2 2 2 2 4 2" xfId="26614"/>
    <cellStyle name="Обычный 2 3 3 2 2 2 2 2 2 5" xfId="18422"/>
    <cellStyle name="Обычный 2 3 3 2 2 2 2 2 3" xfId="3062"/>
    <cellStyle name="Обычный 2 3 3 2 2 2 2 2 3 2" xfId="7158"/>
    <cellStyle name="Обычный 2 3 3 2 2 2 2 2 3 2 2" xfId="15350"/>
    <cellStyle name="Обычный 2 3 3 2 2 2 2 2 3 2 2 2" xfId="31734"/>
    <cellStyle name="Обычный 2 3 3 2 2 2 2 2 3 2 3" xfId="23542"/>
    <cellStyle name="Обычный 2 3 3 2 2 2 2 2 3 3" xfId="11254"/>
    <cellStyle name="Обычный 2 3 3 2 2 2 2 2 3 3 2" xfId="27638"/>
    <cellStyle name="Обычный 2 3 3 2 2 2 2 2 3 4" xfId="19446"/>
    <cellStyle name="Обычный 2 3 3 2 2 2 2 2 4" xfId="5110"/>
    <cellStyle name="Обычный 2 3 3 2 2 2 2 2 4 2" xfId="13302"/>
    <cellStyle name="Обычный 2 3 3 2 2 2 2 2 4 2 2" xfId="29686"/>
    <cellStyle name="Обычный 2 3 3 2 2 2 2 2 4 3" xfId="21494"/>
    <cellStyle name="Обычный 2 3 3 2 2 2 2 2 5" xfId="9206"/>
    <cellStyle name="Обычный 2 3 3 2 2 2 2 2 5 2" xfId="25590"/>
    <cellStyle name="Обычный 2 3 3 2 2 2 2 2 6" xfId="17398"/>
    <cellStyle name="Обычный 2 3 3 2 2 2 2 3" xfId="1526"/>
    <cellStyle name="Обычный 2 3 3 2 2 2 2 3 2" xfId="3574"/>
    <cellStyle name="Обычный 2 3 3 2 2 2 2 3 2 2" xfId="7670"/>
    <cellStyle name="Обычный 2 3 3 2 2 2 2 3 2 2 2" xfId="15862"/>
    <cellStyle name="Обычный 2 3 3 2 2 2 2 3 2 2 2 2" xfId="32246"/>
    <cellStyle name="Обычный 2 3 3 2 2 2 2 3 2 2 3" xfId="24054"/>
    <cellStyle name="Обычный 2 3 3 2 2 2 2 3 2 3" xfId="11766"/>
    <cellStyle name="Обычный 2 3 3 2 2 2 2 3 2 3 2" xfId="28150"/>
    <cellStyle name="Обычный 2 3 3 2 2 2 2 3 2 4" xfId="19958"/>
    <cellStyle name="Обычный 2 3 3 2 2 2 2 3 3" xfId="5622"/>
    <cellStyle name="Обычный 2 3 3 2 2 2 2 3 3 2" xfId="13814"/>
    <cellStyle name="Обычный 2 3 3 2 2 2 2 3 3 2 2" xfId="30198"/>
    <cellStyle name="Обычный 2 3 3 2 2 2 2 3 3 3" xfId="22006"/>
    <cellStyle name="Обычный 2 3 3 2 2 2 2 3 4" xfId="9718"/>
    <cellStyle name="Обычный 2 3 3 2 2 2 2 3 4 2" xfId="26102"/>
    <cellStyle name="Обычный 2 3 3 2 2 2 2 3 5" xfId="17910"/>
    <cellStyle name="Обычный 2 3 3 2 2 2 2 4" xfId="2550"/>
    <cellStyle name="Обычный 2 3 3 2 2 2 2 4 2" xfId="6646"/>
    <cellStyle name="Обычный 2 3 3 2 2 2 2 4 2 2" xfId="14838"/>
    <cellStyle name="Обычный 2 3 3 2 2 2 2 4 2 2 2" xfId="31222"/>
    <cellStyle name="Обычный 2 3 3 2 2 2 2 4 2 3" xfId="23030"/>
    <cellStyle name="Обычный 2 3 3 2 2 2 2 4 3" xfId="10742"/>
    <cellStyle name="Обычный 2 3 3 2 2 2 2 4 3 2" xfId="27126"/>
    <cellStyle name="Обычный 2 3 3 2 2 2 2 4 4" xfId="18934"/>
    <cellStyle name="Обычный 2 3 3 2 2 2 2 5" xfId="4598"/>
    <cellStyle name="Обычный 2 3 3 2 2 2 2 5 2" xfId="12790"/>
    <cellStyle name="Обычный 2 3 3 2 2 2 2 5 2 2" xfId="29174"/>
    <cellStyle name="Обычный 2 3 3 2 2 2 2 5 3" xfId="20982"/>
    <cellStyle name="Обычный 2 3 3 2 2 2 2 6" xfId="8694"/>
    <cellStyle name="Обычный 2 3 3 2 2 2 2 6 2" xfId="25078"/>
    <cellStyle name="Обычный 2 3 3 2 2 2 2 7" xfId="16886"/>
    <cellStyle name="Обычный 2 3 3 2 2 2 3" xfId="758"/>
    <cellStyle name="Обычный 2 3 3 2 2 2 3 2" xfId="1782"/>
    <cellStyle name="Обычный 2 3 3 2 2 2 3 2 2" xfId="3830"/>
    <cellStyle name="Обычный 2 3 3 2 2 2 3 2 2 2" xfId="7926"/>
    <cellStyle name="Обычный 2 3 3 2 2 2 3 2 2 2 2" xfId="16118"/>
    <cellStyle name="Обычный 2 3 3 2 2 2 3 2 2 2 2 2" xfId="32502"/>
    <cellStyle name="Обычный 2 3 3 2 2 2 3 2 2 2 3" xfId="24310"/>
    <cellStyle name="Обычный 2 3 3 2 2 2 3 2 2 3" xfId="12022"/>
    <cellStyle name="Обычный 2 3 3 2 2 2 3 2 2 3 2" xfId="28406"/>
    <cellStyle name="Обычный 2 3 3 2 2 2 3 2 2 4" xfId="20214"/>
    <cellStyle name="Обычный 2 3 3 2 2 2 3 2 3" xfId="5878"/>
    <cellStyle name="Обычный 2 3 3 2 2 2 3 2 3 2" xfId="14070"/>
    <cellStyle name="Обычный 2 3 3 2 2 2 3 2 3 2 2" xfId="30454"/>
    <cellStyle name="Обычный 2 3 3 2 2 2 3 2 3 3" xfId="22262"/>
    <cellStyle name="Обычный 2 3 3 2 2 2 3 2 4" xfId="9974"/>
    <cellStyle name="Обычный 2 3 3 2 2 2 3 2 4 2" xfId="26358"/>
    <cellStyle name="Обычный 2 3 3 2 2 2 3 2 5" xfId="18166"/>
    <cellStyle name="Обычный 2 3 3 2 2 2 3 3" xfId="2806"/>
    <cellStyle name="Обычный 2 3 3 2 2 2 3 3 2" xfId="6902"/>
    <cellStyle name="Обычный 2 3 3 2 2 2 3 3 2 2" xfId="15094"/>
    <cellStyle name="Обычный 2 3 3 2 2 2 3 3 2 2 2" xfId="31478"/>
    <cellStyle name="Обычный 2 3 3 2 2 2 3 3 2 3" xfId="23286"/>
    <cellStyle name="Обычный 2 3 3 2 2 2 3 3 3" xfId="10998"/>
    <cellStyle name="Обычный 2 3 3 2 2 2 3 3 3 2" xfId="27382"/>
    <cellStyle name="Обычный 2 3 3 2 2 2 3 3 4" xfId="19190"/>
    <cellStyle name="Обычный 2 3 3 2 2 2 3 4" xfId="4854"/>
    <cellStyle name="Обычный 2 3 3 2 2 2 3 4 2" xfId="13046"/>
    <cellStyle name="Обычный 2 3 3 2 2 2 3 4 2 2" xfId="29430"/>
    <cellStyle name="Обычный 2 3 3 2 2 2 3 4 3" xfId="21238"/>
    <cellStyle name="Обычный 2 3 3 2 2 2 3 5" xfId="8950"/>
    <cellStyle name="Обычный 2 3 3 2 2 2 3 5 2" xfId="25334"/>
    <cellStyle name="Обычный 2 3 3 2 2 2 3 6" xfId="17142"/>
    <cellStyle name="Обычный 2 3 3 2 2 2 4" xfId="1270"/>
    <cellStyle name="Обычный 2 3 3 2 2 2 4 2" xfId="3318"/>
    <cellStyle name="Обычный 2 3 3 2 2 2 4 2 2" xfId="7414"/>
    <cellStyle name="Обычный 2 3 3 2 2 2 4 2 2 2" xfId="15606"/>
    <cellStyle name="Обычный 2 3 3 2 2 2 4 2 2 2 2" xfId="31990"/>
    <cellStyle name="Обычный 2 3 3 2 2 2 4 2 2 3" xfId="23798"/>
    <cellStyle name="Обычный 2 3 3 2 2 2 4 2 3" xfId="11510"/>
    <cellStyle name="Обычный 2 3 3 2 2 2 4 2 3 2" xfId="27894"/>
    <cellStyle name="Обычный 2 3 3 2 2 2 4 2 4" xfId="19702"/>
    <cellStyle name="Обычный 2 3 3 2 2 2 4 3" xfId="5366"/>
    <cellStyle name="Обычный 2 3 3 2 2 2 4 3 2" xfId="13558"/>
    <cellStyle name="Обычный 2 3 3 2 2 2 4 3 2 2" xfId="29942"/>
    <cellStyle name="Обычный 2 3 3 2 2 2 4 3 3" xfId="21750"/>
    <cellStyle name="Обычный 2 3 3 2 2 2 4 4" xfId="9462"/>
    <cellStyle name="Обычный 2 3 3 2 2 2 4 4 2" xfId="25846"/>
    <cellStyle name="Обычный 2 3 3 2 2 2 4 5" xfId="17654"/>
    <cellStyle name="Обычный 2 3 3 2 2 2 5" xfId="2294"/>
    <cellStyle name="Обычный 2 3 3 2 2 2 5 2" xfId="6390"/>
    <cellStyle name="Обычный 2 3 3 2 2 2 5 2 2" xfId="14582"/>
    <cellStyle name="Обычный 2 3 3 2 2 2 5 2 2 2" xfId="30966"/>
    <cellStyle name="Обычный 2 3 3 2 2 2 5 2 3" xfId="22774"/>
    <cellStyle name="Обычный 2 3 3 2 2 2 5 3" xfId="10486"/>
    <cellStyle name="Обычный 2 3 3 2 2 2 5 3 2" xfId="26870"/>
    <cellStyle name="Обычный 2 3 3 2 2 2 5 4" xfId="18678"/>
    <cellStyle name="Обычный 2 3 3 2 2 2 6" xfId="4342"/>
    <cellStyle name="Обычный 2 3 3 2 2 2 6 2" xfId="12534"/>
    <cellStyle name="Обычный 2 3 3 2 2 2 6 2 2" xfId="28918"/>
    <cellStyle name="Обычный 2 3 3 2 2 2 6 3" xfId="20726"/>
    <cellStyle name="Обычный 2 3 3 2 2 2 7" xfId="8438"/>
    <cellStyle name="Обычный 2 3 3 2 2 2 7 2" xfId="24822"/>
    <cellStyle name="Обычный 2 3 3 2 2 2 8" xfId="16630"/>
    <cellStyle name="Обычный 2 3 3 2 2 3" xfId="374"/>
    <cellStyle name="Обычный 2 3 3 2 2 3 2" xfId="886"/>
    <cellStyle name="Обычный 2 3 3 2 2 3 2 2" xfId="1910"/>
    <cellStyle name="Обычный 2 3 3 2 2 3 2 2 2" xfId="3958"/>
    <cellStyle name="Обычный 2 3 3 2 2 3 2 2 2 2" xfId="8054"/>
    <cellStyle name="Обычный 2 3 3 2 2 3 2 2 2 2 2" xfId="16246"/>
    <cellStyle name="Обычный 2 3 3 2 2 3 2 2 2 2 2 2" xfId="32630"/>
    <cellStyle name="Обычный 2 3 3 2 2 3 2 2 2 2 3" xfId="24438"/>
    <cellStyle name="Обычный 2 3 3 2 2 3 2 2 2 3" xfId="12150"/>
    <cellStyle name="Обычный 2 3 3 2 2 3 2 2 2 3 2" xfId="28534"/>
    <cellStyle name="Обычный 2 3 3 2 2 3 2 2 2 4" xfId="20342"/>
    <cellStyle name="Обычный 2 3 3 2 2 3 2 2 3" xfId="6006"/>
    <cellStyle name="Обычный 2 3 3 2 2 3 2 2 3 2" xfId="14198"/>
    <cellStyle name="Обычный 2 3 3 2 2 3 2 2 3 2 2" xfId="30582"/>
    <cellStyle name="Обычный 2 3 3 2 2 3 2 2 3 3" xfId="22390"/>
    <cellStyle name="Обычный 2 3 3 2 2 3 2 2 4" xfId="10102"/>
    <cellStyle name="Обычный 2 3 3 2 2 3 2 2 4 2" xfId="26486"/>
    <cellStyle name="Обычный 2 3 3 2 2 3 2 2 5" xfId="18294"/>
    <cellStyle name="Обычный 2 3 3 2 2 3 2 3" xfId="2934"/>
    <cellStyle name="Обычный 2 3 3 2 2 3 2 3 2" xfId="7030"/>
    <cellStyle name="Обычный 2 3 3 2 2 3 2 3 2 2" xfId="15222"/>
    <cellStyle name="Обычный 2 3 3 2 2 3 2 3 2 2 2" xfId="31606"/>
    <cellStyle name="Обычный 2 3 3 2 2 3 2 3 2 3" xfId="23414"/>
    <cellStyle name="Обычный 2 3 3 2 2 3 2 3 3" xfId="11126"/>
    <cellStyle name="Обычный 2 3 3 2 2 3 2 3 3 2" xfId="27510"/>
    <cellStyle name="Обычный 2 3 3 2 2 3 2 3 4" xfId="19318"/>
    <cellStyle name="Обычный 2 3 3 2 2 3 2 4" xfId="4982"/>
    <cellStyle name="Обычный 2 3 3 2 2 3 2 4 2" xfId="13174"/>
    <cellStyle name="Обычный 2 3 3 2 2 3 2 4 2 2" xfId="29558"/>
    <cellStyle name="Обычный 2 3 3 2 2 3 2 4 3" xfId="21366"/>
    <cellStyle name="Обычный 2 3 3 2 2 3 2 5" xfId="9078"/>
    <cellStyle name="Обычный 2 3 3 2 2 3 2 5 2" xfId="25462"/>
    <cellStyle name="Обычный 2 3 3 2 2 3 2 6" xfId="17270"/>
    <cellStyle name="Обычный 2 3 3 2 2 3 3" xfId="1398"/>
    <cellStyle name="Обычный 2 3 3 2 2 3 3 2" xfId="3446"/>
    <cellStyle name="Обычный 2 3 3 2 2 3 3 2 2" xfId="7542"/>
    <cellStyle name="Обычный 2 3 3 2 2 3 3 2 2 2" xfId="15734"/>
    <cellStyle name="Обычный 2 3 3 2 2 3 3 2 2 2 2" xfId="32118"/>
    <cellStyle name="Обычный 2 3 3 2 2 3 3 2 2 3" xfId="23926"/>
    <cellStyle name="Обычный 2 3 3 2 2 3 3 2 3" xfId="11638"/>
    <cellStyle name="Обычный 2 3 3 2 2 3 3 2 3 2" xfId="28022"/>
    <cellStyle name="Обычный 2 3 3 2 2 3 3 2 4" xfId="19830"/>
    <cellStyle name="Обычный 2 3 3 2 2 3 3 3" xfId="5494"/>
    <cellStyle name="Обычный 2 3 3 2 2 3 3 3 2" xfId="13686"/>
    <cellStyle name="Обычный 2 3 3 2 2 3 3 3 2 2" xfId="30070"/>
    <cellStyle name="Обычный 2 3 3 2 2 3 3 3 3" xfId="21878"/>
    <cellStyle name="Обычный 2 3 3 2 2 3 3 4" xfId="9590"/>
    <cellStyle name="Обычный 2 3 3 2 2 3 3 4 2" xfId="25974"/>
    <cellStyle name="Обычный 2 3 3 2 2 3 3 5" xfId="17782"/>
    <cellStyle name="Обычный 2 3 3 2 2 3 4" xfId="2422"/>
    <cellStyle name="Обычный 2 3 3 2 2 3 4 2" xfId="6518"/>
    <cellStyle name="Обычный 2 3 3 2 2 3 4 2 2" xfId="14710"/>
    <cellStyle name="Обычный 2 3 3 2 2 3 4 2 2 2" xfId="31094"/>
    <cellStyle name="Обычный 2 3 3 2 2 3 4 2 3" xfId="22902"/>
    <cellStyle name="Обычный 2 3 3 2 2 3 4 3" xfId="10614"/>
    <cellStyle name="Обычный 2 3 3 2 2 3 4 3 2" xfId="26998"/>
    <cellStyle name="Обычный 2 3 3 2 2 3 4 4" xfId="18806"/>
    <cellStyle name="Обычный 2 3 3 2 2 3 5" xfId="4470"/>
    <cellStyle name="Обычный 2 3 3 2 2 3 5 2" xfId="12662"/>
    <cellStyle name="Обычный 2 3 3 2 2 3 5 2 2" xfId="29046"/>
    <cellStyle name="Обычный 2 3 3 2 2 3 5 3" xfId="20854"/>
    <cellStyle name="Обычный 2 3 3 2 2 3 6" xfId="8566"/>
    <cellStyle name="Обычный 2 3 3 2 2 3 6 2" xfId="24950"/>
    <cellStyle name="Обычный 2 3 3 2 2 3 7" xfId="16758"/>
    <cellStyle name="Обычный 2 3 3 2 2 4" xfId="630"/>
    <cellStyle name="Обычный 2 3 3 2 2 4 2" xfId="1654"/>
    <cellStyle name="Обычный 2 3 3 2 2 4 2 2" xfId="3702"/>
    <cellStyle name="Обычный 2 3 3 2 2 4 2 2 2" xfId="7798"/>
    <cellStyle name="Обычный 2 3 3 2 2 4 2 2 2 2" xfId="15990"/>
    <cellStyle name="Обычный 2 3 3 2 2 4 2 2 2 2 2" xfId="32374"/>
    <cellStyle name="Обычный 2 3 3 2 2 4 2 2 2 3" xfId="24182"/>
    <cellStyle name="Обычный 2 3 3 2 2 4 2 2 3" xfId="11894"/>
    <cellStyle name="Обычный 2 3 3 2 2 4 2 2 3 2" xfId="28278"/>
    <cellStyle name="Обычный 2 3 3 2 2 4 2 2 4" xfId="20086"/>
    <cellStyle name="Обычный 2 3 3 2 2 4 2 3" xfId="5750"/>
    <cellStyle name="Обычный 2 3 3 2 2 4 2 3 2" xfId="13942"/>
    <cellStyle name="Обычный 2 3 3 2 2 4 2 3 2 2" xfId="30326"/>
    <cellStyle name="Обычный 2 3 3 2 2 4 2 3 3" xfId="22134"/>
    <cellStyle name="Обычный 2 3 3 2 2 4 2 4" xfId="9846"/>
    <cellStyle name="Обычный 2 3 3 2 2 4 2 4 2" xfId="26230"/>
    <cellStyle name="Обычный 2 3 3 2 2 4 2 5" xfId="18038"/>
    <cellStyle name="Обычный 2 3 3 2 2 4 3" xfId="2678"/>
    <cellStyle name="Обычный 2 3 3 2 2 4 3 2" xfId="6774"/>
    <cellStyle name="Обычный 2 3 3 2 2 4 3 2 2" xfId="14966"/>
    <cellStyle name="Обычный 2 3 3 2 2 4 3 2 2 2" xfId="31350"/>
    <cellStyle name="Обычный 2 3 3 2 2 4 3 2 3" xfId="23158"/>
    <cellStyle name="Обычный 2 3 3 2 2 4 3 3" xfId="10870"/>
    <cellStyle name="Обычный 2 3 3 2 2 4 3 3 2" xfId="27254"/>
    <cellStyle name="Обычный 2 3 3 2 2 4 3 4" xfId="19062"/>
    <cellStyle name="Обычный 2 3 3 2 2 4 4" xfId="4726"/>
    <cellStyle name="Обычный 2 3 3 2 2 4 4 2" xfId="12918"/>
    <cellStyle name="Обычный 2 3 3 2 2 4 4 2 2" xfId="29302"/>
    <cellStyle name="Обычный 2 3 3 2 2 4 4 3" xfId="21110"/>
    <cellStyle name="Обычный 2 3 3 2 2 4 5" xfId="8822"/>
    <cellStyle name="Обычный 2 3 3 2 2 4 5 2" xfId="25206"/>
    <cellStyle name="Обычный 2 3 3 2 2 4 6" xfId="17014"/>
    <cellStyle name="Обычный 2 3 3 2 2 5" xfId="1142"/>
    <cellStyle name="Обычный 2 3 3 2 2 5 2" xfId="3190"/>
    <cellStyle name="Обычный 2 3 3 2 2 5 2 2" xfId="7286"/>
    <cellStyle name="Обычный 2 3 3 2 2 5 2 2 2" xfId="15478"/>
    <cellStyle name="Обычный 2 3 3 2 2 5 2 2 2 2" xfId="31862"/>
    <cellStyle name="Обычный 2 3 3 2 2 5 2 2 3" xfId="23670"/>
    <cellStyle name="Обычный 2 3 3 2 2 5 2 3" xfId="11382"/>
    <cellStyle name="Обычный 2 3 3 2 2 5 2 3 2" xfId="27766"/>
    <cellStyle name="Обычный 2 3 3 2 2 5 2 4" xfId="19574"/>
    <cellStyle name="Обычный 2 3 3 2 2 5 3" xfId="5238"/>
    <cellStyle name="Обычный 2 3 3 2 2 5 3 2" xfId="13430"/>
    <cellStyle name="Обычный 2 3 3 2 2 5 3 2 2" xfId="29814"/>
    <cellStyle name="Обычный 2 3 3 2 2 5 3 3" xfId="21622"/>
    <cellStyle name="Обычный 2 3 3 2 2 5 4" xfId="9334"/>
    <cellStyle name="Обычный 2 3 3 2 2 5 4 2" xfId="25718"/>
    <cellStyle name="Обычный 2 3 3 2 2 5 5" xfId="17526"/>
    <cellStyle name="Обычный 2 3 3 2 2 6" xfId="2166"/>
    <cellStyle name="Обычный 2 3 3 2 2 6 2" xfId="6262"/>
    <cellStyle name="Обычный 2 3 3 2 2 6 2 2" xfId="14454"/>
    <cellStyle name="Обычный 2 3 3 2 2 6 2 2 2" xfId="30838"/>
    <cellStyle name="Обычный 2 3 3 2 2 6 2 3" xfId="22646"/>
    <cellStyle name="Обычный 2 3 3 2 2 6 3" xfId="10358"/>
    <cellStyle name="Обычный 2 3 3 2 2 6 3 2" xfId="26742"/>
    <cellStyle name="Обычный 2 3 3 2 2 6 4" xfId="18550"/>
    <cellStyle name="Обычный 2 3 3 2 2 7" xfId="4214"/>
    <cellStyle name="Обычный 2 3 3 2 2 7 2" xfId="12406"/>
    <cellStyle name="Обычный 2 3 3 2 2 7 2 2" xfId="28790"/>
    <cellStyle name="Обычный 2 3 3 2 2 7 3" xfId="20598"/>
    <cellStyle name="Обычный 2 3 3 2 2 8" xfId="8310"/>
    <cellStyle name="Обычный 2 3 3 2 2 8 2" xfId="24694"/>
    <cellStyle name="Обычный 2 3 3 2 2 9" xfId="16502"/>
    <cellStyle name="Обычный 2 3 3 2 3" xfId="182"/>
    <cellStyle name="Обычный 2 3 3 2 3 2" xfId="438"/>
    <cellStyle name="Обычный 2 3 3 2 3 2 2" xfId="950"/>
    <cellStyle name="Обычный 2 3 3 2 3 2 2 2" xfId="1974"/>
    <cellStyle name="Обычный 2 3 3 2 3 2 2 2 2" xfId="4022"/>
    <cellStyle name="Обычный 2 3 3 2 3 2 2 2 2 2" xfId="8118"/>
    <cellStyle name="Обычный 2 3 3 2 3 2 2 2 2 2 2" xfId="16310"/>
    <cellStyle name="Обычный 2 3 3 2 3 2 2 2 2 2 2 2" xfId="32694"/>
    <cellStyle name="Обычный 2 3 3 2 3 2 2 2 2 2 3" xfId="24502"/>
    <cellStyle name="Обычный 2 3 3 2 3 2 2 2 2 3" xfId="12214"/>
    <cellStyle name="Обычный 2 3 3 2 3 2 2 2 2 3 2" xfId="28598"/>
    <cellStyle name="Обычный 2 3 3 2 3 2 2 2 2 4" xfId="20406"/>
    <cellStyle name="Обычный 2 3 3 2 3 2 2 2 3" xfId="6070"/>
    <cellStyle name="Обычный 2 3 3 2 3 2 2 2 3 2" xfId="14262"/>
    <cellStyle name="Обычный 2 3 3 2 3 2 2 2 3 2 2" xfId="30646"/>
    <cellStyle name="Обычный 2 3 3 2 3 2 2 2 3 3" xfId="22454"/>
    <cellStyle name="Обычный 2 3 3 2 3 2 2 2 4" xfId="10166"/>
    <cellStyle name="Обычный 2 3 3 2 3 2 2 2 4 2" xfId="26550"/>
    <cellStyle name="Обычный 2 3 3 2 3 2 2 2 5" xfId="18358"/>
    <cellStyle name="Обычный 2 3 3 2 3 2 2 3" xfId="2998"/>
    <cellStyle name="Обычный 2 3 3 2 3 2 2 3 2" xfId="7094"/>
    <cellStyle name="Обычный 2 3 3 2 3 2 2 3 2 2" xfId="15286"/>
    <cellStyle name="Обычный 2 3 3 2 3 2 2 3 2 2 2" xfId="31670"/>
    <cellStyle name="Обычный 2 3 3 2 3 2 2 3 2 3" xfId="23478"/>
    <cellStyle name="Обычный 2 3 3 2 3 2 2 3 3" xfId="11190"/>
    <cellStyle name="Обычный 2 3 3 2 3 2 2 3 3 2" xfId="27574"/>
    <cellStyle name="Обычный 2 3 3 2 3 2 2 3 4" xfId="19382"/>
    <cellStyle name="Обычный 2 3 3 2 3 2 2 4" xfId="5046"/>
    <cellStyle name="Обычный 2 3 3 2 3 2 2 4 2" xfId="13238"/>
    <cellStyle name="Обычный 2 3 3 2 3 2 2 4 2 2" xfId="29622"/>
    <cellStyle name="Обычный 2 3 3 2 3 2 2 4 3" xfId="21430"/>
    <cellStyle name="Обычный 2 3 3 2 3 2 2 5" xfId="9142"/>
    <cellStyle name="Обычный 2 3 3 2 3 2 2 5 2" xfId="25526"/>
    <cellStyle name="Обычный 2 3 3 2 3 2 2 6" xfId="17334"/>
    <cellStyle name="Обычный 2 3 3 2 3 2 3" xfId="1462"/>
    <cellStyle name="Обычный 2 3 3 2 3 2 3 2" xfId="3510"/>
    <cellStyle name="Обычный 2 3 3 2 3 2 3 2 2" xfId="7606"/>
    <cellStyle name="Обычный 2 3 3 2 3 2 3 2 2 2" xfId="15798"/>
    <cellStyle name="Обычный 2 3 3 2 3 2 3 2 2 2 2" xfId="32182"/>
    <cellStyle name="Обычный 2 3 3 2 3 2 3 2 2 3" xfId="23990"/>
    <cellStyle name="Обычный 2 3 3 2 3 2 3 2 3" xfId="11702"/>
    <cellStyle name="Обычный 2 3 3 2 3 2 3 2 3 2" xfId="28086"/>
    <cellStyle name="Обычный 2 3 3 2 3 2 3 2 4" xfId="19894"/>
    <cellStyle name="Обычный 2 3 3 2 3 2 3 3" xfId="5558"/>
    <cellStyle name="Обычный 2 3 3 2 3 2 3 3 2" xfId="13750"/>
    <cellStyle name="Обычный 2 3 3 2 3 2 3 3 2 2" xfId="30134"/>
    <cellStyle name="Обычный 2 3 3 2 3 2 3 3 3" xfId="21942"/>
    <cellStyle name="Обычный 2 3 3 2 3 2 3 4" xfId="9654"/>
    <cellStyle name="Обычный 2 3 3 2 3 2 3 4 2" xfId="26038"/>
    <cellStyle name="Обычный 2 3 3 2 3 2 3 5" xfId="17846"/>
    <cellStyle name="Обычный 2 3 3 2 3 2 4" xfId="2486"/>
    <cellStyle name="Обычный 2 3 3 2 3 2 4 2" xfId="6582"/>
    <cellStyle name="Обычный 2 3 3 2 3 2 4 2 2" xfId="14774"/>
    <cellStyle name="Обычный 2 3 3 2 3 2 4 2 2 2" xfId="31158"/>
    <cellStyle name="Обычный 2 3 3 2 3 2 4 2 3" xfId="22966"/>
    <cellStyle name="Обычный 2 3 3 2 3 2 4 3" xfId="10678"/>
    <cellStyle name="Обычный 2 3 3 2 3 2 4 3 2" xfId="27062"/>
    <cellStyle name="Обычный 2 3 3 2 3 2 4 4" xfId="18870"/>
    <cellStyle name="Обычный 2 3 3 2 3 2 5" xfId="4534"/>
    <cellStyle name="Обычный 2 3 3 2 3 2 5 2" xfId="12726"/>
    <cellStyle name="Обычный 2 3 3 2 3 2 5 2 2" xfId="29110"/>
    <cellStyle name="Обычный 2 3 3 2 3 2 5 3" xfId="20918"/>
    <cellStyle name="Обычный 2 3 3 2 3 2 6" xfId="8630"/>
    <cellStyle name="Обычный 2 3 3 2 3 2 6 2" xfId="25014"/>
    <cellStyle name="Обычный 2 3 3 2 3 2 7" xfId="16822"/>
    <cellStyle name="Обычный 2 3 3 2 3 3" xfId="694"/>
    <cellStyle name="Обычный 2 3 3 2 3 3 2" xfId="1718"/>
    <cellStyle name="Обычный 2 3 3 2 3 3 2 2" xfId="3766"/>
    <cellStyle name="Обычный 2 3 3 2 3 3 2 2 2" xfId="7862"/>
    <cellStyle name="Обычный 2 3 3 2 3 3 2 2 2 2" xfId="16054"/>
    <cellStyle name="Обычный 2 3 3 2 3 3 2 2 2 2 2" xfId="32438"/>
    <cellStyle name="Обычный 2 3 3 2 3 3 2 2 2 3" xfId="24246"/>
    <cellStyle name="Обычный 2 3 3 2 3 3 2 2 3" xfId="11958"/>
    <cellStyle name="Обычный 2 3 3 2 3 3 2 2 3 2" xfId="28342"/>
    <cellStyle name="Обычный 2 3 3 2 3 3 2 2 4" xfId="20150"/>
    <cellStyle name="Обычный 2 3 3 2 3 3 2 3" xfId="5814"/>
    <cellStyle name="Обычный 2 3 3 2 3 3 2 3 2" xfId="14006"/>
    <cellStyle name="Обычный 2 3 3 2 3 3 2 3 2 2" xfId="30390"/>
    <cellStyle name="Обычный 2 3 3 2 3 3 2 3 3" xfId="22198"/>
    <cellStyle name="Обычный 2 3 3 2 3 3 2 4" xfId="9910"/>
    <cellStyle name="Обычный 2 3 3 2 3 3 2 4 2" xfId="26294"/>
    <cellStyle name="Обычный 2 3 3 2 3 3 2 5" xfId="18102"/>
    <cellStyle name="Обычный 2 3 3 2 3 3 3" xfId="2742"/>
    <cellStyle name="Обычный 2 3 3 2 3 3 3 2" xfId="6838"/>
    <cellStyle name="Обычный 2 3 3 2 3 3 3 2 2" xfId="15030"/>
    <cellStyle name="Обычный 2 3 3 2 3 3 3 2 2 2" xfId="31414"/>
    <cellStyle name="Обычный 2 3 3 2 3 3 3 2 3" xfId="23222"/>
    <cellStyle name="Обычный 2 3 3 2 3 3 3 3" xfId="10934"/>
    <cellStyle name="Обычный 2 3 3 2 3 3 3 3 2" xfId="27318"/>
    <cellStyle name="Обычный 2 3 3 2 3 3 3 4" xfId="19126"/>
    <cellStyle name="Обычный 2 3 3 2 3 3 4" xfId="4790"/>
    <cellStyle name="Обычный 2 3 3 2 3 3 4 2" xfId="12982"/>
    <cellStyle name="Обычный 2 3 3 2 3 3 4 2 2" xfId="29366"/>
    <cellStyle name="Обычный 2 3 3 2 3 3 4 3" xfId="21174"/>
    <cellStyle name="Обычный 2 3 3 2 3 3 5" xfId="8886"/>
    <cellStyle name="Обычный 2 3 3 2 3 3 5 2" xfId="25270"/>
    <cellStyle name="Обычный 2 3 3 2 3 3 6" xfId="17078"/>
    <cellStyle name="Обычный 2 3 3 2 3 4" xfId="1206"/>
    <cellStyle name="Обычный 2 3 3 2 3 4 2" xfId="3254"/>
    <cellStyle name="Обычный 2 3 3 2 3 4 2 2" xfId="7350"/>
    <cellStyle name="Обычный 2 3 3 2 3 4 2 2 2" xfId="15542"/>
    <cellStyle name="Обычный 2 3 3 2 3 4 2 2 2 2" xfId="31926"/>
    <cellStyle name="Обычный 2 3 3 2 3 4 2 2 3" xfId="23734"/>
    <cellStyle name="Обычный 2 3 3 2 3 4 2 3" xfId="11446"/>
    <cellStyle name="Обычный 2 3 3 2 3 4 2 3 2" xfId="27830"/>
    <cellStyle name="Обычный 2 3 3 2 3 4 2 4" xfId="19638"/>
    <cellStyle name="Обычный 2 3 3 2 3 4 3" xfId="5302"/>
    <cellStyle name="Обычный 2 3 3 2 3 4 3 2" xfId="13494"/>
    <cellStyle name="Обычный 2 3 3 2 3 4 3 2 2" xfId="29878"/>
    <cellStyle name="Обычный 2 3 3 2 3 4 3 3" xfId="21686"/>
    <cellStyle name="Обычный 2 3 3 2 3 4 4" xfId="9398"/>
    <cellStyle name="Обычный 2 3 3 2 3 4 4 2" xfId="25782"/>
    <cellStyle name="Обычный 2 3 3 2 3 4 5" xfId="17590"/>
    <cellStyle name="Обычный 2 3 3 2 3 5" xfId="2230"/>
    <cellStyle name="Обычный 2 3 3 2 3 5 2" xfId="6326"/>
    <cellStyle name="Обычный 2 3 3 2 3 5 2 2" xfId="14518"/>
    <cellStyle name="Обычный 2 3 3 2 3 5 2 2 2" xfId="30902"/>
    <cellStyle name="Обычный 2 3 3 2 3 5 2 3" xfId="22710"/>
    <cellStyle name="Обычный 2 3 3 2 3 5 3" xfId="10422"/>
    <cellStyle name="Обычный 2 3 3 2 3 5 3 2" xfId="26806"/>
    <cellStyle name="Обычный 2 3 3 2 3 5 4" xfId="18614"/>
    <cellStyle name="Обычный 2 3 3 2 3 6" xfId="4278"/>
    <cellStyle name="Обычный 2 3 3 2 3 6 2" xfId="12470"/>
    <cellStyle name="Обычный 2 3 3 2 3 6 2 2" xfId="28854"/>
    <cellStyle name="Обычный 2 3 3 2 3 6 3" xfId="20662"/>
    <cellStyle name="Обычный 2 3 3 2 3 7" xfId="8374"/>
    <cellStyle name="Обычный 2 3 3 2 3 7 2" xfId="24758"/>
    <cellStyle name="Обычный 2 3 3 2 3 8" xfId="16566"/>
    <cellStyle name="Обычный 2 3 3 2 4" xfId="310"/>
    <cellStyle name="Обычный 2 3 3 2 4 2" xfId="822"/>
    <cellStyle name="Обычный 2 3 3 2 4 2 2" xfId="1846"/>
    <cellStyle name="Обычный 2 3 3 2 4 2 2 2" xfId="3894"/>
    <cellStyle name="Обычный 2 3 3 2 4 2 2 2 2" xfId="7990"/>
    <cellStyle name="Обычный 2 3 3 2 4 2 2 2 2 2" xfId="16182"/>
    <cellStyle name="Обычный 2 3 3 2 4 2 2 2 2 2 2" xfId="32566"/>
    <cellStyle name="Обычный 2 3 3 2 4 2 2 2 2 3" xfId="24374"/>
    <cellStyle name="Обычный 2 3 3 2 4 2 2 2 3" xfId="12086"/>
    <cellStyle name="Обычный 2 3 3 2 4 2 2 2 3 2" xfId="28470"/>
    <cellStyle name="Обычный 2 3 3 2 4 2 2 2 4" xfId="20278"/>
    <cellStyle name="Обычный 2 3 3 2 4 2 2 3" xfId="5942"/>
    <cellStyle name="Обычный 2 3 3 2 4 2 2 3 2" xfId="14134"/>
    <cellStyle name="Обычный 2 3 3 2 4 2 2 3 2 2" xfId="30518"/>
    <cellStyle name="Обычный 2 3 3 2 4 2 2 3 3" xfId="22326"/>
    <cellStyle name="Обычный 2 3 3 2 4 2 2 4" xfId="10038"/>
    <cellStyle name="Обычный 2 3 3 2 4 2 2 4 2" xfId="26422"/>
    <cellStyle name="Обычный 2 3 3 2 4 2 2 5" xfId="18230"/>
    <cellStyle name="Обычный 2 3 3 2 4 2 3" xfId="2870"/>
    <cellStyle name="Обычный 2 3 3 2 4 2 3 2" xfId="6966"/>
    <cellStyle name="Обычный 2 3 3 2 4 2 3 2 2" xfId="15158"/>
    <cellStyle name="Обычный 2 3 3 2 4 2 3 2 2 2" xfId="31542"/>
    <cellStyle name="Обычный 2 3 3 2 4 2 3 2 3" xfId="23350"/>
    <cellStyle name="Обычный 2 3 3 2 4 2 3 3" xfId="11062"/>
    <cellStyle name="Обычный 2 3 3 2 4 2 3 3 2" xfId="27446"/>
    <cellStyle name="Обычный 2 3 3 2 4 2 3 4" xfId="19254"/>
    <cellStyle name="Обычный 2 3 3 2 4 2 4" xfId="4918"/>
    <cellStyle name="Обычный 2 3 3 2 4 2 4 2" xfId="13110"/>
    <cellStyle name="Обычный 2 3 3 2 4 2 4 2 2" xfId="29494"/>
    <cellStyle name="Обычный 2 3 3 2 4 2 4 3" xfId="21302"/>
    <cellStyle name="Обычный 2 3 3 2 4 2 5" xfId="9014"/>
    <cellStyle name="Обычный 2 3 3 2 4 2 5 2" xfId="25398"/>
    <cellStyle name="Обычный 2 3 3 2 4 2 6" xfId="17206"/>
    <cellStyle name="Обычный 2 3 3 2 4 3" xfId="1334"/>
    <cellStyle name="Обычный 2 3 3 2 4 3 2" xfId="3382"/>
    <cellStyle name="Обычный 2 3 3 2 4 3 2 2" xfId="7478"/>
    <cellStyle name="Обычный 2 3 3 2 4 3 2 2 2" xfId="15670"/>
    <cellStyle name="Обычный 2 3 3 2 4 3 2 2 2 2" xfId="32054"/>
    <cellStyle name="Обычный 2 3 3 2 4 3 2 2 3" xfId="23862"/>
    <cellStyle name="Обычный 2 3 3 2 4 3 2 3" xfId="11574"/>
    <cellStyle name="Обычный 2 3 3 2 4 3 2 3 2" xfId="27958"/>
    <cellStyle name="Обычный 2 3 3 2 4 3 2 4" xfId="19766"/>
    <cellStyle name="Обычный 2 3 3 2 4 3 3" xfId="5430"/>
    <cellStyle name="Обычный 2 3 3 2 4 3 3 2" xfId="13622"/>
    <cellStyle name="Обычный 2 3 3 2 4 3 3 2 2" xfId="30006"/>
    <cellStyle name="Обычный 2 3 3 2 4 3 3 3" xfId="21814"/>
    <cellStyle name="Обычный 2 3 3 2 4 3 4" xfId="9526"/>
    <cellStyle name="Обычный 2 3 3 2 4 3 4 2" xfId="25910"/>
    <cellStyle name="Обычный 2 3 3 2 4 3 5" xfId="17718"/>
    <cellStyle name="Обычный 2 3 3 2 4 4" xfId="2358"/>
    <cellStyle name="Обычный 2 3 3 2 4 4 2" xfId="6454"/>
    <cellStyle name="Обычный 2 3 3 2 4 4 2 2" xfId="14646"/>
    <cellStyle name="Обычный 2 3 3 2 4 4 2 2 2" xfId="31030"/>
    <cellStyle name="Обычный 2 3 3 2 4 4 2 3" xfId="22838"/>
    <cellStyle name="Обычный 2 3 3 2 4 4 3" xfId="10550"/>
    <cellStyle name="Обычный 2 3 3 2 4 4 3 2" xfId="26934"/>
    <cellStyle name="Обычный 2 3 3 2 4 4 4" xfId="18742"/>
    <cellStyle name="Обычный 2 3 3 2 4 5" xfId="4406"/>
    <cellStyle name="Обычный 2 3 3 2 4 5 2" xfId="12598"/>
    <cellStyle name="Обычный 2 3 3 2 4 5 2 2" xfId="28982"/>
    <cellStyle name="Обычный 2 3 3 2 4 5 3" xfId="20790"/>
    <cellStyle name="Обычный 2 3 3 2 4 6" xfId="8502"/>
    <cellStyle name="Обычный 2 3 3 2 4 6 2" xfId="24886"/>
    <cellStyle name="Обычный 2 3 3 2 4 7" xfId="16694"/>
    <cellStyle name="Обычный 2 3 3 2 5" xfId="566"/>
    <cellStyle name="Обычный 2 3 3 2 5 2" xfId="1590"/>
    <cellStyle name="Обычный 2 3 3 2 5 2 2" xfId="3638"/>
    <cellStyle name="Обычный 2 3 3 2 5 2 2 2" xfId="7734"/>
    <cellStyle name="Обычный 2 3 3 2 5 2 2 2 2" xfId="15926"/>
    <cellStyle name="Обычный 2 3 3 2 5 2 2 2 2 2" xfId="32310"/>
    <cellStyle name="Обычный 2 3 3 2 5 2 2 2 3" xfId="24118"/>
    <cellStyle name="Обычный 2 3 3 2 5 2 2 3" xfId="11830"/>
    <cellStyle name="Обычный 2 3 3 2 5 2 2 3 2" xfId="28214"/>
    <cellStyle name="Обычный 2 3 3 2 5 2 2 4" xfId="20022"/>
    <cellStyle name="Обычный 2 3 3 2 5 2 3" xfId="5686"/>
    <cellStyle name="Обычный 2 3 3 2 5 2 3 2" xfId="13878"/>
    <cellStyle name="Обычный 2 3 3 2 5 2 3 2 2" xfId="30262"/>
    <cellStyle name="Обычный 2 3 3 2 5 2 3 3" xfId="22070"/>
    <cellStyle name="Обычный 2 3 3 2 5 2 4" xfId="9782"/>
    <cellStyle name="Обычный 2 3 3 2 5 2 4 2" xfId="26166"/>
    <cellStyle name="Обычный 2 3 3 2 5 2 5" xfId="17974"/>
    <cellStyle name="Обычный 2 3 3 2 5 3" xfId="2614"/>
    <cellStyle name="Обычный 2 3 3 2 5 3 2" xfId="6710"/>
    <cellStyle name="Обычный 2 3 3 2 5 3 2 2" xfId="14902"/>
    <cellStyle name="Обычный 2 3 3 2 5 3 2 2 2" xfId="31286"/>
    <cellStyle name="Обычный 2 3 3 2 5 3 2 3" xfId="23094"/>
    <cellStyle name="Обычный 2 3 3 2 5 3 3" xfId="10806"/>
    <cellStyle name="Обычный 2 3 3 2 5 3 3 2" xfId="27190"/>
    <cellStyle name="Обычный 2 3 3 2 5 3 4" xfId="18998"/>
    <cellStyle name="Обычный 2 3 3 2 5 4" xfId="4662"/>
    <cellStyle name="Обычный 2 3 3 2 5 4 2" xfId="12854"/>
    <cellStyle name="Обычный 2 3 3 2 5 4 2 2" xfId="29238"/>
    <cellStyle name="Обычный 2 3 3 2 5 4 3" xfId="21046"/>
    <cellStyle name="Обычный 2 3 3 2 5 5" xfId="8758"/>
    <cellStyle name="Обычный 2 3 3 2 5 5 2" xfId="25142"/>
    <cellStyle name="Обычный 2 3 3 2 5 6" xfId="16950"/>
    <cellStyle name="Обычный 2 3 3 2 6" xfId="1078"/>
    <cellStyle name="Обычный 2 3 3 2 6 2" xfId="3126"/>
    <cellStyle name="Обычный 2 3 3 2 6 2 2" xfId="7222"/>
    <cellStyle name="Обычный 2 3 3 2 6 2 2 2" xfId="15414"/>
    <cellStyle name="Обычный 2 3 3 2 6 2 2 2 2" xfId="31798"/>
    <cellStyle name="Обычный 2 3 3 2 6 2 2 3" xfId="23606"/>
    <cellStyle name="Обычный 2 3 3 2 6 2 3" xfId="11318"/>
    <cellStyle name="Обычный 2 3 3 2 6 2 3 2" xfId="27702"/>
    <cellStyle name="Обычный 2 3 3 2 6 2 4" xfId="19510"/>
    <cellStyle name="Обычный 2 3 3 2 6 3" xfId="5174"/>
    <cellStyle name="Обычный 2 3 3 2 6 3 2" xfId="13366"/>
    <cellStyle name="Обычный 2 3 3 2 6 3 2 2" xfId="29750"/>
    <cellStyle name="Обычный 2 3 3 2 6 3 3" xfId="21558"/>
    <cellStyle name="Обычный 2 3 3 2 6 4" xfId="9270"/>
    <cellStyle name="Обычный 2 3 3 2 6 4 2" xfId="25654"/>
    <cellStyle name="Обычный 2 3 3 2 6 5" xfId="17462"/>
    <cellStyle name="Обычный 2 3 3 2 7" xfId="2102"/>
    <cellStyle name="Обычный 2 3 3 2 7 2" xfId="6198"/>
    <cellStyle name="Обычный 2 3 3 2 7 2 2" xfId="14390"/>
    <cellStyle name="Обычный 2 3 3 2 7 2 2 2" xfId="30774"/>
    <cellStyle name="Обычный 2 3 3 2 7 2 3" xfId="22582"/>
    <cellStyle name="Обычный 2 3 3 2 7 3" xfId="10294"/>
    <cellStyle name="Обычный 2 3 3 2 7 3 2" xfId="26678"/>
    <cellStyle name="Обычный 2 3 3 2 7 4" xfId="18486"/>
    <cellStyle name="Обычный 2 3 3 2 8" xfId="4150"/>
    <cellStyle name="Обычный 2 3 3 2 8 2" xfId="12342"/>
    <cellStyle name="Обычный 2 3 3 2 8 2 2" xfId="28726"/>
    <cellStyle name="Обычный 2 3 3 2 8 3" xfId="20534"/>
    <cellStyle name="Обычный 2 3 3 2 9" xfId="8246"/>
    <cellStyle name="Обычный 2 3 3 2 9 2" xfId="24630"/>
    <cellStyle name="Обычный 2 3 3 3" xfId="86"/>
    <cellStyle name="Обычный 2 3 3 3 2" xfId="214"/>
    <cellStyle name="Обычный 2 3 3 3 2 2" xfId="470"/>
    <cellStyle name="Обычный 2 3 3 3 2 2 2" xfId="982"/>
    <cellStyle name="Обычный 2 3 3 3 2 2 2 2" xfId="2006"/>
    <cellStyle name="Обычный 2 3 3 3 2 2 2 2 2" xfId="4054"/>
    <cellStyle name="Обычный 2 3 3 3 2 2 2 2 2 2" xfId="8150"/>
    <cellStyle name="Обычный 2 3 3 3 2 2 2 2 2 2 2" xfId="16342"/>
    <cellStyle name="Обычный 2 3 3 3 2 2 2 2 2 2 2 2" xfId="32726"/>
    <cellStyle name="Обычный 2 3 3 3 2 2 2 2 2 2 3" xfId="24534"/>
    <cellStyle name="Обычный 2 3 3 3 2 2 2 2 2 3" xfId="12246"/>
    <cellStyle name="Обычный 2 3 3 3 2 2 2 2 2 3 2" xfId="28630"/>
    <cellStyle name="Обычный 2 3 3 3 2 2 2 2 2 4" xfId="20438"/>
    <cellStyle name="Обычный 2 3 3 3 2 2 2 2 3" xfId="6102"/>
    <cellStyle name="Обычный 2 3 3 3 2 2 2 2 3 2" xfId="14294"/>
    <cellStyle name="Обычный 2 3 3 3 2 2 2 2 3 2 2" xfId="30678"/>
    <cellStyle name="Обычный 2 3 3 3 2 2 2 2 3 3" xfId="22486"/>
    <cellStyle name="Обычный 2 3 3 3 2 2 2 2 4" xfId="10198"/>
    <cellStyle name="Обычный 2 3 3 3 2 2 2 2 4 2" xfId="26582"/>
    <cellStyle name="Обычный 2 3 3 3 2 2 2 2 5" xfId="18390"/>
    <cellStyle name="Обычный 2 3 3 3 2 2 2 3" xfId="3030"/>
    <cellStyle name="Обычный 2 3 3 3 2 2 2 3 2" xfId="7126"/>
    <cellStyle name="Обычный 2 3 3 3 2 2 2 3 2 2" xfId="15318"/>
    <cellStyle name="Обычный 2 3 3 3 2 2 2 3 2 2 2" xfId="31702"/>
    <cellStyle name="Обычный 2 3 3 3 2 2 2 3 2 3" xfId="23510"/>
    <cellStyle name="Обычный 2 3 3 3 2 2 2 3 3" xfId="11222"/>
    <cellStyle name="Обычный 2 3 3 3 2 2 2 3 3 2" xfId="27606"/>
    <cellStyle name="Обычный 2 3 3 3 2 2 2 3 4" xfId="19414"/>
    <cellStyle name="Обычный 2 3 3 3 2 2 2 4" xfId="5078"/>
    <cellStyle name="Обычный 2 3 3 3 2 2 2 4 2" xfId="13270"/>
    <cellStyle name="Обычный 2 3 3 3 2 2 2 4 2 2" xfId="29654"/>
    <cellStyle name="Обычный 2 3 3 3 2 2 2 4 3" xfId="21462"/>
    <cellStyle name="Обычный 2 3 3 3 2 2 2 5" xfId="9174"/>
    <cellStyle name="Обычный 2 3 3 3 2 2 2 5 2" xfId="25558"/>
    <cellStyle name="Обычный 2 3 3 3 2 2 2 6" xfId="17366"/>
    <cellStyle name="Обычный 2 3 3 3 2 2 3" xfId="1494"/>
    <cellStyle name="Обычный 2 3 3 3 2 2 3 2" xfId="3542"/>
    <cellStyle name="Обычный 2 3 3 3 2 2 3 2 2" xfId="7638"/>
    <cellStyle name="Обычный 2 3 3 3 2 2 3 2 2 2" xfId="15830"/>
    <cellStyle name="Обычный 2 3 3 3 2 2 3 2 2 2 2" xfId="32214"/>
    <cellStyle name="Обычный 2 3 3 3 2 2 3 2 2 3" xfId="24022"/>
    <cellStyle name="Обычный 2 3 3 3 2 2 3 2 3" xfId="11734"/>
    <cellStyle name="Обычный 2 3 3 3 2 2 3 2 3 2" xfId="28118"/>
    <cellStyle name="Обычный 2 3 3 3 2 2 3 2 4" xfId="19926"/>
    <cellStyle name="Обычный 2 3 3 3 2 2 3 3" xfId="5590"/>
    <cellStyle name="Обычный 2 3 3 3 2 2 3 3 2" xfId="13782"/>
    <cellStyle name="Обычный 2 3 3 3 2 2 3 3 2 2" xfId="30166"/>
    <cellStyle name="Обычный 2 3 3 3 2 2 3 3 3" xfId="21974"/>
    <cellStyle name="Обычный 2 3 3 3 2 2 3 4" xfId="9686"/>
    <cellStyle name="Обычный 2 3 3 3 2 2 3 4 2" xfId="26070"/>
    <cellStyle name="Обычный 2 3 3 3 2 2 3 5" xfId="17878"/>
    <cellStyle name="Обычный 2 3 3 3 2 2 4" xfId="2518"/>
    <cellStyle name="Обычный 2 3 3 3 2 2 4 2" xfId="6614"/>
    <cellStyle name="Обычный 2 3 3 3 2 2 4 2 2" xfId="14806"/>
    <cellStyle name="Обычный 2 3 3 3 2 2 4 2 2 2" xfId="31190"/>
    <cellStyle name="Обычный 2 3 3 3 2 2 4 2 3" xfId="22998"/>
    <cellStyle name="Обычный 2 3 3 3 2 2 4 3" xfId="10710"/>
    <cellStyle name="Обычный 2 3 3 3 2 2 4 3 2" xfId="27094"/>
    <cellStyle name="Обычный 2 3 3 3 2 2 4 4" xfId="18902"/>
    <cellStyle name="Обычный 2 3 3 3 2 2 5" xfId="4566"/>
    <cellStyle name="Обычный 2 3 3 3 2 2 5 2" xfId="12758"/>
    <cellStyle name="Обычный 2 3 3 3 2 2 5 2 2" xfId="29142"/>
    <cellStyle name="Обычный 2 3 3 3 2 2 5 3" xfId="20950"/>
    <cellStyle name="Обычный 2 3 3 3 2 2 6" xfId="8662"/>
    <cellStyle name="Обычный 2 3 3 3 2 2 6 2" xfId="25046"/>
    <cellStyle name="Обычный 2 3 3 3 2 2 7" xfId="16854"/>
    <cellStyle name="Обычный 2 3 3 3 2 3" xfId="726"/>
    <cellStyle name="Обычный 2 3 3 3 2 3 2" xfId="1750"/>
    <cellStyle name="Обычный 2 3 3 3 2 3 2 2" xfId="3798"/>
    <cellStyle name="Обычный 2 3 3 3 2 3 2 2 2" xfId="7894"/>
    <cellStyle name="Обычный 2 3 3 3 2 3 2 2 2 2" xfId="16086"/>
    <cellStyle name="Обычный 2 3 3 3 2 3 2 2 2 2 2" xfId="32470"/>
    <cellStyle name="Обычный 2 3 3 3 2 3 2 2 2 3" xfId="24278"/>
    <cellStyle name="Обычный 2 3 3 3 2 3 2 2 3" xfId="11990"/>
    <cellStyle name="Обычный 2 3 3 3 2 3 2 2 3 2" xfId="28374"/>
    <cellStyle name="Обычный 2 3 3 3 2 3 2 2 4" xfId="20182"/>
    <cellStyle name="Обычный 2 3 3 3 2 3 2 3" xfId="5846"/>
    <cellStyle name="Обычный 2 3 3 3 2 3 2 3 2" xfId="14038"/>
    <cellStyle name="Обычный 2 3 3 3 2 3 2 3 2 2" xfId="30422"/>
    <cellStyle name="Обычный 2 3 3 3 2 3 2 3 3" xfId="22230"/>
    <cellStyle name="Обычный 2 3 3 3 2 3 2 4" xfId="9942"/>
    <cellStyle name="Обычный 2 3 3 3 2 3 2 4 2" xfId="26326"/>
    <cellStyle name="Обычный 2 3 3 3 2 3 2 5" xfId="18134"/>
    <cellStyle name="Обычный 2 3 3 3 2 3 3" xfId="2774"/>
    <cellStyle name="Обычный 2 3 3 3 2 3 3 2" xfId="6870"/>
    <cellStyle name="Обычный 2 3 3 3 2 3 3 2 2" xfId="15062"/>
    <cellStyle name="Обычный 2 3 3 3 2 3 3 2 2 2" xfId="31446"/>
    <cellStyle name="Обычный 2 3 3 3 2 3 3 2 3" xfId="23254"/>
    <cellStyle name="Обычный 2 3 3 3 2 3 3 3" xfId="10966"/>
    <cellStyle name="Обычный 2 3 3 3 2 3 3 3 2" xfId="27350"/>
    <cellStyle name="Обычный 2 3 3 3 2 3 3 4" xfId="19158"/>
    <cellStyle name="Обычный 2 3 3 3 2 3 4" xfId="4822"/>
    <cellStyle name="Обычный 2 3 3 3 2 3 4 2" xfId="13014"/>
    <cellStyle name="Обычный 2 3 3 3 2 3 4 2 2" xfId="29398"/>
    <cellStyle name="Обычный 2 3 3 3 2 3 4 3" xfId="21206"/>
    <cellStyle name="Обычный 2 3 3 3 2 3 5" xfId="8918"/>
    <cellStyle name="Обычный 2 3 3 3 2 3 5 2" xfId="25302"/>
    <cellStyle name="Обычный 2 3 3 3 2 3 6" xfId="17110"/>
    <cellStyle name="Обычный 2 3 3 3 2 4" xfId="1238"/>
    <cellStyle name="Обычный 2 3 3 3 2 4 2" xfId="3286"/>
    <cellStyle name="Обычный 2 3 3 3 2 4 2 2" xfId="7382"/>
    <cellStyle name="Обычный 2 3 3 3 2 4 2 2 2" xfId="15574"/>
    <cellStyle name="Обычный 2 3 3 3 2 4 2 2 2 2" xfId="31958"/>
    <cellStyle name="Обычный 2 3 3 3 2 4 2 2 3" xfId="23766"/>
    <cellStyle name="Обычный 2 3 3 3 2 4 2 3" xfId="11478"/>
    <cellStyle name="Обычный 2 3 3 3 2 4 2 3 2" xfId="27862"/>
    <cellStyle name="Обычный 2 3 3 3 2 4 2 4" xfId="19670"/>
    <cellStyle name="Обычный 2 3 3 3 2 4 3" xfId="5334"/>
    <cellStyle name="Обычный 2 3 3 3 2 4 3 2" xfId="13526"/>
    <cellStyle name="Обычный 2 3 3 3 2 4 3 2 2" xfId="29910"/>
    <cellStyle name="Обычный 2 3 3 3 2 4 3 3" xfId="21718"/>
    <cellStyle name="Обычный 2 3 3 3 2 4 4" xfId="9430"/>
    <cellStyle name="Обычный 2 3 3 3 2 4 4 2" xfId="25814"/>
    <cellStyle name="Обычный 2 3 3 3 2 4 5" xfId="17622"/>
    <cellStyle name="Обычный 2 3 3 3 2 5" xfId="2262"/>
    <cellStyle name="Обычный 2 3 3 3 2 5 2" xfId="6358"/>
    <cellStyle name="Обычный 2 3 3 3 2 5 2 2" xfId="14550"/>
    <cellStyle name="Обычный 2 3 3 3 2 5 2 2 2" xfId="30934"/>
    <cellStyle name="Обычный 2 3 3 3 2 5 2 3" xfId="22742"/>
    <cellStyle name="Обычный 2 3 3 3 2 5 3" xfId="10454"/>
    <cellStyle name="Обычный 2 3 3 3 2 5 3 2" xfId="26838"/>
    <cellStyle name="Обычный 2 3 3 3 2 5 4" xfId="18646"/>
    <cellStyle name="Обычный 2 3 3 3 2 6" xfId="4310"/>
    <cellStyle name="Обычный 2 3 3 3 2 6 2" xfId="12502"/>
    <cellStyle name="Обычный 2 3 3 3 2 6 2 2" xfId="28886"/>
    <cellStyle name="Обычный 2 3 3 3 2 6 3" xfId="20694"/>
    <cellStyle name="Обычный 2 3 3 3 2 7" xfId="8406"/>
    <cellStyle name="Обычный 2 3 3 3 2 7 2" xfId="24790"/>
    <cellStyle name="Обычный 2 3 3 3 2 8" xfId="16598"/>
    <cellStyle name="Обычный 2 3 3 3 3" xfId="342"/>
    <cellStyle name="Обычный 2 3 3 3 3 2" xfId="854"/>
    <cellStyle name="Обычный 2 3 3 3 3 2 2" xfId="1878"/>
    <cellStyle name="Обычный 2 3 3 3 3 2 2 2" xfId="3926"/>
    <cellStyle name="Обычный 2 3 3 3 3 2 2 2 2" xfId="8022"/>
    <cellStyle name="Обычный 2 3 3 3 3 2 2 2 2 2" xfId="16214"/>
    <cellStyle name="Обычный 2 3 3 3 3 2 2 2 2 2 2" xfId="32598"/>
    <cellStyle name="Обычный 2 3 3 3 3 2 2 2 2 3" xfId="24406"/>
    <cellStyle name="Обычный 2 3 3 3 3 2 2 2 3" xfId="12118"/>
    <cellStyle name="Обычный 2 3 3 3 3 2 2 2 3 2" xfId="28502"/>
    <cellStyle name="Обычный 2 3 3 3 3 2 2 2 4" xfId="20310"/>
    <cellStyle name="Обычный 2 3 3 3 3 2 2 3" xfId="5974"/>
    <cellStyle name="Обычный 2 3 3 3 3 2 2 3 2" xfId="14166"/>
    <cellStyle name="Обычный 2 3 3 3 3 2 2 3 2 2" xfId="30550"/>
    <cellStyle name="Обычный 2 3 3 3 3 2 2 3 3" xfId="22358"/>
    <cellStyle name="Обычный 2 3 3 3 3 2 2 4" xfId="10070"/>
    <cellStyle name="Обычный 2 3 3 3 3 2 2 4 2" xfId="26454"/>
    <cellStyle name="Обычный 2 3 3 3 3 2 2 5" xfId="18262"/>
    <cellStyle name="Обычный 2 3 3 3 3 2 3" xfId="2902"/>
    <cellStyle name="Обычный 2 3 3 3 3 2 3 2" xfId="6998"/>
    <cellStyle name="Обычный 2 3 3 3 3 2 3 2 2" xfId="15190"/>
    <cellStyle name="Обычный 2 3 3 3 3 2 3 2 2 2" xfId="31574"/>
    <cellStyle name="Обычный 2 3 3 3 3 2 3 2 3" xfId="23382"/>
    <cellStyle name="Обычный 2 3 3 3 3 2 3 3" xfId="11094"/>
    <cellStyle name="Обычный 2 3 3 3 3 2 3 3 2" xfId="27478"/>
    <cellStyle name="Обычный 2 3 3 3 3 2 3 4" xfId="19286"/>
    <cellStyle name="Обычный 2 3 3 3 3 2 4" xfId="4950"/>
    <cellStyle name="Обычный 2 3 3 3 3 2 4 2" xfId="13142"/>
    <cellStyle name="Обычный 2 3 3 3 3 2 4 2 2" xfId="29526"/>
    <cellStyle name="Обычный 2 3 3 3 3 2 4 3" xfId="21334"/>
    <cellStyle name="Обычный 2 3 3 3 3 2 5" xfId="9046"/>
    <cellStyle name="Обычный 2 3 3 3 3 2 5 2" xfId="25430"/>
    <cellStyle name="Обычный 2 3 3 3 3 2 6" xfId="17238"/>
    <cellStyle name="Обычный 2 3 3 3 3 3" xfId="1366"/>
    <cellStyle name="Обычный 2 3 3 3 3 3 2" xfId="3414"/>
    <cellStyle name="Обычный 2 3 3 3 3 3 2 2" xfId="7510"/>
    <cellStyle name="Обычный 2 3 3 3 3 3 2 2 2" xfId="15702"/>
    <cellStyle name="Обычный 2 3 3 3 3 3 2 2 2 2" xfId="32086"/>
    <cellStyle name="Обычный 2 3 3 3 3 3 2 2 3" xfId="23894"/>
    <cellStyle name="Обычный 2 3 3 3 3 3 2 3" xfId="11606"/>
    <cellStyle name="Обычный 2 3 3 3 3 3 2 3 2" xfId="27990"/>
    <cellStyle name="Обычный 2 3 3 3 3 3 2 4" xfId="19798"/>
    <cellStyle name="Обычный 2 3 3 3 3 3 3" xfId="5462"/>
    <cellStyle name="Обычный 2 3 3 3 3 3 3 2" xfId="13654"/>
    <cellStyle name="Обычный 2 3 3 3 3 3 3 2 2" xfId="30038"/>
    <cellStyle name="Обычный 2 3 3 3 3 3 3 3" xfId="21846"/>
    <cellStyle name="Обычный 2 3 3 3 3 3 4" xfId="9558"/>
    <cellStyle name="Обычный 2 3 3 3 3 3 4 2" xfId="25942"/>
    <cellStyle name="Обычный 2 3 3 3 3 3 5" xfId="17750"/>
    <cellStyle name="Обычный 2 3 3 3 3 4" xfId="2390"/>
    <cellStyle name="Обычный 2 3 3 3 3 4 2" xfId="6486"/>
    <cellStyle name="Обычный 2 3 3 3 3 4 2 2" xfId="14678"/>
    <cellStyle name="Обычный 2 3 3 3 3 4 2 2 2" xfId="31062"/>
    <cellStyle name="Обычный 2 3 3 3 3 4 2 3" xfId="22870"/>
    <cellStyle name="Обычный 2 3 3 3 3 4 3" xfId="10582"/>
    <cellStyle name="Обычный 2 3 3 3 3 4 3 2" xfId="26966"/>
    <cellStyle name="Обычный 2 3 3 3 3 4 4" xfId="18774"/>
    <cellStyle name="Обычный 2 3 3 3 3 5" xfId="4438"/>
    <cellStyle name="Обычный 2 3 3 3 3 5 2" xfId="12630"/>
    <cellStyle name="Обычный 2 3 3 3 3 5 2 2" xfId="29014"/>
    <cellStyle name="Обычный 2 3 3 3 3 5 3" xfId="20822"/>
    <cellStyle name="Обычный 2 3 3 3 3 6" xfId="8534"/>
    <cellStyle name="Обычный 2 3 3 3 3 6 2" xfId="24918"/>
    <cellStyle name="Обычный 2 3 3 3 3 7" xfId="16726"/>
    <cellStyle name="Обычный 2 3 3 3 4" xfId="598"/>
    <cellStyle name="Обычный 2 3 3 3 4 2" xfId="1622"/>
    <cellStyle name="Обычный 2 3 3 3 4 2 2" xfId="3670"/>
    <cellStyle name="Обычный 2 3 3 3 4 2 2 2" xfId="7766"/>
    <cellStyle name="Обычный 2 3 3 3 4 2 2 2 2" xfId="15958"/>
    <cellStyle name="Обычный 2 3 3 3 4 2 2 2 2 2" xfId="32342"/>
    <cellStyle name="Обычный 2 3 3 3 4 2 2 2 3" xfId="24150"/>
    <cellStyle name="Обычный 2 3 3 3 4 2 2 3" xfId="11862"/>
    <cellStyle name="Обычный 2 3 3 3 4 2 2 3 2" xfId="28246"/>
    <cellStyle name="Обычный 2 3 3 3 4 2 2 4" xfId="20054"/>
    <cellStyle name="Обычный 2 3 3 3 4 2 3" xfId="5718"/>
    <cellStyle name="Обычный 2 3 3 3 4 2 3 2" xfId="13910"/>
    <cellStyle name="Обычный 2 3 3 3 4 2 3 2 2" xfId="30294"/>
    <cellStyle name="Обычный 2 3 3 3 4 2 3 3" xfId="22102"/>
    <cellStyle name="Обычный 2 3 3 3 4 2 4" xfId="9814"/>
    <cellStyle name="Обычный 2 3 3 3 4 2 4 2" xfId="26198"/>
    <cellStyle name="Обычный 2 3 3 3 4 2 5" xfId="18006"/>
    <cellStyle name="Обычный 2 3 3 3 4 3" xfId="2646"/>
    <cellStyle name="Обычный 2 3 3 3 4 3 2" xfId="6742"/>
    <cellStyle name="Обычный 2 3 3 3 4 3 2 2" xfId="14934"/>
    <cellStyle name="Обычный 2 3 3 3 4 3 2 2 2" xfId="31318"/>
    <cellStyle name="Обычный 2 3 3 3 4 3 2 3" xfId="23126"/>
    <cellStyle name="Обычный 2 3 3 3 4 3 3" xfId="10838"/>
    <cellStyle name="Обычный 2 3 3 3 4 3 3 2" xfId="27222"/>
    <cellStyle name="Обычный 2 3 3 3 4 3 4" xfId="19030"/>
    <cellStyle name="Обычный 2 3 3 3 4 4" xfId="4694"/>
    <cellStyle name="Обычный 2 3 3 3 4 4 2" xfId="12886"/>
    <cellStyle name="Обычный 2 3 3 3 4 4 2 2" xfId="29270"/>
    <cellStyle name="Обычный 2 3 3 3 4 4 3" xfId="21078"/>
    <cellStyle name="Обычный 2 3 3 3 4 5" xfId="8790"/>
    <cellStyle name="Обычный 2 3 3 3 4 5 2" xfId="25174"/>
    <cellStyle name="Обычный 2 3 3 3 4 6" xfId="16982"/>
    <cellStyle name="Обычный 2 3 3 3 5" xfId="1110"/>
    <cellStyle name="Обычный 2 3 3 3 5 2" xfId="3158"/>
    <cellStyle name="Обычный 2 3 3 3 5 2 2" xfId="7254"/>
    <cellStyle name="Обычный 2 3 3 3 5 2 2 2" xfId="15446"/>
    <cellStyle name="Обычный 2 3 3 3 5 2 2 2 2" xfId="31830"/>
    <cellStyle name="Обычный 2 3 3 3 5 2 2 3" xfId="23638"/>
    <cellStyle name="Обычный 2 3 3 3 5 2 3" xfId="11350"/>
    <cellStyle name="Обычный 2 3 3 3 5 2 3 2" xfId="27734"/>
    <cellStyle name="Обычный 2 3 3 3 5 2 4" xfId="19542"/>
    <cellStyle name="Обычный 2 3 3 3 5 3" xfId="5206"/>
    <cellStyle name="Обычный 2 3 3 3 5 3 2" xfId="13398"/>
    <cellStyle name="Обычный 2 3 3 3 5 3 2 2" xfId="29782"/>
    <cellStyle name="Обычный 2 3 3 3 5 3 3" xfId="21590"/>
    <cellStyle name="Обычный 2 3 3 3 5 4" xfId="9302"/>
    <cellStyle name="Обычный 2 3 3 3 5 4 2" xfId="25686"/>
    <cellStyle name="Обычный 2 3 3 3 5 5" xfId="17494"/>
    <cellStyle name="Обычный 2 3 3 3 6" xfId="2134"/>
    <cellStyle name="Обычный 2 3 3 3 6 2" xfId="6230"/>
    <cellStyle name="Обычный 2 3 3 3 6 2 2" xfId="14422"/>
    <cellStyle name="Обычный 2 3 3 3 6 2 2 2" xfId="30806"/>
    <cellStyle name="Обычный 2 3 3 3 6 2 3" xfId="22614"/>
    <cellStyle name="Обычный 2 3 3 3 6 3" xfId="10326"/>
    <cellStyle name="Обычный 2 3 3 3 6 3 2" xfId="26710"/>
    <cellStyle name="Обычный 2 3 3 3 6 4" xfId="18518"/>
    <cellStyle name="Обычный 2 3 3 3 7" xfId="4182"/>
    <cellStyle name="Обычный 2 3 3 3 7 2" xfId="12374"/>
    <cellStyle name="Обычный 2 3 3 3 7 2 2" xfId="28758"/>
    <cellStyle name="Обычный 2 3 3 3 7 3" xfId="20566"/>
    <cellStyle name="Обычный 2 3 3 3 8" xfId="8278"/>
    <cellStyle name="Обычный 2 3 3 3 8 2" xfId="24662"/>
    <cellStyle name="Обычный 2 3 3 3 9" xfId="16470"/>
    <cellStyle name="Обычный 2 3 3 4" xfId="150"/>
    <cellStyle name="Обычный 2 3 3 4 2" xfId="406"/>
    <cellStyle name="Обычный 2 3 3 4 2 2" xfId="918"/>
    <cellStyle name="Обычный 2 3 3 4 2 2 2" xfId="1942"/>
    <cellStyle name="Обычный 2 3 3 4 2 2 2 2" xfId="3990"/>
    <cellStyle name="Обычный 2 3 3 4 2 2 2 2 2" xfId="8086"/>
    <cellStyle name="Обычный 2 3 3 4 2 2 2 2 2 2" xfId="16278"/>
    <cellStyle name="Обычный 2 3 3 4 2 2 2 2 2 2 2" xfId="32662"/>
    <cellStyle name="Обычный 2 3 3 4 2 2 2 2 2 3" xfId="24470"/>
    <cellStyle name="Обычный 2 3 3 4 2 2 2 2 3" xfId="12182"/>
    <cellStyle name="Обычный 2 3 3 4 2 2 2 2 3 2" xfId="28566"/>
    <cellStyle name="Обычный 2 3 3 4 2 2 2 2 4" xfId="20374"/>
    <cellStyle name="Обычный 2 3 3 4 2 2 2 3" xfId="6038"/>
    <cellStyle name="Обычный 2 3 3 4 2 2 2 3 2" xfId="14230"/>
    <cellStyle name="Обычный 2 3 3 4 2 2 2 3 2 2" xfId="30614"/>
    <cellStyle name="Обычный 2 3 3 4 2 2 2 3 3" xfId="22422"/>
    <cellStyle name="Обычный 2 3 3 4 2 2 2 4" xfId="10134"/>
    <cellStyle name="Обычный 2 3 3 4 2 2 2 4 2" xfId="26518"/>
    <cellStyle name="Обычный 2 3 3 4 2 2 2 5" xfId="18326"/>
    <cellStyle name="Обычный 2 3 3 4 2 2 3" xfId="2966"/>
    <cellStyle name="Обычный 2 3 3 4 2 2 3 2" xfId="7062"/>
    <cellStyle name="Обычный 2 3 3 4 2 2 3 2 2" xfId="15254"/>
    <cellStyle name="Обычный 2 3 3 4 2 2 3 2 2 2" xfId="31638"/>
    <cellStyle name="Обычный 2 3 3 4 2 2 3 2 3" xfId="23446"/>
    <cellStyle name="Обычный 2 3 3 4 2 2 3 3" xfId="11158"/>
    <cellStyle name="Обычный 2 3 3 4 2 2 3 3 2" xfId="27542"/>
    <cellStyle name="Обычный 2 3 3 4 2 2 3 4" xfId="19350"/>
    <cellStyle name="Обычный 2 3 3 4 2 2 4" xfId="5014"/>
    <cellStyle name="Обычный 2 3 3 4 2 2 4 2" xfId="13206"/>
    <cellStyle name="Обычный 2 3 3 4 2 2 4 2 2" xfId="29590"/>
    <cellStyle name="Обычный 2 3 3 4 2 2 4 3" xfId="21398"/>
    <cellStyle name="Обычный 2 3 3 4 2 2 5" xfId="9110"/>
    <cellStyle name="Обычный 2 3 3 4 2 2 5 2" xfId="25494"/>
    <cellStyle name="Обычный 2 3 3 4 2 2 6" xfId="17302"/>
    <cellStyle name="Обычный 2 3 3 4 2 3" xfId="1430"/>
    <cellStyle name="Обычный 2 3 3 4 2 3 2" xfId="3478"/>
    <cellStyle name="Обычный 2 3 3 4 2 3 2 2" xfId="7574"/>
    <cellStyle name="Обычный 2 3 3 4 2 3 2 2 2" xfId="15766"/>
    <cellStyle name="Обычный 2 3 3 4 2 3 2 2 2 2" xfId="32150"/>
    <cellStyle name="Обычный 2 3 3 4 2 3 2 2 3" xfId="23958"/>
    <cellStyle name="Обычный 2 3 3 4 2 3 2 3" xfId="11670"/>
    <cellStyle name="Обычный 2 3 3 4 2 3 2 3 2" xfId="28054"/>
    <cellStyle name="Обычный 2 3 3 4 2 3 2 4" xfId="19862"/>
    <cellStyle name="Обычный 2 3 3 4 2 3 3" xfId="5526"/>
    <cellStyle name="Обычный 2 3 3 4 2 3 3 2" xfId="13718"/>
    <cellStyle name="Обычный 2 3 3 4 2 3 3 2 2" xfId="30102"/>
    <cellStyle name="Обычный 2 3 3 4 2 3 3 3" xfId="21910"/>
    <cellStyle name="Обычный 2 3 3 4 2 3 4" xfId="9622"/>
    <cellStyle name="Обычный 2 3 3 4 2 3 4 2" xfId="26006"/>
    <cellStyle name="Обычный 2 3 3 4 2 3 5" xfId="17814"/>
    <cellStyle name="Обычный 2 3 3 4 2 4" xfId="2454"/>
    <cellStyle name="Обычный 2 3 3 4 2 4 2" xfId="6550"/>
    <cellStyle name="Обычный 2 3 3 4 2 4 2 2" xfId="14742"/>
    <cellStyle name="Обычный 2 3 3 4 2 4 2 2 2" xfId="31126"/>
    <cellStyle name="Обычный 2 3 3 4 2 4 2 3" xfId="22934"/>
    <cellStyle name="Обычный 2 3 3 4 2 4 3" xfId="10646"/>
    <cellStyle name="Обычный 2 3 3 4 2 4 3 2" xfId="27030"/>
    <cellStyle name="Обычный 2 3 3 4 2 4 4" xfId="18838"/>
    <cellStyle name="Обычный 2 3 3 4 2 5" xfId="4502"/>
    <cellStyle name="Обычный 2 3 3 4 2 5 2" xfId="12694"/>
    <cellStyle name="Обычный 2 3 3 4 2 5 2 2" xfId="29078"/>
    <cellStyle name="Обычный 2 3 3 4 2 5 3" xfId="20886"/>
    <cellStyle name="Обычный 2 3 3 4 2 6" xfId="8598"/>
    <cellStyle name="Обычный 2 3 3 4 2 6 2" xfId="24982"/>
    <cellStyle name="Обычный 2 3 3 4 2 7" xfId="16790"/>
    <cellStyle name="Обычный 2 3 3 4 3" xfId="662"/>
    <cellStyle name="Обычный 2 3 3 4 3 2" xfId="1686"/>
    <cellStyle name="Обычный 2 3 3 4 3 2 2" xfId="3734"/>
    <cellStyle name="Обычный 2 3 3 4 3 2 2 2" xfId="7830"/>
    <cellStyle name="Обычный 2 3 3 4 3 2 2 2 2" xfId="16022"/>
    <cellStyle name="Обычный 2 3 3 4 3 2 2 2 2 2" xfId="32406"/>
    <cellStyle name="Обычный 2 3 3 4 3 2 2 2 3" xfId="24214"/>
    <cellStyle name="Обычный 2 3 3 4 3 2 2 3" xfId="11926"/>
    <cellStyle name="Обычный 2 3 3 4 3 2 2 3 2" xfId="28310"/>
    <cellStyle name="Обычный 2 3 3 4 3 2 2 4" xfId="20118"/>
    <cellStyle name="Обычный 2 3 3 4 3 2 3" xfId="5782"/>
    <cellStyle name="Обычный 2 3 3 4 3 2 3 2" xfId="13974"/>
    <cellStyle name="Обычный 2 3 3 4 3 2 3 2 2" xfId="30358"/>
    <cellStyle name="Обычный 2 3 3 4 3 2 3 3" xfId="22166"/>
    <cellStyle name="Обычный 2 3 3 4 3 2 4" xfId="9878"/>
    <cellStyle name="Обычный 2 3 3 4 3 2 4 2" xfId="26262"/>
    <cellStyle name="Обычный 2 3 3 4 3 2 5" xfId="18070"/>
    <cellStyle name="Обычный 2 3 3 4 3 3" xfId="2710"/>
    <cellStyle name="Обычный 2 3 3 4 3 3 2" xfId="6806"/>
    <cellStyle name="Обычный 2 3 3 4 3 3 2 2" xfId="14998"/>
    <cellStyle name="Обычный 2 3 3 4 3 3 2 2 2" xfId="31382"/>
    <cellStyle name="Обычный 2 3 3 4 3 3 2 3" xfId="23190"/>
    <cellStyle name="Обычный 2 3 3 4 3 3 3" xfId="10902"/>
    <cellStyle name="Обычный 2 3 3 4 3 3 3 2" xfId="27286"/>
    <cellStyle name="Обычный 2 3 3 4 3 3 4" xfId="19094"/>
    <cellStyle name="Обычный 2 3 3 4 3 4" xfId="4758"/>
    <cellStyle name="Обычный 2 3 3 4 3 4 2" xfId="12950"/>
    <cellStyle name="Обычный 2 3 3 4 3 4 2 2" xfId="29334"/>
    <cellStyle name="Обычный 2 3 3 4 3 4 3" xfId="21142"/>
    <cellStyle name="Обычный 2 3 3 4 3 5" xfId="8854"/>
    <cellStyle name="Обычный 2 3 3 4 3 5 2" xfId="25238"/>
    <cellStyle name="Обычный 2 3 3 4 3 6" xfId="17046"/>
    <cellStyle name="Обычный 2 3 3 4 4" xfId="1174"/>
    <cellStyle name="Обычный 2 3 3 4 4 2" xfId="3222"/>
    <cellStyle name="Обычный 2 3 3 4 4 2 2" xfId="7318"/>
    <cellStyle name="Обычный 2 3 3 4 4 2 2 2" xfId="15510"/>
    <cellStyle name="Обычный 2 3 3 4 4 2 2 2 2" xfId="31894"/>
    <cellStyle name="Обычный 2 3 3 4 4 2 2 3" xfId="23702"/>
    <cellStyle name="Обычный 2 3 3 4 4 2 3" xfId="11414"/>
    <cellStyle name="Обычный 2 3 3 4 4 2 3 2" xfId="27798"/>
    <cellStyle name="Обычный 2 3 3 4 4 2 4" xfId="19606"/>
    <cellStyle name="Обычный 2 3 3 4 4 3" xfId="5270"/>
    <cellStyle name="Обычный 2 3 3 4 4 3 2" xfId="13462"/>
    <cellStyle name="Обычный 2 3 3 4 4 3 2 2" xfId="29846"/>
    <cellStyle name="Обычный 2 3 3 4 4 3 3" xfId="21654"/>
    <cellStyle name="Обычный 2 3 3 4 4 4" xfId="9366"/>
    <cellStyle name="Обычный 2 3 3 4 4 4 2" xfId="25750"/>
    <cellStyle name="Обычный 2 3 3 4 4 5" xfId="17558"/>
    <cellStyle name="Обычный 2 3 3 4 5" xfId="2198"/>
    <cellStyle name="Обычный 2 3 3 4 5 2" xfId="6294"/>
    <cellStyle name="Обычный 2 3 3 4 5 2 2" xfId="14486"/>
    <cellStyle name="Обычный 2 3 3 4 5 2 2 2" xfId="30870"/>
    <cellStyle name="Обычный 2 3 3 4 5 2 3" xfId="22678"/>
    <cellStyle name="Обычный 2 3 3 4 5 3" xfId="10390"/>
    <cellStyle name="Обычный 2 3 3 4 5 3 2" xfId="26774"/>
    <cellStyle name="Обычный 2 3 3 4 5 4" xfId="18582"/>
    <cellStyle name="Обычный 2 3 3 4 6" xfId="4246"/>
    <cellStyle name="Обычный 2 3 3 4 6 2" xfId="12438"/>
    <cellStyle name="Обычный 2 3 3 4 6 2 2" xfId="28822"/>
    <cellStyle name="Обычный 2 3 3 4 6 3" xfId="20630"/>
    <cellStyle name="Обычный 2 3 3 4 7" xfId="8342"/>
    <cellStyle name="Обычный 2 3 3 4 7 2" xfId="24726"/>
    <cellStyle name="Обычный 2 3 3 4 8" xfId="16534"/>
    <cellStyle name="Обычный 2 3 3 5" xfId="278"/>
    <cellStyle name="Обычный 2 3 3 5 2" xfId="790"/>
    <cellStyle name="Обычный 2 3 3 5 2 2" xfId="1814"/>
    <cellStyle name="Обычный 2 3 3 5 2 2 2" xfId="3862"/>
    <cellStyle name="Обычный 2 3 3 5 2 2 2 2" xfId="7958"/>
    <cellStyle name="Обычный 2 3 3 5 2 2 2 2 2" xfId="16150"/>
    <cellStyle name="Обычный 2 3 3 5 2 2 2 2 2 2" xfId="32534"/>
    <cellStyle name="Обычный 2 3 3 5 2 2 2 2 3" xfId="24342"/>
    <cellStyle name="Обычный 2 3 3 5 2 2 2 3" xfId="12054"/>
    <cellStyle name="Обычный 2 3 3 5 2 2 2 3 2" xfId="28438"/>
    <cellStyle name="Обычный 2 3 3 5 2 2 2 4" xfId="20246"/>
    <cellStyle name="Обычный 2 3 3 5 2 2 3" xfId="5910"/>
    <cellStyle name="Обычный 2 3 3 5 2 2 3 2" xfId="14102"/>
    <cellStyle name="Обычный 2 3 3 5 2 2 3 2 2" xfId="30486"/>
    <cellStyle name="Обычный 2 3 3 5 2 2 3 3" xfId="22294"/>
    <cellStyle name="Обычный 2 3 3 5 2 2 4" xfId="10006"/>
    <cellStyle name="Обычный 2 3 3 5 2 2 4 2" xfId="26390"/>
    <cellStyle name="Обычный 2 3 3 5 2 2 5" xfId="18198"/>
    <cellStyle name="Обычный 2 3 3 5 2 3" xfId="2838"/>
    <cellStyle name="Обычный 2 3 3 5 2 3 2" xfId="6934"/>
    <cellStyle name="Обычный 2 3 3 5 2 3 2 2" xfId="15126"/>
    <cellStyle name="Обычный 2 3 3 5 2 3 2 2 2" xfId="31510"/>
    <cellStyle name="Обычный 2 3 3 5 2 3 2 3" xfId="23318"/>
    <cellStyle name="Обычный 2 3 3 5 2 3 3" xfId="11030"/>
    <cellStyle name="Обычный 2 3 3 5 2 3 3 2" xfId="27414"/>
    <cellStyle name="Обычный 2 3 3 5 2 3 4" xfId="19222"/>
    <cellStyle name="Обычный 2 3 3 5 2 4" xfId="4886"/>
    <cellStyle name="Обычный 2 3 3 5 2 4 2" xfId="13078"/>
    <cellStyle name="Обычный 2 3 3 5 2 4 2 2" xfId="29462"/>
    <cellStyle name="Обычный 2 3 3 5 2 4 3" xfId="21270"/>
    <cellStyle name="Обычный 2 3 3 5 2 5" xfId="8982"/>
    <cellStyle name="Обычный 2 3 3 5 2 5 2" xfId="25366"/>
    <cellStyle name="Обычный 2 3 3 5 2 6" xfId="17174"/>
    <cellStyle name="Обычный 2 3 3 5 3" xfId="1302"/>
    <cellStyle name="Обычный 2 3 3 5 3 2" xfId="3350"/>
    <cellStyle name="Обычный 2 3 3 5 3 2 2" xfId="7446"/>
    <cellStyle name="Обычный 2 3 3 5 3 2 2 2" xfId="15638"/>
    <cellStyle name="Обычный 2 3 3 5 3 2 2 2 2" xfId="32022"/>
    <cellStyle name="Обычный 2 3 3 5 3 2 2 3" xfId="23830"/>
    <cellStyle name="Обычный 2 3 3 5 3 2 3" xfId="11542"/>
    <cellStyle name="Обычный 2 3 3 5 3 2 3 2" xfId="27926"/>
    <cellStyle name="Обычный 2 3 3 5 3 2 4" xfId="19734"/>
    <cellStyle name="Обычный 2 3 3 5 3 3" xfId="5398"/>
    <cellStyle name="Обычный 2 3 3 5 3 3 2" xfId="13590"/>
    <cellStyle name="Обычный 2 3 3 5 3 3 2 2" xfId="29974"/>
    <cellStyle name="Обычный 2 3 3 5 3 3 3" xfId="21782"/>
    <cellStyle name="Обычный 2 3 3 5 3 4" xfId="9494"/>
    <cellStyle name="Обычный 2 3 3 5 3 4 2" xfId="25878"/>
    <cellStyle name="Обычный 2 3 3 5 3 5" xfId="17686"/>
    <cellStyle name="Обычный 2 3 3 5 4" xfId="2326"/>
    <cellStyle name="Обычный 2 3 3 5 4 2" xfId="6422"/>
    <cellStyle name="Обычный 2 3 3 5 4 2 2" xfId="14614"/>
    <cellStyle name="Обычный 2 3 3 5 4 2 2 2" xfId="30998"/>
    <cellStyle name="Обычный 2 3 3 5 4 2 3" xfId="22806"/>
    <cellStyle name="Обычный 2 3 3 5 4 3" xfId="10518"/>
    <cellStyle name="Обычный 2 3 3 5 4 3 2" xfId="26902"/>
    <cellStyle name="Обычный 2 3 3 5 4 4" xfId="18710"/>
    <cellStyle name="Обычный 2 3 3 5 5" xfId="4374"/>
    <cellStyle name="Обычный 2 3 3 5 5 2" xfId="12566"/>
    <cellStyle name="Обычный 2 3 3 5 5 2 2" xfId="28950"/>
    <cellStyle name="Обычный 2 3 3 5 5 3" xfId="20758"/>
    <cellStyle name="Обычный 2 3 3 5 6" xfId="8470"/>
    <cellStyle name="Обычный 2 3 3 5 6 2" xfId="24854"/>
    <cellStyle name="Обычный 2 3 3 5 7" xfId="16662"/>
    <cellStyle name="Обычный 2 3 3 6" xfId="534"/>
    <cellStyle name="Обычный 2 3 3 6 2" xfId="1558"/>
    <cellStyle name="Обычный 2 3 3 6 2 2" xfId="3606"/>
    <cellStyle name="Обычный 2 3 3 6 2 2 2" xfId="7702"/>
    <cellStyle name="Обычный 2 3 3 6 2 2 2 2" xfId="15894"/>
    <cellStyle name="Обычный 2 3 3 6 2 2 2 2 2" xfId="32278"/>
    <cellStyle name="Обычный 2 3 3 6 2 2 2 3" xfId="24086"/>
    <cellStyle name="Обычный 2 3 3 6 2 2 3" xfId="11798"/>
    <cellStyle name="Обычный 2 3 3 6 2 2 3 2" xfId="28182"/>
    <cellStyle name="Обычный 2 3 3 6 2 2 4" xfId="19990"/>
    <cellStyle name="Обычный 2 3 3 6 2 3" xfId="5654"/>
    <cellStyle name="Обычный 2 3 3 6 2 3 2" xfId="13846"/>
    <cellStyle name="Обычный 2 3 3 6 2 3 2 2" xfId="30230"/>
    <cellStyle name="Обычный 2 3 3 6 2 3 3" xfId="22038"/>
    <cellStyle name="Обычный 2 3 3 6 2 4" xfId="9750"/>
    <cellStyle name="Обычный 2 3 3 6 2 4 2" xfId="26134"/>
    <cellStyle name="Обычный 2 3 3 6 2 5" xfId="17942"/>
    <cellStyle name="Обычный 2 3 3 6 3" xfId="2582"/>
    <cellStyle name="Обычный 2 3 3 6 3 2" xfId="6678"/>
    <cellStyle name="Обычный 2 3 3 6 3 2 2" xfId="14870"/>
    <cellStyle name="Обычный 2 3 3 6 3 2 2 2" xfId="31254"/>
    <cellStyle name="Обычный 2 3 3 6 3 2 3" xfId="23062"/>
    <cellStyle name="Обычный 2 3 3 6 3 3" xfId="10774"/>
    <cellStyle name="Обычный 2 3 3 6 3 3 2" xfId="27158"/>
    <cellStyle name="Обычный 2 3 3 6 3 4" xfId="18966"/>
    <cellStyle name="Обычный 2 3 3 6 4" xfId="4630"/>
    <cellStyle name="Обычный 2 3 3 6 4 2" xfId="12822"/>
    <cellStyle name="Обычный 2 3 3 6 4 2 2" xfId="29206"/>
    <cellStyle name="Обычный 2 3 3 6 4 3" xfId="21014"/>
    <cellStyle name="Обычный 2 3 3 6 5" xfId="8726"/>
    <cellStyle name="Обычный 2 3 3 6 5 2" xfId="25110"/>
    <cellStyle name="Обычный 2 3 3 6 6" xfId="16918"/>
    <cellStyle name="Обычный 2 3 3 7" xfId="1046"/>
    <cellStyle name="Обычный 2 3 3 7 2" xfId="3094"/>
    <cellStyle name="Обычный 2 3 3 7 2 2" xfId="7190"/>
    <cellStyle name="Обычный 2 3 3 7 2 2 2" xfId="15382"/>
    <cellStyle name="Обычный 2 3 3 7 2 2 2 2" xfId="31766"/>
    <cellStyle name="Обычный 2 3 3 7 2 2 3" xfId="23574"/>
    <cellStyle name="Обычный 2 3 3 7 2 3" xfId="11286"/>
    <cellStyle name="Обычный 2 3 3 7 2 3 2" xfId="27670"/>
    <cellStyle name="Обычный 2 3 3 7 2 4" xfId="19478"/>
    <cellStyle name="Обычный 2 3 3 7 3" xfId="5142"/>
    <cellStyle name="Обычный 2 3 3 7 3 2" xfId="13334"/>
    <cellStyle name="Обычный 2 3 3 7 3 2 2" xfId="29718"/>
    <cellStyle name="Обычный 2 3 3 7 3 3" xfId="21526"/>
    <cellStyle name="Обычный 2 3 3 7 4" xfId="9238"/>
    <cellStyle name="Обычный 2 3 3 7 4 2" xfId="25622"/>
    <cellStyle name="Обычный 2 3 3 7 5" xfId="17430"/>
    <cellStyle name="Обычный 2 3 3 8" xfId="2070"/>
    <cellStyle name="Обычный 2 3 3 8 2" xfId="6166"/>
    <cellStyle name="Обычный 2 3 3 8 2 2" xfId="14358"/>
    <cellStyle name="Обычный 2 3 3 8 2 2 2" xfId="30742"/>
    <cellStyle name="Обычный 2 3 3 8 2 3" xfId="22550"/>
    <cellStyle name="Обычный 2 3 3 8 3" xfId="10262"/>
    <cellStyle name="Обычный 2 3 3 8 3 2" xfId="26646"/>
    <cellStyle name="Обычный 2 3 3 8 4" xfId="18454"/>
    <cellStyle name="Обычный 2 3 3 9" xfId="4118"/>
    <cellStyle name="Обычный 2 3 3 9 2" xfId="12310"/>
    <cellStyle name="Обычный 2 3 3 9 2 2" xfId="28694"/>
    <cellStyle name="Обычный 2 3 3 9 3" xfId="20502"/>
    <cellStyle name="Обычный 2 3 4" xfId="38"/>
    <cellStyle name="Обычный 2 3 4 10" xfId="16422"/>
    <cellStyle name="Обычный 2 3 4 2" xfId="102"/>
    <cellStyle name="Обычный 2 3 4 2 2" xfId="230"/>
    <cellStyle name="Обычный 2 3 4 2 2 2" xfId="486"/>
    <cellStyle name="Обычный 2 3 4 2 2 2 2" xfId="998"/>
    <cellStyle name="Обычный 2 3 4 2 2 2 2 2" xfId="2022"/>
    <cellStyle name="Обычный 2 3 4 2 2 2 2 2 2" xfId="4070"/>
    <cellStyle name="Обычный 2 3 4 2 2 2 2 2 2 2" xfId="8166"/>
    <cellStyle name="Обычный 2 3 4 2 2 2 2 2 2 2 2" xfId="16358"/>
    <cellStyle name="Обычный 2 3 4 2 2 2 2 2 2 2 2 2" xfId="32742"/>
    <cellStyle name="Обычный 2 3 4 2 2 2 2 2 2 2 3" xfId="24550"/>
    <cellStyle name="Обычный 2 3 4 2 2 2 2 2 2 3" xfId="12262"/>
    <cellStyle name="Обычный 2 3 4 2 2 2 2 2 2 3 2" xfId="28646"/>
    <cellStyle name="Обычный 2 3 4 2 2 2 2 2 2 4" xfId="20454"/>
    <cellStyle name="Обычный 2 3 4 2 2 2 2 2 3" xfId="6118"/>
    <cellStyle name="Обычный 2 3 4 2 2 2 2 2 3 2" xfId="14310"/>
    <cellStyle name="Обычный 2 3 4 2 2 2 2 2 3 2 2" xfId="30694"/>
    <cellStyle name="Обычный 2 3 4 2 2 2 2 2 3 3" xfId="22502"/>
    <cellStyle name="Обычный 2 3 4 2 2 2 2 2 4" xfId="10214"/>
    <cellStyle name="Обычный 2 3 4 2 2 2 2 2 4 2" xfId="26598"/>
    <cellStyle name="Обычный 2 3 4 2 2 2 2 2 5" xfId="18406"/>
    <cellStyle name="Обычный 2 3 4 2 2 2 2 3" xfId="3046"/>
    <cellStyle name="Обычный 2 3 4 2 2 2 2 3 2" xfId="7142"/>
    <cellStyle name="Обычный 2 3 4 2 2 2 2 3 2 2" xfId="15334"/>
    <cellStyle name="Обычный 2 3 4 2 2 2 2 3 2 2 2" xfId="31718"/>
    <cellStyle name="Обычный 2 3 4 2 2 2 2 3 2 3" xfId="23526"/>
    <cellStyle name="Обычный 2 3 4 2 2 2 2 3 3" xfId="11238"/>
    <cellStyle name="Обычный 2 3 4 2 2 2 2 3 3 2" xfId="27622"/>
    <cellStyle name="Обычный 2 3 4 2 2 2 2 3 4" xfId="19430"/>
    <cellStyle name="Обычный 2 3 4 2 2 2 2 4" xfId="5094"/>
    <cellStyle name="Обычный 2 3 4 2 2 2 2 4 2" xfId="13286"/>
    <cellStyle name="Обычный 2 3 4 2 2 2 2 4 2 2" xfId="29670"/>
    <cellStyle name="Обычный 2 3 4 2 2 2 2 4 3" xfId="21478"/>
    <cellStyle name="Обычный 2 3 4 2 2 2 2 5" xfId="9190"/>
    <cellStyle name="Обычный 2 3 4 2 2 2 2 5 2" xfId="25574"/>
    <cellStyle name="Обычный 2 3 4 2 2 2 2 6" xfId="17382"/>
    <cellStyle name="Обычный 2 3 4 2 2 2 3" xfId="1510"/>
    <cellStyle name="Обычный 2 3 4 2 2 2 3 2" xfId="3558"/>
    <cellStyle name="Обычный 2 3 4 2 2 2 3 2 2" xfId="7654"/>
    <cellStyle name="Обычный 2 3 4 2 2 2 3 2 2 2" xfId="15846"/>
    <cellStyle name="Обычный 2 3 4 2 2 2 3 2 2 2 2" xfId="32230"/>
    <cellStyle name="Обычный 2 3 4 2 2 2 3 2 2 3" xfId="24038"/>
    <cellStyle name="Обычный 2 3 4 2 2 2 3 2 3" xfId="11750"/>
    <cellStyle name="Обычный 2 3 4 2 2 2 3 2 3 2" xfId="28134"/>
    <cellStyle name="Обычный 2 3 4 2 2 2 3 2 4" xfId="19942"/>
    <cellStyle name="Обычный 2 3 4 2 2 2 3 3" xfId="5606"/>
    <cellStyle name="Обычный 2 3 4 2 2 2 3 3 2" xfId="13798"/>
    <cellStyle name="Обычный 2 3 4 2 2 2 3 3 2 2" xfId="30182"/>
    <cellStyle name="Обычный 2 3 4 2 2 2 3 3 3" xfId="21990"/>
    <cellStyle name="Обычный 2 3 4 2 2 2 3 4" xfId="9702"/>
    <cellStyle name="Обычный 2 3 4 2 2 2 3 4 2" xfId="26086"/>
    <cellStyle name="Обычный 2 3 4 2 2 2 3 5" xfId="17894"/>
    <cellStyle name="Обычный 2 3 4 2 2 2 4" xfId="2534"/>
    <cellStyle name="Обычный 2 3 4 2 2 2 4 2" xfId="6630"/>
    <cellStyle name="Обычный 2 3 4 2 2 2 4 2 2" xfId="14822"/>
    <cellStyle name="Обычный 2 3 4 2 2 2 4 2 2 2" xfId="31206"/>
    <cellStyle name="Обычный 2 3 4 2 2 2 4 2 3" xfId="23014"/>
    <cellStyle name="Обычный 2 3 4 2 2 2 4 3" xfId="10726"/>
    <cellStyle name="Обычный 2 3 4 2 2 2 4 3 2" xfId="27110"/>
    <cellStyle name="Обычный 2 3 4 2 2 2 4 4" xfId="18918"/>
    <cellStyle name="Обычный 2 3 4 2 2 2 5" xfId="4582"/>
    <cellStyle name="Обычный 2 3 4 2 2 2 5 2" xfId="12774"/>
    <cellStyle name="Обычный 2 3 4 2 2 2 5 2 2" xfId="29158"/>
    <cellStyle name="Обычный 2 3 4 2 2 2 5 3" xfId="20966"/>
    <cellStyle name="Обычный 2 3 4 2 2 2 6" xfId="8678"/>
    <cellStyle name="Обычный 2 3 4 2 2 2 6 2" xfId="25062"/>
    <cellStyle name="Обычный 2 3 4 2 2 2 7" xfId="16870"/>
    <cellStyle name="Обычный 2 3 4 2 2 3" xfId="742"/>
    <cellStyle name="Обычный 2 3 4 2 2 3 2" xfId="1766"/>
    <cellStyle name="Обычный 2 3 4 2 2 3 2 2" xfId="3814"/>
    <cellStyle name="Обычный 2 3 4 2 2 3 2 2 2" xfId="7910"/>
    <cellStyle name="Обычный 2 3 4 2 2 3 2 2 2 2" xfId="16102"/>
    <cellStyle name="Обычный 2 3 4 2 2 3 2 2 2 2 2" xfId="32486"/>
    <cellStyle name="Обычный 2 3 4 2 2 3 2 2 2 3" xfId="24294"/>
    <cellStyle name="Обычный 2 3 4 2 2 3 2 2 3" xfId="12006"/>
    <cellStyle name="Обычный 2 3 4 2 2 3 2 2 3 2" xfId="28390"/>
    <cellStyle name="Обычный 2 3 4 2 2 3 2 2 4" xfId="20198"/>
    <cellStyle name="Обычный 2 3 4 2 2 3 2 3" xfId="5862"/>
    <cellStyle name="Обычный 2 3 4 2 2 3 2 3 2" xfId="14054"/>
    <cellStyle name="Обычный 2 3 4 2 2 3 2 3 2 2" xfId="30438"/>
    <cellStyle name="Обычный 2 3 4 2 2 3 2 3 3" xfId="22246"/>
    <cellStyle name="Обычный 2 3 4 2 2 3 2 4" xfId="9958"/>
    <cellStyle name="Обычный 2 3 4 2 2 3 2 4 2" xfId="26342"/>
    <cellStyle name="Обычный 2 3 4 2 2 3 2 5" xfId="18150"/>
    <cellStyle name="Обычный 2 3 4 2 2 3 3" xfId="2790"/>
    <cellStyle name="Обычный 2 3 4 2 2 3 3 2" xfId="6886"/>
    <cellStyle name="Обычный 2 3 4 2 2 3 3 2 2" xfId="15078"/>
    <cellStyle name="Обычный 2 3 4 2 2 3 3 2 2 2" xfId="31462"/>
    <cellStyle name="Обычный 2 3 4 2 2 3 3 2 3" xfId="23270"/>
    <cellStyle name="Обычный 2 3 4 2 2 3 3 3" xfId="10982"/>
    <cellStyle name="Обычный 2 3 4 2 2 3 3 3 2" xfId="27366"/>
    <cellStyle name="Обычный 2 3 4 2 2 3 3 4" xfId="19174"/>
    <cellStyle name="Обычный 2 3 4 2 2 3 4" xfId="4838"/>
    <cellStyle name="Обычный 2 3 4 2 2 3 4 2" xfId="13030"/>
    <cellStyle name="Обычный 2 3 4 2 2 3 4 2 2" xfId="29414"/>
    <cellStyle name="Обычный 2 3 4 2 2 3 4 3" xfId="21222"/>
    <cellStyle name="Обычный 2 3 4 2 2 3 5" xfId="8934"/>
    <cellStyle name="Обычный 2 3 4 2 2 3 5 2" xfId="25318"/>
    <cellStyle name="Обычный 2 3 4 2 2 3 6" xfId="17126"/>
    <cellStyle name="Обычный 2 3 4 2 2 4" xfId="1254"/>
    <cellStyle name="Обычный 2 3 4 2 2 4 2" xfId="3302"/>
    <cellStyle name="Обычный 2 3 4 2 2 4 2 2" xfId="7398"/>
    <cellStyle name="Обычный 2 3 4 2 2 4 2 2 2" xfId="15590"/>
    <cellStyle name="Обычный 2 3 4 2 2 4 2 2 2 2" xfId="31974"/>
    <cellStyle name="Обычный 2 3 4 2 2 4 2 2 3" xfId="23782"/>
    <cellStyle name="Обычный 2 3 4 2 2 4 2 3" xfId="11494"/>
    <cellStyle name="Обычный 2 3 4 2 2 4 2 3 2" xfId="27878"/>
    <cellStyle name="Обычный 2 3 4 2 2 4 2 4" xfId="19686"/>
    <cellStyle name="Обычный 2 3 4 2 2 4 3" xfId="5350"/>
    <cellStyle name="Обычный 2 3 4 2 2 4 3 2" xfId="13542"/>
    <cellStyle name="Обычный 2 3 4 2 2 4 3 2 2" xfId="29926"/>
    <cellStyle name="Обычный 2 3 4 2 2 4 3 3" xfId="21734"/>
    <cellStyle name="Обычный 2 3 4 2 2 4 4" xfId="9446"/>
    <cellStyle name="Обычный 2 3 4 2 2 4 4 2" xfId="25830"/>
    <cellStyle name="Обычный 2 3 4 2 2 4 5" xfId="17638"/>
    <cellStyle name="Обычный 2 3 4 2 2 5" xfId="2278"/>
    <cellStyle name="Обычный 2 3 4 2 2 5 2" xfId="6374"/>
    <cellStyle name="Обычный 2 3 4 2 2 5 2 2" xfId="14566"/>
    <cellStyle name="Обычный 2 3 4 2 2 5 2 2 2" xfId="30950"/>
    <cellStyle name="Обычный 2 3 4 2 2 5 2 3" xfId="22758"/>
    <cellStyle name="Обычный 2 3 4 2 2 5 3" xfId="10470"/>
    <cellStyle name="Обычный 2 3 4 2 2 5 3 2" xfId="26854"/>
    <cellStyle name="Обычный 2 3 4 2 2 5 4" xfId="18662"/>
    <cellStyle name="Обычный 2 3 4 2 2 6" xfId="4326"/>
    <cellStyle name="Обычный 2 3 4 2 2 6 2" xfId="12518"/>
    <cellStyle name="Обычный 2 3 4 2 2 6 2 2" xfId="28902"/>
    <cellStyle name="Обычный 2 3 4 2 2 6 3" xfId="20710"/>
    <cellStyle name="Обычный 2 3 4 2 2 7" xfId="8422"/>
    <cellStyle name="Обычный 2 3 4 2 2 7 2" xfId="24806"/>
    <cellStyle name="Обычный 2 3 4 2 2 8" xfId="16614"/>
    <cellStyle name="Обычный 2 3 4 2 3" xfId="358"/>
    <cellStyle name="Обычный 2 3 4 2 3 2" xfId="870"/>
    <cellStyle name="Обычный 2 3 4 2 3 2 2" xfId="1894"/>
    <cellStyle name="Обычный 2 3 4 2 3 2 2 2" xfId="3942"/>
    <cellStyle name="Обычный 2 3 4 2 3 2 2 2 2" xfId="8038"/>
    <cellStyle name="Обычный 2 3 4 2 3 2 2 2 2 2" xfId="16230"/>
    <cellStyle name="Обычный 2 3 4 2 3 2 2 2 2 2 2" xfId="32614"/>
    <cellStyle name="Обычный 2 3 4 2 3 2 2 2 2 3" xfId="24422"/>
    <cellStyle name="Обычный 2 3 4 2 3 2 2 2 3" xfId="12134"/>
    <cellStyle name="Обычный 2 3 4 2 3 2 2 2 3 2" xfId="28518"/>
    <cellStyle name="Обычный 2 3 4 2 3 2 2 2 4" xfId="20326"/>
    <cellStyle name="Обычный 2 3 4 2 3 2 2 3" xfId="5990"/>
    <cellStyle name="Обычный 2 3 4 2 3 2 2 3 2" xfId="14182"/>
    <cellStyle name="Обычный 2 3 4 2 3 2 2 3 2 2" xfId="30566"/>
    <cellStyle name="Обычный 2 3 4 2 3 2 2 3 3" xfId="22374"/>
    <cellStyle name="Обычный 2 3 4 2 3 2 2 4" xfId="10086"/>
    <cellStyle name="Обычный 2 3 4 2 3 2 2 4 2" xfId="26470"/>
    <cellStyle name="Обычный 2 3 4 2 3 2 2 5" xfId="18278"/>
    <cellStyle name="Обычный 2 3 4 2 3 2 3" xfId="2918"/>
    <cellStyle name="Обычный 2 3 4 2 3 2 3 2" xfId="7014"/>
    <cellStyle name="Обычный 2 3 4 2 3 2 3 2 2" xfId="15206"/>
    <cellStyle name="Обычный 2 3 4 2 3 2 3 2 2 2" xfId="31590"/>
    <cellStyle name="Обычный 2 3 4 2 3 2 3 2 3" xfId="23398"/>
    <cellStyle name="Обычный 2 3 4 2 3 2 3 3" xfId="11110"/>
    <cellStyle name="Обычный 2 3 4 2 3 2 3 3 2" xfId="27494"/>
    <cellStyle name="Обычный 2 3 4 2 3 2 3 4" xfId="19302"/>
    <cellStyle name="Обычный 2 3 4 2 3 2 4" xfId="4966"/>
    <cellStyle name="Обычный 2 3 4 2 3 2 4 2" xfId="13158"/>
    <cellStyle name="Обычный 2 3 4 2 3 2 4 2 2" xfId="29542"/>
    <cellStyle name="Обычный 2 3 4 2 3 2 4 3" xfId="21350"/>
    <cellStyle name="Обычный 2 3 4 2 3 2 5" xfId="9062"/>
    <cellStyle name="Обычный 2 3 4 2 3 2 5 2" xfId="25446"/>
    <cellStyle name="Обычный 2 3 4 2 3 2 6" xfId="17254"/>
    <cellStyle name="Обычный 2 3 4 2 3 3" xfId="1382"/>
    <cellStyle name="Обычный 2 3 4 2 3 3 2" xfId="3430"/>
    <cellStyle name="Обычный 2 3 4 2 3 3 2 2" xfId="7526"/>
    <cellStyle name="Обычный 2 3 4 2 3 3 2 2 2" xfId="15718"/>
    <cellStyle name="Обычный 2 3 4 2 3 3 2 2 2 2" xfId="32102"/>
    <cellStyle name="Обычный 2 3 4 2 3 3 2 2 3" xfId="23910"/>
    <cellStyle name="Обычный 2 3 4 2 3 3 2 3" xfId="11622"/>
    <cellStyle name="Обычный 2 3 4 2 3 3 2 3 2" xfId="28006"/>
    <cellStyle name="Обычный 2 3 4 2 3 3 2 4" xfId="19814"/>
    <cellStyle name="Обычный 2 3 4 2 3 3 3" xfId="5478"/>
    <cellStyle name="Обычный 2 3 4 2 3 3 3 2" xfId="13670"/>
    <cellStyle name="Обычный 2 3 4 2 3 3 3 2 2" xfId="30054"/>
    <cellStyle name="Обычный 2 3 4 2 3 3 3 3" xfId="21862"/>
    <cellStyle name="Обычный 2 3 4 2 3 3 4" xfId="9574"/>
    <cellStyle name="Обычный 2 3 4 2 3 3 4 2" xfId="25958"/>
    <cellStyle name="Обычный 2 3 4 2 3 3 5" xfId="17766"/>
    <cellStyle name="Обычный 2 3 4 2 3 4" xfId="2406"/>
    <cellStyle name="Обычный 2 3 4 2 3 4 2" xfId="6502"/>
    <cellStyle name="Обычный 2 3 4 2 3 4 2 2" xfId="14694"/>
    <cellStyle name="Обычный 2 3 4 2 3 4 2 2 2" xfId="31078"/>
    <cellStyle name="Обычный 2 3 4 2 3 4 2 3" xfId="22886"/>
    <cellStyle name="Обычный 2 3 4 2 3 4 3" xfId="10598"/>
    <cellStyle name="Обычный 2 3 4 2 3 4 3 2" xfId="26982"/>
    <cellStyle name="Обычный 2 3 4 2 3 4 4" xfId="18790"/>
    <cellStyle name="Обычный 2 3 4 2 3 5" xfId="4454"/>
    <cellStyle name="Обычный 2 3 4 2 3 5 2" xfId="12646"/>
    <cellStyle name="Обычный 2 3 4 2 3 5 2 2" xfId="29030"/>
    <cellStyle name="Обычный 2 3 4 2 3 5 3" xfId="20838"/>
    <cellStyle name="Обычный 2 3 4 2 3 6" xfId="8550"/>
    <cellStyle name="Обычный 2 3 4 2 3 6 2" xfId="24934"/>
    <cellStyle name="Обычный 2 3 4 2 3 7" xfId="16742"/>
    <cellStyle name="Обычный 2 3 4 2 4" xfId="614"/>
    <cellStyle name="Обычный 2 3 4 2 4 2" xfId="1638"/>
    <cellStyle name="Обычный 2 3 4 2 4 2 2" xfId="3686"/>
    <cellStyle name="Обычный 2 3 4 2 4 2 2 2" xfId="7782"/>
    <cellStyle name="Обычный 2 3 4 2 4 2 2 2 2" xfId="15974"/>
    <cellStyle name="Обычный 2 3 4 2 4 2 2 2 2 2" xfId="32358"/>
    <cellStyle name="Обычный 2 3 4 2 4 2 2 2 3" xfId="24166"/>
    <cellStyle name="Обычный 2 3 4 2 4 2 2 3" xfId="11878"/>
    <cellStyle name="Обычный 2 3 4 2 4 2 2 3 2" xfId="28262"/>
    <cellStyle name="Обычный 2 3 4 2 4 2 2 4" xfId="20070"/>
    <cellStyle name="Обычный 2 3 4 2 4 2 3" xfId="5734"/>
    <cellStyle name="Обычный 2 3 4 2 4 2 3 2" xfId="13926"/>
    <cellStyle name="Обычный 2 3 4 2 4 2 3 2 2" xfId="30310"/>
    <cellStyle name="Обычный 2 3 4 2 4 2 3 3" xfId="22118"/>
    <cellStyle name="Обычный 2 3 4 2 4 2 4" xfId="9830"/>
    <cellStyle name="Обычный 2 3 4 2 4 2 4 2" xfId="26214"/>
    <cellStyle name="Обычный 2 3 4 2 4 2 5" xfId="18022"/>
    <cellStyle name="Обычный 2 3 4 2 4 3" xfId="2662"/>
    <cellStyle name="Обычный 2 3 4 2 4 3 2" xfId="6758"/>
    <cellStyle name="Обычный 2 3 4 2 4 3 2 2" xfId="14950"/>
    <cellStyle name="Обычный 2 3 4 2 4 3 2 2 2" xfId="31334"/>
    <cellStyle name="Обычный 2 3 4 2 4 3 2 3" xfId="23142"/>
    <cellStyle name="Обычный 2 3 4 2 4 3 3" xfId="10854"/>
    <cellStyle name="Обычный 2 3 4 2 4 3 3 2" xfId="27238"/>
    <cellStyle name="Обычный 2 3 4 2 4 3 4" xfId="19046"/>
    <cellStyle name="Обычный 2 3 4 2 4 4" xfId="4710"/>
    <cellStyle name="Обычный 2 3 4 2 4 4 2" xfId="12902"/>
    <cellStyle name="Обычный 2 3 4 2 4 4 2 2" xfId="29286"/>
    <cellStyle name="Обычный 2 3 4 2 4 4 3" xfId="21094"/>
    <cellStyle name="Обычный 2 3 4 2 4 5" xfId="8806"/>
    <cellStyle name="Обычный 2 3 4 2 4 5 2" xfId="25190"/>
    <cellStyle name="Обычный 2 3 4 2 4 6" xfId="16998"/>
    <cellStyle name="Обычный 2 3 4 2 5" xfId="1126"/>
    <cellStyle name="Обычный 2 3 4 2 5 2" xfId="3174"/>
    <cellStyle name="Обычный 2 3 4 2 5 2 2" xfId="7270"/>
    <cellStyle name="Обычный 2 3 4 2 5 2 2 2" xfId="15462"/>
    <cellStyle name="Обычный 2 3 4 2 5 2 2 2 2" xfId="31846"/>
    <cellStyle name="Обычный 2 3 4 2 5 2 2 3" xfId="23654"/>
    <cellStyle name="Обычный 2 3 4 2 5 2 3" xfId="11366"/>
    <cellStyle name="Обычный 2 3 4 2 5 2 3 2" xfId="27750"/>
    <cellStyle name="Обычный 2 3 4 2 5 2 4" xfId="19558"/>
    <cellStyle name="Обычный 2 3 4 2 5 3" xfId="5222"/>
    <cellStyle name="Обычный 2 3 4 2 5 3 2" xfId="13414"/>
    <cellStyle name="Обычный 2 3 4 2 5 3 2 2" xfId="29798"/>
    <cellStyle name="Обычный 2 3 4 2 5 3 3" xfId="21606"/>
    <cellStyle name="Обычный 2 3 4 2 5 4" xfId="9318"/>
    <cellStyle name="Обычный 2 3 4 2 5 4 2" xfId="25702"/>
    <cellStyle name="Обычный 2 3 4 2 5 5" xfId="17510"/>
    <cellStyle name="Обычный 2 3 4 2 6" xfId="2150"/>
    <cellStyle name="Обычный 2 3 4 2 6 2" xfId="6246"/>
    <cellStyle name="Обычный 2 3 4 2 6 2 2" xfId="14438"/>
    <cellStyle name="Обычный 2 3 4 2 6 2 2 2" xfId="30822"/>
    <cellStyle name="Обычный 2 3 4 2 6 2 3" xfId="22630"/>
    <cellStyle name="Обычный 2 3 4 2 6 3" xfId="10342"/>
    <cellStyle name="Обычный 2 3 4 2 6 3 2" xfId="26726"/>
    <cellStyle name="Обычный 2 3 4 2 6 4" xfId="18534"/>
    <cellStyle name="Обычный 2 3 4 2 7" xfId="4198"/>
    <cellStyle name="Обычный 2 3 4 2 7 2" xfId="12390"/>
    <cellStyle name="Обычный 2 3 4 2 7 2 2" xfId="28774"/>
    <cellStyle name="Обычный 2 3 4 2 7 3" xfId="20582"/>
    <cellStyle name="Обычный 2 3 4 2 8" xfId="8294"/>
    <cellStyle name="Обычный 2 3 4 2 8 2" xfId="24678"/>
    <cellStyle name="Обычный 2 3 4 2 9" xfId="16486"/>
    <cellStyle name="Обычный 2 3 4 3" xfId="166"/>
    <cellStyle name="Обычный 2 3 4 3 2" xfId="422"/>
    <cellStyle name="Обычный 2 3 4 3 2 2" xfId="934"/>
    <cellStyle name="Обычный 2 3 4 3 2 2 2" xfId="1958"/>
    <cellStyle name="Обычный 2 3 4 3 2 2 2 2" xfId="4006"/>
    <cellStyle name="Обычный 2 3 4 3 2 2 2 2 2" xfId="8102"/>
    <cellStyle name="Обычный 2 3 4 3 2 2 2 2 2 2" xfId="16294"/>
    <cellStyle name="Обычный 2 3 4 3 2 2 2 2 2 2 2" xfId="32678"/>
    <cellStyle name="Обычный 2 3 4 3 2 2 2 2 2 3" xfId="24486"/>
    <cellStyle name="Обычный 2 3 4 3 2 2 2 2 3" xfId="12198"/>
    <cellStyle name="Обычный 2 3 4 3 2 2 2 2 3 2" xfId="28582"/>
    <cellStyle name="Обычный 2 3 4 3 2 2 2 2 4" xfId="20390"/>
    <cellStyle name="Обычный 2 3 4 3 2 2 2 3" xfId="6054"/>
    <cellStyle name="Обычный 2 3 4 3 2 2 2 3 2" xfId="14246"/>
    <cellStyle name="Обычный 2 3 4 3 2 2 2 3 2 2" xfId="30630"/>
    <cellStyle name="Обычный 2 3 4 3 2 2 2 3 3" xfId="22438"/>
    <cellStyle name="Обычный 2 3 4 3 2 2 2 4" xfId="10150"/>
    <cellStyle name="Обычный 2 3 4 3 2 2 2 4 2" xfId="26534"/>
    <cellStyle name="Обычный 2 3 4 3 2 2 2 5" xfId="18342"/>
    <cellStyle name="Обычный 2 3 4 3 2 2 3" xfId="2982"/>
    <cellStyle name="Обычный 2 3 4 3 2 2 3 2" xfId="7078"/>
    <cellStyle name="Обычный 2 3 4 3 2 2 3 2 2" xfId="15270"/>
    <cellStyle name="Обычный 2 3 4 3 2 2 3 2 2 2" xfId="31654"/>
    <cellStyle name="Обычный 2 3 4 3 2 2 3 2 3" xfId="23462"/>
    <cellStyle name="Обычный 2 3 4 3 2 2 3 3" xfId="11174"/>
    <cellStyle name="Обычный 2 3 4 3 2 2 3 3 2" xfId="27558"/>
    <cellStyle name="Обычный 2 3 4 3 2 2 3 4" xfId="19366"/>
    <cellStyle name="Обычный 2 3 4 3 2 2 4" xfId="5030"/>
    <cellStyle name="Обычный 2 3 4 3 2 2 4 2" xfId="13222"/>
    <cellStyle name="Обычный 2 3 4 3 2 2 4 2 2" xfId="29606"/>
    <cellStyle name="Обычный 2 3 4 3 2 2 4 3" xfId="21414"/>
    <cellStyle name="Обычный 2 3 4 3 2 2 5" xfId="9126"/>
    <cellStyle name="Обычный 2 3 4 3 2 2 5 2" xfId="25510"/>
    <cellStyle name="Обычный 2 3 4 3 2 2 6" xfId="17318"/>
    <cellStyle name="Обычный 2 3 4 3 2 3" xfId="1446"/>
    <cellStyle name="Обычный 2 3 4 3 2 3 2" xfId="3494"/>
    <cellStyle name="Обычный 2 3 4 3 2 3 2 2" xfId="7590"/>
    <cellStyle name="Обычный 2 3 4 3 2 3 2 2 2" xfId="15782"/>
    <cellStyle name="Обычный 2 3 4 3 2 3 2 2 2 2" xfId="32166"/>
    <cellStyle name="Обычный 2 3 4 3 2 3 2 2 3" xfId="23974"/>
    <cellStyle name="Обычный 2 3 4 3 2 3 2 3" xfId="11686"/>
    <cellStyle name="Обычный 2 3 4 3 2 3 2 3 2" xfId="28070"/>
    <cellStyle name="Обычный 2 3 4 3 2 3 2 4" xfId="19878"/>
    <cellStyle name="Обычный 2 3 4 3 2 3 3" xfId="5542"/>
    <cellStyle name="Обычный 2 3 4 3 2 3 3 2" xfId="13734"/>
    <cellStyle name="Обычный 2 3 4 3 2 3 3 2 2" xfId="30118"/>
    <cellStyle name="Обычный 2 3 4 3 2 3 3 3" xfId="21926"/>
    <cellStyle name="Обычный 2 3 4 3 2 3 4" xfId="9638"/>
    <cellStyle name="Обычный 2 3 4 3 2 3 4 2" xfId="26022"/>
    <cellStyle name="Обычный 2 3 4 3 2 3 5" xfId="17830"/>
    <cellStyle name="Обычный 2 3 4 3 2 4" xfId="2470"/>
    <cellStyle name="Обычный 2 3 4 3 2 4 2" xfId="6566"/>
    <cellStyle name="Обычный 2 3 4 3 2 4 2 2" xfId="14758"/>
    <cellStyle name="Обычный 2 3 4 3 2 4 2 2 2" xfId="31142"/>
    <cellStyle name="Обычный 2 3 4 3 2 4 2 3" xfId="22950"/>
    <cellStyle name="Обычный 2 3 4 3 2 4 3" xfId="10662"/>
    <cellStyle name="Обычный 2 3 4 3 2 4 3 2" xfId="27046"/>
    <cellStyle name="Обычный 2 3 4 3 2 4 4" xfId="18854"/>
    <cellStyle name="Обычный 2 3 4 3 2 5" xfId="4518"/>
    <cellStyle name="Обычный 2 3 4 3 2 5 2" xfId="12710"/>
    <cellStyle name="Обычный 2 3 4 3 2 5 2 2" xfId="29094"/>
    <cellStyle name="Обычный 2 3 4 3 2 5 3" xfId="20902"/>
    <cellStyle name="Обычный 2 3 4 3 2 6" xfId="8614"/>
    <cellStyle name="Обычный 2 3 4 3 2 6 2" xfId="24998"/>
    <cellStyle name="Обычный 2 3 4 3 2 7" xfId="16806"/>
    <cellStyle name="Обычный 2 3 4 3 3" xfId="678"/>
    <cellStyle name="Обычный 2 3 4 3 3 2" xfId="1702"/>
    <cellStyle name="Обычный 2 3 4 3 3 2 2" xfId="3750"/>
    <cellStyle name="Обычный 2 3 4 3 3 2 2 2" xfId="7846"/>
    <cellStyle name="Обычный 2 3 4 3 3 2 2 2 2" xfId="16038"/>
    <cellStyle name="Обычный 2 3 4 3 3 2 2 2 2 2" xfId="32422"/>
    <cellStyle name="Обычный 2 3 4 3 3 2 2 2 3" xfId="24230"/>
    <cellStyle name="Обычный 2 3 4 3 3 2 2 3" xfId="11942"/>
    <cellStyle name="Обычный 2 3 4 3 3 2 2 3 2" xfId="28326"/>
    <cellStyle name="Обычный 2 3 4 3 3 2 2 4" xfId="20134"/>
    <cellStyle name="Обычный 2 3 4 3 3 2 3" xfId="5798"/>
    <cellStyle name="Обычный 2 3 4 3 3 2 3 2" xfId="13990"/>
    <cellStyle name="Обычный 2 3 4 3 3 2 3 2 2" xfId="30374"/>
    <cellStyle name="Обычный 2 3 4 3 3 2 3 3" xfId="22182"/>
    <cellStyle name="Обычный 2 3 4 3 3 2 4" xfId="9894"/>
    <cellStyle name="Обычный 2 3 4 3 3 2 4 2" xfId="26278"/>
    <cellStyle name="Обычный 2 3 4 3 3 2 5" xfId="18086"/>
    <cellStyle name="Обычный 2 3 4 3 3 3" xfId="2726"/>
    <cellStyle name="Обычный 2 3 4 3 3 3 2" xfId="6822"/>
    <cellStyle name="Обычный 2 3 4 3 3 3 2 2" xfId="15014"/>
    <cellStyle name="Обычный 2 3 4 3 3 3 2 2 2" xfId="31398"/>
    <cellStyle name="Обычный 2 3 4 3 3 3 2 3" xfId="23206"/>
    <cellStyle name="Обычный 2 3 4 3 3 3 3" xfId="10918"/>
    <cellStyle name="Обычный 2 3 4 3 3 3 3 2" xfId="27302"/>
    <cellStyle name="Обычный 2 3 4 3 3 3 4" xfId="19110"/>
    <cellStyle name="Обычный 2 3 4 3 3 4" xfId="4774"/>
    <cellStyle name="Обычный 2 3 4 3 3 4 2" xfId="12966"/>
    <cellStyle name="Обычный 2 3 4 3 3 4 2 2" xfId="29350"/>
    <cellStyle name="Обычный 2 3 4 3 3 4 3" xfId="21158"/>
    <cellStyle name="Обычный 2 3 4 3 3 5" xfId="8870"/>
    <cellStyle name="Обычный 2 3 4 3 3 5 2" xfId="25254"/>
    <cellStyle name="Обычный 2 3 4 3 3 6" xfId="17062"/>
    <cellStyle name="Обычный 2 3 4 3 4" xfId="1190"/>
    <cellStyle name="Обычный 2 3 4 3 4 2" xfId="3238"/>
    <cellStyle name="Обычный 2 3 4 3 4 2 2" xfId="7334"/>
    <cellStyle name="Обычный 2 3 4 3 4 2 2 2" xfId="15526"/>
    <cellStyle name="Обычный 2 3 4 3 4 2 2 2 2" xfId="31910"/>
    <cellStyle name="Обычный 2 3 4 3 4 2 2 3" xfId="23718"/>
    <cellStyle name="Обычный 2 3 4 3 4 2 3" xfId="11430"/>
    <cellStyle name="Обычный 2 3 4 3 4 2 3 2" xfId="27814"/>
    <cellStyle name="Обычный 2 3 4 3 4 2 4" xfId="19622"/>
    <cellStyle name="Обычный 2 3 4 3 4 3" xfId="5286"/>
    <cellStyle name="Обычный 2 3 4 3 4 3 2" xfId="13478"/>
    <cellStyle name="Обычный 2 3 4 3 4 3 2 2" xfId="29862"/>
    <cellStyle name="Обычный 2 3 4 3 4 3 3" xfId="21670"/>
    <cellStyle name="Обычный 2 3 4 3 4 4" xfId="9382"/>
    <cellStyle name="Обычный 2 3 4 3 4 4 2" xfId="25766"/>
    <cellStyle name="Обычный 2 3 4 3 4 5" xfId="17574"/>
    <cellStyle name="Обычный 2 3 4 3 5" xfId="2214"/>
    <cellStyle name="Обычный 2 3 4 3 5 2" xfId="6310"/>
    <cellStyle name="Обычный 2 3 4 3 5 2 2" xfId="14502"/>
    <cellStyle name="Обычный 2 3 4 3 5 2 2 2" xfId="30886"/>
    <cellStyle name="Обычный 2 3 4 3 5 2 3" xfId="22694"/>
    <cellStyle name="Обычный 2 3 4 3 5 3" xfId="10406"/>
    <cellStyle name="Обычный 2 3 4 3 5 3 2" xfId="26790"/>
    <cellStyle name="Обычный 2 3 4 3 5 4" xfId="18598"/>
    <cellStyle name="Обычный 2 3 4 3 6" xfId="4262"/>
    <cellStyle name="Обычный 2 3 4 3 6 2" xfId="12454"/>
    <cellStyle name="Обычный 2 3 4 3 6 2 2" xfId="28838"/>
    <cellStyle name="Обычный 2 3 4 3 6 3" xfId="20646"/>
    <cellStyle name="Обычный 2 3 4 3 7" xfId="8358"/>
    <cellStyle name="Обычный 2 3 4 3 7 2" xfId="24742"/>
    <cellStyle name="Обычный 2 3 4 3 8" xfId="16550"/>
    <cellStyle name="Обычный 2 3 4 4" xfId="294"/>
    <cellStyle name="Обычный 2 3 4 4 2" xfId="806"/>
    <cellStyle name="Обычный 2 3 4 4 2 2" xfId="1830"/>
    <cellStyle name="Обычный 2 3 4 4 2 2 2" xfId="3878"/>
    <cellStyle name="Обычный 2 3 4 4 2 2 2 2" xfId="7974"/>
    <cellStyle name="Обычный 2 3 4 4 2 2 2 2 2" xfId="16166"/>
    <cellStyle name="Обычный 2 3 4 4 2 2 2 2 2 2" xfId="32550"/>
    <cellStyle name="Обычный 2 3 4 4 2 2 2 2 3" xfId="24358"/>
    <cellStyle name="Обычный 2 3 4 4 2 2 2 3" xfId="12070"/>
    <cellStyle name="Обычный 2 3 4 4 2 2 2 3 2" xfId="28454"/>
    <cellStyle name="Обычный 2 3 4 4 2 2 2 4" xfId="20262"/>
    <cellStyle name="Обычный 2 3 4 4 2 2 3" xfId="5926"/>
    <cellStyle name="Обычный 2 3 4 4 2 2 3 2" xfId="14118"/>
    <cellStyle name="Обычный 2 3 4 4 2 2 3 2 2" xfId="30502"/>
    <cellStyle name="Обычный 2 3 4 4 2 2 3 3" xfId="22310"/>
    <cellStyle name="Обычный 2 3 4 4 2 2 4" xfId="10022"/>
    <cellStyle name="Обычный 2 3 4 4 2 2 4 2" xfId="26406"/>
    <cellStyle name="Обычный 2 3 4 4 2 2 5" xfId="18214"/>
    <cellStyle name="Обычный 2 3 4 4 2 3" xfId="2854"/>
    <cellStyle name="Обычный 2 3 4 4 2 3 2" xfId="6950"/>
    <cellStyle name="Обычный 2 3 4 4 2 3 2 2" xfId="15142"/>
    <cellStyle name="Обычный 2 3 4 4 2 3 2 2 2" xfId="31526"/>
    <cellStyle name="Обычный 2 3 4 4 2 3 2 3" xfId="23334"/>
    <cellStyle name="Обычный 2 3 4 4 2 3 3" xfId="11046"/>
    <cellStyle name="Обычный 2 3 4 4 2 3 3 2" xfId="27430"/>
    <cellStyle name="Обычный 2 3 4 4 2 3 4" xfId="19238"/>
    <cellStyle name="Обычный 2 3 4 4 2 4" xfId="4902"/>
    <cellStyle name="Обычный 2 3 4 4 2 4 2" xfId="13094"/>
    <cellStyle name="Обычный 2 3 4 4 2 4 2 2" xfId="29478"/>
    <cellStyle name="Обычный 2 3 4 4 2 4 3" xfId="21286"/>
    <cellStyle name="Обычный 2 3 4 4 2 5" xfId="8998"/>
    <cellStyle name="Обычный 2 3 4 4 2 5 2" xfId="25382"/>
    <cellStyle name="Обычный 2 3 4 4 2 6" xfId="17190"/>
    <cellStyle name="Обычный 2 3 4 4 3" xfId="1318"/>
    <cellStyle name="Обычный 2 3 4 4 3 2" xfId="3366"/>
    <cellStyle name="Обычный 2 3 4 4 3 2 2" xfId="7462"/>
    <cellStyle name="Обычный 2 3 4 4 3 2 2 2" xfId="15654"/>
    <cellStyle name="Обычный 2 3 4 4 3 2 2 2 2" xfId="32038"/>
    <cellStyle name="Обычный 2 3 4 4 3 2 2 3" xfId="23846"/>
    <cellStyle name="Обычный 2 3 4 4 3 2 3" xfId="11558"/>
    <cellStyle name="Обычный 2 3 4 4 3 2 3 2" xfId="27942"/>
    <cellStyle name="Обычный 2 3 4 4 3 2 4" xfId="19750"/>
    <cellStyle name="Обычный 2 3 4 4 3 3" xfId="5414"/>
    <cellStyle name="Обычный 2 3 4 4 3 3 2" xfId="13606"/>
    <cellStyle name="Обычный 2 3 4 4 3 3 2 2" xfId="29990"/>
    <cellStyle name="Обычный 2 3 4 4 3 3 3" xfId="21798"/>
    <cellStyle name="Обычный 2 3 4 4 3 4" xfId="9510"/>
    <cellStyle name="Обычный 2 3 4 4 3 4 2" xfId="25894"/>
    <cellStyle name="Обычный 2 3 4 4 3 5" xfId="17702"/>
    <cellStyle name="Обычный 2 3 4 4 4" xfId="2342"/>
    <cellStyle name="Обычный 2 3 4 4 4 2" xfId="6438"/>
    <cellStyle name="Обычный 2 3 4 4 4 2 2" xfId="14630"/>
    <cellStyle name="Обычный 2 3 4 4 4 2 2 2" xfId="31014"/>
    <cellStyle name="Обычный 2 3 4 4 4 2 3" xfId="22822"/>
    <cellStyle name="Обычный 2 3 4 4 4 3" xfId="10534"/>
    <cellStyle name="Обычный 2 3 4 4 4 3 2" xfId="26918"/>
    <cellStyle name="Обычный 2 3 4 4 4 4" xfId="18726"/>
    <cellStyle name="Обычный 2 3 4 4 5" xfId="4390"/>
    <cellStyle name="Обычный 2 3 4 4 5 2" xfId="12582"/>
    <cellStyle name="Обычный 2 3 4 4 5 2 2" xfId="28966"/>
    <cellStyle name="Обычный 2 3 4 4 5 3" xfId="20774"/>
    <cellStyle name="Обычный 2 3 4 4 6" xfId="8486"/>
    <cellStyle name="Обычный 2 3 4 4 6 2" xfId="24870"/>
    <cellStyle name="Обычный 2 3 4 4 7" xfId="16678"/>
    <cellStyle name="Обычный 2 3 4 5" xfId="550"/>
    <cellStyle name="Обычный 2 3 4 5 2" xfId="1574"/>
    <cellStyle name="Обычный 2 3 4 5 2 2" xfId="3622"/>
    <cellStyle name="Обычный 2 3 4 5 2 2 2" xfId="7718"/>
    <cellStyle name="Обычный 2 3 4 5 2 2 2 2" xfId="15910"/>
    <cellStyle name="Обычный 2 3 4 5 2 2 2 2 2" xfId="32294"/>
    <cellStyle name="Обычный 2 3 4 5 2 2 2 3" xfId="24102"/>
    <cellStyle name="Обычный 2 3 4 5 2 2 3" xfId="11814"/>
    <cellStyle name="Обычный 2 3 4 5 2 2 3 2" xfId="28198"/>
    <cellStyle name="Обычный 2 3 4 5 2 2 4" xfId="20006"/>
    <cellStyle name="Обычный 2 3 4 5 2 3" xfId="5670"/>
    <cellStyle name="Обычный 2 3 4 5 2 3 2" xfId="13862"/>
    <cellStyle name="Обычный 2 3 4 5 2 3 2 2" xfId="30246"/>
    <cellStyle name="Обычный 2 3 4 5 2 3 3" xfId="22054"/>
    <cellStyle name="Обычный 2 3 4 5 2 4" xfId="9766"/>
    <cellStyle name="Обычный 2 3 4 5 2 4 2" xfId="26150"/>
    <cellStyle name="Обычный 2 3 4 5 2 5" xfId="17958"/>
    <cellStyle name="Обычный 2 3 4 5 3" xfId="2598"/>
    <cellStyle name="Обычный 2 3 4 5 3 2" xfId="6694"/>
    <cellStyle name="Обычный 2 3 4 5 3 2 2" xfId="14886"/>
    <cellStyle name="Обычный 2 3 4 5 3 2 2 2" xfId="31270"/>
    <cellStyle name="Обычный 2 3 4 5 3 2 3" xfId="23078"/>
    <cellStyle name="Обычный 2 3 4 5 3 3" xfId="10790"/>
    <cellStyle name="Обычный 2 3 4 5 3 3 2" xfId="27174"/>
    <cellStyle name="Обычный 2 3 4 5 3 4" xfId="18982"/>
    <cellStyle name="Обычный 2 3 4 5 4" xfId="4646"/>
    <cellStyle name="Обычный 2 3 4 5 4 2" xfId="12838"/>
    <cellStyle name="Обычный 2 3 4 5 4 2 2" xfId="29222"/>
    <cellStyle name="Обычный 2 3 4 5 4 3" xfId="21030"/>
    <cellStyle name="Обычный 2 3 4 5 5" xfId="8742"/>
    <cellStyle name="Обычный 2 3 4 5 5 2" xfId="25126"/>
    <cellStyle name="Обычный 2 3 4 5 6" xfId="16934"/>
    <cellStyle name="Обычный 2 3 4 6" xfId="1062"/>
    <cellStyle name="Обычный 2 3 4 6 2" xfId="3110"/>
    <cellStyle name="Обычный 2 3 4 6 2 2" xfId="7206"/>
    <cellStyle name="Обычный 2 3 4 6 2 2 2" xfId="15398"/>
    <cellStyle name="Обычный 2 3 4 6 2 2 2 2" xfId="31782"/>
    <cellStyle name="Обычный 2 3 4 6 2 2 3" xfId="23590"/>
    <cellStyle name="Обычный 2 3 4 6 2 3" xfId="11302"/>
    <cellStyle name="Обычный 2 3 4 6 2 3 2" xfId="27686"/>
    <cellStyle name="Обычный 2 3 4 6 2 4" xfId="19494"/>
    <cellStyle name="Обычный 2 3 4 6 3" xfId="5158"/>
    <cellStyle name="Обычный 2 3 4 6 3 2" xfId="13350"/>
    <cellStyle name="Обычный 2 3 4 6 3 2 2" xfId="29734"/>
    <cellStyle name="Обычный 2 3 4 6 3 3" xfId="21542"/>
    <cellStyle name="Обычный 2 3 4 6 4" xfId="9254"/>
    <cellStyle name="Обычный 2 3 4 6 4 2" xfId="25638"/>
    <cellStyle name="Обычный 2 3 4 6 5" xfId="17446"/>
    <cellStyle name="Обычный 2 3 4 7" xfId="2086"/>
    <cellStyle name="Обычный 2 3 4 7 2" xfId="6182"/>
    <cellStyle name="Обычный 2 3 4 7 2 2" xfId="14374"/>
    <cellStyle name="Обычный 2 3 4 7 2 2 2" xfId="30758"/>
    <cellStyle name="Обычный 2 3 4 7 2 3" xfId="22566"/>
    <cellStyle name="Обычный 2 3 4 7 3" xfId="10278"/>
    <cellStyle name="Обычный 2 3 4 7 3 2" xfId="26662"/>
    <cellStyle name="Обычный 2 3 4 7 4" xfId="18470"/>
    <cellStyle name="Обычный 2 3 4 8" xfId="4134"/>
    <cellStyle name="Обычный 2 3 4 8 2" xfId="12326"/>
    <cellStyle name="Обычный 2 3 4 8 2 2" xfId="28710"/>
    <cellStyle name="Обычный 2 3 4 8 3" xfId="20518"/>
    <cellStyle name="Обычный 2 3 4 9" xfId="8230"/>
    <cellStyle name="Обычный 2 3 4 9 2" xfId="24614"/>
    <cellStyle name="Обычный 2 3 5" xfId="70"/>
    <cellStyle name="Обычный 2 3 5 2" xfId="198"/>
    <cellStyle name="Обычный 2 3 5 2 2" xfId="454"/>
    <cellStyle name="Обычный 2 3 5 2 2 2" xfId="966"/>
    <cellStyle name="Обычный 2 3 5 2 2 2 2" xfId="1990"/>
    <cellStyle name="Обычный 2 3 5 2 2 2 2 2" xfId="4038"/>
    <cellStyle name="Обычный 2 3 5 2 2 2 2 2 2" xfId="8134"/>
    <cellStyle name="Обычный 2 3 5 2 2 2 2 2 2 2" xfId="16326"/>
    <cellStyle name="Обычный 2 3 5 2 2 2 2 2 2 2 2" xfId="32710"/>
    <cellStyle name="Обычный 2 3 5 2 2 2 2 2 2 3" xfId="24518"/>
    <cellStyle name="Обычный 2 3 5 2 2 2 2 2 3" xfId="12230"/>
    <cellStyle name="Обычный 2 3 5 2 2 2 2 2 3 2" xfId="28614"/>
    <cellStyle name="Обычный 2 3 5 2 2 2 2 2 4" xfId="20422"/>
    <cellStyle name="Обычный 2 3 5 2 2 2 2 3" xfId="6086"/>
    <cellStyle name="Обычный 2 3 5 2 2 2 2 3 2" xfId="14278"/>
    <cellStyle name="Обычный 2 3 5 2 2 2 2 3 2 2" xfId="30662"/>
    <cellStyle name="Обычный 2 3 5 2 2 2 2 3 3" xfId="22470"/>
    <cellStyle name="Обычный 2 3 5 2 2 2 2 4" xfId="10182"/>
    <cellStyle name="Обычный 2 3 5 2 2 2 2 4 2" xfId="26566"/>
    <cellStyle name="Обычный 2 3 5 2 2 2 2 5" xfId="18374"/>
    <cellStyle name="Обычный 2 3 5 2 2 2 3" xfId="3014"/>
    <cellStyle name="Обычный 2 3 5 2 2 2 3 2" xfId="7110"/>
    <cellStyle name="Обычный 2 3 5 2 2 2 3 2 2" xfId="15302"/>
    <cellStyle name="Обычный 2 3 5 2 2 2 3 2 2 2" xfId="31686"/>
    <cellStyle name="Обычный 2 3 5 2 2 2 3 2 3" xfId="23494"/>
    <cellStyle name="Обычный 2 3 5 2 2 2 3 3" xfId="11206"/>
    <cellStyle name="Обычный 2 3 5 2 2 2 3 3 2" xfId="27590"/>
    <cellStyle name="Обычный 2 3 5 2 2 2 3 4" xfId="19398"/>
    <cellStyle name="Обычный 2 3 5 2 2 2 4" xfId="5062"/>
    <cellStyle name="Обычный 2 3 5 2 2 2 4 2" xfId="13254"/>
    <cellStyle name="Обычный 2 3 5 2 2 2 4 2 2" xfId="29638"/>
    <cellStyle name="Обычный 2 3 5 2 2 2 4 3" xfId="21446"/>
    <cellStyle name="Обычный 2 3 5 2 2 2 5" xfId="9158"/>
    <cellStyle name="Обычный 2 3 5 2 2 2 5 2" xfId="25542"/>
    <cellStyle name="Обычный 2 3 5 2 2 2 6" xfId="17350"/>
    <cellStyle name="Обычный 2 3 5 2 2 3" xfId="1478"/>
    <cellStyle name="Обычный 2 3 5 2 2 3 2" xfId="3526"/>
    <cellStyle name="Обычный 2 3 5 2 2 3 2 2" xfId="7622"/>
    <cellStyle name="Обычный 2 3 5 2 2 3 2 2 2" xfId="15814"/>
    <cellStyle name="Обычный 2 3 5 2 2 3 2 2 2 2" xfId="32198"/>
    <cellStyle name="Обычный 2 3 5 2 2 3 2 2 3" xfId="24006"/>
    <cellStyle name="Обычный 2 3 5 2 2 3 2 3" xfId="11718"/>
    <cellStyle name="Обычный 2 3 5 2 2 3 2 3 2" xfId="28102"/>
    <cellStyle name="Обычный 2 3 5 2 2 3 2 4" xfId="19910"/>
    <cellStyle name="Обычный 2 3 5 2 2 3 3" xfId="5574"/>
    <cellStyle name="Обычный 2 3 5 2 2 3 3 2" xfId="13766"/>
    <cellStyle name="Обычный 2 3 5 2 2 3 3 2 2" xfId="30150"/>
    <cellStyle name="Обычный 2 3 5 2 2 3 3 3" xfId="21958"/>
    <cellStyle name="Обычный 2 3 5 2 2 3 4" xfId="9670"/>
    <cellStyle name="Обычный 2 3 5 2 2 3 4 2" xfId="26054"/>
    <cellStyle name="Обычный 2 3 5 2 2 3 5" xfId="17862"/>
    <cellStyle name="Обычный 2 3 5 2 2 4" xfId="2502"/>
    <cellStyle name="Обычный 2 3 5 2 2 4 2" xfId="6598"/>
    <cellStyle name="Обычный 2 3 5 2 2 4 2 2" xfId="14790"/>
    <cellStyle name="Обычный 2 3 5 2 2 4 2 2 2" xfId="31174"/>
    <cellStyle name="Обычный 2 3 5 2 2 4 2 3" xfId="22982"/>
    <cellStyle name="Обычный 2 3 5 2 2 4 3" xfId="10694"/>
    <cellStyle name="Обычный 2 3 5 2 2 4 3 2" xfId="27078"/>
    <cellStyle name="Обычный 2 3 5 2 2 4 4" xfId="18886"/>
    <cellStyle name="Обычный 2 3 5 2 2 5" xfId="4550"/>
    <cellStyle name="Обычный 2 3 5 2 2 5 2" xfId="12742"/>
    <cellStyle name="Обычный 2 3 5 2 2 5 2 2" xfId="29126"/>
    <cellStyle name="Обычный 2 3 5 2 2 5 3" xfId="20934"/>
    <cellStyle name="Обычный 2 3 5 2 2 6" xfId="8646"/>
    <cellStyle name="Обычный 2 3 5 2 2 6 2" xfId="25030"/>
    <cellStyle name="Обычный 2 3 5 2 2 7" xfId="16838"/>
    <cellStyle name="Обычный 2 3 5 2 3" xfId="710"/>
    <cellStyle name="Обычный 2 3 5 2 3 2" xfId="1734"/>
    <cellStyle name="Обычный 2 3 5 2 3 2 2" xfId="3782"/>
    <cellStyle name="Обычный 2 3 5 2 3 2 2 2" xfId="7878"/>
    <cellStyle name="Обычный 2 3 5 2 3 2 2 2 2" xfId="16070"/>
    <cellStyle name="Обычный 2 3 5 2 3 2 2 2 2 2" xfId="32454"/>
    <cellStyle name="Обычный 2 3 5 2 3 2 2 2 3" xfId="24262"/>
    <cellStyle name="Обычный 2 3 5 2 3 2 2 3" xfId="11974"/>
    <cellStyle name="Обычный 2 3 5 2 3 2 2 3 2" xfId="28358"/>
    <cellStyle name="Обычный 2 3 5 2 3 2 2 4" xfId="20166"/>
    <cellStyle name="Обычный 2 3 5 2 3 2 3" xfId="5830"/>
    <cellStyle name="Обычный 2 3 5 2 3 2 3 2" xfId="14022"/>
    <cellStyle name="Обычный 2 3 5 2 3 2 3 2 2" xfId="30406"/>
    <cellStyle name="Обычный 2 3 5 2 3 2 3 3" xfId="22214"/>
    <cellStyle name="Обычный 2 3 5 2 3 2 4" xfId="9926"/>
    <cellStyle name="Обычный 2 3 5 2 3 2 4 2" xfId="26310"/>
    <cellStyle name="Обычный 2 3 5 2 3 2 5" xfId="18118"/>
    <cellStyle name="Обычный 2 3 5 2 3 3" xfId="2758"/>
    <cellStyle name="Обычный 2 3 5 2 3 3 2" xfId="6854"/>
    <cellStyle name="Обычный 2 3 5 2 3 3 2 2" xfId="15046"/>
    <cellStyle name="Обычный 2 3 5 2 3 3 2 2 2" xfId="31430"/>
    <cellStyle name="Обычный 2 3 5 2 3 3 2 3" xfId="23238"/>
    <cellStyle name="Обычный 2 3 5 2 3 3 3" xfId="10950"/>
    <cellStyle name="Обычный 2 3 5 2 3 3 3 2" xfId="27334"/>
    <cellStyle name="Обычный 2 3 5 2 3 3 4" xfId="19142"/>
    <cellStyle name="Обычный 2 3 5 2 3 4" xfId="4806"/>
    <cellStyle name="Обычный 2 3 5 2 3 4 2" xfId="12998"/>
    <cellStyle name="Обычный 2 3 5 2 3 4 2 2" xfId="29382"/>
    <cellStyle name="Обычный 2 3 5 2 3 4 3" xfId="21190"/>
    <cellStyle name="Обычный 2 3 5 2 3 5" xfId="8902"/>
    <cellStyle name="Обычный 2 3 5 2 3 5 2" xfId="25286"/>
    <cellStyle name="Обычный 2 3 5 2 3 6" xfId="17094"/>
    <cellStyle name="Обычный 2 3 5 2 4" xfId="1222"/>
    <cellStyle name="Обычный 2 3 5 2 4 2" xfId="3270"/>
    <cellStyle name="Обычный 2 3 5 2 4 2 2" xfId="7366"/>
    <cellStyle name="Обычный 2 3 5 2 4 2 2 2" xfId="15558"/>
    <cellStyle name="Обычный 2 3 5 2 4 2 2 2 2" xfId="31942"/>
    <cellStyle name="Обычный 2 3 5 2 4 2 2 3" xfId="23750"/>
    <cellStyle name="Обычный 2 3 5 2 4 2 3" xfId="11462"/>
    <cellStyle name="Обычный 2 3 5 2 4 2 3 2" xfId="27846"/>
    <cellStyle name="Обычный 2 3 5 2 4 2 4" xfId="19654"/>
    <cellStyle name="Обычный 2 3 5 2 4 3" xfId="5318"/>
    <cellStyle name="Обычный 2 3 5 2 4 3 2" xfId="13510"/>
    <cellStyle name="Обычный 2 3 5 2 4 3 2 2" xfId="29894"/>
    <cellStyle name="Обычный 2 3 5 2 4 3 3" xfId="21702"/>
    <cellStyle name="Обычный 2 3 5 2 4 4" xfId="9414"/>
    <cellStyle name="Обычный 2 3 5 2 4 4 2" xfId="25798"/>
    <cellStyle name="Обычный 2 3 5 2 4 5" xfId="17606"/>
    <cellStyle name="Обычный 2 3 5 2 5" xfId="2246"/>
    <cellStyle name="Обычный 2 3 5 2 5 2" xfId="6342"/>
    <cellStyle name="Обычный 2 3 5 2 5 2 2" xfId="14534"/>
    <cellStyle name="Обычный 2 3 5 2 5 2 2 2" xfId="30918"/>
    <cellStyle name="Обычный 2 3 5 2 5 2 3" xfId="22726"/>
    <cellStyle name="Обычный 2 3 5 2 5 3" xfId="10438"/>
    <cellStyle name="Обычный 2 3 5 2 5 3 2" xfId="26822"/>
    <cellStyle name="Обычный 2 3 5 2 5 4" xfId="18630"/>
    <cellStyle name="Обычный 2 3 5 2 6" xfId="4294"/>
    <cellStyle name="Обычный 2 3 5 2 6 2" xfId="12486"/>
    <cellStyle name="Обычный 2 3 5 2 6 2 2" xfId="28870"/>
    <cellStyle name="Обычный 2 3 5 2 6 3" xfId="20678"/>
    <cellStyle name="Обычный 2 3 5 2 7" xfId="8390"/>
    <cellStyle name="Обычный 2 3 5 2 7 2" xfId="24774"/>
    <cellStyle name="Обычный 2 3 5 2 8" xfId="16582"/>
    <cellStyle name="Обычный 2 3 5 3" xfId="326"/>
    <cellStyle name="Обычный 2 3 5 3 2" xfId="838"/>
    <cellStyle name="Обычный 2 3 5 3 2 2" xfId="1862"/>
    <cellStyle name="Обычный 2 3 5 3 2 2 2" xfId="3910"/>
    <cellStyle name="Обычный 2 3 5 3 2 2 2 2" xfId="8006"/>
    <cellStyle name="Обычный 2 3 5 3 2 2 2 2 2" xfId="16198"/>
    <cellStyle name="Обычный 2 3 5 3 2 2 2 2 2 2" xfId="32582"/>
    <cellStyle name="Обычный 2 3 5 3 2 2 2 2 3" xfId="24390"/>
    <cellStyle name="Обычный 2 3 5 3 2 2 2 3" xfId="12102"/>
    <cellStyle name="Обычный 2 3 5 3 2 2 2 3 2" xfId="28486"/>
    <cellStyle name="Обычный 2 3 5 3 2 2 2 4" xfId="20294"/>
    <cellStyle name="Обычный 2 3 5 3 2 2 3" xfId="5958"/>
    <cellStyle name="Обычный 2 3 5 3 2 2 3 2" xfId="14150"/>
    <cellStyle name="Обычный 2 3 5 3 2 2 3 2 2" xfId="30534"/>
    <cellStyle name="Обычный 2 3 5 3 2 2 3 3" xfId="22342"/>
    <cellStyle name="Обычный 2 3 5 3 2 2 4" xfId="10054"/>
    <cellStyle name="Обычный 2 3 5 3 2 2 4 2" xfId="26438"/>
    <cellStyle name="Обычный 2 3 5 3 2 2 5" xfId="18246"/>
    <cellStyle name="Обычный 2 3 5 3 2 3" xfId="2886"/>
    <cellStyle name="Обычный 2 3 5 3 2 3 2" xfId="6982"/>
    <cellStyle name="Обычный 2 3 5 3 2 3 2 2" xfId="15174"/>
    <cellStyle name="Обычный 2 3 5 3 2 3 2 2 2" xfId="31558"/>
    <cellStyle name="Обычный 2 3 5 3 2 3 2 3" xfId="23366"/>
    <cellStyle name="Обычный 2 3 5 3 2 3 3" xfId="11078"/>
    <cellStyle name="Обычный 2 3 5 3 2 3 3 2" xfId="27462"/>
    <cellStyle name="Обычный 2 3 5 3 2 3 4" xfId="19270"/>
    <cellStyle name="Обычный 2 3 5 3 2 4" xfId="4934"/>
    <cellStyle name="Обычный 2 3 5 3 2 4 2" xfId="13126"/>
    <cellStyle name="Обычный 2 3 5 3 2 4 2 2" xfId="29510"/>
    <cellStyle name="Обычный 2 3 5 3 2 4 3" xfId="21318"/>
    <cellStyle name="Обычный 2 3 5 3 2 5" xfId="9030"/>
    <cellStyle name="Обычный 2 3 5 3 2 5 2" xfId="25414"/>
    <cellStyle name="Обычный 2 3 5 3 2 6" xfId="17222"/>
    <cellStyle name="Обычный 2 3 5 3 3" xfId="1350"/>
    <cellStyle name="Обычный 2 3 5 3 3 2" xfId="3398"/>
    <cellStyle name="Обычный 2 3 5 3 3 2 2" xfId="7494"/>
    <cellStyle name="Обычный 2 3 5 3 3 2 2 2" xfId="15686"/>
    <cellStyle name="Обычный 2 3 5 3 3 2 2 2 2" xfId="32070"/>
    <cellStyle name="Обычный 2 3 5 3 3 2 2 3" xfId="23878"/>
    <cellStyle name="Обычный 2 3 5 3 3 2 3" xfId="11590"/>
    <cellStyle name="Обычный 2 3 5 3 3 2 3 2" xfId="27974"/>
    <cellStyle name="Обычный 2 3 5 3 3 2 4" xfId="19782"/>
    <cellStyle name="Обычный 2 3 5 3 3 3" xfId="5446"/>
    <cellStyle name="Обычный 2 3 5 3 3 3 2" xfId="13638"/>
    <cellStyle name="Обычный 2 3 5 3 3 3 2 2" xfId="30022"/>
    <cellStyle name="Обычный 2 3 5 3 3 3 3" xfId="21830"/>
    <cellStyle name="Обычный 2 3 5 3 3 4" xfId="9542"/>
    <cellStyle name="Обычный 2 3 5 3 3 4 2" xfId="25926"/>
    <cellStyle name="Обычный 2 3 5 3 3 5" xfId="17734"/>
    <cellStyle name="Обычный 2 3 5 3 4" xfId="2374"/>
    <cellStyle name="Обычный 2 3 5 3 4 2" xfId="6470"/>
    <cellStyle name="Обычный 2 3 5 3 4 2 2" xfId="14662"/>
    <cellStyle name="Обычный 2 3 5 3 4 2 2 2" xfId="31046"/>
    <cellStyle name="Обычный 2 3 5 3 4 2 3" xfId="22854"/>
    <cellStyle name="Обычный 2 3 5 3 4 3" xfId="10566"/>
    <cellStyle name="Обычный 2 3 5 3 4 3 2" xfId="26950"/>
    <cellStyle name="Обычный 2 3 5 3 4 4" xfId="18758"/>
    <cellStyle name="Обычный 2 3 5 3 5" xfId="4422"/>
    <cellStyle name="Обычный 2 3 5 3 5 2" xfId="12614"/>
    <cellStyle name="Обычный 2 3 5 3 5 2 2" xfId="28998"/>
    <cellStyle name="Обычный 2 3 5 3 5 3" xfId="20806"/>
    <cellStyle name="Обычный 2 3 5 3 6" xfId="8518"/>
    <cellStyle name="Обычный 2 3 5 3 6 2" xfId="24902"/>
    <cellStyle name="Обычный 2 3 5 3 7" xfId="16710"/>
    <cellStyle name="Обычный 2 3 5 4" xfId="582"/>
    <cellStyle name="Обычный 2 3 5 4 2" xfId="1606"/>
    <cellStyle name="Обычный 2 3 5 4 2 2" xfId="3654"/>
    <cellStyle name="Обычный 2 3 5 4 2 2 2" xfId="7750"/>
    <cellStyle name="Обычный 2 3 5 4 2 2 2 2" xfId="15942"/>
    <cellStyle name="Обычный 2 3 5 4 2 2 2 2 2" xfId="32326"/>
    <cellStyle name="Обычный 2 3 5 4 2 2 2 3" xfId="24134"/>
    <cellStyle name="Обычный 2 3 5 4 2 2 3" xfId="11846"/>
    <cellStyle name="Обычный 2 3 5 4 2 2 3 2" xfId="28230"/>
    <cellStyle name="Обычный 2 3 5 4 2 2 4" xfId="20038"/>
    <cellStyle name="Обычный 2 3 5 4 2 3" xfId="5702"/>
    <cellStyle name="Обычный 2 3 5 4 2 3 2" xfId="13894"/>
    <cellStyle name="Обычный 2 3 5 4 2 3 2 2" xfId="30278"/>
    <cellStyle name="Обычный 2 3 5 4 2 3 3" xfId="22086"/>
    <cellStyle name="Обычный 2 3 5 4 2 4" xfId="9798"/>
    <cellStyle name="Обычный 2 3 5 4 2 4 2" xfId="26182"/>
    <cellStyle name="Обычный 2 3 5 4 2 5" xfId="17990"/>
    <cellStyle name="Обычный 2 3 5 4 3" xfId="2630"/>
    <cellStyle name="Обычный 2 3 5 4 3 2" xfId="6726"/>
    <cellStyle name="Обычный 2 3 5 4 3 2 2" xfId="14918"/>
    <cellStyle name="Обычный 2 3 5 4 3 2 2 2" xfId="31302"/>
    <cellStyle name="Обычный 2 3 5 4 3 2 3" xfId="23110"/>
    <cellStyle name="Обычный 2 3 5 4 3 3" xfId="10822"/>
    <cellStyle name="Обычный 2 3 5 4 3 3 2" xfId="27206"/>
    <cellStyle name="Обычный 2 3 5 4 3 4" xfId="19014"/>
    <cellStyle name="Обычный 2 3 5 4 4" xfId="4678"/>
    <cellStyle name="Обычный 2 3 5 4 4 2" xfId="12870"/>
    <cellStyle name="Обычный 2 3 5 4 4 2 2" xfId="29254"/>
    <cellStyle name="Обычный 2 3 5 4 4 3" xfId="21062"/>
    <cellStyle name="Обычный 2 3 5 4 5" xfId="8774"/>
    <cellStyle name="Обычный 2 3 5 4 5 2" xfId="25158"/>
    <cellStyle name="Обычный 2 3 5 4 6" xfId="16966"/>
    <cellStyle name="Обычный 2 3 5 5" xfId="1094"/>
    <cellStyle name="Обычный 2 3 5 5 2" xfId="3142"/>
    <cellStyle name="Обычный 2 3 5 5 2 2" xfId="7238"/>
    <cellStyle name="Обычный 2 3 5 5 2 2 2" xfId="15430"/>
    <cellStyle name="Обычный 2 3 5 5 2 2 2 2" xfId="31814"/>
    <cellStyle name="Обычный 2 3 5 5 2 2 3" xfId="23622"/>
    <cellStyle name="Обычный 2 3 5 5 2 3" xfId="11334"/>
    <cellStyle name="Обычный 2 3 5 5 2 3 2" xfId="27718"/>
    <cellStyle name="Обычный 2 3 5 5 2 4" xfId="19526"/>
    <cellStyle name="Обычный 2 3 5 5 3" xfId="5190"/>
    <cellStyle name="Обычный 2 3 5 5 3 2" xfId="13382"/>
    <cellStyle name="Обычный 2 3 5 5 3 2 2" xfId="29766"/>
    <cellStyle name="Обычный 2 3 5 5 3 3" xfId="21574"/>
    <cellStyle name="Обычный 2 3 5 5 4" xfId="9286"/>
    <cellStyle name="Обычный 2 3 5 5 4 2" xfId="25670"/>
    <cellStyle name="Обычный 2 3 5 5 5" xfId="17478"/>
    <cellStyle name="Обычный 2 3 5 6" xfId="2118"/>
    <cellStyle name="Обычный 2 3 5 6 2" xfId="6214"/>
    <cellStyle name="Обычный 2 3 5 6 2 2" xfId="14406"/>
    <cellStyle name="Обычный 2 3 5 6 2 2 2" xfId="30790"/>
    <cellStyle name="Обычный 2 3 5 6 2 3" xfId="22598"/>
    <cellStyle name="Обычный 2 3 5 6 3" xfId="10310"/>
    <cellStyle name="Обычный 2 3 5 6 3 2" xfId="26694"/>
    <cellStyle name="Обычный 2 3 5 6 4" xfId="18502"/>
    <cellStyle name="Обычный 2 3 5 7" xfId="4166"/>
    <cellStyle name="Обычный 2 3 5 7 2" xfId="12358"/>
    <cellStyle name="Обычный 2 3 5 7 2 2" xfId="28742"/>
    <cellStyle name="Обычный 2 3 5 7 3" xfId="20550"/>
    <cellStyle name="Обычный 2 3 5 8" xfId="8262"/>
    <cellStyle name="Обычный 2 3 5 8 2" xfId="24646"/>
    <cellStyle name="Обычный 2 3 5 9" xfId="16454"/>
    <cellStyle name="Обычный 2 3 6" xfId="134"/>
    <cellStyle name="Обычный 2 3 6 2" xfId="390"/>
    <cellStyle name="Обычный 2 3 6 2 2" xfId="902"/>
    <cellStyle name="Обычный 2 3 6 2 2 2" xfId="1926"/>
    <cellStyle name="Обычный 2 3 6 2 2 2 2" xfId="3974"/>
    <cellStyle name="Обычный 2 3 6 2 2 2 2 2" xfId="8070"/>
    <cellStyle name="Обычный 2 3 6 2 2 2 2 2 2" xfId="16262"/>
    <cellStyle name="Обычный 2 3 6 2 2 2 2 2 2 2" xfId="32646"/>
    <cellStyle name="Обычный 2 3 6 2 2 2 2 2 3" xfId="24454"/>
    <cellStyle name="Обычный 2 3 6 2 2 2 2 3" xfId="12166"/>
    <cellStyle name="Обычный 2 3 6 2 2 2 2 3 2" xfId="28550"/>
    <cellStyle name="Обычный 2 3 6 2 2 2 2 4" xfId="20358"/>
    <cellStyle name="Обычный 2 3 6 2 2 2 3" xfId="6022"/>
    <cellStyle name="Обычный 2 3 6 2 2 2 3 2" xfId="14214"/>
    <cellStyle name="Обычный 2 3 6 2 2 2 3 2 2" xfId="30598"/>
    <cellStyle name="Обычный 2 3 6 2 2 2 3 3" xfId="22406"/>
    <cellStyle name="Обычный 2 3 6 2 2 2 4" xfId="10118"/>
    <cellStyle name="Обычный 2 3 6 2 2 2 4 2" xfId="26502"/>
    <cellStyle name="Обычный 2 3 6 2 2 2 5" xfId="18310"/>
    <cellStyle name="Обычный 2 3 6 2 2 3" xfId="2950"/>
    <cellStyle name="Обычный 2 3 6 2 2 3 2" xfId="7046"/>
    <cellStyle name="Обычный 2 3 6 2 2 3 2 2" xfId="15238"/>
    <cellStyle name="Обычный 2 3 6 2 2 3 2 2 2" xfId="31622"/>
    <cellStyle name="Обычный 2 3 6 2 2 3 2 3" xfId="23430"/>
    <cellStyle name="Обычный 2 3 6 2 2 3 3" xfId="11142"/>
    <cellStyle name="Обычный 2 3 6 2 2 3 3 2" xfId="27526"/>
    <cellStyle name="Обычный 2 3 6 2 2 3 4" xfId="19334"/>
    <cellStyle name="Обычный 2 3 6 2 2 4" xfId="4998"/>
    <cellStyle name="Обычный 2 3 6 2 2 4 2" xfId="13190"/>
    <cellStyle name="Обычный 2 3 6 2 2 4 2 2" xfId="29574"/>
    <cellStyle name="Обычный 2 3 6 2 2 4 3" xfId="21382"/>
    <cellStyle name="Обычный 2 3 6 2 2 5" xfId="9094"/>
    <cellStyle name="Обычный 2 3 6 2 2 5 2" xfId="25478"/>
    <cellStyle name="Обычный 2 3 6 2 2 6" xfId="17286"/>
    <cellStyle name="Обычный 2 3 6 2 3" xfId="1414"/>
    <cellStyle name="Обычный 2 3 6 2 3 2" xfId="3462"/>
    <cellStyle name="Обычный 2 3 6 2 3 2 2" xfId="7558"/>
    <cellStyle name="Обычный 2 3 6 2 3 2 2 2" xfId="15750"/>
    <cellStyle name="Обычный 2 3 6 2 3 2 2 2 2" xfId="32134"/>
    <cellStyle name="Обычный 2 3 6 2 3 2 2 3" xfId="23942"/>
    <cellStyle name="Обычный 2 3 6 2 3 2 3" xfId="11654"/>
    <cellStyle name="Обычный 2 3 6 2 3 2 3 2" xfId="28038"/>
    <cellStyle name="Обычный 2 3 6 2 3 2 4" xfId="19846"/>
    <cellStyle name="Обычный 2 3 6 2 3 3" xfId="5510"/>
    <cellStyle name="Обычный 2 3 6 2 3 3 2" xfId="13702"/>
    <cellStyle name="Обычный 2 3 6 2 3 3 2 2" xfId="30086"/>
    <cellStyle name="Обычный 2 3 6 2 3 3 3" xfId="21894"/>
    <cellStyle name="Обычный 2 3 6 2 3 4" xfId="9606"/>
    <cellStyle name="Обычный 2 3 6 2 3 4 2" xfId="25990"/>
    <cellStyle name="Обычный 2 3 6 2 3 5" xfId="17798"/>
    <cellStyle name="Обычный 2 3 6 2 4" xfId="2438"/>
    <cellStyle name="Обычный 2 3 6 2 4 2" xfId="6534"/>
    <cellStyle name="Обычный 2 3 6 2 4 2 2" xfId="14726"/>
    <cellStyle name="Обычный 2 3 6 2 4 2 2 2" xfId="31110"/>
    <cellStyle name="Обычный 2 3 6 2 4 2 3" xfId="22918"/>
    <cellStyle name="Обычный 2 3 6 2 4 3" xfId="10630"/>
    <cellStyle name="Обычный 2 3 6 2 4 3 2" xfId="27014"/>
    <cellStyle name="Обычный 2 3 6 2 4 4" xfId="18822"/>
    <cellStyle name="Обычный 2 3 6 2 5" xfId="4486"/>
    <cellStyle name="Обычный 2 3 6 2 5 2" xfId="12678"/>
    <cellStyle name="Обычный 2 3 6 2 5 2 2" xfId="29062"/>
    <cellStyle name="Обычный 2 3 6 2 5 3" xfId="20870"/>
    <cellStyle name="Обычный 2 3 6 2 6" xfId="8582"/>
    <cellStyle name="Обычный 2 3 6 2 6 2" xfId="24966"/>
    <cellStyle name="Обычный 2 3 6 2 7" xfId="16774"/>
    <cellStyle name="Обычный 2 3 6 3" xfId="646"/>
    <cellStyle name="Обычный 2 3 6 3 2" xfId="1670"/>
    <cellStyle name="Обычный 2 3 6 3 2 2" xfId="3718"/>
    <cellStyle name="Обычный 2 3 6 3 2 2 2" xfId="7814"/>
    <cellStyle name="Обычный 2 3 6 3 2 2 2 2" xfId="16006"/>
    <cellStyle name="Обычный 2 3 6 3 2 2 2 2 2" xfId="32390"/>
    <cellStyle name="Обычный 2 3 6 3 2 2 2 3" xfId="24198"/>
    <cellStyle name="Обычный 2 3 6 3 2 2 3" xfId="11910"/>
    <cellStyle name="Обычный 2 3 6 3 2 2 3 2" xfId="28294"/>
    <cellStyle name="Обычный 2 3 6 3 2 2 4" xfId="20102"/>
    <cellStyle name="Обычный 2 3 6 3 2 3" xfId="5766"/>
    <cellStyle name="Обычный 2 3 6 3 2 3 2" xfId="13958"/>
    <cellStyle name="Обычный 2 3 6 3 2 3 2 2" xfId="30342"/>
    <cellStyle name="Обычный 2 3 6 3 2 3 3" xfId="22150"/>
    <cellStyle name="Обычный 2 3 6 3 2 4" xfId="9862"/>
    <cellStyle name="Обычный 2 3 6 3 2 4 2" xfId="26246"/>
    <cellStyle name="Обычный 2 3 6 3 2 5" xfId="18054"/>
    <cellStyle name="Обычный 2 3 6 3 3" xfId="2694"/>
    <cellStyle name="Обычный 2 3 6 3 3 2" xfId="6790"/>
    <cellStyle name="Обычный 2 3 6 3 3 2 2" xfId="14982"/>
    <cellStyle name="Обычный 2 3 6 3 3 2 2 2" xfId="31366"/>
    <cellStyle name="Обычный 2 3 6 3 3 2 3" xfId="23174"/>
    <cellStyle name="Обычный 2 3 6 3 3 3" xfId="10886"/>
    <cellStyle name="Обычный 2 3 6 3 3 3 2" xfId="27270"/>
    <cellStyle name="Обычный 2 3 6 3 3 4" xfId="19078"/>
    <cellStyle name="Обычный 2 3 6 3 4" xfId="4742"/>
    <cellStyle name="Обычный 2 3 6 3 4 2" xfId="12934"/>
    <cellStyle name="Обычный 2 3 6 3 4 2 2" xfId="29318"/>
    <cellStyle name="Обычный 2 3 6 3 4 3" xfId="21126"/>
    <cellStyle name="Обычный 2 3 6 3 5" xfId="8838"/>
    <cellStyle name="Обычный 2 3 6 3 5 2" xfId="25222"/>
    <cellStyle name="Обычный 2 3 6 3 6" xfId="17030"/>
    <cellStyle name="Обычный 2 3 6 4" xfId="1158"/>
    <cellStyle name="Обычный 2 3 6 4 2" xfId="3206"/>
    <cellStyle name="Обычный 2 3 6 4 2 2" xfId="7302"/>
    <cellStyle name="Обычный 2 3 6 4 2 2 2" xfId="15494"/>
    <cellStyle name="Обычный 2 3 6 4 2 2 2 2" xfId="31878"/>
    <cellStyle name="Обычный 2 3 6 4 2 2 3" xfId="23686"/>
    <cellStyle name="Обычный 2 3 6 4 2 3" xfId="11398"/>
    <cellStyle name="Обычный 2 3 6 4 2 3 2" xfId="27782"/>
    <cellStyle name="Обычный 2 3 6 4 2 4" xfId="19590"/>
    <cellStyle name="Обычный 2 3 6 4 3" xfId="5254"/>
    <cellStyle name="Обычный 2 3 6 4 3 2" xfId="13446"/>
    <cellStyle name="Обычный 2 3 6 4 3 2 2" xfId="29830"/>
    <cellStyle name="Обычный 2 3 6 4 3 3" xfId="21638"/>
    <cellStyle name="Обычный 2 3 6 4 4" xfId="9350"/>
    <cellStyle name="Обычный 2 3 6 4 4 2" xfId="25734"/>
    <cellStyle name="Обычный 2 3 6 4 5" xfId="17542"/>
    <cellStyle name="Обычный 2 3 6 5" xfId="2182"/>
    <cellStyle name="Обычный 2 3 6 5 2" xfId="6278"/>
    <cellStyle name="Обычный 2 3 6 5 2 2" xfId="14470"/>
    <cellStyle name="Обычный 2 3 6 5 2 2 2" xfId="30854"/>
    <cellStyle name="Обычный 2 3 6 5 2 3" xfId="22662"/>
    <cellStyle name="Обычный 2 3 6 5 3" xfId="10374"/>
    <cellStyle name="Обычный 2 3 6 5 3 2" xfId="26758"/>
    <cellStyle name="Обычный 2 3 6 5 4" xfId="18566"/>
    <cellStyle name="Обычный 2 3 6 6" xfId="4230"/>
    <cellStyle name="Обычный 2 3 6 6 2" xfId="12422"/>
    <cellStyle name="Обычный 2 3 6 6 2 2" xfId="28806"/>
    <cellStyle name="Обычный 2 3 6 6 3" xfId="20614"/>
    <cellStyle name="Обычный 2 3 6 7" xfId="8326"/>
    <cellStyle name="Обычный 2 3 6 7 2" xfId="24710"/>
    <cellStyle name="Обычный 2 3 6 8" xfId="16518"/>
    <cellStyle name="Обычный 2 3 7" xfId="262"/>
    <cellStyle name="Обычный 2 3 7 2" xfId="774"/>
    <cellStyle name="Обычный 2 3 7 2 2" xfId="1798"/>
    <cellStyle name="Обычный 2 3 7 2 2 2" xfId="3846"/>
    <cellStyle name="Обычный 2 3 7 2 2 2 2" xfId="7942"/>
    <cellStyle name="Обычный 2 3 7 2 2 2 2 2" xfId="16134"/>
    <cellStyle name="Обычный 2 3 7 2 2 2 2 2 2" xfId="32518"/>
    <cellStyle name="Обычный 2 3 7 2 2 2 2 3" xfId="24326"/>
    <cellStyle name="Обычный 2 3 7 2 2 2 3" xfId="12038"/>
    <cellStyle name="Обычный 2 3 7 2 2 2 3 2" xfId="28422"/>
    <cellStyle name="Обычный 2 3 7 2 2 2 4" xfId="20230"/>
    <cellStyle name="Обычный 2 3 7 2 2 3" xfId="5894"/>
    <cellStyle name="Обычный 2 3 7 2 2 3 2" xfId="14086"/>
    <cellStyle name="Обычный 2 3 7 2 2 3 2 2" xfId="30470"/>
    <cellStyle name="Обычный 2 3 7 2 2 3 3" xfId="22278"/>
    <cellStyle name="Обычный 2 3 7 2 2 4" xfId="9990"/>
    <cellStyle name="Обычный 2 3 7 2 2 4 2" xfId="26374"/>
    <cellStyle name="Обычный 2 3 7 2 2 5" xfId="18182"/>
    <cellStyle name="Обычный 2 3 7 2 3" xfId="2822"/>
    <cellStyle name="Обычный 2 3 7 2 3 2" xfId="6918"/>
    <cellStyle name="Обычный 2 3 7 2 3 2 2" xfId="15110"/>
    <cellStyle name="Обычный 2 3 7 2 3 2 2 2" xfId="31494"/>
    <cellStyle name="Обычный 2 3 7 2 3 2 3" xfId="23302"/>
    <cellStyle name="Обычный 2 3 7 2 3 3" xfId="11014"/>
    <cellStyle name="Обычный 2 3 7 2 3 3 2" xfId="27398"/>
    <cellStyle name="Обычный 2 3 7 2 3 4" xfId="19206"/>
    <cellStyle name="Обычный 2 3 7 2 4" xfId="4870"/>
    <cellStyle name="Обычный 2 3 7 2 4 2" xfId="13062"/>
    <cellStyle name="Обычный 2 3 7 2 4 2 2" xfId="29446"/>
    <cellStyle name="Обычный 2 3 7 2 4 3" xfId="21254"/>
    <cellStyle name="Обычный 2 3 7 2 5" xfId="8966"/>
    <cellStyle name="Обычный 2 3 7 2 5 2" xfId="25350"/>
    <cellStyle name="Обычный 2 3 7 2 6" xfId="17158"/>
    <cellStyle name="Обычный 2 3 7 3" xfId="1286"/>
    <cellStyle name="Обычный 2 3 7 3 2" xfId="3334"/>
    <cellStyle name="Обычный 2 3 7 3 2 2" xfId="7430"/>
    <cellStyle name="Обычный 2 3 7 3 2 2 2" xfId="15622"/>
    <cellStyle name="Обычный 2 3 7 3 2 2 2 2" xfId="32006"/>
    <cellStyle name="Обычный 2 3 7 3 2 2 3" xfId="23814"/>
    <cellStyle name="Обычный 2 3 7 3 2 3" xfId="11526"/>
    <cellStyle name="Обычный 2 3 7 3 2 3 2" xfId="27910"/>
    <cellStyle name="Обычный 2 3 7 3 2 4" xfId="19718"/>
    <cellStyle name="Обычный 2 3 7 3 3" xfId="5382"/>
    <cellStyle name="Обычный 2 3 7 3 3 2" xfId="13574"/>
    <cellStyle name="Обычный 2 3 7 3 3 2 2" xfId="29958"/>
    <cellStyle name="Обычный 2 3 7 3 3 3" xfId="21766"/>
    <cellStyle name="Обычный 2 3 7 3 4" xfId="9478"/>
    <cellStyle name="Обычный 2 3 7 3 4 2" xfId="25862"/>
    <cellStyle name="Обычный 2 3 7 3 5" xfId="17670"/>
    <cellStyle name="Обычный 2 3 7 4" xfId="2310"/>
    <cellStyle name="Обычный 2 3 7 4 2" xfId="6406"/>
    <cellStyle name="Обычный 2 3 7 4 2 2" xfId="14598"/>
    <cellStyle name="Обычный 2 3 7 4 2 2 2" xfId="30982"/>
    <cellStyle name="Обычный 2 3 7 4 2 3" xfId="22790"/>
    <cellStyle name="Обычный 2 3 7 4 3" xfId="10502"/>
    <cellStyle name="Обычный 2 3 7 4 3 2" xfId="26886"/>
    <cellStyle name="Обычный 2 3 7 4 4" xfId="18694"/>
    <cellStyle name="Обычный 2 3 7 5" xfId="4358"/>
    <cellStyle name="Обычный 2 3 7 5 2" xfId="12550"/>
    <cellStyle name="Обычный 2 3 7 5 2 2" xfId="28934"/>
    <cellStyle name="Обычный 2 3 7 5 3" xfId="20742"/>
    <cellStyle name="Обычный 2 3 7 6" xfId="8454"/>
    <cellStyle name="Обычный 2 3 7 6 2" xfId="24838"/>
    <cellStyle name="Обычный 2 3 7 7" xfId="16646"/>
    <cellStyle name="Обычный 2 3 8" xfId="518"/>
    <cellStyle name="Обычный 2 3 8 2" xfId="1542"/>
    <cellStyle name="Обычный 2 3 8 2 2" xfId="3590"/>
    <cellStyle name="Обычный 2 3 8 2 2 2" xfId="7686"/>
    <cellStyle name="Обычный 2 3 8 2 2 2 2" xfId="15878"/>
    <cellStyle name="Обычный 2 3 8 2 2 2 2 2" xfId="32262"/>
    <cellStyle name="Обычный 2 3 8 2 2 2 3" xfId="24070"/>
    <cellStyle name="Обычный 2 3 8 2 2 3" xfId="11782"/>
    <cellStyle name="Обычный 2 3 8 2 2 3 2" xfId="28166"/>
    <cellStyle name="Обычный 2 3 8 2 2 4" xfId="19974"/>
    <cellStyle name="Обычный 2 3 8 2 3" xfId="5638"/>
    <cellStyle name="Обычный 2 3 8 2 3 2" xfId="13830"/>
    <cellStyle name="Обычный 2 3 8 2 3 2 2" xfId="30214"/>
    <cellStyle name="Обычный 2 3 8 2 3 3" xfId="22022"/>
    <cellStyle name="Обычный 2 3 8 2 4" xfId="9734"/>
    <cellStyle name="Обычный 2 3 8 2 4 2" xfId="26118"/>
    <cellStyle name="Обычный 2 3 8 2 5" xfId="17926"/>
    <cellStyle name="Обычный 2 3 8 3" xfId="2566"/>
    <cellStyle name="Обычный 2 3 8 3 2" xfId="6662"/>
    <cellStyle name="Обычный 2 3 8 3 2 2" xfId="14854"/>
    <cellStyle name="Обычный 2 3 8 3 2 2 2" xfId="31238"/>
    <cellStyle name="Обычный 2 3 8 3 2 3" xfId="23046"/>
    <cellStyle name="Обычный 2 3 8 3 3" xfId="10758"/>
    <cellStyle name="Обычный 2 3 8 3 3 2" xfId="27142"/>
    <cellStyle name="Обычный 2 3 8 3 4" xfId="18950"/>
    <cellStyle name="Обычный 2 3 8 4" xfId="4614"/>
    <cellStyle name="Обычный 2 3 8 4 2" xfId="12806"/>
    <cellStyle name="Обычный 2 3 8 4 2 2" xfId="29190"/>
    <cellStyle name="Обычный 2 3 8 4 3" xfId="20998"/>
    <cellStyle name="Обычный 2 3 8 5" xfId="8710"/>
    <cellStyle name="Обычный 2 3 8 5 2" xfId="25094"/>
    <cellStyle name="Обычный 2 3 8 6" xfId="16902"/>
    <cellStyle name="Обычный 2 3 9" xfId="1030"/>
    <cellStyle name="Обычный 2 3 9 2" xfId="3078"/>
    <cellStyle name="Обычный 2 3 9 2 2" xfId="7174"/>
    <cellStyle name="Обычный 2 3 9 2 2 2" xfId="15366"/>
    <cellStyle name="Обычный 2 3 9 2 2 2 2" xfId="31750"/>
    <cellStyle name="Обычный 2 3 9 2 2 3" xfId="23558"/>
    <cellStyle name="Обычный 2 3 9 2 3" xfId="11270"/>
    <cellStyle name="Обычный 2 3 9 2 3 2" xfId="27654"/>
    <cellStyle name="Обычный 2 3 9 2 4" xfId="19462"/>
    <cellStyle name="Обычный 2 3 9 3" xfId="5126"/>
    <cellStyle name="Обычный 2 3 9 3 2" xfId="13318"/>
    <cellStyle name="Обычный 2 3 9 3 2 2" xfId="29702"/>
    <cellStyle name="Обычный 2 3 9 3 3" xfId="21510"/>
    <cellStyle name="Обычный 2 3 9 4" xfId="9222"/>
    <cellStyle name="Обычный 2 3 9 4 2" xfId="25606"/>
    <cellStyle name="Обычный 2 3 9 5" xfId="17414"/>
    <cellStyle name="Обычный 2 4" xfId="10"/>
    <cellStyle name="Обычный 2 4 10" xfId="4106"/>
    <cellStyle name="Обычный 2 4 10 2" xfId="12298"/>
    <cellStyle name="Обычный 2 4 10 2 2" xfId="28682"/>
    <cellStyle name="Обычный 2 4 10 3" xfId="20490"/>
    <cellStyle name="Обычный 2 4 11" xfId="8202"/>
    <cellStyle name="Обычный 2 4 11 2" xfId="24586"/>
    <cellStyle name="Обычный 2 4 12" xfId="16394"/>
    <cellStyle name="Обычный 2 4 2" xfId="26"/>
    <cellStyle name="Обычный 2 4 2 10" xfId="8218"/>
    <cellStyle name="Обычный 2 4 2 10 2" xfId="24602"/>
    <cellStyle name="Обычный 2 4 2 11" xfId="16410"/>
    <cellStyle name="Обычный 2 4 2 2" xfId="58"/>
    <cellStyle name="Обычный 2 4 2 2 10" xfId="16442"/>
    <cellStyle name="Обычный 2 4 2 2 2" xfId="122"/>
    <cellStyle name="Обычный 2 4 2 2 2 2" xfId="250"/>
    <cellStyle name="Обычный 2 4 2 2 2 2 2" xfId="506"/>
    <cellStyle name="Обычный 2 4 2 2 2 2 2 2" xfId="1018"/>
    <cellStyle name="Обычный 2 4 2 2 2 2 2 2 2" xfId="2042"/>
    <cellStyle name="Обычный 2 4 2 2 2 2 2 2 2 2" xfId="4090"/>
    <cellStyle name="Обычный 2 4 2 2 2 2 2 2 2 2 2" xfId="8186"/>
    <cellStyle name="Обычный 2 4 2 2 2 2 2 2 2 2 2 2" xfId="16378"/>
    <cellStyle name="Обычный 2 4 2 2 2 2 2 2 2 2 2 2 2" xfId="32762"/>
    <cellStyle name="Обычный 2 4 2 2 2 2 2 2 2 2 2 3" xfId="24570"/>
    <cellStyle name="Обычный 2 4 2 2 2 2 2 2 2 2 3" xfId="12282"/>
    <cellStyle name="Обычный 2 4 2 2 2 2 2 2 2 2 3 2" xfId="28666"/>
    <cellStyle name="Обычный 2 4 2 2 2 2 2 2 2 2 4" xfId="20474"/>
    <cellStyle name="Обычный 2 4 2 2 2 2 2 2 2 3" xfId="6138"/>
    <cellStyle name="Обычный 2 4 2 2 2 2 2 2 2 3 2" xfId="14330"/>
    <cellStyle name="Обычный 2 4 2 2 2 2 2 2 2 3 2 2" xfId="30714"/>
    <cellStyle name="Обычный 2 4 2 2 2 2 2 2 2 3 3" xfId="22522"/>
    <cellStyle name="Обычный 2 4 2 2 2 2 2 2 2 4" xfId="10234"/>
    <cellStyle name="Обычный 2 4 2 2 2 2 2 2 2 4 2" xfId="26618"/>
    <cellStyle name="Обычный 2 4 2 2 2 2 2 2 2 5" xfId="18426"/>
    <cellStyle name="Обычный 2 4 2 2 2 2 2 2 3" xfId="3066"/>
    <cellStyle name="Обычный 2 4 2 2 2 2 2 2 3 2" xfId="7162"/>
    <cellStyle name="Обычный 2 4 2 2 2 2 2 2 3 2 2" xfId="15354"/>
    <cellStyle name="Обычный 2 4 2 2 2 2 2 2 3 2 2 2" xfId="31738"/>
    <cellStyle name="Обычный 2 4 2 2 2 2 2 2 3 2 3" xfId="23546"/>
    <cellStyle name="Обычный 2 4 2 2 2 2 2 2 3 3" xfId="11258"/>
    <cellStyle name="Обычный 2 4 2 2 2 2 2 2 3 3 2" xfId="27642"/>
    <cellStyle name="Обычный 2 4 2 2 2 2 2 2 3 4" xfId="19450"/>
    <cellStyle name="Обычный 2 4 2 2 2 2 2 2 4" xfId="5114"/>
    <cellStyle name="Обычный 2 4 2 2 2 2 2 2 4 2" xfId="13306"/>
    <cellStyle name="Обычный 2 4 2 2 2 2 2 2 4 2 2" xfId="29690"/>
    <cellStyle name="Обычный 2 4 2 2 2 2 2 2 4 3" xfId="21498"/>
    <cellStyle name="Обычный 2 4 2 2 2 2 2 2 5" xfId="9210"/>
    <cellStyle name="Обычный 2 4 2 2 2 2 2 2 5 2" xfId="25594"/>
    <cellStyle name="Обычный 2 4 2 2 2 2 2 2 6" xfId="17402"/>
    <cellStyle name="Обычный 2 4 2 2 2 2 2 3" xfId="1530"/>
    <cellStyle name="Обычный 2 4 2 2 2 2 2 3 2" xfId="3578"/>
    <cellStyle name="Обычный 2 4 2 2 2 2 2 3 2 2" xfId="7674"/>
    <cellStyle name="Обычный 2 4 2 2 2 2 2 3 2 2 2" xfId="15866"/>
    <cellStyle name="Обычный 2 4 2 2 2 2 2 3 2 2 2 2" xfId="32250"/>
    <cellStyle name="Обычный 2 4 2 2 2 2 2 3 2 2 3" xfId="24058"/>
    <cellStyle name="Обычный 2 4 2 2 2 2 2 3 2 3" xfId="11770"/>
    <cellStyle name="Обычный 2 4 2 2 2 2 2 3 2 3 2" xfId="28154"/>
    <cellStyle name="Обычный 2 4 2 2 2 2 2 3 2 4" xfId="19962"/>
    <cellStyle name="Обычный 2 4 2 2 2 2 2 3 3" xfId="5626"/>
    <cellStyle name="Обычный 2 4 2 2 2 2 2 3 3 2" xfId="13818"/>
    <cellStyle name="Обычный 2 4 2 2 2 2 2 3 3 2 2" xfId="30202"/>
    <cellStyle name="Обычный 2 4 2 2 2 2 2 3 3 3" xfId="22010"/>
    <cellStyle name="Обычный 2 4 2 2 2 2 2 3 4" xfId="9722"/>
    <cellStyle name="Обычный 2 4 2 2 2 2 2 3 4 2" xfId="26106"/>
    <cellStyle name="Обычный 2 4 2 2 2 2 2 3 5" xfId="17914"/>
    <cellStyle name="Обычный 2 4 2 2 2 2 2 4" xfId="2554"/>
    <cellStyle name="Обычный 2 4 2 2 2 2 2 4 2" xfId="6650"/>
    <cellStyle name="Обычный 2 4 2 2 2 2 2 4 2 2" xfId="14842"/>
    <cellStyle name="Обычный 2 4 2 2 2 2 2 4 2 2 2" xfId="31226"/>
    <cellStyle name="Обычный 2 4 2 2 2 2 2 4 2 3" xfId="23034"/>
    <cellStyle name="Обычный 2 4 2 2 2 2 2 4 3" xfId="10746"/>
    <cellStyle name="Обычный 2 4 2 2 2 2 2 4 3 2" xfId="27130"/>
    <cellStyle name="Обычный 2 4 2 2 2 2 2 4 4" xfId="18938"/>
    <cellStyle name="Обычный 2 4 2 2 2 2 2 5" xfId="4602"/>
    <cellStyle name="Обычный 2 4 2 2 2 2 2 5 2" xfId="12794"/>
    <cellStyle name="Обычный 2 4 2 2 2 2 2 5 2 2" xfId="29178"/>
    <cellStyle name="Обычный 2 4 2 2 2 2 2 5 3" xfId="20986"/>
    <cellStyle name="Обычный 2 4 2 2 2 2 2 6" xfId="8698"/>
    <cellStyle name="Обычный 2 4 2 2 2 2 2 6 2" xfId="25082"/>
    <cellStyle name="Обычный 2 4 2 2 2 2 2 7" xfId="16890"/>
    <cellStyle name="Обычный 2 4 2 2 2 2 3" xfId="762"/>
    <cellStyle name="Обычный 2 4 2 2 2 2 3 2" xfId="1786"/>
    <cellStyle name="Обычный 2 4 2 2 2 2 3 2 2" xfId="3834"/>
    <cellStyle name="Обычный 2 4 2 2 2 2 3 2 2 2" xfId="7930"/>
    <cellStyle name="Обычный 2 4 2 2 2 2 3 2 2 2 2" xfId="16122"/>
    <cellStyle name="Обычный 2 4 2 2 2 2 3 2 2 2 2 2" xfId="32506"/>
    <cellStyle name="Обычный 2 4 2 2 2 2 3 2 2 2 3" xfId="24314"/>
    <cellStyle name="Обычный 2 4 2 2 2 2 3 2 2 3" xfId="12026"/>
    <cellStyle name="Обычный 2 4 2 2 2 2 3 2 2 3 2" xfId="28410"/>
    <cellStyle name="Обычный 2 4 2 2 2 2 3 2 2 4" xfId="20218"/>
    <cellStyle name="Обычный 2 4 2 2 2 2 3 2 3" xfId="5882"/>
    <cellStyle name="Обычный 2 4 2 2 2 2 3 2 3 2" xfId="14074"/>
    <cellStyle name="Обычный 2 4 2 2 2 2 3 2 3 2 2" xfId="30458"/>
    <cellStyle name="Обычный 2 4 2 2 2 2 3 2 3 3" xfId="22266"/>
    <cellStyle name="Обычный 2 4 2 2 2 2 3 2 4" xfId="9978"/>
    <cellStyle name="Обычный 2 4 2 2 2 2 3 2 4 2" xfId="26362"/>
    <cellStyle name="Обычный 2 4 2 2 2 2 3 2 5" xfId="18170"/>
    <cellStyle name="Обычный 2 4 2 2 2 2 3 3" xfId="2810"/>
    <cellStyle name="Обычный 2 4 2 2 2 2 3 3 2" xfId="6906"/>
    <cellStyle name="Обычный 2 4 2 2 2 2 3 3 2 2" xfId="15098"/>
    <cellStyle name="Обычный 2 4 2 2 2 2 3 3 2 2 2" xfId="31482"/>
    <cellStyle name="Обычный 2 4 2 2 2 2 3 3 2 3" xfId="23290"/>
    <cellStyle name="Обычный 2 4 2 2 2 2 3 3 3" xfId="11002"/>
    <cellStyle name="Обычный 2 4 2 2 2 2 3 3 3 2" xfId="27386"/>
    <cellStyle name="Обычный 2 4 2 2 2 2 3 3 4" xfId="19194"/>
    <cellStyle name="Обычный 2 4 2 2 2 2 3 4" xfId="4858"/>
    <cellStyle name="Обычный 2 4 2 2 2 2 3 4 2" xfId="13050"/>
    <cellStyle name="Обычный 2 4 2 2 2 2 3 4 2 2" xfId="29434"/>
    <cellStyle name="Обычный 2 4 2 2 2 2 3 4 3" xfId="21242"/>
    <cellStyle name="Обычный 2 4 2 2 2 2 3 5" xfId="8954"/>
    <cellStyle name="Обычный 2 4 2 2 2 2 3 5 2" xfId="25338"/>
    <cellStyle name="Обычный 2 4 2 2 2 2 3 6" xfId="17146"/>
    <cellStyle name="Обычный 2 4 2 2 2 2 4" xfId="1274"/>
    <cellStyle name="Обычный 2 4 2 2 2 2 4 2" xfId="3322"/>
    <cellStyle name="Обычный 2 4 2 2 2 2 4 2 2" xfId="7418"/>
    <cellStyle name="Обычный 2 4 2 2 2 2 4 2 2 2" xfId="15610"/>
    <cellStyle name="Обычный 2 4 2 2 2 2 4 2 2 2 2" xfId="31994"/>
    <cellStyle name="Обычный 2 4 2 2 2 2 4 2 2 3" xfId="23802"/>
    <cellStyle name="Обычный 2 4 2 2 2 2 4 2 3" xfId="11514"/>
    <cellStyle name="Обычный 2 4 2 2 2 2 4 2 3 2" xfId="27898"/>
    <cellStyle name="Обычный 2 4 2 2 2 2 4 2 4" xfId="19706"/>
    <cellStyle name="Обычный 2 4 2 2 2 2 4 3" xfId="5370"/>
    <cellStyle name="Обычный 2 4 2 2 2 2 4 3 2" xfId="13562"/>
    <cellStyle name="Обычный 2 4 2 2 2 2 4 3 2 2" xfId="29946"/>
    <cellStyle name="Обычный 2 4 2 2 2 2 4 3 3" xfId="21754"/>
    <cellStyle name="Обычный 2 4 2 2 2 2 4 4" xfId="9466"/>
    <cellStyle name="Обычный 2 4 2 2 2 2 4 4 2" xfId="25850"/>
    <cellStyle name="Обычный 2 4 2 2 2 2 4 5" xfId="17658"/>
    <cellStyle name="Обычный 2 4 2 2 2 2 5" xfId="2298"/>
    <cellStyle name="Обычный 2 4 2 2 2 2 5 2" xfId="6394"/>
    <cellStyle name="Обычный 2 4 2 2 2 2 5 2 2" xfId="14586"/>
    <cellStyle name="Обычный 2 4 2 2 2 2 5 2 2 2" xfId="30970"/>
    <cellStyle name="Обычный 2 4 2 2 2 2 5 2 3" xfId="22778"/>
    <cellStyle name="Обычный 2 4 2 2 2 2 5 3" xfId="10490"/>
    <cellStyle name="Обычный 2 4 2 2 2 2 5 3 2" xfId="26874"/>
    <cellStyle name="Обычный 2 4 2 2 2 2 5 4" xfId="18682"/>
    <cellStyle name="Обычный 2 4 2 2 2 2 6" xfId="4346"/>
    <cellStyle name="Обычный 2 4 2 2 2 2 6 2" xfId="12538"/>
    <cellStyle name="Обычный 2 4 2 2 2 2 6 2 2" xfId="28922"/>
    <cellStyle name="Обычный 2 4 2 2 2 2 6 3" xfId="20730"/>
    <cellStyle name="Обычный 2 4 2 2 2 2 7" xfId="8442"/>
    <cellStyle name="Обычный 2 4 2 2 2 2 7 2" xfId="24826"/>
    <cellStyle name="Обычный 2 4 2 2 2 2 8" xfId="16634"/>
    <cellStyle name="Обычный 2 4 2 2 2 3" xfId="378"/>
    <cellStyle name="Обычный 2 4 2 2 2 3 2" xfId="890"/>
    <cellStyle name="Обычный 2 4 2 2 2 3 2 2" xfId="1914"/>
    <cellStyle name="Обычный 2 4 2 2 2 3 2 2 2" xfId="3962"/>
    <cellStyle name="Обычный 2 4 2 2 2 3 2 2 2 2" xfId="8058"/>
    <cellStyle name="Обычный 2 4 2 2 2 3 2 2 2 2 2" xfId="16250"/>
    <cellStyle name="Обычный 2 4 2 2 2 3 2 2 2 2 2 2" xfId="32634"/>
    <cellStyle name="Обычный 2 4 2 2 2 3 2 2 2 2 3" xfId="24442"/>
    <cellStyle name="Обычный 2 4 2 2 2 3 2 2 2 3" xfId="12154"/>
    <cellStyle name="Обычный 2 4 2 2 2 3 2 2 2 3 2" xfId="28538"/>
    <cellStyle name="Обычный 2 4 2 2 2 3 2 2 2 4" xfId="20346"/>
    <cellStyle name="Обычный 2 4 2 2 2 3 2 2 3" xfId="6010"/>
    <cellStyle name="Обычный 2 4 2 2 2 3 2 2 3 2" xfId="14202"/>
    <cellStyle name="Обычный 2 4 2 2 2 3 2 2 3 2 2" xfId="30586"/>
    <cellStyle name="Обычный 2 4 2 2 2 3 2 2 3 3" xfId="22394"/>
    <cellStyle name="Обычный 2 4 2 2 2 3 2 2 4" xfId="10106"/>
    <cellStyle name="Обычный 2 4 2 2 2 3 2 2 4 2" xfId="26490"/>
    <cellStyle name="Обычный 2 4 2 2 2 3 2 2 5" xfId="18298"/>
    <cellStyle name="Обычный 2 4 2 2 2 3 2 3" xfId="2938"/>
    <cellStyle name="Обычный 2 4 2 2 2 3 2 3 2" xfId="7034"/>
    <cellStyle name="Обычный 2 4 2 2 2 3 2 3 2 2" xfId="15226"/>
    <cellStyle name="Обычный 2 4 2 2 2 3 2 3 2 2 2" xfId="31610"/>
    <cellStyle name="Обычный 2 4 2 2 2 3 2 3 2 3" xfId="23418"/>
    <cellStyle name="Обычный 2 4 2 2 2 3 2 3 3" xfId="11130"/>
    <cellStyle name="Обычный 2 4 2 2 2 3 2 3 3 2" xfId="27514"/>
    <cellStyle name="Обычный 2 4 2 2 2 3 2 3 4" xfId="19322"/>
    <cellStyle name="Обычный 2 4 2 2 2 3 2 4" xfId="4986"/>
    <cellStyle name="Обычный 2 4 2 2 2 3 2 4 2" xfId="13178"/>
    <cellStyle name="Обычный 2 4 2 2 2 3 2 4 2 2" xfId="29562"/>
    <cellStyle name="Обычный 2 4 2 2 2 3 2 4 3" xfId="21370"/>
    <cellStyle name="Обычный 2 4 2 2 2 3 2 5" xfId="9082"/>
    <cellStyle name="Обычный 2 4 2 2 2 3 2 5 2" xfId="25466"/>
    <cellStyle name="Обычный 2 4 2 2 2 3 2 6" xfId="17274"/>
    <cellStyle name="Обычный 2 4 2 2 2 3 3" xfId="1402"/>
    <cellStyle name="Обычный 2 4 2 2 2 3 3 2" xfId="3450"/>
    <cellStyle name="Обычный 2 4 2 2 2 3 3 2 2" xfId="7546"/>
    <cellStyle name="Обычный 2 4 2 2 2 3 3 2 2 2" xfId="15738"/>
    <cellStyle name="Обычный 2 4 2 2 2 3 3 2 2 2 2" xfId="32122"/>
    <cellStyle name="Обычный 2 4 2 2 2 3 3 2 2 3" xfId="23930"/>
    <cellStyle name="Обычный 2 4 2 2 2 3 3 2 3" xfId="11642"/>
    <cellStyle name="Обычный 2 4 2 2 2 3 3 2 3 2" xfId="28026"/>
    <cellStyle name="Обычный 2 4 2 2 2 3 3 2 4" xfId="19834"/>
    <cellStyle name="Обычный 2 4 2 2 2 3 3 3" xfId="5498"/>
    <cellStyle name="Обычный 2 4 2 2 2 3 3 3 2" xfId="13690"/>
    <cellStyle name="Обычный 2 4 2 2 2 3 3 3 2 2" xfId="30074"/>
    <cellStyle name="Обычный 2 4 2 2 2 3 3 3 3" xfId="21882"/>
    <cellStyle name="Обычный 2 4 2 2 2 3 3 4" xfId="9594"/>
    <cellStyle name="Обычный 2 4 2 2 2 3 3 4 2" xfId="25978"/>
    <cellStyle name="Обычный 2 4 2 2 2 3 3 5" xfId="17786"/>
    <cellStyle name="Обычный 2 4 2 2 2 3 4" xfId="2426"/>
    <cellStyle name="Обычный 2 4 2 2 2 3 4 2" xfId="6522"/>
    <cellStyle name="Обычный 2 4 2 2 2 3 4 2 2" xfId="14714"/>
    <cellStyle name="Обычный 2 4 2 2 2 3 4 2 2 2" xfId="31098"/>
    <cellStyle name="Обычный 2 4 2 2 2 3 4 2 3" xfId="22906"/>
    <cellStyle name="Обычный 2 4 2 2 2 3 4 3" xfId="10618"/>
    <cellStyle name="Обычный 2 4 2 2 2 3 4 3 2" xfId="27002"/>
    <cellStyle name="Обычный 2 4 2 2 2 3 4 4" xfId="18810"/>
    <cellStyle name="Обычный 2 4 2 2 2 3 5" xfId="4474"/>
    <cellStyle name="Обычный 2 4 2 2 2 3 5 2" xfId="12666"/>
    <cellStyle name="Обычный 2 4 2 2 2 3 5 2 2" xfId="29050"/>
    <cellStyle name="Обычный 2 4 2 2 2 3 5 3" xfId="20858"/>
    <cellStyle name="Обычный 2 4 2 2 2 3 6" xfId="8570"/>
    <cellStyle name="Обычный 2 4 2 2 2 3 6 2" xfId="24954"/>
    <cellStyle name="Обычный 2 4 2 2 2 3 7" xfId="16762"/>
    <cellStyle name="Обычный 2 4 2 2 2 4" xfId="634"/>
    <cellStyle name="Обычный 2 4 2 2 2 4 2" xfId="1658"/>
    <cellStyle name="Обычный 2 4 2 2 2 4 2 2" xfId="3706"/>
    <cellStyle name="Обычный 2 4 2 2 2 4 2 2 2" xfId="7802"/>
    <cellStyle name="Обычный 2 4 2 2 2 4 2 2 2 2" xfId="15994"/>
    <cellStyle name="Обычный 2 4 2 2 2 4 2 2 2 2 2" xfId="32378"/>
    <cellStyle name="Обычный 2 4 2 2 2 4 2 2 2 3" xfId="24186"/>
    <cellStyle name="Обычный 2 4 2 2 2 4 2 2 3" xfId="11898"/>
    <cellStyle name="Обычный 2 4 2 2 2 4 2 2 3 2" xfId="28282"/>
    <cellStyle name="Обычный 2 4 2 2 2 4 2 2 4" xfId="20090"/>
    <cellStyle name="Обычный 2 4 2 2 2 4 2 3" xfId="5754"/>
    <cellStyle name="Обычный 2 4 2 2 2 4 2 3 2" xfId="13946"/>
    <cellStyle name="Обычный 2 4 2 2 2 4 2 3 2 2" xfId="30330"/>
    <cellStyle name="Обычный 2 4 2 2 2 4 2 3 3" xfId="22138"/>
    <cellStyle name="Обычный 2 4 2 2 2 4 2 4" xfId="9850"/>
    <cellStyle name="Обычный 2 4 2 2 2 4 2 4 2" xfId="26234"/>
    <cellStyle name="Обычный 2 4 2 2 2 4 2 5" xfId="18042"/>
    <cellStyle name="Обычный 2 4 2 2 2 4 3" xfId="2682"/>
    <cellStyle name="Обычный 2 4 2 2 2 4 3 2" xfId="6778"/>
    <cellStyle name="Обычный 2 4 2 2 2 4 3 2 2" xfId="14970"/>
    <cellStyle name="Обычный 2 4 2 2 2 4 3 2 2 2" xfId="31354"/>
    <cellStyle name="Обычный 2 4 2 2 2 4 3 2 3" xfId="23162"/>
    <cellStyle name="Обычный 2 4 2 2 2 4 3 3" xfId="10874"/>
    <cellStyle name="Обычный 2 4 2 2 2 4 3 3 2" xfId="27258"/>
    <cellStyle name="Обычный 2 4 2 2 2 4 3 4" xfId="19066"/>
    <cellStyle name="Обычный 2 4 2 2 2 4 4" xfId="4730"/>
    <cellStyle name="Обычный 2 4 2 2 2 4 4 2" xfId="12922"/>
    <cellStyle name="Обычный 2 4 2 2 2 4 4 2 2" xfId="29306"/>
    <cellStyle name="Обычный 2 4 2 2 2 4 4 3" xfId="21114"/>
    <cellStyle name="Обычный 2 4 2 2 2 4 5" xfId="8826"/>
    <cellStyle name="Обычный 2 4 2 2 2 4 5 2" xfId="25210"/>
    <cellStyle name="Обычный 2 4 2 2 2 4 6" xfId="17018"/>
    <cellStyle name="Обычный 2 4 2 2 2 5" xfId="1146"/>
    <cellStyle name="Обычный 2 4 2 2 2 5 2" xfId="3194"/>
    <cellStyle name="Обычный 2 4 2 2 2 5 2 2" xfId="7290"/>
    <cellStyle name="Обычный 2 4 2 2 2 5 2 2 2" xfId="15482"/>
    <cellStyle name="Обычный 2 4 2 2 2 5 2 2 2 2" xfId="31866"/>
    <cellStyle name="Обычный 2 4 2 2 2 5 2 2 3" xfId="23674"/>
    <cellStyle name="Обычный 2 4 2 2 2 5 2 3" xfId="11386"/>
    <cellStyle name="Обычный 2 4 2 2 2 5 2 3 2" xfId="27770"/>
    <cellStyle name="Обычный 2 4 2 2 2 5 2 4" xfId="19578"/>
    <cellStyle name="Обычный 2 4 2 2 2 5 3" xfId="5242"/>
    <cellStyle name="Обычный 2 4 2 2 2 5 3 2" xfId="13434"/>
    <cellStyle name="Обычный 2 4 2 2 2 5 3 2 2" xfId="29818"/>
    <cellStyle name="Обычный 2 4 2 2 2 5 3 3" xfId="21626"/>
    <cellStyle name="Обычный 2 4 2 2 2 5 4" xfId="9338"/>
    <cellStyle name="Обычный 2 4 2 2 2 5 4 2" xfId="25722"/>
    <cellStyle name="Обычный 2 4 2 2 2 5 5" xfId="17530"/>
    <cellStyle name="Обычный 2 4 2 2 2 6" xfId="2170"/>
    <cellStyle name="Обычный 2 4 2 2 2 6 2" xfId="6266"/>
    <cellStyle name="Обычный 2 4 2 2 2 6 2 2" xfId="14458"/>
    <cellStyle name="Обычный 2 4 2 2 2 6 2 2 2" xfId="30842"/>
    <cellStyle name="Обычный 2 4 2 2 2 6 2 3" xfId="22650"/>
    <cellStyle name="Обычный 2 4 2 2 2 6 3" xfId="10362"/>
    <cellStyle name="Обычный 2 4 2 2 2 6 3 2" xfId="26746"/>
    <cellStyle name="Обычный 2 4 2 2 2 6 4" xfId="18554"/>
    <cellStyle name="Обычный 2 4 2 2 2 7" xfId="4218"/>
    <cellStyle name="Обычный 2 4 2 2 2 7 2" xfId="12410"/>
    <cellStyle name="Обычный 2 4 2 2 2 7 2 2" xfId="28794"/>
    <cellStyle name="Обычный 2 4 2 2 2 7 3" xfId="20602"/>
    <cellStyle name="Обычный 2 4 2 2 2 8" xfId="8314"/>
    <cellStyle name="Обычный 2 4 2 2 2 8 2" xfId="24698"/>
    <cellStyle name="Обычный 2 4 2 2 2 9" xfId="16506"/>
    <cellStyle name="Обычный 2 4 2 2 3" xfId="186"/>
    <cellStyle name="Обычный 2 4 2 2 3 2" xfId="442"/>
    <cellStyle name="Обычный 2 4 2 2 3 2 2" xfId="954"/>
    <cellStyle name="Обычный 2 4 2 2 3 2 2 2" xfId="1978"/>
    <cellStyle name="Обычный 2 4 2 2 3 2 2 2 2" xfId="4026"/>
    <cellStyle name="Обычный 2 4 2 2 3 2 2 2 2 2" xfId="8122"/>
    <cellStyle name="Обычный 2 4 2 2 3 2 2 2 2 2 2" xfId="16314"/>
    <cellStyle name="Обычный 2 4 2 2 3 2 2 2 2 2 2 2" xfId="32698"/>
    <cellStyle name="Обычный 2 4 2 2 3 2 2 2 2 2 3" xfId="24506"/>
    <cellStyle name="Обычный 2 4 2 2 3 2 2 2 2 3" xfId="12218"/>
    <cellStyle name="Обычный 2 4 2 2 3 2 2 2 2 3 2" xfId="28602"/>
    <cellStyle name="Обычный 2 4 2 2 3 2 2 2 2 4" xfId="20410"/>
    <cellStyle name="Обычный 2 4 2 2 3 2 2 2 3" xfId="6074"/>
    <cellStyle name="Обычный 2 4 2 2 3 2 2 2 3 2" xfId="14266"/>
    <cellStyle name="Обычный 2 4 2 2 3 2 2 2 3 2 2" xfId="30650"/>
    <cellStyle name="Обычный 2 4 2 2 3 2 2 2 3 3" xfId="22458"/>
    <cellStyle name="Обычный 2 4 2 2 3 2 2 2 4" xfId="10170"/>
    <cellStyle name="Обычный 2 4 2 2 3 2 2 2 4 2" xfId="26554"/>
    <cellStyle name="Обычный 2 4 2 2 3 2 2 2 5" xfId="18362"/>
    <cellStyle name="Обычный 2 4 2 2 3 2 2 3" xfId="3002"/>
    <cellStyle name="Обычный 2 4 2 2 3 2 2 3 2" xfId="7098"/>
    <cellStyle name="Обычный 2 4 2 2 3 2 2 3 2 2" xfId="15290"/>
    <cellStyle name="Обычный 2 4 2 2 3 2 2 3 2 2 2" xfId="31674"/>
    <cellStyle name="Обычный 2 4 2 2 3 2 2 3 2 3" xfId="23482"/>
    <cellStyle name="Обычный 2 4 2 2 3 2 2 3 3" xfId="11194"/>
    <cellStyle name="Обычный 2 4 2 2 3 2 2 3 3 2" xfId="27578"/>
    <cellStyle name="Обычный 2 4 2 2 3 2 2 3 4" xfId="19386"/>
    <cellStyle name="Обычный 2 4 2 2 3 2 2 4" xfId="5050"/>
    <cellStyle name="Обычный 2 4 2 2 3 2 2 4 2" xfId="13242"/>
    <cellStyle name="Обычный 2 4 2 2 3 2 2 4 2 2" xfId="29626"/>
    <cellStyle name="Обычный 2 4 2 2 3 2 2 4 3" xfId="21434"/>
    <cellStyle name="Обычный 2 4 2 2 3 2 2 5" xfId="9146"/>
    <cellStyle name="Обычный 2 4 2 2 3 2 2 5 2" xfId="25530"/>
    <cellStyle name="Обычный 2 4 2 2 3 2 2 6" xfId="17338"/>
    <cellStyle name="Обычный 2 4 2 2 3 2 3" xfId="1466"/>
    <cellStyle name="Обычный 2 4 2 2 3 2 3 2" xfId="3514"/>
    <cellStyle name="Обычный 2 4 2 2 3 2 3 2 2" xfId="7610"/>
    <cellStyle name="Обычный 2 4 2 2 3 2 3 2 2 2" xfId="15802"/>
    <cellStyle name="Обычный 2 4 2 2 3 2 3 2 2 2 2" xfId="32186"/>
    <cellStyle name="Обычный 2 4 2 2 3 2 3 2 2 3" xfId="23994"/>
    <cellStyle name="Обычный 2 4 2 2 3 2 3 2 3" xfId="11706"/>
    <cellStyle name="Обычный 2 4 2 2 3 2 3 2 3 2" xfId="28090"/>
    <cellStyle name="Обычный 2 4 2 2 3 2 3 2 4" xfId="19898"/>
    <cellStyle name="Обычный 2 4 2 2 3 2 3 3" xfId="5562"/>
    <cellStyle name="Обычный 2 4 2 2 3 2 3 3 2" xfId="13754"/>
    <cellStyle name="Обычный 2 4 2 2 3 2 3 3 2 2" xfId="30138"/>
    <cellStyle name="Обычный 2 4 2 2 3 2 3 3 3" xfId="21946"/>
    <cellStyle name="Обычный 2 4 2 2 3 2 3 4" xfId="9658"/>
    <cellStyle name="Обычный 2 4 2 2 3 2 3 4 2" xfId="26042"/>
    <cellStyle name="Обычный 2 4 2 2 3 2 3 5" xfId="17850"/>
    <cellStyle name="Обычный 2 4 2 2 3 2 4" xfId="2490"/>
    <cellStyle name="Обычный 2 4 2 2 3 2 4 2" xfId="6586"/>
    <cellStyle name="Обычный 2 4 2 2 3 2 4 2 2" xfId="14778"/>
    <cellStyle name="Обычный 2 4 2 2 3 2 4 2 2 2" xfId="31162"/>
    <cellStyle name="Обычный 2 4 2 2 3 2 4 2 3" xfId="22970"/>
    <cellStyle name="Обычный 2 4 2 2 3 2 4 3" xfId="10682"/>
    <cellStyle name="Обычный 2 4 2 2 3 2 4 3 2" xfId="27066"/>
    <cellStyle name="Обычный 2 4 2 2 3 2 4 4" xfId="18874"/>
    <cellStyle name="Обычный 2 4 2 2 3 2 5" xfId="4538"/>
    <cellStyle name="Обычный 2 4 2 2 3 2 5 2" xfId="12730"/>
    <cellStyle name="Обычный 2 4 2 2 3 2 5 2 2" xfId="29114"/>
    <cellStyle name="Обычный 2 4 2 2 3 2 5 3" xfId="20922"/>
    <cellStyle name="Обычный 2 4 2 2 3 2 6" xfId="8634"/>
    <cellStyle name="Обычный 2 4 2 2 3 2 6 2" xfId="25018"/>
    <cellStyle name="Обычный 2 4 2 2 3 2 7" xfId="16826"/>
    <cellStyle name="Обычный 2 4 2 2 3 3" xfId="698"/>
    <cellStyle name="Обычный 2 4 2 2 3 3 2" xfId="1722"/>
    <cellStyle name="Обычный 2 4 2 2 3 3 2 2" xfId="3770"/>
    <cellStyle name="Обычный 2 4 2 2 3 3 2 2 2" xfId="7866"/>
    <cellStyle name="Обычный 2 4 2 2 3 3 2 2 2 2" xfId="16058"/>
    <cellStyle name="Обычный 2 4 2 2 3 3 2 2 2 2 2" xfId="32442"/>
    <cellStyle name="Обычный 2 4 2 2 3 3 2 2 2 3" xfId="24250"/>
    <cellStyle name="Обычный 2 4 2 2 3 3 2 2 3" xfId="11962"/>
    <cellStyle name="Обычный 2 4 2 2 3 3 2 2 3 2" xfId="28346"/>
    <cellStyle name="Обычный 2 4 2 2 3 3 2 2 4" xfId="20154"/>
    <cellStyle name="Обычный 2 4 2 2 3 3 2 3" xfId="5818"/>
    <cellStyle name="Обычный 2 4 2 2 3 3 2 3 2" xfId="14010"/>
    <cellStyle name="Обычный 2 4 2 2 3 3 2 3 2 2" xfId="30394"/>
    <cellStyle name="Обычный 2 4 2 2 3 3 2 3 3" xfId="22202"/>
    <cellStyle name="Обычный 2 4 2 2 3 3 2 4" xfId="9914"/>
    <cellStyle name="Обычный 2 4 2 2 3 3 2 4 2" xfId="26298"/>
    <cellStyle name="Обычный 2 4 2 2 3 3 2 5" xfId="18106"/>
    <cellStyle name="Обычный 2 4 2 2 3 3 3" xfId="2746"/>
    <cellStyle name="Обычный 2 4 2 2 3 3 3 2" xfId="6842"/>
    <cellStyle name="Обычный 2 4 2 2 3 3 3 2 2" xfId="15034"/>
    <cellStyle name="Обычный 2 4 2 2 3 3 3 2 2 2" xfId="31418"/>
    <cellStyle name="Обычный 2 4 2 2 3 3 3 2 3" xfId="23226"/>
    <cellStyle name="Обычный 2 4 2 2 3 3 3 3" xfId="10938"/>
    <cellStyle name="Обычный 2 4 2 2 3 3 3 3 2" xfId="27322"/>
    <cellStyle name="Обычный 2 4 2 2 3 3 3 4" xfId="19130"/>
    <cellStyle name="Обычный 2 4 2 2 3 3 4" xfId="4794"/>
    <cellStyle name="Обычный 2 4 2 2 3 3 4 2" xfId="12986"/>
    <cellStyle name="Обычный 2 4 2 2 3 3 4 2 2" xfId="29370"/>
    <cellStyle name="Обычный 2 4 2 2 3 3 4 3" xfId="21178"/>
    <cellStyle name="Обычный 2 4 2 2 3 3 5" xfId="8890"/>
    <cellStyle name="Обычный 2 4 2 2 3 3 5 2" xfId="25274"/>
    <cellStyle name="Обычный 2 4 2 2 3 3 6" xfId="17082"/>
    <cellStyle name="Обычный 2 4 2 2 3 4" xfId="1210"/>
    <cellStyle name="Обычный 2 4 2 2 3 4 2" xfId="3258"/>
    <cellStyle name="Обычный 2 4 2 2 3 4 2 2" xfId="7354"/>
    <cellStyle name="Обычный 2 4 2 2 3 4 2 2 2" xfId="15546"/>
    <cellStyle name="Обычный 2 4 2 2 3 4 2 2 2 2" xfId="31930"/>
    <cellStyle name="Обычный 2 4 2 2 3 4 2 2 3" xfId="23738"/>
    <cellStyle name="Обычный 2 4 2 2 3 4 2 3" xfId="11450"/>
    <cellStyle name="Обычный 2 4 2 2 3 4 2 3 2" xfId="27834"/>
    <cellStyle name="Обычный 2 4 2 2 3 4 2 4" xfId="19642"/>
    <cellStyle name="Обычный 2 4 2 2 3 4 3" xfId="5306"/>
    <cellStyle name="Обычный 2 4 2 2 3 4 3 2" xfId="13498"/>
    <cellStyle name="Обычный 2 4 2 2 3 4 3 2 2" xfId="29882"/>
    <cellStyle name="Обычный 2 4 2 2 3 4 3 3" xfId="21690"/>
    <cellStyle name="Обычный 2 4 2 2 3 4 4" xfId="9402"/>
    <cellStyle name="Обычный 2 4 2 2 3 4 4 2" xfId="25786"/>
    <cellStyle name="Обычный 2 4 2 2 3 4 5" xfId="17594"/>
    <cellStyle name="Обычный 2 4 2 2 3 5" xfId="2234"/>
    <cellStyle name="Обычный 2 4 2 2 3 5 2" xfId="6330"/>
    <cellStyle name="Обычный 2 4 2 2 3 5 2 2" xfId="14522"/>
    <cellStyle name="Обычный 2 4 2 2 3 5 2 2 2" xfId="30906"/>
    <cellStyle name="Обычный 2 4 2 2 3 5 2 3" xfId="22714"/>
    <cellStyle name="Обычный 2 4 2 2 3 5 3" xfId="10426"/>
    <cellStyle name="Обычный 2 4 2 2 3 5 3 2" xfId="26810"/>
    <cellStyle name="Обычный 2 4 2 2 3 5 4" xfId="18618"/>
    <cellStyle name="Обычный 2 4 2 2 3 6" xfId="4282"/>
    <cellStyle name="Обычный 2 4 2 2 3 6 2" xfId="12474"/>
    <cellStyle name="Обычный 2 4 2 2 3 6 2 2" xfId="28858"/>
    <cellStyle name="Обычный 2 4 2 2 3 6 3" xfId="20666"/>
    <cellStyle name="Обычный 2 4 2 2 3 7" xfId="8378"/>
    <cellStyle name="Обычный 2 4 2 2 3 7 2" xfId="24762"/>
    <cellStyle name="Обычный 2 4 2 2 3 8" xfId="16570"/>
    <cellStyle name="Обычный 2 4 2 2 4" xfId="314"/>
    <cellStyle name="Обычный 2 4 2 2 4 2" xfId="826"/>
    <cellStyle name="Обычный 2 4 2 2 4 2 2" xfId="1850"/>
    <cellStyle name="Обычный 2 4 2 2 4 2 2 2" xfId="3898"/>
    <cellStyle name="Обычный 2 4 2 2 4 2 2 2 2" xfId="7994"/>
    <cellStyle name="Обычный 2 4 2 2 4 2 2 2 2 2" xfId="16186"/>
    <cellStyle name="Обычный 2 4 2 2 4 2 2 2 2 2 2" xfId="32570"/>
    <cellStyle name="Обычный 2 4 2 2 4 2 2 2 2 3" xfId="24378"/>
    <cellStyle name="Обычный 2 4 2 2 4 2 2 2 3" xfId="12090"/>
    <cellStyle name="Обычный 2 4 2 2 4 2 2 2 3 2" xfId="28474"/>
    <cellStyle name="Обычный 2 4 2 2 4 2 2 2 4" xfId="20282"/>
    <cellStyle name="Обычный 2 4 2 2 4 2 2 3" xfId="5946"/>
    <cellStyle name="Обычный 2 4 2 2 4 2 2 3 2" xfId="14138"/>
    <cellStyle name="Обычный 2 4 2 2 4 2 2 3 2 2" xfId="30522"/>
    <cellStyle name="Обычный 2 4 2 2 4 2 2 3 3" xfId="22330"/>
    <cellStyle name="Обычный 2 4 2 2 4 2 2 4" xfId="10042"/>
    <cellStyle name="Обычный 2 4 2 2 4 2 2 4 2" xfId="26426"/>
    <cellStyle name="Обычный 2 4 2 2 4 2 2 5" xfId="18234"/>
    <cellStyle name="Обычный 2 4 2 2 4 2 3" xfId="2874"/>
    <cellStyle name="Обычный 2 4 2 2 4 2 3 2" xfId="6970"/>
    <cellStyle name="Обычный 2 4 2 2 4 2 3 2 2" xfId="15162"/>
    <cellStyle name="Обычный 2 4 2 2 4 2 3 2 2 2" xfId="31546"/>
    <cellStyle name="Обычный 2 4 2 2 4 2 3 2 3" xfId="23354"/>
    <cellStyle name="Обычный 2 4 2 2 4 2 3 3" xfId="11066"/>
    <cellStyle name="Обычный 2 4 2 2 4 2 3 3 2" xfId="27450"/>
    <cellStyle name="Обычный 2 4 2 2 4 2 3 4" xfId="19258"/>
    <cellStyle name="Обычный 2 4 2 2 4 2 4" xfId="4922"/>
    <cellStyle name="Обычный 2 4 2 2 4 2 4 2" xfId="13114"/>
    <cellStyle name="Обычный 2 4 2 2 4 2 4 2 2" xfId="29498"/>
    <cellStyle name="Обычный 2 4 2 2 4 2 4 3" xfId="21306"/>
    <cellStyle name="Обычный 2 4 2 2 4 2 5" xfId="9018"/>
    <cellStyle name="Обычный 2 4 2 2 4 2 5 2" xfId="25402"/>
    <cellStyle name="Обычный 2 4 2 2 4 2 6" xfId="17210"/>
    <cellStyle name="Обычный 2 4 2 2 4 3" xfId="1338"/>
    <cellStyle name="Обычный 2 4 2 2 4 3 2" xfId="3386"/>
    <cellStyle name="Обычный 2 4 2 2 4 3 2 2" xfId="7482"/>
    <cellStyle name="Обычный 2 4 2 2 4 3 2 2 2" xfId="15674"/>
    <cellStyle name="Обычный 2 4 2 2 4 3 2 2 2 2" xfId="32058"/>
    <cellStyle name="Обычный 2 4 2 2 4 3 2 2 3" xfId="23866"/>
    <cellStyle name="Обычный 2 4 2 2 4 3 2 3" xfId="11578"/>
    <cellStyle name="Обычный 2 4 2 2 4 3 2 3 2" xfId="27962"/>
    <cellStyle name="Обычный 2 4 2 2 4 3 2 4" xfId="19770"/>
    <cellStyle name="Обычный 2 4 2 2 4 3 3" xfId="5434"/>
    <cellStyle name="Обычный 2 4 2 2 4 3 3 2" xfId="13626"/>
    <cellStyle name="Обычный 2 4 2 2 4 3 3 2 2" xfId="30010"/>
    <cellStyle name="Обычный 2 4 2 2 4 3 3 3" xfId="21818"/>
    <cellStyle name="Обычный 2 4 2 2 4 3 4" xfId="9530"/>
    <cellStyle name="Обычный 2 4 2 2 4 3 4 2" xfId="25914"/>
    <cellStyle name="Обычный 2 4 2 2 4 3 5" xfId="17722"/>
    <cellStyle name="Обычный 2 4 2 2 4 4" xfId="2362"/>
    <cellStyle name="Обычный 2 4 2 2 4 4 2" xfId="6458"/>
    <cellStyle name="Обычный 2 4 2 2 4 4 2 2" xfId="14650"/>
    <cellStyle name="Обычный 2 4 2 2 4 4 2 2 2" xfId="31034"/>
    <cellStyle name="Обычный 2 4 2 2 4 4 2 3" xfId="22842"/>
    <cellStyle name="Обычный 2 4 2 2 4 4 3" xfId="10554"/>
    <cellStyle name="Обычный 2 4 2 2 4 4 3 2" xfId="26938"/>
    <cellStyle name="Обычный 2 4 2 2 4 4 4" xfId="18746"/>
    <cellStyle name="Обычный 2 4 2 2 4 5" xfId="4410"/>
    <cellStyle name="Обычный 2 4 2 2 4 5 2" xfId="12602"/>
    <cellStyle name="Обычный 2 4 2 2 4 5 2 2" xfId="28986"/>
    <cellStyle name="Обычный 2 4 2 2 4 5 3" xfId="20794"/>
    <cellStyle name="Обычный 2 4 2 2 4 6" xfId="8506"/>
    <cellStyle name="Обычный 2 4 2 2 4 6 2" xfId="24890"/>
    <cellStyle name="Обычный 2 4 2 2 4 7" xfId="16698"/>
    <cellStyle name="Обычный 2 4 2 2 5" xfId="570"/>
    <cellStyle name="Обычный 2 4 2 2 5 2" xfId="1594"/>
    <cellStyle name="Обычный 2 4 2 2 5 2 2" xfId="3642"/>
    <cellStyle name="Обычный 2 4 2 2 5 2 2 2" xfId="7738"/>
    <cellStyle name="Обычный 2 4 2 2 5 2 2 2 2" xfId="15930"/>
    <cellStyle name="Обычный 2 4 2 2 5 2 2 2 2 2" xfId="32314"/>
    <cellStyle name="Обычный 2 4 2 2 5 2 2 2 3" xfId="24122"/>
    <cellStyle name="Обычный 2 4 2 2 5 2 2 3" xfId="11834"/>
    <cellStyle name="Обычный 2 4 2 2 5 2 2 3 2" xfId="28218"/>
    <cellStyle name="Обычный 2 4 2 2 5 2 2 4" xfId="20026"/>
    <cellStyle name="Обычный 2 4 2 2 5 2 3" xfId="5690"/>
    <cellStyle name="Обычный 2 4 2 2 5 2 3 2" xfId="13882"/>
    <cellStyle name="Обычный 2 4 2 2 5 2 3 2 2" xfId="30266"/>
    <cellStyle name="Обычный 2 4 2 2 5 2 3 3" xfId="22074"/>
    <cellStyle name="Обычный 2 4 2 2 5 2 4" xfId="9786"/>
    <cellStyle name="Обычный 2 4 2 2 5 2 4 2" xfId="26170"/>
    <cellStyle name="Обычный 2 4 2 2 5 2 5" xfId="17978"/>
    <cellStyle name="Обычный 2 4 2 2 5 3" xfId="2618"/>
    <cellStyle name="Обычный 2 4 2 2 5 3 2" xfId="6714"/>
    <cellStyle name="Обычный 2 4 2 2 5 3 2 2" xfId="14906"/>
    <cellStyle name="Обычный 2 4 2 2 5 3 2 2 2" xfId="31290"/>
    <cellStyle name="Обычный 2 4 2 2 5 3 2 3" xfId="23098"/>
    <cellStyle name="Обычный 2 4 2 2 5 3 3" xfId="10810"/>
    <cellStyle name="Обычный 2 4 2 2 5 3 3 2" xfId="27194"/>
    <cellStyle name="Обычный 2 4 2 2 5 3 4" xfId="19002"/>
    <cellStyle name="Обычный 2 4 2 2 5 4" xfId="4666"/>
    <cellStyle name="Обычный 2 4 2 2 5 4 2" xfId="12858"/>
    <cellStyle name="Обычный 2 4 2 2 5 4 2 2" xfId="29242"/>
    <cellStyle name="Обычный 2 4 2 2 5 4 3" xfId="21050"/>
    <cellStyle name="Обычный 2 4 2 2 5 5" xfId="8762"/>
    <cellStyle name="Обычный 2 4 2 2 5 5 2" xfId="25146"/>
    <cellStyle name="Обычный 2 4 2 2 5 6" xfId="16954"/>
    <cellStyle name="Обычный 2 4 2 2 6" xfId="1082"/>
    <cellStyle name="Обычный 2 4 2 2 6 2" xfId="3130"/>
    <cellStyle name="Обычный 2 4 2 2 6 2 2" xfId="7226"/>
    <cellStyle name="Обычный 2 4 2 2 6 2 2 2" xfId="15418"/>
    <cellStyle name="Обычный 2 4 2 2 6 2 2 2 2" xfId="31802"/>
    <cellStyle name="Обычный 2 4 2 2 6 2 2 3" xfId="23610"/>
    <cellStyle name="Обычный 2 4 2 2 6 2 3" xfId="11322"/>
    <cellStyle name="Обычный 2 4 2 2 6 2 3 2" xfId="27706"/>
    <cellStyle name="Обычный 2 4 2 2 6 2 4" xfId="19514"/>
    <cellStyle name="Обычный 2 4 2 2 6 3" xfId="5178"/>
    <cellStyle name="Обычный 2 4 2 2 6 3 2" xfId="13370"/>
    <cellStyle name="Обычный 2 4 2 2 6 3 2 2" xfId="29754"/>
    <cellStyle name="Обычный 2 4 2 2 6 3 3" xfId="21562"/>
    <cellStyle name="Обычный 2 4 2 2 6 4" xfId="9274"/>
    <cellStyle name="Обычный 2 4 2 2 6 4 2" xfId="25658"/>
    <cellStyle name="Обычный 2 4 2 2 6 5" xfId="17466"/>
    <cellStyle name="Обычный 2 4 2 2 7" xfId="2106"/>
    <cellStyle name="Обычный 2 4 2 2 7 2" xfId="6202"/>
    <cellStyle name="Обычный 2 4 2 2 7 2 2" xfId="14394"/>
    <cellStyle name="Обычный 2 4 2 2 7 2 2 2" xfId="30778"/>
    <cellStyle name="Обычный 2 4 2 2 7 2 3" xfId="22586"/>
    <cellStyle name="Обычный 2 4 2 2 7 3" xfId="10298"/>
    <cellStyle name="Обычный 2 4 2 2 7 3 2" xfId="26682"/>
    <cellStyle name="Обычный 2 4 2 2 7 4" xfId="18490"/>
    <cellStyle name="Обычный 2 4 2 2 8" xfId="4154"/>
    <cellStyle name="Обычный 2 4 2 2 8 2" xfId="12346"/>
    <cellStyle name="Обычный 2 4 2 2 8 2 2" xfId="28730"/>
    <cellStyle name="Обычный 2 4 2 2 8 3" xfId="20538"/>
    <cellStyle name="Обычный 2 4 2 2 9" xfId="8250"/>
    <cellStyle name="Обычный 2 4 2 2 9 2" xfId="24634"/>
    <cellStyle name="Обычный 2 4 2 3" xfId="90"/>
    <cellStyle name="Обычный 2 4 2 3 2" xfId="218"/>
    <cellStyle name="Обычный 2 4 2 3 2 2" xfId="474"/>
    <cellStyle name="Обычный 2 4 2 3 2 2 2" xfId="986"/>
    <cellStyle name="Обычный 2 4 2 3 2 2 2 2" xfId="2010"/>
    <cellStyle name="Обычный 2 4 2 3 2 2 2 2 2" xfId="4058"/>
    <cellStyle name="Обычный 2 4 2 3 2 2 2 2 2 2" xfId="8154"/>
    <cellStyle name="Обычный 2 4 2 3 2 2 2 2 2 2 2" xfId="16346"/>
    <cellStyle name="Обычный 2 4 2 3 2 2 2 2 2 2 2 2" xfId="32730"/>
    <cellStyle name="Обычный 2 4 2 3 2 2 2 2 2 2 3" xfId="24538"/>
    <cellStyle name="Обычный 2 4 2 3 2 2 2 2 2 3" xfId="12250"/>
    <cellStyle name="Обычный 2 4 2 3 2 2 2 2 2 3 2" xfId="28634"/>
    <cellStyle name="Обычный 2 4 2 3 2 2 2 2 2 4" xfId="20442"/>
    <cellStyle name="Обычный 2 4 2 3 2 2 2 2 3" xfId="6106"/>
    <cellStyle name="Обычный 2 4 2 3 2 2 2 2 3 2" xfId="14298"/>
    <cellStyle name="Обычный 2 4 2 3 2 2 2 2 3 2 2" xfId="30682"/>
    <cellStyle name="Обычный 2 4 2 3 2 2 2 2 3 3" xfId="22490"/>
    <cellStyle name="Обычный 2 4 2 3 2 2 2 2 4" xfId="10202"/>
    <cellStyle name="Обычный 2 4 2 3 2 2 2 2 4 2" xfId="26586"/>
    <cellStyle name="Обычный 2 4 2 3 2 2 2 2 5" xfId="18394"/>
    <cellStyle name="Обычный 2 4 2 3 2 2 2 3" xfId="3034"/>
    <cellStyle name="Обычный 2 4 2 3 2 2 2 3 2" xfId="7130"/>
    <cellStyle name="Обычный 2 4 2 3 2 2 2 3 2 2" xfId="15322"/>
    <cellStyle name="Обычный 2 4 2 3 2 2 2 3 2 2 2" xfId="31706"/>
    <cellStyle name="Обычный 2 4 2 3 2 2 2 3 2 3" xfId="23514"/>
    <cellStyle name="Обычный 2 4 2 3 2 2 2 3 3" xfId="11226"/>
    <cellStyle name="Обычный 2 4 2 3 2 2 2 3 3 2" xfId="27610"/>
    <cellStyle name="Обычный 2 4 2 3 2 2 2 3 4" xfId="19418"/>
    <cellStyle name="Обычный 2 4 2 3 2 2 2 4" xfId="5082"/>
    <cellStyle name="Обычный 2 4 2 3 2 2 2 4 2" xfId="13274"/>
    <cellStyle name="Обычный 2 4 2 3 2 2 2 4 2 2" xfId="29658"/>
    <cellStyle name="Обычный 2 4 2 3 2 2 2 4 3" xfId="21466"/>
    <cellStyle name="Обычный 2 4 2 3 2 2 2 5" xfId="9178"/>
    <cellStyle name="Обычный 2 4 2 3 2 2 2 5 2" xfId="25562"/>
    <cellStyle name="Обычный 2 4 2 3 2 2 2 6" xfId="17370"/>
    <cellStyle name="Обычный 2 4 2 3 2 2 3" xfId="1498"/>
    <cellStyle name="Обычный 2 4 2 3 2 2 3 2" xfId="3546"/>
    <cellStyle name="Обычный 2 4 2 3 2 2 3 2 2" xfId="7642"/>
    <cellStyle name="Обычный 2 4 2 3 2 2 3 2 2 2" xfId="15834"/>
    <cellStyle name="Обычный 2 4 2 3 2 2 3 2 2 2 2" xfId="32218"/>
    <cellStyle name="Обычный 2 4 2 3 2 2 3 2 2 3" xfId="24026"/>
    <cellStyle name="Обычный 2 4 2 3 2 2 3 2 3" xfId="11738"/>
    <cellStyle name="Обычный 2 4 2 3 2 2 3 2 3 2" xfId="28122"/>
    <cellStyle name="Обычный 2 4 2 3 2 2 3 2 4" xfId="19930"/>
    <cellStyle name="Обычный 2 4 2 3 2 2 3 3" xfId="5594"/>
    <cellStyle name="Обычный 2 4 2 3 2 2 3 3 2" xfId="13786"/>
    <cellStyle name="Обычный 2 4 2 3 2 2 3 3 2 2" xfId="30170"/>
    <cellStyle name="Обычный 2 4 2 3 2 2 3 3 3" xfId="21978"/>
    <cellStyle name="Обычный 2 4 2 3 2 2 3 4" xfId="9690"/>
    <cellStyle name="Обычный 2 4 2 3 2 2 3 4 2" xfId="26074"/>
    <cellStyle name="Обычный 2 4 2 3 2 2 3 5" xfId="17882"/>
    <cellStyle name="Обычный 2 4 2 3 2 2 4" xfId="2522"/>
    <cellStyle name="Обычный 2 4 2 3 2 2 4 2" xfId="6618"/>
    <cellStyle name="Обычный 2 4 2 3 2 2 4 2 2" xfId="14810"/>
    <cellStyle name="Обычный 2 4 2 3 2 2 4 2 2 2" xfId="31194"/>
    <cellStyle name="Обычный 2 4 2 3 2 2 4 2 3" xfId="23002"/>
    <cellStyle name="Обычный 2 4 2 3 2 2 4 3" xfId="10714"/>
    <cellStyle name="Обычный 2 4 2 3 2 2 4 3 2" xfId="27098"/>
    <cellStyle name="Обычный 2 4 2 3 2 2 4 4" xfId="18906"/>
    <cellStyle name="Обычный 2 4 2 3 2 2 5" xfId="4570"/>
    <cellStyle name="Обычный 2 4 2 3 2 2 5 2" xfId="12762"/>
    <cellStyle name="Обычный 2 4 2 3 2 2 5 2 2" xfId="29146"/>
    <cellStyle name="Обычный 2 4 2 3 2 2 5 3" xfId="20954"/>
    <cellStyle name="Обычный 2 4 2 3 2 2 6" xfId="8666"/>
    <cellStyle name="Обычный 2 4 2 3 2 2 6 2" xfId="25050"/>
    <cellStyle name="Обычный 2 4 2 3 2 2 7" xfId="16858"/>
    <cellStyle name="Обычный 2 4 2 3 2 3" xfId="730"/>
    <cellStyle name="Обычный 2 4 2 3 2 3 2" xfId="1754"/>
    <cellStyle name="Обычный 2 4 2 3 2 3 2 2" xfId="3802"/>
    <cellStyle name="Обычный 2 4 2 3 2 3 2 2 2" xfId="7898"/>
    <cellStyle name="Обычный 2 4 2 3 2 3 2 2 2 2" xfId="16090"/>
    <cellStyle name="Обычный 2 4 2 3 2 3 2 2 2 2 2" xfId="32474"/>
    <cellStyle name="Обычный 2 4 2 3 2 3 2 2 2 3" xfId="24282"/>
    <cellStyle name="Обычный 2 4 2 3 2 3 2 2 3" xfId="11994"/>
    <cellStyle name="Обычный 2 4 2 3 2 3 2 2 3 2" xfId="28378"/>
    <cellStyle name="Обычный 2 4 2 3 2 3 2 2 4" xfId="20186"/>
    <cellStyle name="Обычный 2 4 2 3 2 3 2 3" xfId="5850"/>
    <cellStyle name="Обычный 2 4 2 3 2 3 2 3 2" xfId="14042"/>
    <cellStyle name="Обычный 2 4 2 3 2 3 2 3 2 2" xfId="30426"/>
    <cellStyle name="Обычный 2 4 2 3 2 3 2 3 3" xfId="22234"/>
    <cellStyle name="Обычный 2 4 2 3 2 3 2 4" xfId="9946"/>
    <cellStyle name="Обычный 2 4 2 3 2 3 2 4 2" xfId="26330"/>
    <cellStyle name="Обычный 2 4 2 3 2 3 2 5" xfId="18138"/>
    <cellStyle name="Обычный 2 4 2 3 2 3 3" xfId="2778"/>
    <cellStyle name="Обычный 2 4 2 3 2 3 3 2" xfId="6874"/>
    <cellStyle name="Обычный 2 4 2 3 2 3 3 2 2" xfId="15066"/>
    <cellStyle name="Обычный 2 4 2 3 2 3 3 2 2 2" xfId="31450"/>
    <cellStyle name="Обычный 2 4 2 3 2 3 3 2 3" xfId="23258"/>
    <cellStyle name="Обычный 2 4 2 3 2 3 3 3" xfId="10970"/>
    <cellStyle name="Обычный 2 4 2 3 2 3 3 3 2" xfId="27354"/>
    <cellStyle name="Обычный 2 4 2 3 2 3 3 4" xfId="19162"/>
    <cellStyle name="Обычный 2 4 2 3 2 3 4" xfId="4826"/>
    <cellStyle name="Обычный 2 4 2 3 2 3 4 2" xfId="13018"/>
    <cellStyle name="Обычный 2 4 2 3 2 3 4 2 2" xfId="29402"/>
    <cellStyle name="Обычный 2 4 2 3 2 3 4 3" xfId="21210"/>
    <cellStyle name="Обычный 2 4 2 3 2 3 5" xfId="8922"/>
    <cellStyle name="Обычный 2 4 2 3 2 3 5 2" xfId="25306"/>
    <cellStyle name="Обычный 2 4 2 3 2 3 6" xfId="17114"/>
    <cellStyle name="Обычный 2 4 2 3 2 4" xfId="1242"/>
    <cellStyle name="Обычный 2 4 2 3 2 4 2" xfId="3290"/>
    <cellStyle name="Обычный 2 4 2 3 2 4 2 2" xfId="7386"/>
    <cellStyle name="Обычный 2 4 2 3 2 4 2 2 2" xfId="15578"/>
    <cellStyle name="Обычный 2 4 2 3 2 4 2 2 2 2" xfId="31962"/>
    <cellStyle name="Обычный 2 4 2 3 2 4 2 2 3" xfId="23770"/>
    <cellStyle name="Обычный 2 4 2 3 2 4 2 3" xfId="11482"/>
    <cellStyle name="Обычный 2 4 2 3 2 4 2 3 2" xfId="27866"/>
    <cellStyle name="Обычный 2 4 2 3 2 4 2 4" xfId="19674"/>
    <cellStyle name="Обычный 2 4 2 3 2 4 3" xfId="5338"/>
    <cellStyle name="Обычный 2 4 2 3 2 4 3 2" xfId="13530"/>
    <cellStyle name="Обычный 2 4 2 3 2 4 3 2 2" xfId="29914"/>
    <cellStyle name="Обычный 2 4 2 3 2 4 3 3" xfId="21722"/>
    <cellStyle name="Обычный 2 4 2 3 2 4 4" xfId="9434"/>
    <cellStyle name="Обычный 2 4 2 3 2 4 4 2" xfId="25818"/>
    <cellStyle name="Обычный 2 4 2 3 2 4 5" xfId="17626"/>
    <cellStyle name="Обычный 2 4 2 3 2 5" xfId="2266"/>
    <cellStyle name="Обычный 2 4 2 3 2 5 2" xfId="6362"/>
    <cellStyle name="Обычный 2 4 2 3 2 5 2 2" xfId="14554"/>
    <cellStyle name="Обычный 2 4 2 3 2 5 2 2 2" xfId="30938"/>
    <cellStyle name="Обычный 2 4 2 3 2 5 2 3" xfId="22746"/>
    <cellStyle name="Обычный 2 4 2 3 2 5 3" xfId="10458"/>
    <cellStyle name="Обычный 2 4 2 3 2 5 3 2" xfId="26842"/>
    <cellStyle name="Обычный 2 4 2 3 2 5 4" xfId="18650"/>
    <cellStyle name="Обычный 2 4 2 3 2 6" xfId="4314"/>
    <cellStyle name="Обычный 2 4 2 3 2 6 2" xfId="12506"/>
    <cellStyle name="Обычный 2 4 2 3 2 6 2 2" xfId="28890"/>
    <cellStyle name="Обычный 2 4 2 3 2 6 3" xfId="20698"/>
    <cellStyle name="Обычный 2 4 2 3 2 7" xfId="8410"/>
    <cellStyle name="Обычный 2 4 2 3 2 7 2" xfId="24794"/>
    <cellStyle name="Обычный 2 4 2 3 2 8" xfId="16602"/>
    <cellStyle name="Обычный 2 4 2 3 3" xfId="346"/>
    <cellStyle name="Обычный 2 4 2 3 3 2" xfId="858"/>
    <cellStyle name="Обычный 2 4 2 3 3 2 2" xfId="1882"/>
    <cellStyle name="Обычный 2 4 2 3 3 2 2 2" xfId="3930"/>
    <cellStyle name="Обычный 2 4 2 3 3 2 2 2 2" xfId="8026"/>
    <cellStyle name="Обычный 2 4 2 3 3 2 2 2 2 2" xfId="16218"/>
    <cellStyle name="Обычный 2 4 2 3 3 2 2 2 2 2 2" xfId="32602"/>
    <cellStyle name="Обычный 2 4 2 3 3 2 2 2 2 3" xfId="24410"/>
    <cellStyle name="Обычный 2 4 2 3 3 2 2 2 3" xfId="12122"/>
    <cellStyle name="Обычный 2 4 2 3 3 2 2 2 3 2" xfId="28506"/>
    <cellStyle name="Обычный 2 4 2 3 3 2 2 2 4" xfId="20314"/>
    <cellStyle name="Обычный 2 4 2 3 3 2 2 3" xfId="5978"/>
    <cellStyle name="Обычный 2 4 2 3 3 2 2 3 2" xfId="14170"/>
    <cellStyle name="Обычный 2 4 2 3 3 2 2 3 2 2" xfId="30554"/>
    <cellStyle name="Обычный 2 4 2 3 3 2 2 3 3" xfId="22362"/>
    <cellStyle name="Обычный 2 4 2 3 3 2 2 4" xfId="10074"/>
    <cellStyle name="Обычный 2 4 2 3 3 2 2 4 2" xfId="26458"/>
    <cellStyle name="Обычный 2 4 2 3 3 2 2 5" xfId="18266"/>
    <cellStyle name="Обычный 2 4 2 3 3 2 3" xfId="2906"/>
    <cellStyle name="Обычный 2 4 2 3 3 2 3 2" xfId="7002"/>
    <cellStyle name="Обычный 2 4 2 3 3 2 3 2 2" xfId="15194"/>
    <cellStyle name="Обычный 2 4 2 3 3 2 3 2 2 2" xfId="31578"/>
    <cellStyle name="Обычный 2 4 2 3 3 2 3 2 3" xfId="23386"/>
    <cellStyle name="Обычный 2 4 2 3 3 2 3 3" xfId="11098"/>
    <cellStyle name="Обычный 2 4 2 3 3 2 3 3 2" xfId="27482"/>
    <cellStyle name="Обычный 2 4 2 3 3 2 3 4" xfId="19290"/>
    <cellStyle name="Обычный 2 4 2 3 3 2 4" xfId="4954"/>
    <cellStyle name="Обычный 2 4 2 3 3 2 4 2" xfId="13146"/>
    <cellStyle name="Обычный 2 4 2 3 3 2 4 2 2" xfId="29530"/>
    <cellStyle name="Обычный 2 4 2 3 3 2 4 3" xfId="21338"/>
    <cellStyle name="Обычный 2 4 2 3 3 2 5" xfId="9050"/>
    <cellStyle name="Обычный 2 4 2 3 3 2 5 2" xfId="25434"/>
    <cellStyle name="Обычный 2 4 2 3 3 2 6" xfId="17242"/>
    <cellStyle name="Обычный 2 4 2 3 3 3" xfId="1370"/>
    <cellStyle name="Обычный 2 4 2 3 3 3 2" xfId="3418"/>
    <cellStyle name="Обычный 2 4 2 3 3 3 2 2" xfId="7514"/>
    <cellStyle name="Обычный 2 4 2 3 3 3 2 2 2" xfId="15706"/>
    <cellStyle name="Обычный 2 4 2 3 3 3 2 2 2 2" xfId="32090"/>
    <cellStyle name="Обычный 2 4 2 3 3 3 2 2 3" xfId="23898"/>
    <cellStyle name="Обычный 2 4 2 3 3 3 2 3" xfId="11610"/>
    <cellStyle name="Обычный 2 4 2 3 3 3 2 3 2" xfId="27994"/>
    <cellStyle name="Обычный 2 4 2 3 3 3 2 4" xfId="19802"/>
    <cellStyle name="Обычный 2 4 2 3 3 3 3" xfId="5466"/>
    <cellStyle name="Обычный 2 4 2 3 3 3 3 2" xfId="13658"/>
    <cellStyle name="Обычный 2 4 2 3 3 3 3 2 2" xfId="30042"/>
    <cellStyle name="Обычный 2 4 2 3 3 3 3 3" xfId="21850"/>
    <cellStyle name="Обычный 2 4 2 3 3 3 4" xfId="9562"/>
    <cellStyle name="Обычный 2 4 2 3 3 3 4 2" xfId="25946"/>
    <cellStyle name="Обычный 2 4 2 3 3 3 5" xfId="17754"/>
    <cellStyle name="Обычный 2 4 2 3 3 4" xfId="2394"/>
    <cellStyle name="Обычный 2 4 2 3 3 4 2" xfId="6490"/>
    <cellStyle name="Обычный 2 4 2 3 3 4 2 2" xfId="14682"/>
    <cellStyle name="Обычный 2 4 2 3 3 4 2 2 2" xfId="31066"/>
    <cellStyle name="Обычный 2 4 2 3 3 4 2 3" xfId="22874"/>
    <cellStyle name="Обычный 2 4 2 3 3 4 3" xfId="10586"/>
    <cellStyle name="Обычный 2 4 2 3 3 4 3 2" xfId="26970"/>
    <cellStyle name="Обычный 2 4 2 3 3 4 4" xfId="18778"/>
    <cellStyle name="Обычный 2 4 2 3 3 5" xfId="4442"/>
    <cellStyle name="Обычный 2 4 2 3 3 5 2" xfId="12634"/>
    <cellStyle name="Обычный 2 4 2 3 3 5 2 2" xfId="29018"/>
    <cellStyle name="Обычный 2 4 2 3 3 5 3" xfId="20826"/>
    <cellStyle name="Обычный 2 4 2 3 3 6" xfId="8538"/>
    <cellStyle name="Обычный 2 4 2 3 3 6 2" xfId="24922"/>
    <cellStyle name="Обычный 2 4 2 3 3 7" xfId="16730"/>
    <cellStyle name="Обычный 2 4 2 3 4" xfId="602"/>
    <cellStyle name="Обычный 2 4 2 3 4 2" xfId="1626"/>
    <cellStyle name="Обычный 2 4 2 3 4 2 2" xfId="3674"/>
    <cellStyle name="Обычный 2 4 2 3 4 2 2 2" xfId="7770"/>
    <cellStyle name="Обычный 2 4 2 3 4 2 2 2 2" xfId="15962"/>
    <cellStyle name="Обычный 2 4 2 3 4 2 2 2 2 2" xfId="32346"/>
    <cellStyle name="Обычный 2 4 2 3 4 2 2 2 3" xfId="24154"/>
    <cellStyle name="Обычный 2 4 2 3 4 2 2 3" xfId="11866"/>
    <cellStyle name="Обычный 2 4 2 3 4 2 2 3 2" xfId="28250"/>
    <cellStyle name="Обычный 2 4 2 3 4 2 2 4" xfId="20058"/>
    <cellStyle name="Обычный 2 4 2 3 4 2 3" xfId="5722"/>
    <cellStyle name="Обычный 2 4 2 3 4 2 3 2" xfId="13914"/>
    <cellStyle name="Обычный 2 4 2 3 4 2 3 2 2" xfId="30298"/>
    <cellStyle name="Обычный 2 4 2 3 4 2 3 3" xfId="22106"/>
    <cellStyle name="Обычный 2 4 2 3 4 2 4" xfId="9818"/>
    <cellStyle name="Обычный 2 4 2 3 4 2 4 2" xfId="26202"/>
    <cellStyle name="Обычный 2 4 2 3 4 2 5" xfId="18010"/>
    <cellStyle name="Обычный 2 4 2 3 4 3" xfId="2650"/>
    <cellStyle name="Обычный 2 4 2 3 4 3 2" xfId="6746"/>
    <cellStyle name="Обычный 2 4 2 3 4 3 2 2" xfId="14938"/>
    <cellStyle name="Обычный 2 4 2 3 4 3 2 2 2" xfId="31322"/>
    <cellStyle name="Обычный 2 4 2 3 4 3 2 3" xfId="23130"/>
    <cellStyle name="Обычный 2 4 2 3 4 3 3" xfId="10842"/>
    <cellStyle name="Обычный 2 4 2 3 4 3 3 2" xfId="27226"/>
    <cellStyle name="Обычный 2 4 2 3 4 3 4" xfId="19034"/>
    <cellStyle name="Обычный 2 4 2 3 4 4" xfId="4698"/>
    <cellStyle name="Обычный 2 4 2 3 4 4 2" xfId="12890"/>
    <cellStyle name="Обычный 2 4 2 3 4 4 2 2" xfId="29274"/>
    <cellStyle name="Обычный 2 4 2 3 4 4 3" xfId="21082"/>
    <cellStyle name="Обычный 2 4 2 3 4 5" xfId="8794"/>
    <cellStyle name="Обычный 2 4 2 3 4 5 2" xfId="25178"/>
    <cellStyle name="Обычный 2 4 2 3 4 6" xfId="16986"/>
    <cellStyle name="Обычный 2 4 2 3 5" xfId="1114"/>
    <cellStyle name="Обычный 2 4 2 3 5 2" xfId="3162"/>
    <cellStyle name="Обычный 2 4 2 3 5 2 2" xfId="7258"/>
    <cellStyle name="Обычный 2 4 2 3 5 2 2 2" xfId="15450"/>
    <cellStyle name="Обычный 2 4 2 3 5 2 2 2 2" xfId="31834"/>
    <cellStyle name="Обычный 2 4 2 3 5 2 2 3" xfId="23642"/>
    <cellStyle name="Обычный 2 4 2 3 5 2 3" xfId="11354"/>
    <cellStyle name="Обычный 2 4 2 3 5 2 3 2" xfId="27738"/>
    <cellStyle name="Обычный 2 4 2 3 5 2 4" xfId="19546"/>
    <cellStyle name="Обычный 2 4 2 3 5 3" xfId="5210"/>
    <cellStyle name="Обычный 2 4 2 3 5 3 2" xfId="13402"/>
    <cellStyle name="Обычный 2 4 2 3 5 3 2 2" xfId="29786"/>
    <cellStyle name="Обычный 2 4 2 3 5 3 3" xfId="21594"/>
    <cellStyle name="Обычный 2 4 2 3 5 4" xfId="9306"/>
    <cellStyle name="Обычный 2 4 2 3 5 4 2" xfId="25690"/>
    <cellStyle name="Обычный 2 4 2 3 5 5" xfId="17498"/>
    <cellStyle name="Обычный 2 4 2 3 6" xfId="2138"/>
    <cellStyle name="Обычный 2 4 2 3 6 2" xfId="6234"/>
    <cellStyle name="Обычный 2 4 2 3 6 2 2" xfId="14426"/>
    <cellStyle name="Обычный 2 4 2 3 6 2 2 2" xfId="30810"/>
    <cellStyle name="Обычный 2 4 2 3 6 2 3" xfId="22618"/>
    <cellStyle name="Обычный 2 4 2 3 6 3" xfId="10330"/>
    <cellStyle name="Обычный 2 4 2 3 6 3 2" xfId="26714"/>
    <cellStyle name="Обычный 2 4 2 3 6 4" xfId="18522"/>
    <cellStyle name="Обычный 2 4 2 3 7" xfId="4186"/>
    <cellStyle name="Обычный 2 4 2 3 7 2" xfId="12378"/>
    <cellStyle name="Обычный 2 4 2 3 7 2 2" xfId="28762"/>
    <cellStyle name="Обычный 2 4 2 3 7 3" xfId="20570"/>
    <cellStyle name="Обычный 2 4 2 3 8" xfId="8282"/>
    <cellStyle name="Обычный 2 4 2 3 8 2" xfId="24666"/>
    <cellStyle name="Обычный 2 4 2 3 9" xfId="16474"/>
    <cellStyle name="Обычный 2 4 2 4" xfId="154"/>
    <cellStyle name="Обычный 2 4 2 4 2" xfId="410"/>
    <cellStyle name="Обычный 2 4 2 4 2 2" xfId="922"/>
    <cellStyle name="Обычный 2 4 2 4 2 2 2" xfId="1946"/>
    <cellStyle name="Обычный 2 4 2 4 2 2 2 2" xfId="3994"/>
    <cellStyle name="Обычный 2 4 2 4 2 2 2 2 2" xfId="8090"/>
    <cellStyle name="Обычный 2 4 2 4 2 2 2 2 2 2" xfId="16282"/>
    <cellStyle name="Обычный 2 4 2 4 2 2 2 2 2 2 2" xfId="32666"/>
    <cellStyle name="Обычный 2 4 2 4 2 2 2 2 2 3" xfId="24474"/>
    <cellStyle name="Обычный 2 4 2 4 2 2 2 2 3" xfId="12186"/>
    <cellStyle name="Обычный 2 4 2 4 2 2 2 2 3 2" xfId="28570"/>
    <cellStyle name="Обычный 2 4 2 4 2 2 2 2 4" xfId="20378"/>
    <cellStyle name="Обычный 2 4 2 4 2 2 2 3" xfId="6042"/>
    <cellStyle name="Обычный 2 4 2 4 2 2 2 3 2" xfId="14234"/>
    <cellStyle name="Обычный 2 4 2 4 2 2 2 3 2 2" xfId="30618"/>
    <cellStyle name="Обычный 2 4 2 4 2 2 2 3 3" xfId="22426"/>
    <cellStyle name="Обычный 2 4 2 4 2 2 2 4" xfId="10138"/>
    <cellStyle name="Обычный 2 4 2 4 2 2 2 4 2" xfId="26522"/>
    <cellStyle name="Обычный 2 4 2 4 2 2 2 5" xfId="18330"/>
    <cellStyle name="Обычный 2 4 2 4 2 2 3" xfId="2970"/>
    <cellStyle name="Обычный 2 4 2 4 2 2 3 2" xfId="7066"/>
    <cellStyle name="Обычный 2 4 2 4 2 2 3 2 2" xfId="15258"/>
    <cellStyle name="Обычный 2 4 2 4 2 2 3 2 2 2" xfId="31642"/>
    <cellStyle name="Обычный 2 4 2 4 2 2 3 2 3" xfId="23450"/>
    <cellStyle name="Обычный 2 4 2 4 2 2 3 3" xfId="11162"/>
    <cellStyle name="Обычный 2 4 2 4 2 2 3 3 2" xfId="27546"/>
    <cellStyle name="Обычный 2 4 2 4 2 2 3 4" xfId="19354"/>
    <cellStyle name="Обычный 2 4 2 4 2 2 4" xfId="5018"/>
    <cellStyle name="Обычный 2 4 2 4 2 2 4 2" xfId="13210"/>
    <cellStyle name="Обычный 2 4 2 4 2 2 4 2 2" xfId="29594"/>
    <cellStyle name="Обычный 2 4 2 4 2 2 4 3" xfId="21402"/>
    <cellStyle name="Обычный 2 4 2 4 2 2 5" xfId="9114"/>
    <cellStyle name="Обычный 2 4 2 4 2 2 5 2" xfId="25498"/>
    <cellStyle name="Обычный 2 4 2 4 2 2 6" xfId="17306"/>
    <cellStyle name="Обычный 2 4 2 4 2 3" xfId="1434"/>
    <cellStyle name="Обычный 2 4 2 4 2 3 2" xfId="3482"/>
    <cellStyle name="Обычный 2 4 2 4 2 3 2 2" xfId="7578"/>
    <cellStyle name="Обычный 2 4 2 4 2 3 2 2 2" xfId="15770"/>
    <cellStyle name="Обычный 2 4 2 4 2 3 2 2 2 2" xfId="32154"/>
    <cellStyle name="Обычный 2 4 2 4 2 3 2 2 3" xfId="23962"/>
    <cellStyle name="Обычный 2 4 2 4 2 3 2 3" xfId="11674"/>
    <cellStyle name="Обычный 2 4 2 4 2 3 2 3 2" xfId="28058"/>
    <cellStyle name="Обычный 2 4 2 4 2 3 2 4" xfId="19866"/>
    <cellStyle name="Обычный 2 4 2 4 2 3 3" xfId="5530"/>
    <cellStyle name="Обычный 2 4 2 4 2 3 3 2" xfId="13722"/>
    <cellStyle name="Обычный 2 4 2 4 2 3 3 2 2" xfId="30106"/>
    <cellStyle name="Обычный 2 4 2 4 2 3 3 3" xfId="21914"/>
    <cellStyle name="Обычный 2 4 2 4 2 3 4" xfId="9626"/>
    <cellStyle name="Обычный 2 4 2 4 2 3 4 2" xfId="26010"/>
    <cellStyle name="Обычный 2 4 2 4 2 3 5" xfId="17818"/>
    <cellStyle name="Обычный 2 4 2 4 2 4" xfId="2458"/>
    <cellStyle name="Обычный 2 4 2 4 2 4 2" xfId="6554"/>
    <cellStyle name="Обычный 2 4 2 4 2 4 2 2" xfId="14746"/>
    <cellStyle name="Обычный 2 4 2 4 2 4 2 2 2" xfId="31130"/>
    <cellStyle name="Обычный 2 4 2 4 2 4 2 3" xfId="22938"/>
    <cellStyle name="Обычный 2 4 2 4 2 4 3" xfId="10650"/>
    <cellStyle name="Обычный 2 4 2 4 2 4 3 2" xfId="27034"/>
    <cellStyle name="Обычный 2 4 2 4 2 4 4" xfId="18842"/>
    <cellStyle name="Обычный 2 4 2 4 2 5" xfId="4506"/>
    <cellStyle name="Обычный 2 4 2 4 2 5 2" xfId="12698"/>
    <cellStyle name="Обычный 2 4 2 4 2 5 2 2" xfId="29082"/>
    <cellStyle name="Обычный 2 4 2 4 2 5 3" xfId="20890"/>
    <cellStyle name="Обычный 2 4 2 4 2 6" xfId="8602"/>
    <cellStyle name="Обычный 2 4 2 4 2 6 2" xfId="24986"/>
    <cellStyle name="Обычный 2 4 2 4 2 7" xfId="16794"/>
    <cellStyle name="Обычный 2 4 2 4 3" xfId="666"/>
    <cellStyle name="Обычный 2 4 2 4 3 2" xfId="1690"/>
    <cellStyle name="Обычный 2 4 2 4 3 2 2" xfId="3738"/>
    <cellStyle name="Обычный 2 4 2 4 3 2 2 2" xfId="7834"/>
    <cellStyle name="Обычный 2 4 2 4 3 2 2 2 2" xfId="16026"/>
    <cellStyle name="Обычный 2 4 2 4 3 2 2 2 2 2" xfId="32410"/>
    <cellStyle name="Обычный 2 4 2 4 3 2 2 2 3" xfId="24218"/>
    <cellStyle name="Обычный 2 4 2 4 3 2 2 3" xfId="11930"/>
    <cellStyle name="Обычный 2 4 2 4 3 2 2 3 2" xfId="28314"/>
    <cellStyle name="Обычный 2 4 2 4 3 2 2 4" xfId="20122"/>
    <cellStyle name="Обычный 2 4 2 4 3 2 3" xfId="5786"/>
    <cellStyle name="Обычный 2 4 2 4 3 2 3 2" xfId="13978"/>
    <cellStyle name="Обычный 2 4 2 4 3 2 3 2 2" xfId="30362"/>
    <cellStyle name="Обычный 2 4 2 4 3 2 3 3" xfId="22170"/>
    <cellStyle name="Обычный 2 4 2 4 3 2 4" xfId="9882"/>
    <cellStyle name="Обычный 2 4 2 4 3 2 4 2" xfId="26266"/>
    <cellStyle name="Обычный 2 4 2 4 3 2 5" xfId="18074"/>
    <cellStyle name="Обычный 2 4 2 4 3 3" xfId="2714"/>
    <cellStyle name="Обычный 2 4 2 4 3 3 2" xfId="6810"/>
    <cellStyle name="Обычный 2 4 2 4 3 3 2 2" xfId="15002"/>
    <cellStyle name="Обычный 2 4 2 4 3 3 2 2 2" xfId="31386"/>
    <cellStyle name="Обычный 2 4 2 4 3 3 2 3" xfId="23194"/>
    <cellStyle name="Обычный 2 4 2 4 3 3 3" xfId="10906"/>
    <cellStyle name="Обычный 2 4 2 4 3 3 3 2" xfId="27290"/>
    <cellStyle name="Обычный 2 4 2 4 3 3 4" xfId="19098"/>
    <cellStyle name="Обычный 2 4 2 4 3 4" xfId="4762"/>
    <cellStyle name="Обычный 2 4 2 4 3 4 2" xfId="12954"/>
    <cellStyle name="Обычный 2 4 2 4 3 4 2 2" xfId="29338"/>
    <cellStyle name="Обычный 2 4 2 4 3 4 3" xfId="21146"/>
    <cellStyle name="Обычный 2 4 2 4 3 5" xfId="8858"/>
    <cellStyle name="Обычный 2 4 2 4 3 5 2" xfId="25242"/>
    <cellStyle name="Обычный 2 4 2 4 3 6" xfId="17050"/>
    <cellStyle name="Обычный 2 4 2 4 4" xfId="1178"/>
    <cellStyle name="Обычный 2 4 2 4 4 2" xfId="3226"/>
    <cellStyle name="Обычный 2 4 2 4 4 2 2" xfId="7322"/>
    <cellStyle name="Обычный 2 4 2 4 4 2 2 2" xfId="15514"/>
    <cellStyle name="Обычный 2 4 2 4 4 2 2 2 2" xfId="31898"/>
    <cellStyle name="Обычный 2 4 2 4 4 2 2 3" xfId="23706"/>
    <cellStyle name="Обычный 2 4 2 4 4 2 3" xfId="11418"/>
    <cellStyle name="Обычный 2 4 2 4 4 2 3 2" xfId="27802"/>
    <cellStyle name="Обычный 2 4 2 4 4 2 4" xfId="19610"/>
    <cellStyle name="Обычный 2 4 2 4 4 3" xfId="5274"/>
    <cellStyle name="Обычный 2 4 2 4 4 3 2" xfId="13466"/>
    <cellStyle name="Обычный 2 4 2 4 4 3 2 2" xfId="29850"/>
    <cellStyle name="Обычный 2 4 2 4 4 3 3" xfId="21658"/>
    <cellStyle name="Обычный 2 4 2 4 4 4" xfId="9370"/>
    <cellStyle name="Обычный 2 4 2 4 4 4 2" xfId="25754"/>
    <cellStyle name="Обычный 2 4 2 4 4 5" xfId="17562"/>
    <cellStyle name="Обычный 2 4 2 4 5" xfId="2202"/>
    <cellStyle name="Обычный 2 4 2 4 5 2" xfId="6298"/>
    <cellStyle name="Обычный 2 4 2 4 5 2 2" xfId="14490"/>
    <cellStyle name="Обычный 2 4 2 4 5 2 2 2" xfId="30874"/>
    <cellStyle name="Обычный 2 4 2 4 5 2 3" xfId="22682"/>
    <cellStyle name="Обычный 2 4 2 4 5 3" xfId="10394"/>
    <cellStyle name="Обычный 2 4 2 4 5 3 2" xfId="26778"/>
    <cellStyle name="Обычный 2 4 2 4 5 4" xfId="18586"/>
    <cellStyle name="Обычный 2 4 2 4 6" xfId="4250"/>
    <cellStyle name="Обычный 2 4 2 4 6 2" xfId="12442"/>
    <cellStyle name="Обычный 2 4 2 4 6 2 2" xfId="28826"/>
    <cellStyle name="Обычный 2 4 2 4 6 3" xfId="20634"/>
    <cellStyle name="Обычный 2 4 2 4 7" xfId="8346"/>
    <cellStyle name="Обычный 2 4 2 4 7 2" xfId="24730"/>
    <cellStyle name="Обычный 2 4 2 4 8" xfId="16538"/>
    <cellStyle name="Обычный 2 4 2 5" xfId="282"/>
    <cellStyle name="Обычный 2 4 2 5 2" xfId="794"/>
    <cellStyle name="Обычный 2 4 2 5 2 2" xfId="1818"/>
    <cellStyle name="Обычный 2 4 2 5 2 2 2" xfId="3866"/>
    <cellStyle name="Обычный 2 4 2 5 2 2 2 2" xfId="7962"/>
    <cellStyle name="Обычный 2 4 2 5 2 2 2 2 2" xfId="16154"/>
    <cellStyle name="Обычный 2 4 2 5 2 2 2 2 2 2" xfId="32538"/>
    <cellStyle name="Обычный 2 4 2 5 2 2 2 2 3" xfId="24346"/>
    <cellStyle name="Обычный 2 4 2 5 2 2 2 3" xfId="12058"/>
    <cellStyle name="Обычный 2 4 2 5 2 2 2 3 2" xfId="28442"/>
    <cellStyle name="Обычный 2 4 2 5 2 2 2 4" xfId="20250"/>
    <cellStyle name="Обычный 2 4 2 5 2 2 3" xfId="5914"/>
    <cellStyle name="Обычный 2 4 2 5 2 2 3 2" xfId="14106"/>
    <cellStyle name="Обычный 2 4 2 5 2 2 3 2 2" xfId="30490"/>
    <cellStyle name="Обычный 2 4 2 5 2 2 3 3" xfId="22298"/>
    <cellStyle name="Обычный 2 4 2 5 2 2 4" xfId="10010"/>
    <cellStyle name="Обычный 2 4 2 5 2 2 4 2" xfId="26394"/>
    <cellStyle name="Обычный 2 4 2 5 2 2 5" xfId="18202"/>
    <cellStyle name="Обычный 2 4 2 5 2 3" xfId="2842"/>
    <cellStyle name="Обычный 2 4 2 5 2 3 2" xfId="6938"/>
    <cellStyle name="Обычный 2 4 2 5 2 3 2 2" xfId="15130"/>
    <cellStyle name="Обычный 2 4 2 5 2 3 2 2 2" xfId="31514"/>
    <cellStyle name="Обычный 2 4 2 5 2 3 2 3" xfId="23322"/>
    <cellStyle name="Обычный 2 4 2 5 2 3 3" xfId="11034"/>
    <cellStyle name="Обычный 2 4 2 5 2 3 3 2" xfId="27418"/>
    <cellStyle name="Обычный 2 4 2 5 2 3 4" xfId="19226"/>
    <cellStyle name="Обычный 2 4 2 5 2 4" xfId="4890"/>
    <cellStyle name="Обычный 2 4 2 5 2 4 2" xfId="13082"/>
    <cellStyle name="Обычный 2 4 2 5 2 4 2 2" xfId="29466"/>
    <cellStyle name="Обычный 2 4 2 5 2 4 3" xfId="21274"/>
    <cellStyle name="Обычный 2 4 2 5 2 5" xfId="8986"/>
    <cellStyle name="Обычный 2 4 2 5 2 5 2" xfId="25370"/>
    <cellStyle name="Обычный 2 4 2 5 2 6" xfId="17178"/>
    <cellStyle name="Обычный 2 4 2 5 3" xfId="1306"/>
    <cellStyle name="Обычный 2 4 2 5 3 2" xfId="3354"/>
    <cellStyle name="Обычный 2 4 2 5 3 2 2" xfId="7450"/>
    <cellStyle name="Обычный 2 4 2 5 3 2 2 2" xfId="15642"/>
    <cellStyle name="Обычный 2 4 2 5 3 2 2 2 2" xfId="32026"/>
    <cellStyle name="Обычный 2 4 2 5 3 2 2 3" xfId="23834"/>
    <cellStyle name="Обычный 2 4 2 5 3 2 3" xfId="11546"/>
    <cellStyle name="Обычный 2 4 2 5 3 2 3 2" xfId="27930"/>
    <cellStyle name="Обычный 2 4 2 5 3 2 4" xfId="19738"/>
    <cellStyle name="Обычный 2 4 2 5 3 3" xfId="5402"/>
    <cellStyle name="Обычный 2 4 2 5 3 3 2" xfId="13594"/>
    <cellStyle name="Обычный 2 4 2 5 3 3 2 2" xfId="29978"/>
    <cellStyle name="Обычный 2 4 2 5 3 3 3" xfId="21786"/>
    <cellStyle name="Обычный 2 4 2 5 3 4" xfId="9498"/>
    <cellStyle name="Обычный 2 4 2 5 3 4 2" xfId="25882"/>
    <cellStyle name="Обычный 2 4 2 5 3 5" xfId="17690"/>
    <cellStyle name="Обычный 2 4 2 5 4" xfId="2330"/>
    <cellStyle name="Обычный 2 4 2 5 4 2" xfId="6426"/>
    <cellStyle name="Обычный 2 4 2 5 4 2 2" xfId="14618"/>
    <cellStyle name="Обычный 2 4 2 5 4 2 2 2" xfId="31002"/>
    <cellStyle name="Обычный 2 4 2 5 4 2 3" xfId="22810"/>
    <cellStyle name="Обычный 2 4 2 5 4 3" xfId="10522"/>
    <cellStyle name="Обычный 2 4 2 5 4 3 2" xfId="26906"/>
    <cellStyle name="Обычный 2 4 2 5 4 4" xfId="18714"/>
    <cellStyle name="Обычный 2 4 2 5 5" xfId="4378"/>
    <cellStyle name="Обычный 2 4 2 5 5 2" xfId="12570"/>
    <cellStyle name="Обычный 2 4 2 5 5 2 2" xfId="28954"/>
    <cellStyle name="Обычный 2 4 2 5 5 3" xfId="20762"/>
    <cellStyle name="Обычный 2 4 2 5 6" xfId="8474"/>
    <cellStyle name="Обычный 2 4 2 5 6 2" xfId="24858"/>
    <cellStyle name="Обычный 2 4 2 5 7" xfId="16666"/>
    <cellStyle name="Обычный 2 4 2 6" xfId="538"/>
    <cellStyle name="Обычный 2 4 2 6 2" xfId="1562"/>
    <cellStyle name="Обычный 2 4 2 6 2 2" xfId="3610"/>
    <cellStyle name="Обычный 2 4 2 6 2 2 2" xfId="7706"/>
    <cellStyle name="Обычный 2 4 2 6 2 2 2 2" xfId="15898"/>
    <cellStyle name="Обычный 2 4 2 6 2 2 2 2 2" xfId="32282"/>
    <cellStyle name="Обычный 2 4 2 6 2 2 2 3" xfId="24090"/>
    <cellStyle name="Обычный 2 4 2 6 2 2 3" xfId="11802"/>
    <cellStyle name="Обычный 2 4 2 6 2 2 3 2" xfId="28186"/>
    <cellStyle name="Обычный 2 4 2 6 2 2 4" xfId="19994"/>
    <cellStyle name="Обычный 2 4 2 6 2 3" xfId="5658"/>
    <cellStyle name="Обычный 2 4 2 6 2 3 2" xfId="13850"/>
    <cellStyle name="Обычный 2 4 2 6 2 3 2 2" xfId="30234"/>
    <cellStyle name="Обычный 2 4 2 6 2 3 3" xfId="22042"/>
    <cellStyle name="Обычный 2 4 2 6 2 4" xfId="9754"/>
    <cellStyle name="Обычный 2 4 2 6 2 4 2" xfId="26138"/>
    <cellStyle name="Обычный 2 4 2 6 2 5" xfId="17946"/>
    <cellStyle name="Обычный 2 4 2 6 3" xfId="2586"/>
    <cellStyle name="Обычный 2 4 2 6 3 2" xfId="6682"/>
    <cellStyle name="Обычный 2 4 2 6 3 2 2" xfId="14874"/>
    <cellStyle name="Обычный 2 4 2 6 3 2 2 2" xfId="31258"/>
    <cellStyle name="Обычный 2 4 2 6 3 2 3" xfId="23066"/>
    <cellStyle name="Обычный 2 4 2 6 3 3" xfId="10778"/>
    <cellStyle name="Обычный 2 4 2 6 3 3 2" xfId="27162"/>
    <cellStyle name="Обычный 2 4 2 6 3 4" xfId="18970"/>
    <cellStyle name="Обычный 2 4 2 6 4" xfId="4634"/>
    <cellStyle name="Обычный 2 4 2 6 4 2" xfId="12826"/>
    <cellStyle name="Обычный 2 4 2 6 4 2 2" xfId="29210"/>
    <cellStyle name="Обычный 2 4 2 6 4 3" xfId="21018"/>
    <cellStyle name="Обычный 2 4 2 6 5" xfId="8730"/>
    <cellStyle name="Обычный 2 4 2 6 5 2" xfId="25114"/>
    <cellStyle name="Обычный 2 4 2 6 6" xfId="16922"/>
    <cellStyle name="Обычный 2 4 2 7" xfId="1050"/>
    <cellStyle name="Обычный 2 4 2 7 2" xfId="3098"/>
    <cellStyle name="Обычный 2 4 2 7 2 2" xfId="7194"/>
    <cellStyle name="Обычный 2 4 2 7 2 2 2" xfId="15386"/>
    <cellStyle name="Обычный 2 4 2 7 2 2 2 2" xfId="31770"/>
    <cellStyle name="Обычный 2 4 2 7 2 2 3" xfId="23578"/>
    <cellStyle name="Обычный 2 4 2 7 2 3" xfId="11290"/>
    <cellStyle name="Обычный 2 4 2 7 2 3 2" xfId="27674"/>
    <cellStyle name="Обычный 2 4 2 7 2 4" xfId="19482"/>
    <cellStyle name="Обычный 2 4 2 7 3" xfId="5146"/>
    <cellStyle name="Обычный 2 4 2 7 3 2" xfId="13338"/>
    <cellStyle name="Обычный 2 4 2 7 3 2 2" xfId="29722"/>
    <cellStyle name="Обычный 2 4 2 7 3 3" xfId="21530"/>
    <cellStyle name="Обычный 2 4 2 7 4" xfId="9242"/>
    <cellStyle name="Обычный 2 4 2 7 4 2" xfId="25626"/>
    <cellStyle name="Обычный 2 4 2 7 5" xfId="17434"/>
    <cellStyle name="Обычный 2 4 2 8" xfId="2074"/>
    <cellStyle name="Обычный 2 4 2 8 2" xfId="6170"/>
    <cellStyle name="Обычный 2 4 2 8 2 2" xfId="14362"/>
    <cellStyle name="Обычный 2 4 2 8 2 2 2" xfId="30746"/>
    <cellStyle name="Обычный 2 4 2 8 2 3" xfId="22554"/>
    <cellStyle name="Обычный 2 4 2 8 3" xfId="10266"/>
    <cellStyle name="Обычный 2 4 2 8 3 2" xfId="26650"/>
    <cellStyle name="Обычный 2 4 2 8 4" xfId="18458"/>
    <cellStyle name="Обычный 2 4 2 9" xfId="4122"/>
    <cellStyle name="Обычный 2 4 2 9 2" xfId="12314"/>
    <cellStyle name="Обычный 2 4 2 9 2 2" xfId="28698"/>
    <cellStyle name="Обычный 2 4 2 9 3" xfId="20506"/>
    <cellStyle name="Обычный 2 4 3" xfId="42"/>
    <cellStyle name="Обычный 2 4 3 10" xfId="16426"/>
    <cellStyle name="Обычный 2 4 3 2" xfId="106"/>
    <cellStyle name="Обычный 2 4 3 2 2" xfId="234"/>
    <cellStyle name="Обычный 2 4 3 2 2 2" xfId="490"/>
    <cellStyle name="Обычный 2 4 3 2 2 2 2" xfId="1002"/>
    <cellStyle name="Обычный 2 4 3 2 2 2 2 2" xfId="2026"/>
    <cellStyle name="Обычный 2 4 3 2 2 2 2 2 2" xfId="4074"/>
    <cellStyle name="Обычный 2 4 3 2 2 2 2 2 2 2" xfId="8170"/>
    <cellStyle name="Обычный 2 4 3 2 2 2 2 2 2 2 2" xfId="16362"/>
    <cellStyle name="Обычный 2 4 3 2 2 2 2 2 2 2 2 2" xfId="32746"/>
    <cellStyle name="Обычный 2 4 3 2 2 2 2 2 2 2 3" xfId="24554"/>
    <cellStyle name="Обычный 2 4 3 2 2 2 2 2 2 3" xfId="12266"/>
    <cellStyle name="Обычный 2 4 3 2 2 2 2 2 2 3 2" xfId="28650"/>
    <cellStyle name="Обычный 2 4 3 2 2 2 2 2 2 4" xfId="20458"/>
    <cellStyle name="Обычный 2 4 3 2 2 2 2 2 3" xfId="6122"/>
    <cellStyle name="Обычный 2 4 3 2 2 2 2 2 3 2" xfId="14314"/>
    <cellStyle name="Обычный 2 4 3 2 2 2 2 2 3 2 2" xfId="30698"/>
    <cellStyle name="Обычный 2 4 3 2 2 2 2 2 3 3" xfId="22506"/>
    <cellStyle name="Обычный 2 4 3 2 2 2 2 2 4" xfId="10218"/>
    <cellStyle name="Обычный 2 4 3 2 2 2 2 2 4 2" xfId="26602"/>
    <cellStyle name="Обычный 2 4 3 2 2 2 2 2 5" xfId="18410"/>
    <cellStyle name="Обычный 2 4 3 2 2 2 2 3" xfId="3050"/>
    <cellStyle name="Обычный 2 4 3 2 2 2 2 3 2" xfId="7146"/>
    <cellStyle name="Обычный 2 4 3 2 2 2 2 3 2 2" xfId="15338"/>
    <cellStyle name="Обычный 2 4 3 2 2 2 2 3 2 2 2" xfId="31722"/>
    <cellStyle name="Обычный 2 4 3 2 2 2 2 3 2 3" xfId="23530"/>
    <cellStyle name="Обычный 2 4 3 2 2 2 2 3 3" xfId="11242"/>
    <cellStyle name="Обычный 2 4 3 2 2 2 2 3 3 2" xfId="27626"/>
    <cellStyle name="Обычный 2 4 3 2 2 2 2 3 4" xfId="19434"/>
    <cellStyle name="Обычный 2 4 3 2 2 2 2 4" xfId="5098"/>
    <cellStyle name="Обычный 2 4 3 2 2 2 2 4 2" xfId="13290"/>
    <cellStyle name="Обычный 2 4 3 2 2 2 2 4 2 2" xfId="29674"/>
    <cellStyle name="Обычный 2 4 3 2 2 2 2 4 3" xfId="21482"/>
    <cellStyle name="Обычный 2 4 3 2 2 2 2 5" xfId="9194"/>
    <cellStyle name="Обычный 2 4 3 2 2 2 2 5 2" xfId="25578"/>
    <cellStyle name="Обычный 2 4 3 2 2 2 2 6" xfId="17386"/>
    <cellStyle name="Обычный 2 4 3 2 2 2 3" xfId="1514"/>
    <cellStyle name="Обычный 2 4 3 2 2 2 3 2" xfId="3562"/>
    <cellStyle name="Обычный 2 4 3 2 2 2 3 2 2" xfId="7658"/>
    <cellStyle name="Обычный 2 4 3 2 2 2 3 2 2 2" xfId="15850"/>
    <cellStyle name="Обычный 2 4 3 2 2 2 3 2 2 2 2" xfId="32234"/>
    <cellStyle name="Обычный 2 4 3 2 2 2 3 2 2 3" xfId="24042"/>
    <cellStyle name="Обычный 2 4 3 2 2 2 3 2 3" xfId="11754"/>
    <cellStyle name="Обычный 2 4 3 2 2 2 3 2 3 2" xfId="28138"/>
    <cellStyle name="Обычный 2 4 3 2 2 2 3 2 4" xfId="19946"/>
    <cellStyle name="Обычный 2 4 3 2 2 2 3 3" xfId="5610"/>
    <cellStyle name="Обычный 2 4 3 2 2 2 3 3 2" xfId="13802"/>
    <cellStyle name="Обычный 2 4 3 2 2 2 3 3 2 2" xfId="30186"/>
    <cellStyle name="Обычный 2 4 3 2 2 2 3 3 3" xfId="21994"/>
    <cellStyle name="Обычный 2 4 3 2 2 2 3 4" xfId="9706"/>
    <cellStyle name="Обычный 2 4 3 2 2 2 3 4 2" xfId="26090"/>
    <cellStyle name="Обычный 2 4 3 2 2 2 3 5" xfId="17898"/>
    <cellStyle name="Обычный 2 4 3 2 2 2 4" xfId="2538"/>
    <cellStyle name="Обычный 2 4 3 2 2 2 4 2" xfId="6634"/>
    <cellStyle name="Обычный 2 4 3 2 2 2 4 2 2" xfId="14826"/>
    <cellStyle name="Обычный 2 4 3 2 2 2 4 2 2 2" xfId="31210"/>
    <cellStyle name="Обычный 2 4 3 2 2 2 4 2 3" xfId="23018"/>
    <cellStyle name="Обычный 2 4 3 2 2 2 4 3" xfId="10730"/>
    <cellStyle name="Обычный 2 4 3 2 2 2 4 3 2" xfId="27114"/>
    <cellStyle name="Обычный 2 4 3 2 2 2 4 4" xfId="18922"/>
    <cellStyle name="Обычный 2 4 3 2 2 2 5" xfId="4586"/>
    <cellStyle name="Обычный 2 4 3 2 2 2 5 2" xfId="12778"/>
    <cellStyle name="Обычный 2 4 3 2 2 2 5 2 2" xfId="29162"/>
    <cellStyle name="Обычный 2 4 3 2 2 2 5 3" xfId="20970"/>
    <cellStyle name="Обычный 2 4 3 2 2 2 6" xfId="8682"/>
    <cellStyle name="Обычный 2 4 3 2 2 2 6 2" xfId="25066"/>
    <cellStyle name="Обычный 2 4 3 2 2 2 7" xfId="16874"/>
    <cellStyle name="Обычный 2 4 3 2 2 3" xfId="746"/>
    <cellStyle name="Обычный 2 4 3 2 2 3 2" xfId="1770"/>
    <cellStyle name="Обычный 2 4 3 2 2 3 2 2" xfId="3818"/>
    <cellStyle name="Обычный 2 4 3 2 2 3 2 2 2" xfId="7914"/>
    <cellStyle name="Обычный 2 4 3 2 2 3 2 2 2 2" xfId="16106"/>
    <cellStyle name="Обычный 2 4 3 2 2 3 2 2 2 2 2" xfId="32490"/>
    <cellStyle name="Обычный 2 4 3 2 2 3 2 2 2 3" xfId="24298"/>
    <cellStyle name="Обычный 2 4 3 2 2 3 2 2 3" xfId="12010"/>
    <cellStyle name="Обычный 2 4 3 2 2 3 2 2 3 2" xfId="28394"/>
    <cellStyle name="Обычный 2 4 3 2 2 3 2 2 4" xfId="20202"/>
    <cellStyle name="Обычный 2 4 3 2 2 3 2 3" xfId="5866"/>
    <cellStyle name="Обычный 2 4 3 2 2 3 2 3 2" xfId="14058"/>
    <cellStyle name="Обычный 2 4 3 2 2 3 2 3 2 2" xfId="30442"/>
    <cellStyle name="Обычный 2 4 3 2 2 3 2 3 3" xfId="22250"/>
    <cellStyle name="Обычный 2 4 3 2 2 3 2 4" xfId="9962"/>
    <cellStyle name="Обычный 2 4 3 2 2 3 2 4 2" xfId="26346"/>
    <cellStyle name="Обычный 2 4 3 2 2 3 2 5" xfId="18154"/>
    <cellStyle name="Обычный 2 4 3 2 2 3 3" xfId="2794"/>
    <cellStyle name="Обычный 2 4 3 2 2 3 3 2" xfId="6890"/>
    <cellStyle name="Обычный 2 4 3 2 2 3 3 2 2" xfId="15082"/>
    <cellStyle name="Обычный 2 4 3 2 2 3 3 2 2 2" xfId="31466"/>
    <cellStyle name="Обычный 2 4 3 2 2 3 3 2 3" xfId="23274"/>
    <cellStyle name="Обычный 2 4 3 2 2 3 3 3" xfId="10986"/>
    <cellStyle name="Обычный 2 4 3 2 2 3 3 3 2" xfId="27370"/>
    <cellStyle name="Обычный 2 4 3 2 2 3 3 4" xfId="19178"/>
    <cellStyle name="Обычный 2 4 3 2 2 3 4" xfId="4842"/>
    <cellStyle name="Обычный 2 4 3 2 2 3 4 2" xfId="13034"/>
    <cellStyle name="Обычный 2 4 3 2 2 3 4 2 2" xfId="29418"/>
    <cellStyle name="Обычный 2 4 3 2 2 3 4 3" xfId="21226"/>
    <cellStyle name="Обычный 2 4 3 2 2 3 5" xfId="8938"/>
    <cellStyle name="Обычный 2 4 3 2 2 3 5 2" xfId="25322"/>
    <cellStyle name="Обычный 2 4 3 2 2 3 6" xfId="17130"/>
    <cellStyle name="Обычный 2 4 3 2 2 4" xfId="1258"/>
    <cellStyle name="Обычный 2 4 3 2 2 4 2" xfId="3306"/>
    <cellStyle name="Обычный 2 4 3 2 2 4 2 2" xfId="7402"/>
    <cellStyle name="Обычный 2 4 3 2 2 4 2 2 2" xfId="15594"/>
    <cellStyle name="Обычный 2 4 3 2 2 4 2 2 2 2" xfId="31978"/>
    <cellStyle name="Обычный 2 4 3 2 2 4 2 2 3" xfId="23786"/>
    <cellStyle name="Обычный 2 4 3 2 2 4 2 3" xfId="11498"/>
    <cellStyle name="Обычный 2 4 3 2 2 4 2 3 2" xfId="27882"/>
    <cellStyle name="Обычный 2 4 3 2 2 4 2 4" xfId="19690"/>
    <cellStyle name="Обычный 2 4 3 2 2 4 3" xfId="5354"/>
    <cellStyle name="Обычный 2 4 3 2 2 4 3 2" xfId="13546"/>
    <cellStyle name="Обычный 2 4 3 2 2 4 3 2 2" xfId="29930"/>
    <cellStyle name="Обычный 2 4 3 2 2 4 3 3" xfId="21738"/>
    <cellStyle name="Обычный 2 4 3 2 2 4 4" xfId="9450"/>
    <cellStyle name="Обычный 2 4 3 2 2 4 4 2" xfId="25834"/>
    <cellStyle name="Обычный 2 4 3 2 2 4 5" xfId="17642"/>
    <cellStyle name="Обычный 2 4 3 2 2 5" xfId="2282"/>
    <cellStyle name="Обычный 2 4 3 2 2 5 2" xfId="6378"/>
    <cellStyle name="Обычный 2 4 3 2 2 5 2 2" xfId="14570"/>
    <cellStyle name="Обычный 2 4 3 2 2 5 2 2 2" xfId="30954"/>
    <cellStyle name="Обычный 2 4 3 2 2 5 2 3" xfId="22762"/>
    <cellStyle name="Обычный 2 4 3 2 2 5 3" xfId="10474"/>
    <cellStyle name="Обычный 2 4 3 2 2 5 3 2" xfId="26858"/>
    <cellStyle name="Обычный 2 4 3 2 2 5 4" xfId="18666"/>
    <cellStyle name="Обычный 2 4 3 2 2 6" xfId="4330"/>
    <cellStyle name="Обычный 2 4 3 2 2 6 2" xfId="12522"/>
    <cellStyle name="Обычный 2 4 3 2 2 6 2 2" xfId="28906"/>
    <cellStyle name="Обычный 2 4 3 2 2 6 3" xfId="20714"/>
    <cellStyle name="Обычный 2 4 3 2 2 7" xfId="8426"/>
    <cellStyle name="Обычный 2 4 3 2 2 7 2" xfId="24810"/>
    <cellStyle name="Обычный 2 4 3 2 2 8" xfId="16618"/>
    <cellStyle name="Обычный 2 4 3 2 3" xfId="362"/>
    <cellStyle name="Обычный 2 4 3 2 3 2" xfId="874"/>
    <cellStyle name="Обычный 2 4 3 2 3 2 2" xfId="1898"/>
    <cellStyle name="Обычный 2 4 3 2 3 2 2 2" xfId="3946"/>
    <cellStyle name="Обычный 2 4 3 2 3 2 2 2 2" xfId="8042"/>
    <cellStyle name="Обычный 2 4 3 2 3 2 2 2 2 2" xfId="16234"/>
    <cellStyle name="Обычный 2 4 3 2 3 2 2 2 2 2 2" xfId="32618"/>
    <cellStyle name="Обычный 2 4 3 2 3 2 2 2 2 3" xfId="24426"/>
    <cellStyle name="Обычный 2 4 3 2 3 2 2 2 3" xfId="12138"/>
    <cellStyle name="Обычный 2 4 3 2 3 2 2 2 3 2" xfId="28522"/>
    <cellStyle name="Обычный 2 4 3 2 3 2 2 2 4" xfId="20330"/>
    <cellStyle name="Обычный 2 4 3 2 3 2 2 3" xfId="5994"/>
    <cellStyle name="Обычный 2 4 3 2 3 2 2 3 2" xfId="14186"/>
    <cellStyle name="Обычный 2 4 3 2 3 2 2 3 2 2" xfId="30570"/>
    <cellStyle name="Обычный 2 4 3 2 3 2 2 3 3" xfId="22378"/>
    <cellStyle name="Обычный 2 4 3 2 3 2 2 4" xfId="10090"/>
    <cellStyle name="Обычный 2 4 3 2 3 2 2 4 2" xfId="26474"/>
    <cellStyle name="Обычный 2 4 3 2 3 2 2 5" xfId="18282"/>
    <cellStyle name="Обычный 2 4 3 2 3 2 3" xfId="2922"/>
    <cellStyle name="Обычный 2 4 3 2 3 2 3 2" xfId="7018"/>
    <cellStyle name="Обычный 2 4 3 2 3 2 3 2 2" xfId="15210"/>
    <cellStyle name="Обычный 2 4 3 2 3 2 3 2 2 2" xfId="31594"/>
    <cellStyle name="Обычный 2 4 3 2 3 2 3 2 3" xfId="23402"/>
    <cellStyle name="Обычный 2 4 3 2 3 2 3 3" xfId="11114"/>
    <cellStyle name="Обычный 2 4 3 2 3 2 3 3 2" xfId="27498"/>
    <cellStyle name="Обычный 2 4 3 2 3 2 3 4" xfId="19306"/>
    <cellStyle name="Обычный 2 4 3 2 3 2 4" xfId="4970"/>
    <cellStyle name="Обычный 2 4 3 2 3 2 4 2" xfId="13162"/>
    <cellStyle name="Обычный 2 4 3 2 3 2 4 2 2" xfId="29546"/>
    <cellStyle name="Обычный 2 4 3 2 3 2 4 3" xfId="21354"/>
    <cellStyle name="Обычный 2 4 3 2 3 2 5" xfId="9066"/>
    <cellStyle name="Обычный 2 4 3 2 3 2 5 2" xfId="25450"/>
    <cellStyle name="Обычный 2 4 3 2 3 2 6" xfId="17258"/>
    <cellStyle name="Обычный 2 4 3 2 3 3" xfId="1386"/>
    <cellStyle name="Обычный 2 4 3 2 3 3 2" xfId="3434"/>
    <cellStyle name="Обычный 2 4 3 2 3 3 2 2" xfId="7530"/>
    <cellStyle name="Обычный 2 4 3 2 3 3 2 2 2" xfId="15722"/>
    <cellStyle name="Обычный 2 4 3 2 3 3 2 2 2 2" xfId="32106"/>
    <cellStyle name="Обычный 2 4 3 2 3 3 2 2 3" xfId="23914"/>
    <cellStyle name="Обычный 2 4 3 2 3 3 2 3" xfId="11626"/>
    <cellStyle name="Обычный 2 4 3 2 3 3 2 3 2" xfId="28010"/>
    <cellStyle name="Обычный 2 4 3 2 3 3 2 4" xfId="19818"/>
    <cellStyle name="Обычный 2 4 3 2 3 3 3" xfId="5482"/>
    <cellStyle name="Обычный 2 4 3 2 3 3 3 2" xfId="13674"/>
    <cellStyle name="Обычный 2 4 3 2 3 3 3 2 2" xfId="30058"/>
    <cellStyle name="Обычный 2 4 3 2 3 3 3 3" xfId="21866"/>
    <cellStyle name="Обычный 2 4 3 2 3 3 4" xfId="9578"/>
    <cellStyle name="Обычный 2 4 3 2 3 3 4 2" xfId="25962"/>
    <cellStyle name="Обычный 2 4 3 2 3 3 5" xfId="17770"/>
    <cellStyle name="Обычный 2 4 3 2 3 4" xfId="2410"/>
    <cellStyle name="Обычный 2 4 3 2 3 4 2" xfId="6506"/>
    <cellStyle name="Обычный 2 4 3 2 3 4 2 2" xfId="14698"/>
    <cellStyle name="Обычный 2 4 3 2 3 4 2 2 2" xfId="31082"/>
    <cellStyle name="Обычный 2 4 3 2 3 4 2 3" xfId="22890"/>
    <cellStyle name="Обычный 2 4 3 2 3 4 3" xfId="10602"/>
    <cellStyle name="Обычный 2 4 3 2 3 4 3 2" xfId="26986"/>
    <cellStyle name="Обычный 2 4 3 2 3 4 4" xfId="18794"/>
    <cellStyle name="Обычный 2 4 3 2 3 5" xfId="4458"/>
    <cellStyle name="Обычный 2 4 3 2 3 5 2" xfId="12650"/>
    <cellStyle name="Обычный 2 4 3 2 3 5 2 2" xfId="29034"/>
    <cellStyle name="Обычный 2 4 3 2 3 5 3" xfId="20842"/>
    <cellStyle name="Обычный 2 4 3 2 3 6" xfId="8554"/>
    <cellStyle name="Обычный 2 4 3 2 3 6 2" xfId="24938"/>
    <cellStyle name="Обычный 2 4 3 2 3 7" xfId="16746"/>
    <cellStyle name="Обычный 2 4 3 2 4" xfId="618"/>
    <cellStyle name="Обычный 2 4 3 2 4 2" xfId="1642"/>
    <cellStyle name="Обычный 2 4 3 2 4 2 2" xfId="3690"/>
    <cellStyle name="Обычный 2 4 3 2 4 2 2 2" xfId="7786"/>
    <cellStyle name="Обычный 2 4 3 2 4 2 2 2 2" xfId="15978"/>
    <cellStyle name="Обычный 2 4 3 2 4 2 2 2 2 2" xfId="32362"/>
    <cellStyle name="Обычный 2 4 3 2 4 2 2 2 3" xfId="24170"/>
    <cellStyle name="Обычный 2 4 3 2 4 2 2 3" xfId="11882"/>
    <cellStyle name="Обычный 2 4 3 2 4 2 2 3 2" xfId="28266"/>
    <cellStyle name="Обычный 2 4 3 2 4 2 2 4" xfId="20074"/>
    <cellStyle name="Обычный 2 4 3 2 4 2 3" xfId="5738"/>
    <cellStyle name="Обычный 2 4 3 2 4 2 3 2" xfId="13930"/>
    <cellStyle name="Обычный 2 4 3 2 4 2 3 2 2" xfId="30314"/>
    <cellStyle name="Обычный 2 4 3 2 4 2 3 3" xfId="22122"/>
    <cellStyle name="Обычный 2 4 3 2 4 2 4" xfId="9834"/>
    <cellStyle name="Обычный 2 4 3 2 4 2 4 2" xfId="26218"/>
    <cellStyle name="Обычный 2 4 3 2 4 2 5" xfId="18026"/>
    <cellStyle name="Обычный 2 4 3 2 4 3" xfId="2666"/>
    <cellStyle name="Обычный 2 4 3 2 4 3 2" xfId="6762"/>
    <cellStyle name="Обычный 2 4 3 2 4 3 2 2" xfId="14954"/>
    <cellStyle name="Обычный 2 4 3 2 4 3 2 2 2" xfId="31338"/>
    <cellStyle name="Обычный 2 4 3 2 4 3 2 3" xfId="23146"/>
    <cellStyle name="Обычный 2 4 3 2 4 3 3" xfId="10858"/>
    <cellStyle name="Обычный 2 4 3 2 4 3 3 2" xfId="27242"/>
    <cellStyle name="Обычный 2 4 3 2 4 3 4" xfId="19050"/>
    <cellStyle name="Обычный 2 4 3 2 4 4" xfId="4714"/>
    <cellStyle name="Обычный 2 4 3 2 4 4 2" xfId="12906"/>
    <cellStyle name="Обычный 2 4 3 2 4 4 2 2" xfId="29290"/>
    <cellStyle name="Обычный 2 4 3 2 4 4 3" xfId="21098"/>
    <cellStyle name="Обычный 2 4 3 2 4 5" xfId="8810"/>
    <cellStyle name="Обычный 2 4 3 2 4 5 2" xfId="25194"/>
    <cellStyle name="Обычный 2 4 3 2 4 6" xfId="17002"/>
    <cellStyle name="Обычный 2 4 3 2 5" xfId="1130"/>
    <cellStyle name="Обычный 2 4 3 2 5 2" xfId="3178"/>
    <cellStyle name="Обычный 2 4 3 2 5 2 2" xfId="7274"/>
    <cellStyle name="Обычный 2 4 3 2 5 2 2 2" xfId="15466"/>
    <cellStyle name="Обычный 2 4 3 2 5 2 2 2 2" xfId="31850"/>
    <cellStyle name="Обычный 2 4 3 2 5 2 2 3" xfId="23658"/>
    <cellStyle name="Обычный 2 4 3 2 5 2 3" xfId="11370"/>
    <cellStyle name="Обычный 2 4 3 2 5 2 3 2" xfId="27754"/>
    <cellStyle name="Обычный 2 4 3 2 5 2 4" xfId="19562"/>
    <cellStyle name="Обычный 2 4 3 2 5 3" xfId="5226"/>
    <cellStyle name="Обычный 2 4 3 2 5 3 2" xfId="13418"/>
    <cellStyle name="Обычный 2 4 3 2 5 3 2 2" xfId="29802"/>
    <cellStyle name="Обычный 2 4 3 2 5 3 3" xfId="21610"/>
    <cellStyle name="Обычный 2 4 3 2 5 4" xfId="9322"/>
    <cellStyle name="Обычный 2 4 3 2 5 4 2" xfId="25706"/>
    <cellStyle name="Обычный 2 4 3 2 5 5" xfId="17514"/>
    <cellStyle name="Обычный 2 4 3 2 6" xfId="2154"/>
    <cellStyle name="Обычный 2 4 3 2 6 2" xfId="6250"/>
    <cellStyle name="Обычный 2 4 3 2 6 2 2" xfId="14442"/>
    <cellStyle name="Обычный 2 4 3 2 6 2 2 2" xfId="30826"/>
    <cellStyle name="Обычный 2 4 3 2 6 2 3" xfId="22634"/>
    <cellStyle name="Обычный 2 4 3 2 6 3" xfId="10346"/>
    <cellStyle name="Обычный 2 4 3 2 6 3 2" xfId="26730"/>
    <cellStyle name="Обычный 2 4 3 2 6 4" xfId="18538"/>
    <cellStyle name="Обычный 2 4 3 2 7" xfId="4202"/>
    <cellStyle name="Обычный 2 4 3 2 7 2" xfId="12394"/>
    <cellStyle name="Обычный 2 4 3 2 7 2 2" xfId="28778"/>
    <cellStyle name="Обычный 2 4 3 2 7 3" xfId="20586"/>
    <cellStyle name="Обычный 2 4 3 2 8" xfId="8298"/>
    <cellStyle name="Обычный 2 4 3 2 8 2" xfId="24682"/>
    <cellStyle name="Обычный 2 4 3 2 9" xfId="16490"/>
    <cellStyle name="Обычный 2 4 3 3" xfId="170"/>
    <cellStyle name="Обычный 2 4 3 3 2" xfId="426"/>
    <cellStyle name="Обычный 2 4 3 3 2 2" xfId="938"/>
    <cellStyle name="Обычный 2 4 3 3 2 2 2" xfId="1962"/>
    <cellStyle name="Обычный 2 4 3 3 2 2 2 2" xfId="4010"/>
    <cellStyle name="Обычный 2 4 3 3 2 2 2 2 2" xfId="8106"/>
    <cellStyle name="Обычный 2 4 3 3 2 2 2 2 2 2" xfId="16298"/>
    <cellStyle name="Обычный 2 4 3 3 2 2 2 2 2 2 2" xfId="32682"/>
    <cellStyle name="Обычный 2 4 3 3 2 2 2 2 2 3" xfId="24490"/>
    <cellStyle name="Обычный 2 4 3 3 2 2 2 2 3" xfId="12202"/>
    <cellStyle name="Обычный 2 4 3 3 2 2 2 2 3 2" xfId="28586"/>
    <cellStyle name="Обычный 2 4 3 3 2 2 2 2 4" xfId="20394"/>
    <cellStyle name="Обычный 2 4 3 3 2 2 2 3" xfId="6058"/>
    <cellStyle name="Обычный 2 4 3 3 2 2 2 3 2" xfId="14250"/>
    <cellStyle name="Обычный 2 4 3 3 2 2 2 3 2 2" xfId="30634"/>
    <cellStyle name="Обычный 2 4 3 3 2 2 2 3 3" xfId="22442"/>
    <cellStyle name="Обычный 2 4 3 3 2 2 2 4" xfId="10154"/>
    <cellStyle name="Обычный 2 4 3 3 2 2 2 4 2" xfId="26538"/>
    <cellStyle name="Обычный 2 4 3 3 2 2 2 5" xfId="18346"/>
    <cellStyle name="Обычный 2 4 3 3 2 2 3" xfId="2986"/>
    <cellStyle name="Обычный 2 4 3 3 2 2 3 2" xfId="7082"/>
    <cellStyle name="Обычный 2 4 3 3 2 2 3 2 2" xfId="15274"/>
    <cellStyle name="Обычный 2 4 3 3 2 2 3 2 2 2" xfId="31658"/>
    <cellStyle name="Обычный 2 4 3 3 2 2 3 2 3" xfId="23466"/>
    <cellStyle name="Обычный 2 4 3 3 2 2 3 3" xfId="11178"/>
    <cellStyle name="Обычный 2 4 3 3 2 2 3 3 2" xfId="27562"/>
    <cellStyle name="Обычный 2 4 3 3 2 2 3 4" xfId="19370"/>
    <cellStyle name="Обычный 2 4 3 3 2 2 4" xfId="5034"/>
    <cellStyle name="Обычный 2 4 3 3 2 2 4 2" xfId="13226"/>
    <cellStyle name="Обычный 2 4 3 3 2 2 4 2 2" xfId="29610"/>
    <cellStyle name="Обычный 2 4 3 3 2 2 4 3" xfId="21418"/>
    <cellStyle name="Обычный 2 4 3 3 2 2 5" xfId="9130"/>
    <cellStyle name="Обычный 2 4 3 3 2 2 5 2" xfId="25514"/>
    <cellStyle name="Обычный 2 4 3 3 2 2 6" xfId="17322"/>
    <cellStyle name="Обычный 2 4 3 3 2 3" xfId="1450"/>
    <cellStyle name="Обычный 2 4 3 3 2 3 2" xfId="3498"/>
    <cellStyle name="Обычный 2 4 3 3 2 3 2 2" xfId="7594"/>
    <cellStyle name="Обычный 2 4 3 3 2 3 2 2 2" xfId="15786"/>
    <cellStyle name="Обычный 2 4 3 3 2 3 2 2 2 2" xfId="32170"/>
    <cellStyle name="Обычный 2 4 3 3 2 3 2 2 3" xfId="23978"/>
    <cellStyle name="Обычный 2 4 3 3 2 3 2 3" xfId="11690"/>
    <cellStyle name="Обычный 2 4 3 3 2 3 2 3 2" xfId="28074"/>
    <cellStyle name="Обычный 2 4 3 3 2 3 2 4" xfId="19882"/>
    <cellStyle name="Обычный 2 4 3 3 2 3 3" xfId="5546"/>
    <cellStyle name="Обычный 2 4 3 3 2 3 3 2" xfId="13738"/>
    <cellStyle name="Обычный 2 4 3 3 2 3 3 2 2" xfId="30122"/>
    <cellStyle name="Обычный 2 4 3 3 2 3 3 3" xfId="21930"/>
    <cellStyle name="Обычный 2 4 3 3 2 3 4" xfId="9642"/>
    <cellStyle name="Обычный 2 4 3 3 2 3 4 2" xfId="26026"/>
    <cellStyle name="Обычный 2 4 3 3 2 3 5" xfId="17834"/>
    <cellStyle name="Обычный 2 4 3 3 2 4" xfId="2474"/>
    <cellStyle name="Обычный 2 4 3 3 2 4 2" xfId="6570"/>
    <cellStyle name="Обычный 2 4 3 3 2 4 2 2" xfId="14762"/>
    <cellStyle name="Обычный 2 4 3 3 2 4 2 2 2" xfId="31146"/>
    <cellStyle name="Обычный 2 4 3 3 2 4 2 3" xfId="22954"/>
    <cellStyle name="Обычный 2 4 3 3 2 4 3" xfId="10666"/>
    <cellStyle name="Обычный 2 4 3 3 2 4 3 2" xfId="27050"/>
    <cellStyle name="Обычный 2 4 3 3 2 4 4" xfId="18858"/>
    <cellStyle name="Обычный 2 4 3 3 2 5" xfId="4522"/>
    <cellStyle name="Обычный 2 4 3 3 2 5 2" xfId="12714"/>
    <cellStyle name="Обычный 2 4 3 3 2 5 2 2" xfId="29098"/>
    <cellStyle name="Обычный 2 4 3 3 2 5 3" xfId="20906"/>
    <cellStyle name="Обычный 2 4 3 3 2 6" xfId="8618"/>
    <cellStyle name="Обычный 2 4 3 3 2 6 2" xfId="25002"/>
    <cellStyle name="Обычный 2 4 3 3 2 7" xfId="16810"/>
    <cellStyle name="Обычный 2 4 3 3 3" xfId="682"/>
    <cellStyle name="Обычный 2 4 3 3 3 2" xfId="1706"/>
    <cellStyle name="Обычный 2 4 3 3 3 2 2" xfId="3754"/>
    <cellStyle name="Обычный 2 4 3 3 3 2 2 2" xfId="7850"/>
    <cellStyle name="Обычный 2 4 3 3 3 2 2 2 2" xfId="16042"/>
    <cellStyle name="Обычный 2 4 3 3 3 2 2 2 2 2" xfId="32426"/>
    <cellStyle name="Обычный 2 4 3 3 3 2 2 2 3" xfId="24234"/>
    <cellStyle name="Обычный 2 4 3 3 3 2 2 3" xfId="11946"/>
    <cellStyle name="Обычный 2 4 3 3 3 2 2 3 2" xfId="28330"/>
    <cellStyle name="Обычный 2 4 3 3 3 2 2 4" xfId="20138"/>
    <cellStyle name="Обычный 2 4 3 3 3 2 3" xfId="5802"/>
    <cellStyle name="Обычный 2 4 3 3 3 2 3 2" xfId="13994"/>
    <cellStyle name="Обычный 2 4 3 3 3 2 3 2 2" xfId="30378"/>
    <cellStyle name="Обычный 2 4 3 3 3 2 3 3" xfId="22186"/>
    <cellStyle name="Обычный 2 4 3 3 3 2 4" xfId="9898"/>
    <cellStyle name="Обычный 2 4 3 3 3 2 4 2" xfId="26282"/>
    <cellStyle name="Обычный 2 4 3 3 3 2 5" xfId="18090"/>
    <cellStyle name="Обычный 2 4 3 3 3 3" xfId="2730"/>
    <cellStyle name="Обычный 2 4 3 3 3 3 2" xfId="6826"/>
    <cellStyle name="Обычный 2 4 3 3 3 3 2 2" xfId="15018"/>
    <cellStyle name="Обычный 2 4 3 3 3 3 2 2 2" xfId="31402"/>
    <cellStyle name="Обычный 2 4 3 3 3 3 2 3" xfId="23210"/>
    <cellStyle name="Обычный 2 4 3 3 3 3 3" xfId="10922"/>
    <cellStyle name="Обычный 2 4 3 3 3 3 3 2" xfId="27306"/>
    <cellStyle name="Обычный 2 4 3 3 3 3 4" xfId="19114"/>
    <cellStyle name="Обычный 2 4 3 3 3 4" xfId="4778"/>
    <cellStyle name="Обычный 2 4 3 3 3 4 2" xfId="12970"/>
    <cellStyle name="Обычный 2 4 3 3 3 4 2 2" xfId="29354"/>
    <cellStyle name="Обычный 2 4 3 3 3 4 3" xfId="21162"/>
    <cellStyle name="Обычный 2 4 3 3 3 5" xfId="8874"/>
    <cellStyle name="Обычный 2 4 3 3 3 5 2" xfId="25258"/>
    <cellStyle name="Обычный 2 4 3 3 3 6" xfId="17066"/>
    <cellStyle name="Обычный 2 4 3 3 4" xfId="1194"/>
    <cellStyle name="Обычный 2 4 3 3 4 2" xfId="3242"/>
    <cellStyle name="Обычный 2 4 3 3 4 2 2" xfId="7338"/>
    <cellStyle name="Обычный 2 4 3 3 4 2 2 2" xfId="15530"/>
    <cellStyle name="Обычный 2 4 3 3 4 2 2 2 2" xfId="31914"/>
    <cellStyle name="Обычный 2 4 3 3 4 2 2 3" xfId="23722"/>
    <cellStyle name="Обычный 2 4 3 3 4 2 3" xfId="11434"/>
    <cellStyle name="Обычный 2 4 3 3 4 2 3 2" xfId="27818"/>
    <cellStyle name="Обычный 2 4 3 3 4 2 4" xfId="19626"/>
    <cellStyle name="Обычный 2 4 3 3 4 3" xfId="5290"/>
    <cellStyle name="Обычный 2 4 3 3 4 3 2" xfId="13482"/>
    <cellStyle name="Обычный 2 4 3 3 4 3 2 2" xfId="29866"/>
    <cellStyle name="Обычный 2 4 3 3 4 3 3" xfId="21674"/>
    <cellStyle name="Обычный 2 4 3 3 4 4" xfId="9386"/>
    <cellStyle name="Обычный 2 4 3 3 4 4 2" xfId="25770"/>
    <cellStyle name="Обычный 2 4 3 3 4 5" xfId="17578"/>
    <cellStyle name="Обычный 2 4 3 3 5" xfId="2218"/>
    <cellStyle name="Обычный 2 4 3 3 5 2" xfId="6314"/>
    <cellStyle name="Обычный 2 4 3 3 5 2 2" xfId="14506"/>
    <cellStyle name="Обычный 2 4 3 3 5 2 2 2" xfId="30890"/>
    <cellStyle name="Обычный 2 4 3 3 5 2 3" xfId="22698"/>
    <cellStyle name="Обычный 2 4 3 3 5 3" xfId="10410"/>
    <cellStyle name="Обычный 2 4 3 3 5 3 2" xfId="26794"/>
    <cellStyle name="Обычный 2 4 3 3 5 4" xfId="18602"/>
    <cellStyle name="Обычный 2 4 3 3 6" xfId="4266"/>
    <cellStyle name="Обычный 2 4 3 3 6 2" xfId="12458"/>
    <cellStyle name="Обычный 2 4 3 3 6 2 2" xfId="28842"/>
    <cellStyle name="Обычный 2 4 3 3 6 3" xfId="20650"/>
    <cellStyle name="Обычный 2 4 3 3 7" xfId="8362"/>
    <cellStyle name="Обычный 2 4 3 3 7 2" xfId="24746"/>
    <cellStyle name="Обычный 2 4 3 3 8" xfId="16554"/>
    <cellStyle name="Обычный 2 4 3 4" xfId="298"/>
    <cellStyle name="Обычный 2 4 3 4 2" xfId="810"/>
    <cellStyle name="Обычный 2 4 3 4 2 2" xfId="1834"/>
    <cellStyle name="Обычный 2 4 3 4 2 2 2" xfId="3882"/>
    <cellStyle name="Обычный 2 4 3 4 2 2 2 2" xfId="7978"/>
    <cellStyle name="Обычный 2 4 3 4 2 2 2 2 2" xfId="16170"/>
    <cellStyle name="Обычный 2 4 3 4 2 2 2 2 2 2" xfId="32554"/>
    <cellStyle name="Обычный 2 4 3 4 2 2 2 2 3" xfId="24362"/>
    <cellStyle name="Обычный 2 4 3 4 2 2 2 3" xfId="12074"/>
    <cellStyle name="Обычный 2 4 3 4 2 2 2 3 2" xfId="28458"/>
    <cellStyle name="Обычный 2 4 3 4 2 2 2 4" xfId="20266"/>
    <cellStyle name="Обычный 2 4 3 4 2 2 3" xfId="5930"/>
    <cellStyle name="Обычный 2 4 3 4 2 2 3 2" xfId="14122"/>
    <cellStyle name="Обычный 2 4 3 4 2 2 3 2 2" xfId="30506"/>
    <cellStyle name="Обычный 2 4 3 4 2 2 3 3" xfId="22314"/>
    <cellStyle name="Обычный 2 4 3 4 2 2 4" xfId="10026"/>
    <cellStyle name="Обычный 2 4 3 4 2 2 4 2" xfId="26410"/>
    <cellStyle name="Обычный 2 4 3 4 2 2 5" xfId="18218"/>
    <cellStyle name="Обычный 2 4 3 4 2 3" xfId="2858"/>
    <cellStyle name="Обычный 2 4 3 4 2 3 2" xfId="6954"/>
    <cellStyle name="Обычный 2 4 3 4 2 3 2 2" xfId="15146"/>
    <cellStyle name="Обычный 2 4 3 4 2 3 2 2 2" xfId="31530"/>
    <cellStyle name="Обычный 2 4 3 4 2 3 2 3" xfId="23338"/>
    <cellStyle name="Обычный 2 4 3 4 2 3 3" xfId="11050"/>
    <cellStyle name="Обычный 2 4 3 4 2 3 3 2" xfId="27434"/>
    <cellStyle name="Обычный 2 4 3 4 2 3 4" xfId="19242"/>
    <cellStyle name="Обычный 2 4 3 4 2 4" xfId="4906"/>
    <cellStyle name="Обычный 2 4 3 4 2 4 2" xfId="13098"/>
    <cellStyle name="Обычный 2 4 3 4 2 4 2 2" xfId="29482"/>
    <cellStyle name="Обычный 2 4 3 4 2 4 3" xfId="21290"/>
    <cellStyle name="Обычный 2 4 3 4 2 5" xfId="9002"/>
    <cellStyle name="Обычный 2 4 3 4 2 5 2" xfId="25386"/>
    <cellStyle name="Обычный 2 4 3 4 2 6" xfId="17194"/>
    <cellStyle name="Обычный 2 4 3 4 3" xfId="1322"/>
    <cellStyle name="Обычный 2 4 3 4 3 2" xfId="3370"/>
    <cellStyle name="Обычный 2 4 3 4 3 2 2" xfId="7466"/>
    <cellStyle name="Обычный 2 4 3 4 3 2 2 2" xfId="15658"/>
    <cellStyle name="Обычный 2 4 3 4 3 2 2 2 2" xfId="32042"/>
    <cellStyle name="Обычный 2 4 3 4 3 2 2 3" xfId="23850"/>
    <cellStyle name="Обычный 2 4 3 4 3 2 3" xfId="11562"/>
    <cellStyle name="Обычный 2 4 3 4 3 2 3 2" xfId="27946"/>
    <cellStyle name="Обычный 2 4 3 4 3 2 4" xfId="19754"/>
    <cellStyle name="Обычный 2 4 3 4 3 3" xfId="5418"/>
    <cellStyle name="Обычный 2 4 3 4 3 3 2" xfId="13610"/>
    <cellStyle name="Обычный 2 4 3 4 3 3 2 2" xfId="29994"/>
    <cellStyle name="Обычный 2 4 3 4 3 3 3" xfId="21802"/>
    <cellStyle name="Обычный 2 4 3 4 3 4" xfId="9514"/>
    <cellStyle name="Обычный 2 4 3 4 3 4 2" xfId="25898"/>
    <cellStyle name="Обычный 2 4 3 4 3 5" xfId="17706"/>
    <cellStyle name="Обычный 2 4 3 4 4" xfId="2346"/>
    <cellStyle name="Обычный 2 4 3 4 4 2" xfId="6442"/>
    <cellStyle name="Обычный 2 4 3 4 4 2 2" xfId="14634"/>
    <cellStyle name="Обычный 2 4 3 4 4 2 2 2" xfId="31018"/>
    <cellStyle name="Обычный 2 4 3 4 4 2 3" xfId="22826"/>
    <cellStyle name="Обычный 2 4 3 4 4 3" xfId="10538"/>
    <cellStyle name="Обычный 2 4 3 4 4 3 2" xfId="26922"/>
    <cellStyle name="Обычный 2 4 3 4 4 4" xfId="18730"/>
    <cellStyle name="Обычный 2 4 3 4 5" xfId="4394"/>
    <cellStyle name="Обычный 2 4 3 4 5 2" xfId="12586"/>
    <cellStyle name="Обычный 2 4 3 4 5 2 2" xfId="28970"/>
    <cellStyle name="Обычный 2 4 3 4 5 3" xfId="20778"/>
    <cellStyle name="Обычный 2 4 3 4 6" xfId="8490"/>
    <cellStyle name="Обычный 2 4 3 4 6 2" xfId="24874"/>
    <cellStyle name="Обычный 2 4 3 4 7" xfId="16682"/>
    <cellStyle name="Обычный 2 4 3 5" xfId="554"/>
    <cellStyle name="Обычный 2 4 3 5 2" xfId="1578"/>
    <cellStyle name="Обычный 2 4 3 5 2 2" xfId="3626"/>
    <cellStyle name="Обычный 2 4 3 5 2 2 2" xfId="7722"/>
    <cellStyle name="Обычный 2 4 3 5 2 2 2 2" xfId="15914"/>
    <cellStyle name="Обычный 2 4 3 5 2 2 2 2 2" xfId="32298"/>
    <cellStyle name="Обычный 2 4 3 5 2 2 2 3" xfId="24106"/>
    <cellStyle name="Обычный 2 4 3 5 2 2 3" xfId="11818"/>
    <cellStyle name="Обычный 2 4 3 5 2 2 3 2" xfId="28202"/>
    <cellStyle name="Обычный 2 4 3 5 2 2 4" xfId="20010"/>
    <cellStyle name="Обычный 2 4 3 5 2 3" xfId="5674"/>
    <cellStyle name="Обычный 2 4 3 5 2 3 2" xfId="13866"/>
    <cellStyle name="Обычный 2 4 3 5 2 3 2 2" xfId="30250"/>
    <cellStyle name="Обычный 2 4 3 5 2 3 3" xfId="22058"/>
    <cellStyle name="Обычный 2 4 3 5 2 4" xfId="9770"/>
    <cellStyle name="Обычный 2 4 3 5 2 4 2" xfId="26154"/>
    <cellStyle name="Обычный 2 4 3 5 2 5" xfId="17962"/>
    <cellStyle name="Обычный 2 4 3 5 3" xfId="2602"/>
    <cellStyle name="Обычный 2 4 3 5 3 2" xfId="6698"/>
    <cellStyle name="Обычный 2 4 3 5 3 2 2" xfId="14890"/>
    <cellStyle name="Обычный 2 4 3 5 3 2 2 2" xfId="31274"/>
    <cellStyle name="Обычный 2 4 3 5 3 2 3" xfId="23082"/>
    <cellStyle name="Обычный 2 4 3 5 3 3" xfId="10794"/>
    <cellStyle name="Обычный 2 4 3 5 3 3 2" xfId="27178"/>
    <cellStyle name="Обычный 2 4 3 5 3 4" xfId="18986"/>
    <cellStyle name="Обычный 2 4 3 5 4" xfId="4650"/>
    <cellStyle name="Обычный 2 4 3 5 4 2" xfId="12842"/>
    <cellStyle name="Обычный 2 4 3 5 4 2 2" xfId="29226"/>
    <cellStyle name="Обычный 2 4 3 5 4 3" xfId="21034"/>
    <cellStyle name="Обычный 2 4 3 5 5" xfId="8746"/>
    <cellStyle name="Обычный 2 4 3 5 5 2" xfId="25130"/>
    <cellStyle name="Обычный 2 4 3 5 6" xfId="16938"/>
    <cellStyle name="Обычный 2 4 3 6" xfId="1066"/>
    <cellStyle name="Обычный 2 4 3 6 2" xfId="3114"/>
    <cellStyle name="Обычный 2 4 3 6 2 2" xfId="7210"/>
    <cellStyle name="Обычный 2 4 3 6 2 2 2" xfId="15402"/>
    <cellStyle name="Обычный 2 4 3 6 2 2 2 2" xfId="31786"/>
    <cellStyle name="Обычный 2 4 3 6 2 2 3" xfId="23594"/>
    <cellStyle name="Обычный 2 4 3 6 2 3" xfId="11306"/>
    <cellStyle name="Обычный 2 4 3 6 2 3 2" xfId="27690"/>
    <cellStyle name="Обычный 2 4 3 6 2 4" xfId="19498"/>
    <cellStyle name="Обычный 2 4 3 6 3" xfId="5162"/>
    <cellStyle name="Обычный 2 4 3 6 3 2" xfId="13354"/>
    <cellStyle name="Обычный 2 4 3 6 3 2 2" xfId="29738"/>
    <cellStyle name="Обычный 2 4 3 6 3 3" xfId="21546"/>
    <cellStyle name="Обычный 2 4 3 6 4" xfId="9258"/>
    <cellStyle name="Обычный 2 4 3 6 4 2" xfId="25642"/>
    <cellStyle name="Обычный 2 4 3 6 5" xfId="17450"/>
    <cellStyle name="Обычный 2 4 3 7" xfId="2090"/>
    <cellStyle name="Обычный 2 4 3 7 2" xfId="6186"/>
    <cellStyle name="Обычный 2 4 3 7 2 2" xfId="14378"/>
    <cellStyle name="Обычный 2 4 3 7 2 2 2" xfId="30762"/>
    <cellStyle name="Обычный 2 4 3 7 2 3" xfId="22570"/>
    <cellStyle name="Обычный 2 4 3 7 3" xfId="10282"/>
    <cellStyle name="Обычный 2 4 3 7 3 2" xfId="26666"/>
    <cellStyle name="Обычный 2 4 3 7 4" xfId="18474"/>
    <cellStyle name="Обычный 2 4 3 8" xfId="4138"/>
    <cellStyle name="Обычный 2 4 3 8 2" xfId="12330"/>
    <cellStyle name="Обычный 2 4 3 8 2 2" xfId="28714"/>
    <cellStyle name="Обычный 2 4 3 8 3" xfId="20522"/>
    <cellStyle name="Обычный 2 4 3 9" xfId="8234"/>
    <cellStyle name="Обычный 2 4 3 9 2" xfId="24618"/>
    <cellStyle name="Обычный 2 4 4" xfId="74"/>
    <cellStyle name="Обычный 2 4 4 2" xfId="202"/>
    <cellStyle name="Обычный 2 4 4 2 2" xfId="458"/>
    <cellStyle name="Обычный 2 4 4 2 2 2" xfId="970"/>
    <cellStyle name="Обычный 2 4 4 2 2 2 2" xfId="1994"/>
    <cellStyle name="Обычный 2 4 4 2 2 2 2 2" xfId="4042"/>
    <cellStyle name="Обычный 2 4 4 2 2 2 2 2 2" xfId="8138"/>
    <cellStyle name="Обычный 2 4 4 2 2 2 2 2 2 2" xfId="16330"/>
    <cellStyle name="Обычный 2 4 4 2 2 2 2 2 2 2 2" xfId="32714"/>
    <cellStyle name="Обычный 2 4 4 2 2 2 2 2 2 3" xfId="24522"/>
    <cellStyle name="Обычный 2 4 4 2 2 2 2 2 3" xfId="12234"/>
    <cellStyle name="Обычный 2 4 4 2 2 2 2 2 3 2" xfId="28618"/>
    <cellStyle name="Обычный 2 4 4 2 2 2 2 2 4" xfId="20426"/>
    <cellStyle name="Обычный 2 4 4 2 2 2 2 3" xfId="6090"/>
    <cellStyle name="Обычный 2 4 4 2 2 2 2 3 2" xfId="14282"/>
    <cellStyle name="Обычный 2 4 4 2 2 2 2 3 2 2" xfId="30666"/>
    <cellStyle name="Обычный 2 4 4 2 2 2 2 3 3" xfId="22474"/>
    <cellStyle name="Обычный 2 4 4 2 2 2 2 4" xfId="10186"/>
    <cellStyle name="Обычный 2 4 4 2 2 2 2 4 2" xfId="26570"/>
    <cellStyle name="Обычный 2 4 4 2 2 2 2 5" xfId="18378"/>
    <cellStyle name="Обычный 2 4 4 2 2 2 3" xfId="3018"/>
    <cellStyle name="Обычный 2 4 4 2 2 2 3 2" xfId="7114"/>
    <cellStyle name="Обычный 2 4 4 2 2 2 3 2 2" xfId="15306"/>
    <cellStyle name="Обычный 2 4 4 2 2 2 3 2 2 2" xfId="31690"/>
    <cellStyle name="Обычный 2 4 4 2 2 2 3 2 3" xfId="23498"/>
    <cellStyle name="Обычный 2 4 4 2 2 2 3 3" xfId="11210"/>
    <cellStyle name="Обычный 2 4 4 2 2 2 3 3 2" xfId="27594"/>
    <cellStyle name="Обычный 2 4 4 2 2 2 3 4" xfId="19402"/>
    <cellStyle name="Обычный 2 4 4 2 2 2 4" xfId="5066"/>
    <cellStyle name="Обычный 2 4 4 2 2 2 4 2" xfId="13258"/>
    <cellStyle name="Обычный 2 4 4 2 2 2 4 2 2" xfId="29642"/>
    <cellStyle name="Обычный 2 4 4 2 2 2 4 3" xfId="21450"/>
    <cellStyle name="Обычный 2 4 4 2 2 2 5" xfId="9162"/>
    <cellStyle name="Обычный 2 4 4 2 2 2 5 2" xfId="25546"/>
    <cellStyle name="Обычный 2 4 4 2 2 2 6" xfId="17354"/>
    <cellStyle name="Обычный 2 4 4 2 2 3" xfId="1482"/>
    <cellStyle name="Обычный 2 4 4 2 2 3 2" xfId="3530"/>
    <cellStyle name="Обычный 2 4 4 2 2 3 2 2" xfId="7626"/>
    <cellStyle name="Обычный 2 4 4 2 2 3 2 2 2" xfId="15818"/>
    <cellStyle name="Обычный 2 4 4 2 2 3 2 2 2 2" xfId="32202"/>
    <cellStyle name="Обычный 2 4 4 2 2 3 2 2 3" xfId="24010"/>
    <cellStyle name="Обычный 2 4 4 2 2 3 2 3" xfId="11722"/>
    <cellStyle name="Обычный 2 4 4 2 2 3 2 3 2" xfId="28106"/>
    <cellStyle name="Обычный 2 4 4 2 2 3 2 4" xfId="19914"/>
    <cellStyle name="Обычный 2 4 4 2 2 3 3" xfId="5578"/>
    <cellStyle name="Обычный 2 4 4 2 2 3 3 2" xfId="13770"/>
    <cellStyle name="Обычный 2 4 4 2 2 3 3 2 2" xfId="30154"/>
    <cellStyle name="Обычный 2 4 4 2 2 3 3 3" xfId="21962"/>
    <cellStyle name="Обычный 2 4 4 2 2 3 4" xfId="9674"/>
    <cellStyle name="Обычный 2 4 4 2 2 3 4 2" xfId="26058"/>
    <cellStyle name="Обычный 2 4 4 2 2 3 5" xfId="17866"/>
    <cellStyle name="Обычный 2 4 4 2 2 4" xfId="2506"/>
    <cellStyle name="Обычный 2 4 4 2 2 4 2" xfId="6602"/>
    <cellStyle name="Обычный 2 4 4 2 2 4 2 2" xfId="14794"/>
    <cellStyle name="Обычный 2 4 4 2 2 4 2 2 2" xfId="31178"/>
    <cellStyle name="Обычный 2 4 4 2 2 4 2 3" xfId="22986"/>
    <cellStyle name="Обычный 2 4 4 2 2 4 3" xfId="10698"/>
    <cellStyle name="Обычный 2 4 4 2 2 4 3 2" xfId="27082"/>
    <cellStyle name="Обычный 2 4 4 2 2 4 4" xfId="18890"/>
    <cellStyle name="Обычный 2 4 4 2 2 5" xfId="4554"/>
    <cellStyle name="Обычный 2 4 4 2 2 5 2" xfId="12746"/>
    <cellStyle name="Обычный 2 4 4 2 2 5 2 2" xfId="29130"/>
    <cellStyle name="Обычный 2 4 4 2 2 5 3" xfId="20938"/>
    <cellStyle name="Обычный 2 4 4 2 2 6" xfId="8650"/>
    <cellStyle name="Обычный 2 4 4 2 2 6 2" xfId="25034"/>
    <cellStyle name="Обычный 2 4 4 2 2 7" xfId="16842"/>
    <cellStyle name="Обычный 2 4 4 2 3" xfId="714"/>
    <cellStyle name="Обычный 2 4 4 2 3 2" xfId="1738"/>
    <cellStyle name="Обычный 2 4 4 2 3 2 2" xfId="3786"/>
    <cellStyle name="Обычный 2 4 4 2 3 2 2 2" xfId="7882"/>
    <cellStyle name="Обычный 2 4 4 2 3 2 2 2 2" xfId="16074"/>
    <cellStyle name="Обычный 2 4 4 2 3 2 2 2 2 2" xfId="32458"/>
    <cellStyle name="Обычный 2 4 4 2 3 2 2 2 3" xfId="24266"/>
    <cellStyle name="Обычный 2 4 4 2 3 2 2 3" xfId="11978"/>
    <cellStyle name="Обычный 2 4 4 2 3 2 2 3 2" xfId="28362"/>
    <cellStyle name="Обычный 2 4 4 2 3 2 2 4" xfId="20170"/>
    <cellStyle name="Обычный 2 4 4 2 3 2 3" xfId="5834"/>
    <cellStyle name="Обычный 2 4 4 2 3 2 3 2" xfId="14026"/>
    <cellStyle name="Обычный 2 4 4 2 3 2 3 2 2" xfId="30410"/>
    <cellStyle name="Обычный 2 4 4 2 3 2 3 3" xfId="22218"/>
    <cellStyle name="Обычный 2 4 4 2 3 2 4" xfId="9930"/>
    <cellStyle name="Обычный 2 4 4 2 3 2 4 2" xfId="26314"/>
    <cellStyle name="Обычный 2 4 4 2 3 2 5" xfId="18122"/>
    <cellStyle name="Обычный 2 4 4 2 3 3" xfId="2762"/>
    <cellStyle name="Обычный 2 4 4 2 3 3 2" xfId="6858"/>
    <cellStyle name="Обычный 2 4 4 2 3 3 2 2" xfId="15050"/>
    <cellStyle name="Обычный 2 4 4 2 3 3 2 2 2" xfId="31434"/>
    <cellStyle name="Обычный 2 4 4 2 3 3 2 3" xfId="23242"/>
    <cellStyle name="Обычный 2 4 4 2 3 3 3" xfId="10954"/>
    <cellStyle name="Обычный 2 4 4 2 3 3 3 2" xfId="27338"/>
    <cellStyle name="Обычный 2 4 4 2 3 3 4" xfId="19146"/>
    <cellStyle name="Обычный 2 4 4 2 3 4" xfId="4810"/>
    <cellStyle name="Обычный 2 4 4 2 3 4 2" xfId="13002"/>
    <cellStyle name="Обычный 2 4 4 2 3 4 2 2" xfId="29386"/>
    <cellStyle name="Обычный 2 4 4 2 3 4 3" xfId="21194"/>
    <cellStyle name="Обычный 2 4 4 2 3 5" xfId="8906"/>
    <cellStyle name="Обычный 2 4 4 2 3 5 2" xfId="25290"/>
    <cellStyle name="Обычный 2 4 4 2 3 6" xfId="17098"/>
    <cellStyle name="Обычный 2 4 4 2 4" xfId="1226"/>
    <cellStyle name="Обычный 2 4 4 2 4 2" xfId="3274"/>
    <cellStyle name="Обычный 2 4 4 2 4 2 2" xfId="7370"/>
    <cellStyle name="Обычный 2 4 4 2 4 2 2 2" xfId="15562"/>
    <cellStyle name="Обычный 2 4 4 2 4 2 2 2 2" xfId="31946"/>
    <cellStyle name="Обычный 2 4 4 2 4 2 2 3" xfId="23754"/>
    <cellStyle name="Обычный 2 4 4 2 4 2 3" xfId="11466"/>
    <cellStyle name="Обычный 2 4 4 2 4 2 3 2" xfId="27850"/>
    <cellStyle name="Обычный 2 4 4 2 4 2 4" xfId="19658"/>
    <cellStyle name="Обычный 2 4 4 2 4 3" xfId="5322"/>
    <cellStyle name="Обычный 2 4 4 2 4 3 2" xfId="13514"/>
    <cellStyle name="Обычный 2 4 4 2 4 3 2 2" xfId="29898"/>
    <cellStyle name="Обычный 2 4 4 2 4 3 3" xfId="21706"/>
    <cellStyle name="Обычный 2 4 4 2 4 4" xfId="9418"/>
    <cellStyle name="Обычный 2 4 4 2 4 4 2" xfId="25802"/>
    <cellStyle name="Обычный 2 4 4 2 4 5" xfId="17610"/>
    <cellStyle name="Обычный 2 4 4 2 5" xfId="2250"/>
    <cellStyle name="Обычный 2 4 4 2 5 2" xfId="6346"/>
    <cellStyle name="Обычный 2 4 4 2 5 2 2" xfId="14538"/>
    <cellStyle name="Обычный 2 4 4 2 5 2 2 2" xfId="30922"/>
    <cellStyle name="Обычный 2 4 4 2 5 2 3" xfId="22730"/>
    <cellStyle name="Обычный 2 4 4 2 5 3" xfId="10442"/>
    <cellStyle name="Обычный 2 4 4 2 5 3 2" xfId="26826"/>
    <cellStyle name="Обычный 2 4 4 2 5 4" xfId="18634"/>
    <cellStyle name="Обычный 2 4 4 2 6" xfId="4298"/>
    <cellStyle name="Обычный 2 4 4 2 6 2" xfId="12490"/>
    <cellStyle name="Обычный 2 4 4 2 6 2 2" xfId="28874"/>
    <cellStyle name="Обычный 2 4 4 2 6 3" xfId="20682"/>
    <cellStyle name="Обычный 2 4 4 2 7" xfId="8394"/>
    <cellStyle name="Обычный 2 4 4 2 7 2" xfId="24778"/>
    <cellStyle name="Обычный 2 4 4 2 8" xfId="16586"/>
    <cellStyle name="Обычный 2 4 4 3" xfId="330"/>
    <cellStyle name="Обычный 2 4 4 3 2" xfId="842"/>
    <cellStyle name="Обычный 2 4 4 3 2 2" xfId="1866"/>
    <cellStyle name="Обычный 2 4 4 3 2 2 2" xfId="3914"/>
    <cellStyle name="Обычный 2 4 4 3 2 2 2 2" xfId="8010"/>
    <cellStyle name="Обычный 2 4 4 3 2 2 2 2 2" xfId="16202"/>
    <cellStyle name="Обычный 2 4 4 3 2 2 2 2 2 2" xfId="32586"/>
    <cellStyle name="Обычный 2 4 4 3 2 2 2 2 3" xfId="24394"/>
    <cellStyle name="Обычный 2 4 4 3 2 2 2 3" xfId="12106"/>
    <cellStyle name="Обычный 2 4 4 3 2 2 2 3 2" xfId="28490"/>
    <cellStyle name="Обычный 2 4 4 3 2 2 2 4" xfId="20298"/>
    <cellStyle name="Обычный 2 4 4 3 2 2 3" xfId="5962"/>
    <cellStyle name="Обычный 2 4 4 3 2 2 3 2" xfId="14154"/>
    <cellStyle name="Обычный 2 4 4 3 2 2 3 2 2" xfId="30538"/>
    <cellStyle name="Обычный 2 4 4 3 2 2 3 3" xfId="22346"/>
    <cellStyle name="Обычный 2 4 4 3 2 2 4" xfId="10058"/>
    <cellStyle name="Обычный 2 4 4 3 2 2 4 2" xfId="26442"/>
    <cellStyle name="Обычный 2 4 4 3 2 2 5" xfId="18250"/>
    <cellStyle name="Обычный 2 4 4 3 2 3" xfId="2890"/>
    <cellStyle name="Обычный 2 4 4 3 2 3 2" xfId="6986"/>
    <cellStyle name="Обычный 2 4 4 3 2 3 2 2" xfId="15178"/>
    <cellStyle name="Обычный 2 4 4 3 2 3 2 2 2" xfId="31562"/>
    <cellStyle name="Обычный 2 4 4 3 2 3 2 3" xfId="23370"/>
    <cellStyle name="Обычный 2 4 4 3 2 3 3" xfId="11082"/>
    <cellStyle name="Обычный 2 4 4 3 2 3 3 2" xfId="27466"/>
    <cellStyle name="Обычный 2 4 4 3 2 3 4" xfId="19274"/>
    <cellStyle name="Обычный 2 4 4 3 2 4" xfId="4938"/>
    <cellStyle name="Обычный 2 4 4 3 2 4 2" xfId="13130"/>
    <cellStyle name="Обычный 2 4 4 3 2 4 2 2" xfId="29514"/>
    <cellStyle name="Обычный 2 4 4 3 2 4 3" xfId="21322"/>
    <cellStyle name="Обычный 2 4 4 3 2 5" xfId="9034"/>
    <cellStyle name="Обычный 2 4 4 3 2 5 2" xfId="25418"/>
    <cellStyle name="Обычный 2 4 4 3 2 6" xfId="17226"/>
    <cellStyle name="Обычный 2 4 4 3 3" xfId="1354"/>
    <cellStyle name="Обычный 2 4 4 3 3 2" xfId="3402"/>
    <cellStyle name="Обычный 2 4 4 3 3 2 2" xfId="7498"/>
    <cellStyle name="Обычный 2 4 4 3 3 2 2 2" xfId="15690"/>
    <cellStyle name="Обычный 2 4 4 3 3 2 2 2 2" xfId="32074"/>
    <cellStyle name="Обычный 2 4 4 3 3 2 2 3" xfId="23882"/>
    <cellStyle name="Обычный 2 4 4 3 3 2 3" xfId="11594"/>
    <cellStyle name="Обычный 2 4 4 3 3 2 3 2" xfId="27978"/>
    <cellStyle name="Обычный 2 4 4 3 3 2 4" xfId="19786"/>
    <cellStyle name="Обычный 2 4 4 3 3 3" xfId="5450"/>
    <cellStyle name="Обычный 2 4 4 3 3 3 2" xfId="13642"/>
    <cellStyle name="Обычный 2 4 4 3 3 3 2 2" xfId="30026"/>
    <cellStyle name="Обычный 2 4 4 3 3 3 3" xfId="21834"/>
    <cellStyle name="Обычный 2 4 4 3 3 4" xfId="9546"/>
    <cellStyle name="Обычный 2 4 4 3 3 4 2" xfId="25930"/>
    <cellStyle name="Обычный 2 4 4 3 3 5" xfId="17738"/>
    <cellStyle name="Обычный 2 4 4 3 4" xfId="2378"/>
    <cellStyle name="Обычный 2 4 4 3 4 2" xfId="6474"/>
    <cellStyle name="Обычный 2 4 4 3 4 2 2" xfId="14666"/>
    <cellStyle name="Обычный 2 4 4 3 4 2 2 2" xfId="31050"/>
    <cellStyle name="Обычный 2 4 4 3 4 2 3" xfId="22858"/>
    <cellStyle name="Обычный 2 4 4 3 4 3" xfId="10570"/>
    <cellStyle name="Обычный 2 4 4 3 4 3 2" xfId="26954"/>
    <cellStyle name="Обычный 2 4 4 3 4 4" xfId="18762"/>
    <cellStyle name="Обычный 2 4 4 3 5" xfId="4426"/>
    <cellStyle name="Обычный 2 4 4 3 5 2" xfId="12618"/>
    <cellStyle name="Обычный 2 4 4 3 5 2 2" xfId="29002"/>
    <cellStyle name="Обычный 2 4 4 3 5 3" xfId="20810"/>
    <cellStyle name="Обычный 2 4 4 3 6" xfId="8522"/>
    <cellStyle name="Обычный 2 4 4 3 6 2" xfId="24906"/>
    <cellStyle name="Обычный 2 4 4 3 7" xfId="16714"/>
    <cellStyle name="Обычный 2 4 4 4" xfId="586"/>
    <cellStyle name="Обычный 2 4 4 4 2" xfId="1610"/>
    <cellStyle name="Обычный 2 4 4 4 2 2" xfId="3658"/>
    <cellStyle name="Обычный 2 4 4 4 2 2 2" xfId="7754"/>
    <cellStyle name="Обычный 2 4 4 4 2 2 2 2" xfId="15946"/>
    <cellStyle name="Обычный 2 4 4 4 2 2 2 2 2" xfId="32330"/>
    <cellStyle name="Обычный 2 4 4 4 2 2 2 3" xfId="24138"/>
    <cellStyle name="Обычный 2 4 4 4 2 2 3" xfId="11850"/>
    <cellStyle name="Обычный 2 4 4 4 2 2 3 2" xfId="28234"/>
    <cellStyle name="Обычный 2 4 4 4 2 2 4" xfId="20042"/>
    <cellStyle name="Обычный 2 4 4 4 2 3" xfId="5706"/>
    <cellStyle name="Обычный 2 4 4 4 2 3 2" xfId="13898"/>
    <cellStyle name="Обычный 2 4 4 4 2 3 2 2" xfId="30282"/>
    <cellStyle name="Обычный 2 4 4 4 2 3 3" xfId="22090"/>
    <cellStyle name="Обычный 2 4 4 4 2 4" xfId="9802"/>
    <cellStyle name="Обычный 2 4 4 4 2 4 2" xfId="26186"/>
    <cellStyle name="Обычный 2 4 4 4 2 5" xfId="17994"/>
    <cellStyle name="Обычный 2 4 4 4 3" xfId="2634"/>
    <cellStyle name="Обычный 2 4 4 4 3 2" xfId="6730"/>
    <cellStyle name="Обычный 2 4 4 4 3 2 2" xfId="14922"/>
    <cellStyle name="Обычный 2 4 4 4 3 2 2 2" xfId="31306"/>
    <cellStyle name="Обычный 2 4 4 4 3 2 3" xfId="23114"/>
    <cellStyle name="Обычный 2 4 4 4 3 3" xfId="10826"/>
    <cellStyle name="Обычный 2 4 4 4 3 3 2" xfId="27210"/>
    <cellStyle name="Обычный 2 4 4 4 3 4" xfId="19018"/>
    <cellStyle name="Обычный 2 4 4 4 4" xfId="4682"/>
    <cellStyle name="Обычный 2 4 4 4 4 2" xfId="12874"/>
    <cellStyle name="Обычный 2 4 4 4 4 2 2" xfId="29258"/>
    <cellStyle name="Обычный 2 4 4 4 4 3" xfId="21066"/>
    <cellStyle name="Обычный 2 4 4 4 5" xfId="8778"/>
    <cellStyle name="Обычный 2 4 4 4 5 2" xfId="25162"/>
    <cellStyle name="Обычный 2 4 4 4 6" xfId="16970"/>
    <cellStyle name="Обычный 2 4 4 5" xfId="1098"/>
    <cellStyle name="Обычный 2 4 4 5 2" xfId="3146"/>
    <cellStyle name="Обычный 2 4 4 5 2 2" xfId="7242"/>
    <cellStyle name="Обычный 2 4 4 5 2 2 2" xfId="15434"/>
    <cellStyle name="Обычный 2 4 4 5 2 2 2 2" xfId="31818"/>
    <cellStyle name="Обычный 2 4 4 5 2 2 3" xfId="23626"/>
    <cellStyle name="Обычный 2 4 4 5 2 3" xfId="11338"/>
    <cellStyle name="Обычный 2 4 4 5 2 3 2" xfId="27722"/>
    <cellStyle name="Обычный 2 4 4 5 2 4" xfId="19530"/>
    <cellStyle name="Обычный 2 4 4 5 3" xfId="5194"/>
    <cellStyle name="Обычный 2 4 4 5 3 2" xfId="13386"/>
    <cellStyle name="Обычный 2 4 4 5 3 2 2" xfId="29770"/>
    <cellStyle name="Обычный 2 4 4 5 3 3" xfId="21578"/>
    <cellStyle name="Обычный 2 4 4 5 4" xfId="9290"/>
    <cellStyle name="Обычный 2 4 4 5 4 2" xfId="25674"/>
    <cellStyle name="Обычный 2 4 4 5 5" xfId="17482"/>
    <cellStyle name="Обычный 2 4 4 6" xfId="2122"/>
    <cellStyle name="Обычный 2 4 4 6 2" xfId="6218"/>
    <cellStyle name="Обычный 2 4 4 6 2 2" xfId="14410"/>
    <cellStyle name="Обычный 2 4 4 6 2 2 2" xfId="30794"/>
    <cellStyle name="Обычный 2 4 4 6 2 3" xfId="22602"/>
    <cellStyle name="Обычный 2 4 4 6 3" xfId="10314"/>
    <cellStyle name="Обычный 2 4 4 6 3 2" xfId="26698"/>
    <cellStyle name="Обычный 2 4 4 6 4" xfId="18506"/>
    <cellStyle name="Обычный 2 4 4 7" xfId="4170"/>
    <cellStyle name="Обычный 2 4 4 7 2" xfId="12362"/>
    <cellStyle name="Обычный 2 4 4 7 2 2" xfId="28746"/>
    <cellStyle name="Обычный 2 4 4 7 3" xfId="20554"/>
    <cellStyle name="Обычный 2 4 4 8" xfId="8266"/>
    <cellStyle name="Обычный 2 4 4 8 2" xfId="24650"/>
    <cellStyle name="Обычный 2 4 4 9" xfId="16458"/>
    <cellStyle name="Обычный 2 4 5" xfId="138"/>
    <cellStyle name="Обычный 2 4 5 2" xfId="394"/>
    <cellStyle name="Обычный 2 4 5 2 2" xfId="906"/>
    <cellStyle name="Обычный 2 4 5 2 2 2" xfId="1930"/>
    <cellStyle name="Обычный 2 4 5 2 2 2 2" xfId="3978"/>
    <cellStyle name="Обычный 2 4 5 2 2 2 2 2" xfId="8074"/>
    <cellStyle name="Обычный 2 4 5 2 2 2 2 2 2" xfId="16266"/>
    <cellStyle name="Обычный 2 4 5 2 2 2 2 2 2 2" xfId="32650"/>
    <cellStyle name="Обычный 2 4 5 2 2 2 2 2 3" xfId="24458"/>
    <cellStyle name="Обычный 2 4 5 2 2 2 2 3" xfId="12170"/>
    <cellStyle name="Обычный 2 4 5 2 2 2 2 3 2" xfId="28554"/>
    <cellStyle name="Обычный 2 4 5 2 2 2 2 4" xfId="20362"/>
    <cellStyle name="Обычный 2 4 5 2 2 2 3" xfId="6026"/>
    <cellStyle name="Обычный 2 4 5 2 2 2 3 2" xfId="14218"/>
    <cellStyle name="Обычный 2 4 5 2 2 2 3 2 2" xfId="30602"/>
    <cellStyle name="Обычный 2 4 5 2 2 2 3 3" xfId="22410"/>
    <cellStyle name="Обычный 2 4 5 2 2 2 4" xfId="10122"/>
    <cellStyle name="Обычный 2 4 5 2 2 2 4 2" xfId="26506"/>
    <cellStyle name="Обычный 2 4 5 2 2 2 5" xfId="18314"/>
    <cellStyle name="Обычный 2 4 5 2 2 3" xfId="2954"/>
    <cellStyle name="Обычный 2 4 5 2 2 3 2" xfId="7050"/>
    <cellStyle name="Обычный 2 4 5 2 2 3 2 2" xfId="15242"/>
    <cellStyle name="Обычный 2 4 5 2 2 3 2 2 2" xfId="31626"/>
    <cellStyle name="Обычный 2 4 5 2 2 3 2 3" xfId="23434"/>
    <cellStyle name="Обычный 2 4 5 2 2 3 3" xfId="11146"/>
    <cellStyle name="Обычный 2 4 5 2 2 3 3 2" xfId="27530"/>
    <cellStyle name="Обычный 2 4 5 2 2 3 4" xfId="19338"/>
    <cellStyle name="Обычный 2 4 5 2 2 4" xfId="5002"/>
    <cellStyle name="Обычный 2 4 5 2 2 4 2" xfId="13194"/>
    <cellStyle name="Обычный 2 4 5 2 2 4 2 2" xfId="29578"/>
    <cellStyle name="Обычный 2 4 5 2 2 4 3" xfId="21386"/>
    <cellStyle name="Обычный 2 4 5 2 2 5" xfId="9098"/>
    <cellStyle name="Обычный 2 4 5 2 2 5 2" xfId="25482"/>
    <cellStyle name="Обычный 2 4 5 2 2 6" xfId="17290"/>
    <cellStyle name="Обычный 2 4 5 2 3" xfId="1418"/>
    <cellStyle name="Обычный 2 4 5 2 3 2" xfId="3466"/>
    <cellStyle name="Обычный 2 4 5 2 3 2 2" xfId="7562"/>
    <cellStyle name="Обычный 2 4 5 2 3 2 2 2" xfId="15754"/>
    <cellStyle name="Обычный 2 4 5 2 3 2 2 2 2" xfId="32138"/>
    <cellStyle name="Обычный 2 4 5 2 3 2 2 3" xfId="23946"/>
    <cellStyle name="Обычный 2 4 5 2 3 2 3" xfId="11658"/>
    <cellStyle name="Обычный 2 4 5 2 3 2 3 2" xfId="28042"/>
    <cellStyle name="Обычный 2 4 5 2 3 2 4" xfId="19850"/>
    <cellStyle name="Обычный 2 4 5 2 3 3" xfId="5514"/>
    <cellStyle name="Обычный 2 4 5 2 3 3 2" xfId="13706"/>
    <cellStyle name="Обычный 2 4 5 2 3 3 2 2" xfId="30090"/>
    <cellStyle name="Обычный 2 4 5 2 3 3 3" xfId="21898"/>
    <cellStyle name="Обычный 2 4 5 2 3 4" xfId="9610"/>
    <cellStyle name="Обычный 2 4 5 2 3 4 2" xfId="25994"/>
    <cellStyle name="Обычный 2 4 5 2 3 5" xfId="17802"/>
    <cellStyle name="Обычный 2 4 5 2 4" xfId="2442"/>
    <cellStyle name="Обычный 2 4 5 2 4 2" xfId="6538"/>
    <cellStyle name="Обычный 2 4 5 2 4 2 2" xfId="14730"/>
    <cellStyle name="Обычный 2 4 5 2 4 2 2 2" xfId="31114"/>
    <cellStyle name="Обычный 2 4 5 2 4 2 3" xfId="22922"/>
    <cellStyle name="Обычный 2 4 5 2 4 3" xfId="10634"/>
    <cellStyle name="Обычный 2 4 5 2 4 3 2" xfId="27018"/>
    <cellStyle name="Обычный 2 4 5 2 4 4" xfId="18826"/>
    <cellStyle name="Обычный 2 4 5 2 5" xfId="4490"/>
    <cellStyle name="Обычный 2 4 5 2 5 2" xfId="12682"/>
    <cellStyle name="Обычный 2 4 5 2 5 2 2" xfId="29066"/>
    <cellStyle name="Обычный 2 4 5 2 5 3" xfId="20874"/>
    <cellStyle name="Обычный 2 4 5 2 6" xfId="8586"/>
    <cellStyle name="Обычный 2 4 5 2 6 2" xfId="24970"/>
    <cellStyle name="Обычный 2 4 5 2 7" xfId="16778"/>
    <cellStyle name="Обычный 2 4 5 3" xfId="650"/>
    <cellStyle name="Обычный 2 4 5 3 2" xfId="1674"/>
    <cellStyle name="Обычный 2 4 5 3 2 2" xfId="3722"/>
    <cellStyle name="Обычный 2 4 5 3 2 2 2" xfId="7818"/>
    <cellStyle name="Обычный 2 4 5 3 2 2 2 2" xfId="16010"/>
    <cellStyle name="Обычный 2 4 5 3 2 2 2 2 2" xfId="32394"/>
    <cellStyle name="Обычный 2 4 5 3 2 2 2 3" xfId="24202"/>
    <cellStyle name="Обычный 2 4 5 3 2 2 3" xfId="11914"/>
    <cellStyle name="Обычный 2 4 5 3 2 2 3 2" xfId="28298"/>
    <cellStyle name="Обычный 2 4 5 3 2 2 4" xfId="20106"/>
    <cellStyle name="Обычный 2 4 5 3 2 3" xfId="5770"/>
    <cellStyle name="Обычный 2 4 5 3 2 3 2" xfId="13962"/>
    <cellStyle name="Обычный 2 4 5 3 2 3 2 2" xfId="30346"/>
    <cellStyle name="Обычный 2 4 5 3 2 3 3" xfId="22154"/>
    <cellStyle name="Обычный 2 4 5 3 2 4" xfId="9866"/>
    <cellStyle name="Обычный 2 4 5 3 2 4 2" xfId="26250"/>
    <cellStyle name="Обычный 2 4 5 3 2 5" xfId="18058"/>
    <cellStyle name="Обычный 2 4 5 3 3" xfId="2698"/>
    <cellStyle name="Обычный 2 4 5 3 3 2" xfId="6794"/>
    <cellStyle name="Обычный 2 4 5 3 3 2 2" xfId="14986"/>
    <cellStyle name="Обычный 2 4 5 3 3 2 2 2" xfId="31370"/>
    <cellStyle name="Обычный 2 4 5 3 3 2 3" xfId="23178"/>
    <cellStyle name="Обычный 2 4 5 3 3 3" xfId="10890"/>
    <cellStyle name="Обычный 2 4 5 3 3 3 2" xfId="27274"/>
    <cellStyle name="Обычный 2 4 5 3 3 4" xfId="19082"/>
    <cellStyle name="Обычный 2 4 5 3 4" xfId="4746"/>
    <cellStyle name="Обычный 2 4 5 3 4 2" xfId="12938"/>
    <cellStyle name="Обычный 2 4 5 3 4 2 2" xfId="29322"/>
    <cellStyle name="Обычный 2 4 5 3 4 3" xfId="21130"/>
    <cellStyle name="Обычный 2 4 5 3 5" xfId="8842"/>
    <cellStyle name="Обычный 2 4 5 3 5 2" xfId="25226"/>
    <cellStyle name="Обычный 2 4 5 3 6" xfId="17034"/>
    <cellStyle name="Обычный 2 4 5 4" xfId="1162"/>
    <cellStyle name="Обычный 2 4 5 4 2" xfId="3210"/>
    <cellStyle name="Обычный 2 4 5 4 2 2" xfId="7306"/>
    <cellStyle name="Обычный 2 4 5 4 2 2 2" xfId="15498"/>
    <cellStyle name="Обычный 2 4 5 4 2 2 2 2" xfId="31882"/>
    <cellStyle name="Обычный 2 4 5 4 2 2 3" xfId="23690"/>
    <cellStyle name="Обычный 2 4 5 4 2 3" xfId="11402"/>
    <cellStyle name="Обычный 2 4 5 4 2 3 2" xfId="27786"/>
    <cellStyle name="Обычный 2 4 5 4 2 4" xfId="19594"/>
    <cellStyle name="Обычный 2 4 5 4 3" xfId="5258"/>
    <cellStyle name="Обычный 2 4 5 4 3 2" xfId="13450"/>
    <cellStyle name="Обычный 2 4 5 4 3 2 2" xfId="29834"/>
    <cellStyle name="Обычный 2 4 5 4 3 3" xfId="21642"/>
    <cellStyle name="Обычный 2 4 5 4 4" xfId="9354"/>
    <cellStyle name="Обычный 2 4 5 4 4 2" xfId="25738"/>
    <cellStyle name="Обычный 2 4 5 4 5" xfId="17546"/>
    <cellStyle name="Обычный 2 4 5 5" xfId="2186"/>
    <cellStyle name="Обычный 2 4 5 5 2" xfId="6282"/>
    <cellStyle name="Обычный 2 4 5 5 2 2" xfId="14474"/>
    <cellStyle name="Обычный 2 4 5 5 2 2 2" xfId="30858"/>
    <cellStyle name="Обычный 2 4 5 5 2 3" xfId="22666"/>
    <cellStyle name="Обычный 2 4 5 5 3" xfId="10378"/>
    <cellStyle name="Обычный 2 4 5 5 3 2" xfId="26762"/>
    <cellStyle name="Обычный 2 4 5 5 4" xfId="18570"/>
    <cellStyle name="Обычный 2 4 5 6" xfId="4234"/>
    <cellStyle name="Обычный 2 4 5 6 2" xfId="12426"/>
    <cellStyle name="Обычный 2 4 5 6 2 2" xfId="28810"/>
    <cellStyle name="Обычный 2 4 5 6 3" xfId="20618"/>
    <cellStyle name="Обычный 2 4 5 7" xfId="8330"/>
    <cellStyle name="Обычный 2 4 5 7 2" xfId="24714"/>
    <cellStyle name="Обычный 2 4 5 8" xfId="16522"/>
    <cellStyle name="Обычный 2 4 6" xfId="266"/>
    <cellStyle name="Обычный 2 4 6 2" xfId="778"/>
    <cellStyle name="Обычный 2 4 6 2 2" xfId="1802"/>
    <cellStyle name="Обычный 2 4 6 2 2 2" xfId="3850"/>
    <cellStyle name="Обычный 2 4 6 2 2 2 2" xfId="7946"/>
    <cellStyle name="Обычный 2 4 6 2 2 2 2 2" xfId="16138"/>
    <cellStyle name="Обычный 2 4 6 2 2 2 2 2 2" xfId="32522"/>
    <cellStyle name="Обычный 2 4 6 2 2 2 2 3" xfId="24330"/>
    <cellStyle name="Обычный 2 4 6 2 2 2 3" xfId="12042"/>
    <cellStyle name="Обычный 2 4 6 2 2 2 3 2" xfId="28426"/>
    <cellStyle name="Обычный 2 4 6 2 2 2 4" xfId="20234"/>
    <cellStyle name="Обычный 2 4 6 2 2 3" xfId="5898"/>
    <cellStyle name="Обычный 2 4 6 2 2 3 2" xfId="14090"/>
    <cellStyle name="Обычный 2 4 6 2 2 3 2 2" xfId="30474"/>
    <cellStyle name="Обычный 2 4 6 2 2 3 3" xfId="22282"/>
    <cellStyle name="Обычный 2 4 6 2 2 4" xfId="9994"/>
    <cellStyle name="Обычный 2 4 6 2 2 4 2" xfId="26378"/>
    <cellStyle name="Обычный 2 4 6 2 2 5" xfId="18186"/>
    <cellStyle name="Обычный 2 4 6 2 3" xfId="2826"/>
    <cellStyle name="Обычный 2 4 6 2 3 2" xfId="6922"/>
    <cellStyle name="Обычный 2 4 6 2 3 2 2" xfId="15114"/>
    <cellStyle name="Обычный 2 4 6 2 3 2 2 2" xfId="31498"/>
    <cellStyle name="Обычный 2 4 6 2 3 2 3" xfId="23306"/>
    <cellStyle name="Обычный 2 4 6 2 3 3" xfId="11018"/>
    <cellStyle name="Обычный 2 4 6 2 3 3 2" xfId="27402"/>
    <cellStyle name="Обычный 2 4 6 2 3 4" xfId="19210"/>
    <cellStyle name="Обычный 2 4 6 2 4" xfId="4874"/>
    <cellStyle name="Обычный 2 4 6 2 4 2" xfId="13066"/>
    <cellStyle name="Обычный 2 4 6 2 4 2 2" xfId="29450"/>
    <cellStyle name="Обычный 2 4 6 2 4 3" xfId="21258"/>
    <cellStyle name="Обычный 2 4 6 2 5" xfId="8970"/>
    <cellStyle name="Обычный 2 4 6 2 5 2" xfId="25354"/>
    <cellStyle name="Обычный 2 4 6 2 6" xfId="17162"/>
    <cellStyle name="Обычный 2 4 6 3" xfId="1290"/>
    <cellStyle name="Обычный 2 4 6 3 2" xfId="3338"/>
    <cellStyle name="Обычный 2 4 6 3 2 2" xfId="7434"/>
    <cellStyle name="Обычный 2 4 6 3 2 2 2" xfId="15626"/>
    <cellStyle name="Обычный 2 4 6 3 2 2 2 2" xfId="32010"/>
    <cellStyle name="Обычный 2 4 6 3 2 2 3" xfId="23818"/>
    <cellStyle name="Обычный 2 4 6 3 2 3" xfId="11530"/>
    <cellStyle name="Обычный 2 4 6 3 2 3 2" xfId="27914"/>
    <cellStyle name="Обычный 2 4 6 3 2 4" xfId="19722"/>
    <cellStyle name="Обычный 2 4 6 3 3" xfId="5386"/>
    <cellStyle name="Обычный 2 4 6 3 3 2" xfId="13578"/>
    <cellStyle name="Обычный 2 4 6 3 3 2 2" xfId="29962"/>
    <cellStyle name="Обычный 2 4 6 3 3 3" xfId="21770"/>
    <cellStyle name="Обычный 2 4 6 3 4" xfId="9482"/>
    <cellStyle name="Обычный 2 4 6 3 4 2" xfId="25866"/>
    <cellStyle name="Обычный 2 4 6 3 5" xfId="17674"/>
    <cellStyle name="Обычный 2 4 6 4" xfId="2314"/>
    <cellStyle name="Обычный 2 4 6 4 2" xfId="6410"/>
    <cellStyle name="Обычный 2 4 6 4 2 2" xfId="14602"/>
    <cellStyle name="Обычный 2 4 6 4 2 2 2" xfId="30986"/>
    <cellStyle name="Обычный 2 4 6 4 2 3" xfId="22794"/>
    <cellStyle name="Обычный 2 4 6 4 3" xfId="10506"/>
    <cellStyle name="Обычный 2 4 6 4 3 2" xfId="26890"/>
    <cellStyle name="Обычный 2 4 6 4 4" xfId="18698"/>
    <cellStyle name="Обычный 2 4 6 5" xfId="4362"/>
    <cellStyle name="Обычный 2 4 6 5 2" xfId="12554"/>
    <cellStyle name="Обычный 2 4 6 5 2 2" xfId="28938"/>
    <cellStyle name="Обычный 2 4 6 5 3" xfId="20746"/>
    <cellStyle name="Обычный 2 4 6 6" xfId="8458"/>
    <cellStyle name="Обычный 2 4 6 6 2" xfId="24842"/>
    <cellStyle name="Обычный 2 4 6 7" xfId="16650"/>
    <cellStyle name="Обычный 2 4 7" xfId="522"/>
    <cellStyle name="Обычный 2 4 7 2" xfId="1546"/>
    <cellStyle name="Обычный 2 4 7 2 2" xfId="3594"/>
    <cellStyle name="Обычный 2 4 7 2 2 2" xfId="7690"/>
    <cellStyle name="Обычный 2 4 7 2 2 2 2" xfId="15882"/>
    <cellStyle name="Обычный 2 4 7 2 2 2 2 2" xfId="32266"/>
    <cellStyle name="Обычный 2 4 7 2 2 2 3" xfId="24074"/>
    <cellStyle name="Обычный 2 4 7 2 2 3" xfId="11786"/>
    <cellStyle name="Обычный 2 4 7 2 2 3 2" xfId="28170"/>
    <cellStyle name="Обычный 2 4 7 2 2 4" xfId="19978"/>
    <cellStyle name="Обычный 2 4 7 2 3" xfId="5642"/>
    <cellStyle name="Обычный 2 4 7 2 3 2" xfId="13834"/>
    <cellStyle name="Обычный 2 4 7 2 3 2 2" xfId="30218"/>
    <cellStyle name="Обычный 2 4 7 2 3 3" xfId="22026"/>
    <cellStyle name="Обычный 2 4 7 2 4" xfId="9738"/>
    <cellStyle name="Обычный 2 4 7 2 4 2" xfId="26122"/>
    <cellStyle name="Обычный 2 4 7 2 5" xfId="17930"/>
    <cellStyle name="Обычный 2 4 7 3" xfId="2570"/>
    <cellStyle name="Обычный 2 4 7 3 2" xfId="6666"/>
    <cellStyle name="Обычный 2 4 7 3 2 2" xfId="14858"/>
    <cellStyle name="Обычный 2 4 7 3 2 2 2" xfId="31242"/>
    <cellStyle name="Обычный 2 4 7 3 2 3" xfId="23050"/>
    <cellStyle name="Обычный 2 4 7 3 3" xfId="10762"/>
    <cellStyle name="Обычный 2 4 7 3 3 2" xfId="27146"/>
    <cellStyle name="Обычный 2 4 7 3 4" xfId="18954"/>
    <cellStyle name="Обычный 2 4 7 4" xfId="4618"/>
    <cellStyle name="Обычный 2 4 7 4 2" xfId="12810"/>
    <cellStyle name="Обычный 2 4 7 4 2 2" xfId="29194"/>
    <cellStyle name="Обычный 2 4 7 4 3" xfId="21002"/>
    <cellStyle name="Обычный 2 4 7 5" xfId="8714"/>
    <cellStyle name="Обычный 2 4 7 5 2" xfId="25098"/>
    <cellStyle name="Обычный 2 4 7 6" xfId="16906"/>
    <cellStyle name="Обычный 2 4 8" xfId="1034"/>
    <cellStyle name="Обычный 2 4 8 2" xfId="3082"/>
    <cellStyle name="Обычный 2 4 8 2 2" xfId="7178"/>
    <cellStyle name="Обычный 2 4 8 2 2 2" xfId="15370"/>
    <cellStyle name="Обычный 2 4 8 2 2 2 2" xfId="31754"/>
    <cellStyle name="Обычный 2 4 8 2 2 3" xfId="23562"/>
    <cellStyle name="Обычный 2 4 8 2 3" xfId="11274"/>
    <cellStyle name="Обычный 2 4 8 2 3 2" xfId="27658"/>
    <cellStyle name="Обычный 2 4 8 2 4" xfId="19466"/>
    <cellStyle name="Обычный 2 4 8 3" xfId="5130"/>
    <cellStyle name="Обычный 2 4 8 3 2" xfId="13322"/>
    <cellStyle name="Обычный 2 4 8 3 2 2" xfId="29706"/>
    <cellStyle name="Обычный 2 4 8 3 3" xfId="21514"/>
    <cellStyle name="Обычный 2 4 8 4" xfId="9226"/>
    <cellStyle name="Обычный 2 4 8 4 2" xfId="25610"/>
    <cellStyle name="Обычный 2 4 8 5" xfId="17418"/>
    <cellStyle name="Обычный 2 4 9" xfId="2058"/>
    <cellStyle name="Обычный 2 4 9 2" xfId="6154"/>
    <cellStyle name="Обычный 2 4 9 2 2" xfId="14346"/>
    <cellStyle name="Обычный 2 4 9 2 2 2" xfId="30730"/>
    <cellStyle name="Обычный 2 4 9 2 3" xfId="22538"/>
    <cellStyle name="Обычный 2 4 9 3" xfId="10250"/>
    <cellStyle name="Обычный 2 4 9 3 2" xfId="26634"/>
    <cellStyle name="Обычный 2 4 9 4" xfId="18442"/>
    <cellStyle name="Обычный 2 5" xfId="18"/>
    <cellStyle name="Обычный 2 5 10" xfId="8210"/>
    <cellStyle name="Обычный 2 5 10 2" xfId="24594"/>
    <cellStyle name="Обычный 2 5 11" xfId="16402"/>
    <cellStyle name="Обычный 2 5 2" xfId="50"/>
    <cellStyle name="Обычный 2 5 2 10" xfId="16434"/>
    <cellStyle name="Обычный 2 5 2 2" xfId="114"/>
    <cellStyle name="Обычный 2 5 2 2 2" xfId="242"/>
    <cellStyle name="Обычный 2 5 2 2 2 2" xfId="498"/>
    <cellStyle name="Обычный 2 5 2 2 2 2 2" xfId="1010"/>
    <cellStyle name="Обычный 2 5 2 2 2 2 2 2" xfId="2034"/>
    <cellStyle name="Обычный 2 5 2 2 2 2 2 2 2" xfId="4082"/>
    <cellStyle name="Обычный 2 5 2 2 2 2 2 2 2 2" xfId="8178"/>
    <cellStyle name="Обычный 2 5 2 2 2 2 2 2 2 2 2" xfId="16370"/>
    <cellStyle name="Обычный 2 5 2 2 2 2 2 2 2 2 2 2" xfId="32754"/>
    <cellStyle name="Обычный 2 5 2 2 2 2 2 2 2 2 3" xfId="24562"/>
    <cellStyle name="Обычный 2 5 2 2 2 2 2 2 2 3" xfId="12274"/>
    <cellStyle name="Обычный 2 5 2 2 2 2 2 2 2 3 2" xfId="28658"/>
    <cellStyle name="Обычный 2 5 2 2 2 2 2 2 2 4" xfId="20466"/>
    <cellStyle name="Обычный 2 5 2 2 2 2 2 2 3" xfId="6130"/>
    <cellStyle name="Обычный 2 5 2 2 2 2 2 2 3 2" xfId="14322"/>
    <cellStyle name="Обычный 2 5 2 2 2 2 2 2 3 2 2" xfId="30706"/>
    <cellStyle name="Обычный 2 5 2 2 2 2 2 2 3 3" xfId="22514"/>
    <cellStyle name="Обычный 2 5 2 2 2 2 2 2 4" xfId="10226"/>
    <cellStyle name="Обычный 2 5 2 2 2 2 2 2 4 2" xfId="26610"/>
    <cellStyle name="Обычный 2 5 2 2 2 2 2 2 5" xfId="18418"/>
    <cellStyle name="Обычный 2 5 2 2 2 2 2 3" xfId="3058"/>
    <cellStyle name="Обычный 2 5 2 2 2 2 2 3 2" xfId="7154"/>
    <cellStyle name="Обычный 2 5 2 2 2 2 2 3 2 2" xfId="15346"/>
    <cellStyle name="Обычный 2 5 2 2 2 2 2 3 2 2 2" xfId="31730"/>
    <cellStyle name="Обычный 2 5 2 2 2 2 2 3 2 3" xfId="23538"/>
    <cellStyle name="Обычный 2 5 2 2 2 2 2 3 3" xfId="11250"/>
    <cellStyle name="Обычный 2 5 2 2 2 2 2 3 3 2" xfId="27634"/>
    <cellStyle name="Обычный 2 5 2 2 2 2 2 3 4" xfId="19442"/>
    <cellStyle name="Обычный 2 5 2 2 2 2 2 4" xfId="5106"/>
    <cellStyle name="Обычный 2 5 2 2 2 2 2 4 2" xfId="13298"/>
    <cellStyle name="Обычный 2 5 2 2 2 2 2 4 2 2" xfId="29682"/>
    <cellStyle name="Обычный 2 5 2 2 2 2 2 4 3" xfId="21490"/>
    <cellStyle name="Обычный 2 5 2 2 2 2 2 5" xfId="9202"/>
    <cellStyle name="Обычный 2 5 2 2 2 2 2 5 2" xfId="25586"/>
    <cellStyle name="Обычный 2 5 2 2 2 2 2 6" xfId="17394"/>
    <cellStyle name="Обычный 2 5 2 2 2 2 3" xfId="1522"/>
    <cellStyle name="Обычный 2 5 2 2 2 2 3 2" xfId="3570"/>
    <cellStyle name="Обычный 2 5 2 2 2 2 3 2 2" xfId="7666"/>
    <cellStyle name="Обычный 2 5 2 2 2 2 3 2 2 2" xfId="15858"/>
    <cellStyle name="Обычный 2 5 2 2 2 2 3 2 2 2 2" xfId="32242"/>
    <cellStyle name="Обычный 2 5 2 2 2 2 3 2 2 3" xfId="24050"/>
    <cellStyle name="Обычный 2 5 2 2 2 2 3 2 3" xfId="11762"/>
    <cellStyle name="Обычный 2 5 2 2 2 2 3 2 3 2" xfId="28146"/>
    <cellStyle name="Обычный 2 5 2 2 2 2 3 2 4" xfId="19954"/>
    <cellStyle name="Обычный 2 5 2 2 2 2 3 3" xfId="5618"/>
    <cellStyle name="Обычный 2 5 2 2 2 2 3 3 2" xfId="13810"/>
    <cellStyle name="Обычный 2 5 2 2 2 2 3 3 2 2" xfId="30194"/>
    <cellStyle name="Обычный 2 5 2 2 2 2 3 3 3" xfId="22002"/>
    <cellStyle name="Обычный 2 5 2 2 2 2 3 4" xfId="9714"/>
    <cellStyle name="Обычный 2 5 2 2 2 2 3 4 2" xfId="26098"/>
    <cellStyle name="Обычный 2 5 2 2 2 2 3 5" xfId="17906"/>
    <cellStyle name="Обычный 2 5 2 2 2 2 4" xfId="2546"/>
    <cellStyle name="Обычный 2 5 2 2 2 2 4 2" xfId="6642"/>
    <cellStyle name="Обычный 2 5 2 2 2 2 4 2 2" xfId="14834"/>
    <cellStyle name="Обычный 2 5 2 2 2 2 4 2 2 2" xfId="31218"/>
    <cellStyle name="Обычный 2 5 2 2 2 2 4 2 3" xfId="23026"/>
    <cellStyle name="Обычный 2 5 2 2 2 2 4 3" xfId="10738"/>
    <cellStyle name="Обычный 2 5 2 2 2 2 4 3 2" xfId="27122"/>
    <cellStyle name="Обычный 2 5 2 2 2 2 4 4" xfId="18930"/>
    <cellStyle name="Обычный 2 5 2 2 2 2 5" xfId="4594"/>
    <cellStyle name="Обычный 2 5 2 2 2 2 5 2" xfId="12786"/>
    <cellStyle name="Обычный 2 5 2 2 2 2 5 2 2" xfId="29170"/>
    <cellStyle name="Обычный 2 5 2 2 2 2 5 3" xfId="20978"/>
    <cellStyle name="Обычный 2 5 2 2 2 2 6" xfId="8690"/>
    <cellStyle name="Обычный 2 5 2 2 2 2 6 2" xfId="25074"/>
    <cellStyle name="Обычный 2 5 2 2 2 2 7" xfId="16882"/>
    <cellStyle name="Обычный 2 5 2 2 2 3" xfId="754"/>
    <cellStyle name="Обычный 2 5 2 2 2 3 2" xfId="1778"/>
    <cellStyle name="Обычный 2 5 2 2 2 3 2 2" xfId="3826"/>
    <cellStyle name="Обычный 2 5 2 2 2 3 2 2 2" xfId="7922"/>
    <cellStyle name="Обычный 2 5 2 2 2 3 2 2 2 2" xfId="16114"/>
    <cellStyle name="Обычный 2 5 2 2 2 3 2 2 2 2 2" xfId="32498"/>
    <cellStyle name="Обычный 2 5 2 2 2 3 2 2 2 3" xfId="24306"/>
    <cellStyle name="Обычный 2 5 2 2 2 3 2 2 3" xfId="12018"/>
    <cellStyle name="Обычный 2 5 2 2 2 3 2 2 3 2" xfId="28402"/>
    <cellStyle name="Обычный 2 5 2 2 2 3 2 2 4" xfId="20210"/>
    <cellStyle name="Обычный 2 5 2 2 2 3 2 3" xfId="5874"/>
    <cellStyle name="Обычный 2 5 2 2 2 3 2 3 2" xfId="14066"/>
    <cellStyle name="Обычный 2 5 2 2 2 3 2 3 2 2" xfId="30450"/>
    <cellStyle name="Обычный 2 5 2 2 2 3 2 3 3" xfId="22258"/>
    <cellStyle name="Обычный 2 5 2 2 2 3 2 4" xfId="9970"/>
    <cellStyle name="Обычный 2 5 2 2 2 3 2 4 2" xfId="26354"/>
    <cellStyle name="Обычный 2 5 2 2 2 3 2 5" xfId="18162"/>
    <cellStyle name="Обычный 2 5 2 2 2 3 3" xfId="2802"/>
    <cellStyle name="Обычный 2 5 2 2 2 3 3 2" xfId="6898"/>
    <cellStyle name="Обычный 2 5 2 2 2 3 3 2 2" xfId="15090"/>
    <cellStyle name="Обычный 2 5 2 2 2 3 3 2 2 2" xfId="31474"/>
    <cellStyle name="Обычный 2 5 2 2 2 3 3 2 3" xfId="23282"/>
    <cellStyle name="Обычный 2 5 2 2 2 3 3 3" xfId="10994"/>
    <cellStyle name="Обычный 2 5 2 2 2 3 3 3 2" xfId="27378"/>
    <cellStyle name="Обычный 2 5 2 2 2 3 3 4" xfId="19186"/>
    <cellStyle name="Обычный 2 5 2 2 2 3 4" xfId="4850"/>
    <cellStyle name="Обычный 2 5 2 2 2 3 4 2" xfId="13042"/>
    <cellStyle name="Обычный 2 5 2 2 2 3 4 2 2" xfId="29426"/>
    <cellStyle name="Обычный 2 5 2 2 2 3 4 3" xfId="21234"/>
    <cellStyle name="Обычный 2 5 2 2 2 3 5" xfId="8946"/>
    <cellStyle name="Обычный 2 5 2 2 2 3 5 2" xfId="25330"/>
    <cellStyle name="Обычный 2 5 2 2 2 3 6" xfId="17138"/>
    <cellStyle name="Обычный 2 5 2 2 2 4" xfId="1266"/>
    <cellStyle name="Обычный 2 5 2 2 2 4 2" xfId="3314"/>
    <cellStyle name="Обычный 2 5 2 2 2 4 2 2" xfId="7410"/>
    <cellStyle name="Обычный 2 5 2 2 2 4 2 2 2" xfId="15602"/>
    <cellStyle name="Обычный 2 5 2 2 2 4 2 2 2 2" xfId="31986"/>
    <cellStyle name="Обычный 2 5 2 2 2 4 2 2 3" xfId="23794"/>
    <cellStyle name="Обычный 2 5 2 2 2 4 2 3" xfId="11506"/>
    <cellStyle name="Обычный 2 5 2 2 2 4 2 3 2" xfId="27890"/>
    <cellStyle name="Обычный 2 5 2 2 2 4 2 4" xfId="19698"/>
    <cellStyle name="Обычный 2 5 2 2 2 4 3" xfId="5362"/>
    <cellStyle name="Обычный 2 5 2 2 2 4 3 2" xfId="13554"/>
    <cellStyle name="Обычный 2 5 2 2 2 4 3 2 2" xfId="29938"/>
    <cellStyle name="Обычный 2 5 2 2 2 4 3 3" xfId="21746"/>
    <cellStyle name="Обычный 2 5 2 2 2 4 4" xfId="9458"/>
    <cellStyle name="Обычный 2 5 2 2 2 4 4 2" xfId="25842"/>
    <cellStyle name="Обычный 2 5 2 2 2 4 5" xfId="17650"/>
    <cellStyle name="Обычный 2 5 2 2 2 5" xfId="2290"/>
    <cellStyle name="Обычный 2 5 2 2 2 5 2" xfId="6386"/>
    <cellStyle name="Обычный 2 5 2 2 2 5 2 2" xfId="14578"/>
    <cellStyle name="Обычный 2 5 2 2 2 5 2 2 2" xfId="30962"/>
    <cellStyle name="Обычный 2 5 2 2 2 5 2 3" xfId="22770"/>
    <cellStyle name="Обычный 2 5 2 2 2 5 3" xfId="10482"/>
    <cellStyle name="Обычный 2 5 2 2 2 5 3 2" xfId="26866"/>
    <cellStyle name="Обычный 2 5 2 2 2 5 4" xfId="18674"/>
    <cellStyle name="Обычный 2 5 2 2 2 6" xfId="4338"/>
    <cellStyle name="Обычный 2 5 2 2 2 6 2" xfId="12530"/>
    <cellStyle name="Обычный 2 5 2 2 2 6 2 2" xfId="28914"/>
    <cellStyle name="Обычный 2 5 2 2 2 6 3" xfId="20722"/>
    <cellStyle name="Обычный 2 5 2 2 2 7" xfId="8434"/>
    <cellStyle name="Обычный 2 5 2 2 2 7 2" xfId="24818"/>
    <cellStyle name="Обычный 2 5 2 2 2 8" xfId="16626"/>
    <cellStyle name="Обычный 2 5 2 2 3" xfId="370"/>
    <cellStyle name="Обычный 2 5 2 2 3 2" xfId="882"/>
    <cellStyle name="Обычный 2 5 2 2 3 2 2" xfId="1906"/>
    <cellStyle name="Обычный 2 5 2 2 3 2 2 2" xfId="3954"/>
    <cellStyle name="Обычный 2 5 2 2 3 2 2 2 2" xfId="8050"/>
    <cellStyle name="Обычный 2 5 2 2 3 2 2 2 2 2" xfId="16242"/>
    <cellStyle name="Обычный 2 5 2 2 3 2 2 2 2 2 2" xfId="32626"/>
    <cellStyle name="Обычный 2 5 2 2 3 2 2 2 2 3" xfId="24434"/>
    <cellStyle name="Обычный 2 5 2 2 3 2 2 2 3" xfId="12146"/>
    <cellStyle name="Обычный 2 5 2 2 3 2 2 2 3 2" xfId="28530"/>
    <cellStyle name="Обычный 2 5 2 2 3 2 2 2 4" xfId="20338"/>
    <cellStyle name="Обычный 2 5 2 2 3 2 2 3" xfId="6002"/>
    <cellStyle name="Обычный 2 5 2 2 3 2 2 3 2" xfId="14194"/>
    <cellStyle name="Обычный 2 5 2 2 3 2 2 3 2 2" xfId="30578"/>
    <cellStyle name="Обычный 2 5 2 2 3 2 2 3 3" xfId="22386"/>
    <cellStyle name="Обычный 2 5 2 2 3 2 2 4" xfId="10098"/>
    <cellStyle name="Обычный 2 5 2 2 3 2 2 4 2" xfId="26482"/>
    <cellStyle name="Обычный 2 5 2 2 3 2 2 5" xfId="18290"/>
    <cellStyle name="Обычный 2 5 2 2 3 2 3" xfId="2930"/>
    <cellStyle name="Обычный 2 5 2 2 3 2 3 2" xfId="7026"/>
    <cellStyle name="Обычный 2 5 2 2 3 2 3 2 2" xfId="15218"/>
    <cellStyle name="Обычный 2 5 2 2 3 2 3 2 2 2" xfId="31602"/>
    <cellStyle name="Обычный 2 5 2 2 3 2 3 2 3" xfId="23410"/>
    <cellStyle name="Обычный 2 5 2 2 3 2 3 3" xfId="11122"/>
    <cellStyle name="Обычный 2 5 2 2 3 2 3 3 2" xfId="27506"/>
    <cellStyle name="Обычный 2 5 2 2 3 2 3 4" xfId="19314"/>
    <cellStyle name="Обычный 2 5 2 2 3 2 4" xfId="4978"/>
    <cellStyle name="Обычный 2 5 2 2 3 2 4 2" xfId="13170"/>
    <cellStyle name="Обычный 2 5 2 2 3 2 4 2 2" xfId="29554"/>
    <cellStyle name="Обычный 2 5 2 2 3 2 4 3" xfId="21362"/>
    <cellStyle name="Обычный 2 5 2 2 3 2 5" xfId="9074"/>
    <cellStyle name="Обычный 2 5 2 2 3 2 5 2" xfId="25458"/>
    <cellStyle name="Обычный 2 5 2 2 3 2 6" xfId="17266"/>
    <cellStyle name="Обычный 2 5 2 2 3 3" xfId="1394"/>
    <cellStyle name="Обычный 2 5 2 2 3 3 2" xfId="3442"/>
    <cellStyle name="Обычный 2 5 2 2 3 3 2 2" xfId="7538"/>
    <cellStyle name="Обычный 2 5 2 2 3 3 2 2 2" xfId="15730"/>
    <cellStyle name="Обычный 2 5 2 2 3 3 2 2 2 2" xfId="32114"/>
    <cellStyle name="Обычный 2 5 2 2 3 3 2 2 3" xfId="23922"/>
    <cellStyle name="Обычный 2 5 2 2 3 3 2 3" xfId="11634"/>
    <cellStyle name="Обычный 2 5 2 2 3 3 2 3 2" xfId="28018"/>
    <cellStyle name="Обычный 2 5 2 2 3 3 2 4" xfId="19826"/>
    <cellStyle name="Обычный 2 5 2 2 3 3 3" xfId="5490"/>
    <cellStyle name="Обычный 2 5 2 2 3 3 3 2" xfId="13682"/>
    <cellStyle name="Обычный 2 5 2 2 3 3 3 2 2" xfId="30066"/>
    <cellStyle name="Обычный 2 5 2 2 3 3 3 3" xfId="21874"/>
    <cellStyle name="Обычный 2 5 2 2 3 3 4" xfId="9586"/>
    <cellStyle name="Обычный 2 5 2 2 3 3 4 2" xfId="25970"/>
    <cellStyle name="Обычный 2 5 2 2 3 3 5" xfId="17778"/>
    <cellStyle name="Обычный 2 5 2 2 3 4" xfId="2418"/>
    <cellStyle name="Обычный 2 5 2 2 3 4 2" xfId="6514"/>
    <cellStyle name="Обычный 2 5 2 2 3 4 2 2" xfId="14706"/>
    <cellStyle name="Обычный 2 5 2 2 3 4 2 2 2" xfId="31090"/>
    <cellStyle name="Обычный 2 5 2 2 3 4 2 3" xfId="22898"/>
    <cellStyle name="Обычный 2 5 2 2 3 4 3" xfId="10610"/>
    <cellStyle name="Обычный 2 5 2 2 3 4 3 2" xfId="26994"/>
    <cellStyle name="Обычный 2 5 2 2 3 4 4" xfId="18802"/>
    <cellStyle name="Обычный 2 5 2 2 3 5" xfId="4466"/>
    <cellStyle name="Обычный 2 5 2 2 3 5 2" xfId="12658"/>
    <cellStyle name="Обычный 2 5 2 2 3 5 2 2" xfId="29042"/>
    <cellStyle name="Обычный 2 5 2 2 3 5 3" xfId="20850"/>
    <cellStyle name="Обычный 2 5 2 2 3 6" xfId="8562"/>
    <cellStyle name="Обычный 2 5 2 2 3 6 2" xfId="24946"/>
    <cellStyle name="Обычный 2 5 2 2 3 7" xfId="16754"/>
    <cellStyle name="Обычный 2 5 2 2 4" xfId="626"/>
    <cellStyle name="Обычный 2 5 2 2 4 2" xfId="1650"/>
    <cellStyle name="Обычный 2 5 2 2 4 2 2" xfId="3698"/>
    <cellStyle name="Обычный 2 5 2 2 4 2 2 2" xfId="7794"/>
    <cellStyle name="Обычный 2 5 2 2 4 2 2 2 2" xfId="15986"/>
    <cellStyle name="Обычный 2 5 2 2 4 2 2 2 2 2" xfId="32370"/>
    <cellStyle name="Обычный 2 5 2 2 4 2 2 2 3" xfId="24178"/>
    <cellStyle name="Обычный 2 5 2 2 4 2 2 3" xfId="11890"/>
    <cellStyle name="Обычный 2 5 2 2 4 2 2 3 2" xfId="28274"/>
    <cellStyle name="Обычный 2 5 2 2 4 2 2 4" xfId="20082"/>
    <cellStyle name="Обычный 2 5 2 2 4 2 3" xfId="5746"/>
    <cellStyle name="Обычный 2 5 2 2 4 2 3 2" xfId="13938"/>
    <cellStyle name="Обычный 2 5 2 2 4 2 3 2 2" xfId="30322"/>
    <cellStyle name="Обычный 2 5 2 2 4 2 3 3" xfId="22130"/>
    <cellStyle name="Обычный 2 5 2 2 4 2 4" xfId="9842"/>
    <cellStyle name="Обычный 2 5 2 2 4 2 4 2" xfId="26226"/>
    <cellStyle name="Обычный 2 5 2 2 4 2 5" xfId="18034"/>
    <cellStyle name="Обычный 2 5 2 2 4 3" xfId="2674"/>
    <cellStyle name="Обычный 2 5 2 2 4 3 2" xfId="6770"/>
    <cellStyle name="Обычный 2 5 2 2 4 3 2 2" xfId="14962"/>
    <cellStyle name="Обычный 2 5 2 2 4 3 2 2 2" xfId="31346"/>
    <cellStyle name="Обычный 2 5 2 2 4 3 2 3" xfId="23154"/>
    <cellStyle name="Обычный 2 5 2 2 4 3 3" xfId="10866"/>
    <cellStyle name="Обычный 2 5 2 2 4 3 3 2" xfId="27250"/>
    <cellStyle name="Обычный 2 5 2 2 4 3 4" xfId="19058"/>
    <cellStyle name="Обычный 2 5 2 2 4 4" xfId="4722"/>
    <cellStyle name="Обычный 2 5 2 2 4 4 2" xfId="12914"/>
    <cellStyle name="Обычный 2 5 2 2 4 4 2 2" xfId="29298"/>
    <cellStyle name="Обычный 2 5 2 2 4 4 3" xfId="21106"/>
    <cellStyle name="Обычный 2 5 2 2 4 5" xfId="8818"/>
    <cellStyle name="Обычный 2 5 2 2 4 5 2" xfId="25202"/>
    <cellStyle name="Обычный 2 5 2 2 4 6" xfId="17010"/>
    <cellStyle name="Обычный 2 5 2 2 5" xfId="1138"/>
    <cellStyle name="Обычный 2 5 2 2 5 2" xfId="3186"/>
    <cellStyle name="Обычный 2 5 2 2 5 2 2" xfId="7282"/>
    <cellStyle name="Обычный 2 5 2 2 5 2 2 2" xfId="15474"/>
    <cellStyle name="Обычный 2 5 2 2 5 2 2 2 2" xfId="31858"/>
    <cellStyle name="Обычный 2 5 2 2 5 2 2 3" xfId="23666"/>
    <cellStyle name="Обычный 2 5 2 2 5 2 3" xfId="11378"/>
    <cellStyle name="Обычный 2 5 2 2 5 2 3 2" xfId="27762"/>
    <cellStyle name="Обычный 2 5 2 2 5 2 4" xfId="19570"/>
    <cellStyle name="Обычный 2 5 2 2 5 3" xfId="5234"/>
    <cellStyle name="Обычный 2 5 2 2 5 3 2" xfId="13426"/>
    <cellStyle name="Обычный 2 5 2 2 5 3 2 2" xfId="29810"/>
    <cellStyle name="Обычный 2 5 2 2 5 3 3" xfId="21618"/>
    <cellStyle name="Обычный 2 5 2 2 5 4" xfId="9330"/>
    <cellStyle name="Обычный 2 5 2 2 5 4 2" xfId="25714"/>
    <cellStyle name="Обычный 2 5 2 2 5 5" xfId="17522"/>
    <cellStyle name="Обычный 2 5 2 2 6" xfId="2162"/>
    <cellStyle name="Обычный 2 5 2 2 6 2" xfId="6258"/>
    <cellStyle name="Обычный 2 5 2 2 6 2 2" xfId="14450"/>
    <cellStyle name="Обычный 2 5 2 2 6 2 2 2" xfId="30834"/>
    <cellStyle name="Обычный 2 5 2 2 6 2 3" xfId="22642"/>
    <cellStyle name="Обычный 2 5 2 2 6 3" xfId="10354"/>
    <cellStyle name="Обычный 2 5 2 2 6 3 2" xfId="26738"/>
    <cellStyle name="Обычный 2 5 2 2 6 4" xfId="18546"/>
    <cellStyle name="Обычный 2 5 2 2 7" xfId="4210"/>
    <cellStyle name="Обычный 2 5 2 2 7 2" xfId="12402"/>
    <cellStyle name="Обычный 2 5 2 2 7 2 2" xfId="28786"/>
    <cellStyle name="Обычный 2 5 2 2 7 3" xfId="20594"/>
    <cellStyle name="Обычный 2 5 2 2 8" xfId="8306"/>
    <cellStyle name="Обычный 2 5 2 2 8 2" xfId="24690"/>
    <cellStyle name="Обычный 2 5 2 2 9" xfId="16498"/>
    <cellStyle name="Обычный 2 5 2 3" xfId="178"/>
    <cellStyle name="Обычный 2 5 2 3 2" xfId="434"/>
    <cellStyle name="Обычный 2 5 2 3 2 2" xfId="946"/>
    <cellStyle name="Обычный 2 5 2 3 2 2 2" xfId="1970"/>
    <cellStyle name="Обычный 2 5 2 3 2 2 2 2" xfId="4018"/>
    <cellStyle name="Обычный 2 5 2 3 2 2 2 2 2" xfId="8114"/>
    <cellStyle name="Обычный 2 5 2 3 2 2 2 2 2 2" xfId="16306"/>
    <cellStyle name="Обычный 2 5 2 3 2 2 2 2 2 2 2" xfId="32690"/>
    <cellStyle name="Обычный 2 5 2 3 2 2 2 2 2 3" xfId="24498"/>
    <cellStyle name="Обычный 2 5 2 3 2 2 2 2 3" xfId="12210"/>
    <cellStyle name="Обычный 2 5 2 3 2 2 2 2 3 2" xfId="28594"/>
    <cellStyle name="Обычный 2 5 2 3 2 2 2 2 4" xfId="20402"/>
    <cellStyle name="Обычный 2 5 2 3 2 2 2 3" xfId="6066"/>
    <cellStyle name="Обычный 2 5 2 3 2 2 2 3 2" xfId="14258"/>
    <cellStyle name="Обычный 2 5 2 3 2 2 2 3 2 2" xfId="30642"/>
    <cellStyle name="Обычный 2 5 2 3 2 2 2 3 3" xfId="22450"/>
    <cellStyle name="Обычный 2 5 2 3 2 2 2 4" xfId="10162"/>
    <cellStyle name="Обычный 2 5 2 3 2 2 2 4 2" xfId="26546"/>
    <cellStyle name="Обычный 2 5 2 3 2 2 2 5" xfId="18354"/>
    <cellStyle name="Обычный 2 5 2 3 2 2 3" xfId="2994"/>
    <cellStyle name="Обычный 2 5 2 3 2 2 3 2" xfId="7090"/>
    <cellStyle name="Обычный 2 5 2 3 2 2 3 2 2" xfId="15282"/>
    <cellStyle name="Обычный 2 5 2 3 2 2 3 2 2 2" xfId="31666"/>
    <cellStyle name="Обычный 2 5 2 3 2 2 3 2 3" xfId="23474"/>
    <cellStyle name="Обычный 2 5 2 3 2 2 3 3" xfId="11186"/>
    <cellStyle name="Обычный 2 5 2 3 2 2 3 3 2" xfId="27570"/>
    <cellStyle name="Обычный 2 5 2 3 2 2 3 4" xfId="19378"/>
    <cellStyle name="Обычный 2 5 2 3 2 2 4" xfId="5042"/>
    <cellStyle name="Обычный 2 5 2 3 2 2 4 2" xfId="13234"/>
    <cellStyle name="Обычный 2 5 2 3 2 2 4 2 2" xfId="29618"/>
    <cellStyle name="Обычный 2 5 2 3 2 2 4 3" xfId="21426"/>
    <cellStyle name="Обычный 2 5 2 3 2 2 5" xfId="9138"/>
    <cellStyle name="Обычный 2 5 2 3 2 2 5 2" xfId="25522"/>
    <cellStyle name="Обычный 2 5 2 3 2 2 6" xfId="17330"/>
    <cellStyle name="Обычный 2 5 2 3 2 3" xfId="1458"/>
    <cellStyle name="Обычный 2 5 2 3 2 3 2" xfId="3506"/>
    <cellStyle name="Обычный 2 5 2 3 2 3 2 2" xfId="7602"/>
    <cellStyle name="Обычный 2 5 2 3 2 3 2 2 2" xfId="15794"/>
    <cellStyle name="Обычный 2 5 2 3 2 3 2 2 2 2" xfId="32178"/>
    <cellStyle name="Обычный 2 5 2 3 2 3 2 2 3" xfId="23986"/>
    <cellStyle name="Обычный 2 5 2 3 2 3 2 3" xfId="11698"/>
    <cellStyle name="Обычный 2 5 2 3 2 3 2 3 2" xfId="28082"/>
    <cellStyle name="Обычный 2 5 2 3 2 3 2 4" xfId="19890"/>
    <cellStyle name="Обычный 2 5 2 3 2 3 3" xfId="5554"/>
    <cellStyle name="Обычный 2 5 2 3 2 3 3 2" xfId="13746"/>
    <cellStyle name="Обычный 2 5 2 3 2 3 3 2 2" xfId="30130"/>
    <cellStyle name="Обычный 2 5 2 3 2 3 3 3" xfId="21938"/>
    <cellStyle name="Обычный 2 5 2 3 2 3 4" xfId="9650"/>
    <cellStyle name="Обычный 2 5 2 3 2 3 4 2" xfId="26034"/>
    <cellStyle name="Обычный 2 5 2 3 2 3 5" xfId="17842"/>
    <cellStyle name="Обычный 2 5 2 3 2 4" xfId="2482"/>
    <cellStyle name="Обычный 2 5 2 3 2 4 2" xfId="6578"/>
    <cellStyle name="Обычный 2 5 2 3 2 4 2 2" xfId="14770"/>
    <cellStyle name="Обычный 2 5 2 3 2 4 2 2 2" xfId="31154"/>
    <cellStyle name="Обычный 2 5 2 3 2 4 2 3" xfId="22962"/>
    <cellStyle name="Обычный 2 5 2 3 2 4 3" xfId="10674"/>
    <cellStyle name="Обычный 2 5 2 3 2 4 3 2" xfId="27058"/>
    <cellStyle name="Обычный 2 5 2 3 2 4 4" xfId="18866"/>
    <cellStyle name="Обычный 2 5 2 3 2 5" xfId="4530"/>
    <cellStyle name="Обычный 2 5 2 3 2 5 2" xfId="12722"/>
    <cellStyle name="Обычный 2 5 2 3 2 5 2 2" xfId="29106"/>
    <cellStyle name="Обычный 2 5 2 3 2 5 3" xfId="20914"/>
    <cellStyle name="Обычный 2 5 2 3 2 6" xfId="8626"/>
    <cellStyle name="Обычный 2 5 2 3 2 6 2" xfId="25010"/>
    <cellStyle name="Обычный 2 5 2 3 2 7" xfId="16818"/>
    <cellStyle name="Обычный 2 5 2 3 3" xfId="690"/>
    <cellStyle name="Обычный 2 5 2 3 3 2" xfId="1714"/>
    <cellStyle name="Обычный 2 5 2 3 3 2 2" xfId="3762"/>
    <cellStyle name="Обычный 2 5 2 3 3 2 2 2" xfId="7858"/>
    <cellStyle name="Обычный 2 5 2 3 3 2 2 2 2" xfId="16050"/>
    <cellStyle name="Обычный 2 5 2 3 3 2 2 2 2 2" xfId="32434"/>
    <cellStyle name="Обычный 2 5 2 3 3 2 2 2 3" xfId="24242"/>
    <cellStyle name="Обычный 2 5 2 3 3 2 2 3" xfId="11954"/>
    <cellStyle name="Обычный 2 5 2 3 3 2 2 3 2" xfId="28338"/>
    <cellStyle name="Обычный 2 5 2 3 3 2 2 4" xfId="20146"/>
    <cellStyle name="Обычный 2 5 2 3 3 2 3" xfId="5810"/>
    <cellStyle name="Обычный 2 5 2 3 3 2 3 2" xfId="14002"/>
    <cellStyle name="Обычный 2 5 2 3 3 2 3 2 2" xfId="30386"/>
    <cellStyle name="Обычный 2 5 2 3 3 2 3 3" xfId="22194"/>
    <cellStyle name="Обычный 2 5 2 3 3 2 4" xfId="9906"/>
    <cellStyle name="Обычный 2 5 2 3 3 2 4 2" xfId="26290"/>
    <cellStyle name="Обычный 2 5 2 3 3 2 5" xfId="18098"/>
    <cellStyle name="Обычный 2 5 2 3 3 3" xfId="2738"/>
    <cellStyle name="Обычный 2 5 2 3 3 3 2" xfId="6834"/>
    <cellStyle name="Обычный 2 5 2 3 3 3 2 2" xfId="15026"/>
    <cellStyle name="Обычный 2 5 2 3 3 3 2 2 2" xfId="31410"/>
    <cellStyle name="Обычный 2 5 2 3 3 3 2 3" xfId="23218"/>
    <cellStyle name="Обычный 2 5 2 3 3 3 3" xfId="10930"/>
    <cellStyle name="Обычный 2 5 2 3 3 3 3 2" xfId="27314"/>
    <cellStyle name="Обычный 2 5 2 3 3 3 4" xfId="19122"/>
    <cellStyle name="Обычный 2 5 2 3 3 4" xfId="4786"/>
    <cellStyle name="Обычный 2 5 2 3 3 4 2" xfId="12978"/>
    <cellStyle name="Обычный 2 5 2 3 3 4 2 2" xfId="29362"/>
    <cellStyle name="Обычный 2 5 2 3 3 4 3" xfId="21170"/>
    <cellStyle name="Обычный 2 5 2 3 3 5" xfId="8882"/>
    <cellStyle name="Обычный 2 5 2 3 3 5 2" xfId="25266"/>
    <cellStyle name="Обычный 2 5 2 3 3 6" xfId="17074"/>
    <cellStyle name="Обычный 2 5 2 3 4" xfId="1202"/>
    <cellStyle name="Обычный 2 5 2 3 4 2" xfId="3250"/>
    <cellStyle name="Обычный 2 5 2 3 4 2 2" xfId="7346"/>
    <cellStyle name="Обычный 2 5 2 3 4 2 2 2" xfId="15538"/>
    <cellStyle name="Обычный 2 5 2 3 4 2 2 2 2" xfId="31922"/>
    <cellStyle name="Обычный 2 5 2 3 4 2 2 3" xfId="23730"/>
    <cellStyle name="Обычный 2 5 2 3 4 2 3" xfId="11442"/>
    <cellStyle name="Обычный 2 5 2 3 4 2 3 2" xfId="27826"/>
    <cellStyle name="Обычный 2 5 2 3 4 2 4" xfId="19634"/>
    <cellStyle name="Обычный 2 5 2 3 4 3" xfId="5298"/>
    <cellStyle name="Обычный 2 5 2 3 4 3 2" xfId="13490"/>
    <cellStyle name="Обычный 2 5 2 3 4 3 2 2" xfId="29874"/>
    <cellStyle name="Обычный 2 5 2 3 4 3 3" xfId="21682"/>
    <cellStyle name="Обычный 2 5 2 3 4 4" xfId="9394"/>
    <cellStyle name="Обычный 2 5 2 3 4 4 2" xfId="25778"/>
    <cellStyle name="Обычный 2 5 2 3 4 5" xfId="17586"/>
    <cellStyle name="Обычный 2 5 2 3 5" xfId="2226"/>
    <cellStyle name="Обычный 2 5 2 3 5 2" xfId="6322"/>
    <cellStyle name="Обычный 2 5 2 3 5 2 2" xfId="14514"/>
    <cellStyle name="Обычный 2 5 2 3 5 2 2 2" xfId="30898"/>
    <cellStyle name="Обычный 2 5 2 3 5 2 3" xfId="22706"/>
    <cellStyle name="Обычный 2 5 2 3 5 3" xfId="10418"/>
    <cellStyle name="Обычный 2 5 2 3 5 3 2" xfId="26802"/>
    <cellStyle name="Обычный 2 5 2 3 5 4" xfId="18610"/>
    <cellStyle name="Обычный 2 5 2 3 6" xfId="4274"/>
    <cellStyle name="Обычный 2 5 2 3 6 2" xfId="12466"/>
    <cellStyle name="Обычный 2 5 2 3 6 2 2" xfId="28850"/>
    <cellStyle name="Обычный 2 5 2 3 6 3" xfId="20658"/>
    <cellStyle name="Обычный 2 5 2 3 7" xfId="8370"/>
    <cellStyle name="Обычный 2 5 2 3 7 2" xfId="24754"/>
    <cellStyle name="Обычный 2 5 2 3 8" xfId="16562"/>
    <cellStyle name="Обычный 2 5 2 4" xfId="306"/>
    <cellStyle name="Обычный 2 5 2 4 2" xfId="818"/>
    <cellStyle name="Обычный 2 5 2 4 2 2" xfId="1842"/>
    <cellStyle name="Обычный 2 5 2 4 2 2 2" xfId="3890"/>
    <cellStyle name="Обычный 2 5 2 4 2 2 2 2" xfId="7986"/>
    <cellStyle name="Обычный 2 5 2 4 2 2 2 2 2" xfId="16178"/>
    <cellStyle name="Обычный 2 5 2 4 2 2 2 2 2 2" xfId="32562"/>
    <cellStyle name="Обычный 2 5 2 4 2 2 2 2 3" xfId="24370"/>
    <cellStyle name="Обычный 2 5 2 4 2 2 2 3" xfId="12082"/>
    <cellStyle name="Обычный 2 5 2 4 2 2 2 3 2" xfId="28466"/>
    <cellStyle name="Обычный 2 5 2 4 2 2 2 4" xfId="20274"/>
    <cellStyle name="Обычный 2 5 2 4 2 2 3" xfId="5938"/>
    <cellStyle name="Обычный 2 5 2 4 2 2 3 2" xfId="14130"/>
    <cellStyle name="Обычный 2 5 2 4 2 2 3 2 2" xfId="30514"/>
    <cellStyle name="Обычный 2 5 2 4 2 2 3 3" xfId="22322"/>
    <cellStyle name="Обычный 2 5 2 4 2 2 4" xfId="10034"/>
    <cellStyle name="Обычный 2 5 2 4 2 2 4 2" xfId="26418"/>
    <cellStyle name="Обычный 2 5 2 4 2 2 5" xfId="18226"/>
    <cellStyle name="Обычный 2 5 2 4 2 3" xfId="2866"/>
    <cellStyle name="Обычный 2 5 2 4 2 3 2" xfId="6962"/>
    <cellStyle name="Обычный 2 5 2 4 2 3 2 2" xfId="15154"/>
    <cellStyle name="Обычный 2 5 2 4 2 3 2 2 2" xfId="31538"/>
    <cellStyle name="Обычный 2 5 2 4 2 3 2 3" xfId="23346"/>
    <cellStyle name="Обычный 2 5 2 4 2 3 3" xfId="11058"/>
    <cellStyle name="Обычный 2 5 2 4 2 3 3 2" xfId="27442"/>
    <cellStyle name="Обычный 2 5 2 4 2 3 4" xfId="19250"/>
    <cellStyle name="Обычный 2 5 2 4 2 4" xfId="4914"/>
    <cellStyle name="Обычный 2 5 2 4 2 4 2" xfId="13106"/>
    <cellStyle name="Обычный 2 5 2 4 2 4 2 2" xfId="29490"/>
    <cellStyle name="Обычный 2 5 2 4 2 4 3" xfId="21298"/>
    <cellStyle name="Обычный 2 5 2 4 2 5" xfId="9010"/>
    <cellStyle name="Обычный 2 5 2 4 2 5 2" xfId="25394"/>
    <cellStyle name="Обычный 2 5 2 4 2 6" xfId="17202"/>
    <cellStyle name="Обычный 2 5 2 4 3" xfId="1330"/>
    <cellStyle name="Обычный 2 5 2 4 3 2" xfId="3378"/>
    <cellStyle name="Обычный 2 5 2 4 3 2 2" xfId="7474"/>
    <cellStyle name="Обычный 2 5 2 4 3 2 2 2" xfId="15666"/>
    <cellStyle name="Обычный 2 5 2 4 3 2 2 2 2" xfId="32050"/>
    <cellStyle name="Обычный 2 5 2 4 3 2 2 3" xfId="23858"/>
    <cellStyle name="Обычный 2 5 2 4 3 2 3" xfId="11570"/>
    <cellStyle name="Обычный 2 5 2 4 3 2 3 2" xfId="27954"/>
    <cellStyle name="Обычный 2 5 2 4 3 2 4" xfId="19762"/>
    <cellStyle name="Обычный 2 5 2 4 3 3" xfId="5426"/>
    <cellStyle name="Обычный 2 5 2 4 3 3 2" xfId="13618"/>
    <cellStyle name="Обычный 2 5 2 4 3 3 2 2" xfId="30002"/>
    <cellStyle name="Обычный 2 5 2 4 3 3 3" xfId="21810"/>
    <cellStyle name="Обычный 2 5 2 4 3 4" xfId="9522"/>
    <cellStyle name="Обычный 2 5 2 4 3 4 2" xfId="25906"/>
    <cellStyle name="Обычный 2 5 2 4 3 5" xfId="17714"/>
    <cellStyle name="Обычный 2 5 2 4 4" xfId="2354"/>
    <cellStyle name="Обычный 2 5 2 4 4 2" xfId="6450"/>
    <cellStyle name="Обычный 2 5 2 4 4 2 2" xfId="14642"/>
    <cellStyle name="Обычный 2 5 2 4 4 2 2 2" xfId="31026"/>
    <cellStyle name="Обычный 2 5 2 4 4 2 3" xfId="22834"/>
    <cellStyle name="Обычный 2 5 2 4 4 3" xfId="10546"/>
    <cellStyle name="Обычный 2 5 2 4 4 3 2" xfId="26930"/>
    <cellStyle name="Обычный 2 5 2 4 4 4" xfId="18738"/>
    <cellStyle name="Обычный 2 5 2 4 5" xfId="4402"/>
    <cellStyle name="Обычный 2 5 2 4 5 2" xfId="12594"/>
    <cellStyle name="Обычный 2 5 2 4 5 2 2" xfId="28978"/>
    <cellStyle name="Обычный 2 5 2 4 5 3" xfId="20786"/>
    <cellStyle name="Обычный 2 5 2 4 6" xfId="8498"/>
    <cellStyle name="Обычный 2 5 2 4 6 2" xfId="24882"/>
    <cellStyle name="Обычный 2 5 2 4 7" xfId="16690"/>
    <cellStyle name="Обычный 2 5 2 5" xfId="562"/>
    <cellStyle name="Обычный 2 5 2 5 2" xfId="1586"/>
    <cellStyle name="Обычный 2 5 2 5 2 2" xfId="3634"/>
    <cellStyle name="Обычный 2 5 2 5 2 2 2" xfId="7730"/>
    <cellStyle name="Обычный 2 5 2 5 2 2 2 2" xfId="15922"/>
    <cellStyle name="Обычный 2 5 2 5 2 2 2 2 2" xfId="32306"/>
    <cellStyle name="Обычный 2 5 2 5 2 2 2 3" xfId="24114"/>
    <cellStyle name="Обычный 2 5 2 5 2 2 3" xfId="11826"/>
    <cellStyle name="Обычный 2 5 2 5 2 2 3 2" xfId="28210"/>
    <cellStyle name="Обычный 2 5 2 5 2 2 4" xfId="20018"/>
    <cellStyle name="Обычный 2 5 2 5 2 3" xfId="5682"/>
    <cellStyle name="Обычный 2 5 2 5 2 3 2" xfId="13874"/>
    <cellStyle name="Обычный 2 5 2 5 2 3 2 2" xfId="30258"/>
    <cellStyle name="Обычный 2 5 2 5 2 3 3" xfId="22066"/>
    <cellStyle name="Обычный 2 5 2 5 2 4" xfId="9778"/>
    <cellStyle name="Обычный 2 5 2 5 2 4 2" xfId="26162"/>
    <cellStyle name="Обычный 2 5 2 5 2 5" xfId="17970"/>
    <cellStyle name="Обычный 2 5 2 5 3" xfId="2610"/>
    <cellStyle name="Обычный 2 5 2 5 3 2" xfId="6706"/>
    <cellStyle name="Обычный 2 5 2 5 3 2 2" xfId="14898"/>
    <cellStyle name="Обычный 2 5 2 5 3 2 2 2" xfId="31282"/>
    <cellStyle name="Обычный 2 5 2 5 3 2 3" xfId="23090"/>
    <cellStyle name="Обычный 2 5 2 5 3 3" xfId="10802"/>
    <cellStyle name="Обычный 2 5 2 5 3 3 2" xfId="27186"/>
    <cellStyle name="Обычный 2 5 2 5 3 4" xfId="18994"/>
    <cellStyle name="Обычный 2 5 2 5 4" xfId="4658"/>
    <cellStyle name="Обычный 2 5 2 5 4 2" xfId="12850"/>
    <cellStyle name="Обычный 2 5 2 5 4 2 2" xfId="29234"/>
    <cellStyle name="Обычный 2 5 2 5 4 3" xfId="21042"/>
    <cellStyle name="Обычный 2 5 2 5 5" xfId="8754"/>
    <cellStyle name="Обычный 2 5 2 5 5 2" xfId="25138"/>
    <cellStyle name="Обычный 2 5 2 5 6" xfId="16946"/>
    <cellStyle name="Обычный 2 5 2 6" xfId="1074"/>
    <cellStyle name="Обычный 2 5 2 6 2" xfId="3122"/>
    <cellStyle name="Обычный 2 5 2 6 2 2" xfId="7218"/>
    <cellStyle name="Обычный 2 5 2 6 2 2 2" xfId="15410"/>
    <cellStyle name="Обычный 2 5 2 6 2 2 2 2" xfId="31794"/>
    <cellStyle name="Обычный 2 5 2 6 2 2 3" xfId="23602"/>
    <cellStyle name="Обычный 2 5 2 6 2 3" xfId="11314"/>
    <cellStyle name="Обычный 2 5 2 6 2 3 2" xfId="27698"/>
    <cellStyle name="Обычный 2 5 2 6 2 4" xfId="19506"/>
    <cellStyle name="Обычный 2 5 2 6 3" xfId="5170"/>
    <cellStyle name="Обычный 2 5 2 6 3 2" xfId="13362"/>
    <cellStyle name="Обычный 2 5 2 6 3 2 2" xfId="29746"/>
    <cellStyle name="Обычный 2 5 2 6 3 3" xfId="21554"/>
    <cellStyle name="Обычный 2 5 2 6 4" xfId="9266"/>
    <cellStyle name="Обычный 2 5 2 6 4 2" xfId="25650"/>
    <cellStyle name="Обычный 2 5 2 6 5" xfId="17458"/>
    <cellStyle name="Обычный 2 5 2 7" xfId="2098"/>
    <cellStyle name="Обычный 2 5 2 7 2" xfId="6194"/>
    <cellStyle name="Обычный 2 5 2 7 2 2" xfId="14386"/>
    <cellStyle name="Обычный 2 5 2 7 2 2 2" xfId="30770"/>
    <cellStyle name="Обычный 2 5 2 7 2 3" xfId="22578"/>
    <cellStyle name="Обычный 2 5 2 7 3" xfId="10290"/>
    <cellStyle name="Обычный 2 5 2 7 3 2" xfId="26674"/>
    <cellStyle name="Обычный 2 5 2 7 4" xfId="18482"/>
    <cellStyle name="Обычный 2 5 2 8" xfId="4146"/>
    <cellStyle name="Обычный 2 5 2 8 2" xfId="12338"/>
    <cellStyle name="Обычный 2 5 2 8 2 2" xfId="28722"/>
    <cellStyle name="Обычный 2 5 2 8 3" xfId="20530"/>
    <cellStyle name="Обычный 2 5 2 9" xfId="8242"/>
    <cellStyle name="Обычный 2 5 2 9 2" xfId="24626"/>
    <cellStyle name="Обычный 2 5 3" xfId="82"/>
    <cellStyle name="Обычный 2 5 3 2" xfId="210"/>
    <cellStyle name="Обычный 2 5 3 2 2" xfId="466"/>
    <cellStyle name="Обычный 2 5 3 2 2 2" xfId="978"/>
    <cellStyle name="Обычный 2 5 3 2 2 2 2" xfId="2002"/>
    <cellStyle name="Обычный 2 5 3 2 2 2 2 2" xfId="4050"/>
    <cellStyle name="Обычный 2 5 3 2 2 2 2 2 2" xfId="8146"/>
    <cellStyle name="Обычный 2 5 3 2 2 2 2 2 2 2" xfId="16338"/>
    <cellStyle name="Обычный 2 5 3 2 2 2 2 2 2 2 2" xfId="32722"/>
    <cellStyle name="Обычный 2 5 3 2 2 2 2 2 2 3" xfId="24530"/>
    <cellStyle name="Обычный 2 5 3 2 2 2 2 2 3" xfId="12242"/>
    <cellStyle name="Обычный 2 5 3 2 2 2 2 2 3 2" xfId="28626"/>
    <cellStyle name="Обычный 2 5 3 2 2 2 2 2 4" xfId="20434"/>
    <cellStyle name="Обычный 2 5 3 2 2 2 2 3" xfId="6098"/>
    <cellStyle name="Обычный 2 5 3 2 2 2 2 3 2" xfId="14290"/>
    <cellStyle name="Обычный 2 5 3 2 2 2 2 3 2 2" xfId="30674"/>
    <cellStyle name="Обычный 2 5 3 2 2 2 2 3 3" xfId="22482"/>
    <cellStyle name="Обычный 2 5 3 2 2 2 2 4" xfId="10194"/>
    <cellStyle name="Обычный 2 5 3 2 2 2 2 4 2" xfId="26578"/>
    <cellStyle name="Обычный 2 5 3 2 2 2 2 5" xfId="18386"/>
    <cellStyle name="Обычный 2 5 3 2 2 2 3" xfId="3026"/>
    <cellStyle name="Обычный 2 5 3 2 2 2 3 2" xfId="7122"/>
    <cellStyle name="Обычный 2 5 3 2 2 2 3 2 2" xfId="15314"/>
    <cellStyle name="Обычный 2 5 3 2 2 2 3 2 2 2" xfId="31698"/>
    <cellStyle name="Обычный 2 5 3 2 2 2 3 2 3" xfId="23506"/>
    <cellStyle name="Обычный 2 5 3 2 2 2 3 3" xfId="11218"/>
    <cellStyle name="Обычный 2 5 3 2 2 2 3 3 2" xfId="27602"/>
    <cellStyle name="Обычный 2 5 3 2 2 2 3 4" xfId="19410"/>
    <cellStyle name="Обычный 2 5 3 2 2 2 4" xfId="5074"/>
    <cellStyle name="Обычный 2 5 3 2 2 2 4 2" xfId="13266"/>
    <cellStyle name="Обычный 2 5 3 2 2 2 4 2 2" xfId="29650"/>
    <cellStyle name="Обычный 2 5 3 2 2 2 4 3" xfId="21458"/>
    <cellStyle name="Обычный 2 5 3 2 2 2 5" xfId="9170"/>
    <cellStyle name="Обычный 2 5 3 2 2 2 5 2" xfId="25554"/>
    <cellStyle name="Обычный 2 5 3 2 2 2 6" xfId="17362"/>
    <cellStyle name="Обычный 2 5 3 2 2 3" xfId="1490"/>
    <cellStyle name="Обычный 2 5 3 2 2 3 2" xfId="3538"/>
    <cellStyle name="Обычный 2 5 3 2 2 3 2 2" xfId="7634"/>
    <cellStyle name="Обычный 2 5 3 2 2 3 2 2 2" xfId="15826"/>
    <cellStyle name="Обычный 2 5 3 2 2 3 2 2 2 2" xfId="32210"/>
    <cellStyle name="Обычный 2 5 3 2 2 3 2 2 3" xfId="24018"/>
    <cellStyle name="Обычный 2 5 3 2 2 3 2 3" xfId="11730"/>
    <cellStyle name="Обычный 2 5 3 2 2 3 2 3 2" xfId="28114"/>
    <cellStyle name="Обычный 2 5 3 2 2 3 2 4" xfId="19922"/>
    <cellStyle name="Обычный 2 5 3 2 2 3 3" xfId="5586"/>
    <cellStyle name="Обычный 2 5 3 2 2 3 3 2" xfId="13778"/>
    <cellStyle name="Обычный 2 5 3 2 2 3 3 2 2" xfId="30162"/>
    <cellStyle name="Обычный 2 5 3 2 2 3 3 3" xfId="21970"/>
    <cellStyle name="Обычный 2 5 3 2 2 3 4" xfId="9682"/>
    <cellStyle name="Обычный 2 5 3 2 2 3 4 2" xfId="26066"/>
    <cellStyle name="Обычный 2 5 3 2 2 3 5" xfId="17874"/>
    <cellStyle name="Обычный 2 5 3 2 2 4" xfId="2514"/>
    <cellStyle name="Обычный 2 5 3 2 2 4 2" xfId="6610"/>
    <cellStyle name="Обычный 2 5 3 2 2 4 2 2" xfId="14802"/>
    <cellStyle name="Обычный 2 5 3 2 2 4 2 2 2" xfId="31186"/>
    <cellStyle name="Обычный 2 5 3 2 2 4 2 3" xfId="22994"/>
    <cellStyle name="Обычный 2 5 3 2 2 4 3" xfId="10706"/>
    <cellStyle name="Обычный 2 5 3 2 2 4 3 2" xfId="27090"/>
    <cellStyle name="Обычный 2 5 3 2 2 4 4" xfId="18898"/>
    <cellStyle name="Обычный 2 5 3 2 2 5" xfId="4562"/>
    <cellStyle name="Обычный 2 5 3 2 2 5 2" xfId="12754"/>
    <cellStyle name="Обычный 2 5 3 2 2 5 2 2" xfId="29138"/>
    <cellStyle name="Обычный 2 5 3 2 2 5 3" xfId="20946"/>
    <cellStyle name="Обычный 2 5 3 2 2 6" xfId="8658"/>
    <cellStyle name="Обычный 2 5 3 2 2 6 2" xfId="25042"/>
    <cellStyle name="Обычный 2 5 3 2 2 7" xfId="16850"/>
    <cellStyle name="Обычный 2 5 3 2 3" xfId="722"/>
    <cellStyle name="Обычный 2 5 3 2 3 2" xfId="1746"/>
    <cellStyle name="Обычный 2 5 3 2 3 2 2" xfId="3794"/>
    <cellStyle name="Обычный 2 5 3 2 3 2 2 2" xfId="7890"/>
    <cellStyle name="Обычный 2 5 3 2 3 2 2 2 2" xfId="16082"/>
    <cellStyle name="Обычный 2 5 3 2 3 2 2 2 2 2" xfId="32466"/>
    <cellStyle name="Обычный 2 5 3 2 3 2 2 2 3" xfId="24274"/>
    <cellStyle name="Обычный 2 5 3 2 3 2 2 3" xfId="11986"/>
    <cellStyle name="Обычный 2 5 3 2 3 2 2 3 2" xfId="28370"/>
    <cellStyle name="Обычный 2 5 3 2 3 2 2 4" xfId="20178"/>
    <cellStyle name="Обычный 2 5 3 2 3 2 3" xfId="5842"/>
    <cellStyle name="Обычный 2 5 3 2 3 2 3 2" xfId="14034"/>
    <cellStyle name="Обычный 2 5 3 2 3 2 3 2 2" xfId="30418"/>
    <cellStyle name="Обычный 2 5 3 2 3 2 3 3" xfId="22226"/>
    <cellStyle name="Обычный 2 5 3 2 3 2 4" xfId="9938"/>
    <cellStyle name="Обычный 2 5 3 2 3 2 4 2" xfId="26322"/>
    <cellStyle name="Обычный 2 5 3 2 3 2 5" xfId="18130"/>
    <cellStyle name="Обычный 2 5 3 2 3 3" xfId="2770"/>
    <cellStyle name="Обычный 2 5 3 2 3 3 2" xfId="6866"/>
    <cellStyle name="Обычный 2 5 3 2 3 3 2 2" xfId="15058"/>
    <cellStyle name="Обычный 2 5 3 2 3 3 2 2 2" xfId="31442"/>
    <cellStyle name="Обычный 2 5 3 2 3 3 2 3" xfId="23250"/>
    <cellStyle name="Обычный 2 5 3 2 3 3 3" xfId="10962"/>
    <cellStyle name="Обычный 2 5 3 2 3 3 3 2" xfId="27346"/>
    <cellStyle name="Обычный 2 5 3 2 3 3 4" xfId="19154"/>
    <cellStyle name="Обычный 2 5 3 2 3 4" xfId="4818"/>
    <cellStyle name="Обычный 2 5 3 2 3 4 2" xfId="13010"/>
    <cellStyle name="Обычный 2 5 3 2 3 4 2 2" xfId="29394"/>
    <cellStyle name="Обычный 2 5 3 2 3 4 3" xfId="21202"/>
    <cellStyle name="Обычный 2 5 3 2 3 5" xfId="8914"/>
    <cellStyle name="Обычный 2 5 3 2 3 5 2" xfId="25298"/>
    <cellStyle name="Обычный 2 5 3 2 3 6" xfId="17106"/>
    <cellStyle name="Обычный 2 5 3 2 4" xfId="1234"/>
    <cellStyle name="Обычный 2 5 3 2 4 2" xfId="3282"/>
    <cellStyle name="Обычный 2 5 3 2 4 2 2" xfId="7378"/>
    <cellStyle name="Обычный 2 5 3 2 4 2 2 2" xfId="15570"/>
    <cellStyle name="Обычный 2 5 3 2 4 2 2 2 2" xfId="31954"/>
    <cellStyle name="Обычный 2 5 3 2 4 2 2 3" xfId="23762"/>
    <cellStyle name="Обычный 2 5 3 2 4 2 3" xfId="11474"/>
    <cellStyle name="Обычный 2 5 3 2 4 2 3 2" xfId="27858"/>
    <cellStyle name="Обычный 2 5 3 2 4 2 4" xfId="19666"/>
    <cellStyle name="Обычный 2 5 3 2 4 3" xfId="5330"/>
    <cellStyle name="Обычный 2 5 3 2 4 3 2" xfId="13522"/>
    <cellStyle name="Обычный 2 5 3 2 4 3 2 2" xfId="29906"/>
    <cellStyle name="Обычный 2 5 3 2 4 3 3" xfId="21714"/>
    <cellStyle name="Обычный 2 5 3 2 4 4" xfId="9426"/>
    <cellStyle name="Обычный 2 5 3 2 4 4 2" xfId="25810"/>
    <cellStyle name="Обычный 2 5 3 2 4 5" xfId="17618"/>
    <cellStyle name="Обычный 2 5 3 2 5" xfId="2258"/>
    <cellStyle name="Обычный 2 5 3 2 5 2" xfId="6354"/>
    <cellStyle name="Обычный 2 5 3 2 5 2 2" xfId="14546"/>
    <cellStyle name="Обычный 2 5 3 2 5 2 2 2" xfId="30930"/>
    <cellStyle name="Обычный 2 5 3 2 5 2 3" xfId="22738"/>
    <cellStyle name="Обычный 2 5 3 2 5 3" xfId="10450"/>
    <cellStyle name="Обычный 2 5 3 2 5 3 2" xfId="26834"/>
    <cellStyle name="Обычный 2 5 3 2 5 4" xfId="18642"/>
    <cellStyle name="Обычный 2 5 3 2 6" xfId="4306"/>
    <cellStyle name="Обычный 2 5 3 2 6 2" xfId="12498"/>
    <cellStyle name="Обычный 2 5 3 2 6 2 2" xfId="28882"/>
    <cellStyle name="Обычный 2 5 3 2 6 3" xfId="20690"/>
    <cellStyle name="Обычный 2 5 3 2 7" xfId="8402"/>
    <cellStyle name="Обычный 2 5 3 2 7 2" xfId="24786"/>
    <cellStyle name="Обычный 2 5 3 2 8" xfId="16594"/>
    <cellStyle name="Обычный 2 5 3 3" xfId="338"/>
    <cellStyle name="Обычный 2 5 3 3 2" xfId="850"/>
    <cellStyle name="Обычный 2 5 3 3 2 2" xfId="1874"/>
    <cellStyle name="Обычный 2 5 3 3 2 2 2" xfId="3922"/>
    <cellStyle name="Обычный 2 5 3 3 2 2 2 2" xfId="8018"/>
    <cellStyle name="Обычный 2 5 3 3 2 2 2 2 2" xfId="16210"/>
    <cellStyle name="Обычный 2 5 3 3 2 2 2 2 2 2" xfId="32594"/>
    <cellStyle name="Обычный 2 5 3 3 2 2 2 2 3" xfId="24402"/>
    <cellStyle name="Обычный 2 5 3 3 2 2 2 3" xfId="12114"/>
    <cellStyle name="Обычный 2 5 3 3 2 2 2 3 2" xfId="28498"/>
    <cellStyle name="Обычный 2 5 3 3 2 2 2 4" xfId="20306"/>
    <cellStyle name="Обычный 2 5 3 3 2 2 3" xfId="5970"/>
    <cellStyle name="Обычный 2 5 3 3 2 2 3 2" xfId="14162"/>
    <cellStyle name="Обычный 2 5 3 3 2 2 3 2 2" xfId="30546"/>
    <cellStyle name="Обычный 2 5 3 3 2 2 3 3" xfId="22354"/>
    <cellStyle name="Обычный 2 5 3 3 2 2 4" xfId="10066"/>
    <cellStyle name="Обычный 2 5 3 3 2 2 4 2" xfId="26450"/>
    <cellStyle name="Обычный 2 5 3 3 2 2 5" xfId="18258"/>
    <cellStyle name="Обычный 2 5 3 3 2 3" xfId="2898"/>
    <cellStyle name="Обычный 2 5 3 3 2 3 2" xfId="6994"/>
    <cellStyle name="Обычный 2 5 3 3 2 3 2 2" xfId="15186"/>
    <cellStyle name="Обычный 2 5 3 3 2 3 2 2 2" xfId="31570"/>
    <cellStyle name="Обычный 2 5 3 3 2 3 2 3" xfId="23378"/>
    <cellStyle name="Обычный 2 5 3 3 2 3 3" xfId="11090"/>
    <cellStyle name="Обычный 2 5 3 3 2 3 3 2" xfId="27474"/>
    <cellStyle name="Обычный 2 5 3 3 2 3 4" xfId="19282"/>
    <cellStyle name="Обычный 2 5 3 3 2 4" xfId="4946"/>
    <cellStyle name="Обычный 2 5 3 3 2 4 2" xfId="13138"/>
    <cellStyle name="Обычный 2 5 3 3 2 4 2 2" xfId="29522"/>
    <cellStyle name="Обычный 2 5 3 3 2 4 3" xfId="21330"/>
    <cellStyle name="Обычный 2 5 3 3 2 5" xfId="9042"/>
    <cellStyle name="Обычный 2 5 3 3 2 5 2" xfId="25426"/>
    <cellStyle name="Обычный 2 5 3 3 2 6" xfId="17234"/>
    <cellStyle name="Обычный 2 5 3 3 3" xfId="1362"/>
    <cellStyle name="Обычный 2 5 3 3 3 2" xfId="3410"/>
    <cellStyle name="Обычный 2 5 3 3 3 2 2" xfId="7506"/>
    <cellStyle name="Обычный 2 5 3 3 3 2 2 2" xfId="15698"/>
    <cellStyle name="Обычный 2 5 3 3 3 2 2 2 2" xfId="32082"/>
    <cellStyle name="Обычный 2 5 3 3 3 2 2 3" xfId="23890"/>
    <cellStyle name="Обычный 2 5 3 3 3 2 3" xfId="11602"/>
    <cellStyle name="Обычный 2 5 3 3 3 2 3 2" xfId="27986"/>
    <cellStyle name="Обычный 2 5 3 3 3 2 4" xfId="19794"/>
    <cellStyle name="Обычный 2 5 3 3 3 3" xfId="5458"/>
    <cellStyle name="Обычный 2 5 3 3 3 3 2" xfId="13650"/>
    <cellStyle name="Обычный 2 5 3 3 3 3 2 2" xfId="30034"/>
    <cellStyle name="Обычный 2 5 3 3 3 3 3" xfId="21842"/>
    <cellStyle name="Обычный 2 5 3 3 3 4" xfId="9554"/>
    <cellStyle name="Обычный 2 5 3 3 3 4 2" xfId="25938"/>
    <cellStyle name="Обычный 2 5 3 3 3 5" xfId="17746"/>
    <cellStyle name="Обычный 2 5 3 3 4" xfId="2386"/>
    <cellStyle name="Обычный 2 5 3 3 4 2" xfId="6482"/>
    <cellStyle name="Обычный 2 5 3 3 4 2 2" xfId="14674"/>
    <cellStyle name="Обычный 2 5 3 3 4 2 2 2" xfId="31058"/>
    <cellStyle name="Обычный 2 5 3 3 4 2 3" xfId="22866"/>
    <cellStyle name="Обычный 2 5 3 3 4 3" xfId="10578"/>
    <cellStyle name="Обычный 2 5 3 3 4 3 2" xfId="26962"/>
    <cellStyle name="Обычный 2 5 3 3 4 4" xfId="18770"/>
    <cellStyle name="Обычный 2 5 3 3 5" xfId="4434"/>
    <cellStyle name="Обычный 2 5 3 3 5 2" xfId="12626"/>
    <cellStyle name="Обычный 2 5 3 3 5 2 2" xfId="29010"/>
    <cellStyle name="Обычный 2 5 3 3 5 3" xfId="20818"/>
    <cellStyle name="Обычный 2 5 3 3 6" xfId="8530"/>
    <cellStyle name="Обычный 2 5 3 3 6 2" xfId="24914"/>
    <cellStyle name="Обычный 2 5 3 3 7" xfId="16722"/>
    <cellStyle name="Обычный 2 5 3 4" xfId="594"/>
    <cellStyle name="Обычный 2 5 3 4 2" xfId="1618"/>
    <cellStyle name="Обычный 2 5 3 4 2 2" xfId="3666"/>
    <cellStyle name="Обычный 2 5 3 4 2 2 2" xfId="7762"/>
    <cellStyle name="Обычный 2 5 3 4 2 2 2 2" xfId="15954"/>
    <cellStyle name="Обычный 2 5 3 4 2 2 2 2 2" xfId="32338"/>
    <cellStyle name="Обычный 2 5 3 4 2 2 2 3" xfId="24146"/>
    <cellStyle name="Обычный 2 5 3 4 2 2 3" xfId="11858"/>
    <cellStyle name="Обычный 2 5 3 4 2 2 3 2" xfId="28242"/>
    <cellStyle name="Обычный 2 5 3 4 2 2 4" xfId="20050"/>
    <cellStyle name="Обычный 2 5 3 4 2 3" xfId="5714"/>
    <cellStyle name="Обычный 2 5 3 4 2 3 2" xfId="13906"/>
    <cellStyle name="Обычный 2 5 3 4 2 3 2 2" xfId="30290"/>
    <cellStyle name="Обычный 2 5 3 4 2 3 3" xfId="22098"/>
    <cellStyle name="Обычный 2 5 3 4 2 4" xfId="9810"/>
    <cellStyle name="Обычный 2 5 3 4 2 4 2" xfId="26194"/>
    <cellStyle name="Обычный 2 5 3 4 2 5" xfId="18002"/>
    <cellStyle name="Обычный 2 5 3 4 3" xfId="2642"/>
    <cellStyle name="Обычный 2 5 3 4 3 2" xfId="6738"/>
    <cellStyle name="Обычный 2 5 3 4 3 2 2" xfId="14930"/>
    <cellStyle name="Обычный 2 5 3 4 3 2 2 2" xfId="31314"/>
    <cellStyle name="Обычный 2 5 3 4 3 2 3" xfId="23122"/>
    <cellStyle name="Обычный 2 5 3 4 3 3" xfId="10834"/>
    <cellStyle name="Обычный 2 5 3 4 3 3 2" xfId="27218"/>
    <cellStyle name="Обычный 2 5 3 4 3 4" xfId="19026"/>
    <cellStyle name="Обычный 2 5 3 4 4" xfId="4690"/>
    <cellStyle name="Обычный 2 5 3 4 4 2" xfId="12882"/>
    <cellStyle name="Обычный 2 5 3 4 4 2 2" xfId="29266"/>
    <cellStyle name="Обычный 2 5 3 4 4 3" xfId="21074"/>
    <cellStyle name="Обычный 2 5 3 4 5" xfId="8786"/>
    <cellStyle name="Обычный 2 5 3 4 5 2" xfId="25170"/>
    <cellStyle name="Обычный 2 5 3 4 6" xfId="16978"/>
    <cellStyle name="Обычный 2 5 3 5" xfId="1106"/>
    <cellStyle name="Обычный 2 5 3 5 2" xfId="3154"/>
    <cellStyle name="Обычный 2 5 3 5 2 2" xfId="7250"/>
    <cellStyle name="Обычный 2 5 3 5 2 2 2" xfId="15442"/>
    <cellStyle name="Обычный 2 5 3 5 2 2 2 2" xfId="31826"/>
    <cellStyle name="Обычный 2 5 3 5 2 2 3" xfId="23634"/>
    <cellStyle name="Обычный 2 5 3 5 2 3" xfId="11346"/>
    <cellStyle name="Обычный 2 5 3 5 2 3 2" xfId="27730"/>
    <cellStyle name="Обычный 2 5 3 5 2 4" xfId="19538"/>
    <cellStyle name="Обычный 2 5 3 5 3" xfId="5202"/>
    <cellStyle name="Обычный 2 5 3 5 3 2" xfId="13394"/>
    <cellStyle name="Обычный 2 5 3 5 3 2 2" xfId="29778"/>
    <cellStyle name="Обычный 2 5 3 5 3 3" xfId="21586"/>
    <cellStyle name="Обычный 2 5 3 5 4" xfId="9298"/>
    <cellStyle name="Обычный 2 5 3 5 4 2" xfId="25682"/>
    <cellStyle name="Обычный 2 5 3 5 5" xfId="17490"/>
    <cellStyle name="Обычный 2 5 3 6" xfId="2130"/>
    <cellStyle name="Обычный 2 5 3 6 2" xfId="6226"/>
    <cellStyle name="Обычный 2 5 3 6 2 2" xfId="14418"/>
    <cellStyle name="Обычный 2 5 3 6 2 2 2" xfId="30802"/>
    <cellStyle name="Обычный 2 5 3 6 2 3" xfId="22610"/>
    <cellStyle name="Обычный 2 5 3 6 3" xfId="10322"/>
    <cellStyle name="Обычный 2 5 3 6 3 2" xfId="26706"/>
    <cellStyle name="Обычный 2 5 3 6 4" xfId="18514"/>
    <cellStyle name="Обычный 2 5 3 7" xfId="4178"/>
    <cellStyle name="Обычный 2 5 3 7 2" xfId="12370"/>
    <cellStyle name="Обычный 2 5 3 7 2 2" xfId="28754"/>
    <cellStyle name="Обычный 2 5 3 7 3" xfId="20562"/>
    <cellStyle name="Обычный 2 5 3 8" xfId="8274"/>
    <cellStyle name="Обычный 2 5 3 8 2" xfId="24658"/>
    <cellStyle name="Обычный 2 5 3 9" xfId="16466"/>
    <cellStyle name="Обычный 2 5 4" xfId="146"/>
    <cellStyle name="Обычный 2 5 4 2" xfId="402"/>
    <cellStyle name="Обычный 2 5 4 2 2" xfId="914"/>
    <cellStyle name="Обычный 2 5 4 2 2 2" xfId="1938"/>
    <cellStyle name="Обычный 2 5 4 2 2 2 2" xfId="3986"/>
    <cellStyle name="Обычный 2 5 4 2 2 2 2 2" xfId="8082"/>
    <cellStyle name="Обычный 2 5 4 2 2 2 2 2 2" xfId="16274"/>
    <cellStyle name="Обычный 2 5 4 2 2 2 2 2 2 2" xfId="32658"/>
    <cellStyle name="Обычный 2 5 4 2 2 2 2 2 3" xfId="24466"/>
    <cellStyle name="Обычный 2 5 4 2 2 2 2 3" xfId="12178"/>
    <cellStyle name="Обычный 2 5 4 2 2 2 2 3 2" xfId="28562"/>
    <cellStyle name="Обычный 2 5 4 2 2 2 2 4" xfId="20370"/>
    <cellStyle name="Обычный 2 5 4 2 2 2 3" xfId="6034"/>
    <cellStyle name="Обычный 2 5 4 2 2 2 3 2" xfId="14226"/>
    <cellStyle name="Обычный 2 5 4 2 2 2 3 2 2" xfId="30610"/>
    <cellStyle name="Обычный 2 5 4 2 2 2 3 3" xfId="22418"/>
    <cellStyle name="Обычный 2 5 4 2 2 2 4" xfId="10130"/>
    <cellStyle name="Обычный 2 5 4 2 2 2 4 2" xfId="26514"/>
    <cellStyle name="Обычный 2 5 4 2 2 2 5" xfId="18322"/>
    <cellStyle name="Обычный 2 5 4 2 2 3" xfId="2962"/>
    <cellStyle name="Обычный 2 5 4 2 2 3 2" xfId="7058"/>
    <cellStyle name="Обычный 2 5 4 2 2 3 2 2" xfId="15250"/>
    <cellStyle name="Обычный 2 5 4 2 2 3 2 2 2" xfId="31634"/>
    <cellStyle name="Обычный 2 5 4 2 2 3 2 3" xfId="23442"/>
    <cellStyle name="Обычный 2 5 4 2 2 3 3" xfId="11154"/>
    <cellStyle name="Обычный 2 5 4 2 2 3 3 2" xfId="27538"/>
    <cellStyle name="Обычный 2 5 4 2 2 3 4" xfId="19346"/>
    <cellStyle name="Обычный 2 5 4 2 2 4" xfId="5010"/>
    <cellStyle name="Обычный 2 5 4 2 2 4 2" xfId="13202"/>
    <cellStyle name="Обычный 2 5 4 2 2 4 2 2" xfId="29586"/>
    <cellStyle name="Обычный 2 5 4 2 2 4 3" xfId="21394"/>
    <cellStyle name="Обычный 2 5 4 2 2 5" xfId="9106"/>
    <cellStyle name="Обычный 2 5 4 2 2 5 2" xfId="25490"/>
    <cellStyle name="Обычный 2 5 4 2 2 6" xfId="17298"/>
    <cellStyle name="Обычный 2 5 4 2 3" xfId="1426"/>
    <cellStyle name="Обычный 2 5 4 2 3 2" xfId="3474"/>
    <cellStyle name="Обычный 2 5 4 2 3 2 2" xfId="7570"/>
    <cellStyle name="Обычный 2 5 4 2 3 2 2 2" xfId="15762"/>
    <cellStyle name="Обычный 2 5 4 2 3 2 2 2 2" xfId="32146"/>
    <cellStyle name="Обычный 2 5 4 2 3 2 2 3" xfId="23954"/>
    <cellStyle name="Обычный 2 5 4 2 3 2 3" xfId="11666"/>
    <cellStyle name="Обычный 2 5 4 2 3 2 3 2" xfId="28050"/>
    <cellStyle name="Обычный 2 5 4 2 3 2 4" xfId="19858"/>
    <cellStyle name="Обычный 2 5 4 2 3 3" xfId="5522"/>
    <cellStyle name="Обычный 2 5 4 2 3 3 2" xfId="13714"/>
    <cellStyle name="Обычный 2 5 4 2 3 3 2 2" xfId="30098"/>
    <cellStyle name="Обычный 2 5 4 2 3 3 3" xfId="21906"/>
    <cellStyle name="Обычный 2 5 4 2 3 4" xfId="9618"/>
    <cellStyle name="Обычный 2 5 4 2 3 4 2" xfId="26002"/>
    <cellStyle name="Обычный 2 5 4 2 3 5" xfId="17810"/>
    <cellStyle name="Обычный 2 5 4 2 4" xfId="2450"/>
    <cellStyle name="Обычный 2 5 4 2 4 2" xfId="6546"/>
    <cellStyle name="Обычный 2 5 4 2 4 2 2" xfId="14738"/>
    <cellStyle name="Обычный 2 5 4 2 4 2 2 2" xfId="31122"/>
    <cellStyle name="Обычный 2 5 4 2 4 2 3" xfId="22930"/>
    <cellStyle name="Обычный 2 5 4 2 4 3" xfId="10642"/>
    <cellStyle name="Обычный 2 5 4 2 4 3 2" xfId="27026"/>
    <cellStyle name="Обычный 2 5 4 2 4 4" xfId="18834"/>
    <cellStyle name="Обычный 2 5 4 2 5" xfId="4498"/>
    <cellStyle name="Обычный 2 5 4 2 5 2" xfId="12690"/>
    <cellStyle name="Обычный 2 5 4 2 5 2 2" xfId="29074"/>
    <cellStyle name="Обычный 2 5 4 2 5 3" xfId="20882"/>
    <cellStyle name="Обычный 2 5 4 2 6" xfId="8594"/>
    <cellStyle name="Обычный 2 5 4 2 6 2" xfId="24978"/>
    <cellStyle name="Обычный 2 5 4 2 7" xfId="16786"/>
    <cellStyle name="Обычный 2 5 4 3" xfId="658"/>
    <cellStyle name="Обычный 2 5 4 3 2" xfId="1682"/>
    <cellStyle name="Обычный 2 5 4 3 2 2" xfId="3730"/>
    <cellStyle name="Обычный 2 5 4 3 2 2 2" xfId="7826"/>
    <cellStyle name="Обычный 2 5 4 3 2 2 2 2" xfId="16018"/>
    <cellStyle name="Обычный 2 5 4 3 2 2 2 2 2" xfId="32402"/>
    <cellStyle name="Обычный 2 5 4 3 2 2 2 3" xfId="24210"/>
    <cellStyle name="Обычный 2 5 4 3 2 2 3" xfId="11922"/>
    <cellStyle name="Обычный 2 5 4 3 2 2 3 2" xfId="28306"/>
    <cellStyle name="Обычный 2 5 4 3 2 2 4" xfId="20114"/>
    <cellStyle name="Обычный 2 5 4 3 2 3" xfId="5778"/>
    <cellStyle name="Обычный 2 5 4 3 2 3 2" xfId="13970"/>
    <cellStyle name="Обычный 2 5 4 3 2 3 2 2" xfId="30354"/>
    <cellStyle name="Обычный 2 5 4 3 2 3 3" xfId="22162"/>
    <cellStyle name="Обычный 2 5 4 3 2 4" xfId="9874"/>
    <cellStyle name="Обычный 2 5 4 3 2 4 2" xfId="26258"/>
    <cellStyle name="Обычный 2 5 4 3 2 5" xfId="18066"/>
    <cellStyle name="Обычный 2 5 4 3 3" xfId="2706"/>
    <cellStyle name="Обычный 2 5 4 3 3 2" xfId="6802"/>
    <cellStyle name="Обычный 2 5 4 3 3 2 2" xfId="14994"/>
    <cellStyle name="Обычный 2 5 4 3 3 2 2 2" xfId="31378"/>
    <cellStyle name="Обычный 2 5 4 3 3 2 3" xfId="23186"/>
    <cellStyle name="Обычный 2 5 4 3 3 3" xfId="10898"/>
    <cellStyle name="Обычный 2 5 4 3 3 3 2" xfId="27282"/>
    <cellStyle name="Обычный 2 5 4 3 3 4" xfId="19090"/>
    <cellStyle name="Обычный 2 5 4 3 4" xfId="4754"/>
    <cellStyle name="Обычный 2 5 4 3 4 2" xfId="12946"/>
    <cellStyle name="Обычный 2 5 4 3 4 2 2" xfId="29330"/>
    <cellStyle name="Обычный 2 5 4 3 4 3" xfId="21138"/>
    <cellStyle name="Обычный 2 5 4 3 5" xfId="8850"/>
    <cellStyle name="Обычный 2 5 4 3 5 2" xfId="25234"/>
    <cellStyle name="Обычный 2 5 4 3 6" xfId="17042"/>
    <cellStyle name="Обычный 2 5 4 4" xfId="1170"/>
    <cellStyle name="Обычный 2 5 4 4 2" xfId="3218"/>
    <cellStyle name="Обычный 2 5 4 4 2 2" xfId="7314"/>
    <cellStyle name="Обычный 2 5 4 4 2 2 2" xfId="15506"/>
    <cellStyle name="Обычный 2 5 4 4 2 2 2 2" xfId="31890"/>
    <cellStyle name="Обычный 2 5 4 4 2 2 3" xfId="23698"/>
    <cellStyle name="Обычный 2 5 4 4 2 3" xfId="11410"/>
    <cellStyle name="Обычный 2 5 4 4 2 3 2" xfId="27794"/>
    <cellStyle name="Обычный 2 5 4 4 2 4" xfId="19602"/>
    <cellStyle name="Обычный 2 5 4 4 3" xfId="5266"/>
    <cellStyle name="Обычный 2 5 4 4 3 2" xfId="13458"/>
    <cellStyle name="Обычный 2 5 4 4 3 2 2" xfId="29842"/>
    <cellStyle name="Обычный 2 5 4 4 3 3" xfId="21650"/>
    <cellStyle name="Обычный 2 5 4 4 4" xfId="9362"/>
    <cellStyle name="Обычный 2 5 4 4 4 2" xfId="25746"/>
    <cellStyle name="Обычный 2 5 4 4 5" xfId="17554"/>
    <cellStyle name="Обычный 2 5 4 5" xfId="2194"/>
    <cellStyle name="Обычный 2 5 4 5 2" xfId="6290"/>
    <cellStyle name="Обычный 2 5 4 5 2 2" xfId="14482"/>
    <cellStyle name="Обычный 2 5 4 5 2 2 2" xfId="30866"/>
    <cellStyle name="Обычный 2 5 4 5 2 3" xfId="22674"/>
    <cellStyle name="Обычный 2 5 4 5 3" xfId="10386"/>
    <cellStyle name="Обычный 2 5 4 5 3 2" xfId="26770"/>
    <cellStyle name="Обычный 2 5 4 5 4" xfId="18578"/>
    <cellStyle name="Обычный 2 5 4 6" xfId="4242"/>
    <cellStyle name="Обычный 2 5 4 6 2" xfId="12434"/>
    <cellStyle name="Обычный 2 5 4 6 2 2" xfId="28818"/>
    <cellStyle name="Обычный 2 5 4 6 3" xfId="20626"/>
    <cellStyle name="Обычный 2 5 4 7" xfId="8338"/>
    <cellStyle name="Обычный 2 5 4 7 2" xfId="24722"/>
    <cellStyle name="Обычный 2 5 4 8" xfId="16530"/>
    <cellStyle name="Обычный 2 5 5" xfId="274"/>
    <cellStyle name="Обычный 2 5 5 2" xfId="786"/>
    <cellStyle name="Обычный 2 5 5 2 2" xfId="1810"/>
    <cellStyle name="Обычный 2 5 5 2 2 2" xfId="3858"/>
    <cellStyle name="Обычный 2 5 5 2 2 2 2" xfId="7954"/>
    <cellStyle name="Обычный 2 5 5 2 2 2 2 2" xfId="16146"/>
    <cellStyle name="Обычный 2 5 5 2 2 2 2 2 2" xfId="32530"/>
    <cellStyle name="Обычный 2 5 5 2 2 2 2 3" xfId="24338"/>
    <cellStyle name="Обычный 2 5 5 2 2 2 3" xfId="12050"/>
    <cellStyle name="Обычный 2 5 5 2 2 2 3 2" xfId="28434"/>
    <cellStyle name="Обычный 2 5 5 2 2 2 4" xfId="20242"/>
    <cellStyle name="Обычный 2 5 5 2 2 3" xfId="5906"/>
    <cellStyle name="Обычный 2 5 5 2 2 3 2" xfId="14098"/>
    <cellStyle name="Обычный 2 5 5 2 2 3 2 2" xfId="30482"/>
    <cellStyle name="Обычный 2 5 5 2 2 3 3" xfId="22290"/>
    <cellStyle name="Обычный 2 5 5 2 2 4" xfId="10002"/>
    <cellStyle name="Обычный 2 5 5 2 2 4 2" xfId="26386"/>
    <cellStyle name="Обычный 2 5 5 2 2 5" xfId="18194"/>
    <cellStyle name="Обычный 2 5 5 2 3" xfId="2834"/>
    <cellStyle name="Обычный 2 5 5 2 3 2" xfId="6930"/>
    <cellStyle name="Обычный 2 5 5 2 3 2 2" xfId="15122"/>
    <cellStyle name="Обычный 2 5 5 2 3 2 2 2" xfId="31506"/>
    <cellStyle name="Обычный 2 5 5 2 3 2 3" xfId="23314"/>
    <cellStyle name="Обычный 2 5 5 2 3 3" xfId="11026"/>
    <cellStyle name="Обычный 2 5 5 2 3 3 2" xfId="27410"/>
    <cellStyle name="Обычный 2 5 5 2 3 4" xfId="19218"/>
    <cellStyle name="Обычный 2 5 5 2 4" xfId="4882"/>
    <cellStyle name="Обычный 2 5 5 2 4 2" xfId="13074"/>
    <cellStyle name="Обычный 2 5 5 2 4 2 2" xfId="29458"/>
    <cellStyle name="Обычный 2 5 5 2 4 3" xfId="21266"/>
    <cellStyle name="Обычный 2 5 5 2 5" xfId="8978"/>
    <cellStyle name="Обычный 2 5 5 2 5 2" xfId="25362"/>
    <cellStyle name="Обычный 2 5 5 2 6" xfId="17170"/>
    <cellStyle name="Обычный 2 5 5 3" xfId="1298"/>
    <cellStyle name="Обычный 2 5 5 3 2" xfId="3346"/>
    <cellStyle name="Обычный 2 5 5 3 2 2" xfId="7442"/>
    <cellStyle name="Обычный 2 5 5 3 2 2 2" xfId="15634"/>
    <cellStyle name="Обычный 2 5 5 3 2 2 2 2" xfId="32018"/>
    <cellStyle name="Обычный 2 5 5 3 2 2 3" xfId="23826"/>
    <cellStyle name="Обычный 2 5 5 3 2 3" xfId="11538"/>
    <cellStyle name="Обычный 2 5 5 3 2 3 2" xfId="27922"/>
    <cellStyle name="Обычный 2 5 5 3 2 4" xfId="19730"/>
    <cellStyle name="Обычный 2 5 5 3 3" xfId="5394"/>
    <cellStyle name="Обычный 2 5 5 3 3 2" xfId="13586"/>
    <cellStyle name="Обычный 2 5 5 3 3 2 2" xfId="29970"/>
    <cellStyle name="Обычный 2 5 5 3 3 3" xfId="21778"/>
    <cellStyle name="Обычный 2 5 5 3 4" xfId="9490"/>
    <cellStyle name="Обычный 2 5 5 3 4 2" xfId="25874"/>
    <cellStyle name="Обычный 2 5 5 3 5" xfId="17682"/>
    <cellStyle name="Обычный 2 5 5 4" xfId="2322"/>
    <cellStyle name="Обычный 2 5 5 4 2" xfId="6418"/>
    <cellStyle name="Обычный 2 5 5 4 2 2" xfId="14610"/>
    <cellStyle name="Обычный 2 5 5 4 2 2 2" xfId="30994"/>
    <cellStyle name="Обычный 2 5 5 4 2 3" xfId="22802"/>
    <cellStyle name="Обычный 2 5 5 4 3" xfId="10514"/>
    <cellStyle name="Обычный 2 5 5 4 3 2" xfId="26898"/>
    <cellStyle name="Обычный 2 5 5 4 4" xfId="18706"/>
    <cellStyle name="Обычный 2 5 5 5" xfId="4370"/>
    <cellStyle name="Обычный 2 5 5 5 2" xfId="12562"/>
    <cellStyle name="Обычный 2 5 5 5 2 2" xfId="28946"/>
    <cellStyle name="Обычный 2 5 5 5 3" xfId="20754"/>
    <cellStyle name="Обычный 2 5 5 6" xfId="8466"/>
    <cellStyle name="Обычный 2 5 5 6 2" xfId="24850"/>
    <cellStyle name="Обычный 2 5 5 7" xfId="16658"/>
    <cellStyle name="Обычный 2 5 6" xfId="530"/>
    <cellStyle name="Обычный 2 5 6 2" xfId="1554"/>
    <cellStyle name="Обычный 2 5 6 2 2" xfId="3602"/>
    <cellStyle name="Обычный 2 5 6 2 2 2" xfId="7698"/>
    <cellStyle name="Обычный 2 5 6 2 2 2 2" xfId="15890"/>
    <cellStyle name="Обычный 2 5 6 2 2 2 2 2" xfId="32274"/>
    <cellStyle name="Обычный 2 5 6 2 2 2 3" xfId="24082"/>
    <cellStyle name="Обычный 2 5 6 2 2 3" xfId="11794"/>
    <cellStyle name="Обычный 2 5 6 2 2 3 2" xfId="28178"/>
    <cellStyle name="Обычный 2 5 6 2 2 4" xfId="19986"/>
    <cellStyle name="Обычный 2 5 6 2 3" xfId="5650"/>
    <cellStyle name="Обычный 2 5 6 2 3 2" xfId="13842"/>
    <cellStyle name="Обычный 2 5 6 2 3 2 2" xfId="30226"/>
    <cellStyle name="Обычный 2 5 6 2 3 3" xfId="22034"/>
    <cellStyle name="Обычный 2 5 6 2 4" xfId="9746"/>
    <cellStyle name="Обычный 2 5 6 2 4 2" xfId="26130"/>
    <cellStyle name="Обычный 2 5 6 2 5" xfId="17938"/>
    <cellStyle name="Обычный 2 5 6 3" xfId="2578"/>
    <cellStyle name="Обычный 2 5 6 3 2" xfId="6674"/>
    <cellStyle name="Обычный 2 5 6 3 2 2" xfId="14866"/>
    <cellStyle name="Обычный 2 5 6 3 2 2 2" xfId="31250"/>
    <cellStyle name="Обычный 2 5 6 3 2 3" xfId="23058"/>
    <cellStyle name="Обычный 2 5 6 3 3" xfId="10770"/>
    <cellStyle name="Обычный 2 5 6 3 3 2" xfId="27154"/>
    <cellStyle name="Обычный 2 5 6 3 4" xfId="18962"/>
    <cellStyle name="Обычный 2 5 6 4" xfId="4626"/>
    <cellStyle name="Обычный 2 5 6 4 2" xfId="12818"/>
    <cellStyle name="Обычный 2 5 6 4 2 2" xfId="29202"/>
    <cellStyle name="Обычный 2 5 6 4 3" xfId="21010"/>
    <cellStyle name="Обычный 2 5 6 5" xfId="8722"/>
    <cellStyle name="Обычный 2 5 6 5 2" xfId="25106"/>
    <cellStyle name="Обычный 2 5 6 6" xfId="16914"/>
    <cellStyle name="Обычный 2 5 7" xfId="1042"/>
    <cellStyle name="Обычный 2 5 7 2" xfId="3090"/>
    <cellStyle name="Обычный 2 5 7 2 2" xfId="7186"/>
    <cellStyle name="Обычный 2 5 7 2 2 2" xfId="15378"/>
    <cellStyle name="Обычный 2 5 7 2 2 2 2" xfId="31762"/>
    <cellStyle name="Обычный 2 5 7 2 2 3" xfId="23570"/>
    <cellStyle name="Обычный 2 5 7 2 3" xfId="11282"/>
    <cellStyle name="Обычный 2 5 7 2 3 2" xfId="27666"/>
    <cellStyle name="Обычный 2 5 7 2 4" xfId="19474"/>
    <cellStyle name="Обычный 2 5 7 3" xfId="5138"/>
    <cellStyle name="Обычный 2 5 7 3 2" xfId="13330"/>
    <cellStyle name="Обычный 2 5 7 3 2 2" xfId="29714"/>
    <cellStyle name="Обычный 2 5 7 3 3" xfId="21522"/>
    <cellStyle name="Обычный 2 5 7 4" xfId="9234"/>
    <cellStyle name="Обычный 2 5 7 4 2" xfId="25618"/>
    <cellStyle name="Обычный 2 5 7 5" xfId="17426"/>
    <cellStyle name="Обычный 2 5 8" xfId="2066"/>
    <cellStyle name="Обычный 2 5 8 2" xfId="6162"/>
    <cellStyle name="Обычный 2 5 8 2 2" xfId="14354"/>
    <cellStyle name="Обычный 2 5 8 2 2 2" xfId="30738"/>
    <cellStyle name="Обычный 2 5 8 2 3" xfId="22546"/>
    <cellStyle name="Обычный 2 5 8 3" xfId="10258"/>
    <cellStyle name="Обычный 2 5 8 3 2" xfId="26642"/>
    <cellStyle name="Обычный 2 5 8 4" xfId="18450"/>
    <cellStyle name="Обычный 2 5 9" xfId="4114"/>
    <cellStyle name="Обычный 2 5 9 2" xfId="12306"/>
    <cellStyle name="Обычный 2 5 9 2 2" xfId="28690"/>
    <cellStyle name="Обычный 2 5 9 3" xfId="20498"/>
    <cellStyle name="Обычный 2 6" xfId="34"/>
    <cellStyle name="Обычный 2 6 10" xfId="16418"/>
    <cellStyle name="Обычный 2 6 2" xfId="98"/>
    <cellStyle name="Обычный 2 6 2 2" xfId="226"/>
    <cellStyle name="Обычный 2 6 2 2 2" xfId="482"/>
    <cellStyle name="Обычный 2 6 2 2 2 2" xfId="994"/>
    <cellStyle name="Обычный 2 6 2 2 2 2 2" xfId="2018"/>
    <cellStyle name="Обычный 2 6 2 2 2 2 2 2" xfId="4066"/>
    <cellStyle name="Обычный 2 6 2 2 2 2 2 2 2" xfId="8162"/>
    <cellStyle name="Обычный 2 6 2 2 2 2 2 2 2 2" xfId="16354"/>
    <cellStyle name="Обычный 2 6 2 2 2 2 2 2 2 2 2" xfId="32738"/>
    <cellStyle name="Обычный 2 6 2 2 2 2 2 2 2 3" xfId="24546"/>
    <cellStyle name="Обычный 2 6 2 2 2 2 2 2 3" xfId="12258"/>
    <cellStyle name="Обычный 2 6 2 2 2 2 2 2 3 2" xfId="28642"/>
    <cellStyle name="Обычный 2 6 2 2 2 2 2 2 4" xfId="20450"/>
    <cellStyle name="Обычный 2 6 2 2 2 2 2 3" xfId="6114"/>
    <cellStyle name="Обычный 2 6 2 2 2 2 2 3 2" xfId="14306"/>
    <cellStyle name="Обычный 2 6 2 2 2 2 2 3 2 2" xfId="30690"/>
    <cellStyle name="Обычный 2 6 2 2 2 2 2 3 3" xfId="22498"/>
    <cellStyle name="Обычный 2 6 2 2 2 2 2 4" xfId="10210"/>
    <cellStyle name="Обычный 2 6 2 2 2 2 2 4 2" xfId="26594"/>
    <cellStyle name="Обычный 2 6 2 2 2 2 2 5" xfId="18402"/>
    <cellStyle name="Обычный 2 6 2 2 2 2 3" xfId="3042"/>
    <cellStyle name="Обычный 2 6 2 2 2 2 3 2" xfId="7138"/>
    <cellStyle name="Обычный 2 6 2 2 2 2 3 2 2" xfId="15330"/>
    <cellStyle name="Обычный 2 6 2 2 2 2 3 2 2 2" xfId="31714"/>
    <cellStyle name="Обычный 2 6 2 2 2 2 3 2 3" xfId="23522"/>
    <cellStyle name="Обычный 2 6 2 2 2 2 3 3" xfId="11234"/>
    <cellStyle name="Обычный 2 6 2 2 2 2 3 3 2" xfId="27618"/>
    <cellStyle name="Обычный 2 6 2 2 2 2 3 4" xfId="19426"/>
    <cellStyle name="Обычный 2 6 2 2 2 2 4" xfId="5090"/>
    <cellStyle name="Обычный 2 6 2 2 2 2 4 2" xfId="13282"/>
    <cellStyle name="Обычный 2 6 2 2 2 2 4 2 2" xfId="29666"/>
    <cellStyle name="Обычный 2 6 2 2 2 2 4 3" xfId="21474"/>
    <cellStyle name="Обычный 2 6 2 2 2 2 5" xfId="9186"/>
    <cellStyle name="Обычный 2 6 2 2 2 2 5 2" xfId="25570"/>
    <cellStyle name="Обычный 2 6 2 2 2 2 6" xfId="17378"/>
    <cellStyle name="Обычный 2 6 2 2 2 3" xfId="1506"/>
    <cellStyle name="Обычный 2 6 2 2 2 3 2" xfId="3554"/>
    <cellStyle name="Обычный 2 6 2 2 2 3 2 2" xfId="7650"/>
    <cellStyle name="Обычный 2 6 2 2 2 3 2 2 2" xfId="15842"/>
    <cellStyle name="Обычный 2 6 2 2 2 3 2 2 2 2" xfId="32226"/>
    <cellStyle name="Обычный 2 6 2 2 2 3 2 2 3" xfId="24034"/>
    <cellStyle name="Обычный 2 6 2 2 2 3 2 3" xfId="11746"/>
    <cellStyle name="Обычный 2 6 2 2 2 3 2 3 2" xfId="28130"/>
    <cellStyle name="Обычный 2 6 2 2 2 3 2 4" xfId="19938"/>
    <cellStyle name="Обычный 2 6 2 2 2 3 3" xfId="5602"/>
    <cellStyle name="Обычный 2 6 2 2 2 3 3 2" xfId="13794"/>
    <cellStyle name="Обычный 2 6 2 2 2 3 3 2 2" xfId="30178"/>
    <cellStyle name="Обычный 2 6 2 2 2 3 3 3" xfId="21986"/>
    <cellStyle name="Обычный 2 6 2 2 2 3 4" xfId="9698"/>
    <cellStyle name="Обычный 2 6 2 2 2 3 4 2" xfId="26082"/>
    <cellStyle name="Обычный 2 6 2 2 2 3 5" xfId="17890"/>
    <cellStyle name="Обычный 2 6 2 2 2 4" xfId="2530"/>
    <cellStyle name="Обычный 2 6 2 2 2 4 2" xfId="6626"/>
    <cellStyle name="Обычный 2 6 2 2 2 4 2 2" xfId="14818"/>
    <cellStyle name="Обычный 2 6 2 2 2 4 2 2 2" xfId="31202"/>
    <cellStyle name="Обычный 2 6 2 2 2 4 2 3" xfId="23010"/>
    <cellStyle name="Обычный 2 6 2 2 2 4 3" xfId="10722"/>
    <cellStyle name="Обычный 2 6 2 2 2 4 3 2" xfId="27106"/>
    <cellStyle name="Обычный 2 6 2 2 2 4 4" xfId="18914"/>
    <cellStyle name="Обычный 2 6 2 2 2 5" xfId="4578"/>
    <cellStyle name="Обычный 2 6 2 2 2 5 2" xfId="12770"/>
    <cellStyle name="Обычный 2 6 2 2 2 5 2 2" xfId="29154"/>
    <cellStyle name="Обычный 2 6 2 2 2 5 3" xfId="20962"/>
    <cellStyle name="Обычный 2 6 2 2 2 6" xfId="8674"/>
    <cellStyle name="Обычный 2 6 2 2 2 6 2" xfId="25058"/>
    <cellStyle name="Обычный 2 6 2 2 2 7" xfId="16866"/>
    <cellStyle name="Обычный 2 6 2 2 3" xfId="738"/>
    <cellStyle name="Обычный 2 6 2 2 3 2" xfId="1762"/>
    <cellStyle name="Обычный 2 6 2 2 3 2 2" xfId="3810"/>
    <cellStyle name="Обычный 2 6 2 2 3 2 2 2" xfId="7906"/>
    <cellStyle name="Обычный 2 6 2 2 3 2 2 2 2" xfId="16098"/>
    <cellStyle name="Обычный 2 6 2 2 3 2 2 2 2 2" xfId="32482"/>
    <cellStyle name="Обычный 2 6 2 2 3 2 2 2 3" xfId="24290"/>
    <cellStyle name="Обычный 2 6 2 2 3 2 2 3" xfId="12002"/>
    <cellStyle name="Обычный 2 6 2 2 3 2 2 3 2" xfId="28386"/>
    <cellStyle name="Обычный 2 6 2 2 3 2 2 4" xfId="20194"/>
    <cellStyle name="Обычный 2 6 2 2 3 2 3" xfId="5858"/>
    <cellStyle name="Обычный 2 6 2 2 3 2 3 2" xfId="14050"/>
    <cellStyle name="Обычный 2 6 2 2 3 2 3 2 2" xfId="30434"/>
    <cellStyle name="Обычный 2 6 2 2 3 2 3 3" xfId="22242"/>
    <cellStyle name="Обычный 2 6 2 2 3 2 4" xfId="9954"/>
    <cellStyle name="Обычный 2 6 2 2 3 2 4 2" xfId="26338"/>
    <cellStyle name="Обычный 2 6 2 2 3 2 5" xfId="18146"/>
    <cellStyle name="Обычный 2 6 2 2 3 3" xfId="2786"/>
    <cellStyle name="Обычный 2 6 2 2 3 3 2" xfId="6882"/>
    <cellStyle name="Обычный 2 6 2 2 3 3 2 2" xfId="15074"/>
    <cellStyle name="Обычный 2 6 2 2 3 3 2 2 2" xfId="31458"/>
    <cellStyle name="Обычный 2 6 2 2 3 3 2 3" xfId="23266"/>
    <cellStyle name="Обычный 2 6 2 2 3 3 3" xfId="10978"/>
    <cellStyle name="Обычный 2 6 2 2 3 3 3 2" xfId="27362"/>
    <cellStyle name="Обычный 2 6 2 2 3 3 4" xfId="19170"/>
    <cellStyle name="Обычный 2 6 2 2 3 4" xfId="4834"/>
    <cellStyle name="Обычный 2 6 2 2 3 4 2" xfId="13026"/>
    <cellStyle name="Обычный 2 6 2 2 3 4 2 2" xfId="29410"/>
    <cellStyle name="Обычный 2 6 2 2 3 4 3" xfId="21218"/>
    <cellStyle name="Обычный 2 6 2 2 3 5" xfId="8930"/>
    <cellStyle name="Обычный 2 6 2 2 3 5 2" xfId="25314"/>
    <cellStyle name="Обычный 2 6 2 2 3 6" xfId="17122"/>
    <cellStyle name="Обычный 2 6 2 2 4" xfId="1250"/>
    <cellStyle name="Обычный 2 6 2 2 4 2" xfId="3298"/>
    <cellStyle name="Обычный 2 6 2 2 4 2 2" xfId="7394"/>
    <cellStyle name="Обычный 2 6 2 2 4 2 2 2" xfId="15586"/>
    <cellStyle name="Обычный 2 6 2 2 4 2 2 2 2" xfId="31970"/>
    <cellStyle name="Обычный 2 6 2 2 4 2 2 3" xfId="23778"/>
    <cellStyle name="Обычный 2 6 2 2 4 2 3" xfId="11490"/>
    <cellStyle name="Обычный 2 6 2 2 4 2 3 2" xfId="27874"/>
    <cellStyle name="Обычный 2 6 2 2 4 2 4" xfId="19682"/>
    <cellStyle name="Обычный 2 6 2 2 4 3" xfId="5346"/>
    <cellStyle name="Обычный 2 6 2 2 4 3 2" xfId="13538"/>
    <cellStyle name="Обычный 2 6 2 2 4 3 2 2" xfId="29922"/>
    <cellStyle name="Обычный 2 6 2 2 4 3 3" xfId="21730"/>
    <cellStyle name="Обычный 2 6 2 2 4 4" xfId="9442"/>
    <cellStyle name="Обычный 2 6 2 2 4 4 2" xfId="25826"/>
    <cellStyle name="Обычный 2 6 2 2 4 5" xfId="17634"/>
    <cellStyle name="Обычный 2 6 2 2 5" xfId="2274"/>
    <cellStyle name="Обычный 2 6 2 2 5 2" xfId="6370"/>
    <cellStyle name="Обычный 2 6 2 2 5 2 2" xfId="14562"/>
    <cellStyle name="Обычный 2 6 2 2 5 2 2 2" xfId="30946"/>
    <cellStyle name="Обычный 2 6 2 2 5 2 3" xfId="22754"/>
    <cellStyle name="Обычный 2 6 2 2 5 3" xfId="10466"/>
    <cellStyle name="Обычный 2 6 2 2 5 3 2" xfId="26850"/>
    <cellStyle name="Обычный 2 6 2 2 5 4" xfId="18658"/>
    <cellStyle name="Обычный 2 6 2 2 6" xfId="4322"/>
    <cellStyle name="Обычный 2 6 2 2 6 2" xfId="12514"/>
    <cellStyle name="Обычный 2 6 2 2 6 2 2" xfId="28898"/>
    <cellStyle name="Обычный 2 6 2 2 6 3" xfId="20706"/>
    <cellStyle name="Обычный 2 6 2 2 7" xfId="8418"/>
    <cellStyle name="Обычный 2 6 2 2 7 2" xfId="24802"/>
    <cellStyle name="Обычный 2 6 2 2 8" xfId="16610"/>
    <cellStyle name="Обычный 2 6 2 3" xfId="354"/>
    <cellStyle name="Обычный 2 6 2 3 2" xfId="866"/>
    <cellStyle name="Обычный 2 6 2 3 2 2" xfId="1890"/>
    <cellStyle name="Обычный 2 6 2 3 2 2 2" xfId="3938"/>
    <cellStyle name="Обычный 2 6 2 3 2 2 2 2" xfId="8034"/>
    <cellStyle name="Обычный 2 6 2 3 2 2 2 2 2" xfId="16226"/>
    <cellStyle name="Обычный 2 6 2 3 2 2 2 2 2 2" xfId="32610"/>
    <cellStyle name="Обычный 2 6 2 3 2 2 2 2 3" xfId="24418"/>
    <cellStyle name="Обычный 2 6 2 3 2 2 2 3" xfId="12130"/>
    <cellStyle name="Обычный 2 6 2 3 2 2 2 3 2" xfId="28514"/>
    <cellStyle name="Обычный 2 6 2 3 2 2 2 4" xfId="20322"/>
    <cellStyle name="Обычный 2 6 2 3 2 2 3" xfId="5986"/>
    <cellStyle name="Обычный 2 6 2 3 2 2 3 2" xfId="14178"/>
    <cellStyle name="Обычный 2 6 2 3 2 2 3 2 2" xfId="30562"/>
    <cellStyle name="Обычный 2 6 2 3 2 2 3 3" xfId="22370"/>
    <cellStyle name="Обычный 2 6 2 3 2 2 4" xfId="10082"/>
    <cellStyle name="Обычный 2 6 2 3 2 2 4 2" xfId="26466"/>
    <cellStyle name="Обычный 2 6 2 3 2 2 5" xfId="18274"/>
    <cellStyle name="Обычный 2 6 2 3 2 3" xfId="2914"/>
    <cellStyle name="Обычный 2 6 2 3 2 3 2" xfId="7010"/>
    <cellStyle name="Обычный 2 6 2 3 2 3 2 2" xfId="15202"/>
    <cellStyle name="Обычный 2 6 2 3 2 3 2 2 2" xfId="31586"/>
    <cellStyle name="Обычный 2 6 2 3 2 3 2 3" xfId="23394"/>
    <cellStyle name="Обычный 2 6 2 3 2 3 3" xfId="11106"/>
    <cellStyle name="Обычный 2 6 2 3 2 3 3 2" xfId="27490"/>
    <cellStyle name="Обычный 2 6 2 3 2 3 4" xfId="19298"/>
    <cellStyle name="Обычный 2 6 2 3 2 4" xfId="4962"/>
    <cellStyle name="Обычный 2 6 2 3 2 4 2" xfId="13154"/>
    <cellStyle name="Обычный 2 6 2 3 2 4 2 2" xfId="29538"/>
    <cellStyle name="Обычный 2 6 2 3 2 4 3" xfId="21346"/>
    <cellStyle name="Обычный 2 6 2 3 2 5" xfId="9058"/>
    <cellStyle name="Обычный 2 6 2 3 2 5 2" xfId="25442"/>
    <cellStyle name="Обычный 2 6 2 3 2 6" xfId="17250"/>
    <cellStyle name="Обычный 2 6 2 3 3" xfId="1378"/>
    <cellStyle name="Обычный 2 6 2 3 3 2" xfId="3426"/>
    <cellStyle name="Обычный 2 6 2 3 3 2 2" xfId="7522"/>
    <cellStyle name="Обычный 2 6 2 3 3 2 2 2" xfId="15714"/>
    <cellStyle name="Обычный 2 6 2 3 3 2 2 2 2" xfId="32098"/>
    <cellStyle name="Обычный 2 6 2 3 3 2 2 3" xfId="23906"/>
    <cellStyle name="Обычный 2 6 2 3 3 2 3" xfId="11618"/>
    <cellStyle name="Обычный 2 6 2 3 3 2 3 2" xfId="28002"/>
    <cellStyle name="Обычный 2 6 2 3 3 2 4" xfId="19810"/>
    <cellStyle name="Обычный 2 6 2 3 3 3" xfId="5474"/>
    <cellStyle name="Обычный 2 6 2 3 3 3 2" xfId="13666"/>
    <cellStyle name="Обычный 2 6 2 3 3 3 2 2" xfId="30050"/>
    <cellStyle name="Обычный 2 6 2 3 3 3 3" xfId="21858"/>
    <cellStyle name="Обычный 2 6 2 3 3 4" xfId="9570"/>
    <cellStyle name="Обычный 2 6 2 3 3 4 2" xfId="25954"/>
    <cellStyle name="Обычный 2 6 2 3 3 5" xfId="17762"/>
    <cellStyle name="Обычный 2 6 2 3 4" xfId="2402"/>
    <cellStyle name="Обычный 2 6 2 3 4 2" xfId="6498"/>
    <cellStyle name="Обычный 2 6 2 3 4 2 2" xfId="14690"/>
    <cellStyle name="Обычный 2 6 2 3 4 2 2 2" xfId="31074"/>
    <cellStyle name="Обычный 2 6 2 3 4 2 3" xfId="22882"/>
    <cellStyle name="Обычный 2 6 2 3 4 3" xfId="10594"/>
    <cellStyle name="Обычный 2 6 2 3 4 3 2" xfId="26978"/>
    <cellStyle name="Обычный 2 6 2 3 4 4" xfId="18786"/>
    <cellStyle name="Обычный 2 6 2 3 5" xfId="4450"/>
    <cellStyle name="Обычный 2 6 2 3 5 2" xfId="12642"/>
    <cellStyle name="Обычный 2 6 2 3 5 2 2" xfId="29026"/>
    <cellStyle name="Обычный 2 6 2 3 5 3" xfId="20834"/>
    <cellStyle name="Обычный 2 6 2 3 6" xfId="8546"/>
    <cellStyle name="Обычный 2 6 2 3 6 2" xfId="24930"/>
    <cellStyle name="Обычный 2 6 2 3 7" xfId="16738"/>
    <cellStyle name="Обычный 2 6 2 4" xfId="610"/>
    <cellStyle name="Обычный 2 6 2 4 2" xfId="1634"/>
    <cellStyle name="Обычный 2 6 2 4 2 2" xfId="3682"/>
    <cellStyle name="Обычный 2 6 2 4 2 2 2" xfId="7778"/>
    <cellStyle name="Обычный 2 6 2 4 2 2 2 2" xfId="15970"/>
    <cellStyle name="Обычный 2 6 2 4 2 2 2 2 2" xfId="32354"/>
    <cellStyle name="Обычный 2 6 2 4 2 2 2 3" xfId="24162"/>
    <cellStyle name="Обычный 2 6 2 4 2 2 3" xfId="11874"/>
    <cellStyle name="Обычный 2 6 2 4 2 2 3 2" xfId="28258"/>
    <cellStyle name="Обычный 2 6 2 4 2 2 4" xfId="20066"/>
    <cellStyle name="Обычный 2 6 2 4 2 3" xfId="5730"/>
    <cellStyle name="Обычный 2 6 2 4 2 3 2" xfId="13922"/>
    <cellStyle name="Обычный 2 6 2 4 2 3 2 2" xfId="30306"/>
    <cellStyle name="Обычный 2 6 2 4 2 3 3" xfId="22114"/>
    <cellStyle name="Обычный 2 6 2 4 2 4" xfId="9826"/>
    <cellStyle name="Обычный 2 6 2 4 2 4 2" xfId="26210"/>
    <cellStyle name="Обычный 2 6 2 4 2 5" xfId="18018"/>
    <cellStyle name="Обычный 2 6 2 4 3" xfId="2658"/>
    <cellStyle name="Обычный 2 6 2 4 3 2" xfId="6754"/>
    <cellStyle name="Обычный 2 6 2 4 3 2 2" xfId="14946"/>
    <cellStyle name="Обычный 2 6 2 4 3 2 2 2" xfId="31330"/>
    <cellStyle name="Обычный 2 6 2 4 3 2 3" xfId="23138"/>
    <cellStyle name="Обычный 2 6 2 4 3 3" xfId="10850"/>
    <cellStyle name="Обычный 2 6 2 4 3 3 2" xfId="27234"/>
    <cellStyle name="Обычный 2 6 2 4 3 4" xfId="19042"/>
    <cellStyle name="Обычный 2 6 2 4 4" xfId="4706"/>
    <cellStyle name="Обычный 2 6 2 4 4 2" xfId="12898"/>
    <cellStyle name="Обычный 2 6 2 4 4 2 2" xfId="29282"/>
    <cellStyle name="Обычный 2 6 2 4 4 3" xfId="21090"/>
    <cellStyle name="Обычный 2 6 2 4 5" xfId="8802"/>
    <cellStyle name="Обычный 2 6 2 4 5 2" xfId="25186"/>
    <cellStyle name="Обычный 2 6 2 4 6" xfId="16994"/>
    <cellStyle name="Обычный 2 6 2 5" xfId="1122"/>
    <cellStyle name="Обычный 2 6 2 5 2" xfId="3170"/>
    <cellStyle name="Обычный 2 6 2 5 2 2" xfId="7266"/>
    <cellStyle name="Обычный 2 6 2 5 2 2 2" xfId="15458"/>
    <cellStyle name="Обычный 2 6 2 5 2 2 2 2" xfId="31842"/>
    <cellStyle name="Обычный 2 6 2 5 2 2 3" xfId="23650"/>
    <cellStyle name="Обычный 2 6 2 5 2 3" xfId="11362"/>
    <cellStyle name="Обычный 2 6 2 5 2 3 2" xfId="27746"/>
    <cellStyle name="Обычный 2 6 2 5 2 4" xfId="19554"/>
    <cellStyle name="Обычный 2 6 2 5 3" xfId="5218"/>
    <cellStyle name="Обычный 2 6 2 5 3 2" xfId="13410"/>
    <cellStyle name="Обычный 2 6 2 5 3 2 2" xfId="29794"/>
    <cellStyle name="Обычный 2 6 2 5 3 3" xfId="21602"/>
    <cellStyle name="Обычный 2 6 2 5 4" xfId="9314"/>
    <cellStyle name="Обычный 2 6 2 5 4 2" xfId="25698"/>
    <cellStyle name="Обычный 2 6 2 5 5" xfId="17506"/>
    <cellStyle name="Обычный 2 6 2 6" xfId="2146"/>
    <cellStyle name="Обычный 2 6 2 6 2" xfId="6242"/>
    <cellStyle name="Обычный 2 6 2 6 2 2" xfId="14434"/>
    <cellStyle name="Обычный 2 6 2 6 2 2 2" xfId="30818"/>
    <cellStyle name="Обычный 2 6 2 6 2 3" xfId="22626"/>
    <cellStyle name="Обычный 2 6 2 6 3" xfId="10338"/>
    <cellStyle name="Обычный 2 6 2 6 3 2" xfId="26722"/>
    <cellStyle name="Обычный 2 6 2 6 4" xfId="18530"/>
    <cellStyle name="Обычный 2 6 2 7" xfId="4194"/>
    <cellStyle name="Обычный 2 6 2 7 2" xfId="12386"/>
    <cellStyle name="Обычный 2 6 2 7 2 2" xfId="28770"/>
    <cellStyle name="Обычный 2 6 2 7 3" xfId="20578"/>
    <cellStyle name="Обычный 2 6 2 8" xfId="8290"/>
    <cellStyle name="Обычный 2 6 2 8 2" xfId="24674"/>
    <cellStyle name="Обычный 2 6 2 9" xfId="16482"/>
    <cellStyle name="Обычный 2 6 3" xfId="162"/>
    <cellStyle name="Обычный 2 6 3 2" xfId="418"/>
    <cellStyle name="Обычный 2 6 3 2 2" xfId="930"/>
    <cellStyle name="Обычный 2 6 3 2 2 2" xfId="1954"/>
    <cellStyle name="Обычный 2 6 3 2 2 2 2" xfId="4002"/>
    <cellStyle name="Обычный 2 6 3 2 2 2 2 2" xfId="8098"/>
    <cellStyle name="Обычный 2 6 3 2 2 2 2 2 2" xfId="16290"/>
    <cellStyle name="Обычный 2 6 3 2 2 2 2 2 2 2" xfId="32674"/>
    <cellStyle name="Обычный 2 6 3 2 2 2 2 2 3" xfId="24482"/>
    <cellStyle name="Обычный 2 6 3 2 2 2 2 3" xfId="12194"/>
    <cellStyle name="Обычный 2 6 3 2 2 2 2 3 2" xfId="28578"/>
    <cellStyle name="Обычный 2 6 3 2 2 2 2 4" xfId="20386"/>
    <cellStyle name="Обычный 2 6 3 2 2 2 3" xfId="6050"/>
    <cellStyle name="Обычный 2 6 3 2 2 2 3 2" xfId="14242"/>
    <cellStyle name="Обычный 2 6 3 2 2 2 3 2 2" xfId="30626"/>
    <cellStyle name="Обычный 2 6 3 2 2 2 3 3" xfId="22434"/>
    <cellStyle name="Обычный 2 6 3 2 2 2 4" xfId="10146"/>
    <cellStyle name="Обычный 2 6 3 2 2 2 4 2" xfId="26530"/>
    <cellStyle name="Обычный 2 6 3 2 2 2 5" xfId="18338"/>
    <cellStyle name="Обычный 2 6 3 2 2 3" xfId="2978"/>
    <cellStyle name="Обычный 2 6 3 2 2 3 2" xfId="7074"/>
    <cellStyle name="Обычный 2 6 3 2 2 3 2 2" xfId="15266"/>
    <cellStyle name="Обычный 2 6 3 2 2 3 2 2 2" xfId="31650"/>
    <cellStyle name="Обычный 2 6 3 2 2 3 2 3" xfId="23458"/>
    <cellStyle name="Обычный 2 6 3 2 2 3 3" xfId="11170"/>
    <cellStyle name="Обычный 2 6 3 2 2 3 3 2" xfId="27554"/>
    <cellStyle name="Обычный 2 6 3 2 2 3 4" xfId="19362"/>
    <cellStyle name="Обычный 2 6 3 2 2 4" xfId="5026"/>
    <cellStyle name="Обычный 2 6 3 2 2 4 2" xfId="13218"/>
    <cellStyle name="Обычный 2 6 3 2 2 4 2 2" xfId="29602"/>
    <cellStyle name="Обычный 2 6 3 2 2 4 3" xfId="21410"/>
    <cellStyle name="Обычный 2 6 3 2 2 5" xfId="9122"/>
    <cellStyle name="Обычный 2 6 3 2 2 5 2" xfId="25506"/>
    <cellStyle name="Обычный 2 6 3 2 2 6" xfId="17314"/>
    <cellStyle name="Обычный 2 6 3 2 3" xfId="1442"/>
    <cellStyle name="Обычный 2 6 3 2 3 2" xfId="3490"/>
    <cellStyle name="Обычный 2 6 3 2 3 2 2" xfId="7586"/>
    <cellStyle name="Обычный 2 6 3 2 3 2 2 2" xfId="15778"/>
    <cellStyle name="Обычный 2 6 3 2 3 2 2 2 2" xfId="32162"/>
    <cellStyle name="Обычный 2 6 3 2 3 2 2 3" xfId="23970"/>
    <cellStyle name="Обычный 2 6 3 2 3 2 3" xfId="11682"/>
    <cellStyle name="Обычный 2 6 3 2 3 2 3 2" xfId="28066"/>
    <cellStyle name="Обычный 2 6 3 2 3 2 4" xfId="19874"/>
    <cellStyle name="Обычный 2 6 3 2 3 3" xfId="5538"/>
    <cellStyle name="Обычный 2 6 3 2 3 3 2" xfId="13730"/>
    <cellStyle name="Обычный 2 6 3 2 3 3 2 2" xfId="30114"/>
    <cellStyle name="Обычный 2 6 3 2 3 3 3" xfId="21922"/>
    <cellStyle name="Обычный 2 6 3 2 3 4" xfId="9634"/>
    <cellStyle name="Обычный 2 6 3 2 3 4 2" xfId="26018"/>
    <cellStyle name="Обычный 2 6 3 2 3 5" xfId="17826"/>
    <cellStyle name="Обычный 2 6 3 2 4" xfId="2466"/>
    <cellStyle name="Обычный 2 6 3 2 4 2" xfId="6562"/>
    <cellStyle name="Обычный 2 6 3 2 4 2 2" xfId="14754"/>
    <cellStyle name="Обычный 2 6 3 2 4 2 2 2" xfId="31138"/>
    <cellStyle name="Обычный 2 6 3 2 4 2 3" xfId="22946"/>
    <cellStyle name="Обычный 2 6 3 2 4 3" xfId="10658"/>
    <cellStyle name="Обычный 2 6 3 2 4 3 2" xfId="27042"/>
    <cellStyle name="Обычный 2 6 3 2 4 4" xfId="18850"/>
    <cellStyle name="Обычный 2 6 3 2 5" xfId="4514"/>
    <cellStyle name="Обычный 2 6 3 2 5 2" xfId="12706"/>
    <cellStyle name="Обычный 2 6 3 2 5 2 2" xfId="29090"/>
    <cellStyle name="Обычный 2 6 3 2 5 3" xfId="20898"/>
    <cellStyle name="Обычный 2 6 3 2 6" xfId="8610"/>
    <cellStyle name="Обычный 2 6 3 2 6 2" xfId="24994"/>
    <cellStyle name="Обычный 2 6 3 2 7" xfId="16802"/>
    <cellStyle name="Обычный 2 6 3 3" xfId="674"/>
    <cellStyle name="Обычный 2 6 3 3 2" xfId="1698"/>
    <cellStyle name="Обычный 2 6 3 3 2 2" xfId="3746"/>
    <cellStyle name="Обычный 2 6 3 3 2 2 2" xfId="7842"/>
    <cellStyle name="Обычный 2 6 3 3 2 2 2 2" xfId="16034"/>
    <cellStyle name="Обычный 2 6 3 3 2 2 2 2 2" xfId="32418"/>
    <cellStyle name="Обычный 2 6 3 3 2 2 2 3" xfId="24226"/>
    <cellStyle name="Обычный 2 6 3 3 2 2 3" xfId="11938"/>
    <cellStyle name="Обычный 2 6 3 3 2 2 3 2" xfId="28322"/>
    <cellStyle name="Обычный 2 6 3 3 2 2 4" xfId="20130"/>
    <cellStyle name="Обычный 2 6 3 3 2 3" xfId="5794"/>
    <cellStyle name="Обычный 2 6 3 3 2 3 2" xfId="13986"/>
    <cellStyle name="Обычный 2 6 3 3 2 3 2 2" xfId="30370"/>
    <cellStyle name="Обычный 2 6 3 3 2 3 3" xfId="22178"/>
    <cellStyle name="Обычный 2 6 3 3 2 4" xfId="9890"/>
    <cellStyle name="Обычный 2 6 3 3 2 4 2" xfId="26274"/>
    <cellStyle name="Обычный 2 6 3 3 2 5" xfId="18082"/>
    <cellStyle name="Обычный 2 6 3 3 3" xfId="2722"/>
    <cellStyle name="Обычный 2 6 3 3 3 2" xfId="6818"/>
    <cellStyle name="Обычный 2 6 3 3 3 2 2" xfId="15010"/>
    <cellStyle name="Обычный 2 6 3 3 3 2 2 2" xfId="31394"/>
    <cellStyle name="Обычный 2 6 3 3 3 2 3" xfId="23202"/>
    <cellStyle name="Обычный 2 6 3 3 3 3" xfId="10914"/>
    <cellStyle name="Обычный 2 6 3 3 3 3 2" xfId="27298"/>
    <cellStyle name="Обычный 2 6 3 3 3 4" xfId="19106"/>
    <cellStyle name="Обычный 2 6 3 3 4" xfId="4770"/>
    <cellStyle name="Обычный 2 6 3 3 4 2" xfId="12962"/>
    <cellStyle name="Обычный 2 6 3 3 4 2 2" xfId="29346"/>
    <cellStyle name="Обычный 2 6 3 3 4 3" xfId="21154"/>
    <cellStyle name="Обычный 2 6 3 3 5" xfId="8866"/>
    <cellStyle name="Обычный 2 6 3 3 5 2" xfId="25250"/>
    <cellStyle name="Обычный 2 6 3 3 6" xfId="17058"/>
    <cellStyle name="Обычный 2 6 3 4" xfId="1186"/>
    <cellStyle name="Обычный 2 6 3 4 2" xfId="3234"/>
    <cellStyle name="Обычный 2 6 3 4 2 2" xfId="7330"/>
    <cellStyle name="Обычный 2 6 3 4 2 2 2" xfId="15522"/>
    <cellStyle name="Обычный 2 6 3 4 2 2 2 2" xfId="31906"/>
    <cellStyle name="Обычный 2 6 3 4 2 2 3" xfId="23714"/>
    <cellStyle name="Обычный 2 6 3 4 2 3" xfId="11426"/>
    <cellStyle name="Обычный 2 6 3 4 2 3 2" xfId="27810"/>
    <cellStyle name="Обычный 2 6 3 4 2 4" xfId="19618"/>
    <cellStyle name="Обычный 2 6 3 4 3" xfId="5282"/>
    <cellStyle name="Обычный 2 6 3 4 3 2" xfId="13474"/>
    <cellStyle name="Обычный 2 6 3 4 3 2 2" xfId="29858"/>
    <cellStyle name="Обычный 2 6 3 4 3 3" xfId="21666"/>
    <cellStyle name="Обычный 2 6 3 4 4" xfId="9378"/>
    <cellStyle name="Обычный 2 6 3 4 4 2" xfId="25762"/>
    <cellStyle name="Обычный 2 6 3 4 5" xfId="17570"/>
    <cellStyle name="Обычный 2 6 3 5" xfId="2210"/>
    <cellStyle name="Обычный 2 6 3 5 2" xfId="6306"/>
    <cellStyle name="Обычный 2 6 3 5 2 2" xfId="14498"/>
    <cellStyle name="Обычный 2 6 3 5 2 2 2" xfId="30882"/>
    <cellStyle name="Обычный 2 6 3 5 2 3" xfId="22690"/>
    <cellStyle name="Обычный 2 6 3 5 3" xfId="10402"/>
    <cellStyle name="Обычный 2 6 3 5 3 2" xfId="26786"/>
    <cellStyle name="Обычный 2 6 3 5 4" xfId="18594"/>
    <cellStyle name="Обычный 2 6 3 6" xfId="4258"/>
    <cellStyle name="Обычный 2 6 3 6 2" xfId="12450"/>
    <cellStyle name="Обычный 2 6 3 6 2 2" xfId="28834"/>
    <cellStyle name="Обычный 2 6 3 6 3" xfId="20642"/>
    <cellStyle name="Обычный 2 6 3 7" xfId="8354"/>
    <cellStyle name="Обычный 2 6 3 7 2" xfId="24738"/>
    <cellStyle name="Обычный 2 6 3 8" xfId="16546"/>
    <cellStyle name="Обычный 2 6 4" xfId="290"/>
    <cellStyle name="Обычный 2 6 4 2" xfId="802"/>
    <cellStyle name="Обычный 2 6 4 2 2" xfId="1826"/>
    <cellStyle name="Обычный 2 6 4 2 2 2" xfId="3874"/>
    <cellStyle name="Обычный 2 6 4 2 2 2 2" xfId="7970"/>
    <cellStyle name="Обычный 2 6 4 2 2 2 2 2" xfId="16162"/>
    <cellStyle name="Обычный 2 6 4 2 2 2 2 2 2" xfId="32546"/>
    <cellStyle name="Обычный 2 6 4 2 2 2 2 3" xfId="24354"/>
    <cellStyle name="Обычный 2 6 4 2 2 2 3" xfId="12066"/>
    <cellStyle name="Обычный 2 6 4 2 2 2 3 2" xfId="28450"/>
    <cellStyle name="Обычный 2 6 4 2 2 2 4" xfId="20258"/>
    <cellStyle name="Обычный 2 6 4 2 2 3" xfId="5922"/>
    <cellStyle name="Обычный 2 6 4 2 2 3 2" xfId="14114"/>
    <cellStyle name="Обычный 2 6 4 2 2 3 2 2" xfId="30498"/>
    <cellStyle name="Обычный 2 6 4 2 2 3 3" xfId="22306"/>
    <cellStyle name="Обычный 2 6 4 2 2 4" xfId="10018"/>
    <cellStyle name="Обычный 2 6 4 2 2 4 2" xfId="26402"/>
    <cellStyle name="Обычный 2 6 4 2 2 5" xfId="18210"/>
    <cellStyle name="Обычный 2 6 4 2 3" xfId="2850"/>
    <cellStyle name="Обычный 2 6 4 2 3 2" xfId="6946"/>
    <cellStyle name="Обычный 2 6 4 2 3 2 2" xfId="15138"/>
    <cellStyle name="Обычный 2 6 4 2 3 2 2 2" xfId="31522"/>
    <cellStyle name="Обычный 2 6 4 2 3 2 3" xfId="23330"/>
    <cellStyle name="Обычный 2 6 4 2 3 3" xfId="11042"/>
    <cellStyle name="Обычный 2 6 4 2 3 3 2" xfId="27426"/>
    <cellStyle name="Обычный 2 6 4 2 3 4" xfId="19234"/>
    <cellStyle name="Обычный 2 6 4 2 4" xfId="4898"/>
    <cellStyle name="Обычный 2 6 4 2 4 2" xfId="13090"/>
    <cellStyle name="Обычный 2 6 4 2 4 2 2" xfId="29474"/>
    <cellStyle name="Обычный 2 6 4 2 4 3" xfId="21282"/>
    <cellStyle name="Обычный 2 6 4 2 5" xfId="8994"/>
    <cellStyle name="Обычный 2 6 4 2 5 2" xfId="25378"/>
    <cellStyle name="Обычный 2 6 4 2 6" xfId="17186"/>
    <cellStyle name="Обычный 2 6 4 3" xfId="1314"/>
    <cellStyle name="Обычный 2 6 4 3 2" xfId="3362"/>
    <cellStyle name="Обычный 2 6 4 3 2 2" xfId="7458"/>
    <cellStyle name="Обычный 2 6 4 3 2 2 2" xfId="15650"/>
    <cellStyle name="Обычный 2 6 4 3 2 2 2 2" xfId="32034"/>
    <cellStyle name="Обычный 2 6 4 3 2 2 3" xfId="23842"/>
    <cellStyle name="Обычный 2 6 4 3 2 3" xfId="11554"/>
    <cellStyle name="Обычный 2 6 4 3 2 3 2" xfId="27938"/>
    <cellStyle name="Обычный 2 6 4 3 2 4" xfId="19746"/>
    <cellStyle name="Обычный 2 6 4 3 3" xfId="5410"/>
    <cellStyle name="Обычный 2 6 4 3 3 2" xfId="13602"/>
    <cellStyle name="Обычный 2 6 4 3 3 2 2" xfId="29986"/>
    <cellStyle name="Обычный 2 6 4 3 3 3" xfId="21794"/>
    <cellStyle name="Обычный 2 6 4 3 4" xfId="9506"/>
    <cellStyle name="Обычный 2 6 4 3 4 2" xfId="25890"/>
    <cellStyle name="Обычный 2 6 4 3 5" xfId="17698"/>
    <cellStyle name="Обычный 2 6 4 4" xfId="2338"/>
    <cellStyle name="Обычный 2 6 4 4 2" xfId="6434"/>
    <cellStyle name="Обычный 2 6 4 4 2 2" xfId="14626"/>
    <cellStyle name="Обычный 2 6 4 4 2 2 2" xfId="31010"/>
    <cellStyle name="Обычный 2 6 4 4 2 3" xfId="22818"/>
    <cellStyle name="Обычный 2 6 4 4 3" xfId="10530"/>
    <cellStyle name="Обычный 2 6 4 4 3 2" xfId="26914"/>
    <cellStyle name="Обычный 2 6 4 4 4" xfId="18722"/>
    <cellStyle name="Обычный 2 6 4 5" xfId="4386"/>
    <cellStyle name="Обычный 2 6 4 5 2" xfId="12578"/>
    <cellStyle name="Обычный 2 6 4 5 2 2" xfId="28962"/>
    <cellStyle name="Обычный 2 6 4 5 3" xfId="20770"/>
    <cellStyle name="Обычный 2 6 4 6" xfId="8482"/>
    <cellStyle name="Обычный 2 6 4 6 2" xfId="24866"/>
    <cellStyle name="Обычный 2 6 4 7" xfId="16674"/>
    <cellStyle name="Обычный 2 6 5" xfId="546"/>
    <cellStyle name="Обычный 2 6 5 2" xfId="1570"/>
    <cellStyle name="Обычный 2 6 5 2 2" xfId="3618"/>
    <cellStyle name="Обычный 2 6 5 2 2 2" xfId="7714"/>
    <cellStyle name="Обычный 2 6 5 2 2 2 2" xfId="15906"/>
    <cellStyle name="Обычный 2 6 5 2 2 2 2 2" xfId="32290"/>
    <cellStyle name="Обычный 2 6 5 2 2 2 3" xfId="24098"/>
    <cellStyle name="Обычный 2 6 5 2 2 3" xfId="11810"/>
    <cellStyle name="Обычный 2 6 5 2 2 3 2" xfId="28194"/>
    <cellStyle name="Обычный 2 6 5 2 2 4" xfId="20002"/>
    <cellStyle name="Обычный 2 6 5 2 3" xfId="5666"/>
    <cellStyle name="Обычный 2 6 5 2 3 2" xfId="13858"/>
    <cellStyle name="Обычный 2 6 5 2 3 2 2" xfId="30242"/>
    <cellStyle name="Обычный 2 6 5 2 3 3" xfId="22050"/>
    <cellStyle name="Обычный 2 6 5 2 4" xfId="9762"/>
    <cellStyle name="Обычный 2 6 5 2 4 2" xfId="26146"/>
    <cellStyle name="Обычный 2 6 5 2 5" xfId="17954"/>
    <cellStyle name="Обычный 2 6 5 3" xfId="2594"/>
    <cellStyle name="Обычный 2 6 5 3 2" xfId="6690"/>
    <cellStyle name="Обычный 2 6 5 3 2 2" xfId="14882"/>
    <cellStyle name="Обычный 2 6 5 3 2 2 2" xfId="31266"/>
    <cellStyle name="Обычный 2 6 5 3 2 3" xfId="23074"/>
    <cellStyle name="Обычный 2 6 5 3 3" xfId="10786"/>
    <cellStyle name="Обычный 2 6 5 3 3 2" xfId="27170"/>
    <cellStyle name="Обычный 2 6 5 3 4" xfId="18978"/>
    <cellStyle name="Обычный 2 6 5 4" xfId="4642"/>
    <cellStyle name="Обычный 2 6 5 4 2" xfId="12834"/>
    <cellStyle name="Обычный 2 6 5 4 2 2" xfId="29218"/>
    <cellStyle name="Обычный 2 6 5 4 3" xfId="21026"/>
    <cellStyle name="Обычный 2 6 5 5" xfId="8738"/>
    <cellStyle name="Обычный 2 6 5 5 2" xfId="25122"/>
    <cellStyle name="Обычный 2 6 5 6" xfId="16930"/>
    <cellStyle name="Обычный 2 6 6" xfId="1058"/>
    <cellStyle name="Обычный 2 6 6 2" xfId="3106"/>
    <cellStyle name="Обычный 2 6 6 2 2" xfId="7202"/>
    <cellStyle name="Обычный 2 6 6 2 2 2" xfId="15394"/>
    <cellStyle name="Обычный 2 6 6 2 2 2 2" xfId="31778"/>
    <cellStyle name="Обычный 2 6 6 2 2 3" xfId="23586"/>
    <cellStyle name="Обычный 2 6 6 2 3" xfId="11298"/>
    <cellStyle name="Обычный 2 6 6 2 3 2" xfId="27682"/>
    <cellStyle name="Обычный 2 6 6 2 4" xfId="19490"/>
    <cellStyle name="Обычный 2 6 6 3" xfId="5154"/>
    <cellStyle name="Обычный 2 6 6 3 2" xfId="13346"/>
    <cellStyle name="Обычный 2 6 6 3 2 2" xfId="29730"/>
    <cellStyle name="Обычный 2 6 6 3 3" xfId="21538"/>
    <cellStyle name="Обычный 2 6 6 4" xfId="9250"/>
    <cellStyle name="Обычный 2 6 6 4 2" xfId="25634"/>
    <cellStyle name="Обычный 2 6 6 5" xfId="17442"/>
    <cellStyle name="Обычный 2 6 7" xfId="2082"/>
    <cellStyle name="Обычный 2 6 7 2" xfId="6178"/>
    <cellStyle name="Обычный 2 6 7 2 2" xfId="14370"/>
    <cellStyle name="Обычный 2 6 7 2 2 2" xfId="30754"/>
    <cellStyle name="Обычный 2 6 7 2 3" xfId="22562"/>
    <cellStyle name="Обычный 2 6 7 3" xfId="10274"/>
    <cellStyle name="Обычный 2 6 7 3 2" xfId="26658"/>
    <cellStyle name="Обычный 2 6 7 4" xfId="18466"/>
    <cellStyle name="Обычный 2 6 8" xfId="4130"/>
    <cellStyle name="Обычный 2 6 8 2" xfId="12322"/>
    <cellStyle name="Обычный 2 6 8 2 2" xfId="28706"/>
    <cellStyle name="Обычный 2 6 8 3" xfId="20514"/>
    <cellStyle name="Обычный 2 6 9" xfId="8226"/>
    <cellStyle name="Обычный 2 6 9 2" xfId="24610"/>
    <cellStyle name="Обычный 2 7" xfId="66"/>
    <cellStyle name="Обычный 2 7 2" xfId="194"/>
    <cellStyle name="Обычный 2 7 2 2" xfId="450"/>
    <cellStyle name="Обычный 2 7 2 2 2" xfId="962"/>
    <cellStyle name="Обычный 2 7 2 2 2 2" xfId="1986"/>
    <cellStyle name="Обычный 2 7 2 2 2 2 2" xfId="4034"/>
    <cellStyle name="Обычный 2 7 2 2 2 2 2 2" xfId="8130"/>
    <cellStyle name="Обычный 2 7 2 2 2 2 2 2 2" xfId="16322"/>
    <cellStyle name="Обычный 2 7 2 2 2 2 2 2 2 2" xfId="32706"/>
    <cellStyle name="Обычный 2 7 2 2 2 2 2 2 3" xfId="24514"/>
    <cellStyle name="Обычный 2 7 2 2 2 2 2 3" xfId="12226"/>
    <cellStyle name="Обычный 2 7 2 2 2 2 2 3 2" xfId="28610"/>
    <cellStyle name="Обычный 2 7 2 2 2 2 2 4" xfId="20418"/>
    <cellStyle name="Обычный 2 7 2 2 2 2 3" xfId="6082"/>
    <cellStyle name="Обычный 2 7 2 2 2 2 3 2" xfId="14274"/>
    <cellStyle name="Обычный 2 7 2 2 2 2 3 2 2" xfId="30658"/>
    <cellStyle name="Обычный 2 7 2 2 2 2 3 3" xfId="22466"/>
    <cellStyle name="Обычный 2 7 2 2 2 2 4" xfId="10178"/>
    <cellStyle name="Обычный 2 7 2 2 2 2 4 2" xfId="26562"/>
    <cellStyle name="Обычный 2 7 2 2 2 2 5" xfId="18370"/>
    <cellStyle name="Обычный 2 7 2 2 2 3" xfId="3010"/>
    <cellStyle name="Обычный 2 7 2 2 2 3 2" xfId="7106"/>
    <cellStyle name="Обычный 2 7 2 2 2 3 2 2" xfId="15298"/>
    <cellStyle name="Обычный 2 7 2 2 2 3 2 2 2" xfId="31682"/>
    <cellStyle name="Обычный 2 7 2 2 2 3 2 3" xfId="23490"/>
    <cellStyle name="Обычный 2 7 2 2 2 3 3" xfId="11202"/>
    <cellStyle name="Обычный 2 7 2 2 2 3 3 2" xfId="27586"/>
    <cellStyle name="Обычный 2 7 2 2 2 3 4" xfId="19394"/>
    <cellStyle name="Обычный 2 7 2 2 2 4" xfId="5058"/>
    <cellStyle name="Обычный 2 7 2 2 2 4 2" xfId="13250"/>
    <cellStyle name="Обычный 2 7 2 2 2 4 2 2" xfId="29634"/>
    <cellStyle name="Обычный 2 7 2 2 2 4 3" xfId="21442"/>
    <cellStyle name="Обычный 2 7 2 2 2 5" xfId="9154"/>
    <cellStyle name="Обычный 2 7 2 2 2 5 2" xfId="25538"/>
    <cellStyle name="Обычный 2 7 2 2 2 6" xfId="17346"/>
    <cellStyle name="Обычный 2 7 2 2 3" xfId="1474"/>
    <cellStyle name="Обычный 2 7 2 2 3 2" xfId="3522"/>
    <cellStyle name="Обычный 2 7 2 2 3 2 2" xfId="7618"/>
    <cellStyle name="Обычный 2 7 2 2 3 2 2 2" xfId="15810"/>
    <cellStyle name="Обычный 2 7 2 2 3 2 2 2 2" xfId="32194"/>
    <cellStyle name="Обычный 2 7 2 2 3 2 2 3" xfId="24002"/>
    <cellStyle name="Обычный 2 7 2 2 3 2 3" xfId="11714"/>
    <cellStyle name="Обычный 2 7 2 2 3 2 3 2" xfId="28098"/>
    <cellStyle name="Обычный 2 7 2 2 3 2 4" xfId="19906"/>
    <cellStyle name="Обычный 2 7 2 2 3 3" xfId="5570"/>
    <cellStyle name="Обычный 2 7 2 2 3 3 2" xfId="13762"/>
    <cellStyle name="Обычный 2 7 2 2 3 3 2 2" xfId="30146"/>
    <cellStyle name="Обычный 2 7 2 2 3 3 3" xfId="21954"/>
    <cellStyle name="Обычный 2 7 2 2 3 4" xfId="9666"/>
    <cellStyle name="Обычный 2 7 2 2 3 4 2" xfId="26050"/>
    <cellStyle name="Обычный 2 7 2 2 3 5" xfId="17858"/>
    <cellStyle name="Обычный 2 7 2 2 4" xfId="2498"/>
    <cellStyle name="Обычный 2 7 2 2 4 2" xfId="6594"/>
    <cellStyle name="Обычный 2 7 2 2 4 2 2" xfId="14786"/>
    <cellStyle name="Обычный 2 7 2 2 4 2 2 2" xfId="31170"/>
    <cellStyle name="Обычный 2 7 2 2 4 2 3" xfId="22978"/>
    <cellStyle name="Обычный 2 7 2 2 4 3" xfId="10690"/>
    <cellStyle name="Обычный 2 7 2 2 4 3 2" xfId="27074"/>
    <cellStyle name="Обычный 2 7 2 2 4 4" xfId="18882"/>
    <cellStyle name="Обычный 2 7 2 2 5" xfId="4546"/>
    <cellStyle name="Обычный 2 7 2 2 5 2" xfId="12738"/>
    <cellStyle name="Обычный 2 7 2 2 5 2 2" xfId="29122"/>
    <cellStyle name="Обычный 2 7 2 2 5 3" xfId="20930"/>
    <cellStyle name="Обычный 2 7 2 2 6" xfId="8642"/>
    <cellStyle name="Обычный 2 7 2 2 6 2" xfId="25026"/>
    <cellStyle name="Обычный 2 7 2 2 7" xfId="16834"/>
    <cellStyle name="Обычный 2 7 2 3" xfId="706"/>
    <cellStyle name="Обычный 2 7 2 3 2" xfId="1730"/>
    <cellStyle name="Обычный 2 7 2 3 2 2" xfId="3778"/>
    <cellStyle name="Обычный 2 7 2 3 2 2 2" xfId="7874"/>
    <cellStyle name="Обычный 2 7 2 3 2 2 2 2" xfId="16066"/>
    <cellStyle name="Обычный 2 7 2 3 2 2 2 2 2" xfId="32450"/>
    <cellStyle name="Обычный 2 7 2 3 2 2 2 3" xfId="24258"/>
    <cellStyle name="Обычный 2 7 2 3 2 2 3" xfId="11970"/>
    <cellStyle name="Обычный 2 7 2 3 2 2 3 2" xfId="28354"/>
    <cellStyle name="Обычный 2 7 2 3 2 2 4" xfId="20162"/>
    <cellStyle name="Обычный 2 7 2 3 2 3" xfId="5826"/>
    <cellStyle name="Обычный 2 7 2 3 2 3 2" xfId="14018"/>
    <cellStyle name="Обычный 2 7 2 3 2 3 2 2" xfId="30402"/>
    <cellStyle name="Обычный 2 7 2 3 2 3 3" xfId="22210"/>
    <cellStyle name="Обычный 2 7 2 3 2 4" xfId="9922"/>
    <cellStyle name="Обычный 2 7 2 3 2 4 2" xfId="26306"/>
    <cellStyle name="Обычный 2 7 2 3 2 5" xfId="18114"/>
    <cellStyle name="Обычный 2 7 2 3 3" xfId="2754"/>
    <cellStyle name="Обычный 2 7 2 3 3 2" xfId="6850"/>
    <cellStyle name="Обычный 2 7 2 3 3 2 2" xfId="15042"/>
    <cellStyle name="Обычный 2 7 2 3 3 2 2 2" xfId="31426"/>
    <cellStyle name="Обычный 2 7 2 3 3 2 3" xfId="23234"/>
    <cellStyle name="Обычный 2 7 2 3 3 3" xfId="10946"/>
    <cellStyle name="Обычный 2 7 2 3 3 3 2" xfId="27330"/>
    <cellStyle name="Обычный 2 7 2 3 3 4" xfId="19138"/>
    <cellStyle name="Обычный 2 7 2 3 4" xfId="4802"/>
    <cellStyle name="Обычный 2 7 2 3 4 2" xfId="12994"/>
    <cellStyle name="Обычный 2 7 2 3 4 2 2" xfId="29378"/>
    <cellStyle name="Обычный 2 7 2 3 4 3" xfId="21186"/>
    <cellStyle name="Обычный 2 7 2 3 5" xfId="8898"/>
    <cellStyle name="Обычный 2 7 2 3 5 2" xfId="25282"/>
    <cellStyle name="Обычный 2 7 2 3 6" xfId="17090"/>
    <cellStyle name="Обычный 2 7 2 4" xfId="1218"/>
    <cellStyle name="Обычный 2 7 2 4 2" xfId="3266"/>
    <cellStyle name="Обычный 2 7 2 4 2 2" xfId="7362"/>
    <cellStyle name="Обычный 2 7 2 4 2 2 2" xfId="15554"/>
    <cellStyle name="Обычный 2 7 2 4 2 2 2 2" xfId="31938"/>
    <cellStyle name="Обычный 2 7 2 4 2 2 3" xfId="23746"/>
    <cellStyle name="Обычный 2 7 2 4 2 3" xfId="11458"/>
    <cellStyle name="Обычный 2 7 2 4 2 3 2" xfId="27842"/>
    <cellStyle name="Обычный 2 7 2 4 2 4" xfId="19650"/>
    <cellStyle name="Обычный 2 7 2 4 3" xfId="5314"/>
    <cellStyle name="Обычный 2 7 2 4 3 2" xfId="13506"/>
    <cellStyle name="Обычный 2 7 2 4 3 2 2" xfId="29890"/>
    <cellStyle name="Обычный 2 7 2 4 3 3" xfId="21698"/>
    <cellStyle name="Обычный 2 7 2 4 4" xfId="9410"/>
    <cellStyle name="Обычный 2 7 2 4 4 2" xfId="25794"/>
    <cellStyle name="Обычный 2 7 2 4 5" xfId="17602"/>
    <cellStyle name="Обычный 2 7 2 5" xfId="2242"/>
    <cellStyle name="Обычный 2 7 2 5 2" xfId="6338"/>
    <cellStyle name="Обычный 2 7 2 5 2 2" xfId="14530"/>
    <cellStyle name="Обычный 2 7 2 5 2 2 2" xfId="30914"/>
    <cellStyle name="Обычный 2 7 2 5 2 3" xfId="22722"/>
    <cellStyle name="Обычный 2 7 2 5 3" xfId="10434"/>
    <cellStyle name="Обычный 2 7 2 5 3 2" xfId="26818"/>
    <cellStyle name="Обычный 2 7 2 5 4" xfId="18626"/>
    <cellStyle name="Обычный 2 7 2 6" xfId="4290"/>
    <cellStyle name="Обычный 2 7 2 6 2" xfId="12482"/>
    <cellStyle name="Обычный 2 7 2 6 2 2" xfId="28866"/>
    <cellStyle name="Обычный 2 7 2 6 3" xfId="20674"/>
    <cellStyle name="Обычный 2 7 2 7" xfId="8386"/>
    <cellStyle name="Обычный 2 7 2 7 2" xfId="24770"/>
    <cellStyle name="Обычный 2 7 2 8" xfId="16578"/>
    <cellStyle name="Обычный 2 7 3" xfId="322"/>
    <cellStyle name="Обычный 2 7 3 2" xfId="834"/>
    <cellStyle name="Обычный 2 7 3 2 2" xfId="1858"/>
    <cellStyle name="Обычный 2 7 3 2 2 2" xfId="3906"/>
    <cellStyle name="Обычный 2 7 3 2 2 2 2" xfId="8002"/>
    <cellStyle name="Обычный 2 7 3 2 2 2 2 2" xfId="16194"/>
    <cellStyle name="Обычный 2 7 3 2 2 2 2 2 2" xfId="32578"/>
    <cellStyle name="Обычный 2 7 3 2 2 2 2 3" xfId="24386"/>
    <cellStyle name="Обычный 2 7 3 2 2 2 3" xfId="12098"/>
    <cellStyle name="Обычный 2 7 3 2 2 2 3 2" xfId="28482"/>
    <cellStyle name="Обычный 2 7 3 2 2 2 4" xfId="20290"/>
    <cellStyle name="Обычный 2 7 3 2 2 3" xfId="5954"/>
    <cellStyle name="Обычный 2 7 3 2 2 3 2" xfId="14146"/>
    <cellStyle name="Обычный 2 7 3 2 2 3 2 2" xfId="30530"/>
    <cellStyle name="Обычный 2 7 3 2 2 3 3" xfId="22338"/>
    <cellStyle name="Обычный 2 7 3 2 2 4" xfId="10050"/>
    <cellStyle name="Обычный 2 7 3 2 2 4 2" xfId="26434"/>
    <cellStyle name="Обычный 2 7 3 2 2 5" xfId="18242"/>
    <cellStyle name="Обычный 2 7 3 2 3" xfId="2882"/>
    <cellStyle name="Обычный 2 7 3 2 3 2" xfId="6978"/>
    <cellStyle name="Обычный 2 7 3 2 3 2 2" xfId="15170"/>
    <cellStyle name="Обычный 2 7 3 2 3 2 2 2" xfId="31554"/>
    <cellStyle name="Обычный 2 7 3 2 3 2 3" xfId="23362"/>
    <cellStyle name="Обычный 2 7 3 2 3 3" xfId="11074"/>
    <cellStyle name="Обычный 2 7 3 2 3 3 2" xfId="27458"/>
    <cellStyle name="Обычный 2 7 3 2 3 4" xfId="19266"/>
    <cellStyle name="Обычный 2 7 3 2 4" xfId="4930"/>
    <cellStyle name="Обычный 2 7 3 2 4 2" xfId="13122"/>
    <cellStyle name="Обычный 2 7 3 2 4 2 2" xfId="29506"/>
    <cellStyle name="Обычный 2 7 3 2 4 3" xfId="21314"/>
    <cellStyle name="Обычный 2 7 3 2 5" xfId="9026"/>
    <cellStyle name="Обычный 2 7 3 2 5 2" xfId="25410"/>
    <cellStyle name="Обычный 2 7 3 2 6" xfId="17218"/>
    <cellStyle name="Обычный 2 7 3 3" xfId="1346"/>
    <cellStyle name="Обычный 2 7 3 3 2" xfId="3394"/>
    <cellStyle name="Обычный 2 7 3 3 2 2" xfId="7490"/>
    <cellStyle name="Обычный 2 7 3 3 2 2 2" xfId="15682"/>
    <cellStyle name="Обычный 2 7 3 3 2 2 2 2" xfId="32066"/>
    <cellStyle name="Обычный 2 7 3 3 2 2 3" xfId="23874"/>
    <cellStyle name="Обычный 2 7 3 3 2 3" xfId="11586"/>
    <cellStyle name="Обычный 2 7 3 3 2 3 2" xfId="27970"/>
    <cellStyle name="Обычный 2 7 3 3 2 4" xfId="19778"/>
    <cellStyle name="Обычный 2 7 3 3 3" xfId="5442"/>
    <cellStyle name="Обычный 2 7 3 3 3 2" xfId="13634"/>
    <cellStyle name="Обычный 2 7 3 3 3 2 2" xfId="30018"/>
    <cellStyle name="Обычный 2 7 3 3 3 3" xfId="21826"/>
    <cellStyle name="Обычный 2 7 3 3 4" xfId="9538"/>
    <cellStyle name="Обычный 2 7 3 3 4 2" xfId="25922"/>
    <cellStyle name="Обычный 2 7 3 3 5" xfId="17730"/>
    <cellStyle name="Обычный 2 7 3 4" xfId="2370"/>
    <cellStyle name="Обычный 2 7 3 4 2" xfId="6466"/>
    <cellStyle name="Обычный 2 7 3 4 2 2" xfId="14658"/>
    <cellStyle name="Обычный 2 7 3 4 2 2 2" xfId="31042"/>
    <cellStyle name="Обычный 2 7 3 4 2 3" xfId="22850"/>
    <cellStyle name="Обычный 2 7 3 4 3" xfId="10562"/>
    <cellStyle name="Обычный 2 7 3 4 3 2" xfId="26946"/>
    <cellStyle name="Обычный 2 7 3 4 4" xfId="18754"/>
    <cellStyle name="Обычный 2 7 3 5" xfId="4418"/>
    <cellStyle name="Обычный 2 7 3 5 2" xfId="12610"/>
    <cellStyle name="Обычный 2 7 3 5 2 2" xfId="28994"/>
    <cellStyle name="Обычный 2 7 3 5 3" xfId="20802"/>
    <cellStyle name="Обычный 2 7 3 6" xfId="8514"/>
    <cellStyle name="Обычный 2 7 3 6 2" xfId="24898"/>
    <cellStyle name="Обычный 2 7 3 7" xfId="16706"/>
    <cellStyle name="Обычный 2 7 4" xfId="578"/>
    <cellStyle name="Обычный 2 7 4 2" xfId="1602"/>
    <cellStyle name="Обычный 2 7 4 2 2" xfId="3650"/>
    <cellStyle name="Обычный 2 7 4 2 2 2" xfId="7746"/>
    <cellStyle name="Обычный 2 7 4 2 2 2 2" xfId="15938"/>
    <cellStyle name="Обычный 2 7 4 2 2 2 2 2" xfId="32322"/>
    <cellStyle name="Обычный 2 7 4 2 2 2 3" xfId="24130"/>
    <cellStyle name="Обычный 2 7 4 2 2 3" xfId="11842"/>
    <cellStyle name="Обычный 2 7 4 2 2 3 2" xfId="28226"/>
    <cellStyle name="Обычный 2 7 4 2 2 4" xfId="20034"/>
    <cellStyle name="Обычный 2 7 4 2 3" xfId="5698"/>
    <cellStyle name="Обычный 2 7 4 2 3 2" xfId="13890"/>
    <cellStyle name="Обычный 2 7 4 2 3 2 2" xfId="30274"/>
    <cellStyle name="Обычный 2 7 4 2 3 3" xfId="22082"/>
    <cellStyle name="Обычный 2 7 4 2 4" xfId="9794"/>
    <cellStyle name="Обычный 2 7 4 2 4 2" xfId="26178"/>
    <cellStyle name="Обычный 2 7 4 2 5" xfId="17986"/>
    <cellStyle name="Обычный 2 7 4 3" xfId="2626"/>
    <cellStyle name="Обычный 2 7 4 3 2" xfId="6722"/>
    <cellStyle name="Обычный 2 7 4 3 2 2" xfId="14914"/>
    <cellStyle name="Обычный 2 7 4 3 2 2 2" xfId="31298"/>
    <cellStyle name="Обычный 2 7 4 3 2 3" xfId="23106"/>
    <cellStyle name="Обычный 2 7 4 3 3" xfId="10818"/>
    <cellStyle name="Обычный 2 7 4 3 3 2" xfId="27202"/>
    <cellStyle name="Обычный 2 7 4 3 4" xfId="19010"/>
    <cellStyle name="Обычный 2 7 4 4" xfId="4674"/>
    <cellStyle name="Обычный 2 7 4 4 2" xfId="12866"/>
    <cellStyle name="Обычный 2 7 4 4 2 2" xfId="29250"/>
    <cellStyle name="Обычный 2 7 4 4 3" xfId="21058"/>
    <cellStyle name="Обычный 2 7 4 5" xfId="8770"/>
    <cellStyle name="Обычный 2 7 4 5 2" xfId="25154"/>
    <cellStyle name="Обычный 2 7 4 6" xfId="16962"/>
    <cellStyle name="Обычный 2 7 5" xfId="1090"/>
    <cellStyle name="Обычный 2 7 5 2" xfId="3138"/>
    <cellStyle name="Обычный 2 7 5 2 2" xfId="7234"/>
    <cellStyle name="Обычный 2 7 5 2 2 2" xfId="15426"/>
    <cellStyle name="Обычный 2 7 5 2 2 2 2" xfId="31810"/>
    <cellStyle name="Обычный 2 7 5 2 2 3" xfId="23618"/>
    <cellStyle name="Обычный 2 7 5 2 3" xfId="11330"/>
    <cellStyle name="Обычный 2 7 5 2 3 2" xfId="27714"/>
    <cellStyle name="Обычный 2 7 5 2 4" xfId="19522"/>
    <cellStyle name="Обычный 2 7 5 3" xfId="5186"/>
    <cellStyle name="Обычный 2 7 5 3 2" xfId="13378"/>
    <cellStyle name="Обычный 2 7 5 3 2 2" xfId="29762"/>
    <cellStyle name="Обычный 2 7 5 3 3" xfId="21570"/>
    <cellStyle name="Обычный 2 7 5 4" xfId="9282"/>
    <cellStyle name="Обычный 2 7 5 4 2" xfId="25666"/>
    <cellStyle name="Обычный 2 7 5 5" xfId="17474"/>
    <cellStyle name="Обычный 2 7 6" xfId="2114"/>
    <cellStyle name="Обычный 2 7 6 2" xfId="6210"/>
    <cellStyle name="Обычный 2 7 6 2 2" xfId="14402"/>
    <cellStyle name="Обычный 2 7 6 2 2 2" xfId="30786"/>
    <cellStyle name="Обычный 2 7 6 2 3" xfId="22594"/>
    <cellStyle name="Обычный 2 7 6 3" xfId="10306"/>
    <cellStyle name="Обычный 2 7 6 3 2" xfId="26690"/>
    <cellStyle name="Обычный 2 7 6 4" xfId="18498"/>
    <cellStyle name="Обычный 2 7 7" xfId="4162"/>
    <cellStyle name="Обычный 2 7 7 2" xfId="12354"/>
    <cellStyle name="Обычный 2 7 7 2 2" xfId="28738"/>
    <cellStyle name="Обычный 2 7 7 3" xfId="20546"/>
    <cellStyle name="Обычный 2 7 8" xfId="8258"/>
    <cellStyle name="Обычный 2 7 8 2" xfId="24642"/>
    <cellStyle name="Обычный 2 7 9" xfId="16450"/>
    <cellStyle name="Обычный 2 8" xfId="130"/>
    <cellStyle name="Обычный 2 8 2" xfId="386"/>
    <cellStyle name="Обычный 2 8 2 2" xfId="898"/>
    <cellStyle name="Обычный 2 8 2 2 2" xfId="1922"/>
    <cellStyle name="Обычный 2 8 2 2 2 2" xfId="3970"/>
    <cellStyle name="Обычный 2 8 2 2 2 2 2" xfId="8066"/>
    <cellStyle name="Обычный 2 8 2 2 2 2 2 2" xfId="16258"/>
    <cellStyle name="Обычный 2 8 2 2 2 2 2 2 2" xfId="32642"/>
    <cellStyle name="Обычный 2 8 2 2 2 2 2 3" xfId="24450"/>
    <cellStyle name="Обычный 2 8 2 2 2 2 3" xfId="12162"/>
    <cellStyle name="Обычный 2 8 2 2 2 2 3 2" xfId="28546"/>
    <cellStyle name="Обычный 2 8 2 2 2 2 4" xfId="20354"/>
    <cellStyle name="Обычный 2 8 2 2 2 3" xfId="6018"/>
    <cellStyle name="Обычный 2 8 2 2 2 3 2" xfId="14210"/>
    <cellStyle name="Обычный 2 8 2 2 2 3 2 2" xfId="30594"/>
    <cellStyle name="Обычный 2 8 2 2 2 3 3" xfId="22402"/>
    <cellStyle name="Обычный 2 8 2 2 2 4" xfId="10114"/>
    <cellStyle name="Обычный 2 8 2 2 2 4 2" xfId="26498"/>
    <cellStyle name="Обычный 2 8 2 2 2 5" xfId="18306"/>
    <cellStyle name="Обычный 2 8 2 2 3" xfId="2946"/>
    <cellStyle name="Обычный 2 8 2 2 3 2" xfId="7042"/>
    <cellStyle name="Обычный 2 8 2 2 3 2 2" xfId="15234"/>
    <cellStyle name="Обычный 2 8 2 2 3 2 2 2" xfId="31618"/>
    <cellStyle name="Обычный 2 8 2 2 3 2 3" xfId="23426"/>
    <cellStyle name="Обычный 2 8 2 2 3 3" xfId="11138"/>
    <cellStyle name="Обычный 2 8 2 2 3 3 2" xfId="27522"/>
    <cellStyle name="Обычный 2 8 2 2 3 4" xfId="19330"/>
    <cellStyle name="Обычный 2 8 2 2 4" xfId="4994"/>
    <cellStyle name="Обычный 2 8 2 2 4 2" xfId="13186"/>
    <cellStyle name="Обычный 2 8 2 2 4 2 2" xfId="29570"/>
    <cellStyle name="Обычный 2 8 2 2 4 3" xfId="21378"/>
    <cellStyle name="Обычный 2 8 2 2 5" xfId="9090"/>
    <cellStyle name="Обычный 2 8 2 2 5 2" xfId="25474"/>
    <cellStyle name="Обычный 2 8 2 2 6" xfId="17282"/>
    <cellStyle name="Обычный 2 8 2 3" xfId="1410"/>
    <cellStyle name="Обычный 2 8 2 3 2" xfId="3458"/>
    <cellStyle name="Обычный 2 8 2 3 2 2" xfId="7554"/>
    <cellStyle name="Обычный 2 8 2 3 2 2 2" xfId="15746"/>
    <cellStyle name="Обычный 2 8 2 3 2 2 2 2" xfId="32130"/>
    <cellStyle name="Обычный 2 8 2 3 2 2 3" xfId="23938"/>
    <cellStyle name="Обычный 2 8 2 3 2 3" xfId="11650"/>
    <cellStyle name="Обычный 2 8 2 3 2 3 2" xfId="28034"/>
    <cellStyle name="Обычный 2 8 2 3 2 4" xfId="19842"/>
    <cellStyle name="Обычный 2 8 2 3 3" xfId="5506"/>
    <cellStyle name="Обычный 2 8 2 3 3 2" xfId="13698"/>
    <cellStyle name="Обычный 2 8 2 3 3 2 2" xfId="30082"/>
    <cellStyle name="Обычный 2 8 2 3 3 3" xfId="21890"/>
    <cellStyle name="Обычный 2 8 2 3 4" xfId="9602"/>
    <cellStyle name="Обычный 2 8 2 3 4 2" xfId="25986"/>
    <cellStyle name="Обычный 2 8 2 3 5" xfId="17794"/>
    <cellStyle name="Обычный 2 8 2 4" xfId="2434"/>
    <cellStyle name="Обычный 2 8 2 4 2" xfId="6530"/>
    <cellStyle name="Обычный 2 8 2 4 2 2" xfId="14722"/>
    <cellStyle name="Обычный 2 8 2 4 2 2 2" xfId="31106"/>
    <cellStyle name="Обычный 2 8 2 4 2 3" xfId="22914"/>
    <cellStyle name="Обычный 2 8 2 4 3" xfId="10626"/>
    <cellStyle name="Обычный 2 8 2 4 3 2" xfId="27010"/>
    <cellStyle name="Обычный 2 8 2 4 4" xfId="18818"/>
    <cellStyle name="Обычный 2 8 2 5" xfId="4482"/>
    <cellStyle name="Обычный 2 8 2 5 2" xfId="12674"/>
    <cellStyle name="Обычный 2 8 2 5 2 2" xfId="29058"/>
    <cellStyle name="Обычный 2 8 2 5 3" xfId="20866"/>
    <cellStyle name="Обычный 2 8 2 6" xfId="8578"/>
    <cellStyle name="Обычный 2 8 2 6 2" xfId="24962"/>
    <cellStyle name="Обычный 2 8 2 7" xfId="16770"/>
    <cellStyle name="Обычный 2 8 3" xfId="642"/>
    <cellStyle name="Обычный 2 8 3 2" xfId="1666"/>
    <cellStyle name="Обычный 2 8 3 2 2" xfId="3714"/>
    <cellStyle name="Обычный 2 8 3 2 2 2" xfId="7810"/>
    <cellStyle name="Обычный 2 8 3 2 2 2 2" xfId="16002"/>
    <cellStyle name="Обычный 2 8 3 2 2 2 2 2" xfId="32386"/>
    <cellStyle name="Обычный 2 8 3 2 2 2 3" xfId="24194"/>
    <cellStyle name="Обычный 2 8 3 2 2 3" xfId="11906"/>
    <cellStyle name="Обычный 2 8 3 2 2 3 2" xfId="28290"/>
    <cellStyle name="Обычный 2 8 3 2 2 4" xfId="20098"/>
    <cellStyle name="Обычный 2 8 3 2 3" xfId="5762"/>
    <cellStyle name="Обычный 2 8 3 2 3 2" xfId="13954"/>
    <cellStyle name="Обычный 2 8 3 2 3 2 2" xfId="30338"/>
    <cellStyle name="Обычный 2 8 3 2 3 3" xfId="22146"/>
    <cellStyle name="Обычный 2 8 3 2 4" xfId="9858"/>
    <cellStyle name="Обычный 2 8 3 2 4 2" xfId="26242"/>
    <cellStyle name="Обычный 2 8 3 2 5" xfId="18050"/>
    <cellStyle name="Обычный 2 8 3 3" xfId="2690"/>
    <cellStyle name="Обычный 2 8 3 3 2" xfId="6786"/>
    <cellStyle name="Обычный 2 8 3 3 2 2" xfId="14978"/>
    <cellStyle name="Обычный 2 8 3 3 2 2 2" xfId="31362"/>
    <cellStyle name="Обычный 2 8 3 3 2 3" xfId="23170"/>
    <cellStyle name="Обычный 2 8 3 3 3" xfId="10882"/>
    <cellStyle name="Обычный 2 8 3 3 3 2" xfId="27266"/>
    <cellStyle name="Обычный 2 8 3 3 4" xfId="19074"/>
    <cellStyle name="Обычный 2 8 3 4" xfId="4738"/>
    <cellStyle name="Обычный 2 8 3 4 2" xfId="12930"/>
    <cellStyle name="Обычный 2 8 3 4 2 2" xfId="29314"/>
    <cellStyle name="Обычный 2 8 3 4 3" xfId="21122"/>
    <cellStyle name="Обычный 2 8 3 5" xfId="8834"/>
    <cellStyle name="Обычный 2 8 3 5 2" xfId="25218"/>
    <cellStyle name="Обычный 2 8 3 6" xfId="17026"/>
    <cellStyle name="Обычный 2 8 4" xfId="1154"/>
    <cellStyle name="Обычный 2 8 4 2" xfId="3202"/>
    <cellStyle name="Обычный 2 8 4 2 2" xfId="7298"/>
    <cellStyle name="Обычный 2 8 4 2 2 2" xfId="15490"/>
    <cellStyle name="Обычный 2 8 4 2 2 2 2" xfId="31874"/>
    <cellStyle name="Обычный 2 8 4 2 2 3" xfId="23682"/>
    <cellStyle name="Обычный 2 8 4 2 3" xfId="11394"/>
    <cellStyle name="Обычный 2 8 4 2 3 2" xfId="27778"/>
    <cellStyle name="Обычный 2 8 4 2 4" xfId="19586"/>
    <cellStyle name="Обычный 2 8 4 3" xfId="5250"/>
    <cellStyle name="Обычный 2 8 4 3 2" xfId="13442"/>
    <cellStyle name="Обычный 2 8 4 3 2 2" xfId="29826"/>
    <cellStyle name="Обычный 2 8 4 3 3" xfId="21634"/>
    <cellStyle name="Обычный 2 8 4 4" xfId="9346"/>
    <cellStyle name="Обычный 2 8 4 4 2" xfId="25730"/>
    <cellStyle name="Обычный 2 8 4 5" xfId="17538"/>
    <cellStyle name="Обычный 2 8 5" xfId="2178"/>
    <cellStyle name="Обычный 2 8 5 2" xfId="6274"/>
    <cellStyle name="Обычный 2 8 5 2 2" xfId="14466"/>
    <cellStyle name="Обычный 2 8 5 2 2 2" xfId="30850"/>
    <cellStyle name="Обычный 2 8 5 2 3" xfId="22658"/>
    <cellStyle name="Обычный 2 8 5 3" xfId="10370"/>
    <cellStyle name="Обычный 2 8 5 3 2" xfId="26754"/>
    <cellStyle name="Обычный 2 8 5 4" xfId="18562"/>
    <cellStyle name="Обычный 2 8 6" xfId="4226"/>
    <cellStyle name="Обычный 2 8 6 2" xfId="12418"/>
    <cellStyle name="Обычный 2 8 6 2 2" xfId="28802"/>
    <cellStyle name="Обычный 2 8 6 3" xfId="20610"/>
    <cellStyle name="Обычный 2 8 7" xfId="8322"/>
    <cellStyle name="Обычный 2 8 7 2" xfId="24706"/>
    <cellStyle name="Обычный 2 8 8" xfId="16514"/>
    <cellStyle name="Обычный 2 9" xfId="258"/>
    <cellStyle name="Обычный 2 9 2" xfId="770"/>
    <cellStyle name="Обычный 2 9 2 2" xfId="1794"/>
    <cellStyle name="Обычный 2 9 2 2 2" xfId="3842"/>
    <cellStyle name="Обычный 2 9 2 2 2 2" xfId="7938"/>
    <cellStyle name="Обычный 2 9 2 2 2 2 2" xfId="16130"/>
    <cellStyle name="Обычный 2 9 2 2 2 2 2 2" xfId="32514"/>
    <cellStyle name="Обычный 2 9 2 2 2 2 3" xfId="24322"/>
    <cellStyle name="Обычный 2 9 2 2 2 3" xfId="12034"/>
    <cellStyle name="Обычный 2 9 2 2 2 3 2" xfId="28418"/>
    <cellStyle name="Обычный 2 9 2 2 2 4" xfId="20226"/>
    <cellStyle name="Обычный 2 9 2 2 3" xfId="5890"/>
    <cellStyle name="Обычный 2 9 2 2 3 2" xfId="14082"/>
    <cellStyle name="Обычный 2 9 2 2 3 2 2" xfId="30466"/>
    <cellStyle name="Обычный 2 9 2 2 3 3" xfId="22274"/>
    <cellStyle name="Обычный 2 9 2 2 4" xfId="9986"/>
    <cellStyle name="Обычный 2 9 2 2 4 2" xfId="26370"/>
    <cellStyle name="Обычный 2 9 2 2 5" xfId="18178"/>
    <cellStyle name="Обычный 2 9 2 3" xfId="2818"/>
    <cellStyle name="Обычный 2 9 2 3 2" xfId="6914"/>
    <cellStyle name="Обычный 2 9 2 3 2 2" xfId="15106"/>
    <cellStyle name="Обычный 2 9 2 3 2 2 2" xfId="31490"/>
    <cellStyle name="Обычный 2 9 2 3 2 3" xfId="23298"/>
    <cellStyle name="Обычный 2 9 2 3 3" xfId="11010"/>
    <cellStyle name="Обычный 2 9 2 3 3 2" xfId="27394"/>
    <cellStyle name="Обычный 2 9 2 3 4" xfId="19202"/>
    <cellStyle name="Обычный 2 9 2 4" xfId="4866"/>
    <cellStyle name="Обычный 2 9 2 4 2" xfId="13058"/>
    <cellStyle name="Обычный 2 9 2 4 2 2" xfId="29442"/>
    <cellStyle name="Обычный 2 9 2 4 3" xfId="21250"/>
    <cellStyle name="Обычный 2 9 2 5" xfId="8962"/>
    <cellStyle name="Обычный 2 9 2 5 2" xfId="25346"/>
    <cellStyle name="Обычный 2 9 2 6" xfId="17154"/>
    <cellStyle name="Обычный 2 9 3" xfId="1282"/>
    <cellStyle name="Обычный 2 9 3 2" xfId="3330"/>
    <cellStyle name="Обычный 2 9 3 2 2" xfId="7426"/>
    <cellStyle name="Обычный 2 9 3 2 2 2" xfId="15618"/>
    <cellStyle name="Обычный 2 9 3 2 2 2 2" xfId="32002"/>
    <cellStyle name="Обычный 2 9 3 2 2 3" xfId="23810"/>
    <cellStyle name="Обычный 2 9 3 2 3" xfId="11522"/>
    <cellStyle name="Обычный 2 9 3 2 3 2" xfId="27906"/>
    <cellStyle name="Обычный 2 9 3 2 4" xfId="19714"/>
    <cellStyle name="Обычный 2 9 3 3" xfId="5378"/>
    <cellStyle name="Обычный 2 9 3 3 2" xfId="13570"/>
    <cellStyle name="Обычный 2 9 3 3 2 2" xfId="29954"/>
    <cellStyle name="Обычный 2 9 3 3 3" xfId="21762"/>
    <cellStyle name="Обычный 2 9 3 4" xfId="9474"/>
    <cellStyle name="Обычный 2 9 3 4 2" xfId="25858"/>
    <cellStyle name="Обычный 2 9 3 5" xfId="17666"/>
    <cellStyle name="Обычный 2 9 4" xfId="2306"/>
    <cellStyle name="Обычный 2 9 4 2" xfId="6402"/>
    <cellStyle name="Обычный 2 9 4 2 2" xfId="14594"/>
    <cellStyle name="Обычный 2 9 4 2 2 2" xfId="30978"/>
    <cellStyle name="Обычный 2 9 4 2 3" xfId="22786"/>
    <cellStyle name="Обычный 2 9 4 3" xfId="10498"/>
    <cellStyle name="Обычный 2 9 4 3 2" xfId="26882"/>
    <cellStyle name="Обычный 2 9 4 4" xfId="18690"/>
    <cellStyle name="Обычный 2 9 5" xfId="4354"/>
    <cellStyle name="Обычный 2 9 5 2" xfId="12546"/>
    <cellStyle name="Обычный 2 9 5 2 2" xfId="28930"/>
    <cellStyle name="Обычный 2 9 5 3" xfId="20738"/>
    <cellStyle name="Обычный 2 9 6" xfId="8450"/>
    <cellStyle name="Обычный 2 9 6 2" xfId="24834"/>
    <cellStyle name="Обычный 2 9 7" xfId="16642"/>
    <cellStyle name="Процентный" xfId="3" builtinId="5"/>
    <cellStyle name="Процентный 2" xfId="2"/>
    <cellStyle name="Процентный 2 10" xfId="515"/>
    <cellStyle name="Процентный 2 10 2" xfId="1539"/>
    <cellStyle name="Процентный 2 10 2 2" xfId="3587"/>
    <cellStyle name="Процентный 2 10 2 2 2" xfId="7683"/>
    <cellStyle name="Процентный 2 10 2 2 2 2" xfId="15875"/>
    <cellStyle name="Процентный 2 10 2 2 2 2 2" xfId="32259"/>
    <cellStyle name="Процентный 2 10 2 2 2 3" xfId="24067"/>
    <cellStyle name="Процентный 2 10 2 2 3" xfId="11779"/>
    <cellStyle name="Процентный 2 10 2 2 3 2" xfId="28163"/>
    <cellStyle name="Процентный 2 10 2 2 4" xfId="19971"/>
    <cellStyle name="Процентный 2 10 2 3" xfId="5635"/>
    <cellStyle name="Процентный 2 10 2 3 2" xfId="13827"/>
    <cellStyle name="Процентный 2 10 2 3 2 2" xfId="30211"/>
    <cellStyle name="Процентный 2 10 2 3 3" xfId="22019"/>
    <cellStyle name="Процентный 2 10 2 4" xfId="9731"/>
    <cellStyle name="Процентный 2 10 2 4 2" xfId="26115"/>
    <cellStyle name="Процентный 2 10 2 5" xfId="17923"/>
    <cellStyle name="Процентный 2 10 3" xfId="2563"/>
    <cellStyle name="Процентный 2 10 3 2" xfId="6659"/>
    <cellStyle name="Процентный 2 10 3 2 2" xfId="14851"/>
    <cellStyle name="Процентный 2 10 3 2 2 2" xfId="31235"/>
    <cellStyle name="Процентный 2 10 3 2 3" xfId="23043"/>
    <cellStyle name="Процентный 2 10 3 3" xfId="10755"/>
    <cellStyle name="Процентный 2 10 3 3 2" xfId="27139"/>
    <cellStyle name="Процентный 2 10 3 4" xfId="18947"/>
    <cellStyle name="Процентный 2 10 4" xfId="4611"/>
    <cellStyle name="Процентный 2 10 4 2" xfId="12803"/>
    <cellStyle name="Процентный 2 10 4 2 2" xfId="29187"/>
    <cellStyle name="Процентный 2 10 4 3" xfId="20995"/>
    <cellStyle name="Процентный 2 10 5" xfId="8707"/>
    <cellStyle name="Процентный 2 10 5 2" xfId="25091"/>
    <cellStyle name="Процентный 2 10 6" xfId="16899"/>
    <cellStyle name="Процентный 2 11" xfId="1027"/>
    <cellStyle name="Процентный 2 11 2" xfId="3075"/>
    <cellStyle name="Процентный 2 11 2 2" xfId="7171"/>
    <cellStyle name="Процентный 2 11 2 2 2" xfId="15363"/>
    <cellStyle name="Процентный 2 11 2 2 2 2" xfId="31747"/>
    <cellStyle name="Процентный 2 11 2 2 3" xfId="23555"/>
    <cellStyle name="Процентный 2 11 2 3" xfId="11267"/>
    <cellStyle name="Процентный 2 11 2 3 2" xfId="27651"/>
    <cellStyle name="Процентный 2 11 2 4" xfId="19459"/>
    <cellStyle name="Процентный 2 11 3" xfId="5123"/>
    <cellStyle name="Процентный 2 11 3 2" xfId="13315"/>
    <cellStyle name="Процентный 2 11 3 2 2" xfId="29699"/>
    <cellStyle name="Процентный 2 11 3 3" xfId="21507"/>
    <cellStyle name="Процентный 2 11 4" xfId="9219"/>
    <cellStyle name="Процентный 2 11 4 2" xfId="25603"/>
    <cellStyle name="Процентный 2 11 5" xfId="17411"/>
    <cellStyle name="Процентный 2 12" xfId="2051"/>
    <cellStyle name="Процентный 2 12 2" xfId="6147"/>
    <cellStyle name="Процентный 2 12 2 2" xfId="14339"/>
    <cellStyle name="Процентный 2 12 2 2 2" xfId="30723"/>
    <cellStyle name="Процентный 2 12 2 3" xfId="22531"/>
    <cellStyle name="Процентный 2 12 3" xfId="10243"/>
    <cellStyle name="Процентный 2 12 3 2" xfId="26627"/>
    <cellStyle name="Процентный 2 12 4" xfId="18435"/>
    <cellStyle name="Процентный 2 13" xfId="4099"/>
    <cellStyle name="Процентный 2 13 2" xfId="12291"/>
    <cellStyle name="Процентный 2 13 2 2" xfId="28675"/>
    <cellStyle name="Процентный 2 13 3" xfId="20483"/>
    <cellStyle name="Процентный 2 14" xfId="8195"/>
    <cellStyle name="Процентный 2 14 2" xfId="24579"/>
    <cellStyle name="Процентный 2 15" xfId="16387"/>
    <cellStyle name="Процентный 2 2" xfId="5"/>
    <cellStyle name="Процентный 2 2 10" xfId="1029"/>
    <cellStyle name="Процентный 2 2 10 2" xfId="3077"/>
    <cellStyle name="Процентный 2 2 10 2 2" xfId="7173"/>
    <cellStyle name="Процентный 2 2 10 2 2 2" xfId="15365"/>
    <cellStyle name="Процентный 2 2 10 2 2 2 2" xfId="31749"/>
    <cellStyle name="Процентный 2 2 10 2 2 3" xfId="23557"/>
    <cellStyle name="Процентный 2 2 10 2 3" xfId="11269"/>
    <cellStyle name="Процентный 2 2 10 2 3 2" xfId="27653"/>
    <cellStyle name="Процентный 2 2 10 2 4" xfId="19461"/>
    <cellStyle name="Процентный 2 2 10 3" xfId="5125"/>
    <cellStyle name="Процентный 2 2 10 3 2" xfId="13317"/>
    <cellStyle name="Процентный 2 2 10 3 2 2" xfId="29701"/>
    <cellStyle name="Процентный 2 2 10 3 3" xfId="21509"/>
    <cellStyle name="Процентный 2 2 10 4" xfId="9221"/>
    <cellStyle name="Процентный 2 2 10 4 2" xfId="25605"/>
    <cellStyle name="Процентный 2 2 10 5" xfId="17413"/>
    <cellStyle name="Процентный 2 2 11" xfId="2053"/>
    <cellStyle name="Процентный 2 2 11 2" xfId="6149"/>
    <cellStyle name="Процентный 2 2 11 2 2" xfId="14341"/>
    <cellStyle name="Процентный 2 2 11 2 2 2" xfId="30725"/>
    <cellStyle name="Процентный 2 2 11 2 3" xfId="22533"/>
    <cellStyle name="Процентный 2 2 11 3" xfId="10245"/>
    <cellStyle name="Процентный 2 2 11 3 2" xfId="26629"/>
    <cellStyle name="Процентный 2 2 11 4" xfId="18437"/>
    <cellStyle name="Процентный 2 2 12" xfId="4101"/>
    <cellStyle name="Процентный 2 2 12 2" xfId="12293"/>
    <cellStyle name="Процентный 2 2 12 2 2" xfId="28677"/>
    <cellStyle name="Процентный 2 2 12 3" xfId="20485"/>
    <cellStyle name="Процентный 2 2 13" xfId="8197"/>
    <cellStyle name="Процентный 2 2 13 2" xfId="24581"/>
    <cellStyle name="Процентный 2 2 14" xfId="16389"/>
    <cellStyle name="Процентный 2 2 2" xfId="9"/>
    <cellStyle name="Процентный 2 2 2 10" xfId="2057"/>
    <cellStyle name="Процентный 2 2 2 10 2" xfId="6153"/>
    <cellStyle name="Процентный 2 2 2 10 2 2" xfId="14345"/>
    <cellStyle name="Процентный 2 2 2 10 2 2 2" xfId="30729"/>
    <cellStyle name="Процентный 2 2 2 10 2 3" xfId="22537"/>
    <cellStyle name="Процентный 2 2 2 10 3" xfId="10249"/>
    <cellStyle name="Процентный 2 2 2 10 3 2" xfId="26633"/>
    <cellStyle name="Процентный 2 2 2 10 4" xfId="18441"/>
    <cellStyle name="Процентный 2 2 2 11" xfId="4105"/>
    <cellStyle name="Процентный 2 2 2 11 2" xfId="12297"/>
    <cellStyle name="Процентный 2 2 2 11 2 2" xfId="28681"/>
    <cellStyle name="Процентный 2 2 2 11 3" xfId="20489"/>
    <cellStyle name="Процентный 2 2 2 12" xfId="8201"/>
    <cellStyle name="Процентный 2 2 2 12 2" xfId="24585"/>
    <cellStyle name="Процентный 2 2 2 13" xfId="16393"/>
    <cellStyle name="Процентный 2 2 2 2" xfId="17"/>
    <cellStyle name="Процентный 2 2 2 2 10" xfId="4113"/>
    <cellStyle name="Процентный 2 2 2 2 10 2" xfId="12305"/>
    <cellStyle name="Процентный 2 2 2 2 10 2 2" xfId="28689"/>
    <cellStyle name="Процентный 2 2 2 2 10 3" xfId="20497"/>
    <cellStyle name="Процентный 2 2 2 2 11" xfId="8209"/>
    <cellStyle name="Процентный 2 2 2 2 11 2" xfId="24593"/>
    <cellStyle name="Процентный 2 2 2 2 12" xfId="16401"/>
    <cellStyle name="Процентный 2 2 2 2 2" xfId="33"/>
    <cellStyle name="Процентный 2 2 2 2 2 10" xfId="8225"/>
    <cellStyle name="Процентный 2 2 2 2 2 10 2" xfId="24609"/>
    <cellStyle name="Процентный 2 2 2 2 2 11" xfId="16417"/>
    <cellStyle name="Процентный 2 2 2 2 2 2" xfId="65"/>
    <cellStyle name="Процентный 2 2 2 2 2 2 10" xfId="16449"/>
    <cellStyle name="Процентный 2 2 2 2 2 2 2" xfId="129"/>
    <cellStyle name="Процентный 2 2 2 2 2 2 2 2" xfId="257"/>
    <cellStyle name="Процентный 2 2 2 2 2 2 2 2 2" xfId="513"/>
    <cellStyle name="Процентный 2 2 2 2 2 2 2 2 2 2" xfId="1025"/>
    <cellStyle name="Процентный 2 2 2 2 2 2 2 2 2 2 2" xfId="2049"/>
    <cellStyle name="Процентный 2 2 2 2 2 2 2 2 2 2 2 2" xfId="4097"/>
    <cellStyle name="Процентный 2 2 2 2 2 2 2 2 2 2 2 2 2" xfId="8193"/>
    <cellStyle name="Процентный 2 2 2 2 2 2 2 2 2 2 2 2 2 2" xfId="16385"/>
    <cellStyle name="Процентный 2 2 2 2 2 2 2 2 2 2 2 2 2 2 2" xfId="32769"/>
    <cellStyle name="Процентный 2 2 2 2 2 2 2 2 2 2 2 2 2 3" xfId="24577"/>
    <cellStyle name="Процентный 2 2 2 2 2 2 2 2 2 2 2 2 3" xfId="12289"/>
    <cellStyle name="Процентный 2 2 2 2 2 2 2 2 2 2 2 2 3 2" xfId="28673"/>
    <cellStyle name="Процентный 2 2 2 2 2 2 2 2 2 2 2 2 4" xfId="20481"/>
    <cellStyle name="Процентный 2 2 2 2 2 2 2 2 2 2 2 3" xfId="6145"/>
    <cellStyle name="Процентный 2 2 2 2 2 2 2 2 2 2 2 3 2" xfId="14337"/>
    <cellStyle name="Процентный 2 2 2 2 2 2 2 2 2 2 2 3 2 2" xfId="30721"/>
    <cellStyle name="Процентный 2 2 2 2 2 2 2 2 2 2 2 3 3" xfId="22529"/>
    <cellStyle name="Процентный 2 2 2 2 2 2 2 2 2 2 2 4" xfId="10241"/>
    <cellStyle name="Процентный 2 2 2 2 2 2 2 2 2 2 2 4 2" xfId="26625"/>
    <cellStyle name="Процентный 2 2 2 2 2 2 2 2 2 2 2 5" xfId="18433"/>
    <cellStyle name="Процентный 2 2 2 2 2 2 2 2 2 2 3" xfId="3073"/>
    <cellStyle name="Процентный 2 2 2 2 2 2 2 2 2 2 3 2" xfId="7169"/>
    <cellStyle name="Процентный 2 2 2 2 2 2 2 2 2 2 3 2 2" xfId="15361"/>
    <cellStyle name="Процентный 2 2 2 2 2 2 2 2 2 2 3 2 2 2" xfId="31745"/>
    <cellStyle name="Процентный 2 2 2 2 2 2 2 2 2 2 3 2 3" xfId="23553"/>
    <cellStyle name="Процентный 2 2 2 2 2 2 2 2 2 2 3 3" xfId="11265"/>
    <cellStyle name="Процентный 2 2 2 2 2 2 2 2 2 2 3 3 2" xfId="27649"/>
    <cellStyle name="Процентный 2 2 2 2 2 2 2 2 2 2 3 4" xfId="19457"/>
    <cellStyle name="Процентный 2 2 2 2 2 2 2 2 2 2 4" xfId="5121"/>
    <cellStyle name="Процентный 2 2 2 2 2 2 2 2 2 2 4 2" xfId="13313"/>
    <cellStyle name="Процентный 2 2 2 2 2 2 2 2 2 2 4 2 2" xfId="29697"/>
    <cellStyle name="Процентный 2 2 2 2 2 2 2 2 2 2 4 3" xfId="21505"/>
    <cellStyle name="Процентный 2 2 2 2 2 2 2 2 2 2 5" xfId="9217"/>
    <cellStyle name="Процентный 2 2 2 2 2 2 2 2 2 2 5 2" xfId="25601"/>
    <cellStyle name="Процентный 2 2 2 2 2 2 2 2 2 2 6" xfId="17409"/>
    <cellStyle name="Процентный 2 2 2 2 2 2 2 2 2 3" xfId="1537"/>
    <cellStyle name="Процентный 2 2 2 2 2 2 2 2 2 3 2" xfId="3585"/>
    <cellStyle name="Процентный 2 2 2 2 2 2 2 2 2 3 2 2" xfId="7681"/>
    <cellStyle name="Процентный 2 2 2 2 2 2 2 2 2 3 2 2 2" xfId="15873"/>
    <cellStyle name="Процентный 2 2 2 2 2 2 2 2 2 3 2 2 2 2" xfId="32257"/>
    <cellStyle name="Процентный 2 2 2 2 2 2 2 2 2 3 2 2 3" xfId="24065"/>
    <cellStyle name="Процентный 2 2 2 2 2 2 2 2 2 3 2 3" xfId="11777"/>
    <cellStyle name="Процентный 2 2 2 2 2 2 2 2 2 3 2 3 2" xfId="28161"/>
    <cellStyle name="Процентный 2 2 2 2 2 2 2 2 2 3 2 4" xfId="19969"/>
    <cellStyle name="Процентный 2 2 2 2 2 2 2 2 2 3 3" xfId="5633"/>
    <cellStyle name="Процентный 2 2 2 2 2 2 2 2 2 3 3 2" xfId="13825"/>
    <cellStyle name="Процентный 2 2 2 2 2 2 2 2 2 3 3 2 2" xfId="30209"/>
    <cellStyle name="Процентный 2 2 2 2 2 2 2 2 2 3 3 3" xfId="22017"/>
    <cellStyle name="Процентный 2 2 2 2 2 2 2 2 2 3 4" xfId="9729"/>
    <cellStyle name="Процентный 2 2 2 2 2 2 2 2 2 3 4 2" xfId="26113"/>
    <cellStyle name="Процентный 2 2 2 2 2 2 2 2 2 3 5" xfId="17921"/>
    <cellStyle name="Процентный 2 2 2 2 2 2 2 2 2 4" xfId="2561"/>
    <cellStyle name="Процентный 2 2 2 2 2 2 2 2 2 4 2" xfId="6657"/>
    <cellStyle name="Процентный 2 2 2 2 2 2 2 2 2 4 2 2" xfId="14849"/>
    <cellStyle name="Процентный 2 2 2 2 2 2 2 2 2 4 2 2 2" xfId="31233"/>
    <cellStyle name="Процентный 2 2 2 2 2 2 2 2 2 4 2 3" xfId="23041"/>
    <cellStyle name="Процентный 2 2 2 2 2 2 2 2 2 4 3" xfId="10753"/>
    <cellStyle name="Процентный 2 2 2 2 2 2 2 2 2 4 3 2" xfId="27137"/>
    <cellStyle name="Процентный 2 2 2 2 2 2 2 2 2 4 4" xfId="18945"/>
    <cellStyle name="Процентный 2 2 2 2 2 2 2 2 2 5" xfId="4609"/>
    <cellStyle name="Процентный 2 2 2 2 2 2 2 2 2 5 2" xfId="12801"/>
    <cellStyle name="Процентный 2 2 2 2 2 2 2 2 2 5 2 2" xfId="29185"/>
    <cellStyle name="Процентный 2 2 2 2 2 2 2 2 2 5 3" xfId="20993"/>
    <cellStyle name="Процентный 2 2 2 2 2 2 2 2 2 6" xfId="8705"/>
    <cellStyle name="Процентный 2 2 2 2 2 2 2 2 2 6 2" xfId="25089"/>
    <cellStyle name="Процентный 2 2 2 2 2 2 2 2 2 7" xfId="16897"/>
    <cellStyle name="Процентный 2 2 2 2 2 2 2 2 3" xfId="769"/>
    <cellStyle name="Процентный 2 2 2 2 2 2 2 2 3 2" xfId="1793"/>
    <cellStyle name="Процентный 2 2 2 2 2 2 2 2 3 2 2" xfId="3841"/>
    <cellStyle name="Процентный 2 2 2 2 2 2 2 2 3 2 2 2" xfId="7937"/>
    <cellStyle name="Процентный 2 2 2 2 2 2 2 2 3 2 2 2 2" xfId="16129"/>
    <cellStyle name="Процентный 2 2 2 2 2 2 2 2 3 2 2 2 2 2" xfId="32513"/>
    <cellStyle name="Процентный 2 2 2 2 2 2 2 2 3 2 2 2 3" xfId="24321"/>
    <cellStyle name="Процентный 2 2 2 2 2 2 2 2 3 2 2 3" xfId="12033"/>
    <cellStyle name="Процентный 2 2 2 2 2 2 2 2 3 2 2 3 2" xfId="28417"/>
    <cellStyle name="Процентный 2 2 2 2 2 2 2 2 3 2 2 4" xfId="20225"/>
    <cellStyle name="Процентный 2 2 2 2 2 2 2 2 3 2 3" xfId="5889"/>
    <cellStyle name="Процентный 2 2 2 2 2 2 2 2 3 2 3 2" xfId="14081"/>
    <cellStyle name="Процентный 2 2 2 2 2 2 2 2 3 2 3 2 2" xfId="30465"/>
    <cellStyle name="Процентный 2 2 2 2 2 2 2 2 3 2 3 3" xfId="22273"/>
    <cellStyle name="Процентный 2 2 2 2 2 2 2 2 3 2 4" xfId="9985"/>
    <cellStyle name="Процентный 2 2 2 2 2 2 2 2 3 2 4 2" xfId="26369"/>
    <cellStyle name="Процентный 2 2 2 2 2 2 2 2 3 2 5" xfId="18177"/>
    <cellStyle name="Процентный 2 2 2 2 2 2 2 2 3 3" xfId="2817"/>
    <cellStyle name="Процентный 2 2 2 2 2 2 2 2 3 3 2" xfId="6913"/>
    <cellStyle name="Процентный 2 2 2 2 2 2 2 2 3 3 2 2" xfId="15105"/>
    <cellStyle name="Процентный 2 2 2 2 2 2 2 2 3 3 2 2 2" xfId="31489"/>
    <cellStyle name="Процентный 2 2 2 2 2 2 2 2 3 3 2 3" xfId="23297"/>
    <cellStyle name="Процентный 2 2 2 2 2 2 2 2 3 3 3" xfId="11009"/>
    <cellStyle name="Процентный 2 2 2 2 2 2 2 2 3 3 3 2" xfId="27393"/>
    <cellStyle name="Процентный 2 2 2 2 2 2 2 2 3 3 4" xfId="19201"/>
    <cellStyle name="Процентный 2 2 2 2 2 2 2 2 3 4" xfId="4865"/>
    <cellStyle name="Процентный 2 2 2 2 2 2 2 2 3 4 2" xfId="13057"/>
    <cellStyle name="Процентный 2 2 2 2 2 2 2 2 3 4 2 2" xfId="29441"/>
    <cellStyle name="Процентный 2 2 2 2 2 2 2 2 3 4 3" xfId="21249"/>
    <cellStyle name="Процентный 2 2 2 2 2 2 2 2 3 5" xfId="8961"/>
    <cellStyle name="Процентный 2 2 2 2 2 2 2 2 3 5 2" xfId="25345"/>
    <cellStyle name="Процентный 2 2 2 2 2 2 2 2 3 6" xfId="17153"/>
    <cellStyle name="Процентный 2 2 2 2 2 2 2 2 4" xfId="1281"/>
    <cellStyle name="Процентный 2 2 2 2 2 2 2 2 4 2" xfId="3329"/>
    <cellStyle name="Процентный 2 2 2 2 2 2 2 2 4 2 2" xfId="7425"/>
    <cellStyle name="Процентный 2 2 2 2 2 2 2 2 4 2 2 2" xfId="15617"/>
    <cellStyle name="Процентный 2 2 2 2 2 2 2 2 4 2 2 2 2" xfId="32001"/>
    <cellStyle name="Процентный 2 2 2 2 2 2 2 2 4 2 2 3" xfId="23809"/>
    <cellStyle name="Процентный 2 2 2 2 2 2 2 2 4 2 3" xfId="11521"/>
    <cellStyle name="Процентный 2 2 2 2 2 2 2 2 4 2 3 2" xfId="27905"/>
    <cellStyle name="Процентный 2 2 2 2 2 2 2 2 4 2 4" xfId="19713"/>
    <cellStyle name="Процентный 2 2 2 2 2 2 2 2 4 3" xfId="5377"/>
    <cellStyle name="Процентный 2 2 2 2 2 2 2 2 4 3 2" xfId="13569"/>
    <cellStyle name="Процентный 2 2 2 2 2 2 2 2 4 3 2 2" xfId="29953"/>
    <cellStyle name="Процентный 2 2 2 2 2 2 2 2 4 3 3" xfId="21761"/>
    <cellStyle name="Процентный 2 2 2 2 2 2 2 2 4 4" xfId="9473"/>
    <cellStyle name="Процентный 2 2 2 2 2 2 2 2 4 4 2" xfId="25857"/>
    <cellStyle name="Процентный 2 2 2 2 2 2 2 2 4 5" xfId="17665"/>
    <cellStyle name="Процентный 2 2 2 2 2 2 2 2 5" xfId="2305"/>
    <cellStyle name="Процентный 2 2 2 2 2 2 2 2 5 2" xfId="6401"/>
    <cellStyle name="Процентный 2 2 2 2 2 2 2 2 5 2 2" xfId="14593"/>
    <cellStyle name="Процентный 2 2 2 2 2 2 2 2 5 2 2 2" xfId="30977"/>
    <cellStyle name="Процентный 2 2 2 2 2 2 2 2 5 2 3" xfId="22785"/>
    <cellStyle name="Процентный 2 2 2 2 2 2 2 2 5 3" xfId="10497"/>
    <cellStyle name="Процентный 2 2 2 2 2 2 2 2 5 3 2" xfId="26881"/>
    <cellStyle name="Процентный 2 2 2 2 2 2 2 2 5 4" xfId="18689"/>
    <cellStyle name="Процентный 2 2 2 2 2 2 2 2 6" xfId="4353"/>
    <cellStyle name="Процентный 2 2 2 2 2 2 2 2 6 2" xfId="12545"/>
    <cellStyle name="Процентный 2 2 2 2 2 2 2 2 6 2 2" xfId="28929"/>
    <cellStyle name="Процентный 2 2 2 2 2 2 2 2 6 3" xfId="20737"/>
    <cellStyle name="Процентный 2 2 2 2 2 2 2 2 7" xfId="8449"/>
    <cellStyle name="Процентный 2 2 2 2 2 2 2 2 7 2" xfId="24833"/>
    <cellStyle name="Процентный 2 2 2 2 2 2 2 2 8" xfId="16641"/>
    <cellStyle name="Процентный 2 2 2 2 2 2 2 3" xfId="385"/>
    <cellStyle name="Процентный 2 2 2 2 2 2 2 3 2" xfId="897"/>
    <cellStyle name="Процентный 2 2 2 2 2 2 2 3 2 2" xfId="1921"/>
    <cellStyle name="Процентный 2 2 2 2 2 2 2 3 2 2 2" xfId="3969"/>
    <cellStyle name="Процентный 2 2 2 2 2 2 2 3 2 2 2 2" xfId="8065"/>
    <cellStyle name="Процентный 2 2 2 2 2 2 2 3 2 2 2 2 2" xfId="16257"/>
    <cellStyle name="Процентный 2 2 2 2 2 2 2 3 2 2 2 2 2 2" xfId="32641"/>
    <cellStyle name="Процентный 2 2 2 2 2 2 2 3 2 2 2 2 3" xfId="24449"/>
    <cellStyle name="Процентный 2 2 2 2 2 2 2 3 2 2 2 3" xfId="12161"/>
    <cellStyle name="Процентный 2 2 2 2 2 2 2 3 2 2 2 3 2" xfId="28545"/>
    <cellStyle name="Процентный 2 2 2 2 2 2 2 3 2 2 2 4" xfId="20353"/>
    <cellStyle name="Процентный 2 2 2 2 2 2 2 3 2 2 3" xfId="6017"/>
    <cellStyle name="Процентный 2 2 2 2 2 2 2 3 2 2 3 2" xfId="14209"/>
    <cellStyle name="Процентный 2 2 2 2 2 2 2 3 2 2 3 2 2" xfId="30593"/>
    <cellStyle name="Процентный 2 2 2 2 2 2 2 3 2 2 3 3" xfId="22401"/>
    <cellStyle name="Процентный 2 2 2 2 2 2 2 3 2 2 4" xfId="10113"/>
    <cellStyle name="Процентный 2 2 2 2 2 2 2 3 2 2 4 2" xfId="26497"/>
    <cellStyle name="Процентный 2 2 2 2 2 2 2 3 2 2 5" xfId="18305"/>
    <cellStyle name="Процентный 2 2 2 2 2 2 2 3 2 3" xfId="2945"/>
    <cellStyle name="Процентный 2 2 2 2 2 2 2 3 2 3 2" xfId="7041"/>
    <cellStyle name="Процентный 2 2 2 2 2 2 2 3 2 3 2 2" xfId="15233"/>
    <cellStyle name="Процентный 2 2 2 2 2 2 2 3 2 3 2 2 2" xfId="31617"/>
    <cellStyle name="Процентный 2 2 2 2 2 2 2 3 2 3 2 3" xfId="23425"/>
    <cellStyle name="Процентный 2 2 2 2 2 2 2 3 2 3 3" xfId="11137"/>
    <cellStyle name="Процентный 2 2 2 2 2 2 2 3 2 3 3 2" xfId="27521"/>
    <cellStyle name="Процентный 2 2 2 2 2 2 2 3 2 3 4" xfId="19329"/>
    <cellStyle name="Процентный 2 2 2 2 2 2 2 3 2 4" xfId="4993"/>
    <cellStyle name="Процентный 2 2 2 2 2 2 2 3 2 4 2" xfId="13185"/>
    <cellStyle name="Процентный 2 2 2 2 2 2 2 3 2 4 2 2" xfId="29569"/>
    <cellStyle name="Процентный 2 2 2 2 2 2 2 3 2 4 3" xfId="21377"/>
    <cellStyle name="Процентный 2 2 2 2 2 2 2 3 2 5" xfId="9089"/>
    <cellStyle name="Процентный 2 2 2 2 2 2 2 3 2 5 2" xfId="25473"/>
    <cellStyle name="Процентный 2 2 2 2 2 2 2 3 2 6" xfId="17281"/>
    <cellStyle name="Процентный 2 2 2 2 2 2 2 3 3" xfId="1409"/>
    <cellStyle name="Процентный 2 2 2 2 2 2 2 3 3 2" xfId="3457"/>
    <cellStyle name="Процентный 2 2 2 2 2 2 2 3 3 2 2" xfId="7553"/>
    <cellStyle name="Процентный 2 2 2 2 2 2 2 3 3 2 2 2" xfId="15745"/>
    <cellStyle name="Процентный 2 2 2 2 2 2 2 3 3 2 2 2 2" xfId="32129"/>
    <cellStyle name="Процентный 2 2 2 2 2 2 2 3 3 2 2 3" xfId="23937"/>
    <cellStyle name="Процентный 2 2 2 2 2 2 2 3 3 2 3" xfId="11649"/>
    <cellStyle name="Процентный 2 2 2 2 2 2 2 3 3 2 3 2" xfId="28033"/>
    <cellStyle name="Процентный 2 2 2 2 2 2 2 3 3 2 4" xfId="19841"/>
    <cellStyle name="Процентный 2 2 2 2 2 2 2 3 3 3" xfId="5505"/>
    <cellStyle name="Процентный 2 2 2 2 2 2 2 3 3 3 2" xfId="13697"/>
    <cellStyle name="Процентный 2 2 2 2 2 2 2 3 3 3 2 2" xfId="30081"/>
    <cellStyle name="Процентный 2 2 2 2 2 2 2 3 3 3 3" xfId="21889"/>
    <cellStyle name="Процентный 2 2 2 2 2 2 2 3 3 4" xfId="9601"/>
    <cellStyle name="Процентный 2 2 2 2 2 2 2 3 3 4 2" xfId="25985"/>
    <cellStyle name="Процентный 2 2 2 2 2 2 2 3 3 5" xfId="17793"/>
    <cellStyle name="Процентный 2 2 2 2 2 2 2 3 4" xfId="2433"/>
    <cellStyle name="Процентный 2 2 2 2 2 2 2 3 4 2" xfId="6529"/>
    <cellStyle name="Процентный 2 2 2 2 2 2 2 3 4 2 2" xfId="14721"/>
    <cellStyle name="Процентный 2 2 2 2 2 2 2 3 4 2 2 2" xfId="31105"/>
    <cellStyle name="Процентный 2 2 2 2 2 2 2 3 4 2 3" xfId="22913"/>
    <cellStyle name="Процентный 2 2 2 2 2 2 2 3 4 3" xfId="10625"/>
    <cellStyle name="Процентный 2 2 2 2 2 2 2 3 4 3 2" xfId="27009"/>
    <cellStyle name="Процентный 2 2 2 2 2 2 2 3 4 4" xfId="18817"/>
    <cellStyle name="Процентный 2 2 2 2 2 2 2 3 5" xfId="4481"/>
    <cellStyle name="Процентный 2 2 2 2 2 2 2 3 5 2" xfId="12673"/>
    <cellStyle name="Процентный 2 2 2 2 2 2 2 3 5 2 2" xfId="29057"/>
    <cellStyle name="Процентный 2 2 2 2 2 2 2 3 5 3" xfId="20865"/>
    <cellStyle name="Процентный 2 2 2 2 2 2 2 3 6" xfId="8577"/>
    <cellStyle name="Процентный 2 2 2 2 2 2 2 3 6 2" xfId="24961"/>
    <cellStyle name="Процентный 2 2 2 2 2 2 2 3 7" xfId="16769"/>
    <cellStyle name="Процентный 2 2 2 2 2 2 2 4" xfId="641"/>
    <cellStyle name="Процентный 2 2 2 2 2 2 2 4 2" xfId="1665"/>
    <cellStyle name="Процентный 2 2 2 2 2 2 2 4 2 2" xfId="3713"/>
    <cellStyle name="Процентный 2 2 2 2 2 2 2 4 2 2 2" xfId="7809"/>
    <cellStyle name="Процентный 2 2 2 2 2 2 2 4 2 2 2 2" xfId="16001"/>
    <cellStyle name="Процентный 2 2 2 2 2 2 2 4 2 2 2 2 2" xfId="32385"/>
    <cellStyle name="Процентный 2 2 2 2 2 2 2 4 2 2 2 3" xfId="24193"/>
    <cellStyle name="Процентный 2 2 2 2 2 2 2 4 2 2 3" xfId="11905"/>
    <cellStyle name="Процентный 2 2 2 2 2 2 2 4 2 2 3 2" xfId="28289"/>
    <cellStyle name="Процентный 2 2 2 2 2 2 2 4 2 2 4" xfId="20097"/>
    <cellStyle name="Процентный 2 2 2 2 2 2 2 4 2 3" xfId="5761"/>
    <cellStyle name="Процентный 2 2 2 2 2 2 2 4 2 3 2" xfId="13953"/>
    <cellStyle name="Процентный 2 2 2 2 2 2 2 4 2 3 2 2" xfId="30337"/>
    <cellStyle name="Процентный 2 2 2 2 2 2 2 4 2 3 3" xfId="22145"/>
    <cellStyle name="Процентный 2 2 2 2 2 2 2 4 2 4" xfId="9857"/>
    <cellStyle name="Процентный 2 2 2 2 2 2 2 4 2 4 2" xfId="26241"/>
    <cellStyle name="Процентный 2 2 2 2 2 2 2 4 2 5" xfId="18049"/>
    <cellStyle name="Процентный 2 2 2 2 2 2 2 4 3" xfId="2689"/>
    <cellStyle name="Процентный 2 2 2 2 2 2 2 4 3 2" xfId="6785"/>
    <cellStyle name="Процентный 2 2 2 2 2 2 2 4 3 2 2" xfId="14977"/>
    <cellStyle name="Процентный 2 2 2 2 2 2 2 4 3 2 2 2" xfId="31361"/>
    <cellStyle name="Процентный 2 2 2 2 2 2 2 4 3 2 3" xfId="23169"/>
    <cellStyle name="Процентный 2 2 2 2 2 2 2 4 3 3" xfId="10881"/>
    <cellStyle name="Процентный 2 2 2 2 2 2 2 4 3 3 2" xfId="27265"/>
    <cellStyle name="Процентный 2 2 2 2 2 2 2 4 3 4" xfId="19073"/>
    <cellStyle name="Процентный 2 2 2 2 2 2 2 4 4" xfId="4737"/>
    <cellStyle name="Процентный 2 2 2 2 2 2 2 4 4 2" xfId="12929"/>
    <cellStyle name="Процентный 2 2 2 2 2 2 2 4 4 2 2" xfId="29313"/>
    <cellStyle name="Процентный 2 2 2 2 2 2 2 4 4 3" xfId="21121"/>
    <cellStyle name="Процентный 2 2 2 2 2 2 2 4 5" xfId="8833"/>
    <cellStyle name="Процентный 2 2 2 2 2 2 2 4 5 2" xfId="25217"/>
    <cellStyle name="Процентный 2 2 2 2 2 2 2 4 6" xfId="17025"/>
    <cellStyle name="Процентный 2 2 2 2 2 2 2 5" xfId="1153"/>
    <cellStyle name="Процентный 2 2 2 2 2 2 2 5 2" xfId="3201"/>
    <cellStyle name="Процентный 2 2 2 2 2 2 2 5 2 2" xfId="7297"/>
    <cellStyle name="Процентный 2 2 2 2 2 2 2 5 2 2 2" xfId="15489"/>
    <cellStyle name="Процентный 2 2 2 2 2 2 2 5 2 2 2 2" xfId="31873"/>
    <cellStyle name="Процентный 2 2 2 2 2 2 2 5 2 2 3" xfId="23681"/>
    <cellStyle name="Процентный 2 2 2 2 2 2 2 5 2 3" xfId="11393"/>
    <cellStyle name="Процентный 2 2 2 2 2 2 2 5 2 3 2" xfId="27777"/>
    <cellStyle name="Процентный 2 2 2 2 2 2 2 5 2 4" xfId="19585"/>
    <cellStyle name="Процентный 2 2 2 2 2 2 2 5 3" xfId="5249"/>
    <cellStyle name="Процентный 2 2 2 2 2 2 2 5 3 2" xfId="13441"/>
    <cellStyle name="Процентный 2 2 2 2 2 2 2 5 3 2 2" xfId="29825"/>
    <cellStyle name="Процентный 2 2 2 2 2 2 2 5 3 3" xfId="21633"/>
    <cellStyle name="Процентный 2 2 2 2 2 2 2 5 4" xfId="9345"/>
    <cellStyle name="Процентный 2 2 2 2 2 2 2 5 4 2" xfId="25729"/>
    <cellStyle name="Процентный 2 2 2 2 2 2 2 5 5" xfId="17537"/>
    <cellStyle name="Процентный 2 2 2 2 2 2 2 6" xfId="2177"/>
    <cellStyle name="Процентный 2 2 2 2 2 2 2 6 2" xfId="6273"/>
    <cellStyle name="Процентный 2 2 2 2 2 2 2 6 2 2" xfId="14465"/>
    <cellStyle name="Процентный 2 2 2 2 2 2 2 6 2 2 2" xfId="30849"/>
    <cellStyle name="Процентный 2 2 2 2 2 2 2 6 2 3" xfId="22657"/>
    <cellStyle name="Процентный 2 2 2 2 2 2 2 6 3" xfId="10369"/>
    <cellStyle name="Процентный 2 2 2 2 2 2 2 6 3 2" xfId="26753"/>
    <cellStyle name="Процентный 2 2 2 2 2 2 2 6 4" xfId="18561"/>
    <cellStyle name="Процентный 2 2 2 2 2 2 2 7" xfId="4225"/>
    <cellStyle name="Процентный 2 2 2 2 2 2 2 7 2" xfId="12417"/>
    <cellStyle name="Процентный 2 2 2 2 2 2 2 7 2 2" xfId="28801"/>
    <cellStyle name="Процентный 2 2 2 2 2 2 2 7 3" xfId="20609"/>
    <cellStyle name="Процентный 2 2 2 2 2 2 2 8" xfId="8321"/>
    <cellStyle name="Процентный 2 2 2 2 2 2 2 8 2" xfId="24705"/>
    <cellStyle name="Процентный 2 2 2 2 2 2 2 9" xfId="16513"/>
    <cellStyle name="Процентный 2 2 2 2 2 2 3" xfId="193"/>
    <cellStyle name="Процентный 2 2 2 2 2 2 3 2" xfId="449"/>
    <cellStyle name="Процентный 2 2 2 2 2 2 3 2 2" xfId="961"/>
    <cellStyle name="Процентный 2 2 2 2 2 2 3 2 2 2" xfId="1985"/>
    <cellStyle name="Процентный 2 2 2 2 2 2 3 2 2 2 2" xfId="4033"/>
    <cellStyle name="Процентный 2 2 2 2 2 2 3 2 2 2 2 2" xfId="8129"/>
    <cellStyle name="Процентный 2 2 2 2 2 2 3 2 2 2 2 2 2" xfId="16321"/>
    <cellStyle name="Процентный 2 2 2 2 2 2 3 2 2 2 2 2 2 2" xfId="32705"/>
    <cellStyle name="Процентный 2 2 2 2 2 2 3 2 2 2 2 2 3" xfId="24513"/>
    <cellStyle name="Процентный 2 2 2 2 2 2 3 2 2 2 2 3" xfId="12225"/>
    <cellStyle name="Процентный 2 2 2 2 2 2 3 2 2 2 2 3 2" xfId="28609"/>
    <cellStyle name="Процентный 2 2 2 2 2 2 3 2 2 2 2 4" xfId="20417"/>
    <cellStyle name="Процентный 2 2 2 2 2 2 3 2 2 2 3" xfId="6081"/>
    <cellStyle name="Процентный 2 2 2 2 2 2 3 2 2 2 3 2" xfId="14273"/>
    <cellStyle name="Процентный 2 2 2 2 2 2 3 2 2 2 3 2 2" xfId="30657"/>
    <cellStyle name="Процентный 2 2 2 2 2 2 3 2 2 2 3 3" xfId="22465"/>
    <cellStyle name="Процентный 2 2 2 2 2 2 3 2 2 2 4" xfId="10177"/>
    <cellStyle name="Процентный 2 2 2 2 2 2 3 2 2 2 4 2" xfId="26561"/>
    <cellStyle name="Процентный 2 2 2 2 2 2 3 2 2 2 5" xfId="18369"/>
    <cellStyle name="Процентный 2 2 2 2 2 2 3 2 2 3" xfId="3009"/>
    <cellStyle name="Процентный 2 2 2 2 2 2 3 2 2 3 2" xfId="7105"/>
    <cellStyle name="Процентный 2 2 2 2 2 2 3 2 2 3 2 2" xfId="15297"/>
    <cellStyle name="Процентный 2 2 2 2 2 2 3 2 2 3 2 2 2" xfId="31681"/>
    <cellStyle name="Процентный 2 2 2 2 2 2 3 2 2 3 2 3" xfId="23489"/>
    <cellStyle name="Процентный 2 2 2 2 2 2 3 2 2 3 3" xfId="11201"/>
    <cellStyle name="Процентный 2 2 2 2 2 2 3 2 2 3 3 2" xfId="27585"/>
    <cellStyle name="Процентный 2 2 2 2 2 2 3 2 2 3 4" xfId="19393"/>
    <cellStyle name="Процентный 2 2 2 2 2 2 3 2 2 4" xfId="5057"/>
    <cellStyle name="Процентный 2 2 2 2 2 2 3 2 2 4 2" xfId="13249"/>
    <cellStyle name="Процентный 2 2 2 2 2 2 3 2 2 4 2 2" xfId="29633"/>
    <cellStyle name="Процентный 2 2 2 2 2 2 3 2 2 4 3" xfId="21441"/>
    <cellStyle name="Процентный 2 2 2 2 2 2 3 2 2 5" xfId="9153"/>
    <cellStyle name="Процентный 2 2 2 2 2 2 3 2 2 5 2" xfId="25537"/>
    <cellStyle name="Процентный 2 2 2 2 2 2 3 2 2 6" xfId="17345"/>
    <cellStyle name="Процентный 2 2 2 2 2 2 3 2 3" xfId="1473"/>
    <cellStyle name="Процентный 2 2 2 2 2 2 3 2 3 2" xfId="3521"/>
    <cellStyle name="Процентный 2 2 2 2 2 2 3 2 3 2 2" xfId="7617"/>
    <cellStyle name="Процентный 2 2 2 2 2 2 3 2 3 2 2 2" xfId="15809"/>
    <cellStyle name="Процентный 2 2 2 2 2 2 3 2 3 2 2 2 2" xfId="32193"/>
    <cellStyle name="Процентный 2 2 2 2 2 2 3 2 3 2 2 3" xfId="24001"/>
    <cellStyle name="Процентный 2 2 2 2 2 2 3 2 3 2 3" xfId="11713"/>
    <cellStyle name="Процентный 2 2 2 2 2 2 3 2 3 2 3 2" xfId="28097"/>
    <cellStyle name="Процентный 2 2 2 2 2 2 3 2 3 2 4" xfId="19905"/>
    <cellStyle name="Процентный 2 2 2 2 2 2 3 2 3 3" xfId="5569"/>
    <cellStyle name="Процентный 2 2 2 2 2 2 3 2 3 3 2" xfId="13761"/>
    <cellStyle name="Процентный 2 2 2 2 2 2 3 2 3 3 2 2" xfId="30145"/>
    <cellStyle name="Процентный 2 2 2 2 2 2 3 2 3 3 3" xfId="21953"/>
    <cellStyle name="Процентный 2 2 2 2 2 2 3 2 3 4" xfId="9665"/>
    <cellStyle name="Процентный 2 2 2 2 2 2 3 2 3 4 2" xfId="26049"/>
    <cellStyle name="Процентный 2 2 2 2 2 2 3 2 3 5" xfId="17857"/>
    <cellStyle name="Процентный 2 2 2 2 2 2 3 2 4" xfId="2497"/>
    <cellStyle name="Процентный 2 2 2 2 2 2 3 2 4 2" xfId="6593"/>
    <cellStyle name="Процентный 2 2 2 2 2 2 3 2 4 2 2" xfId="14785"/>
    <cellStyle name="Процентный 2 2 2 2 2 2 3 2 4 2 2 2" xfId="31169"/>
    <cellStyle name="Процентный 2 2 2 2 2 2 3 2 4 2 3" xfId="22977"/>
    <cellStyle name="Процентный 2 2 2 2 2 2 3 2 4 3" xfId="10689"/>
    <cellStyle name="Процентный 2 2 2 2 2 2 3 2 4 3 2" xfId="27073"/>
    <cellStyle name="Процентный 2 2 2 2 2 2 3 2 4 4" xfId="18881"/>
    <cellStyle name="Процентный 2 2 2 2 2 2 3 2 5" xfId="4545"/>
    <cellStyle name="Процентный 2 2 2 2 2 2 3 2 5 2" xfId="12737"/>
    <cellStyle name="Процентный 2 2 2 2 2 2 3 2 5 2 2" xfId="29121"/>
    <cellStyle name="Процентный 2 2 2 2 2 2 3 2 5 3" xfId="20929"/>
    <cellStyle name="Процентный 2 2 2 2 2 2 3 2 6" xfId="8641"/>
    <cellStyle name="Процентный 2 2 2 2 2 2 3 2 6 2" xfId="25025"/>
    <cellStyle name="Процентный 2 2 2 2 2 2 3 2 7" xfId="16833"/>
    <cellStyle name="Процентный 2 2 2 2 2 2 3 3" xfId="705"/>
    <cellStyle name="Процентный 2 2 2 2 2 2 3 3 2" xfId="1729"/>
    <cellStyle name="Процентный 2 2 2 2 2 2 3 3 2 2" xfId="3777"/>
    <cellStyle name="Процентный 2 2 2 2 2 2 3 3 2 2 2" xfId="7873"/>
    <cellStyle name="Процентный 2 2 2 2 2 2 3 3 2 2 2 2" xfId="16065"/>
    <cellStyle name="Процентный 2 2 2 2 2 2 3 3 2 2 2 2 2" xfId="32449"/>
    <cellStyle name="Процентный 2 2 2 2 2 2 3 3 2 2 2 3" xfId="24257"/>
    <cellStyle name="Процентный 2 2 2 2 2 2 3 3 2 2 3" xfId="11969"/>
    <cellStyle name="Процентный 2 2 2 2 2 2 3 3 2 2 3 2" xfId="28353"/>
    <cellStyle name="Процентный 2 2 2 2 2 2 3 3 2 2 4" xfId="20161"/>
    <cellStyle name="Процентный 2 2 2 2 2 2 3 3 2 3" xfId="5825"/>
    <cellStyle name="Процентный 2 2 2 2 2 2 3 3 2 3 2" xfId="14017"/>
    <cellStyle name="Процентный 2 2 2 2 2 2 3 3 2 3 2 2" xfId="30401"/>
    <cellStyle name="Процентный 2 2 2 2 2 2 3 3 2 3 3" xfId="22209"/>
    <cellStyle name="Процентный 2 2 2 2 2 2 3 3 2 4" xfId="9921"/>
    <cellStyle name="Процентный 2 2 2 2 2 2 3 3 2 4 2" xfId="26305"/>
    <cellStyle name="Процентный 2 2 2 2 2 2 3 3 2 5" xfId="18113"/>
    <cellStyle name="Процентный 2 2 2 2 2 2 3 3 3" xfId="2753"/>
    <cellStyle name="Процентный 2 2 2 2 2 2 3 3 3 2" xfId="6849"/>
    <cellStyle name="Процентный 2 2 2 2 2 2 3 3 3 2 2" xfId="15041"/>
    <cellStyle name="Процентный 2 2 2 2 2 2 3 3 3 2 2 2" xfId="31425"/>
    <cellStyle name="Процентный 2 2 2 2 2 2 3 3 3 2 3" xfId="23233"/>
    <cellStyle name="Процентный 2 2 2 2 2 2 3 3 3 3" xfId="10945"/>
    <cellStyle name="Процентный 2 2 2 2 2 2 3 3 3 3 2" xfId="27329"/>
    <cellStyle name="Процентный 2 2 2 2 2 2 3 3 3 4" xfId="19137"/>
    <cellStyle name="Процентный 2 2 2 2 2 2 3 3 4" xfId="4801"/>
    <cellStyle name="Процентный 2 2 2 2 2 2 3 3 4 2" xfId="12993"/>
    <cellStyle name="Процентный 2 2 2 2 2 2 3 3 4 2 2" xfId="29377"/>
    <cellStyle name="Процентный 2 2 2 2 2 2 3 3 4 3" xfId="21185"/>
    <cellStyle name="Процентный 2 2 2 2 2 2 3 3 5" xfId="8897"/>
    <cellStyle name="Процентный 2 2 2 2 2 2 3 3 5 2" xfId="25281"/>
    <cellStyle name="Процентный 2 2 2 2 2 2 3 3 6" xfId="17089"/>
    <cellStyle name="Процентный 2 2 2 2 2 2 3 4" xfId="1217"/>
    <cellStyle name="Процентный 2 2 2 2 2 2 3 4 2" xfId="3265"/>
    <cellStyle name="Процентный 2 2 2 2 2 2 3 4 2 2" xfId="7361"/>
    <cellStyle name="Процентный 2 2 2 2 2 2 3 4 2 2 2" xfId="15553"/>
    <cellStyle name="Процентный 2 2 2 2 2 2 3 4 2 2 2 2" xfId="31937"/>
    <cellStyle name="Процентный 2 2 2 2 2 2 3 4 2 2 3" xfId="23745"/>
    <cellStyle name="Процентный 2 2 2 2 2 2 3 4 2 3" xfId="11457"/>
    <cellStyle name="Процентный 2 2 2 2 2 2 3 4 2 3 2" xfId="27841"/>
    <cellStyle name="Процентный 2 2 2 2 2 2 3 4 2 4" xfId="19649"/>
    <cellStyle name="Процентный 2 2 2 2 2 2 3 4 3" xfId="5313"/>
    <cellStyle name="Процентный 2 2 2 2 2 2 3 4 3 2" xfId="13505"/>
    <cellStyle name="Процентный 2 2 2 2 2 2 3 4 3 2 2" xfId="29889"/>
    <cellStyle name="Процентный 2 2 2 2 2 2 3 4 3 3" xfId="21697"/>
    <cellStyle name="Процентный 2 2 2 2 2 2 3 4 4" xfId="9409"/>
    <cellStyle name="Процентный 2 2 2 2 2 2 3 4 4 2" xfId="25793"/>
    <cellStyle name="Процентный 2 2 2 2 2 2 3 4 5" xfId="17601"/>
    <cellStyle name="Процентный 2 2 2 2 2 2 3 5" xfId="2241"/>
    <cellStyle name="Процентный 2 2 2 2 2 2 3 5 2" xfId="6337"/>
    <cellStyle name="Процентный 2 2 2 2 2 2 3 5 2 2" xfId="14529"/>
    <cellStyle name="Процентный 2 2 2 2 2 2 3 5 2 2 2" xfId="30913"/>
    <cellStyle name="Процентный 2 2 2 2 2 2 3 5 2 3" xfId="22721"/>
    <cellStyle name="Процентный 2 2 2 2 2 2 3 5 3" xfId="10433"/>
    <cellStyle name="Процентный 2 2 2 2 2 2 3 5 3 2" xfId="26817"/>
    <cellStyle name="Процентный 2 2 2 2 2 2 3 5 4" xfId="18625"/>
    <cellStyle name="Процентный 2 2 2 2 2 2 3 6" xfId="4289"/>
    <cellStyle name="Процентный 2 2 2 2 2 2 3 6 2" xfId="12481"/>
    <cellStyle name="Процентный 2 2 2 2 2 2 3 6 2 2" xfId="28865"/>
    <cellStyle name="Процентный 2 2 2 2 2 2 3 6 3" xfId="20673"/>
    <cellStyle name="Процентный 2 2 2 2 2 2 3 7" xfId="8385"/>
    <cellStyle name="Процентный 2 2 2 2 2 2 3 7 2" xfId="24769"/>
    <cellStyle name="Процентный 2 2 2 2 2 2 3 8" xfId="16577"/>
    <cellStyle name="Процентный 2 2 2 2 2 2 4" xfId="321"/>
    <cellStyle name="Процентный 2 2 2 2 2 2 4 2" xfId="833"/>
    <cellStyle name="Процентный 2 2 2 2 2 2 4 2 2" xfId="1857"/>
    <cellStyle name="Процентный 2 2 2 2 2 2 4 2 2 2" xfId="3905"/>
    <cellStyle name="Процентный 2 2 2 2 2 2 4 2 2 2 2" xfId="8001"/>
    <cellStyle name="Процентный 2 2 2 2 2 2 4 2 2 2 2 2" xfId="16193"/>
    <cellStyle name="Процентный 2 2 2 2 2 2 4 2 2 2 2 2 2" xfId="32577"/>
    <cellStyle name="Процентный 2 2 2 2 2 2 4 2 2 2 2 3" xfId="24385"/>
    <cellStyle name="Процентный 2 2 2 2 2 2 4 2 2 2 3" xfId="12097"/>
    <cellStyle name="Процентный 2 2 2 2 2 2 4 2 2 2 3 2" xfId="28481"/>
    <cellStyle name="Процентный 2 2 2 2 2 2 4 2 2 2 4" xfId="20289"/>
    <cellStyle name="Процентный 2 2 2 2 2 2 4 2 2 3" xfId="5953"/>
    <cellStyle name="Процентный 2 2 2 2 2 2 4 2 2 3 2" xfId="14145"/>
    <cellStyle name="Процентный 2 2 2 2 2 2 4 2 2 3 2 2" xfId="30529"/>
    <cellStyle name="Процентный 2 2 2 2 2 2 4 2 2 3 3" xfId="22337"/>
    <cellStyle name="Процентный 2 2 2 2 2 2 4 2 2 4" xfId="10049"/>
    <cellStyle name="Процентный 2 2 2 2 2 2 4 2 2 4 2" xfId="26433"/>
    <cellStyle name="Процентный 2 2 2 2 2 2 4 2 2 5" xfId="18241"/>
    <cellStyle name="Процентный 2 2 2 2 2 2 4 2 3" xfId="2881"/>
    <cellStyle name="Процентный 2 2 2 2 2 2 4 2 3 2" xfId="6977"/>
    <cellStyle name="Процентный 2 2 2 2 2 2 4 2 3 2 2" xfId="15169"/>
    <cellStyle name="Процентный 2 2 2 2 2 2 4 2 3 2 2 2" xfId="31553"/>
    <cellStyle name="Процентный 2 2 2 2 2 2 4 2 3 2 3" xfId="23361"/>
    <cellStyle name="Процентный 2 2 2 2 2 2 4 2 3 3" xfId="11073"/>
    <cellStyle name="Процентный 2 2 2 2 2 2 4 2 3 3 2" xfId="27457"/>
    <cellStyle name="Процентный 2 2 2 2 2 2 4 2 3 4" xfId="19265"/>
    <cellStyle name="Процентный 2 2 2 2 2 2 4 2 4" xfId="4929"/>
    <cellStyle name="Процентный 2 2 2 2 2 2 4 2 4 2" xfId="13121"/>
    <cellStyle name="Процентный 2 2 2 2 2 2 4 2 4 2 2" xfId="29505"/>
    <cellStyle name="Процентный 2 2 2 2 2 2 4 2 4 3" xfId="21313"/>
    <cellStyle name="Процентный 2 2 2 2 2 2 4 2 5" xfId="9025"/>
    <cellStyle name="Процентный 2 2 2 2 2 2 4 2 5 2" xfId="25409"/>
    <cellStyle name="Процентный 2 2 2 2 2 2 4 2 6" xfId="17217"/>
    <cellStyle name="Процентный 2 2 2 2 2 2 4 3" xfId="1345"/>
    <cellStyle name="Процентный 2 2 2 2 2 2 4 3 2" xfId="3393"/>
    <cellStyle name="Процентный 2 2 2 2 2 2 4 3 2 2" xfId="7489"/>
    <cellStyle name="Процентный 2 2 2 2 2 2 4 3 2 2 2" xfId="15681"/>
    <cellStyle name="Процентный 2 2 2 2 2 2 4 3 2 2 2 2" xfId="32065"/>
    <cellStyle name="Процентный 2 2 2 2 2 2 4 3 2 2 3" xfId="23873"/>
    <cellStyle name="Процентный 2 2 2 2 2 2 4 3 2 3" xfId="11585"/>
    <cellStyle name="Процентный 2 2 2 2 2 2 4 3 2 3 2" xfId="27969"/>
    <cellStyle name="Процентный 2 2 2 2 2 2 4 3 2 4" xfId="19777"/>
    <cellStyle name="Процентный 2 2 2 2 2 2 4 3 3" xfId="5441"/>
    <cellStyle name="Процентный 2 2 2 2 2 2 4 3 3 2" xfId="13633"/>
    <cellStyle name="Процентный 2 2 2 2 2 2 4 3 3 2 2" xfId="30017"/>
    <cellStyle name="Процентный 2 2 2 2 2 2 4 3 3 3" xfId="21825"/>
    <cellStyle name="Процентный 2 2 2 2 2 2 4 3 4" xfId="9537"/>
    <cellStyle name="Процентный 2 2 2 2 2 2 4 3 4 2" xfId="25921"/>
    <cellStyle name="Процентный 2 2 2 2 2 2 4 3 5" xfId="17729"/>
    <cellStyle name="Процентный 2 2 2 2 2 2 4 4" xfId="2369"/>
    <cellStyle name="Процентный 2 2 2 2 2 2 4 4 2" xfId="6465"/>
    <cellStyle name="Процентный 2 2 2 2 2 2 4 4 2 2" xfId="14657"/>
    <cellStyle name="Процентный 2 2 2 2 2 2 4 4 2 2 2" xfId="31041"/>
    <cellStyle name="Процентный 2 2 2 2 2 2 4 4 2 3" xfId="22849"/>
    <cellStyle name="Процентный 2 2 2 2 2 2 4 4 3" xfId="10561"/>
    <cellStyle name="Процентный 2 2 2 2 2 2 4 4 3 2" xfId="26945"/>
    <cellStyle name="Процентный 2 2 2 2 2 2 4 4 4" xfId="18753"/>
    <cellStyle name="Процентный 2 2 2 2 2 2 4 5" xfId="4417"/>
    <cellStyle name="Процентный 2 2 2 2 2 2 4 5 2" xfId="12609"/>
    <cellStyle name="Процентный 2 2 2 2 2 2 4 5 2 2" xfId="28993"/>
    <cellStyle name="Процентный 2 2 2 2 2 2 4 5 3" xfId="20801"/>
    <cellStyle name="Процентный 2 2 2 2 2 2 4 6" xfId="8513"/>
    <cellStyle name="Процентный 2 2 2 2 2 2 4 6 2" xfId="24897"/>
    <cellStyle name="Процентный 2 2 2 2 2 2 4 7" xfId="16705"/>
    <cellStyle name="Процентный 2 2 2 2 2 2 5" xfId="577"/>
    <cellStyle name="Процентный 2 2 2 2 2 2 5 2" xfId="1601"/>
    <cellStyle name="Процентный 2 2 2 2 2 2 5 2 2" xfId="3649"/>
    <cellStyle name="Процентный 2 2 2 2 2 2 5 2 2 2" xfId="7745"/>
    <cellStyle name="Процентный 2 2 2 2 2 2 5 2 2 2 2" xfId="15937"/>
    <cellStyle name="Процентный 2 2 2 2 2 2 5 2 2 2 2 2" xfId="32321"/>
    <cellStyle name="Процентный 2 2 2 2 2 2 5 2 2 2 3" xfId="24129"/>
    <cellStyle name="Процентный 2 2 2 2 2 2 5 2 2 3" xfId="11841"/>
    <cellStyle name="Процентный 2 2 2 2 2 2 5 2 2 3 2" xfId="28225"/>
    <cellStyle name="Процентный 2 2 2 2 2 2 5 2 2 4" xfId="20033"/>
    <cellStyle name="Процентный 2 2 2 2 2 2 5 2 3" xfId="5697"/>
    <cellStyle name="Процентный 2 2 2 2 2 2 5 2 3 2" xfId="13889"/>
    <cellStyle name="Процентный 2 2 2 2 2 2 5 2 3 2 2" xfId="30273"/>
    <cellStyle name="Процентный 2 2 2 2 2 2 5 2 3 3" xfId="22081"/>
    <cellStyle name="Процентный 2 2 2 2 2 2 5 2 4" xfId="9793"/>
    <cellStyle name="Процентный 2 2 2 2 2 2 5 2 4 2" xfId="26177"/>
    <cellStyle name="Процентный 2 2 2 2 2 2 5 2 5" xfId="17985"/>
    <cellStyle name="Процентный 2 2 2 2 2 2 5 3" xfId="2625"/>
    <cellStyle name="Процентный 2 2 2 2 2 2 5 3 2" xfId="6721"/>
    <cellStyle name="Процентный 2 2 2 2 2 2 5 3 2 2" xfId="14913"/>
    <cellStyle name="Процентный 2 2 2 2 2 2 5 3 2 2 2" xfId="31297"/>
    <cellStyle name="Процентный 2 2 2 2 2 2 5 3 2 3" xfId="23105"/>
    <cellStyle name="Процентный 2 2 2 2 2 2 5 3 3" xfId="10817"/>
    <cellStyle name="Процентный 2 2 2 2 2 2 5 3 3 2" xfId="27201"/>
    <cellStyle name="Процентный 2 2 2 2 2 2 5 3 4" xfId="19009"/>
    <cellStyle name="Процентный 2 2 2 2 2 2 5 4" xfId="4673"/>
    <cellStyle name="Процентный 2 2 2 2 2 2 5 4 2" xfId="12865"/>
    <cellStyle name="Процентный 2 2 2 2 2 2 5 4 2 2" xfId="29249"/>
    <cellStyle name="Процентный 2 2 2 2 2 2 5 4 3" xfId="21057"/>
    <cellStyle name="Процентный 2 2 2 2 2 2 5 5" xfId="8769"/>
    <cellStyle name="Процентный 2 2 2 2 2 2 5 5 2" xfId="25153"/>
    <cellStyle name="Процентный 2 2 2 2 2 2 5 6" xfId="16961"/>
    <cellStyle name="Процентный 2 2 2 2 2 2 6" xfId="1089"/>
    <cellStyle name="Процентный 2 2 2 2 2 2 6 2" xfId="3137"/>
    <cellStyle name="Процентный 2 2 2 2 2 2 6 2 2" xfId="7233"/>
    <cellStyle name="Процентный 2 2 2 2 2 2 6 2 2 2" xfId="15425"/>
    <cellStyle name="Процентный 2 2 2 2 2 2 6 2 2 2 2" xfId="31809"/>
    <cellStyle name="Процентный 2 2 2 2 2 2 6 2 2 3" xfId="23617"/>
    <cellStyle name="Процентный 2 2 2 2 2 2 6 2 3" xfId="11329"/>
    <cellStyle name="Процентный 2 2 2 2 2 2 6 2 3 2" xfId="27713"/>
    <cellStyle name="Процентный 2 2 2 2 2 2 6 2 4" xfId="19521"/>
    <cellStyle name="Процентный 2 2 2 2 2 2 6 3" xfId="5185"/>
    <cellStyle name="Процентный 2 2 2 2 2 2 6 3 2" xfId="13377"/>
    <cellStyle name="Процентный 2 2 2 2 2 2 6 3 2 2" xfId="29761"/>
    <cellStyle name="Процентный 2 2 2 2 2 2 6 3 3" xfId="21569"/>
    <cellStyle name="Процентный 2 2 2 2 2 2 6 4" xfId="9281"/>
    <cellStyle name="Процентный 2 2 2 2 2 2 6 4 2" xfId="25665"/>
    <cellStyle name="Процентный 2 2 2 2 2 2 6 5" xfId="17473"/>
    <cellStyle name="Процентный 2 2 2 2 2 2 7" xfId="2113"/>
    <cellStyle name="Процентный 2 2 2 2 2 2 7 2" xfId="6209"/>
    <cellStyle name="Процентный 2 2 2 2 2 2 7 2 2" xfId="14401"/>
    <cellStyle name="Процентный 2 2 2 2 2 2 7 2 2 2" xfId="30785"/>
    <cellStyle name="Процентный 2 2 2 2 2 2 7 2 3" xfId="22593"/>
    <cellStyle name="Процентный 2 2 2 2 2 2 7 3" xfId="10305"/>
    <cellStyle name="Процентный 2 2 2 2 2 2 7 3 2" xfId="26689"/>
    <cellStyle name="Процентный 2 2 2 2 2 2 7 4" xfId="18497"/>
    <cellStyle name="Процентный 2 2 2 2 2 2 8" xfId="4161"/>
    <cellStyle name="Процентный 2 2 2 2 2 2 8 2" xfId="12353"/>
    <cellStyle name="Процентный 2 2 2 2 2 2 8 2 2" xfId="28737"/>
    <cellStyle name="Процентный 2 2 2 2 2 2 8 3" xfId="20545"/>
    <cellStyle name="Процентный 2 2 2 2 2 2 9" xfId="8257"/>
    <cellStyle name="Процентный 2 2 2 2 2 2 9 2" xfId="24641"/>
    <cellStyle name="Процентный 2 2 2 2 2 3" xfId="97"/>
    <cellStyle name="Процентный 2 2 2 2 2 3 2" xfId="225"/>
    <cellStyle name="Процентный 2 2 2 2 2 3 2 2" xfId="481"/>
    <cellStyle name="Процентный 2 2 2 2 2 3 2 2 2" xfId="993"/>
    <cellStyle name="Процентный 2 2 2 2 2 3 2 2 2 2" xfId="2017"/>
    <cellStyle name="Процентный 2 2 2 2 2 3 2 2 2 2 2" xfId="4065"/>
    <cellStyle name="Процентный 2 2 2 2 2 3 2 2 2 2 2 2" xfId="8161"/>
    <cellStyle name="Процентный 2 2 2 2 2 3 2 2 2 2 2 2 2" xfId="16353"/>
    <cellStyle name="Процентный 2 2 2 2 2 3 2 2 2 2 2 2 2 2" xfId="32737"/>
    <cellStyle name="Процентный 2 2 2 2 2 3 2 2 2 2 2 2 3" xfId="24545"/>
    <cellStyle name="Процентный 2 2 2 2 2 3 2 2 2 2 2 3" xfId="12257"/>
    <cellStyle name="Процентный 2 2 2 2 2 3 2 2 2 2 2 3 2" xfId="28641"/>
    <cellStyle name="Процентный 2 2 2 2 2 3 2 2 2 2 2 4" xfId="20449"/>
    <cellStyle name="Процентный 2 2 2 2 2 3 2 2 2 2 3" xfId="6113"/>
    <cellStyle name="Процентный 2 2 2 2 2 3 2 2 2 2 3 2" xfId="14305"/>
    <cellStyle name="Процентный 2 2 2 2 2 3 2 2 2 2 3 2 2" xfId="30689"/>
    <cellStyle name="Процентный 2 2 2 2 2 3 2 2 2 2 3 3" xfId="22497"/>
    <cellStyle name="Процентный 2 2 2 2 2 3 2 2 2 2 4" xfId="10209"/>
    <cellStyle name="Процентный 2 2 2 2 2 3 2 2 2 2 4 2" xfId="26593"/>
    <cellStyle name="Процентный 2 2 2 2 2 3 2 2 2 2 5" xfId="18401"/>
    <cellStyle name="Процентный 2 2 2 2 2 3 2 2 2 3" xfId="3041"/>
    <cellStyle name="Процентный 2 2 2 2 2 3 2 2 2 3 2" xfId="7137"/>
    <cellStyle name="Процентный 2 2 2 2 2 3 2 2 2 3 2 2" xfId="15329"/>
    <cellStyle name="Процентный 2 2 2 2 2 3 2 2 2 3 2 2 2" xfId="31713"/>
    <cellStyle name="Процентный 2 2 2 2 2 3 2 2 2 3 2 3" xfId="23521"/>
    <cellStyle name="Процентный 2 2 2 2 2 3 2 2 2 3 3" xfId="11233"/>
    <cellStyle name="Процентный 2 2 2 2 2 3 2 2 2 3 3 2" xfId="27617"/>
    <cellStyle name="Процентный 2 2 2 2 2 3 2 2 2 3 4" xfId="19425"/>
    <cellStyle name="Процентный 2 2 2 2 2 3 2 2 2 4" xfId="5089"/>
    <cellStyle name="Процентный 2 2 2 2 2 3 2 2 2 4 2" xfId="13281"/>
    <cellStyle name="Процентный 2 2 2 2 2 3 2 2 2 4 2 2" xfId="29665"/>
    <cellStyle name="Процентный 2 2 2 2 2 3 2 2 2 4 3" xfId="21473"/>
    <cellStyle name="Процентный 2 2 2 2 2 3 2 2 2 5" xfId="9185"/>
    <cellStyle name="Процентный 2 2 2 2 2 3 2 2 2 5 2" xfId="25569"/>
    <cellStyle name="Процентный 2 2 2 2 2 3 2 2 2 6" xfId="17377"/>
    <cellStyle name="Процентный 2 2 2 2 2 3 2 2 3" xfId="1505"/>
    <cellStyle name="Процентный 2 2 2 2 2 3 2 2 3 2" xfId="3553"/>
    <cellStyle name="Процентный 2 2 2 2 2 3 2 2 3 2 2" xfId="7649"/>
    <cellStyle name="Процентный 2 2 2 2 2 3 2 2 3 2 2 2" xfId="15841"/>
    <cellStyle name="Процентный 2 2 2 2 2 3 2 2 3 2 2 2 2" xfId="32225"/>
    <cellStyle name="Процентный 2 2 2 2 2 3 2 2 3 2 2 3" xfId="24033"/>
    <cellStyle name="Процентный 2 2 2 2 2 3 2 2 3 2 3" xfId="11745"/>
    <cellStyle name="Процентный 2 2 2 2 2 3 2 2 3 2 3 2" xfId="28129"/>
    <cellStyle name="Процентный 2 2 2 2 2 3 2 2 3 2 4" xfId="19937"/>
    <cellStyle name="Процентный 2 2 2 2 2 3 2 2 3 3" xfId="5601"/>
    <cellStyle name="Процентный 2 2 2 2 2 3 2 2 3 3 2" xfId="13793"/>
    <cellStyle name="Процентный 2 2 2 2 2 3 2 2 3 3 2 2" xfId="30177"/>
    <cellStyle name="Процентный 2 2 2 2 2 3 2 2 3 3 3" xfId="21985"/>
    <cellStyle name="Процентный 2 2 2 2 2 3 2 2 3 4" xfId="9697"/>
    <cellStyle name="Процентный 2 2 2 2 2 3 2 2 3 4 2" xfId="26081"/>
    <cellStyle name="Процентный 2 2 2 2 2 3 2 2 3 5" xfId="17889"/>
    <cellStyle name="Процентный 2 2 2 2 2 3 2 2 4" xfId="2529"/>
    <cellStyle name="Процентный 2 2 2 2 2 3 2 2 4 2" xfId="6625"/>
    <cellStyle name="Процентный 2 2 2 2 2 3 2 2 4 2 2" xfId="14817"/>
    <cellStyle name="Процентный 2 2 2 2 2 3 2 2 4 2 2 2" xfId="31201"/>
    <cellStyle name="Процентный 2 2 2 2 2 3 2 2 4 2 3" xfId="23009"/>
    <cellStyle name="Процентный 2 2 2 2 2 3 2 2 4 3" xfId="10721"/>
    <cellStyle name="Процентный 2 2 2 2 2 3 2 2 4 3 2" xfId="27105"/>
    <cellStyle name="Процентный 2 2 2 2 2 3 2 2 4 4" xfId="18913"/>
    <cellStyle name="Процентный 2 2 2 2 2 3 2 2 5" xfId="4577"/>
    <cellStyle name="Процентный 2 2 2 2 2 3 2 2 5 2" xfId="12769"/>
    <cellStyle name="Процентный 2 2 2 2 2 3 2 2 5 2 2" xfId="29153"/>
    <cellStyle name="Процентный 2 2 2 2 2 3 2 2 5 3" xfId="20961"/>
    <cellStyle name="Процентный 2 2 2 2 2 3 2 2 6" xfId="8673"/>
    <cellStyle name="Процентный 2 2 2 2 2 3 2 2 6 2" xfId="25057"/>
    <cellStyle name="Процентный 2 2 2 2 2 3 2 2 7" xfId="16865"/>
    <cellStyle name="Процентный 2 2 2 2 2 3 2 3" xfId="737"/>
    <cellStyle name="Процентный 2 2 2 2 2 3 2 3 2" xfId="1761"/>
    <cellStyle name="Процентный 2 2 2 2 2 3 2 3 2 2" xfId="3809"/>
    <cellStyle name="Процентный 2 2 2 2 2 3 2 3 2 2 2" xfId="7905"/>
    <cellStyle name="Процентный 2 2 2 2 2 3 2 3 2 2 2 2" xfId="16097"/>
    <cellStyle name="Процентный 2 2 2 2 2 3 2 3 2 2 2 2 2" xfId="32481"/>
    <cellStyle name="Процентный 2 2 2 2 2 3 2 3 2 2 2 3" xfId="24289"/>
    <cellStyle name="Процентный 2 2 2 2 2 3 2 3 2 2 3" xfId="12001"/>
    <cellStyle name="Процентный 2 2 2 2 2 3 2 3 2 2 3 2" xfId="28385"/>
    <cellStyle name="Процентный 2 2 2 2 2 3 2 3 2 2 4" xfId="20193"/>
    <cellStyle name="Процентный 2 2 2 2 2 3 2 3 2 3" xfId="5857"/>
    <cellStyle name="Процентный 2 2 2 2 2 3 2 3 2 3 2" xfId="14049"/>
    <cellStyle name="Процентный 2 2 2 2 2 3 2 3 2 3 2 2" xfId="30433"/>
    <cellStyle name="Процентный 2 2 2 2 2 3 2 3 2 3 3" xfId="22241"/>
    <cellStyle name="Процентный 2 2 2 2 2 3 2 3 2 4" xfId="9953"/>
    <cellStyle name="Процентный 2 2 2 2 2 3 2 3 2 4 2" xfId="26337"/>
    <cellStyle name="Процентный 2 2 2 2 2 3 2 3 2 5" xfId="18145"/>
    <cellStyle name="Процентный 2 2 2 2 2 3 2 3 3" xfId="2785"/>
    <cellStyle name="Процентный 2 2 2 2 2 3 2 3 3 2" xfId="6881"/>
    <cellStyle name="Процентный 2 2 2 2 2 3 2 3 3 2 2" xfId="15073"/>
    <cellStyle name="Процентный 2 2 2 2 2 3 2 3 3 2 2 2" xfId="31457"/>
    <cellStyle name="Процентный 2 2 2 2 2 3 2 3 3 2 3" xfId="23265"/>
    <cellStyle name="Процентный 2 2 2 2 2 3 2 3 3 3" xfId="10977"/>
    <cellStyle name="Процентный 2 2 2 2 2 3 2 3 3 3 2" xfId="27361"/>
    <cellStyle name="Процентный 2 2 2 2 2 3 2 3 3 4" xfId="19169"/>
    <cellStyle name="Процентный 2 2 2 2 2 3 2 3 4" xfId="4833"/>
    <cellStyle name="Процентный 2 2 2 2 2 3 2 3 4 2" xfId="13025"/>
    <cellStyle name="Процентный 2 2 2 2 2 3 2 3 4 2 2" xfId="29409"/>
    <cellStyle name="Процентный 2 2 2 2 2 3 2 3 4 3" xfId="21217"/>
    <cellStyle name="Процентный 2 2 2 2 2 3 2 3 5" xfId="8929"/>
    <cellStyle name="Процентный 2 2 2 2 2 3 2 3 5 2" xfId="25313"/>
    <cellStyle name="Процентный 2 2 2 2 2 3 2 3 6" xfId="17121"/>
    <cellStyle name="Процентный 2 2 2 2 2 3 2 4" xfId="1249"/>
    <cellStyle name="Процентный 2 2 2 2 2 3 2 4 2" xfId="3297"/>
    <cellStyle name="Процентный 2 2 2 2 2 3 2 4 2 2" xfId="7393"/>
    <cellStyle name="Процентный 2 2 2 2 2 3 2 4 2 2 2" xfId="15585"/>
    <cellStyle name="Процентный 2 2 2 2 2 3 2 4 2 2 2 2" xfId="31969"/>
    <cellStyle name="Процентный 2 2 2 2 2 3 2 4 2 2 3" xfId="23777"/>
    <cellStyle name="Процентный 2 2 2 2 2 3 2 4 2 3" xfId="11489"/>
    <cellStyle name="Процентный 2 2 2 2 2 3 2 4 2 3 2" xfId="27873"/>
    <cellStyle name="Процентный 2 2 2 2 2 3 2 4 2 4" xfId="19681"/>
    <cellStyle name="Процентный 2 2 2 2 2 3 2 4 3" xfId="5345"/>
    <cellStyle name="Процентный 2 2 2 2 2 3 2 4 3 2" xfId="13537"/>
    <cellStyle name="Процентный 2 2 2 2 2 3 2 4 3 2 2" xfId="29921"/>
    <cellStyle name="Процентный 2 2 2 2 2 3 2 4 3 3" xfId="21729"/>
    <cellStyle name="Процентный 2 2 2 2 2 3 2 4 4" xfId="9441"/>
    <cellStyle name="Процентный 2 2 2 2 2 3 2 4 4 2" xfId="25825"/>
    <cellStyle name="Процентный 2 2 2 2 2 3 2 4 5" xfId="17633"/>
    <cellStyle name="Процентный 2 2 2 2 2 3 2 5" xfId="2273"/>
    <cellStyle name="Процентный 2 2 2 2 2 3 2 5 2" xfId="6369"/>
    <cellStyle name="Процентный 2 2 2 2 2 3 2 5 2 2" xfId="14561"/>
    <cellStyle name="Процентный 2 2 2 2 2 3 2 5 2 2 2" xfId="30945"/>
    <cellStyle name="Процентный 2 2 2 2 2 3 2 5 2 3" xfId="22753"/>
    <cellStyle name="Процентный 2 2 2 2 2 3 2 5 3" xfId="10465"/>
    <cellStyle name="Процентный 2 2 2 2 2 3 2 5 3 2" xfId="26849"/>
    <cellStyle name="Процентный 2 2 2 2 2 3 2 5 4" xfId="18657"/>
    <cellStyle name="Процентный 2 2 2 2 2 3 2 6" xfId="4321"/>
    <cellStyle name="Процентный 2 2 2 2 2 3 2 6 2" xfId="12513"/>
    <cellStyle name="Процентный 2 2 2 2 2 3 2 6 2 2" xfId="28897"/>
    <cellStyle name="Процентный 2 2 2 2 2 3 2 6 3" xfId="20705"/>
    <cellStyle name="Процентный 2 2 2 2 2 3 2 7" xfId="8417"/>
    <cellStyle name="Процентный 2 2 2 2 2 3 2 7 2" xfId="24801"/>
    <cellStyle name="Процентный 2 2 2 2 2 3 2 8" xfId="16609"/>
    <cellStyle name="Процентный 2 2 2 2 2 3 3" xfId="353"/>
    <cellStyle name="Процентный 2 2 2 2 2 3 3 2" xfId="865"/>
    <cellStyle name="Процентный 2 2 2 2 2 3 3 2 2" xfId="1889"/>
    <cellStyle name="Процентный 2 2 2 2 2 3 3 2 2 2" xfId="3937"/>
    <cellStyle name="Процентный 2 2 2 2 2 3 3 2 2 2 2" xfId="8033"/>
    <cellStyle name="Процентный 2 2 2 2 2 3 3 2 2 2 2 2" xfId="16225"/>
    <cellStyle name="Процентный 2 2 2 2 2 3 3 2 2 2 2 2 2" xfId="32609"/>
    <cellStyle name="Процентный 2 2 2 2 2 3 3 2 2 2 2 3" xfId="24417"/>
    <cellStyle name="Процентный 2 2 2 2 2 3 3 2 2 2 3" xfId="12129"/>
    <cellStyle name="Процентный 2 2 2 2 2 3 3 2 2 2 3 2" xfId="28513"/>
    <cellStyle name="Процентный 2 2 2 2 2 3 3 2 2 2 4" xfId="20321"/>
    <cellStyle name="Процентный 2 2 2 2 2 3 3 2 2 3" xfId="5985"/>
    <cellStyle name="Процентный 2 2 2 2 2 3 3 2 2 3 2" xfId="14177"/>
    <cellStyle name="Процентный 2 2 2 2 2 3 3 2 2 3 2 2" xfId="30561"/>
    <cellStyle name="Процентный 2 2 2 2 2 3 3 2 2 3 3" xfId="22369"/>
    <cellStyle name="Процентный 2 2 2 2 2 3 3 2 2 4" xfId="10081"/>
    <cellStyle name="Процентный 2 2 2 2 2 3 3 2 2 4 2" xfId="26465"/>
    <cellStyle name="Процентный 2 2 2 2 2 3 3 2 2 5" xfId="18273"/>
    <cellStyle name="Процентный 2 2 2 2 2 3 3 2 3" xfId="2913"/>
    <cellStyle name="Процентный 2 2 2 2 2 3 3 2 3 2" xfId="7009"/>
    <cellStyle name="Процентный 2 2 2 2 2 3 3 2 3 2 2" xfId="15201"/>
    <cellStyle name="Процентный 2 2 2 2 2 3 3 2 3 2 2 2" xfId="31585"/>
    <cellStyle name="Процентный 2 2 2 2 2 3 3 2 3 2 3" xfId="23393"/>
    <cellStyle name="Процентный 2 2 2 2 2 3 3 2 3 3" xfId="11105"/>
    <cellStyle name="Процентный 2 2 2 2 2 3 3 2 3 3 2" xfId="27489"/>
    <cellStyle name="Процентный 2 2 2 2 2 3 3 2 3 4" xfId="19297"/>
    <cellStyle name="Процентный 2 2 2 2 2 3 3 2 4" xfId="4961"/>
    <cellStyle name="Процентный 2 2 2 2 2 3 3 2 4 2" xfId="13153"/>
    <cellStyle name="Процентный 2 2 2 2 2 3 3 2 4 2 2" xfId="29537"/>
    <cellStyle name="Процентный 2 2 2 2 2 3 3 2 4 3" xfId="21345"/>
    <cellStyle name="Процентный 2 2 2 2 2 3 3 2 5" xfId="9057"/>
    <cellStyle name="Процентный 2 2 2 2 2 3 3 2 5 2" xfId="25441"/>
    <cellStyle name="Процентный 2 2 2 2 2 3 3 2 6" xfId="17249"/>
    <cellStyle name="Процентный 2 2 2 2 2 3 3 3" xfId="1377"/>
    <cellStyle name="Процентный 2 2 2 2 2 3 3 3 2" xfId="3425"/>
    <cellStyle name="Процентный 2 2 2 2 2 3 3 3 2 2" xfId="7521"/>
    <cellStyle name="Процентный 2 2 2 2 2 3 3 3 2 2 2" xfId="15713"/>
    <cellStyle name="Процентный 2 2 2 2 2 3 3 3 2 2 2 2" xfId="32097"/>
    <cellStyle name="Процентный 2 2 2 2 2 3 3 3 2 2 3" xfId="23905"/>
    <cellStyle name="Процентный 2 2 2 2 2 3 3 3 2 3" xfId="11617"/>
    <cellStyle name="Процентный 2 2 2 2 2 3 3 3 2 3 2" xfId="28001"/>
    <cellStyle name="Процентный 2 2 2 2 2 3 3 3 2 4" xfId="19809"/>
    <cellStyle name="Процентный 2 2 2 2 2 3 3 3 3" xfId="5473"/>
    <cellStyle name="Процентный 2 2 2 2 2 3 3 3 3 2" xfId="13665"/>
    <cellStyle name="Процентный 2 2 2 2 2 3 3 3 3 2 2" xfId="30049"/>
    <cellStyle name="Процентный 2 2 2 2 2 3 3 3 3 3" xfId="21857"/>
    <cellStyle name="Процентный 2 2 2 2 2 3 3 3 4" xfId="9569"/>
    <cellStyle name="Процентный 2 2 2 2 2 3 3 3 4 2" xfId="25953"/>
    <cellStyle name="Процентный 2 2 2 2 2 3 3 3 5" xfId="17761"/>
    <cellStyle name="Процентный 2 2 2 2 2 3 3 4" xfId="2401"/>
    <cellStyle name="Процентный 2 2 2 2 2 3 3 4 2" xfId="6497"/>
    <cellStyle name="Процентный 2 2 2 2 2 3 3 4 2 2" xfId="14689"/>
    <cellStyle name="Процентный 2 2 2 2 2 3 3 4 2 2 2" xfId="31073"/>
    <cellStyle name="Процентный 2 2 2 2 2 3 3 4 2 3" xfId="22881"/>
    <cellStyle name="Процентный 2 2 2 2 2 3 3 4 3" xfId="10593"/>
    <cellStyle name="Процентный 2 2 2 2 2 3 3 4 3 2" xfId="26977"/>
    <cellStyle name="Процентный 2 2 2 2 2 3 3 4 4" xfId="18785"/>
    <cellStyle name="Процентный 2 2 2 2 2 3 3 5" xfId="4449"/>
    <cellStyle name="Процентный 2 2 2 2 2 3 3 5 2" xfId="12641"/>
    <cellStyle name="Процентный 2 2 2 2 2 3 3 5 2 2" xfId="29025"/>
    <cellStyle name="Процентный 2 2 2 2 2 3 3 5 3" xfId="20833"/>
    <cellStyle name="Процентный 2 2 2 2 2 3 3 6" xfId="8545"/>
    <cellStyle name="Процентный 2 2 2 2 2 3 3 6 2" xfId="24929"/>
    <cellStyle name="Процентный 2 2 2 2 2 3 3 7" xfId="16737"/>
    <cellStyle name="Процентный 2 2 2 2 2 3 4" xfId="609"/>
    <cellStyle name="Процентный 2 2 2 2 2 3 4 2" xfId="1633"/>
    <cellStyle name="Процентный 2 2 2 2 2 3 4 2 2" xfId="3681"/>
    <cellStyle name="Процентный 2 2 2 2 2 3 4 2 2 2" xfId="7777"/>
    <cellStyle name="Процентный 2 2 2 2 2 3 4 2 2 2 2" xfId="15969"/>
    <cellStyle name="Процентный 2 2 2 2 2 3 4 2 2 2 2 2" xfId="32353"/>
    <cellStyle name="Процентный 2 2 2 2 2 3 4 2 2 2 3" xfId="24161"/>
    <cellStyle name="Процентный 2 2 2 2 2 3 4 2 2 3" xfId="11873"/>
    <cellStyle name="Процентный 2 2 2 2 2 3 4 2 2 3 2" xfId="28257"/>
    <cellStyle name="Процентный 2 2 2 2 2 3 4 2 2 4" xfId="20065"/>
    <cellStyle name="Процентный 2 2 2 2 2 3 4 2 3" xfId="5729"/>
    <cellStyle name="Процентный 2 2 2 2 2 3 4 2 3 2" xfId="13921"/>
    <cellStyle name="Процентный 2 2 2 2 2 3 4 2 3 2 2" xfId="30305"/>
    <cellStyle name="Процентный 2 2 2 2 2 3 4 2 3 3" xfId="22113"/>
    <cellStyle name="Процентный 2 2 2 2 2 3 4 2 4" xfId="9825"/>
    <cellStyle name="Процентный 2 2 2 2 2 3 4 2 4 2" xfId="26209"/>
    <cellStyle name="Процентный 2 2 2 2 2 3 4 2 5" xfId="18017"/>
    <cellStyle name="Процентный 2 2 2 2 2 3 4 3" xfId="2657"/>
    <cellStyle name="Процентный 2 2 2 2 2 3 4 3 2" xfId="6753"/>
    <cellStyle name="Процентный 2 2 2 2 2 3 4 3 2 2" xfId="14945"/>
    <cellStyle name="Процентный 2 2 2 2 2 3 4 3 2 2 2" xfId="31329"/>
    <cellStyle name="Процентный 2 2 2 2 2 3 4 3 2 3" xfId="23137"/>
    <cellStyle name="Процентный 2 2 2 2 2 3 4 3 3" xfId="10849"/>
    <cellStyle name="Процентный 2 2 2 2 2 3 4 3 3 2" xfId="27233"/>
    <cellStyle name="Процентный 2 2 2 2 2 3 4 3 4" xfId="19041"/>
    <cellStyle name="Процентный 2 2 2 2 2 3 4 4" xfId="4705"/>
    <cellStyle name="Процентный 2 2 2 2 2 3 4 4 2" xfId="12897"/>
    <cellStyle name="Процентный 2 2 2 2 2 3 4 4 2 2" xfId="29281"/>
    <cellStyle name="Процентный 2 2 2 2 2 3 4 4 3" xfId="21089"/>
    <cellStyle name="Процентный 2 2 2 2 2 3 4 5" xfId="8801"/>
    <cellStyle name="Процентный 2 2 2 2 2 3 4 5 2" xfId="25185"/>
    <cellStyle name="Процентный 2 2 2 2 2 3 4 6" xfId="16993"/>
    <cellStyle name="Процентный 2 2 2 2 2 3 5" xfId="1121"/>
    <cellStyle name="Процентный 2 2 2 2 2 3 5 2" xfId="3169"/>
    <cellStyle name="Процентный 2 2 2 2 2 3 5 2 2" xfId="7265"/>
    <cellStyle name="Процентный 2 2 2 2 2 3 5 2 2 2" xfId="15457"/>
    <cellStyle name="Процентный 2 2 2 2 2 3 5 2 2 2 2" xfId="31841"/>
    <cellStyle name="Процентный 2 2 2 2 2 3 5 2 2 3" xfId="23649"/>
    <cellStyle name="Процентный 2 2 2 2 2 3 5 2 3" xfId="11361"/>
    <cellStyle name="Процентный 2 2 2 2 2 3 5 2 3 2" xfId="27745"/>
    <cellStyle name="Процентный 2 2 2 2 2 3 5 2 4" xfId="19553"/>
    <cellStyle name="Процентный 2 2 2 2 2 3 5 3" xfId="5217"/>
    <cellStyle name="Процентный 2 2 2 2 2 3 5 3 2" xfId="13409"/>
    <cellStyle name="Процентный 2 2 2 2 2 3 5 3 2 2" xfId="29793"/>
    <cellStyle name="Процентный 2 2 2 2 2 3 5 3 3" xfId="21601"/>
    <cellStyle name="Процентный 2 2 2 2 2 3 5 4" xfId="9313"/>
    <cellStyle name="Процентный 2 2 2 2 2 3 5 4 2" xfId="25697"/>
    <cellStyle name="Процентный 2 2 2 2 2 3 5 5" xfId="17505"/>
    <cellStyle name="Процентный 2 2 2 2 2 3 6" xfId="2145"/>
    <cellStyle name="Процентный 2 2 2 2 2 3 6 2" xfId="6241"/>
    <cellStyle name="Процентный 2 2 2 2 2 3 6 2 2" xfId="14433"/>
    <cellStyle name="Процентный 2 2 2 2 2 3 6 2 2 2" xfId="30817"/>
    <cellStyle name="Процентный 2 2 2 2 2 3 6 2 3" xfId="22625"/>
    <cellStyle name="Процентный 2 2 2 2 2 3 6 3" xfId="10337"/>
    <cellStyle name="Процентный 2 2 2 2 2 3 6 3 2" xfId="26721"/>
    <cellStyle name="Процентный 2 2 2 2 2 3 6 4" xfId="18529"/>
    <cellStyle name="Процентный 2 2 2 2 2 3 7" xfId="4193"/>
    <cellStyle name="Процентный 2 2 2 2 2 3 7 2" xfId="12385"/>
    <cellStyle name="Процентный 2 2 2 2 2 3 7 2 2" xfId="28769"/>
    <cellStyle name="Процентный 2 2 2 2 2 3 7 3" xfId="20577"/>
    <cellStyle name="Процентный 2 2 2 2 2 3 8" xfId="8289"/>
    <cellStyle name="Процентный 2 2 2 2 2 3 8 2" xfId="24673"/>
    <cellStyle name="Процентный 2 2 2 2 2 3 9" xfId="16481"/>
    <cellStyle name="Процентный 2 2 2 2 2 4" xfId="161"/>
    <cellStyle name="Процентный 2 2 2 2 2 4 2" xfId="417"/>
    <cellStyle name="Процентный 2 2 2 2 2 4 2 2" xfId="929"/>
    <cellStyle name="Процентный 2 2 2 2 2 4 2 2 2" xfId="1953"/>
    <cellStyle name="Процентный 2 2 2 2 2 4 2 2 2 2" xfId="4001"/>
    <cellStyle name="Процентный 2 2 2 2 2 4 2 2 2 2 2" xfId="8097"/>
    <cellStyle name="Процентный 2 2 2 2 2 4 2 2 2 2 2 2" xfId="16289"/>
    <cellStyle name="Процентный 2 2 2 2 2 4 2 2 2 2 2 2 2" xfId="32673"/>
    <cellStyle name="Процентный 2 2 2 2 2 4 2 2 2 2 2 3" xfId="24481"/>
    <cellStyle name="Процентный 2 2 2 2 2 4 2 2 2 2 3" xfId="12193"/>
    <cellStyle name="Процентный 2 2 2 2 2 4 2 2 2 2 3 2" xfId="28577"/>
    <cellStyle name="Процентный 2 2 2 2 2 4 2 2 2 2 4" xfId="20385"/>
    <cellStyle name="Процентный 2 2 2 2 2 4 2 2 2 3" xfId="6049"/>
    <cellStyle name="Процентный 2 2 2 2 2 4 2 2 2 3 2" xfId="14241"/>
    <cellStyle name="Процентный 2 2 2 2 2 4 2 2 2 3 2 2" xfId="30625"/>
    <cellStyle name="Процентный 2 2 2 2 2 4 2 2 2 3 3" xfId="22433"/>
    <cellStyle name="Процентный 2 2 2 2 2 4 2 2 2 4" xfId="10145"/>
    <cellStyle name="Процентный 2 2 2 2 2 4 2 2 2 4 2" xfId="26529"/>
    <cellStyle name="Процентный 2 2 2 2 2 4 2 2 2 5" xfId="18337"/>
    <cellStyle name="Процентный 2 2 2 2 2 4 2 2 3" xfId="2977"/>
    <cellStyle name="Процентный 2 2 2 2 2 4 2 2 3 2" xfId="7073"/>
    <cellStyle name="Процентный 2 2 2 2 2 4 2 2 3 2 2" xfId="15265"/>
    <cellStyle name="Процентный 2 2 2 2 2 4 2 2 3 2 2 2" xfId="31649"/>
    <cellStyle name="Процентный 2 2 2 2 2 4 2 2 3 2 3" xfId="23457"/>
    <cellStyle name="Процентный 2 2 2 2 2 4 2 2 3 3" xfId="11169"/>
    <cellStyle name="Процентный 2 2 2 2 2 4 2 2 3 3 2" xfId="27553"/>
    <cellStyle name="Процентный 2 2 2 2 2 4 2 2 3 4" xfId="19361"/>
    <cellStyle name="Процентный 2 2 2 2 2 4 2 2 4" xfId="5025"/>
    <cellStyle name="Процентный 2 2 2 2 2 4 2 2 4 2" xfId="13217"/>
    <cellStyle name="Процентный 2 2 2 2 2 4 2 2 4 2 2" xfId="29601"/>
    <cellStyle name="Процентный 2 2 2 2 2 4 2 2 4 3" xfId="21409"/>
    <cellStyle name="Процентный 2 2 2 2 2 4 2 2 5" xfId="9121"/>
    <cellStyle name="Процентный 2 2 2 2 2 4 2 2 5 2" xfId="25505"/>
    <cellStyle name="Процентный 2 2 2 2 2 4 2 2 6" xfId="17313"/>
    <cellStyle name="Процентный 2 2 2 2 2 4 2 3" xfId="1441"/>
    <cellStyle name="Процентный 2 2 2 2 2 4 2 3 2" xfId="3489"/>
    <cellStyle name="Процентный 2 2 2 2 2 4 2 3 2 2" xfId="7585"/>
    <cellStyle name="Процентный 2 2 2 2 2 4 2 3 2 2 2" xfId="15777"/>
    <cellStyle name="Процентный 2 2 2 2 2 4 2 3 2 2 2 2" xfId="32161"/>
    <cellStyle name="Процентный 2 2 2 2 2 4 2 3 2 2 3" xfId="23969"/>
    <cellStyle name="Процентный 2 2 2 2 2 4 2 3 2 3" xfId="11681"/>
    <cellStyle name="Процентный 2 2 2 2 2 4 2 3 2 3 2" xfId="28065"/>
    <cellStyle name="Процентный 2 2 2 2 2 4 2 3 2 4" xfId="19873"/>
    <cellStyle name="Процентный 2 2 2 2 2 4 2 3 3" xfId="5537"/>
    <cellStyle name="Процентный 2 2 2 2 2 4 2 3 3 2" xfId="13729"/>
    <cellStyle name="Процентный 2 2 2 2 2 4 2 3 3 2 2" xfId="30113"/>
    <cellStyle name="Процентный 2 2 2 2 2 4 2 3 3 3" xfId="21921"/>
    <cellStyle name="Процентный 2 2 2 2 2 4 2 3 4" xfId="9633"/>
    <cellStyle name="Процентный 2 2 2 2 2 4 2 3 4 2" xfId="26017"/>
    <cellStyle name="Процентный 2 2 2 2 2 4 2 3 5" xfId="17825"/>
    <cellStyle name="Процентный 2 2 2 2 2 4 2 4" xfId="2465"/>
    <cellStyle name="Процентный 2 2 2 2 2 4 2 4 2" xfId="6561"/>
    <cellStyle name="Процентный 2 2 2 2 2 4 2 4 2 2" xfId="14753"/>
    <cellStyle name="Процентный 2 2 2 2 2 4 2 4 2 2 2" xfId="31137"/>
    <cellStyle name="Процентный 2 2 2 2 2 4 2 4 2 3" xfId="22945"/>
    <cellStyle name="Процентный 2 2 2 2 2 4 2 4 3" xfId="10657"/>
    <cellStyle name="Процентный 2 2 2 2 2 4 2 4 3 2" xfId="27041"/>
    <cellStyle name="Процентный 2 2 2 2 2 4 2 4 4" xfId="18849"/>
    <cellStyle name="Процентный 2 2 2 2 2 4 2 5" xfId="4513"/>
    <cellStyle name="Процентный 2 2 2 2 2 4 2 5 2" xfId="12705"/>
    <cellStyle name="Процентный 2 2 2 2 2 4 2 5 2 2" xfId="29089"/>
    <cellStyle name="Процентный 2 2 2 2 2 4 2 5 3" xfId="20897"/>
    <cellStyle name="Процентный 2 2 2 2 2 4 2 6" xfId="8609"/>
    <cellStyle name="Процентный 2 2 2 2 2 4 2 6 2" xfId="24993"/>
    <cellStyle name="Процентный 2 2 2 2 2 4 2 7" xfId="16801"/>
    <cellStyle name="Процентный 2 2 2 2 2 4 3" xfId="673"/>
    <cellStyle name="Процентный 2 2 2 2 2 4 3 2" xfId="1697"/>
    <cellStyle name="Процентный 2 2 2 2 2 4 3 2 2" xfId="3745"/>
    <cellStyle name="Процентный 2 2 2 2 2 4 3 2 2 2" xfId="7841"/>
    <cellStyle name="Процентный 2 2 2 2 2 4 3 2 2 2 2" xfId="16033"/>
    <cellStyle name="Процентный 2 2 2 2 2 4 3 2 2 2 2 2" xfId="32417"/>
    <cellStyle name="Процентный 2 2 2 2 2 4 3 2 2 2 3" xfId="24225"/>
    <cellStyle name="Процентный 2 2 2 2 2 4 3 2 2 3" xfId="11937"/>
    <cellStyle name="Процентный 2 2 2 2 2 4 3 2 2 3 2" xfId="28321"/>
    <cellStyle name="Процентный 2 2 2 2 2 4 3 2 2 4" xfId="20129"/>
    <cellStyle name="Процентный 2 2 2 2 2 4 3 2 3" xfId="5793"/>
    <cellStyle name="Процентный 2 2 2 2 2 4 3 2 3 2" xfId="13985"/>
    <cellStyle name="Процентный 2 2 2 2 2 4 3 2 3 2 2" xfId="30369"/>
    <cellStyle name="Процентный 2 2 2 2 2 4 3 2 3 3" xfId="22177"/>
    <cellStyle name="Процентный 2 2 2 2 2 4 3 2 4" xfId="9889"/>
    <cellStyle name="Процентный 2 2 2 2 2 4 3 2 4 2" xfId="26273"/>
    <cellStyle name="Процентный 2 2 2 2 2 4 3 2 5" xfId="18081"/>
    <cellStyle name="Процентный 2 2 2 2 2 4 3 3" xfId="2721"/>
    <cellStyle name="Процентный 2 2 2 2 2 4 3 3 2" xfId="6817"/>
    <cellStyle name="Процентный 2 2 2 2 2 4 3 3 2 2" xfId="15009"/>
    <cellStyle name="Процентный 2 2 2 2 2 4 3 3 2 2 2" xfId="31393"/>
    <cellStyle name="Процентный 2 2 2 2 2 4 3 3 2 3" xfId="23201"/>
    <cellStyle name="Процентный 2 2 2 2 2 4 3 3 3" xfId="10913"/>
    <cellStyle name="Процентный 2 2 2 2 2 4 3 3 3 2" xfId="27297"/>
    <cellStyle name="Процентный 2 2 2 2 2 4 3 3 4" xfId="19105"/>
    <cellStyle name="Процентный 2 2 2 2 2 4 3 4" xfId="4769"/>
    <cellStyle name="Процентный 2 2 2 2 2 4 3 4 2" xfId="12961"/>
    <cellStyle name="Процентный 2 2 2 2 2 4 3 4 2 2" xfId="29345"/>
    <cellStyle name="Процентный 2 2 2 2 2 4 3 4 3" xfId="21153"/>
    <cellStyle name="Процентный 2 2 2 2 2 4 3 5" xfId="8865"/>
    <cellStyle name="Процентный 2 2 2 2 2 4 3 5 2" xfId="25249"/>
    <cellStyle name="Процентный 2 2 2 2 2 4 3 6" xfId="17057"/>
    <cellStyle name="Процентный 2 2 2 2 2 4 4" xfId="1185"/>
    <cellStyle name="Процентный 2 2 2 2 2 4 4 2" xfId="3233"/>
    <cellStyle name="Процентный 2 2 2 2 2 4 4 2 2" xfId="7329"/>
    <cellStyle name="Процентный 2 2 2 2 2 4 4 2 2 2" xfId="15521"/>
    <cellStyle name="Процентный 2 2 2 2 2 4 4 2 2 2 2" xfId="31905"/>
    <cellStyle name="Процентный 2 2 2 2 2 4 4 2 2 3" xfId="23713"/>
    <cellStyle name="Процентный 2 2 2 2 2 4 4 2 3" xfId="11425"/>
    <cellStyle name="Процентный 2 2 2 2 2 4 4 2 3 2" xfId="27809"/>
    <cellStyle name="Процентный 2 2 2 2 2 4 4 2 4" xfId="19617"/>
    <cellStyle name="Процентный 2 2 2 2 2 4 4 3" xfId="5281"/>
    <cellStyle name="Процентный 2 2 2 2 2 4 4 3 2" xfId="13473"/>
    <cellStyle name="Процентный 2 2 2 2 2 4 4 3 2 2" xfId="29857"/>
    <cellStyle name="Процентный 2 2 2 2 2 4 4 3 3" xfId="21665"/>
    <cellStyle name="Процентный 2 2 2 2 2 4 4 4" xfId="9377"/>
    <cellStyle name="Процентный 2 2 2 2 2 4 4 4 2" xfId="25761"/>
    <cellStyle name="Процентный 2 2 2 2 2 4 4 5" xfId="17569"/>
    <cellStyle name="Процентный 2 2 2 2 2 4 5" xfId="2209"/>
    <cellStyle name="Процентный 2 2 2 2 2 4 5 2" xfId="6305"/>
    <cellStyle name="Процентный 2 2 2 2 2 4 5 2 2" xfId="14497"/>
    <cellStyle name="Процентный 2 2 2 2 2 4 5 2 2 2" xfId="30881"/>
    <cellStyle name="Процентный 2 2 2 2 2 4 5 2 3" xfId="22689"/>
    <cellStyle name="Процентный 2 2 2 2 2 4 5 3" xfId="10401"/>
    <cellStyle name="Процентный 2 2 2 2 2 4 5 3 2" xfId="26785"/>
    <cellStyle name="Процентный 2 2 2 2 2 4 5 4" xfId="18593"/>
    <cellStyle name="Процентный 2 2 2 2 2 4 6" xfId="4257"/>
    <cellStyle name="Процентный 2 2 2 2 2 4 6 2" xfId="12449"/>
    <cellStyle name="Процентный 2 2 2 2 2 4 6 2 2" xfId="28833"/>
    <cellStyle name="Процентный 2 2 2 2 2 4 6 3" xfId="20641"/>
    <cellStyle name="Процентный 2 2 2 2 2 4 7" xfId="8353"/>
    <cellStyle name="Процентный 2 2 2 2 2 4 7 2" xfId="24737"/>
    <cellStyle name="Процентный 2 2 2 2 2 4 8" xfId="16545"/>
    <cellStyle name="Процентный 2 2 2 2 2 5" xfId="289"/>
    <cellStyle name="Процентный 2 2 2 2 2 5 2" xfId="801"/>
    <cellStyle name="Процентный 2 2 2 2 2 5 2 2" xfId="1825"/>
    <cellStyle name="Процентный 2 2 2 2 2 5 2 2 2" xfId="3873"/>
    <cellStyle name="Процентный 2 2 2 2 2 5 2 2 2 2" xfId="7969"/>
    <cellStyle name="Процентный 2 2 2 2 2 5 2 2 2 2 2" xfId="16161"/>
    <cellStyle name="Процентный 2 2 2 2 2 5 2 2 2 2 2 2" xfId="32545"/>
    <cellStyle name="Процентный 2 2 2 2 2 5 2 2 2 2 3" xfId="24353"/>
    <cellStyle name="Процентный 2 2 2 2 2 5 2 2 2 3" xfId="12065"/>
    <cellStyle name="Процентный 2 2 2 2 2 5 2 2 2 3 2" xfId="28449"/>
    <cellStyle name="Процентный 2 2 2 2 2 5 2 2 2 4" xfId="20257"/>
    <cellStyle name="Процентный 2 2 2 2 2 5 2 2 3" xfId="5921"/>
    <cellStyle name="Процентный 2 2 2 2 2 5 2 2 3 2" xfId="14113"/>
    <cellStyle name="Процентный 2 2 2 2 2 5 2 2 3 2 2" xfId="30497"/>
    <cellStyle name="Процентный 2 2 2 2 2 5 2 2 3 3" xfId="22305"/>
    <cellStyle name="Процентный 2 2 2 2 2 5 2 2 4" xfId="10017"/>
    <cellStyle name="Процентный 2 2 2 2 2 5 2 2 4 2" xfId="26401"/>
    <cellStyle name="Процентный 2 2 2 2 2 5 2 2 5" xfId="18209"/>
    <cellStyle name="Процентный 2 2 2 2 2 5 2 3" xfId="2849"/>
    <cellStyle name="Процентный 2 2 2 2 2 5 2 3 2" xfId="6945"/>
    <cellStyle name="Процентный 2 2 2 2 2 5 2 3 2 2" xfId="15137"/>
    <cellStyle name="Процентный 2 2 2 2 2 5 2 3 2 2 2" xfId="31521"/>
    <cellStyle name="Процентный 2 2 2 2 2 5 2 3 2 3" xfId="23329"/>
    <cellStyle name="Процентный 2 2 2 2 2 5 2 3 3" xfId="11041"/>
    <cellStyle name="Процентный 2 2 2 2 2 5 2 3 3 2" xfId="27425"/>
    <cellStyle name="Процентный 2 2 2 2 2 5 2 3 4" xfId="19233"/>
    <cellStyle name="Процентный 2 2 2 2 2 5 2 4" xfId="4897"/>
    <cellStyle name="Процентный 2 2 2 2 2 5 2 4 2" xfId="13089"/>
    <cellStyle name="Процентный 2 2 2 2 2 5 2 4 2 2" xfId="29473"/>
    <cellStyle name="Процентный 2 2 2 2 2 5 2 4 3" xfId="21281"/>
    <cellStyle name="Процентный 2 2 2 2 2 5 2 5" xfId="8993"/>
    <cellStyle name="Процентный 2 2 2 2 2 5 2 5 2" xfId="25377"/>
    <cellStyle name="Процентный 2 2 2 2 2 5 2 6" xfId="17185"/>
    <cellStyle name="Процентный 2 2 2 2 2 5 3" xfId="1313"/>
    <cellStyle name="Процентный 2 2 2 2 2 5 3 2" xfId="3361"/>
    <cellStyle name="Процентный 2 2 2 2 2 5 3 2 2" xfId="7457"/>
    <cellStyle name="Процентный 2 2 2 2 2 5 3 2 2 2" xfId="15649"/>
    <cellStyle name="Процентный 2 2 2 2 2 5 3 2 2 2 2" xfId="32033"/>
    <cellStyle name="Процентный 2 2 2 2 2 5 3 2 2 3" xfId="23841"/>
    <cellStyle name="Процентный 2 2 2 2 2 5 3 2 3" xfId="11553"/>
    <cellStyle name="Процентный 2 2 2 2 2 5 3 2 3 2" xfId="27937"/>
    <cellStyle name="Процентный 2 2 2 2 2 5 3 2 4" xfId="19745"/>
    <cellStyle name="Процентный 2 2 2 2 2 5 3 3" xfId="5409"/>
    <cellStyle name="Процентный 2 2 2 2 2 5 3 3 2" xfId="13601"/>
    <cellStyle name="Процентный 2 2 2 2 2 5 3 3 2 2" xfId="29985"/>
    <cellStyle name="Процентный 2 2 2 2 2 5 3 3 3" xfId="21793"/>
    <cellStyle name="Процентный 2 2 2 2 2 5 3 4" xfId="9505"/>
    <cellStyle name="Процентный 2 2 2 2 2 5 3 4 2" xfId="25889"/>
    <cellStyle name="Процентный 2 2 2 2 2 5 3 5" xfId="17697"/>
    <cellStyle name="Процентный 2 2 2 2 2 5 4" xfId="2337"/>
    <cellStyle name="Процентный 2 2 2 2 2 5 4 2" xfId="6433"/>
    <cellStyle name="Процентный 2 2 2 2 2 5 4 2 2" xfId="14625"/>
    <cellStyle name="Процентный 2 2 2 2 2 5 4 2 2 2" xfId="31009"/>
    <cellStyle name="Процентный 2 2 2 2 2 5 4 2 3" xfId="22817"/>
    <cellStyle name="Процентный 2 2 2 2 2 5 4 3" xfId="10529"/>
    <cellStyle name="Процентный 2 2 2 2 2 5 4 3 2" xfId="26913"/>
    <cellStyle name="Процентный 2 2 2 2 2 5 4 4" xfId="18721"/>
    <cellStyle name="Процентный 2 2 2 2 2 5 5" xfId="4385"/>
    <cellStyle name="Процентный 2 2 2 2 2 5 5 2" xfId="12577"/>
    <cellStyle name="Процентный 2 2 2 2 2 5 5 2 2" xfId="28961"/>
    <cellStyle name="Процентный 2 2 2 2 2 5 5 3" xfId="20769"/>
    <cellStyle name="Процентный 2 2 2 2 2 5 6" xfId="8481"/>
    <cellStyle name="Процентный 2 2 2 2 2 5 6 2" xfId="24865"/>
    <cellStyle name="Процентный 2 2 2 2 2 5 7" xfId="16673"/>
    <cellStyle name="Процентный 2 2 2 2 2 6" xfId="545"/>
    <cellStyle name="Процентный 2 2 2 2 2 6 2" xfId="1569"/>
    <cellStyle name="Процентный 2 2 2 2 2 6 2 2" xfId="3617"/>
    <cellStyle name="Процентный 2 2 2 2 2 6 2 2 2" xfId="7713"/>
    <cellStyle name="Процентный 2 2 2 2 2 6 2 2 2 2" xfId="15905"/>
    <cellStyle name="Процентный 2 2 2 2 2 6 2 2 2 2 2" xfId="32289"/>
    <cellStyle name="Процентный 2 2 2 2 2 6 2 2 2 3" xfId="24097"/>
    <cellStyle name="Процентный 2 2 2 2 2 6 2 2 3" xfId="11809"/>
    <cellStyle name="Процентный 2 2 2 2 2 6 2 2 3 2" xfId="28193"/>
    <cellStyle name="Процентный 2 2 2 2 2 6 2 2 4" xfId="20001"/>
    <cellStyle name="Процентный 2 2 2 2 2 6 2 3" xfId="5665"/>
    <cellStyle name="Процентный 2 2 2 2 2 6 2 3 2" xfId="13857"/>
    <cellStyle name="Процентный 2 2 2 2 2 6 2 3 2 2" xfId="30241"/>
    <cellStyle name="Процентный 2 2 2 2 2 6 2 3 3" xfId="22049"/>
    <cellStyle name="Процентный 2 2 2 2 2 6 2 4" xfId="9761"/>
    <cellStyle name="Процентный 2 2 2 2 2 6 2 4 2" xfId="26145"/>
    <cellStyle name="Процентный 2 2 2 2 2 6 2 5" xfId="17953"/>
    <cellStyle name="Процентный 2 2 2 2 2 6 3" xfId="2593"/>
    <cellStyle name="Процентный 2 2 2 2 2 6 3 2" xfId="6689"/>
    <cellStyle name="Процентный 2 2 2 2 2 6 3 2 2" xfId="14881"/>
    <cellStyle name="Процентный 2 2 2 2 2 6 3 2 2 2" xfId="31265"/>
    <cellStyle name="Процентный 2 2 2 2 2 6 3 2 3" xfId="23073"/>
    <cellStyle name="Процентный 2 2 2 2 2 6 3 3" xfId="10785"/>
    <cellStyle name="Процентный 2 2 2 2 2 6 3 3 2" xfId="27169"/>
    <cellStyle name="Процентный 2 2 2 2 2 6 3 4" xfId="18977"/>
    <cellStyle name="Процентный 2 2 2 2 2 6 4" xfId="4641"/>
    <cellStyle name="Процентный 2 2 2 2 2 6 4 2" xfId="12833"/>
    <cellStyle name="Процентный 2 2 2 2 2 6 4 2 2" xfId="29217"/>
    <cellStyle name="Процентный 2 2 2 2 2 6 4 3" xfId="21025"/>
    <cellStyle name="Процентный 2 2 2 2 2 6 5" xfId="8737"/>
    <cellStyle name="Процентный 2 2 2 2 2 6 5 2" xfId="25121"/>
    <cellStyle name="Процентный 2 2 2 2 2 6 6" xfId="16929"/>
    <cellStyle name="Процентный 2 2 2 2 2 7" xfId="1057"/>
    <cellStyle name="Процентный 2 2 2 2 2 7 2" xfId="3105"/>
    <cellStyle name="Процентный 2 2 2 2 2 7 2 2" xfId="7201"/>
    <cellStyle name="Процентный 2 2 2 2 2 7 2 2 2" xfId="15393"/>
    <cellStyle name="Процентный 2 2 2 2 2 7 2 2 2 2" xfId="31777"/>
    <cellStyle name="Процентный 2 2 2 2 2 7 2 2 3" xfId="23585"/>
    <cellStyle name="Процентный 2 2 2 2 2 7 2 3" xfId="11297"/>
    <cellStyle name="Процентный 2 2 2 2 2 7 2 3 2" xfId="27681"/>
    <cellStyle name="Процентный 2 2 2 2 2 7 2 4" xfId="19489"/>
    <cellStyle name="Процентный 2 2 2 2 2 7 3" xfId="5153"/>
    <cellStyle name="Процентный 2 2 2 2 2 7 3 2" xfId="13345"/>
    <cellStyle name="Процентный 2 2 2 2 2 7 3 2 2" xfId="29729"/>
    <cellStyle name="Процентный 2 2 2 2 2 7 3 3" xfId="21537"/>
    <cellStyle name="Процентный 2 2 2 2 2 7 4" xfId="9249"/>
    <cellStyle name="Процентный 2 2 2 2 2 7 4 2" xfId="25633"/>
    <cellStyle name="Процентный 2 2 2 2 2 7 5" xfId="17441"/>
    <cellStyle name="Процентный 2 2 2 2 2 8" xfId="2081"/>
    <cellStyle name="Процентный 2 2 2 2 2 8 2" xfId="6177"/>
    <cellStyle name="Процентный 2 2 2 2 2 8 2 2" xfId="14369"/>
    <cellStyle name="Процентный 2 2 2 2 2 8 2 2 2" xfId="30753"/>
    <cellStyle name="Процентный 2 2 2 2 2 8 2 3" xfId="22561"/>
    <cellStyle name="Процентный 2 2 2 2 2 8 3" xfId="10273"/>
    <cellStyle name="Процентный 2 2 2 2 2 8 3 2" xfId="26657"/>
    <cellStyle name="Процентный 2 2 2 2 2 8 4" xfId="18465"/>
    <cellStyle name="Процентный 2 2 2 2 2 9" xfId="4129"/>
    <cellStyle name="Процентный 2 2 2 2 2 9 2" xfId="12321"/>
    <cellStyle name="Процентный 2 2 2 2 2 9 2 2" xfId="28705"/>
    <cellStyle name="Процентный 2 2 2 2 2 9 3" xfId="20513"/>
    <cellStyle name="Процентный 2 2 2 2 3" xfId="49"/>
    <cellStyle name="Процентный 2 2 2 2 3 10" xfId="16433"/>
    <cellStyle name="Процентный 2 2 2 2 3 2" xfId="113"/>
    <cellStyle name="Процентный 2 2 2 2 3 2 2" xfId="241"/>
    <cellStyle name="Процентный 2 2 2 2 3 2 2 2" xfId="497"/>
    <cellStyle name="Процентный 2 2 2 2 3 2 2 2 2" xfId="1009"/>
    <cellStyle name="Процентный 2 2 2 2 3 2 2 2 2 2" xfId="2033"/>
    <cellStyle name="Процентный 2 2 2 2 3 2 2 2 2 2 2" xfId="4081"/>
    <cellStyle name="Процентный 2 2 2 2 3 2 2 2 2 2 2 2" xfId="8177"/>
    <cellStyle name="Процентный 2 2 2 2 3 2 2 2 2 2 2 2 2" xfId="16369"/>
    <cellStyle name="Процентный 2 2 2 2 3 2 2 2 2 2 2 2 2 2" xfId="32753"/>
    <cellStyle name="Процентный 2 2 2 2 3 2 2 2 2 2 2 2 3" xfId="24561"/>
    <cellStyle name="Процентный 2 2 2 2 3 2 2 2 2 2 2 3" xfId="12273"/>
    <cellStyle name="Процентный 2 2 2 2 3 2 2 2 2 2 2 3 2" xfId="28657"/>
    <cellStyle name="Процентный 2 2 2 2 3 2 2 2 2 2 2 4" xfId="20465"/>
    <cellStyle name="Процентный 2 2 2 2 3 2 2 2 2 2 3" xfId="6129"/>
    <cellStyle name="Процентный 2 2 2 2 3 2 2 2 2 2 3 2" xfId="14321"/>
    <cellStyle name="Процентный 2 2 2 2 3 2 2 2 2 2 3 2 2" xfId="30705"/>
    <cellStyle name="Процентный 2 2 2 2 3 2 2 2 2 2 3 3" xfId="22513"/>
    <cellStyle name="Процентный 2 2 2 2 3 2 2 2 2 2 4" xfId="10225"/>
    <cellStyle name="Процентный 2 2 2 2 3 2 2 2 2 2 4 2" xfId="26609"/>
    <cellStyle name="Процентный 2 2 2 2 3 2 2 2 2 2 5" xfId="18417"/>
    <cellStyle name="Процентный 2 2 2 2 3 2 2 2 2 3" xfId="3057"/>
    <cellStyle name="Процентный 2 2 2 2 3 2 2 2 2 3 2" xfId="7153"/>
    <cellStyle name="Процентный 2 2 2 2 3 2 2 2 2 3 2 2" xfId="15345"/>
    <cellStyle name="Процентный 2 2 2 2 3 2 2 2 2 3 2 2 2" xfId="31729"/>
    <cellStyle name="Процентный 2 2 2 2 3 2 2 2 2 3 2 3" xfId="23537"/>
    <cellStyle name="Процентный 2 2 2 2 3 2 2 2 2 3 3" xfId="11249"/>
    <cellStyle name="Процентный 2 2 2 2 3 2 2 2 2 3 3 2" xfId="27633"/>
    <cellStyle name="Процентный 2 2 2 2 3 2 2 2 2 3 4" xfId="19441"/>
    <cellStyle name="Процентный 2 2 2 2 3 2 2 2 2 4" xfId="5105"/>
    <cellStyle name="Процентный 2 2 2 2 3 2 2 2 2 4 2" xfId="13297"/>
    <cellStyle name="Процентный 2 2 2 2 3 2 2 2 2 4 2 2" xfId="29681"/>
    <cellStyle name="Процентный 2 2 2 2 3 2 2 2 2 4 3" xfId="21489"/>
    <cellStyle name="Процентный 2 2 2 2 3 2 2 2 2 5" xfId="9201"/>
    <cellStyle name="Процентный 2 2 2 2 3 2 2 2 2 5 2" xfId="25585"/>
    <cellStyle name="Процентный 2 2 2 2 3 2 2 2 2 6" xfId="17393"/>
    <cellStyle name="Процентный 2 2 2 2 3 2 2 2 3" xfId="1521"/>
    <cellStyle name="Процентный 2 2 2 2 3 2 2 2 3 2" xfId="3569"/>
    <cellStyle name="Процентный 2 2 2 2 3 2 2 2 3 2 2" xfId="7665"/>
    <cellStyle name="Процентный 2 2 2 2 3 2 2 2 3 2 2 2" xfId="15857"/>
    <cellStyle name="Процентный 2 2 2 2 3 2 2 2 3 2 2 2 2" xfId="32241"/>
    <cellStyle name="Процентный 2 2 2 2 3 2 2 2 3 2 2 3" xfId="24049"/>
    <cellStyle name="Процентный 2 2 2 2 3 2 2 2 3 2 3" xfId="11761"/>
    <cellStyle name="Процентный 2 2 2 2 3 2 2 2 3 2 3 2" xfId="28145"/>
    <cellStyle name="Процентный 2 2 2 2 3 2 2 2 3 2 4" xfId="19953"/>
    <cellStyle name="Процентный 2 2 2 2 3 2 2 2 3 3" xfId="5617"/>
    <cellStyle name="Процентный 2 2 2 2 3 2 2 2 3 3 2" xfId="13809"/>
    <cellStyle name="Процентный 2 2 2 2 3 2 2 2 3 3 2 2" xfId="30193"/>
    <cellStyle name="Процентный 2 2 2 2 3 2 2 2 3 3 3" xfId="22001"/>
    <cellStyle name="Процентный 2 2 2 2 3 2 2 2 3 4" xfId="9713"/>
    <cellStyle name="Процентный 2 2 2 2 3 2 2 2 3 4 2" xfId="26097"/>
    <cellStyle name="Процентный 2 2 2 2 3 2 2 2 3 5" xfId="17905"/>
    <cellStyle name="Процентный 2 2 2 2 3 2 2 2 4" xfId="2545"/>
    <cellStyle name="Процентный 2 2 2 2 3 2 2 2 4 2" xfId="6641"/>
    <cellStyle name="Процентный 2 2 2 2 3 2 2 2 4 2 2" xfId="14833"/>
    <cellStyle name="Процентный 2 2 2 2 3 2 2 2 4 2 2 2" xfId="31217"/>
    <cellStyle name="Процентный 2 2 2 2 3 2 2 2 4 2 3" xfId="23025"/>
    <cellStyle name="Процентный 2 2 2 2 3 2 2 2 4 3" xfId="10737"/>
    <cellStyle name="Процентный 2 2 2 2 3 2 2 2 4 3 2" xfId="27121"/>
    <cellStyle name="Процентный 2 2 2 2 3 2 2 2 4 4" xfId="18929"/>
    <cellStyle name="Процентный 2 2 2 2 3 2 2 2 5" xfId="4593"/>
    <cellStyle name="Процентный 2 2 2 2 3 2 2 2 5 2" xfId="12785"/>
    <cellStyle name="Процентный 2 2 2 2 3 2 2 2 5 2 2" xfId="29169"/>
    <cellStyle name="Процентный 2 2 2 2 3 2 2 2 5 3" xfId="20977"/>
    <cellStyle name="Процентный 2 2 2 2 3 2 2 2 6" xfId="8689"/>
    <cellStyle name="Процентный 2 2 2 2 3 2 2 2 6 2" xfId="25073"/>
    <cellStyle name="Процентный 2 2 2 2 3 2 2 2 7" xfId="16881"/>
    <cellStyle name="Процентный 2 2 2 2 3 2 2 3" xfId="753"/>
    <cellStyle name="Процентный 2 2 2 2 3 2 2 3 2" xfId="1777"/>
    <cellStyle name="Процентный 2 2 2 2 3 2 2 3 2 2" xfId="3825"/>
    <cellStyle name="Процентный 2 2 2 2 3 2 2 3 2 2 2" xfId="7921"/>
    <cellStyle name="Процентный 2 2 2 2 3 2 2 3 2 2 2 2" xfId="16113"/>
    <cellStyle name="Процентный 2 2 2 2 3 2 2 3 2 2 2 2 2" xfId="32497"/>
    <cellStyle name="Процентный 2 2 2 2 3 2 2 3 2 2 2 3" xfId="24305"/>
    <cellStyle name="Процентный 2 2 2 2 3 2 2 3 2 2 3" xfId="12017"/>
    <cellStyle name="Процентный 2 2 2 2 3 2 2 3 2 2 3 2" xfId="28401"/>
    <cellStyle name="Процентный 2 2 2 2 3 2 2 3 2 2 4" xfId="20209"/>
    <cellStyle name="Процентный 2 2 2 2 3 2 2 3 2 3" xfId="5873"/>
    <cellStyle name="Процентный 2 2 2 2 3 2 2 3 2 3 2" xfId="14065"/>
    <cellStyle name="Процентный 2 2 2 2 3 2 2 3 2 3 2 2" xfId="30449"/>
    <cellStyle name="Процентный 2 2 2 2 3 2 2 3 2 3 3" xfId="22257"/>
    <cellStyle name="Процентный 2 2 2 2 3 2 2 3 2 4" xfId="9969"/>
    <cellStyle name="Процентный 2 2 2 2 3 2 2 3 2 4 2" xfId="26353"/>
    <cellStyle name="Процентный 2 2 2 2 3 2 2 3 2 5" xfId="18161"/>
    <cellStyle name="Процентный 2 2 2 2 3 2 2 3 3" xfId="2801"/>
    <cellStyle name="Процентный 2 2 2 2 3 2 2 3 3 2" xfId="6897"/>
    <cellStyle name="Процентный 2 2 2 2 3 2 2 3 3 2 2" xfId="15089"/>
    <cellStyle name="Процентный 2 2 2 2 3 2 2 3 3 2 2 2" xfId="31473"/>
    <cellStyle name="Процентный 2 2 2 2 3 2 2 3 3 2 3" xfId="23281"/>
    <cellStyle name="Процентный 2 2 2 2 3 2 2 3 3 3" xfId="10993"/>
    <cellStyle name="Процентный 2 2 2 2 3 2 2 3 3 3 2" xfId="27377"/>
    <cellStyle name="Процентный 2 2 2 2 3 2 2 3 3 4" xfId="19185"/>
    <cellStyle name="Процентный 2 2 2 2 3 2 2 3 4" xfId="4849"/>
    <cellStyle name="Процентный 2 2 2 2 3 2 2 3 4 2" xfId="13041"/>
    <cellStyle name="Процентный 2 2 2 2 3 2 2 3 4 2 2" xfId="29425"/>
    <cellStyle name="Процентный 2 2 2 2 3 2 2 3 4 3" xfId="21233"/>
    <cellStyle name="Процентный 2 2 2 2 3 2 2 3 5" xfId="8945"/>
    <cellStyle name="Процентный 2 2 2 2 3 2 2 3 5 2" xfId="25329"/>
    <cellStyle name="Процентный 2 2 2 2 3 2 2 3 6" xfId="17137"/>
    <cellStyle name="Процентный 2 2 2 2 3 2 2 4" xfId="1265"/>
    <cellStyle name="Процентный 2 2 2 2 3 2 2 4 2" xfId="3313"/>
    <cellStyle name="Процентный 2 2 2 2 3 2 2 4 2 2" xfId="7409"/>
    <cellStyle name="Процентный 2 2 2 2 3 2 2 4 2 2 2" xfId="15601"/>
    <cellStyle name="Процентный 2 2 2 2 3 2 2 4 2 2 2 2" xfId="31985"/>
    <cellStyle name="Процентный 2 2 2 2 3 2 2 4 2 2 3" xfId="23793"/>
    <cellStyle name="Процентный 2 2 2 2 3 2 2 4 2 3" xfId="11505"/>
    <cellStyle name="Процентный 2 2 2 2 3 2 2 4 2 3 2" xfId="27889"/>
    <cellStyle name="Процентный 2 2 2 2 3 2 2 4 2 4" xfId="19697"/>
    <cellStyle name="Процентный 2 2 2 2 3 2 2 4 3" xfId="5361"/>
    <cellStyle name="Процентный 2 2 2 2 3 2 2 4 3 2" xfId="13553"/>
    <cellStyle name="Процентный 2 2 2 2 3 2 2 4 3 2 2" xfId="29937"/>
    <cellStyle name="Процентный 2 2 2 2 3 2 2 4 3 3" xfId="21745"/>
    <cellStyle name="Процентный 2 2 2 2 3 2 2 4 4" xfId="9457"/>
    <cellStyle name="Процентный 2 2 2 2 3 2 2 4 4 2" xfId="25841"/>
    <cellStyle name="Процентный 2 2 2 2 3 2 2 4 5" xfId="17649"/>
    <cellStyle name="Процентный 2 2 2 2 3 2 2 5" xfId="2289"/>
    <cellStyle name="Процентный 2 2 2 2 3 2 2 5 2" xfId="6385"/>
    <cellStyle name="Процентный 2 2 2 2 3 2 2 5 2 2" xfId="14577"/>
    <cellStyle name="Процентный 2 2 2 2 3 2 2 5 2 2 2" xfId="30961"/>
    <cellStyle name="Процентный 2 2 2 2 3 2 2 5 2 3" xfId="22769"/>
    <cellStyle name="Процентный 2 2 2 2 3 2 2 5 3" xfId="10481"/>
    <cellStyle name="Процентный 2 2 2 2 3 2 2 5 3 2" xfId="26865"/>
    <cellStyle name="Процентный 2 2 2 2 3 2 2 5 4" xfId="18673"/>
    <cellStyle name="Процентный 2 2 2 2 3 2 2 6" xfId="4337"/>
    <cellStyle name="Процентный 2 2 2 2 3 2 2 6 2" xfId="12529"/>
    <cellStyle name="Процентный 2 2 2 2 3 2 2 6 2 2" xfId="28913"/>
    <cellStyle name="Процентный 2 2 2 2 3 2 2 6 3" xfId="20721"/>
    <cellStyle name="Процентный 2 2 2 2 3 2 2 7" xfId="8433"/>
    <cellStyle name="Процентный 2 2 2 2 3 2 2 7 2" xfId="24817"/>
    <cellStyle name="Процентный 2 2 2 2 3 2 2 8" xfId="16625"/>
    <cellStyle name="Процентный 2 2 2 2 3 2 3" xfId="369"/>
    <cellStyle name="Процентный 2 2 2 2 3 2 3 2" xfId="881"/>
    <cellStyle name="Процентный 2 2 2 2 3 2 3 2 2" xfId="1905"/>
    <cellStyle name="Процентный 2 2 2 2 3 2 3 2 2 2" xfId="3953"/>
    <cellStyle name="Процентный 2 2 2 2 3 2 3 2 2 2 2" xfId="8049"/>
    <cellStyle name="Процентный 2 2 2 2 3 2 3 2 2 2 2 2" xfId="16241"/>
    <cellStyle name="Процентный 2 2 2 2 3 2 3 2 2 2 2 2 2" xfId="32625"/>
    <cellStyle name="Процентный 2 2 2 2 3 2 3 2 2 2 2 3" xfId="24433"/>
    <cellStyle name="Процентный 2 2 2 2 3 2 3 2 2 2 3" xfId="12145"/>
    <cellStyle name="Процентный 2 2 2 2 3 2 3 2 2 2 3 2" xfId="28529"/>
    <cellStyle name="Процентный 2 2 2 2 3 2 3 2 2 2 4" xfId="20337"/>
    <cellStyle name="Процентный 2 2 2 2 3 2 3 2 2 3" xfId="6001"/>
    <cellStyle name="Процентный 2 2 2 2 3 2 3 2 2 3 2" xfId="14193"/>
    <cellStyle name="Процентный 2 2 2 2 3 2 3 2 2 3 2 2" xfId="30577"/>
    <cellStyle name="Процентный 2 2 2 2 3 2 3 2 2 3 3" xfId="22385"/>
    <cellStyle name="Процентный 2 2 2 2 3 2 3 2 2 4" xfId="10097"/>
    <cellStyle name="Процентный 2 2 2 2 3 2 3 2 2 4 2" xfId="26481"/>
    <cellStyle name="Процентный 2 2 2 2 3 2 3 2 2 5" xfId="18289"/>
    <cellStyle name="Процентный 2 2 2 2 3 2 3 2 3" xfId="2929"/>
    <cellStyle name="Процентный 2 2 2 2 3 2 3 2 3 2" xfId="7025"/>
    <cellStyle name="Процентный 2 2 2 2 3 2 3 2 3 2 2" xfId="15217"/>
    <cellStyle name="Процентный 2 2 2 2 3 2 3 2 3 2 2 2" xfId="31601"/>
    <cellStyle name="Процентный 2 2 2 2 3 2 3 2 3 2 3" xfId="23409"/>
    <cellStyle name="Процентный 2 2 2 2 3 2 3 2 3 3" xfId="11121"/>
    <cellStyle name="Процентный 2 2 2 2 3 2 3 2 3 3 2" xfId="27505"/>
    <cellStyle name="Процентный 2 2 2 2 3 2 3 2 3 4" xfId="19313"/>
    <cellStyle name="Процентный 2 2 2 2 3 2 3 2 4" xfId="4977"/>
    <cellStyle name="Процентный 2 2 2 2 3 2 3 2 4 2" xfId="13169"/>
    <cellStyle name="Процентный 2 2 2 2 3 2 3 2 4 2 2" xfId="29553"/>
    <cellStyle name="Процентный 2 2 2 2 3 2 3 2 4 3" xfId="21361"/>
    <cellStyle name="Процентный 2 2 2 2 3 2 3 2 5" xfId="9073"/>
    <cellStyle name="Процентный 2 2 2 2 3 2 3 2 5 2" xfId="25457"/>
    <cellStyle name="Процентный 2 2 2 2 3 2 3 2 6" xfId="17265"/>
    <cellStyle name="Процентный 2 2 2 2 3 2 3 3" xfId="1393"/>
    <cellStyle name="Процентный 2 2 2 2 3 2 3 3 2" xfId="3441"/>
    <cellStyle name="Процентный 2 2 2 2 3 2 3 3 2 2" xfId="7537"/>
    <cellStyle name="Процентный 2 2 2 2 3 2 3 3 2 2 2" xfId="15729"/>
    <cellStyle name="Процентный 2 2 2 2 3 2 3 3 2 2 2 2" xfId="32113"/>
    <cellStyle name="Процентный 2 2 2 2 3 2 3 3 2 2 3" xfId="23921"/>
    <cellStyle name="Процентный 2 2 2 2 3 2 3 3 2 3" xfId="11633"/>
    <cellStyle name="Процентный 2 2 2 2 3 2 3 3 2 3 2" xfId="28017"/>
    <cellStyle name="Процентный 2 2 2 2 3 2 3 3 2 4" xfId="19825"/>
    <cellStyle name="Процентный 2 2 2 2 3 2 3 3 3" xfId="5489"/>
    <cellStyle name="Процентный 2 2 2 2 3 2 3 3 3 2" xfId="13681"/>
    <cellStyle name="Процентный 2 2 2 2 3 2 3 3 3 2 2" xfId="30065"/>
    <cellStyle name="Процентный 2 2 2 2 3 2 3 3 3 3" xfId="21873"/>
    <cellStyle name="Процентный 2 2 2 2 3 2 3 3 4" xfId="9585"/>
    <cellStyle name="Процентный 2 2 2 2 3 2 3 3 4 2" xfId="25969"/>
    <cellStyle name="Процентный 2 2 2 2 3 2 3 3 5" xfId="17777"/>
    <cellStyle name="Процентный 2 2 2 2 3 2 3 4" xfId="2417"/>
    <cellStyle name="Процентный 2 2 2 2 3 2 3 4 2" xfId="6513"/>
    <cellStyle name="Процентный 2 2 2 2 3 2 3 4 2 2" xfId="14705"/>
    <cellStyle name="Процентный 2 2 2 2 3 2 3 4 2 2 2" xfId="31089"/>
    <cellStyle name="Процентный 2 2 2 2 3 2 3 4 2 3" xfId="22897"/>
    <cellStyle name="Процентный 2 2 2 2 3 2 3 4 3" xfId="10609"/>
    <cellStyle name="Процентный 2 2 2 2 3 2 3 4 3 2" xfId="26993"/>
    <cellStyle name="Процентный 2 2 2 2 3 2 3 4 4" xfId="18801"/>
    <cellStyle name="Процентный 2 2 2 2 3 2 3 5" xfId="4465"/>
    <cellStyle name="Процентный 2 2 2 2 3 2 3 5 2" xfId="12657"/>
    <cellStyle name="Процентный 2 2 2 2 3 2 3 5 2 2" xfId="29041"/>
    <cellStyle name="Процентный 2 2 2 2 3 2 3 5 3" xfId="20849"/>
    <cellStyle name="Процентный 2 2 2 2 3 2 3 6" xfId="8561"/>
    <cellStyle name="Процентный 2 2 2 2 3 2 3 6 2" xfId="24945"/>
    <cellStyle name="Процентный 2 2 2 2 3 2 3 7" xfId="16753"/>
    <cellStyle name="Процентный 2 2 2 2 3 2 4" xfId="625"/>
    <cellStyle name="Процентный 2 2 2 2 3 2 4 2" xfId="1649"/>
    <cellStyle name="Процентный 2 2 2 2 3 2 4 2 2" xfId="3697"/>
    <cellStyle name="Процентный 2 2 2 2 3 2 4 2 2 2" xfId="7793"/>
    <cellStyle name="Процентный 2 2 2 2 3 2 4 2 2 2 2" xfId="15985"/>
    <cellStyle name="Процентный 2 2 2 2 3 2 4 2 2 2 2 2" xfId="32369"/>
    <cellStyle name="Процентный 2 2 2 2 3 2 4 2 2 2 3" xfId="24177"/>
    <cellStyle name="Процентный 2 2 2 2 3 2 4 2 2 3" xfId="11889"/>
    <cellStyle name="Процентный 2 2 2 2 3 2 4 2 2 3 2" xfId="28273"/>
    <cellStyle name="Процентный 2 2 2 2 3 2 4 2 2 4" xfId="20081"/>
    <cellStyle name="Процентный 2 2 2 2 3 2 4 2 3" xfId="5745"/>
    <cellStyle name="Процентный 2 2 2 2 3 2 4 2 3 2" xfId="13937"/>
    <cellStyle name="Процентный 2 2 2 2 3 2 4 2 3 2 2" xfId="30321"/>
    <cellStyle name="Процентный 2 2 2 2 3 2 4 2 3 3" xfId="22129"/>
    <cellStyle name="Процентный 2 2 2 2 3 2 4 2 4" xfId="9841"/>
    <cellStyle name="Процентный 2 2 2 2 3 2 4 2 4 2" xfId="26225"/>
    <cellStyle name="Процентный 2 2 2 2 3 2 4 2 5" xfId="18033"/>
    <cellStyle name="Процентный 2 2 2 2 3 2 4 3" xfId="2673"/>
    <cellStyle name="Процентный 2 2 2 2 3 2 4 3 2" xfId="6769"/>
    <cellStyle name="Процентный 2 2 2 2 3 2 4 3 2 2" xfId="14961"/>
    <cellStyle name="Процентный 2 2 2 2 3 2 4 3 2 2 2" xfId="31345"/>
    <cellStyle name="Процентный 2 2 2 2 3 2 4 3 2 3" xfId="23153"/>
    <cellStyle name="Процентный 2 2 2 2 3 2 4 3 3" xfId="10865"/>
    <cellStyle name="Процентный 2 2 2 2 3 2 4 3 3 2" xfId="27249"/>
    <cellStyle name="Процентный 2 2 2 2 3 2 4 3 4" xfId="19057"/>
    <cellStyle name="Процентный 2 2 2 2 3 2 4 4" xfId="4721"/>
    <cellStyle name="Процентный 2 2 2 2 3 2 4 4 2" xfId="12913"/>
    <cellStyle name="Процентный 2 2 2 2 3 2 4 4 2 2" xfId="29297"/>
    <cellStyle name="Процентный 2 2 2 2 3 2 4 4 3" xfId="21105"/>
    <cellStyle name="Процентный 2 2 2 2 3 2 4 5" xfId="8817"/>
    <cellStyle name="Процентный 2 2 2 2 3 2 4 5 2" xfId="25201"/>
    <cellStyle name="Процентный 2 2 2 2 3 2 4 6" xfId="17009"/>
    <cellStyle name="Процентный 2 2 2 2 3 2 5" xfId="1137"/>
    <cellStyle name="Процентный 2 2 2 2 3 2 5 2" xfId="3185"/>
    <cellStyle name="Процентный 2 2 2 2 3 2 5 2 2" xfId="7281"/>
    <cellStyle name="Процентный 2 2 2 2 3 2 5 2 2 2" xfId="15473"/>
    <cellStyle name="Процентный 2 2 2 2 3 2 5 2 2 2 2" xfId="31857"/>
    <cellStyle name="Процентный 2 2 2 2 3 2 5 2 2 3" xfId="23665"/>
    <cellStyle name="Процентный 2 2 2 2 3 2 5 2 3" xfId="11377"/>
    <cellStyle name="Процентный 2 2 2 2 3 2 5 2 3 2" xfId="27761"/>
    <cellStyle name="Процентный 2 2 2 2 3 2 5 2 4" xfId="19569"/>
    <cellStyle name="Процентный 2 2 2 2 3 2 5 3" xfId="5233"/>
    <cellStyle name="Процентный 2 2 2 2 3 2 5 3 2" xfId="13425"/>
    <cellStyle name="Процентный 2 2 2 2 3 2 5 3 2 2" xfId="29809"/>
    <cellStyle name="Процентный 2 2 2 2 3 2 5 3 3" xfId="21617"/>
    <cellStyle name="Процентный 2 2 2 2 3 2 5 4" xfId="9329"/>
    <cellStyle name="Процентный 2 2 2 2 3 2 5 4 2" xfId="25713"/>
    <cellStyle name="Процентный 2 2 2 2 3 2 5 5" xfId="17521"/>
    <cellStyle name="Процентный 2 2 2 2 3 2 6" xfId="2161"/>
    <cellStyle name="Процентный 2 2 2 2 3 2 6 2" xfId="6257"/>
    <cellStyle name="Процентный 2 2 2 2 3 2 6 2 2" xfId="14449"/>
    <cellStyle name="Процентный 2 2 2 2 3 2 6 2 2 2" xfId="30833"/>
    <cellStyle name="Процентный 2 2 2 2 3 2 6 2 3" xfId="22641"/>
    <cellStyle name="Процентный 2 2 2 2 3 2 6 3" xfId="10353"/>
    <cellStyle name="Процентный 2 2 2 2 3 2 6 3 2" xfId="26737"/>
    <cellStyle name="Процентный 2 2 2 2 3 2 6 4" xfId="18545"/>
    <cellStyle name="Процентный 2 2 2 2 3 2 7" xfId="4209"/>
    <cellStyle name="Процентный 2 2 2 2 3 2 7 2" xfId="12401"/>
    <cellStyle name="Процентный 2 2 2 2 3 2 7 2 2" xfId="28785"/>
    <cellStyle name="Процентный 2 2 2 2 3 2 7 3" xfId="20593"/>
    <cellStyle name="Процентный 2 2 2 2 3 2 8" xfId="8305"/>
    <cellStyle name="Процентный 2 2 2 2 3 2 8 2" xfId="24689"/>
    <cellStyle name="Процентный 2 2 2 2 3 2 9" xfId="16497"/>
    <cellStyle name="Процентный 2 2 2 2 3 3" xfId="177"/>
    <cellStyle name="Процентный 2 2 2 2 3 3 2" xfId="433"/>
    <cellStyle name="Процентный 2 2 2 2 3 3 2 2" xfId="945"/>
    <cellStyle name="Процентный 2 2 2 2 3 3 2 2 2" xfId="1969"/>
    <cellStyle name="Процентный 2 2 2 2 3 3 2 2 2 2" xfId="4017"/>
    <cellStyle name="Процентный 2 2 2 2 3 3 2 2 2 2 2" xfId="8113"/>
    <cellStyle name="Процентный 2 2 2 2 3 3 2 2 2 2 2 2" xfId="16305"/>
    <cellStyle name="Процентный 2 2 2 2 3 3 2 2 2 2 2 2 2" xfId="32689"/>
    <cellStyle name="Процентный 2 2 2 2 3 3 2 2 2 2 2 3" xfId="24497"/>
    <cellStyle name="Процентный 2 2 2 2 3 3 2 2 2 2 3" xfId="12209"/>
    <cellStyle name="Процентный 2 2 2 2 3 3 2 2 2 2 3 2" xfId="28593"/>
    <cellStyle name="Процентный 2 2 2 2 3 3 2 2 2 2 4" xfId="20401"/>
    <cellStyle name="Процентный 2 2 2 2 3 3 2 2 2 3" xfId="6065"/>
    <cellStyle name="Процентный 2 2 2 2 3 3 2 2 2 3 2" xfId="14257"/>
    <cellStyle name="Процентный 2 2 2 2 3 3 2 2 2 3 2 2" xfId="30641"/>
    <cellStyle name="Процентный 2 2 2 2 3 3 2 2 2 3 3" xfId="22449"/>
    <cellStyle name="Процентный 2 2 2 2 3 3 2 2 2 4" xfId="10161"/>
    <cellStyle name="Процентный 2 2 2 2 3 3 2 2 2 4 2" xfId="26545"/>
    <cellStyle name="Процентный 2 2 2 2 3 3 2 2 2 5" xfId="18353"/>
    <cellStyle name="Процентный 2 2 2 2 3 3 2 2 3" xfId="2993"/>
    <cellStyle name="Процентный 2 2 2 2 3 3 2 2 3 2" xfId="7089"/>
    <cellStyle name="Процентный 2 2 2 2 3 3 2 2 3 2 2" xfId="15281"/>
    <cellStyle name="Процентный 2 2 2 2 3 3 2 2 3 2 2 2" xfId="31665"/>
    <cellStyle name="Процентный 2 2 2 2 3 3 2 2 3 2 3" xfId="23473"/>
    <cellStyle name="Процентный 2 2 2 2 3 3 2 2 3 3" xfId="11185"/>
    <cellStyle name="Процентный 2 2 2 2 3 3 2 2 3 3 2" xfId="27569"/>
    <cellStyle name="Процентный 2 2 2 2 3 3 2 2 3 4" xfId="19377"/>
    <cellStyle name="Процентный 2 2 2 2 3 3 2 2 4" xfId="5041"/>
    <cellStyle name="Процентный 2 2 2 2 3 3 2 2 4 2" xfId="13233"/>
    <cellStyle name="Процентный 2 2 2 2 3 3 2 2 4 2 2" xfId="29617"/>
    <cellStyle name="Процентный 2 2 2 2 3 3 2 2 4 3" xfId="21425"/>
    <cellStyle name="Процентный 2 2 2 2 3 3 2 2 5" xfId="9137"/>
    <cellStyle name="Процентный 2 2 2 2 3 3 2 2 5 2" xfId="25521"/>
    <cellStyle name="Процентный 2 2 2 2 3 3 2 2 6" xfId="17329"/>
    <cellStyle name="Процентный 2 2 2 2 3 3 2 3" xfId="1457"/>
    <cellStyle name="Процентный 2 2 2 2 3 3 2 3 2" xfId="3505"/>
    <cellStyle name="Процентный 2 2 2 2 3 3 2 3 2 2" xfId="7601"/>
    <cellStyle name="Процентный 2 2 2 2 3 3 2 3 2 2 2" xfId="15793"/>
    <cellStyle name="Процентный 2 2 2 2 3 3 2 3 2 2 2 2" xfId="32177"/>
    <cellStyle name="Процентный 2 2 2 2 3 3 2 3 2 2 3" xfId="23985"/>
    <cellStyle name="Процентный 2 2 2 2 3 3 2 3 2 3" xfId="11697"/>
    <cellStyle name="Процентный 2 2 2 2 3 3 2 3 2 3 2" xfId="28081"/>
    <cellStyle name="Процентный 2 2 2 2 3 3 2 3 2 4" xfId="19889"/>
    <cellStyle name="Процентный 2 2 2 2 3 3 2 3 3" xfId="5553"/>
    <cellStyle name="Процентный 2 2 2 2 3 3 2 3 3 2" xfId="13745"/>
    <cellStyle name="Процентный 2 2 2 2 3 3 2 3 3 2 2" xfId="30129"/>
    <cellStyle name="Процентный 2 2 2 2 3 3 2 3 3 3" xfId="21937"/>
    <cellStyle name="Процентный 2 2 2 2 3 3 2 3 4" xfId="9649"/>
    <cellStyle name="Процентный 2 2 2 2 3 3 2 3 4 2" xfId="26033"/>
    <cellStyle name="Процентный 2 2 2 2 3 3 2 3 5" xfId="17841"/>
    <cellStyle name="Процентный 2 2 2 2 3 3 2 4" xfId="2481"/>
    <cellStyle name="Процентный 2 2 2 2 3 3 2 4 2" xfId="6577"/>
    <cellStyle name="Процентный 2 2 2 2 3 3 2 4 2 2" xfId="14769"/>
    <cellStyle name="Процентный 2 2 2 2 3 3 2 4 2 2 2" xfId="31153"/>
    <cellStyle name="Процентный 2 2 2 2 3 3 2 4 2 3" xfId="22961"/>
    <cellStyle name="Процентный 2 2 2 2 3 3 2 4 3" xfId="10673"/>
    <cellStyle name="Процентный 2 2 2 2 3 3 2 4 3 2" xfId="27057"/>
    <cellStyle name="Процентный 2 2 2 2 3 3 2 4 4" xfId="18865"/>
    <cellStyle name="Процентный 2 2 2 2 3 3 2 5" xfId="4529"/>
    <cellStyle name="Процентный 2 2 2 2 3 3 2 5 2" xfId="12721"/>
    <cellStyle name="Процентный 2 2 2 2 3 3 2 5 2 2" xfId="29105"/>
    <cellStyle name="Процентный 2 2 2 2 3 3 2 5 3" xfId="20913"/>
    <cellStyle name="Процентный 2 2 2 2 3 3 2 6" xfId="8625"/>
    <cellStyle name="Процентный 2 2 2 2 3 3 2 6 2" xfId="25009"/>
    <cellStyle name="Процентный 2 2 2 2 3 3 2 7" xfId="16817"/>
    <cellStyle name="Процентный 2 2 2 2 3 3 3" xfId="689"/>
    <cellStyle name="Процентный 2 2 2 2 3 3 3 2" xfId="1713"/>
    <cellStyle name="Процентный 2 2 2 2 3 3 3 2 2" xfId="3761"/>
    <cellStyle name="Процентный 2 2 2 2 3 3 3 2 2 2" xfId="7857"/>
    <cellStyle name="Процентный 2 2 2 2 3 3 3 2 2 2 2" xfId="16049"/>
    <cellStyle name="Процентный 2 2 2 2 3 3 3 2 2 2 2 2" xfId="32433"/>
    <cellStyle name="Процентный 2 2 2 2 3 3 3 2 2 2 3" xfId="24241"/>
    <cellStyle name="Процентный 2 2 2 2 3 3 3 2 2 3" xfId="11953"/>
    <cellStyle name="Процентный 2 2 2 2 3 3 3 2 2 3 2" xfId="28337"/>
    <cellStyle name="Процентный 2 2 2 2 3 3 3 2 2 4" xfId="20145"/>
    <cellStyle name="Процентный 2 2 2 2 3 3 3 2 3" xfId="5809"/>
    <cellStyle name="Процентный 2 2 2 2 3 3 3 2 3 2" xfId="14001"/>
    <cellStyle name="Процентный 2 2 2 2 3 3 3 2 3 2 2" xfId="30385"/>
    <cellStyle name="Процентный 2 2 2 2 3 3 3 2 3 3" xfId="22193"/>
    <cellStyle name="Процентный 2 2 2 2 3 3 3 2 4" xfId="9905"/>
    <cellStyle name="Процентный 2 2 2 2 3 3 3 2 4 2" xfId="26289"/>
    <cellStyle name="Процентный 2 2 2 2 3 3 3 2 5" xfId="18097"/>
    <cellStyle name="Процентный 2 2 2 2 3 3 3 3" xfId="2737"/>
    <cellStyle name="Процентный 2 2 2 2 3 3 3 3 2" xfId="6833"/>
    <cellStyle name="Процентный 2 2 2 2 3 3 3 3 2 2" xfId="15025"/>
    <cellStyle name="Процентный 2 2 2 2 3 3 3 3 2 2 2" xfId="31409"/>
    <cellStyle name="Процентный 2 2 2 2 3 3 3 3 2 3" xfId="23217"/>
    <cellStyle name="Процентный 2 2 2 2 3 3 3 3 3" xfId="10929"/>
    <cellStyle name="Процентный 2 2 2 2 3 3 3 3 3 2" xfId="27313"/>
    <cellStyle name="Процентный 2 2 2 2 3 3 3 3 4" xfId="19121"/>
    <cellStyle name="Процентный 2 2 2 2 3 3 3 4" xfId="4785"/>
    <cellStyle name="Процентный 2 2 2 2 3 3 3 4 2" xfId="12977"/>
    <cellStyle name="Процентный 2 2 2 2 3 3 3 4 2 2" xfId="29361"/>
    <cellStyle name="Процентный 2 2 2 2 3 3 3 4 3" xfId="21169"/>
    <cellStyle name="Процентный 2 2 2 2 3 3 3 5" xfId="8881"/>
    <cellStyle name="Процентный 2 2 2 2 3 3 3 5 2" xfId="25265"/>
    <cellStyle name="Процентный 2 2 2 2 3 3 3 6" xfId="17073"/>
    <cellStyle name="Процентный 2 2 2 2 3 3 4" xfId="1201"/>
    <cellStyle name="Процентный 2 2 2 2 3 3 4 2" xfId="3249"/>
    <cellStyle name="Процентный 2 2 2 2 3 3 4 2 2" xfId="7345"/>
    <cellStyle name="Процентный 2 2 2 2 3 3 4 2 2 2" xfId="15537"/>
    <cellStyle name="Процентный 2 2 2 2 3 3 4 2 2 2 2" xfId="31921"/>
    <cellStyle name="Процентный 2 2 2 2 3 3 4 2 2 3" xfId="23729"/>
    <cellStyle name="Процентный 2 2 2 2 3 3 4 2 3" xfId="11441"/>
    <cellStyle name="Процентный 2 2 2 2 3 3 4 2 3 2" xfId="27825"/>
    <cellStyle name="Процентный 2 2 2 2 3 3 4 2 4" xfId="19633"/>
    <cellStyle name="Процентный 2 2 2 2 3 3 4 3" xfId="5297"/>
    <cellStyle name="Процентный 2 2 2 2 3 3 4 3 2" xfId="13489"/>
    <cellStyle name="Процентный 2 2 2 2 3 3 4 3 2 2" xfId="29873"/>
    <cellStyle name="Процентный 2 2 2 2 3 3 4 3 3" xfId="21681"/>
    <cellStyle name="Процентный 2 2 2 2 3 3 4 4" xfId="9393"/>
    <cellStyle name="Процентный 2 2 2 2 3 3 4 4 2" xfId="25777"/>
    <cellStyle name="Процентный 2 2 2 2 3 3 4 5" xfId="17585"/>
    <cellStyle name="Процентный 2 2 2 2 3 3 5" xfId="2225"/>
    <cellStyle name="Процентный 2 2 2 2 3 3 5 2" xfId="6321"/>
    <cellStyle name="Процентный 2 2 2 2 3 3 5 2 2" xfId="14513"/>
    <cellStyle name="Процентный 2 2 2 2 3 3 5 2 2 2" xfId="30897"/>
    <cellStyle name="Процентный 2 2 2 2 3 3 5 2 3" xfId="22705"/>
    <cellStyle name="Процентный 2 2 2 2 3 3 5 3" xfId="10417"/>
    <cellStyle name="Процентный 2 2 2 2 3 3 5 3 2" xfId="26801"/>
    <cellStyle name="Процентный 2 2 2 2 3 3 5 4" xfId="18609"/>
    <cellStyle name="Процентный 2 2 2 2 3 3 6" xfId="4273"/>
    <cellStyle name="Процентный 2 2 2 2 3 3 6 2" xfId="12465"/>
    <cellStyle name="Процентный 2 2 2 2 3 3 6 2 2" xfId="28849"/>
    <cellStyle name="Процентный 2 2 2 2 3 3 6 3" xfId="20657"/>
    <cellStyle name="Процентный 2 2 2 2 3 3 7" xfId="8369"/>
    <cellStyle name="Процентный 2 2 2 2 3 3 7 2" xfId="24753"/>
    <cellStyle name="Процентный 2 2 2 2 3 3 8" xfId="16561"/>
    <cellStyle name="Процентный 2 2 2 2 3 4" xfId="305"/>
    <cellStyle name="Процентный 2 2 2 2 3 4 2" xfId="817"/>
    <cellStyle name="Процентный 2 2 2 2 3 4 2 2" xfId="1841"/>
    <cellStyle name="Процентный 2 2 2 2 3 4 2 2 2" xfId="3889"/>
    <cellStyle name="Процентный 2 2 2 2 3 4 2 2 2 2" xfId="7985"/>
    <cellStyle name="Процентный 2 2 2 2 3 4 2 2 2 2 2" xfId="16177"/>
    <cellStyle name="Процентный 2 2 2 2 3 4 2 2 2 2 2 2" xfId="32561"/>
    <cellStyle name="Процентный 2 2 2 2 3 4 2 2 2 2 3" xfId="24369"/>
    <cellStyle name="Процентный 2 2 2 2 3 4 2 2 2 3" xfId="12081"/>
    <cellStyle name="Процентный 2 2 2 2 3 4 2 2 2 3 2" xfId="28465"/>
    <cellStyle name="Процентный 2 2 2 2 3 4 2 2 2 4" xfId="20273"/>
    <cellStyle name="Процентный 2 2 2 2 3 4 2 2 3" xfId="5937"/>
    <cellStyle name="Процентный 2 2 2 2 3 4 2 2 3 2" xfId="14129"/>
    <cellStyle name="Процентный 2 2 2 2 3 4 2 2 3 2 2" xfId="30513"/>
    <cellStyle name="Процентный 2 2 2 2 3 4 2 2 3 3" xfId="22321"/>
    <cellStyle name="Процентный 2 2 2 2 3 4 2 2 4" xfId="10033"/>
    <cellStyle name="Процентный 2 2 2 2 3 4 2 2 4 2" xfId="26417"/>
    <cellStyle name="Процентный 2 2 2 2 3 4 2 2 5" xfId="18225"/>
    <cellStyle name="Процентный 2 2 2 2 3 4 2 3" xfId="2865"/>
    <cellStyle name="Процентный 2 2 2 2 3 4 2 3 2" xfId="6961"/>
    <cellStyle name="Процентный 2 2 2 2 3 4 2 3 2 2" xfId="15153"/>
    <cellStyle name="Процентный 2 2 2 2 3 4 2 3 2 2 2" xfId="31537"/>
    <cellStyle name="Процентный 2 2 2 2 3 4 2 3 2 3" xfId="23345"/>
    <cellStyle name="Процентный 2 2 2 2 3 4 2 3 3" xfId="11057"/>
    <cellStyle name="Процентный 2 2 2 2 3 4 2 3 3 2" xfId="27441"/>
    <cellStyle name="Процентный 2 2 2 2 3 4 2 3 4" xfId="19249"/>
    <cellStyle name="Процентный 2 2 2 2 3 4 2 4" xfId="4913"/>
    <cellStyle name="Процентный 2 2 2 2 3 4 2 4 2" xfId="13105"/>
    <cellStyle name="Процентный 2 2 2 2 3 4 2 4 2 2" xfId="29489"/>
    <cellStyle name="Процентный 2 2 2 2 3 4 2 4 3" xfId="21297"/>
    <cellStyle name="Процентный 2 2 2 2 3 4 2 5" xfId="9009"/>
    <cellStyle name="Процентный 2 2 2 2 3 4 2 5 2" xfId="25393"/>
    <cellStyle name="Процентный 2 2 2 2 3 4 2 6" xfId="17201"/>
    <cellStyle name="Процентный 2 2 2 2 3 4 3" xfId="1329"/>
    <cellStyle name="Процентный 2 2 2 2 3 4 3 2" xfId="3377"/>
    <cellStyle name="Процентный 2 2 2 2 3 4 3 2 2" xfId="7473"/>
    <cellStyle name="Процентный 2 2 2 2 3 4 3 2 2 2" xfId="15665"/>
    <cellStyle name="Процентный 2 2 2 2 3 4 3 2 2 2 2" xfId="32049"/>
    <cellStyle name="Процентный 2 2 2 2 3 4 3 2 2 3" xfId="23857"/>
    <cellStyle name="Процентный 2 2 2 2 3 4 3 2 3" xfId="11569"/>
    <cellStyle name="Процентный 2 2 2 2 3 4 3 2 3 2" xfId="27953"/>
    <cellStyle name="Процентный 2 2 2 2 3 4 3 2 4" xfId="19761"/>
    <cellStyle name="Процентный 2 2 2 2 3 4 3 3" xfId="5425"/>
    <cellStyle name="Процентный 2 2 2 2 3 4 3 3 2" xfId="13617"/>
    <cellStyle name="Процентный 2 2 2 2 3 4 3 3 2 2" xfId="30001"/>
    <cellStyle name="Процентный 2 2 2 2 3 4 3 3 3" xfId="21809"/>
    <cellStyle name="Процентный 2 2 2 2 3 4 3 4" xfId="9521"/>
    <cellStyle name="Процентный 2 2 2 2 3 4 3 4 2" xfId="25905"/>
    <cellStyle name="Процентный 2 2 2 2 3 4 3 5" xfId="17713"/>
    <cellStyle name="Процентный 2 2 2 2 3 4 4" xfId="2353"/>
    <cellStyle name="Процентный 2 2 2 2 3 4 4 2" xfId="6449"/>
    <cellStyle name="Процентный 2 2 2 2 3 4 4 2 2" xfId="14641"/>
    <cellStyle name="Процентный 2 2 2 2 3 4 4 2 2 2" xfId="31025"/>
    <cellStyle name="Процентный 2 2 2 2 3 4 4 2 3" xfId="22833"/>
    <cellStyle name="Процентный 2 2 2 2 3 4 4 3" xfId="10545"/>
    <cellStyle name="Процентный 2 2 2 2 3 4 4 3 2" xfId="26929"/>
    <cellStyle name="Процентный 2 2 2 2 3 4 4 4" xfId="18737"/>
    <cellStyle name="Процентный 2 2 2 2 3 4 5" xfId="4401"/>
    <cellStyle name="Процентный 2 2 2 2 3 4 5 2" xfId="12593"/>
    <cellStyle name="Процентный 2 2 2 2 3 4 5 2 2" xfId="28977"/>
    <cellStyle name="Процентный 2 2 2 2 3 4 5 3" xfId="20785"/>
    <cellStyle name="Процентный 2 2 2 2 3 4 6" xfId="8497"/>
    <cellStyle name="Процентный 2 2 2 2 3 4 6 2" xfId="24881"/>
    <cellStyle name="Процентный 2 2 2 2 3 4 7" xfId="16689"/>
    <cellStyle name="Процентный 2 2 2 2 3 5" xfId="561"/>
    <cellStyle name="Процентный 2 2 2 2 3 5 2" xfId="1585"/>
    <cellStyle name="Процентный 2 2 2 2 3 5 2 2" xfId="3633"/>
    <cellStyle name="Процентный 2 2 2 2 3 5 2 2 2" xfId="7729"/>
    <cellStyle name="Процентный 2 2 2 2 3 5 2 2 2 2" xfId="15921"/>
    <cellStyle name="Процентный 2 2 2 2 3 5 2 2 2 2 2" xfId="32305"/>
    <cellStyle name="Процентный 2 2 2 2 3 5 2 2 2 3" xfId="24113"/>
    <cellStyle name="Процентный 2 2 2 2 3 5 2 2 3" xfId="11825"/>
    <cellStyle name="Процентный 2 2 2 2 3 5 2 2 3 2" xfId="28209"/>
    <cellStyle name="Процентный 2 2 2 2 3 5 2 2 4" xfId="20017"/>
    <cellStyle name="Процентный 2 2 2 2 3 5 2 3" xfId="5681"/>
    <cellStyle name="Процентный 2 2 2 2 3 5 2 3 2" xfId="13873"/>
    <cellStyle name="Процентный 2 2 2 2 3 5 2 3 2 2" xfId="30257"/>
    <cellStyle name="Процентный 2 2 2 2 3 5 2 3 3" xfId="22065"/>
    <cellStyle name="Процентный 2 2 2 2 3 5 2 4" xfId="9777"/>
    <cellStyle name="Процентный 2 2 2 2 3 5 2 4 2" xfId="26161"/>
    <cellStyle name="Процентный 2 2 2 2 3 5 2 5" xfId="17969"/>
    <cellStyle name="Процентный 2 2 2 2 3 5 3" xfId="2609"/>
    <cellStyle name="Процентный 2 2 2 2 3 5 3 2" xfId="6705"/>
    <cellStyle name="Процентный 2 2 2 2 3 5 3 2 2" xfId="14897"/>
    <cellStyle name="Процентный 2 2 2 2 3 5 3 2 2 2" xfId="31281"/>
    <cellStyle name="Процентный 2 2 2 2 3 5 3 2 3" xfId="23089"/>
    <cellStyle name="Процентный 2 2 2 2 3 5 3 3" xfId="10801"/>
    <cellStyle name="Процентный 2 2 2 2 3 5 3 3 2" xfId="27185"/>
    <cellStyle name="Процентный 2 2 2 2 3 5 3 4" xfId="18993"/>
    <cellStyle name="Процентный 2 2 2 2 3 5 4" xfId="4657"/>
    <cellStyle name="Процентный 2 2 2 2 3 5 4 2" xfId="12849"/>
    <cellStyle name="Процентный 2 2 2 2 3 5 4 2 2" xfId="29233"/>
    <cellStyle name="Процентный 2 2 2 2 3 5 4 3" xfId="21041"/>
    <cellStyle name="Процентный 2 2 2 2 3 5 5" xfId="8753"/>
    <cellStyle name="Процентный 2 2 2 2 3 5 5 2" xfId="25137"/>
    <cellStyle name="Процентный 2 2 2 2 3 5 6" xfId="16945"/>
    <cellStyle name="Процентный 2 2 2 2 3 6" xfId="1073"/>
    <cellStyle name="Процентный 2 2 2 2 3 6 2" xfId="3121"/>
    <cellStyle name="Процентный 2 2 2 2 3 6 2 2" xfId="7217"/>
    <cellStyle name="Процентный 2 2 2 2 3 6 2 2 2" xfId="15409"/>
    <cellStyle name="Процентный 2 2 2 2 3 6 2 2 2 2" xfId="31793"/>
    <cellStyle name="Процентный 2 2 2 2 3 6 2 2 3" xfId="23601"/>
    <cellStyle name="Процентный 2 2 2 2 3 6 2 3" xfId="11313"/>
    <cellStyle name="Процентный 2 2 2 2 3 6 2 3 2" xfId="27697"/>
    <cellStyle name="Процентный 2 2 2 2 3 6 2 4" xfId="19505"/>
    <cellStyle name="Процентный 2 2 2 2 3 6 3" xfId="5169"/>
    <cellStyle name="Процентный 2 2 2 2 3 6 3 2" xfId="13361"/>
    <cellStyle name="Процентный 2 2 2 2 3 6 3 2 2" xfId="29745"/>
    <cellStyle name="Процентный 2 2 2 2 3 6 3 3" xfId="21553"/>
    <cellStyle name="Процентный 2 2 2 2 3 6 4" xfId="9265"/>
    <cellStyle name="Процентный 2 2 2 2 3 6 4 2" xfId="25649"/>
    <cellStyle name="Процентный 2 2 2 2 3 6 5" xfId="17457"/>
    <cellStyle name="Процентный 2 2 2 2 3 7" xfId="2097"/>
    <cellStyle name="Процентный 2 2 2 2 3 7 2" xfId="6193"/>
    <cellStyle name="Процентный 2 2 2 2 3 7 2 2" xfId="14385"/>
    <cellStyle name="Процентный 2 2 2 2 3 7 2 2 2" xfId="30769"/>
    <cellStyle name="Процентный 2 2 2 2 3 7 2 3" xfId="22577"/>
    <cellStyle name="Процентный 2 2 2 2 3 7 3" xfId="10289"/>
    <cellStyle name="Процентный 2 2 2 2 3 7 3 2" xfId="26673"/>
    <cellStyle name="Процентный 2 2 2 2 3 7 4" xfId="18481"/>
    <cellStyle name="Процентный 2 2 2 2 3 8" xfId="4145"/>
    <cellStyle name="Процентный 2 2 2 2 3 8 2" xfId="12337"/>
    <cellStyle name="Процентный 2 2 2 2 3 8 2 2" xfId="28721"/>
    <cellStyle name="Процентный 2 2 2 2 3 8 3" xfId="20529"/>
    <cellStyle name="Процентный 2 2 2 2 3 9" xfId="8241"/>
    <cellStyle name="Процентный 2 2 2 2 3 9 2" xfId="24625"/>
    <cellStyle name="Процентный 2 2 2 2 4" xfId="81"/>
    <cellStyle name="Процентный 2 2 2 2 4 2" xfId="209"/>
    <cellStyle name="Процентный 2 2 2 2 4 2 2" xfId="465"/>
    <cellStyle name="Процентный 2 2 2 2 4 2 2 2" xfId="977"/>
    <cellStyle name="Процентный 2 2 2 2 4 2 2 2 2" xfId="2001"/>
    <cellStyle name="Процентный 2 2 2 2 4 2 2 2 2 2" xfId="4049"/>
    <cellStyle name="Процентный 2 2 2 2 4 2 2 2 2 2 2" xfId="8145"/>
    <cellStyle name="Процентный 2 2 2 2 4 2 2 2 2 2 2 2" xfId="16337"/>
    <cellStyle name="Процентный 2 2 2 2 4 2 2 2 2 2 2 2 2" xfId="32721"/>
    <cellStyle name="Процентный 2 2 2 2 4 2 2 2 2 2 2 3" xfId="24529"/>
    <cellStyle name="Процентный 2 2 2 2 4 2 2 2 2 2 3" xfId="12241"/>
    <cellStyle name="Процентный 2 2 2 2 4 2 2 2 2 2 3 2" xfId="28625"/>
    <cellStyle name="Процентный 2 2 2 2 4 2 2 2 2 2 4" xfId="20433"/>
    <cellStyle name="Процентный 2 2 2 2 4 2 2 2 2 3" xfId="6097"/>
    <cellStyle name="Процентный 2 2 2 2 4 2 2 2 2 3 2" xfId="14289"/>
    <cellStyle name="Процентный 2 2 2 2 4 2 2 2 2 3 2 2" xfId="30673"/>
    <cellStyle name="Процентный 2 2 2 2 4 2 2 2 2 3 3" xfId="22481"/>
    <cellStyle name="Процентный 2 2 2 2 4 2 2 2 2 4" xfId="10193"/>
    <cellStyle name="Процентный 2 2 2 2 4 2 2 2 2 4 2" xfId="26577"/>
    <cellStyle name="Процентный 2 2 2 2 4 2 2 2 2 5" xfId="18385"/>
    <cellStyle name="Процентный 2 2 2 2 4 2 2 2 3" xfId="3025"/>
    <cellStyle name="Процентный 2 2 2 2 4 2 2 2 3 2" xfId="7121"/>
    <cellStyle name="Процентный 2 2 2 2 4 2 2 2 3 2 2" xfId="15313"/>
    <cellStyle name="Процентный 2 2 2 2 4 2 2 2 3 2 2 2" xfId="31697"/>
    <cellStyle name="Процентный 2 2 2 2 4 2 2 2 3 2 3" xfId="23505"/>
    <cellStyle name="Процентный 2 2 2 2 4 2 2 2 3 3" xfId="11217"/>
    <cellStyle name="Процентный 2 2 2 2 4 2 2 2 3 3 2" xfId="27601"/>
    <cellStyle name="Процентный 2 2 2 2 4 2 2 2 3 4" xfId="19409"/>
    <cellStyle name="Процентный 2 2 2 2 4 2 2 2 4" xfId="5073"/>
    <cellStyle name="Процентный 2 2 2 2 4 2 2 2 4 2" xfId="13265"/>
    <cellStyle name="Процентный 2 2 2 2 4 2 2 2 4 2 2" xfId="29649"/>
    <cellStyle name="Процентный 2 2 2 2 4 2 2 2 4 3" xfId="21457"/>
    <cellStyle name="Процентный 2 2 2 2 4 2 2 2 5" xfId="9169"/>
    <cellStyle name="Процентный 2 2 2 2 4 2 2 2 5 2" xfId="25553"/>
    <cellStyle name="Процентный 2 2 2 2 4 2 2 2 6" xfId="17361"/>
    <cellStyle name="Процентный 2 2 2 2 4 2 2 3" xfId="1489"/>
    <cellStyle name="Процентный 2 2 2 2 4 2 2 3 2" xfId="3537"/>
    <cellStyle name="Процентный 2 2 2 2 4 2 2 3 2 2" xfId="7633"/>
    <cellStyle name="Процентный 2 2 2 2 4 2 2 3 2 2 2" xfId="15825"/>
    <cellStyle name="Процентный 2 2 2 2 4 2 2 3 2 2 2 2" xfId="32209"/>
    <cellStyle name="Процентный 2 2 2 2 4 2 2 3 2 2 3" xfId="24017"/>
    <cellStyle name="Процентный 2 2 2 2 4 2 2 3 2 3" xfId="11729"/>
    <cellStyle name="Процентный 2 2 2 2 4 2 2 3 2 3 2" xfId="28113"/>
    <cellStyle name="Процентный 2 2 2 2 4 2 2 3 2 4" xfId="19921"/>
    <cellStyle name="Процентный 2 2 2 2 4 2 2 3 3" xfId="5585"/>
    <cellStyle name="Процентный 2 2 2 2 4 2 2 3 3 2" xfId="13777"/>
    <cellStyle name="Процентный 2 2 2 2 4 2 2 3 3 2 2" xfId="30161"/>
    <cellStyle name="Процентный 2 2 2 2 4 2 2 3 3 3" xfId="21969"/>
    <cellStyle name="Процентный 2 2 2 2 4 2 2 3 4" xfId="9681"/>
    <cellStyle name="Процентный 2 2 2 2 4 2 2 3 4 2" xfId="26065"/>
    <cellStyle name="Процентный 2 2 2 2 4 2 2 3 5" xfId="17873"/>
    <cellStyle name="Процентный 2 2 2 2 4 2 2 4" xfId="2513"/>
    <cellStyle name="Процентный 2 2 2 2 4 2 2 4 2" xfId="6609"/>
    <cellStyle name="Процентный 2 2 2 2 4 2 2 4 2 2" xfId="14801"/>
    <cellStyle name="Процентный 2 2 2 2 4 2 2 4 2 2 2" xfId="31185"/>
    <cellStyle name="Процентный 2 2 2 2 4 2 2 4 2 3" xfId="22993"/>
    <cellStyle name="Процентный 2 2 2 2 4 2 2 4 3" xfId="10705"/>
    <cellStyle name="Процентный 2 2 2 2 4 2 2 4 3 2" xfId="27089"/>
    <cellStyle name="Процентный 2 2 2 2 4 2 2 4 4" xfId="18897"/>
    <cellStyle name="Процентный 2 2 2 2 4 2 2 5" xfId="4561"/>
    <cellStyle name="Процентный 2 2 2 2 4 2 2 5 2" xfId="12753"/>
    <cellStyle name="Процентный 2 2 2 2 4 2 2 5 2 2" xfId="29137"/>
    <cellStyle name="Процентный 2 2 2 2 4 2 2 5 3" xfId="20945"/>
    <cellStyle name="Процентный 2 2 2 2 4 2 2 6" xfId="8657"/>
    <cellStyle name="Процентный 2 2 2 2 4 2 2 6 2" xfId="25041"/>
    <cellStyle name="Процентный 2 2 2 2 4 2 2 7" xfId="16849"/>
    <cellStyle name="Процентный 2 2 2 2 4 2 3" xfId="721"/>
    <cellStyle name="Процентный 2 2 2 2 4 2 3 2" xfId="1745"/>
    <cellStyle name="Процентный 2 2 2 2 4 2 3 2 2" xfId="3793"/>
    <cellStyle name="Процентный 2 2 2 2 4 2 3 2 2 2" xfId="7889"/>
    <cellStyle name="Процентный 2 2 2 2 4 2 3 2 2 2 2" xfId="16081"/>
    <cellStyle name="Процентный 2 2 2 2 4 2 3 2 2 2 2 2" xfId="32465"/>
    <cellStyle name="Процентный 2 2 2 2 4 2 3 2 2 2 3" xfId="24273"/>
    <cellStyle name="Процентный 2 2 2 2 4 2 3 2 2 3" xfId="11985"/>
    <cellStyle name="Процентный 2 2 2 2 4 2 3 2 2 3 2" xfId="28369"/>
    <cellStyle name="Процентный 2 2 2 2 4 2 3 2 2 4" xfId="20177"/>
    <cellStyle name="Процентный 2 2 2 2 4 2 3 2 3" xfId="5841"/>
    <cellStyle name="Процентный 2 2 2 2 4 2 3 2 3 2" xfId="14033"/>
    <cellStyle name="Процентный 2 2 2 2 4 2 3 2 3 2 2" xfId="30417"/>
    <cellStyle name="Процентный 2 2 2 2 4 2 3 2 3 3" xfId="22225"/>
    <cellStyle name="Процентный 2 2 2 2 4 2 3 2 4" xfId="9937"/>
    <cellStyle name="Процентный 2 2 2 2 4 2 3 2 4 2" xfId="26321"/>
    <cellStyle name="Процентный 2 2 2 2 4 2 3 2 5" xfId="18129"/>
    <cellStyle name="Процентный 2 2 2 2 4 2 3 3" xfId="2769"/>
    <cellStyle name="Процентный 2 2 2 2 4 2 3 3 2" xfId="6865"/>
    <cellStyle name="Процентный 2 2 2 2 4 2 3 3 2 2" xfId="15057"/>
    <cellStyle name="Процентный 2 2 2 2 4 2 3 3 2 2 2" xfId="31441"/>
    <cellStyle name="Процентный 2 2 2 2 4 2 3 3 2 3" xfId="23249"/>
    <cellStyle name="Процентный 2 2 2 2 4 2 3 3 3" xfId="10961"/>
    <cellStyle name="Процентный 2 2 2 2 4 2 3 3 3 2" xfId="27345"/>
    <cellStyle name="Процентный 2 2 2 2 4 2 3 3 4" xfId="19153"/>
    <cellStyle name="Процентный 2 2 2 2 4 2 3 4" xfId="4817"/>
    <cellStyle name="Процентный 2 2 2 2 4 2 3 4 2" xfId="13009"/>
    <cellStyle name="Процентный 2 2 2 2 4 2 3 4 2 2" xfId="29393"/>
    <cellStyle name="Процентный 2 2 2 2 4 2 3 4 3" xfId="21201"/>
    <cellStyle name="Процентный 2 2 2 2 4 2 3 5" xfId="8913"/>
    <cellStyle name="Процентный 2 2 2 2 4 2 3 5 2" xfId="25297"/>
    <cellStyle name="Процентный 2 2 2 2 4 2 3 6" xfId="17105"/>
    <cellStyle name="Процентный 2 2 2 2 4 2 4" xfId="1233"/>
    <cellStyle name="Процентный 2 2 2 2 4 2 4 2" xfId="3281"/>
    <cellStyle name="Процентный 2 2 2 2 4 2 4 2 2" xfId="7377"/>
    <cellStyle name="Процентный 2 2 2 2 4 2 4 2 2 2" xfId="15569"/>
    <cellStyle name="Процентный 2 2 2 2 4 2 4 2 2 2 2" xfId="31953"/>
    <cellStyle name="Процентный 2 2 2 2 4 2 4 2 2 3" xfId="23761"/>
    <cellStyle name="Процентный 2 2 2 2 4 2 4 2 3" xfId="11473"/>
    <cellStyle name="Процентный 2 2 2 2 4 2 4 2 3 2" xfId="27857"/>
    <cellStyle name="Процентный 2 2 2 2 4 2 4 2 4" xfId="19665"/>
    <cellStyle name="Процентный 2 2 2 2 4 2 4 3" xfId="5329"/>
    <cellStyle name="Процентный 2 2 2 2 4 2 4 3 2" xfId="13521"/>
    <cellStyle name="Процентный 2 2 2 2 4 2 4 3 2 2" xfId="29905"/>
    <cellStyle name="Процентный 2 2 2 2 4 2 4 3 3" xfId="21713"/>
    <cellStyle name="Процентный 2 2 2 2 4 2 4 4" xfId="9425"/>
    <cellStyle name="Процентный 2 2 2 2 4 2 4 4 2" xfId="25809"/>
    <cellStyle name="Процентный 2 2 2 2 4 2 4 5" xfId="17617"/>
    <cellStyle name="Процентный 2 2 2 2 4 2 5" xfId="2257"/>
    <cellStyle name="Процентный 2 2 2 2 4 2 5 2" xfId="6353"/>
    <cellStyle name="Процентный 2 2 2 2 4 2 5 2 2" xfId="14545"/>
    <cellStyle name="Процентный 2 2 2 2 4 2 5 2 2 2" xfId="30929"/>
    <cellStyle name="Процентный 2 2 2 2 4 2 5 2 3" xfId="22737"/>
    <cellStyle name="Процентный 2 2 2 2 4 2 5 3" xfId="10449"/>
    <cellStyle name="Процентный 2 2 2 2 4 2 5 3 2" xfId="26833"/>
    <cellStyle name="Процентный 2 2 2 2 4 2 5 4" xfId="18641"/>
    <cellStyle name="Процентный 2 2 2 2 4 2 6" xfId="4305"/>
    <cellStyle name="Процентный 2 2 2 2 4 2 6 2" xfId="12497"/>
    <cellStyle name="Процентный 2 2 2 2 4 2 6 2 2" xfId="28881"/>
    <cellStyle name="Процентный 2 2 2 2 4 2 6 3" xfId="20689"/>
    <cellStyle name="Процентный 2 2 2 2 4 2 7" xfId="8401"/>
    <cellStyle name="Процентный 2 2 2 2 4 2 7 2" xfId="24785"/>
    <cellStyle name="Процентный 2 2 2 2 4 2 8" xfId="16593"/>
    <cellStyle name="Процентный 2 2 2 2 4 3" xfId="337"/>
    <cellStyle name="Процентный 2 2 2 2 4 3 2" xfId="849"/>
    <cellStyle name="Процентный 2 2 2 2 4 3 2 2" xfId="1873"/>
    <cellStyle name="Процентный 2 2 2 2 4 3 2 2 2" xfId="3921"/>
    <cellStyle name="Процентный 2 2 2 2 4 3 2 2 2 2" xfId="8017"/>
    <cellStyle name="Процентный 2 2 2 2 4 3 2 2 2 2 2" xfId="16209"/>
    <cellStyle name="Процентный 2 2 2 2 4 3 2 2 2 2 2 2" xfId="32593"/>
    <cellStyle name="Процентный 2 2 2 2 4 3 2 2 2 2 3" xfId="24401"/>
    <cellStyle name="Процентный 2 2 2 2 4 3 2 2 2 3" xfId="12113"/>
    <cellStyle name="Процентный 2 2 2 2 4 3 2 2 2 3 2" xfId="28497"/>
    <cellStyle name="Процентный 2 2 2 2 4 3 2 2 2 4" xfId="20305"/>
    <cellStyle name="Процентный 2 2 2 2 4 3 2 2 3" xfId="5969"/>
    <cellStyle name="Процентный 2 2 2 2 4 3 2 2 3 2" xfId="14161"/>
    <cellStyle name="Процентный 2 2 2 2 4 3 2 2 3 2 2" xfId="30545"/>
    <cellStyle name="Процентный 2 2 2 2 4 3 2 2 3 3" xfId="22353"/>
    <cellStyle name="Процентный 2 2 2 2 4 3 2 2 4" xfId="10065"/>
    <cellStyle name="Процентный 2 2 2 2 4 3 2 2 4 2" xfId="26449"/>
    <cellStyle name="Процентный 2 2 2 2 4 3 2 2 5" xfId="18257"/>
    <cellStyle name="Процентный 2 2 2 2 4 3 2 3" xfId="2897"/>
    <cellStyle name="Процентный 2 2 2 2 4 3 2 3 2" xfId="6993"/>
    <cellStyle name="Процентный 2 2 2 2 4 3 2 3 2 2" xfId="15185"/>
    <cellStyle name="Процентный 2 2 2 2 4 3 2 3 2 2 2" xfId="31569"/>
    <cellStyle name="Процентный 2 2 2 2 4 3 2 3 2 3" xfId="23377"/>
    <cellStyle name="Процентный 2 2 2 2 4 3 2 3 3" xfId="11089"/>
    <cellStyle name="Процентный 2 2 2 2 4 3 2 3 3 2" xfId="27473"/>
    <cellStyle name="Процентный 2 2 2 2 4 3 2 3 4" xfId="19281"/>
    <cellStyle name="Процентный 2 2 2 2 4 3 2 4" xfId="4945"/>
    <cellStyle name="Процентный 2 2 2 2 4 3 2 4 2" xfId="13137"/>
    <cellStyle name="Процентный 2 2 2 2 4 3 2 4 2 2" xfId="29521"/>
    <cellStyle name="Процентный 2 2 2 2 4 3 2 4 3" xfId="21329"/>
    <cellStyle name="Процентный 2 2 2 2 4 3 2 5" xfId="9041"/>
    <cellStyle name="Процентный 2 2 2 2 4 3 2 5 2" xfId="25425"/>
    <cellStyle name="Процентный 2 2 2 2 4 3 2 6" xfId="17233"/>
    <cellStyle name="Процентный 2 2 2 2 4 3 3" xfId="1361"/>
    <cellStyle name="Процентный 2 2 2 2 4 3 3 2" xfId="3409"/>
    <cellStyle name="Процентный 2 2 2 2 4 3 3 2 2" xfId="7505"/>
    <cellStyle name="Процентный 2 2 2 2 4 3 3 2 2 2" xfId="15697"/>
    <cellStyle name="Процентный 2 2 2 2 4 3 3 2 2 2 2" xfId="32081"/>
    <cellStyle name="Процентный 2 2 2 2 4 3 3 2 2 3" xfId="23889"/>
    <cellStyle name="Процентный 2 2 2 2 4 3 3 2 3" xfId="11601"/>
    <cellStyle name="Процентный 2 2 2 2 4 3 3 2 3 2" xfId="27985"/>
    <cellStyle name="Процентный 2 2 2 2 4 3 3 2 4" xfId="19793"/>
    <cellStyle name="Процентный 2 2 2 2 4 3 3 3" xfId="5457"/>
    <cellStyle name="Процентный 2 2 2 2 4 3 3 3 2" xfId="13649"/>
    <cellStyle name="Процентный 2 2 2 2 4 3 3 3 2 2" xfId="30033"/>
    <cellStyle name="Процентный 2 2 2 2 4 3 3 3 3" xfId="21841"/>
    <cellStyle name="Процентный 2 2 2 2 4 3 3 4" xfId="9553"/>
    <cellStyle name="Процентный 2 2 2 2 4 3 3 4 2" xfId="25937"/>
    <cellStyle name="Процентный 2 2 2 2 4 3 3 5" xfId="17745"/>
    <cellStyle name="Процентный 2 2 2 2 4 3 4" xfId="2385"/>
    <cellStyle name="Процентный 2 2 2 2 4 3 4 2" xfId="6481"/>
    <cellStyle name="Процентный 2 2 2 2 4 3 4 2 2" xfId="14673"/>
    <cellStyle name="Процентный 2 2 2 2 4 3 4 2 2 2" xfId="31057"/>
    <cellStyle name="Процентный 2 2 2 2 4 3 4 2 3" xfId="22865"/>
    <cellStyle name="Процентный 2 2 2 2 4 3 4 3" xfId="10577"/>
    <cellStyle name="Процентный 2 2 2 2 4 3 4 3 2" xfId="26961"/>
    <cellStyle name="Процентный 2 2 2 2 4 3 4 4" xfId="18769"/>
    <cellStyle name="Процентный 2 2 2 2 4 3 5" xfId="4433"/>
    <cellStyle name="Процентный 2 2 2 2 4 3 5 2" xfId="12625"/>
    <cellStyle name="Процентный 2 2 2 2 4 3 5 2 2" xfId="29009"/>
    <cellStyle name="Процентный 2 2 2 2 4 3 5 3" xfId="20817"/>
    <cellStyle name="Процентный 2 2 2 2 4 3 6" xfId="8529"/>
    <cellStyle name="Процентный 2 2 2 2 4 3 6 2" xfId="24913"/>
    <cellStyle name="Процентный 2 2 2 2 4 3 7" xfId="16721"/>
    <cellStyle name="Процентный 2 2 2 2 4 4" xfId="593"/>
    <cellStyle name="Процентный 2 2 2 2 4 4 2" xfId="1617"/>
    <cellStyle name="Процентный 2 2 2 2 4 4 2 2" xfId="3665"/>
    <cellStyle name="Процентный 2 2 2 2 4 4 2 2 2" xfId="7761"/>
    <cellStyle name="Процентный 2 2 2 2 4 4 2 2 2 2" xfId="15953"/>
    <cellStyle name="Процентный 2 2 2 2 4 4 2 2 2 2 2" xfId="32337"/>
    <cellStyle name="Процентный 2 2 2 2 4 4 2 2 2 3" xfId="24145"/>
    <cellStyle name="Процентный 2 2 2 2 4 4 2 2 3" xfId="11857"/>
    <cellStyle name="Процентный 2 2 2 2 4 4 2 2 3 2" xfId="28241"/>
    <cellStyle name="Процентный 2 2 2 2 4 4 2 2 4" xfId="20049"/>
    <cellStyle name="Процентный 2 2 2 2 4 4 2 3" xfId="5713"/>
    <cellStyle name="Процентный 2 2 2 2 4 4 2 3 2" xfId="13905"/>
    <cellStyle name="Процентный 2 2 2 2 4 4 2 3 2 2" xfId="30289"/>
    <cellStyle name="Процентный 2 2 2 2 4 4 2 3 3" xfId="22097"/>
    <cellStyle name="Процентный 2 2 2 2 4 4 2 4" xfId="9809"/>
    <cellStyle name="Процентный 2 2 2 2 4 4 2 4 2" xfId="26193"/>
    <cellStyle name="Процентный 2 2 2 2 4 4 2 5" xfId="18001"/>
    <cellStyle name="Процентный 2 2 2 2 4 4 3" xfId="2641"/>
    <cellStyle name="Процентный 2 2 2 2 4 4 3 2" xfId="6737"/>
    <cellStyle name="Процентный 2 2 2 2 4 4 3 2 2" xfId="14929"/>
    <cellStyle name="Процентный 2 2 2 2 4 4 3 2 2 2" xfId="31313"/>
    <cellStyle name="Процентный 2 2 2 2 4 4 3 2 3" xfId="23121"/>
    <cellStyle name="Процентный 2 2 2 2 4 4 3 3" xfId="10833"/>
    <cellStyle name="Процентный 2 2 2 2 4 4 3 3 2" xfId="27217"/>
    <cellStyle name="Процентный 2 2 2 2 4 4 3 4" xfId="19025"/>
    <cellStyle name="Процентный 2 2 2 2 4 4 4" xfId="4689"/>
    <cellStyle name="Процентный 2 2 2 2 4 4 4 2" xfId="12881"/>
    <cellStyle name="Процентный 2 2 2 2 4 4 4 2 2" xfId="29265"/>
    <cellStyle name="Процентный 2 2 2 2 4 4 4 3" xfId="21073"/>
    <cellStyle name="Процентный 2 2 2 2 4 4 5" xfId="8785"/>
    <cellStyle name="Процентный 2 2 2 2 4 4 5 2" xfId="25169"/>
    <cellStyle name="Процентный 2 2 2 2 4 4 6" xfId="16977"/>
    <cellStyle name="Процентный 2 2 2 2 4 5" xfId="1105"/>
    <cellStyle name="Процентный 2 2 2 2 4 5 2" xfId="3153"/>
    <cellStyle name="Процентный 2 2 2 2 4 5 2 2" xfId="7249"/>
    <cellStyle name="Процентный 2 2 2 2 4 5 2 2 2" xfId="15441"/>
    <cellStyle name="Процентный 2 2 2 2 4 5 2 2 2 2" xfId="31825"/>
    <cellStyle name="Процентный 2 2 2 2 4 5 2 2 3" xfId="23633"/>
    <cellStyle name="Процентный 2 2 2 2 4 5 2 3" xfId="11345"/>
    <cellStyle name="Процентный 2 2 2 2 4 5 2 3 2" xfId="27729"/>
    <cellStyle name="Процентный 2 2 2 2 4 5 2 4" xfId="19537"/>
    <cellStyle name="Процентный 2 2 2 2 4 5 3" xfId="5201"/>
    <cellStyle name="Процентный 2 2 2 2 4 5 3 2" xfId="13393"/>
    <cellStyle name="Процентный 2 2 2 2 4 5 3 2 2" xfId="29777"/>
    <cellStyle name="Процентный 2 2 2 2 4 5 3 3" xfId="21585"/>
    <cellStyle name="Процентный 2 2 2 2 4 5 4" xfId="9297"/>
    <cellStyle name="Процентный 2 2 2 2 4 5 4 2" xfId="25681"/>
    <cellStyle name="Процентный 2 2 2 2 4 5 5" xfId="17489"/>
    <cellStyle name="Процентный 2 2 2 2 4 6" xfId="2129"/>
    <cellStyle name="Процентный 2 2 2 2 4 6 2" xfId="6225"/>
    <cellStyle name="Процентный 2 2 2 2 4 6 2 2" xfId="14417"/>
    <cellStyle name="Процентный 2 2 2 2 4 6 2 2 2" xfId="30801"/>
    <cellStyle name="Процентный 2 2 2 2 4 6 2 3" xfId="22609"/>
    <cellStyle name="Процентный 2 2 2 2 4 6 3" xfId="10321"/>
    <cellStyle name="Процентный 2 2 2 2 4 6 3 2" xfId="26705"/>
    <cellStyle name="Процентный 2 2 2 2 4 6 4" xfId="18513"/>
    <cellStyle name="Процентный 2 2 2 2 4 7" xfId="4177"/>
    <cellStyle name="Процентный 2 2 2 2 4 7 2" xfId="12369"/>
    <cellStyle name="Процентный 2 2 2 2 4 7 2 2" xfId="28753"/>
    <cellStyle name="Процентный 2 2 2 2 4 7 3" xfId="20561"/>
    <cellStyle name="Процентный 2 2 2 2 4 8" xfId="8273"/>
    <cellStyle name="Процентный 2 2 2 2 4 8 2" xfId="24657"/>
    <cellStyle name="Процентный 2 2 2 2 4 9" xfId="16465"/>
    <cellStyle name="Процентный 2 2 2 2 5" xfId="145"/>
    <cellStyle name="Процентный 2 2 2 2 5 2" xfId="401"/>
    <cellStyle name="Процентный 2 2 2 2 5 2 2" xfId="913"/>
    <cellStyle name="Процентный 2 2 2 2 5 2 2 2" xfId="1937"/>
    <cellStyle name="Процентный 2 2 2 2 5 2 2 2 2" xfId="3985"/>
    <cellStyle name="Процентный 2 2 2 2 5 2 2 2 2 2" xfId="8081"/>
    <cellStyle name="Процентный 2 2 2 2 5 2 2 2 2 2 2" xfId="16273"/>
    <cellStyle name="Процентный 2 2 2 2 5 2 2 2 2 2 2 2" xfId="32657"/>
    <cellStyle name="Процентный 2 2 2 2 5 2 2 2 2 2 3" xfId="24465"/>
    <cellStyle name="Процентный 2 2 2 2 5 2 2 2 2 3" xfId="12177"/>
    <cellStyle name="Процентный 2 2 2 2 5 2 2 2 2 3 2" xfId="28561"/>
    <cellStyle name="Процентный 2 2 2 2 5 2 2 2 2 4" xfId="20369"/>
    <cellStyle name="Процентный 2 2 2 2 5 2 2 2 3" xfId="6033"/>
    <cellStyle name="Процентный 2 2 2 2 5 2 2 2 3 2" xfId="14225"/>
    <cellStyle name="Процентный 2 2 2 2 5 2 2 2 3 2 2" xfId="30609"/>
    <cellStyle name="Процентный 2 2 2 2 5 2 2 2 3 3" xfId="22417"/>
    <cellStyle name="Процентный 2 2 2 2 5 2 2 2 4" xfId="10129"/>
    <cellStyle name="Процентный 2 2 2 2 5 2 2 2 4 2" xfId="26513"/>
    <cellStyle name="Процентный 2 2 2 2 5 2 2 2 5" xfId="18321"/>
    <cellStyle name="Процентный 2 2 2 2 5 2 2 3" xfId="2961"/>
    <cellStyle name="Процентный 2 2 2 2 5 2 2 3 2" xfId="7057"/>
    <cellStyle name="Процентный 2 2 2 2 5 2 2 3 2 2" xfId="15249"/>
    <cellStyle name="Процентный 2 2 2 2 5 2 2 3 2 2 2" xfId="31633"/>
    <cellStyle name="Процентный 2 2 2 2 5 2 2 3 2 3" xfId="23441"/>
    <cellStyle name="Процентный 2 2 2 2 5 2 2 3 3" xfId="11153"/>
    <cellStyle name="Процентный 2 2 2 2 5 2 2 3 3 2" xfId="27537"/>
    <cellStyle name="Процентный 2 2 2 2 5 2 2 3 4" xfId="19345"/>
    <cellStyle name="Процентный 2 2 2 2 5 2 2 4" xfId="5009"/>
    <cellStyle name="Процентный 2 2 2 2 5 2 2 4 2" xfId="13201"/>
    <cellStyle name="Процентный 2 2 2 2 5 2 2 4 2 2" xfId="29585"/>
    <cellStyle name="Процентный 2 2 2 2 5 2 2 4 3" xfId="21393"/>
    <cellStyle name="Процентный 2 2 2 2 5 2 2 5" xfId="9105"/>
    <cellStyle name="Процентный 2 2 2 2 5 2 2 5 2" xfId="25489"/>
    <cellStyle name="Процентный 2 2 2 2 5 2 2 6" xfId="17297"/>
    <cellStyle name="Процентный 2 2 2 2 5 2 3" xfId="1425"/>
    <cellStyle name="Процентный 2 2 2 2 5 2 3 2" xfId="3473"/>
    <cellStyle name="Процентный 2 2 2 2 5 2 3 2 2" xfId="7569"/>
    <cellStyle name="Процентный 2 2 2 2 5 2 3 2 2 2" xfId="15761"/>
    <cellStyle name="Процентный 2 2 2 2 5 2 3 2 2 2 2" xfId="32145"/>
    <cellStyle name="Процентный 2 2 2 2 5 2 3 2 2 3" xfId="23953"/>
    <cellStyle name="Процентный 2 2 2 2 5 2 3 2 3" xfId="11665"/>
    <cellStyle name="Процентный 2 2 2 2 5 2 3 2 3 2" xfId="28049"/>
    <cellStyle name="Процентный 2 2 2 2 5 2 3 2 4" xfId="19857"/>
    <cellStyle name="Процентный 2 2 2 2 5 2 3 3" xfId="5521"/>
    <cellStyle name="Процентный 2 2 2 2 5 2 3 3 2" xfId="13713"/>
    <cellStyle name="Процентный 2 2 2 2 5 2 3 3 2 2" xfId="30097"/>
    <cellStyle name="Процентный 2 2 2 2 5 2 3 3 3" xfId="21905"/>
    <cellStyle name="Процентный 2 2 2 2 5 2 3 4" xfId="9617"/>
    <cellStyle name="Процентный 2 2 2 2 5 2 3 4 2" xfId="26001"/>
    <cellStyle name="Процентный 2 2 2 2 5 2 3 5" xfId="17809"/>
    <cellStyle name="Процентный 2 2 2 2 5 2 4" xfId="2449"/>
    <cellStyle name="Процентный 2 2 2 2 5 2 4 2" xfId="6545"/>
    <cellStyle name="Процентный 2 2 2 2 5 2 4 2 2" xfId="14737"/>
    <cellStyle name="Процентный 2 2 2 2 5 2 4 2 2 2" xfId="31121"/>
    <cellStyle name="Процентный 2 2 2 2 5 2 4 2 3" xfId="22929"/>
    <cellStyle name="Процентный 2 2 2 2 5 2 4 3" xfId="10641"/>
    <cellStyle name="Процентный 2 2 2 2 5 2 4 3 2" xfId="27025"/>
    <cellStyle name="Процентный 2 2 2 2 5 2 4 4" xfId="18833"/>
    <cellStyle name="Процентный 2 2 2 2 5 2 5" xfId="4497"/>
    <cellStyle name="Процентный 2 2 2 2 5 2 5 2" xfId="12689"/>
    <cellStyle name="Процентный 2 2 2 2 5 2 5 2 2" xfId="29073"/>
    <cellStyle name="Процентный 2 2 2 2 5 2 5 3" xfId="20881"/>
    <cellStyle name="Процентный 2 2 2 2 5 2 6" xfId="8593"/>
    <cellStyle name="Процентный 2 2 2 2 5 2 6 2" xfId="24977"/>
    <cellStyle name="Процентный 2 2 2 2 5 2 7" xfId="16785"/>
    <cellStyle name="Процентный 2 2 2 2 5 3" xfId="657"/>
    <cellStyle name="Процентный 2 2 2 2 5 3 2" xfId="1681"/>
    <cellStyle name="Процентный 2 2 2 2 5 3 2 2" xfId="3729"/>
    <cellStyle name="Процентный 2 2 2 2 5 3 2 2 2" xfId="7825"/>
    <cellStyle name="Процентный 2 2 2 2 5 3 2 2 2 2" xfId="16017"/>
    <cellStyle name="Процентный 2 2 2 2 5 3 2 2 2 2 2" xfId="32401"/>
    <cellStyle name="Процентный 2 2 2 2 5 3 2 2 2 3" xfId="24209"/>
    <cellStyle name="Процентный 2 2 2 2 5 3 2 2 3" xfId="11921"/>
    <cellStyle name="Процентный 2 2 2 2 5 3 2 2 3 2" xfId="28305"/>
    <cellStyle name="Процентный 2 2 2 2 5 3 2 2 4" xfId="20113"/>
    <cellStyle name="Процентный 2 2 2 2 5 3 2 3" xfId="5777"/>
    <cellStyle name="Процентный 2 2 2 2 5 3 2 3 2" xfId="13969"/>
    <cellStyle name="Процентный 2 2 2 2 5 3 2 3 2 2" xfId="30353"/>
    <cellStyle name="Процентный 2 2 2 2 5 3 2 3 3" xfId="22161"/>
    <cellStyle name="Процентный 2 2 2 2 5 3 2 4" xfId="9873"/>
    <cellStyle name="Процентный 2 2 2 2 5 3 2 4 2" xfId="26257"/>
    <cellStyle name="Процентный 2 2 2 2 5 3 2 5" xfId="18065"/>
    <cellStyle name="Процентный 2 2 2 2 5 3 3" xfId="2705"/>
    <cellStyle name="Процентный 2 2 2 2 5 3 3 2" xfId="6801"/>
    <cellStyle name="Процентный 2 2 2 2 5 3 3 2 2" xfId="14993"/>
    <cellStyle name="Процентный 2 2 2 2 5 3 3 2 2 2" xfId="31377"/>
    <cellStyle name="Процентный 2 2 2 2 5 3 3 2 3" xfId="23185"/>
    <cellStyle name="Процентный 2 2 2 2 5 3 3 3" xfId="10897"/>
    <cellStyle name="Процентный 2 2 2 2 5 3 3 3 2" xfId="27281"/>
    <cellStyle name="Процентный 2 2 2 2 5 3 3 4" xfId="19089"/>
    <cellStyle name="Процентный 2 2 2 2 5 3 4" xfId="4753"/>
    <cellStyle name="Процентный 2 2 2 2 5 3 4 2" xfId="12945"/>
    <cellStyle name="Процентный 2 2 2 2 5 3 4 2 2" xfId="29329"/>
    <cellStyle name="Процентный 2 2 2 2 5 3 4 3" xfId="21137"/>
    <cellStyle name="Процентный 2 2 2 2 5 3 5" xfId="8849"/>
    <cellStyle name="Процентный 2 2 2 2 5 3 5 2" xfId="25233"/>
    <cellStyle name="Процентный 2 2 2 2 5 3 6" xfId="17041"/>
    <cellStyle name="Процентный 2 2 2 2 5 4" xfId="1169"/>
    <cellStyle name="Процентный 2 2 2 2 5 4 2" xfId="3217"/>
    <cellStyle name="Процентный 2 2 2 2 5 4 2 2" xfId="7313"/>
    <cellStyle name="Процентный 2 2 2 2 5 4 2 2 2" xfId="15505"/>
    <cellStyle name="Процентный 2 2 2 2 5 4 2 2 2 2" xfId="31889"/>
    <cellStyle name="Процентный 2 2 2 2 5 4 2 2 3" xfId="23697"/>
    <cellStyle name="Процентный 2 2 2 2 5 4 2 3" xfId="11409"/>
    <cellStyle name="Процентный 2 2 2 2 5 4 2 3 2" xfId="27793"/>
    <cellStyle name="Процентный 2 2 2 2 5 4 2 4" xfId="19601"/>
    <cellStyle name="Процентный 2 2 2 2 5 4 3" xfId="5265"/>
    <cellStyle name="Процентный 2 2 2 2 5 4 3 2" xfId="13457"/>
    <cellStyle name="Процентный 2 2 2 2 5 4 3 2 2" xfId="29841"/>
    <cellStyle name="Процентный 2 2 2 2 5 4 3 3" xfId="21649"/>
    <cellStyle name="Процентный 2 2 2 2 5 4 4" xfId="9361"/>
    <cellStyle name="Процентный 2 2 2 2 5 4 4 2" xfId="25745"/>
    <cellStyle name="Процентный 2 2 2 2 5 4 5" xfId="17553"/>
    <cellStyle name="Процентный 2 2 2 2 5 5" xfId="2193"/>
    <cellStyle name="Процентный 2 2 2 2 5 5 2" xfId="6289"/>
    <cellStyle name="Процентный 2 2 2 2 5 5 2 2" xfId="14481"/>
    <cellStyle name="Процентный 2 2 2 2 5 5 2 2 2" xfId="30865"/>
    <cellStyle name="Процентный 2 2 2 2 5 5 2 3" xfId="22673"/>
    <cellStyle name="Процентный 2 2 2 2 5 5 3" xfId="10385"/>
    <cellStyle name="Процентный 2 2 2 2 5 5 3 2" xfId="26769"/>
    <cellStyle name="Процентный 2 2 2 2 5 5 4" xfId="18577"/>
    <cellStyle name="Процентный 2 2 2 2 5 6" xfId="4241"/>
    <cellStyle name="Процентный 2 2 2 2 5 6 2" xfId="12433"/>
    <cellStyle name="Процентный 2 2 2 2 5 6 2 2" xfId="28817"/>
    <cellStyle name="Процентный 2 2 2 2 5 6 3" xfId="20625"/>
    <cellStyle name="Процентный 2 2 2 2 5 7" xfId="8337"/>
    <cellStyle name="Процентный 2 2 2 2 5 7 2" xfId="24721"/>
    <cellStyle name="Процентный 2 2 2 2 5 8" xfId="16529"/>
    <cellStyle name="Процентный 2 2 2 2 6" xfId="273"/>
    <cellStyle name="Процентный 2 2 2 2 6 2" xfId="785"/>
    <cellStyle name="Процентный 2 2 2 2 6 2 2" xfId="1809"/>
    <cellStyle name="Процентный 2 2 2 2 6 2 2 2" xfId="3857"/>
    <cellStyle name="Процентный 2 2 2 2 6 2 2 2 2" xfId="7953"/>
    <cellStyle name="Процентный 2 2 2 2 6 2 2 2 2 2" xfId="16145"/>
    <cellStyle name="Процентный 2 2 2 2 6 2 2 2 2 2 2" xfId="32529"/>
    <cellStyle name="Процентный 2 2 2 2 6 2 2 2 2 3" xfId="24337"/>
    <cellStyle name="Процентный 2 2 2 2 6 2 2 2 3" xfId="12049"/>
    <cellStyle name="Процентный 2 2 2 2 6 2 2 2 3 2" xfId="28433"/>
    <cellStyle name="Процентный 2 2 2 2 6 2 2 2 4" xfId="20241"/>
    <cellStyle name="Процентный 2 2 2 2 6 2 2 3" xfId="5905"/>
    <cellStyle name="Процентный 2 2 2 2 6 2 2 3 2" xfId="14097"/>
    <cellStyle name="Процентный 2 2 2 2 6 2 2 3 2 2" xfId="30481"/>
    <cellStyle name="Процентный 2 2 2 2 6 2 2 3 3" xfId="22289"/>
    <cellStyle name="Процентный 2 2 2 2 6 2 2 4" xfId="10001"/>
    <cellStyle name="Процентный 2 2 2 2 6 2 2 4 2" xfId="26385"/>
    <cellStyle name="Процентный 2 2 2 2 6 2 2 5" xfId="18193"/>
    <cellStyle name="Процентный 2 2 2 2 6 2 3" xfId="2833"/>
    <cellStyle name="Процентный 2 2 2 2 6 2 3 2" xfId="6929"/>
    <cellStyle name="Процентный 2 2 2 2 6 2 3 2 2" xfId="15121"/>
    <cellStyle name="Процентный 2 2 2 2 6 2 3 2 2 2" xfId="31505"/>
    <cellStyle name="Процентный 2 2 2 2 6 2 3 2 3" xfId="23313"/>
    <cellStyle name="Процентный 2 2 2 2 6 2 3 3" xfId="11025"/>
    <cellStyle name="Процентный 2 2 2 2 6 2 3 3 2" xfId="27409"/>
    <cellStyle name="Процентный 2 2 2 2 6 2 3 4" xfId="19217"/>
    <cellStyle name="Процентный 2 2 2 2 6 2 4" xfId="4881"/>
    <cellStyle name="Процентный 2 2 2 2 6 2 4 2" xfId="13073"/>
    <cellStyle name="Процентный 2 2 2 2 6 2 4 2 2" xfId="29457"/>
    <cellStyle name="Процентный 2 2 2 2 6 2 4 3" xfId="21265"/>
    <cellStyle name="Процентный 2 2 2 2 6 2 5" xfId="8977"/>
    <cellStyle name="Процентный 2 2 2 2 6 2 5 2" xfId="25361"/>
    <cellStyle name="Процентный 2 2 2 2 6 2 6" xfId="17169"/>
    <cellStyle name="Процентный 2 2 2 2 6 3" xfId="1297"/>
    <cellStyle name="Процентный 2 2 2 2 6 3 2" xfId="3345"/>
    <cellStyle name="Процентный 2 2 2 2 6 3 2 2" xfId="7441"/>
    <cellStyle name="Процентный 2 2 2 2 6 3 2 2 2" xfId="15633"/>
    <cellStyle name="Процентный 2 2 2 2 6 3 2 2 2 2" xfId="32017"/>
    <cellStyle name="Процентный 2 2 2 2 6 3 2 2 3" xfId="23825"/>
    <cellStyle name="Процентный 2 2 2 2 6 3 2 3" xfId="11537"/>
    <cellStyle name="Процентный 2 2 2 2 6 3 2 3 2" xfId="27921"/>
    <cellStyle name="Процентный 2 2 2 2 6 3 2 4" xfId="19729"/>
    <cellStyle name="Процентный 2 2 2 2 6 3 3" xfId="5393"/>
    <cellStyle name="Процентный 2 2 2 2 6 3 3 2" xfId="13585"/>
    <cellStyle name="Процентный 2 2 2 2 6 3 3 2 2" xfId="29969"/>
    <cellStyle name="Процентный 2 2 2 2 6 3 3 3" xfId="21777"/>
    <cellStyle name="Процентный 2 2 2 2 6 3 4" xfId="9489"/>
    <cellStyle name="Процентный 2 2 2 2 6 3 4 2" xfId="25873"/>
    <cellStyle name="Процентный 2 2 2 2 6 3 5" xfId="17681"/>
    <cellStyle name="Процентный 2 2 2 2 6 4" xfId="2321"/>
    <cellStyle name="Процентный 2 2 2 2 6 4 2" xfId="6417"/>
    <cellStyle name="Процентный 2 2 2 2 6 4 2 2" xfId="14609"/>
    <cellStyle name="Процентный 2 2 2 2 6 4 2 2 2" xfId="30993"/>
    <cellStyle name="Процентный 2 2 2 2 6 4 2 3" xfId="22801"/>
    <cellStyle name="Процентный 2 2 2 2 6 4 3" xfId="10513"/>
    <cellStyle name="Процентный 2 2 2 2 6 4 3 2" xfId="26897"/>
    <cellStyle name="Процентный 2 2 2 2 6 4 4" xfId="18705"/>
    <cellStyle name="Процентный 2 2 2 2 6 5" xfId="4369"/>
    <cellStyle name="Процентный 2 2 2 2 6 5 2" xfId="12561"/>
    <cellStyle name="Процентный 2 2 2 2 6 5 2 2" xfId="28945"/>
    <cellStyle name="Процентный 2 2 2 2 6 5 3" xfId="20753"/>
    <cellStyle name="Процентный 2 2 2 2 6 6" xfId="8465"/>
    <cellStyle name="Процентный 2 2 2 2 6 6 2" xfId="24849"/>
    <cellStyle name="Процентный 2 2 2 2 6 7" xfId="16657"/>
    <cellStyle name="Процентный 2 2 2 2 7" xfId="529"/>
    <cellStyle name="Процентный 2 2 2 2 7 2" xfId="1553"/>
    <cellStyle name="Процентный 2 2 2 2 7 2 2" xfId="3601"/>
    <cellStyle name="Процентный 2 2 2 2 7 2 2 2" xfId="7697"/>
    <cellStyle name="Процентный 2 2 2 2 7 2 2 2 2" xfId="15889"/>
    <cellStyle name="Процентный 2 2 2 2 7 2 2 2 2 2" xfId="32273"/>
    <cellStyle name="Процентный 2 2 2 2 7 2 2 2 3" xfId="24081"/>
    <cellStyle name="Процентный 2 2 2 2 7 2 2 3" xfId="11793"/>
    <cellStyle name="Процентный 2 2 2 2 7 2 2 3 2" xfId="28177"/>
    <cellStyle name="Процентный 2 2 2 2 7 2 2 4" xfId="19985"/>
    <cellStyle name="Процентный 2 2 2 2 7 2 3" xfId="5649"/>
    <cellStyle name="Процентный 2 2 2 2 7 2 3 2" xfId="13841"/>
    <cellStyle name="Процентный 2 2 2 2 7 2 3 2 2" xfId="30225"/>
    <cellStyle name="Процентный 2 2 2 2 7 2 3 3" xfId="22033"/>
    <cellStyle name="Процентный 2 2 2 2 7 2 4" xfId="9745"/>
    <cellStyle name="Процентный 2 2 2 2 7 2 4 2" xfId="26129"/>
    <cellStyle name="Процентный 2 2 2 2 7 2 5" xfId="17937"/>
    <cellStyle name="Процентный 2 2 2 2 7 3" xfId="2577"/>
    <cellStyle name="Процентный 2 2 2 2 7 3 2" xfId="6673"/>
    <cellStyle name="Процентный 2 2 2 2 7 3 2 2" xfId="14865"/>
    <cellStyle name="Процентный 2 2 2 2 7 3 2 2 2" xfId="31249"/>
    <cellStyle name="Процентный 2 2 2 2 7 3 2 3" xfId="23057"/>
    <cellStyle name="Процентный 2 2 2 2 7 3 3" xfId="10769"/>
    <cellStyle name="Процентный 2 2 2 2 7 3 3 2" xfId="27153"/>
    <cellStyle name="Процентный 2 2 2 2 7 3 4" xfId="18961"/>
    <cellStyle name="Процентный 2 2 2 2 7 4" xfId="4625"/>
    <cellStyle name="Процентный 2 2 2 2 7 4 2" xfId="12817"/>
    <cellStyle name="Процентный 2 2 2 2 7 4 2 2" xfId="29201"/>
    <cellStyle name="Процентный 2 2 2 2 7 4 3" xfId="21009"/>
    <cellStyle name="Процентный 2 2 2 2 7 5" xfId="8721"/>
    <cellStyle name="Процентный 2 2 2 2 7 5 2" xfId="25105"/>
    <cellStyle name="Процентный 2 2 2 2 7 6" xfId="16913"/>
    <cellStyle name="Процентный 2 2 2 2 8" xfId="1041"/>
    <cellStyle name="Процентный 2 2 2 2 8 2" xfId="3089"/>
    <cellStyle name="Процентный 2 2 2 2 8 2 2" xfId="7185"/>
    <cellStyle name="Процентный 2 2 2 2 8 2 2 2" xfId="15377"/>
    <cellStyle name="Процентный 2 2 2 2 8 2 2 2 2" xfId="31761"/>
    <cellStyle name="Процентный 2 2 2 2 8 2 2 3" xfId="23569"/>
    <cellStyle name="Процентный 2 2 2 2 8 2 3" xfId="11281"/>
    <cellStyle name="Процентный 2 2 2 2 8 2 3 2" xfId="27665"/>
    <cellStyle name="Процентный 2 2 2 2 8 2 4" xfId="19473"/>
    <cellStyle name="Процентный 2 2 2 2 8 3" xfId="5137"/>
    <cellStyle name="Процентный 2 2 2 2 8 3 2" xfId="13329"/>
    <cellStyle name="Процентный 2 2 2 2 8 3 2 2" xfId="29713"/>
    <cellStyle name="Процентный 2 2 2 2 8 3 3" xfId="21521"/>
    <cellStyle name="Процентный 2 2 2 2 8 4" xfId="9233"/>
    <cellStyle name="Процентный 2 2 2 2 8 4 2" xfId="25617"/>
    <cellStyle name="Процентный 2 2 2 2 8 5" xfId="17425"/>
    <cellStyle name="Процентный 2 2 2 2 9" xfId="2065"/>
    <cellStyle name="Процентный 2 2 2 2 9 2" xfId="6161"/>
    <cellStyle name="Процентный 2 2 2 2 9 2 2" xfId="14353"/>
    <cellStyle name="Процентный 2 2 2 2 9 2 2 2" xfId="30737"/>
    <cellStyle name="Процентный 2 2 2 2 9 2 3" xfId="22545"/>
    <cellStyle name="Процентный 2 2 2 2 9 3" xfId="10257"/>
    <cellStyle name="Процентный 2 2 2 2 9 3 2" xfId="26641"/>
    <cellStyle name="Процентный 2 2 2 2 9 4" xfId="18449"/>
    <cellStyle name="Процентный 2 2 2 3" xfId="25"/>
    <cellStyle name="Процентный 2 2 2 3 10" xfId="8217"/>
    <cellStyle name="Процентный 2 2 2 3 10 2" xfId="24601"/>
    <cellStyle name="Процентный 2 2 2 3 11" xfId="16409"/>
    <cellStyle name="Процентный 2 2 2 3 2" xfId="57"/>
    <cellStyle name="Процентный 2 2 2 3 2 10" xfId="16441"/>
    <cellStyle name="Процентный 2 2 2 3 2 2" xfId="121"/>
    <cellStyle name="Процентный 2 2 2 3 2 2 2" xfId="249"/>
    <cellStyle name="Процентный 2 2 2 3 2 2 2 2" xfId="505"/>
    <cellStyle name="Процентный 2 2 2 3 2 2 2 2 2" xfId="1017"/>
    <cellStyle name="Процентный 2 2 2 3 2 2 2 2 2 2" xfId="2041"/>
    <cellStyle name="Процентный 2 2 2 3 2 2 2 2 2 2 2" xfId="4089"/>
    <cellStyle name="Процентный 2 2 2 3 2 2 2 2 2 2 2 2" xfId="8185"/>
    <cellStyle name="Процентный 2 2 2 3 2 2 2 2 2 2 2 2 2" xfId="16377"/>
    <cellStyle name="Процентный 2 2 2 3 2 2 2 2 2 2 2 2 2 2" xfId="32761"/>
    <cellStyle name="Процентный 2 2 2 3 2 2 2 2 2 2 2 2 3" xfId="24569"/>
    <cellStyle name="Процентный 2 2 2 3 2 2 2 2 2 2 2 3" xfId="12281"/>
    <cellStyle name="Процентный 2 2 2 3 2 2 2 2 2 2 2 3 2" xfId="28665"/>
    <cellStyle name="Процентный 2 2 2 3 2 2 2 2 2 2 2 4" xfId="20473"/>
    <cellStyle name="Процентный 2 2 2 3 2 2 2 2 2 2 3" xfId="6137"/>
    <cellStyle name="Процентный 2 2 2 3 2 2 2 2 2 2 3 2" xfId="14329"/>
    <cellStyle name="Процентный 2 2 2 3 2 2 2 2 2 2 3 2 2" xfId="30713"/>
    <cellStyle name="Процентный 2 2 2 3 2 2 2 2 2 2 3 3" xfId="22521"/>
    <cellStyle name="Процентный 2 2 2 3 2 2 2 2 2 2 4" xfId="10233"/>
    <cellStyle name="Процентный 2 2 2 3 2 2 2 2 2 2 4 2" xfId="26617"/>
    <cellStyle name="Процентный 2 2 2 3 2 2 2 2 2 2 5" xfId="18425"/>
    <cellStyle name="Процентный 2 2 2 3 2 2 2 2 2 3" xfId="3065"/>
    <cellStyle name="Процентный 2 2 2 3 2 2 2 2 2 3 2" xfId="7161"/>
    <cellStyle name="Процентный 2 2 2 3 2 2 2 2 2 3 2 2" xfId="15353"/>
    <cellStyle name="Процентный 2 2 2 3 2 2 2 2 2 3 2 2 2" xfId="31737"/>
    <cellStyle name="Процентный 2 2 2 3 2 2 2 2 2 3 2 3" xfId="23545"/>
    <cellStyle name="Процентный 2 2 2 3 2 2 2 2 2 3 3" xfId="11257"/>
    <cellStyle name="Процентный 2 2 2 3 2 2 2 2 2 3 3 2" xfId="27641"/>
    <cellStyle name="Процентный 2 2 2 3 2 2 2 2 2 3 4" xfId="19449"/>
    <cellStyle name="Процентный 2 2 2 3 2 2 2 2 2 4" xfId="5113"/>
    <cellStyle name="Процентный 2 2 2 3 2 2 2 2 2 4 2" xfId="13305"/>
    <cellStyle name="Процентный 2 2 2 3 2 2 2 2 2 4 2 2" xfId="29689"/>
    <cellStyle name="Процентный 2 2 2 3 2 2 2 2 2 4 3" xfId="21497"/>
    <cellStyle name="Процентный 2 2 2 3 2 2 2 2 2 5" xfId="9209"/>
    <cellStyle name="Процентный 2 2 2 3 2 2 2 2 2 5 2" xfId="25593"/>
    <cellStyle name="Процентный 2 2 2 3 2 2 2 2 2 6" xfId="17401"/>
    <cellStyle name="Процентный 2 2 2 3 2 2 2 2 3" xfId="1529"/>
    <cellStyle name="Процентный 2 2 2 3 2 2 2 2 3 2" xfId="3577"/>
    <cellStyle name="Процентный 2 2 2 3 2 2 2 2 3 2 2" xfId="7673"/>
    <cellStyle name="Процентный 2 2 2 3 2 2 2 2 3 2 2 2" xfId="15865"/>
    <cellStyle name="Процентный 2 2 2 3 2 2 2 2 3 2 2 2 2" xfId="32249"/>
    <cellStyle name="Процентный 2 2 2 3 2 2 2 2 3 2 2 3" xfId="24057"/>
    <cellStyle name="Процентный 2 2 2 3 2 2 2 2 3 2 3" xfId="11769"/>
    <cellStyle name="Процентный 2 2 2 3 2 2 2 2 3 2 3 2" xfId="28153"/>
    <cellStyle name="Процентный 2 2 2 3 2 2 2 2 3 2 4" xfId="19961"/>
    <cellStyle name="Процентный 2 2 2 3 2 2 2 2 3 3" xfId="5625"/>
    <cellStyle name="Процентный 2 2 2 3 2 2 2 2 3 3 2" xfId="13817"/>
    <cellStyle name="Процентный 2 2 2 3 2 2 2 2 3 3 2 2" xfId="30201"/>
    <cellStyle name="Процентный 2 2 2 3 2 2 2 2 3 3 3" xfId="22009"/>
    <cellStyle name="Процентный 2 2 2 3 2 2 2 2 3 4" xfId="9721"/>
    <cellStyle name="Процентный 2 2 2 3 2 2 2 2 3 4 2" xfId="26105"/>
    <cellStyle name="Процентный 2 2 2 3 2 2 2 2 3 5" xfId="17913"/>
    <cellStyle name="Процентный 2 2 2 3 2 2 2 2 4" xfId="2553"/>
    <cellStyle name="Процентный 2 2 2 3 2 2 2 2 4 2" xfId="6649"/>
    <cellStyle name="Процентный 2 2 2 3 2 2 2 2 4 2 2" xfId="14841"/>
    <cellStyle name="Процентный 2 2 2 3 2 2 2 2 4 2 2 2" xfId="31225"/>
    <cellStyle name="Процентный 2 2 2 3 2 2 2 2 4 2 3" xfId="23033"/>
    <cellStyle name="Процентный 2 2 2 3 2 2 2 2 4 3" xfId="10745"/>
    <cellStyle name="Процентный 2 2 2 3 2 2 2 2 4 3 2" xfId="27129"/>
    <cellStyle name="Процентный 2 2 2 3 2 2 2 2 4 4" xfId="18937"/>
    <cellStyle name="Процентный 2 2 2 3 2 2 2 2 5" xfId="4601"/>
    <cellStyle name="Процентный 2 2 2 3 2 2 2 2 5 2" xfId="12793"/>
    <cellStyle name="Процентный 2 2 2 3 2 2 2 2 5 2 2" xfId="29177"/>
    <cellStyle name="Процентный 2 2 2 3 2 2 2 2 5 3" xfId="20985"/>
    <cellStyle name="Процентный 2 2 2 3 2 2 2 2 6" xfId="8697"/>
    <cellStyle name="Процентный 2 2 2 3 2 2 2 2 6 2" xfId="25081"/>
    <cellStyle name="Процентный 2 2 2 3 2 2 2 2 7" xfId="16889"/>
    <cellStyle name="Процентный 2 2 2 3 2 2 2 3" xfId="761"/>
    <cellStyle name="Процентный 2 2 2 3 2 2 2 3 2" xfId="1785"/>
    <cellStyle name="Процентный 2 2 2 3 2 2 2 3 2 2" xfId="3833"/>
    <cellStyle name="Процентный 2 2 2 3 2 2 2 3 2 2 2" xfId="7929"/>
    <cellStyle name="Процентный 2 2 2 3 2 2 2 3 2 2 2 2" xfId="16121"/>
    <cellStyle name="Процентный 2 2 2 3 2 2 2 3 2 2 2 2 2" xfId="32505"/>
    <cellStyle name="Процентный 2 2 2 3 2 2 2 3 2 2 2 3" xfId="24313"/>
    <cellStyle name="Процентный 2 2 2 3 2 2 2 3 2 2 3" xfId="12025"/>
    <cellStyle name="Процентный 2 2 2 3 2 2 2 3 2 2 3 2" xfId="28409"/>
    <cellStyle name="Процентный 2 2 2 3 2 2 2 3 2 2 4" xfId="20217"/>
    <cellStyle name="Процентный 2 2 2 3 2 2 2 3 2 3" xfId="5881"/>
    <cellStyle name="Процентный 2 2 2 3 2 2 2 3 2 3 2" xfId="14073"/>
    <cellStyle name="Процентный 2 2 2 3 2 2 2 3 2 3 2 2" xfId="30457"/>
    <cellStyle name="Процентный 2 2 2 3 2 2 2 3 2 3 3" xfId="22265"/>
    <cellStyle name="Процентный 2 2 2 3 2 2 2 3 2 4" xfId="9977"/>
    <cellStyle name="Процентный 2 2 2 3 2 2 2 3 2 4 2" xfId="26361"/>
    <cellStyle name="Процентный 2 2 2 3 2 2 2 3 2 5" xfId="18169"/>
    <cellStyle name="Процентный 2 2 2 3 2 2 2 3 3" xfId="2809"/>
    <cellStyle name="Процентный 2 2 2 3 2 2 2 3 3 2" xfId="6905"/>
    <cellStyle name="Процентный 2 2 2 3 2 2 2 3 3 2 2" xfId="15097"/>
    <cellStyle name="Процентный 2 2 2 3 2 2 2 3 3 2 2 2" xfId="31481"/>
    <cellStyle name="Процентный 2 2 2 3 2 2 2 3 3 2 3" xfId="23289"/>
    <cellStyle name="Процентный 2 2 2 3 2 2 2 3 3 3" xfId="11001"/>
    <cellStyle name="Процентный 2 2 2 3 2 2 2 3 3 3 2" xfId="27385"/>
    <cellStyle name="Процентный 2 2 2 3 2 2 2 3 3 4" xfId="19193"/>
    <cellStyle name="Процентный 2 2 2 3 2 2 2 3 4" xfId="4857"/>
    <cellStyle name="Процентный 2 2 2 3 2 2 2 3 4 2" xfId="13049"/>
    <cellStyle name="Процентный 2 2 2 3 2 2 2 3 4 2 2" xfId="29433"/>
    <cellStyle name="Процентный 2 2 2 3 2 2 2 3 4 3" xfId="21241"/>
    <cellStyle name="Процентный 2 2 2 3 2 2 2 3 5" xfId="8953"/>
    <cellStyle name="Процентный 2 2 2 3 2 2 2 3 5 2" xfId="25337"/>
    <cellStyle name="Процентный 2 2 2 3 2 2 2 3 6" xfId="17145"/>
    <cellStyle name="Процентный 2 2 2 3 2 2 2 4" xfId="1273"/>
    <cellStyle name="Процентный 2 2 2 3 2 2 2 4 2" xfId="3321"/>
    <cellStyle name="Процентный 2 2 2 3 2 2 2 4 2 2" xfId="7417"/>
    <cellStyle name="Процентный 2 2 2 3 2 2 2 4 2 2 2" xfId="15609"/>
    <cellStyle name="Процентный 2 2 2 3 2 2 2 4 2 2 2 2" xfId="31993"/>
    <cellStyle name="Процентный 2 2 2 3 2 2 2 4 2 2 3" xfId="23801"/>
    <cellStyle name="Процентный 2 2 2 3 2 2 2 4 2 3" xfId="11513"/>
    <cellStyle name="Процентный 2 2 2 3 2 2 2 4 2 3 2" xfId="27897"/>
    <cellStyle name="Процентный 2 2 2 3 2 2 2 4 2 4" xfId="19705"/>
    <cellStyle name="Процентный 2 2 2 3 2 2 2 4 3" xfId="5369"/>
    <cellStyle name="Процентный 2 2 2 3 2 2 2 4 3 2" xfId="13561"/>
    <cellStyle name="Процентный 2 2 2 3 2 2 2 4 3 2 2" xfId="29945"/>
    <cellStyle name="Процентный 2 2 2 3 2 2 2 4 3 3" xfId="21753"/>
    <cellStyle name="Процентный 2 2 2 3 2 2 2 4 4" xfId="9465"/>
    <cellStyle name="Процентный 2 2 2 3 2 2 2 4 4 2" xfId="25849"/>
    <cellStyle name="Процентный 2 2 2 3 2 2 2 4 5" xfId="17657"/>
    <cellStyle name="Процентный 2 2 2 3 2 2 2 5" xfId="2297"/>
    <cellStyle name="Процентный 2 2 2 3 2 2 2 5 2" xfId="6393"/>
    <cellStyle name="Процентный 2 2 2 3 2 2 2 5 2 2" xfId="14585"/>
    <cellStyle name="Процентный 2 2 2 3 2 2 2 5 2 2 2" xfId="30969"/>
    <cellStyle name="Процентный 2 2 2 3 2 2 2 5 2 3" xfId="22777"/>
    <cellStyle name="Процентный 2 2 2 3 2 2 2 5 3" xfId="10489"/>
    <cellStyle name="Процентный 2 2 2 3 2 2 2 5 3 2" xfId="26873"/>
    <cellStyle name="Процентный 2 2 2 3 2 2 2 5 4" xfId="18681"/>
    <cellStyle name="Процентный 2 2 2 3 2 2 2 6" xfId="4345"/>
    <cellStyle name="Процентный 2 2 2 3 2 2 2 6 2" xfId="12537"/>
    <cellStyle name="Процентный 2 2 2 3 2 2 2 6 2 2" xfId="28921"/>
    <cellStyle name="Процентный 2 2 2 3 2 2 2 6 3" xfId="20729"/>
    <cellStyle name="Процентный 2 2 2 3 2 2 2 7" xfId="8441"/>
    <cellStyle name="Процентный 2 2 2 3 2 2 2 7 2" xfId="24825"/>
    <cellStyle name="Процентный 2 2 2 3 2 2 2 8" xfId="16633"/>
    <cellStyle name="Процентный 2 2 2 3 2 2 3" xfId="377"/>
    <cellStyle name="Процентный 2 2 2 3 2 2 3 2" xfId="889"/>
    <cellStyle name="Процентный 2 2 2 3 2 2 3 2 2" xfId="1913"/>
    <cellStyle name="Процентный 2 2 2 3 2 2 3 2 2 2" xfId="3961"/>
    <cellStyle name="Процентный 2 2 2 3 2 2 3 2 2 2 2" xfId="8057"/>
    <cellStyle name="Процентный 2 2 2 3 2 2 3 2 2 2 2 2" xfId="16249"/>
    <cellStyle name="Процентный 2 2 2 3 2 2 3 2 2 2 2 2 2" xfId="32633"/>
    <cellStyle name="Процентный 2 2 2 3 2 2 3 2 2 2 2 3" xfId="24441"/>
    <cellStyle name="Процентный 2 2 2 3 2 2 3 2 2 2 3" xfId="12153"/>
    <cellStyle name="Процентный 2 2 2 3 2 2 3 2 2 2 3 2" xfId="28537"/>
    <cellStyle name="Процентный 2 2 2 3 2 2 3 2 2 2 4" xfId="20345"/>
    <cellStyle name="Процентный 2 2 2 3 2 2 3 2 2 3" xfId="6009"/>
    <cellStyle name="Процентный 2 2 2 3 2 2 3 2 2 3 2" xfId="14201"/>
    <cellStyle name="Процентный 2 2 2 3 2 2 3 2 2 3 2 2" xfId="30585"/>
    <cellStyle name="Процентный 2 2 2 3 2 2 3 2 2 3 3" xfId="22393"/>
    <cellStyle name="Процентный 2 2 2 3 2 2 3 2 2 4" xfId="10105"/>
    <cellStyle name="Процентный 2 2 2 3 2 2 3 2 2 4 2" xfId="26489"/>
    <cellStyle name="Процентный 2 2 2 3 2 2 3 2 2 5" xfId="18297"/>
    <cellStyle name="Процентный 2 2 2 3 2 2 3 2 3" xfId="2937"/>
    <cellStyle name="Процентный 2 2 2 3 2 2 3 2 3 2" xfId="7033"/>
    <cellStyle name="Процентный 2 2 2 3 2 2 3 2 3 2 2" xfId="15225"/>
    <cellStyle name="Процентный 2 2 2 3 2 2 3 2 3 2 2 2" xfId="31609"/>
    <cellStyle name="Процентный 2 2 2 3 2 2 3 2 3 2 3" xfId="23417"/>
    <cellStyle name="Процентный 2 2 2 3 2 2 3 2 3 3" xfId="11129"/>
    <cellStyle name="Процентный 2 2 2 3 2 2 3 2 3 3 2" xfId="27513"/>
    <cellStyle name="Процентный 2 2 2 3 2 2 3 2 3 4" xfId="19321"/>
    <cellStyle name="Процентный 2 2 2 3 2 2 3 2 4" xfId="4985"/>
    <cellStyle name="Процентный 2 2 2 3 2 2 3 2 4 2" xfId="13177"/>
    <cellStyle name="Процентный 2 2 2 3 2 2 3 2 4 2 2" xfId="29561"/>
    <cellStyle name="Процентный 2 2 2 3 2 2 3 2 4 3" xfId="21369"/>
    <cellStyle name="Процентный 2 2 2 3 2 2 3 2 5" xfId="9081"/>
    <cellStyle name="Процентный 2 2 2 3 2 2 3 2 5 2" xfId="25465"/>
    <cellStyle name="Процентный 2 2 2 3 2 2 3 2 6" xfId="17273"/>
    <cellStyle name="Процентный 2 2 2 3 2 2 3 3" xfId="1401"/>
    <cellStyle name="Процентный 2 2 2 3 2 2 3 3 2" xfId="3449"/>
    <cellStyle name="Процентный 2 2 2 3 2 2 3 3 2 2" xfId="7545"/>
    <cellStyle name="Процентный 2 2 2 3 2 2 3 3 2 2 2" xfId="15737"/>
    <cellStyle name="Процентный 2 2 2 3 2 2 3 3 2 2 2 2" xfId="32121"/>
    <cellStyle name="Процентный 2 2 2 3 2 2 3 3 2 2 3" xfId="23929"/>
    <cellStyle name="Процентный 2 2 2 3 2 2 3 3 2 3" xfId="11641"/>
    <cellStyle name="Процентный 2 2 2 3 2 2 3 3 2 3 2" xfId="28025"/>
    <cellStyle name="Процентный 2 2 2 3 2 2 3 3 2 4" xfId="19833"/>
    <cellStyle name="Процентный 2 2 2 3 2 2 3 3 3" xfId="5497"/>
    <cellStyle name="Процентный 2 2 2 3 2 2 3 3 3 2" xfId="13689"/>
    <cellStyle name="Процентный 2 2 2 3 2 2 3 3 3 2 2" xfId="30073"/>
    <cellStyle name="Процентный 2 2 2 3 2 2 3 3 3 3" xfId="21881"/>
    <cellStyle name="Процентный 2 2 2 3 2 2 3 3 4" xfId="9593"/>
    <cellStyle name="Процентный 2 2 2 3 2 2 3 3 4 2" xfId="25977"/>
    <cellStyle name="Процентный 2 2 2 3 2 2 3 3 5" xfId="17785"/>
    <cellStyle name="Процентный 2 2 2 3 2 2 3 4" xfId="2425"/>
    <cellStyle name="Процентный 2 2 2 3 2 2 3 4 2" xfId="6521"/>
    <cellStyle name="Процентный 2 2 2 3 2 2 3 4 2 2" xfId="14713"/>
    <cellStyle name="Процентный 2 2 2 3 2 2 3 4 2 2 2" xfId="31097"/>
    <cellStyle name="Процентный 2 2 2 3 2 2 3 4 2 3" xfId="22905"/>
    <cellStyle name="Процентный 2 2 2 3 2 2 3 4 3" xfId="10617"/>
    <cellStyle name="Процентный 2 2 2 3 2 2 3 4 3 2" xfId="27001"/>
    <cellStyle name="Процентный 2 2 2 3 2 2 3 4 4" xfId="18809"/>
    <cellStyle name="Процентный 2 2 2 3 2 2 3 5" xfId="4473"/>
    <cellStyle name="Процентный 2 2 2 3 2 2 3 5 2" xfId="12665"/>
    <cellStyle name="Процентный 2 2 2 3 2 2 3 5 2 2" xfId="29049"/>
    <cellStyle name="Процентный 2 2 2 3 2 2 3 5 3" xfId="20857"/>
    <cellStyle name="Процентный 2 2 2 3 2 2 3 6" xfId="8569"/>
    <cellStyle name="Процентный 2 2 2 3 2 2 3 6 2" xfId="24953"/>
    <cellStyle name="Процентный 2 2 2 3 2 2 3 7" xfId="16761"/>
    <cellStyle name="Процентный 2 2 2 3 2 2 4" xfId="633"/>
    <cellStyle name="Процентный 2 2 2 3 2 2 4 2" xfId="1657"/>
    <cellStyle name="Процентный 2 2 2 3 2 2 4 2 2" xfId="3705"/>
    <cellStyle name="Процентный 2 2 2 3 2 2 4 2 2 2" xfId="7801"/>
    <cellStyle name="Процентный 2 2 2 3 2 2 4 2 2 2 2" xfId="15993"/>
    <cellStyle name="Процентный 2 2 2 3 2 2 4 2 2 2 2 2" xfId="32377"/>
    <cellStyle name="Процентный 2 2 2 3 2 2 4 2 2 2 3" xfId="24185"/>
    <cellStyle name="Процентный 2 2 2 3 2 2 4 2 2 3" xfId="11897"/>
    <cellStyle name="Процентный 2 2 2 3 2 2 4 2 2 3 2" xfId="28281"/>
    <cellStyle name="Процентный 2 2 2 3 2 2 4 2 2 4" xfId="20089"/>
    <cellStyle name="Процентный 2 2 2 3 2 2 4 2 3" xfId="5753"/>
    <cellStyle name="Процентный 2 2 2 3 2 2 4 2 3 2" xfId="13945"/>
    <cellStyle name="Процентный 2 2 2 3 2 2 4 2 3 2 2" xfId="30329"/>
    <cellStyle name="Процентный 2 2 2 3 2 2 4 2 3 3" xfId="22137"/>
    <cellStyle name="Процентный 2 2 2 3 2 2 4 2 4" xfId="9849"/>
    <cellStyle name="Процентный 2 2 2 3 2 2 4 2 4 2" xfId="26233"/>
    <cellStyle name="Процентный 2 2 2 3 2 2 4 2 5" xfId="18041"/>
    <cellStyle name="Процентный 2 2 2 3 2 2 4 3" xfId="2681"/>
    <cellStyle name="Процентный 2 2 2 3 2 2 4 3 2" xfId="6777"/>
    <cellStyle name="Процентный 2 2 2 3 2 2 4 3 2 2" xfId="14969"/>
    <cellStyle name="Процентный 2 2 2 3 2 2 4 3 2 2 2" xfId="31353"/>
    <cellStyle name="Процентный 2 2 2 3 2 2 4 3 2 3" xfId="23161"/>
    <cellStyle name="Процентный 2 2 2 3 2 2 4 3 3" xfId="10873"/>
    <cellStyle name="Процентный 2 2 2 3 2 2 4 3 3 2" xfId="27257"/>
    <cellStyle name="Процентный 2 2 2 3 2 2 4 3 4" xfId="19065"/>
    <cellStyle name="Процентный 2 2 2 3 2 2 4 4" xfId="4729"/>
    <cellStyle name="Процентный 2 2 2 3 2 2 4 4 2" xfId="12921"/>
    <cellStyle name="Процентный 2 2 2 3 2 2 4 4 2 2" xfId="29305"/>
    <cellStyle name="Процентный 2 2 2 3 2 2 4 4 3" xfId="21113"/>
    <cellStyle name="Процентный 2 2 2 3 2 2 4 5" xfId="8825"/>
    <cellStyle name="Процентный 2 2 2 3 2 2 4 5 2" xfId="25209"/>
    <cellStyle name="Процентный 2 2 2 3 2 2 4 6" xfId="17017"/>
    <cellStyle name="Процентный 2 2 2 3 2 2 5" xfId="1145"/>
    <cellStyle name="Процентный 2 2 2 3 2 2 5 2" xfId="3193"/>
    <cellStyle name="Процентный 2 2 2 3 2 2 5 2 2" xfId="7289"/>
    <cellStyle name="Процентный 2 2 2 3 2 2 5 2 2 2" xfId="15481"/>
    <cellStyle name="Процентный 2 2 2 3 2 2 5 2 2 2 2" xfId="31865"/>
    <cellStyle name="Процентный 2 2 2 3 2 2 5 2 2 3" xfId="23673"/>
    <cellStyle name="Процентный 2 2 2 3 2 2 5 2 3" xfId="11385"/>
    <cellStyle name="Процентный 2 2 2 3 2 2 5 2 3 2" xfId="27769"/>
    <cellStyle name="Процентный 2 2 2 3 2 2 5 2 4" xfId="19577"/>
    <cellStyle name="Процентный 2 2 2 3 2 2 5 3" xfId="5241"/>
    <cellStyle name="Процентный 2 2 2 3 2 2 5 3 2" xfId="13433"/>
    <cellStyle name="Процентный 2 2 2 3 2 2 5 3 2 2" xfId="29817"/>
    <cellStyle name="Процентный 2 2 2 3 2 2 5 3 3" xfId="21625"/>
    <cellStyle name="Процентный 2 2 2 3 2 2 5 4" xfId="9337"/>
    <cellStyle name="Процентный 2 2 2 3 2 2 5 4 2" xfId="25721"/>
    <cellStyle name="Процентный 2 2 2 3 2 2 5 5" xfId="17529"/>
    <cellStyle name="Процентный 2 2 2 3 2 2 6" xfId="2169"/>
    <cellStyle name="Процентный 2 2 2 3 2 2 6 2" xfId="6265"/>
    <cellStyle name="Процентный 2 2 2 3 2 2 6 2 2" xfId="14457"/>
    <cellStyle name="Процентный 2 2 2 3 2 2 6 2 2 2" xfId="30841"/>
    <cellStyle name="Процентный 2 2 2 3 2 2 6 2 3" xfId="22649"/>
    <cellStyle name="Процентный 2 2 2 3 2 2 6 3" xfId="10361"/>
    <cellStyle name="Процентный 2 2 2 3 2 2 6 3 2" xfId="26745"/>
    <cellStyle name="Процентный 2 2 2 3 2 2 6 4" xfId="18553"/>
    <cellStyle name="Процентный 2 2 2 3 2 2 7" xfId="4217"/>
    <cellStyle name="Процентный 2 2 2 3 2 2 7 2" xfId="12409"/>
    <cellStyle name="Процентный 2 2 2 3 2 2 7 2 2" xfId="28793"/>
    <cellStyle name="Процентный 2 2 2 3 2 2 7 3" xfId="20601"/>
    <cellStyle name="Процентный 2 2 2 3 2 2 8" xfId="8313"/>
    <cellStyle name="Процентный 2 2 2 3 2 2 8 2" xfId="24697"/>
    <cellStyle name="Процентный 2 2 2 3 2 2 9" xfId="16505"/>
    <cellStyle name="Процентный 2 2 2 3 2 3" xfId="185"/>
    <cellStyle name="Процентный 2 2 2 3 2 3 2" xfId="441"/>
    <cellStyle name="Процентный 2 2 2 3 2 3 2 2" xfId="953"/>
    <cellStyle name="Процентный 2 2 2 3 2 3 2 2 2" xfId="1977"/>
    <cellStyle name="Процентный 2 2 2 3 2 3 2 2 2 2" xfId="4025"/>
    <cellStyle name="Процентный 2 2 2 3 2 3 2 2 2 2 2" xfId="8121"/>
    <cellStyle name="Процентный 2 2 2 3 2 3 2 2 2 2 2 2" xfId="16313"/>
    <cellStyle name="Процентный 2 2 2 3 2 3 2 2 2 2 2 2 2" xfId="32697"/>
    <cellStyle name="Процентный 2 2 2 3 2 3 2 2 2 2 2 3" xfId="24505"/>
    <cellStyle name="Процентный 2 2 2 3 2 3 2 2 2 2 3" xfId="12217"/>
    <cellStyle name="Процентный 2 2 2 3 2 3 2 2 2 2 3 2" xfId="28601"/>
    <cellStyle name="Процентный 2 2 2 3 2 3 2 2 2 2 4" xfId="20409"/>
    <cellStyle name="Процентный 2 2 2 3 2 3 2 2 2 3" xfId="6073"/>
    <cellStyle name="Процентный 2 2 2 3 2 3 2 2 2 3 2" xfId="14265"/>
    <cellStyle name="Процентный 2 2 2 3 2 3 2 2 2 3 2 2" xfId="30649"/>
    <cellStyle name="Процентный 2 2 2 3 2 3 2 2 2 3 3" xfId="22457"/>
    <cellStyle name="Процентный 2 2 2 3 2 3 2 2 2 4" xfId="10169"/>
    <cellStyle name="Процентный 2 2 2 3 2 3 2 2 2 4 2" xfId="26553"/>
    <cellStyle name="Процентный 2 2 2 3 2 3 2 2 2 5" xfId="18361"/>
    <cellStyle name="Процентный 2 2 2 3 2 3 2 2 3" xfId="3001"/>
    <cellStyle name="Процентный 2 2 2 3 2 3 2 2 3 2" xfId="7097"/>
    <cellStyle name="Процентный 2 2 2 3 2 3 2 2 3 2 2" xfId="15289"/>
    <cellStyle name="Процентный 2 2 2 3 2 3 2 2 3 2 2 2" xfId="31673"/>
    <cellStyle name="Процентный 2 2 2 3 2 3 2 2 3 2 3" xfId="23481"/>
    <cellStyle name="Процентный 2 2 2 3 2 3 2 2 3 3" xfId="11193"/>
    <cellStyle name="Процентный 2 2 2 3 2 3 2 2 3 3 2" xfId="27577"/>
    <cellStyle name="Процентный 2 2 2 3 2 3 2 2 3 4" xfId="19385"/>
    <cellStyle name="Процентный 2 2 2 3 2 3 2 2 4" xfId="5049"/>
    <cellStyle name="Процентный 2 2 2 3 2 3 2 2 4 2" xfId="13241"/>
    <cellStyle name="Процентный 2 2 2 3 2 3 2 2 4 2 2" xfId="29625"/>
    <cellStyle name="Процентный 2 2 2 3 2 3 2 2 4 3" xfId="21433"/>
    <cellStyle name="Процентный 2 2 2 3 2 3 2 2 5" xfId="9145"/>
    <cellStyle name="Процентный 2 2 2 3 2 3 2 2 5 2" xfId="25529"/>
    <cellStyle name="Процентный 2 2 2 3 2 3 2 2 6" xfId="17337"/>
    <cellStyle name="Процентный 2 2 2 3 2 3 2 3" xfId="1465"/>
    <cellStyle name="Процентный 2 2 2 3 2 3 2 3 2" xfId="3513"/>
    <cellStyle name="Процентный 2 2 2 3 2 3 2 3 2 2" xfId="7609"/>
    <cellStyle name="Процентный 2 2 2 3 2 3 2 3 2 2 2" xfId="15801"/>
    <cellStyle name="Процентный 2 2 2 3 2 3 2 3 2 2 2 2" xfId="32185"/>
    <cellStyle name="Процентный 2 2 2 3 2 3 2 3 2 2 3" xfId="23993"/>
    <cellStyle name="Процентный 2 2 2 3 2 3 2 3 2 3" xfId="11705"/>
    <cellStyle name="Процентный 2 2 2 3 2 3 2 3 2 3 2" xfId="28089"/>
    <cellStyle name="Процентный 2 2 2 3 2 3 2 3 2 4" xfId="19897"/>
    <cellStyle name="Процентный 2 2 2 3 2 3 2 3 3" xfId="5561"/>
    <cellStyle name="Процентный 2 2 2 3 2 3 2 3 3 2" xfId="13753"/>
    <cellStyle name="Процентный 2 2 2 3 2 3 2 3 3 2 2" xfId="30137"/>
    <cellStyle name="Процентный 2 2 2 3 2 3 2 3 3 3" xfId="21945"/>
    <cellStyle name="Процентный 2 2 2 3 2 3 2 3 4" xfId="9657"/>
    <cellStyle name="Процентный 2 2 2 3 2 3 2 3 4 2" xfId="26041"/>
    <cellStyle name="Процентный 2 2 2 3 2 3 2 3 5" xfId="17849"/>
    <cellStyle name="Процентный 2 2 2 3 2 3 2 4" xfId="2489"/>
    <cellStyle name="Процентный 2 2 2 3 2 3 2 4 2" xfId="6585"/>
    <cellStyle name="Процентный 2 2 2 3 2 3 2 4 2 2" xfId="14777"/>
    <cellStyle name="Процентный 2 2 2 3 2 3 2 4 2 2 2" xfId="31161"/>
    <cellStyle name="Процентный 2 2 2 3 2 3 2 4 2 3" xfId="22969"/>
    <cellStyle name="Процентный 2 2 2 3 2 3 2 4 3" xfId="10681"/>
    <cellStyle name="Процентный 2 2 2 3 2 3 2 4 3 2" xfId="27065"/>
    <cellStyle name="Процентный 2 2 2 3 2 3 2 4 4" xfId="18873"/>
    <cellStyle name="Процентный 2 2 2 3 2 3 2 5" xfId="4537"/>
    <cellStyle name="Процентный 2 2 2 3 2 3 2 5 2" xfId="12729"/>
    <cellStyle name="Процентный 2 2 2 3 2 3 2 5 2 2" xfId="29113"/>
    <cellStyle name="Процентный 2 2 2 3 2 3 2 5 3" xfId="20921"/>
    <cellStyle name="Процентный 2 2 2 3 2 3 2 6" xfId="8633"/>
    <cellStyle name="Процентный 2 2 2 3 2 3 2 6 2" xfId="25017"/>
    <cellStyle name="Процентный 2 2 2 3 2 3 2 7" xfId="16825"/>
    <cellStyle name="Процентный 2 2 2 3 2 3 3" xfId="697"/>
    <cellStyle name="Процентный 2 2 2 3 2 3 3 2" xfId="1721"/>
    <cellStyle name="Процентный 2 2 2 3 2 3 3 2 2" xfId="3769"/>
    <cellStyle name="Процентный 2 2 2 3 2 3 3 2 2 2" xfId="7865"/>
    <cellStyle name="Процентный 2 2 2 3 2 3 3 2 2 2 2" xfId="16057"/>
    <cellStyle name="Процентный 2 2 2 3 2 3 3 2 2 2 2 2" xfId="32441"/>
    <cellStyle name="Процентный 2 2 2 3 2 3 3 2 2 2 3" xfId="24249"/>
    <cellStyle name="Процентный 2 2 2 3 2 3 3 2 2 3" xfId="11961"/>
    <cellStyle name="Процентный 2 2 2 3 2 3 3 2 2 3 2" xfId="28345"/>
    <cellStyle name="Процентный 2 2 2 3 2 3 3 2 2 4" xfId="20153"/>
    <cellStyle name="Процентный 2 2 2 3 2 3 3 2 3" xfId="5817"/>
    <cellStyle name="Процентный 2 2 2 3 2 3 3 2 3 2" xfId="14009"/>
    <cellStyle name="Процентный 2 2 2 3 2 3 3 2 3 2 2" xfId="30393"/>
    <cellStyle name="Процентный 2 2 2 3 2 3 3 2 3 3" xfId="22201"/>
    <cellStyle name="Процентный 2 2 2 3 2 3 3 2 4" xfId="9913"/>
    <cellStyle name="Процентный 2 2 2 3 2 3 3 2 4 2" xfId="26297"/>
    <cellStyle name="Процентный 2 2 2 3 2 3 3 2 5" xfId="18105"/>
    <cellStyle name="Процентный 2 2 2 3 2 3 3 3" xfId="2745"/>
    <cellStyle name="Процентный 2 2 2 3 2 3 3 3 2" xfId="6841"/>
    <cellStyle name="Процентный 2 2 2 3 2 3 3 3 2 2" xfId="15033"/>
    <cellStyle name="Процентный 2 2 2 3 2 3 3 3 2 2 2" xfId="31417"/>
    <cellStyle name="Процентный 2 2 2 3 2 3 3 3 2 3" xfId="23225"/>
    <cellStyle name="Процентный 2 2 2 3 2 3 3 3 3" xfId="10937"/>
    <cellStyle name="Процентный 2 2 2 3 2 3 3 3 3 2" xfId="27321"/>
    <cellStyle name="Процентный 2 2 2 3 2 3 3 3 4" xfId="19129"/>
    <cellStyle name="Процентный 2 2 2 3 2 3 3 4" xfId="4793"/>
    <cellStyle name="Процентный 2 2 2 3 2 3 3 4 2" xfId="12985"/>
    <cellStyle name="Процентный 2 2 2 3 2 3 3 4 2 2" xfId="29369"/>
    <cellStyle name="Процентный 2 2 2 3 2 3 3 4 3" xfId="21177"/>
    <cellStyle name="Процентный 2 2 2 3 2 3 3 5" xfId="8889"/>
    <cellStyle name="Процентный 2 2 2 3 2 3 3 5 2" xfId="25273"/>
    <cellStyle name="Процентный 2 2 2 3 2 3 3 6" xfId="17081"/>
    <cellStyle name="Процентный 2 2 2 3 2 3 4" xfId="1209"/>
    <cellStyle name="Процентный 2 2 2 3 2 3 4 2" xfId="3257"/>
    <cellStyle name="Процентный 2 2 2 3 2 3 4 2 2" xfId="7353"/>
    <cellStyle name="Процентный 2 2 2 3 2 3 4 2 2 2" xfId="15545"/>
    <cellStyle name="Процентный 2 2 2 3 2 3 4 2 2 2 2" xfId="31929"/>
    <cellStyle name="Процентный 2 2 2 3 2 3 4 2 2 3" xfId="23737"/>
    <cellStyle name="Процентный 2 2 2 3 2 3 4 2 3" xfId="11449"/>
    <cellStyle name="Процентный 2 2 2 3 2 3 4 2 3 2" xfId="27833"/>
    <cellStyle name="Процентный 2 2 2 3 2 3 4 2 4" xfId="19641"/>
    <cellStyle name="Процентный 2 2 2 3 2 3 4 3" xfId="5305"/>
    <cellStyle name="Процентный 2 2 2 3 2 3 4 3 2" xfId="13497"/>
    <cellStyle name="Процентный 2 2 2 3 2 3 4 3 2 2" xfId="29881"/>
    <cellStyle name="Процентный 2 2 2 3 2 3 4 3 3" xfId="21689"/>
    <cellStyle name="Процентный 2 2 2 3 2 3 4 4" xfId="9401"/>
    <cellStyle name="Процентный 2 2 2 3 2 3 4 4 2" xfId="25785"/>
    <cellStyle name="Процентный 2 2 2 3 2 3 4 5" xfId="17593"/>
    <cellStyle name="Процентный 2 2 2 3 2 3 5" xfId="2233"/>
    <cellStyle name="Процентный 2 2 2 3 2 3 5 2" xfId="6329"/>
    <cellStyle name="Процентный 2 2 2 3 2 3 5 2 2" xfId="14521"/>
    <cellStyle name="Процентный 2 2 2 3 2 3 5 2 2 2" xfId="30905"/>
    <cellStyle name="Процентный 2 2 2 3 2 3 5 2 3" xfId="22713"/>
    <cellStyle name="Процентный 2 2 2 3 2 3 5 3" xfId="10425"/>
    <cellStyle name="Процентный 2 2 2 3 2 3 5 3 2" xfId="26809"/>
    <cellStyle name="Процентный 2 2 2 3 2 3 5 4" xfId="18617"/>
    <cellStyle name="Процентный 2 2 2 3 2 3 6" xfId="4281"/>
    <cellStyle name="Процентный 2 2 2 3 2 3 6 2" xfId="12473"/>
    <cellStyle name="Процентный 2 2 2 3 2 3 6 2 2" xfId="28857"/>
    <cellStyle name="Процентный 2 2 2 3 2 3 6 3" xfId="20665"/>
    <cellStyle name="Процентный 2 2 2 3 2 3 7" xfId="8377"/>
    <cellStyle name="Процентный 2 2 2 3 2 3 7 2" xfId="24761"/>
    <cellStyle name="Процентный 2 2 2 3 2 3 8" xfId="16569"/>
    <cellStyle name="Процентный 2 2 2 3 2 4" xfId="313"/>
    <cellStyle name="Процентный 2 2 2 3 2 4 2" xfId="825"/>
    <cellStyle name="Процентный 2 2 2 3 2 4 2 2" xfId="1849"/>
    <cellStyle name="Процентный 2 2 2 3 2 4 2 2 2" xfId="3897"/>
    <cellStyle name="Процентный 2 2 2 3 2 4 2 2 2 2" xfId="7993"/>
    <cellStyle name="Процентный 2 2 2 3 2 4 2 2 2 2 2" xfId="16185"/>
    <cellStyle name="Процентный 2 2 2 3 2 4 2 2 2 2 2 2" xfId="32569"/>
    <cellStyle name="Процентный 2 2 2 3 2 4 2 2 2 2 3" xfId="24377"/>
    <cellStyle name="Процентный 2 2 2 3 2 4 2 2 2 3" xfId="12089"/>
    <cellStyle name="Процентный 2 2 2 3 2 4 2 2 2 3 2" xfId="28473"/>
    <cellStyle name="Процентный 2 2 2 3 2 4 2 2 2 4" xfId="20281"/>
    <cellStyle name="Процентный 2 2 2 3 2 4 2 2 3" xfId="5945"/>
    <cellStyle name="Процентный 2 2 2 3 2 4 2 2 3 2" xfId="14137"/>
    <cellStyle name="Процентный 2 2 2 3 2 4 2 2 3 2 2" xfId="30521"/>
    <cellStyle name="Процентный 2 2 2 3 2 4 2 2 3 3" xfId="22329"/>
    <cellStyle name="Процентный 2 2 2 3 2 4 2 2 4" xfId="10041"/>
    <cellStyle name="Процентный 2 2 2 3 2 4 2 2 4 2" xfId="26425"/>
    <cellStyle name="Процентный 2 2 2 3 2 4 2 2 5" xfId="18233"/>
    <cellStyle name="Процентный 2 2 2 3 2 4 2 3" xfId="2873"/>
    <cellStyle name="Процентный 2 2 2 3 2 4 2 3 2" xfId="6969"/>
    <cellStyle name="Процентный 2 2 2 3 2 4 2 3 2 2" xfId="15161"/>
    <cellStyle name="Процентный 2 2 2 3 2 4 2 3 2 2 2" xfId="31545"/>
    <cellStyle name="Процентный 2 2 2 3 2 4 2 3 2 3" xfId="23353"/>
    <cellStyle name="Процентный 2 2 2 3 2 4 2 3 3" xfId="11065"/>
    <cellStyle name="Процентный 2 2 2 3 2 4 2 3 3 2" xfId="27449"/>
    <cellStyle name="Процентный 2 2 2 3 2 4 2 3 4" xfId="19257"/>
    <cellStyle name="Процентный 2 2 2 3 2 4 2 4" xfId="4921"/>
    <cellStyle name="Процентный 2 2 2 3 2 4 2 4 2" xfId="13113"/>
    <cellStyle name="Процентный 2 2 2 3 2 4 2 4 2 2" xfId="29497"/>
    <cellStyle name="Процентный 2 2 2 3 2 4 2 4 3" xfId="21305"/>
    <cellStyle name="Процентный 2 2 2 3 2 4 2 5" xfId="9017"/>
    <cellStyle name="Процентный 2 2 2 3 2 4 2 5 2" xfId="25401"/>
    <cellStyle name="Процентный 2 2 2 3 2 4 2 6" xfId="17209"/>
    <cellStyle name="Процентный 2 2 2 3 2 4 3" xfId="1337"/>
    <cellStyle name="Процентный 2 2 2 3 2 4 3 2" xfId="3385"/>
    <cellStyle name="Процентный 2 2 2 3 2 4 3 2 2" xfId="7481"/>
    <cellStyle name="Процентный 2 2 2 3 2 4 3 2 2 2" xfId="15673"/>
    <cellStyle name="Процентный 2 2 2 3 2 4 3 2 2 2 2" xfId="32057"/>
    <cellStyle name="Процентный 2 2 2 3 2 4 3 2 2 3" xfId="23865"/>
    <cellStyle name="Процентный 2 2 2 3 2 4 3 2 3" xfId="11577"/>
    <cellStyle name="Процентный 2 2 2 3 2 4 3 2 3 2" xfId="27961"/>
    <cellStyle name="Процентный 2 2 2 3 2 4 3 2 4" xfId="19769"/>
    <cellStyle name="Процентный 2 2 2 3 2 4 3 3" xfId="5433"/>
    <cellStyle name="Процентный 2 2 2 3 2 4 3 3 2" xfId="13625"/>
    <cellStyle name="Процентный 2 2 2 3 2 4 3 3 2 2" xfId="30009"/>
    <cellStyle name="Процентный 2 2 2 3 2 4 3 3 3" xfId="21817"/>
    <cellStyle name="Процентный 2 2 2 3 2 4 3 4" xfId="9529"/>
    <cellStyle name="Процентный 2 2 2 3 2 4 3 4 2" xfId="25913"/>
    <cellStyle name="Процентный 2 2 2 3 2 4 3 5" xfId="17721"/>
    <cellStyle name="Процентный 2 2 2 3 2 4 4" xfId="2361"/>
    <cellStyle name="Процентный 2 2 2 3 2 4 4 2" xfId="6457"/>
    <cellStyle name="Процентный 2 2 2 3 2 4 4 2 2" xfId="14649"/>
    <cellStyle name="Процентный 2 2 2 3 2 4 4 2 2 2" xfId="31033"/>
    <cellStyle name="Процентный 2 2 2 3 2 4 4 2 3" xfId="22841"/>
    <cellStyle name="Процентный 2 2 2 3 2 4 4 3" xfId="10553"/>
    <cellStyle name="Процентный 2 2 2 3 2 4 4 3 2" xfId="26937"/>
    <cellStyle name="Процентный 2 2 2 3 2 4 4 4" xfId="18745"/>
    <cellStyle name="Процентный 2 2 2 3 2 4 5" xfId="4409"/>
    <cellStyle name="Процентный 2 2 2 3 2 4 5 2" xfId="12601"/>
    <cellStyle name="Процентный 2 2 2 3 2 4 5 2 2" xfId="28985"/>
    <cellStyle name="Процентный 2 2 2 3 2 4 5 3" xfId="20793"/>
    <cellStyle name="Процентный 2 2 2 3 2 4 6" xfId="8505"/>
    <cellStyle name="Процентный 2 2 2 3 2 4 6 2" xfId="24889"/>
    <cellStyle name="Процентный 2 2 2 3 2 4 7" xfId="16697"/>
    <cellStyle name="Процентный 2 2 2 3 2 5" xfId="569"/>
    <cellStyle name="Процентный 2 2 2 3 2 5 2" xfId="1593"/>
    <cellStyle name="Процентный 2 2 2 3 2 5 2 2" xfId="3641"/>
    <cellStyle name="Процентный 2 2 2 3 2 5 2 2 2" xfId="7737"/>
    <cellStyle name="Процентный 2 2 2 3 2 5 2 2 2 2" xfId="15929"/>
    <cellStyle name="Процентный 2 2 2 3 2 5 2 2 2 2 2" xfId="32313"/>
    <cellStyle name="Процентный 2 2 2 3 2 5 2 2 2 3" xfId="24121"/>
    <cellStyle name="Процентный 2 2 2 3 2 5 2 2 3" xfId="11833"/>
    <cellStyle name="Процентный 2 2 2 3 2 5 2 2 3 2" xfId="28217"/>
    <cellStyle name="Процентный 2 2 2 3 2 5 2 2 4" xfId="20025"/>
    <cellStyle name="Процентный 2 2 2 3 2 5 2 3" xfId="5689"/>
    <cellStyle name="Процентный 2 2 2 3 2 5 2 3 2" xfId="13881"/>
    <cellStyle name="Процентный 2 2 2 3 2 5 2 3 2 2" xfId="30265"/>
    <cellStyle name="Процентный 2 2 2 3 2 5 2 3 3" xfId="22073"/>
    <cellStyle name="Процентный 2 2 2 3 2 5 2 4" xfId="9785"/>
    <cellStyle name="Процентный 2 2 2 3 2 5 2 4 2" xfId="26169"/>
    <cellStyle name="Процентный 2 2 2 3 2 5 2 5" xfId="17977"/>
    <cellStyle name="Процентный 2 2 2 3 2 5 3" xfId="2617"/>
    <cellStyle name="Процентный 2 2 2 3 2 5 3 2" xfId="6713"/>
    <cellStyle name="Процентный 2 2 2 3 2 5 3 2 2" xfId="14905"/>
    <cellStyle name="Процентный 2 2 2 3 2 5 3 2 2 2" xfId="31289"/>
    <cellStyle name="Процентный 2 2 2 3 2 5 3 2 3" xfId="23097"/>
    <cellStyle name="Процентный 2 2 2 3 2 5 3 3" xfId="10809"/>
    <cellStyle name="Процентный 2 2 2 3 2 5 3 3 2" xfId="27193"/>
    <cellStyle name="Процентный 2 2 2 3 2 5 3 4" xfId="19001"/>
    <cellStyle name="Процентный 2 2 2 3 2 5 4" xfId="4665"/>
    <cellStyle name="Процентный 2 2 2 3 2 5 4 2" xfId="12857"/>
    <cellStyle name="Процентный 2 2 2 3 2 5 4 2 2" xfId="29241"/>
    <cellStyle name="Процентный 2 2 2 3 2 5 4 3" xfId="21049"/>
    <cellStyle name="Процентный 2 2 2 3 2 5 5" xfId="8761"/>
    <cellStyle name="Процентный 2 2 2 3 2 5 5 2" xfId="25145"/>
    <cellStyle name="Процентный 2 2 2 3 2 5 6" xfId="16953"/>
    <cellStyle name="Процентный 2 2 2 3 2 6" xfId="1081"/>
    <cellStyle name="Процентный 2 2 2 3 2 6 2" xfId="3129"/>
    <cellStyle name="Процентный 2 2 2 3 2 6 2 2" xfId="7225"/>
    <cellStyle name="Процентный 2 2 2 3 2 6 2 2 2" xfId="15417"/>
    <cellStyle name="Процентный 2 2 2 3 2 6 2 2 2 2" xfId="31801"/>
    <cellStyle name="Процентный 2 2 2 3 2 6 2 2 3" xfId="23609"/>
    <cellStyle name="Процентный 2 2 2 3 2 6 2 3" xfId="11321"/>
    <cellStyle name="Процентный 2 2 2 3 2 6 2 3 2" xfId="27705"/>
    <cellStyle name="Процентный 2 2 2 3 2 6 2 4" xfId="19513"/>
    <cellStyle name="Процентный 2 2 2 3 2 6 3" xfId="5177"/>
    <cellStyle name="Процентный 2 2 2 3 2 6 3 2" xfId="13369"/>
    <cellStyle name="Процентный 2 2 2 3 2 6 3 2 2" xfId="29753"/>
    <cellStyle name="Процентный 2 2 2 3 2 6 3 3" xfId="21561"/>
    <cellStyle name="Процентный 2 2 2 3 2 6 4" xfId="9273"/>
    <cellStyle name="Процентный 2 2 2 3 2 6 4 2" xfId="25657"/>
    <cellStyle name="Процентный 2 2 2 3 2 6 5" xfId="17465"/>
    <cellStyle name="Процентный 2 2 2 3 2 7" xfId="2105"/>
    <cellStyle name="Процентный 2 2 2 3 2 7 2" xfId="6201"/>
    <cellStyle name="Процентный 2 2 2 3 2 7 2 2" xfId="14393"/>
    <cellStyle name="Процентный 2 2 2 3 2 7 2 2 2" xfId="30777"/>
    <cellStyle name="Процентный 2 2 2 3 2 7 2 3" xfId="22585"/>
    <cellStyle name="Процентный 2 2 2 3 2 7 3" xfId="10297"/>
    <cellStyle name="Процентный 2 2 2 3 2 7 3 2" xfId="26681"/>
    <cellStyle name="Процентный 2 2 2 3 2 7 4" xfId="18489"/>
    <cellStyle name="Процентный 2 2 2 3 2 8" xfId="4153"/>
    <cellStyle name="Процентный 2 2 2 3 2 8 2" xfId="12345"/>
    <cellStyle name="Процентный 2 2 2 3 2 8 2 2" xfId="28729"/>
    <cellStyle name="Процентный 2 2 2 3 2 8 3" xfId="20537"/>
    <cellStyle name="Процентный 2 2 2 3 2 9" xfId="8249"/>
    <cellStyle name="Процентный 2 2 2 3 2 9 2" xfId="24633"/>
    <cellStyle name="Процентный 2 2 2 3 3" xfId="89"/>
    <cellStyle name="Процентный 2 2 2 3 3 2" xfId="217"/>
    <cellStyle name="Процентный 2 2 2 3 3 2 2" xfId="473"/>
    <cellStyle name="Процентный 2 2 2 3 3 2 2 2" xfId="985"/>
    <cellStyle name="Процентный 2 2 2 3 3 2 2 2 2" xfId="2009"/>
    <cellStyle name="Процентный 2 2 2 3 3 2 2 2 2 2" xfId="4057"/>
    <cellStyle name="Процентный 2 2 2 3 3 2 2 2 2 2 2" xfId="8153"/>
    <cellStyle name="Процентный 2 2 2 3 3 2 2 2 2 2 2 2" xfId="16345"/>
    <cellStyle name="Процентный 2 2 2 3 3 2 2 2 2 2 2 2 2" xfId="32729"/>
    <cellStyle name="Процентный 2 2 2 3 3 2 2 2 2 2 2 3" xfId="24537"/>
    <cellStyle name="Процентный 2 2 2 3 3 2 2 2 2 2 3" xfId="12249"/>
    <cellStyle name="Процентный 2 2 2 3 3 2 2 2 2 2 3 2" xfId="28633"/>
    <cellStyle name="Процентный 2 2 2 3 3 2 2 2 2 2 4" xfId="20441"/>
    <cellStyle name="Процентный 2 2 2 3 3 2 2 2 2 3" xfId="6105"/>
    <cellStyle name="Процентный 2 2 2 3 3 2 2 2 2 3 2" xfId="14297"/>
    <cellStyle name="Процентный 2 2 2 3 3 2 2 2 2 3 2 2" xfId="30681"/>
    <cellStyle name="Процентный 2 2 2 3 3 2 2 2 2 3 3" xfId="22489"/>
    <cellStyle name="Процентный 2 2 2 3 3 2 2 2 2 4" xfId="10201"/>
    <cellStyle name="Процентный 2 2 2 3 3 2 2 2 2 4 2" xfId="26585"/>
    <cellStyle name="Процентный 2 2 2 3 3 2 2 2 2 5" xfId="18393"/>
    <cellStyle name="Процентный 2 2 2 3 3 2 2 2 3" xfId="3033"/>
    <cellStyle name="Процентный 2 2 2 3 3 2 2 2 3 2" xfId="7129"/>
    <cellStyle name="Процентный 2 2 2 3 3 2 2 2 3 2 2" xfId="15321"/>
    <cellStyle name="Процентный 2 2 2 3 3 2 2 2 3 2 2 2" xfId="31705"/>
    <cellStyle name="Процентный 2 2 2 3 3 2 2 2 3 2 3" xfId="23513"/>
    <cellStyle name="Процентный 2 2 2 3 3 2 2 2 3 3" xfId="11225"/>
    <cellStyle name="Процентный 2 2 2 3 3 2 2 2 3 3 2" xfId="27609"/>
    <cellStyle name="Процентный 2 2 2 3 3 2 2 2 3 4" xfId="19417"/>
    <cellStyle name="Процентный 2 2 2 3 3 2 2 2 4" xfId="5081"/>
    <cellStyle name="Процентный 2 2 2 3 3 2 2 2 4 2" xfId="13273"/>
    <cellStyle name="Процентный 2 2 2 3 3 2 2 2 4 2 2" xfId="29657"/>
    <cellStyle name="Процентный 2 2 2 3 3 2 2 2 4 3" xfId="21465"/>
    <cellStyle name="Процентный 2 2 2 3 3 2 2 2 5" xfId="9177"/>
    <cellStyle name="Процентный 2 2 2 3 3 2 2 2 5 2" xfId="25561"/>
    <cellStyle name="Процентный 2 2 2 3 3 2 2 2 6" xfId="17369"/>
    <cellStyle name="Процентный 2 2 2 3 3 2 2 3" xfId="1497"/>
    <cellStyle name="Процентный 2 2 2 3 3 2 2 3 2" xfId="3545"/>
    <cellStyle name="Процентный 2 2 2 3 3 2 2 3 2 2" xfId="7641"/>
    <cellStyle name="Процентный 2 2 2 3 3 2 2 3 2 2 2" xfId="15833"/>
    <cellStyle name="Процентный 2 2 2 3 3 2 2 3 2 2 2 2" xfId="32217"/>
    <cellStyle name="Процентный 2 2 2 3 3 2 2 3 2 2 3" xfId="24025"/>
    <cellStyle name="Процентный 2 2 2 3 3 2 2 3 2 3" xfId="11737"/>
    <cellStyle name="Процентный 2 2 2 3 3 2 2 3 2 3 2" xfId="28121"/>
    <cellStyle name="Процентный 2 2 2 3 3 2 2 3 2 4" xfId="19929"/>
    <cellStyle name="Процентный 2 2 2 3 3 2 2 3 3" xfId="5593"/>
    <cellStyle name="Процентный 2 2 2 3 3 2 2 3 3 2" xfId="13785"/>
    <cellStyle name="Процентный 2 2 2 3 3 2 2 3 3 2 2" xfId="30169"/>
    <cellStyle name="Процентный 2 2 2 3 3 2 2 3 3 3" xfId="21977"/>
    <cellStyle name="Процентный 2 2 2 3 3 2 2 3 4" xfId="9689"/>
    <cellStyle name="Процентный 2 2 2 3 3 2 2 3 4 2" xfId="26073"/>
    <cellStyle name="Процентный 2 2 2 3 3 2 2 3 5" xfId="17881"/>
    <cellStyle name="Процентный 2 2 2 3 3 2 2 4" xfId="2521"/>
    <cellStyle name="Процентный 2 2 2 3 3 2 2 4 2" xfId="6617"/>
    <cellStyle name="Процентный 2 2 2 3 3 2 2 4 2 2" xfId="14809"/>
    <cellStyle name="Процентный 2 2 2 3 3 2 2 4 2 2 2" xfId="31193"/>
    <cellStyle name="Процентный 2 2 2 3 3 2 2 4 2 3" xfId="23001"/>
    <cellStyle name="Процентный 2 2 2 3 3 2 2 4 3" xfId="10713"/>
    <cellStyle name="Процентный 2 2 2 3 3 2 2 4 3 2" xfId="27097"/>
    <cellStyle name="Процентный 2 2 2 3 3 2 2 4 4" xfId="18905"/>
    <cellStyle name="Процентный 2 2 2 3 3 2 2 5" xfId="4569"/>
    <cellStyle name="Процентный 2 2 2 3 3 2 2 5 2" xfId="12761"/>
    <cellStyle name="Процентный 2 2 2 3 3 2 2 5 2 2" xfId="29145"/>
    <cellStyle name="Процентный 2 2 2 3 3 2 2 5 3" xfId="20953"/>
    <cellStyle name="Процентный 2 2 2 3 3 2 2 6" xfId="8665"/>
    <cellStyle name="Процентный 2 2 2 3 3 2 2 6 2" xfId="25049"/>
    <cellStyle name="Процентный 2 2 2 3 3 2 2 7" xfId="16857"/>
    <cellStyle name="Процентный 2 2 2 3 3 2 3" xfId="729"/>
    <cellStyle name="Процентный 2 2 2 3 3 2 3 2" xfId="1753"/>
    <cellStyle name="Процентный 2 2 2 3 3 2 3 2 2" xfId="3801"/>
    <cellStyle name="Процентный 2 2 2 3 3 2 3 2 2 2" xfId="7897"/>
    <cellStyle name="Процентный 2 2 2 3 3 2 3 2 2 2 2" xfId="16089"/>
    <cellStyle name="Процентный 2 2 2 3 3 2 3 2 2 2 2 2" xfId="32473"/>
    <cellStyle name="Процентный 2 2 2 3 3 2 3 2 2 2 3" xfId="24281"/>
    <cellStyle name="Процентный 2 2 2 3 3 2 3 2 2 3" xfId="11993"/>
    <cellStyle name="Процентный 2 2 2 3 3 2 3 2 2 3 2" xfId="28377"/>
    <cellStyle name="Процентный 2 2 2 3 3 2 3 2 2 4" xfId="20185"/>
    <cellStyle name="Процентный 2 2 2 3 3 2 3 2 3" xfId="5849"/>
    <cellStyle name="Процентный 2 2 2 3 3 2 3 2 3 2" xfId="14041"/>
    <cellStyle name="Процентный 2 2 2 3 3 2 3 2 3 2 2" xfId="30425"/>
    <cellStyle name="Процентный 2 2 2 3 3 2 3 2 3 3" xfId="22233"/>
    <cellStyle name="Процентный 2 2 2 3 3 2 3 2 4" xfId="9945"/>
    <cellStyle name="Процентный 2 2 2 3 3 2 3 2 4 2" xfId="26329"/>
    <cellStyle name="Процентный 2 2 2 3 3 2 3 2 5" xfId="18137"/>
    <cellStyle name="Процентный 2 2 2 3 3 2 3 3" xfId="2777"/>
    <cellStyle name="Процентный 2 2 2 3 3 2 3 3 2" xfId="6873"/>
    <cellStyle name="Процентный 2 2 2 3 3 2 3 3 2 2" xfId="15065"/>
    <cellStyle name="Процентный 2 2 2 3 3 2 3 3 2 2 2" xfId="31449"/>
    <cellStyle name="Процентный 2 2 2 3 3 2 3 3 2 3" xfId="23257"/>
    <cellStyle name="Процентный 2 2 2 3 3 2 3 3 3" xfId="10969"/>
    <cellStyle name="Процентный 2 2 2 3 3 2 3 3 3 2" xfId="27353"/>
    <cellStyle name="Процентный 2 2 2 3 3 2 3 3 4" xfId="19161"/>
    <cellStyle name="Процентный 2 2 2 3 3 2 3 4" xfId="4825"/>
    <cellStyle name="Процентный 2 2 2 3 3 2 3 4 2" xfId="13017"/>
    <cellStyle name="Процентный 2 2 2 3 3 2 3 4 2 2" xfId="29401"/>
    <cellStyle name="Процентный 2 2 2 3 3 2 3 4 3" xfId="21209"/>
    <cellStyle name="Процентный 2 2 2 3 3 2 3 5" xfId="8921"/>
    <cellStyle name="Процентный 2 2 2 3 3 2 3 5 2" xfId="25305"/>
    <cellStyle name="Процентный 2 2 2 3 3 2 3 6" xfId="17113"/>
    <cellStyle name="Процентный 2 2 2 3 3 2 4" xfId="1241"/>
    <cellStyle name="Процентный 2 2 2 3 3 2 4 2" xfId="3289"/>
    <cellStyle name="Процентный 2 2 2 3 3 2 4 2 2" xfId="7385"/>
    <cellStyle name="Процентный 2 2 2 3 3 2 4 2 2 2" xfId="15577"/>
    <cellStyle name="Процентный 2 2 2 3 3 2 4 2 2 2 2" xfId="31961"/>
    <cellStyle name="Процентный 2 2 2 3 3 2 4 2 2 3" xfId="23769"/>
    <cellStyle name="Процентный 2 2 2 3 3 2 4 2 3" xfId="11481"/>
    <cellStyle name="Процентный 2 2 2 3 3 2 4 2 3 2" xfId="27865"/>
    <cellStyle name="Процентный 2 2 2 3 3 2 4 2 4" xfId="19673"/>
    <cellStyle name="Процентный 2 2 2 3 3 2 4 3" xfId="5337"/>
    <cellStyle name="Процентный 2 2 2 3 3 2 4 3 2" xfId="13529"/>
    <cellStyle name="Процентный 2 2 2 3 3 2 4 3 2 2" xfId="29913"/>
    <cellStyle name="Процентный 2 2 2 3 3 2 4 3 3" xfId="21721"/>
    <cellStyle name="Процентный 2 2 2 3 3 2 4 4" xfId="9433"/>
    <cellStyle name="Процентный 2 2 2 3 3 2 4 4 2" xfId="25817"/>
    <cellStyle name="Процентный 2 2 2 3 3 2 4 5" xfId="17625"/>
    <cellStyle name="Процентный 2 2 2 3 3 2 5" xfId="2265"/>
    <cellStyle name="Процентный 2 2 2 3 3 2 5 2" xfId="6361"/>
    <cellStyle name="Процентный 2 2 2 3 3 2 5 2 2" xfId="14553"/>
    <cellStyle name="Процентный 2 2 2 3 3 2 5 2 2 2" xfId="30937"/>
    <cellStyle name="Процентный 2 2 2 3 3 2 5 2 3" xfId="22745"/>
    <cellStyle name="Процентный 2 2 2 3 3 2 5 3" xfId="10457"/>
    <cellStyle name="Процентный 2 2 2 3 3 2 5 3 2" xfId="26841"/>
    <cellStyle name="Процентный 2 2 2 3 3 2 5 4" xfId="18649"/>
    <cellStyle name="Процентный 2 2 2 3 3 2 6" xfId="4313"/>
    <cellStyle name="Процентный 2 2 2 3 3 2 6 2" xfId="12505"/>
    <cellStyle name="Процентный 2 2 2 3 3 2 6 2 2" xfId="28889"/>
    <cellStyle name="Процентный 2 2 2 3 3 2 6 3" xfId="20697"/>
    <cellStyle name="Процентный 2 2 2 3 3 2 7" xfId="8409"/>
    <cellStyle name="Процентный 2 2 2 3 3 2 7 2" xfId="24793"/>
    <cellStyle name="Процентный 2 2 2 3 3 2 8" xfId="16601"/>
    <cellStyle name="Процентный 2 2 2 3 3 3" xfId="345"/>
    <cellStyle name="Процентный 2 2 2 3 3 3 2" xfId="857"/>
    <cellStyle name="Процентный 2 2 2 3 3 3 2 2" xfId="1881"/>
    <cellStyle name="Процентный 2 2 2 3 3 3 2 2 2" xfId="3929"/>
    <cellStyle name="Процентный 2 2 2 3 3 3 2 2 2 2" xfId="8025"/>
    <cellStyle name="Процентный 2 2 2 3 3 3 2 2 2 2 2" xfId="16217"/>
    <cellStyle name="Процентный 2 2 2 3 3 3 2 2 2 2 2 2" xfId="32601"/>
    <cellStyle name="Процентный 2 2 2 3 3 3 2 2 2 2 3" xfId="24409"/>
    <cellStyle name="Процентный 2 2 2 3 3 3 2 2 2 3" xfId="12121"/>
    <cellStyle name="Процентный 2 2 2 3 3 3 2 2 2 3 2" xfId="28505"/>
    <cellStyle name="Процентный 2 2 2 3 3 3 2 2 2 4" xfId="20313"/>
    <cellStyle name="Процентный 2 2 2 3 3 3 2 2 3" xfId="5977"/>
    <cellStyle name="Процентный 2 2 2 3 3 3 2 2 3 2" xfId="14169"/>
    <cellStyle name="Процентный 2 2 2 3 3 3 2 2 3 2 2" xfId="30553"/>
    <cellStyle name="Процентный 2 2 2 3 3 3 2 2 3 3" xfId="22361"/>
    <cellStyle name="Процентный 2 2 2 3 3 3 2 2 4" xfId="10073"/>
    <cellStyle name="Процентный 2 2 2 3 3 3 2 2 4 2" xfId="26457"/>
    <cellStyle name="Процентный 2 2 2 3 3 3 2 2 5" xfId="18265"/>
    <cellStyle name="Процентный 2 2 2 3 3 3 2 3" xfId="2905"/>
    <cellStyle name="Процентный 2 2 2 3 3 3 2 3 2" xfId="7001"/>
    <cellStyle name="Процентный 2 2 2 3 3 3 2 3 2 2" xfId="15193"/>
    <cellStyle name="Процентный 2 2 2 3 3 3 2 3 2 2 2" xfId="31577"/>
    <cellStyle name="Процентный 2 2 2 3 3 3 2 3 2 3" xfId="23385"/>
    <cellStyle name="Процентный 2 2 2 3 3 3 2 3 3" xfId="11097"/>
    <cellStyle name="Процентный 2 2 2 3 3 3 2 3 3 2" xfId="27481"/>
    <cellStyle name="Процентный 2 2 2 3 3 3 2 3 4" xfId="19289"/>
    <cellStyle name="Процентный 2 2 2 3 3 3 2 4" xfId="4953"/>
    <cellStyle name="Процентный 2 2 2 3 3 3 2 4 2" xfId="13145"/>
    <cellStyle name="Процентный 2 2 2 3 3 3 2 4 2 2" xfId="29529"/>
    <cellStyle name="Процентный 2 2 2 3 3 3 2 4 3" xfId="21337"/>
    <cellStyle name="Процентный 2 2 2 3 3 3 2 5" xfId="9049"/>
    <cellStyle name="Процентный 2 2 2 3 3 3 2 5 2" xfId="25433"/>
    <cellStyle name="Процентный 2 2 2 3 3 3 2 6" xfId="17241"/>
    <cellStyle name="Процентный 2 2 2 3 3 3 3" xfId="1369"/>
    <cellStyle name="Процентный 2 2 2 3 3 3 3 2" xfId="3417"/>
    <cellStyle name="Процентный 2 2 2 3 3 3 3 2 2" xfId="7513"/>
    <cellStyle name="Процентный 2 2 2 3 3 3 3 2 2 2" xfId="15705"/>
    <cellStyle name="Процентный 2 2 2 3 3 3 3 2 2 2 2" xfId="32089"/>
    <cellStyle name="Процентный 2 2 2 3 3 3 3 2 2 3" xfId="23897"/>
    <cellStyle name="Процентный 2 2 2 3 3 3 3 2 3" xfId="11609"/>
    <cellStyle name="Процентный 2 2 2 3 3 3 3 2 3 2" xfId="27993"/>
    <cellStyle name="Процентный 2 2 2 3 3 3 3 2 4" xfId="19801"/>
    <cellStyle name="Процентный 2 2 2 3 3 3 3 3" xfId="5465"/>
    <cellStyle name="Процентный 2 2 2 3 3 3 3 3 2" xfId="13657"/>
    <cellStyle name="Процентный 2 2 2 3 3 3 3 3 2 2" xfId="30041"/>
    <cellStyle name="Процентный 2 2 2 3 3 3 3 3 3" xfId="21849"/>
    <cellStyle name="Процентный 2 2 2 3 3 3 3 4" xfId="9561"/>
    <cellStyle name="Процентный 2 2 2 3 3 3 3 4 2" xfId="25945"/>
    <cellStyle name="Процентный 2 2 2 3 3 3 3 5" xfId="17753"/>
    <cellStyle name="Процентный 2 2 2 3 3 3 4" xfId="2393"/>
    <cellStyle name="Процентный 2 2 2 3 3 3 4 2" xfId="6489"/>
    <cellStyle name="Процентный 2 2 2 3 3 3 4 2 2" xfId="14681"/>
    <cellStyle name="Процентный 2 2 2 3 3 3 4 2 2 2" xfId="31065"/>
    <cellStyle name="Процентный 2 2 2 3 3 3 4 2 3" xfId="22873"/>
    <cellStyle name="Процентный 2 2 2 3 3 3 4 3" xfId="10585"/>
    <cellStyle name="Процентный 2 2 2 3 3 3 4 3 2" xfId="26969"/>
    <cellStyle name="Процентный 2 2 2 3 3 3 4 4" xfId="18777"/>
    <cellStyle name="Процентный 2 2 2 3 3 3 5" xfId="4441"/>
    <cellStyle name="Процентный 2 2 2 3 3 3 5 2" xfId="12633"/>
    <cellStyle name="Процентный 2 2 2 3 3 3 5 2 2" xfId="29017"/>
    <cellStyle name="Процентный 2 2 2 3 3 3 5 3" xfId="20825"/>
    <cellStyle name="Процентный 2 2 2 3 3 3 6" xfId="8537"/>
    <cellStyle name="Процентный 2 2 2 3 3 3 6 2" xfId="24921"/>
    <cellStyle name="Процентный 2 2 2 3 3 3 7" xfId="16729"/>
    <cellStyle name="Процентный 2 2 2 3 3 4" xfId="601"/>
    <cellStyle name="Процентный 2 2 2 3 3 4 2" xfId="1625"/>
    <cellStyle name="Процентный 2 2 2 3 3 4 2 2" xfId="3673"/>
    <cellStyle name="Процентный 2 2 2 3 3 4 2 2 2" xfId="7769"/>
    <cellStyle name="Процентный 2 2 2 3 3 4 2 2 2 2" xfId="15961"/>
    <cellStyle name="Процентный 2 2 2 3 3 4 2 2 2 2 2" xfId="32345"/>
    <cellStyle name="Процентный 2 2 2 3 3 4 2 2 2 3" xfId="24153"/>
    <cellStyle name="Процентный 2 2 2 3 3 4 2 2 3" xfId="11865"/>
    <cellStyle name="Процентный 2 2 2 3 3 4 2 2 3 2" xfId="28249"/>
    <cellStyle name="Процентный 2 2 2 3 3 4 2 2 4" xfId="20057"/>
    <cellStyle name="Процентный 2 2 2 3 3 4 2 3" xfId="5721"/>
    <cellStyle name="Процентный 2 2 2 3 3 4 2 3 2" xfId="13913"/>
    <cellStyle name="Процентный 2 2 2 3 3 4 2 3 2 2" xfId="30297"/>
    <cellStyle name="Процентный 2 2 2 3 3 4 2 3 3" xfId="22105"/>
    <cellStyle name="Процентный 2 2 2 3 3 4 2 4" xfId="9817"/>
    <cellStyle name="Процентный 2 2 2 3 3 4 2 4 2" xfId="26201"/>
    <cellStyle name="Процентный 2 2 2 3 3 4 2 5" xfId="18009"/>
    <cellStyle name="Процентный 2 2 2 3 3 4 3" xfId="2649"/>
    <cellStyle name="Процентный 2 2 2 3 3 4 3 2" xfId="6745"/>
    <cellStyle name="Процентный 2 2 2 3 3 4 3 2 2" xfId="14937"/>
    <cellStyle name="Процентный 2 2 2 3 3 4 3 2 2 2" xfId="31321"/>
    <cellStyle name="Процентный 2 2 2 3 3 4 3 2 3" xfId="23129"/>
    <cellStyle name="Процентный 2 2 2 3 3 4 3 3" xfId="10841"/>
    <cellStyle name="Процентный 2 2 2 3 3 4 3 3 2" xfId="27225"/>
    <cellStyle name="Процентный 2 2 2 3 3 4 3 4" xfId="19033"/>
    <cellStyle name="Процентный 2 2 2 3 3 4 4" xfId="4697"/>
    <cellStyle name="Процентный 2 2 2 3 3 4 4 2" xfId="12889"/>
    <cellStyle name="Процентный 2 2 2 3 3 4 4 2 2" xfId="29273"/>
    <cellStyle name="Процентный 2 2 2 3 3 4 4 3" xfId="21081"/>
    <cellStyle name="Процентный 2 2 2 3 3 4 5" xfId="8793"/>
    <cellStyle name="Процентный 2 2 2 3 3 4 5 2" xfId="25177"/>
    <cellStyle name="Процентный 2 2 2 3 3 4 6" xfId="16985"/>
    <cellStyle name="Процентный 2 2 2 3 3 5" xfId="1113"/>
    <cellStyle name="Процентный 2 2 2 3 3 5 2" xfId="3161"/>
    <cellStyle name="Процентный 2 2 2 3 3 5 2 2" xfId="7257"/>
    <cellStyle name="Процентный 2 2 2 3 3 5 2 2 2" xfId="15449"/>
    <cellStyle name="Процентный 2 2 2 3 3 5 2 2 2 2" xfId="31833"/>
    <cellStyle name="Процентный 2 2 2 3 3 5 2 2 3" xfId="23641"/>
    <cellStyle name="Процентный 2 2 2 3 3 5 2 3" xfId="11353"/>
    <cellStyle name="Процентный 2 2 2 3 3 5 2 3 2" xfId="27737"/>
    <cellStyle name="Процентный 2 2 2 3 3 5 2 4" xfId="19545"/>
    <cellStyle name="Процентный 2 2 2 3 3 5 3" xfId="5209"/>
    <cellStyle name="Процентный 2 2 2 3 3 5 3 2" xfId="13401"/>
    <cellStyle name="Процентный 2 2 2 3 3 5 3 2 2" xfId="29785"/>
    <cellStyle name="Процентный 2 2 2 3 3 5 3 3" xfId="21593"/>
    <cellStyle name="Процентный 2 2 2 3 3 5 4" xfId="9305"/>
    <cellStyle name="Процентный 2 2 2 3 3 5 4 2" xfId="25689"/>
    <cellStyle name="Процентный 2 2 2 3 3 5 5" xfId="17497"/>
    <cellStyle name="Процентный 2 2 2 3 3 6" xfId="2137"/>
    <cellStyle name="Процентный 2 2 2 3 3 6 2" xfId="6233"/>
    <cellStyle name="Процентный 2 2 2 3 3 6 2 2" xfId="14425"/>
    <cellStyle name="Процентный 2 2 2 3 3 6 2 2 2" xfId="30809"/>
    <cellStyle name="Процентный 2 2 2 3 3 6 2 3" xfId="22617"/>
    <cellStyle name="Процентный 2 2 2 3 3 6 3" xfId="10329"/>
    <cellStyle name="Процентный 2 2 2 3 3 6 3 2" xfId="26713"/>
    <cellStyle name="Процентный 2 2 2 3 3 6 4" xfId="18521"/>
    <cellStyle name="Процентный 2 2 2 3 3 7" xfId="4185"/>
    <cellStyle name="Процентный 2 2 2 3 3 7 2" xfId="12377"/>
    <cellStyle name="Процентный 2 2 2 3 3 7 2 2" xfId="28761"/>
    <cellStyle name="Процентный 2 2 2 3 3 7 3" xfId="20569"/>
    <cellStyle name="Процентный 2 2 2 3 3 8" xfId="8281"/>
    <cellStyle name="Процентный 2 2 2 3 3 8 2" xfId="24665"/>
    <cellStyle name="Процентный 2 2 2 3 3 9" xfId="16473"/>
    <cellStyle name="Процентный 2 2 2 3 4" xfId="153"/>
    <cellStyle name="Процентный 2 2 2 3 4 2" xfId="409"/>
    <cellStyle name="Процентный 2 2 2 3 4 2 2" xfId="921"/>
    <cellStyle name="Процентный 2 2 2 3 4 2 2 2" xfId="1945"/>
    <cellStyle name="Процентный 2 2 2 3 4 2 2 2 2" xfId="3993"/>
    <cellStyle name="Процентный 2 2 2 3 4 2 2 2 2 2" xfId="8089"/>
    <cellStyle name="Процентный 2 2 2 3 4 2 2 2 2 2 2" xfId="16281"/>
    <cellStyle name="Процентный 2 2 2 3 4 2 2 2 2 2 2 2" xfId="32665"/>
    <cellStyle name="Процентный 2 2 2 3 4 2 2 2 2 2 3" xfId="24473"/>
    <cellStyle name="Процентный 2 2 2 3 4 2 2 2 2 3" xfId="12185"/>
    <cellStyle name="Процентный 2 2 2 3 4 2 2 2 2 3 2" xfId="28569"/>
    <cellStyle name="Процентный 2 2 2 3 4 2 2 2 2 4" xfId="20377"/>
    <cellStyle name="Процентный 2 2 2 3 4 2 2 2 3" xfId="6041"/>
    <cellStyle name="Процентный 2 2 2 3 4 2 2 2 3 2" xfId="14233"/>
    <cellStyle name="Процентный 2 2 2 3 4 2 2 2 3 2 2" xfId="30617"/>
    <cellStyle name="Процентный 2 2 2 3 4 2 2 2 3 3" xfId="22425"/>
    <cellStyle name="Процентный 2 2 2 3 4 2 2 2 4" xfId="10137"/>
    <cellStyle name="Процентный 2 2 2 3 4 2 2 2 4 2" xfId="26521"/>
    <cellStyle name="Процентный 2 2 2 3 4 2 2 2 5" xfId="18329"/>
    <cellStyle name="Процентный 2 2 2 3 4 2 2 3" xfId="2969"/>
    <cellStyle name="Процентный 2 2 2 3 4 2 2 3 2" xfId="7065"/>
    <cellStyle name="Процентный 2 2 2 3 4 2 2 3 2 2" xfId="15257"/>
    <cellStyle name="Процентный 2 2 2 3 4 2 2 3 2 2 2" xfId="31641"/>
    <cellStyle name="Процентный 2 2 2 3 4 2 2 3 2 3" xfId="23449"/>
    <cellStyle name="Процентный 2 2 2 3 4 2 2 3 3" xfId="11161"/>
    <cellStyle name="Процентный 2 2 2 3 4 2 2 3 3 2" xfId="27545"/>
    <cellStyle name="Процентный 2 2 2 3 4 2 2 3 4" xfId="19353"/>
    <cellStyle name="Процентный 2 2 2 3 4 2 2 4" xfId="5017"/>
    <cellStyle name="Процентный 2 2 2 3 4 2 2 4 2" xfId="13209"/>
    <cellStyle name="Процентный 2 2 2 3 4 2 2 4 2 2" xfId="29593"/>
    <cellStyle name="Процентный 2 2 2 3 4 2 2 4 3" xfId="21401"/>
    <cellStyle name="Процентный 2 2 2 3 4 2 2 5" xfId="9113"/>
    <cellStyle name="Процентный 2 2 2 3 4 2 2 5 2" xfId="25497"/>
    <cellStyle name="Процентный 2 2 2 3 4 2 2 6" xfId="17305"/>
    <cellStyle name="Процентный 2 2 2 3 4 2 3" xfId="1433"/>
    <cellStyle name="Процентный 2 2 2 3 4 2 3 2" xfId="3481"/>
    <cellStyle name="Процентный 2 2 2 3 4 2 3 2 2" xfId="7577"/>
    <cellStyle name="Процентный 2 2 2 3 4 2 3 2 2 2" xfId="15769"/>
    <cellStyle name="Процентный 2 2 2 3 4 2 3 2 2 2 2" xfId="32153"/>
    <cellStyle name="Процентный 2 2 2 3 4 2 3 2 2 3" xfId="23961"/>
    <cellStyle name="Процентный 2 2 2 3 4 2 3 2 3" xfId="11673"/>
    <cellStyle name="Процентный 2 2 2 3 4 2 3 2 3 2" xfId="28057"/>
    <cellStyle name="Процентный 2 2 2 3 4 2 3 2 4" xfId="19865"/>
    <cellStyle name="Процентный 2 2 2 3 4 2 3 3" xfId="5529"/>
    <cellStyle name="Процентный 2 2 2 3 4 2 3 3 2" xfId="13721"/>
    <cellStyle name="Процентный 2 2 2 3 4 2 3 3 2 2" xfId="30105"/>
    <cellStyle name="Процентный 2 2 2 3 4 2 3 3 3" xfId="21913"/>
    <cellStyle name="Процентный 2 2 2 3 4 2 3 4" xfId="9625"/>
    <cellStyle name="Процентный 2 2 2 3 4 2 3 4 2" xfId="26009"/>
    <cellStyle name="Процентный 2 2 2 3 4 2 3 5" xfId="17817"/>
    <cellStyle name="Процентный 2 2 2 3 4 2 4" xfId="2457"/>
    <cellStyle name="Процентный 2 2 2 3 4 2 4 2" xfId="6553"/>
    <cellStyle name="Процентный 2 2 2 3 4 2 4 2 2" xfId="14745"/>
    <cellStyle name="Процентный 2 2 2 3 4 2 4 2 2 2" xfId="31129"/>
    <cellStyle name="Процентный 2 2 2 3 4 2 4 2 3" xfId="22937"/>
    <cellStyle name="Процентный 2 2 2 3 4 2 4 3" xfId="10649"/>
    <cellStyle name="Процентный 2 2 2 3 4 2 4 3 2" xfId="27033"/>
    <cellStyle name="Процентный 2 2 2 3 4 2 4 4" xfId="18841"/>
    <cellStyle name="Процентный 2 2 2 3 4 2 5" xfId="4505"/>
    <cellStyle name="Процентный 2 2 2 3 4 2 5 2" xfId="12697"/>
    <cellStyle name="Процентный 2 2 2 3 4 2 5 2 2" xfId="29081"/>
    <cellStyle name="Процентный 2 2 2 3 4 2 5 3" xfId="20889"/>
    <cellStyle name="Процентный 2 2 2 3 4 2 6" xfId="8601"/>
    <cellStyle name="Процентный 2 2 2 3 4 2 6 2" xfId="24985"/>
    <cellStyle name="Процентный 2 2 2 3 4 2 7" xfId="16793"/>
    <cellStyle name="Процентный 2 2 2 3 4 3" xfId="665"/>
    <cellStyle name="Процентный 2 2 2 3 4 3 2" xfId="1689"/>
    <cellStyle name="Процентный 2 2 2 3 4 3 2 2" xfId="3737"/>
    <cellStyle name="Процентный 2 2 2 3 4 3 2 2 2" xfId="7833"/>
    <cellStyle name="Процентный 2 2 2 3 4 3 2 2 2 2" xfId="16025"/>
    <cellStyle name="Процентный 2 2 2 3 4 3 2 2 2 2 2" xfId="32409"/>
    <cellStyle name="Процентный 2 2 2 3 4 3 2 2 2 3" xfId="24217"/>
    <cellStyle name="Процентный 2 2 2 3 4 3 2 2 3" xfId="11929"/>
    <cellStyle name="Процентный 2 2 2 3 4 3 2 2 3 2" xfId="28313"/>
    <cellStyle name="Процентный 2 2 2 3 4 3 2 2 4" xfId="20121"/>
    <cellStyle name="Процентный 2 2 2 3 4 3 2 3" xfId="5785"/>
    <cellStyle name="Процентный 2 2 2 3 4 3 2 3 2" xfId="13977"/>
    <cellStyle name="Процентный 2 2 2 3 4 3 2 3 2 2" xfId="30361"/>
    <cellStyle name="Процентный 2 2 2 3 4 3 2 3 3" xfId="22169"/>
    <cellStyle name="Процентный 2 2 2 3 4 3 2 4" xfId="9881"/>
    <cellStyle name="Процентный 2 2 2 3 4 3 2 4 2" xfId="26265"/>
    <cellStyle name="Процентный 2 2 2 3 4 3 2 5" xfId="18073"/>
    <cellStyle name="Процентный 2 2 2 3 4 3 3" xfId="2713"/>
    <cellStyle name="Процентный 2 2 2 3 4 3 3 2" xfId="6809"/>
    <cellStyle name="Процентный 2 2 2 3 4 3 3 2 2" xfId="15001"/>
    <cellStyle name="Процентный 2 2 2 3 4 3 3 2 2 2" xfId="31385"/>
    <cellStyle name="Процентный 2 2 2 3 4 3 3 2 3" xfId="23193"/>
    <cellStyle name="Процентный 2 2 2 3 4 3 3 3" xfId="10905"/>
    <cellStyle name="Процентный 2 2 2 3 4 3 3 3 2" xfId="27289"/>
    <cellStyle name="Процентный 2 2 2 3 4 3 3 4" xfId="19097"/>
    <cellStyle name="Процентный 2 2 2 3 4 3 4" xfId="4761"/>
    <cellStyle name="Процентный 2 2 2 3 4 3 4 2" xfId="12953"/>
    <cellStyle name="Процентный 2 2 2 3 4 3 4 2 2" xfId="29337"/>
    <cellStyle name="Процентный 2 2 2 3 4 3 4 3" xfId="21145"/>
    <cellStyle name="Процентный 2 2 2 3 4 3 5" xfId="8857"/>
    <cellStyle name="Процентный 2 2 2 3 4 3 5 2" xfId="25241"/>
    <cellStyle name="Процентный 2 2 2 3 4 3 6" xfId="17049"/>
    <cellStyle name="Процентный 2 2 2 3 4 4" xfId="1177"/>
    <cellStyle name="Процентный 2 2 2 3 4 4 2" xfId="3225"/>
    <cellStyle name="Процентный 2 2 2 3 4 4 2 2" xfId="7321"/>
    <cellStyle name="Процентный 2 2 2 3 4 4 2 2 2" xfId="15513"/>
    <cellStyle name="Процентный 2 2 2 3 4 4 2 2 2 2" xfId="31897"/>
    <cellStyle name="Процентный 2 2 2 3 4 4 2 2 3" xfId="23705"/>
    <cellStyle name="Процентный 2 2 2 3 4 4 2 3" xfId="11417"/>
    <cellStyle name="Процентный 2 2 2 3 4 4 2 3 2" xfId="27801"/>
    <cellStyle name="Процентный 2 2 2 3 4 4 2 4" xfId="19609"/>
    <cellStyle name="Процентный 2 2 2 3 4 4 3" xfId="5273"/>
    <cellStyle name="Процентный 2 2 2 3 4 4 3 2" xfId="13465"/>
    <cellStyle name="Процентный 2 2 2 3 4 4 3 2 2" xfId="29849"/>
    <cellStyle name="Процентный 2 2 2 3 4 4 3 3" xfId="21657"/>
    <cellStyle name="Процентный 2 2 2 3 4 4 4" xfId="9369"/>
    <cellStyle name="Процентный 2 2 2 3 4 4 4 2" xfId="25753"/>
    <cellStyle name="Процентный 2 2 2 3 4 4 5" xfId="17561"/>
    <cellStyle name="Процентный 2 2 2 3 4 5" xfId="2201"/>
    <cellStyle name="Процентный 2 2 2 3 4 5 2" xfId="6297"/>
    <cellStyle name="Процентный 2 2 2 3 4 5 2 2" xfId="14489"/>
    <cellStyle name="Процентный 2 2 2 3 4 5 2 2 2" xfId="30873"/>
    <cellStyle name="Процентный 2 2 2 3 4 5 2 3" xfId="22681"/>
    <cellStyle name="Процентный 2 2 2 3 4 5 3" xfId="10393"/>
    <cellStyle name="Процентный 2 2 2 3 4 5 3 2" xfId="26777"/>
    <cellStyle name="Процентный 2 2 2 3 4 5 4" xfId="18585"/>
    <cellStyle name="Процентный 2 2 2 3 4 6" xfId="4249"/>
    <cellStyle name="Процентный 2 2 2 3 4 6 2" xfId="12441"/>
    <cellStyle name="Процентный 2 2 2 3 4 6 2 2" xfId="28825"/>
    <cellStyle name="Процентный 2 2 2 3 4 6 3" xfId="20633"/>
    <cellStyle name="Процентный 2 2 2 3 4 7" xfId="8345"/>
    <cellStyle name="Процентный 2 2 2 3 4 7 2" xfId="24729"/>
    <cellStyle name="Процентный 2 2 2 3 4 8" xfId="16537"/>
    <cellStyle name="Процентный 2 2 2 3 5" xfId="281"/>
    <cellStyle name="Процентный 2 2 2 3 5 2" xfId="793"/>
    <cellStyle name="Процентный 2 2 2 3 5 2 2" xfId="1817"/>
    <cellStyle name="Процентный 2 2 2 3 5 2 2 2" xfId="3865"/>
    <cellStyle name="Процентный 2 2 2 3 5 2 2 2 2" xfId="7961"/>
    <cellStyle name="Процентный 2 2 2 3 5 2 2 2 2 2" xfId="16153"/>
    <cellStyle name="Процентный 2 2 2 3 5 2 2 2 2 2 2" xfId="32537"/>
    <cellStyle name="Процентный 2 2 2 3 5 2 2 2 2 3" xfId="24345"/>
    <cellStyle name="Процентный 2 2 2 3 5 2 2 2 3" xfId="12057"/>
    <cellStyle name="Процентный 2 2 2 3 5 2 2 2 3 2" xfId="28441"/>
    <cellStyle name="Процентный 2 2 2 3 5 2 2 2 4" xfId="20249"/>
    <cellStyle name="Процентный 2 2 2 3 5 2 2 3" xfId="5913"/>
    <cellStyle name="Процентный 2 2 2 3 5 2 2 3 2" xfId="14105"/>
    <cellStyle name="Процентный 2 2 2 3 5 2 2 3 2 2" xfId="30489"/>
    <cellStyle name="Процентный 2 2 2 3 5 2 2 3 3" xfId="22297"/>
    <cellStyle name="Процентный 2 2 2 3 5 2 2 4" xfId="10009"/>
    <cellStyle name="Процентный 2 2 2 3 5 2 2 4 2" xfId="26393"/>
    <cellStyle name="Процентный 2 2 2 3 5 2 2 5" xfId="18201"/>
    <cellStyle name="Процентный 2 2 2 3 5 2 3" xfId="2841"/>
    <cellStyle name="Процентный 2 2 2 3 5 2 3 2" xfId="6937"/>
    <cellStyle name="Процентный 2 2 2 3 5 2 3 2 2" xfId="15129"/>
    <cellStyle name="Процентный 2 2 2 3 5 2 3 2 2 2" xfId="31513"/>
    <cellStyle name="Процентный 2 2 2 3 5 2 3 2 3" xfId="23321"/>
    <cellStyle name="Процентный 2 2 2 3 5 2 3 3" xfId="11033"/>
    <cellStyle name="Процентный 2 2 2 3 5 2 3 3 2" xfId="27417"/>
    <cellStyle name="Процентный 2 2 2 3 5 2 3 4" xfId="19225"/>
    <cellStyle name="Процентный 2 2 2 3 5 2 4" xfId="4889"/>
    <cellStyle name="Процентный 2 2 2 3 5 2 4 2" xfId="13081"/>
    <cellStyle name="Процентный 2 2 2 3 5 2 4 2 2" xfId="29465"/>
    <cellStyle name="Процентный 2 2 2 3 5 2 4 3" xfId="21273"/>
    <cellStyle name="Процентный 2 2 2 3 5 2 5" xfId="8985"/>
    <cellStyle name="Процентный 2 2 2 3 5 2 5 2" xfId="25369"/>
    <cellStyle name="Процентный 2 2 2 3 5 2 6" xfId="17177"/>
    <cellStyle name="Процентный 2 2 2 3 5 3" xfId="1305"/>
    <cellStyle name="Процентный 2 2 2 3 5 3 2" xfId="3353"/>
    <cellStyle name="Процентный 2 2 2 3 5 3 2 2" xfId="7449"/>
    <cellStyle name="Процентный 2 2 2 3 5 3 2 2 2" xfId="15641"/>
    <cellStyle name="Процентный 2 2 2 3 5 3 2 2 2 2" xfId="32025"/>
    <cellStyle name="Процентный 2 2 2 3 5 3 2 2 3" xfId="23833"/>
    <cellStyle name="Процентный 2 2 2 3 5 3 2 3" xfId="11545"/>
    <cellStyle name="Процентный 2 2 2 3 5 3 2 3 2" xfId="27929"/>
    <cellStyle name="Процентный 2 2 2 3 5 3 2 4" xfId="19737"/>
    <cellStyle name="Процентный 2 2 2 3 5 3 3" xfId="5401"/>
    <cellStyle name="Процентный 2 2 2 3 5 3 3 2" xfId="13593"/>
    <cellStyle name="Процентный 2 2 2 3 5 3 3 2 2" xfId="29977"/>
    <cellStyle name="Процентный 2 2 2 3 5 3 3 3" xfId="21785"/>
    <cellStyle name="Процентный 2 2 2 3 5 3 4" xfId="9497"/>
    <cellStyle name="Процентный 2 2 2 3 5 3 4 2" xfId="25881"/>
    <cellStyle name="Процентный 2 2 2 3 5 3 5" xfId="17689"/>
    <cellStyle name="Процентный 2 2 2 3 5 4" xfId="2329"/>
    <cellStyle name="Процентный 2 2 2 3 5 4 2" xfId="6425"/>
    <cellStyle name="Процентный 2 2 2 3 5 4 2 2" xfId="14617"/>
    <cellStyle name="Процентный 2 2 2 3 5 4 2 2 2" xfId="31001"/>
    <cellStyle name="Процентный 2 2 2 3 5 4 2 3" xfId="22809"/>
    <cellStyle name="Процентный 2 2 2 3 5 4 3" xfId="10521"/>
    <cellStyle name="Процентный 2 2 2 3 5 4 3 2" xfId="26905"/>
    <cellStyle name="Процентный 2 2 2 3 5 4 4" xfId="18713"/>
    <cellStyle name="Процентный 2 2 2 3 5 5" xfId="4377"/>
    <cellStyle name="Процентный 2 2 2 3 5 5 2" xfId="12569"/>
    <cellStyle name="Процентный 2 2 2 3 5 5 2 2" xfId="28953"/>
    <cellStyle name="Процентный 2 2 2 3 5 5 3" xfId="20761"/>
    <cellStyle name="Процентный 2 2 2 3 5 6" xfId="8473"/>
    <cellStyle name="Процентный 2 2 2 3 5 6 2" xfId="24857"/>
    <cellStyle name="Процентный 2 2 2 3 5 7" xfId="16665"/>
    <cellStyle name="Процентный 2 2 2 3 6" xfId="537"/>
    <cellStyle name="Процентный 2 2 2 3 6 2" xfId="1561"/>
    <cellStyle name="Процентный 2 2 2 3 6 2 2" xfId="3609"/>
    <cellStyle name="Процентный 2 2 2 3 6 2 2 2" xfId="7705"/>
    <cellStyle name="Процентный 2 2 2 3 6 2 2 2 2" xfId="15897"/>
    <cellStyle name="Процентный 2 2 2 3 6 2 2 2 2 2" xfId="32281"/>
    <cellStyle name="Процентный 2 2 2 3 6 2 2 2 3" xfId="24089"/>
    <cellStyle name="Процентный 2 2 2 3 6 2 2 3" xfId="11801"/>
    <cellStyle name="Процентный 2 2 2 3 6 2 2 3 2" xfId="28185"/>
    <cellStyle name="Процентный 2 2 2 3 6 2 2 4" xfId="19993"/>
    <cellStyle name="Процентный 2 2 2 3 6 2 3" xfId="5657"/>
    <cellStyle name="Процентный 2 2 2 3 6 2 3 2" xfId="13849"/>
    <cellStyle name="Процентный 2 2 2 3 6 2 3 2 2" xfId="30233"/>
    <cellStyle name="Процентный 2 2 2 3 6 2 3 3" xfId="22041"/>
    <cellStyle name="Процентный 2 2 2 3 6 2 4" xfId="9753"/>
    <cellStyle name="Процентный 2 2 2 3 6 2 4 2" xfId="26137"/>
    <cellStyle name="Процентный 2 2 2 3 6 2 5" xfId="17945"/>
    <cellStyle name="Процентный 2 2 2 3 6 3" xfId="2585"/>
    <cellStyle name="Процентный 2 2 2 3 6 3 2" xfId="6681"/>
    <cellStyle name="Процентный 2 2 2 3 6 3 2 2" xfId="14873"/>
    <cellStyle name="Процентный 2 2 2 3 6 3 2 2 2" xfId="31257"/>
    <cellStyle name="Процентный 2 2 2 3 6 3 2 3" xfId="23065"/>
    <cellStyle name="Процентный 2 2 2 3 6 3 3" xfId="10777"/>
    <cellStyle name="Процентный 2 2 2 3 6 3 3 2" xfId="27161"/>
    <cellStyle name="Процентный 2 2 2 3 6 3 4" xfId="18969"/>
    <cellStyle name="Процентный 2 2 2 3 6 4" xfId="4633"/>
    <cellStyle name="Процентный 2 2 2 3 6 4 2" xfId="12825"/>
    <cellStyle name="Процентный 2 2 2 3 6 4 2 2" xfId="29209"/>
    <cellStyle name="Процентный 2 2 2 3 6 4 3" xfId="21017"/>
    <cellStyle name="Процентный 2 2 2 3 6 5" xfId="8729"/>
    <cellStyle name="Процентный 2 2 2 3 6 5 2" xfId="25113"/>
    <cellStyle name="Процентный 2 2 2 3 6 6" xfId="16921"/>
    <cellStyle name="Процентный 2 2 2 3 7" xfId="1049"/>
    <cellStyle name="Процентный 2 2 2 3 7 2" xfId="3097"/>
    <cellStyle name="Процентный 2 2 2 3 7 2 2" xfId="7193"/>
    <cellStyle name="Процентный 2 2 2 3 7 2 2 2" xfId="15385"/>
    <cellStyle name="Процентный 2 2 2 3 7 2 2 2 2" xfId="31769"/>
    <cellStyle name="Процентный 2 2 2 3 7 2 2 3" xfId="23577"/>
    <cellStyle name="Процентный 2 2 2 3 7 2 3" xfId="11289"/>
    <cellStyle name="Процентный 2 2 2 3 7 2 3 2" xfId="27673"/>
    <cellStyle name="Процентный 2 2 2 3 7 2 4" xfId="19481"/>
    <cellStyle name="Процентный 2 2 2 3 7 3" xfId="5145"/>
    <cellStyle name="Процентный 2 2 2 3 7 3 2" xfId="13337"/>
    <cellStyle name="Процентный 2 2 2 3 7 3 2 2" xfId="29721"/>
    <cellStyle name="Процентный 2 2 2 3 7 3 3" xfId="21529"/>
    <cellStyle name="Процентный 2 2 2 3 7 4" xfId="9241"/>
    <cellStyle name="Процентный 2 2 2 3 7 4 2" xfId="25625"/>
    <cellStyle name="Процентный 2 2 2 3 7 5" xfId="17433"/>
    <cellStyle name="Процентный 2 2 2 3 8" xfId="2073"/>
    <cellStyle name="Процентный 2 2 2 3 8 2" xfId="6169"/>
    <cellStyle name="Процентный 2 2 2 3 8 2 2" xfId="14361"/>
    <cellStyle name="Процентный 2 2 2 3 8 2 2 2" xfId="30745"/>
    <cellStyle name="Процентный 2 2 2 3 8 2 3" xfId="22553"/>
    <cellStyle name="Процентный 2 2 2 3 8 3" xfId="10265"/>
    <cellStyle name="Процентный 2 2 2 3 8 3 2" xfId="26649"/>
    <cellStyle name="Процентный 2 2 2 3 8 4" xfId="18457"/>
    <cellStyle name="Процентный 2 2 2 3 9" xfId="4121"/>
    <cellStyle name="Процентный 2 2 2 3 9 2" xfId="12313"/>
    <cellStyle name="Процентный 2 2 2 3 9 2 2" xfId="28697"/>
    <cellStyle name="Процентный 2 2 2 3 9 3" xfId="20505"/>
    <cellStyle name="Процентный 2 2 2 4" xfId="41"/>
    <cellStyle name="Процентный 2 2 2 4 10" xfId="16425"/>
    <cellStyle name="Процентный 2 2 2 4 2" xfId="105"/>
    <cellStyle name="Процентный 2 2 2 4 2 2" xfId="233"/>
    <cellStyle name="Процентный 2 2 2 4 2 2 2" xfId="489"/>
    <cellStyle name="Процентный 2 2 2 4 2 2 2 2" xfId="1001"/>
    <cellStyle name="Процентный 2 2 2 4 2 2 2 2 2" xfId="2025"/>
    <cellStyle name="Процентный 2 2 2 4 2 2 2 2 2 2" xfId="4073"/>
    <cellStyle name="Процентный 2 2 2 4 2 2 2 2 2 2 2" xfId="8169"/>
    <cellStyle name="Процентный 2 2 2 4 2 2 2 2 2 2 2 2" xfId="16361"/>
    <cellStyle name="Процентный 2 2 2 4 2 2 2 2 2 2 2 2 2" xfId="32745"/>
    <cellStyle name="Процентный 2 2 2 4 2 2 2 2 2 2 2 3" xfId="24553"/>
    <cellStyle name="Процентный 2 2 2 4 2 2 2 2 2 2 3" xfId="12265"/>
    <cellStyle name="Процентный 2 2 2 4 2 2 2 2 2 2 3 2" xfId="28649"/>
    <cellStyle name="Процентный 2 2 2 4 2 2 2 2 2 2 4" xfId="20457"/>
    <cellStyle name="Процентный 2 2 2 4 2 2 2 2 2 3" xfId="6121"/>
    <cellStyle name="Процентный 2 2 2 4 2 2 2 2 2 3 2" xfId="14313"/>
    <cellStyle name="Процентный 2 2 2 4 2 2 2 2 2 3 2 2" xfId="30697"/>
    <cellStyle name="Процентный 2 2 2 4 2 2 2 2 2 3 3" xfId="22505"/>
    <cellStyle name="Процентный 2 2 2 4 2 2 2 2 2 4" xfId="10217"/>
    <cellStyle name="Процентный 2 2 2 4 2 2 2 2 2 4 2" xfId="26601"/>
    <cellStyle name="Процентный 2 2 2 4 2 2 2 2 2 5" xfId="18409"/>
    <cellStyle name="Процентный 2 2 2 4 2 2 2 2 3" xfId="3049"/>
    <cellStyle name="Процентный 2 2 2 4 2 2 2 2 3 2" xfId="7145"/>
    <cellStyle name="Процентный 2 2 2 4 2 2 2 2 3 2 2" xfId="15337"/>
    <cellStyle name="Процентный 2 2 2 4 2 2 2 2 3 2 2 2" xfId="31721"/>
    <cellStyle name="Процентный 2 2 2 4 2 2 2 2 3 2 3" xfId="23529"/>
    <cellStyle name="Процентный 2 2 2 4 2 2 2 2 3 3" xfId="11241"/>
    <cellStyle name="Процентный 2 2 2 4 2 2 2 2 3 3 2" xfId="27625"/>
    <cellStyle name="Процентный 2 2 2 4 2 2 2 2 3 4" xfId="19433"/>
    <cellStyle name="Процентный 2 2 2 4 2 2 2 2 4" xfId="5097"/>
    <cellStyle name="Процентный 2 2 2 4 2 2 2 2 4 2" xfId="13289"/>
    <cellStyle name="Процентный 2 2 2 4 2 2 2 2 4 2 2" xfId="29673"/>
    <cellStyle name="Процентный 2 2 2 4 2 2 2 2 4 3" xfId="21481"/>
    <cellStyle name="Процентный 2 2 2 4 2 2 2 2 5" xfId="9193"/>
    <cellStyle name="Процентный 2 2 2 4 2 2 2 2 5 2" xfId="25577"/>
    <cellStyle name="Процентный 2 2 2 4 2 2 2 2 6" xfId="17385"/>
    <cellStyle name="Процентный 2 2 2 4 2 2 2 3" xfId="1513"/>
    <cellStyle name="Процентный 2 2 2 4 2 2 2 3 2" xfId="3561"/>
    <cellStyle name="Процентный 2 2 2 4 2 2 2 3 2 2" xfId="7657"/>
    <cellStyle name="Процентный 2 2 2 4 2 2 2 3 2 2 2" xfId="15849"/>
    <cellStyle name="Процентный 2 2 2 4 2 2 2 3 2 2 2 2" xfId="32233"/>
    <cellStyle name="Процентный 2 2 2 4 2 2 2 3 2 2 3" xfId="24041"/>
    <cellStyle name="Процентный 2 2 2 4 2 2 2 3 2 3" xfId="11753"/>
    <cellStyle name="Процентный 2 2 2 4 2 2 2 3 2 3 2" xfId="28137"/>
    <cellStyle name="Процентный 2 2 2 4 2 2 2 3 2 4" xfId="19945"/>
    <cellStyle name="Процентный 2 2 2 4 2 2 2 3 3" xfId="5609"/>
    <cellStyle name="Процентный 2 2 2 4 2 2 2 3 3 2" xfId="13801"/>
    <cellStyle name="Процентный 2 2 2 4 2 2 2 3 3 2 2" xfId="30185"/>
    <cellStyle name="Процентный 2 2 2 4 2 2 2 3 3 3" xfId="21993"/>
    <cellStyle name="Процентный 2 2 2 4 2 2 2 3 4" xfId="9705"/>
    <cellStyle name="Процентный 2 2 2 4 2 2 2 3 4 2" xfId="26089"/>
    <cellStyle name="Процентный 2 2 2 4 2 2 2 3 5" xfId="17897"/>
    <cellStyle name="Процентный 2 2 2 4 2 2 2 4" xfId="2537"/>
    <cellStyle name="Процентный 2 2 2 4 2 2 2 4 2" xfId="6633"/>
    <cellStyle name="Процентный 2 2 2 4 2 2 2 4 2 2" xfId="14825"/>
    <cellStyle name="Процентный 2 2 2 4 2 2 2 4 2 2 2" xfId="31209"/>
    <cellStyle name="Процентный 2 2 2 4 2 2 2 4 2 3" xfId="23017"/>
    <cellStyle name="Процентный 2 2 2 4 2 2 2 4 3" xfId="10729"/>
    <cellStyle name="Процентный 2 2 2 4 2 2 2 4 3 2" xfId="27113"/>
    <cellStyle name="Процентный 2 2 2 4 2 2 2 4 4" xfId="18921"/>
    <cellStyle name="Процентный 2 2 2 4 2 2 2 5" xfId="4585"/>
    <cellStyle name="Процентный 2 2 2 4 2 2 2 5 2" xfId="12777"/>
    <cellStyle name="Процентный 2 2 2 4 2 2 2 5 2 2" xfId="29161"/>
    <cellStyle name="Процентный 2 2 2 4 2 2 2 5 3" xfId="20969"/>
    <cellStyle name="Процентный 2 2 2 4 2 2 2 6" xfId="8681"/>
    <cellStyle name="Процентный 2 2 2 4 2 2 2 6 2" xfId="25065"/>
    <cellStyle name="Процентный 2 2 2 4 2 2 2 7" xfId="16873"/>
    <cellStyle name="Процентный 2 2 2 4 2 2 3" xfId="745"/>
    <cellStyle name="Процентный 2 2 2 4 2 2 3 2" xfId="1769"/>
    <cellStyle name="Процентный 2 2 2 4 2 2 3 2 2" xfId="3817"/>
    <cellStyle name="Процентный 2 2 2 4 2 2 3 2 2 2" xfId="7913"/>
    <cellStyle name="Процентный 2 2 2 4 2 2 3 2 2 2 2" xfId="16105"/>
    <cellStyle name="Процентный 2 2 2 4 2 2 3 2 2 2 2 2" xfId="32489"/>
    <cellStyle name="Процентный 2 2 2 4 2 2 3 2 2 2 3" xfId="24297"/>
    <cellStyle name="Процентный 2 2 2 4 2 2 3 2 2 3" xfId="12009"/>
    <cellStyle name="Процентный 2 2 2 4 2 2 3 2 2 3 2" xfId="28393"/>
    <cellStyle name="Процентный 2 2 2 4 2 2 3 2 2 4" xfId="20201"/>
    <cellStyle name="Процентный 2 2 2 4 2 2 3 2 3" xfId="5865"/>
    <cellStyle name="Процентный 2 2 2 4 2 2 3 2 3 2" xfId="14057"/>
    <cellStyle name="Процентный 2 2 2 4 2 2 3 2 3 2 2" xfId="30441"/>
    <cellStyle name="Процентный 2 2 2 4 2 2 3 2 3 3" xfId="22249"/>
    <cellStyle name="Процентный 2 2 2 4 2 2 3 2 4" xfId="9961"/>
    <cellStyle name="Процентный 2 2 2 4 2 2 3 2 4 2" xfId="26345"/>
    <cellStyle name="Процентный 2 2 2 4 2 2 3 2 5" xfId="18153"/>
    <cellStyle name="Процентный 2 2 2 4 2 2 3 3" xfId="2793"/>
    <cellStyle name="Процентный 2 2 2 4 2 2 3 3 2" xfId="6889"/>
    <cellStyle name="Процентный 2 2 2 4 2 2 3 3 2 2" xfId="15081"/>
    <cellStyle name="Процентный 2 2 2 4 2 2 3 3 2 2 2" xfId="31465"/>
    <cellStyle name="Процентный 2 2 2 4 2 2 3 3 2 3" xfId="23273"/>
    <cellStyle name="Процентный 2 2 2 4 2 2 3 3 3" xfId="10985"/>
    <cellStyle name="Процентный 2 2 2 4 2 2 3 3 3 2" xfId="27369"/>
    <cellStyle name="Процентный 2 2 2 4 2 2 3 3 4" xfId="19177"/>
    <cellStyle name="Процентный 2 2 2 4 2 2 3 4" xfId="4841"/>
    <cellStyle name="Процентный 2 2 2 4 2 2 3 4 2" xfId="13033"/>
    <cellStyle name="Процентный 2 2 2 4 2 2 3 4 2 2" xfId="29417"/>
    <cellStyle name="Процентный 2 2 2 4 2 2 3 4 3" xfId="21225"/>
    <cellStyle name="Процентный 2 2 2 4 2 2 3 5" xfId="8937"/>
    <cellStyle name="Процентный 2 2 2 4 2 2 3 5 2" xfId="25321"/>
    <cellStyle name="Процентный 2 2 2 4 2 2 3 6" xfId="17129"/>
    <cellStyle name="Процентный 2 2 2 4 2 2 4" xfId="1257"/>
    <cellStyle name="Процентный 2 2 2 4 2 2 4 2" xfId="3305"/>
    <cellStyle name="Процентный 2 2 2 4 2 2 4 2 2" xfId="7401"/>
    <cellStyle name="Процентный 2 2 2 4 2 2 4 2 2 2" xfId="15593"/>
    <cellStyle name="Процентный 2 2 2 4 2 2 4 2 2 2 2" xfId="31977"/>
    <cellStyle name="Процентный 2 2 2 4 2 2 4 2 2 3" xfId="23785"/>
    <cellStyle name="Процентный 2 2 2 4 2 2 4 2 3" xfId="11497"/>
    <cellStyle name="Процентный 2 2 2 4 2 2 4 2 3 2" xfId="27881"/>
    <cellStyle name="Процентный 2 2 2 4 2 2 4 2 4" xfId="19689"/>
    <cellStyle name="Процентный 2 2 2 4 2 2 4 3" xfId="5353"/>
    <cellStyle name="Процентный 2 2 2 4 2 2 4 3 2" xfId="13545"/>
    <cellStyle name="Процентный 2 2 2 4 2 2 4 3 2 2" xfId="29929"/>
    <cellStyle name="Процентный 2 2 2 4 2 2 4 3 3" xfId="21737"/>
    <cellStyle name="Процентный 2 2 2 4 2 2 4 4" xfId="9449"/>
    <cellStyle name="Процентный 2 2 2 4 2 2 4 4 2" xfId="25833"/>
    <cellStyle name="Процентный 2 2 2 4 2 2 4 5" xfId="17641"/>
    <cellStyle name="Процентный 2 2 2 4 2 2 5" xfId="2281"/>
    <cellStyle name="Процентный 2 2 2 4 2 2 5 2" xfId="6377"/>
    <cellStyle name="Процентный 2 2 2 4 2 2 5 2 2" xfId="14569"/>
    <cellStyle name="Процентный 2 2 2 4 2 2 5 2 2 2" xfId="30953"/>
    <cellStyle name="Процентный 2 2 2 4 2 2 5 2 3" xfId="22761"/>
    <cellStyle name="Процентный 2 2 2 4 2 2 5 3" xfId="10473"/>
    <cellStyle name="Процентный 2 2 2 4 2 2 5 3 2" xfId="26857"/>
    <cellStyle name="Процентный 2 2 2 4 2 2 5 4" xfId="18665"/>
    <cellStyle name="Процентный 2 2 2 4 2 2 6" xfId="4329"/>
    <cellStyle name="Процентный 2 2 2 4 2 2 6 2" xfId="12521"/>
    <cellStyle name="Процентный 2 2 2 4 2 2 6 2 2" xfId="28905"/>
    <cellStyle name="Процентный 2 2 2 4 2 2 6 3" xfId="20713"/>
    <cellStyle name="Процентный 2 2 2 4 2 2 7" xfId="8425"/>
    <cellStyle name="Процентный 2 2 2 4 2 2 7 2" xfId="24809"/>
    <cellStyle name="Процентный 2 2 2 4 2 2 8" xfId="16617"/>
    <cellStyle name="Процентный 2 2 2 4 2 3" xfId="361"/>
    <cellStyle name="Процентный 2 2 2 4 2 3 2" xfId="873"/>
    <cellStyle name="Процентный 2 2 2 4 2 3 2 2" xfId="1897"/>
    <cellStyle name="Процентный 2 2 2 4 2 3 2 2 2" xfId="3945"/>
    <cellStyle name="Процентный 2 2 2 4 2 3 2 2 2 2" xfId="8041"/>
    <cellStyle name="Процентный 2 2 2 4 2 3 2 2 2 2 2" xfId="16233"/>
    <cellStyle name="Процентный 2 2 2 4 2 3 2 2 2 2 2 2" xfId="32617"/>
    <cellStyle name="Процентный 2 2 2 4 2 3 2 2 2 2 3" xfId="24425"/>
    <cellStyle name="Процентный 2 2 2 4 2 3 2 2 2 3" xfId="12137"/>
    <cellStyle name="Процентный 2 2 2 4 2 3 2 2 2 3 2" xfId="28521"/>
    <cellStyle name="Процентный 2 2 2 4 2 3 2 2 2 4" xfId="20329"/>
    <cellStyle name="Процентный 2 2 2 4 2 3 2 2 3" xfId="5993"/>
    <cellStyle name="Процентный 2 2 2 4 2 3 2 2 3 2" xfId="14185"/>
    <cellStyle name="Процентный 2 2 2 4 2 3 2 2 3 2 2" xfId="30569"/>
    <cellStyle name="Процентный 2 2 2 4 2 3 2 2 3 3" xfId="22377"/>
    <cellStyle name="Процентный 2 2 2 4 2 3 2 2 4" xfId="10089"/>
    <cellStyle name="Процентный 2 2 2 4 2 3 2 2 4 2" xfId="26473"/>
    <cellStyle name="Процентный 2 2 2 4 2 3 2 2 5" xfId="18281"/>
    <cellStyle name="Процентный 2 2 2 4 2 3 2 3" xfId="2921"/>
    <cellStyle name="Процентный 2 2 2 4 2 3 2 3 2" xfId="7017"/>
    <cellStyle name="Процентный 2 2 2 4 2 3 2 3 2 2" xfId="15209"/>
    <cellStyle name="Процентный 2 2 2 4 2 3 2 3 2 2 2" xfId="31593"/>
    <cellStyle name="Процентный 2 2 2 4 2 3 2 3 2 3" xfId="23401"/>
    <cellStyle name="Процентный 2 2 2 4 2 3 2 3 3" xfId="11113"/>
    <cellStyle name="Процентный 2 2 2 4 2 3 2 3 3 2" xfId="27497"/>
    <cellStyle name="Процентный 2 2 2 4 2 3 2 3 4" xfId="19305"/>
    <cellStyle name="Процентный 2 2 2 4 2 3 2 4" xfId="4969"/>
    <cellStyle name="Процентный 2 2 2 4 2 3 2 4 2" xfId="13161"/>
    <cellStyle name="Процентный 2 2 2 4 2 3 2 4 2 2" xfId="29545"/>
    <cellStyle name="Процентный 2 2 2 4 2 3 2 4 3" xfId="21353"/>
    <cellStyle name="Процентный 2 2 2 4 2 3 2 5" xfId="9065"/>
    <cellStyle name="Процентный 2 2 2 4 2 3 2 5 2" xfId="25449"/>
    <cellStyle name="Процентный 2 2 2 4 2 3 2 6" xfId="17257"/>
    <cellStyle name="Процентный 2 2 2 4 2 3 3" xfId="1385"/>
    <cellStyle name="Процентный 2 2 2 4 2 3 3 2" xfId="3433"/>
    <cellStyle name="Процентный 2 2 2 4 2 3 3 2 2" xfId="7529"/>
    <cellStyle name="Процентный 2 2 2 4 2 3 3 2 2 2" xfId="15721"/>
    <cellStyle name="Процентный 2 2 2 4 2 3 3 2 2 2 2" xfId="32105"/>
    <cellStyle name="Процентный 2 2 2 4 2 3 3 2 2 3" xfId="23913"/>
    <cellStyle name="Процентный 2 2 2 4 2 3 3 2 3" xfId="11625"/>
    <cellStyle name="Процентный 2 2 2 4 2 3 3 2 3 2" xfId="28009"/>
    <cellStyle name="Процентный 2 2 2 4 2 3 3 2 4" xfId="19817"/>
    <cellStyle name="Процентный 2 2 2 4 2 3 3 3" xfId="5481"/>
    <cellStyle name="Процентный 2 2 2 4 2 3 3 3 2" xfId="13673"/>
    <cellStyle name="Процентный 2 2 2 4 2 3 3 3 2 2" xfId="30057"/>
    <cellStyle name="Процентный 2 2 2 4 2 3 3 3 3" xfId="21865"/>
    <cellStyle name="Процентный 2 2 2 4 2 3 3 4" xfId="9577"/>
    <cellStyle name="Процентный 2 2 2 4 2 3 3 4 2" xfId="25961"/>
    <cellStyle name="Процентный 2 2 2 4 2 3 3 5" xfId="17769"/>
    <cellStyle name="Процентный 2 2 2 4 2 3 4" xfId="2409"/>
    <cellStyle name="Процентный 2 2 2 4 2 3 4 2" xfId="6505"/>
    <cellStyle name="Процентный 2 2 2 4 2 3 4 2 2" xfId="14697"/>
    <cellStyle name="Процентный 2 2 2 4 2 3 4 2 2 2" xfId="31081"/>
    <cellStyle name="Процентный 2 2 2 4 2 3 4 2 3" xfId="22889"/>
    <cellStyle name="Процентный 2 2 2 4 2 3 4 3" xfId="10601"/>
    <cellStyle name="Процентный 2 2 2 4 2 3 4 3 2" xfId="26985"/>
    <cellStyle name="Процентный 2 2 2 4 2 3 4 4" xfId="18793"/>
    <cellStyle name="Процентный 2 2 2 4 2 3 5" xfId="4457"/>
    <cellStyle name="Процентный 2 2 2 4 2 3 5 2" xfId="12649"/>
    <cellStyle name="Процентный 2 2 2 4 2 3 5 2 2" xfId="29033"/>
    <cellStyle name="Процентный 2 2 2 4 2 3 5 3" xfId="20841"/>
    <cellStyle name="Процентный 2 2 2 4 2 3 6" xfId="8553"/>
    <cellStyle name="Процентный 2 2 2 4 2 3 6 2" xfId="24937"/>
    <cellStyle name="Процентный 2 2 2 4 2 3 7" xfId="16745"/>
    <cellStyle name="Процентный 2 2 2 4 2 4" xfId="617"/>
    <cellStyle name="Процентный 2 2 2 4 2 4 2" xfId="1641"/>
    <cellStyle name="Процентный 2 2 2 4 2 4 2 2" xfId="3689"/>
    <cellStyle name="Процентный 2 2 2 4 2 4 2 2 2" xfId="7785"/>
    <cellStyle name="Процентный 2 2 2 4 2 4 2 2 2 2" xfId="15977"/>
    <cellStyle name="Процентный 2 2 2 4 2 4 2 2 2 2 2" xfId="32361"/>
    <cellStyle name="Процентный 2 2 2 4 2 4 2 2 2 3" xfId="24169"/>
    <cellStyle name="Процентный 2 2 2 4 2 4 2 2 3" xfId="11881"/>
    <cellStyle name="Процентный 2 2 2 4 2 4 2 2 3 2" xfId="28265"/>
    <cellStyle name="Процентный 2 2 2 4 2 4 2 2 4" xfId="20073"/>
    <cellStyle name="Процентный 2 2 2 4 2 4 2 3" xfId="5737"/>
    <cellStyle name="Процентный 2 2 2 4 2 4 2 3 2" xfId="13929"/>
    <cellStyle name="Процентный 2 2 2 4 2 4 2 3 2 2" xfId="30313"/>
    <cellStyle name="Процентный 2 2 2 4 2 4 2 3 3" xfId="22121"/>
    <cellStyle name="Процентный 2 2 2 4 2 4 2 4" xfId="9833"/>
    <cellStyle name="Процентный 2 2 2 4 2 4 2 4 2" xfId="26217"/>
    <cellStyle name="Процентный 2 2 2 4 2 4 2 5" xfId="18025"/>
    <cellStyle name="Процентный 2 2 2 4 2 4 3" xfId="2665"/>
    <cellStyle name="Процентный 2 2 2 4 2 4 3 2" xfId="6761"/>
    <cellStyle name="Процентный 2 2 2 4 2 4 3 2 2" xfId="14953"/>
    <cellStyle name="Процентный 2 2 2 4 2 4 3 2 2 2" xfId="31337"/>
    <cellStyle name="Процентный 2 2 2 4 2 4 3 2 3" xfId="23145"/>
    <cellStyle name="Процентный 2 2 2 4 2 4 3 3" xfId="10857"/>
    <cellStyle name="Процентный 2 2 2 4 2 4 3 3 2" xfId="27241"/>
    <cellStyle name="Процентный 2 2 2 4 2 4 3 4" xfId="19049"/>
    <cellStyle name="Процентный 2 2 2 4 2 4 4" xfId="4713"/>
    <cellStyle name="Процентный 2 2 2 4 2 4 4 2" xfId="12905"/>
    <cellStyle name="Процентный 2 2 2 4 2 4 4 2 2" xfId="29289"/>
    <cellStyle name="Процентный 2 2 2 4 2 4 4 3" xfId="21097"/>
    <cellStyle name="Процентный 2 2 2 4 2 4 5" xfId="8809"/>
    <cellStyle name="Процентный 2 2 2 4 2 4 5 2" xfId="25193"/>
    <cellStyle name="Процентный 2 2 2 4 2 4 6" xfId="17001"/>
    <cellStyle name="Процентный 2 2 2 4 2 5" xfId="1129"/>
    <cellStyle name="Процентный 2 2 2 4 2 5 2" xfId="3177"/>
    <cellStyle name="Процентный 2 2 2 4 2 5 2 2" xfId="7273"/>
    <cellStyle name="Процентный 2 2 2 4 2 5 2 2 2" xfId="15465"/>
    <cellStyle name="Процентный 2 2 2 4 2 5 2 2 2 2" xfId="31849"/>
    <cellStyle name="Процентный 2 2 2 4 2 5 2 2 3" xfId="23657"/>
    <cellStyle name="Процентный 2 2 2 4 2 5 2 3" xfId="11369"/>
    <cellStyle name="Процентный 2 2 2 4 2 5 2 3 2" xfId="27753"/>
    <cellStyle name="Процентный 2 2 2 4 2 5 2 4" xfId="19561"/>
    <cellStyle name="Процентный 2 2 2 4 2 5 3" xfId="5225"/>
    <cellStyle name="Процентный 2 2 2 4 2 5 3 2" xfId="13417"/>
    <cellStyle name="Процентный 2 2 2 4 2 5 3 2 2" xfId="29801"/>
    <cellStyle name="Процентный 2 2 2 4 2 5 3 3" xfId="21609"/>
    <cellStyle name="Процентный 2 2 2 4 2 5 4" xfId="9321"/>
    <cellStyle name="Процентный 2 2 2 4 2 5 4 2" xfId="25705"/>
    <cellStyle name="Процентный 2 2 2 4 2 5 5" xfId="17513"/>
    <cellStyle name="Процентный 2 2 2 4 2 6" xfId="2153"/>
    <cellStyle name="Процентный 2 2 2 4 2 6 2" xfId="6249"/>
    <cellStyle name="Процентный 2 2 2 4 2 6 2 2" xfId="14441"/>
    <cellStyle name="Процентный 2 2 2 4 2 6 2 2 2" xfId="30825"/>
    <cellStyle name="Процентный 2 2 2 4 2 6 2 3" xfId="22633"/>
    <cellStyle name="Процентный 2 2 2 4 2 6 3" xfId="10345"/>
    <cellStyle name="Процентный 2 2 2 4 2 6 3 2" xfId="26729"/>
    <cellStyle name="Процентный 2 2 2 4 2 6 4" xfId="18537"/>
    <cellStyle name="Процентный 2 2 2 4 2 7" xfId="4201"/>
    <cellStyle name="Процентный 2 2 2 4 2 7 2" xfId="12393"/>
    <cellStyle name="Процентный 2 2 2 4 2 7 2 2" xfId="28777"/>
    <cellStyle name="Процентный 2 2 2 4 2 7 3" xfId="20585"/>
    <cellStyle name="Процентный 2 2 2 4 2 8" xfId="8297"/>
    <cellStyle name="Процентный 2 2 2 4 2 8 2" xfId="24681"/>
    <cellStyle name="Процентный 2 2 2 4 2 9" xfId="16489"/>
    <cellStyle name="Процентный 2 2 2 4 3" xfId="169"/>
    <cellStyle name="Процентный 2 2 2 4 3 2" xfId="425"/>
    <cellStyle name="Процентный 2 2 2 4 3 2 2" xfId="937"/>
    <cellStyle name="Процентный 2 2 2 4 3 2 2 2" xfId="1961"/>
    <cellStyle name="Процентный 2 2 2 4 3 2 2 2 2" xfId="4009"/>
    <cellStyle name="Процентный 2 2 2 4 3 2 2 2 2 2" xfId="8105"/>
    <cellStyle name="Процентный 2 2 2 4 3 2 2 2 2 2 2" xfId="16297"/>
    <cellStyle name="Процентный 2 2 2 4 3 2 2 2 2 2 2 2" xfId="32681"/>
    <cellStyle name="Процентный 2 2 2 4 3 2 2 2 2 2 3" xfId="24489"/>
    <cellStyle name="Процентный 2 2 2 4 3 2 2 2 2 3" xfId="12201"/>
    <cellStyle name="Процентный 2 2 2 4 3 2 2 2 2 3 2" xfId="28585"/>
    <cellStyle name="Процентный 2 2 2 4 3 2 2 2 2 4" xfId="20393"/>
    <cellStyle name="Процентный 2 2 2 4 3 2 2 2 3" xfId="6057"/>
    <cellStyle name="Процентный 2 2 2 4 3 2 2 2 3 2" xfId="14249"/>
    <cellStyle name="Процентный 2 2 2 4 3 2 2 2 3 2 2" xfId="30633"/>
    <cellStyle name="Процентный 2 2 2 4 3 2 2 2 3 3" xfId="22441"/>
    <cellStyle name="Процентный 2 2 2 4 3 2 2 2 4" xfId="10153"/>
    <cellStyle name="Процентный 2 2 2 4 3 2 2 2 4 2" xfId="26537"/>
    <cellStyle name="Процентный 2 2 2 4 3 2 2 2 5" xfId="18345"/>
    <cellStyle name="Процентный 2 2 2 4 3 2 2 3" xfId="2985"/>
    <cellStyle name="Процентный 2 2 2 4 3 2 2 3 2" xfId="7081"/>
    <cellStyle name="Процентный 2 2 2 4 3 2 2 3 2 2" xfId="15273"/>
    <cellStyle name="Процентный 2 2 2 4 3 2 2 3 2 2 2" xfId="31657"/>
    <cellStyle name="Процентный 2 2 2 4 3 2 2 3 2 3" xfId="23465"/>
    <cellStyle name="Процентный 2 2 2 4 3 2 2 3 3" xfId="11177"/>
    <cellStyle name="Процентный 2 2 2 4 3 2 2 3 3 2" xfId="27561"/>
    <cellStyle name="Процентный 2 2 2 4 3 2 2 3 4" xfId="19369"/>
    <cellStyle name="Процентный 2 2 2 4 3 2 2 4" xfId="5033"/>
    <cellStyle name="Процентный 2 2 2 4 3 2 2 4 2" xfId="13225"/>
    <cellStyle name="Процентный 2 2 2 4 3 2 2 4 2 2" xfId="29609"/>
    <cellStyle name="Процентный 2 2 2 4 3 2 2 4 3" xfId="21417"/>
    <cellStyle name="Процентный 2 2 2 4 3 2 2 5" xfId="9129"/>
    <cellStyle name="Процентный 2 2 2 4 3 2 2 5 2" xfId="25513"/>
    <cellStyle name="Процентный 2 2 2 4 3 2 2 6" xfId="17321"/>
    <cellStyle name="Процентный 2 2 2 4 3 2 3" xfId="1449"/>
    <cellStyle name="Процентный 2 2 2 4 3 2 3 2" xf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ный 2 2 2 4 3 2 3 2 2 3" xfId="23977"/>
    <cellStyle name="Процентный 2 2 2 4 3 2 3 2 3" xfId="11689"/>
    <cellStyle name="Процентный 2 2 2 4 3 2 3 2 3 2" xfId="28073"/>
    <cellStyle name="Процентный 2 2 2 4 3 2 3 2 4" xfId="19881"/>
    <cellStyle name="Процентный 2 2 2 4 3 2 3 3" xfId="5545"/>
    <cellStyle name="Процентный 2 2 2 4 3 2 3 3 2" xfId="13737"/>
    <cellStyle name="Процентный 2 2 2 4 3 2 3 3 2 2" xfId="30121"/>
    <cellStyle name="Процентный 2 2 2 4 3 2 3 3 3" xfId="21929"/>
    <cellStyle name="Процентный 2 2 2 4 3 2 3 4" xfId="9641"/>
    <cellStyle name="Процентный 2 2 2 4 3 2 3 4 2" xfId="26025"/>
    <cellStyle name="Процентный 2 2 2 4 3 2 3 5" xfId="17833"/>
    <cellStyle name="Процентный 2 2 2 4 3 2 4" xfId="2473"/>
    <cellStyle name="Процентный 2 2 2 4 3 2 4 2" xfId="6569"/>
    <cellStyle name="Процентный 2 2 2 4 3 2 4 2 2" xfId="14761"/>
    <cellStyle name="Процентный 2 2 2 4 3 2 4 2 2 2" xfId="31145"/>
    <cellStyle name="Процентный 2 2 2 4 3 2 4 2 3" xfId="22953"/>
    <cellStyle name="Процентный 2 2 2 4 3 2 4 3" xfId="10665"/>
    <cellStyle name="Процентный 2 2 2 4 3 2 4 3 2" xfId="27049"/>
    <cellStyle name="Процентный 2 2 2 4 3 2 4 4" xfId="18857"/>
    <cellStyle name="Процентный 2 2 2 4 3 2 5" xfId="4521"/>
    <cellStyle name="Процентный 2 2 2 4 3 2 5 2" xfId="12713"/>
    <cellStyle name="Процентный 2 2 2 4 3 2 5 2 2" xfId="29097"/>
    <cellStyle name="Процентный 2 2 2 4 3 2 5 3" xfId="20905"/>
    <cellStyle name="Процентный 2 2 2 4 3 2 6" xfId="8617"/>
    <cellStyle name="Процентный 2 2 2 4 3 2 6 2" xfId="25001"/>
    <cellStyle name="Процентный 2 2 2 4 3 2 7" xfId="16809"/>
    <cellStyle name="Процентный 2 2 2 4 3 3" xfId="681"/>
    <cellStyle name="Процентный 2 2 2 4 3 3 2" xfId="1705"/>
    <cellStyle name="Процентный 2 2 2 4 3 3 2 2" xfId="3753"/>
    <cellStyle name="Процентный 2 2 2 4 3 3 2 2 2" xfId="7849"/>
    <cellStyle name="Процентный 2 2 2 4 3 3 2 2 2 2" xfId="16041"/>
    <cellStyle name="Процентный 2 2 2 4 3 3 2 2 2 2 2" xfId="32425"/>
    <cellStyle name="Процентный 2 2 2 4 3 3 2 2 2 3" xfId="24233"/>
    <cellStyle name="Процентный 2 2 2 4 3 3 2 2 3" xfId="11945"/>
    <cellStyle name="Процентный 2 2 2 4 3 3 2 2 3 2" xfId="28329"/>
    <cellStyle name="Процентный 2 2 2 4 3 3 2 2 4" xfId="20137"/>
    <cellStyle name="Процентный 2 2 2 4 3 3 2 3" xfId="5801"/>
    <cellStyle name="Процентный 2 2 2 4 3 3 2 3 2" xfId="13993"/>
    <cellStyle name="Процентный 2 2 2 4 3 3 2 3 2 2" xfId="30377"/>
    <cellStyle name="Процентный 2 2 2 4 3 3 2 3 3" xfId="22185"/>
    <cellStyle name="Процентный 2 2 2 4 3 3 2 4" xfId="9897"/>
    <cellStyle name="Процентный 2 2 2 4 3 3 2 4 2" xfId="26281"/>
    <cellStyle name="Процентный 2 2 2 4 3 3 2 5" xfId="18089"/>
    <cellStyle name="Процентный 2 2 2 4 3 3 3" xfId="2729"/>
    <cellStyle name="Процентный 2 2 2 4 3 3 3 2" xfId="6825"/>
    <cellStyle name="Процентный 2 2 2 4 3 3 3 2 2" xfId="15017"/>
    <cellStyle name="Процентный 2 2 2 4 3 3 3 2 2 2" xfId="31401"/>
    <cellStyle name="Процентный 2 2 2 4 3 3 3 2 3" xfId="23209"/>
    <cellStyle name="Процентный 2 2 2 4 3 3 3 3" xfId="10921"/>
    <cellStyle name="Процентный 2 2 2 4 3 3 3 3 2" xfId="27305"/>
    <cellStyle name="Процентный 2 2 2 4 3 3 3 4" xfId="19113"/>
    <cellStyle name="Процентный 2 2 2 4 3 3 4" xfId="4777"/>
    <cellStyle name="Процентный 2 2 2 4 3 3 4 2" xfId="12969"/>
    <cellStyle name="Процентный 2 2 2 4 3 3 4 2 2" xfId="29353"/>
    <cellStyle name="Процентный 2 2 2 4 3 3 4 3" xfId="21161"/>
    <cellStyle name="Процентный 2 2 2 4 3 3 5" xfId="8873"/>
    <cellStyle name="Процентный 2 2 2 4 3 3 5 2" xfId="25257"/>
    <cellStyle name="Процентный 2 2 2 4 3 3 6" xfId="17065"/>
    <cellStyle name="Процентный 2 2 2 4 3 4" xfId="1193"/>
    <cellStyle name="Процентный 2 2 2 4 3 4 2" xfId="3241"/>
    <cellStyle name="Процентный 2 2 2 4 3 4 2 2" xfId="7337"/>
    <cellStyle name="Процентный 2 2 2 4 3 4 2 2 2" xfId="15529"/>
    <cellStyle name="Процентный 2 2 2 4 3 4 2 2 2 2" xfId="31913"/>
    <cellStyle name="Процентный 2 2 2 4 3 4 2 2 3" xfId="23721"/>
    <cellStyle name="Процентный 2 2 2 4 3 4 2 3" xfId="11433"/>
    <cellStyle name="Процентный 2 2 2 4 3 4 2 3 2" xfId="27817"/>
    <cellStyle name="Процентный 2 2 2 4 3 4 2 4" xfId="19625"/>
    <cellStyle name="Процентный 2 2 2 4 3 4 3" xfId="5289"/>
    <cellStyle name="Процентный 2 2 2 4 3 4 3 2" xfId="13481"/>
    <cellStyle name="Процентный 2 2 2 4 3 4 3 2 2" xfId="29865"/>
    <cellStyle name="Процентный 2 2 2 4 3 4 3 3" xfId="21673"/>
    <cellStyle name="Процентный 2 2 2 4 3 4 4" xfId="9385"/>
    <cellStyle name="Процентный 2 2 2 4 3 4 4 2" xfId="25769"/>
    <cellStyle name="Процентный 2 2 2 4 3 4 5" xfId="17577"/>
    <cellStyle name="Процентный 2 2 2 4 3 5" xfId="2217"/>
    <cellStyle name="Процентный 2 2 2 4 3 5 2" xfId="6313"/>
    <cellStyle name="Процентный 2 2 2 4 3 5 2 2" xfId="14505"/>
    <cellStyle name="Процентный 2 2 2 4 3 5 2 2 2" xfId="30889"/>
    <cellStyle name="Процентный 2 2 2 4 3 5 2 3" xfId="22697"/>
    <cellStyle name="Процентный 2 2 2 4 3 5 3" xfId="10409"/>
    <cellStyle name="Процентный 2 2 2 4 3 5 3 2" xfId="26793"/>
    <cellStyle name="Процентный 2 2 2 4 3 5 4" xfId="18601"/>
    <cellStyle name="Процентный 2 2 2 4 3 6" xfId="4265"/>
    <cellStyle name="Процентный 2 2 2 4 3 6 2" xfId="12457"/>
    <cellStyle name="Процентный 2 2 2 4 3 6 2 2" xfId="28841"/>
    <cellStyle name="Процентный 2 2 2 4 3 6 3" xfId="20649"/>
    <cellStyle name="Процентный 2 2 2 4 3 7" xfId="8361"/>
    <cellStyle name="Процентный 2 2 2 4 3 7 2" xfId="24745"/>
    <cellStyle name="Процентный 2 2 2 4 3 8" xfId="16553"/>
    <cellStyle name="Процентный 2 2 2 4 4" xfId="297"/>
    <cellStyle name="Процентный 2 2 2 4 4 2" xfId="809"/>
    <cellStyle name="Процентный 2 2 2 4 4 2 2" xfId="1833"/>
    <cellStyle name="Процентный 2 2 2 4 4 2 2 2" xfId="3881"/>
    <cellStyle name="Процентный 2 2 2 4 4 2 2 2 2" xfId="7977"/>
    <cellStyle name="Процентный 2 2 2 4 4 2 2 2 2 2" xfId="16169"/>
    <cellStyle name="Процентный 2 2 2 4 4 2 2 2 2 2 2" xfId="32553"/>
    <cellStyle name="Процентный 2 2 2 4 4 2 2 2 2 3" xfId="24361"/>
    <cellStyle name="Процентный 2 2 2 4 4 2 2 2 3" xfId="12073"/>
    <cellStyle name="Процентный 2 2 2 4 4 2 2 2 3 2" xfId="28457"/>
    <cellStyle name="Процентный 2 2 2 4 4 2 2 2 4" xfId="20265"/>
    <cellStyle name="Процентный 2 2 2 4 4 2 2 3" xfId="5929"/>
    <cellStyle name="Процентный 2 2 2 4 4 2 2 3 2" xfId="14121"/>
    <cellStyle name="Процентный 2 2 2 4 4 2 2 3 2 2" xfId="30505"/>
    <cellStyle name="Процентный 2 2 2 4 4 2 2 3 3" xfId="22313"/>
    <cellStyle name="Процентный 2 2 2 4 4 2 2 4" xfId="10025"/>
    <cellStyle name="Процентный 2 2 2 4 4 2 2 4 2" xfId="26409"/>
    <cellStyle name="Процентный 2 2 2 4 4 2 2 5" xfId="18217"/>
    <cellStyle name="Процентный 2 2 2 4 4 2 3" xfId="2857"/>
    <cellStyle name="Процентный 2 2 2 4 4 2 3 2" xfId="6953"/>
    <cellStyle name="Процентный 2 2 2 4 4 2 3 2 2" xfId="15145"/>
    <cellStyle name="Процентный 2 2 2 4 4 2 3 2 2 2" xfId="31529"/>
    <cellStyle name="Процентный 2 2 2 4 4 2 3 2 3" xfId="23337"/>
    <cellStyle name="Процентный 2 2 2 4 4 2 3 3" xfId="11049"/>
    <cellStyle name="Процентный 2 2 2 4 4 2 3 3 2" xfId="27433"/>
    <cellStyle name="Процентный 2 2 2 4 4 2 3 4" xfId="19241"/>
    <cellStyle name="Процентный 2 2 2 4 4 2 4" xfId="4905"/>
    <cellStyle name="Процентный 2 2 2 4 4 2 4 2" xfId="13097"/>
    <cellStyle name="Процентный 2 2 2 4 4 2 4 2 2" xfId="29481"/>
    <cellStyle name="Процентный 2 2 2 4 4 2 4 3" xfId="21289"/>
    <cellStyle name="Процентный 2 2 2 4 4 2 5" xfId="9001"/>
    <cellStyle name="Процентный 2 2 2 4 4 2 5 2" xfId="25385"/>
    <cellStyle name="Процентный 2 2 2 4 4 2 6" xfId="17193"/>
    <cellStyle name="Процентный 2 2 2 4 4 3" xfId="1321"/>
    <cellStyle name="Процентный 2 2 2 4 4 3 2" xfId="3369"/>
    <cellStyle name="Процентный 2 2 2 4 4 3 2 2" xfId="7465"/>
    <cellStyle name="Процентный 2 2 2 4 4 3 2 2 2" xfId="15657"/>
    <cellStyle name="Процентный 2 2 2 4 4 3 2 2 2 2" xfId="32041"/>
    <cellStyle name="Процентный 2 2 2 4 4 3 2 2 3" xfId="23849"/>
    <cellStyle name="Процентный 2 2 2 4 4 3 2 3" xfId="11561"/>
    <cellStyle name="Процентный 2 2 2 4 4 3 2 3 2" xfId="27945"/>
    <cellStyle name="Процентный 2 2 2 4 4 3 2 4" xfId="19753"/>
    <cellStyle name="Процентный 2 2 2 4 4 3 3" xfId="5417"/>
    <cellStyle name="Процентный 2 2 2 4 4 3 3 2" xfId="13609"/>
    <cellStyle name="Процентный 2 2 2 4 4 3 3 2 2" xfId="29993"/>
    <cellStyle name="Процентный 2 2 2 4 4 3 3 3" xfId="21801"/>
    <cellStyle name="Процентный 2 2 2 4 4 3 4" xfId="9513"/>
    <cellStyle name="Процентный 2 2 2 4 4 3 4 2" xfId="25897"/>
    <cellStyle name="Процентный 2 2 2 4 4 3 5" xfId="17705"/>
    <cellStyle name="Процентный 2 2 2 4 4 4" xfId="2345"/>
    <cellStyle name="Процентный 2 2 2 4 4 4 2" xfId="6441"/>
    <cellStyle name="Процентный 2 2 2 4 4 4 2 2" xfId="14633"/>
    <cellStyle name="Процентный 2 2 2 4 4 4 2 2 2" xfId="31017"/>
    <cellStyle name="Процентный 2 2 2 4 4 4 2 3" xfId="22825"/>
    <cellStyle name="Процентный 2 2 2 4 4 4 3" xfId="10537"/>
    <cellStyle name="Процентный 2 2 2 4 4 4 3 2" xfId="26921"/>
    <cellStyle name="Процентный 2 2 2 4 4 4 4" xfId="18729"/>
    <cellStyle name="Процентный 2 2 2 4 4 5" xfId="4393"/>
    <cellStyle name="Процентный 2 2 2 4 4 5 2" xfId="12585"/>
    <cellStyle name="Процентный 2 2 2 4 4 5 2 2" xfId="28969"/>
    <cellStyle name="Процентный 2 2 2 4 4 5 3" xfId="20777"/>
    <cellStyle name="Процентный 2 2 2 4 4 6" xfId="8489"/>
    <cellStyle name="Процентный 2 2 2 4 4 6 2" xfId="24873"/>
    <cellStyle name="Процентный 2 2 2 4 4 7" xfId="16681"/>
    <cellStyle name="Процентный 2 2 2 4 5" xfId="553"/>
    <cellStyle name="Процентный 2 2 2 4 5 2" xfId="1577"/>
    <cellStyle name="Процентный 2 2 2 4 5 2 2" xfId="3625"/>
    <cellStyle name="Процентный 2 2 2 4 5 2 2 2" xfId="7721"/>
    <cellStyle name="Процентный 2 2 2 4 5 2 2 2 2" xfId="15913"/>
    <cellStyle name="Процентный 2 2 2 4 5 2 2 2 2 2" xfId="32297"/>
    <cellStyle name="Процентный 2 2 2 4 5 2 2 2 3" xfId="24105"/>
    <cellStyle name="Процентный 2 2 2 4 5 2 2 3" xfId="11817"/>
    <cellStyle name="Процентный 2 2 2 4 5 2 2 3 2" xfId="28201"/>
    <cellStyle name="Процентный 2 2 2 4 5 2 2 4" xfId="20009"/>
    <cellStyle name="Процентный 2 2 2 4 5 2 3" xfId="5673"/>
    <cellStyle name="Процентный 2 2 2 4 5 2 3 2" xfId="13865"/>
    <cellStyle name="Процентный 2 2 2 4 5 2 3 2 2" xfId="30249"/>
    <cellStyle name="Процентный 2 2 2 4 5 2 3 3" xfId="22057"/>
    <cellStyle name="Процентный 2 2 2 4 5 2 4" xfId="9769"/>
    <cellStyle name="Процентный 2 2 2 4 5 2 4 2" xfId="26153"/>
    <cellStyle name="Процентный 2 2 2 4 5 2 5" xfId="17961"/>
    <cellStyle name="Процентный 2 2 2 4 5 3" xfId="2601"/>
    <cellStyle name="Процентный 2 2 2 4 5 3 2" xfId="6697"/>
    <cellStyle name="Процентный 2 2 2 4 5 3 2 2" xfId="14889"/>
    <cellStyle name="Процентный 2 2 2 4 5 3 2 2 2" xfId="31273"/>
    <cellStyle name="Процентный 2 2 2 4 5 3 2 3" xfId="23081"/>
    <cellStyle name="Процентный 2 2 2 4 5 3 3" xfId="10793"/>
    <cellStyle name="Процентный 2 2 2 4 5 3 3 2" xfId="27177"/>
    <cellStyle name="Процентный 2 2 2 4 5 3 4" xfId="18985"/>
    <cellStyle name="Процентный 2 2 2 4 5 4" xfId="4649"/>
    <cellStyle name="Процентный 2 2 2 4 5 4 2" xfId="12841"/>
    <cellStyle name="Процентный 2 2 2 4 5 4 2 2" xfId="29225"/>
    <cellStyle name="Процентный 2 2 2 4 5 4 3" xfId="21033"/>
    <cellStyle name="Процентный 2 2 2 4 5 5" xfId="8745"/>
    <cellStyle name="Процентный 2 2 2 4 5 5 2" xfId="25129"/>
    <cellStyle name="Процентный 2 2 2 4 5 6" xfId="16937"/>
    <cellStyle name="Процентный 2 2 2 4 6" xfId="1065"/>
    <cellStyle name="Процентный 2 2 2 4 6 2" xfId="3113"/>
    <cellStyle name="Процентный 2 2 2 4 6 2 2" xfId="7209"/>
    <cellStyle name="Процентный 2 2 2 4 6 2 2 2" xfId="15401"/>
    <cellStyle name="Процентный 2 2 2 4 6 2 2 2 2" xfId="31785"/>
    <cellStyle name="Процентный 2 2 2 4 6 2 2 3" xfId="23593"/>
    <cellStyle name="Процентный 2 2 2 4 6 2 3" xfId="11305"/>
    <cellStyle name="Процентный 2 2 2 4 6 2 3 2" xfId="27689"/>
    <cellStyle name="Процентный 2 2 2 4 6 2 4" xfId="19497"/>
    <cellStyle name="Процентный 2 2 2 4 6 3" xfId="5161"/>
    <cellStyle name="Процентный 2 2 2 4 6 3 2" xfId="13353"/>
    <cellStyle name="Процентный 2 2 2 4 6 3 2 2" xfId="29737"/>
    <cellStyle name="Процентный 2 2 2 4 6 3 3" xfId="21545"/>
    <cellStyle name="Процентный 2 2 2 4 6 4" xfId="9257"/>
    <cellStyle name="Процентный 2 2 2 4 6 4 2" xfId="25641"/>
    <cellStyle name="Процентный 2 2 2 4 6 5" xfId="17449"/>
    <cellStyle name="Процентный 2 2 2 4 7" xfId="2089"/>
    <cellStyle name="Процентный 2 2 2 4 7 2" xfId="6185"/>
    <cellStyle name="Процентный 2 2 2 4 7 2 2" xfId="14377"/>
    <cellStyle name="Процентный 2 2 2 4 7 2 2 2" xfId="30761"/>
    <cellStyle name="Процентный 2 2 2 4 7 2 3" xfId="22569"/>
    <cellStyle name="Процентный 2 2 2 4 7 3" xfId="10281"/>
    <cellStyle name="Процентный 2 2 2 4 7 3 2" xfId="26665"/>
    <cellStyle name="Процентный 2 2 2 4 7 4" xfId="18473"/>
    <cellStyle name="Процентный 2 2 2 4 8" xfId="4137"/>
    <cellStyle name="Процентный 2 2 2 4 8 2" xfId="12329"/>
    <cellStyle name="Процентный 2 2 2 4 8 2 2" xfId="28713"/>
    <cellStyle name="Процентный 2 2 2 4 8 3" xfId="20521"/>
    <cellStyle name="Процентный 2 2 2 4 9" xfId="8233"/>
    <cellStyle name="Процентный 2 2 2 4 9 2" xfId="24617"/>
    <cellStyle name="Процентный 2 2 2 5" xfId="73"/>
    <cellStyle name="Процентный 2 2 2 5 2" xfId="201"/>
    <cellStyle name="Процентный 2 2 2 5 2 2" xfId="457"/>
    <cellStyle name="Процентный 2 2 2 5 2 2 2" xfId="969"/>
    <cellStyle name="Процентный 2 2 2 5 2 2 2 2" xfId="1993"/>
    <cellStyle name="Процентный 2 2 2 5 2 2 2 2 2" xfId="4041"/>
    <cellStyle name="Процентный 2 2 2 5 2 2 2 2 2 2" xfId="8137"/>
    <cellStyle name="Процентный 2 2 2 5 2 2 2 2 2 2 2" xfId="16329"/>
    <cellStyle name="Процентный 2 2 2 5 2 2 2 2 2 2 2 2" xfId="32713"/>
    <cellStyle name="Процентный 2 2 2 5 2 2 2 2 2 2 3" xfId="24521"/>
    <cellStyle name="Процентный 2 2 2 5 2 2 2 2 2 3" xfId="12233"/>
    <cellStyle name="Процентный 2 2 2 5 2 2 2 2 2 3 2" xfId="28617"/>
    <cellStyle name="Процентный 2 2 2 5 2 2 2 2 2 4" xfId="20425"/>
    <cellStyle name="Процентный 2 2 2 5 2 2 2 2 3" xfId="6089"/>
    <cellStyle name="Процентный 2 2 2 5 2 2 2 2 3 2" xfId="14281"/>
    <cellStyle name="Процентный 2 2 2 5 2 2 2 2 3 2 2" xfId="30665"/>
    <cellStyle name="Процентный 2 2 2 5 2 2 2 2 3 3" xfId="22473"/>
    <cellStyle name="Процентный 2 2 2 5 2 2 2 2 4" xfId="10185"/>
    <cellStyle name="Процентный 2 2 2 5 2 2 2 2 4 2" xfId="26569"/>
    <cellStyle name="Процентный 2 2 2 5 2 2 2 2 5" xfId="18377"/>
    <cellStyle name="Процентный 2 2 2 5 2 2 2 3" xfId="3017"/>
    <cellStyle name="Процентный 2 2 2 5 2 2 2 3 2" xfId="7113"/>
    <cellStyle name="Процентный 2 2 2 5 2 2 2 3 2 2" xfId="15305"/>
    <cellStyle name="Процентный 2 2 2 5 2 2 2 3 2 2 2" xfId="31689"/>
    <cellStyle name="Процентный 2 2 2 5 2 2 2 3 2 3" xfId="23497"/>
    <cellStyle name="Процентный 2 2 2 5 2 2 2 3 3" xfId="11209"/>
    <cellStyle name="Процентный 2 2 2 5 2 2 2 3 3 2" xfId="27593"/>
    <cellStyle name="Процентный 2 2 2 5 2 2 2 3 4" xfId="19401"/>
    <cellStyle name="Процентный 2 2 2 5 2 2 2 4" xfId="5065"/>
    <cellStyle name="Процентный 2 2 2 5 2 2 2 4 2" xfId="13257"/>
    <cellStyle name="Процентный 2 2 2 5 2 2 2 4 2 2" xfId="29641"/>
    <cellStyle name="Процентный 2 2 2 5 2 2 2 4 3" xfId="21449"/>
    <cellStyle name="Процентный 2 2 2 5 2 2 2 5" xfId="9161"/>
    <cellStyle name="Процентный 2 2 2 5 2 2 2 5 2" xfId="25545"/>
    <cellStyle name="Процентный 2 2 2 5 2 2 2 6" xfId="17353"/>
    <cellStyle name="Процентный 2 2 2 5 2 2 3" xfId="1481"/>
    <cellStyle name="Процентный 2 2 2 5 2 2 3 2" xfId="3529"/>
    <cellStyle name="Процентный 2 2 2 5 2 2 3 2 2" xfId="7625"/>
    <cellStyle name="Процентный 2 2 2 5 2 2 3 2 2 2" xfId="15817"/>
    <cellStyle name="Процентный 2 2 2 5 2 2 3 2 2 2 2" xfId="32201"/>
    <cellStyle name="Процентный 2 2 2 5 2 2 3 2 2 3" xfId="24009"/>
    <cellStyle name="Процентный 2 2 2 5 2 2 3 2 3" xfId="11721"/>
    <cellStyle name="Процентный 2 2 2 5 2 2 3 2 3 2" xfId="28105"/>
    <cellStyle name="Процентный 2 2 2 5 2 2 3 2 4" xfId="19913"/>
    <cellStyle name="Процентный 2 2 2 5 2 2 3 3" xfId="5577"/>
    <cellStyle name="Процентный 2 2 2 5 2 2 3 3 2" xfId="13769"/>
    <cellStyle name="Процентный 2 2 2 5 2 2 3 3 2 2" xfId="30153"/>
    <cellStyle name="Процентный 2 2 2 5 2 2 3 3 3" xfId="21961"/>
    <cellStyle name="Процентный 2 2 2 5 2 2 3 4" xfId="9673"/>
    <cellStyle name="Процентный 2 2 2 5 2 2 3 4 2" xfId="26057"/>
    <cellStyle name="Процентный 2 2 2 5 2 2 3 5" xfId="17865"/>
    <cellStyle name="Процентный 2 2 2 5 2 2 4" xfId="2505"/>
    <cellStyle name="Процентный 2 2 2 5 2 2 4 2" xfId="6601"/>
    <cellStyle name="Процентный 2 2 2 5 2 2 4 2 2" xfId="14793"/>
    <cellStyle name="Процентный 2 2 2 5 2 2 4 2 2 2" xfId="31177"/>
    <cellStyle name="Процентный 2 2 2 5 2 2 4 2 3" xfId="22985"/>
    <cellStyle name="Процентный 2 2 2 5 2 2 4 3" xfId="10697"/>
    <cellStyle name="Процентный 2 2 2 5 2 2 4 3 2" xfId="27081"/>
    <cellStyle name="Процентный 2 2 2 5 2 2 4 4" xfId="18889"/>
    <cellStyle name="Процентный 2 2 2 5 2 2 5" xfId="4553"/>
    <cellStyle name="Процентный 2 2 2 5 2 2 5 2" xfId="12745"/>
    <cellStyle name="Процентный 2 2 2 5 2 2 5 2 2" xfId="29129"/>
    <cellStyle name="Процентный 2 2 2 5 2 2 5 3" xfId="20937"/>
    <cellStyle name="Процентный 2 2 2 5 2 2 6" xfId="8649"/>
    <cellStyle name="Процентный 2 2 2 5 2 2 6 2" xfId="25033"/>
    <cellStyle name="Процентный 2 2 2 5 2 2 7" xfId="16841"/>
    <cellStyle name="Процентный 2 2 2 5 2 3" xfId="713"/>
    <cellStyle name="Процентный 2 2 2 5 2 3 2" xfId="1737"/>
    <cellStyle name="Процентный 2 2 2 5 2 3 2 2" xfId="3785"/>
    <cellStyle name="Процентный 2 2 2 5 2 3 2 2 2" xfId="7881"/>
    <cellStyle name="Процентный 2 2 2 5 2 3 2 2 2 2" xfId="16073"/>
    <cellStyle name="Процентный 2 2 2 5 2 3 2 2 2 2 2" xfId="32457"/>
    <cellStyle name="Процентный 2 2 2 5 2 3 2 2 2 3" xfId="24265"/>
    <cellStyle name="Процентный 2 2 2 5 2 3 2 2 3" xfId="11977"/>
    <cellStyle name="Процентный 2 2 2 5 2 3 2 2 3 2" xfId="28361"/>
    <cellStyle name="Процентный 2 2 2 5 2 3 2 2 4" xfId="20169"/>
    <cellStyle name="Процентный 2 2 2 5 2 3 2 3" xfId="5833"/>
    <cellStyle name="Процентный 2 2 2 5 2 3 2 3 2" xfId="14025"/>
    <cellStyle name="Процентный 2 2 2 5 2 3 2 3 2 2" xfId="30409"/>
    <cellStyle name="Процентный 2 2 2 5 2 3 2 3 3" xfId="22217"/>
    <cellStyle name="Процентный 2 2 2 5 2 3 2 4" xfId="9929"/>
    <cellStyle name="Процентный 2 2 2 5 2 3 2 4 2" xfId="26313"/>
    <cellStyle name="Процентный 2 2 2 5 2 3 2 5" xfId="18121"/>
    <cellStyle name="Процентный 2 2 2 5 2 3 3" xfId="2761"/>
    <cellStyle name="Процентный 2 2 2 5 2 3 3 2" xfId="6857"/>
    <cellStyle name="Процентный 2 2 2 5 2 3 3 2 2" xfId="15049"/>
    <cellStyle name="Процентный 2 2 2 5 2 3 3 2 2 2" xfId="31433"/>
    <cellStyle name="Процентный 2 2 2 5 2 3 3 2 3" xfId="23241"/>
    <cellStyle name="Процентный 2 2 2 5 2 3 3 3" xfId="10953"/>
    <cellStyle name="Процентный 2 2 2 5 2 3 3 3 2" xfId="27337"/>
    <cellStyle name="Процентный 2 2 2 5 2 3 3 4" xfId="19145"/>
    <cellStyle name="Процентный 2 2 2 5 2 3 4" xfId="4809"/>
    <cellStyle name="Процентный 2 2 2 5 2 3 4 2" xfId="13001"/>
    <cellStyle name="Процентный 2 2 2 5 2 3 4 2 2" xfId="29385"/>
    <cellStyle name="Процентный 2 2 2 5 2 3 4 3" xfId="21193"/>
    <cellStyle name="Процентный 2 2 2 5 2 3 5" xfId="8905"/>
    <cellStyle name="Процентный 2 2 2 5 2 3 5 2" xfId="25289"/>
    <cellStyle name="Процентный 2 2 2 5 2 3 6" xfId="17097"/>
    <cellStyle name="Процентный 2 2 2 5 2 4" xfId="1225"/>
    <cellStyle name="Процентный 2 2 2 5 2 4 2" xfId="3273"/>
    <cellStyle name="Процентный 2 2 2 5 2 4 2 2" xfId="7369"/>
    <cellStyle name="Процентный 2 2 2 5 2 4 2 2 2" xfId="15561"/>
    <cellStyle name="Процентный 2 2 2 5 2 4 2 2 2 2" xfId="31945"/>
    <cellStyle name="Процентный 2 2 2 5 2 4 2 2 3" xfId="23753"/>
    <cellStyle name="Процентный 2 2 2 5 2 4 2 3" xfId="11465"/>
    <cellStyle name="Процентный 2 2 2 5 2 4 2 3 2" xfId="27849"/>
    <cellStyle name="Процентный 2 2 2 5 2 4 2 4" xfId="19657"/>
    <cellStyle name="Процентный 2 2 2 5 2 4 3" xfId="5321"/>
    <cellStyle name="Процентный 2 2 2 5 2 4 3 2" xfId="13513"/>
    <cellStyle name="Процентный 2 2 2 5 2 4 3 2 2" xfId="29897"/>
    <cellStyle name="Процентный 2 2 2 5 2 4 3 3" xfId="21705"/>
    <cellStyle name="Процентный 2 2 2 5 2 4 4" xfId="9417"/>
    <cellStyle name="Процентный 2 2 2 5 2 4 4 2" xfId="25801"/>
    <cellStyle name="Процентный 2 2 2 5 2 4 5" xfId="17609"/>
    <cellStyle name="Процентный 2 2 2 5 2 5" xfId="2249"/>
    <cellStyle name="Процентный 2 2 2 5 2 5 2" xfId="6345"/>
    <cellStyle name="Процентный 2 2 2 5 2 5 2 2" xfId="14537"/>
    <cellStyle name="Процентный 2 2 2 5 2 5 2 2 2" xfId="30921"/>
    <cellStyle name="Процентный 2 2 2 5 2 5 2 3" xfId="22729"/>
    <cellStyle name="Процентный 2 2 2 5 2 5 3" xfId="10441"/>
    <cellStyle name="Процентный 2 2 2 5 2 5 3 2" xfId="26825"/>
    <cellStyle name="Процентный 2 2 2 5 2 5 4" xfId="18633"/>
    <cellStyle name="Процентный 2 2 2 5 2 6" xfId="4297"/>
    <cellStyle name="Процентный 2 2 2 5 2 6 2" xfId="12489"/>
    <cellStyle name="Процентный 2 2 2 5 2 6 2 2" xfId="28873"/>
    <cellStyle name="Процентный 2 2 2 5 2 6 3" xfId="20681"/>
    <cellStyle name="Процентный 2 2 2 5 2 7" xfId="8393"/>
    <cellStyle name="Процентный 2 2 2 5 2 7 2" xfId="24777"/>
    <cellStyle name="Процентный 2 2 2 5 2 8" xfId="16585"/>
    <cellStyle name="Процентный 2 2 2 5 3" xfId="329"/>
    <cellStyle name="Процентный 2 2 2 5 3 2" xfId="841"/>
    <cellStyle name="Процентный 2 2 2 5 3 2 2" xfId="1865"/>
    <cellStyle name="Процентный 2 2 2 5 3 2 2 2" xfId="3913"/>
    <cellStyle name="Процентный 2 2 2 5 3 2 2 2 2" xfId="8009"/>
    <cellStyle name="Процентный 2 2 2 5 3 2 2 2 2 2" xfId="16201"/>
    <cellStyle name="Процентный 2 2 2 5 3 2 2 2 2 2 2" xfId="32585"/>
    <cellStyle name="Процентный 2 2 2 5 3 2 2 2 2 3" xfId="24393"/>
    <cellStyle name="Процентный 2 2 2 5 3 2 2 2 3" xfId="12105"/>
    <cellStyle name="Процентный 2 2 2 5 3 2 2 2 3 2" xfId="28489"/>
    <cellStyle name="Процентный 2 2 2 5 3 2 2 2 4" xfId="20297"/>
    <cellStyle name="Процентный 2 2 2 5 3 2 2 3" xfId="5961"/>
    <cellStyle name="Процентный 2 2 2 5 3 2 2 3 2" xfId="14153"/>
    <cellStyle name="Процентный 2 2 2 5 3 2 2 3 2 2" xfId="30537"/>
    <cellStyle name="Процентный 2 2 2 5 3 2 2 3 3" xfId="22345"/>
    <cellStyle name="Процентный 2 2 2 5 3 2 2 4" xfId="10057"/>
    <cellStyle name="Процентный 2 2 2 5 3 2 2 4 2" xfId="26441"/>
    <cellStyle name="Процентный 2 2 2 5 3 2 2 5" xfId="18249"/>
    <cellStyle name="Процентный 2 2 2 5 3 2 3" xfId="2889"/>
    <cellStyle name="Процентный 2 2 2 5 3 2 3 2" xfId="6985"/>
    <cellStyle name="Процентный 2 2 2 5 3 2 3 2 2" xfId="15177"/>
    <cellStyle name="Процентный 2 2 2 5 3 2 3 2 2 2" xfId="31561"/>
    <cellStyle name="Процентный 2 2 2 5 3 2 3 2 3" xfId="23369"/>
    <cellStyle name="Процентный 2 2 2 5 3 2 3 3" xfId="11081"/>
    <cellStyle name="Процентный 2 2 2 5 3 2 3 3 2" xfId="27465"/>
    <cellStyle name="Процентный 2 2 2 5 3 2 3 4" xfId="19273"/>
    <cellStyle name="Процентный 2 2 2 5 3 2 4" xfId="4937"/>
    <cellStyle name="Процентный 2 2 2 5 3 2 4 2" xfId="13129"/>
    <cellStyle name="Процентный 2 2 2 5 3 2 4 2 2" xfId="29513"/>
    <cellStyle name="Процентный 2 2 2 5 3 2 4 3" xfId="21321"/>
    <cellStyle name="Процентный 2 2 2 5 3 2 5" xfId="9033"/>
    <cellStyle name="Процентный 2 2 2 5 3 2 5 2" xfId="25417"/>
    <cellStyle name="Процентный 2 2 2 5 3 2 6" xfId="17225"/>
    <cellStyle name="Процентный 2 2 2 5 3 3" xfId="1353"/>
    <cellStyle name="Процентный 2 2 2 5 3 3 2" xfId="3401"/>
    <cellStyle name="Процентный 2 2 2 5 3 3 2 2" xfId="7497"/>
    <cellStyle name="Процентный 2 2 2 5 3 3 2 2 2" xfId="15689"/>
    <cellStyle name="Процентный 2 2 2 5 3 3 2 2 2 2" xfId="32073"/>
    <cellStyle name="Процентный 2 2 2 5 3 3 2 2 3" xfId="23881"/>
    <cellStyle name="Процентный 2 2 2 5 3 3 2 3" xfId="11593"/>
    <cellStyle name="Процентный 2 2 2 5 3 3 2 3 2" xfId="27977"/>
    <cellStyle name="Процентный 2 2 2 5 3 3 2 4" xfId="19785"/>
    <cellStyle name="Процентный 2 2 2 5 3 3 3" xfId="5449"/>
    <cellStyle name="Процентный 2 2 2 5 3 3 3 2" xfId="13641"/>
    <cellStyle name="Процентный 2 2 2 5 3 3 3 2 2" xfId="30025"/>
    <cellStyle name="Процентный 2 2 2 5 3 3 3 3" xfId="21833"/>
    <cellStyle name="Процентный 2 2 2 5 3 3 4" xfId="9545"/>
    <cellStyle name="Процентный 2 2 2 5 3 3 4 2" xfId="25929"/>
    <cellStyle name="Процентный 2 2 2 5 3 3 5" xfId="17737"/>
    <cellStyle name="Процентный 2 2 2 5 3 4" xfId="2377"/>
    <cellStyle name="Процентный 2 2 2 5 3 4 2" xfId="6473"/>
    <cellStyle name="Процентный 2 2 2 5 3 4 2 2" xfId="14665"/>
    <cellStyle name="Процентный 2 2 2 5 3 4 2 2 2" xfId="31049"/>
    <cellStyle name="Процентный 2 2 2 5 3 4 2 3" xfId="22857"/>
    <cellStyle name="Процентный 2 2 2 5 3 4 3" xfId="10569"/>
    <cellStyle name="Процентный 2 2 2 5 3 4 3 2" xfId="26953"/>
    <cellStyle name="Процентный 2 2 2 5 3 4 4" xfId="18761"/>
    <cellStyle name="Процентный 2 2 2 5 3 5" xfId="4425"/>
    <cellStyle name="Процентный 2 2 2 5 3 5 2" xfId="12617"/>
    <cellStyle name="Процентный 2 2 2 5 3 5 2 2" xfId="29001"/>
    <cellStyle name="Процентный 2 2 2 5 3 5 3" xfId="20809"/>
    <cellStyle name="Процентный 2 2 2 5 3 6" xfId="8521"/>
    <cellStyle name="Процентный 2 2 2 5 3 6 2" xfId="24905"/>
    <cellStyle name="Процентный 2 2 2 5 3 7" xfId="16713"/>
    <cellStyle name="Процентный 2 2 2 5 4" xfId="585"/>
    <cellStyle name="Процентный 2 2 2 5 4 2" xfId="1609"/>
    <cellStyle name="Процентный 2 2 2 5 4 2 2" xfId="3657"/>
    <cellStyle name="Процентный 2 2 2 5 4 2 2 2" xfId="7753"/>
    <cellStyle name="Процентный 2 2 2 5 4 2 2 2 2" xfId="15945"/>
    <cellStyle name="Процентный 2 2 2 5 4 2 2 2 2 2" xfId="32329"/>
    <cellStyle name="Процентный 2 2 2 5 4 2 2 2 3" xfId="24137"/>
    <cellStyle name="Процентный 2 2 2 5 4 2 2 3" xfId="11849"/>
    <cellStyle name="Процентный 2 2 2 5 4 2 2 3 2" xfId="28233"/>
    <cellStyle name="Процентный 2 2 2 5 4 2 2 4" xfId="20041"/>
    <cellStyle name="Процентный 2 2 2 5 4 2 3" xfId="5705"/>
    <cellStyle name="Процентный 2 2 2 5 4 2 3 2" xfId="13897"/>
    <cellStyle name="Процентный 2 2 2 5 4 2 3 2 2" xfId="30281"/>
    <cellStyle name="Процентный 2 2 2 5 4 2 3 3" xfId="22089"/>
    <cellStyle name="Процентный 2 2 2 5 4 2 4" xfId="9801"/>
    <cellStyle name="Процентный 2 2 2 5 4 2 4 2" xfId="26185"/>
    <cellStyle name="Процентный 2 2 2 5 4 2 5" xfId="17993"/>
    <cellStyle name="Процентный 2 2 2 5 4 3" xfId="2633"/>
    <cellStyle name="Процентный 2 2 2 5 4 3 2" xfId="6729"/>
    <cellStyle name="Процентный 2 2 2 5 4 3 2 2" xfId="14921"/>
    <cellStyle name="Процентный 2 2 2 5 4 3 2 2 2" xfId="31305"/>
    <cellStyle name="Процентный 2 2 2 5 4 3 2 3" xfId="23113"/>
    <cellStyle name="Процентный 2 2 2 5 4 3 3" xfId="10825"/>
    <cellStyle name="Процентный 2 2 2 5 4 3 3 2" xfId="27209"/>
    <cellStyle name="Процентный 2 2 2 5 4 3 4" xfId="19017"/>
    <cellStyle name="Процентный 2 2 2 5 4 4" xfId="4681"/>
    <cellStyle name="Процентный 2 2 2 5 4 4 2" xfId="12873"/>
    <cellStyle name="Процентный 2 2 2 5 4 4 2 2" xfId="29257"/>
    <cellStyle name="Процентный 2 2 2 5 4 4 3" xfId="21065"/>
    <cellStyle name="Процентный 2 2 2 5 4 5" xfId="8777"/>
    <cellStyle name="Процентный 2 2 2 5 4 5 2" xfId="25161"/>
    <cellStyle name="Процентный 2 2 2 5 4 6" xfId="16969"/>
    <cellStyle name="Процентный 2 2 2 5 5" xfId="1097"/>
    <cellStyle name="Процентный 2 2 2 5 5 2" xfId="3145"/>
    <cellStyle name="Процентный 2 2 2 5 5 2 2" xfId="7241"/>
    <cellStyle name="Процентный 2 2 2 5 5 2 2 2" xfId="15433"/>
    <cellStyle name="Процентный 2 2 2 5 5 2 2 2 2" xfId="31817"/>
    <cellStyle name="Процентный 2 2 2 5 5 2 2 3" xfId="23625"/>
    <cellStyle name="Процентный 2 2 2 5 5 2 3" xfId="11337"/>
    <cellStyle name="Процентный 2 2 2 5 5 2 3 2" xfId="27721"/>
    <cellStyle name="Процентный 2 2 2 5 5 2 4" xfId="19529"/>
    <cellStyle name="Процентный 2 2 2 5 5 3" xfId="5193"/>
    <cellStyle name="Процентный 2 2 2 5 5 3 2" xfId="13385"/>
    <cellStyle name="Процентный 2 2 2 5 5 3 2 2" xfId="29769"/>
    <cellStyle name="Процентный 2 2 2 5 5 3 3" xfId="21577"/>
    <cellStyle name="Процентный 2 2 2 5 5 4" xfId="9289"/>
    <cellStyle name="Процентный 2 2 2 5 5 4 2" xfId="25673"/>
    <cellStyle name="Процентный 2 2 2 5 5 5" xfId="17481"/>
    <cellStyle name="Процентный 2 2 2 5 6" xfId="2121"/>
    <cellStyle name="Процентный 2 2 2 5 6 2" xfId="6217"/>
    <cellStyle name="Процентный 2 2 2 5 6 2 2" xfId="14409"/>
    <cellStyle name="Процентный 2 2 2 5 6 2 2 2" xfId="30793"/>
    <cellStyle name="Процентный 2 2 2 5 6 2 3" xfId="22601"/>
    <cellStyle name="Процентный 2 2 2 5 6 3" xfId="10313"/>
    <cellStyle name="Процентный 2 2 2 5 6 3 2" xfId="26697"/>
    <cellStyle name="Процентный 2 2 2 5 6 4" xfId="18505"/>
    <cellStyle name="Процентный 2 2 2 5 7" xfId="4169"/>
    <cellStyle name="Процентный 2 2 2 5 7 2" xfId="12361"/>
    <cellStyle name="Процентный 2 2 2 5 7 2 2" xfId="28745"/>
    <cellStyle name="Процентный 2 2 2 5 7 3" xfId="20553"/>
    <cellStyle name="Процентный 2 2 2 5 8" xfId="8265"/>
    <cellStyle name="Процентный 2 2 2 5 8 2" xfId="24649"/>
    <cellStyle name="Процентный 2 2 2 5 9" xfId="16457"/>
    <cellStyle name="Процентный 2 2 2 6" xfId="137"/>
    <cellStyle name="Процентный 2 2 2 6 2" xfId="393"/>
    <cellStyle name="Процентный 2 2 2 6 2 2" xfId="905"/>
    <cellStyle name="Процентный 2 2 2 6 2 2 2" xfId="1929"/>
    <cellStyle name="Процентный 2 2 2 6 2 2 2 2" xfId="3977"/>
    <cellStyle name="Процентный 2 2 2 6 2 2 2 2 2" xfId="8073"/>
    <cellStyle name="Процентный 2 2 2 6 2 2 2 2 2 2" xfId="16265"/>
    <cellStyle name="Процентный 2 2 2 6 2 2 2 2 2 2 2" xfId="32649"/>
    <cellStyle name="Процентный 2 2 2 6 2 2 2 2 2 3" xfId="24457"/>
    <cellStyle name="Процентный 2 2 2 6 2 2 2 2 3" xfId="12169"/>
    <cellStyle name="Процентный 2 2 2 6 2 2 2 2 3 2" xfId="28553"/>
    <cellStyle name="Процентный 2 2 2 6 2 2 2 2 4" xfId="20361"/>
    <cellStyle name="Процентный 2 2 2 6 2 2 2 3" xfId="6025"/>
    <cellStyle name="Процентный 2 2 2 6 2 2 2 3 2" xfId="14217"/>
    <cellStyle name="Процентный 2 2 2 6 2 2 2 3 2 2" xfId="30601"/>
    <cellStyle name="Процентный 2 2 2 6 2 2 2 3 3" xfId="22409"/>
    <cellStyle name="Процентный 2 2 2 6 2 2 2 4" xfId="10121"/>
    <cellStyle name="Процентный 2 2 2 6 2 2 2 4 2" xfId="26505"/>
    <cellStyle name="Процентный 2 2 2 6 2 2 2 5" xfId="18313"/>
    <cellStyle name="Процентный 2 2 2 6 2 2 3" xfId="2953"/>
    <cellStyle name="Процентный 2 2 2 6 2 2 3 2" xfId="7049"/>
    <cellStyle name="Процентный 2 2 2 6 2 2 3 2 2" xfId="15241"/>
    <cellStyle name="Процентный 2 2 2 6 2 2 3 2 2 2" xfId="31625"/>
    <cellStyle name="Процентный 2 2 2 6 2 2 3 2 3" xfId="23433"/>
    <cellStyle name="Процентный 2 2 2 6 2 2 3 3" xfId="11145"/>
    <cellStyle name="Процентный 2 2 2 6 2 2 3 3 2" xfId="27529"/>
    <cellStyle name="Процентный 2 2 2 6 2 2 3 4" xfId="19337"/>
    <cellStyle name="Процентный 2 2 2 6 2 2 4" xfId="5001"/>
    <cellStyle name="Процентный 2 2 2 6 2 2 4 2" xfId="13193"/>
    <cellStyle name="Процентный 2 2 2 6 2 2 4 2 2" xfId="29577"/>
    <cellStyle name="Процентный 2 2 2 6 2 2 4 3" xfId="21385"/>
    <cellStyle name="Процентный 2 2 2 6 2 2 5" xfId="9097"/>
    <cellStyle name="Процентный 2 2 2 6 2 2 5 2" xfId="25481"/>
    <cellStyle name="Процентный 2 2 2 6 2 2 6" xfId="17289"/>
    <cellStyle name="Процентный 2 2 2 6 2 3" xfId="1417"/>
    <cellStyle name="Процентный 2 2 2 6 2 3 2" xfId="3465"/>
    <cellStyle name="Процентный 2 2 2 6 2 3 2 2" xfId="7561"/>
    <cellStyle name="Процентный 2 2 2 6 2 3 2 2 2" xfId="15753"/>
    <cellStyle name="Процентный 2 2 2 6 2 3 2 2 2 2" xfId="32137"/>
    <cellStyle name="Процентный 2 2 2 6 2 3 2 2 3" xfId="23945"/>
    <cellStyle name="Процентный 2 2 2 6 2 3 2 3" xfId="11657"/>
    <cellStyle name="Процентный 2 2 2 6 2 3 2 3 2" xfId="28041"/>
    <cellStyle name="Процентный 2 2 2 6 2 3 2 4" xfId="19849"/>
    <cellStyle name="Процентный 2 2 2 6 2 3 3" xfId="5513"/>
    <cellStyle name="Процентный 2 2 2 6 2 3 3 2" xfId="13705"/>
    <cellStyle name="Процентный 2 2 2 6 2 3 3 2 2" xfId="30089"/>
    <cellStyle name="Процентный 2 2 2 6 2 3 3 3" xfId="21897"/>
    <cellStyle name="Процентный 2 2 2 6 2 3 4" xfId="9609"/>
    <cellStyle name="Процентный 2 2 2 6 2 3 4 2" xfId="25993"/>
    <cellStyle name="Процентный 2 2 2 6 2 3 5" xfId="17801"/>
    <cellStyle name="Процентный 2 2 2 6 2 4" xfId="2441"/>
    <cellStyle name="Процентный 2 2 2 6 2 4 2" xfId="6537"/>
    <cellStyle name="Процентный 2 2 2 6 2 4 2 2" xfId="14729"/>
    <cellStyle name="Процентный 2 2 2 6 2 4 2 2 2" xfId="31113"/>
    <cellStyle name="Процентный 2 2 2 6 2 4 2 3" xfId="22921"/>
    <cellStyle name="Процентный 2 2 2 6 2 4 3" xfId="10633"/>
    <cellStyle name="Процентный 2 2 2 6 2 4 3 2" xfId="27017"/>
    <cellStyle name="Процентный 2 2 2 6 2 4 4" xfId="18825"/>
    <cellStyle name="Процентный 2 2 2 6 2 5" xfId="4489"/>
    <cellStyle name="Процентный 2 2 2 6 2 5 2" xfId="12681"/>
    <cellStyle name="Процентный 2 2 2 6 2 5 2 2" xfId="29065"/>
    <cellStyle name="Процентный 2 2 2 6 2 5 3" xfId="20873"/>
    <cellStyle name="Процентный 2 2 2 6 2 6" xfId="8585"/>
    <cellStyle name="Процентный 2 2 2 6 2 6 2" xfId="24969"/>
    <cellStyle name="Процентный 2 2 2 6 2 7" xfId="16777"/>
    <cellStyle name="Процентный 2 2 2 6 3" xfId="649"/>
    <cellStyle name="Процентный 2 2 2 6 3 2" xfId="1673"/>
    <cellStyle name="Процентный 2 2 2 6 3 2 2" xfId="3721"/>
    <cellStyle name="Процентный 2 2 2 6 3 2 2 2" xfId="7817"/>
    <cellStyle name="Процентный 2 2 2 6 3 2 2 2 2" xfId="16009"/>
    <cellStyle name="Процентный 2 2 2 6 3 2 2 2 2 2" xfId="32393"/>
    <cellStyle name="Процентный 2 2 2 6 3 2 2 2 3" xfId="24201"/>
    <cellStyle name="Процентный 2 2 2 6 3 2 2 3" xfId="11913"/>
    <cellStyle name="Процентный 2 2 2 6 3 2 2 3 2" xfId="28297"/>
    <cellStyle name="Процентный 2 2 2 6 3 2 2 4" xfId="20105"/>
    <cellStyle name="Процентный 2 2 2 6 3 2 3" xfId="5769"/>
    <cellStyle name="Процентный 2 2 2 6 3 2 3 2" xfId="13961"/>
    <cellStyle name="Процентный 2 2 2 6 3 2 3 2 2" xfId="30345"/>
    <cellStyle name="Процентный 2 2 2 6 3 2 3 3" xfId="22153"/>
    <cellStyle name="Процентный 2 2 2 6 3 2 4" xfId="9865"/>
    <cellStyle name="Процентный 2 2 2 6 3 2 4 2" xfId="26249"/>
    <cellStyle name="Процентный 2 2 2 6 3 2 5" xfId="18057"/>
    <cellStyle name="Процентный 2 2 2 6 3 3" xfId="2697"/>
    <cellStyle name="Процентный 2 2 2 6 3 3 2" xfId="6793"/>
    <cellStyle name="Процентный 2 2 2 6 3 3 2 2" xfId="14985"/>
    <cellStyle name="Процентный 2 2 2 6 3 3 2 2 2" xfId="31369"/>
    <cellStyle name="Процентный 2 2 2 6 3 3 2 3" xfId="23177"/>
    <cellStyle name="Процентный 2 2 2 6 3 3 3" xfId="10889"/>
    <cellStyle name="Процентный 2 2 2 6 3 3 3 2" xfId="27273"/>
    <cellStyle name="Процентный 2 2 2 6 3 3 4" xfId="19081"/>
    <cellStyle name="Процентный 2 2 2 6 3 4" xfId="4745"/>
    <cellStyle name="Процентный 2 2 2 6 3 4 2" xfId="12937"/>
    <cellStyle name="Процентный 2 2 2 6 3 4 2 2" xfId="29321"/>
    <cellStyle name="Процентный 2 2 2 6 3 4 3" xfId="21129"/>
    <cellStyle name="Процентный 2 2 2 6 3 5" xfId="8841"/>
    <cellStyle name="Процентный 2 2 2 6 3 5 2" xfId="25225"/>
    <cellStyle name="Процентный 2 2 2 6 3 6" xfId="17033"/>
    <cellStyle name="Процентный 2 2 2 6 4" xfId="1161"/>
    <cellStyle name="Процентный 2 2 2 6 4 2" xfId="3209"/>
    <cellStyle name="Процентный 2 2 2 6 4 2 2" xfId="7305"/>
    <cellStyle name="Процентный 2 2 2 6 4 2 2 2" xfId="15497"/>
    <cellStyle name="Процентный 2 2 2 6 4 2 2 2 2" xfId="31881"/>
    <cellStyle name="Процентный 2 2 2 6 4 2 2 3" xfId="23689"/>
    <cellStyle name="Процентный 2 2 2 6 4 2 3" xfId="11401"/>
    <cellStyle name="Процентный 2 2 2 6 4 2 3 2" xfId="27785"/>
    <cellStyle name="Процентный 2 2 2 6 4 2 4" xfId="19593"/>
    <cellStyle name="Процентный 2 2 2 6 4 3" xfId="5257"/>
    <cellStyle name="Процентный 2 2 2 6 4 3 2" xfId="13449"/>
    <cellStyle name="Процентный 2 2 2 6 4 3 2 2" xfId="29833"/>
    <cellStyle name="Процентный 2 2 2 6 4 3 3" xfId="21641"/>
    <cellStyle name="Процентный 2 2 2 6 4 4" xfId="9353"/>
    <cellStyle name="Процентный 2 2 2 6 4 4 2" xfId="25737"/>
    <cellStyle name="Процентный 2 2 2 6 4 5" xfId="17545"/>
    <cellStyle name="Процентный 2 2 2 6 5" xfId="2185"/>
    <cellStyle name="Процентный 2 2 2 6 5 2" xfId="6281"/>
    <cellStyle name="Процентный 2 2 2 6 5 2 2" xfId="14473"/>
    <cellStyle name="Процентный 2 2 2 6 5 2 2 2" xfId="30857"/>
    <cellStyle name="Процентный 2 2 2 6 5 2 3" xfId="22665"/>
    <cellStyle name="Процентный 2 2 2 6 5 3" xfId="10377"/>
    <cellStyle name="Процентный 2 2 2 6 5 3 2" xfId="26761"/>
    <cellStyle name="Процентный 2 2 2 6 5 4" xfId="18569"/>
    <cellStyle name="Процентный 2 2 2 6 6" xfId="4233"/>
    <cellStyle name="Процентный 2 2 2 6 6 2" xfId="12425"/>
    <cellStyle name="Процентный 2 2 2 6 6 2 2" xfId="28809"/>
    <cellStyle name="Процентный 2 2 2 6 6 3" xfId="20617"/>
    <cellStyle name="Процентный 2 2 2 6 7" xfId="8329"/>
    <cellStyle name="Процентный 2 2 2 6 7 2" xfId="24713"/>
    <cellStyle name="Процентный 2 2 2 6 8" xfId="16521"/>
    <cellStyle name="Процентный 2 2 2 7" xfId="265"/>
    <cellStyle name="Процентный 2 2 2 7 2" xfId="777"/>
    <cellStyle name="Процентный 2 2 2 7 2 2" xfId="1801"/>
    <cellStyle name="Процентный 2 2 2 7 2 2 2" xfId="3849"/>
    <cellStyle name="Процентный 2 2 2 7 2 2 2 2" xfId="7945"/>
    <cellStyle name="Процентный 2 2 2 7 2 2 2 2 2" xfId="16137"/>
    <cellStyle name="Процентный 2 2 2 7 2 2 2 2 2 2" xfId="32521"/>
    <cellStyle name="Процентный 2 2 2 7 2 2 2 2 3" xfId="24329"/>
    <cellStyle name="Процентный 2 2 2 7 2 2 2 3" xfId="12041"/>
    <cellStyle name="Процентный 2 2 2 7 2 2 2 3 2" xfId="28425"/>
    <cellStyle name="Процентный 2 2 2 7 2 2 2 4" xfId="20233"/>
    <cellStyle name="Процентный 2 2 2 7 2 2 3" xfId="5897"/>
    <cellStyle name="Процентный 2 2 2 7 2 2 3 2" xfId="14089"/>
    <cellStyle name="Процентный 2 2 2 7 2 2 3 2 2" xfId="30473"/>
    <cellStyle name="Процентный 2 2 2 7 2 2 3 3" xfId="22281"/>
    <cellStyle name="Процентный 2 2 2 7 2 2 4" xfId="9993"/>
    <cellStyle name="Процентный 2 2 2 7 2 2 4 2" xfId="26377"/>
    <cellStyle name="Процентный 2 2 2 7 2 2 5" xfId="18185"/>
    <cellStyle name="Процентный 2 2 2 7 2 3" xfId="2825"/>
    <cellStyle name="Процентный 2 2 2 7 2 3 2" xfId="6921"/>
    <cellStyle name="Процентный 2 2 2 7 2 3 2 2" xfId="15113"/>
    <cellStyle name="Процентный 2 2 2 7 2 3 2 2 2" xfId="31497"/>
    <cellStyle name="Процентный 2 2 2 7 2 3 2 3" xfId="23305"/>
    <cellStyle name="Процентный 2 2 2 7 2 3 3" xfId="11017"/>
    <cellStyle name="Процентный 2 2 2 7 2 3 3 2" xfId="27401"/>
    <cellStyle name="Процентный 2 2 2 7 2 3 4" xfId="19209"/>
    <cellStyle name="Процентный 2 2 2 7 2 4" xfId="4873"/>
    <cellStyle name="Процентный 2 2 2 7 2 4 2" xfId="13065"/>
    <cellStyle name="Процентный 2 2 2 7 2 4 2 2" xfId="29449"/>
    <cellStyle name="Процентный 2 2 2 7 2 4 3" xfId="21257"/>
    <cellStyle name="Процентный 2 2 2 7 2 5" xfId="8969"/>
    <cellStyle name="Процентный 2 2 2 7 2 5 2" xfId="25353"/>
    <cellStyle name="Процентный 2 2 2 7 2 6" xfId="17161"/>
    <cellStyle name="Процентный 2 2 2 7 3" xfId="1289"/>
    <cellStyle name="Процентный 2 2 2 7 3 2" xfId="3337"/>
    <cellStyle name="Процентный 2 2 2 7 3 2 2" xfId="7433"/>
    <cellStyle name="Процентный 2 2 2 7 3 2 2 2" xfId="15625"/>
    <cellStyle name="Процентный 2 2 2 7 3 2 2 2 2" xfId="32009"/>
    <cellStyle name="Процентный 2 2 2 7 3 2 2 3" xfId="23817"/>
    <cellStyle name="Процентный 2 2 2 7 3 2 3" xfId="11529"/>
    <cellStyle name="Процентный 2 2 2 7 3 2 3 2" xfId="27913"/>
    <cellStyle name="Процентный 2 2 2 7 3 2 4" xfId="19721"/>
    <cellStyle name="Процентный 2 2 2 7 3 3" xfId="5385"/>
    <cellStyle name="Процентный 2 2 2 7 3 3 2" xfId="13577"/>
    <cellStyle name="Процентный 2 2 2 7 3 3 2 2" xfId="29961"/>
    <cellStyle name="Процентный 2 2 2 7 3 3 3" xfId="21769"/>
    <cellStyle name="Процентный 2 2 2 7 3 4" xfId="9481"/>
    <cellStyle name="Процентный 2 2 2 7 3 4 2" xfId="25865"/>
    <cellStyle name="Процентный 2 2 2 7 3 5" xfId="17673"/>
    <cellStyle name="Процентный 2 2 2 7 4" xfId="2313"/>
    <cellStyle name="Процентный 2 2 2 7 4 2" xfId="6409"/>
    <cellStyle name="Процентный 2 2 2 7 4 2 2" xfId="14601"/>
    <cellStyle name="Процентный 2 2 2 7 4 2 2 2" xfId="30985"/>
    <cellStyle name="Процентный 2 2 2 7 4 2 3" xfId="22793"/>
    <cellStyle name="Процентный 2 2 2 7 4 3" xfId="10505"/>
    <cellStyle name="Процентный 2 2 2 7 4 3 2" xfId="26889"/>
    <cellStyle name="Процентный 2 2 2 7 4 4" xfId="18697"/>
    <cellStyle name="Процентный 2 2 2 7 5" xfId="4361"/>
    <cellStyle name="Процентный 2 2 2 7 5 2" xfId="12553"/>
    <cellStyle name="Процентный 2 2 2 7 5 2 2" xfId="28937"/>
    <cellStyle name="Процентный 2 2 2 7 5 3" xfId="20745"/>
    <cellStyle name="Процентный 2 2 2 7 6" xfId="8457"/>
    <cellStyle name="Процентный 2 2 2 7 6 2" xfId="24841"/>
    <cellStyle name="Процентный 2 2 2 7 7" xfId="16649"/>
    <cellStyle name="Процентный 2 2 2 8" xfId="521"/>
    <cellStyle name="Процентный 2 2 2 8 2" xfId="1545"/>
    <cellStyle name="Процентный 2 2 2 8 2 2" xfId="3593"/>
    <cellStyle name="Процентный 2 2 2 8 2 2 2" xfId="7689"/>
    <cellStyle name="Процентный 2 2 2 8 2 2 2 2" xfId="15881"/>
    <cellStyle name="Процентный 2 2 2 8 2 2 2 2 2" xfId="32265"/>
    <cellStyle name="Процентный 2 2 2 8 2 2 2 3" xfId="24073"/>
    <cellStyle name="Процентный 2 2 2 8 2 2 3" xfId="11785"/>
    <cellStyle name="Процентный 2 2 2 8 2 2 3 2" xfId="28169"/>
    <cellStyle name="Процентный 2 2 2 8 2 2 4" xfId="19977"/>
    <cellStyle name="Процентный 2 2 2 8 2 3" xfId="5641"/>
    <cellStyle name="Процентный 2 2 2 8 2 3 2" xfId="13833"/>
    <cellStyle name="Процентный 2 2 2 8 2 3 2 2" xfId="30217"/>
    <cellStyle name="Процентный 2 2 2 8 2 3 3" xfId="22025"/>
    <cellStyle name="Процентный 2 2 2 8 2 4" xfId="9737"/>
    <cellStyle name="Процентный 2 2 2 8 2 4 2" xfId="26121"/>
    <cellStyle name="Процентный 2 2 2 8 2 5" xfId="17929"/>
    <cellStyle name="Процентный 2 2 2 8 3" xfId="2569"/>
    <cellStyle name="Процентный 2 2 2 8 3 2" xfId="6665"/>
    <cellStyle name="Процентный 2 2 2 8 3 2 2" xfId="14857"/>
    <cellStyle name="Процентный 2 2 2 8 3 2 2 2" xfId="31241"/>
    <cellStyle name="Процентный 2 2 2 8 3 2 3" xfId="23049"/>
    <cellStyle name="Процентный 2 2 2 8 3 3" xfId="10761"/>
    <cellStyle name="Процентный 2 2 2 8 3 3 2" xfId="27145"/>
    <cellStyle name="Процентный 2 2 2 8 3 4" xfId="18953"/>
    <cellStyle name="Процентный 2 2 2 8 4" xfId="4617"/>
    <cellStyle name="Процентный 2 2 2 8 4 2" xfId="12809"/>
    <cellStyle name="Процентный 2 2 2 8 4 2 2" xfId="29193"/>
    <cellStyle name="Процентный 2 2 2 8 4 3" xfId="21001"/>
    <cellStyle name="Процентный 2 2 2 8 5" xfId="8713"/>
    <cellStyle name="Процентный 2 2 2 8 5 2" xfId="25097"/>
    <cellStyle name="Процентный 2 2 2 8 6" xfId="16905"/>
    <cellStyle name="Процентный 2 2 2 9" xfId="1033"/>
    <cellStyle name="Процентный 2 2 2 9 2" xfId="3081"/>
    <cellStyle name="Процентный 2 2 2 9 2 2" xfId="7177"/>
    <cellStyle name="Процентный 2 2 2 9 2 2 2" xfId="15369"/>
    <cellStyle name="Процентный 2 2 2 9 2 2 2 2" xfId="31753"/>
    <cellStyle name="Процентный 2 2 2 9 2 2 3" xfId="23561"/>
    <cellStyle name="Процентный 2 2 2 9 2 3" xfId="11273"/>
    <cellStyle name="Процентный 2 2 2 9 2 3 2" xfId="27657"/>
    <cellStyle name="Процентный 2 2 2 9 2 4" xfId="19465"/>
    <cellStyle name="Процентный 2 2 2 9 3" xfId="5129"/>
    <cellStyle name="Процентный 2 2 2 9 3 2" xfId="13321"/>
    <cellStyle name="Процентный 2 2 2 9 3 2 2" xfId="29705"/>
    <cellStyle name="Процентный 2 2 2 9 3 3" xfId="21513"/>
    <cellStyle name="Процентный 2 2 2 9 4" xfId="9225"/>
    <cellStyle name="Процентный 2 2 2 9 4 2" xfId="25609"/>
    <cellStyle name="Процентный 2 2 2 9 5" xfId="17417"/>
    <cellStyle name="Процентный 2 2 3" xfId="13"/>
    <cellStyle name="Процентный 2 2 3 10" xfId="4109"/>
    <cellStyle name="Процентный 2 2 3 10 2" xfId="12301"/>
    <cellStyle name="Процентный 2 2 3 10 2 2" xfId="28685"/>
    <cellStyle name="Процентный 2 2 3 10 3" xfId="20493"/>
    <cellStyle name="Процентный 2 2 3 11" xfId="8205"/>
    <cellStyle name="Процентный 2 2 3 11 2" xfId="24589"/>
    <cellStyle name="Процентный 2 2 3 12" xfId="16397"/>
    <cellStyle name="Процентный 2 2 3 2" xfId="29"/>
    <cellStyle name="Процентный 2 2 3 2 10" xfId="8221"/>
    <cellStyle name="Процентный 2 2 3 2 10 2" xfId="24605"/>
    <cellStyle name="Процентный 2 2 3 2 11" xfId="16413"/>
    <cellStyle name="Процентный 2 2 3 2 2" xfId="61"/>
    <cellStyle name="Процентный 2 2 3 2 2 10" xfId="16445"/>
    <cellStyle name="Процентный 2 2 3 2 2 2" xfId="125"/>
    <cellStyle name="Процентный 2 2 3 2 2 2 2" xfId="253"/>
    <cellStyle name="Процентный 2 2 3 2 2 2 2 2" xfId="509"/>
    <cellStyle name="Процентный 2 2 3 2 2 2 2 2 2" xfId="1021"/>
    <cellStyle name="Процентный 2 2 3 2 2 2 2 2 2 2" xfId="2045"/>
    <cellStyle name="Процентный 2 2 3 2 2 2 2 2 2 2 2" xfId="4093"/>
    <cellStyle name="Процентный 2 2 3 2 2 2 2 2 2 2 2 2" xfId="8189"/>
    <cellStyle name="Процентный 2 2 3 2 2 2 2 2 2 2 2 2 2" xfId="16381"/>
    <cellStyle name="Процентный 2 2 3 2 2 2 2 2 2 2 2 2 2 2" xfId="32765"/>
    <cellStyle name="Процентный 2 2 3 2 2 2 2 2 2 2 2 2 3" xfId="24573"/>
    <cellStyle name="Процентный 2 2 3 2 2 2 2 2 2 2 2 3" xfId="12285"/>
    <cellStyle name="Процентный 2 2 3 2 2 2 2 2 2 2 2 3 2" xfId="28669"/>
    <cellStyle name="Процентный 2 2 3 2 2 2 2 2 2 2 2 4" xfId="20477"/>
    <cellStyle name="Процентный 2 2 3 2 2 2 2 2 2 2 3" xfId="6141"/>
    <cellStyle name="Процентный 2 2 3 2 2 2 2 2 2 2 3 2" xfId="14333"/>
    <cellStyle name="Процентный 2 2 3 2 2 2 2 2 2 2 3 2 2" xfId="30717"/>
    <cellStyle name="Процентный 2 2 3 2 2 2 2 2 2 2 3 3" xfId="22525"/>
    <cellStyle name="Процентный 2 2 3 2 2 2 2 2 2 2 4" xfId="10237"/>
    <cellStyle name="Процентный 2 2 3 2 2 2 2 2 2 2 4 2" xfId="26621"/>
    <cellStyle name="Процентный 2 2 3 2 2 2 2 2 2 2 5" xfId="18429"/>
    <cellStyle name="Процентный 2 2 3 2 2 2 2 2 2 3" xfId="3069"/>
    <cellStyle name="Процентный 2 2 3 2 2 2 2 2 2 3 2" xfId="7165"/>
    <cellStyle name="Процентный 2 2 3 2 2 2 2 2 2 3 2 2" xfId="15357"/>
    <cellStyle name="Процентный 2 2 3 2 2 2 2 2 2 3 2 2 2" xfId="31741"/>
    <cellStyle name="Процентный 2 2 3 2 2 2 2 2 2 3 2 3" xfId="23549"/>
    <cellStyle name="Процентный 2 2 3 2 2 2 2 2 2 3 3" xfId="11261"/>
    <cellStyle name="Процентный 2 2 3 2 2 2 2 2 2 3 3 2" xfId="27645"/>
    <cellStyle name="Процентный 2 2 3 2 2 2 2 2 2 3 4" xfId="19453"/>
    <cellStyle name="Процентный 2 2 3 2 2 2 2 2 2 4" xfId="5117"/>
    <cellStyle name="Процентный 2 2 3 2 2 2 2 2 2 4 2" xfId="13309"/>
    <cellStyle name="Процентный 2 2 3 2 2 2 2 2 2 4 2 2" xfId="29693"/>
    <cellStyle name="Процентный 2 2 3 2 2 2 2 2 2 4 3" xfId="21501"/>
    <cellStyle name="Процентный 2 2 3 2 2 2 2 2 2 5" xfId="9213"/>
    <cellStyle name="Процентный 2 2 3 2 2 2 2 2 2 5 2" xfId="25597"/>
    <cellStyle name="Процентный 2 2 3 2 2 2 2 2 2 6" xfId="17405"/>
    <cellStyle name="Процентный 2 2 3 2 2 2 2 2 3" xfId="1533"/>
    <cellStyle name="Процентный 2 2 3 2 2 2 2 2 3 2" xfId="3581"/>
    <cellStyle name="Процентный 2 2 3 2 2 2 2 2 3 2 2" xfId="7677"/>
    <cellStyle name="Процентный 2 2 3 2 2 2 2 2 3 2 2 2" xfId="15869"/>
    <cellStyle name="Процентный 2 2 3 2 2 2 2 2 3 2 2 2 2" xfId="32253"/>
    <cellStyle name="Процентный 2 2 3 2 2 2 2 2 3 2 2 3" xfId="24061"/>
    <cellStyle name="Процентный 2 2 3 2 2 2 2 2 3 2 3" xfId="11773"/>
    <cellStyle name="Процентный 2 2 3 2 2 2 2 2 3 2 3 2" xfId="28157"/>
    <cellStyle name="Процентный 2 2 3 2 2 2 2 2 3 2 4" xfId="19965"/>
    <cellStyle name="Процентный 2 2 3 2 2 2 2 2 3 3" xfId="5629"/>
    <cellStyle name="Процентный 2 2 3 2 2 2 2 2 3 3 2" xfId="13821"/>
    <cellStyle name="Процентный 2 2 3 2 2 2 2 2 3 3 2 2" xfId="30205"/>
    <cellStyle name="Процентный 2 2 3 2 2 2 2 2 3 3 3" xfId="22013"/>
    <cellStyle name="Процентный 2 2 3 2 2 2 2 2 3 4" xfId="9725"/>
    <cellStyle name="Процентный 2 2 3 2 2 2 2 2 3 4 2" xfId="26109"/>
    <cellStyle name="Процентный 2 2 3 2 2 2 2 2 3 5" xfId="17917"/>
    <cellStyle name="Процентный 2 2 3 2 2 2 2 2 4" xfId="2557"/>
    <cellStyle name="Процентный 2 2 3 2 2 2 2 2 4 2" xfId="6653"/>
    <cellStyle name="Процентный 2 2 3 2 2 2 2 2 4 2 2" xfId="14845"/>
    <cellStyle name="Процентный 2 2 3 2 2 2 2 2 4 2 2 2" xfId="31229"/>
    <cellStyle name="Процентный 2 2 3 2 2 2 2 2 4 2 3" xfId="23037"/>
    <cellStyle name="Процентный 2 2 3 2 2 2 2 2 4 3" xfId="10749"/>
    <cellStyle name="Процентный 2 2 3 2 2 2 2 2 4 3 2" xfId="27133"/>
    <cellStyle name="Процентный 2 2 3 2 2 2 2 2 4 4" xfId="18941"/>
    <cellStyle name="Процентный 2 2 3 2 2 2 2 2 5" xfId="4605"/>
    <cellStyle name="Процентный 2 2 3 2 2 2 2 2 5 2" xfId="12797"/>
    <cellStyle name="Процентный 2 2 3 2 2 2 2 2 5 2 2" xfId="29181"/>
    <cellStyle name="Процентный 2 2 3 2 2 2 2 2 5 3" xfId="20989"/>
    <cellStyle name="Процентный 2 2 3 2 2 2 2 2 6" xfId="8701"/>
    <cellStyle name="Процентный 2 2 3 2 2 2 2 2 6 2" xfId="25085"/>
    <cellStyle name="Процентный 2 2 3 2 2 2 2 2 7" xfId="16893"/>
    <cellStyle name="Процентный 2 2 3 2 2 2 2 3" xfId="765"/>
    <cellStyle name="Процентный 2 2 3 2 2 2 2 3 2" xfId="1789"/>
    <cellStyle name="Процентный 2 2 3 2 2 2 2 3 2 2" xfId="3837"/>
    <cellStyle name="Процентный 2 2 3 2 2 2 2 3 2 2 2" xfId="7933"/>
    <cellStyle name="Процентный 2 2 3 2 2 2 2 3 2 2 2 2" xfId="16125"/>
    <cellStyle name="Процентный 2 2 3 2 2 2 2 3 2 2 2 2 2" xfId="32509"/>
    <cellStyle name="Процентный 2 2 3 2 2 2 2 3 2 2 2 3" xfId="24317"/>
    <cellStyle name="Процентный 2 2 3 2 2 2 2 3 2 2 3" xfId="12029"/>
    <cellStyle name="Процентный 2 2 3 2 2 2 2 3 2 2 3 2" xfId="28413"/>
    <cellStyle name="Процентный 2 2 3 2 2 2 2 3 2 2 4" xfId="20221"/>
    <cellStyle name="Процентный 2 2 3 2 2 2 2 3 2 3" xfId="5885"/>
    <cellStyle name="Процентный 2 2 3 2 2 2 2 3 2 3 2" xfId="14077"/>
    <cellStyle name="Процентный 2 2 3 2 2 2 2 3 2 3 2 2" xfId="30461"/>
    <cellStyle name="Процентный 2 2 3 2 2 2 2 3 2 3 3" xfId="22269"/>
    <cellStyle name="Процентный 2 2 3 2 2 2 2 3 2 4" xfId="9981"/>
    <cellStyle name="Процентный 2 2 3 2 2 2 2 3 2 4 2" xfId="26365"/>
    <cellStyle name="Процентный 2 2 3 2 2 2 2 3 2 5" xfId="18173"/>
    <cellStyle name="Процентный 2 2 3 2 2 2 2 3 3" xfId="2813"/>
    <cellStyle name="Процентный 2 2 3 2 2 2 2 3 3 2" xfId="6909"/>
    <cellStyle name="Процентный 2 2 3 2 2 2 2 3 3 2 2" xfId="15101"/>
    <cellStyle name="Процентный 2 2 3 2 2 2 2 3 3 2 2 2" xfId="31485"/>
    <cellStyle name="Процентный 2 2 3 2 2 2 2 3 3 2 3" xfId="23293"/>
    <cellStyle name="Процентный 2 2 3 2 2 2 2 3 3 3" xfId="11005"/>
    <cellStyle name="Процентный 2 2 3 2 2 2 2 3 3 3 2" xfId="27389"/>
    <cellStyle name="Процентный 2 2 3 2 2 2 2 3 3 4" xfId="19197"/>
    <cellStyle name="Процентный 2 2 3 2 2 2 2 3 4" xfId="4861"/>
    <cellStyle name="Процентный 2 2 3 2 2 2 2 3 4 2" xfId="13053"/>
    <cellStyle name="Процентный 2 2 3 2 2 2 2 3 4 2 2" xfId="29437"/>
    <cellStyle name="Процентный 2 2 3 2 2 2 2 3 4 3" xfId="21245"/>
    <cellStyle name="Процентный 2 2 3 2 2 2 2 3 5" xfId="8957"/>
    <cellStyle name="Процентный 2 2 3 2 2 2 2 3 5 2" xfId="25341"/>
    <cellStyle name="Процентный 2 2 3 2 2 2 2 3 6" xfId="17149"/>
    <cellStyle name="Процентный 2 2 3 2 2 2 2 4" xfId="1277"/>
    <cellStyle name="Процентный 2 2 3 2 2 2 2 4 2" xfId="3325"/>
    <cellStyle name="Процентный 2 2 3 2 2 2 2 4 2 2" xfId="7421"/>
    <cellStyle name="Процентный 2 2 3 2 2 2 2 4 2 2 2" xfId="15613"/>
    <cellStyle name="Процентный 2 2 3 2 2 2 2 4 2 2 2 2" xfId="31997"/>
    <cellStyle name="Процентный 2 2 3 2 2 2 2 4 2 2 3" xfId="23805"/>
    <cellStyle name="Процентный 2 2 3 2 2 2 2 4 2 3" xfId="11517"/>
    <cellStyle name="Процентный 2 2 3 2 2 2 2 4 2 3 2" xfId="27901"/>
    <cellStyle name="Процентный 2 2 3 2 2 2 2 4 2 4" xfId="19709"/>
    <cellStyle name="Процентный 2 2 3 2 2 2 2 4 3" xfId="5373"/>
    <cellStyle name="Процентный 2 2 3 2 2 2 2 4 3 2" xfId="13565"/>
    <cellStyle name="Процентный 2 2 3 2 2 2 2 4 3 2 2" xfId="29949"/>
    <cellStyle name="Процентный 2 2 3 2 2 2 2 4 3 3" xfId="21757"/>
    <cellStyle name="Процентный 2 2 3 2 2 2 2 4 4" xfId="9469"/>
    <cellStyle name="Процентный 2 2 3 2 2 2 2 4 4 2" xfId="25853"/>
    <cellStyle name="Процентный 2 2 3 2 2 2 2 4 5" xfId="17661"/>
    <cellStyle name="Процентный 2 2 3 2 2 2 2 5" xfId="2301"/>
    <cellStyle name="Процентный 2 2 3 2 2 2 2 5 2" xfId="6397"/>
    <cellStyle name="Процентный 2 2 3 2 2 2 2 5 2 2" xfId="14589"/>
    <cellStyle name="Процентный 2 2 3 2 2 2 2 5 2 2 2" xfId="30973"/>
    <cellStyle name="Процентный 2 2 3 2 2 2 2 5 2 3" xfId="22781"/>
    <cellStyle name="Процентный 2 2 3 2 2 2 2 5 3" xfId="10493"/>
    <cellStyle name="Процентный 2 2 3 2 2 2 2 5 3 2" xfId="26877"/>
    <cellStyle name="Процентный 2 2 3 2 2 2 2 5 4" xfId="18685"/>
    <cellStyle name="Процентный 2 2 3 2 2 2 2 6" xfId="4349"/>
    <cellStyle name="Процентный 2 2 3 2 2 2 2 6 2" xfId="12541"/>
    <cellStyle name="Процентный 2 2 3 2 2 2 2 6 2 2" xfId="28925"/>
    <cellStyle name="Процентный 2 2 3 2 2 2 2 6 3" xfId="20733"/>
    <cellStyle name="Процентный 2 2 3 2 2 2 2 7" xfId="8445"/>
    <cellStyle name="Процентный 2 2 3 2 2 2 2 7 2" xfId="24829"/>
    <cellStyle name="Процентный 2 2 3 2 2 2 2 8" xfId="16637"/>
    <cellStyle name="Процентный 2 2 3 2 2 2 3" xfId="381"/>
    <cellStyle name="Процентный 2 2 3 2 2 2 3 2" xfId="893"/>
    <cellStyle name="Процентный 2 2 3 2 2 2 3 2 2" xfId="1917"/>
    <cellStyle name="Процентный 2 2 3 2 2 2 3 2 2 2" xfId="3965"/>
    <cellStyle name="Процентный 2 2 3 2 2 2 3 2 2 2 2" xfId="8061"/>
    <cellStyle name="Процентный 2 2 3 2 2 2 3 2 2 2 2 2" xfId="16253"/>
    <cellStyle name="Процентный 2 2 3 2 2 2 3 2 2 2 2 2 2" xfId="32637"/>
    <cellStyle name="Процентный 2 2 3 2 2 2 3 2 2 2 2 3" xfId="24445"/>
    <cellStyle name="Процентный 2 2 3 2 2 2 3 2 2 2 3" xfId="12157"/>
    <cellStyle name="Процентный 2 2 3 2 2 2 3 2 2 2 3 2" xfId="28541"/>
    <cellStyle name="Процентный 2 2 3 2 2 2 3 2 2 2 4" xfId="20349"/>
    <cellStyle name="Процентный 2 2 3 2 2 2 3 2 2 3" xfId="6013"/>
    <cellStyle name="Процентный 2 2 3 2 2 2 3 2 2 3 2" xfId="14205"/>
    <cellStyle name="Процентный 2 2 3 2 2 2 3 2 2 3 2 2" xfId="30589"/>
    <cellStyle name="Процентный 2 2 3 2 2 2 3 2 2 3 3" xfId="22397"/>
    <cellStyle name="Процентный 2 2 3 2 2 2 3 2 2 4" xfId="10109"/>
    <cellStyle name="Процентный 2 2 3 2 2 2 3 2 2 4 2" xfId="26493"/>
    <cellStyle name="Процентный 2 2 3 2 2 2 3 2 2 5" xfId="18301"/>
    <cellStyle name="Процентный 2 2 3 2 2 2 3 2 3" xfId="2941"/>
    <cellStyle name="Процентный 2 2 3 2 2 2 3 2 3 2" xfId="7037"/>
    <cellStyle name="Процентный 2 2 3 2 2 2 3 2 3 2 2" xfId="15229"/>
    <cellStyle name="Процентный 2 2 3 2 2 2 3 2 3 2 2 2" xfId="31613"/>
    <cellStyle name="Процентный 2 2 3 2 2 2 3 2 3 2 3" xfId="23421"/>
    <cellStyle name="Процентный 2 2 3 2 2 2 3 2 3 3" xfId="11133"/>
    <cellStyle name="Процентный 2 2 3 2 2 2 3 2 3 3 2" xfId="27517"/>
    <cellStyle name="Процентный 2 2 3 2 2 2 3 2 3 4" xfId="19325"/>
    <cellStyle name="Процентный 2 2 3 2 2 2 3 2 4" xfId="4989"/>
    <cellStyle name="Процентный 2 2 3 2 2 2 3 2 4 2" xfId="13181"/>
    <cellStyle name="Процентный 2 2 3 2 2 2 3 2 4 2 2" xfId="29565"/>
    <cellStyle name="Процентный 2 2 3 2 2 2 3 2 4 3" xfId="21373"/>
    <cellStyle name="Процентный 2 2 3 2 2 2 3 2 5" xfId="9085"/>
    <cellStyle name="Процентный 2 2 3 2 2 2 3 2 5 2" xfId="25469"/>
    <cellStyle name="Процентный 2 2 3 2 2 2 3 2 6" xfId="17277"/>
    <cellStyle name="Процентный 2 2 3 2 2 2 3 3" xfId="1405"/>
    <cellStyle name="Процентный 2 2 3 2 2 2 3 3 2" xfId="3453"/>
    <cellStyle name="Процентный 2 2 3 2 2 2 3 3 2 2" xfId="7549"/>
    <cellStyle name="Процентный 2 2 3 2 2 2 3 3 2 2 2" xfId="15741"/>
    <cellStyle name="Процентный 2 2 3 2 2 2 3 3 2 2 2 2" xfId="32125"/>
    <cellStyle name="Процентный 2 2 3 2 2 2 3 3 2 2 3" xfId="23933"/>
    <cellStyle name="Процентный 2 2 3 2 2 2 3 3 2 3" xfId="11645"/>
    <cellStyle name="Процентный 2 2 3 2 2 2 3 3 2 3 2" xfId="28029"/>
    <cellStyle name="Процентный 2 2 3 2 2 2 3 3 2 4" xfId="19837"/>
    <cellStyle name="Процентный 2 2 3 2 2 2 3 3 3" xfId="5501"/>
    <cellStyle name="Процентный 2 2 3 2 2 2 3 3 3 2" xfId="13693"/>
    <cellStyle name="Процентный 2 2 3 2 2 2 3 3 3 2 2" xfId="30077"/>
    <cellStyle name="Процентный 2 2 3 2 2 2 3 3 3 3" xfId="21885"/>
    <cellStyle name="Процентный 2 2 3 2 2 2 3 3 4" xfId="9597"/>
    <cellStyle name="Процентный 2 2 3 2 2 2 3 3 4 2" xfId="25981"/>
    <cellStyle name="Процентный 2 2 3 2 2 2 3 3 5" xfId="17789"/>
    <cellStyle name="Процентный 2 2 3 2 2 2 3 4" xfId="2429"/>
    <cellStyle name="Процентный 2 2 3 2 2 2 3 4 2" xfId="6525"/>
    <cellStyle name="Процентный 2 2 3 2 2 2 3 4 2 2" xfId="14717"/>
    <cellStyle name="Процентный 2 2 3 2 2 2 3 4 2 2 2" xfId="31101"/>
    <cellStyle name="Процентный 2 2 3 2 2 2 3 4 2 3" xfId="22909"/>
    <cellStyle name="Процентный 2 2 3 2 2 2 3 4 3" xfId="10621"/>
    <cellStyle name="Процентный 2 2 3 2 2 2 3 4 3 2" xfId="27005"/>
    <cellStyle name="Процентный 2 2 3 2 2 2 3 4 4" xfId="18813"/>
    <cellStyle name="Процентный 2 2 3 2 2 2 3 5" xfId="4477"/>
    <cellStyle name="Процентный 2 2 3 2 2 2 3 5 2" xfId="12669"/>
    <cellStyle name="Процентный 2 2 3 2 2 2 3 5 2 2" xfId="29053"/>
    <cellStyle name="Процентный 2 2 3 2 2 2 3 5 3" xfId="20861"/>
    <cellStyle name="Процентный 2 2 3 2 2 2 3 6" xfId="8573"/>
    <cellStyle name="Процентный 2 2 3 2 2 2 3 6 2" xfId="24957"/>
    <cellStyle name="Процентный 2 2 3 2 2 2 3 7" xfId="16765"/>
    <cellStyle name="Процентный 2 2 3 2 2 2 4" xfId="637"/>
    <cellStyle name="Процентный 2 2 3 2 2 2 4 2" xfId="1661"/>
    <cellStyle name="Процентный 2 2 3 2 2 2 4 2 2" xfId="3709"/>
    <cellStyle name="Процентный 2 2 3 2 2 2 4 2 2 2" xfId="7805"/>
    <cellStyle name="Процентный 2 2 3 2 2 2 4 2 2 2 2" xfId="15997"/>
    <cellStyle name="Процентный 2 2 3 2 2 2 4 2 2 2 2 2" xfId="32381"/>
    <cellStyle name="Процентный 2 2 3 2 2 2 4 2 2 2 3" xfId="24189"/>
    <cellStyle name="Процентный 2 2 3 2 2 2 4 2 2 3" xfId="11901"/>
    <cellStyle name="Процентный 2 2 3 2 2 2 4 2 2 3 2" xfId="28285"/>
    <cellStyle name="Процентный 2 2 3 2 2 2 4 2 2 4" xfId="20093"/>
    <cellStyle name="Процентный 2 2 3 2 2 2 4 2 3" xfId="5757"/>
    <cellStyle name="Процентный 2 2 3 2 2 2 4 2 3 2" xfId="13949"/>
    <cellStyle name="Процентный 2 2 3 2 2 2 4 2 3 2 2" xfId="30333"/>
    <cellStyle name="Процентный 2 2 3 2 2 2 4 2 3 3" xfId="22141"/>
    <cellStyle name="Процентный 2 2 3 2 2 2 4 2 4" xfId="9853"/>
    <cellStyle name="Процентный 2 2 3 2 2 2 4 2 4 2" xfId="26237"/>
    <cellStyle name="Процентный 2 2 3 2 2 2 4 2 5" xfId="18045"/>
    <cellStyle name="Процентный 2 2 3 2 2 2 4 3" xfId="2685"/>
    <cellStyle name="Процентный 2 2 3 2 2 2 4 3 2" xfId="6781"/>
    <cellStyle name="Процентный 2 2 3 2 2 2 4 3 2 2" xfId="14973"/>
    <cellStyle name="Процентный 2 2 3 2 2 2 4 3 2 2 2" xfId="31357"/>
    <cellStyle name="Процентный 2 2 3 2 2 2 4 3 2 3" xfId="23165"/>
    <cellStyle name="Процентный 2 2 3 2 2 2 4 3 3" xfId="10877"/>
    <cellStyle name="Процентный 2 2 3 2 2 2 4 3 3 2" xfId="27261"/>
    <cellStyle name="Процентный 2 2 3 2 2 2 4 3 4" xfId="19069"/>
    <cellStyle name="Процентный 2 2 3 2 2 2 4 4" xfId="4733"/>
    <cellStyle name="Процентный 2 2 3 2 2 2 4 4 2" xfId="12925"/>
    <cellStyle name="Процентный 2 2 3 2 2 2 4 4 2 2" xfId="29309"/>
    <cellStyle name="Процентный 2 2 3 2 2 2 4 4 3" xfId="21117"/>
    <cellStyle name="Процентный 2 2 3 2 2 2 4 5" xfId="8829"/>
    <cellStyle name="Процентный 2 2 3 2 2 2 4 5 2" xfId="25213"/>
    <cellStyle name="Процентный 2 2 3 2 2 2 4 6" xfId="17021"/>
    <cellStyle name="Процентный 2 2 3 2 2 2 5" xfId="1149"/>
    <cellStyle name="Процентный 2 2 3 2 2 2 5 2" xfId="3197"/>
    <cellStyle name="Процентный 2 2 3 2 2 2 5 2 2" xfId="7293"/>
    <cellStyle name="Процентный 2 2 3 2 2 2 5 2 2 2" xfId="15485"/>
    <cellStyle name="Процентный 2 2 3 2 2 2 5 2 2 2 2" xfId="31869"/>
    <cellStyle name="Процентный 2 2 3 2 2 2 5 2 2 3" xfId="23677"/>
    <cellStyle name="Процентный 2 2 3 2 2 2 5 2 3" xfId="11389"/>
    <cellStyle name="Процентный 2 2 3 2 2 2 5 2 3 2" xfId="27773"/>
    <cellStyle name="Процентный 2 2 3 2 2 2 5 2 4" xfId="19581"/>
    <cellStyle name="Процентный 2 2 3 2 2 2 5 3" xfId="5245"/>
    <cellStyle name="Процентный 2 2 3 2 2 2 5 3 2" xfId="13437"/>
    <cellStyle name="Процентный 2 2 3 2 2 2 5 3 2 2" xfId="29821"/>
    <cellStyle name="Процентный 2 2 3 2 2 2 5 3 3" xfId="21629"/>
    <cellStyle name="Процентный 2 2 3 2 2 2 5 4" xfId="9341"/>
    <cellStyle name="Процентный 2 2 3 2 2 2 5 4 2" xfId="25725"/>
    <cellStyle name="Процентный 2 2 3 2 2 2 5 5" xfId="17533"/>
    <cellStyle name="Процентный 2 2 3 2 2 2 6" xfId="2173"/>
    <cellStyle name="Процентный 2 2 3 2 2 2 6 2" xfId="6269"/>
    <cellStyle name="Процентный 2 2 3 2 2 2 6 2 2" xfId="14461"/>
    <cellStyle name="Процентный 2 2 3 2 2 2 6 2 2 2" xfId="30845"/>
    <cellStyle name="Процентный 2 2 3 2 2 2 6 2 3" xfId="22653"/>
    <cellStyle name="Процентный 2 2 3 2 2 2 6 3" xfId="10365"/>
    <cellStyle name="Процентный 2 2 3 2 2 2 6 3 2" xfId="26749"/>
    <cellStyle name="Процентный 2 2 3 2 2 2 6 4" xfId="18557"/>
    <cellStyle name="Процентный 2 2 3 2 2 2 7" xfId="4221"/>
    <cellStyle name="Процентный 2 2 3 2 2 2 7 2" xfId="12413"/>
    <cellStyle name="Процентный 2 2 3 2 2 2 7 2 2" xfId="28797"/>
    <cellStyle name="Процентный 2 2 3 2 2 2 7 3" xfId="20605"/>
    <cellStyle name="Процентный 2 2 3 2 2 2 8" xfId="8317"/>
    <cellStyle name="Процентный 2 2 3 2 2 2 8 2" xfId="24701"/>
    <cellStyle name="Процентный 2 2 3 2 2 2 9" xfId="16509"/>
    <cellStyle name="Процентный 2 2 3 2 2 3" xfId="189"/>
    <cellStyle name="Процентный 2 2 3 2 2 3 2" xfId="445"/>
    <cellStyle name="Процентный 2 2 3 2 2 3 2 2" xfId="957"/>
    <cellStyle name="Процентный 2 2 3 2 2 3 2 2 2" xfId="1981"/>
    <cellStyle name="Процентный 2 2 3 2 2 3 2 2 2 2" xfId="4029"/>
    <cellStyle name="Процентный 2 2 3 2 2 3 2 2 2 2 2" xfId="8125"/>
    <cellStyle name="Процентный 2 2 3 2 2 3 2 2 2 2 2 2" xfId="16317"/>
    <cellStyle name="Процентный 2 2 3 2 2 3 2 2 2 2 2 2 2" xfId="32701"/>
    <cellStyle name="Процентный 2 2 3 2 2 3 2 2 2 2 2 3" xfId="24509"/>
    <cellStyle name="Процентный 2 2 3 2 2 3 2 2 2 2 3" xfId="12221"/>
    <cellStyle name="Процентный 2 2 3 2 2 3 2 2 2 2 3 2" xfId="28605"/>
    <cellStyle name="Процентный 2 2 3 2 2 3 2 2 2 2 4" xfId="20413"/>
    <cellStyle name="Процентный 2 2 3 2 2 3 2 2 2 3" xfId="6077"/>
    <cellStyle name="Процентный 2 2 3 2 2 3 2 2 2 3 2" xfId="14269"/>
    <cellStyle name="Процентный 2 2 3 2 2 3 2 2 2 3 2 2" xfId="30653"/>
    <cellStyle name="Процентный 2 2 3 2 2 3 2 2 2 3 3" xfId="22461"/>
    <cellStyle name="Процентный 2 2 3 2 2 3 2 2 2 4" xfId="10173"/>
    <cellStyle name="Процентный 2 2 3 2 2 3 2 2 2 4 2" xfId="26557"/>
    <cellStyle name="Процентный 2 2 3 2 2 3 2 2 2 5" xfId="18365"/>
    <cellStyle name="Процентный 2 2 3 2 2 3 2 2 3" xfId="3005"/>
    <cellStyle name="Процентный 2 2 3 2 2 3 2 2 3 2" xfId="7101"/>
    <cellStyle name="Процентный 2 2 3 2 2 3 2 2 3 2 2" xfId="15293"/>
    <cellStyle name="Процентный 2 2 3 2 2 3 2 2 3 2 2 2" xfId="31677"/>
    <cellStyle name="Процентный 2 2 3 2 2 3 2 2 3 2 3" xfId="23485"/>
    <cellStyle name="Процентный 2 2 3 2 2 3 2 2 3 3" xfId="11197"/>
    <cellStyle name="Процентный 2 2 3 2 2 3 2 2 3 3 2" xfId="27581"/>
    <cellStyle name="Процентный 2 2 3 2 2 3 2 2 3 4" xfId="19389"/>
    <cellStyle name="Процентный 2 2 3 2 2 3 2 2 4" xfId="5053"/>
    <cellStyle name="Процентный 2 2 3 2 2 3 2 2 4 2" xfId="13245"/>
    <cellStyle name="Процентный 2 2 3 2 2 3 2 2 4 2 2" xfId="29629"/>
    <cellStyle name="Процентный 2 2 3 2 2 3 2 2 4 3" xfId="21437"/>
    <cellStyle name="Процентный 2 2 3 2 2 3 2 2 5" xfId="9149"/>
    <cellStyle name="Процентный 2 2 3 2 2 3 2 2 5 2" xfId="25533"/>
    <cellStyle name="Процентный 2 2 3 2 2 3 2 2 6" xfId="17341"/>
    <cellStyle name="Процентный 2 2 3 2 2 3 2 3" xfId="1469"/>
    <cellStyle name="Процентный 2 2 3 2 2 3 2 3 2" xfId="3517"/>
    <cellStyle name="Процентный 2 2 3 2 2 3 2 3 2 2" xfId="7613"/>
    <cellStyle name="Процентный 2 2 3 2 2 3 2 3 2 2 2" xfId="15805"/>
    <cellStyle name="Процентный 2 2 3 2 2 3 2 3 2 2 2 2" xfId="32189"/>
    <cellStyle name="Процентный 2 2 3 2 2 3 2 3 2 2 3" xfId="23997"/>
    <cellStyle name="Процентный 2 2 3 2 2 3 2 3 2 3" xfId="11709"/>
    <cellStyle name="Процентный 2 2 3 2 2 3 2 3 2 3 2" xfId="28093"/>
    <cellStyle name="Процентный 2 2 3 2 2 3 2 3 2 4" xfId="19901"/>
    <cellStyle name="Процентный 2 2 3 2 2 3 2 3 3" xfId="5565"/>
    <cellStyle name="Процентный 2 2 3 2 2 3 2 3 3 2" xfId="13757"/>
    <cellStyle name="Процентный 2 2 3 2 2 3 2 3 3 2 2" xfId="30141"/>
    <cellStyle name="Процентный 2 2 3 2 2 3 2 3 3 3" xfId="21949"/>
    <cellStyle name="Процентный 2 2 3 2 2 3 2 3 4" xfId="9661"/>
    <cellStyle name="Процентный 2 2 3 2 2 3 2 3 4 2" xfId="26045"/>
    <cellStyle name="Процентный 2 2 3 2 2 3 2 3 5" xfId="17853"/>
    <cellStyle name="Процентный 2 2 3 2 2 3 2 4" xfId="2493"/>
    <cellStyle name="Процентный 2 2 3 2 2 3 2 4 2" xfId="6589"/>
    <cellStyle name="Процентный 2 2 3 2 2 3 2 4 2 2" xfId="14781"/>
    <cellStyle name="Процентный 2 2 3 2 2 3 2 4 2 2 2" xfId="31165"/>
    <cellStyle name="Процентный 2 2 3 2 2 3 2 4 2 3" xfId="22973"/>
    <cellStyle name="Процентный 2 2 3 2 2 3 2 4 3" xfId="10685"/>
    <cellStyle name="Процентный 2 2 3 2 2 3 2 4 3 2" xfId="27069"/>
    <cellStyle name="Процентный 2 2 3 2 2 3 2 4 4" xfId="18877"/>
    <cellStyle name="Процентный 2 2 3 2 2 3 2 5" xfId="4541"/>
    <cellStyle name="Процентный 2 2 3 2 2 3 2 5 2" xfId="12733"/>
    <cellStyle name="Процентный 2 2 3 2 2 3 2 5 2 2" xfId="29117"/>
    <cellStyle name="Процентный 2 2 3 2 2 3 2 5 3" xfId="20925"/>
    <cellStyle name="Процентный 2 2 3 2 2 3 2 6" xfId="8637"/>
    <cellStyle name="Процентный 2 2 3 2 2 3 2 6 2" xfId="25021"/>
    <cellStyle name="Процентный 2 2 3 2 2 3 2 7" xfId="16829"/>
    <cellStyle name="Процентный 2 2 3 2 2 3 3" xfId="701"/>
    <cellStyle name="Процентный 2 2 3 2 2 3 3 2" xfId="1725"/>
    <cellStyle name="Процентный 2 2 3 2 2 3 3 2 2" xfId="3773"/>
    <cellStyle name="Процентный 2 2 3 2 2 3 3 2 2 2" xfId="7869"/>
    <cellStyle name="Процентный 2 2 3 2 2 3 3 2 2 2 2" xfId="16061"/>
    <cellStyle name="Процентный 2 2 3 2 2 3 3 2 2 2 2 2" xfId="32445"/>
    <cellStyle name="Процентный 2 2 3 2 2 3 3 2 2 2 3" xfId="24253"/>
    <cellStyle name="Процентный 2 2 3 2 2 3 3 2 2 3" xfId="11965"/>
    <cellStyle name="Процентный 2 2 3 2 2 3 3 2 2 3 2" xfId="28349"/>
    <cellStyle name="Процентный 2 2 3 2 2 3 3 2 2 4" xfId="20157"/>
    <cellStyle name="Процентный 2 2 3 2 2 3 3 2 3" xfId="5821"/>
    <cellStyle name="Процентный 2 2 3 2 2 3 3 2 3 2" xfId="14013"/>
    <cellStyle name="Процентный 2 2 3 2 2 3 3 2 3 2 2" xfId="30397"/>
    <cellStyle name="Процентный 2 2 3 2 2 3 3 2 3 3" xfId="22205"/>
    <cellStyle name="Процентный 2 2 3 2 2 3 3 2 4" xfId="9917"/>
    <cellStyle name="Процентный 2 2 3 2 2 3 3 2 4 2" xfId="26301"/>
    <cellStyle name="Процентный 2 2 3 2 2 3 3 2 5" xfId="18109"/>
    <cellStyle name="Процентный 2 2 3 2 2 3 3 3" xfId="2749"/>
    <cellStyle name="Процентный 2 2 3 2 2 3 3 3 2" xfId="6845"/>
    <cellStyle name="Процентный 2 2 3 2 2 3 3 3 2 2" xfId="15037"/>
    <cellStyle name="Процентный 2 2 3 2 2 3 3 3 2 2 2" xfId="31421"/>
    <cellStyle name="Процентный 2 2 3 2 2 3 3 3 2 3" xfId="23229"/>
    <cellStyle name="Процентный 2 2 3 2 2 3 3 3 3" xfId="10941"/>
    <cellStyle name="Процентный 2 2 3 2 2 3 3 3 3 2" xfId="27325"/>
    <cellStyle name="Процентный 2 2 3 2 2 3 3 3 4" xfId="19133"/>
    <cellStyle name="Процентный 2 2 3 2 2 3 3 4" xfId="4797"/>
    <cellStyle name="Процентный 2 2 3 2 2 3 3 4 2" xfId="12989"/>
    <cellStyle name="Процентный 2 2 3 2 2 3 3 4 2 2" xfId="29373"/>
    <cellStyle name="Процентный 2 2 3 2 2 3 3 4 3" xfId="21181"/>
    <cellStyle name="Процентный 2 2 3 2 2 3 3 5" xfId="8893"/>
    <cellStyle name="Процентный 2 2 3 2 2 3 3 5 2" xfId="25277"/>
    <cellStyle name="Процентный 2 2 3 2 2 3 3 6" xfId="17085"/>
    <cellStyle name="Процентный 2 2 3 2 2 3 4" xfId="1213"/>
    <cellStyle name="Процентный 2 2 3 2 2 3 4 2" xfId="3261"/>
    <cellStyle name="Процентный 2 2 3 2 2 3 4 2 2" xfId="7357"/>
    <cellStyle name="Процентный 2 2 3 2 2 3 4 2 2 2" xfId="15549"/>
    <cellStyle name="Процентный 2 2 3 2 2 3 4 2 2 2 2" xfId="31933"/>
    <cellStyle name="Процентный 2 2 3 2 2 3 4 2 2 3" xfId="23741"/>
    <cellStyle name="Процентный 2 2 3 2 2 3 4 2 3" xfId="11453"/>
    <cellStyle name="Процентный 2 2 3 2 2 3 4 2 3 2" xfId="27837"/>
    <cellStyle name="Процентный 2 2 3 2 2 3 4 2 4" xfId="19645"/>
    <cellStyle name="Процентный 2 2 3 2 2 3 4 3" xfId="5309"/>
    <cellStyle name="Процентный 2 2 3 2 2 3 4 3 2" xfId="13501"/>
    <cellStyle name="Процентный 2 2 3 2 2 3 4 3 2 2" xfId="29885"/>
    <cellStyle name="Процентный 2 2 3 2 2 3 4 3 3" xfId="21693"/>
    <cellStyle name="Процентный 2 2 3 2 2 3 4 4" xfId="9405"/>
    <cellStyle name="Процентный 2 2 3 2 2 3 4 4 2" xfId="25789"/>
    <cellStyle name="Процентный 2 2 3 2 2 3 4 5" xfId="17597"/>
    <cellStyle name="Процентный 2 2 3 2 2 3 5" xfId="2237"/>
    <cellStyle name="Процентный 2 2 3 2 2 3 5 2" xfId="6333"/>
    <cellStyle name="Процентный 2 2 3 2 2 3 5 2 2" xfId="14525"/>
    <cellStyle name="Процентный 2 2 3 2 2 3 5 2 2 2" xfId="30909"/>
    <cellStyle name="Процентный 2 2 3 2 2 3 5 2 3" xfId="22717"/>
    <cellStyle name="Процентный 2 2 3 2 2 3 5 3" xfId="10429"/>
    <cellStyle name="Процентный 2 2 3 2 2 3 5 3 2" xfId="26813"/>
    <cellStyle name="Процентный 2 2 3 2 2 3 5 4" xfId="18621"/>
    <cellStyle name="Процентный 2 2 3 2 2 3 6" xfId="4285"/>
    <cellStyle name="Процентный 2 2 3 2 2 3 6 2" xfId="12477"/>
    <cellStyle name="Процентный 2 2 3 2 2 3 6 2 2" xfId="28861"/>
    <cellStyle name="Процентный 2 2 3 2 2 3 6 3" xfId="20669"/>
    <cellStyle name="Процентный 2 2 3 2 2 3 7" xfId="8381"/>
    <cellStyle name="Процентный 2 2 3 2 2 3 7 2" xfId="24765"/>
    <cellStyle name="Процентный 2 2 3 2 2 3 8" xfId="16573"/>
    <cellStyle name="Процентный 2 2 3 2 2 4" xfId="317"/>
    <cellStyle name="Процентный 2 2 3 2 2 4 2" xfId="829"/>
    <cellStyle name="Процентный 2 2 3 2 2 4 2 2" xfId="1853"/>
    <cellStyle name="Процентный 2 2 3 2 2 4 2 2 2" xfId="3901"/>
    <cellStyle name="Процентный 2 2 3 2 2 4 2 2 2 2" xfId="7997"/>
    <cellStyle name="Процентный 2 2 3 2 2 4 2 2 2 2 2" xfId="16189"/>
    <cellStyle name="Процентный 2 2 3 2 2 4 2 2 2 2 2 2" xfId="32573"/>
    <cellStyle name="Процентный 2 2 3 2 2 4 2 2 2 2 3" xfId="24381"/>
    <cellStyle name="Процентный 2 2 3 2 2 4 2 2 2 3" xfId="12093"/>
    <cellStyle name="Процентный 2 2 3 2 2 4 2 2 2 3 2" xfId="28477"/>
    <cellStyle name="Процентный 2 2 3 2 2 4 2 2 2 4" xfId="20285"/>
    <cellStyle name="Процентный 2 2 3 2 2 4 2 2 3" xfId="5949"/>
    <cellStyle name="Процентный 2 2 3 2 2 4 2 2 3 2" xfId="14141"/>
    <cellStyle name="Процентный 2 2 3 2 2 4 2 2 3 2 2" xfId="30525"/>
    <cellStyle name="Процентный 2 2 3 2 2 4 2 2 3 3" xfId="22333"/>
    <cellStyle name="Процентный 2 2 3 2 2 4 2 2 4" xfId="10045"/>
    <cellStyle name="Процентный 2 2 3 2 2 4 2 2 4 2" xfId="26429"/>
    <cellStyle name="Процентный 2 2 3 2 2 4 2 2 5" xfId="18237"/>
    <cellStyle name="Процентный 2 2 3 2 2 4 2 3" xfId="2877"/>
    <cellStyle name="Процентный 2 2 3 2 2 4 2 3 2" xfId="6973"/>
    <cellStyle name="Процентный 2 2 3 2 2 4 2 3 2 2" xfId="15165"/>
    <cellStyle name="Процентный 2 2 3 2 2 4 2 3 2 2 2" xfId="31549"/>
    <cellStyle name="Процентный 2 2 3 2 2 4 2 3 2 3" xfId="23357"/>
    <cellStyle name="Процентный 2 2 3 2 2 4 2 3 3" xfId="11069"/>
    <cellStyle name="Процентный 2 2 3 2 2 4 2 3 3 2" xfId="27453"/>
    <cellStyle name="Процентный 2 2 3 2 2 4 2 3 4" xfId="19261"/>
    <cellStyle name="Процентный 2 2 3 2 2 4 2 4" xfId="4925"/>
    <cellStyle name="Процентный 2 2 3 2 2 4 2 4 2" xfId="13117"/>
    <cellStyle name="Процентный 2 2 3 2 2 4 2 4 2 2" xfId="29501"/>
    <cellStyle name="Процентный 2 2 3 2 2 4 2 4 3" xfId="21309"/>
    <cellStyle name="Процентный 2 2 3 2 2 4 2 5" xfId="9021"/>
    <cellStyle name="Процентный 2 2 3 2 2 4 2 5 2" xfId="25405"/>
    <cellStyle name="Процентный 2 2 3 2 2 4 2 6" xfId="17213"/>
    <cellStyle name="Процентный 2 2 3 2 2 4 3" xfId="1341"/>
    <cellStyle name="Процентный 2 2 3 2 2 4 3 2" xfId="3389"/>
    <cellStyle name="Процентный 2 2 3 2 2 4 3 2 2" xfId="7485"/>
    <cellStyle name="Процентный 2 2 3 2 2 4 3 2 2 2" xfId="15677"/>
    <cellStyle name="Процентный 2 2 3 2 2 4 3 2 2 2 2" xfId="32061"/>
    <cellStyle name="Процентный 2 2 3 2 2 4 3 2 2 3" xfId="23869"/>
    <cellStyle name="Процентный 2 2 3 2 2 4 3 2 3" xfId="11581"/>
    <cellStyle name="Процентный 2 2 3 2 2 4 3 2 3 2" xfId="27965"/>
    <cellStyle name="Процентный 2 2 3 2 2 4 3 2 4" xfId="19773"/>
    <cellStyle name="Процентный 2 2 3 2 2 4 3 3" xfId="5437"/>
    <cellStyle name="Процентный 2 2 3 2 2 4 3 3 2" xfId="13629"/>
    <cellStyle name="Процентный 2 2 3 2 2 4 3 3 2 2" xfId="30013"/>
    <cellStyle name="Процентный 2 2 3 2 2 4 3 3 3" xfId="21821"/>
    <cellStyle name="Процентный 2 2 3 2 2 4 3 4" xfId="9533"/>
    <cellStyle name="Процентный 2 2 3 2 2 4 3 4 2" xfId="25917"/>
    <cellStyle name="Процентный 2 2 3 2 2 4 3 5" xfId="17725"/>
    <cellStyle name="Процентный 2 2 3 2 2 4 4" xfId="2365"/>
    <cellStyle name="Процентный 2 2 3 2 2 4 4 2" xfId="6461"/>
    <cellStyle name="Процентный 2 2 3 2 2 4 4 2 2" xfId="14653"/>
    <cellStyle name="Процентный 2 2 3 2 2 4 4 2 2 2" xfId="31037"/>
    <cellStyle name="Процентный 2 2 3 2 2 4 4 2 3" xfId="22845"/>
    <cellStyle name="Процентный 2 2 3 2 2 4 4 3" xfId="10557"/>
    <cellStyle name="Процентный 2 2 3 2 2 4 4 3 2" xfId="26941"/>
    <cellStyle name="Процентный 2 2 3 2 2 4 4 4" xfId="18749"/>
    <cellStyle name="Процентный 2 2 3 2 2 4 5" xfId="4413"/>
    <cellStyle name="Процентный 2 2 3 2 2 4 5 2" xfId="12605"/>
    <cellStyle name="Процентный 2 2 3 2 2 4 5 2 2" xfId="28989"/>
    <cellStyle name="Процентный 2 2 3 2 2 4 5 3" xfId="20797"/>
    <cellStyle name="Процентный 2 2 3 2 2 4 6" xfId="8509"/>
    <cellStyle name="Процентный 2 2 3 2 2 4 6 2" xfId="24893"/>
    <cellStyle name="Процентный 2 2 3 2 2 4 7" xfId="16701"/>
    <cellStyle name="Процентный 2 2 3 2 2 5" xfId="573"/>
    <cellStyle name="Процентный 2 2 3 2 2 5 2" xfId="1597"/>
    <cellStyle name="Процентный 2 2 3 2 2 5 2 2" xfId="3645"/>
    <cellStyle name="Процентный 2 2 3 2 2 5 2 2 2" xfId="7741"/>
    <cellStyle name="Процентный 2 2 3 2 2 5 2 2 2 2" xfId="15933"/>
    <cellStyle name="Процентный 2 2 3 2 2 5 2 2 2 2 2" xfId="32317"/>
    <cellStyle name="Процентный 2 2 3 2 2 5 2 2 2 3" xfId="24125"/>
    <cellStyle name="Процентный 2 2 3 2 2 5 2 2 3" xfId="11837"/>
    <cellStyle name="Процентный 2 2 3 2 2 5 2 2 3 2" xfId="28221"/>
    <cellStyle name="Процентный 2 2 3 2 2 5 2 2 4" xfId="20029"/>
    <cellStyle name="Процентный 2 2 3 2 2 5 2 3" xfId="5693"/>
    <cellStyle name="Процентный 2 2 3 2 2 5 2 3 2" xfId="13885"/>
    <cellStyle name="Процентный 2 2 3 2 2 5 2 3 2 2" xfId="30269"/>
    <cellStyle name="Процентный 2 2 3 2 2 5 2 3 3" xfId="22077"/>
    <cellStyle name="Процентный 2 2 3 2 2 5 2 4" xfId="9789"/>
    <cellStyle name="Процентный 2 2 3 2 2 5 2 4 2" xfId="26173"/>
    <cellStyle name="Процентный 2 2 3 2 2 5 2 5" xfId="17981"/>
    <cellStyle name="Процентный 2 2 3 2 2 5 3" xfId="2621"/>
    <cellStyle name="Процентный 2 2 3 2 2 5 3 2" xfId="6717"/>
    <cellStyle name="Процентный 2 2 3 2 2 5 3 2 2" xfId="14909"/>
    <cellStyle name="Процентный 2 2 3 2 2 5 3 2 2 2" xfId="31293"/>
    <cellStyle name="Процентный 2 2 3 2 2 5 3 2 3" xfId="23101"/>
    <cellStyle name="Процентный 2 2 3 2 2 5 3 3" xfId="10813"/>
    <cellStyle name="Процентный 2 2 3 2 2 5 3 3 2" xfId="27197"/>
    <cellStyle name="Процентный 2 2 3 2 2 5 3 4" xfId="19005"/>
    <cellStyle name="Процентный 2 2 3 2 2 5 4" xfId="4669"/>
    <cellStyle name="Процентный 2 2 3 2 2 5 4 2" xfId="12861"/>
    <cellStyle name="Процентный 2 2 3 2 2 5 4 2 2" xfId="29245"/>
    <cellStyle name="Процентный 2 2 3 2 2 5 4 3" xfId="21053"/>
    <cellStyle name="Процентный 2 2 3 2 2 5 5" xfId="8765"/>
    <cellStyle name="Процентный 2 2 3 2 2 5 5 2" xfId="25149"/>
    <cellStyle name="Процентный 2 2 3 2 2 5 6" xfId="16957"/>
    <cellStyle name="Процентный 2 2 3 2 2 6" xfId="1085"/>
    <cellStyle name="Процентный 2 2 3 2 2 6 2" xfId="3133"/>
    <cellStyle name="Процентный 2 2 3 2 2 6 2 2" xfId="7229"/>
    <cellStyle name="Процентный 2 2 3 2 2 6 2 2 2" xfId="15421"/>
    <cellStyle name="Процентный 2 2 3 2 2 6 2 2 2 2" xfId="31805"/>
    <cellStyle name="Процентный 2 2 3 2 2 6 2 2 3" xfId="23613"/>
    <cellStyle name="Процентный 2 2 3 2 2 6 2 3" xfId="11325"/>
    <cellStyle name="Процентный 2 2 3 2 2 6 2 3 2" xfId="27709"/>
    <cellStyle name="Процентный 2 2 3 2 2 6 2 4" xfId="19517"/>
    <cellStyle name="Процентный 2 2 3 2 2 6 3" xfId="5181"/>
    <cellStyle name="Процентный 2 2 3 2 2 6 3 2" xfId="13373"/>
    <cellStyle name="Процентный 2 2 3 2 2 6 3 2 2" xfId="29757"/>
    <cellStyle name="Процентный 2 2 3 2 2 6 3 3" xfId="21565"/>
    <cellStyle name="Процентный 2 2 3 2 2 6 4" xfId="9277"/>
    <cellStyle name="Процентный 2 2 3 2 2 6 4 2" xfId="25661"/>
    <cellStyle name="Процентный 2 2 3 2 2 6 5" xfId="17469"/>
    <cellStyle name="Процентный 2 2 3 2 2 7" xfId="2109"/>
    <cellStyle name="Процентный 2 2 3 2 2 7 2" xfId="6205"/>
    <cellStyle name="Процентный 2 2 3 2 2 7 2 2" xfId="14397"/>
    <cellStyle name="Процентный 2 2 3 2 2 7 2 2 2" xfId="30781"/>
    <cellStyle name="Процентный 2 2 3 2 2 7 2 3" xfId="22589"/>
    <cellStyle name="Процентный 2 2 3 2 2 7 3" xfId="10301"/>
    <cellStyle name="Процентный 2 2 3 2 2 7 3 2" xfId="26685"/>
    <cellStyle name="Процентный 2 2 3 2 2 7 4" xfId="18493"/>
    <cellStyle name="Процентный 2 2 3 2 2 8" xfId="4157"/>
    <cellStyle name="Процентный 2 2 3 2 2 8 2" xfId="12349"/>
    <cellStyle name="Процентный 2 2 3 2 2 8 2 2" xfId="28733"/>
    <cellStyle name="Процентный 2 2 3 2 2 8 3" xfId="20541"/>
    <cellStyle name="Процентный 2 2 3 2 2 9" xfId="8253"/>
    <cellStyle name="Процентный 2 2 3 2 2 9 2" xfId="24637"/>
    <cellStyle name="Процентный 2 2 3 2 3" xfId="93"/>
    <cellStyle name="Процентный 2 2 3 2 3 2" xfId="221"/>
    <cellStyle name="Процентный 2 2 3 2 3 2 2" xfId="477"/>
    <cellStyle name="Процентный 2 2 3 2 3 2 2 2" xfId="989"/>
    <cellStyle name="Процентный 2 2 3 2 3 2 2 2 2" xfId="2013"/>
    <cellStyle name="Процентный 2 2 3 2 3 2 2 2 2 2" xfId="4061"/>
    <cellStyle name="Процентный 2 2 3 2 3 2 2 2 2 2 2" xfId="8157"/>
    <cellStyle name="Процентный 2 2 3 2 3 2 2 2 2 2 2 2" xfId="16349"/>
    <cellStyle name="Процентный 2 2 3 2 3 2 2 2 2 2 2 2 2" xfId="32733"/>
    <cellStyle name="Процентный 2 2 3 2 3 2 2 2 2 2 2 3" xfId="24541"/>
    <cellStyle name="Процентный 2 2 3 2 3 2 2 2 2 2 3" xfId="12253"/>
    <cellStyle name="Процентный 2 2 3 2 3 2 2 2 2 2 3 2" xfId="28637"/>
    <cellStyle name="Процентный 2 2 3 2 3 2 2 2 2 2 4" xfId="20445"/>
    <cellStyle name="Процентный 2 2 3 2 3 2 2 2 2 3" xfId="6109"/>
    <cellStyle name="Процентный 2 2 3 2 3 2 2 2 2 3 2" xfId="14301"/>
    <cellStyle name="Процентный 2 2 3 2 3 2 2 2 2 3 2 2" xfId="30685"/>
    <cellStyle name="Процентный 2 2 3 2 3 2 2 2 2 3 3" xfId="22493"/>
    <cellStyle name="Процентный 2 2 3 2 3 2 2 2 2 4" xfId="10205"/>
    <cellStyle name="Процентный 2 2 3 2 3 2 2 2 2 4 2" xfId="26589"/>
    <cellStyle name="Процентный 2 2 3 2 3 2 2 2 2 5" xfId="18397"/>
    <cellStyle name="Процентный 2 2 3 2 3 2 2 2 3" xfId="3037"/>
    <cellStyle name="Процентный 2 2 3 2 3 2 2 2 3 2" xfId="7133"/>
    <cellStyle name="Процентный 2 2 3 2 3 2 2 2 3 2 2" xfId="15325"/>
    <cellStyle name="Процентный 2 2 3 2 3 2 2 2 3 2 2 2" xfId="31709"/>
    <cellStyle name="Процентный 2 2 3 2 3 2 2 2 3 2 3" xfId="23517"/>
    <cellStyle name="Процентный 2 2 3 2 3 2 2 2 3 3" xfId="11229"/>
    <cellStyle name="Процентный 2 2 3 2 3 2 2 2 3 3 2" xfId="27613"/>
    <cellStyle name="Процентный 2 2 3 2 3 2 2 2 3 4" xfId="19421"/>
    <cellStyle name="Процентный 2 2 3 2 3 2 2 2 4" xfId="5085"/>
    <cellStyle name="Процентный 2 2 3 2 3 2 2 2 4 2" xfId="13277"/>
    <cellStyle name="Процентный 2 2 3 2 3 2 2 2 4 2 2" xfId="29661"/>
    <cellStyle name="Процентный 2 2 3 2 3 2 2 2 4 3" xfId="21469"/>
    <cellStyle name="Процентный 2 2 3 2 3 2 2 2 5" xfId="9181"/>
    <cellStyle name="Процентный 2 2 3 2 3 2 2 2 5 2" xfId="25565"/>
    <cellStyle name="Процентный 2 2 3 2 3 2 2 2 6" xfId="17373"/>
    <cellStyle name="Процентный 2 2 3 2 3 2 2 3" xfId="1501"/>
    <cellStyle name="Процентный 2 2 3 2 3 2 2 3 2" xfId="3549"/>
    <cellStyle name="Процентный 2 2 3 2 3 2 2 3 2 2" xfId="7645"/>
    <cellStyle name="Процентный 2 2 3 2 3 2 2 3 2 2 2" xfId="15837"/>
    <cellStyle name="Процентный 2 2 3 2 3 2 2 3 2 2 2 2" xfId="32221"/>
    <cellStyle name="Процентный 2 2 3 2 3 2 2 3 2 2 3" xfId="24029"/>
    <cellStyle name="Процентный 2 2 3 2 3 2 2 3 2 3" xfId="11741"/>
    <cellStyle name="Процентный 2 2 3 2 3 2 2 3 2 3 2" xfId="28125"/>
    <cellStyle name="Процентный 2 2 3 2 3 2 2 3 2 4" xfId="19933"/>
    <cellStyle name="Процентный 2 2 3 2 3 2 2 3 3" xfId="5597"/>
    <cellStyle name="Процентный 2 2 3 2 3 2 2 3 3 2" xfId="13789"/>
    <cellStyle name="Процентный 2 2 3 2 3 2 2 3 3 2 2" xfId="30173"/>
    <cellStyle name="Процентный 2 2 3 2 3 2 2 3 3 3" xfId="21981"/>
    <cellStyle name="Процентный 2 2 3 2 3 2 2 3 4" xfId="9693"/>
    <cellStyle name="Процентный 2 2 3 2 3 2 2 3 4 2" xfId="26077"/>
    <cellStyle name="Процентный 2 2 3 2 3 2 2 3 5" xfId="17885"/>
    <cellStyle name="Процентный 2 2 3 2 3 2 2 4" xfId="2525"/>
    <cellStyle name="Процентный 2 2 3 2 3 2 2 4 2" xfId="6621"/>
    <cellStyle name="Процентный 2 2 3 2 3 2 2 4 2 2" xfId="14813"/>
    <cellStyle name="Процентный 2 2 3 2 3 2 2 4 2 2 2" xfId="31197"/>
    <cellStyle name="Процентный 2 2 3 2 3 2 2 4 2 3" xfId="23005"/>
    <cellStyle name="Процентный 2 2 3 2 3 2 2 4 3" xfId="10717"/>
    <cellStyle name="Процентный 2 2 3 2 3 2 2 4 3 2" xfId="27101"/>
    <cellStyle name="Процентный 2 2 3 2 3 2 2 4 4" xfId="18909"/>
    <cellStyle name="Процентный 2 2 3 2 3 2 2 5" xfId="4573"/>
    <cellStyle name="Процентный 2 2 3 2 3 2 2 5 2" xfId="12765"/>
    <cellStyle name="Процентный 2 2 3 2 3 2 2 5 2 2" xfId="29149"/>
    <cellStyle name="Процентный 2 2 3 2 3 2 2 5 3" xfId="20957"/>
    <cellStyle name="Процентный 2 2 3 2 3 2 2 6" xfId="8669"/>
    <cellStyle name="Процентный 2 2 3 2 3 2 2 6 2" xfId="25053"/>
    <cellStyle name="Процентный 2 2 3 2 3 2 2 7" xfId="16861"/>
    <cellStyle name="Процентный 2 2 3 2 3 2 3" xfId="733"/>
    <cellStyle name="Процентный 2 2 3 2 3 2 3 2" xfId="1757"/>
    <cellStyle name="Процентный 2 2 3 2 3 2 3 2 2" xfId="3805"/>
    <cellStyle name="Процентный 2 2 3 2 3 2 3 2 2 2" xfId="7901"/>
    <cellStyle name="Процентный 2 2 3 2 3 2 3 2 2 2 2" xfId="16093"/>
    <cellStyle name="Процентный 2 2 3 2 3 2 3 2 2 2 2 2" xfId="32477"/>
    <cellStyle name="Процентный 2 2 3 2 3 2 3 2 2 2 3" xfId="24285"/>
    <cellStyle name="Процентный 2 2 3 2 3 2 3 2 2 3" xfId="11997"/>
    <cellStyle name="Процентный 2 2 3 2 3 2 3 2 2 3 2" xfId="28381"/>
    <cellStyle name="Процентный 2 2 3 2 3 2 3 2 2 4" xfId="20189"/>
    <cellStyle name="Процентный 2 2 3 2 3 2 3 2 3" xfId="5853"/>
    <cellStyle name="Процентный 2 2 3 2 3 2 3 2 3 2" xfId="14045"/>
    <cellStyle name="Процентный 2 2 3 2 3 2 3 2 3 2 2" xfId="30429"/>
    <cellStyle name="Процентный 2 2 3 2 3 2 3 2 3 3" xfId="22237"/>
    <cellStyle name="Процентный 2 2 3 2 3 2 3 2 4" xfId="9949"/>
    <cellStyle name="Процентный 2 2 3 2 3 2 3 2 4 2" xfId="26333"/>
    <cellStyle name="Процентный 2 2 3 2 3 2 3 2 5" xfId="18141"/>
    <cellStyle name="Процентный 2 2 3 2 3 2 3 3" xfId="2781"/>
    <cellStyle name="Процентный 2 2 3 2 3 2 3 3 2" xfId="6877"/>
    <cellStyle name="Процентный 2 2 3 2 3 2 3 3 2 2" xfId="15069"/>
    <cellStyle name="Процентный 2 2 3 2 3 2 3 3 2 2 2" xfId="31453"/>
    <cellStyle name="Процентный 2 2 3 2 3 2 3 3 2 3" xfId="23261"/>
    <cellStyle name="Процентный 2 2 3 2 3 2 3 3 3" xfId="10973"/>
    <cellStyle name="Процентный 2 2 3 2 3 2 3 3 3 2" xfId="27357"/>
    <cellStyle name="Процентный 2 2 3 2 3 2 3 3 4" xfId="19165"/>
    <cellStyle name="Процентный 2 2 3 2 3 2 3 4" xfId="4829"/>
    <cellStyle name="Процентный 2 2 3 2 3 2 3 4 2" xfId="13021"/>
    <cellStyle name="Процентный 2 2 3 2 3 2 3 4 2 2" xfId="29405"/>
    <cellStyle name="Процентный 2 2 3 2 3 2 3 4 3" xfId="21213"/>
    <cellStyle name="Процентный 2 2 3 2 3 2 3 5" xfId="8925"/>
    <cellStyle name="Процентный 2 2 3 2 3 2 3 5 2" xfId="25309"/>
    <cellStyle name="Процентный 2 2 3 2 3 2 3 6" xfId="17117"/>
    <cellStyle name="Процентный 2 2 3 2 3 2 4" xfId="1245"/>
    <cellStyle name="Процентный 2 2 3 2 3 2 4 2" xfId="3293"/>
    <cellStyle name="Процентный 2 2 3 2 3 2 4 2 2" xfId="7389"/>
    <cellStyle name="Процентный 2 2 3 2 3 2 4 2 2 2" xfId="15581"/>
    <cellStyle name="Процентный 2 2 3 2 3 2 4 2 2 2 2" xfId="31965"/>
    <cellStyle name="Процентный 2 2 3 2 3 2 4 2 2 3" xfId="23773"/>
    <cellStyle name="Процентный 2 2 3 2 3 2 4 2 3" xfId="11485"/>
    <cellStyle name="Процентный 2 2 3 2 3 2 4 2 3 2" xfId="27869"/>
    <cellStyle name="Процентный 2 2 3 2 3 2 4 2 4" xfId="19677"/>
    <cellStyle name="Процентный 2 2 3 2 3 2 4 3" xfId="5341"/>
    <cellStyle name="Процентный 2 2 3 2 3 2 4 3 2" xfId="13533"/>
    <cellStyle name="Процентный 2 2 3 2 3 2 4 3 2 2" xfId="29917"/>
    <cellStyle name="Процентный 2 2 3 2 3 2 4 3 3" xfId="21725"/>
    <cellStyle name="Процентный 2 2 3 2 3 2 4 4" xfId="9437"/>
    <cellStyle name="Процентный 2 2 3 2 3 2 4 4 2" xfId="25821"/>
    <cellStyle name="Процентный 2 2 3 2 3 2 4 5" xfId="17629"/>
    <cellStyle name="Процентный 2 2 3 2 3 2 5" xfId="2269"/>
    <cellStyle name="Процентный 2 2 3 2 3 2 5 2" xfId="6365"/>
    <cellStyle name="Процентный 2 2 3 2 3 2 5 2 2" xfId="14557"/>
    <cellStyle name="Процентный 2 2 3 2 3 2 5 2 2 2" xfId="30941"/>
    <cellStyle name="Процентный 2 2 3 2 3 2 5 2 3" xfId="22749"/>
    <cellStyle name="Процентный 2 2 3 2 3 2 5 3" xfId="10461"/>
    <cellStyle name="Процентный 2 2 3 2 3 2 5 3 2" xfId="26845"/>
    <cellStyle name="Процентный 2 2 3 2 3 2 5 4" xfId="18653"/>
    <cellStyle name="Процентный 2 2 3 2 3 2 6" xfId="4317"/>
    <cellStyle name="Процентный 2 2 3 2 3 2 6 2" xfId="12509"/>
    <cellStyle name="Процентный 2 2 3 2 3 2 6 2 2" xfId="28893"/>
    <cellStyle name="Процентный 2 2 3 2 3 2 6 3" xfId="20701"/>
    <cellStyle name="Процентный 2 2 3 2 3 2 7" xfId="8413"/>
    <cellStyle name="Процентный 2 2 3 2 3 2 7 2" xfId="24797"/>
    <cellStyle name="Процентный 2 2 3 2 3 2 8" xfId="16605"/>
    <cellStyle name="Процентный 2 2 3 2 3 3" xfId="349"/>
    <cellStyle name="Процентный 2 2 3 2 3 3 2" xfId="861"/>
    <cellStyle name="Процентный 2 2 3 2 3 3 2 2" xfId="1885"/>
    <cellStyle name="Процентный 2 2 3 2 3 3 2 2 2" xfId="3933"/>
    <cellStyle name="Процентный 2 2 3 2 3 3 2 2 2 2" xfId="8029"/>
    <cellStyle name="Процентный 2 2 3 2 3 3 2 2 2 2 2" xfId="16221"/>
    <cellStyle name="Процентный 2 2 3 2 3 3 2 2 2 2 2 2" xfId="32605"/>
    <cellStyle name="Процентный 2 2 3 2 3 3 2 2 2 2 3" xfId="24413"/>
    <cellStyle name="Процентный 2 2 3 2 3 3 2 2 2 3" xfId="12125"/>
    <cellStyle name="Процентный 2 2 3 2 3 3 2 2 2 3 2" xfId="28509"/>
    <cellStyle name="Процентный 2 2 3 2 3 3 2 2 2 4" xfId="20317"/>
    <cellStyle name="Процентный 2 2 3 2 3 3 2 2 3" xfId="5981"/>
    <cellStyle name="Процентный 2 2 3 2 3 3 2 2 3 2" xfId="14173"/>
    <cellStyle name="Процентный 2 2 3 2 3 3 2 2 3 2 2" xfId="30557"/>
    <cellStyle name="Процентный 2 2 3 2 3 3 2 2 3 3" xfId="22365"/>
    <cellStyle name="Процентный 2 2 3 2 3 3 2 2 4" xfId="10077"/>
    <cellStyle name="Процентный 2 2 3 2 3 3 2 2 4 2" xfId="26461"/>
    <cellStyle name="Процентный 2 2 3 2 3 3 2 2 5" xfId="18269"/>
    <cellStyle name="Процентный 2 2 3 2 3 3 2 3" xfId="2909"/>
    <cellStyle name="Процентный 2 2 3 2 3 3 2 3 2" xfId="7005"/>
    <cellStyle name="Процентный 2 2 3 2 3 3 2 3 2 2" xfId="15197"/>
    <cellStyle name="Процентный 2 2 3 2 3 3 2 3 2 2 2" xfId="31581"/>
    <cellStyle name="Процентный 2 2 3 2 3 3 2 3 2 3" xfId="23389"/>
    <cellStyle name="Процентный 2 2 3 2 3 3 2 3 3" xfId="11101"/>
    <cellStyle name="Процентный 2 2 3 2 3 3 2 3 3 2" xfId="27485"/>
    <cellStyle name="Процентный 2 2 3 2 3 3 2 3 4" xfId="19293"/>
    <cellStyle name="Процентный 2 2 3 2 3 3 2 4" xfId="4957"/>
    <cellStyle name="Процентный 2 2 3 2 3 3 2 4 2" xfId="13149"/>
    <cellStyle name="Процентный 2 2 3 2 3 3 2 4 2 2" xfId="29533"/>
    <cellStyle name="Процентный 2 2 3 2 3 3 2 4 3" xfId="21341"/>
    <cellStyle name="Процентный 2 2 3 2 3 3 2 5" xfId="9053"/>
    <cellStyle name="Процентный 2 2 3 2 3 3 2 5 2" xfId="25437"/>
    <cellStyle name="Процентный 2 2 3 2 3 3 2 6" xfId="17245"/>
    <cellStyle name="Процентный 2 2 3 2 3 3 3" xfId="1373"/>
    <cellStyle name="Процентный 2 2 3 2 3 3 3 2" xfId="3421"/>
    <cellStyle name="Процентный 2 2 3 2 3 3 3 2 2" xfId="7517"/>
    <cellStyle name="Процентный 2 2 3 2 3 3 3 2 2 2" xfId="15709"/>
    <cellStyle name="Процентный 2 2 3 2 3 3 3 2 2 2 2" xfId="32093"/>
    <cellStyle name="Процентный 2 2 3 2 3 3 3 2 2 3" xfId="23901"/>
    <cellStyle name="Процентный 2 2 3 2 3 3 3 2 3" xfId="11613"/>
    <cellStyle name="Процентный 2 2 3 2 3 3 3 2 3 2" xfId="27997"/>
    <cellStyle name="Процентный 2 2 3 2 3 3 3 2 4" xfId="19805"/>
    <cellStyle name="Процентный 2 2 3 2 3 3 3 3" xfId="5469"/>
    <cellStyle name="Процентный 2 2 3 2 3 3 3 3 2" xfId="13661"/>
    <cellStyle name="Процентный 2 2 3 2 3 3 3 3 2 2" xfId="30045"/>
    <cellStyle name="Процентный 2 2 3 2 3 3 3 3 3" xfId="21853"/>
    <cellStyle name="Процентный 2 2 3 2 3 3 3 4" xfId="9565"/>
    <cellStyle name="Процентный 2 2 3 2 3 3 3 4 2" xfId="25949"/>
    <cellStyle name="Процентный 2 2 3 2 3 3 3 5" xfId="17757"/>
    <cellStyle name="Процентный 2 2 3 2 3 3 4" xfId="2397"/>
    <cellStyle name="Процентный 2 2 3 2 3 3 4 2" xfId="6493"/>
    <cellStyle name="Процентный 2 2 3 2 3 3 4 2 2" xfId="14685"/>
    <cellStyle name="Процентный 2 2 3 2 3 3 4 2 2 2" xfId="31069"/>
    <cellStyle name="Процентный 2 2 3 2 3 3 4 2 3" xfId="22877"/>
    <cellStyle name="Процентный 2 2 3 2 3 3 4 3" xfId="10589"/>
    <cellStyle name="Процентный 2 2 3 2 3 3 4 3 2" xfId="26973"/>
    <cellStyle name="Процентный 2 2 3 2 3 3 4 4" xfId="18781"/>
    <cellStyle name="Процентный 2 2 3 2 3 3 5" xfId="4445"/>
    <cellStyle name="Процентный 2 2 3 2 3 3 5 2" xfId="12637"/>
    <cellStyle name="Процентный 2 2 3 2 3 3 5 2 2" xfId="29021"/>
    <cellStyle name="Процентный 2 2 3 2 3 3 5 3" xfId="20829"/>
    <cellStyle name="Процентный 2 2 3 2 3 3 6" xfId="8541"/>
    <cellStyle name="Процентный 2 2 3 2 3 3 6 2" xfId="24925"/>
    <cellStyle name="Процентный 2 2 3 2 3 3 7" xfId="16733"/>
    <cellStyle name="Процентный 2 2 3 2 3 4" xfId="605"/>
    <cellStyle name="Процентный 2 2 3 2 3 4 2" xfId="1629"/>
    <cellStyle name="Процентный 2 2 3 2 3 4 2 2" xfId="3677"/>
    <cellStyle name="Процентный 2 2 3 2 3 4 2 2 2" xfId="7773"/>
    <cellStyle name="Процентный 2 2 3 2 3 4 2 2 2 2" xfId="15965"/>
    <cellStyle name="Процентный 2 2 3 2 3 4 2 2 2 2 2" xfId="32349"/>
    <cellStyle name="Процентный 2 2 3 2 3 4 2 2 2 3" xfId="24157"/>
    <cellStyle name="Процентный 2 2 3 2 3 4 2 2 3" xfId="11869"/>
    <cellStyle name="Процентный 2 2 3 2 3 4 2 2 3 2" xfId="28253"/>
    <cellStyle name="Процентный 2 2 3 2 3 4 2 2 4" xfId="20061"/>
    <cellStyle name="Процентный 2 2 3 2 3 4 2 3" xfId="5725"/>
    <cellStyle name="Процентный 2 2 3 2 3 4 2 3 2" xfId="13917"/>
    <cellStyle name="Процентный 2 2 3 2 3 4 2 3 2 2" xfId="30301"/>
    <cellStyle name="Процентный 2 2 3 2 3 4 2 3 3" xfId="22109"/>
    <cellStyle name="Процентный 2 2 3 2 3 4 2 4" xfId="9821"/>
    <cellStyle name="Процентный 2 2 3 2 3 4 2 4 2" xfId="26205"/>
    <cellStyle name="Процентный 2 2 3 2 3 4 2 5" xfId="18013"/>
    <cellStyle name="Процентный 2 2 3 2 3 4 3" xfId="2653"/>
    <cellStyle name="Процентный 2 2 3 2 3 4 3 2" xfId="6749"/>
    <cellStyle name="Процентный 2 2 3 2 3 4 3 2 2" xfId="14941"/>
    <cellStyle name="Процентный 2 2 3 2 3 4 3 2 2 2" xfId="31325"/>
    <cellStyle name="Процентный 2 2 3 2 3 4 3 2 3" xfId="23133"/>
    <cellStyle name="Процентный 2 2 3 2 3 4 3 3" xfId="10845"/>
    <cellStyle name="Процентный 2 2 3 2 3 4 3 3 2" xfId="27229"/>
    <cellStyle name="Процентный 2 2 3 2 3 4 3 4" xfId="19037"/>
    <cellStyle name="Процентный 2 2 3 2 3 4 4" xfId="4701"/>
    <cellStyle name="Процентный 2 2 3 2 3 4 4 2" xfId="12893"/>
    <cellStyle name="Процентный 2 2 3 2 3 4 4 2 2" xfId="29277"/>
    <cellStyle name="Процентный 2 2 3 2 3 4 4 3" xfId="21085"/>
    <cellStyle name="Процентный 2 2 3 2 3 4 5" xfId="8797"/>
    <cellStyle name="Процентный 2 2 3 2 3 4 5 2" xfId="25181"/>
    <cellStyle name="Процентный 2 2 3 2 3 4 6" xfId="16989"/>
    <cellStyle name="Процентный 2 2 3 2 3 5" xfId="1117"/>
    <cellStyle name="Процентный 2 2 3 2 3 5 2" xfId="3165"/>
    <cellStyle name="Процентный 2 2 3 2 3 5 2 2" xfId="7261"/>
    <cellStyle name="Процентный 2 2 3 2 3 5 2 2 2" xfId="15453"/>
    <cellStyle name="Процентный 2 2 3 2 3 5 2 2 2 2" xfId="31837"/>
    <cellStyle name="Процентный 2 2 3 2 3 5 2 2 3" xfId="23645"/>
    <cellStyle name="Процентный 2 2 3 2 3 5 2 3" xfId="11357"/>
    <cellStyle name="Процентный 2 2 3 2 3 5 2 3 2" xfId="27741"/>
    <cellStyle name="Процентный 2 2 3 2 3 5 2 4" xfId="19549"/>
    <cellStyle name="Процентный 2 2 3 2 3 5 3" xfId="5213"/>
    <cellStyle name="Процентный 2 2 3 2 3 5 3 2" xfId="13405"/>
    <cellStyle name="Процентный 2 2 3 2 3 5 3 2 2" xfId="29789"/>
    <cellStyle name="Процентный 2 2 3 2 3 5 3 3" xfId="21597"/>
    <cellStyle name="Процентный 2 2 3 2 3 5 4" xfId="9309"/>
    <cellStyle name="Процентный 2 2 3 2 3 5 4 2" xfId="25693"/>
    <cellStyle name="Процентный 2 2 3 2 3 5 5" xfId="17501"/>
    <cellStyle name="Процентный 2 2 3 2 3 6" xfId="2141"/>
    <cellStyle name="Процентный 2 2 3 2 3 6 2" xfId="6237"/>
    <cellStyle name="Процентный 2 2 3 2 3 6 2 2" xfId="14429"/>
    <cellStyle name="Процентный 2 2 3 2 3 6 2 2 2" xfId="30813"/>
    <cellStyle name="Процентный 2 2 3 2 3 6 2 3" xfId="22621"/>
    <cellStyle name="Процентный 2 2 3 2 3 6 3" xfId="10333"/>
    <cellStyle name="Процентный 2 2 3 2 3 6 3 2" xfId="26717"/>
    <cellStyle name="Процентный 2 2 3 2 3 6 4" xfId="18525"/>
    <cellStyle name="Процентный 2 2 3 2 3 7" xfId="4189"/>
    <cellStyle name="Процентный 2 2 3 2 3 7 2" xfId="12381"/>
    <cellStyle name="Процентный 2 2 3 2 3 7 2 2" xfId="28765"/>
    <cellStyle name="Процентный 2 2 3 2 3 7 3" xfId="20573"/>
    <cellStyle name="Процентный 2 2 3 2 3 8" xfId="8285"/>
    <cellStyle name="Процентный 2 2 3 2 3 8 2" xfId="24669"/>
    <cellStyle name="Процентный 2 2 3 2 3 9" xfId="16477"/>
    <cellStyle name="Процентный 2 2 3 2 4" xfId="157"/>
    <cellStyle name="Процентный 2 2 3 2 4 2" xfId="413"/>
    <cellStyle name="Процентный 2 2 3 2 4 2 2" xfId="925"/>
    <cellStyle name="Процентный 2 2 3 2 4 2 2 2" xfId="1949"/>
    <cellStyle name="Процентный 2 2 3 2 4 2 2 2 2" xfId="3997"/>
    <cellStyle name="Процентный 2 2 3 2 4 2 2 2 2 2" xfId="8093"/>
    <cellStyle name="Процентный 2 2 3 2 4 2 2 2 2 2 2" xfId="16285"/>
    <cellStyle name="Процентный 2 2 3 2 4 2 2 2 2 2 2 2" xfId="32669"/>
    <cellStyle name="Процентный 2 2 3 2 4 2 2 2 2 2 3" xfId="24477"/>
    <cellStyle name="Процентный 2 2 3 2 4 2 2 2 2 3" xfId="12189"/>
    <cellStyle name="Процентный 2 2 3 2 4 2 2 2 2 3 2" xfId="28573"/>
    <cellStyle name="Процентный 2 2 3 2 4 2 2 2 2 4" xfId="20381"/>
    <cellStyle name="Процентный 2 2 3 2 4 2 2 2 3" xfId="6045"/>
    <cellStyle name="Процентный 2 2 3 2 4 2 2 2 3 2" xfId="14237"/>
    <cellStyle name="Процентный 2 2 3 2 4 2 2 2 3 2 2" xfId="30621"/>
    <cellStyle name="Процентный 2 2 3 2 4 2 2 2 3 3" xfId="22429"/>
    <cellStyle name="Процентный 2 2 3 2 4 2 2 2 4" xfId="10141"/>
    <cellStyle name="Процентный 2 2 3 2 4 2 2 2 4 2" xfId="26525"/>
    <cellStyle name="Процентный 2 2 3 2 4 2 2 2 5" xfId="18333"/>
    <cellStyle name="Процентный 2 2 3 2 4 2 2 3" xfId="2973"/>
    <cellStyle name="Процентный 2 2 3 2 4 2 2 3 2" xfId="7069"/>
    <cellStyle name="Процентный 2 2 3 2 4 2 2 3 2 2" xfId="15261"/>
    <cellStyle name="Процентный 2 2 3 2 4 2 2 3 2 2 2" xfId="31645"/>
    <cellStyle name="Процентный 2 2 3 2 4 2 2 3 2 3" xfId="23453"/>
    <cellStyle name="Процентный 2 2 3 2 4 2 2 3 3" xfId="11165"/>
    <cellStyle name="Процентный 2 2 3 2 4 2 2 3 3 2" xfId="27549"/>
    <cellStyle name="Процентный 2 2 3 2 4 2 2 3 4" xfId="19357"/>
    <cellStyle name="Процентный 2 2 3 2 4 2 2 4" xfId="5021"/>
    <cellStyle name="Процентный 2 2 3 2 4 2 2 4 2" xfId="13213"/>
    <cellStyle name="Процентный 2 2 3 2 4 2 2 4 2 2" xfId="29597"/>
    <cellStyle name="Процентный 2 2 3 2 4 2 2 4 3" xfId="21405"/>
    <cellStyle name="Процентный 2 2 3 2 4 2 2 5" xfId="9117"/>
    <cellStyle name="Процентный 2 2 3 2 4 2 2 5 2" xfId="25501"/>
    <cellStyle name="Процентный 2 2 3 2 4 2 2 6" xfId="17309"/>
    <cellStyle name="Процентный 2 2 3 2 4 2 3" xfId="1437"/>
    <cellStyle name="Процентный 2 2 3 2 4 2 3 2" xfId="3485"/>
    <cellStyle name="Процентный 2 2 3 2 4 2 3 2 2" xfId="7581"/>
    <cellStyle name="Процентный 2 2 3 2 4 2 3 2 2 2" xfId="15773"/>
    <cellStyle name="Процентный 2 2 3 2 4 2 3 2 2 2 2" xfId="32157"/>
    <cellStyle name="Процентный 2 2 3 2 4 2 3 2 2 3" xfId="23965"/>
    <cellStyle name="Процентный 2 2 3 2 4 2 3 2 3" xfId="11677"/>
    <cellStyle name="Процентный 2 2 3 2 4 2 3 2 3 2" xfId="28061"/>
    <cellStyle name="Процентный 2 2 3 2 4 2 3 2 4" xfId="19869"/>
    <cellStyle name="Процентный 2 2 3 2 4 2 3 3" xfId="5533"/>
    <cellStyle name="Процентный 2 2 3 2 4 2 3 3 2" xfId="13725"/>
    <cellStyle name="Процентный 2 2 3 2 4 2 3 3 2 2" xfId="30109"/>
    <cellStyle name="Процентный 2 2 3 2 4 2 3 3 3" xfId="21917"/>
    <cellStyle name="Процентный 2 2 3 2 4 2 3 4" xfId="9629"/>
    <cellStyle name="Процентный 2 2 3 2 4 2 3 4 2" xfId="26013"/>
    <cellStyle name="Процентный 2 2 3 2 4 2 3 5" xfId="17821"/>
    <cellStyle name="Процентный 2 2 3 2 4 2 4" xfId="2461"/>
    <cellStyle name="Процентный 2 2 3 2 4 2 4 2" xfId="6557"/>
    <cellStyle name="Процентный 2 2 3 2 4 2 4 2 2" xfId="14749"/>
    <cellStyle name="Процентный 2 2 3 2 4 2 4 2 2 2" xfId="31133"/>
    <cellStyle name="Процентный 2 2 3 2 4 2 4 2 3" xfId="22941"/>
    <cellStyle name="Процентный 2 2 3 2 4 2 4 3" xfId="10653"/>
    <cellStyle name="Процентный 2 2 3 2 4 2 4 3 2" xfId="27037"/>
    <cellStyle name="Процентный 2 2 3 2 4 2 4 4" xfId="18845"/>
    <cellStyle name="Процентный 2 2 3 2 4 2 5" xfId="4509"/>
    <cellStyle name="Процентный 2 2 3 2 4 2 5 2" xfId="12701"/>
    <cellStyle name="Процентный 2 2 3 2 4 2 5 2 2" xfId="29085"/>
    <cellStyle name="Процентный 2 2 3 2 4 2 5 3" xfId="20893"/>
    <cellStyle name="Процентный 2 2 3 2 4 2 6" xfId="8605"/>
    <cellStyle name="Процентный 2 2 3 2 4 2 6 2" xfId="24989"/>
    <cellStyle name="Процентный 2 2 3 2 4 2 7" xfId="16797"/>
    <cellStyle name="Процентный 2 2 3 2 4 3" xfId="669"/>
    <cellStyle name="Процентный 2 2 3 2 4 3 2" xfId="1693"/>
    <cellStyle name="Процентный 2 2 3 2 4 3 2 2" xfId="3741"/>
    <cellStyle name="Процентный 2 2 3 2 4 3 2 2 2" xfId="7837"/>
    <cellStyle name="Процентный 2 2 3 2 4 3 2 2 2 2" xfId="16029"/>
    <cellStyle name="Процентный 2 2 3 2 4 3 2 2 2 2 2" xfId="32413"/>
    <cellStyle name="Процентный 2 2 3 2 4 3 2 2 2 3" xfId="24221"/>
    <cellStyle name="Процентный 2 2 3 2 4 3 2 2 3" xfId="11933"/>
    <cellStyle name="Процентный 2 2 3 2 4 3 2 2 3 2" xfId="28317"/>
    <cellStyle name="Процентный 2 2 3 2 4 3 2 2 4" xfId="20125"/>
    <cellStyle name="Процентный 2 2 3 2 4 3 2 3" xfId="5789"/>
    <cellStyle name="Процентный 2 2 3 2 4 3 2 3 2" xfId="13981"/>
    <cellStyle name="Процентный 2 2 3 2 4 3 2 3 2 2" xfId="30365"/>
    <cellStyle name="Процентный 2 2 3 2 4 3 2 3 3" xfId="22173"/>
    <cellStyle name="Процентный 2 2 3 2 4 3 2 4" xfId="9885"/>
    <cellStyle name="Процентный 2 2 3 2 4 3 2 4 2" xfId="26269"/>
    <cellStyle name="Процентный 2 2 3 2 4 3 2 5" xfId="18077"/>
    <cellStyle name="Процентный 2 2 3 2 4 3 3" xfId="2717"/>
    <cellStyle name="Процентный 2 2 3 2 4 3 3 2" xfId="6813"/>
    <cellStyle name="Процентный 2 2 3 2 4 3 3 2 2" xfId="15005"/>
    <cellStyle name="Процентный 2 2 3 2 4 3 3 2 2 2" xfId="31389"/>
    <cellStyle name="Процентный 2 2 3 2 4 3 3 2 3" xfId="23197"/>
    <cellStyle name="Процентный 2 2 3 2 4 3 3 3" xfId="10909"/>
    <cellStyle name="Процентный 2 2 3 2 4 3 3 3 2" xfId="27293"/>
    <cellStyle name="Процентный 2 2 3 2 4 3 3 4" xfId="19101"/>
    <cellStyle name="Процентный 2 2 3 2 4 3 4" xfId="4765"/>
    <cellStyle name="Процентный 2 2 3 2 4 3 4 2" xfId="12957"/>
    <cellStyle name="Процентный 2 2 3 2 4 3 4 2 2" xfId="29341"/>
    <cellStyle name="Процентный 2 2 3 2 4 3 4 3" xfId="21149"/>
    <cellStyle name="Процентный 2 2 3 2 4 3 5" xfId="8861"/>
    <cellStyle name="Процентный 2 2 3 2 4 3 5 2" xfId="25245"/>
    <cellStyle name="Процентный 2 2 3 2 4 3 6" xfId="17053"/>
    <cellStyle name="Процентный 2 2 3 2 4 4" xfId="1181"/>
    <cellStyle name="Процентный 2 2 3 2 4 4 2" xfId="3229"/>
    <cellStyle name="Процентный 2 2 3 2 4 4 2 2" xfId="7325"/>
    <cellStyle name="Процентный 2 2 3 2 4 4 2 2 2" xfId="15517"/>
    <cellStyle name="Процентный 2 2 3 2 4 4 2 2 2 2" xfId="31901"/>
    <cellStyle name="Процентный 2 2 3 2 4 4 2 2 3" xfId="23709"/>
    <cellStyle name="Процентный 2 2 3 2 4 4 2 3" xfId="11421"/>
    <cellStyle name="Процентный 2 2 3 2 4 4 2 3 2" xfId="27805"/>
    <cellStyle name="Процентный 2 2 3 2 4 4 2 4" xfId="19613"/>
    <cellStyle name="Процентный 2 2 3 2 4 4 3" xfId="5277"/>
    <cellStyle name="Процентный 2 2 3 2 4 4 3 2" xfId="13469"/>
    <cellStyle name="Процентный 2 2 3 2 4 4 3 2 2" xfId="29853"/>
    <cellStyle name="Процентный 2 2 3 2 4 4 3 3" xfId="21661"/>
    <cellStyle name="Процентный 2 2 3 2 4 4 4" xfId="9373"/>
    <cellStyle name="Процентный 2 2 3 2 4 4 4 2" xfId="25757"/>
    <cellStyle name="Процентный 2 2 3 2 4 4 5" xfId="17565"/>
    <cellStyle name="Процентный 2 2 3 2 4 5" xfId="2205"/>
    <cellStyle name="Процентный 2 2 3 2 4 5 2" xfId="6301"/>
    <cellStyle name="Процентный 2 2 3 2 4 5 2 2" xfId="14493"/>
    <cellStyle name="Процентный 2 2 3 2 4 5 2 2 2" xfId="30877"/>
    <cellStyle name="Процентный 2 2 3 2 4 5 2 3" xfId="22685"/>
    <cellStyle name="Процентный 2 2 3 2 4 5 3" xfId="10397"/>
    <cellStyle name="Процентный 2 2 3 2 4 5 3 2" xfId="26781"/>
    <cellStyle name="Процентный 2 2 3 2 4 5 4" xfId="18589"/>
    <cellStyle name="Процентный 2 2 3 2 4 6" xfId="4253"/>
    <cellStyle name="Процентный 2 2 3 2 4 6 2" xfId="12445"/>
    <cellStyle name="Процентный 2 2 3 2 4 6 2 2" xfId="28829"/>
    <cellStyle name="Процентный 2 2 3 2 4 6 3" xfId="20637"/>
    <cellStyle name="Процентный 2 2 3 2 4 7" xfId="8349"/>
    <cellStyle name="Процентный 2 2 3 2 4 7 2" xfId="24733"/>
    <cellStyle name="Процентный 2 2 3 2 4 8" xfId="16541"/>
    <cellStyle name="Процентный 2 2 3 2 5" xfId="285"/>
    <cellStyle name="Процентный 2 2 3 2 5 2" xfId="797"/>
    <cellStyle name="Процентный 2 2 3 2 5 2 2" xfId="1821"/>
    <cellStyle name="Процентный 2 2 3 2 5 2 2 2" xfId="3869"/>
    <cellStyle name="Процентный 2 2 3 2 5 2 2 2 2" xfId="7965"/>
    <cellStyle name="Процентный 2 2 3 2 5 2 2 2 2 2" xfId="16157"/>
    <cellStyle name="Процентный 2 2 3 2 5 2 2 2 2 2 2" xfId="32541"/>
    <cellStyle name="Процентный 2 2 3 2 5 2 2 2 2 3" xfId="24349"/>
    <cellStyle name="Процентный 2 2 3 2 5 2 2 2 3" xfId="12061"/>
    <cellStyle name="Процентный 2 2 3 2 5 2 2 2 3 2" xfId="28445"/>
    <cellStyle name="Процентный 2 2 3 2 5 2 2 2 4" xfId="20253"/>
    <cellStyle name="Процентный 2 2 3 2 5 2 2 3" xfId="5917"/>
    <cellStyle name="Процентный 2 2 3 2 5 2 2 3 2" xfId="14109"/>
    <cellStyle name="Процентный 2 2 3 2 5 2 2 3 2 2" xfId="30493"/>
    <cellStyle name="Процентный 2 2 3 2 5 2 2 3 3" xfId="22301"/>
    <cellStyle name="Процентный 2 2 3 2 5 2 2 4" xfId="10013"/>
    <cellStyle name="Процентный 2 2 3 2 5 2 2 4 2" xfId="26397"/>
    <cellStyle name="Процентный 2 2 3 2 5 2 2 5" xfId="18205"/>
    <cellStyle name="Процентный 2 2 3 2 5 2 3" xfId="2845"/>
    <cellStyle name="Процентный 2 2 3 2 5 2 3 2" xfId="6941"/>
    <cellStyle name="Процентный 2 2 3 2 5 2 3 2 2" xfId="15133"/>
    <cellStyle name="Процентный 2 2 3 2 5 2 3 2 2 2" xfId="31517"/>
    <cellStyle name="Процентный 2 2 3 2 5 2 3 2 3" xfId="23325"/>
    <cellStyle name="Процентный 2 2 3 2 5 2 3 3" xfId="11037"/>
    <cellStyle name="Процентный 2 2 3 2 5 2 3 3 2" xfId="27421"/>
    <cellStyle name="Процентный 2 2 3 2 5 2 3 4" xfId="19229"/>
    <cellStyle name="Процентный 2 2 3 2 5 2 4" xfId="4893"/>
    <cellStyle name="Процентный 2 2 3 2 5 2 4 2" xfId="13085"/>
    <cellStyle name="Процентный 2 2 3 2 5 2 4 2 2" xfId="29469"/>
    <cellStyle name="Процентный 2 2 3 2 5 2 4 3" xfId="21277"/>
    <cellStyle name="Процентный 2 2 3 2 5 2 5" xfId="8989"/>
    <cellStyle name="Процентный 2 2 3 2 5 2 5 2" xfId="25373"/>
    <cellStyle name="Процентный 2 2 3 2 5 2 6" xfId="17181"/>
    <cellStyle name="Процентный 2 2 3 2 5 3" xfId="1309"/>
    <cellStyle name="Процентный 2 2 3 2 5 3 2" xfId="3357"/>
    <cellStyle name="Процентный 2 2 3 2 5 3 2 2" xfId="7453"/>
    <cellStyle name="Процентный 2 2 3 2 5 3 2 2 2" xfId="15645"/>
    <cellStyle name="Процентный 2 2 3 2 5 3 2 2 2 2" xfId="32029"/>
    <cellStyle name="Процентный 2 2 3 2 5 3 2 2 3" xfId="23837"/>
    <cellStyle name="Процентный 2 2 3 2 5 3 2 3" xfId="11549"/>
    <cellStyle name="Процентный 2 2 3 2 5 3 2 3 2" xfId="27933"/>
    <cellStyle name="Процентный 2 2 3 2 5 3 2 4" xfId="19741"/>
    <cellStyle name="Процентный 2 2 3 2 5 3 3" xfId="5405"/>
    <cellStyle name="Процентный 2 2 3 2 5 3 3 2" xfId="13597"/>
    <cellStyle name="Процентный 2 2 3 2 5 3 3 2 2" xfId="29981"/>
    <cellStyle name="Процентный 2 2 3 2 5 3 3 3" xfId="21789"/>
    <cellStyle name="Процентный 2 2 3 2 5 3 4" xfId="9501"/>
    <cellStyle name="Процентный 2 2 3 2 5 3 4 2" xfId="25885"/>
    <cellStyle name="Процентный 2 2 3 2 5 3 5" xfId="17693"/>
    <cellStyle name="Процентный 2 2 3 2 5 4" xfId="2333"/>
    <cellStyle name="Процентный 2 2 3 2 5 4 2" xfId="6429"/>
    <cellStyle name="Процентный 2 2 3 2 5 4 2 2" xfId="14621"/>
    <cellStyle name="Процентный 2 2 3 2 5 4 2 2 2" xfId="31005"/>
    <cellStyle name="Процентный 2 2 3 2 5 4 2 3" xfId="22813"/>
    <cellStyle name="Процентный 2 2 3 2 5 4 3" xfId="10525"/>
    <cellStyle name="Процентный 2 2 3 2 5 4 3 2" xfId="26909"/>
    <cellStyle name="Процентный 2 2 3 2 5 4 4" xfId="18717"/>
    <cellStyle name="Процентный 2 2 3 2 5 5" xfId="4381"/>
    <cellStyle name="Процентный 2 2 3 2 5 5 2" xfId="12573"/>
    <cellStyle name="Процентный 2 2 3 2 5 5 2 2" xfId="28957"/>
    <cellStyle name="Процентный 2 2 3 2 5 5 3" xfId="20765"/>
    <cellStyle name="Процентный 2 2 3 2 5 6" xfId="8477"/>
    <cellStyle name="Процентный 2 2 3 2 5 6 2" xfId="24861"/>
    <cellStyle name="Процентный 2 2 3 2 5 7" xfId="16669"/>
    <cellStyle name="Процентный 2 2 3 2 6" xfId="541"/>
    <cellStyle name="Процентный 2 2 3 2 6 2" xfId="1565"/>
    <cellStyle name="Процентный 2 2 3 2 6 2 2" xfId="3613"/>
    <cellStyle name="Процентный 2 2 3 2 6 2 2 2" xfId="7709"/>
    <cellStyle name="Процентный 2 2 3 2 6 2 2 2 2" xfId="15901"/>
    <cellStyle name="Процентный 2 2 3 2 6 2 2 2 2 2" xfId="32285"/>
    <cellStyle name="Процентный 2 2 3 2 6 2 2 2 3" xfId="24093"/>
    <cellStyle name="Процентный 2 2 3 2 6 2 2 3" xfId="11805"/>
    <cellStyle name="Процентный 2 2 3 2 6 2 2 3 2" xfId="28189"/>
    <cellStyle name="Процентный 2 2 3 2 6 2 2 4" xfId="19997"/>
    <cellStyle name="Процентный 2 2 3 2 6 2 3" xfId="5661"/>
    <cellStyle name="Процентный 2 2 3 2 6 2 3 2" xfId="13853"/>
    <cellStyle name="Процентный 2 2 3 2 6 2 3 2 2" xfId="30237"/>
    <cellStyle name="Процентный 2 2 3 2 6 2 3 3" xfId="22045"/>
    <cellStyle name="Процентный 2 2 3 2 6 2 4" xfId="9757"/>
    <cellStyle name="Процентный 2 2 3 2 6 2 4 2" xfId="26141"/>
    <cellStyle name="Процентный 2 2 3 2 6 2 5" xfId="17949"/>
    <cellStyle name="Процентный 2 2 3 2 6 3" xfId="2589"/>
    <cellStyle name="Процентный 2 2 3 2 6 3 2" xfId="6685"/>
    <cellStyle name="Процентный 2 2 3 2 6 3 2 2" xfId="14877"/>
    <cellStyle name="Процентный 2 2 3 2 6 3 2 2 2" xfId="31261"/>
    <cellStyle name="Процентный 2 2 3 2 6 3 2 3" xfId="23069"/>
    <cellStyle name="Процентный 2 2 3 2 6 3 3" xfId="10781"/>
    <cellStyle name="Процентный 2 2 3 2 6 3 3 2" xfId="27165"/>
    <cellStyle name="Процентный 2 2 3 2 6 3 4" xfId="18973"/>
    <cellStyle name="Процентный 2 2 3 2 6 4" xfId="4637"/>
    <cellStyle name="Процентный 2 2 3 2 6 4 2" xfId="12829"/>
    <cellStyle name="Процентный 2 2 3 2 6 4 2 2" xfId="29213"/>
    <cellStyle name="Процентный 2 2 3 2 6 4 3" xfId="21021"/>
    <cellStyle name="Процентный 2 2 3 2 6 5" xfId="8733"/>
    <cellStyle name="Процентный 2 2 3 2 6 5 2" xfId="25117"/>
    <cellStyle name="Процентный 2 2 3 2 6 6" xfId="16925"/>
    <cellStyle name="Процентный 2 2 3 2 7" xfId="1053"/>
    <cellStyle name="Процентный 2 2 3 2 7 2" xfId="3101"/>
    <cellStyle name="Процентный 2 2 3 2 7 2 2" xfId="7197"/>
    <cellStyle name="Процентный 2 2 3 2 7 2 2 2" xfId="15389"/>
    <cellStyle name="Процентный 2 2 3 2 7 2 2 2 2" xfId="31773"/>
    <cellStyle name="Процентный 2 2 3 2 7 2 2 3" xfId="23581"/>
    <cellStyle name="Процентный 2 2 3 2 7 2 3" xfId="11293"/>
    <cellStyle name="Процентный 2 2 3 2 7 2 3 2" xfId="27677"/>
    <cellStyle name="Процентный 2 2 3 2 7 2 4" xfId="19485"/>
    <cellStyle name="Процентный 2 2 3 2 7 3" xfId="5149"/>
    <cellStyle name="Процентный 2 2 3 2 7 3 2" xfId="13341"/>
    <cellStyle name="Процентный 2 2 3 2 7 3 2 2" xfId="29725"/>
    <cellStyle name="Процентный 2 2 3 2 7 3 3" xfId="21533"/>
    <cellStyle name="Процентный 2 2 3 2 7 4" xfId="9245"/>
    <cellStyle name="Процентный 2 2 3 2 7 4 2" xfId="25629"/>
    <cellStyle name="Процентный 2 2 3 2 7 5" xfId="17437"/>
    <cellStyle name="Процентный 2 2 3 2 8" xfId="2077"/>
    <cellStyle name="Процентный 2 2 3 2 8 2" xfId="6173"/>
    <cellStyle name="Процентный 2 2 3 2 8 2 2" xfId="14365"/>
    <cellStyle name="Процентный 2 2 3 2 8 2 2 2" xfId="30749"/>
    <cellStyle name="Процентный 2 2 3 2 8 2 3" xfId="22557"/>
    <cellStyle name="Процентный 2 2 3 2 8 3" xfId="10269"/>
    <cellStyle name="Процентный 2 2 3 2 8 3 2" xfId="26653"/>
    <cellStyle name="Процентный 2 2 3 2 8 4" xfId="18461"/>
    <cellStyle name="Процентный 2 2 3 2 9" xfId="4125"/>
    <cellStyle name="Процентный 2 2 3 2 9 2" xfId="12317"/>
    <cellStyle name="Процентный 2 2 3 2 9 2 2" xfId="28701"/>
    <cellStyle name="Процентный 2 2 3 2 9 3" xfId="20509"/>
    <cellStyle name="Процентный 2 2 3 3" xfId="45"/>
    <cellStyle name="Процентный 2 2 3 3 10" xfId="16429"/>
    <cellStyle name="Процентный 2 2 3 3 2" xfId="109"/>
    <cellStyle name="Процентный 2 2 3 3 2 2" xfId="237"/>
    <cellStyle name="Процентный 2 2 3 3 2 2 2" xfId="493"/>
    <cellStyle name="Процентный 2 2 3 3 2 2 2 2" xfId="1005"/>
    <cellStyle name="Процентный 2 2 3 3 2 2 2 2 2" xfId="2029"/>
    <cellStyle name="Процентный 2 2 3 3 2 2 2 2 2 2" xfId="4077"/>
    <cellStyle name="Процентный 2 2 3 3 2 2 2 2 2 2 2" xfId="8173"/>
    <cellStyle name="Процентный 2 2 3 3 2 2 2 2 2 2 2 2" xfId="16365"/>
    <cellStyle name="Процентный 2 2 3 3 2 2 2 2 2 2 2 2 2" xfId="32749"/>
    <cellStyle name="Процентный 2 2 3 3 2 2 2 2 2 2 2 3" xfId="24557"/>
    <cellStyle name="Процентный 2 2 3 3 2 2 2 2 2 2 3" xfId="12269"/>
    <cellStyle name="Процентный 2 2 3 3 2 2 2 2 2 2 3 2" xfId="28653"/>
    <cellStyle name="Процентный 2 2 3 3 2 2 2 2 2 2 4" xfId="20461"/>
    <cellStyle name="Процентный 2 2 3 3 2 2 2 2 2 3" xfId="6125"/>
    <cellStyle name="Процентный 2 2 3 3 2 2 2 2 2 3 2" xfId="14317"/>
    <cellStyle name="Процентный 2 2 3 3 2 2 2 2 2 3 2 2" xfId="30701"/>
    <cellStyle name="Процентный 2 2 3 3 2 2 2 2 2 3 3" xfId="22509"/>
    <cellStyle name="Процентный 2 2 3 3 2 2 2 2 2 4" xfId="10221"/>
    <cellStyle name="Процентный 2 2 3 3 2 2 2 2 2 4 2" xfId="26605"/>
    <cellStyle name="Процентный 2 2 3 3 2 2 2 2 2 5" xfId="18413"/>
    <cellStyle name="Процентный 2 2 3 3 2 2 2 2 3" xfId="3053"/>
    <cellStyle name="Процентный 2 2 3 3 2 2 2 2 3 2" xfId="7149"/>
    <cellStyle name="Процентный 2 2 3 3 2 2 2 2 3 2 2" xfId="15341"/>
    <cellStyle name="Процентный 2 2 3 3 2 2 2 2 3 2 2 2" xfId="31725"/>
    <cellStyle name="Процентный 2 2 3 3 2 2 2 2 3 2 3" xfId="23533"/>
    <cellStyle name="Процентный 2 2 3 3 2 2 2 2 3 3" xfId="11245"/>
    <cellStyle name="Процентный 2 2 3 3 2 2 2 2 3 3 2" xfId="27629"/>
    <cellStyle name="Процентный 2 2 3 3 2 2 2 2 3 4" xfId="19437"/>
    <cellStyle name="Процентный 2 2 3 3 2 2 2 2 4" xfId="5101"/>
    <cellStyle name="Процентный 2 2 3 3 2 2 2 2 4 2" xfId="13293"/>
    <cellStyle name="Процентный 2 2 3 3 2 2 2 2 4 2 2" xfId="29677"/>
    <cellStyle name="Процентный 2 2 3 3 2 2 2 2 4 3" xfId="21485"/>
    <cellStyle name="Процентный 2 2 3 3 2 2 2 2 5" xfId="9197"/>
    <cellStyle name="Процентный 2 2 3 3 2 2 2 2 5 2" xfId="25581"/>
    <cellStyle name="Процентный 2 2 3 3 2 2 2 2 6" xfId="17389"/>
    <cellStyle name="Процентный 2 2 3 3 2 2 2 3" xfId="1517"/>
    <cellStyle name="Процентный 2 2 3 3 2 2 2 3 2" xfId="3565"/>
    <cellStyle name="Процентный 2 2 3 3 2 2 2 3 2 2" xfId="7661"/>
    <cellStyle name="Процентный 2 2 3 3 2 2 2 3 2 2 2" xfId="15853"/>
    <cellStyle name="Процентный 2 2 3 3 2 2 2 3 2 2 2 2" xfId="32237"/>
    <cellStyle name="Процентный 2 2 3 3 2 2 2 3 2 2 3" xfId="24045"/>
    <cellStyle name="Процентный 2 2 3 3 2 2 2 3 2 3" xfId="11757"/>
    <cellStyle name="Процентный 2 2 3 3 2 2 2 3 2 3 2" xfId="28141"/>
    <cellStyle name="Процентный 2 2 3 3 2 2 2 3 2 4" xfId="19949"/>
    <cellStyle name="Процентный 2 2 3 3 2 2 2 3 3" xfId="5613"/>
    <cellStyle name="Процентный 2 2 3 3 2 2 2 3 3 2" xfId="13805"/>
    <cellStyle name="Процентный 2 2 3 3 2 2 2 3 3 2 2" xfId="30189"/>
    <cellStyle name="Процентный 2 2 3 3 2 2 2 3 3 3" xfId="21997"/>
    <cellStyle name="Процентный 2 2 3 3 2 2 2 3 4" xfId="9709"/>
    <cellStyle name="Процентный 2 2 3 3 2 2 2 3 4 2" xfId="26093"/>
    <cellStyle name="Процентный 2 2 3 3 2 2 2 3 5" xfId="17901"/>
    <cellStyle name="Процентный 2 2 3 3 2 2 2 4" xfId="2541"/>
    <cellStyle name="Процентный 2 2 3 3 2 2 2 4 2" xfId="6637"/>
    <cellStyle name="Процентный 2 2 3 3 2 2 2 4 2 2" xfId="14829"/>
    <cellStyle name="Процентный 2 2 3 3 2 2 2 4 2 2 2" xfId="31213"/>
    <cellStyle name="Процентный 2 2 3 3 2 2 2 4 2 3" xfId="23021"/>
    <cellStyle name="Процентный 2 2 3 3 2 2 2 4 3" xfId="10733"/>
    <cellStyle name="Процентный 2 2 3 3 2 2 2 4 3 2" xfId="27117"/>
    <cellStyle name="Процентный 2 2 3 3 2 2 2 4 4" xfId="18925"/>
    <cellStyle name="Процентный 2 2 3 3 2 2 2 5" xfId="4589"/>
    <cellStyle name="Процентный 2 2 3 3 2 2 2 5 2" xfId="12781"/>
    <cellStyle name="Процентный 2 2 3 3 2 2 2 5 2 2" xfId="29165"/>
    <cellStyle name="Процентный 2 2 3 3 2 2 2 5 3" xfId="20973"/>
    <cellStyle name="Процентный 2 2 3 3 2 2 2 6" xfId="8685"/>
    <cellStyle name="Процентный 2 2 3 3 2 2 2 6 2" xfId="25069"/>
    <cellStyle name="Процентный 2 2 3 3 2 2 2 7" xfId="16877"/>
    <cellStyle name="Процентный 2 2 3 3 2 2 3" xfId="749"/>
    <cellStyle name="Процентный 2 2 3 3 2 2 3 2" xfId="1773"/>
    <cellStyle name="Процентный 2 2 3 3 2 2 3 2 2" xfId="3821"/>
    <cellStyle name="Процентный 2 2 3 3 2 2 3 2 2 2" xfId="7917"/>
    <cellStyle name="Процентный 2 2 3 3 2 2 3 2 2 2 2" xfId="16109"/>
    <cellStyle name="Процентный 2 2 3 3 2 2 3 2 2 2 2 2" xfId="32493"/>
    <cellStyle name="Процентный 2 2 3 3 2 2 3 2 2 2 3" xfId="24301"/>
    <cellStyle name="Процентный 2 2 3 3 2 2 3 2 2 3" xfId="12013"/>
    <cellStyle name="Процентный 2 2 3 3 2 2 3 2 2 3 2" xfId="28397"/>
    <cellStyle name="Процентный 2 2 3 3 2 2 3 2 2 4" xfId="20205"/>
    <cellStyle name="Процентный 2 2 3 3 2 2 3 2 3" xfId="5869"/>
    <cellStyle name="Процентный 2 2 3 3 2 2 3 2 3 2" xfId="14061"/>
    <cellStyle name="Процентный 2 2 3 3 2 2 3 2 3 2 2" xfId="30445"/>
    <cellStyle name="Процентный 2 2 3 3 2 2 3 2 3 3" xfId="22253"/>
    <cellStyle name="Процентный 2 2 3 3 2 2 3 2 4" xfId="9965"/>
    <cellStyle name="Процентный 2 2 3 3 2 2 3 2 4 2" xfId="26349"/>
    <cellStyle name="Процентный 2 2 3 3 2 2 3 2 5" xfId="18157"/>
    <cellStyle name="Процентный 2 2 3 3 2 2 3 3" xfId="2797"/>
    <cellStyle name="Процентный 2 2 3 3 2 2 3 3 2" xfId="6893"/>
    <cellStyle name="Процентный 2 2 3 3 2 2 3 3 2 2" xfId="15085"/>
    <cellStyle name="Процентный 2 2 3 3 2 2 3 3 2 2 2" xfId="31469"/>
    <cellStyle name="Процентный 2 2 3 3 2 2 3 3 2 3" xfId="23277"/>
    <cellStyle name="Процентный 2 2 3 3 2 2 3 3 3" xfId="10989"/>
    <cellStyle name="Процентный 2 2 3 3 2 2 3 3 3 2" xfId="27373"/>
    <cellStyle name="Процентный 2 2 3 3 2 2 3 3 4" xfId="19181"/>
    <cellStyle name="Процентный 2 2 3 3 2 2 3 4" xfId="4845"/>
    <cellStyle name="Процентный 2 2 3 3 2 2 3 4 2" xfId="13037"/>
    <cellStyle name="Процентный 2 2 3 3 2 2 3 4 2 2" xfId="29421"/>
    <cellStyle name="Процентный 2 2 3 3 2 2 3 4 3" xfId="21229"/>
    <cellStyle name="Процентный 2 2 3 3 2 2 3 5" xfId="8941"/>
    <cellStyle name="Процентный 2 2 3 3 2 2 3 5 2" xfId="25325"/>
    <cellStyle name="Процентный 2 2 3 3 2 2 3 6" xfId="17133"/>
    <cellStyle name="Процентный 2 2 3 3 2 2 4" xfId="1261"/>
    <cellStyle name="Процентный 2 2 3 3 2 2 4 2" xfId="3309"/>
    <cellStyle name="Процентный 2 2 3 3 2 2 4 2 2" xfId="7405"/>
    <cellStyle name="Процентный 2 2 3 3 2 2 4 2 2 2" xfId="15597"/>
    <cellStyle name="Процентный 2 2 3 3 2 2 4 2 2 2 2" xfId="31981"/>
    <cellStyle name="Процентный 2 2 3 3 2 2 4 2 2 3" xfId="23789"/>
    <cellStyle name="Процентный 2 2 3 3 2 2 4 2 3" xfId="11501"/>
    <cellStyle name="Процентный 2 2 3 3 2 2 4 2 3 2" xfId="27885"/>
    <cellStyle name="Процентный 2 2 3 3 2 2 4 2 4" xfId="19693"/>
    <cellStyle name="Процентный 2 2 3 3 2 2 4 3" xfId="5357"/>
    <cellStyle name="Процентный 2 2 3 3 2 2 4 3 2" xfId="13549"/>
    <cellStyle name="Процентный 2 2 3 3 2 2 4 3 2 2" xfId="29933"/>
    <cellStyle name="Процентный 2 2 3 3 2 2 4 3 3" xfId="21741"/>
    <cellStyle name="Процентный 2 2 3 3 2 2 4 4" xfId="9453"/>
    <cellStyle name="Процентный 2 2 3 3 2 2 4 4 2" xfId="25837"/>
    <cellStyle name="Процентный 2 2 3 3 2 2 4 5" xfId="17645"/>
    <cellStyle name="Процентный 2 2 3 3 2 2 5" xfId="2285"/>
    <cellStyle name="Процентный 2 2 3 3 2 2 5 2" xfId="6381"/>
    <cellStyle name="Процентный 2 2 3 3 2 2 5 2 2" xfId="14573"/>
    <cellStyle name="Процентный 2 2 3 3 2 2 5 2 2 2" xfId="30957"/>
    <cellStyle name="Процентный 2 2 3 3 2 2 5 2 3" xfId="22765"/>
    <cellStyle name="Процентный 2 2 3 3 2 2 5 3" xfId="10477"/>
    <cellStyle name="Процентный 2 2 3 3 2 2 5 3 2" xfId="26861"/>
    <cellStyle name="Процентный 2 2 3 3 2 2 5 4" xfId="18669"/>
    <cellStyle name="Процентный 2 2 3 3 2 2 6" xfId="4333"/>
    <cellStyle name="Процентный 2 2 3 3 2 2 6 2" xfId="12525"/>
    <cellStyle name="Процентный 2 2 3 3 2 2 6 2 2" xfId="28909"/>
    <cellStyle name="Процентный 2 2 3 3 2 2 6 3" xfId="20717"/>
    <cellStyle name="Процентный 2 2 3 3 2 2 7" xfId="8429"/>
    <cellStyle name="Процентный 2 2 3 3 2 2 7 2" xfId="24813"/>
    <cellStyle name="Процентный 2 2 3 3 2 2 8" xfId="16621"/>
    <cellStyle name="Процентный 2 2 3 3 2 3" xfId="365"/>
    <cellStyle name="Процентный 2 2 3 3 2 3 2" xfId="877"/>
    <cellStyle name="Процентный 2 2 3 3 2 3 2 2" xfId="1901"/>
    <cellStyle name="Процентный 2 2 3 3 2 3 2 2 2" xfId="3949"/>
    <cellStyle name="Процентный 2 2 3 3 2 3 2 2 2 2" xfId="8045"/>
    <cellStyle name="Процентный 2 2 3 3 2 3 2 2 2 2 2" xfId="16237"/>
    <cellStyle name="Процентный 2 2 3 3 2 3 2 2 2 2 2 2" xfId="32621"/>
    <cellStyle name="Процентный 2 2 3 3 2 3 2 2 2 2 3" xfId="24429"/>
    <cellStyle name="Процентный 2 2 3 3 2 3 2 2 2 3" xfId="12141"/>
    <cellStyle name="Процентный 2 2 3 3 2 3 2 2 2 3 2" xfId="28525"/>
    <cellStyle name="Процентный 2 2 3 3 2 3 2 2 2 4" xfId="20333"/>
    <cellStyle name="Процентный 2 2 3 3 2 3 2 2 3" xfId="5997"/>
    <cellStyle name="Процентный 2 2 3 3 2 3 2 2 3 2" xfId="14189"/>
    <cellStyle name="Процентный 2 2 3 3 2 3 2 2 3 2 2" xfId="30573"/>
    <cellStyle name="Процентный 2 2 3 3 2 3 2 2 3 3" xfId="22381"/>
    <cellStyle name="Процентный 2 2 3 3 2 3 2 2 4" xfId="10093"/>
    <cellStyle name="Процентный 2 2 3 3 2 3 2 2 4 2" xfId="26477"/>
    <cellStyle name="Процентный 2 2 3 3 2 3 2 2 5" xfId="18285"/>
    <cellStyle name="Процентный 2 2 3 3 2 3 2 3" xfId="2925"/>
    <cellStyle name="Процентный 2 2 3 3 2 3 2 3 2" xfId="7021"/>
    <cellStyle name="Процентный 2 2 3 3 2 3 2 3 2 2" xfId="15213"/>
    <cellStyle name="Процентный 2 2 3 3 2 3 2 3 2 2 2" xfId="31597"/>
    <cellStyle name="Процентный 2 2 3 3 2 3 2 3 2 3" xfId="23405"/>
    <cellStyle name="Процентный 2 2 3 3 2 3 2 3 3" xfId="11117"/>
    <cellStyle name="Процентный 2 2 3 3 2 3 2 3 3 2" xfId="27501"/>
    <cellStyle name="Процентный 2 2 3 3 2 3 2 3 4" xfId="19309"/>
    <cellStyle name="Процентный 2 2 3 3 2 3 2 4" xfId="4973"/>
    <cellStyle name="Процентный 2 2 3 3 2 3 2 4 2" xfId="13165"/>
    <cellStyle name="Процентный 2 2 3 3 2 3 2 4 2 2" xfId="29549"/>
    <cellStyle name="Процентный 2 2 3 3 2 3 2 4 3" xfId="21357"/>
    <cellStyle name="Процентный 2 2 3 3 2 3 2 5" xfId="9069"/>
    <cellStyle name="Процентный 2 2 3 3 2 3 2 5 2" xfId="25453"/>
    <cellStyle name="Процентный 2 2 3 3 2 3 2 6" xfId="17261"/>
    <cellStyle name="Процентный 2 2 3 3 2 3 3" xfId="1389"/>
    <cellStyle name="Процентный 2 2 3 3 2 3 3 2" xfId="3437"/>
    <cellStyle name="Процентный 2 2 3 3 2 3 3 2 2" xfId="7533"/>
    <cellStyle name="Процентный 2 2 3 3 2 3 3 2 2 2" xfId="15725"/>
    <cellStyle name="Процентный 2 2 3 3 2 3 3 2 2 2 2" xfId="32109"/>
    <cellStyle name="Процентный 2 2 3 3 2 3 3 2 2 3" xfId="23917"/>
    <cellStyle name="Процентный 2 2 3 3 2 3 3 2 3" xfId="11629"/>
    <cellStyle name="Процентный 2 2 3 3 2 3 3 2 3 2" xfId="28013"/>
    <cellStyle name="Процентный 2 2 3 3 2 3 3 2 4" xfId="19821"/>
    <cellStyle name="Процентный 2 2 3 3 2 3 3 3" xfId="5485"/>
    <cellStyle name="Процентный 2 2 3 3 2 3 3 3 2" xfId="13677"/>
    <cellStyle name="Процентный 2 2 3 3 2 3 3 3 2 2" xfId="30061"/>
    <cellStyle name="Процентный 2 2 3 3 2 3 3 3 3" xfId="21869"/>
    <cellStyle name="Процентный 2 2 3 3 2 3 3 4" xfId="9581"/>
    <cellStyle name="Процентный 2 2 3 3 2 3 3 4 2" xfId="25965"/>
    <cellStyle name="Процентный 2 2 3 3 2 3 3 5" xfId="17773"/>
    <cellStyle name="Процентный 2 2 3 3 2 3 4" xfId="2413"/>
    <cellStyle name="Процентный 2 2 3 3 2 3 4 2" xfId="6509"/>
    <cellStyle name="Процентный 2 2 3 3 2 3 4 2 2" xfId="14701"/>
    <cellStyle name="Процентный 2 2 3 3 2 3 4 2 2 2" xfId="31085"/>
    <cellStyle name="Процентный 2 2 3 3 2 3 4 2 3" xfId="22893"/>
    <cellStyle name="Процентный 2 2 3 3 2 3 4 3" xfId="10605"/>
    <cellStyle name="Процентный 2 2 3 3 2 3 4 3 2" xfId="26989"/>
    <cellStyle name="Процентный 2 2 3 3 2 3 4 4" xfId="18797"/>
    <cellStyle name="Процентный 2 2 3 3 2 3 5" xfId="4461"/>
    <cellStyle name="Процентный 2 2 3 3 2 3 5 2" xfId="12653"/>
    <cellStyle name="Процентный 2 2 3 3 2 3 5 2 2" xfId="29037"/>
    <cellStyle name="Процентный 2 2 3 3 2 3 5 3" xfId="20845"/>
    <cellStyle name="Процентный 2 2 3 3 2 3 6" xfId="8557"/>
    <cellStyle name="Процентный 2 2 3 3 2 3 6 2" xfId="24941"/>
    <cellStyle name="Процентный 2 2 3 3 2 3 7" xfId="16749"/>
    <cellStyle name="Процентный 2 2 3 3 2 4" xfId="621"/>
    <cellStyle name="Процентный 2 2 3 3 2 4 2" xfId="1645"/>
    <cellStyle name="Процентный 2 2 3 3 2 4 2 2" xfId="3693"/>
    <cellStyle name="Процентный 2 2 3 3 2 4 2 2 2" xfId="7789"/>
    <cellStyle name="Процентный 2 2 3 3 2 4 2 2 2 2" xfId="15981"/>
    <cellStyle name="Процентный 2 2 3 3 2 4 2 2 2 2 2" xfId="32365"/>
    <cellStyle name="Процентный 2 2 3 3 2 4 2 2 2 3" xfId="24173"/>
    <cellStyle name="Процентный 2 2 3 3 2 4 2 2 3" xfId="11885"/>
    <cellStyle name="Процентный 2 2 3 3 2 4 2 2 3 2" xfId="28269"/>
    <cellStyle name="Процентный 2 2 3 3 2 4 2 2 4" xfId="20077"/>
    <cellStyle name="Процентный 2 2 3 3 2 4 2 3" xfId="5741"/>
    <cellStyle name="Процентный 2 2 3 3 2 4 2 3 2" xfId="13933"/>
    <cellStyle name="Процентный 2 2 3 3 2 4 2 3 2 2" xfId="30317"/>
    <cellStyle name="Процентный 2 2 3 3 2 4 2 3 3" xfId="22125"/>
    <cellStyle name="Процентный 2 2 3 3 2 4 2 4" xfId="9837"/>
    <cellStyle name="Процентный 2 2 3 3 2 4 2 4 2" xfId="26221"/>
    <cellStyle name="Процентный 2 2 3 3 2 4 2 5" xfId="18029"/>
    <cellStyle name="Процентный 2 2 3 3 2 4 3" xfId="2669"/>
    <cellStyle name="Процентный 2 2 3 3 2 4 3 2" xfId="6765"/>
    <cellStyle name="Процентный 2 2 3 3 2 4 3 2 2" xfId="14957"/>
    <cellStyle name="Процентный 2 2 3 3 2 4 3 2 2 2" xfId="31341"/>
    <cellStyle name="Процентный 2 2 3 3 2 4 3 2 3" xfId="23149"/>
    <cellStyle name="Процентный 2 2 3 3 2 4 3 3" xfId="10861"/>
    <cellStyle name="Процентный 2 2 3 3 2 4 3 3 2" xfId="27245"/>
    <cellStyle name="Процентный 2 2 3 3 2 4 3 4" xfId="19053"/>
    <cellStyle name="Процентный 2 2 3 3 2 4 4" xfId="4717"/>
    <cellStyle name="Процентный 2 2 3 3 2 4 4 2" xfId="12909"/>
    <cellStyle name="Процентный 2 2 3 3 2 4 4 2 2" xfId="29293"/>
    <cellStyle name="Процентный 2 2 3 3 2 4 4 3" xfId="21101"/>
    <cellStyle name="Процентный 2 2 3 3 2 4 5" xfId="8813"/>
    <cellStyle name="Процентный 2 2 3 3 2 4 5 2" xfId="25197"/>
    <cellStyle name="Процентный 2 2 3 3 2 4 6" xfId="17005"/>
    <cellStyle name="Процентный 2 2 3 3 2 5" xfId="1133"/>
    <cellStyle name="Процентный 2 2 3 3 2 5 2" xfId="3181"/>
    <cellStyle name="Процентный 2 2 3 3 2 5 2 2" xfId="7277"/>
    <cellStyle name="Процентный 2 2 3 3 2 5 2 2 2" xfId="15469"/>
    <cellStyle name="Процентный 2 2 3 3 2 5 2 2 2 2" xfId="31853"/>
    <cellStyle name="Процентный 2 2 3 3 2 5 2 2 3" xfId="23661"/>
    <cellStyle name="Процентный 2 2 3 3 2 5 2 3" xfId="11373"/>
    <cellStyle name="Процентный 2 2 3 3 2 5 2 3 2" xfId="27757"/>
    <cellStyle name="Процентный 2 2 3 3 2 5 2 4" xfId="19565"/>
    <cellStyle name="Процентный 2 2 3 3 2 5 3" xfId="5229"/>
    <cellStyle name="Процентный 2 2 3 3 2 5 3 2" xfId="13421"/>
    <cellStyle name="Процентный 2 2 3 3 2 5 3 2 2" xfId="29805"/>
    <cellStyle name="Процентный 2 2 3 3 2 5 3 3" xfId="21613"/>
    <cellStyle name="Процентный 2 2 3 3 2 5 4" xfId="9325"/>
    <cellStyle name="Процентный 2 2 3 3 2 5 4 2" xfId="25709"/>
    <cellStyle name="Процентный 2 2 3 3 2 5 5" xfId="17517"/>
    <cellStyle name="Процентный 2 2 3 3 2 6" xfId="2157"/>
    <cellStyle name="Процентный 2 2 3 3 2 6 2" xfId="6253"/>
    <cellStyle name="Процентный 2 2 3 3 2 6 2 2" xfId="14445"/>
    <cellStyle name="Процентный 2 2 3 3 2 6 2 2 2" xfId="30829"/>
    <cellStyle name="Процентный 2 2 3 3 2 6 2 3" xfId="22637"/>
    <cellStyle name="Процентный 2 2 3 3 2 6 3" xfId="10349"/>
    <cellStyle name="Процентный 2 2 3 3 2 6 3 2" xfId="26733"/>
    <cellStyle name="Процентный 2 2 3 3 2 6 4" xfId="18541"/>
    <cellStyle name="Процентный 2 2 3 3 2 7" xfId="4205"/>
    <cellStyle name="Процентный 2 2 3 3 2 7 2" xfId="12397"/>
    <cellStyle name="Процентный 2 2 3 3 2 7 2 2" xfId="28781"/>
    <cellStyle name="Процентный 2 2 3 3 2 7 3" xfId="20589"/>
    <cellStyle name="Процентный 2 2 3 3 2 8" xfId="8301"/>
    <cellStyle name="Процентный 2 2 3 3 2 8 2" xfId="24685"/>
    <cellStyle name="Процентный 2 2 3 3 2 9" xfId="16493"/>
    <cellStyle name="Процентный 2 2 3 3 3" xfId="173"/>
    <cellStyle name="Процентный 2 2 3 3 3 2" xfId="429"/>
    <cellStyle name="Процентный 2 2 3 3 3 2 2" xfId="941"/>
    <cellStyle name="Процентный 2 2 3 3 3 2 2 2" xfId="1965"/>
    <cellStyle name="Процентный 2 2 3 3 3 2 2 2 2" xfId="4013"/>
    <cellStyle name="Процентный 2 2 3 3 3 2 2 2 2 2" xfId="8109"/>
    <cellStyle name="Процентный 2 2 3 3 3 2 2 2 2 2 2" xfId="16301"/>
    <cellStyle name="Процентный 2 2 3 3 3 2 2 2 2 2 2 2" xfId="32685"/>
    <cellStyle name="Процентный 2 2 3 3 3 2 2 2 2 2 3" xfId="24493"/>
    <cellStyle name="Процентный 2 2 3 3 3 2 2 2 2 3" xfId="12205"/>
    <cellStyle name="Процентный 2 2 3 3 3 2 2 2 2 3 2" xfId="28589"/>
    <cellStyle name="Процентный 2 2 3 3 3 2 2 2 2 4" xfId="20397"/>
    <cellStyle name="Процентный 2 2 3 3 3 2 2 2 3" xfId="6061"/>
    <cellStyle name="Процентный 2 2 3 3 3 2 2 2 3 2" xfId="14253"/>
    <cellStyle name="Процентный 2 2 3 3 3 2 2 2 3 2 2" xfId="30637"/>
    <cellStyle name="Процентный 2 2 3 3 3 2 2 2 3 3" xfId="22445"/>
    <cellStyle name="Процентный 2 2 3 3 3 2 2 2 4" xfId="10157"/>
    <cellStyle name="Процентный 2 2 3 3 3 2 2 2 4 2" xfId="26541"/>
    <cellStyle name="Процентный 2 2 3 3 3 2 2 2 5" xfId="18349"/>
    <cellStyle name="Процентный 2 2 3 3 3 2 2 3" xfId="2989"/>
    <cellStyle name="Процентный 2 2 3 3 3 2 2 3 2" xfId="7085"/>
    <cellStyle name="Процентный 2 2 3 3 3 2 2 3 2 2" xfId="15277"/>
    <cellStyle name="Процентный 2 2 3 3 3 2 2 3 2 2 2" xfId="31661"/>
    <cellStyle name="Процентный 2 2 3 3 3 2 2 3 2 3" xfId="23469"/>
    <cellStyle name="Процентный 2 2 3 3 3 2 2 3 3" xfId="11181"/>
    <cellStyle name="Процентный 2 2 3 3 3 2 2 3 3 2" xfId="27565"/>
    <cellStyle name="Процентный 2 2 3 3 3 2 2 3 4" xfId="19373"/>
    <cellStyle name="Процентный 2 2 3 3 3 2 2 4" xfId="5037"/>
    <cellStyle name="Процентный 2 2 3 3 3 2 2 4 2" xfId="13229"/>
    <cellStyle name="Процентный 2 2 3 3 3 2 2 4 2 2" xfId="29613"/>
    <cellStyle name="Процентный 2 2 3 3 3 2 2 4 3" xfId="21421"/>
    <cellStyle name="Процентный 2 2 3 3 3 2 2 5" xfId="9133"/>
    <cellStyle name="Процентный 2 2 3 3 3 2 2 5 2" xfId="25517"/>
    <cellStyle name="Процентный 2 2 3 3 3 2 2 6" xfId="17325"/>
    <cellStyle name="Процентный 2 2 3 3 3 2 3" xfId="1453"/>
    <cellStyle name="Процентный 2 2 3 3 3 2 3 2" xfId="3501"/>
    <cellStyle name="Процентный 2 2 3 3 3 2 3 2 2" xfId="7597"/>
    <cellStyle name="Процентный 2 2 3 3 3 2 3 2 2 2" xfId="15789"/>
    <cellStyle name="Процентный 2 2 3 3 3 2 3 2 2 2 2" xfId="32173"/>
    <cellStyle name="Процентный 2 2 3 3 3 2 3 2 2 3" xfId="23981"/>
    <cellStyle name="Процентный 2 2 3 3 3 2 3 2 3" xfId="11693"/>
    <cellStyle name="Процентный 2 2 3 3 3 2 3 2 3 2" xfId="28077"/>
    <cellStyle name="Процентный 2 2 3 3 3 2 3 2 4" xfId="19885"/>
    <cellStyle name="Процентный 2 2 3 3 3 2 3 3" xfId="5549"/>
    <cellStyle name="Процентный 2 2 3 3 3 2 3 3 2" xfId="13741"/>
    <cellStyle name="Процентный 2 2 3 3 3 2 3 3 2 2" xfId="30125"/>
    <cellStyle name="Процентный 2 2 3 3 3 2 3 3 3" xfId="21933"/>
    <cellStyle name="Процентный 2 2 3 3 3 2 3 4" xfId="9645"/>
    <cellStyle name="Процентный 2 2 3 3 3 2 3 4 2" xfId="26029"/>
    <cellStyle name="Процентный 2 2 3 3 3 2 3 5" xfId="17837"/>
    <cellStyle name="Процентный 2 2 3 3 3 2 4" xfId="2477"/>
    <cellStyle name="Процентный 2 2 3 3 3 2 4 2" xfId="6573"/>
    <cellStyle name="Процентный 2 2 3 3 3 2 4 2 2" xfId="14765"/>
    <cellStyle name="Процентный 2 2 3 3 3 2 4 2 2 2" xfId="31149"/>
    <cellStyle name="Процентный 2 2 3 3 3 2 4 2 3" xfId="22957"/>
    <cellStyle name="Процентный 2 2 3 3 3 2 4 3" xfId="10669"/>
    <cellStyle name="Процентный 2 2 3 3 3 2 4 3 2" xfId="27053"/>
    <cellStyle name="Процентный 2 2 3 3 3 2 4 4" xfId="18861"/>
    <cellStyle name="Процентный 2 2 3 3 3 2 5" xfId="4525"/>
    <cellStyle name="Процентный 2 2 3 3 3 2 5 2" xfId="12717"/>
    <cellStyle name="Процентный 2 2 3 3 3 2 5 2 2" xfId="29101"/>
    <cellStyle name="Процентный 2 2 3 3 3 2 5 3" xfId="20909"/>
    <cellStyle name="Процентный 2 2 3 3 3 2 6" xfId="8621"/>
    <cellStyle name="Процентный 2 2 3 3 3 2 6 2" xfId="25005"/>
    <cellStyle name="Процентный 2 2 3 3 3 2 7" xfId="16813"/>
    <cellStyle name="Процентный 2 2 3 3 3 3" xfId="685"/>
    <cellStyle name="Процентный 2 2 3 3 3 3 2" xfId="1709"/>
    <cellStyle name="Процентный 2 2 3 3 3 3 2 2" xfId="3757"/>
    <cellStyle name="Процентный 2 2 3 3 3 3 2 2 2" xfId="7853"/>
    <cellStyle name="Процентный 2 2 3 3 3 3 2 2 2 2" xfId="16045"/>
    <cellStyle name="Процентный 2 2 3 3 3 3 2 2 2 2 2" xfId="32429"/>
    <cellStyle name="Процентный 2 2 3 3 3 3 2 2 2 3" xfId="24237"/>
    <cellStyle name="Процентный 2 2 3 3 3 3 2 2 3" xfId="11949"/>
    <cellStyle name="Процентный 2 2 3 3 3 3 2 2 3 2" xfId="28333"/>
    <cellStyle name="Процентный 2 2 3 3 3 3 2 2 4" xfId="20141"/>
    <cellStyle name="Процентный 2 2 3 3 3 3 2 3" xfId="5805"/>
    <cellStyle name="Процентный 2 2 3 3 3 3 2 3 2" xfId="13997"/>
    <cellStyle name="Процентный 2 2 3 3 3 3 2 3 2 2" xfId="30381"/>
    <cellStyle name="Процентный 2 2 3 3 3 3 2 3 3" xfId="22189"/>
    <cellStyle name="Процентный 2 2 3 3 3 3 2 4" xfId="9901"/>
    <cellStyle name="Процентный 2 2 3 3 3 3 2 4 2" xfId="26285"/>
    <cellStyle name="Процентный 2 2 3 3 3 3 2 5" xfId="18093"/>
    <cellStyle name="Процентный 2 2 3 3 3 3 3" xfId="2733"/>
    <cellStyle name="Процентный 2 2 3 3 3 3 3 2" xfId="6829"/>
    <cellStyle name="Процентный 2 2 3 3 3 3 3 2 2" xfId="15021"/>
    <cellStyle name="Процентный 2 2 3 3 3 3 3 2 2 2" xfId="31405"/>
    <cellStyle name="Процентный 2 2 3 3 3 3 3 2 3" xfId="23213"/>
    <cellStyle name="Процентный 2 2 3 3 3 3 3 3" xfId="10925"/>
    <cellStyle name="Процентный 2 2 3 3 3 3 3 3 2" xfId="27309"/>
    <cellStyle name="Процентный 2 2 3 3 3 3 3 4" xfId="19117"/>
    <cellStyle name="Процентный 2 2 3 3 3 3 4" xfId="4781"/>
    <cellStyle name="Процентный 2 2 3 3 3 3 4 2" xfId="12973"/>
    <cellStyle name="Процентный 2 2 3 3 3 3 4 2 2" xfId="29357"/>
    <cellStyle name="Процентный 2 2 3 3 3 3 4 3" xfId="21165"/>
    <cellStyle name="Процентный 2 2 3 3 3 3 5" xfId="8877"/>
    <cellStyle name="Процентный 2 2 3 3 3 3 5 2" xfId="25261"/>
    <cellStyle name="Процентный 2 2 3 3 3 3 6" xfId="17069"/>
    <cellStyle name="Процентный 2 2 3 3 3 4" xfId="1197"/>
    <cellStyle name="Процентный 2 2 3 3 3 4 2" xfId="3245"/>
    <cellStyle name="Процентный 2 2 3 3 3 4 2 2" xfId="7341"/>
    <cellStyle name="Процентный 2 2 3 3 3 4 2 2 2" xfId="15533"/>
    <cellStyle name="Процентный 2 2 3 3 3 4 2 2 2 2" xfId="31917"/>
    <cellStyle name="Процентный 2 2 3 3 3 4 2 2 3" xfId="23725"/>
    <cellStyle name="Процентный 2 2 3 3 3 4 2 3" xfId="11437"/>
    <cellStyle name="Процентный 2 2 3 3 3 4 2 3 2" xfId="27821"/>
    <cellStyle name="Процентный 2 2 3 3 3 4 2 4" xfId="19629"/>
    <cellStyle name="Процентный 2 2 3 3 3 4 3" xfId="5293"/>
    <cellStyle name="Процентный 2 2 3 3 3 4 3 2" xfId="13485"/>
    <cellStyle name="Процентный 2 2 3 3 3 4 3 2 2" xfId="29869"/>
    <cellStyle name="Процентный 2 2 3 3 3 4 3 3" xfId="21677"/>
    <cellStyle name="Процентный 2 2 3 3 3 4 4" xfId="9389"/>
    <cellStyle name="Процентный 2 2 3 3 3 4 4 2" xfId="25773"/>
    <cellStyle name="Процентный 2 2 3 3 3 4 5" xfId="17581"/>
    <cellStyle name="Процентный 2 2 3 3 3 5" xfId="2221"/>
    <cellStyle name="Процентный 2 2 3 3 3 5 2" xfId="6317"/>
    <cellStyle name="Процентный 2 2 3 3 3 5 2 2" xfId="14509"/>
    <cellStyle name="Процентный 2 2 3 3 3 5 2 2 2" xfId="30893"/>
    <cellStyle name="Процентный 2 2 3 3 3 5 2 3" xfId="22701"/>
    <cellStyle name="Процентный 2 2 3 3 3 5 3" xfId="10413"/>
    <cellStyle name="Процентный 2 2 3 3 3 5 3 2" xfId="26797"/>
    <cellStyle name="Процентный 2 2 3 3 3 5 4" xfId="18605"/>
    <cellStyle name="Процентный 2 2 3 3 3 6" xfId="4269"/>
    <cellStyle name="Процентный 2 2 3 3 3 6 2" xfId="12461"/>
    <cellStyle name="Процентный 2 2 3 3 3 6 2 2" xfId="28845"/>
    <cellStyle name="Процентный 2 2 3 3 3 6 3" xfId="20653"/>
    <cellStyle name="Процентный 2 2 3 3 3 7" xfId="8365"/>
    <cellStyle name="Процентный 2 2 3 3 3 7 2" xfId="24749"/>
    <cellStyle name="Процентный 2 2 3 3 3 8" xfId="16557"/>
    <cellStyle name="Процентный 2 2 3 3 4" xfId="301"/>
    <cellStyle name="Процентный 2 2 3 3 4 2" xfId="813"/>
    <cellStyle name="Процентный 2 2 3 3 4 2 2" xfId="1837"/>
    <cellStyle name="Процентный 2 2 3 3 4 2 2 2" xfId="3885"/>
    <cellStyle name="Процентный 2 2 3 3 4 2 2 2 2" xfId="7981"/>
    <cellStyle name="Процентный 2 2 3 3 4 2 2 2 2 2" xfId="16173"/>
    <cellStyle name="Процентный 2 2 3 3 4 2 2 2 2 2 2" xfId="32557"/>
    <cellStyle name="Процентный 2 2 3 3 4 2 2 2 2 3" xfId="24365"/>
    <cellStyle name="Процентный 2 2 3 3 4 2 2 2 3" xfId="12077"/>
    <cellStyle name="Процентный 2 2 3 3 4 2 2 2 3 2" xfId="28461"/>
    <cellStyle name="Процентный 2 2 3 3 4 2 2 2 4" xfId="20269"/>
    <cellStyle name="Процентный 2 2 3 3 4 2 2 3" xfId="5933"/>
    <cellStyle name="Процентный 2 2 3 3 4 2 2 3 2" xfId="14125"/>
    <cellStyle name="Процентный 2 2 3 3 4 2 2 3 2 2" xfId="30509"/>
    <cellStyle name="Процентный 2 2 3 3 4 2 2 3 3" xfId="22317"/>
    <cellStyle name="Процентный 2 2 3 3 4 2 2 4" xfId="10029"/>
    <cellStyle name="Процентный 2 2 3 3 4 2 2 4 2" xfId="26413"/>
    <cellStyle name="Процентный 2 2 3 3 4 2 2 5" xfId="18221"/>
    <cellStyle name="Процентный 2 2 3 3 4 2 3" xfId="2861"/>
    <cellStyle name="Процентный 2 2 3 3 4 2 3 2" xfId="6957"/>
    <cellStyle name="Процентный 2 2 3 3 4 2 3 2 2" xfId="15149"/>
    <cellStyle name="Процентный 2 2 3 3 4 2 3 2 2 2" xfId="31533"/>
    <cellStyle name="Процентный 2 2 3 3 4 2 3 2 3" xfId="23341"/>
    <cellStyle name="Процентный 2 2 3 3 4 2 3 3" xfId="11053"/>
    <cellStyle name="Процентный 2 2 3 3 4 2 3 3 2" xfId="27437"/>
    <cellStyle name="Процентный 2 2 3 3 4 2 3 4" xfId="19245"/>
    <cellStyle name="Процентный 2 2 3 3 4 2 4" xfId="4909"/>
    <cellStyle name="Процентный 2 2 3 3 4 2 4 2" xfId="13101"/>
    <cellStyle name="Процентный 2 2 3 3 4 2 4 2 2" xfId="29485"/>
    <cellStyle name="Процентный 2 2 3 3 4 2 4 3" xfId="21293"/>
    <cellStyle name="Процентный 2 2 3 3 4 2 5" xfId="9005"/>
    <cellStyle name="Процентный 2 2 3 3 4 2 5 2" xfId="25389"/>
    <cellStyle name="Процентный 2 2 3 3 4 2 6" xfId="17197"/>
    <cellStyle name="Процентный 2 2 3 3 4 3" xfId="1325"/>
    <cellStyle name="Процентный 2 2 3 3 4 3 2" xfId="3373"/>
    <cellStyle name="Процентный 2 2 3 3 4 3 2 2" xfId="7469"/>
    <cellStyle name="Процентный 2 2 3 3 4 3 2 2 2" xfId="15661"/>
    <cellStyle name="Процентный 2 2 3 3 4 3 2 2 2 2" xfId="32045"/>
    <cellStyle name="Процентный 2 2 3 3 4 3 2 2 3" xfId="23853"/>
    <cellStyle name="Процентный 2 2 3 3 4 3 2 3" xfId="11565"/>
    <cellStyle name="Процентный 2 2 3 3 4 3 2 3 2" xfId="27949"/>
    <cellStyle name="Процентный 2 2 3 3 4 3 2 4" xfId="19757"/>
    <cellStyle name="Процентный 2 2 3 3 4 3 3" xfId="5421"/>
    <cellStyle name="Процентный 2 2 3 3 4 3 3 2" xfId="13613"/>
    <cellStyle name="Процентный 2 2 3 3 4 3 3 2 2" xfId="29997"/>
    <cellStyle name="Процентный 2 2 3 3 4 3 3 3" xfId="21805"/>
    <cellStyle name="Процентный 2 2 3 3 4 3 4" xfId="9517"/>
    <cellStyle name="Процентный 2 2 3 3 4 3 4 2" xfId="25901"/>
    <cellStyle name="Процентный 2 2 3 3 4 3 5" xfId="17709"/>
    <cellStyle name="Процентный 2 2 3 3 4 4" xfId="2349"/>
    <cellStyle name="Процентный 2 2 3 3 4 4 2" xfId="6445"/>
    <cellStyle name="Процентный 2 2 3 3 4 4 2 2" xfId="14637"/>
    <cellStyle name="Процентный 2 2 3 3 4 4 2 2 2" xfId="31021"/>
    <cellStyle name="Процентный 2 2 3 3 4 4 2 3" xfId="22829"/>
    <cellStyle name="Процентный 2 2 3 3 4 4 3" xfId="10541"/>
    <cellStyle name="Процентный 2 2 3 3 4 4 3 2" xfId="26925"/>
    <cellStyle name="Процентный 2 2 3 3 4 4 4" xfId="18733"/>
    <cellStyle name="Процентный 2 2 3 3 4 5" xfId="4397"/>
    <cellStyle name="Процентный 2 2 3 3 4 5 2" xfId="12589"/>
    <cellStyle name="Процентный 2 2 3 3 4 5 2 2" xfId="28973"/>
    <cellStyle name="Процентный 2 2 3 3 4 5 3" xfId="20781"/>
    <cellStyle name="Процентный 2 2 3 3 4 6" xfId="8493"/>
    <cellStyle name="Процентный 2 2 3 3 4 6 2" xfId="24877"/>
    <cellStyle name="Процентный 2 2 3 3 4 7" xfId="16685"/>
    <cellStyle name="Процентный 2 2 3 3 5" xfId="557"/>
    <cellStyle name="Процентный 2 2 3 3 5 2" xfId="1581"/>
    <cellStyle name="Процентный 2 2 3 3 5 2 2" xfId="3629"/>
    <cellStyle name="Процентный 2 2 3 3 5 2 2 2" xfId="7725"/>
    <cellStyle name="Процентный 2 2 3 3 5 2 2 2 2" xfId="15917"/>
    <cellStyle name="Процентный 2 2 3 3 5 2 2 2 2 2" xfId="32301"/>
    <cellStyle name="Процентный 2 2 3 3 5 2 2 2 3" xfId="24109"/>
    <cellStyle name="Процентный 2 2 3 3 5 2 2 3" xfId="11821"/>
    <cellStyle name="Процентный 2 2 3 3 5 2 2 3 2" xfId="28205"/>
    <cellStyle name="Процентный 2 2 3 3 5 2 2 4" xfId="20013"/>
    <cellStyle name="Процентный 2 2 3 3 5 2 3" xfId="5677"/>
    <cellStyle name="Процентный 2 2 3 3 5 2 3 2" xfId="13869"/>
    <cellStyle name="Процентный 2 2 3 3 5 2 3 2 2" xfId="30253"/>
    <cellStyle name="Процентный 2 2 3 3 5 2 3 3" xfId="22061"/>
    <cellStyle name="Процентный 2 2 3 3 5 2 4" xfId="9773"/>
    <cellStyle name="Процентный 2 2 3 3 5 2 4 2" xfId="26157"/>
    <cellStyle name="Процентный 2 2 3 3 5 2 5" xfId="17965"/>
    <cellStyle name="Процентный 2 2 3 3 5 3" xfId="2605"/>
    <cellStyle name="Процентный 2 2 3 3 5 3 2" xfId="6701"/>
    <cellStyle name="Процентный 2 2 3 3 5 3 2 2" xfId="14893"/>
    <cellStyle name="Процентный 2 2 3 3 5 3 2 2 2" xfId="31277"/>
    <cellStyle name="Процентный 2 2 3 3 5 3 2 3" xfId="23085"/>
    <cellStyle name="Процентный 2 2 3 3 5 3 3" xfId="10797"/>
    <cellStyle name="Процентный 2 2 3 3 5 3 3 2" xfId="27181"/>
    <cellStyle name="Процентный 2 2 3 3 5 3 4" xfId="18989"/>
    <cellStyle name="Процентный 2 2 3 3 5 4" xfId="4653"/>
    <cellStyle name="Процентный 2 2 3 3 5 4 2" xfId="12845"/>
    <cellStyle name="Процентный 2 2 3 3 5 4 2 2" xfId="29229"/>
    <cellStyle name="Процентный 2 2 3 3 5 4 3" xfId="21037"/>
    <cellStyle name="Процентный 2 2 3 3 5 5" xfId="8749"/>
    <cellStyle name="Процентный 2 2 3 3 5 5 2" xfId="25133"/>
    <cellStyle name="Процентный 2 2 3 3 5 6" xfId="16941"/>
    <cellStyle name="Процентный 2 2 3 3 6" xfId="1069"/>
    <cellStyle name="Процентный 2 2 3 3 6 2" xfId="3117"/>
    <cellStyle name="Процентный 2 2 3 3 6 2 2" xfId="7213"/>
    <cellStyle name="Процентный 2 2 3 3 6 2 2 2" xfId="15405"/>
    <cellStyle name="Процентный 2 2 3 3 6 2 2 2 2" xfId="31789"/>
    <cellStyle name="Процентный 2 2 3 3 6 2 2 3" xfId="23597"/>
    <cellStyle name="Процентный 2 2 3 3 6 2 3" xfId="11309"/>
    <cellStyle name="Процентный 2 2 3 3 6 2 3 2" xfId="27693"/>
    <cellStyle name="Процентный 2 2 3 3 6 2 4" xfId="19501"/>
    <cellStyle name="Процентный 2 2 3 3 6 3" xfId="5165"/>
    <cellStyle name="Процентный 2 2 3 3 6 3 2" xfId="13357"/>
    <cellStyle name="Процентный 2 2 3 3 6 3 2 2" xfId="29741"/>
    <cellStyle name="Процентный 2 2 3 3 6 3 3" xfId="21549"/>
    <cellStyle name="Процентный 2 2 3 3 6 4" xfId="9261"/>
    <cellStyle name="Процентный 2 2 3 3 6 4 2" xfId="25645"/>
    <cellStyle name="Процентный 2 2 3 3 6 5" xfId="17453"/>
    <cellStyle name="Процентный 2 2 3 3 7" xfId="2093"/>
    <cellStyle name="Процентный 2 2 3 3 7 2" xfId="6189"/>
    <cellStyle name="Процентный 2 2 3 3 7 2 2" xfId="14381"/>
    <cellStyle name="Процентный 2 2 3 3 7 2 2 2" xfId="30765"/>
    <cellStyle name="Процентный 2 2 3 3 7 2 3" xfId="22573"/>
    <cellStyle name="Процентный 2 2 3 3 7 3" xfId="10285"/>
    <cellStyle name="Процентный 2 2 3 3 7 3 2" xfId="26669"/>
    <cellStyle name="Процентный 2 2 3 3 7 4" xfId="18477"/>
    <cellStyle name="Процентный 2 2 3 3 8" xfId="4141"/>
    <cellStyle name="Процентный 2 2 3 3 8 2" xfId="12333"/>
    <cellStyle name="Процентный 2 2 3 3 8 2 2" xfId="28717"/>
    <cellStyle name="Процентный 2 2 3 3 8 3" xfId="20525"/>
    <cellStyle name="Процентный 2 2 3 3 9" xfId="8237"/>
    <cellStyle name="Процентный 2 2 3 3 9 2" xfId="24621"/>
    <cellStyle name="Процентный 2 2 3 4" xfId="77"/>
    <cellStyle name="Процентный 2 2 3 4 2" xfId="205"/>
    <cellStyle name="Процентный 2 2 3 4 2 2" xfId="461"/>
    <cellStyle name="Процентный 2 2 3 4 2 2 2" xfId="973"/>
    <cellStyle name="Процентный 2 2 3 4 2 2 2 2" xfId="1997"/>
    <cellStyle name="Процентный 2 2 3 4 2 2 2 2 2" xfId="4045"/>
    <cellStyle name="Процентный 2 2 3 4 2 2 2 2 2 2" xfId="8141"/>
    <cellStyle name="Процентный 2 2 3 4 2 2 2 2 2 2 2" xfId="16333"/>
    <cellStyle name="Процентный 2 2 3 4 2 2 2 2 2 2 2 2" xfId="32717"/>
    <cellStyle name="Процентный 2 2 3 4 2 2 2 2 2 2 3" xfId="24525"/>
    <cellStyle name="Процентный 2 2 3 4 2 2 2 2 2 3" xfId="12237"/>
    <cellStyle name="Процентный 2 2 3 4 2 2 2 2 2 3 2" xfId="28621"/>
    <cellStyle name="Процентный 2 2 3 4 2 2 2 2 2 4" xfId="20429"/>
    <cellStyle name="Процентный 2 2 3 4 2 2 2 2 3" xfId="6093"/>
    <cellStyle name="Процентный 2 2 3 4 2 2 2 2 3 2" xfId="14285"/>
    <cellStyle name="Процентный 2 2 3 4 2 2 2 2 3 2 2" xfId="30669"/>
    <cellStyle name="Процентный 2 2 3 4 2 2 2 2 3 3" xfId="22477"/>
    <cellStyle name="Процентный 2 2 3 4 2 2 2 2 4" xfId="10189"/>
    <cellStyle name="Процентный 2 2 3 4 2 2 2 2 4 2" xfId="26573"/>
    <cellStyle name="Процентный 2 2 3 4 2 2 2 2 5" xfId="18381"/>
    <cellStyle name="Процентный 2 2 3 4 2 2 2 3" xfId="3021"/>
    <cellStyle name="Процентный 2 2 3 4 2 2 2 3 2" xfId="7117"/>
    <cellStyle name="Процентный 2 2 3 4 2 2 2 3 2 2" xfId="15309"/>
    <cellStyle name="Процентный 2 2 3 4 2 2 2 3 2 2 2" xfId="31693"/>
    <cellStyle name="Процентный 2 2 3 4 2 2 2 3 2 3" xfId="23501"/>
    <cellStyle name="Процентный 2 2 3 4 2 2 2 3 3" xfId="11213"/>
    <cellStyle name="Процентный 2 2 3 4 2 2 2 3 3 2" xfId="27597"/>
    <cellStyle name="Процентный 2 2 3 4 2 2 2 3 4" xfId="19405"/>
    <cellStyle name="Процентный 2 2 3 4 2 2 2 4" xfId="5069"/>
    <cellStyle name="Процентный 2 2 3 4 2 2 2 4 2" xfId="13261"/>
    <cellStyle name="Процентный 2 2 3 4 2 2 2 4 2 2" xfId="29645"/>
    <cellStyle name="Процентный 2 2 3 4 2 2 2 4 3" xfId="21453"/>
    <cellStyle name="Процентный 2 2 3 4 2 2 2 5" xfId="9165"/>
    <cellStyle name="Процентный 2 2 3 4 2 2 2 5 2" xfId="25549"/>
    <cellStyle name="Процентный 2 2 3 4 2 2 2 6" xfId="17357"/>
    <cellStyle name="Процентный 2 2 3 4 2 2 3" xfId="1485"/>
    <cellStyle name="Процентный 2 2 3 4 2 2 3 2" xfId="3533"/>
    <cellStyle name="Процентный 2 2 3 4 2 2 3 2 2" xfId="7629"/>
    <cellStyle name="Процентный 2 2 3 4 2 2 3 2 2 2" xfId="15821"/>
    <cellStyle name="Процентный 2 2 3 4 2 2 3 2 2 2 2" xfId="32205"/>
    <cellStyle name="Процентный 2 2 3 4 2 2 3 2 2 3" xfId="24013"/>
    <cellStyle name="Процентный 2 2 3 4 2 2 3 2 3" xfId="11725"/>
    <cellStyle name="Процентный 2 2 3 4 2 2 3 2 3 2" xfId="28109"/>
    <cellStyle name="Процентный 2 2 3 4 2 2 3 2 4" xfId="19917"/>
    <cellStyle name="Процентный 2 2 3 4 2 2 3 3" xfId="5581"/>
    <cellStyle name="Процентный 2 2 3 4 2 2 3 3 2" xfId="13773"/>
    <cellStyle name="Процентный 2 2 3 4 2 2 3 3 2 2" xfId="30157"/>
    <cellStyle name="Процентный 2 2 3 4 2 2 3 3 3" xfId="21965"/>
    <cellStyle name="Процентный 2 2 3 4 2 2 3 4" xfId="9677"/>
    <cellStyle name="Процентный 2 2 3 4 2 2 3 4 2" xfId="26061"/>
    <cellStyle name="Процентный 2 2 3 4 2 2 3 5" xfId="17869"/>
    <cellStyle name="Процентный 2 2 3 4 2 2 4" xfId="2509"/>
    <cellStyle name="Процентный 2 2 3 4 2 2 4 2" xfId="6605"/>
    <cellStyle name="Процентный 2 2 3 4 2 2 4 2 2" xfId="14797"/>
    <cellStyle name="Процентный 2 2 3 4 2 2 4 2 2 2" xfId="31181"/>
    <cellStyle name="Процентный 2 2 3 4 2 2 4 2 3" xfId="22989"/>
    <cellStyle name="Процентный 2 2 3 4 2 2 4 3" xfId="10701"/>
    <cellStyle name="Процентный 2 2 3 4 2 2 4 3 2" xfId="27085"/>
    <cellStyle name="Процентный 2 2 3 4 2 2 4 4" xfId="18893"/>
    <cellStyle name="Процентный 2 2 3 4 2 2 5" xfId="4557"/>
    <cellStyle name="Процентный 2 2 3 4 2 2 5 2" xfId="12749"/>
    <cellStyle name="Процентный 2 2 3 4 2 2 5 2 2" xfId="29133"/>
    <cellStyle name="Процентный 2 2 3 4 2 2 5 3" xfId="20941"/>
    <cellStyle name="Процентный 2 2 3 4 2 2 6" xfId="8653"/>
    <cellStyle name="Процентный 2 2 3 4 2 2 6 2" xfId="25037"/>
    <cellStyle name="Процентный 2 2 3 4 2 2 7" xfId="16845"/>
    <cellStyle name="Процентный 2 2 3 4 2 3" xfId="717"/>
    <cellStyle name="Процентный 2 2 3 4 2 3 2" xfId="1741"/>
    <cellStyle name="Процентный 2 2 3 4 2 3 2 2" xfId="3789"/>
    <cellStyle name="Процентный 2 2 3 4 2 3 2 2 2" xfId="7885"/>
    <cellStyle name="Процентный 2 2 3 4 2 3 2 2 2 2" xfId="16077"/>
    <cellStyle name="Процентный 2 2 3 4 2 3 2 2 2 2 2" xfId="32461"/>
    <cellStyle name="Процентный 2 2 3 4 2 3 2 2 2 3" xfId="24269"/>
    <cellStyle name="Процентный 2 2 3 4 2 3 2 2 3" xfId="11981"/>
    <cellStyle name="Процентный 2 2 3 4 2 3 2 2 3 2" xfId="28365"/>
    <cellStyle name="Процентный 2 2 3 4 2 3 2 2 4" xfId="20173"/>
    <cellStyle name="Процентный 2 2 3 4 2 3 2 3" xfId="5837"/>
    <cellStyle name="Процентный 2 2 3 4 2 3 2 3 2" xfId="14029"/>
    <cellStyle name="Процентный 2 2 3 4 2 3 2 3 2 2" xfId="30413"/>
    <cellStyle name="Процентный 2 2 3 4 2 3 2 3 3" xfId="22221"/>
    <cellStyle name="Процентный 2 2 3 4 2 3 2 4" xfId="9933"/>
    <cellStyle name="Процентный 2 2 3 4 2 3 2 4 2" xfId="26317"/>
    <cellStyle name="Процентный 2 2 3 4 2 3 2 5" xfId="18125"/>
    <cellStyle name="Процентный 2 2 3 4 2 3 3" xfId="2765"/>
    <cellStyle name="Процентный 2 2 3 4 2 3 3 2" xfId="6861"/>
    <cellStyle name="Процентный 2 2 3 4 2 3 3 2 2" xfId="15053"/>
    <cellStyle name="Процентный 2 2 3 4 2 3 3 2 2 2" xfId="31437"/>
    <cellStyle name="Процентный 2 2 3 4 2 3 3 2 3" xfId="23245"/>
    <cellStyle name="Процентный 2 2 3 4 2 3 3 3" xfId="10957"/>
    <cellStyle name="Процентный 2 2 3 4 2 3 3 3 2" xfId="27341"/>
    <cellStyle name="Процентный 2 2 3 4 2 3 3 4" xfId="19149"/>
    <cellStyle name="Процентный 2 2 3 4 2 3 4" xfId="4813"/>
    <cellStyle name="Процентный 2 2 3 4 2 3 4 2" xfId="13005"/>
    <cellStyle name="Процентный 2 2 3 4 2 3 4 2 2" xfId="29389"/>
    <cellStyle name="Процентный 2 2 3 4 2 3 4 3" xfId="21197"/>
    <cellStyle name="Процентный 2 2 3 4 2 3 5" xfId="8909"/>
    <cellStyle name="Процентный 2 2 3 4 2 3 5 2" xfId="25293"/>
    <cellStyle name="Процентный 2 2 3 4 2 3 6" xfId="17101"/>
    <cellStyle name="Процентный 2 2 3 4 2 4" xfId="1229"/>
    <cellStyle name="Процентный 2 2 3 4 2 4 2" xfId="3277"/>
    <cellStyle name="Процентный 2 2 3 4 2 4 2 2" xfId="7373"/>
    <cellStyle name="Процентный 2 2 3 4 2 4 2 2 2" xfId="15565"/>
    <cellStyle name="Процентный 2 2 3 4 2 4 2 2 2 2" xfId="31949"/>
    <cellStyle name="Процентный 2 2 3 4 2 4 2 2 3" xfId="23757"/>
    <cellStyle name="Процентный 2 2 3 4 2 4 2 3" xfId="11469"/>
    <cellStyle name="Процентный 2 2 3 4 2 4 2 3 2" xfId="27853"/>
    <cellStyle name="Процентный 2 2 3 4 2 4 2 4" xfId="19661"/>
    <cellStyle name="Процентный 2 2 3 4 2 4 3" xfId="5325"/>
    <cellStyle name="Процентный 2 2 3 4 2 4 3 2" xfId="13517"/>
    <cellStyle name="Процентный 2 2 3 4 2 4 3 2 2" xfId="29901"/>
    <cellStyle name="Процентный 2 2 3 4 2 4 3 3" xfId="21709"/>
    <cellStyle name="Процентный 2 2 3 4 2 4 4" xfId="9421"/>
    <cellStyle name="Процентный 2 2 3 4 2 4 4 2" xfId="25805"/>
    <cellStyle name="Процентный 2 2 3 4 2 4 5" xfId="17613"/>
    <cellStyle name="Процентный 2 2 3 4 2 5" xfId="2253"/>
    <cellStyle name="Процентный 2 2 3 4 2 5 2" xfId="6349"/>
    <cellStyle name="Процентный 2 2 3 4 2 5 2 2" xfId="14541"/>
    <cellStyle name="Процентный 2 2 3 4 2 5 2 2 2" xfId="30925"/>
    <cellStyle name="Процентный 2 2 3 4 2 5 2 3" xfId="22733"/>
    <cellStyle name="Процентный 2 2 3 4 2 5 3" xfId="10445"/>
    <cellStyle name="Процентный 2 2 3 4 2 5 3 2" xfId="26829"/>
    <cellStyle name="Процентный 2 2 3 4 2 5 4" xfId="18637"/>
    <cellStyle name="Процентный 2 2 3 4 2 6" xfId="4301"/>
    <cellStyle name="Процентный 2 2 3 4 2 6 2" xfId="12493"/>
    <cellStyle name="Процентный 2 2 3 4 2 6 2 2" xfId="28877"/>
    <cellStyle name="Процентный 2 2 3 4 2 6 3" xfId="20685"/>
    <cellStyle name="Процентный 2 2 3 4 2 7" xfId="8397"/>
    <cellStyle name="Процентный 2 2 3 4 2 7 2" xfId="24781"/>
    <cellStyle name="Процентный 2 2 3 4 2 8" xfId="16589"/>
    <cellStyle name="Процентный 2 2 3 4 3" xfId="333"/>
    <cellStyle name="Процентный 2 2 3 4 3 2" xfId="845"/>
    <cellStyle name="Процентный 2 2 3 4 3 2 2" xfId="1869"/>
    <cellStyle name="Процентный 2 2 3 4 3 2 2 2" xfId="3917"/>
    <cellStyle name="Процентный 2 2 3 4 3 2 2 2 2" xfId="8013"/>
    <cellStyle name="Процентный 2 2 3 4 3 2 2 2 2 2" xfId="16205"/>
    <cellStyle name="Процентный 2 2 3 4 3 2 2 2 2 2 2" xfId="32589"/>
    <cellStyle name="Процентный 2 2 3 4 3 2 2 2 2 3" xfId="24397"/>
    <cellStyle name="Процентный 2 2 3 4 3 2 2 2 3" xfId="12109"/>
    <cellStyle name="Процентный 2 2 3 4 3 2 2 2 3 2" xfId="28493"/>
    <cellStyle name="Процентный 2 2 3 4 3 2 2 2 4" xfId="20301"/>
    <cellStyle name="Процентный 2 2 3 4 3 2 2 3" xfId="5965"/>
    <cellStyle name="Процентный 2 2 3 4 3 2 2 3 2" xfId="14157"/>
    <cellStyle name="Процентный 2 2 3 4 3 2 2 3 2 2" xfId="30541"/>
    <cellStyle name="Процентный 2 2 3 4 3 2 2 3 3" xfId="22349"/>
    <cellStyle name="Процентный 2 2 3 4 3 2 2 4" xfId="10061"/>
    <cellStyle name="Процентный 2 2 3 4 3 2 2 4 2" xfId="26445"/>
    <cellStyle name="Процентный 2 2 3 4 3 2 2 5" xfId="18253"/>
    <cellStyle name="Процентный 2 2 3 4 3 2 3" xfId="2893"/>
    <cellStyle name="Процентный 2 2 3 4 3 2 3 2" xfId="6989"/>
    <cellStyle name="Процентный 2 2 3 4 3 2 3 2 2" xfId="15181"/>
    <cellStyle name="Процентный 2 2 3 4 3 2 3 2 2 2" xfId="31565"/>
    <cellStyle name="Процентный 2 2 3 4 3 2 3 2 3" xfId="23373"/>
    <cellStyle name="Процентный 2 2 3 4 3 2 3 3" xfId="11085"/>
    <cellStyle name="Процентный 2 2 3 4 3 2 3 3 2" xfId="27469"/>
    <cellStyle name="Процентный 2 2 3 4 3 2 3 4" xfId="19277"/>
    <cellStyle name="Процентный 2 2 3 4 3 2 4" xfId="4941"/>
    <cellStyle name="Процентный 2 2 3 4 3 2 4 2" xfId="13133"/>
    <cellStyle name="Процентный 2 2 3 4 3 2 4 2 2" xfId="29517"/>
    <cellStyle name="Процентный 2 2 3 4 3 2 4 3" xfId="21325"/>
    <cellStyle name="Процентный 2 2 3 4 3 2 5" xfId="9037"/>
    <cellStyle name="Процентный 2 2 3 4 3 2 5 2" xfId="25421"/>
    <cellStyle name="Процентный 2 2 3 4 3 2 6" xfId="17229"/>
    <cellStyle name="Процентный 2 2 3 4 3 3" xfId="1357"/>
    <cellStyle name="Процентный 2 2 3 4 3 3 2" xfId="3405"/>
    <cellStyle name="Процентный 2 2 3 4 3 3 2 2" xfId="7501"/>
    <cellStyle name="Процентный 2 2 3 4 3 3 2 2 2" xfId="15693"/>
    <cellStyle name="Процентный 2 2 3 4 3 3 2 2 2 2" xfId="32077"/>
    <cellStyle name="Процентный 2 2 3 4 3 3 2 2 3" xfId="23885"/>
    <cellStyle name="Процентный 2 2 3 4 3 3 2 3" xfId="11597"/>
    <cellStyle name="Процентный 2 2 3 4 3 3 2 3 2" xfId="27981"/>
    <cellStyle name="Процентный 2 2 3 4 3 3 2 4" xfId="19789"/>
    <cellStyle name="Процентный 2 2 3 4 3 3 3" xfId="5453"/>
    <cellStyle name="Процентный 2 2 3 4 3 3 3 2" xfId="13645"/>
    <cellStyle name="Процентный 2 2 3 4 3 3 3 2 2" xfId="30029"/>
    <cellStyle name="Процентный 2 2 3 4 3 3 3 3" xfId="21837"/>
    <cellStyle name="Процентный 2 2 3 4 3 3 4" xfId="9549"/>
    <cellStyle name="Процентный 2 2 3 4 3 3 4 2" xfId="25933"/>
    <cellStyle name="Процентный 2 2 3 4 3 3 5" xfId="17741"/>
    <cellStyle name="Процентный 2 2 3 4 3 4" xfId="2381"/>
    <cellStyle name="Процентный 2 2 3 4 3 4 2" xfId="6477"/>
    <cellStyle name="Процентный 2 2 3 4 3 4 2 2" xfId="14669"/>
    <cellStyle name="Процентный 2 2 3 4 3 4 2 2 2" xfId="31053"/>
    <cellStyle name="Процентный 2 2 3 4 3 4 2 3" xfId="22861"/>
    <cellStyle name="Процентный 2 2 3 4 3 4 3" xfId="10573"/>
    <cellStyle name="Процентный 2 2 3 4 3 4 3 2" xfId="26957"/>
    <cellStyle name="Процентный 2 2 3 4 3 4 4" xfId="18765"/>
    <cellStyle name="Процентный 2 2 3 4 3 5" xfId="4429"/>
    <cellStyle name="Процентный 2 2 3 4 3 5 2" xfId="12621"/>
    <cellStyle name="Процентный 2 2 3 4 3 5 2 2" xfId="29005"/>
    <cellStyle name="Процентный 2 2 3 4 3 5 3" xfId="20813"/>
    <cellStyle name="Процентный 2 2 3 4 3 6" xfId="8525"/>
    <cellStyle name="Процентный 2 2 3 4 3 6 2" xfId="24909"/>
    <cellStyle name="Процентный 2 2 3 4 3 7" xfId="16717"/>
    <cellStyle name="Процентный 2 2 3 4 4" xfId="589"/>
    <cellStyle name="Процентный 2 2 3 4 4 2" xfId="1613"/>
    <cellStyle name="Процентный 2 2 3 4 4 2 2" xfId="3661"/>
    <cellStyle name="Процентный 2 2 3 4 4 2 2 2" xfId="7757"/>
    <cellStyle name="Процентный 2 2 3 4 4 2 2 2 2" xfId="15949"/>
    <cellStyle name="Процентный 2 2 3 4 4 2 2 2 2 2" xfId="32333"/>
    <cellStyle name="Процентный 2 2 3 4 4 2 2 2 3" xfId="24141"/>
    <cellStyle name="Процентный 2 2 3 4 4 2 2 3" xfId="11853"/>
    <cellStyle name="Процентный 2 2 3 4 4 2 2 3 2" xfId="28237"/>
    <cellStyle name="Процентный 2 2 3 4 4 2 2 4" xfId="20045"/>
    <cellStyle name="Процентный 2 2 3 4 4 2 3" xfId="5709"/>
    <cellStyle name="Процентный 2 2 3 4 4 2 3 2" xfId="13901"/>
    <cellStyle name="Процентный 2 2 3 4 4 2 3 2 2" xfId="30285"/>
    <cellStyle name="Процентный 2 2 3 4 4 2 3 3" xfId="22093"/>
    <cellStyle name="Процентный 2 2 3 4 4 2 4" xfId="9805"/>
    <cellStyle name="Процентный 2 2 3 4 4 2 4 2" xfId="26189"/>
    <cellStyle name="Процентный 2 2 3 4 4 2 5" xfId="17997"/>
    <cellStyle name="Процентный 2 2 3 4 4 3" xfId="2637"/>
    <cellStyle name="Процентный 2 2 3 4 4 3 2" xfId="6733"/>
    <cellStyle name="Процентный 2 2 3 4 4 3 2 2" xfId="14925"/>
    <cellStyle name="Процентный 2 2 3 4 4 3 2 2 2" xfId="31309"/>
    <cellStyle name="Процентный 2 2 3 4 4 3 2 3" xfId="23117"/>
    <cellStyle name="Процентный 2 2 3 4 4 3 3" xfId="10829"/>
    <cellStyle name="Процентный 2 2 3 4 4 3 3 2" xfId="27213"/>
    <cellStyle name="Процентный 2 2 3 4 4 3 4" xfId="19021"/>
    <cellStyle name="Процентный 2 2 3 4 4 4" xfId="4685"/>
    <cellStyle name="Процентный 2 2 3 4 4 4 2" xfId="12877"/>
    <cellStyle name="Процентный 2 2 3 4 4 4 2 2" xfId="29261"/>
    <cellStyle name="Процентный 2 2 3 4 4 4 3" xfId="21069"/>
    <cellStyle name="Процентный 2 2 3 4 4 5" xfId="8781"/>
    <cellStyle name="Процентный 2 2 3 4 4 5 2" xfId="25165"/>
    <cellStyle name="Процентный 2 2 3 4 4 6" xfId="16973"/>
    <cellStyle name="Процентный 2 2 3 4 5" xfId="1101"/>
    <cellStyle name="Процентный 2 2 3 4 5 2" xfId="3149"/>
    <cellStyle name="Процентный 2 2 3 4 5 2 2" xfId="7245"/>
    <cellStyle name="Процентный 2 2 3 4 5 2 2 2" xfId="15437"/>
    <cellStyle name="Процентный 2 2 3 4 5 2 2 2 2" xfId="31821"/>
    <cellStyle name="Процентный 2 2 3 4 5 2 2 3" xfId="23629"/>
    <cellStyle name="Процентный 2 2 3 4 5 2 3" xfId="11341"/>
    <cellStyle name="Процентный 2 2 3 4 5 2 3 2" xfId="27725"/>
    <cellStyle name="Процентный 2 2 3 4 5 2 4" xfId="19533"/>
    <cellStyle name="Процентный 2 2 3 4 5 3" xfId="5197"/>
    <cellStyle name="Процентный 2 2 3 4 5 3 2" xfId="13389"/>
    <cellStyle name="Процентный 2 2 3 4 5 3 2 2" xfId="29773"/>
    <cellStyle name="Процентный 2 2 3 4 5 3 3" xfId="21581"/>
    <cellStyle name="Процентный 2 2 3 4 5 4" xfId="9293"/>
    <cellStyle name="Процентный 2 2 3 4 5 4 2" xfId="25677"/>
    <cellStyle name="Процентный 2 2 3 4 5 5" xfId="17485"/>
    <cellStyle name="Процентный 2 2 3 4 6" xfId="2125"/>
    <cellStyle name="Процентный 2 2 3 4 6 2" xfId="6221"/>
    <cellStyle name="Процентный 2 2 3 4 6 2 2" xfId="14413"/>
    <cellStyle name="Процентный 2 2 3 4 6 2 2 2" xfId="30797"/>
    <cellStyle name="Процентный 2 2 3 4 6 2 3" xfId="22605"/>
    <cellStyle name="Процентный 2 2 3 4 6 3" xfId="10317"/>
    <cellStyle name="Процентный 2 2 3 4 6 3 2" xfId="26701"/>
    <cellStyle name="Процентный 2 2 3 4 6 4" xfId="18509"/>
    <cellStyle name="Процентный 2 2 3 4 7" xfId="4173"/>
    <cellStyle name="Процентный 2 2 3 4 7 2" xfId="12365"/>
    <cellStyle name="Процентный 2 2 3 4 7 2 2" xfId="28749"/>
    <cellStyle name="Процентный 2 2 3 4 7 3" xfId="20557"/>
    <cellStyle name="Процентный 2 2 3 4 8" xfId="8269"/>
    <cellStyle name="Процентный 2 2 3 4 8 2" xfId="24653"/>
    <cellStyle name="Процентный 2 2 3 4 9" xfId="16461"/>
    <cellStyle name="Процентный 2 2 3 5" xfId="141"/>
    <cellStyle name="Процентный 2 2 3 5 2" xfId="397"/>
    <cellStyle name="Процентный 2 2 3 5 2 2" xfId="909"/>
    <cellStyle name="Процентный 2 2 3 5 2 2 2" xfId="1933"/>
    <cellStyle name="Процентный 2 2 3 5 2 2 2 2" xfId="3981"/>
    <cellStyle name="Процентный 2 2 3 5 2 2 2 2 2" xfId="8077"/>
    <cellStyle name="Процентный 2 2 3 5 2 2 2 2 2 2" xfId="16269"/>
    <cellStyle name="Процентный 2 2 3 5 2 2 2 2 2 2 2" xfId="32653"/>
    <cellStyle name="Процентный 2 2 3 5 2 2 2 2 2 3" xfId="24461"/>
    <cellStyle name="Процентный 2 2 3 5 2 2 2 2 3" xfId="12173"/>
    <cellStyle name="Процентный 2 2 3 5 2 2 2 2 3 2" xfId="28557"/>
    <cellStyle name="Процентный 2 2 3 5 2 2 2 2 4" xfId="20365"/>
    <cellStyle name="Процентный 2 2 3 5 2 2 2 3" xfId="6029"/>
    <cellStyle name="Процентный 2 2 3 5 2 2 2 3 2" xfId="14221"/>
    <cellStyle name="Процентный 2 2 3 5 2 2 2 3 2 2" xfId="30605"/>
    <cellStyle name="Процентный 2 2 3 5 2 2 2 3 3" xfId="22413"/>
    <cellStyle name="Процентный 2 2 3 5 2 2 2 4" xfId="10125"/>
    <cellStyle name="Процентный 2 2 3 5 2 2 2 4 2" xfId="26509"/>
    <cellStyle name="Процентный 2 2 3 5 2 2 2 5" xfId="18317"/>
    <cellStyle name="Процентный 2 2 3 5 2 2 3" xfId="2957"/>
    <cellStyle name="Процентный 2 2 3 5 2 2 3 2" xfId="7053"/>
    <cellStyle name="Процентный 2 2 3 5 2 2 3 2 2" xfId="15245"/>
    <cellStyle name="Процентный 2 2 3 5 2 2 3 2 2 2" xfId="31629"/>
    <cellStyle name="Процентный 2 2 3 5 2 2 3 2 3" xfId="23437"/>
    <cellStyle name="Процентный 2 2 3 5 2 2 3 3" xfId="11149"/>
    <cellStyle name="Процентный 2 2 3 5 2 2 3 3 2" xfId="27533"/>
    <cellStyle name="Процентный 2 2 3 5 2 2 3 4" xfId="19341"/>
    <cellStyle name="Процентный 2 2 3 5 2 2 4" xfId="5005"/>
    <cellStyle name="Процентный 2 2 3 5 2 2 4 2" xfId="13197"/>
    <cellStyle name="Процентный 2 2 3 5 2 2 4 2 2" xfId="29581"/>
    <cellStyle name="Процентный 2 2 3 5 2 2 4 3" xfId="21389"/>
    <cellStyle name="Процентный 2 2 3 5 2 2 5" xfId="9101"/>
    <cellStyle name="Процентный 2 2 3 5 2 2 5 2" xfId="25485"/>
    <cellStyle name="Процентный 2 2 3 5 2 2 6" xfId="17293"/>
    <cellStyle name="Процентный 2 2 3 5 2 3" xfId="1421"/>
    <cellStyle name="Процентный 2 2 3 5 2 3 2" xfId="3469"/>
    <cellStyle name="Процентный 2 2 3 5 2 3 2 2" xfId="7565"/>
    <cellStyle name="Процентный 2 2 3 5 2 3 2 2 2" xfId="15757"/>
    <cellStyle name="Процентный 2 2 3 5 2 3 2 2 2 2" xfId="32141"/>
    <cellStyle name="Процентный 2 2 3 5 2 3 2 2 3" xfId="23949"/>
    <cellStyle name="Процентный 2 2 3 5 2 3 2 3" xfId="11661"/>
    <cellStyle name="Процентный 2 2 3 5 2 3 2 3 2" xfId="28045"/>
    <cellStyle name="Процентный 2 2 3 5 2 3 2 4" xfId="19853"/>
    <cellStyle name="Процентный 2 2 3 5 2 3 3" xfId="5517"/>
    <cellStyle name="Процентный 2 2 3 5 2 3 3 2" xfId="13709"/>
    <cellStyle name="Процентный 2 2 3 5 2 3 3 2 2" xfId="30093"/>
    <cellStyle name="Процентный 2 2 3 5 2 3 3 3" xfId="21901"/>
    <cellStyle name="Процентный 2 2 3 5 2 3 4" xfId="9613"/>
    <cellStyle name="Процентный 2 2 3 5 2 3 4 2" xfId="25997"/>
    <cellStyle name="Процентный 2 2 3 5 2 3 5" xfId="17805"/>
    <cellStyle name="Процентный 2 2 3 5 2 4" xfId="2445"/>
    <cellStyle name="Процентный 2 2 3 5 2 4 2" xfId="6541"/>
    <cellStyle name="Процентный 2 2 3 5 2 4 2 2" xfId="14733"/>
    <cellStyle name="Процентный 2 2 3 5 2 4 2 2 2" xfId="31117"/>
    <cellStyle name="Процентный 2 2 3 5 2 4 2 3" xfId="22925"/>
    <cellStyle name="Процентный 2 2 3 5 2 4 3" xfId="10637"/>
    <cellStyle name="Процентный 2 2 3 5 2 4 3 2" xfId="27021"/>
    <cellStyle name="Процентный 2 2 3 5 2 4 4" xfId="18829"/>
    <cellStyle name="Процентный 2 2 3 5 2 5" xfId="4493"/>
    <cellStyle name="Процентный 2 2 3 5 2 5 2" xfId="12685"/>
    <cellStyle name="Процентный 2 2 3 5 2 5 2 2" xfId="29069"/>
    <cellStyle name="Процентный 2 2 3 5 2 5 3" xfId="20877"/>
    <cellStyle name="Процентный 2 2 3 5 2 6" xfId="8589"/>
    <cellStyle name="Процентный 2 2 3 5 2 6 2" xfId="24973"/>
    <cellStyle name="Процентный 2 2 3 5 2 7" xfId="16781"/>
    <cellStyle name="Процентный 2 2 3 5 3" xfId="653"/>
    <cellStyle name="Процентный 2 2 3 5 3 2" xfId="1677"/>
    <cellStyle name="Процентный 2 2 3 5 3 2 2" xfId="3725"/>
    <cellStyle name="Процентный 2 2 3 5 3 2 2 2" xfId="7821"/>
    <cellStyle name="Процентный 2 2 3 5 3 2 2 2 2" xfId="16013"/>
    <cellStyle name="Процентный 2 2 3 5 3 2 2 2 2 2" xfId="32397"/>
    <cellStyle name="Процентный 2 2 3 5 3 2 2 2 3" xfId="24205"/>
    <cellStyle name="Процентный 2 2 3 5 3 2 2 3" xfId="11917"/>
    <cellStyle name="Процентный 2 2 3 5 3 2 2 3 2" xfId="28301"/>
    <cellStyle name="Процентный 2 2 3 5 3 2 2 4" xfId="20109"/>
    <cellStyle name="Процентный 2 2 3 5 3 2 3" xfId="5773"/>
    <cellStyle name="Процентный 2 2 3 5 3 2 3 2" xfId="13965"/>
    <cellStyle name="Процентный 2 2 3 5 3 2 3 2 2" xfId="30349"/>
    <cellStyle name="Процентный 2 2 3 5 3 2 3 3" xfId="22157"/>
    <cellStyle name="Процентный 2 2 3 5 3 2 4" xfId="9869"/>
    <cellStyle name="Процентный 2 2 3 5 3 2 4 2" xfId="26253"/>
    <cellStyle name="Процентный 2 2 3 5 3 2 5" xfId="18061"/>
    <cellStyle name="Процентный 2 2 3 5 3 3" xfId="2701"/>
    <cellStyle name="Процентный 2 2 3 5 3 3 2" xfId="6797"/>
    <cellStyle name="Процентный 2 2 3 5 3 3 2 2" xfId="14989"/>
    <cellStyle name="Процентный 2 2 3 5 3 3 2 2 2" xfId="31373"/>
    <cellStyle name="Процентный 2 2 3 5 3 3 2 3" xfId="23181"/>
    <cellStyle name="Процентный 2 2 3 5 3 3 3" xfId="10893"/>
    <cellStyle name="Процентный 2 2 3 5 3 3 3 2" xfId="27277"/>
    <cellStyle name="Процентный 2 2 3 5 3 3 4" xfId="19085"/>
    <cellStyle name="Процентный 2 2 3 5 3 4" xfId="4749"/>
    <cellStyle name="Процентный 2 2 3 5 3 4 2" xfId="12941"/>
    <cellStyle name="Процентный 2 2 3 5 3 4 2 2" xfId="29325"/>
    <cellStyle name="Процентный 2 2 3 5 3 4 3" xfId="21133"/>
    <cellStyle name="Процентный 2 2 3 5 3 5" xfId="8845"/>
    <cellStyle name="Процентный 2 2 3 5 3 5 2" xfId="25229"/>
    <cellStyle name="Процентный 2 2 3 5 3 6" xfId="17037"/>
    <cellStyle name="Процентный 2 2 3 5 4" xfId="1165"/>
    <cellStyle name="Процентный 2 2 3 5 4 2" xfId="3213"/>
    <cellStyle name="Процентный 2 2 3 5 4 2 2" xfId="7309"/>
    <cellStyle name="Процентный 2 2 3 5 4 2 2 2" xfId="15501"/>
    <cellStyle name="Процентный 2 2 3 5 4 2 2 2 2" xfId="31885"/>
    <cellStyle name="Процентный 2 2 3 5 4 2 2 3" xfId="23693"/>
    <cellStyle name="Процентный 2 2 3 5 4 2 3" xfId="11405"/>
    <cellStyle name="Процентный 2 2 3 5 4 2 3 2" xfId="27789"/>
    <cellStyle name="Процентный 2 2 3 5 4 2 4" xfId="19597"/>
    <cellStyle name="Процентный 2 2 3 5 4 3" xfId="5261"/>
    <cellStyle name="Процентный 2 2 3 5 4 3 2" xfId="13453"/>
    <cellStyle name="Процентный 2 2 3 5 4 3 2 2" xfId="29837"/>
    <cellStyle name="Процентный 2 2 3 5 4 3 3" xfId="21645"/>
    <cellStyle name="Процентный 2 2 3 5 4 4" xfId="9357"/>
    <cellStyle name="Процентный 2 2 3 5 4 4 2" xfId="25741"/>
    <cellStyle name="Процентный 2 2 3 5 4 5" xfId="17549"/>
    <cellStyle name="Процентный 2 2 3 5 5" xfId="2189"/>
    <cellStyle name="Процентный 2 2 3 5 5 2" xfId="6285"/>
    <cellStyle name="Процентный 2 2 3 5 5 2 2" xfId="14477"/>
    <cellStyle name="Процентный 2 2 3 5 5 2 2 2" xfId="30861"/>
    <cellStyle name="Процентный 2 2 3 5 5 2 3" xfId="22669"/>
    <cellStyle name="Процентный 2 2 3 5 5 3" xfId="10381"/>
    <cellStyle name="Процентный 2 2 3 5 5 3 2" xfId="26765"/>
    <cellStyle name="Процентный 2 2 3 5 5 4" xfId="18573"/>
    <cellStyle name="Процентный 2 2 3 5 6" xfId="4237"/>
    <cellStyle name="Процентный 2 2 3 5 6 2" xfId="12429"/>
    <cellStyle name="Процентный 2 2 3 5 6 2 2" xfId="28813"/>
    <cellStyle name="Процентный 2 2 3 5 6 3" xfId="20621"/>
    <cellStyle name="Процентный 2 2 3 5 7" xfId="8333"/>
    <cellStyle name="Процентный 2 2 3 5 7 2" xfId="24717"/>
    <cellStyle name="Процентный 2 2 3 5 8" xfId="16525"/>
    <cellStyle name="Процентный 2 2 3 6" xfId="269"/>
    <cellStyle name="Процентный 2 2 3 6 2" xfId="781"/>
    <cellStyle name="Процентный 2 2 3 6 2 2" xfId="1805"/>
    <cellStyle name="Процентный 2 2 3 6 2 2 2" xfId="3853"/>
    <cellStyle name="Процентный 2 2 3 6 2 2 2 2" xfId="7949"/>
    <cellStyle name="Процентный 2 2 3 6 2 2 2 2 2" xfId="16141"/>
    <cellStyle name="Процентный 2 2 3 6 2 2 2 2 2 2" xfId="32525"/>
    <cellStyle name="Процентный 2 2 3 6 2 2 2 2 3" xfId="24333"/>
    <cellStyle name="Процентный 2 2 3 6 2 2 2 3" xfId="12045"/>
    <cellStyle name="Процентный 2 2 3 6 2 2 2 3 2" xfId="28429"/>
    <cellStyle name="Процентный 2 2 3 6 2 2 2 4" xfId="20237"/>
    <cellStyle name="Процентный 2 2 3 6 2 2 3" xfId="5901"/>
    <cellStyle name="Процентный 2 2 3 6 2 2 3 2" xfId="14093"/>
    <cellStyle name="Процентный 2 2 3 6 2 2 3 2 2" xfId="30477"/>
    <cellStyle name="Процентный 2 2 3 6 2 2 3 3" xfId="22285"/>
    <cellStyle name="Процентный 2 2 3 6 2 2 4" xfId="9997"/>
    <cellStyle name="Процентный 2 2 3 6 2 2 4 2" xfId="26381"/>
    <cellStyle name="Процентный 2 2 3 6 2 2 5" xfId="18189"/>
    <cellStyle name="Процентный 2 2 3 6 2 3" xfId="2829"/>
    <cellStyle name="Процентный 2 2 3 6 2 3 2" xfId="6925"/>
    <cellStyle name="Процентный 2 2 3 6 2 3 2 2" xfId="15117"/>
    <cellStyle name="Процентный 2 2 3 6 2 3 2 2 2" xfId="31501"/>
    <cellStyle name="Процентный 2 2 3 6 2 3 2 3" xfId="23309"/>
    <cellStyle name="Процентный 2 2 3 6 2 3 3" xfId="11021"/>
    <cellStyle name="Процентный 2 2 3 6 2 3 3 2" xfId="27405"/>
    <cellStyle name="Процентный 2 2 3 6 2 3 4" xfId="19213"/>
    <cellStyle name="Процентный 2 2 3 6 2 4" xfId="4877"/>
    <cellStyle name="Процентный 2 2 3 6 2 4 2" xfId="13069"/>
    <cellStyle name="Процентный 2 2 3 6 2 4 2 2" xfId="29453"/>
    <cellStyle name="Процентный 2 2 3 6 2 4 3" xfId="21261"/>
    <cellStyle name="Процентный 2 2 3 6 2 5" xfId="8973"/>
    <cellStyle name="Процентный 2 2 3 6 2 5 2" xfId="25357"/>
    <cellStyle name="Процентный 2 2 3 6 2 6" xfId="17165"/>
    <cellStyle name="Процентный 2 2 3 6 3" xfId="1293"/>
    <cellStyle name="Процентный 2 2 3 6 3 2" xfId="3341"/>
    <cellStyle name="Процентный 2 2 3 6 3 2 2" xfId="7437"/>
    <cellStyle name="Процентный 2 2 3 6 3 2 2 2" xfId="15629"/>
    <cellStyle name="Процентный 2 2 3 6 3 2 2 2 2" xfId="32013"/>
    <cellStyle name="Процентный 2 2 3 6 3 2 2 3" xfId="23821"/>
    <cellStyle name="Процентный 2 2 3 6 3 2 3" xfId="11533"/>
    <cellStyle name="Процентный 2 2 3 6 3 2 3 2" xfId="27917"/>
    <cellStyle name="Процентный 2 2 3 6 3 2 4" xfId="19725"/>
    <cellStyle name="Процентный 2 2 3 6 3 3" xfId="5389"/>
    <cellStyle name="Процентный 2 2 3 6 3 3 2" xfId="13581"/>
    <cellStyle name="Процентный 2 2 3 6 3 3 2 2" xfId="29965"/>
    <cellStyle name="Процентный 2 2 3 6 3 3 3" xfId="21773"/>
    <cellStyle name="Процентный 2 2 3 6 3 4" xfId="9485"/>
    <cellStyle name="Процентный 2 2 3 6 3 4 2" xfId="25869"/>
    <cellStyle name="Процентный 2 2 3 6 3 5" xfId="17677"/>
    <cellStyle name="Процентный 2 2 3 6 4" xfId="2317"/>
    <cellStyle name="Процентный 2 2 3 6 4 2" xfId="6413"/>
    <cellStyle name="Процентный 2 2 3 6 4 2 2" xfId="14605"/>
    <cellStyle name="Процентный 2 2 3 6 4 2 2 2" xfId="30989"/>
    <cellStyle name="Процентный 2 2 3 6 4 2 3" xfId="22797"/>
    <cellStyle name="Процентный 2 2 3 6 4 3" xfId="10509"/>
    <cellStyle name="Процентный 2 2 3 6 4 3 2" xfId="26893"/>
    <cellStyle name="Процентный 2 2 3 6 4 4" xfId="18701"/>
    <cellStyle name="Процентный 2 2 3 6 5" xfId="4365"/>
    <cellStyle name="Процентный 2 2 3 6 5 2" xfId="12557"/>
    <cellStyle name="Процентный 2 2 3 6 5 2 2" xfId="28941"/>
    <cellStyle name="Процентный 2 2 3 6 5 3" xfId="20749"/>
    <cellStyle name="Процентный 2 2 3 6 6" xfId="8461"/>
    <cellStyle name="Процентный 2 2 3 6 6 2" xfId="24845"/>
    <cellStyle name="Процентный 2 2 3 6 7" xfId="16653"/>
    <cellStyle name="Процентный 2 2 3 7" xfId="525"/>
    <cellStyle name="Процентный 2 2 3 7 2" xfId="1549"/>
    <cellStyle name="Процентный 2 2 3 7 2 2" xfId="3597"/>
    <cellStyle name="Процентный 2 2 3 7 2 2 2" xfId="7693"/>
    <cellStyle name="Процентный 2 2 3 7 2 2 2 2" xfId="15885"/>
    <cellStyle name="Процентный 2 2 3 7 2 2 2 2 2" xfId="32269"/>
    <cellStyle name="Процентный 2 2 3 7 2 2 2 3" xfId="24077"/>
    <cellStyle name="Процентный 2 2 3 7 2 2 3" xfId="11789"/>
    <cellStyle name="Процентный 2 2 3 7 2 2 3 2" xfId="28173"/>
    <cellStyle name="Процентный 2 2 3 7 2 2 4" xfId="19981"/>
    <cellStyle name="Процентный 2 2 3 7 2 3" xfId="5645"/>
    <cellStyle name="Процентный 2 2 3 7 2 3 2" xfId="13837"/>
    <cellStyle name="Процентный 2 2 3 7 2 3 2 2" xfId="30221"/>
    <cellStyle name="Процентный 2 2 3 7 2 3 3" xfId="22029"/>
    <cellStyle name="Процентный 2 2 3 7 2 4" xfId="9741"/>
    <cellStyle name="Процентный 2 2 3 7 2 4 2" xfId="26125"/>
    <cellStyle name="Процентный 2 2 3 7 2 5" xfId="17933"/>
    <cellStyle name="Процентный 2 2 3 7 3" xfId="2573"/>
    <cellStyle name="Процентный 2 2 3 7 3 2" xfId="6669"/>
    <cellStyle name="Процентный 2 2 3 7 3 2 2" xfId="14861"/>
    <cellStyle name="Процентный 2 2 3 7 3 2 2 2" xfId="31245"/>
    <cellStyle name="Процентный 2 2 3 7 3 2 3" xfId="23053"/>
    <cellStyle name="Процентный 2 2 3 7 3 3" xfId="10765"/>
    <cellStyle name="Процентный 2 2 3 7 3 3 2" xfId="27149"/>
    <cellStyle name="Процентный 2 2 3 7 3 4" xfId="18957"/>
    <cellStyle name="Процентный 2 2 3 7 4" xfId="4621"/>
    <cellStyle name="Процентный 2 2 3 7 4 2" xfId="12813"/>
    <cellStyle name="Процентный 2 2 3 7 4 2 2" xfId="29197"/>
    <cellStyle name="Процентный 2 2 3 7 4 3" xfId="21005"/>
    <cellStyle name="Процентный 2 2 3 7 5" xfId="8717"/>
    <cellStyle name="Процентный 2 2 3 7 5 2" xfId="25101"/>
    <cellStyle name="Процентный 2 2 3 7 6" xfId="16909"/>
    <cellStyle name="Процентный 2 2 3 8" xfId="1037"/>
    <cellStyle name="Процентный 2 2 3 8 2" xfId="3085"/>
    <cellStyle name="Процентный 2 2 3 8 2 2" xfId="7181"/>
    <cellStyle name="Процентный 2 2 3 8 2 2 2" xfId="15373"/>
    <cellStyle name="Процентный 2 2 3 8 2 2 2 2" xfId="31757"/>
    <cellStyle name="Процентный 2 2 3 8 2 2 3" xfId="23565"/>
    <cellStyle name="Процентный 2 2 3 8 2 3" xfId="11277"/>
    <cellStyle name="Процентный 2 2 3 8 2 3 2" xfId="27661"/>
    <cellStyle name="Процентный 2 2 3 8 2 4" xfId="19469"/>
    <cellStyle name="Процентный 2 2 3 8 3" xfId="5133"/>
    <cellStyle name="Процентный 2 2 3 8 3 2" xfId="13325"/>
    <cellStyle name="Процентный 2 2 3 8 3 2 2" xfId="29709"/>
    <cellStyle name="Процентный 2 2 3 8 3 3" xfId="21517"/>
    <cellStyle name="Процентный 2 2 3 8 4" xfId="9229"/>
    <cellStyle name="Процентный 2 2 3 8 4 2" xfId="25613"/>
    <cellStyle name="Процентный 2 2 3 8 5" xfId="17421"/>
    <cellStyle name="Процентный 2 2 3 9" xfId="2061"/>
    <cellStyle name="Процентный 2 2 3 9 2" xfId="6157"/>
    <cellStyle name="Процентный 2 2 3 9 2 2" xfId="14349"/>
    <cellStyle name="Процентный 2 2 3 9 2 2 2" xfId="30733"/>
    <cellStyle name="Процентный 2 2 3 9 2 3" xfId="22541"/>
    <cellStyle name="Процентный 2 2 3 9 3" xfId="10253"/>
    <cellStyle name="Процентный 2 2 3 9 3 2" xfId="26637"/>
    <cellStyle name="Процентный 2 2 3 9 4" xfId="18445"/>
    <cellStyle name="Процентный 2 2 4" xfId="21"/>
    <cellStyle name="Процентный 2 2 4 10" xfId="8213"/>
    <cellStyle name="Процентный 2 2 4 10 2" xfId="24597"/>
    <cellStyle name="Процентный 2 2 4 11" xfId="16405"/>
    <cellStyle name="Процентный 2 2 4 2" xfId="53"/>
    <cellStyle name="Процентный 2 2 4 2 10" xfId="16437"/>
    <cellStyle name="Процентный 2 2 4 2 2" xfId="117"/>
    <cellStyle name="Процентный 2 2 4 2 2 2" xfId="245"/>
    <cellStyle name="Процентный 2 2 4 2 2 2 2" xfId="501"/>
    <cellStyle name="Процентный 2 2 4 2 2 2 2 2" xfId="1013"/>
    <cellStyle name="Процентный 2 2 4 2 2 2 2 2 2" xfId="2037"/>
    <cellStyle name="Процентный 2 2 4 2 2 2 2 2 2 2" xfId="4085"/>
    <cellStyle name="Процентный 2 2 4 2 2 2 2 2 2 2 2" xfId="8181"/>
    <cellStyle name="Процентный 2 2 4 2 2 2 2 2 2 2 2 2" xfId="16373"/>
    <cellStyle name="Процентный 2 2 4 2 2 2 2 2 2 2 2 2 2" xfId="32757"/>
    <cellStyle name="Процентный 2 2 4 2 2 2 2 2 2 2 2 3" xfId="24565"/>
    <cellStyle name="Процентный 2 2 4 2 2 2 2 2 2 2 3" xfId="12277"/>
    <cellStyle name="Процентный 2 2 4 2 2 2 2 2 2 2 3 2" xfId="28661"/>
    <cellStyle name="Процентный 2 2 4 2 2 2 2 2 2 2 4" xfId="20469"/>
    <cellStyle name="Процентный 2 2 4 2 2 2 2 2 2 3" xfId="6133"/>
    <cellStyle name="Процентный 2 2 4 2 2 2 2 2 2 3 2" xfId="14325"/>
    <cellStyle name="Процентный 2 2 4 2 2 2 2 2 2 3 2 2" xfId="30709"/>
    <cellStyle name="Процентный 2 2 4 2 2 2 2 2 2 3 3" xfId="22517"/>
    <cellStyle name="Процентный 2 2 4 2 2 2 2 2 2 4" xfId="10229"/>
    <cellStyle name="Процентный 2 2 4 2 2 2 2 2 2 4 2" xfId="26613"/>
    <cellStyle name="Процентный 2 2 4 2 2 2 2 2 2 5" xfId="18421"/>
    <cellStyle name="Процентный 2 2 4 2 2 2 2 2 3" xfId="3061"/>
    <cellStyle name="Процентный 2 2 4 2 2 2 2 2 3 2" xfId="7157"/>
    <cellStyle name="Процентный 2 2 4 2 2 2 2 2 3 2 2" xfId="15349"/>
    <cellStyle name="Процентный 2 2 4 2 2 2 2 2 3 2 2 2" xfId="31733"/>
    <cellStyle name="Процентный 2 2 4 2 2 2 2 2 3 2 3" xfId="23541"/>
    <cellStyle name="Процентный 2 2 4 2 2 2 2 2 3 3" xfId="11253"/>
    <cellStyle name="Процентный 2 2 4 2 2 2 2 2 3 3 2" xfId="27637"/>
    <cellStyle name="Процентный 2 2 4 2 2 2 2 2 3 4" xfId="19445"/>
    <cellStyle name="Процентный 2 2 4 2 2 2 2 2 4" xfId="5109"/>
    <cellStyle name="Процентный 2 2 4 2 2 2 2 2 4 2" xfId="13301"/>
    <cellStyle name="Процентный 2 2 4 2 2 2 2 2 4 2 2" xfId="29685"/>
    <cellStyle name="Процентный 2 2 4 2 2 2 2 2 4 3" xfId="21493"/>
    <cellStyle name="Процентный 2 2 4 2 2 2 2 2 5" xfId="9205"/>
    <cellStyle name="Процентный 2 2 4 2 2 2 2 2 5 2" xfId="25589"/>
    <cellStyle name="Процентный 2 2 4 2 2 2 2 2 6" xfId="17397"/>
    <cellStyle name="Процентный 2 2 4 2 2 2 2 3" xfId="1525"/>
    <cellStyle name="Процентный 2 2 4 2 2 2 2 3 2" xfId="3573"/>
    <cellStyle name="Процентный 2 2 4 2 2 2 2 3 2 2" xfId="7669"/>
    <cellStyle name="Процентный 2 2 4 2 2 2 2 3 2 2 2" xfId="15861"/>
    <cellStyle name="Процентный 2 2 4 2 2 2 2 3 2 2 2 2" xfId="32245"/>
    <cellStyle name="Процентный 2 2 4 2 2 2 2 3 2 2 3" xfId="24053"/>
    <cellStyle name="Процентный 2 2 4 2 2 2 2 3 2 3" xfId="11765"/>
    <cellStyle name="Процентный 2 2 4 2 2 2 2 3 2 3 2" xfId="28149"/>
    <cellStyle name="Процентный 2 2 4 2 2 2 2 3 2 4" xfId="19957"/>
    <cellStyle name="Процентный 2 2 4 2 2 2 2 3 3" xfId="5621"/>
    <cellStyle name="Процентный 2 2 4 2 2 2 2 3 3 2" xfId="13813"/>
    <cellStyle name="Процентный 2 2 4 2 2 2 2 3 3 2 2" xfId="30197"/>
    <cellStyle name="Процентный 2 2 4 2 2 2 2 3 3 3" xfId="22005"/>
    <cellStyle name="Процентный 2 2 4 2 2 2 2 3 4" xfId="9717"/>
    <cellStyle name="Процентный 2 2 4 2 2 2 2 3 4 2" xfId="26101"/>
    <cellStyle name="Процентный 2 2 4 2 2 2 2 3 5" xfId="17909"/>
    <cellStyle name="Процентный 2 2 4 2 2 2 2 4" xfId="2549"/>
    <cellStyle name="Процентный 2 2 4 2 2 2 2 4 2" xfId="6645"/>
    <cellStyle name="Процентный 2 2 4 2 2 2 2 4 2 2" xfId="14837"/>
    <cellStyle name="Процентный 2 2 4 2 2 2 2 4 2 2 2" xfId="31221"/>
    <cellStyle name="Процентный 2 2 4 2 2 2 2 4 2 3" xfId="23029"/>
    <cellStyle name="Процентный 2 2 4 2 2 2 2 4 3" xfId="10741"/>
    <cellStyle name="Процентный 2 2 4 2 2 2 2 4 3 2" xfId="27125"/>
    <cellStyle name="Процентный 2 2 4 2 2 2 2 4 4" xfId="18933"/>
    <cellStyle name="Процентный 2 2 4 2 2 2 2 5" xfId="4597"/>
    <cellStyle name="Процентный 2 2 4 2 2 2 2 5 2" xfId="12789"/>
    <cellStyle name="Процентный 2 2 4 2 2 2 2 5 2 2" xfId="29173"/>
    <cellStyle name="Процентный 2 2 4 2 2 2 2 5 3" xfId="20981"/>
    <cellStyle name="Процентный 2 2 4 2 2 2 2 6" xfId="8693"/>
    <cellStyle name="Процентный 2 2 4 2 2 2 2 6 2" xfId="25077"/>
    <cellStyle name="Процентный 2 2 4 2 2 2 2 7" xfId="16885"/>
    <cellStyle name="Процентный 2 2 4 2 2 2 3" xfId="757"/>
    <cellStyle name="Процентный 2 2 4 2 2 2 3 2" xfId="1781"/>
    <cellStyle name="Процентный 2 2 4 2 2 2 3 2 2" xfId="3829"/>
    <cellStyle name="Процентный 2 2 4 2 2 2 3 2 2 2" xfId="7925"/>
    <cellStyle name="Процентный 2 2 4 2 2 2 3 2 2 2 2" xfId="16117"/>
    <cellStyle name="Процентный 2 2 4 2 2 2 3 2 2 2 2 2" xfId="32501"/>
    <cellStyle name="Процентный 2 2 4 2 2 2 3 2 2 2 3" xfId="24309"/>
    <cellStyle name="Процентный 2 2 4 2 2 2 3 2 2 3" xfId="12021"/>
    <cellStyle name="Процентный 2 2 4 2 2 2 3 2 2 3 2" xfId="28405"/>
    <cellStyle name="Процентный 2 2 4 2 2 2 3 2 2 4" xfId="20213"/>
    <cellStyle name="Процентный 2 2 4 2 2 2 3 2 3" xfId="5877"/>
    <cellStyle name="Процентный 2 2 4 2 2 2 3 2 3 2" xfId="14069"/>
    <cellStyle name="Процентный 2 2 4 2 2 2 3 2 3 2 2" xfId="30453"/>
    <cellStyle name="Процентный 2 2 4 2 2 2 3 2 3 3" xfId="22261"/>
    <cellStyle name="Процентный 2 2 4 2 2 2 3 2 4" xfId="9973"/>
    <cellStyle name="Процентный 2 2 4 2 2 2 3 2 4 2" xfId="26357"/>
    <cellStyle name="Процентный 2 2 4 2 2 2 3 2 5" xfId="18165"/>
    <cellStyle name="Процентный 2 2 4 2 2 2 3 3" xfId="2805"/>
    <cellStyle name="Процентный 2 2 4 2 2 2 3 3 2" xfId="6901"/>
    <cellStyle name="Процентный 2 2 4 2 2 2 3 3 2 2" xfId="15093"/>
    <cellStyle name="Процентный 2 2 4 2 2 2 3 3 2 2 2" xfId="31477"/>
    <cellStyle name="Процентный 2 2 4 2 2 2 3 3 2 3" xfId="23285"/>
    <cellStyle name="Процентный 2 2 4 2 2 2 3 3 3" xfId="10997"/>
    <cellStyle name="Процентный 2 2 4 2 2 2 3 3 3 2" xfId="27381"/>
    <cellStyle name="Процентный 2 2 4 2 2 2 3 3 4" xfId="19189"/>
    <cellStyle name="Процентный 2 2 4 2 2 2 3 4" xfId="4853"/>
    <cellStyle name="Процентный 2 2 4 2 2 2 3 4 2" xfId="13045"/>
    <cellStyle name="Процентный 2 2 4 2 2 2 3 4 2 2" xfId="29429"/>
    <cellStyle name="Процентный 2 2 4 2 2 2 3 4 3" xfId="21237"/>
    <cellStyle name="Процентный 2 2 4 2 2 2 3 5" xfId="8949"/>
    <cellStyle name="Процентный 2 2 4 2 2 2 3 5 2" xfId="25333"/>
    <cellStyle name="Процентный 2 2 4 2 2 2 3 6" xfId="17141"/>
    <cellStyle name="Процентный 2 2 4 2 2 2 4" xfId="1269"/>
    <cellStyle name="Процентный 2 2 4 2 2 2 4 2" xfId="3317"/>
    <cellStyle name="Процентный 2 2 4 2 2 2 4 2 2" xfId="7413"/>
    <cellStyle name="Процентный 2 2 4 2 2 2 4 2 2 2" xfId="15605"/>
    <cellStyle name="Процентный 2 2 4 2 2 2 4 2 2 2 2" xfId="31989"/>
    <cellStyle name="Процентный 2 2 4 2 2 2 4 2 2 3" xfId="23797"/>
    <cellStyle name="Процентный 2 2 4 2 2 2 4 2 3" xfId="11509"/>
    <cellStyle name="Процентный 2 2 4 2 2 2 4 2 3 2" xfId="27893"/>
    <cellStyle name="Процентный 2 2 4 2 2 2 4 2 4" xfId="19701"/>
    <cellStyle name="Процентный 2 2 4 2 2 2 4 3" xfId="5365"/>
    <cellStyle name="Процентный 2 2 4 2 2 2 4 3 2" xfId="13557"/>
    <cellStyle name="Процентный 2 2 4 2 2 2 4 3 2 2" xfId="29941"/>
    <cellStyle name="Процентный 2 2 4 2 2 2 4 3 3" xfId="21749"/>
    <cellStyle name="Процентный 2 2 4 2 2 2 4 4" xfId="9461"/>
    <cellStyle name="Процентный 2 2 4 2 2 2 4 4 2" xfId="25845"/>
    <cellStyle name="Процентный 2 2 4 2 2 2 4 5" xfId="17653"/>
    <cellStyle name="Процентный 2 2 4 2 2 2 5" xfId="2293"/>
    <cellStyle name="Процентный 2 2 4 2 2 2 5 2" xfId="6389"/>
    <cellStyle name="Процентный 2 2 4 2 2 2 5 2 2" xfId="14581"/>
    <cellStyle name="Процентный 2 2 4 2 2 2 5 2 2 2" xfId="30965"/>
    <cellStyle name="Процентный 2 2 4 2 2 2 5 2 3" xfId="22773"/>
    <cellStyle name="Процентный 2 2 4 2 2 2 5 3" xfId="10485"/>
    <cellStyle name="Процентный 2 2 4 2 2 2 5 3 2" xfId="26869"/>
    <cellStyle name="Процентный 2 2 4 2 2 2 5 4" xfId="18677"/>
    <cellStyle name="Процентный 2 2 4 2 2 2 6" xfId="4341"/>
    <cellStyle name="Процентный 2 2 4 2 2 2 6 2" xfId="12533"/>
    <cellStyle name="Процентный 2 2 4 2 2 2 6 2 2" xfId="28917"/>
    <cellStyle name="Процентный 2 2 4 2 2 2 6 3" xfId="20725"/>
    <cellStyle name="Процентный 2 2 4 2 2 2 7" xfId="8437"/>
    <cellStyle name="Процентный 2 2 4 2 2 2 7 2" xfId="24821"/>
    <cellStyle name="Процентный 2 2 4 2 2 2 8" xfId="16629"/>
    <cellStyle name="Процентный 2 2 4 2 2 3" xfId="373"/>
    <cellStyle name="Процентный 2 2 4 2 2 3 2" xfId="885"/>
    <cellStyle name="Процентный 2 2 4 2 2 3 2 2" xfId="1909"/>
    <cellStyle name="Процентный 2 2 4 2 2 3 2 2 2" xfId="3957"/>
    <cellStyle name="Процентный 2 2 4 2 2 3 2 2 2 2" xfId="8053"/>
    <cellStyle name="Процентный 2 2 4 2 2 3 2 2 2 2 2" xfId="16245"/>
    <cellStyle name="Процентный 2 2 4 2 2 3 2 2 2 2 2 2" xfId="32629"/>
    <cellStyle name="Процентный 2 2 4 2 2 3 2 2 2 2 3" xfId="24437"/>
    <cellStyle name="Процентный 2 2 4 2 2 3 2 2 2 3" xfId="12149"/>
    <cellStyle name="Процентный 2 2 4 2 2 3 2 2 2 3 2" xfId="28533"/>
    <cellStyle name="Процентный 2 2 4 2 2 3 2 2 2 4" xfId="20341"/>
    <cellStyle name="Процентный 2 2 4 2 2 3 2 2 3" xfId="6005"/>
    <cellStyle name="Процентный 2 2 4 2 2 3 2 2 3 2" xfId="14197"/>
    <cellStyle name="Процентный 2 2 4 2 2 3 2 2 3 2 2" xfId="30581"/>
    <cellStyle name="Процентный 2 2 4 2 2 3 2 2 3 3" xfId="22389"/>
    <cellStyle name="Процентный 2 2 4 2 2 3 2 2 4" xfId="10101"/>
    <cellStyle name="Процентный 2 2 4 2 2 3 2 2 4 2" xfId="26485"/>
    <cellStyle name="Процентный 2 2 4 2 2 3 2 2 5" xfId="18293"/>
    <cellStyle name="Процентный 2 2 4 2 2 3 2 3" xfId="2933"/>
    <cellStyle name="Процентный 2 2 4 2 2 3 2 3 2" xfId="7029"/>
    <cellStyle name="Процентный 2 2 4 2 2 3 2 3 2 2" xfId="15221"/>
    <cellStyle name="Процентный 2 2 4 2 2 3 2 3 2 2 2" xfId="31605"/>
    <cellStyle name="Процентный 2 2 4 2 2 3 2 3 2 3" xfId="23413"/>
    <cellStyle name="Процентный 2 2 4 2 2 3 2 3 3" xfId="11125"/>
    <cellStyle name="Процентный 2 2 4 2 2 3 2 3 3 2" xfId="27509"/>
    <cellStyle name="Процентный 2 2 4 2 2 3 2 3 4" xfId="19317"/>
    <cellStyle name="Процентный 2 2 4 2 2 3 2 4" xfId="4981"/>
    <cellStyle name="Процентный 2 2 4 2 2 3 2 4 2" xfId="13173"/>
    <cellStyle name="Процентный 2 2 4 2 2 3 2 4 2 2" xfId="29557"/>
    <cellStyle name="Процентный 2 2 4 2 2 3 2 4 3" xfId="21365"/>
    <cellStyle name="Процентный 2 2 4 2 2 3 2 5" xfId="9077"/>
    <cellStyle name="Процентный 2 2 4 2 2 3 2 5 2" xfId="25461"/>
    <cellStyle name="Процентный 2 2 4 2 2 3 2 6" xfId="17269"/>
    <cellStyle name="Процентный 2 2 4 2 2 3 3" xfId="1397"/>
    <cellStyle name="Процентный 2 2 4 2 2 3 3 2" xfId="3445"/>
    <cellStyle name="Процентный 2 2 4 2 2 3 3 2 2" xfId="7541"/>
    <cellStyle name="Процентный 2 2 4 2 2 3 3 2 2 2" xfId="15733"/>
    <cellStyle name="Процентный 2 2 4 2 2 3 3 2 2 2 2" xfId="32117"/>
    <cellStyle name="Процентный 2 2 4 2 2 3 3 2 2 3" xfId="23925"/>
    <cellStyle name="Процентный 2 2 4 2 2 3 3 2 3" xfId="11637"/>
    <cellStyle name="Процентный 2 2 4 2 2 3 3 2 3 2" xfId="28021"/>
    <cellStyle name="Процентный 2 2 4 2 2 3 3 2 4" xfId="19829"/>
    <cellStyle name="Процентный 2 2 4 2 2 3 3 3" xfId="5493"/>
    <cellStyle name="Процентный 2 2 4 2 2 3 3 3 2" xfId="13685"/>
    <cellStyle name="Процентный 2 2 4 2 2 3 3 3 2 2" xfId="30069"/>
    <cellStyle name="Процентный 2 2 4 2 2 3 3 3 3" xfId="21877"/>
    <cellStyle name="Процентный 2 2 4 2 2 3 3 4" xfId="9589"/>
    <cellStyle name="Процентный 2 2 4 2 2 3 3 4 2" xfId="25973"/>
    <cellStyle name="Процентный 2 2 4 2 2 3 3 5" xfId="17781"/>
    <cellStyle name="Процентный 2 2 4 2 2 3 4" xfId="2421"/>
    <cellStyle name="Процентный 2 2 4 2 2 3 4 2" xfId="6517"/>
    <cellStyle name="Процентный 2 2 4 2 2 3 4 2 2" xfId="14709"/>
    <cellStyle name="Процентный 2 2 4 2 2 3 4 2 2 2" xfId="31093"/>
    <cellStyle name="Процентный 2 2 4 2 2 3 4 2 3" xfId="22901"/>
    <cellStyle name="Процентный 2 2 4 2 2 3 4 3" xfId="10613"/>
    <cellStyle name="Процентный 2 2 4 2 2 3 4 3 2" xfId="26997"/>
    <cellStyle name="Процентный 2 2 4 2 2 3 4 4" xfId="18805"/>
    <cellStyle name="Процентный 2 2 4 2 2 3 5" xfId="4469"/>
    <cellStyle name="Процентный 2 2 4 2 2 3 5 2" xfId="12661"/>
    <cellStyle name="Процентный 2 2 4 2 2 3 5 2 2" xfId="29045"/>
    <cellStyle name="Процентный 2 2 4 2 2 3 5 3" xfId="20853"/>
    <cellStyle name="Процентный 2 2 4 2 2 3 6" xfId="8565"/>
    <cellStyle name="Процентный 2 2 4 2 2 3 6 2" xfId="24949"/>
    <cellStyle name="Процентный 2 2 4 2 2 3 7" xfId="16757"/>
    <cellStyle name="Процентный 2 2 4 2 2 4" xfId="629"/>
    <cellStyle name="Процентный 2 2 4 2 2 4 2" xfId="1653"/>
    <cellStyle name="Процентный 2 2 4 2 2 4 2 2" xfId="3701"/>
    <cellStyle name="Процентный 2 2 4 2 2 4 2 2 2" xfId="7797"/>
    <cellStyle name="Процентный 2 2 4 2 2 4 2 2 2 2" xfId="15989"/>
    <cellStyle name="Процентный 2 2 4 2 2 4 2 2 2 2 2" xfId="32373"/>
    <cellStyle name="Процентный 2 2 4 2 2 4 2 2 2 3" xfId="24181"/>
    <cellStyle name="Процентный 2 2 4 2 2 4 2 2 3" xfId="11893"/>
    <cellStyle name="Процентный 2 2 4 2 2 4 2 2 3 2" xfId="28277"/>
    <cellStyle name="Процентный 2 2 4 2 2 4 2 2 4" xfId="20085"/>
    <cellStyle name="Процентный 2 2 4 2 2 4 2 3" xfId="5749"/>
    <cellStyle name="Процентный 2 2 4 2 2 4 2 3 2" xfId="13941"/>
    <cellStyle name="Процентный 2 2 4 2 2 4 2 3 2 2" xfId="30325"/>
    <cellStyle name="Процентный 2 2 4 2 2 4 2 3 3" xfId="22133"/>
    <cellStyle name="Процентный 2 2 4 2 2 4 2 4" xfId="9845"/>
    <cellStyle name="Процентный 2 2 4 2 2 4 2 4 2" xfId="26229"/>
    <cellStyle name="Процентный 2 2 4 2 2 4 2 5" xfId="18037"/>
    <cellStyle name="Процентный 2 2 4 2 2 4 3" xfId="2677"/>
    <cellStyle name="Процентный 2 2 4 2 2 4 3 2" xfId="6773"/>
    <cellStyle name="Процентный 2 2 4 2 2 4 3 2 2" xfId="14965"/>
    <cellStyle name="Процентный 2 2 4 2 2 4 3 2 2 2" xfId="31349"/>
    <cellStyle name="Процентный 2 2 4 2 2 4 3 2 3" xfId="23157"/>
    <cellStyle name="Процентный 2 2 4 2 2 4 3 3" xfId="10869"/>
    <cellStyle name="Процентный 2 2 4 2 2 4 3 3 2" xfId="27253"/>
    <cellStyle name="Процентный 2 2 4 2 2 4 3 4" xfId="19061"/>
    <cellStyle name="Процентный 2 2 4 2 2 4 4" xfId="4725"/>
    <cellStyle name="Процентный 2 2 4 2 2 4 4 2" xfId="12917"/>
    <cellStyle name="Процентный 2 2 4 2 2 4 4 2 2" xfId="29301"/>
    <cellStyle name="Процентный 2 2 4 2 2 4 4 3" xfId="21109"/>
    <cellStyle name="Процентный 2 2 4 2 2 4 5" xfId="8821"/>
    <cellStyle name="Процентный 2 2 4 2 2 4 5 2" xfId="25205"/>
    <cellStyle name="Процентный 2 2 4 2 2 4 6" xfId="17013"/>
    <cellStyle name="Процентный 2 2 4 2 2 5" xfId="1141"/>
    <cellStyle name="Процентный 2 2 4 2 2 5 2" xfId="3189"/>
    <cellStyle name="Процентный 2 2 4 2 2 5 2 2" xfId="7285"/>
    <cellStyle name="Процентный 2 2 4 2 2 5 2 2 2" xfId="15477"/>
    <cellStyle name="Процентный 2 2 4 2 2 5 2 2 2 2" xfId="31861"/>
    <cellStyle name="Процентный 2 2 4 2 2 5 2 2 3" xfId="23669"/>
    <cellStyle name="Процентный 2 2 4 2 2 5 2 3" xfId="11381"/>
    <cellStyle name="Процентный 2 2 4 2 2 5 2 3 2" xfId="27765"/>
    <cellStyle name="Процентный 2 2 4 2 2 5 2 4" xfId="19573"/>
    <cellStyle name="Процентный 2 2 4 2 2 5 3" xfId="5237"/>
    <cellStyle name="Процентный 2 2 4 2 2 5 3 2" xfId="13429"/>
    <cellStyle name="Процентный 2 2 4 2 2 5 3 2 2" xfId="29813"/>
    <cellStyle name="Процентный 2 2 4 2 2 5 3 3" xfId="21621"/>
    <cellStyle name="Процентный 2 2 4 2 2 5 4" xfId="9333"/>
    <cellStyle name="Процентный 2 2 4 2 2 5 4 2" xfId="25717"/>
    <cellStyle name="Процентный 2 2 4 2 2 5 5" xfId="17525"/>
    <cellStyle name="Процентный 2 2 4 2 2 6" xfId="2165"/>
    <cellStyle name="Процентный 2 2 4 2 2 6 2" xfId="6261"/>
    <cellStyle name="Процентный 2 2 4 2 2 6 2 2" xfId="14453"/>
    <cellStyle name="Процентный 2 2 4 2 2 6 2 2 2" xfId="30837"/>
    <cellStyle name="Процентный 2 2 4 2 2 6 2 3" xfId="22645"/>
    <cellStyle name="Процентный 2 2 4 2 2 6 3" xfId="10357"/>
    <cellStyle name="Процентный 2 2 4 2 2 6 3 2" xfId="26741"/>
    <cellStyle name="Процентный 2 2 4 2 2 6 4" xfId="18549"/>
    <cellStyle name="Процентный 2 2 4 2 2 7" xfId="4213"/>
    <cellStyle name="Процентный 2 2 4 2 2 7 2" xfId="12405"/>
    <cellStyle name="Процентный 2 2 4 2 2 7 2 2" xfId="28789"/>
    <cellStyle name="Процентный 2 2 4 2 2 7 3" xfId="20597"/>
    <cellStyle name="Процентный 2 2 4 2 2 8" xfId="8309"/>
    <cellStyle name="Процентный 2 2 4 2 2 8 2" xfId="24693"/>
    <cellStyle name="Процентный 2 2 4 2 2 9" xfId="16501"/>
    <cellStyle name="Процентный 2 2 4 2 3" xfId="181"/>
    <cellStyle name="Процентный 2 2 4 2 3 2" xfId="437"/>
    <cellStyle name="Процентный 2 2 4 2 3 2 2" xfId="949"/>
    <cellStyle name="Процентный 2 2 4 2 3 2 2 2" xfId="1973"/>
    <cellStyle name="Процентный 2 2 4 2 3 2 2 2 2" xfId="4021"/>
    <cellStyle name="Процентный 2 2 4 2 3 2 2 2 2 2" xfId="8117"/>
    <cellStyle name="Процентный 2 2 4 2 3 2 2 2 2 2 2" xfId="16309"/>
    <cellStyle name="Процентный 2 2 4 2 3 2 2 2 2 2 2 2" xfId="32693"/>
    <cellStyle name="Процентный 2 2 4 2 3 2 2 2 2 2 3" xfId="24501"/>
    <cellStyle name="Процентный 2 2 4 2 3 2 2 2 2 3" xfId="12213"/>
    <cellStyle name="Процентный 2 2 4 2 3 2 2 2 2 3 2" xfId="28597"/>
    <cellStyle name="Процентный 2 2 4 2 3 2 2 2 2 4" xfId="20405"/>
    <cellStyle name="Процентный 2 2 4 2 3 2 2 2 3" xfId="6069"/>
    <cellStyle name="Процентный 2 2 4 2 3 2 2 2 3 2" xfId="14261"/>
    <cellStyle name="Процентный 2 2 4 2 3 2 2 2 3 2 2" xfId="30645"/>
    <cellStyle name="Процентный 2 2 4 2 3 2 2 2 3 3" xfId="22453"/>
    <cellStyle name="Процентный 2 2 4 2 3 2 2 2 4" xfId="10165"/>
    <cellStyle name="Процентный 2 2 4 2 3 2 2 2 4 2" xfId="26549"/>
    <cellStyle name="Процентный 2 2 4 2 3 2 2 2 5" xfId="18357"/>
    <cellStyle name="Процентный 2 2 4 2 3 2 2 3" xfId="2997"/>
    <cellStyle name="Процентный 2 2 4 2 3 2 2 3 2" xfId="7093"/>
    <cellStyle name="Процентный 2 2 4 2 3 2 2 3 2 2" xfId="15285"/>
    <cellStyle name="Процентный 2 2 4 2 3 2 2 3 2 2 2" xfId="31669"/>
    <cellStyle name="Процентный 2 2 4 2 3 2 2 3 2 3" xfId="23477"/>
    <cellStyle name="Процентный 2 2 4 2 3 2 2 3 3" xfId="11189"/>
    <cellStyle name="Процентный 2 2 4 2 3 2 2 3 3 2" xfId="27573"/>
    <cellStyle name="Процентный 2 2 4 2 3 2 2 3 4" xfId="19381"/>
    <cellStyle name="Процентный 2 2 4 2 3 2 2 4" xfId="5045"/>
    <cellStyle name="Процентный 2 2 4 2 3 2 2 4 2" xfId="13237"/>
    <cellStyle name="Процентный 2 2 4 2 3 2 2 4 2 2" xfId="29621"/>
    <cellStyle name="Процентный 2 2 4 2 3 2 2 4 3" xfId="21429"/>
    <cellStyle name="Процентный 2 2 4 2 3 2 2 5" xfId="9141"/>
    <cellStyle name="Процентный 2 2 4 2 3 2 2 5 2" xfId="25525"/>
    <cellStyle name="Процентный 2 2 4 2 3 2 2 6" xfId="17333"/>
    <cellStyle name="Процентный 2 2 4 2 3 2 3" xfId="1461"/>
    <cellStyle name="Процентный 2 2 4 2 3 2 3 2" xfId="3509"/>
    <cellStyle name="Процентный 2 2 4 2 3 2 3 2 2" xfId="7605"/>
    <cellStyle name="Процентный 2 2 4 2 3 2 3 2 2 2" xfId="15797"/>
    <cellStyle name="Процентный 2 2 4 2 3 2 3 2 2 2 2" xfId="32181"/>
    <cellStyle name="Процентный 2 2 4 2 3 2 3 2 2 3" xfId="23989"/>
    <cellStyle name="Процентный 2 2 4 2 3 2 3 2 3" xfId="11701"/>
    <cellStyle name="Процентный 2 2 4 2 3 2 3 2 3 2" xfId="28085"/>
    <cellStyle name="Процентный 2 2 4 2 3 2 3 2 4" xfId="19893"/>
    <cellStyle name="Процентный 2 2 4 2 3 2 3 3" xfId="5557"/>
    <cellStyle name="Процентный 2 2 4 2 3 2 3 3 2" xfId="13749"/>
    <cellStyle name="Процентный 2 2 4 2 3 2 3 3 2 2" xfId="30133"/>
    <cellStyle name="Процентный 2 2 4 2 3 2 3 3 3" xfId="21941"/>
    <cellStyle name="Процентный 2 2 4 2 3 2 3 4" xfId="9653"/>
    <cellStyle name="Процентный 2 2 4 2 3 2 3 4 2" xfId="26037"/>
    <cellStyle name="Процентный 2 2 4 2 3 2 3 5" xfId="17845"/>
    <cellStyle name="Процентный 2 2 4 2 3 2 4" xfId="2485"/>
    <cellStyle name="Процентный 2 2 4 2 3 2 4 2" xfId="6581"/>
    <cellStyle name="Процентный 2 2 4 2 3 2 4 2 2" xfId="14773"/>
    <cellStyle name="Процентный 2 2 4 2 3 2 4 2 2 2" xfId="31157"/>
    <cellStyle name="Процентный 2 2 4 2 3 2 4 2 3" xfId="22965"/>
    <cellStyle name="Процентный 2 2 4 2 3 2 4 3" xfId="10677"/>
    <cellStyle name="Процентный 2 2 4 2 3 2 4 3 2" xfId="27061"/>
    <cellStyle name="Процентный 2 2 4 2 3 2 4 4" xfId="18869"/>
    <cellStyle name="Процентный 2 2 4 2 3 2 5" xfId="4533"/>
    <cellStyle name="Процентный 2 2 4 2 3 2 5 2" xfId="12725"/>
    <cellStyle name="Процентный 2 2 4 2 3 2 5 2 2" xfId="29109"/>
    <cellStyle name="Процентный 2 2 4 2 3 2 5 3" xfId="20917"/>
    <cellStyle name="Процентный 2 2 4 2 3 2 6" xfId="8629"/>
    <cellStyle name="Процентный 2 2 4 2 3 2 6 2" xfId="25013"/>
    <cellStyle name="Процентный 2 2 4 2 3 2 7" xfId="16821"/>
    <cellStyle name="Процентный 2 2 4 2 3 3" xfId="693"/>
    <cellStyle name="Процентный 2 2 4 2 3 3 2" xfId="1717"/>
    <cellStyle name="Процентный 2 2 4 2 3 3 2 2" xfId="3765"/>
    <cellStyle name="Процентный 2 2 4 2 3 3 2 2 2" xfId="7861"/>
    <cellStyle name="Процентный 2 2 4 2 3 3 2 2 2 2" xfId="16053"/>
    <cellStyle name="Процентный 2 2 4 2 3 3 2 2 2 2 2" xfId="32437"/>
    <cellStyle name="Процентный 2 2 4 2 3 3 2 2 2 3" xfId="24245"/>
    <cellStyle name="Процентный 2 2 4 2 3 3 2 2 3" xfId="11957"/>
    <cellStyle name="Процентный 2 2 4 2 3 3 2 2 3 2" xfId="28341"/>
    <cellStyle name="Процентный 2 2 4 2 3 3 2 2 4" xfId="20149"/>
    <cellStyle name="Процентный 2 2 4 2 3 3 2 3" xfId="5813"/>
    <cellStyle name="Процентный 2 2 4 2 3 3 2 3 2" xfId="14005"/>
    <cellStyle name="Процентный 2 2 4 2 3 3 2 3 2 2" xfId="30389"/>
    <cellStyle name="Процентный 2 2 4 2 3 3 2 3 3" xfId="22197"/>
    <cellStyle name="Процентный 2 2 4 2 3 3 2 4" xfId="9909"/>
    <cellStyle name="Процентный 2 2 4 2 3 3 2 4 2" xfId="26293"/>
    <cellStyle name="Процентный 2 2 4 2 3 3 2 5" xfId="18101"/>
    <cellStyle name="Процентный 2 2 4 2 3 3 3" xfId="2741"/>
    <cellStyle name="Процентный 2 2 4 2 3 3 3 2" xfId="6837"/>
    <cellStyle name="Процентный 2 2 4 2 3 3 3 2 2" xfId="15029"/>
    <cellStyle name="Процентный 2 2 4 2 3 3 3 2 2 2" xfId="31413"/>
    <cellStyle name="Процентный 2 2 4 2 3 3 3 2 3" xfId="23221"/>
    <cellStyle name="Процентный 2 2 4 2 3 3 3 3" xfId="10933"/>
    <cellStyle name="Процентный 2 2 4 2 3 3 3 3 2" xfId="27317"/>
    <cellStyle name="Процентный 2 2 4 2 3 3 3 4" xfId="19125"/>
    <cellStyle name="Процентный 2 2 4 2 3 3 4" xfId="4789"/>
    <cellStyle name="Процентный 2 2 4 2 3 3 4 2" xfId="12981"/>
    <cellStyle name="Процентный 2 2 4 2 3 3 4 2 2" xfId="29365"/>
    <cellStyle name="Процентный 2 2 4 2 3 3 4 3" xfId="21173"/>
    <cellStyle name="Процентный 2 2 4 2 3 3 5" xfId="8885"/>
    <cellStyle name="Процентный 2 2 4 2 3 3 5 2" xfId="25269"/>
    <cellStyle name="Процентный 2 2 4 2 3 3 6" xfId="17077"/>
    <cellStyle name="Процентный 2 2 4 2 3 4" xfId="1205"/>
    <cellStyle name="Процентный 2 2 4 2 3 4 2" xfId="3253"/>
    <cellStyle name="Процентный 2 2 4 2 3 4 2 2" xfId="7349"/>
    <cellStyle name="Процентный 2 2 4 2 3 4 2 2 2" xfId="15541"/>
    <cellStyle name="Процентный 2 2 4 2 3 4 2 2 2 2" xfId="31925"/>
    <cellStyle name="Процентный 2 2 4 2 3 4 2 2 3" xfId="23733"/>
    <cellStyle name="Процентный 2 2 4 2 3 4 2 3" xfId="11445"/>
    <cellStyle name="Процентный 2 2 4 2 3 4 2 3 2" xfId="27829"/>
    <cellStyle name="Процентный 2 2 4 2 3 4 2 4" xfId="19637"/>
    <cellStyle name="Процентный 2 2 4 2 3 4 3" xfId="5301"/>
    <cellStyle name="Процентный 2 2 4 2 3 4 3 2" xfId="13493"/>
    <cellStyle name="Процентный 2 2 4 2 3 4 3 2 2" xfId="29877"/>
    <cellStyle name="Процентный 2 2 4 2 3 4 3 3" xfId="21685"/>
    <cellStyle name="Процентный 2 2 4 2 3 4 4" xfId="9397"/>
    <cellStyle name="Процентный 2 2 4 2 3 4 4 2" xfId="25781"/>
    <cellStyle name="Процентный 2 2 4 2 3 4 5" xfId="17589"/>
    <cellStyle name="Процентный 2 2 4 2 3 5" xfId="2229"/>
    <cellStyle name="Процентный 2 2 4 2 3 5 2" xfId="6325"/>
    <cellStyle name="Процентный 2 2 4 2 3 5 2 2" xfId="14517"/>
    <cellStyle name="Процентный 2 2 4 2 3 5 2 2 2" xfId="30901"/>
    <cellStyle name="Процентный 2 2 4 2 3 5 2 3" xfId="22709"/>
    <cellStyle name="Процентный 2 2 4 2 3 5 3" xfId="10421"/>
    <cellStyle name="Процентный 2 2 4 2 3 5 3 2" xfId="26805"/>
    <cellStyle name="Процентный 2 2 4 2 3 5 4" xfId="18613"/>
    <cellStyle name="Процентный 2 2 4 2 3 6" xfId="4277"/>
    <cellStyle name="Процентный 2 2 4 2 3 6 2" xfId="12469"/>
    <cellStyle name="Процентный 2 2 4 2 3 6 2 2" xfId="28853"/>
    <cellStyle name="Процентный 2 2 4 2 3 6 3" xfId="20661"/>
    <cellStyle name="Процентный 2 2 4 2 3 7" xfId="8373"/>
    <cellStyle name="Процентный 2 2 4 2 3 7 2" xfId="24757"/>
    <cellStyle name="Процентный 2 2 4 2 3 8" xfId="16565"/>
    <cellStyle name="Процентный 2 2 4 2 4" xfId="309"/>
    <cellStyle name="Процентный 2 2 4 2 4 2" xfId="821"/>
    <cellStyle name="Процентный 2 2 4 2 4 2 2" xfId="1845"/>
    <cellStyle name="Процентный 2 2 4 2 4 2 2 2" xfId="3893"/>
    <cellStyle name="Процентный 2 2 4 2 4 2 2 2 2" xfId="7989"/>
    <cellStyle name="Процентный 2 2 4 2 4 2 2 2 2 2" xfId="16181"/>
    <cellStyle name="Процентный 2 2 4 2 4 2 2 2 2 2 2" xfId="32565"/>
    <cellStyle name="Процентный 2 2 4 2 4 2 2 2 2 3" xfId="24373"/>
    <cellStyle name="Процентный 2 2 4 2 4 2 2 2 3" xfId="12085"/>
    <cellStyle name="Процентный 2 2 4 2 4 2 2 2 3 2" xfId="28469"/>
    <cellStyle name="Процентный 2 2 4 2 4 2 2 2 4" xfId="20277"/>
    <cellStyle name="Процентный 2 2 4 2 4 2 2 3" xfId="5941"/>
    <cellStyle name="Процентный 2 2 4 2 4 2 2 3 2" xfId="14133"/>
    <cellStyle name="Процентный 2 2 4 2 4 2 2 3 2 2" xfId="30517"/>
    <cellStyle name="Процентный 2 2 4 2 4 2 2 3 3" xfId="22325"/>
    <cellStyle name="Процентный 2 2 4 2 4 2 2 4" xfId="10037"/>
    <cellStyle name="Процентный 2 2 4 2 4 2 2 4 2" xfId="26421"/>
    <cellStyle name="Процентный 2 2 4 2 4 2 2 5" xfId="18229"/>
    <cellStyle name="Процентный 2 2 4 2 4 2 3" xfId="2869"/>
    <cellStyle name="Процентный 2 2 4 2 4 2 3 2" xfId="6965"/>
    <cellStyle name="Процентный 2 2 4 2 4 2 3 2 2" xfId="15157"/>
    <cellStyle name="Процентный 2 2 4 2 4 2 3 2 2 2" xfId="31541"/>
    <cellStyle name="Процентный 2 2 4 2 4 2 3 2 3" xfId="23349"/>
    <cellStyle name="Процентный 2 2 4 2 4 2 3 3" xfId="11061"/>
    <cellStyle name="Процентный 2 2 4 2 4 2 3 3 2" xfId="27445"/>
    <cellStyle name="Процентный 2 2 4 2 4 2 3 4" xfId="19253"/>
    <cellStyle name="Процентный 2 2 4 2 4 2 4" xfId="4917"/>
    <cellStyle name="Процентный 2 2 4 2 4 2 4 2" xfId="13109"/>
    <cellStyle name="Процентный 2 2 4 2 4 2 4 2 2" xfId="29493"/>
    <cellStyle name="Процентный 2 2 4 2 4 2 4 3" xfId="21301"/>
    <cellStyle name="Процентный 2 2 4 2 4 2 5" xfId="9013"/>
    <cellStyle name="Процентный 2 2 4 2 4 2 5 2" xfId="25397"/>
    <cellStyle name="Процентный 2 2 4 2 4 2 6" xfId="17205"/>
    <cellStyle name="Процентный 2 2 4 2 4 3" xfId="1333"/>
    <cellStyle name="Процентный 2 2 4 2 4 3 2" xfId="3381"/>
    <cellStyle name="Процентный 2 2 4 2 4 3 2 2" xfId="7477"/>
    <cellStyle name="Процентный 2 2 4 2 4 3 2 2 2" xfId="15669"/>
    <cellStyle name="Процентный 2 2 4 2 4 3 2 2 2 2" xfId="32053"/>
    <cellStyle name="Процентный 2 2 4 2 4 3 2 2 3" xfId="23861"/>
    <cellStyle name="Процентный 2 2 4 2 4 3 2 3" xfId="11573"/>
    <cellStyle name="Процентный 2 2 4 2 4 3 2 3 2" xfId="27957"/>
    <cellStyle name="Процентный 2 2 4 2 4 3 2 4" xfId="19765"/>
    <cellStyle name="Процентный 2 2 4 2 4 3 3" xfId="5429"/>
    <cellStyle name="Процентный 2 2 4 2 4 3 3 2" xfId="13621"/>
    <cellStyle name="Процентный 2 2 4 2 4 3 3 2 2" xfId="30005"/>
    <cellStyle name="Процентный 2 2 4 2 4 3 3 3" xfId="21813"/>
    <cellStyle name="Процентный 2 2 4 2 4 3 4" xfId="9525"/>
    <cellStyle name="Процентный 2 2 4 2 4 3 4 2" xfId="25909"/>
    <cellStyle name="Процентный 2 2 4 2 4 3 5" xfId="17717"/>
    <cellStyle name="Процентный 2 2 4 2 4 4" xfId="2357"/>
    <cellStyle name="Процентный 2 2 4 2 4 4 2" xfId="6453"/>
    <cellStyle name="Процентный 2 2 4 2 4 4 2 2" xfId="14645"/>
    <cellStyle name="Процентный 2 2 4 2 4 4 2 2 2" xfId="31029"/>
    <cellStyle name="Процентный 2 2 4 2 4 4 2 3" xfId="22837"/>
    <cellStyle name="Процентный 2 2 4 2 4 4 3" xfId="10549"/>
    <cellStyle name="Процентный 2 2 4 2 4 4 3 2" xfId="26933"/>
    <cellStyle name="Процентный 2 2 4 2 4 4 4" xfId="18741"/>
    <cellStyle name="Процентный 2 2 4 2 4 5" xfId="4405"/>
    <cellStyle name="Процентный 2 2 4 2 4 5 2" xfId="12597"/>
    <cellStyle name="Процентный 2 2 4 2 4 5 2 2" xfId="28981"/>
    <cellStyle name="Процентный 2 2 4 2 4 5 3" xfId="20789"/>
    <cellStyle name="Процентный 2 2 4 2 4 6" xfId="8501"/>
    <cellStyle name="Процентный 2 2 4 2 4 6 2" xfId="24885"/>
    <cellStyle name="Процентный 2 2 4 2 4 7" xfId="16693"/>
    <cellStyle name="Процентный 2 2 4 2 5" xfId="565"/>
    <cellStyle name="Процентный 2 2 4 2 5 2" xfId="1589"/>
    <cellStyle name="Процентный 2 2 4 2 5 2 2" xfId="3637"/>
    <cellStyle name="Процентный 2 2 4 2 5 2 2 2" xfId="7733"/>
    <cellStyle name="Процентный 2 2 4 2 5 2 2 2 2" xfId="15925"/>
    <cellStyle name="Процентный 2 2 4 2 5 2 2 2 2 2" xfId="32309"/>
    <cellStyle name="Процентный 2 2 4 2 5 2 2 2 3" xfId="24117"/>
    <cellStyle name="Процентный 2 2 4 2 5 2 2 3" xfId="11829"/>
    <cellStyle name="Процентный 2 2 4 2 5 2 2 3 2" xfId="28213"/>
    <cellStyle name="Процентный 2 2 4 2 5 2 2 4" xfId="20021"/>
    <cellStyle name="Процентный 2 2 4 2 5 2 3" xfId="5685"/>
    <cellStyle name="Процентный 2 2 4 2 5 2 3 2" xfId="13877"/>
    <cellStyle name="Процентный 2 2 4 2 5 2 3 2 2" xfId="30261"/>
    <cellStyle name="Процентный 2 2 4 2 5 2 3 3" xfId="22069"/>
    <cellStyle name="Процентный 2 2 4 2 5 2 4" xfId="9781"/>
    <cellStyle name="Процентный 2 2 4 2 5 2 4 2" xfId="26165"/>
    <cellStyle name="Процентный 2 2 4 2 5 2 5" xfId="17973"/>
    <cellStyle name="Процентный 2 2 4 2 5 3" xfId="2613"/>
    <cellStyle name="Процентный 2 2 4 2 5 3 2" xfId="6709"/>
    <cellStyle name="Процентный 2 2 4 2 5 3 2 2" xfId="14901"/>
    <cellStyle name="Процентный 2 2 4 2 5 3 2 2 2" xfId="31285"/>
    <cellStyle name="Процентный 2 2 4 2 5 3 2 3" xfId="23093"/>
    <cellStyle name="Процентный 2 2 4 2 5 3 3" xfId="10805"/>
    <cellStyle name="Процентный 2 2 4 2 5 3 3 2" xfId="27189"/>
    <cellStyle name="Процентный 2 2 4 2 5 3 4" xfId="18997"/>
    <cellStyle name="Процентный 2 2 4 2 5 4" xfId="4661"/>
    <cellStyle name="Процентный 2 2 4 2 5 4 2" xfId="12853"/>
    <cellStyle name="Процентный 2 2 4 2 5 4 2 2" xfId="29237"/>
    <cellStyle name="Процентный 2 2 4 2 5 4 3" xfId="21045"/>
    <cellStyle name="Процентный 2 2 4 2 5 5" xfId="8757"/>
    <cellStyle name="Процентный 2 2 4 2 5 5 2" xfId="25141"/>
    <cellStyle name="Процентный 2 2 4 2 5 6" xfId="16949"/>
    <cellStyle name="Процентный 2 2 4 2 6" xfId="1077"/>
    <cellStyle name="Процентный 2 2 4 2 6 2" xfId="3125"/>
    <cellStyle name="Процентный 2 2 4 2 6 2 2" xfId="7221"/>
    <cellStyle name="Процентный 2 2 4 2 6 2 2 2" xfId="15413"/>
    <cellStyle name="Процентный 2 2 4 2 6 2 2 2 2" xfId="31797"/>
    <cellStyle name="Процентный 2 2 4 2 6 2 2 3" xfId="23605"/>
    <cellStyle name="Процентный 2 2 4 2 6 2 3" xfId="11317"/>
    <cellStyle name="Процентный 2 2 4 2 6 2 3 2" xfId="27701"/>
    <cellStyle name="Процентный 2 2 4 2 6 2 4" xfId="19509"/>
    <cellStyle name="Процентный 2 2 4 2 6 3" xfId="5173"/>
    <cellStyle name="Процентный 2 2 4 2 6 3 2" xfId="13365"/>
    <cellStyle name="Процентный 2 2 4 2 6 3 2 2" xfId="29749"/>
    <cellStyle name="Процентный 2 2 4 2 6 3 3" xfId="21557"/>
    <cellStyle name="Процентный 2 2 4 2 6 4" xfId="9269"/>
    <cellStyle name="Процентный 2 2 4 2 6 4 2" xfId="25653"/>
    <cellStyle name="Процентный 2 2 4 2 6 5" xfId="17461"/>
    <cellStyle name="Процентный 2 2 4 2 7" xfId="2101"/>
    <cellStyle name="Процентный 2 2 4 2 7 2" xfId="6197"/>
    <cellStyle name="Процентный 2 2 4 2 7 2 2" xfId="14389"/>
    <cellStyle name="Процентный 2 2 4 2 7 2 2 2" xfId="30773"/>
    <cellStyle name="Процентный 2 2 4 2 7 2 3" xfId="22581"/>
    <cellStyle name="Процентный 2 2 4 2 7 3" xfId="10293"/>
    <cellStyle name="Процентный 2 2 4 2 7 3 2" xfId="26677"/>
    <cellStyle name="Процентный 2 2 4 2 7 4" xfId="18485"/>
    <cellStyle name="Процентный 2 2 4 2 8" xfId="4149"/>
    <cellStyle name="Процентный 2 2 4 2 8 2" xfId="12341"/>
    <cellStyle name="Процентный 2 2 4 2 8 2 2" xfId="28725"/>
    <cellStyle name="Процентный 2 2 4 2 8 3" xfId="20533"/>
    <cellStyle name="Процентный 2 2 4 2 9" xfId="8245"/>
    <cellStyle name="Процентный 2 2 4 2 9 2" xfId="24629"/>
    <cellStyle name="Процентный 2 2 4 3" xfId="85"/>
    <cellStyle name="Процентный 2 2 4 3 2" xfId="213"/>
    <cellStyle name="Процентный 2 2 4 3 2 2" xfId="469"/>
    <cellStyle name="Процентный 2 2 4 3 2 2 2" xfId="981"/>
    <cellStyle name="Процентный 2 2 4 3 2 2 2 2" xfId="2005"/>
    <cellStyle name="Процентный 2 2 4 3 2 2 2 2 2" xfId="4053"/>
    <cellStyle name="Процентный 2 2 4 3 2 2 2 2 2 2" xfId="8149"/>
    <cellStyle name="Процентный 2 2 4 3 2 2 2 2 2 2 2" xfId="16341"/>
    <cellStyle name="Процентный 2 2 4 3 2 2 2 2 2 2 2 2" xfId="32725"/>
    <cellStyle name="Процентный 2 2 4 3 2 2 2 2 2 2 3" xfId="24533"/>
    <cellStyle name="Процентный 2 2 4 3 2 2 2 2 2 3" xfId="12245"/>
    <cellStyle name="Процентный 2 2 4 3 2 2 2 2 2 3 2" xfId="28629"/>
    <cellStyle name="Процентный 2 2 4 3 2 2 2 2 2 4" xfId="20437"/>
    <cellStyle name="Процентный 2 2 4 3 2 2 2 2 3" xfId="6101"/>
    <cellStyle name="Процентный 2 2 4 3 2 2 2 2 3 2" xfId="14293"/>
    <cellStyle name="Процентный 2 2 4 3 2 2 2 2 3 2 2" xfId="30677"/>
    <cellStyle name="Процентный 2 2 4 3 2 2 2 2 3 3" xfId="22485"/>
    <cellStyle name="Процентный 2 2 4 3 2 2 2 2 4" xfId="10197"/>
    <cellStyle name="Процентный 2 2 4 3 2 2 2 2 4 2" xfId="26581"/>
    <cellStyle name="Процентный 2 2 4 3 2 2 2 2 5" xfId="18389"/>
    <cellStyle name="Процентный 2 2 4 3 2 2 2 3" xfId="3029"/>
    <cellStyle name="Процентный 2 2 4 3 2 2 2 3 2" xfId="7125"/>
    <cellStyle name="Процентный 2 2 4 3 2 2 2 3 2 2" xfId="15317"/>
    <cellStyle name="Процентный 2 2 4 3 2 2 2 3 2 2 2" xfId="31701"/>
    <cellStyle name="Процентный 2 2 4 3 2 2 2 3 2 3" xfId="23509"/>
    <cellStyle name="Процентный 2 2 4 3 2 2 2 3 3" xfId="11221"/>
    <cellStyle name="Процентный 2 2 4 3 2 2 2 3 3 2" xfId="27605"/>
    <cellStyle name="Процентный 2 2 4 3 2 2 2 3 4" xfId="19413"/>
    <cellStyle name="Процентный 2 2 4 3 2 2 2 4" xfId="5077"/>
    <cellStyle name="Процентный 2 2 4 3 2 2 2 4 2" xfId="13269"/>
    <cellStyle name="Процентный 2 2 4 3 2 2 2 4 2 2" xfId="29653"/>
    <cellStyle name="Процентный 2 2 4 3 2 2 2 4 3" xfId="21461"/>
    <cellStyle name="Процентный 2 2 4 3 2 2 2 5" xfId="9173"/>
    <cellStyle name="Процентный 2 2 4 3 2 2 2 5 2" xfId="25557"/>
    <cellStyle name="Процентный 2 2 4 3 2 2 2 6" xfId="17365"/>
    <cellStyle name="Процентный 2 2 4 3 2 2 3" xfId="1493"/>
    <cellStyle name="Процентный 2 2 4 3 2 2 3 2" xfId="3541"/>
    <cellStyle name="Процентный 2 2 4 3 2 2 3 2 2" xfId="7637"/>
    <cellStyle name="Процентный 2 2 4 3 2 2 3 2 2 2" xfId="15829"/>
    <cellStyle name="Процентный 2 2 4 3 2 2 3 2 2 2 2" xfId="32213"/>
    <cellStyle name="Процентный 2 2 4 3 2 2 3 2 2 3" xfId="24021"/>
    <cellStyle name="Процентный 2 2 4 3 2 2 3 2 3" xfId="11733"/>
    <cellStyle name="Процентный 2 2 4 3 2 2 3 2 3 2" xfId="28117"/>
    <cellStyle name="Процентный 2 2 4 3 2 2 3 2 4" xfId="19925"/>
    <cellStyle name="Процентный 2 2 4 3 2 2 3 3" xfId="5589"/>
    <cellStyle name="Процентный 2 2 4 3 2 2 3 3 2" xfId="13781"/>
    <cellStyle name="Процентный 2 2 4 3 2 2 3 3 2 2" xfId="30165"/>
    <cellStyle name="Процентный 2 2 4 3 2 2 3 3 3" xfId="21973"/>
    <cellStyle name="Процентный 2 2 4 3 2 2 3 4" xfId="9685"/>
    <cellStyle name="Процентный 2 2 4 3 2 2 3 4 2" xfId="26069"/>
    <cellStyle name="Процентный 2 2 4 3 2 2 3 5" xfId="17877"/>
    <cellStyle name="Процентный 2 2 4 3 2 2 4" xfId="2517"/>
    <cellStyle name="Процентный 2 2 4 3 2 2 4 2" xfId="6613"/>
    <cellStyle name="Процентный 2 2 4 3 2 2 4 2 2" xfId="14805"/>
    <cellStyle name="Процентный 2 2 4 3 2 2 4 2 2 2" xfId="31189"/>
    <cellStyle name="Процентный 2 2 4 3 2 2 4 2 3" xfId="22997"/>
    <cellStyle name="Процентный 2 2 4 3 2 2 4 3" xfId="10709"/>
    <cellStyle name="Процентный 2 2 4 3 2 2 4 3 2" xfId="27093"/>
    <cellStyle name="Процентный 2 2 4 3 2 2 4 4" xfId="18901"/>
    <cellStyle name="Процентный 2 2 4 3 2 2 5" xfId="4565"/>
    <cellStyle name="Процентный 2 2 4 3 2 2 5 2" xfId="12757"/>
    <cellStyle name="Процентный 2 2 4 3 2 2 5 2 2" xfId="29141"/>
    <cellStyle name="Процентный 2 2 4 3 2 2 5 3" xfId="20949"/>
    <cellStyle name="Процентный 2 2 4 3 2 2 6" xfId="8661"/>
    <cellStyle name="Процентный 2 2 4 3 2 2 6 2" xfId="25045"/>
    <cellStyle name="Процентный 2 2 4 3 2 2 7" xfId="16853"/>
    <cellStyle name="Процентный 2 2 4 3 2 3" xfId="725"/>
    <cellStyle name="Процентный 2 2 4 3 2 3 2" xfId="1749"/>
    <cellStyle name="Процентный 2 2 4 3 2 3 2 2" xfId="3797"/>
    <cellStyle name="Процентный 2 2 4 3 2 3 2 2 2" xfId="7893"/>
    <cellStyle name="Процентный 2 2 4 3 2 3 2 2 2 2" xfId="16085"/>
    <cellStyle name="Процентный 2 2 4 3 2 3 2 2 2 2 2" xfId="32469"/>
    <cellStyle name="Процентный 2 2 4 3 2 3 2 2 2 3" xfId="24277"/>
    <cellStyle name="Процентный 2 2 4 3 2 3 2 2 3" xfId="11989"/>
    <cellStyle name="Процентный 2 2 4 3 2 3 2 2 3 2" xfId="28373"/>
    <cellStyle name="Процентный 2 2 4 3 2 3 2 2 4" xfId="20181"/>
    <cellStyle name="Процентный 2 2 4 3 2 3 2 3" xfId="5845"/>
    <cellStyle name="Процентный 2 2 4 3 2 3 2 3 2" xfId="14037"/>
    <cellStyle name="Процентный 2 2 4 3 2 3 2 3 2 2" xfId="30421"/>
    <cellStyle name="Процентный 2 2 4 3 2 3 2 3 3" xfId="22229"/>
    <cellStyle name="Процентный 2 2 4 3 2 3 2 4" xfId="9941"/>
    <cellStyle name="Процентный 2 2 4 3 2 3 2 4 2" xfId="26325"/>
    <cellStyle name="Процентный 2 2 4 3 2 3 2 5" xfId="18133"/>
    <cellStyle name="Процентный 2 2 4 3 2 3 3" xfId="2773"/>
    <cellStyle name="Процентный 2 2 4 3 2 3 3 2" xfId="6869"/>
    <cellStyle name="Процентный 2 2 4 3 2 3 3 2 2" xfId="15061"/>
    <cellStyle name="Процентный 2 2 4 3 2 3 3 2 2 2" xfId="31445"/>
    <cellStyle name="Процентный 2 2 4 3 2 3 3 2 3" xfId="23253"/>
    <cellStyle name="Процентный 2 2 4 3 2 3 3 3" xfId="10965"/>
    <cellStyle name="Процентный 2 2 4 3 2 3 3 3 2" xfId="27349"/>
    <cellStyle name="Процентный 2 2 4 3 2 3 3 4" xfId="19157"/>
    <cellStyle name="Процентный 2 2 4 3 2 3 4" xfId="4821"/>
    <cellStyle name="Процентный 2 2 4 3 2 3 4 2" xfId="13013"/>
    <cellStyle name="Процентный 2 2 4 3 2 3 4 2 2" xfId="29397"/>
    <cellStyle name="Процентный 2 2 4 3 2 3 4 3" xfId="21205"/>
    <cellStyle name="Процентный 2 2 4 3 2 3 5" xfId="8917"/>
    <cellStyle name="Процентный 2 2 4 3 2 3 5 2" xfId="25301"/>
    <cellStyle name="Процентный 2 2 4 3 2 3 6" xfId="17109"/>
    <cellStyle name="Процентный 2 2 4 3 2 4" xfId="1237"/>
    <cellStyle name="Процентный 2 2 4 3 2 4 2" xfId="3285"/>
    <cellStyle name="Процентный 2 2 4 3 2 4 2 2" xfId="7381"/>
    <cellStyle name="Процентный 2 2 4 3 2 4 2 2 2" xfId="15573"/>
    <cellStyle name="Процентный 2 2 4 3 2 4 2 2 2 2" xfId="31957"/>
    <cellStyle name="Процентный 2 2 4 3 2 4 2 2 3" xfId="23765"/>
    <cellStyle name="Процентный 2 2 4 3 2 4 2 3" xfId="11477"/>
    <cellStyle name="Процентный 2 2 4 3 2 4 2 3 2" xfId="27861"/>
    <cellStyle name="Процентный 2 2 4 3 2 4 2 4" xfId="19669"/>
    <cellStyle name="Процентный 2 2 4 3 2 4 3" xfId="5333"/>
    <cellStyle name="Процентный 2 2 4 3 2 4 3 2" xfId="13525"/>
    <cellStyle name="Процентный 2 2 4 3 2 4 3 2 2" xfId="29909"/>
    <cellStyle name="Процентный 2 2 4 3 2 4 3 3" xfId="21717"/>
    <cellStyle name="Процентный 2 2 4 3 2 4 4" xfId="9429"/>
    <cellStyle name="Процентный 2 2 4 3 2 4 4 2" xfId="25813"/>
    <cellStyle name="Процентный 2 2 4 3 2 4 5" xfId="17621"/>
    <cellStyle name="Процентный 2 2 4 3 2 5" xfId="2261"/>
    <cellStyle name="Процентный 2 2 4 3 2 5 2" xfId="6357"/>
    <cellStyle name="Процентный 2 2 4 3 2 5 2 2" xfId="14549"/>
    <cellStyle name="Процентный 2 2 4 3 2 5 2 2 2" xfId="30933"/>
    <cellStyle name="Процентный 2 2 4 3 2 5 2 3" xfId="22741"/>
    <cellStyle name="Процентный 2 2 4 3 2 5 3" xfId="10453"/>
    <cellStyle name="Процентный 2 2 4 3 2 5 3 2" xfId="26837"/>
    <cellStyle name="Процентный 2 2 4 3 2 5 4" xfId="18645"/>
    <cellStyle name="Процентный 2 2 4 3 2 6" xfId="4309"/>
    <cellStyle name="Процентный 2 2 4 3 2 6 2" xfId="12501"/>
    <cellStyle name="Процентный 2 2 4 3 2 6 2 2" xfId="28885"/>
    <cellStyle name="Процентный 2 2 4 3 2 6 3" xfId="20693"/>
    <cellStyle name="Процентный 2 2 4 3 2 7" xfId="8405"/>
    <cellStyle name="Процентный 2 2 4 3 2 7 2" xfId="24789"/>
    <cellStyle name="Процентный 2 2 4 3 2 8" xfId="16597"/>
    <cellStyle name="Процентный 2 2 4 3 3" xfId="341"/>
    <cellStyle name="Процентный 2 2 4 3 3 2" xfId="853"/>
    <cellStyle name="Процентный 2 2 4 3 3 2 2" xfId="1877"/>
    <cellStyle name="Процентный 2 2 4 3 3 2 2 2" xfId="3925"/>
    <cellStyle name="Процентный 2 2 4 3 3 2 2 2 2" xfId="8021"/>
    <cellStyle name="Процентный 2 2 4 3 3 2 2 2 2 2" xfId="16213"/>
    <cellStyle name="Процентный 2 2 4 3 3 2 2 2 2 2 2" xfId="32597"/>
    <cellStyle name="Процентный 2 2 4 3 3 2 2 2 2 3" xfId="24405"/>
    <cellStyle name="Процентный 2 2 4 3 3 2 2 2 3" xfId="12117"/>
    <cellStyle name="Процентный 2 2 4 3 3 2 2 2 3 2" xfId="28501"/>
    <cellStyle name="Процентный 2 2 4 3 3 2 2 2 4" xfId="20309"/>
    <cellStyle name="Процентный 2 2 4 3 3 2 2 3" xfId="5973"/>
    <cellStyle name="Процентный 2 2 4 3 3 2 2 3 2" xfId="14165"/>
    <cellStyle name="Процентный 2 2 4 3 3 2 2 3 2 2" xfId="30549"/>
    <cellStyle name="Процентный 2 2 4 3 3 2 2 3 3" xfId="22357"/>
    <cellStyle name="Процентный 2 2 4 3 3 2 2 4" xfId="10069"/>
    <cellStyle name="Процентный 2 2 4 3 3 2 2 4 2" xfId="26453"/>
    <cellStyle name="Процентный 2 2 4 3 3 2 2 5" xfId="18261"/>
    <cellStyle name="Процентный 2 2 4 3 3 2 3" xfId="2901"/>
    <cellStyle name="Процентный 2 2 4 3 3 2 3 2" xfId="6997"/>
    <cellStyle name="Процентный 2 2 4 3 3 2 3 2 2" xfId="15189"/>
    <cellStyle name="Процентный 2 2 4 3 3 2 3 2 2 2" xfId="31573"/>
    <cellStyle name="Процентный 2 2 4 3 3 2 3 2 3" xfId="23381"/>
    <cellStyle name="Процентный 2 2 4 3 3 2 3 3" xfId="11093"/>
    <cellStyle name="Процентный 2 2 4 3 3 2 3 3 2" xfId="27477"/>
    <cellStyle name="Процентный 2 2 4 3 3 2 3 4" xfId="19285"/>
    <cellStyle name="Процентный 2 2 4 3 3 2 4" xfId="4949"/>
    <cellStyle name="Процентный 2 2 4 3 3 2 4 2" xfId="13141"/>
    <cellStyle name="Процентный 2 2 4 3 3 2 4 2 2" xfId="29525"/>
    <cellStyle name="Процентный 2 2 4 3 3 2 4 3" xfId="21333"/>
    <cellStyle name="Процентный 2 2 4 3 3 2 5" xfId="9045"/>
    <cellStyle name="Процентный 2 2 4 3 3 2 5 2" xfId="25429"/>
    <cellStyle name="Процентный 2 2 4 3 3 2 6" xfId="17237"/>
    <cellStyle name="Процентный 2 2 4 3 3 3" xfId="1365"/>
    <cellStyle name="Процентный 2 2 4 3 3 3 2" xfId="3413"/>
    <cellStyle name="Процентный 2 2 4 3 3 3 2 2" xfId="7509"/>
    <cellStyle name="Процентный 2 2 4 3 3 3 2 2 2" xfId="15701"/>
    <cellStyle name="Процентный 2 2 4 3 3 3 2 2 2 2" xfId="32085"/>
    <cellStyle name="Процентный 2 2 4 3 3 3 2 2 3" xfId="23893"/>
    <cellStyle name="Процентный 2 2 4 3 3 3 2 3" xfId="11605"/>
    <cellStyle name="Процентный 2 2 4 3 3 3 2 3 2" xfId="27989"/>
    <cellStyle name="Процентный 2 2 4 3 3 3 2 4" xfId="19797"/>
    <cellStyle name="Процентный 2 2 4 3 3 3 3" xfId="5461"/>
    <cellStyle name="Процентный 2 2 4 3 3 3 3 2" xfId="13653"/>
    <cellStyle name="Процентный 2 2 4 3 3 3 3 2 2" xfId="30037"/>
    <cellStyle name="Процентный 2 2 4 3 3 3 3 3" xfId="21845"/>
    <cellStyle name="Процентный 2 2 4 3 3 3 4" xfId="9557"/>
    <cellStyle name="Процентный 2 2 4 3 3 3 4 2" xfId="25941"/>
    <cellStyle name="Процентный 2 2 4 3 3 3 5" xfId="17749"/>
    <cellStyle name="Процентный 2 2 4 3 3 4" xfId="2389"/>
    <cellStyle name="Процентный 2 2 4 3 3 4 2" xfId="6485"/>
    <cellStyle name="Процентный 2 2 4 3 3 4 2 2" xfId="14677"/>
    <cellStyle name="Процентный 2 2 4 3 3 4 2 2 2" xfId="31061"/>
    <cellStyle name="Процентный 2 2 4 3 3 4 2 3" xfId="22869"/>
    <cellStyle name="Процентный 2 2 4 3 3 4 3" xfId="10581"/>
    <cellStyle name="Процентный 2 2 4 3 3 4 3 2" xfId="26965"/>
    <cellStyle name="Процентный 2 2 4 3 3 4 4" xfId="18773"/>
    <cellStyle name="Процентный 2 2 4 3 3 5" xfId="4437"/>
    <cellStyle name="Процентный 2 2 4 3 3 5 2" xfId="12629"/>
    <cellStyle name="Процентный 2 2 4 3 3 5 2 2" xfId="29013"/>
    <cellStyle name="Процентный 2 2 4 3 3 5 3" xfId="20821"/>
    <cellStyle name="Процентный 2 2 4 3 3 6" xfId="8533"/>
    <cellStyle name="Процентный 2 2 4 3 3 6 2" xfId="24917"/>
    <cellStyle name="Процентный 2 2 4 3 3 7" xfId="16725"/>
    <cellStyle name="Процентный 2 2 4 3 4" xfId="597"/>
    <cellStyle name="Процентный 2 2 4 3 4 2" xfId="1621"/>
    <cellStyle name="Процентный 2 2 4 3 4 2 2" xfId="3669"/>
    <cellStyle name="Процентный 2 2 4 3 4 2 2 2" xfId="7765"/>
    <cellStyle name="Процентный 2 2 4 3 4 2 2 2 2" xfId="15957"/>
    <cellStyle name="Процентный 2 2 4 3 4 2 2 2 2 2" xfId="32341"/>
    <cellStyle name="Процентный 2 2 4 3 4 2 2 2 3" xfId="24149"/>
    <cellStyle name="Процентный 2 2 4 3 4 2 2 3" xfId="11861"/>
    <cellStyle name="Процентный 2 2 4 3 4 2 2 3 2" xfId="28245"/>
    <cellStyle name="Процентный 2 2 4 3 4 2 2 4" xfId="20053"/>
    <cellStyle name="Процентный 2 2 4 3 4 2 3" xfId="5717"/>
    <cellStyle name="Процентный 2 2 4 3 4 2 3 2" xfId="13909"/>
    <cellStyle name="Процентный 2 2 4 3 4 2 3 2 2" xfId="30293"/>
    <cellStyle name="Процентный 2 2 4 3 4 2 3 3" xfId="22101"/>
    <cellStyle name="Процентный 2 2 4 3 4 2 4" xfId="9813"/>
    <cellStyle name="Процентный 2 2 4 3 4 2 4 2" xfId="26197"/>
    <cellStyle name="Процентный 2 2 4 3 4 2 5" xfId="18005"/>
    <cellStyle name="Процентный 2 2 4 3 4 3" xfId="2645"/>
    <cellStyle name="Процентный 2 2 4 3 4 3 2" xfId="6741"/>
    <cellStyle name="Процентный 2 2 4 3 4 3 2 2" xfId="14933"/>
    <cellStyle name="Процентный 2 2 4 3 4 3 2 2 2" xfId="31317"/>
    <cellStyle name="Процентный 2 2 4 3 4 3 2 3" xfId="23125"/>
    <cellStyle name="Процентный 2 2 4 3 4 3 3" xfId="10837"/>
    <cellStyle name="Процентный 2 2 4 3 4 3 3 2" xfId="27221"/>
    <cellStyle name="Процентный 2 2 4 3 4 3 4" xfId="19029"/>
    <cellStyle name="Процентный 2 2 4 3 4 4" xfId="4693"/>
    <cellStyle name="Процентный 2 2 4 3 4 4 2" xfId="12885"/>
    <cellStyle name="Процентный 2 2 4 3 4 4 2 2" xfId="29269"/>
    <cellStyle name="Процентный 2 2 4 3 4 4 3" xfId="21077"/>
    <cellStyle name="Процентный 2 2 4 3 4 5" xfId="8789"/>
    <cellStyle name="Процентный 2 2 4 3 4 5 2" xfId="25173"/>
    <cellStyle name="Процентный 2 2 4 3 4 6" xfId="16981"/>
    <cellStyle name="Процентный 2 2 4 3 5" xfId="1109"/>
    <cellStyle name="Процентный 2 2 4 3 5 2" xfId="3157"/>
    <cellStyle name="Процентный 2 2 4 3 5 2 2" xfId="7253"/>
    <cellStyle name="Процентный 2 2 4 3 5 2 2 2" xfId="15445"/>
    <cellStyle name="Процентный 2 2 4 3 5 2 2 2 2" xfId="31829"/>
    <cellStyle name="Процентный 2 2 4 3 5 2 2 3" xfId="23637"/>
    <cellStyle name="Процентный 2 2 4 3 5 2 3" xfId="11349"/>
    <cellStyle name="Процентный 2 2 4 3 5 2 3 2" xfId="27733"/>
    <cellStyle name="Процентный 2 2 4 3 5 2 4" xfId="19541"/>
    <cellStyle name="Процентный 2 2 4 3 5 3" xfId="5205"/>
    <cellStyle name="Процентный 2 2 4 3 5 3 2" xfId="13397"/>
    <cellStyle name="Процентный 2 2 4 3 5 3 2 2" xfId="29781"/>
    <cellStyle name="Процентный 2 2 4 3 5 3 3" xfId="21589"/>
    <cellStyle name="Процентный 2 2 4 3 5 4" xfId="9301"/>
    <cellStyle name="Процентный 2 2 4 3 5 4 2" xfId="25685"/>
    <cellStyle name="Процентный 2 2 4 3 5 5" xfId="17493"/>
    <cellStyle name="Процентный 2 2 4 3 6" xfId="2133"/>
    <cellStyle name="Процентный 2 2 4 3 6 2" xfId="6229"/>
    <cellStyle name="Процентный 2 2 4 3 6 2 2" xfId="14421"/>
    <cellStyle name="Процентный 2 2 4 3 6 2 2 2" xfId="30805"/>
    <cellStyle name="Процентный 2 2 4 3 6 2 3" xfId="22613"/>
    <cellStyle name="Процентный 2 2 4 3 6 3" xfId="10325"/>
    <cellStyle name="Процентный 2 2 4 3 6 3 2" xfId="26709"/>
    <cellStyle name="Процентный 2 2 4 3 6 4" xfId="18517"/>
    <cellStyle name="Процентный 2 2 4 3 7" xfId="4181"/>
    <cellStyle name="Процентный 2 2 4 3 7 2" xfId="12373"/>
    <cellStyle name="Процентный 2 2 4 3 7 2 2" xfId="28757"/>
    <cellStyle name="Процентный 2 2 4 3 7 3" xfId="20565"/>
    <cellStyle name="Процентный 2 2 4 3 8" xfId="8277"/>
    <cellStyle name="Процентный 2 2 4 3 8 2" xfId="24661"/>
    <cellStyle name="Процентный 2 2 4 3 9" xfId="16469"/>
    <cellStyle name="Процентный 2 2 4 4" xfId="149"/>
    <cellStyle name="Процентный 2 2 4 4 2" xfId="405"/>
    <cellStyle name="Процентный 2 2 4 4 2 2" xfId="917"/>
    <cellStyle name="Процентный 2 2 4 4 2 2 2" xfId="1941"/>
    <cellStyle name="Процентный 2 2 4 4 2 2 2 2" xfId="3989"/>
    <cellStyle name="Процентный 2 2 4 4 2 2 2 2 2" xfId="8085"/>
    <cellStyle name="Процентный 2 2 4 4 2 2 2 2 2 2" xfId="16277"/>
    <cellStyle name="Процентный 2 2 4 4 2 2 2 2 2 2 2" xfId="32661"/>
    <cellStyle name="Процентный 2 2 4 4 2 2 2 2 2 3" xfId="24469"/>
    <cellStyle name="Процентный 2 2 4 4 2 2 2 2 3" xfId="12181"/>
    <cellStyle name="Процентный 2 2 4 4 2 2 2 2 3 2" xfId="28565"/>
    <cellStyle name="Процентный 2 2 4 4 2 2 2 2 4" xfId="20373"/>
    <cellStyle name="Процентный 2 2 4 4 2 2 2 3" xfId="6037"/>
    <cellStyle name="Процентный 2 2 4 4 2 2 2 3 2" xfId="14229"/>
    <cellStyle name="Процентный 2 2 4 4 2 2 2 3 2 2" xfId="30613"/>
    <cellStyle name="Процентный 2 2 4 4 2 2 2 3 3" xfId="22421"/>
    <cellStyle name="Процентный 2 2 4 4 2 2 2 4" xfId="10133"/>
    <cellStyle name="Процентный 2 2 4 4 2 2 2 4 2" xfId="26517"/>
    <cellStyle name="Процентный 2 2 4 4 2 2 2 5" xfId="18325"/>
    <cellStyle name="Процентный 2 2 4 4 2 2 3" xfId="2965"/>
    <cellStyle name="Процентный 2 2 4 4 2 2 3 2" xfId="7061"/>
    <cellStyle name="Процентный 2 2 4 4 2 2 3 2 2" xfId="15253"/>
    <cellStyle name="Процентный 2 2 4 4 2 2 3 2 2 2" xfId="31637"/>
    <cellStyle name="Процентный 2 2 4 4 2 2 3 2 3" xfId="23445"/>
    <cellStyle name="Процентный 2 2 4 4 2 2 3 3" xfId="11157"/>
    <cellStyle name="Процентный 2 2 4 4 2 2 3 3 2" xfId="27541"/>
    <cellStyle name="Процентный 2 2 4 4 2 2 3 4" xfId="19349"/>
    <cellStyle name="Процентный 2 2 4 4 2 2 4" xfId="5013"/>
    <cellStyle name="Процентный 2 2 4 4 2 2 4 2" xfId="13205"/>
    <cellStyle name="Процентный 2 2 4 4 2 2 4 2 2" xfId="29589"/>
    <cellStyle name="Процентный 2 2 4 4 2 2 4 3" xfId="21397"/>
    <cellStyle name="Процентный 2 2 4 4 2 2 5" xfId="9109"/>
    <cellStyle name="Процентный 2 2 4 4 2 2 5 2" xfId="25493"/>
    <cellStyle name="Процентный 2 2 4 4 2 2 6" xfId="17301"/>
    <cellStyle name="Процентный 2 2 4 4 2 3" xfId="1429"/>
    <cellStyle name="Процентный 2 2 4 4 2 3 2" xfId="3477"/>
    <cellStyle name="Процентный 2 2 4 4 2 3 2 2" xfId="7573"/>
    <cellStyle name="Процентный 2 2 4 4 2 3 2 2 2" xfId="15765"/>
    <cellStyle name="Процентный 2 2 4 4 2 3 2 2 2 2" xfId="32149"/>
    <cellStyle name="Процентный 2 2 4 4 2 3 2 2 3" xfId="23957"/>
    <cellStyle name="Процентный 2 2 4 4 2 3 2 3" xfId="11669"/>
    <cellStyle name="Процентный 2 2 4 4 2 3 2 3 2" xfId="28053"/>
    <cellStyle name="Процентный 2 2 4 4 2 3 2 4" xfId="19861"/>
    <cellStyle name="Процентный 2 2 4 4 2 3 3" xfId="5525"/>
    <cellStyle name="Процентный 2 2 4 4 2 3 3 2" xfId="13717"/>
    <cellStyle name="Процентный 2 2 4 4 2 3 3 2 2" xfId="30101"/>
    <cellStyle name="Процентный 2 2 4 4 2 3 3 3" xfId="21909"/>
    <cellStyle name="Процентный 2 2 4 4 2 3 4" xfId="9621"/>
    <cellStyle name="Процентный 2 2 4 4 2 3 4 2" xfId="26005"/>
    <cellStyle name="Процентный 2 2 4 4 2 3 5" xfId="17813"/>
    <cellStyle name="Процентный 2 2 4 4 2 4" xfId="2453"/>
    <cellStyle name="Процентный 2 2 4 4 2 4 2" xfId="6549"/>
    <cellStyle name="Процентный 2 2 4 4 2 4 2 2" xfId="14741"/>
    <cellStyle name="Процентный 2 2 4 4 2 4 2 2 2" xfId="31125"/>
    <cellStyle name="Процентный 2 2 4 4 2 4 2 3" xfId="22933"/>
    <cellStyle name="Процентный 2 2 4 4 2 4 3" xfId="10645"/>
    <cellStyle name="Процентный 2 2 4 4 2 4 3 2" xfId="27029"/>
    <cellStyle name="Процентный 2 2 4 4 2 4 4" xfId="18837"/>
    <cellStyle name="Процентный 2 2 4 4 2 5" xfId="4501"/>
    <cellStyle name="Процентный 2 2 4 4 2 5 2" xfId="12693"/>
    <cellStyle name="Процентный 2 2 4 4 2 5 2 2" xfId="29077"/>
    <cellStyle name="Процентный 2 2 4 4 2 5 3" xfId="20885"/>
    <cellStyle name="Процентный 2 2 4 4 2 6" xfId="8597"/>
    <cellStyle name="Процентный 2 2 4 4 2 6 2" xfId="24981"/>
    <cellStyle name="Процентный 2 2 4 4 2 7" xfId="16789"/>
    <cellStyle name="Процентный 2 2 4 4 3" xfId="661"/>
    <cellStyle name="Процентный 2 2 4 4 3 2" xfId="1685"/>
    <cellStyle name="Процентный 2 2 4 4 3 2 2" xfId="3733"/>
    <cellStyle name="Процентный 2 2 4 4 3 2 2 2" xfId="7829"/>
    <cellStyle name="Процентный 2 2 4 4 3 2 2 2 2" xfId="16021"/>
    <cellStyle name="Процентный 2 2 4 4 3 2 2 2 2 2" xfId="32405"/>
    <cellStyle name="Процентный 2 2 4 4 3 2 2 2 3" xfId="24213"/>
    <cellStyle name="Процентный 2 2 4 4 3 2 2 3" xfId="11925"/>
    <cellStyle name="Процентный 2 2 4 4 3 2 2 3 2" xfId="28309"/>
    <cellStyle name="Процентный 2 2 4 4 3 2 2 4" xfId="20117"/>
    <cellStyle name="Процентный 2 2 4 4 3 2 3" xfId="5781"/>
    <cellStyle name="Процентный 2 2 4 4 3 2 3 2" xfId="13973"/>
    <cellStyle name="Процентный 2 2 4 4 3 2 3 2 2" xfId="30357"/>
    <cellStyle name="Процентный 2 2 4 4 3 2 3 3" xfId="22165"/>
    <cellStyle name="Процентный 2 2 4 4 3 2 4" xfId="9877"/>
    <cellStyle name="Процентный 2 2 4 4 3 2 4 2" xfId="26261"/>
    <cellStyle name="Процентный 2 2 4 4 3 2 5" xfId="18069"/>
    <cellStyle name="Процентный 2 2 4 4 3 3" xfId="2709"/>
    <cellStyle name="Процентный 2 2 4 4 3 3 2" xfId="6805"/>
    <cellStyle name="Процентный 2 2 4 4 3 3 2 2" xfId="14997"/>
    <cellStyle name="Процентный 2 2 4 4 3 3 2 2 2" xfId="31381"/>
    <cellStyle name="Процентный 2 2 4 4 3 3 2 3" xfId="23189"/>
    <cellStyle name="Процентный 2 2 4 4 3 3 3" xfId="10901"/>
    <cellStyle name="Процентный 2 2 4 4 3 3 3 2" xfId="27285"/>
    <cellStyle name="Процентный 2 2 4 4 3 3 4" xfId="19093"/>
    <cellStyle name="Процентный 2 2 4 4 3 4" xfId="4757"/>
    <cellStyle name="Процентный 2 2 4 4 3 4 2" xfId="12949"/>
    <cellStyle name="Процентный 2 2 4 4 3 4 2 2" xfId="29333"/>
    <cellStyle name="Процентный 2 2 4 4 3 4 3" xfId="21141"/>
    <cellStyle name="Процентный 2 2 4 4 3 5" xfId="8853"/>
    <cellStyle name="Процентный 2 2 4 4 3 5 2" xfId="25237"/>
    <cellStyle name="Процентный 2 2 4 4 3 6" xfId="17045"/>
    <cellStyle name="Процентный 2 2 4 4 4" xfId="1173"/>
    <cellStyle name="Процентный 2 2 4 4 4 2" xfId="3221"/>
    <cellStyle name="Процентный 2 2 4 4 4 2 2" xfId="7317"/>
    <cellStyle name="Процентный 2 2 4 4 4 2 2 2" xfId="15509"/>
    <cellStyle name="Процентный 2 2 4 4 4 2 2 2 2" xfId="31893"/>
    <cellStyle name="Процентный 2 2 4 4 4 2 2 3" xfId="23701"/>
    <cellStyle name="Процентный 2 2 4 4 4 2 3" xfId="11413"/>
    <cellStyle name="Процентный 2 2 4 4 4 2 3 2" xfId="27797"/>
    <cellStyle name="Процентный 2 2 4 4 4 2 4" xfId="19605"/>
    <cellStyle name="Процентный 2 2 4 4 4 3" xfId="5269"/>
    <cellStyle name="Процентный 2 2 4 4 4 3 2" xfId="13461"/>
    <cellStyle name="Процентный 2 2 4 4 4 3 2 2" xfId="29845"/>
    <cellStyle name="Процентный 2 2 4 4 4 3 3" xfId="21653"/>
    <cellStyle name="Процентный 2 2 4 4 4 4" xfId="9365"/>
    <cellStyle name="Процентный 2 2 4 4 4 4 2" xfId="25749"/>
    <cellStyle name="Процентный 2 2 4 4 4 5" xfId="17557"/>
    <cellStyle name="Процентный 2 2 4 4 5" xfId="2197"/>
    <cellStyle name="Процентный 2 2 4 4 5 2" xfId="6293"/>
    <cellStyle name="Процентный 2 2 4 4 5 2 2" xfId="14485"/>
    <cellStyle name="Процентный 2 2 4 4 5 2 2 2" xfId="30869"/>
    <cellStyle name="Процентный 2 2 4 4 5 2 3" xfId="22677"/>
    <cellStyle name="Процентный 2 2 4 4 5 3" xfId="10389"/>
    <cellStyle name="Процентный 2 2 4 4 5 3 2" xfId="26773"/>
    <cellStyle name="Процентный 2 2 4 4 5 4" xfId="18581"/>
    <cellStyle name="Процентный 2 2 4 4 6" xfId="4245"/>
    <cellStyle name="Процентный 2 2 4 4 6 2" xfId="12437"/>
    <cellStyle name="Процентный 2 2 4 4 6 2 2" xfId="28821"/>
    <cellStyle name="Процентный 2 2 4 4 6 3" xfId="20629"/>
    <cellStyle name="Процентный 2 2 4 4 7" xfId="8341"/>
    <cellStyle name="Процентный 2 2 4 4 7 2" xfId="24725"/>
    <cellStyle name="Процентный 2 2 4 4 8" xfId="16533"/>
    <cellStyle name="Процентный 2 2 4 5" xfId="277"/>
    <cellStyle name="Процентный 2 2 4 5 2" xfId="789"/>
    <cellStyle name="Процентный 2 2 4 5 2 2" xfId="1813"/>
    <cellStyle name="Процентный 2 2 4 5 2 2 2" xfId="3861"/>
    <cellStyle name="Процентный 2 2 4 5 2 2 2 2" xfId="7957"/>
    <cellStyle name="Процентный 2 2 4 5 2 2 2 2 2" xfId="16149"/>
    <cellStyle name="Процентный 2 2 4 5 2 2 2 2 2 2" xfId="32533"/>
    <cellStyle name="Процентный 2 2 4 5 2 2 2 2 3" xfId="24341"/>
    <cellStyle name="Процентный 2 2 4 5 2 2 2 3" xfId="12053"/>
    <cellStyle name="Процентный 2 2 4 5 2 2 2 3 2" xfId="28437"/>
    <cellStyle name="Процентный 2 2 4 5 2 2 2 4" xfId="20245"/>
    <cellStyle name="Процентный 2 2 4 5 2 2 3" xfId="5909"/>
    <cellStyle name="Процентный 2 2 4 5 2 2 3 2" xfId="14101"/>
    <cellStyle name="Процентный 2 2 4 5 2 2 3 2 2" xfId="30485"/>
    <cellStyle name="Процентный 2 2 4 5 2 2 3 3" xfId="22293"/>
    <cellStyle name="Процентный 2 2 4 5 2 2 4" xfId="10005"/>
    <cellStyle name="Процентный 2 2 4 5 2 2 4 2" xfId="26389"/>
    <cellStyle name="Процентный 2 2 4 5 2 2 5" xfId="18197"/>
    <cellStyle name="Процентный 2 2 4 5 2 3" xfId="2837"/>
    <cellStyle name="Процентный 2 2 4 5 2 3 2" xfId="6933"/>
    <cellStyle name="Процентный 2 2 4 5 2 3 2 2" xfId="15125"/>
    <cellStyle name="Процентный 2 2 4 5 2 3 2 2 2" xfId="31509"/>
    <cellStyle name="Процентный 2 2 4 5 2 3 2 3" xfId="23317"/>
    <cellStyle name="Процентный 2 2 4 5 2 3 3" xfId="11029"/>
    <cellStyle name="Процентный 2 2 4 5 2 3 3 2" xfId="27413"/>
    <cellStyle name="Процентный 2 2 4 5 2 3 4" xfId="19221"/>
    <cellStyle name="Процентный 2 2 4 5 2 4" xfId="4885"/>
    <cellStyle name="Процентный 2 2 4 5 2 4 2" xfId="13077"/>
    <cellStyle name="Процентный 2 2 4 5 2 4 2 2" xfId="29461"/>
    <cellStyle name="Процентный 2 2 4 5 2 4 3" xfId="21269"/>
    <cellStyle name="Процентный 2 2 4 5 2 5" xfId="8981"/>
    <cellStyle name="Процентный 2 2 4 5 2 5 2" xfId="25365"/>
    <cellStyle name="Процентный 2 2 4 5 2 6" xfId="17173"/>
    <cellStyle name="Процентный 2 2 4 5 3" xfId="1301"/>
    <cellStyle name="Процентный 2 2 4 5 3 2" xfId="3349"/>
    <cellStyle name="Процентный 2 2 4 5 3 2 2" xfId="7445"/>
    <cellStyle name="Процентный 2 2 4 5 3 2 2 2" xfId="15637"/>
    <cellStyle name="Процентный 2 2 4 5 3 2 2 2 2" xfId="32021"/>
    <cellStyle name="Процентный 2 2 4 5 3 2 2 3" xfId="23829"/>
    <cellStyle name="Процентный 2 2 4 5 3 2 3" xfId="11541"/>
    <cellStyle name="Процентный 2 2 4 5 3 2 3 2" xfId="27925"/>
    <cellStyle name="Процентный 2 2 4 5 3 2 4" xfId="19733"/>
    <cellStyle name="Процентный 2 2 4 5 3 3" xfId="5397"/>
    <cellStyle name="Процентный 2 2 4 5 3 3 2" xfId="13589"/>
    <cellStyle name="Процентный 2 2 4 5 3 3 2 2" xfId="29973"/>
    <cellStyle name="Процентный 2 2 4 5 3 3 3" xfId="21781"/>
    <cellStyle name="Процентный 2 2 4 5 3 4" xfId="9493"/>
    <cellStyle name="Процентный 2 2 4 5 3 4 2" xfId="25877"/>
    <cellStyle name="Процентный 2 2 4 5 3 5" xfId="17685"/>
    <cellStyle name="Процентный 2 2 4 5 4" xfId="2325"/>
    <cellStyle name="Процентный 2 2 4 5 4 2" xfId="6421"/>
    <cellStyle name="Процентный 2 2 4 5 4 2 2" xfId="14613"/>
    <cellStyle name="Процентный 2 2 4 5 4 2 2 2" xfId="30997"/>
    <cellStyle name="Процентный 2 2 4 5 4 2 3" xfId="22805"/>
    <cellStyle name="Процентный 2 2 4 5 4 3" xfId="10517"/>
    <cellStyle name="Процентный 2 2 4 5 4 3 2" xfId="26901"/>
    <cellStyle name="Процентный 2 2 4 5 4 4" xfId="18709"/>
    <cellStyle name="Процентный 2 2 4 5 5" xfId="4373"/>
    <cellStyle name="Процентный 2 2 4 5 5 2" xfId="12565"/>
    <cellStyle name="Процентный 2 2 4 5 5 2 2" xfId="28949"/>
    <cellStyle name="Процентный 2 2 4 5 5 3" xfId="20757"/>
    <cellStyle name="Процентный 2 2 4 5 6" xfId="8469"/>
    <cellStyle name="Процентный 2 2 4 5 6 2" xfId="24853"/>
    <cellStyle name="Процентный 2 2 4 5 7" xfId="16661"/>
    <cellStyle name="Процентный 2 2 4 6" xfId="533"/>
    <cellStyle name="Процентный 2 2 4 6 2" xfId="1557"/>
    <cellStyle name="Процентный 2 2 4 6 2 2" xfId="3605"/>
    <cellStyle name="Процентный 2 2 4 6 2 2 2" xfId="7701"/>
    <cellStyle name="Процентный 2 2 4 6 2 2 2 2" xfId="15893"/>
    <cellStyle name="Процентный 2 2 4 6 2 2 2 2 2" xfId="32277"/>
    <cellStyle name="Процентный 2 2 4 6 2 2 2 3" xfId="24085"/>
    <cellStyle name="Процентный 2 2 4 6 2 2 3" xfId="11797"/>
    <cellStyle name="Процентный 2 2 4 6 2 2 3 2" xfId="28181"/>
    <cellStyle name="Процентный 2 2 4 6 2 2 4" xfId="19989"/>
    <cellStyle name="Процентный 2 2 4 6 2 3" xfId="5653"/>
    <cellStyle name="Процентный 2 2 4 6 2 3 2" xfId="13845"/>
    <cellStyle name="Процентный 2 2 4 6 2 3 2 2" xfId="30229"/>
    <cellStyle name="Процентный 2 2 4 6 2 3 3" xfId="22037"/>
    <cellStyle name="Процентный 2 2 4 6 2 4" xfId="9749"/>
    <cellStyle name="Процентный 2 2 4 6 2 4 2" xfId="26133"/>
    <cellStyle name="Процентный 2 2 4 6 2 5" xfId="17941"/>
    <cellStyle name="Процентный 2 2 4 6 3" xfId="2581"/>
    <cellStyle name="Процентный 2 2 4 6 3 2" xfId="6677"/>
    <cellStyle name="Процентный 2 2 4 6 3 2 2" xfId="14869"/>
    <cellStyle name="Процентный 2 2 4 6 3 2 2 2" xfId="31253"/>
    <cellStyle name="Процентный 2 2 4 6 3 2 3" xfId="23061"/>
    <cellStyle name="Процентный 2 2 4 6 3 3" xfId="10773"/>
    <cellStyle name="Процентный 2 2 4 6 3 3 2" xfId="27157"/>
    <cellStyle name="Процентный 2 2 4 6 3 4" xfId="18965"/>
    <cellStyle name="Процентный 2 2 4 6 4" xfId="4629"/>
    <cellStyle name="Процентный 2 2 4 6 4 2" xfId="12821"/>
    <cellStyle name="Процентный 2 2 4 6 4 2 2" xfId="29205"/>
    <cellStyle name="Процентный 2 2 4 6 4 3" xfId="21013"/>
    <cellStyle name="Процентный 2 2 4 6 5" xfId="8725"/>
    <cellStyle name="Процентный 2 2 4 6 5 2" xfId="25109"/>
    <cellStyle name="Процентный 2 2 4 6 6" xfId="16917"/>
    <cellStyle name="Процентный 2 2 4 7" xfId="1045"/>
    <cellStyle name="Процентный 2 2 4 7 2" xfId="3093"/>
    <cellStyle name="Процентный 2 2 4 7 2 2" xfId="7189"/>
    <cellStyle name="Процентный 2 2 4 7 2 2 2" xfId="15381"/>
    <cellStyle name="Процентный 2 2 4 7 2 2 2 2" xfId="31765"/>
    <cellStyle name="Процентный 2 2 4 7 2 2 3" xfId="23573"/>
    <cellStyle name="Процентный 2 2 4 7 2 3" xfId="11285"/>
    <cellStyle name="Процентный 2 2 4 7 2 3 2" xfId="27669"/>
    <cellStyle name="Процентный 2 2 4 7 2 4" xfId="19477"/>
    <cellStyle name="Процентный 2 2 4 7 3" xfId="5141"/>
    <cellStyle name="Процентный 2 2 4 7 3 2" xfId="13333"/>
    <cellStyle name="Процентный 2 2 4 7 3 2 2" xfId="29717"/>
    <cellStyle name="Процентный 2 2 4 7 3 3" xfId="21525"/>
    <cellStyle name="Процентный 2 2 4 7 4" xfId="9237"/>
    <cellStyle name="Процентный 2 2 4 7 4 2" xfId="25621"/>
    <cellStyle name="Процентный 2 2 4 7 5" xfId="17429"/>
    <cellStyle name="Процентный 2 2 4 8" xfId="2069"/>
    <cellStyle name="Процентный 2 2 4 8 2" xfId="6165"/>
    <cellStyle name="Процентный 2 2 4 8 2 2" xfId="14357"/>
    <cellStyle name="Процентный 2 2 4 8 2 2 2" xfId="30741"/>
    <cellStyle name="Процентный 2 2 4 8 2 3" xfId="22549"/>
    <cellStyle name="Процентный 2 2 4 8 3" xfId="10261"/>
    <cellStyle name="Процентный 2 2 4 8 3 2" xfId="26645"/>
    <cellStyle name="Процентный 2 2 4 8 4" xfId="18453"/>
    <cellStyle name="Процентный 2 2 4 9" xfId="4117"/>
    <cellStyle name="Процентный 2 2 4 9 2" xfId="12309"/>
    <cellStyle name="Процентный 2 2 4 9 2 2" xfId="28693"/>
    <cellStyle name="Процентный 2 2 4 9 3" xfId="20501"/>
    <cellStyle name="Процентный 2 2 5" xfId="37"/>
    <cellStyle name="Процентный 2 2 5 10" xfId="16421"/>
    <cellStyle name="Процентный 2 2 5 2" xfId="101"/>
    <cellStyle name="Процентный 2 2 5 2 2" xfId="229"/>
    <cellStyle name="Процентный 2 2 5 2 2 2" xfId="485"/>
    <cellStyle name="Процентный 2 2 5 2 2 2 2" xfId="997"/>
    <cellStyle name="Процентный 2 2 5 2 2 2 2 2" xfId="2021"/>
    <cellStyle name="Процентный 2 2 5 2 2 2 2 2 2" xfId="4069"/>
    <cellStyle name="Процентный 2 2 5 2 2 2 2 2 2 2" xfId="8165"/>
    <cellStyle name="Процентный 2 2 5 2 2 2 2 2 2 2 2" xfId="16357"/>
    <cellStyle name="Процентный 2 2 5 2 2 2 2 2 2 2 2 2" xfId="32741"/>
    <cellStyle name="Процентный 2 2 5 2 2 2 2 2 2 2 3" xfId="24549"/>
    <cellStyle name="Процентный 2 2 5 2 2 2 2 2 2 3" xfId="12261"/>
    <cellStyle name="Процентный 2 2 5 2 2 2 2 2 2 3 2" xfId="28645"/>
    <cellStyle name="Процентный 2 2 5 2 2 2 2 2 2 4" xfId="20453"/>
    <cellStyle name="Процентный 2 2 5 2 2 2 2 2 3" xfId="6117"/>
    <cellStyle name="Процентный 2 2 5 2 2 2 2 2 3 2" xfId="14309"/>
    <cellStyle name="Процентный 2 2 5 2 2 2 2 2 3 2 2" xfId="30693"/>
    <cellStyle name="Процентный 2 2 5 2 2 2 2 2 3 3" xfId="22501"/>
    <cellStyle name="Процентный 2 2 5 2 2 2 2 2 4" xfId="10213"/>
    <cellStyle name="Процентный 2 2 5 2 2 2 2 2 4 2" xfId="26597"/>
    <cellStyle name="Процентный 2 2 5 2 2 2 2 2 5" xfId="18405"/>
    <cellStyle name="Процентный 2 2 5 2 2 2 2 3" xfId="3045"/>
    <cellStyle name="Процентный 2 2 5 2 2 2 2 3 2" xfId="7141"/>
    <cellStyle name="Процентный 2 2 5 2 2 2 2 3 2 2" xfId="15333"/>
    <cellStyle name="Процентный 2 2 5 2 2 2 2 3 2 2 2" xfId="31717"/>
    <cellStyle name="Процентный 2 2 5 2 2 2 2 3 2 3" xfId="23525"/>
    <cellStyle name="Процентный 2 2 5 2 2 2 2 3 3" xfId="11237"/>
    <cellStyle name="Процентный 2 2 5 2 2 2 2 3 3 2" xfId="27621"/>
    <cellStyle name="Процентный 2 2 5 2 2 2 2 3 4" xfId="19429"/>
    <cellStyle name="Процентный 2 2 5 2 2 2 2 4" xfId="5093"/>
    <cellStyle name="Процентный 2 2 5 2 2 2 2 4 2" xfId="13285"/>
    <cellStyle name="Процентный 2 2 5 2 2 2 2 4 2 2" xfId="29669"/>
    <cellStyle name="Процентный 2 2 5 2 2 2 2 4 3" xfId="21477"/>
    <cellStyle name="Процентный 2 2 5 2 2 2 2 5" xfId="9189"/>
    <cellStyle name="Процентный 2 2 5 2 2 2 2 5 2" xfId="25573"/>
    <cellStyle name="Процентный 2 2 5 2 2 2 2 6" xfId="17381"/>
    <cellStyle name="Процентный 2 2 5 2 2 2 3" xfId="1509"/>
    <cellStyle name="Процентный 2 2 5 2 2 2 3 2" xfId="3557"/>
    <cellStyle name="Процентный 2 2 5 2 2 2 3 2 2" xfId="7653"/>
    <cellStyle name="Процентный 2 2 5 2 2 2 3 2 2 2" xfId="15845"/>
    <cellStyle name="Процентный 2 2 5 2 2 2 3 2 2 2 2" xfId="32229"/>
    <cellStyle name="Процентный 2 2 5 2 2 2 3 2 2 3" xfId="24037"/>
    <cellStyle name="Процентный 2 2 5 2 2 2 3 2 3" xfId="11749"/>
    <cellStyle name="Процентный 2 2 5 2 2 2 3 2 3 2" xfId="28133"/>
    <cellStyle name="Процентный 2 2 5 2 2 2 3 2 4" xfId="19941"/>
    <cellStyle name="Процентный 2 2 5 2 2 2 3 3" xfId="5605"/>
    <cellStyle name="Процентный 2 2 5 2 2 2 3 3 2" xfId="13797"/>
    <cellStyle name="Процентный 2 2 5 2 2 2 3 3 2 2" xfId="30181"/>
    <cellStyle name="Процентный 2 2 5 2 2 2 3 3 3" xfId="21989"/>
    <cellStyle name="Процентный 2 2 5 2 2 2 3 4" xfId="9701"/>
    <cellStyle name="Процентный 2 2 5 2 2 2 3 4 2" xfId="26085"/>
    <cellStyle name="Процентный 2 2 5 2 2 2 3 5" xfId="17893"/>
    <cellStyle name="Процентный 2 2 5 2 2 2 4" xfId="2533"/>
    <cellStyle name="Процентный 2 2 5 2 2 2 4 2" xfId="6629"/>
    <cellStyle name="Процентный 2 2 5 2 2 2 4 2 2" xfId="14821"/>
    <cellStyle name="Процентный 2 2 5 2 2 2 4 2 2 2" xfId="31205"/>
    <cellStyle name="Процентный 2 2 5 2 2 2 4 2 3" xfId="23013"/>
    <cellStyle name="Процентный 2 2 5 2 2 2 4 3" xfId="10725"/>
    <cellStyle name="Процентный 2 2 5 2 2 2 4 3 2" xfId="27109"/>
    <cellStyle name="Процентный 2 2 5 2 2 2 4 4" xfId="18917"/>
    <cellStyle name="Процентный 2 2 5 2 2 2 5" xfId="4581"/>
    <cellStyle name="Процентный 2 2 5 2 2 2 5 2" xfId="12773"/>
    <cellStyle name="Процентный 2 2 5 2 2 2 5 2 2" xfId="29157"/>
    <cellStyle name="Процентный 2 2 5 2 2 2 5 3" xfId="20965"/>
    <cellStyle name="Процентный 2 2 5 2 2 2 6" xfId="8677"/>
    <cellStyle name="Процентный 2 2 5 2 2 2 6 2" xfId="25061"/>
    <cellStyle name="Процентный 2 2 5 2 2 2 7" xfId="16869"/>
    <cellStyle name="Процентный 2 2 5 2 2 3" xfId="741"/>
    <cellStyle name="Процентный 2 2 5 2 2 3 2" xfId="1765"/>
    <cellStyle name="Процентный 2 2 5 2 2 3 2 2" xfId="3813"/>
    <cellStyle name="Процентный 2 2 5 2 2 3 2 2 2" xfId="7909"/>
    <cellStyle name="Процентный 2 2 5 2 2 3 2 2 2 2" xfId="16101"/>
    <cellStyle name="Процентный 2 2 5 2 2 3 2 2 2 2 2" xfId="32485"/>
    <cellStyle name="Процентный 2 2 5 2 2 3 2 2 2 3" xfId="24293"/>
    <cellStyle name="Процентный 2 2 5 2 2 3 2 2 3" xfId="12005"/>
    <cellStyle name="Процентный 2 2 5 2 2 3 2 2 3 2" xfId="28389"/>
    <cellStyle name="Процентный 2 2 5 2 2 3 2 2 4" xfId="20197"/>
    <cellStyle name="Процентный 2 2 5 2 2 3 2 3" xfId="5861"/>
    <cellStyle name="Процентный 2 2 5 2 2 3 2 3 2" xfId="14053"/>
    <cellStyle name="Процентный 2 2 5 2 2 3 2 3 2 2" xfId="30437"/>
    <cellStyle name="Процентный 2 2 5 2 2 3 2 3 3" xfId="22245"/>
    <cellStyle name="Процентный 2 2 5 2 2 3 2 4" xfId="9957"/>
    <cellStyle name="Процентный 2 2 5 2 2 3 2 4 2" xfId="26341"/>
    <cellStyle name="Процентный 2 2 5 2 2 3 2 5" xfId="18149"/>
    <cellStyle name="Процентный 2 2 5 2 2 3 3" xfId="2789"/>
    <cellStyle name="Процентный 2 2 5 2 2 3 3 2" xfId="6885"/>
    <cellStyle name="Процентный 2 2 5 2 2 3 3 2 2" xfId="15077"/>
    <cellStyle name="Процентный 2 2 5 2 2 3 3 2 2 2" xfId="31461"/>
    <cellStyle name="Процентный 2 2 5 2 2 3 3 2 3" xfId="23269"/>
    <cellStyle name="Процентный 2 2 5 2 2 3 3 3" xfId="10981"/>
    <cellStyle name="Процентный 2 2 5 2 2 3 3 3 2" xfId="27365"/>
    <cellStyle name="Процентный 2 2 5 2 2 3 3 4" xfId="19173"/>
    <cellStyle name="Процентный 2 2 5 2 2 3 4" xfId="4837"/>
    <cellStyle name="Процентный 2 2 5 2 2 3 4 2" xfId="13029"/>
    <cellStyle name="Процентный 2 2 5 2 2 3 4 2 2" xfId="29413"/>
    <cellStyle name="Процентный 2 2 5 2 2 3 4 3" xfId="21221"/>
    <cellStyle name="Процентный 2 2 5 2 2 3 5" xfId="8933"/>
    <cellStyle name="Процентный 2 2 5 2 2 3 5 2" xfId="25317"/>
    <cellStyle name="Процентный 2 2 5 2 2 3 6" xfId="17125"/>
    <cellStyle name="Процентный 2 2 5 2 2 4" xfId="1253"/>
    <cellStyle name="Процентный 2 2 5 2 2 4 2" xfId="3301"/>
    <cellStyle name="Процентный 2 2 5 2 2 4 2 2" xfId="7397"/>
    <cellStyle name="Процентный 2 2 5 2 2 4 2 2 2" xfId="15589"/>
    <cellStyle name="Процентный 2 2 5 2 2 4 2 2 2 2" xfId="31973"/>
    <cellStyle name="Процентный 2 2 5 2 2 4 2 2 3" xfId="23781"/>
    <cellStyle name="Процентный 2 2 5 2 2 4 2 3" xfId="11493"/>
    <cellStyle name="Процентный 2 2 5 2 2 4 2 3 2" xfId="27877"/>
    <cellStyle name="Процентный 2 2 5 2 2 4 2 4" xfId="19685"/>
    <cellStyle name="Процентный 2 2 5 2 2 4 3" xfId="5349"/>
    <cellStyle name="Процентный 2 2 5 2 2 4 3 2" xfId="13541"/>
    <cellStyle name="Процентный 2 2 5 2 2 4 3 2 2" xfId="29925"/>
    <cellStyle name="Процентный 2 2 5 2 2 4 3 3" xfId="21733"/>
    <cellStyle name="Процентный 2 2 5 2 2 4 4" xfId="9445"/>
    <cellStyle name="Процентный 2 2 5 2 2 4 4 2" xfId="25829"/>
    <cellStyle name="Процентный 2 2 5 2 2 4 5" xfId="17637"/>
    <cellStyle name="Процентный 2 2 5 2 2 5" xfId="2277"/>
    <cellStyle name="Процентный 2 2 5 2 2 5 2" xfId="6373"/>
    <cellStyle name="Процентный 2 2 5 2 2 5 2 2" xfId="14565"/>
    <cellStyle name="Процентный 2 2 5 2 2 5 2 2 2" xfId="30949"/>
    <cellStyle name="Процентный 2 2 5 2 2 5 2 3" xfId="22757"/>
    <cellStyle name="Процентный 2 2 5 2 2 5 3" xfId="10469"/>
    <cellStyle name="Процентный 2 2 5 2 2 5 3 2" xfId="26853"/>
    <cellStyle name="Процентный 2 2 5 2 2 5 4" xfId="18661"/>
    <cellStyle name="Процентный 2 2 5 2 2 6" xfId="4325"/>
    <cellStyle name="Процентный 2 2 5 2 2 6 2" xfId="12517"/>
    <cellStyle name="Процентный 2 2 5 2 2 6 2 2" xfId="28901"/>
    <cellStyle name="Процентный 2 2 5 2 2 6 3" xfId="20709"/>
    <cellStyle name="Процентный 2 2 5 2 2 7" xfId="8421"/>
    <cellStyle name="Процентный 2 2 5 2 2 7 2" xfId="24805"/>
    <cellStyle name="Процентный 2 2 5 2 2 8" xfId="16613"/>
    <cellStyle name="Процентный 2 2 5 2 3" xfId="357"/>
    <cellStyle name="Процентный 2 2 5 2 3 2" xfId="869"/>
    <cellStyle name="Процентный 2 2 5 2 3 2 2" xfId="1893"/>
    <cellStyle name="Процентный 2 2 5 2 3 2 2 2" xfId="3941"/>
    <cellStyle name="Процентный 2 2 5 2 3 2 2 2 2" xfId="8037"/>
    <cellStyle name="Процентный 2 2 5 2 3 2 2 2 2 2" xfId="16229"/>
    <cellStyle name="Процентный 2 2 5 2 3 2 2 2 2 2 2" xfId="32613"/>
    <cellStyle name="Процентный 2 2 5 2 3 2 2 2 2 3" xfId="24421"/>
    <cellStyle name="Процентный 2 2 5 2 3 2 2 2 3" xfId="12133"/>
    <cellStyle name="Процентный 2 2 5 2 3 2 2 2 3 2" xfId="28517"/>
    <cellStyle name="Процентный 2 2 5 2 3 2 2 2 4" xfId="20325"/>
    <cellStyle name="Процентный 2 2 5 2 3 2 2 3" xfId="5989"/>
    <cellStyle name="Процентный 2 2 5 2 3 2 2 3 2" xfId="14181"/>
    <cellStyle name="Процентный 2 2 5 2 3 2 2 3 2 2" xfId="30565"/>
    <cellStyle name="Процентный 2 2 5 2 3 2 2 3 3" xfId="22373"/>
    <cellStyle name="Процентный 2 2 5 2 3 2 2 4" xfId="10085"/>
    <cellStyle name="Процентный 2 2 5 2 3 2 2 4 2" xfId="26469"/>
    <cellStyle name="Процентный 2 2 5 2 3 2 2 5" xfId="18277"/>
    <cellStyle name="Процентный 2 2 5 2 3 2 3" xfId="2917"/>
    <cellStyle name="Процентный 2 2 5 2 3 2 3 2" xfId="7013"/>
    <cellStyle name="Процентный 2 2 5 2 3 2 3 2 2" xfId="15205"/>
    <cellStyle name="Процентный 2 2 5 2 3 2 3 2 2 2" xfId="31589"/>
    <cellStyle name="Процентный 2 2 5 2 3 2 3 2 3" xfId="23397"/>
    <cellStyle name="Процентный 2 2 5 2 3 2 3 3" xfId="11109"/>
    <cellStyle name="Процентный 2 2 5 2 3 2 3 3 2" xfId="27493"/>
    <cellStyle name="Процентный 2 2 5 2 3 2 3 4" xfId="19301"/>
    <cellStyle name="Процентный 2 2 5 2 3 2 4" xfId="4965"/>
    <cellStyle name="Процентный 2 2 5 2 3 2 4 2" xfId="13157"/>
    <cellStyle name="Процентный 2 2 5 2 3 2 4 2 2" xfId="29541"/>
    <cellStyle name="Процентный 2 2 5 2 3 2 4 3" xfId="21349"/>
    <cellStyle name="Процентный 2 2 5 2 3 2 5" xfId="9061"/>
    <cellStyle name="Процентный 2 2 5 2 3 2 5 2" xfId="25445"/>
    <cellStyle name="Процентный 2 2 5 2 3 2 6" xfId="17253"/>
    <cellStyle name="Процентный 2 2 5 2 3 3" xfId="1381"/>
    <cellStyle name="Процентный 2 2 5 2 3 3 2" xfId="3429"/>
    <cellStyle name="Процентный 2 2 5 2 3 3 2 2" xfId="7525"/>
    <cellStyle name="Процентный 2 2 5 2 3 3 2 2 2" xfId="15717"/>
    <cellStyle name="Процентный 2 2 5 2 3 3 2 2 2 2" xfId="32101"/>
    <cellStyle name="Процентный 2 2 5 2 3 3 2 2 3" xfId="23909"/>
    <cellStyle name="Процентный 2 2 5 2 3 3 2 3" xfId="11621"/>
    <cellStyle name="Процентный 2 2 5 2 3 3 2 3 2" xfId="28005"/>
    <cellStyle name="Процентный 2 2 5 2 3 3 2 4" xfId="19813"/>
    <cellStyle name="Процентный 2 2 5 2 3 3 3" xfId="5477"/>
    <cellStyle name="Процентный 2 2 5 2 3 3 3 2" xfId="13669"/>
    <cellStyle name="Процентный 2 2 5 2 3 3 3 2 2" xfId="30053"/>
    <cellStyle name="Процентный 2 2 5 2 3 3 3 3" xfId="21861"/>
    <cellStyle name="Процентный 2 2 5 2 3 3 4" xfId="9573"/>
    <cellStyle name="Процентный 2 2 5 2 3 3 4 2" xfId="25957"/>
    <cellStyle name="Процентный 2 2 5 2 3 3 5" xfId="17765"/>
    <cellStyle name="Процентный 2 2 5 2 3 4" xfId="2405"/>
    <cellStyle name="Процентный 2 2 5 2 3 4 2" xfId="6501"/>
    <cellStyle name="Процентный 2 2 5 2 3 4 2 2" xfId="14693"/>
    <cellStyle name="Процентный 2 2 5 2 3 4 2 2 2" xfId="31077"/>
    <cellStyle name="Процентный 2 2 5 2 3 4 2 3" xfId="22885"/>
    <cellStyle name="Процентный 2 2 5 2 3 4 3" xfId="10597"/>
    <cellStyle name="Процентный 2 2 5 2 3 4 3 2" xfId="26981"/>
    <cellStyle name="Процентный 2 2 5 2 3 4 4" xfId="18789"/>
    <cellStyle name="Процентный 2 2 5 2 3 5" xfId="4453"/>
    <cellStyle name="Процентный 2 2 5 2 3 5 2" xfId="12645"/>
    <cellStyle name="Процентный 2 2 5 2 3 5 2 2" xfId="29029"/>
    <cellStyle name="Процентный 2 2 5 2 3 5 3" xfId="20837"/>
    <cellStyle name="Процентный 2 2 5 2 3 6" xfId="8549"/>
    <cellStyle name="Процентный 2 2 5 2 3 6 2" xfId="24933"/>
    <cellStyle name="Процентный 2 2 5 2 3 7" xfId="16741"/>
    <cellStyle name="Процентный 2 2 5 2 4" xfId="613"/>
    <cellStyle name="Процентный 2 2 5 2 4 2" xfId="1637"/>
    <cellStyle name="Процентный 2 2 5 2 4 2 2" xfId="3685"/>
    <cellStyle name="Процентный 2 2 5 2 4 2 2 2" xfId="7781"/>
    <cellStyle name="Процентный 2 2 5 2 4 2 2 2 2" xfId="15973"/>
    <cellStyle name="Процентный 2 2 5 2 4 2 2 2 2 2" xfId="32357"/>
    <cellStyle name="Процентный 2 2 5 2 4 2 2 2 3" xfId="24165"/>
    <cellStyle name="Процентный 2 2 5 2 4 2 2 3" xfId="11877"/>
    <cellStyle name="Процентный 2 2 5 2 4 2 2 3 2" xfId="28261"/>
    <cellStyle name="Процентный 2 2 5 2 4 2 2 4" xfId="20069"/>
    <cellStyle name="Процентный 2 2 5 2 4 2 3" xfId="5733"/>
    <cellStyle name="Процентный 2 2 5 2 4 2 3 2" xfId="13925"/>
    <cellStyle name="Процентный 2 2 5 2 4 2 3 2 2" xfId="30309"/>
    <cellStyle name="Процентный 2 2 5 2 4 2 3 3" xfId="22117"/>
    <cellStyle name="Процентный 2 2 5 2 4 2 4" xfId="9829"/>
    <cellStyle name="Процентный 2 2 5 2 4 2 4 2" xfId="26213"/>
    <cellStyle name="Процентный 2 2 5 2 4 2 5" xfId="18021"/>
    <cellStyle name="Процентный 2 2 5 2 4 3" xfId="2661"/>
    <cellStyle name="Процентный 2 2 5 2 4 3 2" xfId="6757"/>
    <cellStyle name="Процентный 2 2 5 2 4 3 2 2" xfId="14949"/>
    <cellStyle name="Процентный 2 2 5 2 4 3 2 2 2" xfId="31333"/>
    <cellStyle name="Процентный 2 2 5 2 4 3 2 3" xfId="23141"/>
    <cellStyle name="Процентный 2 2 5 2 4 3 3" xfId="10853"/>
    <cellStyle name="Процентный 2 2 5 2 4 3 3 2" xfId="27237"/>
    <cellStyle name="Процентный 2 2 5 2 4 3 4" xfId="19045"/>
    <cellStyle name="Процентный 2 2 5 2 4 4" xfId="4709"/>
    <cellStyle name="Процентный 2 2 5 2 4 4 2" xfId="12901"/>
    <cellStyle name="Процентный 2 2 5 2 4 4 2 2" xfId="29285"/>
    <cellStyle name="Процентный 2 2 5 2 4 4 3" xfId="21093"/>
    <cellStyle name="Процентный 2 2 5 2 4 5" xfId="8805"/>
    <cellStyle name="Процентный 2 2 5 2 4 5 2" xfId="25189"/>
    <cellStyle name="Процентный 2 2 5 2 4 6" xfId="16997"/>
    <cellStyle name="Процентный 2 2 5 2 5" xfId="1125"/>
    <cellStyle name="Процентный 2 2 5 2 5 2" xfId="3173"/>
    <cellStyle name="Процентный 2 2 5 2 5 2 2" xfId="7269"/>
    <cellStyle name="Процентный 2 2 5 2 5 2 2 2" xfId="15461"/>
    <cellStyle name="Процентный 2 2 5 2 5 2 2 2 2" xfId="31845"/>
    <cellStyle name="Процентный 2 2 5 2 5 2 2 3" xfId="23653"/>
    <cellStyle name="Процентный 2 2 5 2 5 2 3" xfId="11365"/>
    <cellStyle name="Процентный 2 2 5 2 5 2 3 2" xfId="27749"/>
    <cellStyle name="Процентный 2 2 5 2 5 2 4" xfId="19557"/>
    <cellStyle name="Процентный 2 2 5 2 5 3" xfId="5221"/>
    <cellStyle name="Процентный 2 2 5 2 5 3 2" xfId="13413"/>
    <cellStyle name="Процентный 2 2 5 2 5 3 2 2" xfId="29797"/>
    <cellStyle name="Процентный 2 2 5 2 5 3 3" xfId="21605"/>
    <cellStyle name="Процентный 2 2 5 2 5 4" xfId="9317"/>
    <cellStyle name="Процентный 2 2 5 2 5 4 2" xfId="25701"/>
    <cellStyle name="Процентный 2 2 5 2 5 5" xfId="17509"/>
    <cellStyle name="Процентный 2 2 5 2 6" xfId="2149"/>
    <cellStyle name="Процентный 2 2 5 2 6 2" xfId="6245"/>
    <cellStyle name="Процентный 2 2 5 2 6 2 2" xfId="14437"/>
    <cellStyle name="Процентный 2 2 5 2 6 2 2 2" xfId="30821"/>
    <cellStyle name="Процентный 2 2 5 2 6 2 3" xfId="22629"/>
    <cellStyle name="Процентный 2 2 5 2 6 3" xfId="10341"/>
    <cellStyle name="Процентный 2 2 5 2 6 3 2" xfId="26725"/>
    <cellStyle name="Процентный 2 2 5 2 6 4" xfId="18533"/>
    <cellStyle name="Процентный 2 2 5 2 7" xfId="4197"/>
    <cellStyle name="Процентный 2 2 5 2 7 2" xfId="12389"/>
    <cellStyle name="Процентный 2 2 5 2 7 2 2" xfId="28773"/>
    <cellStyle name="Процентный 2 2 5 2 7 3" xfId="20581"/>
    <cellStyle name="Процентный 2 2 5 2 8" xfId="8293"/>
    <cellStyle name="Процентный 2 2 5 2 8 2" xfId="24677"/>
    <cellStyle name="Процентный 2 2 5 2 9" xfId="16485"/>
    <cellStyle name="Процентный 2 2 5 3" xfId="165"/>
    <cellStyle name="Процентный 2 2 5 3 2" xfId="421"/>
    <cellStyle name="Процентный 2 2 5 3 2 2" xfId="933"/>
    <cellStyle name="Процентный 2 2 5 3 2 2 2" xfId="1957"/>
    <cellStyle name="Процентный 2 2 5 3 2 2 2 2" xfId="4005"/>
    <cellStyle name="Процентный 2 2 5 3 2 2 2 2 2" xfId="8101"/>
    <cellStyle name="Процентный 2 2 5 3 2 2 2 2 2 2" xfId="16293"/>
    <cellStyle name="Процентный 2 2 5 3 2 2 2 2 2 2 2" xfId="32677"/>
    <cellStyle name="Процентный 2 2 5 3 2 2 2 2 2 3" xfId="24485"/>
    <cellStyle name="Процентный 2 2 5 3 2 2 2 2 3" xfId="12197"/>
    <cellStyle name="Процентный 2 2 5 3 2 2 2 2 3 2" xfId="28581"/>
    <cellStyle name="Процентный 2 2 5 3 2 2 2 2 4" xfId="20389"/>
    <cellStyle name="Процентный 2 2 5 3 2 2 2 3" xfId="6053"/>
    <cellStyle name="Процентный 2 2 5 3 2 2 2 3 2" xfId="14245"/>
    <cellStyle name="Процентный 2 2 5 3 2 2 2 3 2 2" xfId="30629"/>
    <cellStyle name="Процентный 2 2 5 3 2 2 2 3 3" xfId="22437"/>
    <cellStyle name="Процентный 2 2 5 3 2 2 2 4" xfId="10149"/>
    <cellStyle name="Процентный 2 2 5 3 2 2 2 4 2" xfId="26533"/>
    <cellStyle name="Процентный 2 2 5 3 2 2 2 5" xfId="18341"/>
    <cellStyle name="Процентный 2 2 5 3 2 2 3" xfId="2981"/>
    <cellStyle name="Процентный 2 2 5 3 2 2 3 2" xfId="7077"/>
    <cellStyle name="Процентный 2 2 5 3 2 2 3 2 2" xfId="15269"/>
    <cellStyle name="Процентный 2 2 5 3 2 2 3 2 2 2" xfId="31653"/>
    <cellStyle name="Процентный 2 2 5 3 2 2 3 2 3" xfId="23461"/>
    <cellStyle name="Процентный 2 2 5 3 2 2 3 3" xfId="11173"/>
    <cellStyle name="Процентный 2 2 5 3 2 2 3 3 2" xfId="27557"/>
    <cellStyle name="Процентный 2 2 5 3 2 2 3 4" xfId="19365"/>
    <cellStyle name="Процентный 2 2 5 3 2 2 4" xfId="5029"/>
    <cellStyle name="Процентный 2 2 5 3 2 2 4 2" xfId="13221"/>
    <cellStyle name="Процентный 2 2 5 3 2 2 4 2 2" xfId="29605"/>
    <cellStyle name="Процентный 2 2 5 3 2 2 4 3" xfId="21413"/>
    <cellStyle name="Процентный 2 2 5 3 2 2 5" xfId="9125"/>
    <cellStyle name="Процентный 2 2 5 3 2 2 5 2" xfId="25509"/>
    <cellStyle name="Процентный 2 2 5 3 2 2 6" xfId="17317"/>
    <cellStyle name="Процентный 2 2 5 3 2 3" xfId="1445"/>
    <cellStyle name="Процентный 2 2 5 3 2 3 2" xfId="3493"/>
    <cellStyle name="Процентный 2 2 5 3 2 3 2 2" xfId="7589"/>
    <cellStyle name="Процентный 2 2 5 3 2 3 2 2 2" xfId="15781"/>
    <cellStyle name="Процентный 2 2 5 3 2 3 2 2 2 2" xfId="32165"/>
    <cellStyle name="Процентный 2 2 5 3 2 3 2 2 3" xfId="23973"/>
    <cellStyle name="Процентный 2 2 5 3 2 3 2 3" xfId="11685"/>
    <cellStyle name="Процентный 2 2 5 3 2 3 2 3 2" xfId="28069"/>
    <cellStyle name="Процентный 2 2 5 3 2 3 2 4" xfId="19877"/>
    <cellStyle name="Процентный 2 2 5 3 2 3 3" xfId="5541"/>
    <cellStyle name="Процентный 2 2 5 3 2 3 3 2" xfId="13733"/>
    <cellStyle name="Процентный 2 2 5 3 2 3 3 2 2" xfId="30117"/>
    <cellStyle name="Процентный 2 2 5 3 2 3 3 3" xfId="21925"/>
    <cellStyle name="Процентный 2 2 5 3 2 3 4" xfId="9637"/>
    <cellStyle name="Процентный 2 2 5 3 2 3 4 2" xfId="26021"/>
    <cellStyle name="Процентный 2 2 5 3 2 3 5" xfId="17829"/>
    <cellStyle name="Процентный 2 2 5 3 2 4" xfId="2469"/>
    <cellStyle name="Процентный 2 2 5 3 2 4 2" xfId="6565"/>
    <cellStyle name="Процентный 2 2 5 3 2 4 2 2" xfId="14757"/>
    <cellStyle name="Процентный 2 2 5 3 2 4 2 2 2" xfId="31141"/>
    <cellStyle name="Процентный 2 2 5 3 2 4 2 3" xfId="22949"/>
    <cellStyle name="Процентный 2 2 5 3 2 4 3" xfId="10661"/>
    <cellStyle name="Процентный 2 2 5 3 2 4 3 2" xfId="27045"/>
    <cellStyle name="Процентный 2 2 5 3 2 4 4" xfId="18853"/>
    <cellStyle name="Процентный 2 2 5 3 2 5" xfId="4517"/>
    <cellStyle name="Процентный 2 2 5 3 2 5 2" xfId="12709"/>
    <cellStyle name="Процентный 2 2 5 3 2 5 2 2" xfId="29093"/>
    <cellStyle name="Процентный 2 2 5 3 2 5 3" xfId="20901"/>
    <cellStyle name="Процентный 2 2 5 3 2 6" xfId="8613"/>
    <cellStyle name="Процентный 2 2 5 3 2 6 2" xfId="24997"/>
    <cellStyle name="Процентный 2 2 5 3 2 7" xfId="16805"/>
    <cellStyle name="Процентный 2 2 5 3 3" xfId="677"/>
    <cellStyle name="Процентный 2 2 5 3 3 2" xfId="1701"/>
    <cellStyle name="Процентный 2 2 5 3 3 2 2" xfId="3749"/>
    <cellStyle name="Процентный 2 2 5 3 3 2 2 2" xfId="7845"/>
    <cellStyle name="Процентный 2 2 5 3 3 2 2 2 2" xfId="16037"/>
    <cellStyle name="Процентный 2 2 5 3 3 2 2 2 2 2" xfId="32421"/>
    <cellStyle name="Процентный 2 2 5 3 3 2 2 2 3" xfId="24229"/>
    <cellStyle name="Процентный 2 2 5 3 3 2 2 3" xfId="11941"/>
    <cellStyle name="Процентный 2 2 5 3 3 2 2 3 2" xfId="28325"/>
    <cellStyle name="Процентный 2 2 5 3 3 2 2 4" xfId="20133"/>
    <cellStyle name="Процентный 2 2 5 3 3 2 3" xfId="5797"/>
    <cellStyle name="Процентный 2 2 5 3 3 2 3 2" xfId="13989"/>
    <cellStyle name="Процентный 2 2 5 3 3 2 3 2 2" xfId="30373"/>
    <cellStyle name="Процентный 2 2 5 3 3 2 3 3" xfId="22181"/>
    <cellStyle name="Процентный 2 2 5 3 3 2 4" xfId="9893"/>
    <cellStyle name="Процентный 2 2 5 3 3 2 4 2" xfId="26277"/>
    <cellStyle name="Процентный 2 2 5 3 3 2 5" xfId="18085"/>
    <cellStyle name="Процентный 2 2 5 3 3 3" xfId="2725"/>
    <cellStyle name="Процентный 2 2 5 3 3 3 2" xfId="6821"/>
    <cellStyle name="Процентный 2 2 5 3 3 3 2 2" xfId="15013"/>
    <cellStyle name="Процентный 2 2 5 3 3 3 2 2 2" xfId="31397"/>
    <cellStyle name="Процентный 2 2 5 3 3 3 2 3" xfId="23205"/>
    <cellStyle name="Процентный 2 2 5 3 3 3 3" xfId="10917"/>
    <cellStyle name="Процентный 2 2 5 3 3 3 3 2" xfId="27301"/>
    <cellStyle name="Процентный 2 2 5 3 3 3 4" xfId="19109"/>
    <cellStyle name="Процентный 2 2 5 3 3 4" xfId="4773"/>
    <cellStyle name="Процентный 2 2 5 3 3 4 2" xfId="12965"/>
    <cellStyle name="Процентный 2 2 5 3 3 4 2 2" xfId="29349"/>
    <cellStyle name="Процентный 2 2 5 3 3 4 3" xfId="21157"/>
    <cellStyle name="Процентный 2 2 5 3 3 5" xfId="8869"/>
    <cellStyle name="Процентный 2 2 5 3 3 5 2" xfId="25253"/>
    <cellStyle name="Процентный 2 2 5 3 3 6" xfId="17061"/>
    <cellStyle name="Процентный 2 2 5 3 4" xfId="1189"/>
    <cellStyle name="Процентный 2 2 5 3 4 2" xfId="3237"/>
    <cellStyle name="Процентный 2 2 5 3 4 2 2" xfId="7333"/>
    <cellStyle name="Процентный 2 2 5 3 4 2 2 2" xfId="15525"/>
    <cellStyle name="Процентный 2 2 5 3 4 2 2 2 2" xfId="31909"/>
    <cellStyle name="Процентный 2 2 5 3 4 2 2 3" xfId="23717"/>
    <cellStyle name="Процентный 2 2 5 3 4 2 3" xfId="11429"/>
    <cellStyle name="Процентный 2 2 5 3 4 2 3 2" xfId="27813"/>
    <cellStyle name="Процентный 2 2 5 3 4 2 4" xfId="19621"/>
    <cellStyle name="Процентный 2 2 5 3 4 3" xfId="5285"/>
    <cellStyle name="Процентный 2 2 5 3 4 3 2" xfId="13477"/>
    <cellStyle name="Процентный 2 2 5 3 4 3 2 2" xfId="29861"/>
    <cellStyle name="Процентный 2 2 5 3 4 3 3" xfId="21669"/>
    <cellStyle name="Процентный 2 2 5 3 4 4" xfId="9381"/>
    <cellStyle name="Процентный 2 2 5 3 4 4 2" xfId="25765"/>
    <cellStyle name="Процентный 2 2 5 3 4 5" xfId="17573"/>
    <cellStyle name="Процентный 2 2 5 3 5" xfId="2213"/>
    <cellStyle name="Процентный 2 2 5 3 5 2" xfId="6309"/>
    <cellStyle name="Процентный 2 2 5 3 5 2 2" xfId="14501"/>
    <cellStyle name="Процентный 2 2 5 3 5 2 2 2" xfId="30885"/>
    <cellStyle name="Процентный 2 2 5 3 5 2 3" xfId="22693"/>
    <cellStyle name="Процентный 2 2 5 3 5 3" xfId="10405"/>
    <cellStyle name="Процентный 2 2 5 3 5 3 2" xfId="26789"/>
    <cellStyle name="Процентный 2 2 5 3 5 4" xfId="18597"/>
    <cellStyle name="Процентный 2 2 5 3 6" xfId="4261"/>
    <cellStyle name="Процентный 2 2 5 3 6 2" xfId="12453"/>
    <cellStyle name="Процентный 2 2 5 3 6 2 2" xfId="28837"/>
    <cellStyle name="Процентный 2 2 5 3 6 3" xfId="20645"/>
    <cellStyle name="Процентный 2 2 5 3 7" xfId="8357"/>
    <cellStyle name="Процентный 2 2 5 3 7 2" xfId="24741"/>
    <cellStyle name="Процентный 2 2 5 3 8" xfId="16549"/>
    <cellStyle name="Процентный 2 2 5 4" xfId="293"/>
    <cellStyle name="Процентный 2 2 5 4 2" xfId="805"/>
    <cellStyle name="Процентный 2 2 5 4 2 2" xfId="1829"/>
    <cellStyle name="Процентный 2 2 5 4 2 2 2" xfId="3877"/>
    <cellStyle name="Процентный 2 2 5 4 2 2 2 2" xfId="7973"/>
    <cellStyle name="Процентный 2 2 5 4 2 2 2 2 2" xfId="16165"/>
    <cellStyle name="Процентный 2 2 5 4 2 2 2 2 2 2" xfId="32549"/>
    <cellStyle name="Процентный 2 2 5 4 2 2 2 2 3" xfId="24357"/>
    <cellStyle name="Процентный 2 2 5 4 2 2 2 3" xfId="12069"/>
    <cellStyle name="Процентный 2 2 5 4 2 2 2 3 2" xfId="28453"/>
    <cellStyle name="Процентный 2 2 5 4 2 2 2 4" xfId="20261"/>
    <cellStyle name="Процентный 2 2 5 4 2 2 3" xfId="5925"/>
    <cellStyle name="Процентный 2 2 5 4 2 2 3 2" xfId="14117"/>
    <cellStyle name="Процентный 2 2 5 4 2 2 3 2 2" xfId="30501"/>
    <cellStyle name="Процентный 2 2 5 4 2 2 3 3" xfId="22309"/>
    <cellStyle name="Процентный 2 2 5 4 2 2 4" xfId="10021"/>
    <cellStyle name="Процентный 2 2 5 4 2 2 4 2" xfId="26405"/>
    <cellStyle name="Процентный 2 2 5 4 2 2 5" xfId="18213"/>
    <cellStyle name="Процентный 2 2 5 4 2 3" xfId="2853"/>
    <cellStyle name="Процентный 2 2 5 4 2 3 2" xfId="6949"/>
    <cellStyle name="Процентный 2 2 5 4 2 3 2 2" xfId="15141"/>
    <cellStyle name="Процентный 2 2 5 4 2 3 2 2 2" xfId="31525"/>
    <cellStyle name="Процентный 2 2 5 4 2 3 2 3" xfId="23333"/>
    <cellStyle name="Процентный 2 2 5 4 2 3 3" xfId="11045"/>
    <cellStyle name="Процентный 2 2 5 4 2 3 3 2" xfId="27429"/>
    <cellStyle name="Процентный 2 2 5 4 2 3 4" xfId="19237"/>
    <cellStyle name="Процентный 2 2 5 4 2 4" xfId="4901"/>
    <cellStyle name="Процентный 2 2 5 4 2 4 2" xfId="13093"/>
    <cellStyle name="Процентный 2 2 5 4 2 4 2 2" xfId="29477"/>
    <cellStyle name="Процентный 2 2 5 4 2 4 3" xfId="21285"/>
    <cellStyle name="Процентный 2 2 5 4 2 5" xfId="8997"/>
    <cellStyle name="Процентный 2 2 5 4 2 5 2" xfId="25381"/>
    <cellStyle name="Процентный 2 2 5 4 2 6" xfId="17189"/>
    <cellStyle name="Процентный 2 2 5 4 3" xfId="1317"/>
    <cellStyle name="Процентный 2 2 5 4 3 2" xfId="3365"/>
    <cellStyle name="Процентный 2 2 5 4 3 2 2" xfId="7461"/>
    <cellStyle name="Процентный 2 2 5 4 3 2 2 2" xfId="15653"/>
    <cellStyle name="Процентный 2 2 5 4 3 2 2 2 2" xfId="32037"/>
    <cellStyle name="Процентный 2 2 5 4 3 2 2 3" xfId="23845"/>
    <cellStyle name="Процентный 2 2 5 4 3 2 3" xfId="11557"/>
    <cellStyle name="Процентный 2 2 5 4 3 2 3 2" xfId="27941"/>
    <cellStyle name="Процентный 2 2 5 4 3 2 4" xfId="19749"/>
    <cellStyle name="Процентный 2 2 5 4 3 3" xfId="5413"/>
    <cellStyle name="Процентный 2 2 5 4 3 3 2" xfId="13605"/>
    <cellStyle name="Процентный 2 2 5 4 3 3 2 2" xfId="29989"/>
    <cellStyle name="Процентный 2 2 5 4 3 3 3" xfId="21797"/>
    <cellStyle name="Процентный 2 2 5 4 3 4" xfId="9509"/>
    <cellStyle name="Процентный 2 2 5 4 3 4 2" xfId="25893"/>
    <cellStyle name="Процентный 2 2 5 4 3 5" xfId="17701"/>
    <cellStyle name="Процентный 2 2 5 4 4" xfId="2341"/>
    <cellStyle name="Процентный 2 2 5 4 4 2" xfId="6437"/>
    <cellStyle name="Процентный 2 2 5 4 4 2 2" xfId="14629"/>
    <cellStyle name="Процентный 2 2 5 4 4 2 2 2" xfId="31013"/>
    <cellStyle name="Процентный 2 2 5 4 4 2 3" xfId="22821"/>
    <cellStyle name="Процентный 2 2 5 4 4 3" xfId="10533"/>
    <cellStyle name="Процентный 2 2 5 4 4 3 2" xfId="26917"/>
    <cellStyle name="Процентный 2 2 5 4 4 4" xfId="18725"/>
    <cellStyle name="Процентный 2 2 5 4 5" xfId="4389"/>
    <cellStyle name="Процентный 2 2 5 4 5 2" xfId="12581"/>
    <cellStyle name="Процентный 2 2 5 4 5 2 2" xfId="28965"/>
    <cellStyle name="Процентный 2 2 5 4 5 3" xfId="20773"/>
    <cellStyle name="Процентный 2 2 5 4 6" xfId="8485"/>
    <cellStyle name="Процентный 2 2 5 4 6 2" xfId="24869"/>
    <cellStyle name="Процентный 2 2 5 4 7" xfId="16677"/>
    <cellStyle name="Процентный 2 2 5 5" xfId="549"/>
    <cellStyle name="Процентный 2 2 5 5 2" xfId="1573"/>
    <cellStyle name="Процентный 2 2 5 5 2 2" xfId="3621"/>
    <cellStyle name="Процентный 2 2 5 5 2 2 2" xfId="7717"/>
    <cellStyle name="Процентный 2 2 5 5 2 2 2 2" xfId="15909"/>
    <cellStyle name="Процентный 2 2 5 5 2 2 2 2 2" xfId="32293"/>
    <cellStyle name="Процентный 2 2 5 5 2 2 2 3" xfId="24101"/>
    <cellStyle name="Процентный 2 2 5 5 2 2 3" xfId="11813"/>
    <cellStyle name="Процентный 2 2 5 5 2 2 3 2" xfId="28197"/>
    <cellStyle name="Процентный 2 2 5 5 2 2 4" xfId="20005"/>
    <cellStyle name="Процентный 2 2 5 5 2 3" xfId="5669"/>
    <cellStyle name="Процентный 2 2 5 5 2 3 2" xfId="13861"/>
    <cellStyle name="Процентный 2 2 5 5 2 3 2 2" xfId="30245"/>
    <cellStyle name="Процентный 2 2 5 5 2 3 3" xfId="22053"/>
    <cellStyle name="Процентный 2 2 5 5 2 4" xfId="9765"/>
    <cellStyle name="Процентный 2 2 5 5 2 4 2" xfId="26149"/>
    <cellStyle name="Процентный 2 2 5 5 2 5" xfId="17957"/>
    <cellStyle name="Процентный 2 2 5 5 3" xfId="2597"/>
    <cellStyle name="Процентный 2 2 5 5 3 2" xfId="6693"/>
    <cellStyle name="Процентный 2 2 5 5 3 2 2" xfId="14885"/>
    <cellStyle name="Процентный 2 2 5 5 3 2 2 2" xfId="31269"/>
    <cellStyle name="Процентный 2 2 5 5 3 2 3" xfId="23077"/>
    <cellStyle name="Процентный 2 2 5 5 3 3" xfId="10789"/>
    <cellStyle name="Процентный 2 2 5 5 3 3 2" xfId="27173"/>
    <cellStyle name="Процентный 2 2 5 5 3 4" xfId="18981"/>
    <cellStyle name="Процентный 2 2 5 5 4" xfId="4645"/>
    <cellStyle name="Процентный 2 2 5 5 4 2" xfId="12837"/>
    <cellStyle name="Процентный 2 2 5 5 4 2 2" xfId="29221"/>
    <cellStyle name="Процентный 2 2 5 5 4 3" xfId="21029"/>
    <cellStyle name="Процентный 2 2 5 5 5" xfId="8741"/>
    <cellStyle name="Процентный 2 2 5 5 5 2" xfId="25125"/>
    <cellStyle name="Процентный 2 2 5 5 6" xfId="16933"/>
    <cellStyle name="Процентный 2 2 5 6" xfId="1061"/>
    <cellStyle name="Процентный 2 2 5 6 2" xfId="3109"/>
    <cellStyle name="Процентный 2 2 5 6 2 2" xfId="7205"/>
    <cellStyle name="Процентный 2 2 5 6 2 2 2" xfId="15397"/>
    <cellStyle name="Процентный 2 2 5 6 2 2 2 2" xfId="31781"/>
    <cellStyle name="Процентный 2 2 5 6 2 2 3" xfId="23589"/>
    <cellStyle name="Процентный 2 2 5 6 2 3" xfId="11301"/>
    <cellStyle name="Процентный 2 2 5 6 2 3 2" xfId="27685"/>
    <cellStyle name="Процентный 2 2 5 6 2 4" xfId="19493"/>
    <cellStyle name="Процентный 2 2 5 6 3" xfId="5157"/>
    <cellStyle name="Процентный 2 2 5 6 3 2" xfId="13349"/>
    <cellStyle name="Процентный 2 2 5 6 3 2 2" xfId="29733"/>
    <cellStyle name="Процентный 2 2 5 6 3 3" xfId="21541"/>
    <cellStyle name="Процентный 2 2 5 6 4" xfId="9253"/>
    <cellStyle name="Процентный 2 2 5 6 4 2" xfId="25637"/>
    <cellStyle name="Процентный 2 2 5 6 5" xfId="17445"/>
    <cellStyle name="Процентный 2 2 5 7" xfId="2085"/>
    <cellStyle name="Процентный 2 2 5 7 2" xfId="6181"/>
    <cellStyle name="Процентный 2 2 5 7 2 2" xfId="14373"/>
    <cellStyle name="Процентный 2 2 5 7 2 2 2" xfId="30757"/>
    <cellStyle name="Процентный 2 2 5 7 2 3" xfId="22565"/>
    <cellStyle name="Процентный 2 2 5 7 3" xfId="10277"/>
    <cellStyle name="Процентный 2 2 5 7 3 2" xfId="26661"/>
    <cellStyle name="Процентный 2 2 5 7 4" xfId="18469"/>
    <cellStyle name="Процентный 2 2 5 8" xfId="4133"/>
    <cellStyle name="Процентный 2 2 5 8 2" xfId="12325"/>
    <cellStyle name="Процентный 2 2 5 8 2 2" xfId="28709"/>
    <cellStyle name="Процентный 2 2 5 8 3" xfId="20517"/>
    <cellStyle name="Процентный 2 2 5 9" xfId="8229"/>
    <cellStyle name="Процентный 2 2 5 9 2" xfId="24613"/>
    <cellStyle name="Процентный 2 2 6" xfId="69"/>
    <cellStyle name="Процентный 2 2 6 2" xfId="197"/>
    <cellStyle name="Процентный 2 2 6 2 2" xfId="453"/>
    <cellStyle name="Процентный 2 2 6 2 2 2" xfId="965"/>
    <cellStyle name="Процентный 2 2 6 2 2 2 2" xfId="1989"/>
    <cellStyle name="Процентный 2 2 6 2 2 2 2 2" xfId="4037"/>
    <cellStyle name="Процентный 2 2 6 2 2 2 2 2 2" xfId="8133"/>
    <cellStyle name="Процентный 2 2 6 2 2 2 2 2 2 2" xfId="16325"/>
    <cellStyle name="Процентный 2 2 6 2 2 2 2 2 2 2 2" xfId="32709"/>
    <cellStyle name="Процентный 2 2 6 2 2 2 2 2 2 3" xfId="24517"/>
    <cellStyle name="Процентный 2 2 6 2 2 2 2 2 3" xfId="12229"/>
    <cellStyle name="Процентный 2 2 6 2 2 2 2 2 3 2" xfId="28613"/>
    <cellStyle name="Процентный 2 2 6 2 2 2 2 2 4" xfId="20421"/>
    <cellStyle name="Процентный 2 2 6 2 2 2 2 3" xfId="6085"/>
    <cellStyle name="Процентный 2 2 6 2 2 2 2 3 2" xfId="14277"/>
    <cellStyle name="Процентный 2 2 6 2 2 2 2 3 2 2" xfId="30661"/>
    <cellStyle name="Процентный 2 2 6 2 2 2 2 3 3" xfId="22469"/>
    <cellStyle name="Процентный 2 2 6 2 2 2 2 4" xfId="10181"/>
    <cellStyle name="Процентный 2 2 6 2 2 2 2 4 2" xfId="26565"/>
    <cellStyle name="Процентный 2 2 6 2 2 2 2 5" xfId="18373"/>
    <cellStyle name="Процентный 2 2 6 2 2 2 3" xfId="3013"/>
    <cellStyle name="Процентный 2 2 6 2 2 2 3 2" xfId="7109"/>
    <cellStyle name="Процентный 2 2 6 2 2 2 3 2 2" xfId="15301"/>
    <cellStyle name="Процентный 2 2 6 2 2 2 3 2 2 2" xfId="31685"/>
    <cellStyle name="Процентный 2 2 6 2 2 2 3 2 3" xfId="23493"/>
    <cellStyle name="Процентный 2 2 6 2 2 2 3 3" xfId="11205"/>
    <cellStyle name="Процентный 2 2 6 2 2 2 3 3 2" xfId="27589"/>
    <cellStyle name="Процентный 2 2 6 2 2 2 3 4" xfId="19397"/>
    <cellStyle name="Процентный 2 2 6 2 2 2 4" xfId="5061"/>
    <cellStyle name="Процентный 2 2 6 2 2 2 4 2" xfId="13253"/>
    <cellStyle name="Процентный 2 2 6 2 2 2 4 2 2" xfId="29637"/>
    <cellStyle name="Процентный 2 2 6 2 2 2 4 3" xfId="21445"/>
    <cellStyle name="Процентный 2 2 6 2 2 2 5" xfId="9157"/>
    <cellStyle name="Процентный 2 2 6 2 2 2 5 2" xfId="25541"/>
    <cellStyle name="Процентный 2 2 6 2 2 2 6" xfId="17349"/>
    <cellStyle name="Процентный 2 2 6 2 2 3" xfId="1477"/>
    <cellStyle name="Процентный 2 2 6 2 2 3 2" xfId="3525"/>
    <cellStyle name="Процентный 2 2 6 2 2 3 2 2" xfId="7621"/>
    <cellStyle name="Процентный 2 2 6 2 2 3 2 2 2" xfId="15813"/>
    <cellStyle name="Процентный 2 2 6 2 2 3 2 2 2 2" xfId="32197"/>
    <cellStyle name="Процентный 2 2 6 2 2 3 2 2 3" xfId="24005"/>
    <cellStyle name="Процентный 2 2 6 2 2 3 2 3" xfId="11717"/>
    <cellStyle name="Процентный 2 2 6 2 2 3 2 3 2" xfId="28101"/>
    <cellStyle name="Процентный 2 2 6 2 2 3 2 4" xfId="19909"/>
    <cellStyle name="Процентный 2 2 6 2 2 3 3" xfId="5573"/>
    <cellStyle name="Процентный 2 2 6 2 2 3 3 2" xfId="13765"/>
    <cellStyle name="Процентный 2 2 6 2 2 3 3 2 2" xfId="30149"/>
    <cellStyle name="Процентный 2 2 6 2 2 3 3 3" xfId="21957"/>
    <cellStyle name="Процентный 2 2 6 2 2 3 4" xfId="9669"/>
    <cellStyle name="Процентный 2 2 6 2 2 3 4 2" xfId="26053"/>
    <cellStyle name="Процентный 2 2 6 2 2 3 5" xfId="17861"/>
    <cellStyle name="Процентный 2 2 6 2 2 4" xfId="2501"/>
    <cellStyle name="Процентный 2 2 6 2 2 4 2" xfId="6597"/>
    <cellStyle name="Процентный 2 2 6 2 2 4 2 2" xfId="14789"/>
    <cellStyle name="Процентный 2 2 6 2 2 4 2 2 2" xfId="31173"/>
    <cellStyle name="Процентный 2 2 6 2 2 4 2 3" xfId="22981"/>
    <cellStyle name="Процентный 2 2 6 2 2 4 3" xfId="10693"/>
    <cellStyle name="Процентный 2 2 6 2 2 4 3 2" xfId="27077"/>
    <cellStyle name="Процентный 2 2 6 2 2 4 4" xfId="18885"/>
    <cellStyle name="Процентный 2 2 6 2 2 5" xfId="4549"/>
    <cellStyle name="Процентный 2 2 6 2 2 5 2" xfId="12741"/>
    <cellStyle name="Процентный 2 2 6 2 2 5 2 2" xfId="29125"/>
    <cellStyle name="Процентный 2 2 6 2 2 5 3" xfId="20933"/>
    <cellStyle name="Процентный 2 2 6 2 2 6" xfId="8645"/>
    <cellStyle name="Процентный 2 2 6 2 2 6 2" xfId="25029"/>
    <cellStyle name="Процентный 2 2 6 2 2 7" xfId="16837"/>
    <cellStyle name="Процентный 2 2 6 2 3" xfId="709"/>
    <cellStyle name="Процентный 2 2 6 2 3 2" xfId="1733"/>
    <cellStyle name="Процентный 2 2 6 2 3 2 2" xfId="3781"/>
    <cellStyle name="Процентный 2 2 6 2 3 2 2 2" xfId="7877"/>
    <cellStyle name="Процентный 2 2 6 2 3 2 2 2 2" xfId="16069"/>
    <cellStyle name="Процентный 2 2 6 2 3 2 2 2 2 2" xfId="32453"/>
    <cellStyle name="Процентный 2 2 6 2 3 2 2 2 3" xfId="24261"/>
    <cellStyle name="Процентный 2 2 6 2 3 2 2 3" xfId="11973"/>
    <cellStyle name="Процентный 2 2 6 2 3 2 2 3 2" xfId="28357"/>
    <cellStyle name="Процентный 2 2 6 2 3 2 2 4" xfId="20165"/>
    <cellStyle name="Процентный 2 2 6 2 3 2 3" xfId="5829"/>
    <cellStyle name="Процентный 2 2 6 2 3 2 3 2" xfId="14021"/>
    <cellStyle name="Процентный 2 2 6 2 3 2 3 2 2" xfId="30405"/>
    <cellStyle name="Процентный 2 2 6 2 3 2 3 3" xfId="22213"/>
    <cellStyle name="Процентный 2 2 6 2 3 2 4" xfId="9925"/>
    <cellStyle name="Процентный 2 2 6 2 3 2 4 2" xfId="26309"/>
    <cellStyle name="Процентный 2 2 6 2 3 2 5" xfId="18117"/>
    <cellStyle name="Процентный 2 2 6 2 3 3" xfId="2757"/>
    <cellStyle name="Процентный 2 2 6 2 3 3 2" xfId="6853"/>
    <cellStyle name="Процентный 2 2 6 2 3 3 2 2" xfId="15045"/>
    <cellStyle name="Процентный 2 2 6 2 3 3 2 2 2" xfId="31429"/>
    <cellStyle name="Процентный 2 2 6 2 3 3 2 3" xfId="23237"/>
    <cellStyle name="Процентный 2 2 6 2 3 3 3" xfId="10949"/>
    <cellStyle name="Процентный 2 2 6 2 3 3 3 2" xfId="27333"/>
    <cellStyle name="Процентный 2 2 6 2 3 3 4" xfId="19141"/>
    <cellStyle name="Процентный 2 2 6 2 3 4" xfId="4805"/>
    <cellStyle name="Процентный 2 2 6 2 3 4 2" xfId="12997"/>
    <cellStyle name="Процентный 2 2 6 2 3 4 2 2" xfId="29381"/>
    <cellStyle name="Процентный 2 2 6 2 3 4 3" xfId="21189"/>
    <cellStyle name="Процентный 2 2 6 2 3 5" xfId="8901"/>
    <cellStyle name="Процентный 2 2 6 2 3 5 2" xfId="25285"/>
    <cellStyle name="Процентный 2 2 6 2 3 6" xfId="17093"/>
    <cellStyle name="Процентный 2 2 6 2 4" xfId="1221"/>
    <cellStyle name="Процентный 2 2 6 2 4 2" xfId="3269"/>
    <cellStyle name="Процентный 2 2 6 2 4 2 2" xfId="7365"/>
    <cellStyle name="Процентный 2 2 6 2 4 2 2 2" xfId="15557"/>
    <cellStyle name="Процентный 2 2 6 2 4 2 2 2 2" xfId="31941"/>
    <cellStyle name="Процентный 2 2 6 2 4 2 2 3" xfId="23749"/>
    <cellStyle name="Процентный 2 2 6 2 4 2 3" xfId="11461"/>
    <cellStyle name="Процентный 2 2 6 2 4 2 3 2" xfId="27845"/>
    <cellStyle name="Процентный 2 2 6 2 4 2 4" xfId="19653"/>
    <cellStyle name="Процентный 2 2 6 2 4 3" xfId="5317"/>
    <cellStyle name="Процентный 2 2 6 2 4 3 2" xfId="13509"/>
    <cellStyle name="Процентный 2 2 6 2 4 3 2 2" xfId="29893"/>
    <cellStyle name="Процентный 2 2 6 2 4 3 3" xfId="21701"/>
    <cellStyle name="Процентный 2 2 6 2 4 4" xfId="9413"/>
    <cellStyle name="Процентный 2 2 6 2 4 4 2" xfId="25797"/>
    <cellStyle name="Процентный 2 2 6 2 4 5" xfId="17605"/>
    <cellStyle name="Процентный 2 2 6 2 5" xfId="2245"/>
    <cellStyle name="Процентный 2 2 6 2 5 2" xfId="6341"/>
    <cellStyle name="Процентный 2 2 6 2 5 2 2" xfId="14533"/>
    <cellStyle name="Процентный 2 2 6 2 5 2 2 2" xfId="30917"/>
    <cellStyle name="Процентный 2 2 6 2 5 2 3" xfId="22725"/>
    <cellStyle name="Процентный 2 2 6 2 5 3" xfId="10437"/>
    <cellStyle name="Процентный 2 2 6 2 5 3 2" xfId="26821"/>
    <cellStyle name="Процентный 2 2 6 2 5 4" xfId="18629"/>
    <cellStyle name="Процентный 2 2 6 2 6" xfId="4293"/>
    <cellStyle name="Процентный 2 2 6 2 6 2" xfId="12485"/>
    <cellStyle name="Процентный 2 2 6 2 6 2 2" xfId="28869"/>
    <cellStyle name="Процентный 2 2 6 2 6 3" xfId="20677"/>
    <cellStyle name="Процентный 2 2 6 2 7" xfId="8389"/>
    <cellStyle name="Процентный 2 2 6 2 7 2" xfId="24773"/>
    <cellStyle name="Процентный 2 2 6 2 8" xfId="16581"/>
    <cellStyle name="Процентный 2 2 6 3" xfId="325"/>
    <cellStyle name="Процентный 2 2 6 3 2" xfId="837"/>
    <cellStyle name="Процентный 2 2 6 3 2 2" xfId="1861"/>
    <cellStyle name="Процентный 2 2 6 3 2 2 2" xfId="3909"/>
    <cellStyle name="Процентный 2 2 6 3 2 2 2 2" xfId="8005"/>
    <cellStyle name="Процентный 2 2 6 3 2 2 2 2 2" xfId="16197"/>
    <cellStyle name="Процентный 2 2 6 3 2 2 2 2 2 2" xfId="32581"/>
    <cellStyle name="Процентный 2 2 6 3 2 2 2 2 3" xfId="24389"/>
    <cellStyle name="Процентный 2 2 6 3 2 2 2 3" xfId="12101"/>
    <cellStyle name="Процентный 2 2 6 3 2 2 2 3 2" xfId="28485"/>
    <cellStyle name="Процентный 2 2 6 3 2 2 2 4" xfId="20293"/>
    <cellStyle name="Процентный 2 2 6 3 2 2 3" xfId="5957"/>
    <cellStyle name="Процентный 2 2 6 3 2 2 3 2" xfId="14149"/>
    <cellStyle name="Процентный 2 2 6 3 2 2 3 2 2" xfId="30533"/>
    <cellStyle name="Процентный 2 2 6 3 2 2 3 3" xfId="22341"/>
    <cellStyle name="Процентный 2 2 6 3 2 2 4" xfId="10053"/>
    <cellStyle name="Процентный 2 2 6 3 2 2 4 2" xfId="26437"/>
    <cellStyle name="Процентный 2 2 6 3 2 2 5" xfId="18245"/>
    <cellStyle name="Процентный 2 2 6 3 2 3" xfId="2885"/>
    <cellStyle name="Процентный 2 2 6 3 2 3 2" xfId="6981"/>
    <cellStyle name="Процентный 2 2 6 3 2 3 2 2" xfId="15173"/>
    <cellStyle name="Процентный 2 2 6 3 2 3 2 2 2" xfId="31557"/>
    <cellStyle name="Процентный 2 2 6 3 2 3 2 3" xfId="23365"/>
    <cellStyle name="Процентный 2 2 6 3 2 3 3" xfId="11077"/>
    <cellStyle name="Процентный 2 2 6 3 2 3 3 2" xfId="27461"/>
    <cellStyle name="Процентный 2 2 6 3 2 3 4" xfId="19269"/>
    <cellStyle name="Процентный 2 2 6 3 2 4" xfId="4933"/>
    <cellStyle name="Процентный 2 2 6 3 2 4 2" xfId="13125"/>
    <cellStyle name="Процентный 2 2 6 3 2 4 2 2" xfId="29509"/>
    <cellStyle name="Процентный 2 2 6 3 2 4 3" xfId="21317"/>
    <cellStyle name="Процентный 2 2 6 3 2 5" xfId="9029"/>
    <cellStyle name="Процентный 2 2 6 3 2 5 2" xfId="25413"/>
    <cellStyle name="Процентный 2 2 6 3 2 6" xfId="17221"/>
    <cellStyle name="Процентный 2 2 6 3 3" xfId="1349"/>
    <cellStyle name="Процентный 2 2 6 3 3 2" xfId="3397"/>
    <cellStyle name="Процентный 2 2 6 3 3 2 2" xfId="7493"/>
    <cellStyle name="Процентный 2 2 6 3 3 2 2 2" xfId="15685"/>
    <cellStyle name="Процентный 2 2 6 3 3 2 2 2 2" xfId="32069"/>
    <cellStyle name="Процентный 2 2 6 3 3 2 2 3" xfId="23877"/>
    <cellStyle name="Процентный 2 2 6 3 3 2 3" xfId="11589"/>
    <cellStyle name="Процентный 2 2 6 3 3 2 3 2" xfId="27973"/>
    <cellStyle name="Процентный 2 2 6 3 3 2 4" xfId="19781"/>
    <cellStyle name="Процентный 2 2 6 3 3 3" xfId="5445"/>
    <cellStyle name="Процентный 2 2 6 3 3 3 2" xfId="13637"/>
    <cellStyle name="Процентный 2 2 6 3 3 3 2 2" xfId="30021"/>
    <cellStyle name="Процентный 2 2 6 3 3 3 3" xfId="21829"/>
    <cellStyle name="Процентный 2 2 6 3 3 4" xfId="9541"/>
    <cellStyle name="Процентный 2 2 6 3 3 4 2" xfId="25925"/>
    <cellStyle name="Процентный 2 2 6 3 3 5" xfId="17733"/>
    <cellStyle name="Процентный 2 2 6 3 4" xfId="2373"/>
    <cellStyle name="Процентный 2 2 6 3 4 2" xfId="6469"/>
    <cellStyle name="Процентный 2 2 6 3 4 2 2" xfId="14661"/>
    <cellStyle name="Процентный 2 2 6 3 4 2 2 2" xfId="31045"/>
    <cellStyle name="Процентный 2 2 6 3 4 2 3" xfId="22853"/>
    <cellStyle name="Процентный 2 2 6 3 4 3" xfId="10565"/>
    <cellStyle name="Процентный 2 2 6 3 4 3 2" xfId="26949"/>
    <cellStyle name="Процентный 2 2 6 3 4 4" xfId="18757"/>
    <cellStyle name="Процентный 2 2 6 3 5" xfId="4421"/>
    <cellStyle name="Процентный 2 2 6 3 5 2" xfId="12613"/>
    <cellStyle name="Процентный 2 2 6 3 5 2 2" xfId="28997"/>
    <cellStyle name="Процентный 2 2 6 3 5 3" xfId="20805"/>
    <cellStyle name="Процентный 2 2 6 3 6" xfId="8517"/>
    <cellStyle name="Процентный 2 2 6 3 6 2" xfId="24901"/>
    <cellStyle name="Процентный 2 2 6 3 7" xfId="16709"/>
    <cellStyle name="Процентный 2 2 6 4" xfId="581"/>
    <cellStyle name="Процентный 2 2 6 4 2" xfId="1605"/>
    <cellStyle name="Процентный 2 2 6 4 2 2" xfId="3653"/>
    <cellStyle name="Процентный 2 2 6 4 2 2 2" xfId="7749"/>
    <cellStyle name="Процентный 2 2 6 4 2 2 2 2" xfId="15941"/>
    <cellStyle name="Процентный 2 2 6 4 2 2 2 2 2" xfId="32325"/>
    <cellStyle name="Процентный 2 2 6 4 2 2 2 3" xfId="24133"/>
    <cellStyle name="Процентный 2 2 6 4 2 2 3" xfId="11845"/>
    <cellStyle name="Процентный 2 2 6 4 2 2 3 2" xfId="28229"/>
    <cellStyle name="Процентный 2 2 6 4 2 2 4" xfId="20037"/>
    <cellStyle name="Процентный 2 2 6 4 2 3" xfId="5701"/>
    <cellStyle name="Процентный 2 2 6 4 2 3 2" xfId="13893"/>
    <cellStyle name="Процентный 2 2 6 4 2 3 2 2" xfId="30277"/>
    <cellStyle name="Процентный 2 2 6 4 2 3 3" xfId="22085"/>
    <cellStyle name="Процентный 2 2 6 4 2 4" xfId="9797"/>
    <cellStyle name="Процентный 2 2 6 4 2 4 2" xfId="26181"/>
    <cellStyle name="Процентный 2 2 6 4 2 5" xfId="17989"/>
    <cellStyle name="Процентный 2 2 6 4 3" xfId="2629"/>
    <cellStyle name="Процентный 2 2 6 4 3 2" xfId="6725"/>
    <cellStyle name="Процентный 2 2 6 4 3 2 2" xfId="14917"/>
    <cellStyle name="Процентный 2 2 6 4 3 2 2 2" xfId="31301"/>
    <cellStyle name="Процентный 2 2 6 4 3 2 3" xfId="23109"/>
    <cellStyle name="Процентный 2 2 6 4 3 3" xfId="10821"/>
    <cellStyle name="Процентный 2 2 6 4 3 3 2" xfId="27205"/>
    <cellStyle name="Процентный 2 2 6 4 3 4" xfId="19013"/>
    <cellStyle name="Процентный 2 2 6 4 4" xfId="4677"/>
    <cellStyle name="Процентный 2 2 6 4 4 2" xfId="12869"/>
    <cellStyle name="Процентный 2 2 6 4 4 2 2" xfId="29253"/>
    <cellStyle name="Процентный 2 2 6 4 4 3" xfId="21061"/>
    <cellStyle name="Процентный 2 2 6 4 5" xfId="8773"/>
    <cellStyle name="Процентный 2 2 6 4 5 2" xfId="25157"/>
    <cellStyle name="Процентный 2 2 6 4 6" xfId="16965"/>
    <cellStyle name="Процентный 2 2 6 5" xfId="1093"/>
    <cellStyle name="Процентный 2 2 6 5 2" xfId="3141"/>
    <cellStyle name="Процентный 2 2 6 5 2 2" xfId="7237"/>
    <cellStyle name="Процентный 2 2 6 5 2 2 2" xfId="15429"/>
    <cellStyle name="Процентный 2 2 6 5 2 2 2 2" xfId="31813"/>
    <cellStyle name="Процентный 2 2 6 5 2 2 3" xfId="23621"/>
    <cellStyle name="Процентный 2 2 6 5 2 3" xfId="11333"/>
    <cellStyle name="Процентный 2 2 6 5 2 3 2" xfId="27717"/>
    <cellStyle name="Процентный 2 2 6 5 2 4" xfId="19525"/>
    <cellStyle name="Процентный 2 2 6 5 3" xfId="5189"/>
    <cellStyle name="Процентный 2 2 6 5 3 2" xfId="13381"/>
    <cellStyle name="Процентный 2 2 6 5 3 2 2" xfId="29765"/>
    <cellStyle name="Процентный 2 2 6 5 3 3" xfId="21573"/>
    <cellStyle name="Процентный 2 2 6 5 4" xfId="9285"/>
    <cellStyle name="Процентный 2 2 6 5 4 2" xfId="25669"/>
    <cellStyle name="Процентный 2 2 6 5 5" xfId="17477"/>
    <cellStyle name="Процентный 2 2 6 6" xfId="2117"/>
    <cellStyle name="Процентный 2 2 6 6 2" xfId="6213"/>
    <cellStyle name="Процентный 2 2 6 6 2 2" xfId="14405"/>
    <cellStyle name="Процентный 2 2 6 6 2 2 2" xfId="30789"/>
    <cellStyle name="Процентный 2 2 6 6 2 3" xfId="22597"/>
    <cellStyle name="Процентный 2 2 6 6 3" xfId="10309"/>
    <cellStyle name="Процентный 2 2 6 6 3 2" xfId="26693"/>
    <cellStyle name="Процентный 2 2 6 6 4" xfId="18501"/>
    <cellStyle name="Процентный 2 2 6 7" xfId="4165"/>
    <cellStyle name="Процентный 2 2 6 7 2" xfId="12357"/>
    <cellStyle name="Процентный 2 2 6 7 2 2" xfId="28741"/>
    <cellStyle name="Процентный 2 2 6 7 3" xfId="20549"/>
    <cellStyle name="Процентный 2 2 6 8" xfId="8261"/>
    <cellStyle name="Процентный 2 2 6 8 2" xfId="24645"/>
    <cellStyle name="Процентный 2 2 6 9" xfId="16453"/>
    <cellStyle name="Процентный 2 2 7" xfId="133"/>
    <cellStyle name="Процентный 2 2 7 2" xfId="389"/>
    <cellStyle name="Процентный 2 2 7 2 2" xfId="901"/>
    <cellStyle name="Процентный 2 2 7 2 2 2" xfId="1925"/>
    <cellStyle name="Процентный 2 2 7 2 2 2 2" xfId="3973"/>
    <cellStyle name="Процентный 2 2 7 2 2 2 2 2" xfId="8069"/>
    <cellStyle name="Процентный 2 2 7 2 2 2 2 2 2" xfId="16261"/>
    <cellStyle name="Процентный 2 2 7 2 2 2 2 2 2 2" xfId="32645"/>
    <cellStyle name="Процентный 2 2 7 2 2 2 2 2 3" xfId="24453"/>
    <cellStyle name="Процентный 2 2 7 2 2 2 2 3" xfId="12165"/>
    <cellStyle name="Процентный 2 2 7 2 2 2 2 3 2" xfId="28549"/>
    <cellStyle name="Процентный 2 2 7 2 2 2 2 4" xfId="20357"/>
    <cellStyle name="Процентный 2 2 7 2 2 2 3" xfId="6021"/>
    <cellStyle name="Процентный 2 2 7 2 2 2 3 2" xfId="14213"/>
    <cellStyle name="Процентный 2 2 7 2 2 2 3 2 2" xfId="30597"/>
    <cellStyle name="Процентный 2 2 7 2 2 2 3 3" xfId="22405"/>
    <cellStyle name="Процентный 2 2 7 2 2 2 4" xfId="10117"/>
    <cellStyle name="Процентный 2 2 7 2 2 2 4 2" xfId="26501"/>
    <cellStyle name="Процентный 2 2 7 2 2 2 5" xfId="18309"/>
    <cellStyle name="Процентный 2 2 7 2 2 3" xfId="2949"/>
    <cellStyle name="Процентный 2 2 7 2 2 3 2" xfId="7045"/>
    <cellStyle name="Процентный 2 2 7 2 2 3 2 2" xfId="15237"/>
    <cellStyle name="Процентный 2 2 7 2 2 3 2 2 2" xfId="31621"/>
    <cellStyle name="Процентный 2 2 7 2 2 3 2 3" xfId="23429"/>
    <cellStyle name="Процентный 2 2 7 2 2 3 3" xfId="11141"/>
    <cellStyle name="Процентный 2 2 7 2 2 3 3 2" xfId="27525"/>
    <cellStyle name="Процентный 2 2 7 2 2 3 4" xfId="19333"/>
    <cellStyle name="Процентный 2 2 7 2 2 4" xfId="4997"/>
    <cellStyle name="Процентный 2 2 7 2 2 4 2" xfId="13189"/>
    <cellStyle name="Процентный 2 2 7 2 2 4 2 2" xfId="29573"/>
    <cellStyle name="Процентный 2 2 7 2 2 4 3" xfId="21381"/>
    <cellStyle name="Процентный 2 2 7 2 2 5" xfId="9093"/>
    <cellStyle name="Процентный 2 2 7 2 2 5 2" xfId="25477"/>
    <cellStyle name="Процентный 2 2 7 2 2 6" xfId="17285"/>
    <cellStyle name="Процентный 2 2 7 2 3" xfId="1413"/>
    <cellStyle name="Процентный 2 2 7 2 3 2" xfId="3461"/>
    <cellStyle name="Процентный 2 2 7 2 3 2 2" xfId="7557"/>
    <cellStyle name="Процентный 2 2 7 2 3 2 2 2" xfId="15749"/>
    <cellStyle name="Процентный 2 2 7 2 3 2 2 2 2" xfId="32133"/>
    <cellStyle name="Процентный 2 2 7 2 3 2 2 3" xfId="23941"/>
    <cellStyle name="Процентный 2 2 7 2 3 2 3" xfId="11653"/>
    <cellStyle name="Процентный 2 2 7 2 3 2 3 2" xfId="28037"/>
    <cellStyle name="Процентный 2 2 7 2 3 2 4" xfId="19845"/>
    <cellStyle name="Процентный 2 2 7 2 3 3" xfId="5509"/>
    <cellStyle name="Процентный 2 2 7 2 3 3 2" xfId="13701"/>
    <cellStyle name="Процентный 2 2 7 2 3 3 2 2" xfId="30085"/>
    <cellStyle name="Процентный 2 2 7 2 3 3 3" xfId="21893"/>
    <cellStyle name="Процентный 2 2 7 2 3 4" xfId="9605"/>
    <cellStyle name="Процентный 2 2 7 2 3 4 2" xfId="25989"/>
    <cellStyle name="Процентный 2 2 7 2 3 5" xfId="17797"/>
    <cellStyle name="Процентный 2 2 7 2 4" xfId="2437"/>
    <cellStyle name="Процентный 2 2 7 2 4 2" xfId="6533"/>
    <cellStyle name="Процентный 2 2 7 2 4 2 2" xfId="14725"/>
    <cellStyle name="Процентный 2 2 7 2 4 2 2 2" xfId="31109"/>
    <cellStyle name="Процентный 2 2 7 2 4 2 3" xfId="22917"/>
    <cellStyle name="Процентный 2 2 7 2 4 3" xfId="10629"/>
    <cellStyle name="Процентный 2 2 7 2 4 3 2" xfId="27013"/>
    <cellStyle name="Процентный 2 2 7 2 4 4" xfId="18821"/>
    <cellStyle name="Процентный 2 2 7 2 5" xfId="4485"/>
    <cellStyle name="Процентный 2 2 7 2 5 2" xfId="12677"/>
    <cellStyle name="Процентный 2 2 7 2 5 2 2" xfId="29061"/>
    <cellStyle name="Процентный 2 2 7 2 5 3" xfId="20869"/>
    <cellStyle name="Процентный 2 2 7 2 6" xfId="8581"/>
    <cellStyle name="Процентный 2 2 7 2 6 2" xfId="24965"/>
    <cellStyle name="Процентный 2 2 7 2 7" xfId="16773"/>
    <cellStyle name="Процентный 2 2 7 3" xfId="645"/>
    <cellStyle name="Процентный 2 2 7 3 2" xfId="1669"/>
    <cellStyle name="Процентный 2 2 7 3 2 2" xfId="3717"/>
    <cellStyle name="Процентный 2 2 7 3 2 2 2" xfId="7813"/>
    <cellStyle name="Процентный 2 2 7 3 2 2 2 2" xfId="16005"/>
    <cellStyle name="Процентный 2 2 7 3 2 2 2 2 2" xfId="32389"/>
    <cellStyle name="Процентный 2 2 7 3 2 2 2 3" xfId="24197"/>
    <cellStyle name="Процентный 2 2 7 3 2 2 3" xfId="11909"/>
    <cellStyle name="Процентный 2 2 7 3 2 2 3 2" xfId="28293"/>
    <cellStyle name="Процентный 2 2 7 3 2 2 4" xfId="20101"/>
    <cellStyle name="Процентный 2 2 7 3 2 3" xfId="5765"/>
    <cellStyle name="Процентный 2 2 7 3 2 3 2" xfId="13957"/>
    <cellStyle name="Процентный 2 2 7 3 2 3 2 2" xfId="30341"/>
    <cellStyle name="Процентный 2 2 7 3 2 3 3" xfId="22149"/>
    <cellStyle name="Процентный 2 2 7 3 2 4" xfId="9861"/>
    <cellStyle name="Процентный 2 2 7 3 2 4 2" xfId="26245"/>
    <cellStyle name="Процентный 2 2 7 3 2 5" xfId="18053"/>
    <cellStyle name="Процентный 2 2 7 3 3" xfId="2693"/>
    <cellStyle name="Процентный 2 2 7 3 3 2" xfId="6789"/>
    <cellStyle name="Процентный 2 2 7 3 3 2 2" xfId="14981"/>
    <cellStyle name="Процентный 2 2 7 3 3 2 2 2" xfId="31365"/>
    <cellStyle name="Процентный 2 2 7 3 3 2 3" xfId="23173"/>
    <cellStyle name="Процентный 2 2 7 3 3 3" xfId="10885"/>
    <cellStyle name="Процентный 2 2 7 3 3 3 2" xfId="27269"/>
    <cellStyle name="Процентный 2 2 7 3 3 4" xfId="19077"/>
    <cellStyle name="Процентный 2 2 7 3 4" xfId="4741"/>
    <cellStyle name="Процентный 2 2 7 3 4 2" xfId="12933"/>
    <cellStyle name="Процентный 2 2 7 3 4 2 2" xfId="29317"/>
    <cellStyle name="Процентный 2 2 7 3 4 3" xfId="21125"/>
    <cellStyle name="Процентный 2 2 7 3 5" xfId="8837"/>
    <cellStyle name="Процентный 2 2 7 3 5 2" xfId="25221"/>
    <cellStyle name="Процентный 2 2 7 3 6" xfId="17029"/>
    <cellStyle name="Процентный 2 2 7 4" xfId="1157"/>
    <cellStyle name="Процентный 2 2 7 4 2" xfId="3205"/>
    <cellStyle name="Процентный 2 2 7 4 2 2" xfId="7301"/>
    <cellStyle name="Процентный 2 2 7 4 2 2 2" xfId="15493"/>
    <cellStyle name="Процентный 2 2 7 4 2 2 2 2" xfId="31877"/>
    <cellStyle name="Процентный 2 2 7 4 2 2 3" xfId="23685"/>
    <cellStyle name="Процентный 2 2 7 4 2 3" xfId="11397"/>
    <cellStyle name="Процентный 2 2 7 4 2 3 2" xfId="27781"/>
    <cellStyle name="Процентный 2 2 7 4 2 4" xfId="19589"/>
    <cellStyle name="Процентный 2 2 7 4 3" xfId="5253"/>
    <cellStyle name="Процентный 2 2 7 4 3 2" xfId="13445"/>
    <cellStyle name="Процентный 2 2 7 4 3 2 2" xfId="29829"/>
    <cellStyle name="Процентный 2 2 7 4 3 3" xfId="21637"/>
    <cellStyle name="Процентный 2 2 7 4 4" xfId="9349"/>
    <cellStyle name="Процентный 2 2 7 4 4 2" xfId="25733"/>
    <cellStyle name="Процентный 2 2 7 4 5" xfId="17541"/>
    <cellStyle name="Процентный 2 2 7 5" xfId="2181"/>
    <cellStyle name="Процентный 2 2 7 5 2" xfId="6277"/>
    <cellStyle name="Процентный 2 2 7 5 2 2" xfId="14469"/>
    <cellStyle name="Процентный 2 2 7 5 2 2 2" xfId="30853"/>
    <cellStyle name="Процентный 2 2 7 5 2 3" xfId="22661"/>
    <cellStyle name="Процентный 2 2 7 5 3" xfId="10373"/>
    <cellStyle name="Процентный 2 2 7 5 3 2" xfId="26757"/>
    <cellStyle name="Процентный 2 2 7 5 4" xfId="18565"/>
    <cellStyle name="Процентный 2 2 7 6" xfId="4229"/>
    <cellStyle name="Процентный 2 2 7 6 2" xfId="12421"/>
    <cellStyle name="Процентный 2 2 7 6 2 2" xfId="28805"/>
    <cellStyle name="Процентный 2 2 7 6 3" xfId="20613"/>
    <cellStyle name="Процентный 2 2 7 7" xfId="8325"/>
    <cellStyle name="Процентный 2 2 7 7 2" xfId="24709"/>
    <cellStyle name="Процентный 2 2 7 8" xfId="16517"/>
    <cellStyle name="Процентный 2 2 8" xfId="261"/>
    <cellStyle name="Процентный 2 2 8 2" xfId="773"/>
    <cellStyle name="Процентный 2 2 8 2 2" xfId="1797"/>
    <cellStyle name="Процентный 2 2 8 2 2 2" xfId="3845"/>
    <cellStyle name="Процентный 2 2 8 2 2 2 2" xfId="7941"/>
    <cellStyle name="Процентный 2 2 8 2 2 2 2 2" xfId="16133"/>
    <cellStyle name="Процентный 2 2 8 2 2 2 2 2 2" xfId="32517"/>
    <cellStyle name="Процентный 2 2 8 2 2 2 2 3" xfId="24325"/>
    <cellStyle name="Процентный 2 2 8 2 2 2 3" xfId="12037"/>
    <cellStyle name="Процентный 2 2 8 2 2 2 3 2" xfId="28421"/>
    <cellStyle name="Процентный 2 2 8 2 2 2 4" xfId="20229"/>
    <cellStyle name="Процентный 2 2 8 2 2 3" xfId="5893"/>
    <cellStyle name="Процентный 2 2 8 2 2 3 2" xfId="14085"/>
    <cellStyle name="Процентный 2 2 8 2 2 3 2 2" xfId="30469"/>
    <cellStyle name="Процентный 2 2 8 2 2 3 3" xfId="22277"/>
    <cellStyle name="Процентный 2 2 8 2 2 4" xfId="9989"/>
    <cellStyle name="Процентный 2 2 8 2 2 4 2" xfId="26373"/>
    <cellStyle name="Процентный 2 2 8 2 2 5" xfId="18181"/>
    <cellStyle name="Процентный 2 2 8 2 3" xfId="2821"/>
    <cellStyle name="Процентный 2 2 8 2 3 2" xfId="6917"/>
    <cellStyle name="Процентный 2 2 8 2 3 2 2" xfId="15109"/>
    <cellStyle name="Процентный 2 2 8 2 3 2 2 2" xfId="31493"/>
    <cellStyle name="Процентный 2 2 8 2 3 2 3" xfId="23301"/>
    <cellStyle name="Процентный 2 2 8 2 3 3" xfId="11013"/>
    <cellStyle name="Процентный 2 2 8 2 3 3 2" xfId="27397"/>
    <cellStyle name="Процентный 2 2 8 2 3 4" xfId="19205"/>
    <cellStyle name="Процентный 2 2 8 2 4" xfId="4869"/>
    <cellStyle name="Процентный 2 2 8 2 4 2" xfId="13061"/>
    <cellStyle name="Процентный 2 2 8 2 4 2 2" xfId="29445"/>
    <cellStyle name="Процентный 2 2 8 2 4 3" xfId="21253"/>
    <cellStyle name="Процентный 2 2 8 2 5" xfId="8965"/>
    <cellStyle name="Процентный 2 2 8 2 5 2" xfId="25349"/>
    <cellStyle name="Процентный 2 2 8 2 6" xfId="17157"/>
    <cellStyle name="Процентный 2 2 8 3" xfId="1285"/>
    <cellStyle name="Процентный 2 2 8 3 2" xfId="3333"/>
    <cellStyle name="Процентный 2 2 8 3 2 2" xfId="7429"/>
    <cellStyle name="Процентный 2 2 8 3 2 2 2" xfId="15621"/>
    <cellStyle name="Процентный 2 2 8 3 2 2 2 2" xfId="32005"/>
    <cellStyle name="Процентный 2 2 8 3 2 2 3" xfId="23813"/>
    <cellStyle name="Процентный 2 2 8 3 2 3" xfId="11525"/>
    <cellStyle name="Процентный 2 2 8 3 2 3 2" xfId="27909"/>
    <cellStyle name="Процентный 2 2 8 3 2 4" xfId="19717"/>
    <cellStyle name="Процентный 2 2 8 3 3" xfId="5381"/>
    <cellStyle name="Процентный 2 2 8 3 3 2" xfId="13573"/>
    <cellStyle name="Процентный 2 2 8 3 3 2 2" xfId="29957"/>
    <cellStyle name="Процентный 2 2 8 3 3 3" xfId="21765"/>
    <cellStyle name="Процентный 2 2 8 3 4" xfId="9477"/>
    <cellStyle name="Процентный 2 2 8 3 4 2" xfId="25861"/>
    <cellStyle name="Процентный 2 2 8 3 5" xfId="17669"/>
    <cellStyle name="Процентный 2 2 8 4" xfId="2309"/>
    <cellStyle name="Процентный 2 2 8 4 2" xfId="6405"/>
    <cellStyle name="Процентный 2 2 8 4 2 2" xfId="14597"/>
    <cellStyle name="Процентный 2 2 8 4 2 2 2" xfId="30981"/>
    <cellStyle name="Процентный 2 2 8 4 2 3" xfId="22789"/>
    <cellStyle name="Процентный 2 2 8 4 3" xfId="10501"/>
    <cellStyle name="Процентный 2 2 8 4 3 2" xfId="26885"/>
    <cellStyle name="Процентный 2 2 8 4 4" xfId="18693"/>
    <cellStyle name="Процентный 2 2 8 5" xfId="4357"/>
    <cellStyle name="Процентный 2 2 8 5 2" xfId="12549"/>
    <cellStyle name="Процентный 2 2 8 5 2 2" xfId="28933"/>
    <cellStyle name="Процентный 2 2 8 5 3" xfId="20741"/>
    <cellStyle name="Процентный 2 2 8 6" xfId="8453"/>
    <cellStyle name="Процентный 2 2 8 6 2" xfId="24837"/>
    <cellStyle name="Процентный 2 2 8 7" xfId="16645"/>
    <cellStyle name="Процентный 2 2 9" xfId="517"/>
    <cellStyle name="Процентный 2 2 9 2" xfId="1541"/>
    <cellStyle name="Процентный 2 2 9 2 2" xfId="3589"/>
    <cellStyle name="Процентный 2 2 9 2 2 2" xfId="7685"/>
    <cellStyle name="Процентный 2 2 9 2 2 2 2" xfId="15877"/>
    <cellStyle name="Процентный 2 2 9 2 2 2 2 2" xfId="32261"/>
    <cellStyle name="Процентный 2 2 9 2 2 2 3" xfId="24069"/>
    <cellStyle name="Процентный 2 2 9 2 2 3" xfId="11781"/>
    <cellStyle name="Процентный 2 2 9 2 2 3 2" xfId="28165"/>
    <cellStyle name="Процентный 2 2 9 2 2 4" xfId="19973"/>
    <cellStyle name="Процентный 2 2 9 2 3" xfId="5637"/>
    <cellStyle name="Процентный 2 2 9 2 3 2" xfId="13829"/>
    <cellStyle name="Процентный 2 2 9 2 3 2 2" xfId="30213"/>
    <cellStyle name="Процентный 2 2 9 2 3 3" xfId="22021"/>
    <cellStyle name="Процентный 2 2 9 2 4" xfId="9733"/>
    <cellStyle name="Процентный 2 2 9 2 4 2" xfId="26117"/>
    <cellStyle name="Процентный 2 2 9 2 5" xfId="17925"/>
    <cellStyle name="Процентный 2 2 9 3" xfId="2565"/>
    <cellStyle name="Процентный 2 2 9 3 2" xfId="6661"/>
    <cellStyle name="Процентный 2 2 9 3 2 2" xfId="14853"/>
    <cellStyle name="Процентный 2 2 9 3 2 2 2" xfId="31237"/>
    <cellStyle name="Процентный 2 2 9 3 2 3" xfId="23045"/>
    <cellStyle name="Процентный 2 2 9 3 3" xfId="10757"/>
    <cellStyle name="Процентный 2 2 9 3 3 2" xfId="27141"/>
    <cellStyle name="Процентный 2 2 9 3 4" xfId="18949"/>
    <cellStyle name="Процентный 2 2 9 4" xfId="4613"/>
    <cellStyle name="Процентный 2 2 9 4 2" xfId="12805"/>
    <cellStyle name="Процентный 2 2 9 4 2 2" xfId="29189"/>
    <cellStyle name="Процентный 2 2 9 4 3" xfId="20997"/>
    <cellStyle name="Процентный 2 2 9 5" xfId="8709"/>
    <cellStyle name="Процентный 2 2 9 5 2" xfId="25093"/>
    <cellStyle name="Процентный 2 2 9 6" xfId="16901"/>
    <cellStyle name="Процентный 2 3" xfId="7"/>
    <cellStyle name="Процентный 2 3 10" xfId="2055"/>
    <cellStyle name="Процентный 2 3 10 2" xfId="6151"/>
    <cellStyle name="Процентный 2 3 10 2 2" xfId="14343"/>
    <cellStyle name="Процентный 2 3 10 2 2 2" xfId="30727"/>
    <cellStyle name="Процентный 2 3 10 2 3" xfId="22535"/>
    <cellStyle name="Процентный 2 3 10 3" xfId="10247"/>
    <cellStyle name="Процентный 2 3 10 3 2" xfId="26631"/>
    <cellStyle name="Процентный 2 3 10 4" xfId="18439"/>
    <cellStyle name="Процентный 2 3 11" xfId="4103"/>
    <cellStyle name="Процентный 2 3 11 2" xfId="12295"/>
    <cellStyle name="Процентный 2 3 11 2 2" xfId="28679"/>
    <cellStyle name="Процентный 2 3 11 3" xfId="20487"/>
    <cellStyle name="Процентный 2 3 12" xfId="8199"/>
    <cellStyle name="Процентный 2 3 12 2" xfId="24583"/>
    <cellStyle name="Процентный 2 3 13" xfId="16391"/>
    <cellStyle name="Процентный 2 3 2" xfId="15"/>
    <cellStyle name="Процентный 2 3 2 10" xfId="4111"/>
    <cellStyle name="Процентный 2 3 2 10 2" xfId="12303"/>
    <cellStyle name="Процентный 2 3 2 10 2 2" xfId="28687"/>
    <cellStyle name="Процентный 2 3 2 10 3" xfId="20495"/>
    <cellStyle name="Процентный 2 3 2 11" xfId="8207"/>
    <cellStyle name="Процентный 2 3 2 11 2" xfId="24591"/>
    <cellStyle name="Процентный 2 3 2 12" xfId="16399"/>
    <cellStyle name="Процентный 2 3 2 2" xfId="31"/>
    <cellStyle name="Процентный 2 3 2 2 10" xfId="8223"/>
    <cellStyle name="Процентный 2 3 2 2 10 2" xfId="24607"/>
    <cellStyle name="Процентный 2 3 2 2 11" xfId="16415"/>
    <cellStyle name="Процентный 2 3 2 2 2" xfId="63"/>
    <cellStyle name="Процентный 2 3 2 2 2 10" xfId="16447"/>
    <cellStyle name="Процентный 2 3 2 2 2 2" xfId="127"/>
    <cellStyle name="Процентный 2 3 2 2 2 2 2" xfId="255"/>
    <cellStyle name="Процентный 2 3 2 2 2 2 2 2" xfId="511"/>
    <cellStyle name="Процентный 2 3 2 2 2 2 2 2 2" xfId="1023"/>
    <cellStyle name="Процентный 2 3 2 2 2 2 2 2 2 2" xfId="2047"/>
    <cellStyle name="Процентный 2 3 2 2 2 2 2 2 2 2 2" xfId="4095"/>
    <cellStyle name="Процентный 2 3 2 2 2 2 2 2 2 2 2 2" xfId="8191"/>
    <cellStyle name="Процентный 2 3 2 2 2 2 2 2 2 2 2 2 2" xfId="16383"/>
    <cellStyle name="Процентный 2 3 2 2 2 2 2 2 2 2 2 2 2 2" xfId="32767"/>
    <cellStyle name="Процентный 2 3 2 2 2 2 2 2 2 2 2 2 3" xfId="24575"/>
    <cellStyle name="Процентный 2 3 2 2 2 2 2 2 2 2 2 3" xfId="12287"/>
    <cellStyle name="Процентный 2 3 2 2 2 2 2 2 2 2 2 3 2" xfId="28671"/>
    <cellStyle name="Процентный 2 3 2 2 2 2 2 2 2 2 2 4" xfId="20479"/>
    <cellStyle name="Процентный 2 3 2 2 2 2 2 2 2 2 3" xfId="6143"/>
    <cellStyle name="Процентный 2 3 2 2 2 2 2 2 2 2 3 2" xfId="14335"/>
    <cellStyle name="Процентный 2 3 2 2 2 2 2 2 2 2 3 2 2" xfId="30719"/>
    <cellStyle name="Процентный 2 3 2 2 2 2 2 2 2 2 3 3" xfId="22527"/>
    <cellStyle name="Процентный 2 3 2 2 2 2 2 2 2 2 4" xfId="10239"/>
    <cellStyle name="Процентный 2 3 2 2 2 2 2 2 2 2 4 2" xfId="26623"/>
    <cellStyle name="Процентный 2 3 2 2 2 2 2 2 2 2 5" xfId="18431"/>
    <cellStyle name="Процентный 2 3 2 2 2 2 2 2 2 3" xfId="3071"/>
    <cellStyle name="Процентный 2 3 2 2 2 2 2 2 2 3 2" xfId="7167"/>
    <cellStyle name="Процентный 2 3 2 2 2 2 2 2 2 3 2 2" xfId="15359"/>
    <cellStyle name="Процентный 2 3 2 2 2 2 2 2 2 3 2 2 2" xfId="31743"/>
    <cellStyle name="Процентный 2 3 2 2 2 2 2 2 2 3 2 3" xfId="23551"/>
    <cellStyle name="Процентный 2 3 2 2 2 2 2 2 2 3 3" xfId="11263"/>
    <cellStyle name="Процентный 2 3 2 2 2 2 2 2 2 3 3 2" xfId="27647"/>
    <cellStyle name="Процентный 2 3 2 2 2 2 2 2 2 3 4" xfId="19455"/>
    <cellStyle name="Процентный 2 3 2 2 2 2 2 2 2 4" xfId="5119"/>
    <cellStyle name="Процентный 2 3 2 2 2 2 2 2 2 4 2" xfId="13311"/>
    <cellStyle name="Процентный 2 3 2 2 2 2 2 2 2 4 2 2" xfId="29695"/>
    <cellStyle name="Процентный 2 3 2 2 2 2 2 2 2 4 3" xfId="21503"/>
    <cellStyle name="Процентный 2 3 2 2 2 2 2 2 2 5" xfId="9215"/>
    <cellStyle name="Процентный 2 3 2 2 2 2 2 2 2 5 2" xfId="25599"/>
    <cellStyle name="Процентный 2 3 2 2 2 2 2 2 2 6" xfId="17407"/>
    <cellStyle name="Процентный 2 3 2 2 2 2 2 2 3" xfId="1535"/>
    <cellStyle name="Процентный 2 3 2 2 2 2 2 2 3 2" xfId="3583"/>
    <cellStyle name="Процентный 2 3 2 2 2 2 2 2 3 2 2" xfId="7679"/>
    <cellStyle name="Процентный 2 3 2 2 2 2 2 2 3 2 2 2" xfId="15871"/>
    <cellStyle name="Процентный 2 3 2 2 2 2 2 2 3 2 2 2 2" xfId="32255"/>
    <cellStyle name="Процентный 2 3 2 2 2 2 2 2 3 2 2 3" xfId="24063"/>
    <cellStyle name="Процентный 2 3 2 2 2 2 2 2 3 2 3" xfId="11775"/>
    <cellStyle name="Процентный 2 3 2 2 2 2 2 2 3 2 3 2" xfId="28159"/>
    <cellStyle name="Процентный 2 3 2 2 2 2 2 2 3 2 4" xfId="19967"/>
    <cellStyle name="Процентный 2 3 2 2 2 2 2 2 3 3" xfId="5631"/>
    <cellStyle name="Процентный 2 3 2 2 2 2 2 2 3 3 2" xfId="13823"/>
    <cellStyle name="Процентный 2 3 2 2 2 2 2 2 3 3 2 2" xfId="30207"/>
    <cellStyle name="Процентный 2 3 2 2 2 2 2 2 3 3 3" xfId="22015"/>
    <cellStyle name="Процентный 2 3 2 2 2 2 2 2 3 4" xfId="9727"/>
    <cellStyle name="Процентный 2 3 2 2 2 2 2 2 3 4 2" xfId="26111"/>
    <cellStyle name="Процентный 2 3 2 2 2 2 2 2 3 5" xfId="17919"/>
    <cellStyle name="Процентный 2 3 2 2 2 2 2 2 4" xfId="2559"/>
    <cellStyle name="Процентный 2 3 2 2 2 2 2 2 4 2" xfId="6655"/>
    <cellStyle name="Процентный 2 3 2 2 2 2 2 2 4 2 2" xfId="14847"/>
    <cellStyle name="Процентный 2 3 2 2 2 2 2 2 4 2 2 2" xfId="31231"/>
    <cellStyle name="Процентный 2 3 2 2 2 2 2 2 4 2 3" xfId="23039"/>
    <cellStyle name="Процентный 2 3 2 2 2 2 2 2 4 3" xfId="10751"/>
    <cellStyle name="Процентный 2 3 2 2 2 2 2 2 4 3 2" xfId="27135"/>
    <cellStyle name="Процентный 2 3 2 2 2 2 2 2 4 4" xfId="18943"/>
    <cellStyle name="Процентный 2 3 2 2 2 2 2 2 5" xfId="4607"/>
    <cellStyle name="Процентный 2 3 2 2 2 2 2 2 5 2" xfId="12799"/>
    <cellStyle name="Процентный 2 3 2 2 2 2 2 2 5 2 2" xfId="29183"/>
    <cellStyle name="Процентный 2 3 2 2 2 2 2 2 5 3" xfId="20991"/>
    <cellStyle name="Процентный 2 3 2 2 2 2 2 2 6" xfId="8703"/>
    <cellStyle name="Процентный 2 3 2 2 2 2 2 2 6 2" xfId="25087"/>
    <cellStyle name="Процентный 2 3 2 2 2 2 2 2 7" xfId="16895"/>
    <cellStyle name="Процентный 2 3 2 2 2 2 2 3" xfId="767"/>
    <cellStyle name="Процентный 2 3 2 2 2 2 2 3 2" xfId="1791"/>
    <cellStyle name="Процентный 2 3 2 2 2 2 2 3 2 2" xfId="3839"/>
    <cellStyle name="Процентный 2 3 2 2 2 2 2 3 2 2 2" xfId="7935"/>
    <cellStyle name="Процентный 2 3 2 2 2 2 2 3 2 2 2 2" xfId="16127"/>
    <cellStyle name="Процентный 2 3 2 2 2 2 2 3 2 2 2 2 2" xfId="32511"/>
    <cellStyle name="Процентный 2 3 2 2 2 2 2 3 2 2 2 3" xfId="24319"/>
    <cellStyle name="Процентный 2 3 2 2 2 2 2 3 2 2 3" xfId="12031"/>
    <cellStyle name="Процентный 2 3 2 2 2 2 2 3 2 2 3 2" xfId="28415"/>
    <cellStyle name="Процентный 2 3 2 2 2 2 2 3 2 2 4" xfId="20223"/>
    <cellStyle name="Процентный 2 3 2 2 2 2 2 3 2 3" xfId="5887"/>
    <cellStyle name="Процентный 2 3 2 2 2 2 2 3 2 3 2" xfId="14079"/>
    <cellStyle name="Процентный 2 3 2 2 2 2 2 3 2 3 2 2" xfId="30463"/>
    <cellStyle name="Процентный 2 3 2 2 2 2 2 3 2 3 3" xfId="22271"/>
    <cellStyle name="Процентный 2 3 2 2 2 2 2 3 2 4" xfId="9983"/>
    <cellStyle name="Процентный 2 3 2 2 2 2 2 3 2 4 2" xfId="26367"/>
    <cellStyle name="Процентный 2 3 2 2 2 2 2 3 2 5" xfId="18175"/>
    <cellStyle name="Процентный 2 3 2 2 2 2 2 3 3" xfId="2815"/>
    <cellStyle name="Процентный 2 3 2 2 2 2 2 3 3 2" xfId="6911"/>
    <cellStyle name="Процентный 2 3 2 2 2 2 2 3 3 2 2" xfId="15103"/>
    <cellStyle name="Процентный 2 3 2 2 2 2 2 3 3 2 2 2" xfId="31487"/>
    <cellStyle name="Процентный 2 3 2 2 2 2 2 3 3 2 3" xfId="23295"/>
    <cellStyle name="Процентный 2 3 2 2 2 2 2 3 3 3" xfId="11007"/>
    <cellStyle name="Процентный 2 3 2 2 2 2 2 3 3 3 2" xfId="27391"/>
    <cellStyle name="Процентный 2 3 2 2 2 2 2 3 3 4" xfId="19199"/>
    <cellStyle name="Процентный 2 3 2 2 2 2 2 3 4" xfId="4863"/>
    <cellStyle name="Процентный 2 3 2 2 2 2 2 3 4 2" xfId="13055"/>
    <cellStyle name="Процентный 2 3 2 2 2 2 2 3 4 2 2" xfId="29439"/>
    <cellStyle name="Процентный 2 3 2 2 2 2 2 3 4 3" xfId="21247"/>
    <cellStyle name="Процентный 2 3 2 2 2 2 2 3 5" xfId="8959"/>
    <cellStyle name="Процентный 2 3 2 2 2 2 2 3 5 2" xfId="25343"/>
    <cellStyle name="Процентный 2 3 2 2 2 2 2 3 6" xfId="17151"/>
    <cellStyle name="Процентный 2 3 2 2 2 2 2 4" xfId="1279"/>
    <cellStyle name="Процентный 2 3 2 2 2 2 2 4 2" xfId="3327"/>
    <cellStyle name="Процентный 2 3 2 2 2 2 2 4 2 2" xfId="7423"/>
    <cellStyle name="Процентный 2 3 2 2 2 2 2 4 2 2 2" xfId="15615"/>
    <cellStyle name="Процентный 2 3 2 2 2 2 2 4 2 2 2 2" xfId="31999"/>
    <cellStyle name="Процентный 2 3 2 2 2 2 2 4 2 2 3" xfId="23807"/>
    <cellStyle name="Процентный 2 3 2 2 2 2 2 4 2 3" xfId="11519"/>
    <cellStyle name="Процентный 2 3 2 2 2 2 2 4 2 3 2" xfId="27903"/>
    <cellStyle name="Процентный 2 3 2 2 2 2 2 4 2 4" xfId="19711"/>
    <cellStyle name="Процентный 2 3 2 2 2 2 2 4 3" xfId="5375"/>
    <cellStyle name="Процентный 2 3 2 2 2 2 2 4 3 2" xfId="13567"/>
    <cellStyle name="Процентный 2 3 2 2 2 2 2 4 3 2 2" xfId="29951"/>
    <cellStyle name="Процентный 2 3 2 2 2 2 2 4 3 3" xfId="21759"/>
    <cellStyle name="Процентный 2 3 2 2 2 2 2 4 4" xfId="9471"/>
    <cellStyle name="Процентный 2 3 2 2 2 2 2 4 4 2" xfId="25855"/>
    <cellStyle name="Процентный 2 3 2 2 2 2 2 4 5" xfId="17663"/>
    <cellStyle name="Процентный 2 3 2 2 2 2 2 5" xfId="2303"/>
    <cellStyle name="Процентный 2 3 2 2 2 2 2 5 2" xfId="6399"/>
    <cellStyle name="Процентный 2 3 2 2 2 2 2 5 2 2" xfId="14591"/>
    <cellStyle name="Процентный 2 3 2 2 2 2 2 5 2 2 2" xfId="30975"/>
    <cellStyle name="Процентный 2 3 2 2 2 2 2 5 2 3" xfId="22783"/>
    <cellStyle name="Процентный 2 3 2 2 2 2 2 5 3" xfId="10495"/>
    <cellStyle name="Процентный 2 3 2 2 2 2 2 5 3 2" xfId="26879"/>
    <cellStyle name="Процентный 2 3 2 2 2 2 2 5 4" xfId="18687"/>
    <cellStyle name="Процентный 2 3 2 2 2 2 2 6" xfId="4351"/>
    <cellStyle name="Процентный 2 3 2 2 2 2 2 6 2" xfId="12543"/>
    <cellStyle name="Процентный 2 3 2 2 2 2 2 6 2 2" xfId="28927"/>
    <cellStyle name="Процентный 2 3 2 2 2 2 2 6 3" xfId="20735"/>
    <cellStyle name="Процентный 2 3 2 2 2 2 2 7" xfId="8447"/>
    <cellStyle name="Процентный 2 3 2 2 2 2 2 7 2" xfId="24831"/>
    <cellStyle name="Процентный 2 3 2 2 2 2 2 8" xfId="16639"/>
    <cellStyle name="Процентный 2 3 2 2 2 2 3" xfId="383"/>
    <cellStyle name="Процентный 2 3 2 2 2 2 3 2" xfId="895"/>
    <cellStyle name="Процентный 2 3 2 2 2 2 3 2 2" xfId="1919"/>
    <cellStyle name="Процентный 2 3 2 2 2 2 3 2 2 2" xfId="3967"/>
    <cellStyle name="Процентный 2 3 2 2 2 2 3 2 2 2 2" xfId="8063"/>
    <cellStyle name="Процентный 2 3 2 2 2 2 3 2 2 2 2 2" xfId="16255"/>
    <cellStyle name="Процентный 2 3 2 2 2 2 3 2 2 2 2 2 2" xfId="32639"/>
    <cellStyle name="Процентный 2 3 2 2 2 2 3 2 2 2 2 3" xfId="24447"/>
    <cellStyle name="Процентный 2 3 2 2 2 2 3 2 2 2 3" xfId="12159"/>
    <cellStyle name="Процентный 2 3 2 2 2 2 3 2 2 2 3 2" xfId="28543"/>
    <cellStyle name="Процентный 2 3 2 2 2 2 3 2 2 2 4" xfId="20351"/>
    <cellStyle name="Процентный 2 3 2 2 2 2 3 2 2 3" xfId="6015"/>
    <cellStyle name="Процентный 2 3 2 2 2 2 3 2 2 3 2" xfId="14207"/>
    <cellStyle name="Процентный 2 3 2 2 2 2 3 2 2 3 2 2" xfId="30591"/>
    <cellStyle name="Процентный 2 3 2 2 2 2 3 2 2 3 3" xfId="22399"/>
    <cellStyle name="Процентный 2 3 2 2 2 2 3 2 2 4" xfId="10111"/>
    <cellStyle name="Процентный 2 3 2 2 2 2 3 2 2 4 2" xfId="26495"/>
    <cellStyle name="Процентный 2 3 2 2 2 2 3 2 2 5" xfId="18303"/>
    <cellStyle name="Процентный 2 3 2 2 2 2 3 2 3" xfId="2943"/>
    <cellStyle name="Процентный 2 3 2 2 2 2 3 2 3 2" xfId="7039"/>
    <cellStyle name="Процентный 2 3 2 2 2 2 3 2 3 2 2" xfId="15231"/>
    <cellStyle name="Процентный 2 3 2 2 2 2 3 2 3 2 2 2" xfId="31615"/>
    <cellStyle name="Процентный 2 3 2 2 2 2 3 2 3 2 3" xfId="23423"/>
    <cellStyle name="Процентный 2 3 2 2 2 2 3 2 3 3" xfId="11135"/>
    <cellStyle name="Процентный 2 3 2 2 2 2 3 2 3 3 2" xfId="27519"/>
    <cellStyle name="Процентный 2 3 2 2 2 2 3 2 3 4" xfId="19327"/>
    <cellStyle name="Процентный 2 3 2 2 2 2 3 2 4" xfId="4991"/>
    <cellStyle name="Процентный 2 3 2 2 2 2 3 2 4 2" xfId="13183"/>
    <cellStyle name="Процентный 2 3 2 2 2 2 3 2 4 2 2" xfId="29567"/>
    <cellStyle name="Процентный 2 3 2 2 2 2 3 2 4 3" xfId="21375"/>
    <cellStyle name="Процентный 2 3 2 2 2 2 3 2 5" xfId="9087"/>
    <cellStyle name="Процентный 2 3 2 2 2 2 3 2 5 2" xfId="25471"/>
    <cellStyle name="Процентный 2 3 2 2 2 2 3 2 6" xfId="17279"/>
    <cellStyle name="Процентный 2 3 2 2 2 2 3 3" xfId="1407"/>
    <cellStyle name="Процентный 2 3 2 2 2 2 3 3 2" xfId="3455"/>
    <cellStyle name="Процентный 2 3 2 2 2 2 3 3 2 2" xfId="7551"/>
    <cellStyle name="Процентный 2 3 2 2 2 2 3 3 2 2 2" xfId="15743"/>
    <cellStyle name="Процентный 2 3 2 2 2 2 3 3 2 2 2 2" xfId="32127"/>
    <cellStyle name="Процентный 2 3 2 2 2 2 3 3 2 2 3" xfId="23935"/>
    <cellStyle name="Процентный 2 3 2 2 2 2 3 3 2 3" xfId="11647"/>
    <cellStyle name="Процентный 2 3 2 2 2 2 3 3 2 3 2" xfId="28031"/>
    <cellStyle name="Процентный 2 3 2 2 2 2 3 3 2 4" xfId="19839"/>
    <cellStyle name="Процентный 2 3 2 2 2 2 3 3 3" xfId="5503"/>
    <cellStyle name="Процентный 2 3 2 2 2 2 3 3 3 2" xfId="13695"/>
    <cellStyle name="Процентный 2 3 2 2 2 2 3 3 3 2 2" xfId="30079"/>
    <cellStyle name="Процентный 2 3 2 2 2 2 3 3 3 3" xfId="21887"/>
    <cellStyle name="Процентный 2 3 2 2 2 2 3 3 4" xfId="9599"/>
    <cellStyle name="Процентный 2 3 2 2 2 2 3 3 4 2" xfId="25983"/>
    <cellStyle name="Процентный 2 3 2 2 2 2 3 3 5" xfId="17791"/>
    <cellStyle name="Процентный 2 3 2 2 2 2 3 4" xfId="2431"/>
    <cellStyle name="Процентный 2 3 2 2 2 2 3 4 2" xfId="6527"/>
    <cellStyle name="Процентный 2 3 2 2 2 2 3 4 2 2" xfId="14719"/>
    <cellStyle name="Процентный 2 3 2 2 2 2 3 4 2 2 2" xfId="31103"/>
    <cellStyle name="Процентный 2 3 2 2 2 2 3 4 2 3" xfId="22911"/>
    <cellStyle name="Процентный 2 3 2 2 2 2 3 4 3" xfId="10623"/>
    <cellStyle name="Процентный 2 3 2 2 2 2 3 4 3 2" xfId="27007"/>
    <cellStyle name="Процентный 2 3 2 2 2 2 3 4 4" xfId="18815"/>
    <cellStyle name="Процентный 2 3 2 2 2 2 3 5" xfId="4479"/>
    <cellStyle name="Процентный 2 3 2 2 2 2 3 5 2" xfId="12671"/>
    <cellStyle name="Процентный 2 3 2 2 2 2 3 5 2 2" xfId="29055"/>
    <cellStyle name="Процентный 2 3 2 2 2 2 3 5 3" xfId="20863"/>
    <cellStyle name="Процентный 2 3 2 2 2 2 3 6" xfId="8575"/>
    <cellStyle name="Процентный 2 3 2 2 2 2 3 6 2" xfId="24959"/>
    <cellStyle name="Процентный 2 3 2 2 2 2 3 7" xfId="16767"/>
    <cellStyle name="Процентный 2 3 2 2 2 2 4" xfId="639"/>
    <cellStyle name="Процентный 2 3 2 2 2 2 4 2" xfId="1663"/>
    <cellStyle name="Процентный 2 3 2 2 2 2 4 2 2" xfId="3711"/>
    <cellStyle name="Процентный 2 3 2 2 2 2 4 2 2 2" xfId="7807"/>
    <cellStyle name="Процентный 2 3 2 2 2 2 4 2 2 2 2" xfId="15999"/>
    <cellStyle name="Процентный 2 3 2 2 2 2 4 2 2 2 2 2" xfId="32383"/>
    <cellStyle name="Процентный 2 3 2 2 2 2 4 2 2 2 3" xfId="24191"/>
    <cellStyle name="Процентный 2 3 2 2 2 2 4 2 2 3" xfId="11903"/>
    <cellStyle name="Процентный 2 3 2 2 2 2 4 2 2 3 2" xfId="28287"/>
    <cellStyle name="Процентный 2 3 2 2 2 2 4 2 2 4" xfId="20095"/>
    <cellStyle name="Процентный 2 3 2 2 2 2 4 2 3" xfId="5759"/>
    <cellStyle name="Процентный 2 3 2 2 2 2 4 2 3 2" xfId="13951"/>
    <cellStyle name="Процентный 2 3 2 2 2 2 4 2 3 2 2" xfId="30335"/>
    <cellStyle name="Процентный 2 3 2 2 2 2 4 2 3 3" xfId="22143"/>
    <cellStyle name="Процентный 2 3 2 2 2 2 4 2 4" xfId="9855"/>
    <cellStyle name="Процентный 2 3 2 2 2 2 4 2 4 2" xfId="26239"/>
    <cellStyle name="Процентный 2 3 2 2 2 2 4 2 5" xfId="18047"/>
    <cellStyle name="Процентный 2 3 2 2 2 2 4 3" xfId="2687"/>
    <cellStyle name="Процентный 2 3 2 2 2 2 4 3 2" xfId="6783"/>
    <cellStyle name="Процентный 2 3 2 2 2 2 4 3 2 2" xfId="14975"/>
    <cellStyle name="Процентный 2 3 2 2 2 2 4 3 2 2 2" xfId="31359"/>
    <cellStyle name="Процентный 2 3 2 2 2 2 4 3 2 3" xfId="23167"/>
    <cellStyle name="Процентный 2 3 2 2 2 2 4 3 3" xfId="10879"/>
    <cellStyle name="Процентный 2 3 2 2 2 2 4 3 3 2" xfId="27263"/>
    <cellStyle name="Процентный 2 3 2 2 2 2 4 3 4" xfId="19071"/>
    <cellStyle name="Процентный 2 3 2 2 2 2 4 4" xfId="4735"/>
    <cellStyle name="Процентный 2 3 2 2 2 2 4 4 2" xfId="12927"/>
    <cellStyle name="Процентный 2 3 2 2 2 2 4 4 2 2" xfId="29311"/>
    <cellStyle name="Процентный 2 3 2 2 2 2 4 4 3" xfId="21119"/>
    <cellStyle name="Процентный 2 3 2 2 2 2 4 5" xfId="8831"/>
    <cellStyle name="Процентный 2 3 2 2 2 2 4 5 2" xfId="25215"/>
    <cellStyle name="Процентный 2 3 2 2 2 2 4 6" xfId="17023"/>
    <cellStyle name="Процентный 2 3 2 2 2 2 5" xfId="1151"/>
    <cellStyle name="Процентный 2 3 2 2 2 2 5 2" xfId="3199"/>
    <cellStyle name="Процентный 2 3 2 2 2 2 5 2 2" xfId="7295"/>
    <cellStyle name="Процентный 2 3 2 2 2 2 5 2 2 2" xfId="15487"/>
    <cellStyle name="Процентный 2 3 2 2 2 2 5 2 2 2 2" xfId="31871"/>
    <cellStyle name="Процентный 2 3 2 2 2 2 5 2 2 3" xfId="23679"/>
    <cellStyle name="Процентный 2 3 2 2 2 2 5 2 3" xfId="11391"/>
    <cellStyle name="Процентный 2 3 2 2 2 2 5 2 3 2" xfId="27775"/>
    <cellStyle name="Процентный 2 3 2 2 2 2 5 2 4" xfId="19583"/>
    <cellStyle name="Процентный 2 3 2 2 2 2 5 3" xfId="5247"/>
    <cellStyle name="Процентный 2 3 2 2 2 2 5 3 2" xfId="13439"/>
    <cellStyle name="Процентный 2 3 2 2 2 2 5 3 2 2" xfId="29823"/>
    <cellStyle name="Процентный 2 3 2 2 2 2 5 3 3" xfId="21631"/>
    <cellStyle name="Процентный 2 3 2 2 2 2 5 4" xfId="9343"/>
    <cellStyle name="Процентный 2 3 2 2 2 2 5 4 2" xfId="25727"/>
    <cellStyle name="Процентный 2 3 2 2 2 2 5 5" xfId="17535"/>
    <cellStyle name="Процентный 2 3 2 2 2 2 6" xfId="2175"/>
    <cellStyle name="Процентный 2 3 2 2 2 2 6 2" xfId="6271"/>
    <cellStyle name="Процентный 2 3 2 2 2 2 6 2 2" xfId="14463"/>
    <cellStyle name="Процентный 2 3 2 2 2 2 6 2 2 2" xfId="30847"/>
    <cellStyle name="Процентный 2 3 2 2 2 2 6 2 3" xfId="22655"/>
    <cellStyle name="Процентный 2 3 2 2 2 2 6 3" xfId="10367"/>
    <cellStyle name="Процентный 2 3 2 2 2 2 6 3 2" xfId="26751"/>
    <cellStyle name="Процентный 2 3 2 2 2 2 6 4" xfId="18559"/>
    <cellStyle name="Процентный 2 3 2 2 2 2 7" xfId="4223"/>
    <cellStyle name="Процентный 2 3 2 2 2 2 7 2" xfId="12415"/>
    <cellStyle name="Процентный 2 3 2 2 2 2 7 2 2" xfId="28799"/>
    <cellStyle name="Процентный 2 3 2 2 2 2 7 3" xfId="20607"/>
    <cellStyle name="Процентный 2 3 2 2 2 2 8" xfId="8319"/>
    <cellStyle name="Процентный 2 3 2 2 2 2 8 2" xfId="24703"/>
    <cellStyle name="Процентный 2 3 2 2 2 2 9" xfId="16511"/>
    <cellStyle name="Процентный 2 3 2 2 2 3" xfId="191"/>
    <cellStyle name="Процентный 2 3 2 2 2 3 2" xfId="447"/>
    <cellStyle name="Процентный 2 3 2 2 2 3 2 2" xfId="959"/>
    <cellStyle name="Процентный 2 3 2 2 2 3 2 2 2" xfId="1983"/>
    <cellStyle name="Процентный 2 3 2 2 2 3 2 2 2 2" xfId="4031"/>
    <cellStyle name="Процентный 2 3 2 2 2 3 2 2 2 2 2" xfId="8127"/>
    <cellStyle name="Процентный 2 3 2 2 2 3 2 2 2 2 2 2" xfId="16319"/>
    <cellStyle name="Процентный 2 3 2 2 2 3 2 2 2 2 2 2 2" xfId="32703"/>
    <cellStyle name="Процентный 2 3 2 2 2 3 2 2 2 2 2 3" xfId="24511"/>
    <cellStyle name="Процентный 2 3 2 2 2 3 2 2 2 2 3" xfId="12223"/>
    <cellStyle name="Процентный 2 3 2 2 2 3 2 2 2 2 3 2" xfId="28607"/>
    <cellStyle name="Процентный 2 3 2 2 2 3 2 2 2 2 4" xfId="20415"/>
    <cellStyle name="Процентный 2 3 2 2 2 3 2 2 2 3" xfId="6079"/>
    <cellStyle name="Процентный 2 3 2 2 2 3 2 2 2 3 2" xfId="14271"/>
    <cellStyle name="Процентный 2 3 2 2 2 3 2 2 2 3 2 2" xfId="30655"/>
    <cellStyle name="Процентный 2 3 2 2 2 3 2 2 2 3 3" xfId="22463"/>
    <cellStyle name="Процентный 2 3 2 2 2 3 2 2 2 4" xfId="10175"/>
    <cellStyle name="Процентный 2 3 2 2 2 3 2 2 2 4 2" xfId="26559"/>
    <cellStyle name="Процентный 2 3 2 2 2 3 2 2 2 5" xfId="18367"/>
    <cellStyle name="Процентный 2 3 2 2 2 3 2 2 3" xfId="3007"/>
    <cellStyle name="Процентный 2 3 2 2 2 3 2 2 3 2" xfId="7103"/>
    <cellStyle name="Процентный 2 3 2 2 2 3 2 2 3 2 2" xfId="15295"/>
    <cellStyle name="Процентный 2 3 2 2 2 3 2 2 3 2 2 2" xfId="31679"/>
    <cellStyle name="Процентный 2 3 2 2 2 3 2 2 3 2 3" xfId="23487"/>
    <cellStyle name="Процентный 2 3 2 2 2 3 2 2 3 3" xfId="11199"/>
    <cellStyle name="Процентный 2 3 2 2 2 3 2 2 3 3 2" xfId="27583"/>
    <cellStyle name="Процентный 2 3 2 2 2 3 2 2 3 4" xfId="19391"/>
    <cellStyle name="Процентный 2 3 2 2 2 3 2 2 4" xfId="5055"/>
    <cellStyle name="Процентный 2 3 2 2 2 3 2 2 4 2" xfId="13247"/>
    <cellStyle name="Процентный 2 3 2 2 2 3 2 2 4 2 2" xfId="29631"/>
    <cellStyle name="Процентный 2 3 2 2 2 3 2 2 4 3" xfId="21439"/>
    <cellStyle name="Процентный 2 3 2 2 2 3 2 2 5" xfId="9151"/>
    <cellStyle name="Процентный 2 3 2 2 2 3 2 2 5 2" xfId="25535"/>
    <cellStyle name="Процентный 2 3 2 2 2 3 2 2 6" xfId="17343"/>
    <cellStyle name="Процентный 2 3 2 2 2 3 2 3" xfId="1471"/>
    <cellStyle name="Процентный 2 3 2 2 2 3 2 3 2" xfId="3519"/>
    <cellStyle name="Процентный 2 3 2 2 2 3 2 3 2 2" xfId="7615"/>
    <cellStyle name="Процентный 2 3 2 2 2 3 2 3 2 2 2" xfId="15807"/>
    <cellStyle name="Процентный 2 3 2 2 2 3 2 3 2 2 2 2" xfId="32191"/>
    <cellStyle name="Процентный 2 3 2 2 2 3 2 3 2 2 3" xfId="23999"/>
    <cellStyle name="Процентный 2 3 2 2 2 3 2 3 2 3" xfId="11711"/>
    <cellStyle name="Процентный 2 3 2 2 2 3 2 3 2 3 2" xfId="28095"/>
    <cellStyle name="Процентный 2 3 2 2 2 3 2 3 2 4" xfId="19903"/>
    <cellStyle name="Процентный 2 3 2 2 2 3 2 3 3" xfId="5567"/>
    <cellStyle name="Процентный 2 3 2 2 2 3 2 3 3 2" xfId="13759"/>
    <cellStyle name="Процентный 2 3 2 2 2 3 2 3 3 2 2" xfId="30143"/>
    <cellStyle name="Процентный 2 3 2 2 2 3 2 3 3 3" xfId="21951"/>
    <cellStyle name="Процентный 2 3 2 2 2 3 2 3 4" xfId="9663"/>
    <cellStyle name="Процентный 2 3 2 2 2 3 2 3 4 2" xfId="26047"/>
    <cellStyle name="Процентный 2 3 2 2 2 3 2 3 5" xfId="17855"/>
    <cellStyle name="Процентный 2 3 2 2 2 3 2 4" xfId="2495"/>
    <cellStyle name="Процентный 2 3 2 2 2 3 2 4 2" xfId="6591"/>
    <cellStyle name="Процентный 2 3 2 2 2 3 2 4 2 2" xfId="14783"/>
    <cellStyle name="Процентный 2 3 2 2 2 3 2 4 2 2 2" xfId="31167"/>
    <cellStyle name="Процентный 2 3 2 2 2 3 2 4 2 3" xfId="22975"/>
    <cellStyle name="Процентный 2 3 2 2 2 3 2 4 3" xfId="10687"/>
    <cellStyle name="Процентный 2 3 2 2 2 3 2 4 3 2" xfId="27071"/>
    <cellStyle name="Процентный 2 3 2 2 2 3 2 4 4" xfId="18879"/>
    <cellStyle name="Процентный 2 3 2 2 2 3 2 5" xfId="4543"/>
    <cellStyle name="Процентный 2 3 2 2 2 3 2 5 2" xfId="12735"/>
    <cellStyle name="Процентный 2 3 2 2 2 3 2 5 2 2" xfId="29119"/>
    <cellStyle name="Процентный 2 3 2 2 2 3 2 5 3" xfId="20927"/>
    <cellStyle name="Процентный 2 3 2 2 2 3 2 6" xfId="8639"/>
    <cellStyle name="Процентный 2 3 2 2 2 3 2 6 2" xfId="25023"/>
    <cellStyle name="Процентный 2 3 2 2 2 3 2 7" xfId="16831"/>
    <cellStyle name="Процентный 2 3 2 2 2 3 3" xfId="703"/>
    <cellStyle name="Процентный 2 3 2 2 2 3 3 2" xfId="1727"/>
    <cellStyle name="Процентный 2 3 2 2 2 3 3 2 2" xfId="3775"/>
    <cellStyle name="Процентный 2 3 2 2 2 3 3 2 2 2" xfId="7871"/>
    <cellStyle name="Процентный 2 3 2 2 2 3 3 2 2 2 2" xfId="16063"/>
    <cellStyle name="Процентный 2 3 2 2 2 3 3 2 2 2 2 2" xfId="32447"/>
    <cellStyle name="Процентный 2 3 2 2 2 3 3 2 2 2 3" xfId="24255"/>
    <cellStyle name="Процентный 2 3 2 2 2 3 3 2 2 3" xfId="11967"/>
    <cellStyle name="Процентный 2 3 2 2 2 3 3 2 2 3 2" xfId="28351"/>
    <cellStyle name="Процентный 2 3 2 2 2 3 3 2 2 4" xfId="20159"/>
    <cellStyle name="Процентный 2 3 2 2 2 3 3 2 3" xfId="5823"/>
    <cellStyle name="Процентный 2 3 2 2 2 3 3 2 3 2" xfId="14015"/>
    <cellStyle name="Процентный 2 3 2 2 2 3 3 2 3 2 2" xfId="30399"/>
    <cellStyle name="Процентный 2 3 2 2 2 3 3 2 3 3" xfId="22207"/>
    <cellStyle name="Процентный 2 3 2 2 2 3 3 2 4" xfId="9919"/>
    <cellStyle name="Процентный 2 3 2 2 2 3 3 2 4 2" xfId="26303"/>
    <cellStyle name="Процентный 2 3 2 2 2 3 3 2 5" xfId="18111"/>
    <cellStyle name="Процентный 2 3 2 2 2 3 3 3" xfId="2751"/>
    <cellStyle name="Процентный 2 3 2 2 2 3 3 3 2" xfId="6847"/>
    <cellStyle name="Процентный 2 3 2 2 2 3 3 3 2 2" xfId="15039"/>
    <cellStyle name="Процентный 2 3 2 2 2 3 3 3 2 2 2" xfId="31423"/>
    <cellStyle name="Процентный 2 3 2 2 2 3 3 3 2 3" xfId="23231"/>
    <cellStyle name="Процентный 2 3 2 2 2 3 3 3 3" xfId="10943"/>
    <cellStyle name="Процентный 2 3 2 2 2 3 3 3 3 2" xfId="27327"/>
    <cellStyle name="Процентный 2 3 2 2 2 3 3 3 4" xfId="19135"/>
    <cellStyle name="Процентный 2 3 2 2 2 3 3 4" xfId="4799"/>
    <cellStyle name="Процентный 2 3 2 2 2 3 3 4 2" xfId="12991"/>
    <cellStyle name="Процентный 2 3 2 2 2 3 3 4 2 2" xfId="29375"/>
    <cellStyle name="Процентный 2 3 2 2 2 3 3 4 3" xfId="21183"/>
    <cellStyle name="Процентный 2 3 2 2 2 3 3 5" xfId="8895"/>
    <cellStyle name="Процентный 2 3 2 2 2 3 3 5 2" xfId="25279"/>
    <cellStyle name="Процентный 2 3 2 2 2 3 3 6" xfId="17087"/>
    <cellStyle name="Процентный 2 3 2 2 2 3 4" xfId="1215"/>
    <cellStyle name="Процентный 2 3 2 2 2 3 4 2" xfId="3263"/>
    <cellStyle name="Процентный 2 3 2 2 2 3 4 2 2" xfId="7359"/>
    <cellStyle name="Процентный 2 3 2 2 2 3 4 2 2 2" xfId="15551"/>
    <cellStyle name="Процентный 2 3 2 2 2 3 4 2 2 2 2" xfId="31935"/>
    <cellStyle name="Процентный 2 3 2 2 2 3 4 2 2 3" xfId="23743"/>
    <cellStyle name="Процентный 2 3 2 2 2 3 4 2 3" xfId="11455"/>
    <cellStyle name="Процентный 2 3 2 2 2 3 4 2 3 2" xfId="27839"/>
    <cellStyle name="Процентный 2 3 2 2 2 3 4 2 4" xfId="19647"/>
    <cellStyle name="Процентный 2 3 2 2 2 3 4 3" xfId="5311"/>
    <cellStyle name="Процентный 2 3 2 2 2 3 4 3 2" xfId="13503"/>
    <cellStyle name="Процентный 2 3 2 2 2 3 4 3 2 2" xfId="29887"/>
    <cellStyle name="Процентный 2 3 2 2 2 3 4 3 3" xfId="21695"/>
    <cellStyle name="Процентный 2 3 2 2 2 3 4 4" xfId="9407"/>
    <cellStyle name="Процентный 2 3 2 2 2 3 4 4 2" xfId="25791"/>
    <cellStyle name="Процентный 2 3 2 2 2 3 4 5" xfId="17599"/>
    <cellStyle name="Процентный 2 3 2 2 2 3 5" xfId="2239"/>
    <cellStyle name="Процентный 2 3 2 2 2 3 5 2" xfId="6335"/>
    <cellStyle name="Процентный 2 3 2 2 2 3 5 2 2" xfId="14527"/>
    <cellStyle name="Процентный 2 3 2 2 2 3 5 2 2 2" xfId="30911"/>
    <cellStyle name="Процентный 2 3 2 2 2 3 5 2 3" xfId="22719"/>
    <cellStyle name="Процентный 2 3 2 2 2 3 5 3" xfId="10431"/>
    <cellStyle name="Процентный 2 3 2 2 2 3 5 3 2" xfId="26815"/>
    <cellStyle name="Процентный 2 3 2 2 2 3 5 4" xfId="18623"/>
    <cellStyle name="Процентный 2 3 2 2 2 3 6" xfId="4287"/>
    <cellStyle name="Процентный 2 3 2 2 2 3 6 2" xfId="12479"/>
    <cellStyle name="Процентный 2 3 2 2 2 3 6 2 2" xfId="28863"/>
    <cellStyle name="Процентный 2 3 2 2 2 3 6 3" xfId="20671"/>
    <cellStyle name="Процентный 2 3 2 2 2 3 7" xfId="8383"/>
    <cellStyle name="Процентный 2 3 2 2 2 3 7 2" xfId="24767"/>
    <cellStyle name="Процентный 2 3 2 2 2 3 8" xfId="16575"/>
    <cellStyle name="Процентный 2 3 2 2 2 4" xfId="319"/>
    <cellStyle name="Процентный 2 3 2 2 2 4 2" xfId="831"/>
    <cellStyle name="Процентный 2 3 2 2 2 4 2 2" xfId="1855"/>
    <cellStyle name="Процентный 2 3 2 2 2 4 2 2 2" xfId="3903"/>
    <cellStyle name="Процентный 2 3 2 2 2 4 2 2 2 2" xfId="7999"/>
    <cellStyle name="Процентный 2 3 2 2 2 4 2 2 2 2 2" xfId="16191"/>
    <cellStyle name="Процентный 2 3 2 2 2 4 2 2 2 2 2 2" xfId="32575"/>
    <cellStyle name="Процентный 2 3 2 2 2 4 2 2 2 2 3" xfId="24383"/>
    <cellStyle name="Процентный 2 3 2 2 2 4 2 2 2 3" xfId="12095"/>
    <cellStyle name="Процентный 2 3 2 2 2 4 2 2 2 3 2" xfId="28479"/>
    <cellStyle name="Процентный 2 3 2 2 2 4 2 2 2 4" xfId="20287"/>
    <cellStyle name="Процентный 2 3 2 2 2 4 2 2 3" xfId="5951"/>
    <cellStyle name="Процентный 2 3 2 2 2 4 2 2 3 2" xfId="14143"/>
    <cellStyle name="Процентный 2 3 2 2 2 4 2 2 3 2 2" xfId="30527"/>
    <cellStyle name="Процентный 2 3 2 2 2 4 2 2 3 3" xfId="22335"/>
    <cellStyle name="Процентный 2 3 2 2 2 4 2 2 4" xfId="10047"/>
    <cellStyle name="Процентный 2 3 2 2 2 4 2 2 4 2" xfId="26431"/>
    <cellStyle name="Процентный 2 3 2 2 2 4 2 2 5" xfId="18239"/>
    <cellStyle name="Процентный 2 3 2 2 2 4 2 3" xfId="2879"/>
    <cellStyle name="Процентный 2 3 2 2 2 4 2 3 2" xfId="6975"/>
    <cellStyle name="Процентный 2 3 2 2 2 4 2 3 2 2" xfId="15167"/>
    <cellStyle name="Процентный 2 3 2 2 2 4 2 3 2 2 2" xfId="31551"/>
    <cellStyle name="Процентный 2 3 2 2 2 4 2 3 2 3" xfId="23359"/>
    <cellStyle name="Процентный 2 3 2 2 2 4 2 3 3" xfId="11071"/>
    <cellStyle name="Процентный 2 3 2 2 2 4 2 3 3 2" xfId="27455"/>
    <cellStyle name="Процентный 2 3 2 2 2 4 2 3 4" xfId="19263"/>
    <cellStyle name="Процентный 2 3 2 2 2 4 2 4" xfId="4927"/>
    <cellStyle name="Процентный 2 3 2 2 2 4 2 4 2" xfId="13119"/>
    <cellStyle name="Процентный 2 3 2 2 2 4 2 4 2 2" xfId="29503"/>
    <cellStyle name="Процентный 2 3 2 2 2 4 2 4 3" xfId="21311"/>
    <cellStyle name="Процентный 2 3 2 2 2 4 2 5" xfId="9023"/>
    <cellStyle name="Процентный 2 3 2 2 2 4 2 5 2" xfId="25407"/>
    <cellStyle name="Процентный 2 3 2 2 2 4 2 6" xfId="17215"/>
    <cellStyle name="Процентный 2 3 2 2 2 4 3" xfId="1343"/>
    <cellStyle name="Процентный 2 3 2 2 2 4 3 2" xfId="3391"/>
    <cellStyle name="Процентный 2 3 2 2 2 4 3 2 2" xfId="7487"/>
    <cellStyle name="Процентный 2 3 2 2 2 4 3 2 2 2" xfId="15679"/>
    <cellStyle name="Процентный 2 3 2 2 2 4 3 2 2 2 2" xfId="32063"/>
    <cellStyle name="Процентный 2 3 2 2 2 4 3 2 2 3" xfId="23871"/>
    <cellStyle name="Процентный 2 3 2 2 2 4 3 2 3" xfId="11583"/>
    <cellStyle name="Процентный 2 3 2 2 2 4 3 2 3 2" xfId="27967"/>
    <cellStyle name="Процентный 2 3 2 2 2 4 3 2 4" xfId="19775"/>
    <cellStyle name="Процентный 2 3 2 2 2 4 3 3" xfId="5439"/>
    <cellStyle name="Процентный 2 3 2 2 2 4 3 3 2" xfId="13631"/>
    <cellStyle name="Процентный 2 3 2 2 2 4 3 3 2 2" xfId="30015"/>
    <cellStyle name="Процентный 2 3 2 2 2 4 3 3 3" xfId="21823"/>
    <cellStyle name="Процентный 2 3 2 2 2 4 3 4" xfId="9535"/>
    <cellStyle name="Процентный 2 3 2 2 2 4 3 4 2" xfId="25919"/>
    <cellStyle name="Процентный 2 3 2 2 2 4 3 5" xfId="17727"/>
    <cellStyle name="Процентный 2 3 2 2 2 4 4" xfId="2367"/>
    <cellStyle name="Процентный 2 3 2 2 2 4 4 2" xfId="6463"/>
    <cellStyle name="Процентный 2 3 2 2 2 4 4 2 2" xfId="14655"/>
    <cellStyle name="Процентный 2 3 2 2 2 4 4 2 2 2" xfId="31039"/>
    <cellStyle name="Процентный 2 3 2 2 2 4 4 2 3" xfId="22847"/>
    <cellStyle name="Процентный 2 3 2 2 2 4 4 3" xfId="10559"/>
    <cellStyle name="Процентный 2 3 2 2 2 4 4 3 2" xfId="26943"/>
    <cellStyle name="Процентный 2 3 2 2 2 4 4 4" xfId="18751"/>
    <cellStyle name="Процентный 2 3 2 2 2 4 5" xfId="4415"/>
    <cellStyle name="Процентный 2 3 2 2 2 4 5 2" xfId="12607"/>
    <cellStyle name="Процентный 2 3 2 2 2 4 5 2 2" xfId="28991"/>
    <cellStyle name="Процентный 2 3 2 2 2 4 5 3" xfId="20799"/>
    <cellStyle name="Процентный 2 3 2 2 2 4 6" xfId="8511"/>
    <cellStyle name="Процентный 2 3 2 2 2 4 6 2" xfId="24895"/>
    <cellStyle name="Процентный 2 3 2 2 2 4 7" xfId="16703"/>
    <cellStyle name="Процентный 2 3 2 2 2 5" xfId="575"/>
    <cellStyle name="Процентный 2 3 2 2 2 5 2" xfId="1599"/>
    <cellStyle name="Процентный 2 3 2 2 2 5 2 2" xfId="3647"/>
    <cellStyle name="Процентный 2 3 2 2 2 5 2 2 2" xfId="7743"/>
    <cellStyle name="Процентный 2 3 2 2 2 5 2 2 2 2" xfId="15935"/>
    <cellStyle name="Процентный 2 3 2 2 2 5 2 2 2 2 2" xfId="32319"/>
    <cellStyle name="Процентный 2 3 2 2 2 5 2 2 2 3" xfId="24127"/>
    <cellStyle name="Процентный 2 3 2 2 2 5 2 2 3" xfId="11839"/>
    <cellStyle name="Процентный 2 3 2 2 2 5 2 2 3 2" xfId="28223"/>
    <cellStyle name="Процентный 2 3 2 2 2 5 2 2 4" xfId="20031"/>
    <cellStyle name="Процентный 2 3 2 2 2 5 2 3" xfId="5695"/>
    <cellStyle name="Процентный 2 3 2 2 2 5 2 3 2" xfId="13887"/>
    <cellStyle name="Процентный 2 3 2 2 2 5 2 3 2 2" xfId="30271"/>
    <cellStyle name="Процентный 2 3 2 2 2 5 2 3 3" xfId="22079"/>
    <cellStyle name="Процентный 2 3 2 2 2 5 2 4" xfId="9791"/>
    <cellStyle name="Процентный 2 3 2 2 2 5 2 4 2" xfId="26175"/>
    <cellStyle name="Процентный 2 3 2 2 2 5 2 5" xfId="17983"/>
    <cellStyle name="Процентный 2 3 2 2 2 5 3" xfId="2623"/>
    <cellStyle name="Процентный 2 3 2 2 2 5 3 2" xfId="6719"/>
    <cellStyle name="Процентный 2 3 2 2 2 5 3 2 2" xfId="14911"/>
    <cellStyle name="Процентный 2 3 2 2 2 5 3 2 2 2" xfId="31295"/>
    <cellStyle name="Процентный 2 3 2 2 2 5 3 2 3" xfId="23103"/>
    <cellStyle name="Процентный 2 3 2 2 2 5 3 3" xfId="10815"/>
    <cellStyle name="Процентный 2 3 2 2 2 5 3 3 2" xfId="27199"/>
    <cellStyle name="Процентный 2 3 2 2 2 5 3 4" xfId="19007"/>
    <cellStyle name="Процентный 2 3 2 2 2 5 4" xfId="4671"/>
    <cellStyle name="Процентный 2 3 2 2 2 5 4 2" xfId="12863"/>
    <cellStyle name="Процентный 2 3 2 2 2 5 4 2 2" xfId="29247"/>
    <cellStyle name="Процентный 2 3 2 2 2 5 4 3" xfId="21055"/>
    <cellStyle name="Процентный 2 3 2 2 2 5 5" xfId="8767"/>
    <cellStyle name="Процентный 2 3 2 2 2 5 5 2" xfId="25151"/>
    <cellStyle name="Процентный 2 3 2 2 2 5 6" xfId="16959"/>
    <cellStyle name="Процентный 2 3 2 2 2 6" xfId="1087"/>
    <cellStyle name="Процентный 2 3 2 2 2 6 2" xfId="3135"/>
    <cellStyle name="Процентный 2 3 2 2 2 6 2 2" xfId="7231"/>
    <cellStyle name="Процентный 2 3 2 2 2 6 2 2 2" xfId="15423"/>
    <cellStyle name="Процентный 2 3 2 2 2 6 2 2 2 2" xfId="31807"/>
    <cellStyle name="Процентный 2 3 2 2 2 6 2 2 3" xfId="23615"/>
    <cellStyle name="Процентный 2 3 2 2 2 6 2 3" xfId="11327"/>
    <cellStyle name="Процентный 2 3 2 2 2 6 2 3 2" xfId="27711"/>
    <cellStyle name="Процентный 2 3 2 2 2 6 2 4" xfId="19519"/>
    <cellStyle name="Процентный 2 3 2 2 2 6 3" xfId="5183"/>
    <cellStyle name="Процентный 2 3 2 2 2 6 3 2" xfId="13375"/>
    <cellStyle name="Процентный 2 3 2 2 2 6 3 2 2" xfId="29759"/>
    <cellStyle name="Процентный 2 3 2 2 2 6 3 3" xfId="21567"/>
    <cellStyle name="Процентный 2 3 2 2 2 6 4" xfId="9279"/>
    <cellStyle name="Процентный 2 3 2 2 2 6 4 2" xfId="25663"/>
    <cellStyle name="Процентный 2 3 2 2 2 6 5" xfId="17471"/>
    <cellStyle name="Процентный 2 3 2 2 2 7" xfId="2111"/>
    <cellStyle name="Процентный 2 3 2 2 2 7 2" xfId="6207"/>
    <cellStyle name="Процентный 2 3 2 2 2 7 2 2" xfId="14399"/>
    <cellStyle name="Процентный 2 3 2 2 2 7 2 2 2" xfId="30783"/>
    <cellStyle name="Процентный 2 3 2 2 2 7 2 3" xfId="22591"/>
    <cellStyle name="Процентный 2 3 2 2 2 7 3" xfId="10303"/>
    <cellStyle name="Процентный 2 3 2 2 2 7 3 2" xfId="26687"/>
    <cellStyle name="Процентный 2 3 2 2 2 7 4" xfId="18495"/>
    <cellStyle name="Процентный 2 3 2 2 2 8" xfId="4159"/>
    <cellStyle name="Процентный 2 3 2 2 2 8 2" xfId="12351"/>
    <cellStyle name="Процентный 2 3 2 2 2 8 2 2" xfId="28735"/>
    <cellStyle name="Процентный 2 3 2 2 2 8 3" xfId="20543"/>
    <cellStyle name="Процентный 2 3 2 2 2 9" xfId="8255"/>
    <cellStyle name="Процентный 2 3 2 2 2 9 2" xfId="24639"/>
    <cellStyle name="Процентный 2 3 2 2 3" xfId="95"/>
    <cellStyle name="Процентный 2 3 2 2 3 2" xfId="223"/>
    <cellStyle name="Процентный 2 3 2 2 3 2 2" xfId="479"/>
    <cellStyle name="Процентный 2 3 2 2 3 2 2 2" xfId="991"/>
    <cellStyle name="Процентный 2 3 2 2 3 2 2 2 2" xfId="2015"/>
    <cellStyle name="Процентный 2 3 2 2 3 2 2 2 2 2" xfId="4063"/>
    <cellStyle name="Процентный 2 3 2 2 3 2 2 2 2 2 2" xfId="8159"/>
    <cellStyle name="Процентный 2 3 2 2 3 2 2 2 2 2 2 2" xfId="16351"/>
    <cellStyle name="Процентный 2 3 2 2 3 2 2 2 2 2 2 2 2" xfId="32735"/>
    <cellStyle name="Процентный 2 3 2 2 3 2 2 2 2 2 2 3" xfId="24543"/>
    <cellStyle name="Процентный 2 3 2 2 3 2 2 2 2 2 3" xfId="12255"/>
    <cellStyle name="Процентный 2 3 2 2 3 2 2 2 2 2 3 2" xfId="28639"/>
    <cellStyle name="Процентный 2 3 2 2 3 2 2 2 2 2 4" xfId="20447"/>
    <cellStyle name="Процентный 2 3 2 2 3 2 2 2 2 3" xfId="6111"/>
    <cellStyle name="Процентный 2 3 2 2 3 2 2 2 2 3 2" xfId="14303"/>
    <cellStyle name="Процентный 2 3 2 2 3 2 2 2 2 3 2 2" xfId="30687"/>
    <cellStyle name="Процентный 2 3 2 2 3 2 2 2 2 3 3" xfId="22495"/>
    <cellStyle name="Процентный 2 3 2 2 3 2 2 2 2 4" xfId="10207"/>
    <cellStyle name="Процентный 2 3 2 2 3 2 2 2 2 4 2" xfId="26591"/>
    <cellStyle name="Процентный 2 3 2 2 3 2 2 2 2 5" xfId="18399"/>
    <cellStyle name="Процентный 2 3 2 2 3 2 2 2 3" xfId="3039"/>
    <cellStyle name="Процентный 2 3 2 2 3 2 2 2 3 2" xfId="7135"/>
    <cellStyle name="Процентный 2 3 2 2 3 2 2 2 3 2 2" xfId="15327"/>
    <cellStyle name="Процентный 2 3 2 2 3 2 2 2 3 2 2 2" xfId="31711"/>
    <cellStyle name="Процентный 2 3 2 2 3 2 2 2 3 2 3" xfId="23519"/>
    <cellStyle name="Процентный 2 3 2 2 3 2 2 2 3 3" xfId="11231"/>
    <cellStyle name="Процентный 2 3 2 2 3 2 2 2 3 3 2" xfId="27615"/>
    <cellStyle name="Процентный 2 3 2 2 3 2 2 2 3 4" xfId="19423"/>
    <cellStyle name="Процентный 2 3 2 2 3 2 2 2 4" xfId="5087"/>
    <cellStyle name="Процентный 2 3 2 2 3 2 2 2 4 2" xfId="13279"/>
    <cellStyle name="Процентный 2 3 2 2 3 2 2 2 4 2 2" xfId="29663"/>
    <cellStyle name="Процентный 2 3 2 2 3 2 2 2 4 3" xfId="21471"/>
    <cellStyle name="Процентный 2 3 2 2 3 2 2 2 5" xfId="9183"/>
    <cellStyle name="Процентный 2 3 2 2 3 2 2 2 5 2" xfId="25567"/>
    <cellStyle name="Процентный 2 3 2 2 3 2 2 2 6" xfId="17375"/>
    <cellStyle name="Процентный 2 3 2 2 3 2 2 3" xfId="1503"/>
    <cellStyle name="Процентный 2 3 2 2 3 2 2 3 2" xfId="3551"/>
    <cellStyle name="Процентный 2 3 2 2 3 2 2 3 2 2" xfId="7647"/>
    <cellStyle name="Процентный 2 3 2 2 3 2 2 3 2 2 2" xfId="15839"/>
    <cellStyle name="Процентный 2 3 2 2 3 2 2 3 2 2 2 2" xfId="32223"/>
    <cellStyle name="Процентный 2 3 2 2 3 2 2 3 2 2 3" xfId="24031"/>
    <cellStyle name="Процентный 2 3 2 2 3 2 2 3 2 3" xfId="11743"/>
    <cellStyle name="Процентный 2 3 2 2 3 2 2 3 2 3 2" xfId="28127"/>
    <cellStyle name="Процентный 2 3 2 2 3 2 2 3 2 4" xfId="19935"/>
    <cellStyle name="Процентный 2 3 2 2 3 2 2 3 3" xfId="5599"/>
    <cellStyle name="Процентный 2 3 2 2 3 2 2 3 3 2" xfId="13791"/>
    <cellStyle name="Процентный 2 3 2 2 3 2 2 3 3 2 2" xfId="30175"/>
    <cellStyle name="Процентный 2 3 2 2 3 2 2 3 3 3" xfId="21983"/>
    <cellStyle name="Процентный 2 3 2 2 3 2 2 3 4" xfId="9695"/>
    <cellStyle name="Процентный 2 3 2 2 3 2 2 3 4 2" xfId="26079"/>
    <cellStyle name="Процентный 2 3 2 2 3 2 2 3 5" xfId="17887"/>
    <cellStyle name="Процентный 2 3 2 2 3 2 2 4" xfId="2527"/>
    <cellStyle name="Процентный 2 3 2 2 3 2 2 4 2" xfId="6623"/>
    <cellStyle name="Процентный 2 3 2 2 3 2 2 4 2 2" xfId="14815"/>
    <cellStyle name="Процентный 2 3 2 2 3 2 2 4 2 2 2" xfId="31199"/>
    <cellStyle name="Процентный 2 3 2 2 3 2 2 4 2 3" xfId="23007"/>
    <cellStyle name="Процентный 2 3 2 2 3 2 2 4 3" xfId="10719"/>
    <cellStyle name="Процентный 2 3 2 2 3 2 2 4 3 2" xfId="27103"/>
    <cellStyle name="Процентный 2 3 2 2 3 2 2 4 4" xfId="18911"/>
    <cellStyle name="Процентный 2 3 2 2 3 2 2 5" xfId="4575"/>
    <cellStyle name="Процентный 2 3 2 2 3 2 2 5 2" xfId="12767"/>
    <cellStyle name="Процентный 2 3 2 2 3 2 2 5 2 2" xfId="29151"/>
    <cellStyle name="Процентный 2 3 2 2 3 2 2 5 3" xfId="20959"/>
    <cellStyle name="Процентный 2 3 2 2 3 2 2 6" xfId="8671"/>
    <cellStyle name="Процентный 2 3 2 2 3 2 2 6 2" xfId="25055"/>
    <cellStyle name="Процентный 2 3 2 2 3 2 2 7" xfId="16863"/>
    <cellStyle name="Процентный 2 3 2 2 3 2 3" xfId="735"/>
    <cellStyle name="Процентный 2 3 2 2 3 2 3 2" xfId="1759"/>
    <cellStyle name="Процентный 2 3 2 2 3 2 3 2 2" xfId="3807"/>
    <cellStyle name="Процентный 2 3 2 2 3 2 3 2 2 2" xfId="7903"/>
    <cellStyle name="Процентный 2 3 2 2 3 2 3 2 2 2 2" xfId="16095"/>
    <cellStyle name="Процентный 2 3 2 2 3 2 3 2 2 2 2 2" xfId="32479"/>
    <cellStyle name="Процентный 2 3 2 2 3 2 3 2 2 2 3" xfId="24287"/>
    <cellStyle name="Процентный 2 3 2 2 3 2 3 2 2 3" xfId="11999"/>
    <cellStyle name="Процентный 2 3 2 2 3 2 3 2 2 3 2" xfId="28383"/>
    <cellStyle name="Процентный 2 3 2 2 3 2 3 2 2 4" xfId="20191"/>
    <cellStyle name="Процентный 2 3 2 2 3 2 3 2 3" xfId="5855"/>
    <cellStyle name="Процентный 2 3 2 2 3 2 3 2 3 2" xfId="14047"/>
    <cellStyle name="Процентный 2 3 2 2 3 2 3 2 3 2 2" xfId="30431"/>
    <cellStyle name="Процентный 2 3 2 2 3 2 3 2 3 3" xfId="22239"/>
    <cellStyle name="Процентный 2 3 2 2 3 2 3 2 4" xfId="9951"/>
    <cellStyle name="Процентный 2 3 2 2 3 2 3 2 4 2" xfId="26335"/>
    <cellStyle name="Процентный 2 3 2 2 3 2 3 2 5" xfId="18143"/>
    <cellStyle name="Процентный 2 3 2 2 3 2 3 3" xfId="2783"/>
    <cellStyle name="Процентный 2 3 2 2 3 2 3 3 2" xfId="6879"/>
    <cellStyle name="Процентный 2 3 2 2 3 2 3 3 2 2" xfId="15071"/>
    <cellStyle name="Процентный 2 3 2 2 3 2 3 3 2 2 2" xfId="31455"/>
    <cellStyle name="Процентный 2 3 2 2 3 2 3 3 2 3" xfId="23263"/>
    <cellStyle name="Процентный 2 3 2 2 3 2 3 3 3" xfId="10975"/>
    <cellStyle name="Процентный 2 3 2 2 3 2 3 3 3 2" xfId="27359"/>
    <cellStyle name="Процентный 2 3 2 2 3 2 3 3 4" xfId="19167"/>
    <cellStyle name="Процентный 2 3 2 2 3 2 3 4" xfId="4831"/>
    <cellStyle name="Процентный 2 3 2 2 3 2 3 4 2" xfId="13023"/>
    <cellStyle name="Процентный 2 3 2 2 3 2 3 4 2 2" xfId="29407"/>
    <cellStyle name="Процентный 2 3 2 2 3 2 3 4 3" xfId="21215"/>
    <cellStyle name="Процентный 2 3 2 2 3 2 3 5" xfId="8927"/>
    <cellStyle name="Процентный 2 3 2 2 3 2 3 5 2" xfId="25311"/>
    <cellStyle name="Процентный 2 3 2 2 3 2 3 6" xfId="17119"/>
    <cellStyle name="Процентный 2 3 2 2 3 2 4" xfId="1247"/>
    <cellStyle name="Процентный 2 3 2 2 3 2 4 2" xfId="3295"/>
    <cellStyle name="Процентный 2 3 2 2 3 2 4 2 2" xfId="7391"/>
    <cellStyle name="Процентный 2 3 2 2 3 2 4 2 2 2" xfId="15583"/>
    <cellStyle name="Процентный 2 3 2 2 3 2 4 2 2 2 2" xfId="31967"/>
    <cellStyle name="Процентный 2 3 2 2 3 2 4 2 2 3" xfId="23775"/>
    <cellStyle name="Процентный 2 3 2 2 3 2 4 2 3" xfId="11487"/>
    <cellStyle name="Процентный 2 3 2 2 3 2 4 2 3 2" xfId="27871"/>
    <cellStyle name="Процентный 2 3 2 2 3 2 4 2 4" xfId="19679"/>
    <cellStyle name="Процентный 2 3 2 2 3 2 4 3" xfId="5343"/>
    <cellStyle name="Процентный 2 3 2 2 3 2 4 3 2" xfId="13535"/>
    <cellStyle name="Процентный 2 3 2 2 3 2 4 3 2 2" xfId="29919"/>
    <cellStyle name="Процентный 2 3 2 2 3 2 4 3 3" xfId="21727"/>
    <cellStyle name="Процентный 2 3 2 2 3 2 4 4" xfId="9439"/>
    <cellStyle name="Процентный 2 3 2 2 3 2 4 4 2" xfId="25823"/>
    <cellStyle name="Процентный 2 3 2 2 3 2 4 5" xfId="17631"/>
    <cellStyle name="Процентный 2 3 2 2 3 2 5" xfId="2271"/>
    <cellStyle name="Процентный 2 3 2 2 3 2 5 2" xfId="6367"/>
    <cellStyle name="Процентный 2 3 2 2 3 2 5 2 2" xfId="14559"/>
    <cellStyle name="Процентный 2 3 2 2 3 2 5 2 2 2" xfId="30943"/>
    <cellStyle name="Процентный 2 3 2 2 3 2 5 2 3" xfId="22751"/>
    <cellStyle name="Процентный 2 3 2 2 3 2 5 3" xfId="10463"/>
    <cellStyle name="Процентный 2 3 2 2 3 2 5 3 2" xfId="26847"/>
    <cellStyle name="Процентный 2 3 2 2 3 2 5 4" xfId="18655"/>
    <cellStyle name="Процентный 2 3 2 2 3 2 6" xfId="4319"/>
    <cellStyle name="Процентный 2 3 2 2 3 2 6 2" xfId="12511"/>
    <cellStyle name="Процентный 2 3 2 2 3 2 6 2 2" xfId="28895"/>
    <cellStyle name="Процентный 2 3 2 2 3 2 6 3" xfId="20703"/>
    <cellStyle name="Процентный 2 3 2 2 3 2 7" xfId="8415"/>
    <cellStyle name="Процентный 2 3 2 2 3 2 7 2" xfId="24799"/>
    <cellStyle name="Процентный 2 3 2 2 3 2 8" xfId="16607"/>
    <cellStyle name="Процентный 2 3 2 2 3 3" xfId="351"/>
    <cellStyle name="Процентный 2 3 2 2 3 3 2" xfId="863"/>
    <cellStyle name="Процентный 2 3 2 2 3 3 2 2" xfId="1887"/>
    <cellStyle name="Процентный 2 3 2 2 3 3 2 2 2" xfId="3935"/>
    <cellStyle name="Процентный 2 3 2 2 3 3 2 2 2 2" xfId="8031"/>
    <cellStyle name="Процентный 2 3 2 2 3 3 2 2 2 2 2" xfId="16223"/>
    <cellStyle name="Процентный 2 3 2 2 3 3 2 2 2 2 2 2" xfId="32607"/>
    <cellStyle name="Процентный 2 3 2 2 3 3 2 2 2 2 3" xfId="24415"/>
    <cellStyle name="Процентный 2 3 2 2 3 3 2 2 2 3" xfId="12127"/>
    <cellStyle name="Процентный 2 3 2 2 3 3 2 2 2 3 2" xfId="28511"/>
    <cellStyle name="Процентный 2 3 2 2 3 3 2 2 2 4" xfId="20319"/>
    <cellStyle name="Процентный 2 3 2 2 3 3 2 2 3" xfId="5983"/>
    <cellStyle name="Процентный 2 3 2 2 3 3 2 2 3 2" xfId="14175"/>
    <cellStyle name="Процентный 2 3 2 2 3 3 2 2 3 2 2" xfId="30559"/>
    <cellStyle name="Процентный 2 3 2 2 3 3 2 2 3 3" xfId="22367"/>
    <cellStyle name="Процентный 2 3 2 2 3 3 2 2 4" xfId="10079"/>
    <cellStyle name="Процентный 2 3 2 2 3 3 2 2 4 2" xfId="26463"/>
    <cellStyle name="Процентный 2 3 2 2 3 3 2 2 5" xfId="18271"/>
    <cellStyle name="Процентный 2 3 2 2 3 3 2 3" xfId="2911"/>
    <cellStyle name="Процентный 2 3 2 2 3 3 2 3 2" xfId="7007"/>
    <cellStyle name="Процентный 2 3 2 2 3 3 2 3 2 2" xfId="15199"/>
    <cellStyle name="Процентный 2 3 2 2 3 3 2 3 2 2 2" xfId="31583"/>
    <cellStyle name="Процентный 2 3 2 2 3 3 2 3 2 3" xfId="23391"/>
    <cellStyle name="Процентный 2 3 2 2 3 3 2 3 3" xfId="11103"/>
    <cellStyle name="Процентный 2 3 2 2 3 3 2 3 3 2" xfId="27487"/>
    <cellStyle name="Процентный 2 3 2 2 3 3 2 3 4" xfId="19295"/>
    <cellStyle name="Процентный 2 3 2 2 3 3 2 4" xfId="4959"/>
    <cellStyle name="Процентный 2 3 2 2 3 3 2 4 2" xfId="13151"/>
    <cellStyle name="Процентный 2 3 2 2 3 3 2 4 2 2" xfId="29535"/>
    <cellStyle name="Процентный 2 3 2 2 3 3 2 4 3" xfId="21343"/>
    <cellStyle name="Процентный 2 3 2 2 3 3 2 5" xfId="9055"/>
    <cellStyle name="Процентный 2 3 2 2 3 3 2 5 2" xfId="25439"/>
    <cellStyle name="Процентный 2 3 2 2 3 3 2 6" xfId="17247"/>
    <cellStyle name="Процентный 2 3 2 2 3 3 3" xfId="1375"/>
    <cellStyle name="Процентный 2 3 2 2 3 3 3 2" xfId="3423"/>
    <cellStyle name="Процентный 2 3 2 2 3 3 3 2 2" xfId="7519"/>
    <cellStyle name="Процентный 2 3 2 2 3 3 3 2 2 2" xfId="15711"/>
    <cellStyle name="Процентный 2 3 2 2 3 3 3 2 2 2 2" xfId="32095"/>
    <cellStyle name="Процентный 2 3 2 2 3 3 3 2 2 3" xfId="23903"/>
    <cellStyle name="Процентный 2 3 2 2 3 3 3 2 3" xfId="11615"/>
    <cellStyle name="Процентный 2 3 2 2 3 3 3 2 3 2" xfId="27999"/>
    <cellStyle name="Процентный 2 3 2 2 3 3 3 2 4" xfId="19807"/>
    <cellStyle name="Процентный 2 3 2 2 3 3 3 3" xfId="5471"/>
    <cellStyle name="Процентный 2 3 2 2 3 3 3 3 2" xfId="13663"/>
    <cellStyle name="Процентный 2 3 2 2 3 3 3 3 2 2" xfId="30047"/>
    <cellStyle name="Процентный 2 3 2 2 3 3 3 3 3" xfId="21855"/>
    <cellStyle name="Процентный 2 3 2 2 3 3 3 4" xfId="9567"/>
    <cellStyle name="Процентный 2 3 2 2 3 3 3 4 2" xfId="25951"/>
    <cellStyle name="Процентный 2 3 2 2 3 3 3 5" xfId="17759"/>
    <cellStyle name="Процентный 2 3 2 2 3 3 4" xfId="2399"/>
    <cellStyle name="Процентный 2 3 2 2 3 3 4 2" xfId="6495"/>
    <cellStyle name="Процентный 2 3 2 2 3 3 4 2 2" xfId="14687"/>
    <cellStyle name="Процентный 2 3 2 2 3 3 4 2 2 2" xfId="31071"/>
    <cellStyle name="Процентный 2 3 2 2 3 3 4 2 3" xfId="22879"/>
    <cellStyle name="Процентный 2 3 2 2 3 3 4 3" xfId="10591"/>
    <cellStyle name="Процентный 2 3 2 2 3 3 4 3 2" xfId="26975"/>
    <cellStyle name="Процентный 2 3 2 2 3 3 4 4" xfId="18783"/>
    <cellStyle name="Процентный 2 3 2 2 3 3 5" xfId="4447"/>
    <cellStyle name="Процентный 2 3 2 2 3 3 5 2" xfId="12639"/>
    <cellStyle name="Процентный 2 3 2 2 3 3 5 2 2" xfId="29023"/>
    <cellStyle name="Процентный 2 3 2 2 3 3 5 3" xfId="20831"/>
    <cellStyle name="Процентный 2 3 2 2 3 3 6" xfId="8543"/>
    <cellStyle name="Процентный 2 3 2 2 3 3 6 2" xfId="24927"/>
    <cellStyle name="Процентный 2 3 2 2 3 3 7" xfId="16735"/>
    <cellStyle name="Процентный 2 3 2 2 3 4" xfId="607"/>
    <cellStyle name="Процентный 2 3 2 2 3 4 2" xfId="1631"/>
    <cellStyle name="Процентный 2 3 2 2 3 4 2 2" xfId="3679"/>
    <cellStyle name="Процентный 2 3 2 2 3 4 2 2 2" xfId="7775"/>
    <cellStyle name="Процентный 2 3 2 2 3 4 2 2 2 2" xfId="15967"/>
    <cellStyle name="Процентный 2 3 2 2 3 4 2 2 2 2 2" xfId="32351"/>
    <cellStyle name="Процентный 2 3 2 2 3 4 2 2 2 3" xfId="24159"/>
    <cellStyle name="Процентный 2 3 2 2 3 4 2 2 3" xfId="11871"/>
    <cellStyle name="Процентный 2 3 2 2 3 4 2 2 3 2" xfId="28255"/>
    <cellStyle name="Процентный 2 3 2 2 3 4 2 2 4" xfId="20063"/>
    <cellStyle name="Процентный 2 3 2 2 3 4 2 3" xfId="5727"/>
    <cellStyle name="Процентный 2 3 2 2 3 4 2 3 2" xfId="13919"/>
    <cellStyle name="Процентный 2 3 2 2 3 4 2 3 2 2" xfId="30303"/>
    <cellStyle name="Процентный 2 3 2 2 3 4 2 3 3" xfId="22111"/>
    <cellStyle name="Процентный 2 3 2 2 3 4 2 4" xfId="9823"/>
    <cellStyle name="Процентный 2 3 2 2 3 4 2 4 2" xfId="26207"/>
    <cellStyle name="Процентный 2 3 2 2 3 4 2 5" xfId="18015"/>
    <cellStyle name="Процентный 2 3 2 2 3 4 3" xfId="2655"/>
    <cellStyle name="Процентный 2 3 2 2 3 4 3 2" xfId="6751"/>
    <cellStyle name="Процентный 2 3 2 2 3 4 3 2 2" xfId="14943"/>
    <cellStyle name="Процентный 2 3 2 2 3 4 3 2 2 2" xfId="31327"/>
    <cellStyle name="Процентный 2 3 2 2 3 4 3 2 3" xfId="23135"/>
    <cellStyle name="Процентный 2 3 2 2 3 4 3 3" xfId="10847"/>
    <cellStyle name="Процентный 2 3 2 2 3 4 3 3 2" xfId="27231"/>
    <cellStyle name="Процентный 2 3 2 2 3 4 3 4" xfId="19039"/>
    <cellStyle name="Процентный 2 3 2 2 3 4 4" xfId="4703"/>
    <cellStyle name="Процентный 2 3 2 2 3 4 4 2" xfId="12895"/>
    <cellStyle name="Процентный 2 3 2 2 3 4 4 2 2" xfId="29279"/>
    <cellStyle name="Процентный 2 3 2 2 3 4 4 3" xfId="21087"/>
    <cellStyle name="Процентный 2 3 2 2 3 4 5" xfId="8799"/>
    <cellStyle name="Процентный 2 3 2 2 3 4 5 2" xfId="25183"/>
    <cellStyle name="Процентный 2 3 2 2 3 4 6" xfId="16991"/>
    <cellStyle name="Процентный 2 3 2 2 3 5" xfId="1119"/>
    <cellStyle name="Процентный 2 3 2 2 3 5 2" xfId="3167"/>
    <cellStyle name="Процентный 2 3 2 2 3 5 2 2" xfId="7263"/>
    <cellStyle name="Процентный 2 3 2 2 3 5 2 2 2" xfId="15455"/>
    <cellStyle name="Процентный 2 3 2 2 3 5 2 2 2 2" xfId="31839"/>
    <cellStyle name="Процентный 2 3 2 2 3 5 2 2 3" xfId="23647"/>
    <cellStyle name="Процентный 2 3 2 2 3 5 2 3" xfId="11359"/>
    <cellStyle name="Процентный 2 3 2 2 3 5 2 3 2" xfId="27743"/>
    <cellStyle name="Процентный 2 3 2 2 3 5 2 4" xfId="19551"/>
    <cellStyle name="Процентный 2 3 2 2 3 5 3" xfId="5215"/>
    <cellStyle name="Процентный 2 3 2 2 3 5 3 2" xfId="13407"/>
    <cellStyle name="Процентный 2 3 2 2 3 5 3 2 2" xfId="29791"/>
    <cellStyle name="Процентный 2 3 2 2 3 5 3 3" xfId="21599"/>
    <cellStyle name="Процентный 2 3 2 2 3 5 4" xfId="9311"/>
    <cellStyle name="Процентный 2 3 2 2 3 5 4 2" xfId="25695"/>
    <cellStyle name="Процентный 2 3 2 2 3 5 5" xfId="17503"/>
    <cellStyle name="Процентный 2 3 2 2 3 6" xfId="2143"/>
    <cellStyle name="Процентный 2 3 2 2 3 6 2" xfId="6239"/>
    <cellStyle name="Процентный 2 3 2 2 3 6 2 2" xfId="14431"/>
    <cellStyle name="Процентный 2 3 2 2 3 6 2 2 2" xfId="30815"/>
    <cellStyle name="Процентный 2 3 2 2 3 6 2 3" xfId="22623"/>
    <cellStyle name="Процентный 2 3 2 2 3 6 3" xfId="10335"/>
    <cellStyle name="Процентный 2 3 2 2 3 6 3 2" xfId="26719"/>
    <cellStyle name="Процентный 2 3 2 2 3 6 4" xfId="18527"/>
    <cellStyle name="Процентный 2 3 2 2 3 7" xfId="4191"/>
    <cellStyle name="Процентный 2 3 2 2 3 7 2" xfId="12383"/>
    <cellStyle name="Процентный 2 3 2 2 3 7 2 2" xfId="28767"/>
    <cellStyle name="Процентный 2 3 2 2 3 7 3" xfId="20575"/>
    <cellStyle name="Процентный 2 3 2 2 3 8" xfId="8287"/>
    <cellStyle name="Процентный 2 3 2 2 3 8 2" xfId="24671"/>
    <cellStyle name="Процентный 2 3 2 2 3 9" xfId="16479"/>
    <cellStyle name="Процентный 2 3 2 2 4" xfId="159"/>
    <cellStyle name="Процентный 2 3 2 2 4 2" xfId="415"/>
    <cellStyle name="Процентный 2 3 2 2 4 2 2" xfId="927"/>
    <cellStyle name="Процентный 2 3 2 2 4 2 2 2" xfId="1951"/>
    <cellStyle name="Процентный 2 3 2 2 4 2 2 2 2" xfId="3999"/>
    <cellStyle name="Процентный 2 3 2 2 4 2 2 2 2 2" xfId="8095"/>
    <cellStyle name="Процентный 2 3 2 2 4 2 2 2 2 2 2" xfId="16287"/>
    <cellStyle name="Процентный 2 3 2 2 4 2 2 2 2 2 2 2" xfId="32671"/>
    <cellStyle name="Процентный 2 3 2 2 4 2 2 2 2 2 3" xfId="24479"/>
    <cellStyle name="Процентный 2 3 2 2 4 2 2 2 2 3" xfId="12191"/>
    <cellStyle name="Процентный 2 3 2 2 4 2 2 2 2 3 2" xfId="28575"/>
    <cellStyle name="Процентный 2 3 2 2 4 2 2 2 2 4" xfId="20383"/>
    <cellStyle name="Процентный 2 3 2 2 4 2 2 2 3" xfId="6047"/>
    <cellStyle name="Процентный 2 3 2 2 4 2 2 2 3 2" xfId="14239"/>
    <cellStyle name="Процентный 2 3 2 2 4 2 2 2 3 2 2" xfId="30623"/>
    <cellStyle name="Процентный 2 3 2 2 4 2 2 2 3 3" xfId="22431"/>
    <cellStyle name="Процентный 2 3 2 2 4 2 2 2 4" xfId="10143"/>
    <cellStyle name="Процентный 2 3 2 2 4 2 2 2 4 2" xfId="26527"/>
    <cellStyle name="Процентный 2 3 2 2 4 2 2 2 5" xfId="18335"/>
    <cellStyle name="Процентный 2 3 2 2 4 2 2 3" xfId="2975"/>
    <cellStyle name="Процентный 2 3 2 2 4 2 2 3 2" xfId="7071"/>
    <cellStyle name="Процентный 2 3 2 2 4 2 2 3 2 2" xfId="15263"/>
    <cellStyle name="Процентный 2 3 2 2 4 2 2 3 2 2 2" xfId="31647"/>
    <cellStyle name="Процентный 2 3 2 2 4 2 2 3 2 3" xfId="23455"/>
    <cellStyle name="Процентный 2 3 2 2 4 2 2 3 3" xfId="11167"/>
    <cellStyle name="Процентный 2 3 2 2 4 2 2 3 3 2" xfId="27551"/>
    <cellStyle name="Процентный 2 3 2 2 4 2 2 3 4" xfId="19359"/>
    <cellStyle name="Процентный 2 3 2 2 4 2 2 4" xfId="5023"/>
    <cellStyle name="Процентный 2 3 2 2 4 2 2 4 2" xfId="13215"/>
    <cellStyle name="Процентный 2 3 2 2 4 2 2 4 2 2" xfId="29599"/>
    <cellStyle name="Процентный 2 3 2 2 4 2 2 4 3" xfId="21407"/>
    <cellStyle name="Процентный 2 3 2 2 4 2 2 5" xfId="9119"/>
    <cellStyle name="Процентный 2 3 2 2 4 2 2 5 2" xfId="25503"/>
    <cellStyle name="Процентный 2 3 2 2 4 2 2 6" xfId="17311"/>
    <cellStyle name="Процентный 2 3 2 2 4 2 3" xfId="1439"/>
    <cellStyle name="Процентный 2 3 2 2 4 2 3 2" xfId="3487"/>
    <cellStyle name="Процентный 2 3 2 2 4 2 3 2 2" xfId="7583"/>
    <cellStyle name="Процентный 2 3 2 2 4 2 3 2 2 2" xfId="15775"/>
    <cellStyle name="Процентный 2 3 2 2 4 2 3 2 2 2 2" xfId="32159"/>
    <cellStyle name="Процентный 2 3 2 2 4 2 3 2 2 3" xfId="23967"/>
    <cellStyle name="Процентный 2 3 2 2 4 2 3 2 3" xfId="11679"/>
    <cellStyle name="Процентный 2 3 2 2 4 2 3 2 3 2" xfId="28063"/>
    <cellStyle name="Процентный 2 3 2 2 4 2 3 2 4" xfId="19871"/>
    <cellStyle name="Процентный 2 3 2 2 4 2 3 3" xfId="5535"/>
    <cellStyle name="Процентный 2 3 2 2 4 2 3 3 2" xfId="13727"/>
    <cellStyle name="Процентный 2 3 2 2 4 2 3 3 2 2" xfId="30111"/>
    <cellStyle name="Процентный 2 3 2 2 4 2 3 3 3" xfId="21919"/>
    <cellStyle name="Процентный 2 3 2 2 4 2 3 4" xfId="9631"/>
    <cellStyle name="Процентный 2 3 2 2 4 2 3 4 2" xfId="26015"/>
    <cellStyle name="Процентный 2 3 2 2 4 2 3 5" xfId="17823"/>
    <cellStyle name="Процентный 2 3 2 2 4 2 4" xfId="2463"/>
    <cellStyle name="Процентный 2 3 2 2 4 2 4 2" xfId="6559"/>
    <cellStyle name="Процентный 2 3 2 2 4 2 4 2 2" xfId="14751"/>
    <cellStyle name="Процентный 2 3 2 2 4 2 4 2 2 2" xfId="31135"/>
    <cellStyle name="Процентный 2 3 2 2 4 2 4 2 3" xfId="22943"/>
    <cellStyle name="Процентный 2 3 2 2 4 2 4 3" xfId="10655"/>
    <cellStyle name="Процентный 2 3 2 2 4 2 4 3 2" xfId="27039"/>
    <cellStyle name="Процентный 2 3 2 2 4 2 4 4" xfId="18847"/>
    <cellStyle name="Процентный 2 3 2 2 4 2 5" xfId="4511"/>
    <cellStyle name="Процентный 2 3 2 2 4 2 5 2" xfId="12703"/>
    <cellStyle name="Процентный 2 3 2 2 4 2 5 2 2" xfId="29087"/>
    <cellStyle name="Процентный 2 3 2 2 4 2 5 3" xfId="20895"/>
    <cellStyle name="Процентный 2 3 2 2 4 2 6" xfId="8607"/>
    <cellStyle name="Процентный 2 3 2 2 4 2 6 2" xfId="24991"/>
    <cellStyle name="Процентный 2 3 2 2 4 2 7" xfId="16799"/>
    <cellStyle name="Процентный 2 3 2 2 4 3" xfId="671"/>
    <cellStyle name="Процентный 2 3 2 2 4 3 2" xfId="1695"/>
    <cellStyle name="Процентный 2 3 2 2 4 3 2 2" xfId="3743"/>
    <cellStyle name="Процентный 2 3 2 2 4 3 2 2 2" xfId="7839"/>
    <cellStyle name="Процентный 2 3 2 2 4 3 2 2 2 2" xfId="16031"/>
    <cellStyle name="Процентный 2 3 2 2 4 3 2 2 2 2 2" xfId="32415"/>
    <cellStyle name="Процентный 2 3 2 2 4 3 2 2 2 3" xfId="24223"/>
    <cellStyle name="Процентный 2 3 2 2 4 3 2 2 3" xfId="11935"/>
    <cellStyle name="Процентный 2 3 2 2 4 3 2 2 3 2" xfId="28319"/>
    <cellStyle name="Процентный 2 3 2 2 4 3 2 2 4" xfId="20127"/>
    <cellStyle name="Процентный 2 3 2 2 4 3 2 3" xfId="5791"/>
    <cellStyle name="Процентный 2 3 2 2 4 3 2 3 2" xfId="13983"/>
    <cellStyle name="Процентный 2 3 2 2 4 3 2 3 2 2" xfId="30367"/>
    <cellStyle name="Процентный 2 3 2 2 4 3 2 3 3" xfId="22175"/>
    <cellStyle name="Процентный 2 3 2 2 4 3 2 4" xfId="9887"/>
    <cellStyle name="Процентный 2 3 2 2 4 3 2 4 2" xfId="26271"/>
    <cellStyle name="Процентный 2 3 2 2 4 3 2 5" xfId="18079"/>
    <cellStyle name="Процентный 2 3 2 2 4 3 3" xfId="2719"/>
    <cellStyle name="Процентный 2 3 2 2 4 3 3 2" xfId="6815"/>
    <cellStyle name="Процентный 2 3 2 2 4 3 3 2 2" xfId="15007"/>
    <cellStyle name="Процентный 2 3 2 2 4 3 3 2 2 2" xfId="31391"/>
    <cellStyle name="Процентный 2 3 2 2 4 3 3 2 3" xfId="23199"/>
    <cellStyle name="Процентный 2 3 2 2 4 3 3 3" xfId="10911"/>
    <cellStyle name="Процентный 2 3 2 2 4 3 3 3 2" xfId="27295"/>
    <cellStyle name="Процентный 2 3 2 2 4 3 3 4" xfId="19103"/>
    <cellStyle name="Процентный 2 3 2 2 4 3 4" xfId="4767"/>
    <cellStyle name="Процентный 2 3 2 2 4 3 4 2" xfId="12959"/>
    <cellStyle name="Процентный 2 3 2 2 4 3 4 2 2" xfId="29343"/>
    <cellStyle name="Процентный 2 3 2 2 4 3 4 3" xfId="21151"/>
    <cellStyle name="Процентный 2 3 2 2 4 3 5" xfId="8863"/>
    <cellStyle name="Процентный 2 3 2 2 4 3 5 2" xfId="25247"/>
    <cellStyle name="Процентный 2 3 2 2 4 3 6" xfId="17055"/>
    <cellStyle name="Процентный 2 3 2 2 4 4" xfId="1183"/>
    <cellStyle name="Процентный 2 3 2 2 4 4 2" xfId="3231"/>
    <cellStyle name="Процентный 2 3 2 2 4 4 2 2" xfId="7327"/>
    <cellStyle name="Процентный 2 3 2 2 4 4 2 2 2" xfId="15519"/>
    <cellStyle name="Процентный 2 3 2 2 4 4 2 2 2 2" xfId="31903"/>
    <cellStyle name="Процентный 2 3 2 2 4 4 2 2 3" xfId="23711"/>
    <cellStyle name="Процентный 2 3 2 2 4 4 2 3" xfId="11423"/>
    <cellStyle name="Процентный 2 3 2 2 4 4 2 3 2" xfId="27807"/>
    <cellStyle name="Процентный 2 3 2 2 4 4 2 4" xfId="19615"/>
    <cellStyle name="Процентный 2 3 2 2 4 4 3" xfId="5279"/>
    <cellStyle name="Процентный 2 3 2 2 4 4 3 2" xfId="13471"/>
    <cellStyle name="Процентный 2 3 2 2 4 4 3 2 2" xfId="29855"/>
    <cellStyle name="Процентный 2 3 2 2 4 4 3 3" xfId="21663"/>
    <cellStyle name="Процентный 2 3 2 2 4 4 4" xfId="9375"/>
    <cellStyle name="Процентный 2 3 2 2 4 4 4 2" xfId="25759"/>
    <cellStyle name="Процентный 2 3 2 2 4 4 5" xfId="17567"/>
    <cellStyle name="Процентный 2 3 2 2 4 5" xfId="2207"/>
    <cellStyle name="Процентный 2 3 2 2 4 5 2" xfId="6303"/>
    <cellStyle name="Процентный 2 3 2 2 4 5 2 2" xfId="14495"/>
    <cellStyle name="Процентный 2 3 2 2 4 5 2 2 2" xfId="30879"/>
    <cellStyle name="Процентный 2 3 2 2 4 5 2 3" xfId="22687"/>
    <cellStyle name="Процентный 2 3 2 2 4 5 3" xfId="10399"/>
    <cellStyle name="Процентный 2 3 2 2 4 5 3 2" xfId="26783"/>
    <cellStyle name="Процентный 2 3 2 2 4 5 4" xfId="18591"/>
    <cellStyle name="Процентный 2 3 2 2 4 6" xfId="4255"/>
    <cellStyle name="Процентный 2 3 2 2 4 6 2" xfId="12447"/>
    <cellStyle name="Процентный 2 3 2 2 4 6 2 2" xfId="28831"/>
    <cellStyle name="Процентный 2 3 2 2 4 6 3" xfId="20639"/>
    <cellStyle name="Процентный 2 3 2 2 4 7" xfId="8351"/>
    <cellStyle name="Процентный 2 3 2 2 4 7 2" xfId="24735"/>
    <cellStyle name="Процентный 2 3 2 2 4 8" xfId="16543"/>
    <cellStyle name="Процентный 2 3 2 2 5" xfId="287"/>
    <cellStyle name="Процентный 2 3 2 2 5 2" xfId="799"/>
    <cellStyle name="Процентный 2 3 2 2 5 2 2" xfId="1823"/>
    <cellStyle name="Процентный 2 3 2 2 5 2 2 2" xfId="3871"/>
    <cellStyle name="Процентный 2 3 2 2 5 2 2 2 2" xfId="7967"/>
    <cellStyle name="Процентный 2 3 2 2 5 2 2 2 2 2" xfId="16159"/>
    <cellStyle name="Процентный 2 3 2 2 5 2 2 2 2 2 2" xfId="32543"/>
    <cellStyle name="Процентный 2 3 2 2 5 2 2 2 2 3" xfId="24351"/>
    <cellStyle name="Процентный 2 3 2 2 5 2 2 2 3" xfId="12063"/>
    <cellStyle name="Процентный 2 3 2 2 5 2 2 2 3 2" xfId="28447"/>
    <cellStyle name="Процентный 2 3 2 2 5 2 2 2 4" xfId="20255"/>
    <cellStyle name="Процентный 2 3 2 2 5 2 2 3" xfId="5919"/>
    <cellStyle name="Процентный 2 3 2 2 5 2 2 3 2" xfId="14111"/>
    <cellStyle name="Процентный 2 3 2 2 5 2 2 3 2 2" xfId="30495"/>
    <cellStyle name="Процентный 2 3 2 2 5 2 2 3 3" xfId="22303"/>
    <cellStyle name="Процентный 2 3 2 2 5 2 2 4" xfId="10015"/>
    <cellStyle name="Процентный 2 3 2 2 5 2 2 4 2" xfId="26399"/>
    <cellStyle name="Процентный 2 3 2 2 5 2 2 5" xfId="18207"/>
    <cellStyle name="Процентный 2 3 2 2 5 2 3" xfId="2847"/>
    <cellStyle name="Процентный 2 3 2 2 5 2 3 2" xfId="6943"/>
    <cellStyle name="Процентный 2 3 2 2 5 2 3 2 2" xfId="15135"/>
    <cellStyle name="Процентный 2 3 2 2 5 2 3 2 2 2" xfId="31519"/>
    <cellStyle name="Процентный 2 3 2 2 5 2 3 2 3" xfId="23327"/>
    <cellStyle name="Процентный 2 3 2 2 5 2 3 3" xfId="11039"/>
    <cellStyle name="Процентный 2 3 2 2 5 2 3 3 2" xfId="27423"/>
    <cellStyle name="Процентный 2 3 2 2 5 2 3 4" xfId="19231"/>
    <cellStyle name="Процентный 2 3 2 2 5 2 4" xfId="4895"/>
    <cellStyle name="Процентный 2 3 2 2 5 2 4 2" xfId="13087"/>
    <cellStyle name="Процентный 2 3 2 2 5 2 4 2 2" xfId="29471"/>
    <cellStyle name="Процентный 2 3 2 2 5 2 4 3" xfId="21279"/>
    <cellStyle name="Процентный 2 3 2 2 5 2 5" xfId="8991"/>
    <cellStyle name="Процентный 2 3 2 2 5 2 5 2" xfId="25375"/>
    <cellStyle name="Процентный 2 3 2 2 5 2 6" xfId="17183"/>
    <cellStyle name="Процентный 2 3 2 2 5 3" xfId="1311"/>
    <cellStyle name="Процентный 2 3 2 2 5 3 2" xfId="3359"/>
    <cellStyle name="Процентный 2 3 2 2 5 3 2 2" xfId="7455"/>
    <cellStyle name="Процентный 2 3 2 2 5 3 2 2 2" xfId="15647"/>
    <cellStyle name="Процентный 2 3 2 2 5 3 2 2 2 2" xfId="32031"/>
    <cellStyle name="Процентный 2 3 2 2 5 3 2 2 3" xfId="23839"/>
    <cellStyle name="Процентный 2 3 2 2 5 3 2 3" xfId="11551"/>
    <cellStyle name="Процентный 2 3 2 2 5 3 2 3 2" xfId="27935"/>
    <cellStyle name="Процентный 2 3 2 2 5 3 2 4" xfId="19743"/>
    <cellStyle name="Процентный 2 3 2 2 5 3 3" xfId="5407"/>
    <cellStyle name="Процентный 2 3 2 2 5 3 3 2" xfId="13599"/>
    <cellStyle name="Процентный 2 3 2 2 5 3 3 2 2" xfId="29983"/>
    <cellStyle name="Процентный 2 3 2 2 5 3 3 3" xfId="21791"/>
    <cellStyle name="Процентный 2 3 2 2 5 3 4" xfId="9503"/>
    <cellStyle name="Процентный 2 3 2 2 5 3 4 2" xfId="25887"/>
    <cellStyle name="Процентный 2 3 2 2 5 3 5" xfId="17695"/>
    <cellStyle name="Процентный 2 3 2 2 5 4" xfId="2335"/>
    <cellStyle name="Процентный 2 3 2 2 5 4 2" xfId="6431"/>
    <cellStyle name="Процентный 2 3 2 2 5 4 2 2" xfId="14623"/>
    <cellStyle name="Процентный 2 3 2 2 5 4 2 2 2" xfId="31007"/>
    <cellStyle name="Процентный 2 3 2 2 5 4 2 3" xfId="22815"/>
    <cellStyle name="Процентный 2 3 2 2 5 4 3" xfId="10527"/>
    <cellStyle name="Процентный 2 3 2 2 5 4 3 2" xfId="26911"/>
    <cellStyle name="Процентный 2 3 2 2 5 4 4" xfId="18719"/>
    <cellStyle name="Процентный 2 3 2 2 5 5" xfId="4383"/>
    <cellStyle name="Процентный 2 3 2 2 5 5 2" xfId="12575"/>
    <cellStyle name="Процентный 2 3 2 2 5 5 2 2" xfId="28959"/>
    <cellStyle name="Процентный 2 3 2 2 5 5 3" xfId="20767"/>
    <cellStyle name="Процентный 2 3 2 2 5 6" xfId="8479"/>
    <cellStyle name="Процентный 2 3 2 2 5 6 2" xfId="24863"/>
    <cellStyle name="Процентный 2 3 2 2 5 7" xfId="16671"/>
    <cellStyle name="Процентный 2 3 2 2 6" xfId="543"/>
    <cellStyle name="Процентный 2 3 2 2 6 2" xfId="1567"/>
    <cellStyle name="Процентный 2 3 2 2 6 2 2" xfId="3615"/>
    <cellStyle name="Процентный 2 3 2 2 6 2 2 2" xfId="7711"/>
    <cellStyle name="Процентный 2 3 2 2 6 2 2 2 2" xfId="15903"/>
    <cellStyle name="Процентный 2 3 2 2 6 2 2 2 2 2" xfId="32287"/>
    <cellStyle name="Процентный 2 3 2 2 6 2 2 2 3" xfId="24095"/>
    <cellStyle name="Процентный 2 3 2 2 6 2 2 3" xfId="11807"/>
    <cellStyle name="Процентный 2 3 2 2 6 2 2 3 2" xfId="28191"/>
    <cellStyle name="Процентный 2 3 2 2 6 2 2 4" xfId="19999"/>
    <cellStyle name="Процентный 2 3 2 2 6 2 3" xfId="5663"/>
    <cellStyle name="Процентный 2 3 2 2 6 2 3 2" xfId="13855"/>
    <cellStyle name="Процентный 2 3 2 2 6 2 3 2 2" xfId="30239"/>
    <cellStyle name="Процентный 2 3 2 2 6 2 3 3" xfId="22047"/>
    <cellStyle name="Процентный 2 3 2 2 6 2 4" xfId="9759"/>
    <cellStyle name="Процентный 2 3 2 2 6 2 4 2" xfId="26143"/>
    <cellStyle name="Процентный 2 3 2 2 6 2 5" xfId="17951"/>
    <cellStyle name="Процентный 2 3 2 2 6 3" xfId="2591"/>
    <cellStyle name="Процентный 2 3 2 2 6 3 2" xfId="6687"/>
    <cellStyle name="Процентный 2 3 2 2 6 3 2 2" xfId="14879"/>
    <cellStyle name="Процентный 2 3 2 2 6 3 2 2 2" xfId="31263"/>
    <cellStyle name="Процентный 2 3 2 2 6 3 2 3" xfId="23071"/>
    <cellStyle name="Процентный 2 3 2 2 6 3 3" xfId="10783"/>
    <cellStyle name="Процентный 2 3 2 2 6 3 3 2" xfId="27167"/>
    <cellStyle name="Процентный 2 3 2 2 6 3 4" xfId="18975"/>
    <cellStyle name="Процентный 2 3 2 2 6 4" xfId="4639"/>
    <cellStyle name="Процентный 2 3 2 2 6 4 2" xfId="12831"/>
    <cellStyle name="Процентный 2 3 2 2 6 4 2 2" xfId="29215"/>
    <cellStyle name="Процентный 2 3 2 2 6 4 3" xfId="21023"/>
    <cellStyle name="Процентный 2 3 2 2 6 5" xfId="8735"/>
    <cellStyle name="Процентный 2 3 2 2 6 5 2" xfId="25119"/>
    <cellStyle name="Процентный 2 3 2 2 6 6" xfId="16927"/>
    <cellStyle name="Процентный 2 3 2 2 7" xfId="1055"/>
    <cellStyle name="Процентный 2 3 2 2 7 2" xfId="3103"/>
    <cellStyle name="Процентный 2 3 2 2 7 2 2" xfId="7199"/>
    <cellStyle name="Процентный 2 3 2 2 7 2 2 2" xfId="15391"/>
    <cellStyle name="Процентный 2 3 2 2 7 2 2 2 2" xfId="31775"/>
    <cellStyle name="Процентный 2 3 2 2 7 2 2 3" xfId="23583"/>
    <cellStyle name="Процентный 2 3 2 2 7 2 3" xfId="11295"/>
    <cellStyle name="Процентный 2 3 2 2 7 2 3 2" xfId="27679"/>
    <cellStyle name="Процентный 2 3 2 2 7 2 4" xfId="19487"/>
    <cellStyle name="Процентный 2 3 2 2 7 3" xfId="5151"/>
    <cellStyle name="Процентный 2 3 2 2 7 3 2" xfId="13343"/>
    <cellStyle name="Процентный 2 3 2 2 7 3 2 2" xfId="29727"/>
    <cellStyle name="Процентный 2 3 2 2 7 3 3" xfId="21535"/>
    <cellStyle name="Процентный 2 3 2 2 7 4" xfId="9247"/>
    <cellStyle name="Процентный 2 3 2 2 7 4 2" xfId="25631"/>
    <cellStyle name="Процентный 2 3 2 2 7 5" xfId="17439"/>
    <cellStyle name="Процентный 2 3 2 2 8" xfId="2079"/>
    <cellStyle name="Процентный 2 3 2 2 8 2" xfId="6175"/>
    <cellStyle name="Процентный 2 3 2 2 8 2 2" xfId="14367"/>
    <cellStyle name="Процентный 2 3 2 2 8 2 2 2" xfId="30751"/>
    <cellStyle name="Процентный 2 3 2 2 8 2 3" xfId="22559"/>
    <cellStyle name="Процентный 2 3 2 2 8 3" xfId="10271"/>
    <cellStyle name="Процентный 2 3 2 2 8 3 2" xfId="26655"/>
    <cellStyle name="Процентный 2 3 2 2 8 4" xfId="18463"/>
    <cellStyle name="Процентный 2 3 2 2 9" xfId="4127"/>
    <cellStyle name="Процентный 2 3 2 2 9 2" xfId="12319"/>
    <cellStyle name="Процентный 2 3 2 2 9 2 2" xfId="28703"/>
    <cellStyle name="Процентный 2 3 2 2 9 3" xfId="20511"/>
    <cellStyle name="Процентный 2 3 2 3" xfId="47"/>
    <cellStyle name="Процентный 2 3 2 3 10" xfId="16431"/>
    <cellStyle name="Процентный 2 3 2 3 2" xfId="111"/>
    <cellStyle name="Процентный 2 3 2 3 2 2" xfId="239"/>
    <cellStyle name="Процентный 2 3 2 3 2 2 2" xfId="495"/>
    <cellStyle name="Процентный 2 3 2 3 2 2 2 2" xfId="1007"/>
    <cellStyle name="Процентный 2 3 2 3 2 2 2 2 2" xfId="2031"/>
    <cellStyle name="Процентный 2 3 2 3 2 2 2 2 2 2" xfId="4079"/>
    <cellStyle name="Процентный 2 3 2 3 2 2 2 2 2 2 2" xfId="8175"/>
    <cellStyle name="Процентный 2 3 2 3 2 2 2 2 2 2 2 2" xfId="16367"/>
    <cellStyle name="Процентный 2 3 2 3 2 2 2 2 2 2 2 2 2" xfId="32751"/>
    <cellStyle name="Процентный 2 3 2 3 2 2 2 2 2 2 2 3" xfId="24559"/>
    <cellStyle name="Процентный 2 3 2 3 2 2 2 2 2 2 3" xfId="12271"/>
    <cellStyle name="Процентный 2 3 2 3 2 2 2 2 2 2 3 2" xfId="28655"/>
    <cellStyle name="Процентный 2 3 2 3 2 2 2 2 2 2 4" xfId="20463"/>
    <cellStyle name="Процентный 2 3 2 3 2 2 2 2 2 3" xfId="6127"/>
    <cellStyle name="Процентный 2 3 2 3 2 2 2 2 2 3 2" xfId="14319"/>
    <cellStyle name="Процентный 2 3 2 3 2 2 2 2 2 3 2 2" xfId="30703"/>
    <cellStyle name="Процентный 2 3 2 3 2 2 2 2 2 3 3" xfId="22511"/>
    <cellStyle name="Процентный 2 3 2 3 2 2 2 2 2 4" xfId="10223"/>
    <cellStyle name="Процентный 2 3 2 3 2 2 2 2 2 4 2" xfId="26607"/>
    <cellStyle name="Процентный 2 3 2 3 2 2 2 2 2 5" xfId="18415"/>
    <cellStyle name="Процентный 2 3 2 3 2 2 2 2 3" xfId="3055"/>
    <cellStyle name="Процентный 2 3 2 3 2 2 2 2 3 2" xfId="7151"/>
    <cellStyle name="Процентный 2 3 2 3 2 2 2 2 3 2 2" xfId="15343"/>
    <cellStyle name="Процентный 2 3 2 3 2 2 2 2 3 2 2 2" xfId="31727"/>
    <cellStyle name="Процентный 2 3 2 3 2 2 2 2 3 2 3" xfId="23535"/>
    <cellStyle name="Процентный 2 3 2 3 2 2 2 2 3 3" xfId="11247"/>
    <cellStyle name="Процентный 2 3 2 3 2 2 2 2 3 3 2" xfId="27631"/>
    <cellStyle name="Процентный 2 3 2 3 2 2 2 2 3 4" xfId="19439"/>
    <cellStyle name="Процентный 2 3 2 3 2 2 2 2 4" xfId="5103"/>
    <cellStyle name="Процентный 2 3 2 3 2 2 2 2 4 2" xfId="13295"/>
    <cellStyle name="Процентный 2 3 2 3 2 2 2 2 4 2 2" xfId="29679"/>
    <cellStyle name="Процентный 2 3 2 3 2 2 2 2 4 3" xfId="21487"/>
    <cellStyle name="Процентный 2 3 2 3 2 2 2 2 5" xfId="9199"/>
    <cellStyle name="Процентный 2 3 2 3 2 2 2 2 5 2" xfId="25583"/>
    <cellStyle name="Процентный 2 3 2 3 2 2 2 2 6" xfId="17391"/>
    <cellStyle name="Процентный 2 3 2 3 2 2 2 3" xfId="1519"/>
    <cellStyle name="Процентный 2 3 2 3 2 2 2 3 2" xfId="3567"/>
    <cellStyle name="Процентный 2 3 2 3 2 2 2 3 2 2" xfId="7663"/>
    <cellStyle name="Процентный 2 3 2 3 2 2 2 3 2 2 2" xfId="15855"/>
    <cellStyle name="Процентный 2 3 2 3 2 2 2 3 2 2 2 2" xfId="32239"/>
    <cellStyle name="Процентный 2 3 2 3 2 2 2 3 2 2 3" xfId="24047"/>
    <cellStyle name="Процентный 2 3 2 3 2 2 2 3 2 3" xfId="11759"/>
    <cellStyle name="Процентный 2 3 2 3 2 2 2 3 2 3 2" xfId="28143"/>
    <cellStyle name="Процентный 2 3 2 3 2 2 2 3 2 4" xfId="19951"/>
    <cellStyle name="Процентный 2 3 2 3 2 2 2 3 3" xfId="5615"/>
    <cellStyle name="Процентный 2 3 2 3 2 2 2 3 3 2" xfId="13807"/>
    <cellStyle name="Процентный 2 3 2 3 2 2 2 3 3 2 2" xfId="30191"/>
    <cellStyle name="Процентный 2 3 2 3 2 2 2 3 3 3" xfId="21999"/>
    <cellStyle name="Процентный 2 3 2 3 2 2 2 3 4" xfId="9711"/>
    <cellStyle name="Процентный 2 3 2 3 2 2 2 3 4 2" xfId="26095"/>
    <cellStyle name="Процентный 2 3 2 3 2 2 2 3 5" xfId="17903"/>
    <cellStyle name="Процентный 2 3 2 3 2 2 2 4" xfId="2543"/>
    <cellStyle name="Процентный 2 3 2 3 2 2 2 4 2" xfId="6639"/>
    <cellStyle name="Процентный 2 3 2 3 2 2 2 4 2 2" xfId="14831"/>
    <cellStyle name="Процентный 2 3 2 3 2 2 2 4 2 2 2" xfId="31215"/>
    <cellStyle name="Процентный 2 3 2 3 2 2 2 4 2 3" xfId="23023"/>
    <cellStyle name="Процентный 2 3 2 3 2 2 2 4 3" xfId="10735"/>
    <cellStyle name="Процентный 2 3 2 3 2 2 2 4 3 2" xfId="27119"/>
    <cellStyle name="Процентный 2 3 2 3 2 2 2 4 4" xfId="18927"/>
    <cellStyle name="Процентный 2 3 2 3 2 2 2 5" xfId="4591"/>
    <cellStyle name="Процентный 2 3 2 3 2 2 2 5 2" xfId="12783"/>
    <cellStyle name="Процентный 2 3 2 3 2 2 2 5 2 2" xfId="29167"/>
    <cellStyle name="Процентный 2 3 2 3 2 2 2 5 3" xfId="20975"/>
    <cellStyle name="Процентный 2 3 2 3 2 2 2 6" xfId="8687"/>
    <cellStyle name="Процентный 2 3 2 3 2 2 2 6 2" xfId="25071"/>
    <cellStyle name="Процентный 2 3 2 3 2 2 2 7" xfId="16879"/>
    <cellStyle name="Процентный 2 3 2 3 2 2 3" xfId="751"/>
    <cellStyle name="Процентный 2 3 2 3 2 2 3 2" xfId="1775"/>
    <cellStyle name="Процентный 2 3 2 3 2 2 3 2 2" xfId="3823"/>
    <cellStyle name="Процентный 2 3 2 3 2 2 3 2 2 2" xfId="7919"/>
    <cellStyle name="Процентный 2 3 2 3 2 2 3 2 2 2 2" xfId="16111"/>
    <cellStyle name="Процентный 2 3 2 3 2 2 3 2 2 2 2 2" xfId="32495"/>
    <cellStyle name="Процентный 2 3 2 3 2 2 3 2 2 2 3" xfId="24303"/>
    <cellStyle name="Процентный 2 3 2 3 2 2 3 2 2 3" xfId="12015"/>
    <cellStyle name="Процентный 2 3 2 3 2 2 3 2 2 3 2" xfId="28399"/>
    <cellStyle name="Процентный 2 3 2 3 2 2 3 2 2 4" xfId="20207"/>
    <cellStyle name="Процентный 2 3 2 3 2 2 3 2 3" xfId="5871"/>
    <cellStyle name="Процентный 2 3 2 3 2 2 3 2 3 2" xfId="14063"/>
    <cellStyle name="Процентный 2 3 2 3 2 2 3 2 3 2 2" xfId="30447"/>
    <cellStyle name="Процентный 2 3 2 3 2 2 3 2 3 3" xfId="22255"/>
    <cellStyle name="Процентный 2 3 2 3 2 2 3 2 4" xfId="9967"/>
    <cellStyle name="Процентный 2 3 2 3 2 2 3 2 4 2" xfId="26351"/>
    <cellStyle name="Процентный 2 3 2 3 2 2 3 2 5" xfId="18159"/>
    <cellStyle name="Процентный 2 3 2 3 2 2 3 3" xfId="2799"/>
    <cellStyle name="Процентный 2 3 2 3 2 2 3 3 2" xfId="6895"/>
    <cellStyle name="Процентный 2 3 2 3 2 2 3 3 2 2" xfId="15087"/>
    <cellStyle name="Процентный 2 3 2 3 2 2 3 3 2 2 2" xfId="31471"/>
    <cellStyle name="Процентный 2 3 2 3 2 2 3 3 2 3" xfId="23279"/>
    <cellStyle name="Процентный 2 3 2 3 2 2 3 3 3" xfId="10991"/>
    <cellStyle name="Процентный 2 3 2 3 2 2 3 3 3 2" xfId="27375"/>
    <cellStyle name="Процентный 2 3 2 3 2 2 3 3 4" xfId="19183"/>
    <cellStyle name="Процентный 2 3 2 3 2 2 3 4" xfId="4847"/>
    <cellStyle name="Процентный 2 3 2 3 2 2 3 4 2" xfId="13039"/>
    <cellStyle name="Процентный 2 3 2 3 2 2 3 4 2 2" xfId="29423"/>
    <cellStyle name="Процентный 2 3 2 3 2 2 3 4 3" xfId="21231"/>
    <cellStyle name="Процентный 2 3 2 3 2 2 3 5" xfId="8943"/>
    <cellStyle name="Процентный 2 3 2 3 2 2 3 5 2" xfId="25327"/>
    <cellStyle name="Процентный 2 3 2 3 2 2 3 6" xfId="17135"/>
    <cellStyle name="Процентный 2 3 2 3 2 2 4" xfId="1263"/>
    <cellStyle name="Процентный 2 3 2 3 2 2 4 2" xfId="3311"/>
    <cellStyle name="Процентный 2 3 2 3 2 2 4 2 2" xfId="7407"/>
    <cellStyle name="Процентный 2 3 2 3 2 2 4 2 2 2" xfId="15599"/>
    <cellStyle name="Процентный 2 3 2 3 2 2 4 2 2 2 2" xfId="31983"/>
    <cellStyle name="Процентный 2 3 2 3 2 2 4 2 2 3" xfId="23791"/>
    <cellStyle name="Процентный 2 3 2 3 2 2 4 2 3" xfId="11503"/>
    <cellStyle name="Процентный 2 3 2 3 2 2 4 2 3 2" xfId="27887"/>
    <cellStyle name="Процентный 2 3 2 3 2 2 4 2 4" xfId="19695"/>
    <cellStyle name="Процентный 2 3 2 3 2 2 4 3" xfId="5359"/>
    <cellStyle name="Процентный 2 3 2 3 2 2 4 3 2" xfId="13551"/>
    <cellStyle name="Процентный 2 3 2 3 2 2 4 3 2 2" xfId="29935"/>
    <cellStyle name="Процентный 2 3 2 3 2 2 4 3 3" xfId="21743"/>
    <cellStyle name="Процентный 2 3 2 3 2 2 4 4" xfId="9455"/>
    <cellStyle name="Процентный 2 3 2 3 2 2 4 4 2" xfId="25839"/>
    <cellStyle name="Процентный 2 3 2 3 2 2 4 5" xfId="17647"/>
    <cellStyle name="Процентный 2 3 2 3 2 2 5" xfId="2287"/>
    <cellStyle name="Процентный 2 3 2 3 2 2 5 2" xfId="6383"/>
    <cellStyle name="Процентный 2 3 2 3 2 2 5 2 2" xfId="14575"/>
    <cellStyle name="Процентный 2 3 2 3 2 2 5 2 2 2" xfId="30959"/>
    <cellStyle name="Процентный 2 3 2 3 2 2 5 2 3" xfId="22767"/>
    <cellStyle name="Процентный 2 3 2 3 2 2 5 3" xfId="10479"/>
    <cellStyle name="Процентный 2 3 2 3 2 2 5 3 2" xfId="26863"/>
    <cellStyle name="Процентный 2 3 2 3 2 2 5 4" xfId="18671"/>
    <cellStyle name="Процентный 2 3 2 3 2 2 6" xfId="4335"/>
    <cellStyle name="Процентный 2 3 2 3 2 2 6 2" xfId="12527"/>
    <cellStyle name="Процентный 2 3 2 3 2 2 6 2 2" xfId="28911"/>
    <cellStyle name="Процентный 2 3 2 3 2 2 6 3" xfId="20719"/>
    <cellStyle name="Процентный 2 3 2 3 2 2 7" xfId="8431"/>
    <cellStyle name="Процентный 2 3 2 3 2 2 7 2" xfId="24815"/>
    <cellStyle name="Процентный 2 3 2 3 2 2 8" xfId="16623"/>
    <cellStyle name="Процентный 2 3 2 3 2 3" xfId="367"/>
    <cellStyle name="Процентный 2 3 2 3 2 3 2" xfId="879"/>
    <cellStyle name="Процентный 2 3 2 3 2 3 2 2" xfId="1903"/>
    <cellStyle name="Процентный 2 3 2 3 2 3 2 2 2" xfId="3951"/>
    <cellStyle name="Процентный 2 3 2 3 2 3 2 2 2 2" xfId="8047"/>
    <cellStyle name="Процентный 2 3 2 3 2 3 2 2 2 2 2" xfId="16239"/>
    <cellStyle name="Процентный 2 3 2 3 2 3 2 2 2 2 2 2" xfId="32623"/>
    <cellStyle name="Процентный 2 3 2 3 2 3 2 2 2 2 3" xfId="24431"/>
    <cellStyle name="Процентный 2 3 2 3 2 3 2 2 2 3" xfId="12143"/>
    <cellStyle name="Процентный 2 3 2 3 2 3 2 2 2 3 2" xfId="28527"/>
    <cellStyle name="Процентный 2 3 2 3 2 3 2 2 2 4" xfId="20335"/>
    <cellStyle name="Процентный 2 3 2 3 2 3 2 2 3" xfId="5999"/>
    <cellStyle name="Процентный 2 3 2 3 2 3 2 2 3 2" xfId="14191"/>
    <cellStyle name="Процентный 2 3 2 3 2 3 2 2 3 2 2" xfId="30575"/>
    <cellStyle name="Процентный 2 3 2 3 2 3 2 2 3 3" xfId="22383"/>
    <cellStyle name="Процентный 2 3 2 3 2 3 2 2 4" xfId="10095"/>
    <cellStyle name="Процентный 2 3 2 3 2 3 2 2 4 2" xfId="26479"/>
    <cellStyle name="Процентный 2 3 2 3 2 3 2 2 5" xfId="18287"/>
    <cellStyle name="Процентный 2 3 2 3 2 3 2 3" xfId="2927"/>
    <cellStyle name="Процентный 2 3 2 3 2 3 2 3 2" xfId="7023"/>
    <cellStyle name="Процентный 2 3 2 3 2 3 2 3 2 2" xfId="15215"/>
    <cellStyle name="Процентный 2 3 2 3 2 3 2 3 2 2 2" xfId="31599"/>
    <cellStyle name="Процентный 2 3 2 3 2 3 2 3 2 3" xfId="23407"/>
    <cellStyle name="Процентный 2 3 2 3 2 3 2 3 3" xfId="11119"/>
    <cellStyle name="Процентный 2 3 2 3 2 3 2 3 3 2" xfId="27503"/>
    <cellStyle name="Процентный 2 3 2 3 2 3 2 3 4" xfId="19311"/>
    <cellStyle name="Процентный 2 3 2 3 2 3 2 4" xfId="4975"/>
    <cellStyle name="Процентный 2 3 2 3 2 3 2 4 2" xfId="13167"/>
    <cellStyle name="Процентный 2 3 2 3 2 3 2 4 2 2" xfId="29551"/>
    <cellStyle name="Процентный 2 3 2 3 2 3 2 4 3" xfId="21359"/>
    <cellStyle name="Процентный 2 3 2 3 2 3 2 5" xfId="9071"/>
    <cellStyle name="Процентный 2 3 2 3 2 3 2 5 2" xfId="25455"/>
    <cellStyle name="Процентный 2 3 2 3 2 3 2 6" xfId="17263"/>
    <cellStyle name="Процентный 2 3 2 3 2 3 3" xfId="1391"/>
    <cellStyle name="Процентный 2 3 2 3 2 3 3 2" xfId="3439"/>
    <cellStyle name="Процентный 2 3 2 3 2 3 3 2 2" xfId="7535"/>
    <cellStyle name="Процентный 2 3 2 3 2 3 3 2 2 2" xfId="15727"/>
    <cellStyle name="Процентный 2 3 2 3 2 3 3 2 2 2 2" xfId="32111"/>
    <cellStyle name="Процентный 2 3 2 3 2 3 3 2 2 3" xfId="23919"/>
    <cellStyle name="Процентный 2 3 2 3 2 3 3 2 3" xfId="11631"/>
    <cellStyle name="Процентный 2 3 2 3 2 3 3 2 3 2" xfId="28015"/>
    <cellStyle name="Процентный 2 3 2 3 2 3 3 2 4" xfId="19823"/>
    <cellStyle name="Процентный 2 3 2 3 2 3 3 3" xfId="5487"/>
    <cellStyle name="Процентный 2 3 2 3 2 3 3 3 2" xfId="13679"/>
    <cellStyle name="Процентный 2 3 2 3 2 3 3 3 2 2" xfId="30063"/>
    <cellStyle name="Процентный 2 3 2 3 2 3 3 3 3" xfId="21871"/>
    <cellStyle name="Процентный 2 3 2 3 2 3 3 4" xfId="9583"/>
    <cellStyle name="Процентный 2 3 2 3 2 3 3 4 2" xfId="25967"/>
    <cellStyle name="Процентный 2 3 2 3 2 3 3 5" xfId="17775"/>
    <cellStyle name="Процентный 2 3 2 3 2 3 4" xfId="2415"/>
    <cellStyle name="Процентный 2 3 2 3 2 3 4 2" xfId="6511"/>
    <cellStyle name="Процентный 2 3 2 3 2 3 4 2 2" xfId="14703"/>
    <cellStyle name="Процентный 2 3 2 3 2 3 4 2 2 2" xfId="31087"/>
    <cellStyle name="Процентный 2 3 2 3 2 3 4 2 3" xfId="22895"/>
    <cellStyle name="Процентный 2 3 2 3 2 3 4 3" xfId="10607"/>
    <cellStyle name="Процентный 2 3 2 3 2 3 4 3 2" xfId="26991"/>
    <cellStyle name="Процентный 2 3 2 3 2 3 4 4" xfId="18799"/>
    <cellStyle name="Процентный 2 3 2 3 2 3 5" xfId="4463"/>
    <cellStyle name="Процентный 2 3 2 3 2 3 5 2" xfId="12655"/>
    <cellStyle name="Процентный 2 3 2 3 2 3 5 2 2" xfId="29039"/>
    <cellStyle name="Процентный 2 3 2 3 2 3 5 3" xfId="20847"/>
    <cellStyle name="Процентный 2 3 2 3 2 3 6" xfId="8559"/>
    <cellStyle name="Процентный 2 3 2 3 2 3 6 2" xfId="24943"/>
    <cellStyle name="Процентный 2 3 2 3 2 3 7" xfId="16751"/>
    <cellStyle name="Процентный 2 3 2 3 2 4" xfId="623"/>
    <cellStyle name="Процентный 2 3 2 3 2 4 2" xfId="1647"/>
    <cellStyle name="Процентный 2 3 2 3 2 4 2 2" xfId="3695"/>
    <cellStyle name="Процентный 2 3 2 3 2 4 2 2 2" xfId="7791"/>
    <cellStyle name="Процентный 2 3 2 3 2 4 2 2 2 2" xfId="15983"/>
    <cellStyle name="Процентный 2 3 2 3 2 4 2 2 2 2 2" xfId="32367"/>
    <cellStyle name="Процентный 2 3 2 3 2 4 2 2 2 3" xfId="24175"/>
    <cellStyle name="Процентный 2 3 2 3 2 4 2 2 3" xfId="11887"/>
    <cellStyle name="Процентный 2 3 2 3 2 4 2 2 3 2" xfId="28271"/>
    <cellStyle name="Процентный 2 3 2 3 2 4 2 2 4" xfId="20079"/>
    <cellStyle name="Процентный 2 3 2 3 2 4 2 3" xfId="5743"/>
    <cellStyle name="Процентный 2 3 2 3 2 4 2 3 2" xfId="13935"/>
    <cellStyle name="Процентный 2 3 2 3 2 4 2 3 2 2" xfId="30319"/>
    <cellStyle name="Процентный 2 3 2 3 2 4 2 3 3" xfId="22127"/>
    <cellStyle name="Процентный 2 3 2 3 2 4 2 4" xfId="9839"/>
    <cellStyle name="Процентный 2 3 2 3 2 4 2 4 2" xfId="26223"/>
    <cellStyle name="Процентный 2 3 2 3 2 4 2 5" xfId="18031"/>
    <cellStyle name="Процентный 2 3 2 3 2 4 3" xfId="2671"/>
    <cellStyle name="Процентный 2 3 2 3 2 4 3 2" xfId="6767"/>
    <cellStyle name="Процентный 2 3 2 3 2 4 3 2 2" xfId="14959"/>
    <cellStyle name="Процентный 2 3 2 3 2 4 3 2 2 2" xfId="31343"/>
    <cellStyle name="Процентный 2 3 2 3 2 4 3 2 3" xfId="23151"/>
    <cellStyle name="Процентный 2 3 2 3 2 4 3 3" xfId="10863"/>
    <cellStyle name="Процентный 2 3 2 3 2 4 3 3 2" xfId="27247"/>
    <cellStyle name="Процентный 2 3 2 3 2 4 3 4" xfId="19055"/>
    <cellStyle name="Процентный 2 3 2 3 2 4 4" xfId="4719"/>
    <cellStyle name="Процентный 2 3 2 3 2 4 4 2" xfId="12911"/>
    <cellStyle name="Процентный 2 3 2 3 2 4 4 2 2" xfId="29295"/>
    <cellStyle name="Процентный 2 3 2 3 2 4 4 3" xfId="21103"/>
    <cellStyle name="Процентный 2 3 2 3 2 4 5" xfId="8815"/>
    <cellStyle name="Процентный 2 3 2 3 2 4 5 2" xfId="25199"/>
    <cellStyle name="Процентный 2 3 2 3 2 4 6" xfId="17007"/>
    <cellStyle name="Процентный 2 3 2 3 2 5" xfId="1135"/>
    <cellStyle name="Процентный 2 3 2 3 2 5 2" xfId="3183"/>
    <cellStyle name="Процентный 2 3 2 3 2 5 2 2" xfId="7279"/>
    <cellStyle name="Процентный 2 3 2 3 2 5 2 2 2" xfId="15471"/>
    <cellStyle name="Процентный 2 3 2 3 2 5 2 2 2 2" xfId="31855"/>
    <cellStyle name="Процентный 2 3 2 3 2 5 2 2 3" xfId="23663"/>
    <cellStyle name="Процентный 2 3 2 3 2 5 2 3" xfId="11375"/>
    <cellStyle name="Процентный 2 3 2 3 2 5 2 3 2" xfId="27759"/>
    <cellStyle name="Процентный 2 3 2 3 2 5 2 4" xfId="19567"/>
    <cellStyle name="Процентный 2 3 2 3 2 5 3" xfId="5231"/>
    <cellStyle name="Процентный 2 3 2 3 2 5 3 2" xfId="13423"/>
    <cellStyle name="Процентный 2 3 2 3 2 5 3 2 2" xfId="29807"/>
    <cellStyle name="Процентный 2 3 2 3 2 5 3 3" xfId="21615"/>
    <cellStyle name="Процентный 2 3 2 3 2 5 4" xfId="9327"/>
    <cellStyle name="Процентный 2 3 2 3 2 5 4 2" xfId="25711"/>
    <cellStyle name="Процентный 2 3 2 3 2 5 5" xfId="17519"/>
    <cellStyle name="Процентный 2 3 2 3 2 6" xfId="2159"/>
    <cellStyle name="Процентный 2 3 2 3 2 6 2" xfId="6255"/>
    <cellStyle name="Процентный 2 3 2 3 2 6 2 2" xfId="14447"/>
    <cellStyle name="Процентный 2 3 2 3 2 6 2 2 2" xfId="30831"/>
    <cellStyle name="Процентный 2 3 2 3 2 6 2 3" xfId="22639"/>
    <cellStyle name="Процентный 2 3 2 3 2 6 3" xfId="10351"/>
    <cellStyle name="Процентный 2 3 2 3 2 6 3 2" xfId="26735"/>
    <cellStyle name="Процентный 2 3 2 3 2 6 4" xfId="18543"/>
    <cellStyle name="Процентный 2 3 2 3 2 7" xfId="4207"/>
    <cellStyle name="Процентный 2 3 2 3 2 7 2" xfId="12399"/>
    <cellStyle name="Процентный 2 3 2 3 2 7 2 2" xfId="28783"/>
    <cellStyle name="Процентный 2 3 2 3 2 7 3" xfId="20591"/>
    <cellStyle name="Процентный 2 3 2 3 2 8" xfId="8303"/>
    <cellStyle name="Процентный 2 3 2 3 2 8 2" xfId="24687"/>
    <cellStyle name="Процентный 2 3 2 3 2 9" xfId="16495"/>
    <cellStyle name="Процентный 2 3 2 3 3" xfId="175"/>
    <cellStyle name="Процентный 2 3 2 3 3 2" xfId="431"/>
    <cellStyle name="Процентный 2 3 2 3 3 2 2" xfId="943"/>
    <cellStyle name="Процентный 2 3 2 3 3 2 2 2" xfId="1967"/>
    <cellStyle name="Процентный 2 3 2 3 3 2 2 2 2" xfId="4015"/>
    <cellStyle name="Процентный 2 3 2 3 3 2 2 2 2 2" xfId="8111"/>
    <cellStyle name="Процентный 2 3 2 3 3 2 2 2 2 2 2" xfId="16303"/>
    <cellStyle name="Процентный 2 3 2 3 3 2 2 2 2 2 2 2" xfId="32687"/>
    <cellStyle name="Процентный 2 3 2 3 3 2 2 2 2 2 3" xfId="24495"/>
    <cellStyle name="Процентный 2 3 2 3 3 2 2 2 2 3" xfId="12207"/>
    <cellStyle name="Процентный 2 3 2 3 3 2 2 2 2 3 2" xfId="28591"/>
    <cellStyle name="Процентный 2 3 2 3 3 2 2 2 2 4" xfId="20399"/>
    <cellStyle name="Процентный 2 3 2 3 3 2 2 2 3" xfId="6063"/>
    <cellStyle name="Процентный 2 3 2 3 3 2 2 2 3 2" xfId="14255"/>
    <cellStyle name="Процентный 2 3 2 3 3 2 2 2 3 2 2" xfId="30639"/>
    <cellStyle name="Процентный 2 3 2 3 3 2 2 2 3 3" xfId="22447"/>
    <cellStyle name="Процентный 2 3 2 3 3 2 2 2 4" xfId="10159"/>
    <cellStyle name="Процентный 2 3 2 3 3 2 2 2 4 2" xfId="26543"/>
    <cellStyle name="Процентный 2 3 2 3 3 2 2 2 5" xfId="18351"/>
    <cellStyle name="Процентный 2 3 2 3 3 2 2 3" xfId="2991"/>
    <cellStyle name="Процентный 2 3 2 3 3 2 2 3 2" xfId="7087"/>
    <cellStyle name="Процентный 2 3 2 3 3 2 2 3 2 2" xfId="15279"/>
    <cellStyle name="Процентный 2 3 2 3 3 2 2 3 2 2 2" xfId="31663"/>
    <cellStyle name="Процентный 2 3 2 3 3 2 2 3 2 3" xfId="23471"/>
    <cellStyle name="Процентный 2 3 2 3 3 2 2 3 3" xfId="11183"/>
    <cellStyle name="Процентный 2 3 2 3 3 2 2 3 3 2" xfId="27567"/>
    <cellStyle name="Процентный 2 3 2 3 3 2 2 3 4" xfId="19375"/>
    <cellStyle name="Процентный 2 3 2 3 3 2 2 4" xfId="5039"/>
    <cellStyle name="Процентный 2 3 2 3 3 2 2 4 2" xfId="13231"/>
    <cellStyle name="Процентный 2 3 2 3 3 2 2 4 2 2" xfId="29615"/>
    <cellStyle name="Процентный 2 3 2 3 3 2 2 4 3" xfId="21423"/>
    <cellStyle name="Процентный 2 3 2 3 3 2 2 5" xfId="9135"/>
    <cellStyle name="Процентный 2 3 2 3 3 2 2 5 2" xfId="25519"/>
    <cellStyle name="Процентный 2 3 2 3 3 2 2 6" xfId="17327"/>
    <cellStyle name="Процентный 2 3 2 3 3 2 3" xfId="1455"/>
    <cellStyle name="Процентный 2 3 2 3 3 2 3 2" xfId="3503"/>
    <cellStyle name="Процентный 2 3 2 3 3 2 3 2 2" xfId="7599"/>
    <cellStyle name="Процентный 2 3 2 3 3 2 3 2 2 2" xfId="15791"/>
    <cellStyle name="Процентный 2 3 2 3 3 2 3 2 2 2 2" xfId="32175"/>
    <cellStyle name="Процентный 2 3 2 3 3 2 3 2 2 3" xfId="23983"/>
    <cellStyle name="Процентный 2 3 2 3 3 2 3 2 3" xfId="11695"/>
    <cellStyle name="Процентный 2 3 2 3 3 2 3 2 3 2" xfId="28079"/>
    <cellStyle name="Процентный 2 3 2 3 3 2 3 2 4" xfId="19887"/>
    <cellStyle name="Процентный 2 3 2 3 3 2 3 3" xfId="5551"/>
    <cellStyle name="Процентный 2 3 2 3 3 2 3 3 2" xfId="13743"/>
    <cellStyle name="Процентный 2 3 2 3 3 2 3 3 2 2" xfId="30127"/>
    <cellStyle name="Процентный 2 3 2 3 3 2 3 3 3" xfId="21935"/>
    <cellStyle name="Процентный 2 3 2 3 3 2 3 4" xfId="9647"/>
    <cellStyle name="Процентный 2 3 2 3 3 2 3 4 2" xfId="26031"/>
    <cellStyle name="Процентный 2 3 2 3 3 2 3 5" xfId="17839"/>
    <cellStyle name="Процентный 2 3 2 3 3 2 4" xfId="2479"/>
    <cellStyle name="Процентный 2 3 2 3 3 2 4 2" xfId="6575"/>
    <cellStyle name="Процентный 2 3 2 3 3 2 4 2 2" xfId="14767"/>
    <cellStyle name="Процентный 2 3 2 3 3 2 4 2 2 2" xfId="31151"/>
    <cellStyle name="Процентный 2 3 2 3 3 2 4 2 3" xfId="22959"/>
    <cellStyle name="Процентный 2 3 2 3 3 2 4 3" xfId="10671"/>
    <cellStyle name="Процентный 2 3 2 3 3 2 4 3 2" xfId="27055"/>
    <cellStyle name="Процентный 2 3 2 3 3 2 4 4" xfId="18863"/>
    <cellStyle name="Процентный 2 3 2 3 3 2 5" xfId="4527"/>
    <cellStyle name="Процентный 2 3 2 3 3 2 5 2" xfId="12719"/>
    <cellStyle name="Процентный 2 3 2 3 3 2 5 2 2" xfId="29103"/>
    <cellStyle name="Процентный 2 3 2 3 3 2 5 3" xfId="20911"/>
    <cellStyle name="Процентный 2 3 2 3 3 2 6" xfId="8623"/>
    <cellStyle name="Процентный 2 3 2 3 3 2 6 2" xfId="25007"/>
    <cellStyle name="Процентный 2 3 2 3 3 2 7" xfId="16815"/>
    <cellStyle name="Процентный 2 3 2 3 3 3" xfId="687"/>
    <cellStyle name="Процентный 2 3 2 3 3 3 2" xfId="1711"/>
    <cellStyle name="Процентный 2 3 2 3 3 3 2 2" xfId="3759"/>
    <cellStyle name="Процентный 2 3 2 3 3 3 2 2 2" xfId="7855"/>
    <cellStyle name="Процентный 2 3 2 3 3 3 2 2 2 2" xfId="16047"/>
    <cellStyle name="Процентный 2 3 2 3 3 3 2 2 2 2 2" xfId="32431"/>
    <cellStyle name="Процентный 2 3 2 3 3 3 2 2 2 3" xfId="24239"/>
    <cellStyle name="Процентный 2 3 2 3 3 3 2 2 3" xfId="11951"/>
    <cellStyle name="Процентный 2 3 2 3 3 3 2 2 3 2" xfId="28335"/>
    <cellStyle name="Процентный 2 3 2 3 3 3 2 2 4" xfId="20143"/>
    <cellStyle name="Процентный 2 3 2 3 3 3 2 3" xfId="5807"/>
    <cellStyle name="Процентный 2 3 2 3 3 3 2 3 2" xfId="13999"/>
    <cellStyle name="Процентный 2 3 2 3 3 3 2 3 2 2" xfId="30383"/>
    <cellStyle name="Процентный 2 3 2 3 3 3 2 3 3" xfId="22191"/>
    <cellStyle name="Процентный 2 3 2 3 3 3 2 4" xfId="9903"/>
    <cellStyle name="Процентный 2 3 2 3 3 3 2 4 2" xfId="26287"/>
    <cellStyle name="Процентный 2 3 2 3 3 3 2 5" xfId="18095"/>
    <cellStyle name="Процентный 2 3 2 3 3 3 3" xfId="2735"/>
    <cellStyle name="Процентный 2 3 2 3 3 3 3 2" xfId="6831"/>
    <cellStyle name="Процентный 2 3 2 3 3 3 3 2 2" xfId="15023"/>
    <cellStyle name="Процентный 2 3 2 3 3 3 3 2 2 2" xfId="31407"/>
    <cellStyle name="Процентный 2 3 2 3 3 3 3 2 3" xfId="23215"/>
    <cellStyle name="Процентный 2 3 2 3 3 3 3 3" xfId="10927"/>
    <cellStyle name="Процентный 2 3 2 3 3 3 3 3 2" xfId="27311"/>
    <cellStyle name="Процентный 2 3 2 3 3 3 3 4" xfId="19119"/>
    <cellStyle name="Процентный 2 3 2 3 3 3 4" xfId="4783"/>
    <cellStyle name="Процентный 2 3 2 3 3 3 4 2" xfId="12975"/>
    <cellStyle name="Процентный 2 3 2 3 3 3 4 2 2" xfId="29359"/>
    <cellStyle name="Процентный 2 3 2 3 3 3 4 3" xfId="21167"/>
    <cellStyle name="Процентный 2 3 2 3 3 3 5" xfId="8879"/>
    <cellStyle name="Процентный 2 3 2 3 3 3 5 2" xfId="25263"/>
    <cellStyle name="Процентный 2 3 2 3 3 3 6" xfId="17071"/>
    <cellStyle name="Процентный 2 3 2 3 3 4" xfId="1199"/>
    <cellStyle name="Процентный 2 3 2 3 3 4 2" xfId="3247"/>
    <cellStyle name="Процентный 2 3 2 3 3 4 2 2" xfId="7343"/>
    <cellStyle name="Процентный 2 3 2 3 3 4 2 2 2" xfId="15535"/>
    <cellStyle name="Процентный 2 3 2 3 3 4 2 2 2 2" xfId="31919"/>
    <cellStyle name="Процентный 2 3 2 3 3 4 2 2 3" xfId="23727"/>
    <cellStyle name="Процентный 2 3 2 3 3 4 2 3" xfId="11439"/>
    <cellStyle name="Процентный 2 3 2 3 3 4 2 3 2" xfId="27823"/>
    <cellStyle name="Процентный 2 3 2 3 3 4 2 4" xfId="19631"/>
    <cellStyle name="Процентный 2 3 2 3 3 4 3" xfId="5295"/>
    <cellStyle name="Процентный 2 3 2 3 3 4 3 2" xfId="13487"/>
    <cellStyle name="Процентный 2 3 2 3 3 4 3 2 2" xfId="29871"/>
    <cellStyle name="Процентный 2 3 2 3 3 4 3 3" xfId="21679"/>
    <cellStyle name="Процентный 2 3 2 3 3 4 4" xfId="9391"/>
    <cellStyle name="Процентный 2 3 2 3 3 4 4 2" xfId="25775"/>
    <cellStyle name="Процентный 2 3 2 3 3 4 5" xfId="17583"/>
    <cellStyle name="Процентный 2 3 2 3 3 5" xfId="2223"/>
    <cellStyle name="Процентный 2 3 2 3 3 5 2" xfId="6319"/>
    <cellStyle name="Процентный 2 3 2 3 3 5 2 2" xfId="14511"/>
    <cellStyle name="Процентный 2 3 2 3 3 5 2 2 2" xfId="30895"/>
    <cellStyle name="Процентный 2 3 2 3 3 5 2 3" xfId="22703"/>
    <cellStyle name="Процентный 2 3 2 3 3 5 3" xfId="10415"/>
    <cellStyle name="Процентный 2 3 2 3 3 5 3 2" xfId="26799"/>
    <cellStyle name="Процентный 2 3 2 3 3 5 4" xfId="18607"/>
    <cellStyle name="Процентный 2 3 2 3 3 6" xfId="4271"/>
    <cellStyle name="Процентный 2 3 2 3 3 6 2" xfId="12463"/>
    <cellStyle name="Процентный 2 3 2 3 3 6 2 2" xfId="28847"/>
    <cellStyle name="Процентный 2 3 2 3 3 6 3" xfId="20655"/>
    <cellStyle name="Процентный 2 3 2 3 3 7" xfId="8367"/>
    <cellStyle name="Процентный 2 3 2 3 3 7 2" xfId="24751"/>
    <cellStyle name="Процентный 2 3 2 3 3 8" xfId="16559"/>
    <cellStyle name="Процентный 2 3 2 3 4" xfId="303"/>
    <cellStyle name="Процентный 2 3 2 3 4 2" xfId="815"/>
    <cellStyle name="Процентный 2 3 2 3 4 2 2" xfId="1839"/>
    <cellStyle name="Процентный 2 3 2 3 4 2 2 2" xfId="3887"/>
    <cellStyle name="Процентный 2 3 2 3 4 2 2 2 2" xfId="7983"/>
    <cellStyle name="Процентный 2 3 2 3 4 2 2 2 2 2" xfId="16175"/>
    <cellStyle name="Процентный 2 3 2 3 4 2 2 2 2 2 2" xfId="32559"/>
    <cellStyle name="Процентный 2 3 2 3 4 2 2 2 2 3" xfId="24367"/>
    <cellStyle name="Процентный 2 3 2 3 4 2 2 2 3" xfId="12079"/>
    <cellStyle name="Процентный 2 3 2 3 4 2 2 2 3 2" xfId="28463"/>
    <cellStyle name="Процентный 2 3 2 3 4 2 2 2 4" xfId="20271"/>
    <cellStyle name="Процентный 2 3 2 3 4 2 2 3" xfId="5935"/>
    <cellStyle name="Процентный 2 3 2 3 4 2 2 3 2" xfId="14127"/>
    <cellStyle name="Процентный 2 3 2 3 4 2 2 3 2 2" xfId="30511"/>
    <cellStyle name="Процентный 2 3 2 3 4 2 2 3 3" xfId="22319"/>
    <cellStyle name="Процентный 2 3 2 3 4 2 2 4" xfId="10031"/>
    <cellStyle name="Процентный 2 3 2 3 4 2 2 4 2" xfId="26415"/>
    <cellStyle name="Процентный 2 3 2 3 4 2 2 5" xfId="18223"/>
    <cellStyle name="Процентный 2 3 2 3 4 2 3" xfId="2863"/>
    <cellStyle name="Процентный 2 3 2 3 4 2 3 2" xfId="6959"/>
    <cellStyle name="Процентный 2 3 2 3 4 2 3 2 2" xfId="15151"/>
    <cellStyle name="Процентный 2 3 2 3 4 2 3 2 2 2" xfId="31535"/>
    <cellStyle name="Процентный 2 3 2 3 4 2 3 2 3" xfId="23343"/>
    <cellStyle name="Процентный 2 3 2 3 4 2 3 3" xfId="11055"/>
    <cellStyle name="Процентный 2 3 2 3 4 2 3 3 2" xfId="27439"/>
    <cellStyle name="Процентный 2 3 2 3 4 2 3 4" xfId="19247"/>
    <cellStyle name="Процентный 2 3 2 3 4 2 4" xfId="4911"/>
    <cellStyle name="Процентный 2 3 2 3 4 2 4 2" xfId="13103"/>
    <cellStyle name="Процентный 2 3 2 3 4 2 4 2 2" xfId="29487"/>
    <cellStyle name="Процентный 2 3 2 3 4 2 4 3" xfId="21295"/>
    <cellStyle name="Процентный 2 3 2 3 4 2 5" xfId="9007"/>
    <cellStyle name="Процентный 2 3 2 3 4 2 5 2" xfId="25391"/>
    <cellStyle name="Процентный 2 3 2 3 4 2 6" xfId="17199"/>
    <cellStyle name="Процентный 2 3 2 3 4 3" xfId="1327"/>
    <cellStyle name="Процентный 2 3 2 3 4 3 2" xfId="3375"/>
    <cellStyle name="Процентный 2 3 2 3 4 3 2 2" xfId="7471"/>
    <cellStyle name="Процентный 2 3 2 3 4 3 2 2 2" xfId="15663"/>
    <cellStyle name="Процентный 2 3 2 3 4 3 2 2 2 2" xfId="32047"/>
    <cellStyle name="Процентный 2 3 2 3 4 3 2 2 3" xfId="23855"/>
    <cellStyle name="Процентный 2 3 2 3 4 3 2 3" xfId="11567"/>
    <cellStyle name="Процентный 2 3 2 3 4 3 2 3 2" xfId="27951"/>
    <cellStyle name="Процентный 2 3 2 3 4 3 2 4" xfId="19759"/>
    <cellStyle name="Процентный 2 3 2 3 4 3 3" xfId="5423"/>
    <cellStyle name="Процентный 2 3 2 3 4 3 3 2" xfId="13615"/>
    <cellStyle name="Процентный 2 3 2 3 4 3 3 2 2" xfId="29999"/>
    <cellStyle name="Процентный 2 3 2 3 4 3 3 3" xfId="21807"/>
    <cellStyle name="Процентный 2 3 2 3 4 3 4" xfId="9519"/>
    <cellStyle name="Процентный 2 3 2 3 4 3 4 2" xfId="25903"/>
    <cellStyle name="Процентный 2 3 2 3 4 3 5" xfId="17711"/>
    <cellStyle name="Процентный 2 3 2 3 4 4" xfId="2351"/>
    <cellStyle name="Процентный 2 3 2 3 4 4 2" xfId="6447"/>
    <cellStyle name="Процентный 2 3 2 3 4 4 2 2" xfId="14639"/>
    <cellStyle name="Процентный 2 3 2 3 4 4 2 2 2" xfId="31023"/>
    <cellStyle name="Процентный 2 3 2 3 4 4 2 3" xfId="22831"/>
    <cellStyle name="Процентный 2 3 2 3 4 4 3" xfId="10543"/>
    <cellStyle name="Процентный 2 3 2 3 4 4 3 2" xfId="26927"/>
    <cellStyle name="Процентный 2 3 2 3 4 4 4" xfId="18735"/>
    <cellStyle name="Процентный 2 3 2 3 4 5" xfId="4399"/>
    <cellStyle name="Процентный 2 3 2 3 4 5 2" xfId="12591"/>
    <cellStyle name="Процентный 2 3 2 3 4 5 2 2" xfId="28975"/>
    <cellStyle name="Процентный 2 3 2 3 4 5 3" xfId="20783"/>
    <cellStyle name="Процентный 2 3 2 3 4 6" xfId="8495"/>
    <cellStyle name="Процентный 2 3 2 3 4 6 2" xfId="24879"/>
    <cellStyle name="Процентный 2 3 2 3 4 7" xfId="16687"/>
    <cellStyle name="Процентный 2 3 2 3 5" xfId="559"/>
    <cellStyle name="Процентный 2 3 2 3 5 2" xfId="1583"/>
    <cellStyle name="Процентный 2 3 2 3 5 2 2" xfId="3631"/>
    <cellStyle name="Процентный 2 3 2 3 5 2 2 2" xfId="7727"/>
    <cellStyle name="Процентный 2 3 2 3 5 2 2 2 2" xfId="15919"/>
    <cellStyle name="Процентный 2 3 2 3 5 2 2 2 2 2" xfId="32303"/>
    <cellStyle name="Процентный 2 3 2 3 5 2 2 2 3" xfId="24111"/>
    <cellStyle name="Процентный 2 3 2 3 5 2 2 3" xfId="11823"/>
    <cellStyle name="Процентный 2 3 2 3 5 2 2 3 2" xfId="28207"/>
    <cellStyle name="Процентный 2 3 2 3 5 2 2 4" xfId="20015"/>
    <cellStyle name="Процентный 2 3 2 3 5 2 3" xfId="5679"/>
    <cellStyle name="Процентный 2 3 2 3 5 2 3 2" xfId="13871"/>
    <cellStyle name="Процентный 2 3 2 3 5 2 3 2 2" xfId="30255"/>
    <cellStyle name="Процентный 2 3 2 3 5 2 3 3" xfId="22063"/>
    <cellStyle name="Процентный 2 3 2 3 5 2 4" xfId="9775"/>
    <cellStyle name="Процентный 2 3 2 3 5 2 4 2" xfId="26159"/>
    <cellStyle name="Процентный 2 3 2 3 5 2 5" xfId="17967"/>
    <cellStyle name="Процентный 2 3 2 3 5 3" xfId="2607"/>
    <cellStyle name="Процентный 2 3 2 3 5 3 2" xfId="6703"/>
    <cellStyle name="Процентный 2 3 2 3 5 3 2 2" xfId="14895"/>
    <cellStyle name="Процентный 2 3 2 3 5 3 2 2 2" xfId="31279"/>
    <cellStyle name="Процентный 2 3 2 3 5 3 2 3" xfId="23087"/>
    <cellStyle name="Процентный 2 3 2 3 5 3 3" xfId="10799"/>
    <cellStyle name="Процентный 2 3 2 3 5 3 3 2" xfId="27183"/>
    <cellStyle name="Процентный 2 3 2 3 5 3 4" xfId="18991"/>
    <cellStyle name="Процентный 2 3 2 3 5 4" xfId="4655"/>
    <cellStyle name="Процентный 2 3 2 3 5 4 2" xfId="12847"/>
    <cellStyle name="Процентный 2 3 2 3 5 4 2 2" xfId="29231"/>
    <cellStyle name="Процентный 2 3 2 3 5 4 3" xfId="21039"/>
    <cellStyle name="Процентный 2 3 2 3 5 5" xfId="8751"/>
    <cellStyle name="Процентный 2 3 2 3 5 5 2" xfId="25135"/>
    <cellStyle name="Процентный 2 3 2 3 5 6" xfId="16943"/>
    <cellStyle name="Процентный 2 3 2 3 6" xfId="1071"/>
    <cellStyle name="Процентный 2 3 2 3 6 2" xfId="3119"/>
    <cellStyle name="Процентный 2 3 2 3 6 2 2" xfId="7215"/>
    <cellStyle name="Процентный 2 3 2 3 6 2 2 2" xfId="15407"/>
    <cellStyle name="Процентный 2 3 2 3 6 2 2 2 2" xfId="31791"/>
    <cellStyle name="Процентный 2 3 2 3 6 2 2 3" xfId="23599"/>
    <cellStyle name="Процентный 2 3 2 3 6 2 3" xfId="11311"/>
    <cellStyle name="Процентный 2 3 2 3 6 2 3 2" xfId="27695"/>
    <cellStyle name="Процентный 2 3 2 3 6 2 4" xfId="19503"/>
    <cellStyle name="Процентный 2 3 2 3 6 3" xfId="5167"/>
    <cellStyle name="Процентный 2 3 2 3 6 3 2" xfId="13359"/>
    <cellStyle name="Процентный 2 3 2 3 6 3 2 2" xfId="29743"/>
    <cellStyle name="Процентный 2 3 2 3 6 3 3" xfId="21551"/>
    <cellStyle name="Процентный 2 3 2 3 6 4" xfId="9263"/>
    <cellStyle name="Процентный 2 3 2 3 6 4 2" xfId="25647"/>
    <cellStyle name="Процентный 2 3 2 3 6 5" xfId="17455"/>
    <cellStyle name="Процентный 2 3 2 3 7" xfId="2095"/>
    <cellStyle name="Процентный 2 3 2 3 7 2" xfId="6191"/>
    <cellStyle name="Процентный 2 3 2 3 7 2 2" xfId="14383"/>
    <cellStyle name="Процентный 2 3 2 3 7 2 2 2" xfId="30767"/>
    <cellStyle name="Процентный 2 3 2 3 7 2 3" xfId="22575"/>
    <cellStyle name="Процентный 2 3 2 3 7 3" xfId="10287"/>
    <cellStyle name="Процентный 2 3 2 3 7 3 2" xfId="26671"/>
    <cellStyle name="Процентный 2 3 2 3 7 4" xfId="18479"/>
    <cellStyle name="Процентный 2 3 2 3 8" xfId="4143"/>
    <cellStyle name="Процентный 2 3 2 3 8 2" xfId="12335"/>
    <cellStyle name="Процентный 2 3 2 3 8 2 2" xfId="28719"/>
    <cellStyle name="Процентный 2 3 2 3 8 3" xfId="20527"/>
    <cellStyle name="Процентный 2 3 2 3 9" xfId="8239"/>
    <cellStyle name="Процентный 2 3 2 3 9 2" xfId="24623"/>
    <cellStyle name="Процентный 2 3 2 4" xfId="79"/>
    <cellStyle name="Процентный 2 3 2 4 2" xfId="207"/>
    <cellStyle name="Процентный 2 3 2 4 2 2" xfId="463"/>
    <cellStyle name="Процентный 2 3 2 4 2 2 2" xfId="975"/>
    <cellStyle name="Процентный 2 3 2 4 2 2 2 2" xfId="1999"/>
    <cellStyle name="Процентный 2 3 2 4 2 2 2 2 2" xfId="4047"/>
    <cellStyle name="Процентный 2 3 2 4 2 2 2 2 2 2" xfId="8143"/>
    <cellStyle name="Процентный 2 3 2 4 2 2 2 2 2 2 2" xfId="16335"/>
    <cellStyle name="Процентный 2 3 2 4 2 2 2 2 2 2 2 2" xfId="32719"/>
    <cellStyle name="Процентный 2 3 2 4 2 2 2 2 2 2 3" xfId="24527"/>
    <cellStyle name="Процентный 2 3 2 4 2 2 2 2 2 3" xfId="12239"/>
    <cellStyle name="Процентный 2 3 2 4 2 2 2 2 2 3 2" xfId="28623"/>
    <cellStyle name="Процентный 2 3 2 4 2 2 2 2 2 4" xfId="20431"/>
    <cellStyle name="Процентный 2 3 2 4 2 2 2 2 3" xfId="6095"/>
    <cellStyle name="Процентный 2 3 2 4 2 2 2 2 3 2" xfId="14287"/>
    <cellStyle name="Процентный 2 3 2 4 2 2 2 2 3 2 2" xfId="30671"/>
    <cellStyle name="Процентный 2 3 2 4 2 2 2 2 3 3" xfId="22479"/>
    <cellStyle name="Процентный 2 3 2 4 2 2 2 2 4" xfId="10191"/>
    <cellStyle name="Процентный 2 3 2 4 2 2 2 2 4 2" xfId="26575"/>
    <cellStyle name="Процентный 2 3 2 4 2 2 2 2 5" xfId="18383"/>
    <cellStyle name="Процентный 2 3 2 4 2 2 2 3" xfId="3023"/>
    <cellStyle name="Процентный 2 3 2 4 2 2 2 3 2" xfId="7119"/>
    <cellStyle name="Процентный 2 3 2 4 2 2 2 3 2 2" xfId="15311"/>
    <cellStyle name="Процентный 2 3 2 4 2 2 2 3 2 2 2" xfId="31695"/>
    <cellStyle name="Процентный 2 3 2 4 2 2 2 3 2 3" xfId="23503"/>
    <cellStyle name="Процентный 2 3 2 4 2 2 2 3 3" xfId="11215"/>
    <cellStyle name="Процентный 2 3 2 4 2 2 2 3 3 2" xfId="27599"/>
    <cellStyle name="Процентный 2 3 2 4 2 2 2 3 4" xfId="19407"/>
    <cellStyle name="Процентный 2 3 2 4 2 2 2 4" xfId="5071"/>
    <cellStyle name="Процентный 2 3 2 4 2 2 2 4 2" xfId="13263"/>
    <cellStyle name="Процентный 2 3 2 4 2 2 2 4 2 2" xfId="29647"/>
    <cellStyle name="Процентный 2 3 2 4 2 2 2 4 3" xfId="21455"/>
    <cellStyle name="Процентный 2 3 2 4 2 2 2 5" xfId="9167"/>
    <cellStyle name="Процентный 2 3 2 4 2 2 2 5 2" xfId="25551"/>
    <cellStyle name="Процентный 2 3 2 4 2 2 2 6" xfId="17359"/>
    <cellStyle name="Процентный 2 3 2 4 2 2 3" xfId="1487"/>
    <cellStyle name="Процентный 2 3 2 4 2 2 3 2" xfId="3535"/>
    <cellStyle name="Процентный 2 3 2 4 2 2 3 2 2" xfId="7631"/>
    <cellStyle name="Процентный 2 3 2 4 2 2 3 2 2 2" xfId="15823"/>
    <cellStyle name="Процентный 2 3 2 4 2 2 3 2 2 2 2" xfId="32207"/>
    <cellStyle name="Процентный 2 3 2 4 2 2 3 2 2 3" xfId="24015"/>
    <cellStyle name="Процентный 2 3 2 4 2 2 3 2 3" xfId="11727"/>
    <cellStyle name="Процентный 2 3 2 4 2 2 3 2 3 2" xfId="28111"/>
    <cellStyle name="Процентный 2 3 2 4 2 2 3 2 4" xfId="19919"/>
    <cellStyle name="Процентный 2 3 2 4 2 2 3 3" xfId="5583"/>
    <cellStyle name="Процентный 2 3 2 4 2 2 3 3 2" xfId="13775"/>
    <cellStyle name="Процентный 2 3 2 4 2 2 3 3 2 2" xfId="30159"/>
    <cellStyle name="Процентный 2 3 2 4 2 2 3 3 3" xfId="21967"/>
    <cellStyle name="Процентный 2 3 2 4 2 2 3 4" xfId="9679"/>
    <cellStyle name="Процентный 2 3 2 4 2 2 3 4 2" xfId="26063"/>
    <cellStyle name="Процентный 2 3 2 4 2 2 3 5" xfId="17871"/>
    <cellStyle name="Процентный 2 3 2 4 2 2 4" xfId="2511"/>
    <cellStyle name="Процентный 2 3 2 4 2 2 4 2" xfId="6607"/>
    <cellStyle name="Процентный 2 3 2 4 2 2 4 2 2" xfId="14799"/>
    <cellStyle name="Процентный 2 3 2 4 2 2 4 2 2 2" xfId="31183"/>
    <cellStyle name="Процентный 2 3 2 4 2 2 4 2 3" xfId="22991"/>
    <cellStyle name="Процентный 2 3 2 4 2 2 4 3" xfId="10703"/>
    <cellStyle name="Процентный 2 3 2 4 2 2 4 3 2" xfId="27087"/>
    <cellStyle name="Процентный 2 3 2 4 2 2 4 4" xfId="18895"/>
    <cellStyle name="Процентный 2 3 2 4 2 2 5" xfId="4559"/>
    <cellStyle name="Процентный 2 3 2 4 2 2 5 2" xfId="12751"/>
    <cellStyle name="Процентный 2 3 2 4 2 2 5 2 2" xfId="29135"/>
    <cellStyle name="Процентный 2 3 2 4 2 2 5 3" xfId="20943"/>
    <cellStyle name="Процентный 2 3 2 4 2 2 6" xfId="8655"/>
    <cellStyle name="Процентный 2 3 2 4 2 2 6 2" xfId="25039"/>
    <cellStyle name="Процентный 2 3 2 4 2 2 7" xfId="16847"/>
    <cellStyle name="Процентный 2 3 2 4 2 3" xfId="719"/>
    <cellStyle name="Процентный 2 3 2 4 2 3 2" xfId="1743"/>
    <cellStyle name="Процентный 2 3 2 4 2 3 2 2" xfId="3791"/>
    <cellStyle name="Процентный 2 3 2 4 2 3 2 2 2" xfId="7887"/>
    <cellStyle name="Процентный 2 3 2 4 2 3 2 2 2 2" xfId="16079"/>
    <cellStyle name="Процентный 2 3 2 4 2 3 2 2 2 2 2" xfId="32463"/>
    <cellStyle name="Процентный 2 3 2 4 2 3 2 2 2 3" xfId="24271"/>
    <cellStyle name="Процентный 2 3 2 4 2 3 2 2 3" xfId="11983"/>
    <cellStyle name="Процентный 2 3 2 4 2 3 2 2 3 2" xfId="28367"/>
    <cellStyle name="Процентный 2 3 2 4 2 3 2 2 4" xfId="20175"/>
    <cellStyle name="Процентный 2 3 2 4 2 3 2 3" xfId="5839"/>
    <cellStyle name="Процентный 2 3 2 4 2 3 2 3 2" xfId="14031"/>
    <cellStyle name="Процентный 2 3 2 4 2 3 2 3 2 2" xfId="30415"/>
    <cellStyle name="Процентный 2 3 2 4 2 3 2 3 3" xfId="22223"/>
    <cellStyle name="Процентный 2 3 2 4 2 3 2 4" xfId="9935"/>
    <cellStyle name="Процентный 2 3 2 4 2 3 2 4 2" xfId="26319"/>
    <cellStyle name="Процентный 2 3 2 4 2 3 2 5" xfId="18127"/>
    <cellStyle name="Процентный 2 3 2 4 2 3 3" xfId="2767"/>
    <cellStyle name="Процентный 2 3 2 4 2 3 3 2" xfId="6863"/>
    <cellStyle name="Процентный 2 3 2 4 2 3 3 2 2" xfId="15055"/>
    <cellStyle name="Процентный 2 3 2 4 2 3 3 2 2 2" xfId="31439"/>
    <cellStyle name="Процентный 2 3 2 4 2 3 3 2 3" xfId="23247"/>
    <cellStyle name="Процентный 2 3 2 4 2 3 3 3" xfId="10959"/>
    <cellStyle name="Процентный 2 3 2 4 2 3 3 3 2" xfId="27343"/>
    <cellStyle name="Процентный 2 3 2 4 2 3 3 4" xfId="19151"/>
    <cellStyle name="Процентный 2 3 2 4 2 3 4" xfId="4815"/>
    <cellStyle name="Процентный 2 3 2 4 2 3 4 2" xfId="13007"/>
    <cellStyle name="Процентный 2 3 2 4 2 3 4 2 2" xfId="29391"/>
    <cellStyle name="Процентный 2 3 2 4 2 3 4 3" xfId="21199"/>
    <cellStyle name="Процентный 2 3 2 4 2 3 5" xfId="8911"/>
    <cellStyle name="Процентный 2 3 2 4 2 3 5 2" xfId="25295"/>
    <cellStyle name="Процентный 2 3 2 4 2 3 6" xfId="17103"/>
    <cellStyle name="Процентный 2 3 2 4 2 4" xfId="1231"/>
    <cellStyle name="Процентный 2 3 2 4 2 4 2" xfId="3279"/>
    <cellStyle name="Процентный 2 3 2 4 2 4 2 2" xfId="7375"/>
    <cellStyle name="Процентный 2 3 2 4 2 4 2 2 2" xfId="15567"/>
    <cellStyle name="Процентный 2 3 2 4 2 4 2 2 2 2" xfId="31951"/>
    <cellStyle name="Процентный 2 3 2 4 2 4 2 2 3" xfId="23759"/>
    <cellStyle name="Процентный 2 3 2 4 2 4 2 3" xfId="11471"/>
    <cellStyle name="Процентный 2 3 2 4 2 4 2 3 2" xfId="27855"/>
    <cellStyle name="Процентный 2 3 2 4 2 4 2 4" xfId="19663"/>
    <cellStyle name="Процентный 2 3 2 4 2 4 3" xfId="5327"/>
    <cellStyle name="Процентный 2 3 2 4 2 4 3 2" xfId="13519"/>
    <cellStyle name="Процентный 2 3 2 4 2 4 3 2 2" xfId="29903"/>
    <cellStyle name="Процентный 2 3 2 4 2 4 3 3" xfId="21711"/>
    <cellStyle name="Процентный 2 3 2 4 2 4 4" xfId="9423"/>
    <cellStyle name="Процентный 2 3 2 4 2 4 4 2" xfId="25807"/>
    <cellStyle name="Процентный 2 3 2 4 2 4 5" xfId="17615"/>
    <cellStyle name="Процентный 2 3 2 4 2 5" xfId="2255"/>
    <cellStyle name="Процентный 2 3 2 4 2 5 2" xfId="6351"/>
    <cellStyle name="Процентный 2 3 2 4 2 5 2 2" xfId="14543"/>
    <cellStyle name="Процентный 2 3 2 4 2 5 2 2 2" xfId="30927"/>
    <cellStyle name="Процентный 2 3 2 4 2 5 2 3" xfId="22735"/>
    <cellStyle name="Процентный 2 3 2 4 2 5 3" xfId="10447"/>
    <cellStyle name="Процентный 2 3 2 4 2 5 3 2" xfId="26831"/>
    <cellStyle name="Процентный 2 3 2 4 2 5 4" xfId="18639"/>
    <cellStyle name="Процентный 2 3 2 4 2 6" xfId="4303"/>
    <cellStyle name="Процентный 2 3 2 4 2 6 2" xfId="12495"/>
    <cellStyle name="Процентный 2 3 2 4 2 6 2 2" xfId="28879"/>
    <cellStyle name="Процентный 2 3 2 4 2 6 3" xfId="20687"/>
    <cellStyle name="Процентный 2 3 2 4 2 7" xfId="8399"/>
    <cellStyle name="Процентный 2 3 2 4 2 7 2" xfId="24783"/>
    <cellStyle name="Процентный 2 3 2 4 2 8" xfId="16591"/>
    <cellStyle name="Процентный 2 3 2 4 3" xfId="335"/>
    <cellStyle name="Процентный 2 3 2 4 3 2" xfId="847"/>
    <cellStyle name="Процентный 2 3 2 4 3 2 2" xfId="1871"/>
    <cellStyle name="Процентный 2 3 2 4 3 2 2 2" xfId="3919"/>
    <cellStyle name="Процентный 2 3 2 4 3 2 2 2 2" xfId="8015"/>
    <cellStyle name="Процентный 2 3 2 4 3 2 2 2 2 2" xfId="16207"/>
    <cellStyle name="Процентный 2 3 2 4 3 2 2 2 2 2 2" xfId="32591"/>
    <cellStyle name="Процентный 2 3 2 4 3 2 2 2 2 3" xfId="24399"/>
    <cellStyle name="Процентный 2 3 2 4 3 2 2 2 3" xfId="12111"/>
    <cellStyle name="Процентный 2 3 2 4 3 2 2 2 3 2" xfId="28495"/>
    <cellStyle name="Процентный 2 3 2 4 3 2 2 2 4" xfId="20303"/>
    <cellStyle name="Процентный 2 3 2 4 3 2 2 3" xfId="5967"/>
    <cellStyle name="Процентный 2 3 2 4 3 2 2 3 2" xfId="14159"/>
    <cellStyle name="Процентный 2 3 2 4 3 2 2 3 2 2" xfId="30543"/>
    <cellStyle name="Процентный 2 3 2 4 3 2 2 3 3" xfId="22351"/>
    <cellStyle name="Процентный 2 3 2 4 3 2 2 4" xfId="10063"/>
    <cellStyle name="Процентный 2 3 2 4 3 2 2 4 2" xfId="26447"/>
    <cellStyle name="Процентный 2 3 2 4 3 2 2 5" xfId="18255"/>
    <cellStyle name="Процентный 2 3 2 4 3 2 3" xfId="2895"/>
    <cellStyle name="Процентный 2 3 2 4 3 2 3 2" xfId="6991"/>
    <cellStyle name="Процентный 2 3 2 4 3 2 3 2 2" xfId="15183"/>
    <cellStyle name="Процентный 2 3 2 4 3 2 3 2 2 2" xfId="31567"/>
    <cellStyle name="Процентный 2 3 2 4 3 2 3 2 3" xfId="23375"/>
    <cellStyle name="Процентный 2 3 2 4 3 2 3 3" xfId="11087"/>
    <cellStyle name="Процентный 2 3 2 4 3 2 3 3 2" xfId="27471"/>
    <cellStyle name="Процентный 2 3 2 4 3 2 3 4" xfId="19279"/>
    <cellStyle name="Процентный 2 3 2 4 3 2 4" xfId="4943"/>
    <cellStyle name="Процентный 2 3 2 4 3 2 4 2" xfId="13135"/>
    <cellStyle name="Процентный 2 3 2 4 3 2 4 2 2" xfId="29519"/>
    <cellStyle name="Процентный 2 3 2 4 3 2 4 3" xfId="21327"/>
    <cellStyle name="Процентный 2 3 2 4 3 2 5" xfId="9039"/>
    <cellStyle name="Процентный 2 3 2 4 3 2 5 2" xfId="25423"/>
    <cellStyle name="Процентный 2 3 2 4 3 2 6" xfId="17231"/>
    <cellStyle name="Процентный 2 3 2 4 3 3" xfId="1359"/>
    <cellStyle name="Процентный 2 3 2 4 3 3 2" xfId="3407"/>
    <cellStyle name="Процентный 2 3 2 4 3 3 2 2" xfId="7503"/>
    <cellStyle name="Процентный 2 3 2 4 3 3 2 2 2" xfId="15695"/>
    <cellStyle name="Процентный 2 3 2 4 3 3 2 2 2 2" xfId="32079"/>
    <cellStyle name="Процентный 2 3 2 4 3 3 2 2 3" xfId="23887"/>
    <cellStyle name="Процентный 2 3 2 4 3 3 2 3" xfId="11599"/>
    <cellStyle name="Процентный 2 3 2 4 3 3 2 3 2" xfId="27983"/>
    <cellStyle name="Процентный 2 3 2 4 3 3 2 4" xfId="19791"/>
    <cellStyle name="Процентный 2 3 2 4 3 3 3" xfId="5455"/>
    <cellStyle name="Процентный 2 3 2 4 3 3 3 2" xfId="13647"/>
    <cellStyle name="Процентный 2 3 2 4 3 3 3 2 2" xfId="30031"/>
    <cellStyle name="Процентный 2 3 2 4 3 3 3 3" xfId="21839"/>
    <cellStyle name="Процентный 2 3 2 4 3 3 4" xfId="9551"/>
    <cellStyle name="Процентный 2 3 2 4 3 3 4 2" xfId="25935"/>
    <cellStyle name="Процентный 2 3 2 4 3 3 5" xfId="17743"/>
    <cellStyle name="Процентный 2 3 2 4 3 4" xfId="2383"/>
    <cellStyle name="Процентный 2 3 2 4 3 4 2" xfId="6479"/>
    <cellStyle name="Процентный 2 3 2 4 3 4 2 2" xfId="14671"/>
    <cellStyle name="Процентный 2 3 2 4 3 4 2 2 2" xfId="31055"/>
    <cellStyle name="Процентный 2 3 2 4 3 4 2 3" xfId="22863"/>
    <cellStyle name="Процентный 2 3 2 4 3 4 3" xfId="10575"/>
    <cellStyle name="Процентный 2 3 2 4 3 4 3 2" xfId="26959"/>
    <cellStyle name="Процентный 2 3 2 4 3 4 4" xfId="18767"/>
    <cellStyle name="Процентный 2 3 2 4 3 5" xfId="4431"/>
    <cellStyle name="Процентный 2 3 2 4 3 5 2" xfId="12623"/>
    <cellStyle name="Процентный 2 3 2 4 3 5 2 2" xfId="29007"/>
    <cellStyle name="Процентный 2 3 2 4 3 5 3" xfId="20815"/>
    <cellStyle name="Процентный 2 3 2 4 3 6" xfId="8527"/>
    <cellStyle name="Процентный 2 3 2 4 3 6 2" xfId="24911"/>
    <cellStyle name="Процентный 2 3 2 4 3 7" xfId="16719"/>
    <cellStyle name="Процентный 2 3 2 4 4" xfId="591"/>
    <cellStyle name="Процентный 2 3 2 4 4 2" xfId="1615"/>
    <cellStyle name="Процентный 2 3 2 4 4 2 2" xfId="3663"/>
    <cellStyle name="Процентный 2 3 2 4 4 2 2 2" xfId="7759"/>
    <cellStyle name="Процентный 2 3 2 4 4 2 2 2 2" xfId="15951"/>
    <cellStyle name="Процентный 2 3 2 4 4 2 2 2 2 2" xfId="32335"/>
    <cellStyle name="Процентный 2 3 2 4 4 2 2 2 3" xfId="24143"/>
    <cellStyle name="Процентный 2 3 2 4 4 2 2 3" xfId="11855"/>
    <cellStyle name="Процентный 2 3 2 4 4 2 2 3 2" xfId="28239"/>
    <cellStyle name="Процентный 2 3 2 4 4 2 2 4" xfId="20047"/>
    <cellStyle name="Процентный 2 3 2 4 4 2 3" xfId="5711"/>
    <cellStyle name="Процентный 2 3 2 4 4 2 3 2" xfId="13903"/>
    <cellStyle name="Процентный 2 3 2 4 4 2 3 2 2" xfId="30287"/>
    <cellStyle name="Процентный 2 3 2 4 4 2 3 3" xfId="22095"/>
    <cellStyle name="Процентный 2 3 2 4 4 2 4" xfId="9807"/>
    <cellStyle name="Процентный 2 3 2 4 4 2 4 2" xfId="26191"/>
    <cellStyle name="Процентный 2 3 2 4 4 2 5" xfId="17999"/>
    <cellStyle name="Процентный 2 3 2 4 4 3" xfId="2639"/>
    <cellStyle name="Процентный 2 3 2 4 4 3 2" xfId="6735"/>
    <cellStyle name="Процентный 2 3 2 4 4 3 2 2" xfId="14927"/>
    <cellStyle name="Процентный 2 3 2 4 4 3 2 2 2" xfId="31311"/>
    <cellStyle name="Процентный 2 3 2 4 4 3 2 3" xfId="23119"/>
    <cellStyle name="Процентный 2 3 2 4 4 3 3" xfId="10831"/>
    <cellStyle name="Процентный 2 3 2 4 4 3 3 2" xfId="27215"/>
    <cellStyle name="Процентный 2 3 2 4 4 3 4" xfId="19023"/>
    <cellStyle name="Процентный 2 3 2 4 4 4" xfId="4687"/>
    <cellStyle name="Процентный 2 3 2 4 4 4 2" xfId="12879"/>
    <cellStyle name="Процентный 2 3 2 4 4 4 2 2" xfId="29263"/>
    <cellStyle name="Процентный 2 3 2 4 4 4 3" xfId="21071"/>
    <cellStyle name="Процентный 2 3 2 4 4 5" xfId="8783"/>
    <cellStyle name="Процентный 2 3 2 4 4 5 2" xfId="25167"/>
    <cellStyle name="Процентный 2 3 2 4 4 6" xfId="16975"/>
    <cellStyle name="Процентный 2 3 2 4 5" xfId="1103"/>
    <cellStyle name="Процентный 2 3 2 4 5 2" xfId="3151"/>
    <cellStyle name="Процентный 2 3 2 4 5 2 2" xfId="7247"/>
    <cellStyle name="Процентный 2 3 2 4 5 2 2 2" xfId="15439"/>
    <cellStyle name="Процентный 2 3 2 4 5 2 2 2 2" xfId="31823"/>
    <cellStyle name="Процентный 2 3 2 4 5 2 2 3" xfId="23631"/>
    <cellStyle name="Процентный 2 3 2 4 5 2 3" xfId="11343"/>
    <cellStyle name="Процентный 2 3 2 4 5 2 3 2" xfId="27727"/>
    <cellStyle name="Процентный 2 3 2 4 5 2 4" xfId="19535"/>
    <cellStyle name="Процентный 2 3 2 4 5 3" xfId="5199"/>
    <cellStyle name="Процентный 2 3 2 4 5 3 2" xfId="13391"/>
    <cellStyle name="Процентный 2 3 2 4 5 3 2 2" xfId="29775"/>
    <cellStyle name="Процентный 2 3 2 4 5 3 3" xfId="21583"/>
    <cellStyle name="Процентный 2 3 2 4 5 4" xfId="9295"/>
    <cellStyle name="Процентный 2 3 2 4 5 4 2" xfId="25679"/>
    <cellStyle name="Процентный 2 3 2 4 5 5" xfId="17487"/>
    <cellStyle name="Процентный 2 3 2 4 6" xfId="2127"/>
    <cellStyle name="Процентный 2 3 2 4 6 2" xfId="6223"/>
    <cellStyle name="Процентный 2 3 2 4 6 2 2" xfId="14415"/>
    <cellStyle name="Процентный 2 3 2 4 6 2 2 2" xfId="30799"/>
    <cellStyle name="Процентный 2 3 2 4 6 2 3" xfId="22607"/>
    <cellStyle name="Процентный 2 3 2 4 6 3" xfId="10319"/>
    <cellStyle name="Процентный 2 3 2 4 6 3 2" xfId="26703"/>
    <cellStyle name="Процентный 2 3 2 4 6 4" xfId="18511"/>
    <cellStyle name="Процентный 2 3 2 4 7" xfId="4175"/>
    <cellStyle name="Процентный 2 3 2 4 7 2" xfId="12367"/>
    <cellStyle name="Процентный 2 3 2 4 7 2 2" xfId="28751"/>
    <cellStyle name="Процентный 2 3 2 4 7 3" xfId="20559"/>
    <cellStyle name="Процентный 2 3 2 4 8" xfId="8271"/>
    <cellStyle name="Процентный 2 3 2 4 8 2" xfId="24655"/>
    <cellStyle name="Процентный 2 3 2 4 9" xfId="16463"/>
    <cellStyle name="Процентный 2 3 2 5" xfId="143"/>
    <cellStyle name="Процентный 2 3 2 5 2" xfId="399"/>
    <cellStyle name="Процентный 2 3 2 5 2 2" xfId="911"/>
    <cellStyle name="Процентный 2 3 2 5 2 2 2" xfId="1935"/>
    <cellStyle name="Процентный 2 3 2 5 2 2 2 2" xfId="3983"/>
    <cellStyle name="Процентный 2 3 2 5 2 2 2 2 2" xfId="8079"/>
    <cellStyle name="Процентный 2 3 2 5 2 2 2 2 2 2" xfId="16271"/>
    <cellStyle name="Процентный 2 3 2 5 2 2 2 2 2 2 2" xfId="32655"/>
    <cellStyle name="Процентный 2 3 2 5 2 2 2 2 2 3" xfId="24463"/>
    <cellStyle name="Процентный 2 3 2 5 2 2 2 2 3" xfId="12175"/>
    <cellStyle name="Процентный 2 3 2 5 2 2 2 2 3 2" xfId="28559"/>
    <cellStyle name="Процентный 2 3 2 5 2 2 2 2 4" xfId="20367"/>
    <cellStyle name="Процентный 2 3 2 5 2 2 2 3" xfId="6031"/>
    <cellStyle name="Процентный 2 3 2 5 2 2 2 3 2" xfId="14223"/>
    <cellStyle name="Процентный 2 3 2 5 2 2 2 3 2 2" xfId="30607"/>
    <cellStyle name="Процентный 2 3 2 5 2 2 2 3 3" xfId="22415"/>
    <cellStyle name="Процентный 2 3 2 5 2 2 2 4" xfId="10127"/>
    <cellStyle name="Процентный 2 3 2 5 2 2 2 4 2" xfId="26511"/>
    <cellStyle name="Процентный 2 3 2 5 2 2 2 5" xfId="18319"/>
    <cellStyle name="Процентный 2 3 2 5 2 2 3" xfId="2959"/>
    <cellStyle name="Процентный 2 3 2 5 2 2 3 2" xfId="7055"/>
    <cellStyle name="Процентный 2 3 2 5 2 2 3 2 2" xfId="15247"/>
    <cellStyle name="Процентный 2 3 2 5 2 2 3 2 2 2" xfId="31631"/>
    <cellStyle name="Процентный 2 3 2 5 2 2 3 2 3" xfId="23439"/>
    <cellStyle name="Процентный 2 3 2 5 2 2 3 3" xfId="11151"/>
    <cellStyle name="Процентный 2 3 2 5 2 2 3 3 2" xfId="27535"/>
    <cellStyle name="Процентный 2 3 2 5 2 2 3 4" xfId="19343"/>
    <cellStyle name="Процентный 2 3 2 5 2 2 4" xfId="5007"/>
    <cellStyle name="Процентный 2 3 2 5 2 2 4 2" xfId="13199"/>
    <cellStyle name="Процентный 2 3 2 5 2 2 4 2 2" xfId="29583"/>
    <cellStyle name="Процентный 2 3 2 5 2 2 4 3" xfId="21391"/>
    <cellStyle name="Процентный 2 3 2 5 2 2 5" xfId="9103"/>
    <cellStyle name="Процентный 2 3 2 5 2 2 5 2" xfId="25487"/>
    <cellStyle name="Процентный 2 3 2 5 2 2 6" xfId="17295"/>
    <cellStyle name="Процентный 2 3 2 5 2 3" xfId="1423"/>
    <cellStyle name="Процентный 2 3 2 5 2 3 2" xfId="3471"/>
    <cellStyle name="Процентный 2 3 2 5 2 3 2 2" xfId="7567"/>
    <cellStyle name="Процентный 2 3 2 5 2 3 2 2 2" xfId="15759"/>
    <cellStyle name="Процентный 2 3 2 5 2 3 2 2 2 2" xfId="32143"/>
    <cellStyle name="Процентный 2 3 2 5 2 3 2 2 3" xfId="23951"/>
    <cellStyle name="Процентный 2 3 2 5 2 3 2 3" xfId="11663"/>
    <cellStyle name="Процентный 2 3 2 5 2 3 2 3 2" xfId="28047"/>
    <cellStyle name="Процентный 2 3 2 5 2 3 2 4" xfId="19855"/>
    <cellStyle name="Процентный 2 3 2 5 2 3 3" xfId="5519"/>
    <cellStyle name="Процентный 2 3 2 5 2 3 3 2" xfId="13711"/>
    <cellStyle name="Процентный 2 3 2 5 2 3 3 2 2" xfId="30095"/>
    <cellStyle name="Процентный 2 3 2 5 2 3 3 3" xfId="21903"/>
    <cellStyle name="Процентный 2 3 2 5 2 3 4" xfId="9615"/>
    <cellStyle name="Процентный 2 3 2 5 2 3 4 2" xfId="25999"/>
    <cellStyle name="Процентный 2 3 2 5 2 3 5" xfId="17807"/>
    <cellStyle name="Процентный 2 3 2 5 2 4" xfId="2447"/>
    <cellStyle name="Процентный 2 3 2 5 2 4 2" xfId="6543"/>
    <cellStyle name="Процентный 2 3 2 5 2 4 2 2" xfId="14735"/>
    <cellStyle name="Процентный 2 3 2 5 2 4 2 2 2" xfId="31119"/>
    <cellStyle name="Процентный 2 3 2 5 2 4 2 3" xfId="22927"/>
    <cellStyle name="Процентный 2 3 2 5 2 4 3" xfId="10639"/>
    <cellStyle name="Процентный 2 3 2 5 2 4 3 2" xfId="27023"/>
    <cellStyle name="Процентный 2 3 2 5 2 4 4" xfId="18831"/>
    <cellStyle name="Процентный 2 3 2 5 2 5" xfId="4495"/>
    <cellStyle name="Процентный 2 3 2 5 2 5 2" xfId="12687"/>
    <cellStyle name="Процентный 2 3 2 5 2 5 2 2" xfId="29071"/>
    <cellStyle name="Процентный 2 3 2 5 2 5 3" xfId="20879"/>
    <cellStyle name="Процентный 2 3 2 5 2 6" xfId="8591"/>
    <cellStyle name="Процентный 2 3 2 5 2 6 2" xfId="24975"/>
    <cellStyle name="Процентный 2 3 2 5 2 7" xfId="16783"/>
    <cellStyle name="Процентный 2 3 2 5 3" xfId="655"/>
    <cellStyle name="Процентный 2 3 2 5 3 2" xfId="1679"/>
    <cellStyle name="Процентный 2 3 2 5 3 2 2" xfId="3727"/>
    <cellStyle name="Процентный 2 3 2 5 3 2 2 2" xfId="7823"/>
    <cellStyle name="Процентный 2 3 2 5 3 2 2 2 2" xfId="16015"/>
    <cellStyle name="Процентный 2 3 2 5 3 2 2 2 2 2" xfId="32399"/>
    <cellStyle name="Процентный 2 3 2 5 3 2 2 2 3" xfId="24207"/>
    <cellStyle name="Процентный 2 3 2 5 3 2 2 3" xfId="11919"/>
    <cellStyle name="Процентный 2 3 2 5 3 2 2 3 2" xfId="28303"/>
    <cellStyle name="Процентный 2 3 2 5 3 2 2 4" xfId="20111"/>
    <cellStyle name="Процентный 2 3 2 5 3 2 3" xfId="5775"/>
    <cellStyle name="Процентный 2 3 2 5 3 2 3 2" xfId="13967"/>
    <cellStyle name="Процентный 2 3 2 5 3 2 3 2 2" xfId="30351"/>
    <cellStyle name="Процентный 2 3 2 5 3 2 3 3" xfId="22159"/>
    <cellStyle name="Процентный 2 3 2 5 3 2 4" xfId="9871"/>
    <cellStyle name="Процентный 2 3 2 5 3 2 4 2" xfId="26255"/>
    <cellStyle name="Процентный 2 3 2 5 3 2 5" xfId="18063"/>
    <cellStyle name="Процентный 2 3 2 5 3 3" xfId="2703"/>
    <cellStyle name="Процентный 2 3 2 5 3 3 2" xfId="6799"/>
    <cellStyle name="Процентный 2 3 2 5 3 3 2 2" xfId="14991"/>
    <cellStyle name="Процентный 2 3 2 5 3 3 2 2 2" xfId="31375"/>
    <cellStyle name="Процентный 2 3 2 5 3 3 2 3" xfId="23183"/>
    <cellStyle name="Процентный 2 3 2 5 3 3 3" xfId="10895"/>
    <cellStyle name="Процентный 2 3 2 5 3 3 3 2" xfId="27279"/>
    <cellStyle name="Процентный 2 3 2 5 3 3 4" xfId="19087"/>
    <cellStyle name="Процентный 2 3 2 5 3 4" xfId="4751"/>
    <cellStyle name="Процентный 2 3 2 5 3 4 2" xfId="12943"/>
    <cellStyle name="Процентный 2 3 2 5 3 4 2 2" xfId="29327"/>
    <cellStyle name="Процентный 2 3 2 5 3 4 3" xfId="21135"/>
    <cellStyle name="Процентный 2 3 2 5 3 5" xfId="8847"/>
    <cellStyle name="Процентный 2 3 2 5 3 5 2" xfId="25231"/>
    <cellStyle name="Процентный 2 3 2 5 3 6" xfId="17039"/>
    <cellStyle name="Процентный 2 3 2 5 4" xfId="1167"/>
    <cellStyle name="Процентный 2 3 2 5 4 2" xfId="3215"/>
    <cellStyle name="Процентный 2 3 2 5 4 2 2" xfId="7311"/>
    <cellStyle name="Процентный 2 3 2 5 4 2 2 2" xfId="15503"/>
    <cellStyle name="Процентный 2 3 2 5 4 2 2 2 2" xfId="31887"/>
    <cellStyle name="Процентный 2 3 2 5 4 2 2 3" xfId="23695"/>
    <cellStyle name="Процентный 2 3 2 5 4 2 3" xfId="11407"/>
    <cellStyle name="Процентный 2 3 2 5 4 2 3 2" xfId="27791"/>
    <cellStyle name="Процентный 2 3 2 5 4 2 4" xfId="19599"/>
    <cellStyle name="Процентный 2 3 2 5 4 3" xfId="5263"/>
    <cellStyle name="Процентный 2 3 2 5 4 3 2" xfId="13455"/>
    <cellStyle name="Процентный 2 3 2 5 4 3 2 2" xfId="29839"/>
    <cellStyle name="Процентный 2 3 2 5 4 3 3" xfId="21647"/>
    <cellStyle name="Процентный 2 3 2 5 4 4" xfId="9359"/>
    <cellStyle name="Процентный 2 3 2 5 4 4 2" xfId="25743"/>
    <cellStyle name="Процентный 2 3 2 5 4 5" xfId="17551"/>
    <cellStyle name="Процентный 2 3 2 5 5" xfId="2191"/>
    <cellStyle name="Процентный 2 3 2 5 5 2" xfId="6287"/>
    <cellStyle name="Процентный 2 3 2 5 5 2 2" xfId="14479"/>
    <cellStyle name="Процентный 2 3 2 5 5 2 2 2" xfId="30863"/>
    <cellStyle name="Процентный 2 3 2 5 5 2 3" xfId="22671"/>
    <cellStyle name="Процентный 2 3 2 5 5 3" xfId="10383"/>
    <cellStyle name="Процентный 2 3 2 5 5 3 2" xfId="26767"/>
    <cellStyle name="Процентный 2 3 2 5 5 4" xfId="18575"/>
    <cellStyle name="Процентный 2 3 2 5 6" xfId="4239"/>
    <cellStyle name="Процентный 2 3 2 5 6 2" xfId="12431"/>
    <cellStyle name="Процентный 2 3 2 5 6 2 2" xfId="28815"/>
    <cellStyle name="Процентный 2 3 2 5 6 3" xfId="20623"/>
    <cellStyle name="Процентный 2 3 2 5 7" xfId="8335"/>
    <cellStyle name="Процентный 2 3 2 5 7 2" xfId="24719"/>
    <cellStyle name="Процентный 2 3 2 5 8" xfId="16527"/>
    <cellStyle name="Процентный 2 3 2 6" xfId="271"/>
    <cellStyle name="Процентный 2 3 2 6 2" xfId="783"/>
    <cellStyle name="Процентный 2 3 2 6 2 2" xfId="1807"/>
    <cellStyle name="Процентный 2 3 2 6 2 2 2" xfId="3855"/>
    <cellStyle name="Процентный 2 3 2 6 2 2 2 2" xfId="7951"/>
    <cellStyle name="Процентный 2 3 2 6 2 2 2 2 2" xfId="16143"/>
    <cellStyle name="Процентный 2 3 2 6 2 2 2 2 2 2" xfId="32527"/>
    <cellStyle name="Процентный 2 3 2 6 2 2 2 2 3" xfId="24335"/>
    <cellStyle name="Процентный 2 3 2 6 2 2 2 3" xfId="12047"/>
    <cellStyle name="Процентный 2 3 2 6 2 2 2 3 2" xfId="28431"/>
    <cellStyle name="Процентный 2 3 2 6 2 2 2 4" xfId="20239"/>
    <cellStyle name="Процентный 2 3 2 6 2 2 3" xfId="5903"/>
    <cellStyle name="Процентный 2 3 2 6 2 2 3 2" xfId="14095"/>
    <cellStyle name="Процентный 2 3 2 6 2 2 3 2 2" xfId="30479"/>
    <cellStyle name="Процентный 2 3 2 6 2 2 3 3" xfId="22287"/>
    <cellStyle name="Процентный 2 3 2 6 2 2 4" xfId="9999"/>
    <cellStyle name="Процентный 2 3 2 6 2 2 4 2" xfId="26383"/>
    <cellStyle name="Процентный 2 3 2 6 2 2 5" xfId="18191"/>
    <cellStyle name="Процентный 2 3 2 6 2 3" xfId="2831"/>
    <cellStyle name="Процентный 2 3 2 6 2 3 2" xfId="6927"/>
    <cellStyle name="Процентный 2 3 2 6 2 3 2 2" xfId="15119"/>
    <cellStyle name="Процентный 2 3 2 6 2 3 2 2 2" xfId="31503"/>
    <cellStyle name="Процентный 2 3 2 6 2 3 2 3" xfId="23311"/>
    <cellStyle name="Процентный 2 3 2 6 2 3 3" xfId="11023"/>
    <cellStyle name="Процентный 2 3 2 6 2 3 3 2" xfId="27407"/>
    <cellStyle name="Процентный 2 3 2 6 2 3 4" xfId="19215"/>
    <cellStyle name="Процентный 2 3 2 6 2 4" xfId="4879"/>
    <cellStyle name="Процентный 2 3 2 6 2 4 2" xfId="13071"/>
    <cellStyle name="Процентный 2 3 2 6 2 4 2 2" xfId="29455"/>
    <cellStyle name="Процентный 2 3 2 6 2 4 3" xfId="21263"/>
    <cellStyle name="Процентный 2 3 2 6 2 5" xfId="8975"/>
    <cellStyle name="Процентный 2 3 2 6 2 5 2" xfId="25359"/>
    <cellStyle name="Процентный 2 3 2 6 2 6" xfId="17167"/>
    <cellStyle name="Процентный 2 3 2 6 3" xfId="1295"/>
    <cellStyle name="Процентный 2 3 2 6 3 2" xfId="3343"/>
    <cellStyle name="Процентный 2 3 2 6 3 2 2" xfId="7439"/>
    <cellStyle name="Процентный 2 3 2 6 3 2 2 2" xfId="15631"/>
    <cellStyle name="Процентный 2 3 2 6 3 2 2 2 2" xfId="32015"/>
    <cellStyle name="Процентный 2 3 2 6 3 2 2 3" xfId="23823"/>
    <cellStyle name="Процентный 2 3 2 6 3 2 3" xfId="11535"/>
    <cellStyle name="Процентный 2 3 2 6 3 2 3 2" xfId="27919"/>
    <cellStyle name="Процентный 2 3 2 6 3 2 4" xfId="19727"/>
    <cellStyle name="Процентный 2 3 2 6 3 3" xfId="5391"/>
    <cellStyle name="Процентный 2 3 2 6 3 3 2" xfId="13583"/>
    <cellStyle name="Процентный 2 3 2 6 3 3 2 2" xfId="29967"/>
    <cellStyle name="Процентный 2 3 2 6 3 3 3" xfId="21775"/>
    <cellStyle name="Процентный 2 3 2 6 3 4" xfId="9487"/>
    <cellStyle name="Процентный 2 3 2 6 3 4 2" xfId="25871"/>
    <cellStyle name="Процентный 2 3 2 6 3 5" xfId="17679"/>
    <cellStyle name="Процентный 2 3 2 6 4" xfId="2319"/>
    <cellStyle name="Процентный 2 3 2 6 4 2" xfId="6415"/>
    <cellStyle name="Процентный 2 3 2 6 4 2 2" xfId="14607"/>
    <cellStyle name="Процентный 2 3 2 6 4 2 2 2" xfId="30991"/>
    <cellStyle name="Процентный 2 3 2 6 4 2 3" xfId="22799"/>
    <cellStyle name="Процентный 2 3 2 6 4 3" xfId="10511"/>
    <cellStyle name="Процентный 2 3 2 6 4 3 2" xfId="26895"/>
    <cellStyle name="Процентный 2 3 2 6 4 4" xfId="18703"/>
    <cellStyle name="Процентный 2 3 2 6 5" xfId="4367"/>
    <cellStyle name="Процентный 2 3 2 6 5 2" xfId="12559"/>
    <cellStyle name="Процентный 2 3 2 6 5 2 2" xfId="28943"/>
    <cellStyle name="Процентный 2 3 2 6 5 3" xfId="20751"/>
    <cellStyle name="Процентный 2 3 2 6 6" xfId="8463"/>
    <cellStyle name="Процентный 2 3 2 6 6 2" xfId="24847"/>
    <cellStyle name="Процентный 2 3 2 6 7" xfId="16655"/>
    <cellStyle name="Процентный 2 3 2 7" xfId="527"/>
    <cellStyle name="Процентный 2 3 2 7 2" xfId="1551"/>
    <cellStyle name="Процентный 2 3 2 7 2 2" xfId="3599"/>
    <cellStyle name="Процентный 2 3 2 7 2 2 2" xfId="7695"/>
    <cellStyle name="Процентный 2 3 2 7 2 2 2 2" xfId="15887"/>
    <cellStyle name="Процентный 2 3 2 7 2 2 2 2 2" xfId="32271"/>
    <cellStyle name="Процентный 2 3 2 7 2 2 2 3" xfId="24079"/>
    <cellStyle name="Процентный 2 3 2 7 2 2 3" xfId="11791"/>
    <cellStyle name="Процентный 2 3 2 7 2 2 3 2" xfId="28175"/>
    <cellStyle name="Процентный 2 3 2 7 2 2 4" xfId="19983"/>
    <cellStyle name="Процентный 2 3 2 7 2 3" xfId="5647"/>
    <cellStyle name="Процентный 2 3 2 7 2 3 2" xfId="13839"/>
    <cellStyle name="Процентный 2 3 2 7 2 3 2 2" xfId="30223"/>
    <cellStyle name="Процентный 2 3 2 7 2 3 3" xfId="22031"/>
    <cellStyle name="Процентный 2 3 2 7 2 4" xfId="9743"/>
    <cellStyle name="Процентный 2 3 2 7 2 4 2" xfId="26127"/>
    <cellStyle name="Процентный 2 3 2 7 2 5" xfId="17935"/>
    <cellStyle name="Процентный 2 3 2 7 3" xfId="2575"/>
    <cellStyle name="Процентный 2 3 2 7 3 2" xfId="6671"/>
    <cellStyle name="Процентный 2 3 2 7 3 2 2" xfId="14863"/>
    <cellStyle name="Процентный 2 3 2 7 3 2 2 2" xfId="31247"/>
    <cellStyle name="Процентный 2 3 2 7 3 2 3" xfId="23055"/>
    <cellStyle name="Процентный 2 3 2 7 3 3" xfId="10767"/>
    <cellStyle name="Процентный 2 3 2 7 3 3 2" xfId="27151"/>
    <cellStyle name="Процентный 2 3 2 7 3 4" xfId="18959"/>
    <cellStyle name="Процентный 2 3 2 7 4" xfId="4623"/>
    <cellStyle name="Процентный 2 3 2 7 4 2" xfId="12815"/>
    <cellStyle name="Процентный 2 3 2 7 4 2 2" xfId="29199"/>
    <cellStyle name="Процентный 2 3 2 7 4 3" xfId="21007"/>
    <cellStyle name="Процентный 2 3 2 7 5" xfId="8719"/>
    <cellStyle name="Процентный 2 3 2 7 5 2" xfId="25103"/>
    <cellStyle name="Процентный 2 3 2 7 6" xfId="16911"/>
    <cellStyle name="Процентный 2 3 2 8" xfId="1039"/>
    <cellStyle name="Процентный 2 3 2 8 2" xfId="3087"/>
    <cellStyle name="Процентный 2 3 2 8 2 2" xfId="7183"/>
    <cellStyle name="Процентный 2 3 2 8 2 2 2" xfId="15375"/>
    <cellStyle name="Процентный 2 3 2 8 2 2 2 2" xfId="31759"/>
    <cellStyle name="Процентный 2 3 2 8 2 2 3" xfId="23567"/>
    <cellStyle name="Процентный 2 3 2 8 2 3" xfId="11279"/>
    <cellStyle name="Процентный 2 3 2 8 2 3 2" xfId="27663"/>
    <cellStyle name="Процентный 2 3 2 8 2 4" xfId="19471"/>
    <cellStyle name="Процентный 2 3 2 8 3" xfId="5135"/>
    <cellStyle name="Процентный 2 3 2 8 3 2" xfId="13327"/>
    <cellStyle name="Процентный 2 3 2 8 3 2 2" xfId="29711"/>
    <cellStyle name="Процентный 2 3 2 8 3 3" xfId="21519"/>
    <cellStyle name="Процентный 2 3 2 8 4" xfId="9231"/>
    <cellStyle name="Процентный 2 3 2 8 4 2" xfId="25615"/>
    <cellStyle name="Процентный 2 3 2 8 5" xfId="17423"/>
    <cellStyle name="Процентный 2 3 2 9" xfId="2063"/>
    <cellStyle name="Процентный 2 3 2 9 2" xfId="6159"/>
    <cellStyle name="Процентный 2 3 2 9 2 2" xfId="14351"/>
    <cellStyle name="Процентный 2 3 2 9 2 2 2" xfId="30735"/>
    <cellStyle name="Процентный 2 3 2 9 2 3" xfId="22543"/>
    <cellStyle name="Процентный 2 3 2 9 3" xfId="10255"/>
    <cellStyle name="Процентный 2 3 2 9 3 2" xfId="26639"/>
    <cellStyle name="Процентный 2 3 2 9 4" xfId="18447"/>
    <cellStyle name="Процентный 2 3 3" xfId="23"/>
    <cellStyle name="Процентный 2 3 3 10" xfId="8215"/>
    <cellStyle name="Процентный 2 3 3 10 2" xfId="24599"/>
    <cellStyle name="Процентный 2 3 3 11" xfId="16407"/>
    <cellStyle name="Процентный 2 3 3 2" xfId="55"/>
    <cellStyle name="Процентный 2 3 3 2 10" xfId="16439"/>
    <cellStyle name="Процентный 2 3 3 2 2" xfId="119"/>
    <cellStyle name="Процентный 2 3 3 2 2 2" xfId="247"/>
    <cellStyle name="Процентный 2 3 3 2 2 2 2" xfId="503"/>
    <cellStyle name="Процентный 2 3 3 2 2 2 2 2" xfId="1015"/>
    <cellStyle name="Процентный 2 3 3 2 2 2 2 2 2" xfId="2039"/>
    <cellStyle name="Процентный 2 3 3 2 2 2 2 2 2 2" xfId="4087"/>
    <cellStyle name="Процентный 2 3 3 2 2 2 2 2 2 2 2" xfId="8183"/>
    <cellStyle name="Процентный 2 3 3 2 2 2 2 2 2 2 2 2" xfId="16375"/>
    <cellStyle name="Процентный 2 3 3 2 2 2 2 2 2 2 2 2 2" xfId="32759"/>
    <cellStyle name="Процентный 2 3 3 2 2 2 2 2 2 2 2 3" xfId="24567"/>
    <cellStyle name="Процентный 2 3 3 2 2 2 2 2 2 2 3" xfId="12279"/>
    <cellStyle name="Процентный 2 3 3 2 2 2 2 2 2 2 3 2" xfId="28663"/>
    <cellStyle name="Процентный 2 3 3 2 2 2 2 2 2 2 4" xfId="20471"/>
    <cellStyle name="Процентный 2 3 3 2 2 2 2 2 2 3" xfId="6135"/>
    <cellStyle name="Процентный 2 3 3 2 2 2 2 2 2 3 2" xfId="14327"/>
    <cellStyle name="Процентный 2 3 3 2 2 2 2 2 2 3 2 2" xfId="30711"/>
    <cellStyle name="Процентный 2 3 3 2 2 2 2 2 2 3 3" xfId="22519"/>
    <cellStyle name="Процентный 2 3 3 2 2 2 2 2 2 4" xfId="10231"/>
    <cellStyle name="Процентный 2 3 3 2 2 2 2 2 2 4 2" xfId="26615"/>
    <cellStyle name="Процентный 2 3 3 2 2 2 2 2 2 5" xfId="18423"/>
    <cellStyle name="Процентный 2 3 3 2 2 2 2 2 3" xfId="3063"/>
    <cellStyle name="Процентный 2 3 3 2 2 2 2 2 3 2" xfId="7159"/>
    <cellStyle name="Процентный 2 3 3 2 2 2 2 2 3 2 2" xfId="15351"/>
    <cellStyle name="Процентный 2 3 3 2 2 2 2 2 3 2 2 2" xfId="31735"/>
    <cellStyle name="Процентный 2 3 3 2 2 2 2 2 3 2 3" xfId="23543"/>
    <cellStyle name="Процентный 2 3 3 2 2 2 2 2 3 3" xfId="11255"/>
    <cellStyle name="Процентный 2 3 3 2 2 2 2 2 3 3 2" xfId="27639"/>
    <cellStyle name="Процентный 2 3 3 2 2 2 2 2 3 4" xfId="19447"/>
    <cellStyle name="Процентный 2 3 3 2 2 2 2 2 4" xfId="5111"/>
    <cellStyle name="Процентный 2 3 3 2 2 2 2 2 4 2" xfId="13303"/>
    <cellStyle name="Процентный 2 3 3 2 2 2 2 2 4 2 2" xfId="29687"/>
    <cellStyle name="Процентный 2 3 3 2 2 2 2 2 4 3" xfId="21495"/>
    <cellStyle name="Процентный 2 3 3 2 2 2 2 2 5" xfId="9207"/>
    <cellStyle name="Процентный 2 3 3 2 2 2 2 2 5 2" xfId="25591"/>
    <cellStyle name="Процентный 2 3 3 2 2 2 2 2 6" xfId="17399"/>
    <cellStyle name="Процентный 2 3 3 2 2 2 2 3" xfId="1527"/>
    <cellStyle name="Процентный 2 3 3 2 2 2 2 3 2" xfId="3575"/>
    <cellStyle name="Процентный 2 3 3 2 2 2 2 3 2 2" xfId="7671"/>
    <cellStyle name="Процентный 2 3 3 2 2 2 2 3 2 2 2" xfId="15863"/>
    <cellStyle name="Процентный 2 3 3 2 2 2 2 3 2 2 2 2" xfId="32247"/>
    <cellStyle name="Процентный 2 3 3 2 2 2 2 3 2 2 3" xfId="24055"/>
    <cellStyle name="Процентный 2 3 3 2 2 2 2 3 2 3" xfId="11767"/>
    <cellStyle name="Процентный 2 3 3 2 2 2 2 3 2 3 2" xfId="28151"/>
    <cellStyle name="Процентный 2 3 3 2 2 2 2 3 2 4" xfId="19959"/>
    <cellStyle name="Процентный 2 3 3 2 2 2 2 3 3" xfId="5623"/>
    <cellStyle name="Процентный 2 3 3 2 2 2 2 3 3 2" xfId="13815"/>
    <cellStyle name="Процентный 2 3 3 2 2 2 2 3 3 2 2" xfId="30199"/>
    <cellStyle name="Процентный 2 3 3 2 2 2 2 3 3 3" xfId="22007"/>
    <cellStyle name="Процентный 2 3 3 2 2 2 2 3 4" xfId="9719"/>
    <cellStyle name="Процентный 2 3 3 2 2 2 2 3 4 2" xfId="26103"/>
    <cellStyle name="Процентный 2 3 3 2 2 2 2 3 5" xfId="17911"/>
    <cellStyle name="Процентный 2 3 3 2 2 2 2 4" xfId="2551"/>
    <cellStyle name="Процентный 2 3 3 2 2 2 2 4 2" xfId="6647"/>
    <cellStyle name="Процентный 2 3 3 2 2 2 2 4 2 2" xfId="14839"/>
    <cellStyle name="Процентный 2 3 3 2 2 2 2 4 2 2 2" xfId="31223"/>
    <cellStyle name="Процентный 2 3 3 2 2 2 2 4 2 3" xfId="23031"/>
    <cellStyle name="Процентный 2 3 3 2 2 2 2 4 3" xfId="10743"/>
    <cellStyle name="Процентный 2 3 3 2 2 2 2 4 3 2" xfId="27127"/>
    <cellStyle name="Процентный 2 3 3 2 2 2 2 4 4" xfId="18935"/>
    <cellStyle name="Процентный 2 3 3 2 2 2 2 5" xfId="4599"/>
    <cellStyle name="Процентный 2 3 3 2 2 2 2 5 2" xfId="12791"/>
    <cellStyle name="Процентный 2 3 3 2 2 2 2 5 2 2" xfId="29175"/>
    <cellStyle name="Процентный 2 3 3 2 2 2 2 5 3" xfId="20983"/>
    <cellStyle name="Процентный 2 3 3 2 2 2 2 6" xfId="8695"/>
    <cellStyle name="Процентный 2 3 3 2 2 2 2 6 2" xfId="25079"/>
    <cellStyle name="Процентный 2 3 3 2 2 2 2 7" xfId="16887"/>
    <cellStyle name="Процентный 2 3 3 2 2 2 3" xfId="759"/>
    <cellStyle name="Процентный 2 3 3 2 2 2 3 2" xfId="1783"/>
    <cellStyle name="Процентный 2 3 3 2 2 2 3 2 2" xfId="3831"/>
    <cellStyle name="Процентный 2 3 3 2 2 2 3 2 2 2" xfId="7927"/>
    <cellStyle name="Процентный 2 3 3 2 2 2 3 2 2 2 2" xfId="16119"/>
    <cellStyle name="Процентный 2 3 3 2 2 2 3 2 2 2 2 2" xfId="32503"/>
    <cellStyle name="Процентный 2 3 3 2 2 2 3 2 2 2 3" xfId="24311"/>
    <cellStyle name="Процентный 2 3 3 2 2 2 3 2 2 3" xfId="12023"/>
    <cellStyle name="Процентный 2 3 3 2 2 2 3 2 2 3 2" xfId="28407"/>
    <cellStyle name="Процентный 2 3 3 2 2 2 3 2 2 4" xfId="20215"/>
    <cellStyle name="Процентный 2 3 3 2 2 2 3 2 3" xfId="5879"/>
    <cellStyle name="Процентный 2 3 3 2 2 2 3 2 3 2" xfId="14071"/>
    <cellStyle name="Процентный 2 3 3 2 2 2 3 2 3 2 2" xfId="30455"/>
    <cellStyle name="Процентный 2 3 3 2 2 2 3 2 3 3" xfId="22263"/>
    <cellStyle name="Процентный 2 3 3 2 2 2 3 2 4" xfId="9975"/>
    <cellStyle name="Процентный 2 3 3 2 2 2 3 2 4 2" xfId="26359"/>
    <cellStyle name="Процентный 2 3 3 2 2 2 3 2 5" xfId="18167"/>
    <cellStyle name="Процентный 2 3 3 2 2 2 3 3" xfId="2807"/>
    <cellStyle name="Процентный 2 3 3 2 2 2 3 3 2" xfId="6903"/>
    <cellStyle name="Процентный 2 3 3 2 2 2 3 3 2 2" xfId="15095"/>
    <cellStyle name="Процентный 2 3 3 2 2 2 3 3 2 2 2" xfId="31479"/>
    <cellStyle name="Процентный 2 3 3 2 2 2 3 3 2 3" xfId="23287"/>
    <cellStyle name="Процентный 2 3 3 2 2 2 3 3 3" xfId="10999"/>
    <cellStyle name="Процентный 2 3 3 2 2 2 3 3 3 2" xfId="27383"/>
    <cellStyle name="Процентный 2 3 3 2 2 2 3 3 4" xfId="19191"/>
    <cellStyle name="Процентный 2 3 3 2 2 2 3 4" xfId="4855"/>
    <cellStyle name="Процентный 2 3 3 2 2 2 3 4 2" xfId="13047"/>
    <cellStyle name="Процентный 2 3 3 2 2 2 3 4 2 2" xfId="29431"/>
    <cellStyle name="Процентный 2 3 3 2 2 2 3 4 3" xfId="21239"/>
    <cellStyle name="Процентный 2 3 3 2 2 2 3 5" xfId="8951"/>
    <cellStyle name="Процентный 2 3 3 2 2 2 3 5 2" xfId="25335"/>
    <cellStyle name="Процентный 2 3 3 2 2 2 3 6" xfId="17143"/>
    <cellStyle name="Процентный 2 3 3 2 2 2 4" xfId="1271"/>
    <cellStyle name="Процентный 2 3 3 2 2 2 4 2" xfId="3319"/>
    <cellStyle name="Процентный 2 3 3 2 2 2 4 2 2" xfId="7415"/>
    <cellStyle name="Процентный 2 3 3 2 2 2 4 2 2 2" xfId="15607"/>
    <cellStyle name="Процентный 2 3 3 2 2 2 4 2 2 2 2" xfId="31991"/>
    <cellStyle name="Процентный 2 3 3 2 2 2 4 2 2 3" xfId="23799"/>
    <cellStyle name="Процентный 2 3 3 2 2 2 4 2 3" xfId="11511"/>
    <cellStyle name="Процентный 2 3 3 2 2 2 4 2 3 2" xfId="27895"/>
    <cellStyle name="Процентный 2 3 3 2 2 2 4 2 4" xfId="19703"/>
    <cellStyle name="Процентный 2 3 3 2 2 2 4 3" xfId="5367"/>
    <cellStyle name="Процентный 2 3 3 2 2 2 4 3 2" xfId="13559"/>
    <cellStyle name="Процентный 2 3 3 2 2 2 4 3 2 2" xfId="29943"/>
    <cellStyle name="Процентный 2 3 3 2 2 2 4 3 3" xfId="21751"/>
    <cellStyle name="Процентный 2 3 3 2 2 2 4 4" xfId="9463"/>
    <cellStyle name="Процентный 2 3 3 2 2 2 4 4 2" xfId="25847"/>
    <cellStyle name="Процентный 2 3 3 2 2 2 4 5" xfId="17655"/>
    <cellStyle name="Процентный 2 3 3 2 2 2 5" xfId="2295"/>
    <cellStyle name="Процентный 2 3 3 2 2 2 5 2" xfId="6391"/>
    <cellStyle name="Процентный 2 3 3 2 2 2 5 2 2" xfId="14583"/>
    <cellStyle name="Процентный 2 3 3 2 2 2 5 2 2 2" xfId="30967"/>
    <cellStyle name="Процентный 2 3 3 2 2 2 5 2 3" xfId="22775"/>
    <cellStyle name="Процентный 2 3 3 2 2 2 5 3" xfId="10487"/>
    <cellStyle name="Процентный 2 3 3 2 2 2 5 3 2" xfId="26871"/>
    <cellStyle name="Процентный 2 3 3 2 2 2 5 4" xfId="18679"/>
    <cellStyle name="Процентный 2 3 3 2 2 2 6" xfId="4343"/>
    <cellStyle name="Процентный 2 3 3 2 2 2 6 2" xfId="12535"/>
    <cellStyle name="Процентный 2 3 3 2 2 2 6 2 2" xfId="28919"/>
    <cellStyle name="Процентный 2 3 3 2 2 2 6 3" xfId="20727"/>
    <cellStyle name="Процентный 2 3 3 2 2 2 7" xfId="8439"/>
    <cellStyle name="Процентный 2 3 3 2 2 2 7 2" xfId="24823"/>
    <cellStyle name="Процентный 2 3 3 2 2 2 8" xfId="16631"/>
    <cellStyle name="Процентный 2 3 3 2 2 3" xfId="375"/>
    <cellStyle name="Процентный 2 3 3 2 2 3 2" xfId="887"/>
    <cellStyle name="Процентный 2 3 3 2 2 3 2 2" xfId="1911"/>
    <cellStyle name="Процентный 2 3 3 2 2 3 2 2 2" xfId="3959"/>
    <cellStyle name="Процентный 2 3 3 2 2 3 2 2 2 2" xfId="8055"/>
    <cellStyle name="Процентный 2 3 3 2 2 3 2 2 2 2 2" xfId="16247"/>
    <cellStyle name="Процентный 2 3 3 2 2 3 2 2 2 2 2 2" xfId="32631"/>
    <cellStyle name="Процентный 2 3 3 2 2 3 2 2 2 2 3" xfId="24439"/>
    <cellStyle name="Процентный 2 3 3 2 2 3 2 2 2 3" xfId="12151"/>
    <cellStyle name="Процентный 2 3 3 2 2 3 2 2 2 3 2" xfId="28535"/>
    <cellStyle name="Процентный 2 3 3 2 2 3 2 2 2 4" xfId="20343"/>
    <cellStyle name="Процентный 2 3 3 2 2 3 2 2 3" xfId="6007"/>
    <cellStyle name="Процентный 2 3 3 2 2 3 2 2 3 2" xfId="14199"/>
    <cellStyle name="Процентный 2 3 3 2 2 3 2 2 3 2 2" xfId="30583"/>
    <cellStyle name="Процентный 2 3 3 2 2 3 2 2 3 3" xfId="22391"/>
    <cellStyle name="Процентный 2 3 3 2 2 3 2 2 4" xfId="10103"/>
    <cellStyle name="Процентный 2 3 3 2 2 3 2 2 4 2" xfId="26487"/>
    <cellStyle name="Процентный 2 3 3 2 2 3 2 2 5" xfId="18295"/>
    <cellStyle name="Процентный 2 3 3 2 2 3 2 3" xfId="2935"/>
    <cellStyle name="Процентный 2 3 3 2 2 3 2 3 2" xfId="7031"/>
    <cellStyle name="Процентный 2 3 3 2 2 3 2 3 2 2" xfId="15223"/>
    <cellStyle name="Процентный 2 3 3 2 2 3 2 3 2 2 2" xfId="31607"/>
    <cellStyle name="Процентный 2 3 3 2 2 3 2 3 2 3" xfId="23415"/>
    <cellStyle name="Процентный 2 3 3 2 2 3 2 3 3" xfId="11127"/>
    <cellStyle name="Процентный 2 3 3 2 2 3 2 3 3 2" xfId="27511"/>
    <cellStyle name="Процентный 2 3 3 2 2 3 2 3 4" xfId="19319"/>
    <cellStyle name="Процентный 2 3 3 2 2 3 2 4" xfId="4983"/>
    <cellStyle name="Процентный 2 3 3 2 2 3 2 4 2" xfId="13175"/>
    <cellStyle name="Процентный 2 3 3 2 2 3 2 4 2 2" xfId="29559"/>
    <cellStyle name="Процентный 2 3 3 2 2 3 2 4 3" xfId="21367"/>
    <cellStyle name="Процентный 2 3 3 2 2 3 2 5" xfId="9079"/>
    <cellStyle name="Процентный 2 3 3 2 2 3 2 5 2" xfId="25463"/>
    <cellStyle name="Процентный 2 3 3 2 2 3 2 6" xfId="17271"/>
    <cellStyle name="Процентный 2 3 3 2 2 3 3" xfId="1399"/>
    <cellStyle name="Процентный 2 3 3 2 2 3 3 2" xfId="3447"/>
    <cellStyle name="Процентный 2 3 3 2 2 3 3 2 2" xfId="7543"/>
    <cellStyle name="Процентный 2 3 3 2 2 3 3 2 2 2" xfId="15735"/>
    <cellStyle name="Процентный 2 3 3 2 2 3 3 2 2 2 2" xfId="32119"/>
    <cellStyle name="Процентный 2 3 3 2 2 3 3 2 2 3" xfId="23927"/>
    <cellStyle name="Процентный 2 3 3 2 2 3 3 2 3" xfId="11639"/>
    <cellStyle name="Процентный 2 3 3 2 2 3 3 2 3 2" xfId="28023"/>
    <cellStyle name="Процентный 2 3 3 2 2 3 3 2 4" xfId="19831"/>
    <cellStyle name="Процентный 2 3 3 2 2 3 3 3" xfId="5495"/>
    <cellStyle name="Процентный 2 3 3 2 2 3 3 3 2" xfId="13687"/>
    <cellStyle name="Процентный 2 3 3 2 2 3 3 3 2 2" xfId="30071"/>
    <cellStyle name="Процентный 2 3 3 2 2 3 3 3 3" xfId="21879"/>
    <cellStyle name="Процентный 2 3 3 2 2 3 3 4" xfId="9591"/>
    <cellStyle name="Процентный 2 3 3 2 2 3 3 4 2" xfId="25975"/>
    <cellStyle name="Процентный 2 3 3 2 2 3 3 5" xfId="17783"/>
    <cellStyle name="Процентный 2 3 3 2 2 3 4" xfId="2423"/>
    <cellStyle name="Процентный 2 3 3 2 2 3 4 2" xfId="6519"/>
    <cellStyle name="Процентный 2 3 3 2 2 3 4 2 2" xfId="14711"/>
    <cellStyle name="Процентный 2 3 3 2 2 3 4 2 2 2" xfId="31095"/>
    <cellStyle name="Процентный 2 3 3 2 2 3 4 2 3" xfId="22903"/>
    <cellStyle name="Процентный 2 3 3 2 2 3 4 3" xfId="10615"/>
    <cellStyle name="Процентный 2 3 3 2 2 3 4 3 2" xfId="26999"/>
    <cellStyle name="Процентный 2 3 3 2 2 3 4 4" xfId="18807"/>
    <cellStyle name="Процентный 2 3 3 2 2 3 5" xfId="4471"/>
    <cellStyle name="Процентный 2 3 3 2 2 3 5 2" xfId="12663"/>
    <cellStyle name="Процентный 2 3 3 2 2 3 5 2 2" xfId="29047"/>
    <cellStyle name="Процентный 2 3 3 2 2 3 5 3" xfId="20855"/>
    <cellStyle name="Процентный 2 3 3 2 2 3 6" xfId="8567"/>
    <cellStyle name="Процентный 2 3 3 2 2 3 6 2" xfId="24951"/>
    <cellStyle name="Процентный 2 3 3 2 2 3 7" xfId="16759"/>
    <cellStyle name="Процентный 2 3 3 2 2 4" xfId="631"/>
    <cellStyle name="Процентный 2 3 3 2 2 4 2" xfId="1655"/>
    <cellStyle name="Процентный 2 3 3 2 2 4 2 2" xfId="3703"/>
    <cellStyle name="Процентный 2 3 3 2 2 4 2 2 2" xfId="7799"/>
    <cellStyle name="Процентный 2 3 3 2 2 4 2 2 2 2" xfId="15991"/>
    <cellStyle name="Процентный 2 3 3 2 2 4 2 2 2 2 2" xfId="32375"/>
    <cellStyle name="Процентный 2 3 3 2 2 4 2 2 2 3" xfId="24183"/>
    <cellStyle name="Процентный 2 3 3 2 2 4 2 2 3" xfId="11895"/>
    <cellStyle name="Процентный 2 3 3 2 2 4 2 2 3 2" xfId="28279"/>
    <cellStyle name="Процентный 2 3 3 2 2 4 2 2 4" xfId="20087"/>
    <cellStyle name="Процентный 2 3 3 2 2 4 2 3" xfId="5751"/>
    <cellStyle name="Процентный 2 3 3 2 2 4 2 3 2" xfId="13943"/>
    <cellStyle name="Процентный 2 3 3 2 2 4 2 3 2 2" xfId="30327"/>
    <cellStyle name="Процентный 2 3 3 2 2 4 2 3 3" xfId="22135"/>
    <cellStyle name="Процентный 2 3 3 2 2 4 2 4" xfId="9847"/>
    <cellStyle name="Процентный 2 3 3 2 2 4 2 4 2" xfId="26231"/>
    <cellStyle name="Процентный 2 3 3 2 2 4 2 5" xfId="18039"/>
    <cellStyle name="Процентный 2 3 3 2 2 4 3" xfId="2679"/>
    <cellStyle name="Процентный 2 3 3 2 2 4 3 2" xfId="6775"/>
    <cellStyle name="Процентный 2 3 3 2 2 4 3 2 2" xfId="14967"/>
    <cellStyle name="Процентный 2 3 3 2 2 4 3 2 2 2" xfId="31351"/>
    <cellStyle name="Процентный 2 3 3 2 2 4 3 2 3" xfId="23159"/>
    <cellStyle name="Процентный 2 3 3 2 2 4 3 3" xfId="10871"/>
    <cellStyle name="Процентный 2 3 3 2 2 4 3 3 2" xfId="27255"/>
    <cellStyle name="Процентный 2 3 3 2 2 4 3 4" xfId="19063"/>
    <cellStyle name="Процентный 2 3 3 2 2 4 4" xfId="4727"/>
    <cellStyle name="Процентный 2 3 3 2 2 4 4 2" xfId="12919"/>
    <cellStyle name="Процентный 2 3 3 2 2 4 4 2 2" xfId="29303"/>
    <cellStyle name="Процентный 2 3 3 2 2 4 4 3" xfId="21111"/>
    <cellStyle name="Процентный 2 3 3 2 2 4 5" xfId="8823"/>
    <cellStyle name="Процентный 2 3 3 2 2 4 5 2" xfId="25207"/>
    <cellStyle name="Процентный 2 3 3 2 2 4 6" xfId="17015"/>
    <cellStyle name="Процентный 2 3 3 2 2 5" xfId="1143"/>
    <cellStyle name="Процентный 2 3 3 2 2 5 2" xfId="3191"/>
    <cellStyle name="Процентный 2 3 3 2 2 5 2 2" xfId="7287"/>
    <cellStyle name="Процентный 2 3 3 2 2 5 2 2 2" xfId="15479"/>
    <cellStyle name="Процентный 2 3 3 2 2 5 2 2 2 2" xfId="31863"/>
    <cellStyle name="Процентный 2 3 3 2 2 5 2 2 3" xfId="23671"/>
    <cellStyle name="Процентный 2 3 3 2 2 5 2 3" xfId="11383"/>
    <cellStyle name="Процентный 2 3 3 2 2 5 2 3 2" xfId="27767"/>
    <cellStyle name="Процентный 2 3 3 2 2 5 2 4" xfId="19575"/>
    <cellStyle name="Процентный 2 3 3 2 2 5 3" xfId="5239"/>
    <cellStyle name="Процентный 2 3 3 2 2 5 3 2" xfId="13431"/>
    <cellStyle name="Процентный 2 3 3 2 2 5 3 2 2" xfId="29815"/>
    <cellStyle name="Процентный 2 3 3 2 2 5 3 3" xfId="21623"/>
    <cellStyle name="Процентный 2 3 3 2 2 5 4" xfId="9335"/>
    <cellStyle name="Процентный 2 3 3 2 2 5 4 2" xfId="25719"/>
    <cellStyle name="Процентный 2 3 3 2 2 5 5" xfId="17527"/>
    <cellStyle name="Процентный 2 3 3 2 2 6" xfId="2167"/>
    <cellStyle name="Процентный 2 3 3 2 2 6 2" xfId="6263"/>
    <cellStyle name="Процентный 2 3 3 2 2 6 2 2" xfId="14455"/>
    <cellStyle name="Процентный 2 3 3 2 2 6 2 2 2" xfId="30839"/>
    <cellStyle name="Процентный 2 3 3 2 2 6 2 3" xfId="22647"/>
    <cellStyle name="Процентный 2 3 3 2 2 6 3" xfId="10359"/>
    <cellStyle name="Процентный 2 3 3 2 2 6 3 2" xfId="26743"/>
    <cellStyle name="Процентный 2 3 3 2 2 6 4" xfId="18551"/>
    <cellStyle name="Процентный 2 3 3 2 2 7" xfId="4215"/>
    <cellStyle name="Процентный 2 3 3 2 2 7 2" xfId="12407"/>
    <cellStyle name="Процентный 2 3 3 2 2 7 2 2" xfId="28791"/>
    <cellStyle name="Процентный 2 3 3 2 2 7 3" xfId="20599"/>
    <cellStyle name="Процентный 2 3 3 2 2 8" xfId="8311"/>
    <cellStyle name="Процентный 2 3 3 2 2 8 2" xfId="24695"/>
    <cellStyle name="Процентный 2 3 3 2 2 9" xfId="16503"/>
    <cellStyle name="Процентный 2 3 3 2 3" xfId="183"/>
    <cellStyle name="Процентный 2 3 3 2 3 2" xfId="439"/>
    <cellStyle name="Процентный 2 3 3 2 3 2 2" xfId="951"/>
    <cellStyle name="Процентный 2 3 3 2 3 2 2 2" xfId="1975"/>
    <cellStyle name="Процентный 2 3 3 2 3 2 2 2 2" xfId="4023"/>
    <cellStyle name="Процентный 2 3 3 2 3 2 2 2 2 2" xfId="8119"/>
    <cellStyle name="Процентный 2 3 3 2 3 2 2 2 2 2 2" xfId="16311"/>
    <cellStyle name="Процентный 2 3 3 2 3 2 2 2 2 2 2 2" xfId="32695"/>
    <cellStyle name="Процентный 2 3 3 2 3 2 2 2 2 2 3" xfId="24503"/>
    <cellStyle name="Процентный 2 3 3 2 3 2 2 2 2 3" xfId="12215"/>
    <cellStyle name="Процентный 2 3 3 2 3 2 2 2 2 3 2" xfId="28599"/>
    <cellStyle name="Процентный 2 3 3 2 3 2 2 2 2 4" xfId="20407"/>
    <cellStyle name="Процентный 2 3 3 2 3 2 2 2 3" xfId="6071"/>
    <cellStyle name="Процентный 2 3 3 2 3 2 2 2 3 2" xfId="14263"/>
    <cellStyle name="Процентный 2 3 3 2 3 2 2 2 3 2 2" xfId="30647"/>
    <cellStyle name="Процентный 2 3 3 2 3 2 2 2 3 3" xfId="22455"/>
    <cellStyle name="Процентный 2 3 3 2 3 2 2 2 4" xfId="10167"/>
    <cellStyle name="Процентный 2 3 3 2 3 2 2 2 4 2" xfId="26551"/>
    <cellStyle name="Процентный 2 3 3 2 3 2 2 2 5" xfId="18359"/>
    <cellStyle name="Процентный 2 3 3 2 3 2 2 3" xfId="2999"/>
    <cellStyle name="Процентный 2 3 3 2 3 2 2 3 2" xfId="7095"/>
    <cellStyle name="Процентный 2 3 3 2 3 2 2 3 2 2" xfId="15287"/>
    <cellStyle name="Процентный 2 3 3 2 3 2 2 3 2 2 2" xfId="31671"/>
    <cellStyle name="Процентный 2 3 3 2 3 2 2 3 2 3" xfId="23479"/>
    <cellStyle name="Процентный 2 3 3 2 3 2 2 3 3" xfId="11191"/>
    <cellStyle name="Процентный 2 3 3 2 3 2 2 3 3 2" xfId="27575"/>
    <cellStyle name="Процентный 2 3 3 2 3 2 2 3 4" xfId="19383"/>
    <cellStyle name="Процентный 2 3 3 2 3 2 2 4" xfId="5047"/>
    <cellStyle name="Процентный 2 3 3 2 3 2 2 4 2" xfId="13239"/>
    <cellStyle name="Процентный 2 3 3 2 3 2 2 4 2 2" xfId="29623"/>
    <cellStyle name="Процентный 2 3 3 2 3 2 2 4 3" xfId="21431"/>
    <cellStyle name="Процентный 2 3 3 2 3 2 2 5" xfId="9143"/>
    <cellStyle name="Процентный 2 3 3 2 3 2 2 5 2" xfId="25527"/>
    <cellStyle name="Процентный 2 3 3 2 3 2 2 6" xfId="17335"/>
    <cellStyle name="Процентный 2 3 3 2 3 2 3" xfId="1463"/>
    <cellStyle name="Процентный 2 3 3 2 3 2 3 2" xfId="3511"/>
    <cellStyle name="Процентный 2 3 3 2 3 2 3 2 2" xfId="7607"/>
    <cellStyle name="Процентный 2 3 3 2 3 2 3 2 2 2" xfId="15799"/>
    <cellStyle name="Процентный 2 3 3 2 3 2 3 2 2 2 2" xfId="32183"/>
    <cellStyle name="Процентный 2 3 3 2 3 2 3 2 2 3" xfId="23991"/>
    <cellStyle name="Процентный 2 3 3 2 3 2 3 2 3" xfId="11703"/>
    <cellStyle name="Процентный 2 3 3 2 3 2 3 2 3 2" xfId="28087"/>
    <cellStyle name="Процентный 2 3 3 2 3 2 3 2 4" xfId="19895"/>
    <cellStyle name="Процентный 2 3 3 2 3 2 3 3" xfId="5559"/>
    <cellStyle name="Процентный 2 3 3 2 3 2 3 3 2" xfId="13751"/>
    <cellStyle name="Процентный 2 3 3 2 3 2 3 3 2 2" xfId="30135"/>
    <cellStyle name="Процентный 2 3 3 2 3 2 3 3 3" xfId="21943"/>
    <cellStyle name="Процентный 2 3 3 2 3 2 3 4" xfId="9655"/>
    <cellStyle name="Процентный 2 3 3 2 3 2 3 4 2" xfId="26039"/>
    <cellStyle name="Процентный 2 3 3 2 3 2 3 5" xfId="17847"/>
    <cellStyle name="Процентный 2 3 3 2 3 2 4" xfId="2487"/>
    <cellStyle name="Процентный 2 3 3 2 3 2 4 2" xfId="6583"/>
    <cellStyle name="Процентный 2 3 3 2 3 2 4 2 2" xfId="14775"/>
    <cellStyle name="Процентный 2 3 3 2 3 2 4 2 2 2" xfId="31159"/>
    <cellStyle name="Процентный 2 3 3 2 3 2 4 2 3" xfId="22967"/>
    <cellStyle name="Процентный 2 3 3 2 3 2 4 3" xfId="10679"/>
    <cellStyle name="Процентный 2 3 3 2 3 2 4 3 2" xfId="27063"/>
    <cellStyle name="Процентный 2 3 3 2 3 2 4 4" xfId="18871"/>
    <cellStyle name="Процентный 2 3 3 2 3 2 5" xfId="4535"/>
    <cellStyle name="Процентный 2 3 3 2 3 2 5 2" xfId="12727"/>
    <cellStyle name="Процентный 2 3 3 2 3 2 5 2 2" xfId="29111"/>
    <cellStyle name="Процентный 2 3 3 2 3 2 5 3" xfId="20919"/>
    <cellStyle name="Процентный 2 3 3 2 3 2 6" xfId="8631"/>
    <cellStyle name="Процентный 2 3 3 2 3 2 6 2" xfId="25015"/>
    <cellStyle name="Процентный 2 3 3 2 3 2 7" xfId="16823"/>
    <cellStyle name="Процентный 2 3 3 2 3 3" xfId="695"/>
    <cellStyle name="Процентный 2 3 3 2 3 3 2" xfId="1719"/>
    <cellStyle name="Процентный 2 3 3 2 3 3 2 2" xfId="3767"/>
    <cellStyle name="Процентный 2 3 3 2 3 3 2 2 2" xfId="7863"/>
    <cellStyle name="Процентный 2 3 3 2 3 3 2 2 2 2" xfId="16055"/>
    <cellStyle name="Процентный 2 3 3 2 3 3 2 2 2 2 2" xfId="32439"/>
    <cellStyle name="Процентный 2 3 3 2 3 3 2 2 2 3" xfId="24247"/>
    <cellStyle name="Процентный 2 3 3 2 3 3 2 2 3" xfId="11959"/>
    <cellStyle name="Процентный 2 3 3 2 3 3 2 2 3 2" xfId="28343"/>
    <cellStyle name="Процентный 2 3 3 2 3 3 2 2 4" xfId="20151"/>
    <cellStyle name="Процентный 2 3 3 2 3 3 2 3" xfId="5815"/>
    <cellStyle name="Процентный 2 3 3 2 3 3 2 3 2" xfId="14007"/>
    <cellStyle name="Процентный 2 3 3 2 3 3 2 3 2 2" xfId="30391"/>
    <cellStyle name="Процентный 2 3 3 2 3 3 2 3 3" xfId="22199"/>
    <cellStyle name="Процентный 2 3 3 2 3 3 2 4" xfId="9911"/>
    <cellStyle name="Процентный 2 3 3 2 3 3 2 4 2" xfId="26295"/>
    <cellStyle name="Процентный 2 3 3 2 3 3 2 5" xfId="18103"/>
    <cellStyle name="Процентный 2 3 3 2 3 3 3" xfId="2743"/>
    <cellStyle name="Процентный 2 3 3 2 3 3 3 2" xfId="6839"/>
    <cellStyle name="Процентный 2 3 3 2 3 3 3 2 2" xfId="15031"/>
    <cellStyle name="Процентный 2 3 3 2 3 3 3 2 2 2" xfId="31415"/>
    <cellStyle name="Процентный 2 3 3 2 3 3 3 2 3" xfId="23223"/>
    <cellStyle name="Процентный 2 3 3 2 3 3 3 3" xfId="10935"/>
    <cellStyle name="Процентный 2 3 3 2 3 3 3 3 2" xfId="27319"/>
    <cellStyle name="Процентный 2 3 3 2 3 3 3 4" xfId="19127"/>
    <cellStyle name="Процентный 2 3 3 2 3 3 4" xfId="4791"/>
    <cellStyle name="Процентный 2 3 3 2 3 3 4 2" xfId="12983"/>
    <cellStyle name="Процентный 2 3 3 2 3 3 4 2 2" xfId="29367"/>
    <cellStyle name="Процентный 2 3 3 2 3 3 4 3" xfId="21175"/>
    <cellStyle name="Процентный 2 3 3 2 3 3 5" xfId="8887"/>
    <cellStyle name="Процентный 2 3 3 2 3 3 5 2" xfId="25271"/>
    <cellStyle name="Процентный 2 3 3 2 3 3 6" xfId="17079"/>
    <cellStyle name="Процентный 2 3 3 2 3 4" xfId="1207"/>
    <cellStyle name="Процентный 2 3 3 2 3 4 2" xfId="3255"/>
    <cellStyle name="Процентный 2 3 3 2 3 4 2 2" xfId="7351"/>
    <cellStyle name="Процентный 2 3 3 2 3 4 2 2 2" xfId="15543"/>
    <cellStyle name="Процентный 2 3 3 2 3 4 2 2 2 2" xfId="31927"/>
    <cellStyle name="Процентный 2 3 3 2 3 4 2 2 3" xfId="23735"/>
    <cellStyle name="Процентный 2 3 3 2 3 4 2 3" xfId="11447"/>
    <cellStyle name="Процентный 2 3 3 2 3 4 2 3 2" xfId="27831"/>
    <cellStyle name="Процентный 2 3 3 2 3 4 2 4" xfId="19639"/>
    <cellStyle name="Процентный 2 3 3 2 3 4 3" xfId="5303"/>
    <cellStyle name="Процентный 2 3 3 2 3 4 3 2" xfId="13495"/>
    <cellStyle name="Процентный 2 3 3 2 3 4 3 2 2" xfId="29879"/>
    <cellStyle name="Процентный 2 3 3 2 3 4 3 3" xfId="21687"/>
    <cellStyle name="Процентный 2 3 3 2 3 4 4" xfId="9399"/>
    <cellStyle name="Процентный 2 3 3 2 3 4 4 2" xfId="25783"/>
    <cellStyle name="Процентный 2 3 3 2 3 4 5" xfId="17591"/>
    <cellStyle name="Процентный 2 3 3 2 3 5" xfId="2231"/>
    <cellStyle name="Процентный 2 3 3 2 3 5 2" xfId="6327"/>
    <cellStyle name="Процентный 2 3 3 2 3 5 2 2" xfId="14519"/>
    <cellStyle name="Процентный 2 3 3 2 3 5 2 2 2" xfId="30903"/>
    <cellStyle name="Процентный 2 3 3 2 3 5 2 3" xfId="22711"/>
    <cellStyle name="Процентный 2 3 3 2 3 5 3" xfId="10423"/>
    <cellStyle name="Процентный 2 3 3 2 3 5 3 2" xfId="26807"/>
    <cellStyle name="Процентный 2 3 3 2 3 5 4" xfId="18615"/>
    <cellStyle name="Процентный 2 3 3 2 3 6" xfId="4279"/>
    <cellStyle name="Процентный 2 3 3 2 3 6 2" xfId="12471"/>
    <cellStyle name="Процентный 2 3 3 2 3 6 2 2" xfId="28855"/>
    <cellStyle name="Процентный 2 3 3 2 3 6 3" xfId="20663"/>
    <cellStyle name="Процентный 2 3 3 2 3 7" xfId="8375"/>
    <cellStyle name="Процентный 2 3 3 2 3 7 2" xfId="24759"/>
    <cellStyle name="Процентный 2 3 3 2 3 8" xfId="16567"/>
    <cellStyle name="Процентный 2 3 3 2 4" xfId="311"/>
    <cellStyle name="Процентный 2 3 3 2 4 2" xfId="823"/>
    <cellStyle name="Процентный 2 3 3 2 4 2 2" xfId="1847"/>
    <cellStyle name="Процентный 2 3 3 2 4 2 2 2" xfId="3895"/>
    <cellStyle name="Процентный 2 3 3 2 4 2 2 2 2" xfId="7991"/>
    <cellStyle name="Процентный 2 3 3 2 4 2 2 2 2 2" xfId="16183"/>
    <cellStyle name="Процентный 2 3 3 2 4 2 2 2 2 2 2" xfId="32567"/>
    <cellStyle name="Процентный 2 3 3 2 4 2 2 2 2 3" xfId="24375"/>
    <cellStyle name="Процентный 2 3 3 2 4 2 2 2 3" xfId="12087"/>
    <cellStyle name="Процентный 2 3 3 2 4 2 2 2 3 2" xfId="28471"/>
    <cellStyle name="Процентный 2 3 3 2 4 2 2 2 4" xfId="20279"/>
    <cellStyle name="Процентный 2 3 3 2 4 2 2 3" xfId="5943"/>
    <cellStyle name="Процентный 2 3 3 2 4 2 2 3 2" xfId="14135"/>
    <cellStyle name="Процентный 2 3 3 2 4 2 2 3 2 2" xfId="30519"/>
    <cellStyle name="Процентный 2 3 3 2 4 2 2 3 3" xfId="22327"/>
    <cellStyle name="Процентный 2 3 3 2 4 2 2 4" xfId="10039"/>
    <cellStyle name="Процентный 2 3 3 2 4 2 2 4 2" xfId="26423"/>
    <cellStyle name="Процентный 2 3 3 2 4 2 2 5" xfId="18231"/>
    <cellStyle name="Процентный 2 3 3 2 4 2 3" xfId="2871"/>
    <cellStyle name="Процентный 2 3 3 2 4 2 3 2" xfId="6967"/>
    <cellStyle name="Процентный 2 3 3 2 4 2 3 2 2" xfId="15159"/>
    <cellStyle name="Процентный 2 3 3 2 4 2 3 2 2 2" xfId="31543"/>
    <cellStyle name="Процентный 2 3 3 2 4 2 3 2 3" xfId="23351"/>
    <cellStyle name="Процентный 2 3 3 2 4 2 3 3" xfId="11063"/>
    <cellStyle name="Процентный 2 3 3 2 4 2 3 3 2" xfId="27447"/>
    <cellStyle name="Процентный 2 3 3 2 4 2 3 4" xfId="19255"/>
    <cellStyle name="Процентный 2 3 3 2 4 2 4" xfId="4919"/>
    <cellStyle name="Процентный 2 3 3 2 4 2 4 2" xfId="13111"/>
    <cellStyle name="Процентный 2 3 3 2 4 2 4 2 2" xfId="29495"/>
    <cellStyle name="Процентный 2 3 3 2 4 2 4 3" xfId="21303"/>
    <cellStyle name="Процентный 2 3 3 2 4 2 5" xfId="9015"/>
    <cellStyle name="Процентный 2 3 3 2 4 2 5 2" xfId="25399"/>
    <cellStyle name="Процентный 2 3 3 2 4 2 6" xfId="17207"/>
    <cellStyle name="Процентный 2 3 3 2 4 3" xfId="1335"/>
    <cellStyle name="Процентный 2 3 3 2 4 3 2" xfId="3383"/>
    <cellStyle name="Процентный 2 3 3 2 4 3 2 2" xfId="7479"/>
    <cellStyle name="Процентный 2 3 3 2 4 3 2 2 2" xfId="15671"/>
    <cellStyle name="Процентный 2 3 3 2 4 3 2 2 2 2" xfId="32055"/>
    <cellStyle name="Процентный 2 3 3 2 4 3 2 2 3" xfId="23863"/>
    <cellStyle name="Процентный 2 3 3 2 4 3 2 3" xfId="11575"/>
    <cellStyle name="Процентный 2 3 3 2 4 3 2 3 2" xfId="27959"/>
    <cellStyle name="Процентный 2 3 3 2 4 3 2 4" xfId="19767"/>
    <cellStyle name="Процентный 2 3 3 2 4 3 3" xfId="5431"/>
    <cellStyle name="Процентный 2 3 3 2 4 3 3 2" xfId="13623"/>
    <cellStyle name="Процентный 2 3 3 2 4 3 3 2 2" xfId="30007"/>
    <cellStyle name="Процентный 2 3 3 2 4 3 3 3" xfId="21815"/>
    <cellStyle name="Процентный 2 3 3 2 4 3 4" xfId="9527"/>
    <cellStyle name="Процентный 2 3 3 2 4 3 4 2" xfId="25911"/>
    <cellStyle name="Процентный 2 3 3 2 4 3 5" xfId="17719"/>
    <cellStyle name="Процентный 2 3 3 2 4 4" xfId="2359"/>
    <cellStyle name="Процентный 2 3 3 2 4 4 2" xfId="6455"/>
    <cellStyle name="Процентный 2 3 3 2 4 4 2 2" xfId="14647"/>
    <cellStyle name="Процентный 2 3 3 2 4 4 2 2 2" xfId="31031"/>
    <cellStyle name="Процентный 2 3 3 2 4 4 2 3" xfId="22839"/>
    <cellStyle name="Процентный 2 3 3 2 4 4 3" xfId="10551"/>
    <cellStyle name="Процентный 2 3 3 2 4 4 3 2" xfId="26935"/>
    <cellStyle name="Процентный 2 3 3 2 4 4 4" xfId="18743"/>
    <cellStyle name="Процентный 2 3 3 2 4 5" xfId="4407"/>
    <cellStyle name="Процентный 2 3 3 2 4 5 2" xfId="12599"/>
    <cellStyle name="Процентный 2 3 3 2 4 5 2 2" xfId="28983"/>
    <cellStyle name="Процентный 2 3 3 2 4 5 3" xfId="20791"/>
    <cellStyle name="Процентный 2 3 3 2 4 6" xfId="8503"/>
    <cellStyle name="Процентный 2 3 3 2 4 6 2" xfId="24887"/>
    <cellStyle name="Процентный 2 3 3 2 4 7" xfId="16695"/>
    <cellStyle name="Процентный 2 3 3 2 5" xfId="567"/>
    <cellStyle name="Процентный 2 3 3 2 5 2" xfId="1591"/>
    <cellStyle name="Процентный 2 3 3 2 5 2 2" xfId="3639"/>
    <cellStyle name="Процентный 2 3 3 2 5 2 2 2" xfId="7735"/>
    <cellStyle name="Процентный 2 3 3 2 5 2 2 2 2" xfId="15927"/>
    <cellStyle name="Процентный 2 3 3 2 5 2 2 2 2 2" xfId="32311"/>
    <cellStyle name="Процентный 2 3 3 2 5 2 2 2 3" xfId="24119"/>
    <cellStyle name="Процентный 2 3 3 2 5 2 2 3" xfId="11831"/>
    <cellStyle name="Процентный 2 3 3 2 5 2 2 3 2" xfId="28215"/>
    <cellStyle name="Процентный 2 3 3 2 5 2 2 4" xfId="20023"/>
    <cellStyle name="Процентный 2 3 3 2 5 2 3" xfId="5687"/>
    <cellStyle name="Процентный 2 3 3 2 5 2 3 2" xfId="13879"/>
    <cellStyle name="Процентный 2 3 3 2 5 2 3 2 2" xfId="30263"/>
    <cellStyle name="Процентный 2 3 3 2 5 2 3 3" xfId="22071"/>
    <cellStyle name="Процентный 2 3 3 2 5 2 4" xfId="9783"/>
    <cellStyle name="Процентный 2 3 3 2 5 2 4 2" xfId="26167"/>
    <cellStyle name="Процентный 2 3 3 2 5 2 5" xfId="17975"/>
    <cellStyle name="Процентный 2 3 3 2 5 3" xfId="2615"/>
    <cellStyle name="Процентный 2 3 3 2 5 3 2" xfId="6711"/>
    <cellStyle name="Процентный 2 3 3 2 5 3 2 2" xfId="14903"/>
    <cellStyle name="Процентный 2 3 3 2 5 3 2 2 2" xfId="31287"/>
    <cellStyle name="Процентный 2 3 3 2 5 3 2 3" xfId="23095"/>
    <cellStyle name="Процентный 2 3 3 2 5 3 3" xfId="10807"/>
    <cellStyle name="Процентный 2 3 3 2 5 3 3 2" xfId="27191"/>
    <cellStyle name="Процентный 2 3 3 2 5 3 4" xfId="18999"/>
    <cellStyle name="Процентный 2 3 3 2 5 4" xfId="4663"/>
    <cellStyle name="Процентный 2 3 3 2 5 4 2" xfId="12855"/>
    <cellStyle name="Процентный 2 3 3 2 5 4 2 2" xfId="29239"/>
    <cellStyle name="Процентный 2 3 3 2 5 4 3" xfId="21047"/>
    <cellStyle name="Процентный 2 3 3 2 5 5" xfId="8759"/>
    <cellStyle name="Процентный 2 3 3 2 5 5 2" xfId="25143"/>
    <cellStyle name="Процентный 2 3 3 2 5 6" xfId="16951"/>
    <cellStyle name="Процентный 2 3 3 2 6" xfId="1079"/>
    <cellStyle name="Процентный 2 3 3 2 6 2" xfId="3127"/>
    <cellStyle name="Процентный 2 3 3 2 6 2 2" xfId="7223"/>
    <cellStyle name="Процентный 2 3 3 2 6 2 2 2" xfId="15415"/>
    <cellStyle name="Процентный 2 3 3 2 6 2 2 2 2" xfId="31799"/>
    <cellStyle name="Процентный 2 3 3 2 6 2 2 3" xfId="23607"/>
    <cellStyle name="Процентный 2 3 3 2 6 2 3" xfId="11319"/>
    <cellStyle name="Процентный 2 3 3 2 6 2 3 2" xfId="27703"/>
    <cellStyle name="Процентный 2 3 3 2 6 2 4" xfId="19511"/>
    <cellStyle name="Процентный 2 3 3 2 6 3" xfId="5175"/>
    <cellStyle name="Процентный 2 3 3 2 6 3 2" xfId="13367"/>
    <cellStyle name="Процентный 2 3 3 2 6 3 2 2" xfId="29751"/>
    <cellStyle name="Процентный 2 3 3 2 6 3 3" xfId="21559"/>
    <cellStyle name="Процентный 2 3 3 2 6 4" xfId="9271"/>
    <cellStyle name="Процентный 2 3 3 2 6 4 2" xfId="25655"/>
    <cellStyle name="Процентный 2 3 3 2 6 5" xfId="17463"/>
    <cellStyle name="Процентный 2 3 3 2 7" xfId="2103"/>
    <cellStyle name="Процентный 2 3 3 2 7 2" xfId="6199"/>
    <cellStyle name="Процентный 2 3 3 2 7 2 2" xfId="14391"/>
    <cellStyle name="Процентный 2 3 3 2 7 2 2 2" xfId="30775"/>
    <cellStyle name="Процентный 2 3 3 2 7 2 3" xfId="22583"/>
    <cellStyle name="Процентный 2 3 3 2 7 3" xfId="10295"/>
    <cellStyle name="Процентный 2 3 3 2 7 3 2" xfId="26679"/>
    <cellStyle name="Процентный 2 3 3 2 7 4" xfId="18487"/>
    <cellStyle name="Процентный 2 3 3 2 8" xfId="4151"/>
    <cellStyle name="Процентный 2 3 3 2 8 2" xfId="12343"/>
    <cellStyle name="Процентный 2 3 3 2 8 2 2" xfId="28727"/>
    <cellStyle name="Процентный 2 3 3 2 8 3" xfId="20535"/>
    <cellStyle name="Процентный 2 3 3 2 9" xfId="8247"/>
    <cellStyle name="Процентный 2 3 3 2 9 2" xfId="24631"/>
    <cellStyle name="Процентный 2 3 3 3" xfId="87"/>
    <cellStyle name="Процентный 2 3 3 3 2" xfId="215"/>
    <cellStyle name="Процентный 2 3 3 3 2 2" xfId="471"/>
    <cellStyle name="Процентный 2 3 3 3 2 2 2" xfId="983"/>
    <cellStyle name="Процентный 2 3 3 3 2 2 2 2" xfId="2007"/>
    <cellStyle name="Процентный 2 3 3 3 2 2 2 2 2" xfId="4055"/>
    <cellStyle name="Процентный 2 3 3 3 2 2 2 2 2 2" xfId="8151"/>
    <cellStyle name="Процентный 2 3 3 3 2 2 2 2 2 2 2" xfId="16343"/>
    <cellStyle name="Процентный 2 3 3 3 2 2 2 2 2 2 2 2" xfId="32727"/>
    <cellStyle name="Процентный 2 3 3 3 2 2 2 2 2 2 3" xfId="24535"/>
    <cellStyle name="Процентный 2 3 3 3 2 2 2 2 2 3" xfId="12247"/>
    <cellStyle name="Процентный 2 3 3 3 2 2 2 2 2 3 2" xfId="28631"/>
    <cellStyle name="Процентный 2 3 3 3 2 2 2 2 2 4" xfId="20439"/>
    <cellStyle name="Процентный 2 3 3 3 2 2 2 2 3" xfId="6103"/>
    <cellStyle name="Процентный 2 3 3 3 2 2 2 2 3 2" xfId="14295"/>
    <cellStyle name="Процентный 2 3 3 3 2 2 2 2 3 2 2" xfId="30679"/>
    <cellStyle name="Процентный 2 3 3 3 2 2 2 2 3 3" xfId="22487"/>
    <cellStyle name="Процентный 2 3 3 3 2 2 2 2 4" xfId="10199"/>
    <cellStyle name="Процентный 2 3 3 3 2 2 2 2 4 2" xfId="26583"/>
    <cellStyle name="Процентный 2 3 3 3 2 2 2 2 5" xfId="18391"/>
    <cellStyle name="Процентный 2 3 3 3 2 2 2 3" xfId="3031"/>
    <cellStyle name="Процентный 2 3 3 3 2 2 2 3 2" xfId="7127"/>
    <cellStyle name="Процентный 2 3 3 3 2 2 2 3 2 2" xfId="15319"/>
    <cellStyle name="Процентный 2 3 3 3 2 2 2 3 2 2 2" xfId="31703"/>
    <cellStyle name="Процентный 2 3 3 3 2 2 2 3 2 3" xfId="23511"/>
    <cellStyle name="Процентный 2 3 3 3 2 2 2 3 3" xfId="11223"/>
    <cellStyle name="Процентный 2 3 3 3 2 2 2 3 3 2" xfId="27607"/>
    <cellStyle name="Процентный 2 3 3 3 2 2 2 3 4" xfId="19415"/>
    <cellStyle name="Процентный 2 3 3 3 2 2 2 4" xfId="5079"/>
    <cellStyle name="Процентный 2 3 3 3 2 2 2 4 2" xfId="13271"/>
    <cellStyle name="Процентный 2 3 3 3 2 2 2 4 2 2" xfId="29655"/>
    <cellStyle name="Процентный 2 3 3 3 2 2 2 4 3" xfId="21463"/>
    <cellStyle name="Процентный 2 3 3 3 2 2 2 5" xfId="9175"/>
    <cellStyle name="Процентный 2 3 3 3 2 2 2 5 2" xfId="25559"/>
    <cellStyle name="Процентный 2 3 3 3 2 2 2 6" xfId="17367"/>
    <cellStyle name="Процентный 2 3 3 3 2 2 3" xfId="1495"/>
    <cellStyle name="Процентный 2 3 3 3 2 2 3 2" xfId="3543"/>
    <cellStyle name="Процентный 2 3 3 3 2 2 3 2 2" xfId="7639"/>
    <cellStyle name="Процентный 2 3 3 3 2 2 3 2 2 2" xfId="15831"/>
    <cellStyle name="Процентный 2 3 3 3 2 2 3 2 2 2 2" xfId="32215"/>
    <cellStyle name="Процентный 2 3 3 3 2 2 3 2 2 3" xfId="24023"/>
    <cellStyle name="Процентный 2 3 3 3 2 2 3 2 3" xfId="11735"/>
    <cellStyle name="Процентный 2 3 3 3 2 2 3 2 3 2" xfId="28119"/>
    <cellStyle name="Процентный 2 3 3 3 2 2 3 2 4" xfId="19927"/>
    <cellStyle name="Процентный 2 3 3 3 2 2 3 3" xfId="5591"/>
    <cellStyle name="Процентный 2 3 3 3 2 2 3 3 2" xfId="13783"/>
    <cellStyle name="Процентный 2 3 3 3 2 2 3 3 2 2" xfId="30167"/>
    <cellStyle name="Процентный 2 3 3 3 2 2 3 3 3" xfId="21975"/>
    <cellStyle name="Процентный 2 3 3 3 2 2 3 4" xfId="9687"/>
    <cellStyle name="Процентный 2 3 3 3 2 2 3 4 2" xfId="26071"/>
    <cellStyle name="Процентный 2 3 3 3 2 2 3 5" xfId="17879"/>
    <cellStyle name="Процентный 2 3 3 3 2 2 4" xfId="2519"/>
    <cellStyle name="Процентный 2 3 3 3 2 2 4 2" xfId="6615"/>
    <cellStyle name="Процентный 2 3 3 3 2 2 4 2 2" xfId="14807"/>
    <cellStyle name="Процентный 2 3 3 3 2 2 4 2 2 2" xfId="31191"/>
    <cellStyle name="Процентный 2 3 3 3 2 2 4 2 3" xfId="22999"/>
    <cellStyle name="Процентный 2 3 3 3 2 2 4 3" xfId="10711"/>
    <cellStyle name="Процентный 2 3 3 3 2 2 4 3 2" xfId="27095"/>
    <cellStyle name="Процентный 2 3 3 3 2 2 4 4" xfId="18903"/>
    <cellStyle name="Процентный 2 3 3 3 2 2 5" xfId="4567"/>
    <cellStyle name="Процентный 2 3 3 3 2 2 5 2" xfId="12759"/>
    <cellStyle name="Процентный 2 3 3 3 2 2 5 2 2" xfId="29143"/>
    <cellStyle name="Процентный 2 3 3 3 2 2 5 3" xfId="20951"/>
    <cellStyle name="Процентный 2 3 3 3 2 2 6" xfId="8663"/>
    <cellStyle name="Процентный 2 3 3 3 2 2 6 2" xfId="25047"/>
    <cellStyle name="Процентный 2 3 3 3 2 2 7" xfId="16855"/>
    <cellStyle name="Процентный 2 3 3 3 2 3" xfId="727"/>
    <cellStyle name="Процентный 2 3 3 3 2 3 2" xfId="1751"/>
    <cellStyle name="Процентный 2 3 3 3 2 3 2 2" xfId="3799"/>
    <cellStyle name="Процентный 2 3 3 3 2 3 2 2 2" xfId="7895"/>
    <cellStyle name="Процентный 2 3 3 3 2 3 2 2 2 2" xfId="16087"/>
    <cellStyle name="Процентный 2 3 3 3 2 3 2 2 2 2 2" xfId="32471"/>
    <cellStyle name="Процентный 2 3 3 3 2 3 2 2 2 3" xfId="24279"/>
    <cellStyle name="Процентный 2 3 3 3 2 3 2 2 3" xfId="11991"/>
    <cellStyle name="Процентный 2 3 3 3 2 3 2 2 3 2" xfId="28375"/>
    <cellStyle name="Процентный 2 3 3 3 2 3 2 2 4" xfId="20183"/>
    <cellStyle name="Процентный 2 3 3 3 2 3 2 3" xfId="5847"/>
    <cellStyle name="Процентный 2 3 3 3 2 3 2 3 2" xfId="14039"/>
    <cellStyle name="Процентный 2 3 3 3 2 3 2 3 2 2" xfId="30423"/>
    <cellStyle name="Процентный 2 3 3 3 2 3 2 3 3" xfId="22231"/>
    <cellStyle name="Процентный 2 3 3 3 2 3 2 4" xfId="9943"/>
    <cellStyle name="Процентный 2 3 3 3 2 3 2 4 2" xfId="26327"/>
    <cellStyle name="Процентный 2 3 3 3 2 3 2 5" xfId="18135"/>
    <cellStyle name="Процентный 2 3 3 3 2 3 3" xfId="2775"/>
    <cellStyle name="Процентный 2 3 3 3 2 3 3 2" xfId="6871"/>
    <cellStyle name="Процентный 2 3 3 3 2 3 3 2 2" xfId="15063"/>
    <cellStyle name="Процентный 2 3 3 3 2 3 3 2 2 2" xfId="31447"/>
    <cellStyle name="Процентный 2 3 3 3 2 3 3 2 3" xfId="23255"/>
    <cellStyle name="Процентный 2 3 3 3 2 3 3 3" xfId="10967"/>
    <cellStyle name="Процентный 2 3 3 3 2 3 3 3 2" xfId="27351"/>
    <cellStyle name="Процентный 2 3 3 3 2 3 3 4" xfId="19159"/>
    <cellStyle name="Процентный 2 3 3 3 2 3 4" xfId="4823"/>
    <cellStyle name="Процентный 2 3 3 3 2 3 4 2" xfId="13015"/>
    <cellStyle name="Процентный 2 3 3 3 2 3 4 2 2" xfId="29399"/>
    <cellStyle name="Процентный 2 3 3 3 2 3 4 3" xfId="21207"/>
    <cellStyle name="Процентный 2 3 3 3 2 3 5" xfId="8919"/>
    <cellStyle name="Процентный 2 3 3 3 2 3 5 2" xfId="25303"/>
    <cellStyle name="Процентный 2 3 3 3 2 3 6" xfId="17111"/>
    <cellStyle name="Процентный 2 3 3 3 2 4" xfId="1239"/>
    <cellStyle name="Процентный 2 3 3 3 2 4 2" xfId="3287"/>
    <cellStyle name="Процентный 2 3 3 3 2 4 2 2" xfId="7383"/>
    <cellStyle name="Процентный 2 3 3 3 2 4 2 2 2" xfId="15575"/>
    <cellStyle name="Процентный 2 3 3 3 2 4 2 2 2 2" xfId="31959"/>
    <cellStyle name="Процентный 2 3 3 3 2 4 2 2 3" xfId="23767"/>
    <cellStyle name="Процентный 2 3 3 3 2 4 2 3" xfId="11479"/>
    <cellStyle name="Процентный 2 3 3 3 2 4 2 3 2" xfId="27863"/>
    <cellStyle name="Процентный 2 3 3 3 2 4 2 4" xfId="19671"/>
    <cellStyle name="Процентный 2 3 3 3 2 4 3" xfId="5335"/>
    <cellStyle name="Процентный 2 3 3 3 2 4 3 2" xfId="13527"/>
    <cellStyle name="Процентный 2 3 3 3 2 4 3 2 2" xfId="29911"/>
    <cellStyle name="Процентный 2 3 3 3 2 4 3 3" xfId="21719"/>
    <cellStyle name="Процентный 2 3 3 3 2 4 4" xfId="9431"/>
    <cellStyle name="Процентный 2 3 3 3 2 4 4 2" xfId="25815"/>
    <cellStyle name="Процентный 2 3 3 3 2 4 5" xfId="17623"/>
    <cellStyle name="Процентный 2 3 3 3 2 5" xfId="2263"/>
    <cellStyle name="Процентный 2 3 3 3 2 5 2" xfId="6359"/>
    <cellStyle name="Процентный 2 3 3 3 2 5 2 2" xfId="14551"/>
    <cellStyle name="Процентный 2 3 3 3 2 5 2 2 2" xfId="30935"/>
    <cellStyle name="Процентный 2 3 3 3 2 5 2 3" xfId="22743"/>
    <cellStyle name="Процентный 2 3 3 3 2 5 3" xfId="10455"/>
    <cellStyle name="Процентный 2 3 3 3 2 5 3 2" xfId="26839"/>
    <cellStyle name="Процентный 2 3 3 3 2 5 4" xfId="18647"/>
    <cellStyle name="Процентный 2 3 3 3 2 6" xfId="4311"/>
    <cellStyle name="Процентный 2 3 3 3 2 6 2" xfId="12503"/>
    <cellStyle name="Процентный 2 3 3 3 2 6 2 2" xfId="28887"/>
    <cellStyle name="Процентный 2 3 3 3 2 6 3" xfId="20695"/>
    <cellStyle name="Процентный 2 3 3 3 2 7" xfId="8407"/>
    <cellStyle name="Процентный 2 3 3 3 2 7 2" xfId="24791"/>
    <cellStyle name="Процентный 2 3 3 3 2 8" xfId="16599"/>
    <cellStyle name="Процентный 2 3 3 3 3" xfId="343"/>
    <cellStyle name="Процентный 2 3 3 3 3 2" xfId="855"/>
    <cellStyle name="Процентный 2 3 3 3 3 2 2" xfId="1879"/>
    <cellStyle name="Процентный 2 3 3 3 3 2 2 2" xfId="3927"/>
    <cellStyle name="Процентный 2 3 3 3 3 2 2 2 2" xfId="8023"/>
    <cellStyle name="Процентный 2 3 3 3 3 2 2 2 2 2" xfId="16215"/>
    <cellStyle name="Процентный 2 3 3 3 3 2 2 2 2 2 2" xfId="32599"/>
    <cellStyle name="Процентный 2 3 3 3 3 2 2 2 2 3" xfId="24407"/>
    <cellStyle name="Процентный 2 3 3 3 3 2 2 2 3" xfId="12119"/>
    <cellStyle name="Процентный 2 3 3 3 3 2 2 2 3 2" xfId="28503"/>
    <cellStyle name="Процентный 2 3 3 3 3 2 2 2 4" xfId="20311"/>
    <cellStyle name="Процентный 2 3 3 3 3 2 2 3" xfId="5975"/>
    <cellStyle name="Процентный 2 3 3 3 3 2 2 3 2" xfId="14167"/>
    <cellStyle name="Процентный 2 3 3 3 3 2 2 3 2 2" xfId="30551"/>
    <cellStyle name="Процентный 2 3 3 3 3 2 2 3 3" xfId="22359"/>
    <cellStyle name="Процентный 2 3 3 3 3 2 2 4" xfId="10071"/>
    <cellStyle name="Процентный 2 3 3 3 3 2 2 4 2" xfId="26455"/>
    <cellStyle name="Процентный 2 3 3 3 3 2 2 5" xfId="18263"/>
    <cellStyle name="Процентный 2 3 3 3 3 2 3" xfId="2903"/>
    <cellStyle name="Процентный 2 3 3 3 3 2 3 2" xfId="6999"/>
    <cellStyle name="Процентный 2 3 3 3 3 2 3 2 2" xfId="15191"/>
    <cellStyle name="Процентный 2 3 3 3 3 2 3 2 2 2" xfId="31575"/>
    <cellStyle name="Процентный 2 3 3 3 3 2 3 2 3" xfId="23383"/>
    <cellStyle name="Процентный 2 3 3 3 3 2 3 3" xfId="11095"/>
    <cellStyle name="Процентный 2 3 3 3 3 2 3 3 2" xfId="27479"/>
    <cellStyle name="Процентный 2 3 3 3 3 2 3 4" xfId="19287"/>
    <cellStyle name="Процентный 2 3 3 3 3 2 4" xfId="4951"/>
    <cellStyle name="Процентный 2 3 3 3 3 2 4 2" xfId="13143"/>
    <cellStyle name="Процентный 2 3 3 3 3 2 4 2 2" xfId="29527"/>
    <cellStyle name="Процентный 2 3 3 3 3 2 4 3" xfId="21335"/>
    <cellStyle name="Процентный 2 3 3 3 3 2 5" xfId="9047"/>
    <cellStyle name="Процентный 2 3 3 3 3 2 5 2" xfId="25431"/>
    <cellStyle name="Процентный 2 3 3 3 3 2 6" xfId="17239"/>
    <cellStyle name="Процентный 2 3 3 3 3 3" xfId="1367"/>
    <cellStyle name="Процентный 2 3 3 3 3 3 2" xfId="3415"/>
    <cellStyle name="Процентный 2 3 3 3 3 3 2 2" xfId="7511"/>
    <cellStyle name="Процентный 2 3 3 3 3 3 2 2 2" xfId="15703"/>
    <cellStyle name="Процентный 2 3 3 3 3 3 2 2 2 2" xfId="32087"/>
    <cellStyle name="Процентный 2 3 3 3 3 3 2 2 3" xfId="23895"/>
    <cellStyle name="Процентный 2 3 3 3 3 3 2 3" xfId="11607"/>
    <cellStyle name="Процентный 2 3 3 3 3 3 2 3 2" xfId="27991"/>
    <cellStyle name="Процентный 2 3 3 3 3 3 2 4" xfId="19799"/>
    <cellStyle name="Процентный 2 3 3 3 3 3 3" xfId="5463"/>
    <cellStyle name="Процентный 2 3 3 3 3 3 3 2" xfId="13655"/>
    <cellStyle name="Процентный 2 3 3 3 3 3 3 2 2" xfId="30039"/>
    <cellStyle name="Процентный 2 3 3 3 3 3 3 3" xfId="21847"/>
    <cellStyle name="Процентный 2 3 3 3 3 3 4" xfId="9559"/>
    <cellStyle name="Процентный 2 3 3 3 3 3 4 2" xfId="25943"/>
    <cellStyle name="Процентный 2 3 3 3 3 3 5" xfId="17751"/>
    <cellStyle name="Процентный 2 3 3 3 3 4" xfId="2391"/>
    <cellStyle name="Процентный 2 3 3 3 3 4 2" xfId="6487"/>
    <cellStyle name="Процентный 2 3 3 3 3 4 2 2" xfId="14679"/>
    <cellStyle name="Процентный 2 3 3 3 3 4 2 2 2" xfId="31063"/>
    <cellStyle name="Процентный 2 3 3 3 3 4 2 3" xfId="22871"/>
    <cellStyle name="Процентный 2 3 3 3 3 4 3" xfId="10583"/>
    <cellStyle name="Процентный 2 3 3 3 3 4 3 2" xfId="26967"/>
    <cellStyle name="Процентный 2 3 3 3 3 4 4" xfId="18775"/>
    <cellStyle name="Процентный 2 3 3 3 3 5" xfId="4439"/>
    <cellStyle name="Процентный 2 3 3 3 3 5 2" xfId="12631"/>
    <cellStyle name="Процентный 2 3 3 3 3 5 2 2" xfId="29015"/>
    <cellStyle name="Процентный 2 3 3 3 3 5 3" xfId="20823"/>
    <cellStyle name="Процентный 2 3 3 3 3 6" xfId="8535"/>
    <cellStyle name="Процентный 2 3 3 3 3 6 2" xfId="24919"/>
    <cellStyle name="Процентный 2 3 3 3 3 7" xfId="16727"/>
    <cellStyle name="Процентный 2 3 3 3 4" xfId="599"/>
    <cellStyle name="Процентный 2 3 3 3 4 2" xfId="1623"/>
    <cellStyle name="Процентный 2 3 3 3 4 2 2" xfId="3671"/>
    <cellStyle name="Процентный 2 3 3 3 4 2 2 2" xfId="7767"/>
    <cellStyle name="Процентный 2 3 3 3 4 2 2 2 2" xfId="15959"/>
    <cellStyle name="Процентный 2 3 3 3 4 2 2 2 2 2" xfId="32343"/>
    <cellStyle name="Процентный 2 3 3 3 4 2 2 2 3" xfId="24151"/>
    <cellStyle name="Процентный 2 3 3 3 4 2 2 3" xfId="11863"/>
    <cellStyle name="Процентный 2 3 3 3 4 2 2 3 2" xfId="28247"/>
    <cellStyle name="Процентный 2 3 3 3 4 2 2 4" xfId="20055"/>
    <cellStyle name="Процентный 2 3 3 3 4 2 3" xfId="5719"/>
    <cellStyle name="Процентный 2 3 3 3 4 2 3 2" xfId="13911"/>
    <cellStyle name="Процентный 2 3 3 3 4 2 3 2 2" xfId="30295"/>
    <cellStyle name="Процентный 2 3 3 3 4 2 3 3" xfId="22103"/>
    <cellStyle name="Процентный 2 3 3 3 4 2 4" xfId="9815"/>
    <cellStyle name="Процентный 2 3 3 3 4 2 4 2" xfId="26199"/>
    <cellStyle name="Процентный 2 3 3 3 4 2 5" xfId="18007"/>
    <cellStyle name="Процентный 2 3 3 3 4 3" xfId="2647"/>
    <cellStyle name="Процентный 2 3 3 3 4 3 2" xfId="6743"/>
    <cellStyle name="Процентный 2 3 3 3 4 3 2 2" xfId="14935"/>
    <cellStyle name="Процентный 2 3 3 3 4 3 2 2 2" xfId="31319"/>
    <cellStyle name="Процентный 2 3 3 3 4 3 2 3" xfId="23127"/>
    <cellStyle name="Процентный 2 3 3 3 4 3 3" xfId="10839"/>
    <cellStyle name="Процентный 2 3 3 3 4 3 3 2" xfId="27223"/>
    <cellStyle name="Процентный 2 3 3 3 4 3 4" xfId="19031"/>
    <cellStyle name="Процентный 2 3 3 3 4 4" xfId="4695"/>
    <cellStyle name="Процентный 2 3 3 3 4 4 2" xfId="12887"/>
    <cellStyle name="Процентный 2 3 3 3 4 4 2 2" xfId="29271"/>
    <cellStyle name="Процентный 2 3 3 3 4 4 3" xfId="21079"/>
    <cellStyle name="Процентный 2 3 3 3 4 5" xfId="8791"/>
    <cellStyle name="Процентный 2 3 3 3 4 5 2" xfId="25175"/>
    <cellStyle name="Процентный 2 3 3 3 4 6" xfId="16983"/>
    <cellStyle name="Процентный 2 3 3 3 5" xfId="1111"/>
    <cellStyle name="Процентный 2 3 3 3 5 2" xfId="3159"/>
    <cellStyle name="Процентный 2 3 3 3 5 2 2" xfId="7255"/>
    <cellStyle name="Процентный 2 3 3 3 5 2 2 2" xfId="15447"/>
    <cellStyle name="Процентный 2 3 3 3 5 2 2 2 2" xfId="31831"/>
    <cellStyle name="Процентный 2 3 3 3 5 2 2 3" xfId="23639"/>
    <cellStyle name="Процентный 2 3 3 3 5 2 3" xfId="11351"/>
    <cellStyle name="Процентный 2 3 3 3 5 2 3 2" xfId="27735"/>
    <cellStyle name="Процентный 2 3 3 3 5 2 4" xfId="19543"/>
    <cellStyle name="Процентный 2 3 3 3 5 3" xfId="5207"/>
    <cellStyle name="Процентный 2 3 3 3 5 3 2" xfId="13399"/>
    <cellStyle name="Процентный 2 3 3 3 5 3 2 2" xfId="29783"/>
    <cellStyle name="Процентный 2 3 3 3 5 3 3" xfId="21591"/>
    <cellStyle name="Процентный 2 3 3 3 5 4" xfId="9303"/>
    <cellStyle name="Процентный 2 3 3 3 5 4 2" xfId="25687"/>
    <cellStyle name="Процентный 2 3 3 3 5 5" xfId="17495"/>
    <cellStyle name="Процентный 2 3 3 3 6" xfId="2135"/>
    <cellStyle name="Процентный 2 3 3 3 6 2" xfId="6231"/>
    <cellStyle name="Процентный 2 3 3 3 6 2 2" xfId="14423"/>
    <cellStyle name="Процентный 2 3 3 3 6 2 2 2" xfId="30807"/>
    <cellStyle name="Процентный 2 3 3 3 6 2 3" xfId="22615"/>
    <cellStyle name="Процентный 2 3 3 3 6 3" xfId="10327"/>
    <cellStyle name="Процентный 2 3 3 3 6 3 2" xfId="26711"/>
    <cellStyle name="Процентный 2 3 3 3 6 4" xfId="18519"/>
    <cellStyle name="Процентный 2 3 3 3 7" xfId="4183"/>
    <cellStyle name="Процентный 2 3 3 3 7 2" xfId="12375"/>
    <cellStyle name="Процентный 2 3 3 3 7 2 2" xfId="28759"/>
    <cellStyle name="Процентный 2 3 3 3 7 3" xfId="20567"/>
    <cellStyle name="Процентный 2 3 3 3 8" xfId="8279"/>
    <cellStyle name="Процентный 2 3 3 3 8 2" xfId="24663"/>
    <cellStyle name="Процентный 2 3 3 3 9" xfId="16471"/>
    <cellStyle name="Процентный 2 3 3 4" xfId="151"/>
    <cellStyle name="Процентный 2 3 3 4 2" xfId="407"/>
    <cellStyle name="Процентный 2 3 3 4 2 2" xfId="919"/>
    <cellStyle name="Процентный 2 3 3 4 2 2 2" xfId="1943"/>
    <cellStyle name="Процентный 2 3 3 4 2 2 2 2" xfId="3991"/>
    <cellStyle name="Процентный 2 3 3 4 2 2 2 2 2" xfId="8087"/>
    <cellStyle name="Процентный 2 3 3 4 2 2 2 2 2 2" xfId="16279"/>
    <cellStyle name="Процентный 2 3 3 4 2 2 2 2 2 2 2" xfId="32663"/>
    <cellStyle name="Процентный 2 3 3 4 2 2 2 2 2 3" xfId="24471"/>
    <cellStyle name="Процентный 2 3 3 4 2 2 2 2 3" xfId="12183"/>
    <cellStyle name="Процентный 2 3 3 4 2 2 2 2 3 2" xfId="28567"/>
    <cellStyle name="Процентный 2 3 3 4 2 2 2 2 4" xfId="20375"/>
    <cellStyle name="Процентный 2 3 3 4 2 2 2 3" xfId="6039"/>
    <cellStyle name="Процентный 2 3 3 4 2 2 2 3 2" xfId="14231"/>
    <cellStyle name="Процентный 2 3 3 4 2 2 2 3 2 2" xfId="30615"/>
    <cellStyle name="Процентный 2 3 3 4 2 2 2 3 3" xfId="22423"/>
    <cellStyle name="Процентный 2 3 3 4 2 2 2 4" xfId="10135"/>
    <cellStyle name="Процентный 2 3 3 4 2 2 2 4 2" xfId="26519"/>
    <cellStyle name="Процентный 2 3 3 4 2 2 2 5" xfId="18327"/>
    <cellStyle name="Процентный 2 3 3 4 2 2 3" xfId="2967"/>
    <cellStyle name="Процентный 2 3 3 4 2 2 3 2" xfId="7063"/>
    <cellStyle name="Процентный 2 3 3 4 2 2 3 2 2" xfId="15255"/>
    <cellStyle name="Процентный 2 3 3 4 2 2 3 2 2 2" xfId="31639"/>
    <cellStyle name="Процентный 2 3 3 4 2 2 3 2 3" xfId="23447"/>
    <cellStyle name="Процентный 2 3 3 4 2 2 3 3" xfId="11159"/>
    <cellStyle name="Процентный 2 3 3 4 2 2 3 3 2" xfId="27543"/>
    <cellStyle name="Процентный 2 3 3 4 2 2 3 4" xfId="19351"/>
    <cellStyle name="Процентный 2 3 3 4 2 2 4" xfId="5015"/>
    <cellStyle name="Процентный 2 3 3 4 2 2 4 2" xfId="13207"/>
    <cellStyle name="Процентный 2 3 3 4 2 2 4 2 2" xfId="29591"/>
    <cellStyle name="Процентный 2 3 3 4 2 2 4 3" xfId="21399"/>
    <cellStyle name="Процентный 2 3 3 4 2 2 5" xfId="9111"/>
    <cellStyle name="Процентный 2 3 3 4 2 2 5 2" xfId="25495"/>
    <cellStyle name="Процентный 2 3 3 4 2 2 6" xfId="17303"/>
    <cellStyle name="Процентный 2 3 3 4 2 3" xfId="1431"/>
    <cellStyle name="Процентный 2 3 3 4 2 3 2" xfId="3479"/>
    <cellStyle name="Процентный 2 3 3 4 2 3 2 2" xfId="7575"/>
    <cellStyle name="Процентный 2 3 3 4 2 3 2 2 2" xfId="15767"/>
    <cellStyle name="Процентный 2 3 3 4 2 3 2 2 2 2" xfId="32151"/>
    <cellStyle name="Процентный 2 3 3 4 2 3 2 2 3" xfId="23959"/>
    <cellStyle name="Процентный 2 3 3 4 2 3 2 3" xfId="11671"/>
    <cellStyle name="Процентный 2 3 3 4 2 3 2 3 2" xfId="28055"/>
    <cellStyle name="Процентный 2 3 3 4 2 3 2 4" xfId="19863"/>
    <cellStyle name="Процентный 2 3 3 4 2 3 3" xfId="5527"/>
    <cellStyle name="Процентный 2 3 3 4 2 3 3 2" xfId="13719"/>
    <cellStyle name="Процентный 2 3 3 4 2 3 3 2 2" xfId="30103"/>
    <cellStyle name="Процентный 2 3 3 4 2 3 3 3" xfId="21911"/>
    <cellStyle name="Процентный 2 3 3 4 2 3 4" xfId="9623"/>
    <cellStyle name="Процентный 2 3 3 4 2 3 4 2" xfId="26007"/>
    <cellStyle name="Процентный 2 3 3 4 2 3 5" xfId="17815"/>
    <cellStyle name="Процентный 2 3 3 4 2 4" xfId="2455"/>
    <cellStyle name="Процентный 2 3 3 4 2 4 2" xfId="6551"/>
    <cellStyle name="Процентный 2 3 3 4 2 4 2 2" xfId="14743"/>
    <cellStyle name="Процентный 2 3 3 4 2 4 2 2 2" xfId="31127"/>
    <cellStyle name="Процентный 2 3 3 4 2 4 2 3" xfId="22935"/>
    <cellStyle name="Процентный 2 3 3 4 2 4 3" xfId="10647"/>
    <cellStyle name="Процентный 2 3 3 4 2 4 3 2" xfId="27031"/>
    <cellStyle name="Процентный 2 3 3 4 2 4 4" xfId="18839"/>
    <cellStyle name="Процентный 2 3 3 4 2 5" xfId="4503"/>
    <cellStyle name="Процентный 2 3 3 4 2 5 2" xfId="12695"/>
    <cellStyle name="Процентный 2 3 3 4 2 5 2 2" xfId="29079"/>
    <cellStyle name="Процентный 2 3 3 4 2 5 3" xfId="20887"/>
    <cellStyle name="Процентный 2 3 3 4 2 6" xfId="8599"/>
    <cellStyle name="Процентный 2 3 3 4 2 6 2" xfId="24983"/>
    <cellStyle name="Процентный 2 3 3 4 2 7" xfId="16791"/>
    <cellStyle name="Процентный 2 3 3 4 3" xfId="663"/>
    <cellStyle name="Процентный 2 3 3 4 3 2" xfId="1687"/>
    <cellStyle name="Процентный 2 3 3 4 3 2 2" xfId="3735"/>
    <cellStyle name="Процентный 2 3 3 4 3 2 2 2" xfId="7831"/>
    <cellStyle name="Процентный 2 3 3 4 3 2 2 2 2" xfId="16023"/>
    <cellStyle name="Процентный 2 3 3 4 3 2 2 2 2 2" xfId="32407"/>
    <cellStyle name="Процентный 2 3 3 4 3 2 2 2 3" xfId="24215"/>
    <cellStyle name="Процентный 2 3 3 4 3 2 2 3" xfId="11927"/>
    <cellStyle name="Процентный 2 3 3 4 3 2 2 3 2" xfId="28311"/>
    <cellStyle name="Процентный 2 3 3 4 3 2 2 4" xfId="20119"/>
    <cellStyle name="Процентный 2 3 3 4 3 2 3" xfId="5783"/>
    <cellStyle name="Процентный 2 3 3 4 3 2 3 2" xfId="13975"/>
    <cellStyle name="Процентный 2 3 3 4 3 2 3 2 2" xfId="30359"/>
    <cellStyle name="Процентный 2 3 3 4 3 2 3 3" xfId="22167"/>
    <cellStyle name="Процентный 2 3 3 4 3 2 4" xfId="9879"/>
    <cellStyle name="Процентный 2 3 3 4 3 2 4 2" xfId="26263"/>
    <cellStyle name="Процентный 2 3 3 4 3 2 5" xfId="18071"/>
    <cellStyle name="Процентный 2 3 3 4 3 3" xfId="2711"/>
    <cellStyle name="Процентный 2 3 3 4 3 3 2" xfId="6807"/>
    <cellStyle name="Процентный 2 3 3 4 3 3 2 2" xfId="14999"/>
    <cellStyle name="Процентный 2 3 3 4 3 3 2 2 2" xfId="31383"/>
    <cellStyle name="Процентный 2 3 3 4 3 3 2 3" xfId="23191"/>
    <cellStyle name="Процентный 2 3 3 4 3 3 3" xfId="10903"/>
    <cellStyle name="Процентный 2 3 3 4 3 3 3 2" xfId="27287"/>
    <cellStyle name="Процентный 2 3 3 4 3 3 4" xfId="19095"/>
    <cellStyle name="Процентный 2 3 3 4 3 4" xfId="4759"/>
    <cellStyle name="Процентный 2 3 3 4 3 4 2" xfId="12951"/>
    <cellStyle name="Процентный 2 3 3 4 3 4 2 2" xfId="29335"/>
    <cellStyle name="Процентный 2 3 3 4 3 4 3" xfId="21143"/>
    <cellStyle name="Процентный 2 3 3 4 3 5" xfId="8855"/>
    <cellStyle name="Процентный 2 3 3 4 3 5 2" xfId="25239"/>
    <cellStyle name="Процентный 2 3 3 4 3 6" xfId="17047"/>
    <cellStyle name="Процентный 2 3 3 4 4" xfId="1175"/>
    <cellStyle name="Процентный 2 3 3 4 4 2" xfId="3223"/>
    <cellStyle name="Процентный 2 3 3 4 4 2 2" xfId="7319"/>
    <cellStyle name="Процентный 2 3 3 4 4 2 2 2" xfId="15511"/>
    <cellStyle name="Процентный 2 3 3 4 4 2 2 2 2" xfId="31895"/>
    <cellStyle name="Процентный 2 3 3 4 4 2 2 3" xfId="23703"/>
    <cellStyle name="Процентный 2 3 3 4 4 2 3" xfId="11415"/>
    <cellStyle name="Процентный 2 3 3 4 4 2 3 2" xfId="27799"/>
    <cellStyle name="Процентный 2 3 3 4 4 2 4" xfId="19607"/>
    <cellStyle name="Процентный 2 3 3 4 4 3" xfId="5271"/>
    <cellStyle name="Процентный 2 3 3 4 4 3 2" xfId="13463"/>
    <cellStyle name="Процентный 2 3 3 4 4 3 2 2" xfId="29847"/>
    <cellStyle name="Процентный 2 3 3 4 4 3 3" xfId="21655"/>
    <cellStyle name="Процентный 2 3 3 4 4 4" xfId="9367"/>
    <cellStyle name="Процентный 2 3 3 4 4 4 2" xfId="25751"/>
    <cellStyle name="Процентный 2 3 3 4 4 5" xfId="17559"/>
    <cellStyle name="Процентный 2 3 3 4 5" xfId="2199"/>
    <cellStyle name="Процентный 2 3 3 4 5 2" xfId="6295"/>
    <cellStyle name="Процентный 2 3 3 4 5 2 2" xfId="14487"/>
    <cellStyle name="Процентный 2 3 3 4 5 2 2 2" xfId="30871"/>
    <cellStyle name="Процентный 2 3 3 4 5 2 3" xfId="22679"/>
    <cellStyle name="Процентный 2 3 3 4 5 3" xfId="10391"/>
    <cellStyle name="Процентный 2 3 3 4 5 3 2" xfId="26775"/>
    <cellStyle name="Процентный 2 3 3 4 5 4" xfId="18583"/>
    <cellStyle name="Процентный 2 3 3 4 6" xfId="4247"/>
    <cellStyle name="Процентный 2 3 3 4 6 2" xfId="12439"/>
    <cellStyle name="Процентный 2 3 3 4 6 2 2" xfId="28823"/>
    <cellStyle name="Процентный 2 3 3 4 6 3" xfId="20631"/>
    <cellStyle name="Процентный 2 3 3 4 7" xfId="8343"/>
    <cellStyle name="Процентный 2 3 3 4 7 2" xfId="24727"/>
    <cellStyle name="Процентный 2 3 3 4 8" xfId="16535"/>
    <cellStyle name="Процентный 2 3 3 5" xfId="279"/>
    <cellStyle name="Процентный 2 3 3 5 2" xfId="791"/>
    <cellStyle name="Процентный 2 3 3 5 2 2" xfId="1815"/>
    <cellStyle name="Процентный 2 3 3 5 2 2 2" xfId="3863"/>
    <cellStyle name="Процентный 2 3 3 5 2 2 2 2" xfId="7959"/>
    <cellStyle name="Процентный 2 3 3 5 2 2 2 2 2" xfId="16151"/>
    <cellStyle name="Процентный 2 3 3 5 2 2 2 2 2 2" xfId="32535"/>
    <cellStyle name="Процентный 2 3 3 5 2 2 2 2 3" xfId="24343"/>
    <cellStyle name="Процентный 2 3 3 5 2 2 2 3" xfId="12055"/>
    <cellStyle name="Процентный 2 3 3 5 2 2 2 3 2" xfId="28439"/>
    <cellStyle name="Процентный 2 3 3 5 2 2 2 4" xfId="20247"/>
    <cellStyle name="Процентный 2 3 3 5 2 2 3" xfId="5911"/>
    <cellStyle name="Процентный 2 3 3 5 2 2 3 2" xfId="14103"/>
    <cellStyle name="Процентный 2 3 3 5 2 2 3 2 2" xfId="30487"/>
    <cellStyle name="Процентный 2 3 3 5 2 2 3 3" xfId="22295"/>
    <cellStyle name="Процентный 2 3 3 5 2 2 4" xfId="10007"/>
    <cellStyle name="Процентный 2 3 3 5 2 2 4 2" xfId="26391"/>
    <cellStyle name="Процентный 2 3 3 5 2 2 5" xfId="18199"/>
    <cellStyle name="Процентный 2 3 3 5 2 3" xfId="2839"/>
    <cellStyle name="Процентный 2 3 3 5 2 3 2" xfId="6935"/>
    <cellStyle name="Процентный 2 3 3 5 2 3 2 2" xfId="15127"/>
    <cellStyle name="Процентный 2 3 3 5 2 3 2 2 2" xfId="31511"/>
    <cellStyle name="Процентный 2 3 3 5 2 3 2 3" xfId="23319"/>
    <cellStyle name="Процентный 2 3 3 5 2 3 3" xfId="11031"/>
    <cellStyle name="Процентный 2 3 3 5 2 3 3 2" xfId="27415"/>
    <cellStyle name="Процентный 2 3 3 5 2 3 4" xfId="19223"/>
    <cellStyle name="Процентный 2 3 3 5 2 4" xfId="4887"/>
    <cellStyle name="Процентный 2 3 3 5 2 4 2" xfId="13079"/>
    <cellStyle name="Процентный 2 3 3 5 2 4 2 2" xfId="29463"/>
    <cellStyle name="Процентный 2 3 3 5 2 4 3" xfId="21271"/>
    <cellStyle name="Процентный 2 3 3 5 2 5" xfId="8983"/>
    <cellStyle name="Процентный 2 3 3 5 2 5 2" xfId="25367"/>
    <cellStyle name="Процентный 2 3 3 5 2 6" xfId="17175"/>
    <cellStyle name="Процентный 2 3 3 5 3" xfId="1303"/>
    <cellStyle name="Процентный 2 3 3 5 3 2" xfId="3351"/>
    <cellStyle name="Процентный 2 3 3 5 3 2 2" xfId="7447"/>
    <cellStyle name="Процентный 2 3 3 5 3 2 2 2" xfId="15639"/>
    <cellStyle name="Процентный 2 3 3 5 3 2 2 2 2" xfId="32023"/>
    <cellStyle name="Процентный 2 3 3 5 3 2 2 3" xfId="23831"/>
    <cellStyle name="Процентный 2 3 3 5 3 2 3" xfId="11543"/>
    <cellStyle name="Процентный 2 3 3 5 3 2 3 2" xfId="27927"/>
    <cellStyle name="Процентный 2 3 3 5 3 2 4" xfId="19735"/>
    <cellStyle name="Процентный 2 3 3 5 3 3" xfId="5399"/>
    <cellStyle name="Процентный 2 3 3 5 3 3 2" xfId="13591"/>
    <cellStyle name="Процентный 2 3 3 5 3 3 2 2" xfId="29975"/>
    <cellStyle name="Процентный 2 3 3 5 3 3 3" xfId="21783"/>
    <cellStyle name="Процентный 2 3 3 5 3 4" xfId="9495"/>
    <cellStyle name="Процентный 2 3 3 5 3 4 2" xfId="25879"/>
    <cellStyle name="Процентный 2 3 3 5 3 5" xfId="17687"/>
    <cellStyle name="Процентный 2 3 3 5 4" xfId="2327"/>
    <cellStyle name="Процентный 2 3 3 5 4 2" xfId="6423"/>
    <cellStyle name="Процентный 2 3 3 5 4 2 2" xfId="14615"/>
    <cellStyle name="Процентный 2 3 3 5 4 2 2 2" xfId="30999"/>
    <cellStyle name="Процентный 2 3 3 5 4 2 3" xfId="22807"/>
    <cellStyle name="Процентный 2 3 3 5 4 3" xfId="10519"/>
    <cellStyle name="Процентный 2 3 3 5 4 3 2" xfId="26903"/>
    <cellStyle name="Процентный 2 3 3 5 4 4" xfId="18711"/>
    <cellStyle name="Процентный 2 3 3 5 5" xfId="4375"/>
    <cellStyle name="Процентный 2 3 3 5 5 2" xfId="12567"/>
    <cellStyle name="Процентный 2 3 3 5 5 2 2" xfId="28951"/>
    <cellStyle name="Процентный 2 3 3 5 5 3" xfId="20759"/>
    <cellStyle name="Процентный 2 3 3 5 6" xfId="8471"/>
    <cellStyle name="Процентный 2 3 3 5 6 2" xfId="24855"/>
    <cellStyle name="Процентный 2 3 3 5 7" xfId="16663"/>
    <cellStyle name="Процентный 2 3 3 6" xfId="535"/>
    <cellStyle name="Процентный 2 3 3 6 2" xfId="1559"/>
    <cellStyle name="Процентный 2 3 3 6 2 2" xfId="3607"/>
    <cellStyle name="Процентный 2 3 3 6 2 2 2" xfId="7703"/>
    <cellStyle name="Процентный 2 3 3 6 2 2 2 2" xfId="15895"/>
    <cellStyle name="Процентный 2 3 3 6 2 2 2 2 2" xfId="32279"/>
    <cellStyle name="Процентный 2 3 3 6 2 2 2 3" xfId="24087"/>
    <cellStyle name="Процентный 2 3 3 6 2 2 3" xfId="11799"/>
    <cellStyle name="Процентный 2 3 3 6 2 2 3 2" xfId="28183"/>
    <cellStyle name="Процентный 2 3 3 6 2 2 4" xfId="19991"/>
    <cellStyle name="Процентный 2 3 3 6 2 3" xfId="5655"/>
    <cellStyle name="Процентный 2 3 3 6 2 3 2" xfId="13847"/>
    <cellStyle name="Процентный 2 3 3 6 2 3 2 2" xfId="30231"/>
    <cellStyle name="Процентный 2 3 3 6 2 3 3" xfId="22039"/>
    <cellStyle name="Процентный 2 3 3 6 2 4" xfId="9751"/>
    <cellStyle name="Процентный 2 3 3 6 2 4 2" xfId="26135"/>
    <cellStyle name="Процентный 2 3 3 6 2 5" xfId="17943"/>
    <cellStyle name="Процентный 2 3 3 6 3" xfId="2583"/>
    <cellStyle name="Процентный 2 3 3 6 3 2" xfId="6679"/>
    <cellStyle name="Процентный 2 3 3 6 3 2 2" xfId="14871"/>
    <cellStyle name="Процентный 2 3 3 6 3 2 2 2" xfId="31255"/>
    <cellStyle name="Процентный 2 3 3 6 3 2 3" xfId="23063"/>
    <cellStyle name="Процентный 2 3 3 6 3 3" xfId="10775"/>
    <cellStyle name="Процентный 2 3 3 6 3 3 2" xfId="27159"/>
    <cellStyle name="Процентный 2 3 3 6 3 4" xfId="18967"/>
    <cellStyle name="Процентный 2 3 3 6 4" xfId="4631"/>
    <cellStyle name="Процентный 2 3 3 6 4 2" xfId="12823"/>
    <cellStyle name="Процентный 2 3 3 6 4 2 2" xfId="29207"/>
    <cellStyle name="Процентный 2 3 3 6 4 3" xfId="21015"/>
    <cellStyle name="Процентный 2 3 3 6 5" xfId="8727"/>
    <cellStyle name="Процентный 2 3 3 6 5 2" xfId="25111"/>
    <cellStyle name="Процентный 2 3 3 6 6" xfId="16919"/>
    <cellStyle name="Процентный 2 3 3 7" xfId="1047"/>
    <cellStyle name="Процентный 2 3 3 7 2" xfId="3095"/>
    <cellStyle name="Процентный 2 3 3 7 2 2" xfId="7191"/>
    <cellStyle name="Процентный 2 3 3 7 2 2 2" xfId="15383"/>
    <cellStyle name="Процентный 2 3 3 7 2 2 2 2" xfId="31767"/>
    <cellStyle name="Процентный 2 3 3 7 2 2 3" xfId="23575"/>
    <cellStyle name="Процентный 2 3 3 7 2 3" xfId="11287"/>
    <cellStyle name="Процентный 2 3 3 7 2 3 2" xfId="27671"/>
    <cellStyle name="Процентный 2 3 3 7 2 4" xfId="19479"/>
    <cellStyle name="Процентный 2 3 3 7 3" xfId="5143"/>
    <cellStyle name="Процентный 2 3 3 7 3 2" xfId="13335"/>
    <cellStyle name="Процентный 2 3 3 7 3 2 2" xfId="29719"/>
    <cellStyle name="Процентный 2 3 3 7 3 3" xfId="21527"/>
    <cellStyle name="Процентный 2 3 3 7 4" xfId="9239"/>
    <cellStyle name="Процентный 2 3 3 7 4 2" xfId="25623"/>
    <cellStyle name="Процентный 2 3 3 7 5" xfId="17431"/>
    <cellStyle name="Процентный 2 3 3 8" xfId="2071"/>
    <cellStyle name="Процентный 2 3 3 8 2" xfId="6167"/>
    <cellStyle name="Процентный 2 3 3 8 2 2" xfId="14359"/>
    <cellStyle name="Процентный 2 3 3 8 2 2 2" xfId="30743"/>
    <cellStyle name="Процентный 2 3 3 8 2 3" xfId="22551"/>
    <cellStyle name="Процентный 2 3 3 8 3" xfId="10263"/>
    <cellStyle name="Процентный 2 3 3 8 3 2" xfId="26647"/>
    <cellStyle name="Процентный 2 3 3 8 4" xfId="18455"/>
    <cellStyle name="Процентный 2 3 3 9" xfId="4119"/>
    <cellStyle name="Процентный 2 3 3 9 2" xfId="12311"/>
    <cellStyle name="Процентный 2 3 3 9 2 2" xfId="28695"/>
    <cellStyle name="Процентный 2 3 3 9 3" xfId="20503"/>
    <cellStyle name="Процентный 2 3 4" xfId="39"/>
    <cellStyle name="Процентный 2 3 4 10" xfId="16423"/>
    <cellStyle name="Процентный 2 3 4 2" xfId="103"/>
    <cellStyle name="Процентный 2 3 4 2 2" xfId="231"/>
    <cellStyle name="Процентный 2 3 4 2 2 2" xfId="487"/>
    <cellStyle name="Процентный 2 3 4 2 2 2 2" xfId="999"/>
    <cellStyle name="Процентный 2 3 4 2 2 2 2 2" xfId="2023"/>
    <cellStyle name="Процентный 2 3 4 2 2 2 2 2 2" xfId="4071"/>
    <cellStyle name="Процентный 2 3 4 2 2 2 2 2 2 2" xfId="8167"/>
    <cellStyle name="Процентный 2 3 4 2 2 2 2 2 2 2 2" xfId="16359"/>
    <cellStyle name="Процентный 2 3 4 2 2 2 2 2 2 2 2 2" xfId="32743"/>
    <cellStyle name="Процентный 2 3 4 2 2 2 2 2 2 2 3" xfId="24551"/>
    <cellStyle name="Процентный 2 3 4 2 2 2 2 2 2 3" xfId="12263"/>
    <cellStyle name="Процентный 2 3 4 2 2 2 2 2 2 3 2" xfId="28647"/>
    <cellStyle name="Процентный 2 3 4 2 2 2 2 2 2 4" xfId="20455"/>
    <cellStyle name="Процентный 2 3 4 2 2 2 2 2 3" xfId="6119"/>
    <cellStyle name="Процентный 2 3 4 2 2 2 2 2 3 2" xfId="14311"/>
    <cellStyle name="Процентный 2 3 4 2 2 2 2 2 3 2 2" xfId="30695"/>
    <cellStyle name="Процентный 2 3 4 2 2 2 2 2 3 3" xfId="22503"/>
    <cellStyle name="Процентный 2 3 4 2 2 2 2 2 4" xfId="10215"/>
    <cellStyle name="Процентный 2 3 4 2 2 2 2 2 4 2" xfId="26599"/>
    <cellStyle name="Процентный 2 3 4 2 2 2 2 2 5" xfId="18407"/>
    <cellStyle name="Процентный 2 3 4 2 2 2 2 3" xfId="3047"/>
    <cellStyle name="Процентный 2 3 4 2 2 2 2 3 2" xfId="7143"/>
    <cellStyle name="Процентный 2 3 4 2 2 2 2 3 2 2" xfId="15335"/>
    <cellStyle name="Процентный 2 3 4 2 2 2 2 3 2 2 2" xfId="31719"/>
    <cellStyle name="Процентный 2 3 4 2 2 2 2 3 2 3" xfId="23527"/>
    <cellStyle name="Процентный 2 3 4 2 2 2 2 3 3" xfId="11239"/>
    <cellStyle name="Процентный 2 3 4 2 2 2 2 3 3 2" xfId="27623"/>
    <cellStyle name="Процентный 2 3 4 2 2 2 2 3 4" xfId="19431"/>
    <cellStyle name="Процентный 2 3 4 2 2 2 2 4" xfId="5095"/>
    <cellStyle name="Процентный 2 3 4 2 2 2 2 4 2" xfId="13287"/>
    <cellStyle name="Процентный 2 3 4 2 2 2 2 4 2 2" xfId="29671"/>
    <cellStyle name="Процентный 2 3 4 2 2 2 2 4 3" xfId="21479"/>
    <cellStyle name="Процентный 2 3 4 2 2 2 2 5" xfId="9191"/>
    <cellStyle name="Процентный 2 3 4 2 2 2 2 5 2" xfId="25575"/>
    <cellStyle name="Процентный 2 3 4 2 2 2 2 6" xfId="17383"/>
    <cellStyle name="Процентный 2 3 4 2 2 2 3" xfId="1511"/>
    <cellStyle name="Процентный 2 3 4 2 2 2 3 2" xfId="3559"/>
    <cellStyle name="Процентный 2 3 4 2 2 2 3 2 2" xfId="7655"/>
    <cellStyle name="Процентный 2 3 4 2 2 2 3 2 2 2" xfId="15847"/>
    <cellStyle name="Процентный 2 3 4 2 2 2 3 2 2 2 2" xfId="32231"/>
    <cellStyle name="Процентный 2 3 4 2 2 2 3 2 2 3" xfId="24039"/>
    <cellStyle name="Процентный 2 3 4 2 2 2 3 2 3" xfId="11751"/>
    <cellStyle name="Процентный 2 3 4 2 2 2 3 2 3 2" xfId="28135"/>
    <cellStyle name="Процентный 2 3 4 2 2 2 3 2 4" xfId="19943"/>
    <cellStyle name="Процентный 2 3 4 2 2 2 3 3" xfId="5607"/>
    <cellStyle name="Процентный 2 3 4 2 2 2 3 3 2" xfId="13799"/>
    <cellStyle name="Процентный 2 3 4 2 2 2 3 3 2 2" xfId="30183"/>
    <cellStyle name="Процентный 2 3 4 2 2 2 3 3 3" xfId="21991"/>
    <cellStyle name="Процентный 2 3 4 2 2 2 3 4" xfId="9703"/>
    <cellStyle name="Процентный 2 3 4 2 2 2 3 4 2" xfId="26087"/>
    <cellStyle name="Процентный 2 3 4 2 2 2 3 5" xfId="17895"/>
    <cellStyle name="Процентный 2 3 4 2 2 2 4" xfId="2535"/>
    <cellStyle name="Процентный 2 3 4 2 2 2 4 2" xfId="6631"/>
    <cellStyle name="Процентный 2 3 4 2 2 2 4 2 2" xfId="14823"/>
    <cellStyle name="Процентный 2 3 4 2 2 2 4 2 2 2" xfId="31207"/>
    <cellStyle name="Процентный 2 3 4 2 2 2 4 2 3" xfId="23015"/>
    <cellStyle name="Процентный 2 3 4 2 2 2 4 3" xfId="10727"/>
    <cellStyle name="Процентный 2 3 4 2 2 2 4 3 2" xfId="27111"/>
    <cellStyle name="Процентный 2 3 4 2 2 2 4 4" xfId="18919"/>
    <cellStyle name="Процентный 2 3 4 2 2 2 5" xfId="4583"/>
    <cellStyle name="Процентный 2 3 4 2 2 2 5 2" xfId="12775"/>
    <cellStyle name="Процентный 2 3 4 2 2 2 5 2 2" xfId="29159"/>
    <cellStyle name="Процентный 2 3 4 2 2 2 5 3" xfId="20967"/>
    <cellStyle name="Процентный 2 3 4 2 2 2 6" xfId="8679"/>
    <cellStyle name="Процентный 2 3 4 2 2 2 6 2" xfId="25063"/>
    <cellStyle name="Процентный 2 3 4 2 2 2 7" xfId="16871"/>
    <cellStyle name="Процентный 2 3 4 2 2 3" xfId="743"/>
    <cellStyle name="Процентный 2 3 4 2 2 3 2" xfId="1767"/>
    <cellStyle name="Процентный 2 3 4 2 2 3 2 2" xfId="3815"/>
    <cellStyle name="Процентный 2 3 4 2 2 3 2 2 2" xfId="7911"/>
    <cellStyle name="Процентный 2 3 4 2 2 3 2 2 2 2" xfId="16103"/>
    <cellStyle name="Процентный 2 3 4 2 2 3 2 2 2 2 2" xfId="32487"/>
    <cellStyle name="Процентный 2 3 4 2 2 3 2 2 2 3" xfId="24295"/>
    <cellStyle name="Процентный 2 3 4 2 2 3 2 2 3" xfId="12007"/>
    <cellStyle name="Процентный 2 3 4 2 2 3 2 2 3 2" xfId="28391"/>
    <cellStyle name="Процентный 2 3 4 2 2 3 2 2 4" xfId="20199"/>
    <cellStyle name="Процентный 2 3 4 2 2 3 2 3" xfId="5863"/>
    <cellStyle name="Процентный 2 3 4 2 2 3 2 3 2" xfId="14055"/>
    <cellStyle name="Процентный 2 3 4 2 2 3 2 3 2 2" xfId="30439"/>
    <cellStyle name="Процентный 2 3 4 2 2 3 2 3 3" xfId="22247"/>
    <cellStyle name="Процентный 2 3 4 2 2 3 2 4" xfId="9959"/>
    <cellStyle name="Процентный 2 3 4 2 2 3 2 4 2" xfId="26343"/>
    <cellStyle name="Процентный 2 3 4 2 2 3 2 5" xfId="18151"/>
    <cellStyle name="Процентный 2 3 4 2 2 3 3" xfId="2791"/>
    <cellStyle name="Процентный 2 3 4 2 2 3 3 2" xfId="6887"/>
    <cellStyle name="Процентный 2 3 4 2 2 3 3 2 2" xfId="15079"/>
    <cellStyle name="Процентный 2 3 4 2 2 3 3 2 2 2" xfId="31463"/>
    <cellStyle name="Процентный 2 3 4 2 2 3 3 2 3" xfId="23271"/>
    <cellStyle name="Процентный 2 3 4 2 2 3 3 3" xfId="10983"/>
    <cellStyle name="Процентный 2 3 4 2 2 3 3 3 2" xfId="27367"/>
    <cellStyle name="Процентный 2 3 4 2 2 3 3 4" xfId="19175"/>
    <cellStyle name="Процентный 2 3 4 2 2 3 4" xfId="4839"/>
    <cellStyle name="Процентный 2 3 4 2 2 3 4 2" xfId="13031"/>
    <cellStyle name="Процентный 2 3 4 2 2 3 4 2 2" xfId="29415"/>
    <cellStyle name="Процентный 2 3 4 2 2 3 4 3" xfId="21223"/>
    <cellStyle name="Процентный 2 3 4 2 2 3 5" xfId="8935"/>
    <cellStyle name="Процентный 2 3 4 2 2 3 5 2" xfId="25319"/>
    <cellStyle name="Процентный 2 3 4 2 2 3 6" xfId="17127"/>
    <cellStyle name="Процентный 2 3 4 2 2 4" xfId="1255"/>
    <cellStyle name="Процентный 2 3 4 2 2 4 2" xfId="3303"/>
    <cellStyle name="Процентный 2 3 4 2 2 4 2 2" xfId="7399"/>
    <cellStyle name="Процентный 2 3 4 2 2 4 2 2 2" xfId="15591"/>
    <cellStyle name="Процентный 2 3 4 2 2 4 2 2 2 2" xfId="31975"/>
    <cellStyle name="Процентный 2 3 4 2 2 4 2 2 3" xfId="23783"/>
    <cellStyle name="Процентный 2 3 4 2 2 4 2 3" xfId="11495"/>
    <cellStyle name="Процентный 2 3 4 2 2 4 2 3 2" xfId="27879"/>
    <cellStyle name="Процентный 2 3 4 2 2 4 2 4" xfId="19687"/>
    <cellStyle name="Процентный 2 3 4 2 2 4 3" xfId="5351"/>
    <cellStyle name="Процентный 2 3 4 2 2 4 3 2" xfId="13543"/>
    <cellStyle name="Процентный 2 3 4 2 2 4 3 2 2" xfId="29927"/>
    <cellStyle name="Процентный 2 3 4 2 2 4 3 3" xfId="21735"/>
    <cellStyle name="Процентный 2 3 4 2 2 4 4" xfId="9447"/>
    <cellStyle name="Процентный 2 3 4 2 2 4 4 2" xfId="25831"/>
    <cellStyle name="Процентный 2 3 4 2 2 4 5" xfId="17639"/>
    <cellStyle name="Процентный 2 3 4 2 2 5" xfId="2279"/>
    <cellStyle name="Процентный 2 3 4 2 2 5 2" xfId="6375"/>
    <cellStyle name="Процентный 2 3 4 2 2 5 2 2" xfId="14567"/>
    <cellStyle name="Процентный 2 3 4 2 2 5 2 2 2" xfId="30951"/>
    <cellStyle name="Процентный 2 3 4 2 2 5 2 3" xfId="22759"/>
    <cellStyle name="Процентный 2 3 4 2 2 5 3" xfId="10471"/>
    <cellStyle name="Процентный 2 3 4 2 2 5 3 2" xfId="26855"/>
    <cellStyle name="Процентный 2 3 4 2 2 5 4" xfId="18663"/>
    <cellStyle name="Процентный 2 3 4 2 2 6" xfId="4327"/>
    <cellStyle name="Процентный 2 3 4 2 2 6 2" xfId="12519"/>
    <cellStyle name="Процентный 2 3 4 2 2 6 2 2" xfId="28903"/>
    <cellStyle name="Процентный 2 3 4 2 2 6 3" xfId="20711"/>
    <cellStyle name="Процентный 2 3 4 2 2 7" xfId="8423"/>
    <cellStyle name="Процентный 2 3 4 2 2 7 2" xfId="24807"/>
    <cellStyle name="Процентный 2 3 4 2 2 8" xfId="16615"/>
    <cellStyle name="Процентный 2 3 4 2 3" xfId="359"/>
    <cellStyle name="Процентный 2 3 4 2 3 2" xfId="871"/>
    <cellStyle name="Процентный 2 3 4 2 3 2 2" xfId="1895"/>
    <cellStyle name="Процентный 2 3 4 2 3 2 2 2" xfId="3943"/>
    <cellStyle name="Процентный 2 3 4 2 3 2 2 2 2" xfId="8039"/>
    <cellStyle name="Процентный 2 3 4 2 3 2 2 2 2 2" xfId="16231"/>
    <cellStyle name="Процентный 2 3 4 2 3 2 2 2 2 2 2" xfId="32615"/>
    <cellStyle name="Процентный 2 3 4 2 3 2 2 2 2 3" xfId="24423"/>
    <cellStyle name="Процентный 2 3 4 2 3 2 2 2 3" xfId="12135"/>
    <cellStyle name="Процентный 2 3 4 2 3 2 2 2 3 2" xfId="28519"/>
    <cellStyle name="Процентный 2 3 4 2 3 2 2 2 4" xfId="20327"/>
    <cellStyle name="Процентный 2 3 4 2 3 2 2 3" xfId="5991"/>
    <cellStyle name="Процентный 2 3 4 2 3 2 2 3 2" xfId="14183"/>
    <cellStyle name="Процентный 2 3 4 2 3 2 2 3 2 2" xfId="30567"/>
    <cellStyle name="Процентный 2 3 4 2 3 2 2 3 3" xfId="22375"/>
    <cellStyle name="Процентный 2 3 4 2 3 2 2 4" xfId="10087"/>
    <cellStyle name="Процентный 2 3 4 2 3 2 2 4 2" xfId="26471"/>
    <cellStyle name="Процентный 2 3 4 2 3 2 2 5" xfId="18279"/>
    <cellStyle name="Процентный 2 3 4 2 3 2 3" xfId="2919"/>
    <cellStyle name="Процентный 2 3 4 2 3 2 3 2" xfId="7015"/>
    <cellStyle name="Процентный 2 3 4 2 3 2 3 2 2" xfId="15207"/>
    <cellStyle name="Процентный 2 3 4 2 3 2 3 2 2 2" xfId="31591"/>
    <cellStyle name="Процентный 2 3 4 2 3 2 3 2 3" xfId="23399"/>
    <cellStyle name="Процентный 2 3 4 2 3 2 3 3" xfId="11111"/>
    <cellStyle name="Процентный 2 3 4 2 3 2 3 3 2" xfId="27495"/>
    <cellStyle name="Процентный 2 3 4 2 3 2 3 4" xfId="19303"/>
    <cellStyle name="Процентный 2 3 4 2 3 2 4" xfId="4967"/>
    <cellStyle name="Процентный 2 3 4 2 3 2 4 2" xfId="13159"/>
    <cellStyle name="Процентный 2 3 4 2 3 2 4 2 2" xfId="29543"/>
    <cellStyle name="Процентный 2 3 4 2 3 2 4 3" xfId="21351"/>
    <cellStyle name="Процентный 2 3 4 2 3 2 5" xfId="9063"/>
    <cellStyle name="Процентный 2 3 4 2 3 2 5 2" xfId="25447"/>
    <cellStyle name="Процентный 2 3 4 2 3 2 6" xfId="17255"/>
    <cellStyle name="Процентный 2 3 4 2 3 3" xfId="1383"/>
    <cellStyle name="Процентный 2 3 4 2 3 3 2" xfId="3431"/>
    <cellStyle name="Процентный 2 3 4 2 3 3 2 2" xfId="7527"/>
    <cellStyle name="Процентный 2 3 4 2 3 3 2 2 2" xfId="15719"/>
    <cellStyle name="Процентный 2 3 4 2 3 3 2 2 2 2" xfId="32103"/>
    <cellStyle name="Процентный 2 3 4 2 3 3 2 2 3" xfId="23911"/>
    <cellStyle name="Процентный 2 3 4 2 3 3 2 3" xfId="11623"/>
    <cellStyle name="Процентный 2 3 4 2 3 3 2 3 2" xfId="28007"/>
    <cellStyle name="Процентный 2 3 4 2 3 3 2 4" xfId="19815"/>
    <cellStyle name="Процентный 2 3 4 2 3 3 3" xfId="5479"/>
    <cellStyle name="Процентный 2 3 4 2 3 3 3 2" xfId="13671"/>
    <cellStyle name="Процентный 2 3 4 2 3 3 3 2 2" xfId="30055"/>
    <cellStyle name="Процентный 2 3 4 2 3 3 3 3" xfId="21863"/>
    <cellStyle name="Процентный 2 3 4 2 3 3 4" xfId="9575"/>
    <cellStyle name="Процентный 2 3 4 2 3 3 4 2" xfId="25959"/>
    <cellStyle name="Процентный 2 3 4 2 3 3 5" xfId="17767"/>
    <cellStyle name="Процентный 2 3 4 2 3 4" xfId="2407"/>
    <cellStyle name="Процентный 2 3 4 2 3 4 2" xfId="6503"/>
    <cellStyle name="Процентный 2 3 4 2 3 4 2 2" xfId="14695"/>
    <cellStyle name="Процентный 2 3 4 2 3 4 2 2 2" xfId="31079"/>
    <cellStyle name="Процентный 2 3 4 2 3 4 2 3" xfId="22887"/>
    <cellStyle name="Процентный 2 3 4 2 3 4 3" xfId="10599"/>
    <cellStyle name="Процентный 2 3 4 2 3 4 3 2" xfId="26983"/>
    <cellStyle name="Процентный 2 3 4 2 3 4 4" xfId="18791"/>
    <cellStyle name="Процентный 2 3 4 2 3 5" xfId="4455"/>
    <cellStyle name="Процентный 2 3 4 2 3 5 2" xfId="12647"/>
    <cellStyle name="Процентный 2 3 4 2 3 5 2 2" xfId="29031"/>
    <cellStyle name="Процентный 2 3 4 2 3 5 3" xfId="20839"/>
    <cellStyle name="Процентный 2 3 4 2 3 6" xfId="8551"/>
    <cellStyle name="Процентный 2 3 4 2 3 6 2" xfId="24935"/>
    <cellStyle name="Процентный 2 3 4 2 3 7" xfId="16743"/>
    <cellStyle name="Процентный 2 3 4 2 4" xfId="615"/>
    <cellStyle name="Процентный 2 3 4 2 4 2" xfId="1639"/>
    <cellStyle name="Процентный 2 3 4 2 4 2 2" xfId="3687"/>
    <cellStyle name="Процентный 2 3 4 2 4 2 2 2" xfId="7783"/>
    <cellStyle name="Процентный 2 3 4 2 4 2 2 2 2" xfId="15975"/>
    <cellStyle name="Процентный 2 3 4 2 4 2 2 2 2 2" xfId="32359"/>
    <cellStyle name="Процентный 2 3 4 2 4 2 2 2 3" xfId="24167"/>
    <cellStyle name="Процентный 2 3 4 2 4 2 2 3" xfId="11879"/>
    <cellStyle name="Процентный 2 3 4 2 4 2 2 3 2" xfId="28263"/>
    <cellStyle name="Процентный 2 3 4 2 4 2 2 4" xfId="20071"/>
    <cellStyle name="Процентный 2 3 4 2 4 2 3" xfId="5735"/>
    <cellStyle name="Процентный 2 3 4 2 4 2 3 2" xfId="13927"/>
    <cellStyle name="Процентный 2 3 4 2 4 2 3 2 2" xfId="30311"/>
    <cellStyle name="Процентный 2 3 4 2 4 2 3 3" xfId="22119"/>
    <cellStyle name="Процентный 2 3 4 2 4 2 4" xfId="9831"/>
    <cellStyle name="Процентный 2 3 4 2 4 2 4 2" xfId="26215"/>
    <cellStyle name="Процентный 2 3 4 2 4 2 5" xfId="18023"/>
    <cellStyle name="Процентный 2 3 4 2 4 3" xfId="2663"/>
    <cellStyle name="Процентный 2 3 4 2 4 3 2" xfId="6759"/>
    <cellStyle name="Процентный 2 3 4 2 4 3 2 2" xfId="14951"/>
    <cellStyle name="Процентный 2 3 4 2 4 3 2 2 2" xfId="31335"/>
    <cellStyle name="Процентный 2 3 4 2 4 3 2 3" xfId="23143"/>
    <cellStyle name="Процентный 2 3 4 2 4 3 3" xfId="10855"/>
    <cellStyle name="Процентный 2 3 4 2 4 3 3 2" xfId="27239"/>
    <cellStyle name="Процентный 2 3 4 2 4 3 4" xfId="19047"/>
    <cellStyle name="Процентный 2 3 4 2 4 4" xfId="4711"/>
    <cellStyle name="Процентный 2 3 4 2 4 4 2" xfId="12903"/>
    <cellStyle name="Процентный 2 3 4 2 4 4 2 2" xfId="29287"/>
    <cellStyle name="Процентный 2 3 4 2 4 4 3" xfId="21095"/>
    <cellStyle name="Процентный 2 3 4 2 4 5" xfId="8807"/>
    <cellStyle name="Процентный 2 3 4 2 4 5 2" xfId="25191"/>
    <cellStyle name="Процентный 2 3 4 2 4 6" xfId="16999"/>
    <cellStyle name="Процентный 2 3 4 2 5" xfId="1127"/>
    <cellStyle name="Процентный 2 3 4 2 5 2" xfId="3175"/>
    <cellStyle name="Процентный 2 3 4 2 5 2 2" xfId="7271"/>
    <cellStyle name="Процентный 2 3 4 2 5 2 2 2" xfId="15463"/>
    <cellStyle name="Процентный 2 3 4 2 5 2 2 2 2" xfId="31847"/>
    <cellStyle name="Процентный 2 3 4 2 5 2 2 3" xfId="23655"/>
    <cellStyle name="Процентный 2 3 4 2 5 2 3" xfId="11367"/>
    <cellStyle name="Процентный 2 3 4 2 5 2 3 2" xfId="27751"/>
    <cellStyle name="Процентный 2 3 4 2 5 2 4" xfId="19559"/>
    <cellStyle name="Процентный 2 3 4 2 5 3" xfId="5223"/>
    <cellStyle name="Процентный 2 3 4 2 5 3 2" xfId="13415"/>
    <cellStyle name="Процентный 2 3 4 2 5 3 2 2" xfId="29799"/>
    <cellStyle name="Процентный 2 3 4 2 5 3 3" xfId="21607"/>
    <cellStyle name="Процентный 2 3 4 2 5 4" xfId="9319"/>
    <cellStyle name="Процентный 2 3 4 2 5 4 2" xfId="25703"/>
    <cellStyle name="Процентный 2 3 4 2 5 5" xfId="17511"/>
    <cellStyle name="Процентный 2 3 4 2 6" xfId="2151"/>
    <cellStyle name="Процентный 2 3 4 2 6 2" xfId="6247"/>
    <cellStyle name="Процентный 2 3 4 2 6 2 2" xfId="14439"/>
    <cellStyle name="Процентный 2 3 4 2 6 2 2 2" xfId="30823"/>
    <cellStyle name="Процентный 2 3 4 2 6 2 3" xfId="22631"/>
    <cellStyle name="Процентный 2 3 4 2 6 3" xfId="10343"/>
    <cellStyle name="Процентный 2 3 4 2 6 3 2" xfId="26727"/>
    <cellStyle name="Процентный 2 3 4 2 6 4" xfId="18535"/>
    <cellStyle name="Процентный 2 3 4 2 7" xfId="4199"/>
    <cellStyle name="Процентный 2 3 4 2 7 2" xfId="12391"/>
    <cellStyle name="Процентный 2 3 4 2 7 2 2" xfId="28775"/>
    <cellStyle name="Процентный 2 3 4 2 7 3" xfId="20583"/>
    <cellStyle name="Процентный 2 3 4 2 8" xfId="8295"/>
    <cellStyle name="Процентный 2 3 4 2 8 2" xfId="24679"/>
    <cellStyle name="Процентный 2 3 4 2 9" xfId="16487"/>
    <cellStyle name="Процентный 2 3 4 3" xfId="167"/>
    <cellStyle name="Процентный 2 3 4 3 2" xfId="423"/>
    <cellStyle name="Процентный 2 3 4 3 2 2" xfId="935"/>
    <cellStyle name="Процентный 2 3 4 3 2 2 2" xfId="1959"/>
    <cellStyle name="Процентный 2 3 4 3 2 2 2 2" xfId="4007"/>
    <cellStyle name="Процентный 2 3 4 3 2 2 2 2 2" xfId="8103"/>
    <cellStyle name="Процентный 2 3 4 3 2 2 2 2 2 2" xfId="16295"/>
    <cellStyle name="Процентный 2 3 4 3 2 2 2 2 2 2 2" xfId="32679"/>
    <cellStyle name="Процентный 2 3 4 3 2 2 2 2 2 3" xfId="24487"/>
    <cellStyle name="Процентный 2 3 4 3 2 2 2 2 3" xfId="12199"/>
    <cellStyle name="Процентный 2 3 4 3 2 2 2 2 3 2" xfId="28583"/>
    <cellStyle name="Процентный 2 3 4 3 2 2 2 2 4" xfId="20391"/>
    <cellStyle name="Процентный 2 3 4 3 2 2 2 3" xfId="6055"/>
    <cellStyle name="Процентный 2 3 4 3 2 2 2 3 2" xfId="14247"/>
    <cellStyle name="Процентный 2 3 4 3 2 2 2 3 2 2" xfId="30631"/>
    <cellStyle name="Процентный 2 3 4 3 2 2 2 3 3" xfId="22439"/>
    <cellStyle name="Процентный 2 3 4 3 2 2 2 4" xfId="10151"/>
    <cellStyle name="Процентный 2 3 4 3 2 2 2 4 2" xfId="26535"/>
    <cellStyle name="Процентный 2 3 4 3 2 2 2 5" xfId="18343"/>
    <cellStyle name="Процентный 2 3 4 3 2 2 3" xfId="2983"/>
    <cellStyle name="Процентный 2 3 4 3 2 2 3 2" xfId="7079"/>
    <cellStyle name="Процентный 2 3 4 3 2 2 3 2 2" xfId="15271"/>
    <cellStyle name="Процентный 2 3 4 3 2 2 3 2 2 2" xfId="31655"/>
    <cellStyle name="Процентный 2 3 4 3 2 2 3 2 3" xfId="23463"/>
    <cellStyle name="Процентный 2 3 4 3 2 2 3 3" xfId="11175"/>
    <cellStyle name="Процентный 2 3 4 3 2 2 3 3 2" xfId="27559"/>
    <cellStyle name="Процентный 2 3 4 3 2 2 3 4" xfId="19367"/>
    <cellStyle name="Процентный 2 3 4 3 2 2 4" xfId="5031"/>
    <cellStyle name="Процентный 2 3 4 3 2 2 4 2" xfId="13223"/>
    <cellStyle name="Процентный 2 3 4 3 2 2 4 2 2" xfId="29607"/>
    <cellStyle name="Процентный 2 3 4 3 2 2 4 3" xfId="21415"/>
    <cellStyle name="Процентный 2 3 4 3 2 2 5" xfId="9127"/>
    <cellStyle name="Процентный 2 3 4 3 2 2 5 2" xfId="25511"/>
    <cellStyle name="Процентный 2 3 4 3 2 2 6" xfId="17319"/>
    <cellStyle name="Процентный 2 3 4 3 2 3" xfId="1447"/>
    <cellStyle name="Процентный 2 3 4 3 2 3 2" xfId="3495"/>
    <cellStyle name="Процентный 2 3 4 3 2 3 2 2" xfId="7591"/>
    <cellStyle name="Процентный 2 3 4 3 2 3 2 2 2" xfId="15783"/>
    <cellStyle name="Процентный 2 3 4 3 2 3 2 2 2 2" xfId="32167"/>
    <cellStyle name="Процентный 2 3 4 3 2 3 2 2 3" xfId="23975"/>
    <cellStyle name="Процентный 2 3 4 3 2 3 2 3" xfId="11687"/>
    <cellStyle name="Процентный 2 3 4 3 2 3 2 3 2" xfId="28071"/>
    <cellStyle name="Процентный 2 3 4 3 2 3 2 4" xfId="19879"/>
    <cellStyle name="Процентный 2 3 4 3 2 3 3" xfId="5543"/>
    <cellStyle name="Процентный 2 3 4 3 2 3 3 2" xfId="13735"/>
    <cellStyle name="Процентный 2 3 4 3 2 3 3 2 2" xfId="30119"/>
    <cellStyle name="Процентный 2 3 4 3 2 3 3 3" xfId="21927"/>
    <cellStyle name="Процентный 2 3 4 3 2 3 4" xfId="9639"/>
    <cellStyle name="Процентный 2 3 4 3 2 3 4 2" xfId="26023"/>
    <cellStyle name="Процентный 2 3 4 3 2 3 5" xfId="17831"/>
    <cellStyle name="Процентный 2 3 4 3 2 4" xfId="2471"/>
    <cellStyle name="Процентный 2 3 4 3 2 4 2" xfId="6567"/>
    <cellStyle name="Процентный 2 3 4 3 2 4 2 2" xfId="14759"/>
    <cellStyle name="Процентный 2 3 4 3 2 4 2 2 2" xfId="31143"/>
    <cellStyle name="Процентный 2 3 4 3 2 4 2 3" xfId="22951"/>
    <cellStyle name="Процентный 2 3 4 3 2 4 3" xfId="10663"/>
    <cellStyle name="Процентный 2 3 4 3 2 4 3 2" xfId="27047"/>
    <cellStyle name="Процентный 2 3 4 3 2 4 4" xfId="18855"/>
    <cellStyle name="Процентный 2 3 4 3 2 5" xfId="4519"/>
    <cellStyle name="Процентный 2 3 4 3 2 5 2" xfId="12711"/>
    <cellStyle name="Процентный 2 3 4 3 2 5 2 2" xfId="29095"/>
    <cellStyle name="Процентный 2 3 4 3 2 5 3" xfId="20903"/>
    <cellStyle name="Процентный 2 3 4 3 2 6" xfId="8615"/>
    <cellStyle name="Процентный 2 3 4 3 2 6 2" xfId="24999"/>
    <cellStyle name="Процентный 2 3 4 3 2 7" xfId="16807"/>
    <cellStyle name="Процентный 2 3 4 3 3" xfId="679"/>
    <cellStyle name="Процентный 2 3 4 3 3 2" xfId="1703"/>
    <cellStyle name="Процентный 2 3 4 3 3 2 2" xfId="3751"/>
    <cellStyle name="Процентный 2 3 4 3 3 2 2 2" xfId="7847"/>
    <cellStyle name="Процентный 2 3 4 3 3 2 2 2 2" xfId="16039"/>
    <cellStyle name="Процентный 2 3 4 3 3 2 2 2 2 2" xfId="32423"/>
    <cellStyle name="Процентный 2 3 4 3 3 2 2 2 3" xfId="24231"/>
    <cellStyle name="Процентный 2 3 4 3 3 2 2 3" xfId="11943"/>
    <cellStyle name="Процентный 2 3 4 3 3 2 2 3 2" xfId="28327"/>
    <cellStyle name="Процентный 2 3 4 3 3 2 2 4" xfId="20135"/>
    <cellStyle name="Процентный 2 3 4 3 3 2 3" xfId="5799"/>
    <cellStyle name="Процентный 2 3 4 3 3 2 3 2" xfId="13991"/>
    <cellStyle name="Процентный 2 3 4 3 3 2 3 2 2" xfId="30375"/>
    <cellStyle name="Процентный 2 3 4 3 3 2 3 3" xfId="22183"/>
    <cellStyle name="Процентный 2 3 4 3 3 2 4" xfId="9895"/>
    <cellStyle name="Процентный 2 3 4 3 3 2 4 2" xfId="26279"/>
    <cellStyle name="Процентный 2 3 4 3 3 2 5" xfId="18087"/>
    <cellStyle name="Процентный 2 3 4 3 3 3" xfId="2727"/>
    <cellStyle name="Процентный 2 3 4 3 3 3 2" xfId="6823"/>
    <cellStyle name="Процентный 2 3 4 3 3 3 2 2" xfId="15015"/>
    <cellStyle name="Процентный 2 3 4 3 3 3 2 2 2" xfId="31399"/>
    <cellStyle name="Процентный 2 3 4 3 3 3 2 3" xfId="23207"/>
    <cellStyle name="Процентный 2 3 4 3 3 3 3" xfId="10919"/>
    <cellStyle name="Процентный 2 3 4 3 3 3 3 2" xfId="27303"/>
    <cellStyle name="Процентный 2 3 4 3 3 3 4" xfId="19111"/>
    <cellStyle name="Процентный 2 3 4 3 3 4" xfId="4775"/>
    <cellStyle name="Процентный 2 3 4 3 3 4 2" xfId="12967"/>
    <cellStyle name="Процентный 2 3 4 3 3 4 2 2" xfId="29351"/>
    <cellStyle name="Процентный 2 3 4 3 3 4 3" xfId="21159"/>
    <cellStyle name="Процентный 2 3 4 3 3 5" xfId="8871"/>
    <cellStyle name="Процентный 2 3 4 3 3 5 2" xfId="25255"/>
    <cellStyle name="Процентный 2 3 4 3 3 6" xfId="17063"/>
    <cellStyle name="Процентный 2 3 4 3 4" xfId="1191"/>
    <cellStyle name="Процентный 2 3 4 3 4 2" xfId="3239"/>
    <cellStyle name="Процентный 2 3 4 3 4 2 2" xfId="7335"/>
    <cellStyle name="Процентный 2 3 4 3 4 2 2 2" xfId="15527"/>
    <cellStyle name="Процентный 2 3 4 3 4 2 2 2 2" xfId="31911"/>
    <cellStyle name="Процентный 2 3 4 3 4 2 2 3" xfId="23719"/>
    <cellStyle name="Процентный 2 3 4 3 4 2 3" xfId="11431"/>
    <cellStyle name="Процентный 2 3 4 3 4 2 3 2" xfId="27815"/>
    <cellStyle name="Процентный 2 3 4 3 4 2 4" xfId="19623"/>
    <cellStyle name="Процентный 2 3 4 3 4 3" xfId="5287"/>
    <cellStyle name="Процентный 2 3 4 3 4 3 2" xfId="13479"/>
    <cellStyle name="Процентный 2 3 4 3 4 3 2 2" xfId="29863"/>
    <cellStyle name="Процентный 2 3 4 3 4 3 3" xfId="21671"/>
    <cellStyle name="Процентный 2 3 4 3 4 4" xfId="9383"/>
    <cellStyle name="Процентный 2 3 4 3 4 4 2" xfId="25767"/>
    <cellStyle name="Процентный 2 3 4 3 4 5" xfId="17575"/>
    <cellStyle name="Процентный 2 3 4 3 5" xfId="2215"/>
    <cellStyle name="Процентный 2 3 4 3 5 2" xfId="6311"/>
    <cellStyle name="Процентный 2 3 4 3 5 2 2" xfId="14503"/>
    <cellStyle name="Процентный 2 3 4 3 5 2 2 2" xfId="30887"/>
    <cellStyle name="Процентный 2 3 4 3 5 2 3" xfId="22695"/>
    <cellStyle name="Процентный 2 3 4 3 5 3" xfId="10407"/>
    <cellStyle name="Процентный 2 3 4 3 5 3 2" xfId="26791"/>
    <cellStyle name="Процентный 2 3 4 3 5 4" xfId="18599"/>
    <cellStyle name="Процентный 2 3 4 3 6" xfId="4263"/>
    <cellStyle name="Процентный 2 3 4 3 6 2" xfId="12455"/>
    <cellStyle name="Процентный 2 3 4 3 6 2 2" xfId="28839"/>
    <cellStyle name="Процентный 2 3 4 3 6 3" xfId="20647"/>
    <cellStyle name="Процентный 2 3 4 3 7" xfId="8359"/>
    <cellStyle name="Процентный 2 3 4 3 7 2" xfId="24743"/>
    <cellStyle name="Процентный 2 3 4 3 8" xfId="16551"/>
    <cellStyle name="Процентный 2 3 4 4" xfId="295"/>
    <cellStyle name="Процентный 2 3 4 4 2" xfId="807"/>
    <cellStyle name="Процентный 2 3 4 4 2 2" xfId="1831"/>
    <cellStyle name="Процентный 2 3 4 4 2 2 2" xfId="3879"/>
    <cellStyle name="Процентный 2 3 4 4 2 2 2 2" xfId="7975"/>
    <cellStyle name="Процентный 2 3 4 4 2 2 2 2 2" xfId="16167"/>
    <cellStyle name="Процентный 2 3 4 4 2 2 2 2 2 2" xfId="32551"/>
    <cellStyle name="Процентный 2 3 4 4 2 2 2 2 3" xfId="24359"/>
    <cellStyle name="Процентный 2 3 4 4 2 2 2 3" xfId="12071"/>
    <cellStyle name="Процентный 2 3 4 4 2 2 2 3 2" xfId="28455"/>
    <cellStyle name="Процентный 2 3 4 4 2 2 2 4" xfId="20263"/>
    <cellStyle name="Процентный 2 3 4 4 2 2 3" xfId="5927"/>
    <cellStyle name="Процентный 2 3 4 4 2 2 3 2" xfId="14119"/>
    <cellStyle name="Процентный 2 3 4 4 2 2 3 2 2" xfId="30503"/>
    <cellStyle name="Процентный 2 3 4 4 2 2 3 3" xfId="22311"/>
    <cellStyle name="Процентный 2 3 4 4 2 2 4" xfId="10023"/>
    <cellStyle name="Процентный 2 3 4 4 2 2 4 2" xfId="26407"/>
    <cellStyle name="Процентный 2 3 4 4 2 2 5" xfId="18215"/>
    <cellStyle name="Процентный 2 3 4 4 2 3" xfId="2855"/>
    <cellStyle name="Процентный 2 3 4 4 2 3 2" xfId="6951"/>
    <cellStyle name="Процентный 2 3 4 4 2 3 2 2" xfId="15143"/>
    <cellStyle name="Процентный 2 3 4 4 2 3 2 2 2" xfId="31527"/>
    <cellStyle name="Процентный 2 3 4 4 2 3 2 3" xfId="23335"/>
    <cellStyle name="Процентный 2 3 4 4 2 3 3" xfId="11047"/>
    <cellStyle name="Процентный 2 3 4 4 2 3 3 2" xfId="27431"/>
    <cellStyle name="Процентный 2 3 4 4 2 3 4" xfId="19239"/>
    <cellStyle name="Процентный 2 3 4 4 2 4" xfId="4903"/>
    <cellStyle name="Процентный 2 3 4 4 2 4 2" xfId="13095"/>
    <cellStyle name="Процентный 2 3 4 4 2 4 2 2" xfId="29479"/>
    <cellStyle name="Процентный 2 3 4 4 2 4 3" xfId="21287"/>
    <cellStyle name="Процентный 2 3 4 4 2 5" xfId="8999"/>
    <cellStyle name="Процентный 2 3 4 4 2 5 2" xfId="25383"/>
    <cellStyle name="Процентный 2 3 4 4 2 6" xfId="17191"/>
    <cellStyle name="Процентный 2 3 4 4 3" xfId="1319"/>
    <cellStyle name="Процентный 2 3 4 4 3 2" xfId="3367"/>
    <cellStyle name="Процентный 2 3 4 4 3 2 2" xfId="7463"/>
    <cellStyle name="Процентный 2 3 4 4 3 2 2 2" xfId="15655"/>
    <cellStyle name="Процентный 2 3 4 4 3 2 2 2 2" xfId="32039"/>
    <cellStyle name="Процентный 2 3 4 4 3 2 2 3" xfId="23847"/>
    <cellStyle name="Процентный 2 3 4 4 3 2 3" xfId="11559"/>
    <cellStyle name="Процентный 2 3 4 4 3 2 3 2" xfId="27943"/>
    <cellStyle name="Процентный 2 3 4 4 3 2 4" xfId="19751"/>
    <cellStyle name="Процентный 2 3 4 4 3 3" xfId="5415"/>
    <cellStyle name="Процентный 2 3 4 4 3 3 2" xfId="13607"/>
    <cellStyle name="Процентный 2 3 4 4 3 3 2 2" xfId="29991"/>
    <cellStyle name="Процентный 2 3 4 4 3 3 3" xfId="21799"/>
    <cellStyle name="Процентный 2 3 4 4 3 4" xfId="9511"/>
    <cellStyle name="Процентный 2 3 4 4 3 4 2" xfId="25895"/>
    <cellStyle name="Процентный 2 3 4 4 3 5" xfId="17703"/>
    <cellStyle name="Процентный 2 3 4 4 4" xfId="2343"/>
    <cellStyle name="Процентный 2 3 4 4 4 2" xfId="6439"/>
    <cellStyle name="Процентный 2 3 4 4 4 2 2" xfId="14631"/>
    <cellStyle name="Процентный 2 3 4 4 4 2 2 2" xfId="31015"/>
    <cellStyle name="Процентный 2 3 4 4 4 2 3" xfId="22823"/>
    <cellStyle name="Процентный 2 3 4 4 4 3" xfId="10535"/>
    <cellStyle name="Процентный 2 3 4 4 4 3 2" xfId="26919"/>
    <cellStyle name="Процентный 2 3 4 4 4 4" xfId="18727"/>
    <cellStyle name="Процентный 2 3 4 4 5" xfId="4391"/>
    <cellStyle name="Процентный 2 3 4 4 5 2" xfId="12583"/>
    <cellStyle name="Процентный 2 3 4 4 5 2 2" xfId="28967"/>
    <cellStyle name="Процентный 2 3 4 4 5 3" xfId="20775"/>
    <cellStyle name="Процентный 2 3 4 4 6" xfId="8487"/>
    <cellStyle name="Процентный 2 3 4 4 6 2" xfId="24871"/>
    <cellStyle name="Процентный 2 3 4 4 7" xfId="16679"/>
    <cellStyle name="Процентный 2 3 4 5" xfId="551"/>
    <cellStyle name="Процентный 2 3 4 5 2" xfId="1575"/>
    <cellStyle name="Процентный 2 3 4 5 2 2" xfId="3623"/>
    <cellStyle name="Процентный 2 3 4 5 2 2 2" xfId="7719"/>
    <cellStyle name="Процентный 2 3 4 5 2 2 2 2" xfId="15911"/>
    <cellStyle name="Процентный 2 3 4 5 2 2 2 2 2" xfId="32295"/>
    <cellStyle name="Процентный 2 3 4 5 2 2 2 3" xfId="24103"/>
    <cellStyle name="Процентный 2 3 4 5 2 2 3" xfId="11815"/>
    <cellStyle name="Процентный 2 3 4 5 2 2 3 2" xfId="28199"/>
    <cellStyle name="Процентный 2 3 4 5 2 2 4" xfId="20007"/>
    <cellStyle name="Процентный 2 3 4 5 2 3" xfId="5671"/>
    <cellStyle name="Процентный 2 3 4 5 2 3 2" xfId="13863"/>
    <cellStyle name="Процентный 2 3 4 5 2 3 2 2" xfId="30247"/>
    <cellStyle name="Процентный 2 3 4 5 2 3 3" xfId="22055"/>
    <cellStyle name="Процентный 2 3 4 5 2 4" xfId="9767"/>
    <cellStyle name="Процентный 2 3 4 5 2 4 2" xfId="26151"/>
    <cellStyle name="Процентный 2 3 4 5 2 5" xfId="17959"/>
    <cellStyle name="Процентный 2 3 4 5 3" xfId="2599"/>
    <cellStyle name="Процентный 2 3 4 5 3 2" xfId="6695"/>
    <cellStyle name="Процентный 2 3 4 5 3 2 2" xfId="14887"/>
    <cellStyle name="Процентный 2 3 4 5 3 2 2 2" xfId="31271"/>
    <cellStyle name="Процентный 2 3 4 5 3 2 3" xfId="23079"/>
    <cellStyle name="Процентный 2 3 4 5 3 3" xfId="10791"/>
    <cellStyle name="Процентный 2 3 4 5 3 3 2" xfId="27175"/>
    <cellStyle name="Процентный 2 3 4 5 3 4" xfId="18983"/>
    <cellStyle name="Процентный 2 3 4 5 4" xfId="4647"/>
    <cellStyle name="Процентный 2 3 4 5 4 2" xfId="12839"/>
    <cellStyle name="Процентный 2 3 4 5 4 2 2" xfId="29223"/>
    <cellStyle name="Процентный 2 3 4 5 4 3" xfId="21031"/>
    <cellStyle name="Процентный 2 3 4 5 5" xfId="8743"/>
    <cellStyle name="Процентный 2 3 4 5 5 2" xfId="25127"/>
    <cellStyle name="Процентный 2 3 4 5 6" xfId="16935"/>
    <cellStyle name="Процентный 2 3 4 6" xfId="1063"/>
    <cellStyle name="Процентный 2 3 4 6 2" xfId="3111"/>
    <cellStyle name="Процентный 2 3 4 6 2 2" xfId="7207"/>
    <cellStyle name="Процентный 2 3 4 6 2 2 2" xfId="15399"/>
    <cellStyle name="Процентный 2 3 4 6 2 2 2 2" xfId="31783"/>
    <cellStyle name="Процентный 2 3 4 6 2 2 3" xfId="23591"/>
    <cellStyle name="Процентный 2 3 4 6 2 3" xfId="11303"/>
    <cellStyle name="Процентный 2 3 4 6 2 3 2" xfId="27687"/>
    <cellStyle name="Процентный 2 3 4 6 2 4" xfId="19495"/>
    <cellStyle name="Процентный 2 3 4 6 3" xfId="5159"/>
    <cellStyle name="Процентный 2 3 4 6 3 2" xfId="13351"/>
    <cellStyle name="Процентный 2 3 4 6 3 2 2" xfId="29735"/>
    <cellStyle name="Процентный 2 3 4 6 3 3" xfId="21543"/>
    <cellStyle name="Процентный 2 3 4 6 4" xfId="9255"/>
    <cellStyle name="Процентный 2 3 4 6 4 2" xfId="25639"/>
    <cellStyle name="Процентный 2 3 4 6 5" xfId="17447"/>
    <cellStyle name="Процентный 2 3 4 7" xfId="2087"/>
    <cellStyle name="Процентный 2 3 4 7 2" xfId="6183"/>
    <cellStyle name="Процентный 2 3 4 7 2 2" xfId="14375"/>
    <cellStyle name="Процентный 2 3 4 7 2 2 2" xfId="30759"/>
    <cellStyle name="Процентный 2 3 4 7 2 3" xfId="22567"/>
    <cellStyle name="Процентный 2 3 4 7 3" xfId="10279"/>
    <cellStyle name="Процентный 2 3 4 7 3 2" xfId="26663"/>
    <cellStyle name="Процентный 2 3 4 7 4" xfId="18471"/>
    <cellStyle name="Процентный 2 3 4 8" xfId="4135"/>
    <cellStyle name="Процентный 2 3 4 8 2" xfId="12327"/>
    <cellStyle name="Процентный 2 3 4 8 2 2" xfId="28711"/>
    <cellStyle name="Процентный 2 3 4 8 3" xfId="20519"/>
    <cellStyle name="Процентный 2 3 4 9" xfId="8231"/>
    <cellStyle name="Процентный 2 3 4 9 2" xfId="24615"/>
    <cellStyle name="Процентный 2 3 5" xfId="71"/>
    <cellStyle name="Процентный 2 3 5 2" xfId="199"/>
    <cellStyle name="Процентный 2 3 5 2 2" xfId="455"/>
    <cellStyle name="Процентный 2 3 5 2 2 2" xfId="967"/>
    <cellStyle name="Процентный 2 3 5 2 2 2 2" xfId="1991"/>
    <cellStyle name="Процентный 2 3 5 2 2 2 2 2" xfId="4039"/>
    <cellStyle name="Процентный 2 3 5 2 2 2 2 2 2" xfId="8135"/>
    <cellStyle name="Процентный 2 3 5 2 2 2 2 2 2 2" xfId="16327"/>
    <cellStyle name="Процентный 2 3 5 2 2 2 2 2 2 2 2" xfId="32711"/>
    <cellStyle name="Процентный 2 3 5 2 2 2 2 2 2 3" xfId="24519"/>
    <cellStyle name="Процентный 2 3 5 2 2 2 2 2 3" xfId="12231"/>
    <cellStyle name="Процентный 2 3 5 2 2 2 2 2 3 2" xfId="28615"/>
    <cellStyle name="Процентный 2 3 5 2 2 2 2 2 4" xfId="20423"/>
    <cellStyle name="Процентный 2 3 5 2 2 2 2 3" xfId="6087"/>
    <cellStyle name="Процентный 2 3 5 2 2 2 2 3 2" xfId="14279"/>
    <cellStyle name="Процентный 2 3 5 2 2 2 2 3 2 2" xfId="30663"/>
    <cellStyle name="Процентный 2 3 5 2 2 2 2 3 3" xfId="22471"/>
    <cellStyle name="Процентный 2 3 5 2 2 2 2 4" xfId="10183"/>
    <cellStyle name="Процентный 2 3 5 2 2 2 2 4 2" xfId="26567"/>
    <cellStyle name="Процентный 2 3 5 2 2 2 2 5" xfId="18375"/>
    <cellStyle name="Процентный 2 3 5 2 2 2 3" xfId="3015"/>
    <cellStyle name="Процентный 2 3 5 2 2 2 3 2" xfId="7111"/>
    <cellStyle name="Процентный 2 3 5 2 2 2 3 2 2" xfId="15303"/>
    <cellStyle name="Процентный 2 3 5 2 2 2 3 2 2 2" xfId="31687"/>
    <cellStyle name="Процентный 2 3 5 2 2 2 3 2 3" xfId="23495"/>
    <cellStyle name="Процентный 2 3 5 2 2 2 3 3" xfId="11207"/>
    <cellStyle name="Процентный 2 3 5 2 2 2 3 3 2" xfId="27591"/>
    <cellStyle name="Процентный 2 3 5 2 2 2 3 4" xfId="19399"/>
    <cellStyle name="Процентный 2 3 5 2 2 2 4" xfId="5063"/>
    <cellStyle name="Процентный 2 3 5 2 2 2 4 2" xfId="13255"/>
    <cellStyle name="Процентный 2 3 5 2 2 2 4 2 2" xfId="29639"/>
    <cellStyle name="Процентный 2 3 5 2 2 2 4 3" xfId="21447"/>
    <cellStyle name="Процентный 2 3 5 2 2 2 5" xfId="9159"/>
    <cellStyle name="Процентный 2 3 5 2 2 2 5 2" xfId="25543"/>
    <cellStyle name="Процентный 2 3 5 2 2 2 6" xfId="17351"/>
    <cellStyle name="Процентный 2 3 5 2 2 3" xfId="1479"/>
    <cellStyle name="Процентный 2 3 5 2 2 3 2" xfId="3527"/>
    <cellStyle name="Процентный 2 3 5 2 2 3 2 2" xfId="7623"/>
    <cellStyle name="Процентный 2 3 5 2 2 3 2 2 2" xfId="15815"/>
    <cellStyle name="Процентный 2 3 5 2 2 3 2 2 2 2" xfId="32199"/>
    <cellStyle name="Процентный 2 3 5 2 2 3 2 2 3" xfId="24007"/>
    <cellStyle name="Процентный 2 3 5 2 2 3 2 3" xfId="11719"/>
    <cellStyle name="Процентный 2 3 5 2 2 3 2 3 2" xfId="28103"/>
    <cellStyle name="Процентный 2 3 5 2 2 3 2 4" xfId="19911"/>
    <cellStyle name="Процентный 2 3 5 2 2 3 3" xfId="5575"/>
    <cellStyle name="Процентный 2 3 5 2 2 3 3 2" xfId="13767"/>
    <cellStyle name="Процентный 2 3 5 2 2 3 3 2 2" xfId="30151"/>
    <cellStyle name="Процентный 2 3 5 2 2 3 3 3" xfId="21959"/>
    <cellStyle name="Процентный 2 3 5 2 2 3 4" xfId="9671"/>
    <cellStyle name="Процентный 2 3 5 2 2 3 4 2" xfId="26055"/>
    <cellStyle name="Процентный 2 3 5 2 2 3 5" xfId="17863"/>
    <cellStyle name="Процентный 2 3 5 2 2 4" xfId="2503"/>
    <cellStyle name="Процентный 2 3 5 2 2 4 2" xfId="6599"/>
    <cellStyle name="Процентный 2 3 5 2 2 4 2 2" xfId="14791"/>
    <cellStyle name="Процентный 2 3 5 2 2 4 2 2 2" xfId="31175"/>
    <cellStyle name="Процентный 2 3 5 2 2 4 2 3" xfId="22983"/>
    <cellStyle name="Процентный 2 3 5 2 2 4 3" xfId="10695"/>
    <cellStyle name="Процентный 2 3 5 2 2 4 3 2" xfId="27079"/>
    <cellStyle name="Процентный 2 3 5 2 2 4 4" xfId="18887"/>
    <cellStyle name="Процентный 2 3 5 2 2 5" xfId="4551"/>
    <cellStyle name="Процентный 2 3 5 2 2 5 2" xfId="12743"/>
    <cellStyle name="Процентный 2 3 5 2 2 5 2 2" xfId="29127"/>
    <cellStyle name="Процентный 2 3 5 2 2 5 3" xfId="20935"/>
    <cellStyle name="Процентный 2 3 5 2 2 6" xfId="8647"/>
    <cellStyle name="Процентный 2 3 5 2 2 6 2" xfId="25031"/>
    <cellStyle name="Процентный 2 3 5 2 2 7" xfId="16839"/>
    <cellStyle name="Процентный 2 3 5 2 3" xfId="711"/>
    <cellStyle name="Процентный 2 3 5 2 3 2" xfId="1735"/>
    <cellStyle name="Процентный 2 3 5 2 3 2 2" xfId="3783"/>
    <cellStyle name="Процентный 2 3 5 2 3 2 2 2" xfId="7879"/>
    <cellStyle name="Процентный 2 3 5 2 3 2 2 2 2" xfId="16071"/>
    <cellStyle name="Процентный 2 3 5 2 3 2 2 2 2 2" xfId="32455"/>
    <cellStyle name="Процентный 2 3 5 2 3 2 2 2 3" xfId="24263"/>
    <cellStyle name="Процентный 2 3 5 2 3 2 2 3" xfId="11975"/>
    <cellStyle name="Процентный 2 3 5 2 3 2 2 3 2" xfId="28359"/>
    <cellStyle name="Процентный 2 3 5 2 3 2 2 4" xfId="20167"/>
    <cellStyle name="Процентный 2 3 5 2 3 2 3" xfId="5831"/>
    <cellStyle name="Процентный 2 3 5 2 3 2 3 2" xfId="14023"/>
    <cellStyle name="Процентный 2 3 5 2 3 2 3 2 2" xfId="30407"/>
    <cellStyle name="Процентный 2 3 5 2 3 2 3 3" xfId="22215"/>
    <cellStyle name="Процентный 2 3 5 2 3 2 4" xfId="9927"/>
    <cellStyle name="Процентный 2 3 5 2 3 2 4 2" xfId="26311"/>
    <cellStyle name="Процентный 2 3 5 2 3 2 5" xfId="18119"/>
    <cellStyle name="Процентный 2 3 5 2 3 3" xfId="2759"/>
    <cellStyle name="Процентный 2 3 5 2 3 3 2" xfId="6855"/>
    <cellStyle name="Процентный 2 3 5 2 3 3 2 2" xfId="15047"/>
    <cellStyle name="Процентный 2 3 5 2 3 3 2 2 2" xfId="31431"/>
    <cellStyle name="Процентный 2 3 5 2 3 3 2 3" xfId="23239"/>
    <cellStyle name="Процентный 2 3 5 2 3 3 3" xfId="10951"/>
    <cellStyle name="Процентный 2 3 5 2 3 3 3 2" xfId="27335"/>
    <cellStyle name="Процентный 2 3 5 2 3 3 4" xfId="19143"/>
    <cellStyle name="Процентный 2 3 5 2 3 4" xfId="4807"/>
    <cellStyle name="Процентный 2 3 5 2 3 4 2" xfId="12999"/>
    <cellStyle name="Процентный 2 3 5 2 3 4 2 2" xfId="29383"/>
    <cellStyle name="Процентный 2 3 5 2 3 4 3" xfId="21191"/>
    <cellStyle name="Процентный 2 3 5 2 3 5" xfId="8903"/>
    <cellStyle name="Процентный 2 3 5 2 3 5 2" xfId="25287"/>
    <cellStyle name="Процентный 2 3 5 2 3 6" xfId="17095"/>
    <cellStyle name="Процентный 2 3 5 2 4" xfId="1223"/>
    <cellStyle name="Процентный 2 3 5 2 4 2" xfId="3271"/>
    <cellStyle name="Процентный 2 3 5 2 4 2 2" xfId="7367"/>
    <cellStyle name="Процентный 2 3 5 2 4 2 2 2" xfId="15559"/>
    <cellStyle name="Процентный 2 3 5 2 4 2 2 2 2" xfId="31943"/>
    <cellStyle name="Процентный 2 3 5 2 4 2 2 3" xfId="23751"/>
    <cellStyle name="Процентный 2 3 5 2 4 2 3" xfId="11463"/>
    <cellStyle name="Процентный 2 3 5 2 4 2 3 2" xfId="27847"/>
    <cellStyle name="Процентный 2 3 5 2 4 2 4" xfId="19655"/>
    <cellStyle name="Процентный 2 3 5 2 4 3" xfId="5319"/>
    <cellStyle name="Процентный 2 3 5 2 4 3 2" xfId="13511"/>
    <cellStyle name="Процентный 2 3 5 2 4 3 2 2" xfId="29895"/>
    <cellStyle name="Процентный 2 3 5 2 4 3 3" xfId="21703"/>
    <cellStyle name="Процентный 2 3 5 2 4 4" xfId="9415"/>
    <cellStyle name="Процентный 2 3 5 2 4 4 2" xfId="25799"/>
    <cellStyle name="Процентный 2 3 5 2 4 5" xfId="17607"/>
    <cellStyle name="Процентный 2 3 5 2 5" xfId="2247"/>
    <cellStyle name="Процентный 2 3 5 2 5 2" xfId="6343"/>
    <cellStyle name="Процентный 2 3 5 2 5 2 2" xfId="14535"/>
    <cellStyle name="Процентный 2 3 5 2 5 2 2 2" xfId="30919"/>
    <cellStyle name="Процентный 2 3 5 2 5 2 3" xfId="22727"/>
    <cellStyle name="Процентный 2 3 5 2 5 3" xfId="10439"/>
    <cellStyle name="Процентный 2 3 5 2 5 3 2" xfId="26823"/>
    <cellStyle name="Процентный 2 3 5 2 5 4" xfId="18631"/>
    <cellStyle name="Процентный 2 3 5 2 6" xfId="4295"/>
    <cellStyle name="Процентный 2 3 5 2 6 2" xfId="12487"/>
    <cellStyle name="Процентный 2 3 5 2 6 2 2" xfId="28871"/>
    <cellStyle name="Процентный 2 3 5 2 6 3" xfId="20679"/>
    <cellStyle name="Процентный 2 3 5 2 7" xfId="8391"/>
    <cellStyle name="Процентный 2 3 5 2 7 2" xfId="24775"/>
    <cellStyle name="Процентный 2 3 5 2 8" xfId="16583"/>
    <cellStyle name="Процентный 2 3 5 3" xfId="327"/>
    <cellStyle name="Процентный 2 3 5 3 2" xfId="839"/>
    <cellStyle name="Процентный 2 3 5 3 2 2" xfId="1863"/>
    <cellStyle name="Процентный 2 3 5 3 2 2 2" xfId="3911"/>
    <cellStyle name="Процентный 2 3 5 3 2 2 2 2" xfId="8007"/>
    <cellStyle name="Процентный 2 3 5 3 2 2 2 2 2" xfId="16199"/>
    <cellStyle name="Процентный 2 3 5 3 2 2 2 2 2 2" xfId="32583"/>
    <cellStyle name="Процентный 2 3 5 3 2 2 2 2 3" xfId="24391"/>
    <cellStyle name="Процентный 2 3 5 3 2 2 2 3" xfId="12103"/>
    <cellStyle name="Процентный 2 3 5 3 2 2 2 3 2" xfId="28487"/>
    <cellStyle name="Процентный 2 3 5 3 2 2 2 4" xfId="20295"/>
    <cellStyle name="Процентный 2 3 5 3 2 2 3" xfId="5959"/>
    <cellStyle name="Процентный 2 3 5 3 2 2 3 2" xfId="14151"/>
    <cellStyle name="Процентный 2 3 5 3 2 2 3 2 2" xfId="30535"/>
    <cellStyle name="Процентный 2 3 5 3 2 2 3 3" xfId="22343"/>
    <cellStyle name="Процентный 2 3 5 3 2 2 4" xfId="10055"/>
    <cellStyle name="Процентный 2 3 5 3 2 2 4 2" xfId="26439"/>
    <cellStyle name="Процентный 2 3 5 3 2 2 5" xfId="18247"/>
    <cellStyle name="Процентный 2 3 5 3 2 3" xfId="2887"/>
    <cellStyle name="Процентный 2 3 5 3 2 3 2" xfId="6983"/>
    <cellStyle name="Процентный 2 3 5 3 2 3 2 2" xfId="15175"/>
    <cellStyle name="Процентный 2 3 5 3 2 3 2 2 2" xfId="31559"/>
    <cellStyle name="Процентный 2 3 5 3 2 3 2 3" xfId="23367"/>
    <cellStyle name="Процентный 2 3 5 3 2 3 3" xfId="11079"/>
    <cellStyle name="Процентный 2 3 5 3 2 3 3 2" xfId="27463"/>
    <cellStyle name="Процентный 2 3 5 3 2 3 4" xfId="19271"/>
    <cellStyle name="Процентный 2 3 5 3 2 4" xfId="4935"/>
    <cellStyle name="Процентный 2 3 5 3 2 4 2" xfId="13127"/>
    <cellStyle name="Процентный 2 3 5 3 2 4 2 2" xfId="29511"/>
    <cellStyle name="Процентный 2 3 5 3 2 4 3" xfId="21319"/>
    <cellStyle name="Процентный 2 3 5 3 2 5" xfId="9031"/>
    <cellStyle name="Процентный 2 3 5 3 2 5 2" xfId="25415"/>
    <cellStyle name="Процентный 2 3 5 3 2 6" xfId="17223"/>
    <cellStyle name="Процентный 2 3 5 3 3" xfId="1351"/>
    <cellStyle name="Процентный 2 3 5 3 3 2" xfId="3399"/>
    <cellStyle name="Процентный 2 3 5 3 3 2 2" xfId="7495"/>
    <cellStyle name="Процентный 2 3 5 3 3 2 2 2" xfId="15687"/>
    <cellStyle name="Процентный 2 3 5 3 3 2 2 2 2" xfId="32071"/>
    <cellStyle name="Процентный 2 3 5 3 3 2 2 3" xfId="23879"/>
    <cellStyle name="Процентный 2 3 5 3 3 2 3" xfId="11591"/>
    <cellStyle name="Процентный 2 3 5 3 3 2 3 2" xfId="27975"/>
    <cellStyle name="Процентный 2 3 5 3 3 2 4" xfId="19783"/>
    <cellStyle name="Процентный 2 3 5 3 3 3" xfId="5447"/>
    <cellStyle name="Процентный 2 3 5 3 3 3 2" xfId="13639"/>
    <cellStyle name="Процентный 2 3 5 3 3 3 2 2" xfId="30023"/>
    <cellStyle name="Процентный 2 3 5 3 3 3 3" xfId="21831"/>
    <cellStyle name="Процентный 2 3 5 3 3 4" xfId="9543"/>
    <cellStyle name="Процентный 2 3 5 3 3 4 2" xfId="25927"/>
    <cellStyle name="Процентный 2 3 5 3 3 5" xfId="17735"/>
    <cellStyle name="Процентный 2 3 5 3 4" xfId="2375"/>
    <cellStyle name="Процентный 2 3 5 3 4 2" xfId="6471"/>
    <cellStyle name="Процентный 2 3 5 3 4 2 2" xfId="14663"/>
    <cellStyle name="Процентный 2 3 5 3 4 2 2 2" xfId="31047"/>
    <cellStyle name="Процентный 2 3 5 3 4 2 3" xfId="22855"/>
    <cellStyle name="Процентный 2 3 5 3 4 3" xfId="10567"/>
    <cellStyle name="Процентный 2 3 5 3 4 3 2" xfId="26951"/>
    <cellStyle name="Процентный 2 3 5 3 4 4" xfId="18759"/>
    <cellStyle name="Процентный 2 3 5 3 5" xfId="4423"/>
    <cellStyle name="Процентный 2 3 5 3 5 2" xfId="12615"/>
    <cellStyle name="Процентный 2 3 5 3 5 2 2" xfId="28999"/>
    <cellStyle name="Процентный 2 3 5 3 5 3" xfId="20807"/>
    <cellStyle name="Процентный 2 3 5 3 6" xfId="8519"/>
    <cellStyle name="Процентный 2 3 5 3 6 2" xfId="24903"/>
    <cellStyle name="Процентный 2 3 5 3 7" xfId="16711"/>
    <cellStyle name="Процентный 2 3 5 4" xfId="583"/>
    <cellStyle name="Процентный 2 3 5 4 2" xfId="1607"/>
    <cellStyle name="Процентный 2 3 5 4 2 2" xfId="3655"/>
    <cellStyle name="Процентный 2 3 5 4 2 2 2" xfId="7751"/>
    <cellStyle name="Процентный 2 3 5 4 2 2 2 2" xfId="15943"/>
    <cellStyle name="Процентный 2 3 5 4 2 2 2 2 2" xfId="32327"/>
    <cellStyle name="Процентный 2 3 5 4 2 2 2 3" xfId="24135"/>
    <cellStyle name="Процентный 2 3 5 4 2 2 3" xfId="11847"/>
    <cellStyle name="Процентный 2 3 5 4 2 2 3 2" xfId="28231"/>
    <cellStyle name="Процентный 2 3 5 4 2 2 4" xfId="20039"/>
    <cellStyle name="Процентный 2 3 5 4 2 3" xfId="5703"/>
    <cellStyle name="Процентный 2 3 5 4 2 3 2" xfId="13895"/>
    <cellStyle name="Процентный 2 3 5 4 2 3 2 2" xfId="30279"/>
    <cellStyle name="Процентный 2 3 5 4 2 3 3" xfId="22087"/>
    <cellStyle name="Процентный 2 3 5 4 2 4" xfId="9799"/>
    <cellStyle name="Процентный 2 3 5 4 2 4 2" xfId="26183"/>
    <cellStyle name="Процентный 2 3 5 4 2 5" xfId="17991"/>
    <cellStyle name="Процентный 2 3 5 4 3" xfId="2631"/>
    <cellStyle name="Процентный 2 3 5 4 3 2" xfId="6727"/>
    <cellStyle name="Процентный 2 3 5 4 3 2 2" xfId="14919"/>
    <cellStyle name="Процентный 2 3 5 4 3 2 2 2" xfId="31303"/>
    <cellStyle name="Процентный 2 3 5 4 3 2 3" xfId="23111"/>
    <cellStyle name="Процентный 2 3 5 4 3 3" xfId="10823"/>
    <cellStyle name="Процентный 2 3 5 4 3 3 2" xfId="27207"/>
    <cellStyle name="Процентный 2 3 5 4 3 4" xfId="19015"/>
    <cellStyle name="Процентный 2 3 5 4 4" xfId="4679"/>
    <cellStyle name="Процентный 2 3 5 4 4 2" xfId="12871"/>
    <cellStyle name="Процентный 2 3 5 4 4 2 2" xfId="29255"/>
    <cellStyle name="Процентный 2 3 5 4 4 3" xfId="21063"/>
    <cellStyle name="Процентный 2 3 5 4 5" xfId="8775"/>
    <cellStyle name="Процентный 2 3 5 4 5 2" xfId="25159"/>
    <cellStyle name="Процентный 2 3 5 4 6" xfId="16967"/>
    <cellStyle name="Процентный 2 3 5 5" xfId="1095"/>
    <cellStyle name="Процентный 2 3 5 5 2" xfId="3143"/>
    <cellStyle name="Процентный 2 3 5 5 2 2" xfId="7239"/>
    <cellStyle name="Процентный 2 3 5 5 2 2 2" xfId="15431"/>
    <cellStyle name="Процентный 2 3 5 5 2 2 2 2" xfId="31815"/>
    <cellStyle name="Процентный 2 3 5 5 2 2 3" xfId="23623"/>
    <cellStyle name="Процентный 2 3 5 5 2 3" xfId="11335"/>
    <cellStyle name="Процентный 2 3 5 5 2 3 2" xfId="27719"/>
    <cellStyle name="Процентный 2 3 5 5 2 4" xfId="19527"/>
    <cellStyle name="Процентный 2 3 5 5 3" xfId="5191"/>
    <cellStyle name="Процентный 2 3 5 5 3 2" xfId="13383"/>
    <cellStyle name="Процентный 2 3 5 5 3 2 2" xfId="29767"/>
    <cellStyle name="Процентный 2 3 5 5 3 3" xfId="21575"/>
    <cellStyle name="Процентный 2 3 5 5 4" xfId="9287"/>
    <cellStyle name="Процентный 2 3 5 5 4 2" xfId="25671"/>
    <cellStyle name="Процентный 2 3 5 5 5" xfId="17479"/>
    <cellStyle name="Процентный 2 3 5 6" xfId="2119"/>
    <cellStyle name="Процентный 2 3 5 6 2" xfId="6215"/>
    <cellStyle name="Процентный 2 3 5 6 2 2" xfId="14407"/>
    <cellStyle name="Процентный 2 3 5 6 2 2 2" xfId="30791"/>
    <cellStyle name="Процентный 2 3 5 6 2 3" xfId="22599"/>
    <cellStyle name="Процентный 2 3 5 6 3" xfId="10311"/>
    <cellStyle name="Процентный 2 3 5 6 3 2" xfId="26695"/>
    <cellStyle name="Процентный 2 3 5 6 4" xfId="18503"/>
    <cellStyle name="Процентный 2 3 5 7" xfId="4167"/>
    <cellStyle name="Процентный 2 3 5 7 2" xfId="12359"/>
    <cellStyle name="Процентный 2 3 5 7 2 2" xfId="28743"/>
    <cellStyle name="Процентный 2 3 5 7 3" xfId="20551"/>
    <cellStyle name="Процентный 2 3 5 8" xfId="8263"/>
    <cellStyle name="Процентный 2 3 5 8 2" xfId="24647"/>
    <cellStyle name="Процентный 2 3 5 9" xfId="16455"/>
    <cellStyle name="Процентный 2 3 6" xfId="135"/>
    <cellStyle name="Процентный 2 3 6 2" xfId="391"/>
    <cellStyle name="Процентный 2 3 6 2 2" xfId="903"/>
    <cellStyle name="Процентный 2 3 6 2 2 2" xfId="1927"/>
    <cellStyle name="Процентный 2 3 6 2 2 2 2" xfId="3975"/>
    <cellStyle name="Процентный 2 3 6 2 2 2 2 2" xfId="8071"/>
    <cellStyle name="Процентный 2 3 6 2 2 2 2 2 2" xfId="16263"/>
    <cellStyle name="Процентный 2 3 6 2 2 2 2 2 2 2" xfId="32647"/>
    <cellStyle name="Процентный 2 3 6 2 2 2 2 2 3" xfId="24455"/>
    <cellStyle name="Процентный 2 3 6 2 2 2 2 3" xfId="12167"/>
    <cellStyle name="Процентный 2 3 6 2 2 2 2 3 2" xfId="28551"/>
    <cellStyle name="Процентный 2 3 6 2 2 2 2 4" xfId="20359"/>
    <cellStyle name="Процентный 2 3 6 2 2 2 3" xfId="6023"/>
    <cellStyle name="Процентный 2 3 6 2 2 2 3 2" xfId="14215"/>
    <cellStyle name="Процентный 2 3 6 2 2 2 3 2 2" xfId="30599"/>
    <cellStyle name="Процентный 2 3 6 2 2 2 3 3" xfId="22407"/>
    <cellStyle name="Процентный 2 3 6 2 2 2 4" xfId="10119"/>
    <cellStyle name="Процентный 2 3 6 2 2 2 4 2" xfId="26503"/>
    <cellStyle name="Процентный 2 3 6 2 2 2 5" xfId="18311"/>
    <cellStyle name="Процентный 2 3 6 2 2 3" xfId="2951"/>
    <cellStyle name="Процентный 2 3 6 2 2 3 2" xfId="7047"/>
    <cellStyle name="Процентный 2 3 6 2 2 3 2 2" xfId="15239"/>
    <cellStyle name="Процентный 2 3 6 2 2 3 2 2 2" xfId="31623"/>
    <cellStyle name="Процентный 2 3 6 2 2 3 2 3" xfId="23431"/>
    <cellStyle name="Процентный 2 3 6 2 2 3 3" xfId="11143"/>
    <cellStyle name="Процентный 2 3 6 2 2 3 3 2" xfId="27527"/>
    <cellStyle name="Процентный 2 3 6 2 2 3 4" xfId="19335"/>
    <cellStyle name="Процентный 2 3 6 2 2 4" xfId="4999"/>
    <cellStyle name="Процентный 2 3 6 2 2 4 2" xfId="13191"/>
    <cellStyle name="Процентный 2 3 6 2 2 4 2 2" xfId="29575"/>
    <cellStyle name="Процентный 2 3 6 2 2 4 3" xfId="21383"/>
    <cellStyle name="Процентный 2 3 6 2 2 5" xfId="9095"/>
    <cellStyle name="Процентный 2 3 6 2 2 5 2" xfId="25479"/>
    <cellStyle name="Процентный 2 3 6 2 2 6" xfId="17287"/>
    <cellStyle name="Процентный 2 3 6 2 3" xfId="1415"/>
    <cellStyle name="Процентный 2 3 6 2 3 2" xfId="3463"/>
    <cellStyle name="Процентный 2 3 6 2 3 2 2" xfId="7559"/>
    <cellStyle name="Процентный 2 3 6 2 3 2 2 2" xfId="15751"/>
    <cellStyle name="Процентный 2 3 6 2 3 2 2 2 2" xfId="32135"/>
    <cellStyle name="Процентный 2 3 6 2 3 2 2 3" xfId="23943"/>
    <cellStyle name="Процентный 2 3 6 2 3 2 3" xfId="11655"/>
    <cellStyle name="Процентный 2 3 6 2 3 2 3 2" xfId="28039"/>
    <cellStyle name="Процентный 2 3 6 2 3 2 4" xfId="19847"/>
    <cellStyle name="Процентный 2 3 6 2 3 3" xfId="5511"/>
    <cellStyle name="Процентный 2 3 6 2 3 3 2" xfId="13703"/>
    <cellStyle name="Процентный 2 3 6 2 3 3 2 2" xfId="30087"/>
    <cellStyle name="Процентный 2 3 6 2 3 3 3" xfId="21895"/>
    <cellStyle name="Процентный 2 3 6 2 3 4" xfId="9607"/>
    <cellStyle name="Процентный 2 3 6 2 3 4 2" xfId="25991"/>
    <cellStyle name="Процентный 2 3 6 2 3 5" xfId="17799"/>
    <cellStyle name="Процентный 2 3 6 2 4" xfId="2439"/>
    <cellStyle name="Процентный 2 3 6 2 4 2" xfId="6535"/>
    <cellStyle name="Процентный 2 3 6 2 4 2 2" xfId="14727"/>
    <cellStyle name="Процентный 2 3 6 2 4 2 2 2" xfId="31111"/>
    <cellStyle name="Процентный 2 3 6 2 4 2 3" xfId="22919"/>
    <cellStyle name="Процентный 2 3 6 2 4 3" xfId="10631"/>
    <cellStyle name="Процентный 2 3 6 2 4 3 2" xfId="27015"/>
    <cellStyle name="Процентный 2 3 6 2 4 4" xfId="18823"/>
    <cellStyle name="Процентный 2 3 6 2 5" xfId="4487"/>
    <cellStyle name="Процентный 2 3 6 2 5 2" xfId="12679"/>
    <cellStyle name="Процентный 2 3 6 2 5 2 2" xfId="29063"/>
    <cellStyle name="Процентный 2 3 6 2 5 3" xfId="20871"/>
    <cellStyle name="Процентный 2 3 6 2 6" xfId="8583"/>
    <cellStyle name="Процентный 2 3 6 2 6 2" xfId="24967"/>
    <cellStyle name="Процентный 2 3 6 2 7" xfId="16775"/>
    <cellStyle name="Процентный 2 3 6 3" xfId="647"/>
    <cellStyle name="Процентный 2 3 6 3 2" xfId="1671"/>
    <cellStyle name="Процентный 2 3 6 3 2 2" xfId="3719"/>
    <cellStyle name="Процентный 2 3 6 3 2 2 2" xfId="7815"/>
    <cellStyle name="Процентный 2 3 6 3 2 2 2 2" xfId="16007"/>
    <cellStyle name="Процентный 2 3 6 3 2 2 2 2 2" xfId="32391"/>
    <cellStyle name="Процентный 2 3 6 3 2 2 2 3" xfId="24199"/>
    <cellStyle name="Процентный 2 3 6 3 2 2 3" xfId="11911"/>
    <cellStyle name="Процентный 2 3 6 3 2 2 3 2" xfId="28295"/>
    <cellStyle name="Процентный 2 3 6 3 2 2 4" xfId="20103"/>
    <cellStyle name="Процентный 2 3 6 3 2 3" xfId="5767"/>
    <cellStyle name="Процентный 2 3 6 3 2 3 2" xfId="13959"/>
    <cellStyle name="Процентный 2 3 6 3 2 3 2 2" xfId="30343"/>
    <cellStyle name="Процентный 2 3 6 3 2 3 3" xfId="22151"/>
    <cellStyle name="Процентный 2 3 6 3 2 4" xfId="9863"/>
    <cellStyle name="Процентный 2 3 6 3 2 4 2" xfId="26247"/>
    <cellStyle name="Процентный 2 3 6 3 2 5" xfId="18055"/>
    <cellStyle name="Процентный 2 3 6 3 3" xfId="2695"/>
    <cellStyle name="Процентный 2 3 6 3 3 2" xfId="6791"/>
    <cellStyle name="Процентный 2 3 6 3 3 2 2" xfId="14983"/>
    <cellStyle name="Процентный 2 3 6 3 3 2 2 2" xfId="31367"/>
    <cellStyle name="Процентный 2 3 6 3 3 2 3" xfId="23175"/>
    <cellStyle name="Процентный 2 3 6 3 3 3" xfId="10887"/>
    <cellStyle name="Процентный 2 3 6 3 3 3 2" xfId="27271"/>
    <cellStyle name="Процентный 2 3 6 3 3 4" xfId="19079"/>
    <cellStyle name="Процентный 2 3 6 3 4" xfId="4743"/>
    <cellStyle name="Процентный 2 3 6 3 4 2" xfId="12935"/>
    <cellStyle name="Процентный 2 3 6 3 4 2 2" xfId="29319"/>
    <cellStyle name="Процентный 2 3 6 3 4 3" xfId="21127"/>
    <cellStyle name="Процентный 2 3 6 3 5" xfId="8839"/>
    <cellStyle name="Процентный 2 3 6 3 5 2" xfId="25223"/>
    <cellStyle name="Процентный 2 3 6 3 6" xfId="17031"/>
    <cellStyle name="Процентный 2 3 6 4" xfId="1159"/>
    <cellStyle name="Процентный 2 3 6 4 2" xfId="3207"/>
    <cellStyle name="Процентный 2 3 6 4 2 2" xfId="7303"/>
    <cellStyle name="Процентный 2 3 6 4 2 2 2" xfId="15495"/>
    <cellStyle name="Процентный 2 3 6 4 2 2 2 2" xfId="31879"/>
    <cellStyle name="Процентный 2 3 6 4 2 2 3" xfId="23687"/>
    <cellStyle name="Процентный 2 3 6 4 2 3" xfId="11399"/>
    <cellStyle name="Процентный 2 3 6 4 2 3 2" xfId="27783"/>
    <cellStyle name="Процентный 2 3 6 4 2 4" xfId="19591"/>
    <cellStyle name="Процентный 2 3 6 4 3" xfId="5255"/>
    <cellStyle name="Процентный 2 3 6 4 3 2" xfId="13447"/>
    <cellStyle name="Процентный 2 3 6 4 3 2 2" xfId="29831"/>
    <cellStyle name="Процентный 2 3 6 4 3 3" xfId="21639"/>
    <cellStyle name="Процентный 2 3 6 4 4" xfId="9351"/>
    <cellStyle name="Процентный 2 3 6 4 4 2" xfId="25735"/>
    <cellStyle name="Процентный 2 3 6 4 5" xfId="17543"/>
    <cellStyle name="Процентный 2 3 6 5" xfId="2183"/>
    <cellStyle name="Процентный 2 3 6 5 2" xfId="6279"/>
    <cellStyle name="Процентный 2 3 6 5 2 2" xfId="14471"/>
    <cellStyle name="Процентный 2 3 6 5 2 2 2" xfId="30855"/>
    <cellStyle name="Процентный 2 3 6 5 2 3" xfId="22663"/>
    <cellStyle name="Процентный 2 3 6 5 3" xfId="10375"/>
    <cellStyle name="Процентный 2 3 6 5 3 2" xfId="26759"/>
    <cellStyle name="Процентный 2 3 6 5 4" xfId="18567"/>
    <cellStyle name="Процентный 2 3 6 6" xfId="4231"/>
    <cellStyle name="Процентный 2 3 6 6 2" xfId="12423"/>
    <cellStyle name="Процентный 2 3 6 6 2 2" xfId="28807"/>
    <cellStyle name="Процентный 2 3 6 6 3" xfId="20615"/>
    <cellStyle name="Процентный 2 3 6 7" xfId="8327"/>
    <cellStyle name="Процентный 2 3 6 7 2" xfId="24711"/>
    <cellStyle name="Процентный 2 3 6 8" xfId="16519"/>
    <cellStyle name="Процентный 2 3 7" xfId="263"/>
    <cellStyle name="Процентный 2 3 7 2" xfId="775"/>
    <cellStyle name="Процентный 2 3 7 2 2" xfId="1799"/>
    <cellStyle name="Процентный 2 3 7 2 2 2" xfId="3847"/>
    <cellStyle name="Процентный 2 3 7 2 2 2 2" xfId="7943"/>
    <cellStyle name="Процентный 2 3 7 2 2 2 2 2" xfId="16135"/>
    <cellStyle name="Процентный 2 3 7 2 2 2 2 2 2" xfId="32519"/>
    <cellStyle name="Процентный 2 3 7 2 2 2 2 3" xfId="24327"/>
    <cellStyle name="Процентный 2 3 7 2 2 2 3" xfId="12039"/>
    <cellStyle name="Процентный 2 3 7 2 2 2 3 2" xfId="28423"/>
    <cellStyle name="Процентный 2 3 7 2 2 2 4" xfId="20231"/>
    <cellStyle name="Процентный 2 3 7 2 2 3" xfId="5895"/>
    <cellStyle name="Процентный 2 3 7 2 2 3 2" xfId="14087"/>
    <cellStyle name="Процентный 2 3 7 2 2 3 2 2" xfId="30471"/>
    <cellStyle name="Процентный 2 3 7 2 2 3 3" xfId="22279"/>
    <cellStyle name="Процентный 2 3 7 2 2 4" xfId="9991"/>
    <cellStyle name="Процентный 2 3 7 2 2 4 2" xfId="26375"/>
    <cellStyle name="Процентный 2 3 7 2 2 5" xfId="18183"/>
    <cellStyle name="Процентный 2 3 7 2 3" xfId="2823"/>
    <cellStyle name="Процентный 2 3 7 2 3 2" xfId="6919"/>
    <cellStyle name="Процентный 2 3 7 2 3 2 2" xfId="15111"/>
    <cellStyle name="Процентный 2 3 7 2 3 2 2 2" xfId="31495"/>
    <cellStyle name="Процентный 2 3 7 2 3 2 3" xfId="23303"/>
    <cellStyle name="Процентный 2 3 7 2 3 3" xfId="11015"/>
    <cellStyle name="Процентный 2 3 7 2 3 3 2" xfId="27399"/>
    <cellStyle name="Процентный 2 3 7 2 3 4" xfId="19207"/>
    <cellStyle name="Процентный 2 3 7 2 4" xfId="4871"/>
    <cellStyle name="Процентный 2 3 7 2 4 2" xfId="13063"/>
    <cellStyle name="Процентный 2 3 7 2 4 2 2" xfId="29447"/>
    <cellStyle name="Процентный 2 3 7 2 4 3" xfId="21255"/>
    <cellStyle name="Процентный 2 3 7 2 5" xfId="8967"/>
    <cellStyle name="Процентный 2 3 7 2 5 2" xfId="25351"/>
    <cellStyle name="Процентный 2 3 7 2 6" xfId="17159"/>
    <cellStyle name="Процентный 2 3 7 3" xfId="1287"/>
    <cellStyle name="Процентный 2 3 7 3 2" xfId="3335"/>
    <cellStyle name="Процентный 2 3 7 3 2 2" xfId="7431"/>
    <cellStyle name="Процентный 2 3 7 3 2 2 2" xfId="15623"/>
    <cellStyle name="Процентный 2 3 7 3 2 2 2 2" xfId="32007"/>
    <cellStyle name="Процентный 2 3 7 3 2 2 3" xfId="23815"/>
    <cellStyle name="Процентный 2 3 7 3 2 3" xfId="11527"/>
    <cellStyle name="Процентный 2 3 7 3 2 3 2" xfId="27911"/>
    <cellStyle name="Процентный 2 3 7 3 2 4" xfId="19719"/>
    <cellStyle name="Процентный 2 3 7 3 3" xfId="5383"/>
    <cellStyle name="Процентный 2 3 7 3 3 2" xfId="13575"/>
    <cellStyle name="Процентный 2 3 7 3 3 2 2" xfId="29959"/>
    <cellStyle name="Процентный 2 3 7 3 3 3" xfId="21767"/>
    <cellStyle name="Процентный 2 3 7 3 4" xfId="9479"/>
    <cellStyle name="Процентный 2 3 7 3 4 2" xfId="25863"/>
    <cellStyle name="Процентный 2 3 7 3 5" xfId="17671"/>
    <cellStyle name="Процентный 2 3 7 4" xfId="2311"/>
    <cellStyle name="Процентный 2 3 7 4 2" xfId="6407"/>
    <cellStyle name="Процентный 2 3 7 4 2 2" xfId="14599"/>
    <cellStyle name="Процентный 2 3 7 4 2 2 2" xfId="30983"/>
    <cellStyle name="Процентный 2 3 7 4 2 3" xfId="22791"/>
    <cellStyle name="Процентный 2 3 7 4 3" xfId="10503"/>
    <cellStyle name="Процентный 2 3 7 4 3 2" xfId="26887"/>
    <cellStyle name="Процентный 2 3 7 4 4" xfId="18695"/>
    <cellStyle name="Процентный 2 3 7 5" xfId="4359"/>
    <cellStyle name="Процентный 2 3 7 5 2" xfId="12551"/>
    <cellStyle name="Процентный 2 3 7 5 2 2" xfId="28935"/>
    <cellStyle name="Процентный 2 3 7 5 3" xfId="20743"/>
    <cellStyle name="Процентный 2 3 7 6" xfId="8455"/>
    <cellStyle name="Процентный 2 3 7 6 2" xfId="24839"/>
    <cellStyle name="Процентный 2 3 7 7" xfId="16647"/>
    <cellStyle name="Процентный 2 3 8" xfId="519"/>
    <cellStyle name="Процентный 2 3 8 2" xfId="1543"/>
    <cellStyle name="Процентный 2 3 8 2 2" xfId="3591"/>
    <cellStyle name="Процентный 2 3 8 2 2 2" xfId="7687"/>
    <cellStyle name="Процентный 2 3 8 2 2 2 2" xfId="15879"/>
    <cellStyle name="Процентный 2 3 8 2 2 2 2 2" xfId="32263"/>
    <cellStyle name="Процентный 2 3 8 2 2 2 3" xfId="24071"/>
    <cellStyle name="Процентный 2 3 8 2 2 3" xfId="11783"/>
    <cellStyle name="Процентный 2 3 8 2 2 3 2" xfId="28167"/>
    <cellStyle name="Процентный 2 3 8 2 2 4" xfId="19975"/>
    <cellStyle name="Процентный 2 3 8 2 3" xfId="5639"/>
    <cellStyle name="Процентный 2 3 8 2 3 2" xfId="13831"/>
    <cellStyle name="Процентный 2 3 8 2 3 2 2" xfId="30215"/>
    <cellStyle name="Процентный 2 3 8 2 3 3" xfId="22023"/>
    <cellStyle name="Процентный 2 3 8 2 4" xfId="9735"/>
    <cellStyle name="Процентный 2 3 8 2 4 2" xfId="26119"/>
    <cellStyle name="Процентный 2 3 8 2 5" xfId="17927"/>
    <cellStyle name="Процентный 2 3 8 3" xfId="2567"/>
    <cellStyle name="Процентный 2 3 8 3 2" xfId="6663"/>
    <cellStyle name="Процентный 2 3 8 3 2 2" xfId="14855"/>
    <cellStyle name="Процентный 2 3 8 3 2 2 2" xfId="31239"/>
    <cellStyle name="Процентный 2 3 8 3 2 3" xfId="23047"/>
    <cellStyle name="Процентный 2 3 8 3 3" xfId="10759"/>
    <cellStyle name="Процентный 2 3 8 3 3 2" xfId="27143"/>
    <cellStyle name="Процентный 2 3 8 3 4" xfId="18951"/>
    <cellStyle name="Процентный 2 3 8 4" xfId="4615"/>
    <cellStyle name="Процентный 2 3 8 4 2" xfId="12807"/>
    <cellStyle name="Процентный 2 3 8 4 2 2" xfId="29191"/>
    <cellStyle name="Процентный 2 3 8 4 3" xfId="20999"/>
    <cellStyle name="Процентный 2 3 8 5" xfId="8711"/>
    <cellStyle name="Процентный 2 3 8 5 2" xfId="25095"/>
    <cellStyle name="Процентный 2 3 8 6" xfId="16903"/>
    <cellStyle name="Процентный 2 3 9" xfId="1031"/>
    <cellStyle name="Процентный 2 3 9 2" xfId="3079"/>
    <cellStyle name="Процентный 2 3 9 2 2" xfId="7175"/>
    <cellStyle name="Процентный 2 3 9 2 2 2" xfId="15367"/>
    <cellStyle name="Процентный 2 3 9 2 2 2 2" xfId="31751"/>
    <cellStyle name="Процентный 2 3 9 2 2 3" xfId="23559"/>
    <cellStyle name="Процентный 2 3 9 2 3" xfId="11271"/>
    <cellStyle name="Процентный 2 3 9 2 3 2" xfId="27655"/>
    <cellStyle name="Процентный 2 3 9 2 4" xfId="19463"/>
    <cellStyle name="Процентный 2 3 9 3" xfId="5127"/>
    <cellStyle name="Процентный 2 3 9 3 2" xfId="13319"/>
    <cellStyle name="Процентный 2 3 9 3 2 2" xfId="29703"/>
    <cellStyle name="Процентный 2 3 9 3 3" xfId="21511"/>
    <cellStyle name="Процентный 2 3 9 4" xfId="9223"/>
    <cellStyle name="Процентный 2 3 9 4 2" xfId="25607"/>
    <cellStyle name="Процентный 2 3 9 5" xfId="17415"/>
    <cellStyle name="Процентный 2 4" xfId="11"/>
    <cellStyle name="Процентный 2 4 10" xfId="4107"/>
    <cellStyle name="Процентный 2 4 10 2" xfId="12299"/>
    <cellStyle name="Процентный 2 4 10 2 2" xfId="28683"/>
    <cellStyle name="Процентный 2 4 10 3" xfId="20491"/>
    <cellStyle name="Процентный 2 4 11" xfId="8203"/>
    <cellStyle name="Процентный 2 4 11 2" xfId="24587"/>
    <cellStyle name="Процентный 2 4 12" xfId="16395"/>
    <cellStyle name="Процентный 2 4 2" xfId="27"/>
    <cellStyle name="Процентный 2 4 2 10" xfId="8219"/>
    <cellStyle name="Процентный 2 4 2 10 2" xfId="24603"/>
    <cellStyle name="Процентный 2 4 2 11" xfId="16411"/>
    <cellStyle name="Процентный 2 4 2 2" xfId="59"/>
    <cellStyle name="Процентный 2 4 2 2 10" xfId="16443"/>
    <cellStyle name="Процентный 2 4 2 2 2" xfId="123"/>
    <cellStyle name="Процентный 2 4 2 2 2 2" xfId="251"/>
    <cellStyle name="Процентный 2 4 2 2 2 2 2" xfId="507"/>
    <cellStyle name="Процентный 2 4 2 2 2 2 2 2" xfId="1019"/>
    <cellStyle name="Процентный 2 4 2 2 2 2 2 2 2" xfId="2043"/>
    <cellStyle name="Процентный 2 4 2 2 2 2 2 2 2 2" xfId="4091"/>
    <cellStyle name="Процентный 2 4 2 2 2 2 2 2 2 2 2" xfId="8187"/>
    <cellStyle name="Процентный 2 4 2 2 2 2 2 2 2 2 2 2" xfId="16379"/>
    <cellStyle name="Процентный 2 4 2 2 2 2 2 2 2 2 2 2 2" xfId="32763"/>
    <cellStyle name="Процентный 2 4 2 2 2 2 2 2 2 2 2 3" xfId="24571"/>
    <cellStyle name="Процентный 2 4 2 2 2 2 2 2 2 2 3" xfId="12283"/>
    <cellStyle name="Процентный 2 4 2 2 2 2 2 2 2 2 3 2" xfId="28667"/>
    <cellStyle name="Процентный 2 4 2 2 2 2 2 2 2 2 4" xfId="20475"/>
    <cellStyle name="Процентный 2 4 2 2 2 2 2 2 2 3" xfId="6139"/>
    <cellStyle name="Процентный 2 4 2 2 2 2 2 2 2 3 2" xfId="14331"/>
    <cellStyle name="Процентный 2 4 2 2 2 2 2 2 2 3 2 2" xfId="30715"/>
    <cellStyle name="Процентный 2 4 2 2 2 2 2 2 2 3 3" xfId="22523"/>
    <cellStyle name="Процентный 2 4 2 2 2 2 2 2 2 4" xfId="10235"/>
    <cellStyle name="Процентный 2 4 2 2 2 2 2 2 2 4 2" xfId="26619"/>
    <cellStyle name="Процентный 2 4 2 2 2 2 2 2 2 5" xfId="18427"/>
    <cellStyle name="Процентный 2 4 2 2 2 2 2 2 3" xfId="3067"/>
    <cellStyle name="Процентный 2 4 2 2 2 2 2 2 3 2" xfId="7163"/>
    <cellStyle name="Процентный 2 4 2 2 2 2 2 2 3 2 2" xfId="15355"/>
    <cellStyle name="Процентный 2 4 2 2 2 2 2 2 3 2 2 2" xfId="31739"/>
    <cellStyle name="Процентный 2 4 2 2 2 2 2 2 3 2 3" xfId="23547"/>
    <cellStyle name="Процентный 2 4 2 2 2 2 2 2 3 3" xfId="11259"/>
    <cellStyle name="Процентный 2 4 2 2 2 2 2 2 3 3 2" xfId="27643"/>
    <cellStyle name="Процентный 2 4 2 2 2 2 2 2 3 4" xfId="19451"/>
    <cellStyle name="Процентный 2 4 2 2 2 2 2 2 4" xfId="5115"/>
    <cellStyle name="Процентный 2 4 2 2 2 2 2 2 4 2" xfId="13307"/>
    <cellStyle name="Процентный 2 4 2 2 2 2 2 2 4 2 2" xfId="29691"/>
    <cellStyle name="Процентный 2 4 2 2 2 2 2 2 4 3" xfId="21499"/>
    <cellStyle name="Процентный 2 4 2 2 2 2 2 2 5" xfId="9211"/>
    <cellStyle name="Процентный 2 4 2 2 2 2 2 2 5 2" xfId="25595"/>
    <cellStyle name="Процентный 2 4 2 2 2 2 2 2 6" xfId="17403"/>
    <cellStyle name="Процентный 2 4 2 2 2 2 2 3" xfId="1531"/>
    <cellStyle name="Процентный 2 4 2 2 2 2 2 3 2" xfId="3579"/>
    <cellStyle name="Процентный 2 4 2 2 2 2 2 3 2 2" xfId="7675"/>
    <cellStyle name="Процентный 2 4 2 2 2 2 2 3 2 2 2" xfId="15867"/>
    <cellStyle name="Процентный 2 4 2 2 2 2 2 3 2 2 2 2" xfId="32251"/>
    <cellStyle name="Процентный 2 4 2 2 2 2 2 3 2 2 3" xfId="24059"/>
    <cellStyle name="Процентный 2 4 2 2 2 2 2 3 2 3" xfId="11771"/>
    <cellStyle name="Процентный 2 4 2 2 2 2 2 3 2 3 2" xfId="28155"/>
    <cellStyle name="Процентный 2 4 2 2 2 2 2 3 2 4" xfId="19963"/>
    <cellStyle name="Процентный 2 4 2 2 2 2 2 3 3" xfId="5627"/>
    <cellStyle name="Процентный 2 4 2 2 2 2 2 3 3 2" xfId="13819"/>
    <cellStyle name="Процентный 2 4 2 2 2 2 2 3 3 2 2" xfId="30203"/>
    <cellStyle name="Процентный 2 4 2 2 2 2 2 3 3 3" xfId="22011"/>
    <cellStyle name="Процентный 2 4 2 2 2 2 2 3 4" xfId="9723"/>
    <cellStyle name="Процентный 2 4 2 2 2 2 2 3 4 2" xfId="26107"/>
    <cellStyle name="Процентный 2 4 2 2 2 2 2 3 5" xfId="17915"/>
    <cellStyle name="Процентный 2 4 2 2 2 2 2 4" xfId="2555"/>
    <cellStyle name="Процентный 2 4 2 2 2 2 2 4 2" xfId="6651"/>
    <cellStyle name="Процентный 2 4 2 2 2 2 2 4 2 2" xfId="14843"/>
    <cellStyle name="Процентный 2 4 2 2 2 2 2 4 2 2 2" xfId="31227"/>
    <cellStyle name="Процентный 2 4 2 2 2 2 2 4 2 3" xfId="23035"/>
    <cellStyle name="Процентный 2 4 2 2 2 2 2 4 3" xfId="10747"/>
    <cellStyle name="Процентный 2 4 2 2 2 2 2 4 3 2" xfId="27131"/>
    <cellStyle name="Процентный 2 4 2 2 2 2 2 4 4" xfId="18939"/>
    <cellStyle name="Процентный 2 4 2 2 2 2 2 5" xfId="4603"/>
    <cellStyle name="Процентный 2 4 2 2 2 2 2 5 2" xfId="12795"/>
    <cellStyle name="Процентный 2 4 2 2 2 2 2 5 2 2" xfId="29179"/>
    <cellStyle name="Процентный 2 4 2 2 2 2 2 5 3" xfId="20987"/>
    <cellStyle name="Процентный 2 4 2 2 2 2 2 6" xfId="8699"/>
    <cellStyle name="Процентный 2 4 2 2 2 2 2 6 2" xfId="25083"/>
    <cellStyle name="Процентный 2 4 2 2 2 2 2 7" xfId="16891"/>
    <cellStyle name="Процентный 2 4 2 2 2 2 3" xfId="763"/>
    <cellStyle name="Процентный 2 4 2 2 2 2 3 2" xfId="1787"/>
    <cellStyle name="Процентный 2 4 2 2 2 2 3 2 2" xfId="3835"/>
    <cellStyle name="Процентный 2 4 2 2 2 2 3 2 2 2" xfId="7931"/>
    <cellStyle name="Процентный 2 4 2 2 2 2 3 2 2 2 2" xfId="16123"/>
    <cellStyle name="Процентный 2 4 2 2 2 2 3 2 2 2 2 2" xfId="32507"/>
    <cellStyle name="Процентный 2 4 2 2 2 2 3 2 2 2 3" xfId="24315"/>
    <cellStyle name="Процентный 2 4 2 2 2 2 3 2 2 3" xfId="12027"/>
    <cellStyle name="Процентный 2 4 2 2 2 2 3 2 2 3 2" xfId="28411"/>
    <cellStyle name="Процентный 2 4 2 2 2 2 3 2 2 4" xfId="20219"/>
    <cellStyle name="Процентный 2 4 2 2 2 2 3 2 3" xfId="5883"/>
    <cellStyle name="Процентный 2 4 2 2 2 2 3 2 3 2" xfId="14075"/>
    <cellStyle name="Процентный 2 4 2 2 2 2 3 2 3 2 2" xfId="30459"/>
    <cellStyle name="Процентный 2 4 2 2 2 2 3 2 3 3" xfId="22267"/>
    <cellStyle name="Процентный 2 4 2 2 2 2 3 2 4" xfId="9979"/>
    <cellStyle name="Процентный 2 4 2 2 2 2 3 2 4 2" xfId="26363"/>
    <cellStyle name="Процентный 2 4 2 2 2 2 3 2 5" xfId="18171"/>
    <cellStyle name="Процентный 2 4 2 2 2 2 3 3" xfId="2811"/>
    <cellStyle name="Процентный 2 4 2 2 2 2 3 3 2" xfId="6907"/>
    <cellStyle name="Процентный 2 4 2 2 2 2 3 3 2 2" xfId="15099"/>
    <cellStyle name="Процентный 2 4 2 2 2 2 3 3 2 2 2" xfId="31483"/>
    <cellStyle name="Процентный 2 4 2 2 2 2 3 3 2 3" xfId="23291"/>
    <cellStyle name="Процентный 2 4 2 2 2 2 3 3 3" xfId="11003"/>
    <cellStyle name="Процентный 2 4 2 2 2 2 3 3 3 2" xfId="27387"/>
    <cellStyle name="Процентный 2 4 2 2 2 2 3 3 4" xfId="19195"/>
    <cellStyle name="Процентный 2 4 2 2 2 2 3 4" xfId="4859"/>
    <cellStyle name="Процентный 2 4 2 2 2 2 3 4 2" xfId="13051"/>
    <cellStyle name="Процентный 2 4 2 2 2 2 3 4 2 2" xfId="29435"/>
    <cellStyle name="Процентный 2 4 2 2 2 2 3 4 3" xfId="21243"/>
    <cellStyle name="Процентный 2 4 2 2 2 2 3 5" xfId="8955"/>
    <cellStyle name="Процентный 2 4 2 2 2 2 3 5 2" xfId="25339"/>
    <cellStyle name="Процентный 2 4 2 2 2 2 3 6" xfId="17147"/>
    <cellStyle name="Процентный 2 4 2 2 2 2 4" xfId="1275"/>
    <cellStyle name="Процентный 2 4 2 2 2 2 4 2" xfId="3323"/>
    <cellStyle name="Процентный 2 4 2 2 2 2 4 2 2" xfId="7419"/>
    <cellStyle name="Процентный 2 4 2 2 2 2 4 2 2 2" xfId="15611"/>
    <cellStyle name="Процентный 2 4 2 2 2 2 4 2 2 2 2" xfId="31995"/>
    <cellStyle name="Процентный 2 4 2 2 2 2 4 2 2 3" xfId="23803"/>
    <cellStyle name="Процентный 2 4 2 2 2 2 4 2 3" xfId="11515"/>
    <cellStyle name="Процентный 2 4 2 2 2 2 4 2 3 2" xfId="27899"/>
    <cellStyle name="Процентный 2 4 2 2 2 2 4 2 4" xfId="19707"/>
    <cellStyle name="Процентный 2 4 2 2 2 2 4 3" xfId="5371"/>
    <cellStyle name="Процентный 2 4 2 2 2 2 4 3 2" xfId="13563"/>
    <cellStyle name="Процентный 2 4 2 2 2 2 4 3 2 2" xfId="29947"/>
    <cellStyle name="Процентный 2 4 2 2 2 2 4 3 3" xfId="21755"/>
    <cellStyle name="Процентный 2 4 2 2 2 2 4 4" xfId="9467"/>
    <cellStyle name="Процентный 2 4 2 2 2 2 4 4 2" xfId="25851"/>
    <cellStyle name="Процентный 2 4 2 2 2 2 4 5" xfId="17659"/>
    <cellStyle name="Процентный 2 4 2 2 2 2 5" xfId="2299"/>
    <cellStyle name="Процентный 2 4 2 2 2 2 5 2" xfId="6395"/>
    <cellStyle name="Процентный 2 4 2 2 2 2 5 2 2" xfId="14587"/>
    <cellStyle name="Процентный 2 4 2 2 2 2 5 2 2 2" xfId="30971"/>
    <cellStyle name="Процентный 2 4 2 2 2 2 5 2 3" xfId="22779"/>
    <cellStyle name="Процентный 2 4 2 2 2 2 5 3" xfId="10491"/>
    <cellStyle name="Процентный 2 4 2 2 2 2 5 3 2" xfId="26875"/>
    <cellStyle name="Процентный 2 4 2 2 2 2 5 4" xfId="18683"/>
    <cellStyle name="Процентный 2 4 2 2 2 2 6" xfId="4347"/>
    <cellStyle name="Процентный 2 4 2 2 2 2 6 2" xfId="12539"/>
    <cellStyle name="Процентный 2 4 2 2 2 2 6 2 2" xfId="28923"/>
    <cellStyle name="Процентный 2 4 2 2 2 2 6 3" xfId="20731"/>
    <cellStyle name="Процентный 2 4 2 2 2 2 7" xfId="8443"/>
    <cellStyle name="Процентный 2 4 2 2 2 2 7 2" xfId="24827"/>
    <cellStyle name="Процентный 2 4 2 2 2 2 8" xfId="16635"/>
    <cellStyle name="Процентный 2 4 2 2 2 3" xfId="379"/>
    <cellStyle name="Процентный 2 4 2 2 2 3 2" xfId="891"/>
    <cellStyle name="Процентный 2 4 2 2 2 3 2 2" xfId="1915"/>
    <cellStyle name="Процентный 2 4 2 2 2 3 2 2 2" xfId="3963"/>
    <cellStyle name="Процентный 2 4 2 2 2 3 2 2 2 2" xfId="8059"/>
    <cellStyle name="Процентный 2 4 2 2 2 3 2 2 2 2 2" xfId="16251"/>
    <cellStyle name="Процентный 2 4 2 2 2 3 2 2 2 2 2 2" xfId="32635"/>
    <cellStyle name="Процентный 2 4 2 2 2 3 2 2 2 2 3" xfId="24443"/>
    <cellStyle name="Процентный 2 4 2 2 2 3 2 2 2 3" xfId="12155"/>
    <cellStyle name="Процентный 2 4 2 2 2 3 2 2 2 3 2" xfId="28539"/>
    <cellStyle name="Процентный 2 4 2 2 2 3 2 2 2 4" xfId="20347"/>
    <cellStyle name="Процентный 2 4 2 2 2 3 2 2 3" xfId="6011"/>
    <cellStyle name="Процентный 2 4 2 2 2 3 2 2 3 2" xfId="14203"/>
    <cellStyle name="Процентный 2 4 2 2 2 3 2 2 3 2 2" xfId="30587"/>
    <cellStyle name="Процентный 2 4 2 2 2 3 2 2 3 3" xfId="22395"/>
    <cellStyle name="Процентный 2 4 2 2 2 3 2 2 4" xfId="10107"/>
    <cellStyle name="Процентный 2 4 2 2 2 3 2 2 4 2" xfId="26491"/>
    <cellStyle name="Процентный 2 4 2 2 2 3 2 2 5" xfId="18299"/>
    <cellStyle name="Процентный 2 4 2 2 2 3 2 3" xfId="2939"/>
    <cellStyle name="Процентный 2 4 2 2 2 3 2 3 2" xfId="7035"/>
    <cellStyle name="Процентный 2 4 2 2 2 3 2 3 2 2" xfId="15227"/>
    <cellStyle name="Процентный 2 4 2 2 2 3 2 3 2 2 2" xfId="31611"/>
    <cellStyle name="Процентный 2 4 2 2 2 3 2 3 2 3" xfId="23419"/>
    <cellStyle name="Процентный 2 4 2 2 2 3 2 3 3" xfId="11131"/>
    <cellStyle name="Процентный 2 4 2 2 2 3 2 3 3 2" xfId="27515"/>
    <cellStyle name="Процентный 2 4 2 2 2 3 2 3 4" xfId="19323"/>
    <cellStyle name="Процентный 2 4 2 2 2 3 2 4" xfId="4987"/>
    <cellStyle name="Процентный 2 4 2 2 2 3 2 4 2" xfId="13179"/>
    <cellStyle name="Процентный 2 4 2 2 2 3 2 4 2 2" xfId="29563"/>
    <cellStyle name="Процентный 2 4 2 2 2 3 2 4 3" xfId="21371"/>
    <cellStyle name="Процентный 2 4 2 2 2 3 2 5" xfId="9083"/>
    <cellStyle name="Процентный 2 4 2 2 2 3 2 5 2" xfId="25467"/>
    <cellStyle name="Процентный 2 4 2 2 2 3 2 6" xfId="17275"/>
    <cellStyle name="Процентный 2 4 2 2 2 3 3" xfId="1403"/>
    <cellStyle name="Процентный 2 4 2 2 2 3 3 2" xfId="3451"/>
    <cellStyle name="Процентный 2 4 2 2 2 3 3 2 2" xfId="7547"/>
    <cellStyle name="Процентный 2 4 2 2 2 3 3 2 2 2" xfId="15739"/>
    <cellStyle name="Процентный 2 4 2 2 2 3 3 2 2 2 2" xfId="32123"/>
    <cellStyle name="Процентный 2 4 2 2 2 3 3 2 2 3" xfId="23931"/>
    <cellStyle name="Процентный 2 4 2 2 2 3 3 2 3" xfId="11643"/>
    <cellStyle name="Процентный 2 4 2 2 2 3 3 2 3 2" xfId="28027"/>
    <cellStyle name="Процентный 2 4 2 2 2 3 3 2 4" xfId="19835"/>
    <cellStyle name="Процентный 2 4 2 2 2 3 3 3" xfId="5499"/>
    <cellStyle name="Процентный 2 4 2 2 2 3 3 3 2" xfId="13691"/>
    <cellStyle name="Процентный 2 4 2 2 2 3 3 3 2 2" xfId="30075"/>
    <cellStyle name="Процентный 2 4 2 2 2 3 3 3 3" xfId="21883"/>
    <cellStyle name="Процентный 2 4 2 2 2 3 3 4" xfId="9595"/>
    <cellStyle name="Процентный 2 4 2 2 2 3 3 4 2" xfId="25979"/>
    <cellStyle name="Процентный 2 4 2 2 2 3 3 5" xfId="17787"/>
    <cellStyle name="Процентный 2 4 2 2 2 3 4" xfId="2427"/>
    <cellStyle name="Процентный 2 4 2 2 2 3 4 2" xfId="6523"/>
    <cellStyle name="Процентный 2 4 2 2 2 3 4 2 2" xfId="14715"/>
    <cellStyle name="Процентный 2 4 2 2 2 3 4 2 2 2" xfId="31099"/>
    <cellStyle name="Процентный 2 4 2 2 2 3 4 2 3" xfId="22907"/>
    <cellStyle name="Процентный 2 4 2 2 2 3 4 3" xfId="10619"/>
    <cellStyle name="Процентный 2 4 2 2 2 3 4 3 2" xfId="27003"/>
    <cellStyle name="Процентный 2 4 2 2 2 3 4 4" xfId="18811"/>
    <cellStyle name="Процентный 2 4 2 2 2 3 5" xfId="4475"/>
    <cellStyle name="Процентный 2 4 2 2 2 3 5 2" xfId="12667"/>
    <cellStyle name="Процентный 2 4 2 2 2 3 5 2 2" xfId="29051"/>
    <cellStyle name="Процентный 2 4 2 2 2 3 5 3" xfId="20859"/>
    <cellStyle name="Процентный 2 4 2 2 2 3 6" xfId="8571"/>
    <cellStyle name="Процентный 2 4 2 2 2 3 6 2" xfId="24955"/>
    <cellStyle name="Процентный 2 4 2 2 2 3 7" xfId="16763"/>
    <cellStyle name="Процентный 2 4 2 2 2 4" xfId="635"/>
    <cellStyle name="Процентный 2 4 2 2 2 4 2" xfId="1659"/>
    <cellStyle name="Процентный 2 4 2 2 2 4 2 2" xfId="3707"/>
    <cellStyle name="Процентный 2 4 2 2 2 4 2 2 2" xfId="7803"/>
    <cellStyle name="Процентный 2 4 2 2 2 4 2 2 2 2" xfId="15995"/>
    <cellStyle name="Процентный 2 4 2 2 2 4 2 2 2 2 2" xfId="32379"/>
    <cellStyle name="Процентный 2 4 2 2 2 4 2 2 2 3" xfId="24187"/>
    <cellStyle name="Процентный 2 4 2 2 2 4 2 2 3" xfId="11899"/>
    <cellStyle name="Процентный 2 4 2 2 2 4 2 2 3 2" xfId="28283"/>
    <cellStyle name="Процентный 2 4 2 2 2 4 2 2 4" xfId="20091"/>
    <cellStyle name="Процентный 2 4 2 2 2 4 2 3" xfId="5755"/>
    <cellStyle name="Процентный 2 4 2 2 2 4 2 3 2" xfId="13947"/>
    <cellStyle name="Процентный 2 4 2 2 2 4 2 3 2 2" xfId="30331"/>
    <cellStyle name="Процентный 2 4 2 2 2 4 2 3 3" xfId="22139"/>
    <cellStyle name="Процентный 2 4 2 2 2 4 2 4" xfId="9851"/>
    <cellStyle name="Процентный 2 4 2 2 2 4 2 4 2" xfId="26235"/>
    <cellStyle name="Процентный 2 4 2 2 2 4 2 5" xfId="18043"/>
    <cellStyle name="Процентный 2 4 2 2 2 4 3" xfId="2683"/>
    <cellStyle name="Процентный 2 4 2 2 2 4 3 2" xfId="6779"/>
    <cellStyle name="Процентный 2 4 2 2 2 4 3 2 2" xfId="14971"/>
    <cellStyle name="Процентный 2 4 2 2 2 4 3 2 2 2" xfId="31355"/>
    <cellStyle name="Процентный 2 4 2 2 2 4 3 2 3" xfId="23163"/>
    <cellStyle name="Процентный 2 4 2 2 2 4 3 3" xfId="10875"/>
    <cellStyle name="Процентный 2 4 2 2 2 4 3 3 2" xfId="27259"/>
    <cellStyle name="Процентный 2 4 2 2 2 4 3 4" xfId="19067"/>
    <cellStyle name="Процентный 2 4 2 2 2 4 4" xfId="4731"/>
    <cellStyle name="Процентный 2 4 2 2 2 4 4 2" xfId="12923"/>
    <cellStyle name="Процентный 2 4 2 2 2 4 4 2 2" xfId="29307"/>
    <cellStyle name="Процентный 2 4 2 2 2 4 4 3" xfId="21115"/>
    <cellStyle name="Процентный 2 4 2 2 2 4 5" xfId="8827"/>
    <cellStyle name="Процентный 2 4 2 2 2 4 5 2" xfId="25211"/>
    <cellStyle name="Процентный 2 4 2 2 2 4 6" xfId="17019"/>
    <cellStyle name="Процентный 2 4 2 2 2 5" xfId="1147"/>
    <cellStyle name="Процентный 2 4 2 2 2 5 2" xfId="3195"/>
    <cellStyle name="Процентный 2 4 2 2 2 5 2 2" xfId="7291"/>
    <cellStyle name="Процентный 2 4 2 2 2 5 2 2 2" xfId="15483"/>
    <cellStyle name="Процентный 2 4 2 2 2 5 2 2 2 2" xfId="31867"/>
    <cellStyle name="Процентный 2 4 2 2 2 5 2 2 3" xfId="23675"/>
    <cellStyle name="Процентный 2 4 2 2 2 5 2 3" xfId="11387"/>
    <cellStyle name="Процентный 2 4 2 2 2 5 2 3 2" xfId="27771"/>
    <cellStyle name="Процентный 2 4 2 2 2 5 2 4" xfId="19579"/>
    <cellStyle name="Процентный 2 4 2 2 2 5 3" xfId="5243"/>
    <cellStyle name="Процентный 2 4 2 2 2 5 3 2" xfId="13435"/>
    <cellStyle name="Процентный 2 4 2 2 2 5 3 2 2" xfId="29819"/>
    <cellStyle name="Процентный 2 4 2 2 2 5 3 3" xfId="21627"/>
    <cellStyle name="Процентный 2 4 2 2 2 5 4" xfId="9339"/>
    <cellStyle name="Процентный 2 4 2 2 2 5 4 2" xfId="25723"/>
    <cellStyle name="Процентный 2 4 2 2 2 5 5" xfId="17531"/>
    <cellStyle name="Процентный 2 4 2 2 2 6" xfId="2171"/>
    <cellStyle name="Процентный 2 4 2 2 2 6 2" xfId="6267"/>
    <cellStyle name="Процентный 2 4 2 2 2 6 2 2" xfId="14459"/>
    <cellStyle name="Процентный 2 4 2 2 2 6 2 2 2" xfId="30843"/>
    <cellStyle name="Процентный 2 4 2 2 2 6 2 3" xfId="22651"/>
    <cellStyle name="Процентный 2 4 2 2 2 6 3" xfId="10363"/>
    <cellStyle name="Процентный 2 4 2 2 2 6 3 2" xfId="26747"/>
    <cellStyle name="Процентный 2 4 2 2 2 6 4" xfId="18555"/>
    <cellStyle name="Процентный 2 4 2 2 2 7" xfId="4219"/>
    <cellStyle name="Процентный 2 4 2 2 2 7 2" xfId="12411"/>
    <cellStyle name="Процентный 2 4 2 2 2 7 2 2" xfId="28795"/>
    <cellStyle name="Процентный 2 4 2 2 2 7 3" xfId="20603"/>
    <cellStyle name="Процентный 2 4 2 2 2 8" xfId="8315"/>
    <cellStyle name="Процентный 2 4 2 2 2 8 2" xfId="24699"/>
    <cellStyle name="Процентный 2 4 2 2 2 9" xfId="16507"/>
    <cellStyle name="Процентный 2 4 2 2 3" xfId="187"/>
    <cellStyle name="Процентный 2 4 2 2 3 2" xfId="443"/>
    <cellStyle name="Процентный 2 4 2 2 3 2 2" xfId="955"/>
    <cellStyle name="Процентный 2 4 2 2 3 2 2 2" xfId="1979"/>
    <cellStyle name="Процентный 2 4 2 2 3 2 2 2 2" xfId="4027"/>
    <cellStyle name="Процентный 2 4 2 2 3 2 2 2 2 2" xfId="8123"/>
    <cellStyle name="Процентный 2 4 2 2 3 2 2 2 2 2 2" xfId="16315"/>
    <cellStyle name="Процентный 2 4 2 2 3 2 2 2 2 2 2 2" xfId="32699"/>
    <cellStyle name="Процентный 2 4 2 2 3 2 2 2 2 2 3" xfId="24507"/>
    <cellStyle name="Процентный 2 4 2 2 3 2 2 2 2 3" xfId="12219"/>
    <cellStyle name="Процентный 2 4 2 2 3 2 2 2 2 3 2" xfId="28603"/>
    <cellStyle name="Процентный 2 4 2 2 3 2 2 2 2 4" xfId="20411"/>
    <cellStyle name="Процентный 2 4 2 2 3 2 2 2 3" xfId="6075"/>
    <cellStyle name="Процентный 2 4 2 2 3 2 2 2 3 2" xfId="14267"/>
    <cellStyle name="Процентный 2 4 2 2 3 2 2 2 3 2 2" xfId="30651"/>
    <cellStyle name="Процентный 2 4 2 2 3 2 2 2 3 3" xfId="22459"/>
    <cellStyle name="Процентный 2 4 2 2 3 2 2 2 4" xfId="10171"/>
    <cellStyle name="Процентный 2 4 2 2 3 2 2 2 4 2" xfId="26555"/>
    <cellStyle name="Процентный 2 4 2 2 3 2 2 2 5" xfId="18363"/>
    <cellStyle name="Процентный 2 4 2 2 3 2 2 3" xfId="3003"/>
    <cellStyle name="Процентный 2 4 2 2 3 2 2 3 2" xfId="7099"/>
    <cellStyle name="Процентный 2 4 2 2 3 2 2 3 2 2" xfId="15291"/>
    <cellStyle name="Процентный 2 4 2 2 3 2 2 3 2 2 2" xfId="31675"/>
    <cellStyle name="Процентный 2 4 2 2 3 2 2 3 2 3" xfId="23483"/>
    <cellStyle name="Процентный 2 4 2 2 3 2 2 3 3" xfId="11195"/>
    <cellStyle name="Процентный 2 4 2 2 3 2 2 3 3 2" xfId="27579"/>
    <cellStyle name="Процентный 2 4 2 2 3 2 2 3 4" xfId="19387"/>
    <cellStyle name="Процентный 2 4 2 2 3 2 2 4" xfId="5051"/>
    <cellStyle name="Процентный 2 4 2 2 3 2 2 4 2" xfId="13243"/>
    <cellStyle name="Процентный 2 4 2 2 3 2 2 4 2 2" xfId="29627"/>
    <cellStyle name="Процентный 2 4 2 2 3 2 2 4 3" xfId="21435"/>
    <cellStyle name="Процентный 2 4 2 2 3 2 2 5" xfId="9147"/>
    <cellStyle name="Процентный 2 4 2 2 3 2 2 5 2" xfId="25531"/>
    <cellStyle name="Процентный 2 4 2 2 3 2 2 6" xfId="17339"/>
    <cellStyle name="Процентный 2 4 2 2 3 2 3" xfId="1467"/>
    <cellStyle name="Процентный 2 4 2 2 3 2 3 2" xfId="3515"/>
    <cellStyle name="Процентный 2 4 2 2 3 2 3 2 2" xfId="7611"/>
    <cellStyle name="Процентный 2 4 2 2 3 2 3 2 2 2" xfId="15803"/>
    <cellStyle name="Процентный 2 4 2 2 3 2 3 2 2 2 2" xfId="32187"/>
    <cellStyle name="Процентный 2 4 2 2 3 2 3 2 2 3" xfId="23995"/>
    <cellStyle name="Процентный 2 4 2 2 3 2 3 2 3" xfId="11707"/>
    <cellStyle name="Процентный 2 4 2 2 3 2 3 2 3 2" xfId="28091"/>
    <cellStyle name="Процентный 2 4 2 2 3 2 3 2 4" xfId="19899"/>
    <cellStyle name="Процентный 2 4 2 2 3 2 3 3" xfId="5563"/>
    <cellStyle name="Процентный 2 4 2 2 3 2 3 3 2" xfId="13755"/>
    <cellStyle name="Процентный 2 4 2 2 3 2 3 3 2 2" xfId="30139"/>
    <cellStyle name="Процентный 2 4 2 2 3 2 3 3 3" xfId="21947"/>
    <cellStyle name="Процентный 2 4 2 2 3 2 3 4" xfId="9659"/>
    <cellStyle name="Процентный 2 4 2 2 3 2 3 4 2" xfId="26043"/>
    <cellStyle name="Процентный 2 4 2 2 3 2 3 5" xfId="17851"/>
    <cellStyle name="Процентный 2 4 2 2 3 2 4" xfId="2491"/>
    <cellStyle name="Процентный 2 4 2 2 3 2 4 2" xfId="6587"/>
    <cellStyle name="Процентный 2 4 2 2 3 2 4 2 2" xfId="14779"/>
    <cellStyle name="Процентный 2 4 2 2 3 2 4 2 2 2" xfId="31163"/>
    <cellStyle name="Процентный 2 4 2 2 3 2 4 2 3" xfId="22971"/>
    <cellStyle name="Процентный 2 4 2 2 3 2 4 3" xfId="10683"/>
    <cellStyle name="Процентный 2 4 2 2 3 2 4 3 2" xfId="27067"/>
    <cellStyle name="Процентный 2 4 2 2 3 2 4 4" xfId="18875"/>
    <cellStyle name="Процентный 2 4 2 2 3 2 5" xfId="4539"/>
    <cellStyle name="Процентный 2 4 2 2 3 2 5 2" xfId="12731"/>
    <cellStyle name="Процентный 2 4 2 2 3 2 5 2 2" xfId="29115"/>
    <cellStyle name="Процентный 2 4 2 2 3 2 5 3" xfId="20923"/>
    <cellStyle name="Процентный 2 4 2 2 3 2 6" xfId="8635"/>
    <cellStyle name="Процентный 2 4 2 2 3 2 6 2" xfId="25019"/>
    <cellStyle name="Процентный 2 4 2 2 3 2 7" xfId="16827"/>
    <cellStyle name="Процентный 2 4 2 2 3 3" xfId="699"/>
    <cellStyle name="Процентный 2 4 2 2 3 3 2" xfId="1723"/>
    <cellStyle name="Процентный 2 4 2 2 3 3 2 2" xfId="3771"/>
    <cellStyle name="Процентный 2 4 2 2 3 3 2 2 2" xfId="7867"/>
    <cellStyle name="Процентный 2 4 2 2 3 3 2 2 2 2" xfId="16059"/>
    <cellStyle name="Процентный 2 4 2 2 3 3 2 2 2 2 2" xfId="32443"/>
    <cellStyle name="Процентный 2 4 2 2 3 3 2 2 2 3" xfId="24251"/>
    <cellStyle name="Процентный 2 4 2 2 3 3 2 2 3" xfId="11963"/>
    <cellStyle name="Процентный 2 4 2 2 3 3 2 2 3 2" xfId="28347"/>
    <cellStyle name="Процентный 2 4 2 2 3 3 2 2 4" xfId="20155"/>
    <cellStyle name="Процентный 2 4 2 2 3 3 2 3" xfId="5819"/>
    <cellStyle name="Процентный 2 4 2 2 3 3 2 3 2" xfId="14011"/>
    <cellStyle name="Процентный 2 4 2 2 3 3 2 3 2 2" xfId="30395"/>
    <cellStyle name="Процентный 2 4 2 2 3 3 2 3 3" xfId="22203"/>
    <cellStyle name="Процентный 2 4 2 2 3 3 2 4" xfId="9915"/>
    <cellStyle name="Процентный 2 4 2 2 3 3 2 4 2" xfId="26299"/>
    <cellStyle name="Процентный 2 4 2 2 3 3 2 5" xfId="18107"/>
    <cellStyle name="Процентный 2 4 2 2 3 3 3" xfId="2747"/>
    <cellStyle name="Процентный 2 4 2 2 3 3 3 2" xfId="6843"/>
    <cellStyle name="Процентный 2 4 2 2 3 3 3 2 2" xfId="15035"/>
    <cellStyle name="Процентный 2 4 2 2 3 3 3 2 2 2" xfId="31419"/>
    <cellStyle name="Процентный 2 4 2 2 3 3 3 2 3" xfId="23227"/>
    <cellStyle name="Процентный 2 4 2 2 3 3 3 3" xfId="10939"/>
    <cellStyle name="Процентный 2 4 2 2 3 3 3 3 2" xfId="27323"/>
    <cellStyle name="Процентный 2 4 2 2 3 3 3 4" xfId="19131"/>
    <cellStyle name="Процентный 2 4 2 2 3 3 4" xfId="4795"/>
    <cellStyle name="Процентный 2 4 2 2 3 3 4 2" xfId="12987"/>
    <cellStyle name="Процентный 2 4 2 2 3 3 4 2 2" xfId="29371"/>
    <cellStyle name="Процентный 2 4 2 2 3 3 4 3" xfId="21179"/>
    <cellStyle name="Процентный 2 4 2 2 3 3 5" xfId="8891"/>
    <cellStyle name="Процентный 2 4 2 2 3 3 5 2" xfId="25275"/>
    <cellStyle name="Процентный 2 4 2 2 3 3 6" xfId="17083"/>
    <cellStyle name="Процентный 2 4 2 2 3 4" xfId="1211"/>
    <cellStyle name="Процентный 2 4 2 2 3 4 2" xfId="3259"/>
    <cellStyle name="Процентный 2 4 2 2 3 4 2 2" xfId="7355"/>
    <cellStyle name="Процентный 2 4 2 2 3 4 2 2 2" xfId="15547"/>
    <cellStyle name="Процентный 2 4 2 2 3 4 2 2 2 2" xfId="31931"/>
    <cellStyle name="Процентный 2 4 2 2 3 4 2 2 3" xfId="23739"/>
    <cellStyle name="Процентный 2 4 2 2 3 4 2 3" xfId="11451"/>
    <cellStyle name="Процентный 2 4 2 2 3 4 2 3 2" xfId="27835"/>
    <cellStyle name="Процентный 2 4 2 2 3 4 2 4" xfId="19643"/>
    <cellStyle name="Процентный 2 4 2 2 3 4 3" xfId="5307"/>
    <cellStyle name="Процентный 2 4 2 2 3 4 3 2" xfId="13499"/>
    <cellStyle name="Процентный 2 4 2 2 3 4 3 2 2" xfId="29883"/>
    <cellStyle name="Процентный 2 4 2 2 3 4 3 3" xfId="21691"/>
    <cellStyle name="Процентный 2 4 2 2 3 4 4" xfId="9403"/>
    <cellStyle name="Процентный 2 4 2 2 3 4 4 2" xfId="25787"/>
    <cellStyle name="Процентный 2 4 2 2 3 4 5" xfId="17595"/>
    <cellStyle name="Процентный 2 4 2 2 3 5" xfId="2235"/>
    <cellStyle name="Процентный 2 4 2 2 3 5 2" xfId="6331"/>
    <cellStyle name="Процентный 2 4 2 2 3 5 2 2" xfId="14523"/>
    <cellStyle name="Процентный 2 4 2 2 3 5 2 2 2" xfId="30907"/>
    <cellStyle name="Процентный 2 4 2 2 3 5 2 3" xfId="22715"/>
    <cellStyle name="Процентный 2 4 2 2 3 5 3" xfId="10427"/>
    <cellStyle name="Процентный 2 4 2 2 3 5 3 2" xfId="26811"/>
    <cellStyle name="Процентный 2 4 2 2 3 5 4" xfId="18619"/>
    <cellStyle name="Процентный 2 4 2 2 3 6" xfId="4283"/>
    <cellStyle name="Процентный 2 4 2 2 3 6 2" xfId="12475"/>
    <cellStyle name="Процентный 2 4 2 2 3 6 2 2" xfId="28859"/>
    <cellStyle name="Процентный 2 4 2 2 3 6 3" xfId="20667"/>
    <cellStyle name="Процентный 2 4 2 2 3 7" xfId="8379"/>
    <cellStyle name="Процентный 2 4 2 2 3 7 2" xfId="24763"/>
    <cellStyle name="Процентный 2 4 2 2 3 8" xfId="16571"/>
    <cellStyle name="Процентный 2 4 2 2 4" xfId="315"/>
    <cellStyle name="Процентный 2 4 2 2 4 2" xfId="827"/>
    <cellStyle name="Процентный 2 4 2 2 4 2 2" xfId="1851"/>
    <cellStyle name="Процентный 2 4 2 2 4 2 2 2" xfId="3899"/>
    <cellStyle name="Процентный 2 4 2 2 4 2 2 2 2" xfId="7995"/>
    <cellStyle name="Процентный 2 4 2 2 4 2 2 2 2 2" xfId="16187"/>
    <cellStyle name="Процентный 2 4 2 2 4 2 2 2 2 2 2" xfId="32571"/>
    <cellStyle name="Процентный 2 4 2 2 4 2 2 2 2 3" xfId="24379"/>
    <cellStyle name="Процентный 2 4 2 2 4 2 2 2 3" xfId="12091"/>
    <cellStyle name="Процентный 2 4 2 2 4 2 2 2 3 2" xfId="28475"/>
    <cellStyle name="Процентный 2 4 2 2 4 2 2 2 4" xfId="20283"/>
    <cellStyle name="Процентный 2 4 2 2 4 2 2 3" xfId="5947"/>
    <cellStyle name="Процентный 2 4 2 2 4 2 2 3 2" xfId="14139"/>
    <cellStyle name="Процентный 2 4 2 2 4 2 2 3 2 2" xfId="30523"/>
    <cellStyle name="Процентный 2 4 2 2 4 2 2 3 3" xfId="22331"/>
    <cellStyle name="Процентный 2 4 2 2 4 2 2 4" xfId="10043"/>
    <cellStyle name="Процентный 2 4 2 2 4 2 2 4 2" xfId="26427"/>
    <cellStyle name="Процентный 2 4 2 2 4 2 2 5" xfId="18235"/>
    <cellStyle name="Процентный 2 4 2 2 4 2 3" xfId="2875"/>
    <cellStyle name="Процентный 2 4 2 2 4 2 3 2" xfId="6971"/>
    <cellStyle name="Процентный 2 4 2 2 4 2 3 2 2" xfId="15163"/>
    <cellStyle name="Процентный 2 4 2 2 4 2 3 2 2 2" xfId="31547"/>
    <cellStyle name="Процентный 2 4 2 2 4 2 3 2 3" xfId="23355"/>
    <cellStyle name="Процентный 2 4 2 2 4 2 3 3" xfId="11067"/>
    <cellStyle name="Процентный 2 4 2 2 4 2 3 3 2" xfId="27451"/>
    <cellStyle name="Процентный 2 4 2 2 4 2 3 4" xfId="19259"/>
    <cellStyle name="Процентный 2 4 2 2 4 2 4" xfId="4923"/>
    <cellStyle name="Процентный 2 4 2 2 4 2 4 2" xfId="13115"/>
    <cellStyle name="Процентный 2 4 2 2 4 2 4 2 2" xfId="29499"/>
    <cellStyle name="Процентный 2 4 2 2 4 2 4 3" xfId="21307"/>
    <cellStyle name="Процентный 2 4 2 2 4 2 5" xfId="9019"/>
    <cellStyle name="Процентный 2 4 2 2 4 2 5 2" xfId="25403"/>
    <cellStyle name="Процентный 2 4 2 2 4 2 6" xfId="17211"/>
    <cellStyle name="Процентный 2 4 2 2 4 3" xfId="1339"/>
    <cellStyle name="Процентный 2 4 2 2 4 3 2" xfId="3387"/>
    <cellStyle name="Процентный 2 4 2 2 4 3 2 2" xfId="7483"/>
    <cellStyle name="Процентный 2 4 2 2 4 3 2 2 2" xfId="15675"/>
    <cellStyle name="Процентный 2 4 2 2 4 3 2 2 2 2" xfId="32059"/>
    <cellStyle name="Процентный 2 4 2 2 4 3 2 2 3" xfId="23867"/>
    <cellStyle name="Процентный 2 4 2 2 4 3 2 3" xfId="11579"/>
    <cellStyle name="Процентный 2 4 2 2 4 3 2 3 2" xfId="27963"/>
    <cellStyle name="Процентный 2 4 2 2 4 3 2 4" xfId="19771"/>
    <cellStyle name="Процентный 2 4 2 2 4 3 3" xfId="5435"/>
    <cellStyle name="Процентный 2 4 2 2 4 3 3 2" xfId="13627"/>
    <cellStyle name="Процентный 2 4 2 2 4 3 3 2 2" xfId="30011"/>
    <cellStyle name="Процентный 2 4 2 2 4 3 3 3" xfId="21819"/>
    <cellStyle name="Процентный 2 4 2 2 4 3 4" xfId="9531"/>
    <cellStyle name="Процентный 2 4 2 2 4 3 4 2" xfId="25915"/>
    <cellStyle name="Процентный 2 4 2 2 4 3 5" xfId="17723"/>
    <cellStyle name="Процентный 2 4 2 2 4 4" xfId="2363"/>
    <cellStyle name="Процентный 2 4 2 2 4 4 2" xfId="6459"/>
    <cellStyle name="Процентный 2 4 2 2 4 4 2 2" xfId="14651"/>
    <cellStyle name="Процентный 2 4 2 2 4 4 2 2 2" xfId="31035"/>
    <cellStyle name="Процентный 2 4 2 2 4 4 2 3" xfId="22843"/>
    <cellStyle name="Процентный 2 4 2 2 4 4 3" xfId="10555"/>
    <cellStyle name="Процентный 2 4 2 2 4 4 3 2" xfId="26939"/>
    <cellStyle name="Процентный 2 4 2 2 4 4 4" xfId="18747"/>
    <cellStyle name="Процентный 2 4 2 2 4 5" xfId="4411"/>
    <cellStyle name="Процентный 2 4 2 2 4 5 2" xfId="12603"/>
    <cellStyle name="Процентный 2 4 2 2 4 5 2 2" xfId="28987"/>
    <cellStyle name="Процентный 2 4 2 2 4 5 3" xfId="20795"/>
    <cellStyle name="Процентный 2 4 2 2 4 6" xfId="8507"/>
    <cellStyle name="Процентный 2 4 2 2 4 6 2" xfId="24891"/>
    <cellStyle name="Процентный 2 4 2 2 4 7" xfId="16699"/>
    <cellStyle name="Процентный 2 4 2 2 5" xfId="571"/>
    <cellStyle name="Процентный 2 4 2 2 5 2" xfId="1595"/>
    <cellStyle name="Процентный 2 4 2 2 5 2 2" xfId="3643"/>
    <cellStyle name="Процентный 2 4 2 2 5 2 2 2" xfId="7739"/>
    <cellStyle name="Процентный 2 4 2 2 5 2 2 2 2" xfId="15931"/>
    <cellStyle name="Процентный 2 4 2 2 5 2 2 2 2 2" xfId="32315"/>
    <cellStyle name="Процентный 2 4 2 2 5 2 2 2 3" xfId="24123"/>
    <cellStyle name="Процентный 2 4 2 2 5 2 2 3" xfId="11835"/>
    <cellStyle name="Процентный 2 4 2 2 5 2 2 3 2" xfId="28219"/>
    <cellStyle name="Процентный 2 4 2 2 5 2 2 4" xfId="20027"/>
    <cellStyle name="Процентный 2 4 2 2 5 2 3" xfId="5691"/>
    <cellStyle name="Процентный 2 4 2 2 5 2 3 2" xfId="13883"/>
    <cellStyle name="Процентный 2 4 2 2 5 2 3 2 2" xfId="30267"/>
    <cellStyle name="Процентный 2 4 2 2 5 2 3 3" xfId="22075"/>
    <cellStyle name="Процентный 2 4 2 2 5 2 4" xfId="9787"/>
    <cellStyle name="Процентный 2 4 2 2 5 2 4 2" xfId="26171"/>
    <cellStyle name="Процентный 2 4 2 2 5 2 5" xfId="17979"/>
    <cellStyle name="Процентный 2 4 2 2 5 3" xfId="2619"/>
    <cellStyle name="Процентный 2 4 2 2 5 3 2" xfId="6715"/>
    <cellStyle name="Процентный 2 4 2 2 5 3 2 2" xfId="14907"/>
    <cellStyle name="Процентный 2 4 2 2 5 3 2 2 2" xfId="31291"/>
    <cellStyle name="Процентный 2 4 2 2 5 3 2 3" xfId="23099"/>
    <cellStyle name="Процентный 2 4 2 2 5 3 3" xfId="10811"/>
    <cellStyle name="Процентный 2 4 2 2 5 3 3 2" xfId="27195"/>
    <cellStyle name="Процентный 2 4 2 2 5 3 4" xfId="19003"/>
    <cellStyle name="Процентный 2 4 2 2 5 4" xfId="4667"/>
    <cellStyle name="Процентный 2 4 2 2 5 4 2" xfId="12859"/>
    <cellStyle name="Процентный 2 4 2 2 5 4 2 2" xfId="29243"/>
    <cellStyle name="Процентный 2 4 2 2 5 4 3" xfId="21051"/>
    <cellStyle name="Процентный 2 4 2 2 5 5" xfId="8763"/>
    <cellStyle name="Процентный 2 4 2 2 5 5 2" xfId="25147"/>
    <cellStyle name="Процентный 2 4 2 2 5 6" xfId="16955"/>
    <cellStyle name="Процентный 2 4 2 2 6" xfId="1083"/>
    <cellStyle name="Процентный 2 4 2 2 6 2" xfId="3131"/>
    <cellStyle name="Процентный 2 4 2 2 6 2 2" xfId="7227"/>
    <cellStyle name="Процентный 2 4 2 2 6 2 2 2" xfId="15419"/>
    <cellStyle name="Процентный 2 4 2 2 6 2 2 2 2" xfId="31803"/>
    <cellStyle name="Процентный 2 4 2 2 6 2 2 3" xfId="23611"/>
    <cellStyle name="Процентный 2 4 2 2 6 2 3" xfId="11323"/>
    <cellStyle name="Процентный 2 4 2 2 6 2 3 2" xfId="27707"/>
    <cellStyle name="Процентный 2 4 2 2 6 2 4" xfId="19515"/>
    <cellStyle name="Процентный 2 4 2 2 6 3" xfId="5179"/>
    <cellStyle name="Процентный 2 4 2 2 6 3 2" xfId="13371"/>
    <cellStyle name="Процентный 2 4 2 2 6 3 2 2" xfId="29755"/>
    <cellStyle name="Процентный 2 4 2 2 6 3 3" xfId="21563"/>
    <cellStyle name="Процентный 2 4 2 2 6 4" xfId="9275"/>
    <cellStyle name="Процентный 2 4 2 2 6 4 2" xfId="25659"/>
    <cellStyle name="Процентный 2 4 2 2 6 5" xfId="17467"/>
    <cellStyle name="Процентный 2 4 2 2 7" xfId="2107"/>
    <cellStyle name="Процентный 2 4 2 2 7 2" xfId="6203"/>
    <cellStyle name="Процентный 2 4 2 2 7 2 2" xfId="14395"/>
    <cellStyle name="Процентный 2 4 2 2 7 2 2 2" xfId="30779"/>
    <cellStyle name="Процентный 2 4 2 2 7 2 3" xfId="22587"/>
    <cellStyle name="Процентный 2 4 2 2 7 3" xfId="10299"/>
    <cellStyle name="Процентный 2 4 2 2 7 3 2" xfId="26683"/>
    <cellStyle name="Процентный 2 4 2 2 7 4" xfId="18491"/>
    <cellStyle name="Процентный 2 4 2 2 8" xfId="4155"/>
    <cellStyle name="Процентный 2 4 2 2 8 2" xfId="12347"/>
    <cellStyle name="Процентный 2 4 2 2 8 2 2" xfId="28731"/>
    <cellStyle name="Процентный 2 4 2 2 8 3" xfId="20539"/>
    <cellStyle name="Процентный 2 4 2 2 9" xfId="8251"/>
    <cellStyle name="Процентный 2 4 2 2 9 2" xfId="24635"/>
    <cellStyle name="Процентный 2 4 2 3" xfId="91"/>
    <cellStyle name="Процентный 2 4 2 3 2" xfId="219"/>
    <cellStyle name="Процентный 2 4 2 3 2 2" xfId="475"/>
    <cellStyle name="Процентный 2 4 2 3 2 2 2" xfId="987"/>
    <cellStyle name="Процентный 2 4 2 3 2 2 2 2" xfId="2011"/>
    <cellStyle name="Процентный 2 4 2 3 2 2 2 2 2" xfId="4059"/>
    <cellStyle name="Процентный 2 4 2 3 2 2 2 2 2 2" xfId="8155"/>
    <cellStyle name="Процентный 2 4 2 3 2 2 2 2 2 2 2" xfId="16347"/>
    <cellStyle name="Процентный 2 4 2 3 2 2 2 2 2 2 2 2" xfId="32731"/>
    <cellStyle name="Процентный 2 4 2 3 2 2 2 2 2 2 3" xfId="24539"/>
    <cellStyle name="Процентный 2 4 2 3 2 2 2 2 2 3" xfId="12251"/>
    <cellStyle name="Процентный 2 4 2 3 2 2 2 2 2 3 2" xfId="28635"/>
    <cellStyle name="Процентный 2 4 2 3 2 2 2 2 2 4" xfId="20443"/>
    <cellStyle name="Процентный 2 4 2 3 2 2 2 2 3" xfId="6107"/>
    <cellStyle name="Процентный 2 4 2 3 2 2 2 2 3 2" xfId="14299"/>
    <cellStyle name="Процентный 2 4 2 3 2 2 2 2 3 2 2" xfId="30683"/>
    <cellStyle name="Процентный 2 4 2 3 2 2 2 2 3 3" xfId="22491"/>
    <cellStyle name="Процентный 2 4 2 3 2 2 2 2 4" xfId="10203"/>
    <cellStyle name="Процентный 2 4 2 3 2 2 2 2 4 2" xfId="26587"/>
    <cellStyle name="Процентный 2 4 2 3 2 2 2 2 5" xfId="18395"/>
    <cellStyle name="Процентный 2 4 2 3 2 2 2 3" xfId="3035"/>
    <cellStyle name="Процентный 2 4 2 3 2 2 2 3 2" xfId="7131"/>
    <cellStyle name="Процентный 2 4 2 3 2 2 2 3 2 2" xfId="15323"/>
    <cellStyle name="Процентный 2 4 2 3 2 2 2 3 2 2 2" xfId="31707"/>
    <cellStyle name="Процентный 2 4 2 3 2 2 2 3 2 3" xfId="23515"/>
    <cellStyle name="Процентный 2 4 2 3 2 2 2 3 3" xfId="11227"/>
    <cellStyle name="Процентный 2 4 2 3 2 2 2 3 3 2" xfId="27611"/>
    <cellStyle name="Процентный 2 4 2 3 2 2 2 3 4" xfId="19419"/>
    <cellStyle name="Процентный 2 4 2 3 2 2 2 4" xfId="5083"/>
    <cellStyle name="Процентный 2 4 2 3 2 2 2 4 2" xfId="13275"/>
    <cellStyle name="Процентный 2 4 2 3 2 2 2 4 2 2" xfId="29659"/>
    <cellStyle name="Процентный 2 4 2 3 2 2 2 4 3" xfId="21467"/>
    <cellStyle name="Процентный 2 4 2 3 2 2 2 5" xfId="9179"/>
    <cellStyle name="Процентный 2 4 2 3 2 2 2 5 2" xfId="25563"/>
    <cellStyle name="Процентный 2 4 2 3 2 2 2 6" xfId="17371"/>
    <cellStyle name="Процентный 2 4 2 3 2 2 3" xfId="1499"/>
    <cellStyle name="Процентный 2 4 2 3 2 2 3 2" xfId="3547"/>
    <cellStyle name="Процентный 2 4 2 3 2 2 3 2 2" xfId="7643"/>
    <cellStyle name="Процентный 2 4 2 3 2 2 3 2 2 2" xfId="15835"/>
    <cellStyle name="Процентный 2 4 2 3 2 2 3 2 2 2 2" xfId="32219"/>
    <cellStyle name="Процентный 2 4 2 3 2 2 3 2 2 3" xfId="24027"/>
    <cellStyle name="Процентный 2 4 2 3 2 2 3 2 3" xfId="11739"/>
    <cellStyle name="Процентный 2 4 2 3 2 2 3 2 3 2" xfId="28123"/>
    <cellStyle name="Процентный 2 4 2 3 2 2 3 2 4" xfId="19931"/>
    <cellStyle name="Процентный 2 4 2 3 2 2 3 3" xfId="5595"/>
    <cellStyle name="Процентный 2 4 2 3 2 2 3 3 2" xfId="13787"/>
    <cellStyle name="Процентный 2 4 2 3 2 2 3 3 2 2" xfId="30171"/>
    <cellStyle name="Процентный 2 4 2 3 2 2 3 3 3" xfId="21979"/>
    <cellStyle name="Процентный 2 4 2 3 2 2 3 4" xfId="9691"/>
    <cellStyle name="Процентный 2 4 2 3 2 2 3 4 2" xfId="26075"/>
    <cellStyle name="Процентный 2 4 2 3 2 2 3 5" xfId="17883"/>
    <cellStyle name="Процентный 2 4 2 3 2 2 4" xfId="2523"/>
    <cellStyle name="Процентный 2 4 2 3 2 2 4 2" xfId="6619"/>
    <cellStyle name="Процентный 2 4 2 3 2 2 4 2 2" xfId="14811"/>
    <cellStyle name="Процентный 2 4 2 3 2 2 4 2 2 2" xfId="31195"/>
    <cellStyle name="Процентный 2 4 2 3 2 2 4 2 3" xfId="23003"/>
    <cellStyle name="Процентный 2 4 2 3 2 2 4 3" xfId="10715"/>
    <cellStyle name="Процентный 2 4 2 3 2 2 4 3 2" xfId="27099"/>
    <cellStyle name="Процентный 2 4 2 3 2 2 4 4" xfId="18907"/>
    <cellStyle name="Процентный 2 4 2 3 2 2 5" xfId="4571"/>
    <cellStyle name="Процентный 2 4 2 3 2 2 5 2" xfId="12763"/>
    <cellStyle name="Процентный 2 4 2 3 2 2 5 2 2" xfId="29147"/>
    <cellStyle name="Процентный 2 4 2 3 2 2 5 3" xfId="20955"/>
    <cellStyle name="Процентный 2 4 2 3 2 2 6" xfId="8667"/>
    <cellStyle name="Процентный 2 4 2 3 2 2 6 2" xfId="25051"/>
    <cellStyle name="Процентный 2 4 2 3 2 2 7" xfId="16859"/>
    <cellStyle name="Процентный 2 4 2 3 2 3" xfId="731"/>
    <cellStyle name="Процентный 2 4 2 3 2 3 2" xfId="1755"/>
    <cellStyle name="Процентный 2 4 2 3 2 3 2 2" xfId="3803"/>
    <cellStyle name="Процентный 2 4 2 3 2 3 2 2 2" xfId="7899"/>
    <cellStyle name="Процентный 2 4 2 3 2 3 2 2 2 2" xfId="16091"/>
    <cellStyle name="Процентный 2 4 2 3 2 3 2 2 2 2 2" xfId="32475"/>
    <cellStyle name="Процентный 2 4 2 3 2 3 2 2 2 3" xfId="24283"/>
    <cellStyle name="Процентный 2 4 2 3 2 3 2 2 3" xfId="11995"/>
    <cellStyle name="Процентный 2 4 2 3 2 3 2 2 3 2" xfId="28379"/>
    <cellStyle name="Процентный 2 4 2 3 2 3 2 2 4" xfId="20187"/>
    <cellStyle name="Процентный 2 4 2 3 2 3 2 3" xfId="5851"/>
    <cellStyle name="Процентный 2 4 2 3 2 3 2 3 2" xfId="14043"/>
    <cellStyle name="Процентный 2 4 2 3 2 3 2 3 2 2" xfId="30427"/>
    <cellStyle name="Процентный 2 4 2 3 2 3 2 3 3" xfId="22235"/>
    <cellStyle name="Процентный 2 4 2 3 2 3 2 4" xfId="9947"/>
    <cellStyle name="Процентный 2 4 2 3 2 3 2 4 2" xfId="26331"/>
    <cellStyle name="Процентный 2 4 2 3 2 3 2 5" xfId="18139"/>
    <cellStyle name="Процентный 2 4 2 3 2 3 3" xfId="2779"/>
    <cellStyle name="Процентный 2 4 2 3 2 3 3 2" xfId="6875"/>
    <cellStyle name="Процентный 2 4 2 3 2 3 3 2 2" xfId="15067"/>
    <cellStyle name="Процентный 2 4 2 3 2 3 3 2 2 2" xfId="31451"/>
    <cellStyle name="Процентный 2 4 2 3 2 3 3 2 3" xfId="23259"/>
    <cellStyle name="Процентный 2 4 2 3 2 3 3 3" xfId="10971"/>
    <cellStyle name="Процентный 2 4 2 3 2 3 3 3 2" xfId="27355"/>
    <cellStyle name="Процентный 2 4 2 3 2 3 3 4" xfId="19163"/>
    <cellStyle name="Процентный 2 4 2 3 2 3 4" xfId="4827"/>
    <cellStyle name="Процентный 2 4 2 3 2 3 4 2" xfId="13019"/>
    <cellStyle name="Процентный 2 4 2 3 2 3 4 2 2" xfId="29403"/>
    <cellStyle name="Процентный 2 4 2 3 2 3 4 3" xfId="21211"/>
    <cellStyle name="Процентный 2 4 2 3 2 3 5" xfId="8923"/>
    <cellStyle name="Процентный 2 4 2 3 2 3 5 2" xfId="25307"/>
    <cellStyle name="Процентный 2 4 2 3 2 3 6" xfId="17115"/>
    <cellStyle name="Процентный 2 4 2 3 2 4" xfId="1243"/>
    <cellStyle name="Процентный 2 4 2 3 2 4 2" xfId="3291"/>
    <cellStyle name="Процентный 2 4 2 3 2 4 2 2" xfId="7387"/>
    <cellStyle name="Процентный 2 4 2 3 2 4 2 2 2" xfId="15579"/>
    <cellStyle name="Процентный 2 4 2 3 2 4 2 2 2 2" xfId="31963"/>
    <cellStyle name="Процентный 2 4 2 3 2 4 2 2 3" xfId="23771"/>
    <cellStyle name="Процентный 2 4 2 3 2 4 2 3" xfId="11483"/>
    <cellStyle name="Процентный 2 4 2 3 2 4 2 3 2" xfId="27867"/>
    <cellStyle name="Процентный 2 4 2 3 2 4 2 4" xfId="19675"/>
    <cellStyle name="Процентный 2 4 2 3 2 4 3" xfId="5339"/>
    <cellStyle name="Процентный 2 4 2 3 2 4 3 2" xfId="13531"/>
    <cellStyle name="Процентный 2 4 2 3 2 4 3 2 2" xfId="29915"/>
    <cellStyle name="Процентный 2 4 2 3 2 4 3 3" xfId="21723"/>
    <cellStyle name="Процентный 2 4 2 3 2 4 4" xfId="9435"/>
    <cellStyle name="Процентный 2 4 2 3 2 4 4 2" xfId="25819"/>
    <cellStyle name="Процентный 2 4 2 3 2 4 5" xfId="17627"/>
    <cellStyle name="Процентный 2 4 2 3 2 5" xfId="2267"/>
    <cellStyle name="Процентный 2 4 2 3 2 5 2" xfId="6363"/>
    <cellStyle name="Процентный 2 4 2 3 2 5 2 2" xfId="14555"/>
    <cellStyle name="Процентный 2 4 2 3 2 5 2 2 2" xfId="30939"/>
    <cellStyle name="Процентный 2 4 2 3 2 5 2 3" xfId="22747"/>
    <cellStyle name="Процентный 2 4 2 3 2 5 3" xfId="10459"/>
    <cellStyle name="Процентный 2 4 2 3 2 5 3 2" xfId="26843"/>
    <cellStyle name="Процентный 2 4 2 3 2 5 4" xfId="18651"/>
    <cellStyle name="Процентный 2 4 2 3 2 6" xfId="4315"/>
    <cellStyle name="Процентный 2 4 2 3 2 6 2" xfId="12507"/>
    <cellStyle name="Процентный 2 4 2 3 2 6 2 2" xfId="28891"/>
    <cellStyle name="Процентный 2 4 2 3 2 6 3" xfId="20699"/>
    <cellStyle name="Процентный 2 4 2 3 2 7" xfId="8411"/>
    <cellStyle name="Процентный 2 4 2 3 2 7 2" xfId="24795"/>
    <cellStyle name="Процентный 2 4 2 3 2 8" xfId="16603"/>
    <cellStyle name="Процентный 2 4 2 3 3" xfId="347"/>
    <cellStyle name="Процентный 2 4 2 3 3 2" xfId="859"/>
    <cellStyle name="Процентный 2 4 2 3 3 2 2" xfId="1883"/>
    <cellStyle name="Процентный 2 4 2 3 3 2 2 2" xfId="3931"/>
    <cellStyle name="Процентный 2 4 2 3 3 2 2 2 2" xfId="8027"/>
    <cellStyle name="Процентный 2 4 2 3 3 2 2 2 2 2" xfId="16219"/>
    <cellStyle name="Процентный 2 4 2 3 3 2 2 2 2 2 2" xfId="32603"/>
    <cellStyle name="Процентный 2 4 2 3 3 2 2 2 2 3" xfId="24411"/>
    <cellStyle name="Процентный 2 4 2 3 3 2 2 2 3" xfId="12123"/>
    <cellStyle name="Процентный 2 4 2 3 3 2 2 2 3 2" xfId="28507"/>
    <cellStyle name="Процентный 2 4 2 3 3 2 2 2 4" xfId="20315"/>
    <cellStyle name="Процентный 2 4 2 3 3 2 2 3" xfId="5979"/>
    <cellStyle name="Процентный 2 4 2 3 3 2 2 3 2" xfId="14171"/>
    <cellStyle name="Процентный 2 4 2 3 3 2 2 3 2 2" xfId="30555"/>
    <cellStyle name="Процентный 2 4 2 3 3 2 2 3 3" xfId="22363"/>
    <cellStyle name="Процентный 2 4 2 3 3 2 2 4" xfId="10075"/>
    <cellStyle name="Процентный 2 4 2 3 3 2 2 4 2" xfId="26459"/>
    <cellStyle name="Процентный 2 4 2 3 3 2 2 5" xfId="18267"/>
    <cellStyle name="Процентный 2 4 2 3 3 2 3" xfId="2907"/>
    <cellStyle name="Процентный 2 4 2 3 3 2 3 2" xfId="7003"/>
    <cellStyle name="Процентный 2 4 2 3 3 2 3 2 2" xfId="15195"/>
    <cellStyle name="Процентный 2 4 2 3 3 2 3 2 2 2" xfId="31579"/>
    <cellStyle name="Процентный 2 4 2 3 3 2 3 2 3" xfId="23387"/>
    <cellStyle name="Процентный 2 4 2 3 3 2 3 3" xfId="11099"/>
    <cellStyle name="Процентный 2 4 2 3 3 2 3 3 2" xfId="27483"/>
    <cellStyle name="Процентный 2 4 2 3 3 2 3 4" xfId="19291"/>
    <cellStyle name="Процентный 2 4 2 3 3 2 4" xfId="4955"/>
    <cellStyle name="Процентный 2 4 2 3 3 2 4 2" xfId="13147"/>
    <cellStyle name="Процентный 2 4 2 3 3 2 4 2 2" xfId="29531"/>
    <cellStyle name="Процентный 2 4 2 3 3 2 4 3" xfId="21339"/>
    <cellStyle name="Процентный 2 4 2 3 3 2 5" xfId="9051"/>
    <cellStyle name="Процентный 2 4 2 3 3 2 5 2" xfId="25435"/>
    <cellStyle name="Процентный 2 4 2 3 3 2 6" xfId="17243"/>
    <cellStyle name="Процентный 2 4 2 3 3 3" xfId="1371"/>
    <cellStyle name="Процентный 2 4 2 3 3 3 2" xfId="3419"/>
    <cellStyle name="Процентный 2 4 2 3 3 3 2 2" xfId="7515"/>
    <cellStyle name="Процентный 2 4 2 3 3 3 2 2 2" xfId="15707"/>
    <cellStyle name="Процентный 2 4 2 3 3 3 2 2 2 2" xfId="32091"/>
    <cellStyle name="Процентный 2 4 2 3 3 3 2 2 3" xfId="23899"/>
    <cellStyle name="Процентный 2 4 2 3 3 3 2 3" xfId="11611"/>
    <cellStyle name="Процентный 2 4 2 3 3 3 2 3 2" xfId="27995"/>
    <cellStyle name="Процентный 2 4 2 3 3 3 2 4" xfId="19803"/>
    <cellStyle name="Процентный 2 4 2 3 3 3 3" xfId="5467"/>
    <cellStyle name="Процентный 2 4 2 3 3 3 3 2" xfId="13659"/>
    <cellStyle name="Процентный 2 4 2 3 3 3 3 2 2" xfId="30043"/>
    <cellStyle name="Процентный 2 4 2 3 3 3 3 3" xfId="21851"/>
    <cellStyle name="Процентный 2 4 2 3 3 3 4" xfId="9563"/>
    <cellStyle name="Процентный 2 4 2 3 3 3 4 2" xfId="25947"/>
    <cellStyle name="Процентный 2 4 2 3 3 3 5" xfId="17755"/>
    <cellStyle name="Процентный 2 4 2 3 3 4" xfId="2395"/>
    <cellStyle name="Процентный 2 4 2 3 3 4 2" xfId="6491"/>
    <cellStyle name="Процентный 2 4 2 3 3 4 2 2" xfId="14683"/>
    <cellStyle name="Процентный 2 4 2 3 3 4 2 2 2" xfId="31067"/>
    <cellStyle name="Процентный 2 4 2 3 3 4 2 3" xfId="22875"/>
    <cellStyle name="Процентный 2 4 2 3 3 4 3" xfId="10587"/>
    <cellStyle name="Процентный 2 4 2 3 3 4 3 2" xfId="26971"/>
    <cellStyle name="Процентный 2 4 2 3 3 4 4" xfId="18779"/>
    <cellStyle name="Процентный 2 4 2 3 3 5" xfId="4443"/>
    <cellStyle name="Процентный 2 4 2 3 3 5 2" xfId="12635"/>
    <cellStyle name="Процентный 2 4 2 3 3 5 2 2" xfId="29019"/>
    <cellStyle name="Процентный 2 4 2 3 3 5 3" xfId="20827"/>
    <cellStyle name="Процентный 2 4 2 3 3 6" xfId="8539"/>
    <cellStyle name="Процентный 2 4 2 3 3 6 2" xfId="24923"/>
    <cellStyle name="Процентный 2 4 2 3 3 7" xfId="16731"/>
    <cellStyle name="Процентный 2 4 2 3 4" xfId="603"/>
    <cellStyle name="Процентный 2 4 2 3 4 2" xfId="1627"/>
    <cellStyle name="Процентный 2 4 2 3 4 2 2" xfId="3675"/>
    <cellStyle name="Процентный 2 4 2 3 4 2 2 2" xfId="7771"/>
    <cellStyle name="Процентный 2 4 2 3 4 2 2 2 2" xfId="15963"/>
    <cellStyle name="Процентный 2 4 2 3 4 2 2 2 2 2" xfId="32347"/>
    <cellStyle name="Процентный 2 4 2 3 4 2 2 2 3" xfId="24155"/>
    <cellStyle name="Процентный 2 4 2 3 4 2 2 3" xfId="11867"/>
    <cellStyle name="Процентный 2 4 2 3 4 2 2 3 2" xfId="28251"/>
    <cellStyle name="Процентный 2 4 2 3 4 2 2 4" xfId="20059"/>
    <cellStyle name="Процентный 2 4 2 3 4 2 3" xfId="5723"/>
    <cellStyle name="Процентный 2 4 2 3 4 2 3 2" xfId="13915"/>
    <cellStyle name="Процентный 2 4 2 3 4 2 3 2 2" xfId="30299"/>
    <cellStyle name="Процентный 2 4 2 3 4 2 3 3" xfId="22107"/>
    <cellStyle name="Процентный 2 4 2 3 4 2 4" xfId="9819"/>
    <cellStyle name="Процентный 2 4 2 3 4 2 4 2" xfId="26203"/>
    <cellStyle name="Процентный 2 4 2 3 4 2 5" xfId="18011"/>
    <cellStyle name="Процентный 2 4 2 3 4 3" xfId="2651"/>
    <cellStyle name="Процентный 2 4 2 3 4 3 2" xfId="6747"/>
    <cellStyle name="Процентный 2 4 2 3 4 3 2 2" xfId="14939"/>
    <cellStyle name="Процентный 2 4 2 3 4 3 2 2 2" xfId="31323"/>
    <cellStyle name="Процентный 2 4 2 3 4 3 2 3" xfId="23131"/>
    <cellStyle name="Процентный 2 4 2 3 4 3 3" xfId="10843"/>
    <cellStyle name="Процентный 2 4 2 3 4 3 3 2" xfId="27227"/>
    <cellStyle name="Процентный 2 4 2 3 4 3 4" xfId="19035"/>
    <cellStyle name="Процентный 2 4 2 3 4 4" xfId="4699"/>
    <cellStyle name="Процентный 2 4 2 3 4 4 2" xfId="12891"/>
    <cellStyle name="Процентный 2 4 2 3 4 4 2 2" xfId="29275"/>
    <cellStyle name="Процентный 2 4 2 3 4 4 3" xfId="21083"/>
    <cellStyle name="Процентный 2 4 2 3 4 5" xfId="8795"/>
    <cellStyle name="Процентный 2 4 2 3 4 5 2" xfId="25179"/>
    <cellStyle name="Процентный 2 4 2 3 4 6" xfId="16987"/>
    <cellStyle name="Процентный 2 4 2 3 5" xfId="1115"/>
    <cellStyle name="Процентный 2 4 2 3 5 2" xfId="3163"/>
    <cellStyle name="Процентный 2 4 2 3 5 2 2" xfId="7259"/>
    <cellStyle name="Процентный 2 4 2 3 5 2 2 2" xfId="15451"/>
    <cellStyle name="Процентный 2 4 2 3 5 2 2 2 2" xfId="31835"/>
    <cellStyle name="Процентный 2 4 2 3 5 2 2 3" xfId="23643"/>
    <cellStyle name="Процентный 2 4 2 3 5 2 3" xfId="11355"/>
    <cellStyle name="Процентный 2 4 2 3 5 2 3 2" xfId="27739"/>
    <cellStyle name="Процентный 2 4 2 3 5 2 4" xfId="19547"/>
    <cellStyle name="Процентный 2 4 2 3 5 3" xfId="5211"/>
    <cellStyle name="Процентный 2 4 2 3 5 3 2" xfId="13403"/>
    <cellStyle name="Процентный 2 4 2 3 5 3 2 2" xfId="29787"/>
    <cellStyle name="Процентный 2 4 2 3 5 3 3" xfId="21595"/>
    <cellStyle name="Процентный 2 4 2 3 5 4" xfId="9307"/>
    <cellStyle name="Процентный 2 4 2 3 5 4 2" xfId="25691"/>
    <cellStyle name="Процентный 2 4 2 3 5 5" xfId="17499"/>
    <cellStyle name="Процентный 2 4 2 3 6" xfId="2139"/>
    <cellStyle name="Процентный 2 4 2 3 6 2" xfId="6235"/>
    <cellStyle name="Процентный 2 4 2 3 6 2 2" xfId="14427"/>
    <cellStyle name="Процентный 2 4 2 3 6 2 2 2" xfId="30811"/>
    <cellStyle name="Процентный 2 4 2 3 6 2 3" xfId="22619"/>
    <cellStyle name="Процентный 2 4 2 3 6 3" xfId="10331"/>
    <cellStyle name="Процентный 2 4 2 3 6 3 2" xfId="26715"/>
    <cellStyle name="Процентный 2 4 2 3 6 4" xfId="18523"/>
    <cellStyle name="Процентный 2 4 2 3 7" xfId="4187"/>
    <cellStyle name="Процентный 2 4 2 3 7 2" xfId="12379"/>
    <cellStyle name="Процентный 2 4 2 3 7 2 2" xfId="28763"/>
    <cellStyle name="Процентный 2 4 2 3 7 3" xfId="20571"/>
    <cellStyle name="Процентный 2 4 2 3 8" xfId="8283"/>
    <cellStyle name="Процентный 2 4 2 3 8 2" xfId="24667"/>
    <cellStyle name="Процентный 2 4 2 3 9" xfId="16475"/>
    <cellStyle name="Процентный 2 4 2 4" xfId="155"/>
    <cellStyle name="Процентный 2 4 2 4 2" xfId="411"/>
    <cellStyle name="Процентный 2 4 2 4 2 2" xfId="923"/>
    <cellStyle name="Процентный 2 4 2 4 2 2 2" xfId="1947"/>
    <cellStyle name="Процентный 2 4 2 4 2 2 2 2" xfId="3995"/>
    <cellStyle name="Процентный 2 4 2 4 2 2 2 2 2" xfId="8091"/>
    <cellStyle name="Процентный 2 4 2 4 2 2 2 2 2 2" xfId="16283"/>
    <cellStyle name="Процентный 2 4 2 4 2 2 2 2 2 2 2" xfId="32667"/>
    <cellStyle name="Процентный 2 4 2 4 2 2 2 2 2 3" xfId="24475"/>
    <cellStyle name="Процентный 2 4 2 4 2 2 2 2 3" xfId="12187"/>
    <cellStyle name="Процентный 2 4 2 4 2 2 2 2 3 2" xfId="28571"/>
    <cellStyle name="Процентный 2 4 2 4 2 2 2 2 4" xfId="20379"/>
    <cellStyle name="Процентный 2 4 2 4 2 2 2 3" xfId="6043"/>
    <cellStyle name="Процентный 2 4 2 4 2 2 2 3 2" xfId="14235"/>
    <cellStyle name="Процентный 2 4 2 4 2 2 2 3 2 2" xfId="30619"/>
    <cellStyle name="Процентный 2 4 2 4 2 2 2 3 3" xfId="22427"/>
    <cellStyle name="Процентный 2 4 2 4 2 2 2 4" xfId="10139"/>
    <cellStyle name="Процентный 2 4 2 4 2 2 2 4 2" xfId="26523"/>
    <cellStyle name="Процентный 2 4 2 4 2 2 2 5" xfId="18331"/>
    <cellStyle name="Процентный 2 4 2 4 2 2 3" xfId="2971"/>
    <cellStyle name="Процентный 2 4 2 4 2 2 3 2" xfId="7067"/>
    <cellStyle name="Процентный 2 4 2 4 2 2 3 2 2" xfId="15259"/>
    <cellStyle name="Процентный 2 4 2 4 2 2 3 2 2 2" xfId="31643"/>
    <cellStyle name="Процентный 2 4 2 4 2 2 3 2 3" xfId="23451"/>
    <cellStyle name="Процентный 2 4 2 4 2 2 3 3" xfId="11163"/>
    <cellStyle name="Процентный 2 4 2 4 2 2 3 3 2" xfId="27547"/>
    <cellStyle name="Процентный 2 4 2 4 2 2 3 4" xfId="19355"/>
    <cellStyle name="Процентный 2 4 2 4 2 2 4" xfId="5019"/>
    <cellStyle name="Процентный 2 4 2 4 2 2 4 2" xfId="13211"/>
    <cellStyle name="Процентный 2 4 2 4 2 2 4 2 2" xfId="29595"/>
    <cellStyle name="Процентный 2 4 2 4 2 2 4 3" xfId="21403"/>
    <cellStyle name="Процентный 2 4 2 4 2 2 5" xfId="9115"/>
    <cellStyle name="Процентный 2 4 2 4 2 2 5 2" xfId="25499"/>
    <cellStyle name="Процентный 2 4 2 4 2 2 6" xfId="17307"/>
    <cellStyle name="Процентный 2 4 2 4 2 3" xfId="1435"/>
    <cellStyle name="Процентный 2 4 2 4 2 3 2" xfId="3483"/>
    <cellStyle name="Процентный 2 4 2 4 2 3 2 2" xfId="7579"/>
    <cellStyle name="Процентный 2 4 2 4 2 3 2 2 2" xfId="15771"/>
    <cellStyle name="Процентный 2 4 2 4 2 3 2 2 2 2" xfId="32155"/>
    <cellStyle name="Процентный 2 4 2 4 2 3 2 2 3" xfId="23963"/>
    <cellStyle name="Процентный 2 4 2 4 2 3 2 3" xfId="11675"/>
    <cellStyle name="Процентный 2 4 2 4 2 3 2 3 2" xfId="28059"/>
    <cellStyle name="Процентный 2 4 2 4 2 3 2 4" xfId="19867"/>
    <cellStyle name="Процентный 2 4 2 4 2 3 3" xfId="5531"/>
    <cellStyle name="Процентный 2 4 2 4 2 3 3 2" xfId="13723"/>
    <cellStyle name="Процентный 2 4 2 4 2 3 3 2 2" xfId="30107"/>
    <cellStyle name="Процентный 2 4 2 4 2 3 3 3" xfId="21915"/>
    <cellStyle name="Процентный 2 4 2 4 2 3 4" xfId="9627"/>
    <cellStyle name="Процентный 2 4 2 4 2 3 4 2" xfId="26011"/>
    <cellStyle name="Процентный 2 4 2 4 2 3 5" xfId="17819"/>
    <cellStyle name="Процентный 2 4 2 4 2 4" xfId="2459"/>
    <cellStyle name="Процентный 2 4 2 4 2 4 2" xfId="6555"/>
    <cellStyle name="Процентный 2 4 2 4 2 4 2 2" xfId="14747"/>
    <cellStyle name="Процентный 2 4 2 4 2 4 2 2 2" xfId="31131"/>
    <cellStyle name="Процентный 2 4 2 4 2 4 2 3" xfId="22939"/>
    <cellStyle name="Процентный 2 4 2 4 2 4 3" xfId="10651"/>
    <cellStyle name="Процентный 2 4 2 4 2 4 3 2" xfId="27035"/>
    <cellStyle name="Процентный 2 4 2 4 2 4 4" xfId="18843"/>
    <cellStyle name="Процентный 2 4 2 4 2 5" xfId="4507"/>
    <cellStyle name="Процентный 2 4 2 4 2 5 2" xfId="12699"/>
    <cellStyle name="Процентный 2 4 2 4 2 5 2 2" xfId="29083"/>
    <cellStyle name="Процентный 2 4 2 4 2 5 3" xfId="20891"/>
    <cellStyle name="Процентный 2 4 2 4 2 6" xfId="8603"/>
    <cellStyle name="Процентный 2 4 2 4 2 6 2" xfId="24987"/>
    <cellStyle name="Процентный 2 4 2 4 2 7" xfId="16795"/>
    <cellStyle name="Процентный 2 4 2 4 3" xfId="667"/>
    <cellStyle name="Процентный 2 4 2 4 3 2" xfId="1691"/>
    <cellStyle name="Процентный 2 4 2 4 3 2 2" xfId="3739"/>
    <cellStyle name="Процентный 2 4 2 4 3 2 2 2" xfId="7835"/>
    <cellStyle name="Процентный 2 4 2 4 3 2 2 2 2" xfId="16027"/>
    <cellStyle name="Процентный 2 4 2 4 3 2 2 2 2 2" xfId="32411"/>
    <cellStyle name="Процентный 2 4 2 4 3 2 2 2 3" xfId="24219"/>
    <cellStyle name="Процентный 2 4 2 4 3 2 2 3" xfId="11931"/>
    <cellStyle name="Процентный 2 4 2 4 3 2 2 3 2" xfId="28315"/>
    <cellStyle name="Процентный 2 4 2 4 3 2 2 4" xfId="20123"/>
    <cellStyle name="Процентный 2 4 2 4 3 2 3" xfId="5787"/>
    <cellStyle name="Процентный 2 4 2 4 3 2 3 2" xfId="13979"/>
    <cellStyle name="Процентный 2 4 2 4 3 2 3 2 2" xfId="30363"/>
    <cellStyle name="Процентный 2 4 2 4 3 2 3 3" xfId="22171"/>
    <cellStyle name="Процентный 2 4 2 4 3 2 4" xfId="9883"/>
    <cellStyle name="Процентный 2 4 2 4 3 2 4 2" xfId="26267"/>
    <cellStyle name="Процентный 2 4 2 4 3 2 5" xfId="18075"/>
    <cellStyle name="Процентный 2 4 2 4 3 3" xfId="2715"/>
    <cellStyle name="Процентный 2 4 2 4 3 3 2" xfId="6811"/>
    <cellStyle name="Процентный 2 4 2 4 3 3 2 2" xfId="15003"/>
    <cellStyle name="Процентный 2 4 2 4 3 3 2 2 2" xfId="31387"/>
    <cellStyle name="Процентный 2 4 2 4 3 3 2 3" xfId="23195"/>
    <cellStyle name="Процентный 2 4 2 4 3 3 3" xfId="10907"/>
    <cellStyle name="Процентный 2 4 2 4 3 3 3 2" xfId="27291"/>
    <cellStyle name="Процентный 2 4 2 4 3 3 4" xfId="19099"/>
    <cellStyle name="Процентный 2 4 2 4 3 4" xfId="4763"/>
    <cellStyle name="Процентный 2 4 2 4 3 4 2" xfId="12955"/>
    <cellStyle name="Процентный 2 4 2 4 3 4 2 2" xfId="29339"/>
    <cellStyle name="Процентный 2 4 2 4 3 4 3" xfId="21147"/>
    <cellStyle name="Процентный 2 4 2 4 3 5" xfId="8859"/>
    <cellStyle name="Процентный 2 4 2 4 3 5 2" xfId="25243"/>
    <cellStyle name="Процентный 2 4 2 4 3 6" xfId="17051"/>
    <cellStyle name="Процентный 2 4 2 4 4" xfId="1179"/>
    <cellStyle name="Процентный 2 4 2 4 4 2" xfId="3227"/>
    <cellStyle name="Процентный 2 4 2 4 4 2 2" xfId="7323"/>
    <cellStyle name="Процентный 2 4 2 4 4 2 2 2" xfId="15515"/>
    <cellStyle name="Процентный 2 4 2 4 4 2 2 2 2" xfId="31899"/>
    <cellStyle name="Процентный 2 4 2 4 4 2 2 3" xfId="23707"/>
    <cellStyle name="Процентный 2 4 2 4 4 2 3" xfId="11419"/>
    <cellStyle name="Процентный 2 4 2 4 4 2 3 2" xfId="27803"/>
    <cellStyle name="Процентный 2 4 2 4 4 2 4" xfId="19611"/>
    <cellStyle name="Процентный 2 4 2 4 4 3" xfId="5275"/>
    <cellStyle name="Процентный 2 4 2 4 4 3 2" xfId="13467"/>
    <cellStyle name="Процентный 2 4 2 4 4 3 2 2" xfId="29851"/>
    <cellStyle name="Процентный 2 4 2 4 4 3 3" xfId="21659"/>
    <cellStyle name="Процентный 2 4 2 4 4 4" xfId="9371"/>
    <cellStyle name="Процентный 2 4 2 4 4 4 2" xfId="25755"/>
    <cellStyle name="Процентный 2 4 2 4 4 5" xfId="17563"/>
    <cellStyle name="Процентный 2 4 2 4 5" xfId="2203"/>
    <cellStyle name="Процентный 2 4 2 4 5 2" xfId="6299"/>
    <cellStyle name="Процентный 2 4 2 4 5 2 2" xfId="14491"/>
    <cellStyle name="Процентный 2 4 2 4 5 2 2 2" xfId="30875"/>
    <cellStyle name="Процентный 2 4 2 4 5 2 3" xfId="22683"/>
    <cellStyle name="Процентный 2 4 2 4 5 3" xfId="10395"/>
    <cellStyle name="Процентный 2 4 2 4 5 3 2" xfId="26779"/>
    <cellStyle name="Процентный 2 4 2 4 5 4" xfId="18587"/>
    <cellStyle name="Процентный 2 4 2 4 6" xfId="4251"/>
    <cellStyle name="Процентный 2 4 2 4 6 2" xfId="12443"/>
    <cellStyle name="Процентный 2 4 2 4 6 2 2" xfId="28827"/>
    <cellStyle name="Процентный 2 4 2 4 6 3" xfId="20635"/>
    <cellStyle name="Процентный 2 4 2 4 7" xfId="8347"/>
    <cellStyle name="Процентный 2 4 2 4 7 2" xfId="24731"/>
    <cellStyle name="Процентный 2 4 2 4 8" xfId="16539"/>
    <cellStyle name="Процентный 2 4 2 5" xfId="283"/>
    <cellStyle name="Процентный 2 4 2 5 2" xfId="795"/>
    <cellStyle name="Процентный 2 4 2 5 2 2" xfId="1819"/>
    <cellStyle name="Процентный 2 4 2 5 2 2 2" xfId="3867"/>
    <cellStyle name="Процентный 2 4 2 5 2 2 2 2" xfId="7963"/>
    <cellStyle name="Процентный 2 4 2 5 2 2 2 2 2" xfId="16155"/>
    <cellStyle name="Процентный 2 4 2 5 2 2 2 2 2 2" xfId="32539"/>
    <cellStyle name="Процентный 2 4 2 5 2 2 2 2 3" xfId="24347"/>
    <cellStyle name="Процентный 2 4 2 5 2 2 2 3" xfId="12059"/>
    <cellStyle name="Процентный 2 4 2 5 2 2 2 3 2" xfId="28443"/>
    <cellStyle name="Процентный 2 4 2 5 2 2 2 4" xfId="20251"/>
    <cellStyle name="Процентный 2 4 2 5 2 2 3" xfId="5915"/>
    <cellStyle name="Процентный 2 4 2 5 2 2 3 2" xfId="14107"/>
    <cellStyle name="Процентный 2 4 2 5 2 2 3 2 2" xfId="30491"/>
    <cellStyle name="Процентный 2 4 2 5 2 2 3 3" xfId="22299"/>
    <cellStyle name="Процентный 2 4 2 5 2 2 4" xfId="10011"/>
    <cellStyle name="Процентный 2 4 2 5 2 2 4 2" xfId="26395"/>
    <cellStyle name="Процентный 2 4 2 5 2 2 5" xfId="18203"/>
    <cellStyle name="Процентный 2 4 2 5 2 3" xfId="2843"/>
    <cellStyle name="Процентный 2 4 2 5 2 3 2" xfId="6939"/>
    <cellStyle name="Процентный 2 4 2 5 2 3 2 2" xfId="15131"/>
    <cellStyle name="Процентный 2 4 2 5 2 3 2 2 2" xfId="31515"/>
    <cellStyle name="Процентный 2 4 2 5 2 3 2 3" xfId="23323"/>
    <cellStyle name="Процентный 2 4 2 5 2 3 3" xfId="11035"/>
    <cellStyle name="Процентный 2 4 2 5 2 3 3 2" xfId="27419"/>
    <cellStyle name="Процентный 2 4 2 5 2 3 4" xfId="19227"/>
    <cellStyle name="Процентный 2 4 2 5 2 4" xfId="4891"/>
    <cellStyle name="Процентный 2 4 2 5 2 4 2" xfId="13083"/>
    <cellStyle name="Процентный 2 4 2 5 2 4 2 2" xfId="29467"/>
    <cellStyle name="Процентный 2 4 2 5 2 4 3" xfId="21275"/>
    <cellStyle name="Процентный 2 4 2 5 2 5" xfId="8987"/>
    <cellStyle name="Процентный 2 4 2 5 2 5 2" xfId="25371"/>
    <cellStyle name="Процентный 2 4 2 5 2 6" xfId="17179"/>
    <cellStyle name="Процентный 2 4 2 5 3" xfId="1307"/>
    <cellStyle name="Процентный 2 4 2 5 3 2" xfId="3355"/>
    <cellStyle name="Процентный 2 4 2 5 3 2 2" xfId="7451"/>
    <cellStyle name="Процентный 2 4 2 5 3 2 2 2" xfId="15643"/>
    <cellStyle name="Процентный 2 4 2 5 3 2 2 2 2" xfId="32027"/>
    <cellStyle name="Процентный 2 4 2 5 3 2 2 3" xfId="23835"/>
    <cellStyle name="Процентный 2 4 2 5 3 2 3" xfId="11547"/>
    <cellStyle name="Процентный 2 4 2 5 3 2 3 2" xfId="27931"/>
    <cellStyle name="Процентный 2 4 2 5 3 2 4" xfId="19739"/>
    <cellStyle name="Процентный 2 4 2 5 3 3" xfId="5403"/>
    <cellStyle name="Процентный 2 4 2 5 3 3 2" xfId="13595"/>
    <cellStyle name="Процентный 2 4 2 5 3 3 2 2" xfId="29979"/>
    <cellStyle name="Процентный 2 4 2 5 3 3 3" xfId="21787"/>
    <cellStyle name="Процентный 2 4 2 5 3 4" xfId="9499"/>
    <cellStyle name="Процентный 2 4 2 5 3 4 2" xfId="25883"/>
    <cellStyle name="Процентный 2 4 2 5 3 5" xfId="17691"/>
    <cellStyle name="Процентный 2 4 2 5 4" xfId="2331"/>
    <cellStyle name="Процентный 2 4 2 5 4 2" xfId="6427"/>
    <cellStyle name="Процентный 2 4 2 5 4 2 2" xfId="14619"/>
    <cellStyle name="Процентный 2 4 2 5 4 2 2 2" xfId="31003"/>
    <cellStyle name="Процентный 2 4 2 5 4 2 3" xfId="22811"/>
    <cellStyle name="Процентный 2 4 2 5 4 3" xfId="10523"/>
    <cellStyle name="Процентный 2 4 2 5 4 3 2" xfId="26907"/>
    <cellStyle name="Процентный 2 4 2 5 4 4" xfId="18715"/>
    <cellStyle name="Процентный 2 4 2 5 5" xfId="4379"/>
    <cellStyle name="Процентный 2 4 2 5 5 2" xfId="12571"/>
    <cellStyle name="Процентный 2 4 2 5 5 2 2" xfId="28955"/>
    <cellStyle name="Процентный 2 4 2 5 5 3" xfId="20763"/>
    <cellStyle name="Процентный 2 4 2 5 6" xfId="8475"/>
    <cellStyle name="Процентный 2 4 2 5 6 2" xfId="24859"/>
    <cellStyle name="Процентный 2 4 2 5 7" xfId="16667"/>
    <cellStyle name="Процентный 2 4 2 6" xfId="539"/>
    <cellStyle name="Процентный 2 4 2 6 2" xfId="1563"/>
    <cellStyle name="Процентный 2 4 2 6 2 2" xfId="3611"/>
    <cellStyle name="Процентный 2 4 2 6 2 2 2" xfId="7707"/>
    <cellStyle name="Процентный 2 4 2 6 2 2 2 2" xfId="15899"/>
    <cellStyle name="Процентный 2 4 2 6 2 2 2 2 2" xfId="32283"/>
    <cellStyle name="Процентный 2 4 2 6 2 2 2 3" xfId="24091"/>
    <cellStyle name="Процентный 2 4 2 6 2 2 3" xfId="11803"/>
    <cellStyle name="Процентный 2 4 2 6 2 2 3 2" xfId="28187"/>
    <cellStyle name="Процентный 2 4 2 6 2 2 4" xfId="19995"/>
    <cellStyle name="Процентный 2 4 2 6 2 3" xfId="5659"/>
    <cellStyle name="Процентный 2 4 2 6 2 3 2" xfId="13851"/>
    <cellStyle name="Процентный 2 4 2 6 2 3 2 2" xfId="30235"/>
    <cellStyle name="Процентный 2 4 2 6 2 3 3" xfId="22043"/>
    <cellStyle name="Процентный 2 4 2 6 2 4" xfId="9755"/>
    <cellStyle name="Процентный 2 4 2 6 2 4 2" xfId="26139"/>
    <cellStyle name="Процентный 2 4 2 6 2 5" xfId="17947"/>
    <cellStyle name="Процентный 2 4 2 6 3" xfId="2587"/>
    <cellStyle name="Процентный 2 4 2 6 3 2" xfId="6683"/>
    <cellStyle name="Процентный 2 4 2 6 3 2 2" xfId="14875"/>
    <cellStyle name="Процентный 2 4 2 6 3 2 2 2" xfId="31259"/>
    <cellStyle name="Процентный 2 4 2 6 3 2 3" xfId="23067"/>
    <cellStyle name="Процентный 2 4 2 6 3 3" xfId="10779"/>
    <cellStyle name="Процентный 2 4 2 6 3 3 2" xfId="27163"/>
    <cellStyle name="Процентный 2 4 2 6 3 4" xfId="18971"/>
    <cellStyle name="Процентный 2 4 2 6 4" xfId="4635"/>
    <cellStyle name="Процентный 2 4 2 6 4 2" xfId="12827"/>
    <cellStyle name="Процентный 2 4 2 6 4 2 2" xfId="29211"/>
    <cellStyle name="Процентный 2 4 2 6 4 3" xfId="21019"/>
    <cellStyle name="Процентный 2 4 2 6 5" xfId="8731"/>
    <cellStyle name="Процентный 2 4 2 6 5 2" xfId="25115"/>
    <cellStyle name="Процентный 2 4 2 6 6" xfId="16923"/>
    <cellStyle name="Процентный 2 4 2 7" xfId="1051"/>
    <cellStyle name="Процентный 2 4 2 7 2" xfId="3099"/>
    <cellStyle name="Процентный 2 4 2 7 2 2" xfId="7195"/>
    <cellStyle name="Процентный 2 4 2 7 2 2 2" xfId="15387"/>
    <cellStyle name="Процентный 2 4 2 7 2 2 2 2" xfId="31771"/>
    <cellStyle name="Процентный 2 4 2 7 2 2 3" xfId="23579"/>
    <cellStyle name="Процентный 2 4 2 7 2 3" xfId="11291"/>
    <cellStyle name="Процентный 2 4 2 7 2 3 2" xfId="27675"/>
    <cellStyle name="Процентный 2 4 2 7 2 4" xfId="19483"/>
    <cellStyle name="Процентный 2 4 2 7 3" xfId="5147"/>
    <cellStyle name="Процентный 2 4 2 7 3 2" xfId="13339"/>
    <cellStyle name="Процентный 2 4 2 7 3 2 2" xfId="29723"/>
    <cellStyle name="Процентный 2 4 2 7 3 3" xfId="21531"/>
    <cellStyle name="Процентный 2 4 2 7 4" xfId="9243"/>
    <cellStyle name="Процентный 2 4 2 7 4 2" xfId="25627"/>
    <cellStyle name="Процентный 2 4 2 7 5" xfId="17435"/>
    <cellStyle name="Процентный 2 4 2 8" xfId="2075"/>
    <cellStyle name="Процентный 2 4 2 8 2" xfId="6171"/>
    <cellStyle name="Процентный 2 4 2 8 2 2" xfId="14363"/>
    <cellStyle name="Процентный 2 4 2 8 2 2 2" xfId="30747"/>
    <cellStyle name="Процентный 2 4 2 8 2 3" xfId="22555"/>
    <cellStyle name="Процентный 2 4 2 8 3" xfId="10267"/>
    <cellStyle name="Процентный 2 4 2 8 3 2" xfId="26651"/>
    <cellStyle name="Процентный 2 4 2 8 4" xfId="18459"/>
    <cellStyle name="Процентный 2 4 2 9" xfId="4123"/>
    <cellStyle name="Процентный 2 4 2 9 2" xfId="12315"/>
    <cellStyle name="Процентный 2 4 2 9 2 2" xfId="28699"/>
    <cellStyle name="Процентный 2 4 2 9 3" xfId="20507"/>
    <cellStyle name="Процентный 2 4 3" xfId="43"/>
    <cellStyle name="Процентный 2 4 3 10" xfId="16427"/>
    <cellStyle name="Процентный 2 4 3 2" xfId="107"/>
    <cellStyle name="Процентный 2 4 3 2 2" xfId="235"/>
    <cellStyle name="Процентный 2 4 3 2 2 2" xfId="491"/>
    <cellStyle name="Процентный 2 4 3 2 2 2 2" xfId="1003"/>
    <cellStyle name="Процентный 2 4 3 2 2 2 2 2" xfId="2027"/>
    <cellStyle name="Процентный 2 4 3 2 2 2 2 2 2" xfId="4075"/>
    <cellStyle name="Процентный 2 4 3 2 2 2 2 2 2 2" xfId="8171"/>
    <cellStyle name="Процентный 2 4 3 2 2 2 2 2 2 2 2" xfId="16363"/>
    <cellStyle name="Процентный 2 4 3 2 2 2 2 2 2 2 2 2" xfId="32747"/>
    <cellStyle name="Процентный 2 4 3 2 2 2 2 2 2 2 3" xfId="24555"/>
    <cellStyle name="Процентный 2 4 3 2 2 2 2 2 2 3" xfId="12267"/>
    <cellStyle name="Процентный 2 4 3 2 2 2 2 2 2 3 2" xfId="28651"/>
    <cellStyle name="Процентный 2 4 3 2 2 2 2 2 2 4" xfId="20459"/>
    <cellStyle name="Процентный 2 4 3 2 2 2 2 2 3" xfId="6123"/>
    <cellStyle name="Процентный 2 4 3 2 2 2 2 2 3 2" xfId="14315"/>
    <cellStyle name="Процентный 2 4 3 2 2 2 2 2 3 2 2" xfId="30699"/>
    <cellStyle name="Процентный 2 4 3 2 2 2 2 2 3 3" xfId="22507"/>
    <cellStyle name="Процентный 2 4 3 2 2 2 2 2 4" xfId="10219"/>
    <cellStyle name="Процентный 2 4 3 2 2 2 2 2 4 2" xfId="26603"/>
    <cellStyle name="Процентный 2 4 3 2 2 2 2 2 5" xfId="18411"/>
    <cellStyle name="Процентный 2 4 3 2 2 2 2 3" xfId="3051"/>
    <cellStyle name="Процентный 2 4 3 2 2 2 2 3 2" xfId="7147"/>
    <cellStyle name="Процентный 2 4 3 2 2 2 2 3 2 2" xfId="15339"/>
    <cellStyle name="Процентный 2 4 3 2 2 2 2 3 2 2 2" xfId="31723"/>
    <cellStyle name="Процентный 2 4 3 2 2 2 2 3 2 3" xfId="23531"/>
    <cellStyle name="Процентный 2 4 3 2 2 2 2 3 3" xfId="11243"/>
    <cellStyle name="Процентный 2 4 3 2 2 2 2 3 3 2" xfId="27627"/>
    <cellStyle name="Процентный 2 4 3 2 2 2 2 3 4" xfId="19435"/>
    <cellStyle name="Процентный 2 4 3 2 2 2 2 4" xfId="5099"/>
    <cellStyle name="Процентный 2 4 3 2 2 2 2 4 2" xfId="13291"/>
    <cellStyle name="Процентный 2 4 3 2 2 2 2 4 2 2" xfId="29675"/>
    <cellStyle name="Процентный 2 4 3 2 2 2 2 4 3" xfId="21483"/>
    <cellStyle name="Процентный 2 4 3 2 2 2 2 5" xfId="9195"/>
    <cellStyle name="Процентный 2 4 3 2 2 2 2 5 2" xfId="25579"/>
    <cellStyle name="Процентный 2 4 3 2 2 2 2 6" xfId="17387"/>
    <cellStyle name="Процентный 2 4 3 2 2 2 3" xfId="1515"/>
    <cellStyle name="Процентный 2 4 3 2 2 2 3 2" xfId="3563"/>
    <cellStyle name="Процентный 2 4 3 2 2 2 3 2 2" xfId="7659"/>
    <cellStyle name="Процентный 2 4 3 2 2 2 3 2 2 2" xfId="15851"/>
    <cellStyle name="Процентный 2 4 3 2 2 2 3 2 2 2 2" xfId="32235"/>
    <cellStyle name="Процентный 2 4 3 2 2 2 3 2 2 3" xfId="24043"/>
    <cellStyle name="Процентный 2 4 3 2 2 2 3 2 3" xfId="11755"/>
    <cellStyle name="Процентный 2 4 3 2 2 2 3 2 3 2" xfId="28139"/>
    <cellStyle name="Процентный 2 4 3 2 2 2 3 2 4" xfId="19947"/>
    <cellStyle name="Процентный 2 4 3 2 2 2 3 3" xfId="5611"/>
    <cellStyle name="Процентный 2 4 3 2 2 2 3 3 2" xfId="13803"/>
    <cellStyle name="Процентный 2 4 3 2 2 2 3 3 2 2" xfId="30187"/>
    <cellStyle name="Процентный 2 4 3 2 2 2 3 3 3" xfId="21995"/>
    <cellStyle name="Процентный 2 4 3 2 2 2 3 4" xfId="9707"/>
    <cellStyle name="Процентный 2 4 3 2 2 2 3 4 2" xfId="26091"/>
    <cellStyle name="Процентный 2 4 3 2 2 2 3 5" xfId="17899"/>
    <cellStyle name="Процентный 2 4 3 2 2 2 4" xfId="2539"/>
    <cellStyle name="Процентный 2 4 3 2 2 2 4 2" xfId="6635"/>
    <cellStyle name="Процентный 2 4 3 2 2 2 4 2 2" xfId="14827"/>
    <cellStyle name="Процентный 2 4 3 2 2 2 4 2 2 2" xfId="31211"/>
    <cellStyle name="Процентный 2 4 3 2 2 2 4 2 3" xfId="23019"/>
    <cellStyle name="Процентный 2 4 3 2 2 2 4 3" xfId="10731"/>
    <cellStyle name="Процентный 2 4 3 2 2 2 4 3 2" xfId="27115"/>
    <cellStyle name="Процентный 2 4 3 2 2 2 4 4" xfId="18923"/>
    <cellStyle name="Процентный 2 4 3 2 2 2 5" xfId="4587"/>
    <cellStyle name="Процентный 2 4 3 2 2 2 5 2" xfId="12779"/>
    <cellStyle name="Процентный 2 4 3 2 2 2 5 2 2" xfId="29163"/>
    <cellStyle name="Процентный 2 4 3 2 2 2 5 3" xfId="20971"/>
    <cellStyle name="Процентный 2 4 3 2 2 2 6" xfId="8683"/>
    <cellStyle name="Процентный 2 4 3 2 2 2 6 2" xfId="25067"/>
    <cellStyle name="Процентный 2 4 3 2 2 2 7" xfId="16875"/>
    <cellStyle name="Процентный 2 4 3 2 2 3" xfId="747"/>
    <cellStyle name="Процентный 2 4 3 2 2 3 2" xfId="1771"/>
    <cellStyle name="Процентный 2 4 3 2 2 3 2 2" xfId="3819"/>
    <cellStyle name="Процентный 2 4 3 2 2 3 2 2 2" xfId="7915"/>
    <cellStyle name="Процентный 2 4 3 2 2 3 2 2 2 2" xfId="16107"/>
    <cellStyle name="Процентный 2 4 3 2 2 3 2 2 2 2 2" xfId="32491"/>
    <cellStyle name="Процентный 2 4 3 2 2 3 2 2 2 3" xfId="24299"/>
    <cellStyle name="Процентный 2 4 3 2 2 3 2 2 3" xfId="12011"/>
    <cellStyle name="Процентный 2 4 3 2 2 3 2 2 3 2" xfId="28395"/>
    <cellStyle name="Процентный 2 4 3 2 2 3 2 2 4" xfId="20203"/>
    <cellStyle name="Процентный 2 4 3 2 2 3 2 3" xfId="5867"/>
    <cellStyle name="Процентный 2 4 3 2 2 3 2 3 2" xfId="14059"/>
    <cellStyle name="Процентный 2 4 3 2 2 3 2 3 2 2" xfId="30443"/>
    <cellStyle name="Процентный 2 4 3 2 2 3 2 3 3" xfId="22251"/>
    <cellStyle name="Процентный 2 4 3 2 2 3 2 4" xfId="9963"/>
    <cellStyle name="Процентный 2 4 3 2 2 3 2 4 2" xfId="26347"/>
    <cellStyle name="Процентный 2 4 3 2 2 3 2 5" xfId="18155"/>
    <cellStyle name="Процентный 2 4 3 2 2 3 3" xfId="2795"/>
    <cellStyle name="Процентный 2 4 3 2 2 3 3 2" xfId="6891"/>
    <cellStyle name="Процентный 2 4 3 2 2 3 3 2 2" xfId="15083"/>
    <cellStyle name="Процентный 2 4 3 2 2 3 3 2 2 2" xfId="31467"/>
    <cellStyle name="Процентный 2 4 3 2 2 3 3 2 3" xfId="23275"/>
    <cellStyle name="Процентный 2 4 3 2 2 3 3 3" xfId="10987"/>
    <cellStyle name="Процентный 2 4 3 2 2 3 3 3 2" xfId="27371"/>
    <cellStyle name="Процентный 2 4 3 2 2 3 3 4" xfId="19179"/>
    <cellStyle name="Процентный 2 4 3 2 2 3 4" xfId="4843"/>
    <cellStyle name="Процентный 2 4 3 2 2 3 4 2" xfId="13035"/>
    <cellStyle name="Процентный 2 4 3 2 2 3 4 2 2" xfId="29419"/>
    <cellStyle name="Процентный 2 4 3 2 2 3 4 3" xfId="21227"/>
    <cellStyle name="Процентный 2 4 3 2 2 3 5" xfId="8939"/>
    <cellStyle name="Процентный 2 4 3 2 2 3 5 2" xfId="25323"/>
    <cellStyle name="Процентный 2 4 3 2 2 3 6" xfId="17131"/>
    <cellStyle name="Процентный 2 4 3 2 2 4" xfId="1259"/>
    <cellStyle name="Процентный 2 4 3 2 2 4 2" xfId="3307"/>
    <cellStyle name="Процентный 2 4 3 2 2 4 2 2" xfId="7403"/>
    <cellStyle name="Процентный 2 4 3 2 2 4 2 2 2" xfId="15595"/>
    <cellStyle name="Процентный 2 4 3 2 2 4 2 2 2 2" xfId="31979"/>
    <cellStyle name="Процентный 2 4 3 2 2 4 2 2 3" xfId="23787"/>
    <cellStyle name="Процентный 2 4 3 2 2 4 2 3" xfId="11499"/>
    <cellStyle name="Процентный 2 4 3 2 2 4 2 3 2" xfId="27883"/>
    <cellStyle name="Процентный 2 4 3 2 2 4 2 4" xfId="19691"/>
    <cellStyle name="Процентный 2 4 3 2 2 4 3" xfId="5355"/>
    <cellStyle name="Процентный 2 4 3 2 2 4 3 2" xfId="13547"/>
    <cellStyle name="Процентный 2 4 3 2 2 4 3 2 2" xfId="29931"/>
    <cellStyle name="Процентный 2 4 3 2 2 4 3 3" xfId="21739"/>
    <cellStyle name="Процентный 2 4 3 2 2 4 4" xfId="9451"/>
    <cellStyle name="Процентный 2 4 3 2 2 4 4 2" xfId="25835"/>
    <cellStyle name="Процентный 2 4 3 2 2 4 5" xfId="17643"/>
    <cellStyle name="Процентный 2 4 3 2 2 5" xfId="2283"/>
    <cellStyle name="Процентный 2 4 3 2 2 5 2" xfId="6379"/>
    <cellStyle name="Процентный 2 4 3 2 2 5 2 2" xfId="14571"/>
    <cellStyle name="Процентный 2 4 3 2 2 5 2 2 2" xfId="30955"/>
    <cellStyle name="Процентный 2 4 3 2 2 5 2 3" xfId="22763"/>
    <cellStyle name="Процентный 2 4 3 2 2 5 3" xfId="10475"/>
    <cellStyle name="Процентный 2 4 3 2 2 5 3 2" xfId="26859"/>
    <cellStyle name="Процентный 2 4 3 2 2 5 4" xfId="18667"/>
    <cellStyle name="Процентный 2 4 3 2 2 6" xfId="4331"/>
    <cellStyle name="Процентный 2 4 3 2 2 6 2" xfId="12523"/>
    <cellStyle name="Процентный 2 4 3 2 2 6 2 2" xfId="28907"/>
    <cellStyle name="Процентный 2 4 3 2 2 6 3" xfId="20715"/>
    <cellStyle name="Процентный 2 4 3 2 2 7" xfId="8427"/>
    <cellStyle name="Процентный 2 4 3 2 2 7 2" xfId="24811"/>
    <cellStyle name="Процентный 2 4 3 2 2 8" xfId="16619"/>
    <cellStyle name="Процентный 2 4 3 2 3" xfId="363"/>
    <cellStyle name="Процентный 2 4 3 2 3 2" xfId="875"/>
    <cellStyle name="Процентный 2 4 3 2 3 2 2" xfId="1899"/>
    <cellStyle name="Процентный 2 4 3 2 3 2 2 2" xfId="3947"/>
    <cellStyle name="Процентный 2 4 3 2 3 2 2 2 2" xfId="8043"/>
    <cellStyle name="Процентный 2 4 3 2 3 2 2 2 2 2" xfId="16235"/>
    <cellStyle name="Процентный 2 4 3 2 3 2 2 2 2 2 2" xfId="32619"/>
    <cellStyle name="Процентный 2 4 3 2 3 2 2 2 2 3" xfId="24427"/>
    <cellStyle name="Процентный 2 4 3 2 3 2 2 2 3" xfId="12139"/>
    <cellStyle name="Процентный 2 4 3 2 3 2 2 2 3 2" xfId="28523"/>
    <cellStyle name="Процентный 2 4 3 2 3 2 2 2 4" xfId="20331"/>
    <cellStyle name="Процентный 2 4 3 2 3 2 2 3" xfId="5995"/>
    <cellStyle name="Процентный 2 4 3 2 3 2 2 3 2" xfId="14187"/>
    <cellStyle name="Процентный 2 4 3 2 3 2 2 3 2 2" xfId="30571"/>
    <cellStyle name="Процентный 2 4 3 2 3 2 2 3 3" xfId="22379"/>
    <cellStyle name="Процентный 2 4 3 2 3 2 2 4" xfId="10091"/>
    <cellStyle name="Процентный 2 4 3 2 3 2 2 4 2" xfId="26475"/>
    <cellStyle name="Процентный 2 4 3 2 3 2 2 5" xfId="18283"/>
    <cellStyle name="Процентный 2 4 3 2 3 2 3" xfId="2923"/>
    <cellStyle name="Процентный 2 4 3 2 3 2 3 2" xfId="7019"/>
    <cellStyle name="Процентный 2 4 3 2 3 2 3 2 2" xfId="15211"/>
    <cellStyle name="Процентный 2 4 3 2 3 2 3 2 2 2" xfId="31595"/>
    <cellStyle name="Процентный 2 4 3 2 3 2 3 2 3" xfId="23403"/>
    <cellStyle name="Процентный 2 4 3 2 3 2 3 3" xfId="11115"/>
    <cellStyle name="Процентный 2 4 3 2 3 2 3 3 2" xfId="27499"/>
    <cellStyle name="Процентный 2 4 3 2 3 2 3 4" xfId="19307"/>
    <cellStyle name="Процентный 2 4 3 2 3 2 4" xfId="4971"/>
    <cellStyle name="Процентный 2 4 3 2 3 2 4 2" xfId="13163"/>
    <cellStyle name="Процентный 2 4 3 2 3 2 4 2 2" xfId="29547"/>
    <cellStyle name="Процентный 2 4 3 2 3 2 4 3" xfId="21355"/>
    <cellStyle name="Процентный 2 4 3 2 3 2 5" xfId="9067"/>
    <cellStyle name="Процентный 2 4 3 2 3 2 5 2" xfId="25451"/>
    <cellStyle name="Процентный 2 4 3 2 3 2 6" xfId="17259"/>
    <cellStyle name="Процентный 2 4 3 2 3 3" xfId="1387"/>
    <cellStyle name="Процентный 2 4 3 2 3 3 2" xfId="3435"/>
    <cellStyle name="Процентный 2 4 3 2 3 3 2 2" xfId="7531"/>
    <cellStyle name="Процентный 2 4 3 2 3 3 2 2 2" xfId="15723"/>
    <cellStyle name="Процентный 2 4 3 2 3 3 2 2 2 2" xfId="32107"/>
    <cellStyle name="Процентный 2 4 3 2 3 3 2 2 3" xfId="23915"/>
    <cellStyle name="Процентный 2 4 3 2 3 3 2 3" xfId="11627"/>
    <cellStyle name="Процентный 2 4 3 2 3 3 2 3 2" xfId="28011"/>
    <cellStyle name="Процентный 2 4 3 2 3 3 2 4" xfId="19819"/>
    <cellStyle name="Процентный 2 4 3 2 3 3 3" xfId="5483"/>
    <cellStyle name="Процентный 2 4 3 2 3 3 3 2" xfId="13675"/>
    <cellStyle name="Процентный 2 4 3 2 3 3 3 2 2" xfId="30059"/>
    <cellStyle name="Процентный 2 4 3 2 3 3 3 3" xfId="21867"/>
    <cellStyle name="Процентный 2 4 3 2 3 3 4" xfId="9579"/>
    <cellStyle name="Процентный 2 4 3 2 3 3 4 2" xfId="25963"/>
    <cellStyle name="Процентный 2 4 3 2 3 3 5" xfId="17771"/>
    <cellStyle name="Процентный 2 4 3 2 3 4" xfId="2411"/>
    <cellStyle name="Процентный 2 4 3 2 3 4 2" xfId="6507"/>
    <cellStyle name="Процентный 2 4 3 2 3 4 2 2" xfId="14699"/>
    <cellStyle name="Процентный 2 4 3 2 3 4 2 2 2" xfId="31083"/>
    <cellStyle name="Процентный 2 4 3 2 3 4 2 3" xfId="22891"/>
    <cellStyle name="Процентный 2 4 3 2 3 4 3" xfId="10603"/>
    <cellStyle name="Процентный 2 4 3 2 3 4 3 2" xfId="26987"/>
    <cellStyle name="Процентный 2 4 3 2 3 4 4" xfId="18795"/>
    <cellStyle name="Процентный 2 4 3 2 3 5" xfId="4459"/>
    <cellStyle name="Процентный 2 4 3 2 3 5 2" xfId="12651"/>
    <cellStyle name="Процентный 2 4 3 2 3 5 2 2" xfId="29035"/>
    <cellStyle name="Процентный 2 4 3 2 3 5 3" xfId="20843"/>
    <cellStyle name="Процентный 2 4 3 2 3 6" xfId="8555"/>
    <cellStyle name="Процентный 2 4 3 2 3 6 2" xfId="24939"/>
    <cellStyle name="Процентный 2 4 3 2 3 7" xfId="16747"/>
    <cellStyle name="Процентный 2 4 3 2 4" xfId="619"/>
    <cellStyle name="Процентный 2 4 3 2 4 2" xfId="1643"/>
    <cellStyle name="Процентный 2 4 3 2 4 2 2" xfId="3691"/>
    <cellStyle name="Процентный 2 4 3 2 4 2 2 2" xfId="7787"/>
    <cellStyle name="Процентный 2 4 3 2 4 2 2 2 2" xfId="15979"/>
    <cellStyle name="Процентный 2 4 3 2 4 2 2 2 2 2" xfId="32363"/>
    <cellStyle name="Процентный 2 4 3 2 4 2 2 2 3" xfId="24171"/>
    <cellStyle name="Процентный 2 4 3 2 4 2 2 3" xfId="11883"/>
    <cellStyle name="Процентный 2 4 3 2 4 2 2 3 2" xfId="28267"/>
    <cellStyle name="Процентный 2 4 3 2 4 2 2 4" xfId="20075"/>
    <cellStyle name="Процентный 2 4 3 2 4 2 3" xfId="5739"/>
    <cellStyle name="Процентный 2 4 3 2 4 2 3 2" xfId="13931"/>
    <cellStyle name="Процентный 2 4 3 2 4 2 3 2 2" xfId="30315"/>
    <cellStyle name="Процентный 2 4 3 2 4 2 3 3" xfId="22123"/>
    <cellStyle name="Процентный 2 4 3 2 4 2 4" xfId="9835"/>
    <cellStyle name="Процентный 2 4 3 2 4 2 4 2" xfId="26219"/>
    <cellStyle name="Процентный 2 4 3 2 4 2 5" xfId="18027"/>
    <cellStyle name="Процентный 2 4 3 2 4 3" xfId="2667"/>
    <cellStyle name="Процентный 2 4 3 2 4 3 2" xfId="6763"/>
    <cellStyle name="Процентный 2 4 3 2 4 3 2 2" xfId="14955"/>
    <cellStyle name="Процентный 2 4 3 2 4 3 2 2 2" xfId="31339"/>
    <cellStyle name="Процентный 2 4 3 2 4 3 2 3" xfId="23147"/>
    <cellStyle name="Процентный 2 4 3 2 4 3 3" xfId="10859"/>
    <cellStyle name="Процентный 2 4 3 2 4 3 3 2" xfId="27243"/>
    <cellStyle name="Процентный 2 4 3 2 4 3 4" xfId="19051"/>
    <cellStyle name="Процентный 2 4 3 2 4 4" xfId="4715"/>
    <cellStyle name="Процентный 2 4 3 2 4 4 2" xfId="12907"/>
    <cellStyle name="Процентный 2 4 3 2 4 4 2 2" xfId="29291"/>
    <cellStyle name="Процентный 2 4 3 2 4 4 3" xfId="21099"/>
    <cellStyle name="Процентный 2 4 3 2 4 5" xfId="8811"/>
    <cellStyle name="Процентный 2 4 3 2 4 5 2" xfId="25195"/>
    <cellStyle name="Процентный 2 4 3 2 4 6" xfId="17003"/>
    <cellStyle name="Процентный 2 4 3 2 5" xfId="1131"/>
    <cellStyle name="Процентный 2 4 3 2 5 2" xfId="3179"/>
    <cellStyle name="Процентный 2 4 3 2 5 2 2" xfId="7275"/>
    <cellStyle name="Процентный 2 4 3 2 5 2 2 2" xfId="15467"/>
    <cellStyle name="Процентный 2 4 3 2 5 2 2 2 2" xfId="31851"/>
    <cellStyle name="Процентный 2 4 3 2 5 2 2 3" xfId="23659"/>
    <cellStyle name="Процентный 2 4 3 2 5 2 3" xfId="11371"/>
    <cellStyle name="Процентный 2 4 3 2 5 2 3 2" xfId="27755"/>
    <cellStyle name="Процентный 2 4 3 2 5 2 4" xfId="19563"/>
    <cellStyle name="Процентный 2 4 3 2 5 3" xfId="5227"/>
    <cellStyle name="Процентный 2 4 3 2 5 3 2" xfId="13419"/>
    <cellStyle name="Процентный 2 4 3 2 5 3 2 2" xfId="29803"/>
    <cellStyle name="Процентный 2 4 3 2 5 3 3" xfId="21611"/>
    <cellStyle name="Процентный 2 4 3 2 5 4" xfId="9323"/>
    <cellStyle name="Процентный 2 4 3 2 5 4 2" xfId="25707"/>
    <cellStyle name="Процентный 2 4 3 2 5 5" xfId="17515"/>
    <cellStyle name="Процентный 2 4 3 2 6" xfId="2155"/>
    <cellStyle name="Процентный 2 4 3 2 6 2" xfId="6251"/>
    <cellStyle name="Процентный 2 4 3 2 6 2 2" xfId="14443"/>
    <cellStyle name="Процентный 2 4 3 2 6 2 2 2" xfId="30827"/>
    <cellStyle name="Процентный 2 4 3 2 6 2 3" xfId="22635"/>
    <cellStyle name="Процентный 2 4 3 2 6 3" xfId="10347"/>
    <cellStyle name="Процентный 2 4 3 2 6 3 2" xfId="26731"/>
    <cellStyle name="Процентный 2 4 3 2 6 4" xfId="18539"/>
    <cellStyle name="Процентный 2 4 3 2 7" xfId="4203"/>
    <cellStyle name="Процентный 2 4 3 2 7 2" xfId="12395"/>
    <cellStyle name="Процентный 2 4 3 2 7 2 2" xfId="28779"/>
    <cellStyle name="Процентный 2 4 3 2 7 3" xfId="20587"/>
    <cellStyle name="Процентный 2 4 3 2 8" xfId="8299"/>
    <cellStyle name="Процентный 2 4 3 2 8 2" xfId="24683"/>
    <cellStyle name="Процентный 2 4 3 2 9" xfId="16491"/>
    <cellStyle name="Процентный 2 4 3 3" xfId="171"/>
    <cellStyle name="Процентный 2 4 3 3 2" xfId="427"/>
    <cellStyle name="Процентный 2 4 3 3 2 2" xfId="939"/>
    <cellStyle name="Процентный 2 4 3 3 2 2 2" xfId="1963"/>
    <cellStyle name="Процентный 2 4 3 3 2 2 2 2" xfId="4011"/>
    <cellStyle name="Процентный 2 4 3 3 2 2 2 2 2" xfId="8107"/>
    <cellStyle name="Процентный 2 4 3 3 2 2 2 2 2 2" xfId="16299"/>
    <cellStyle name="Процентный 2 4 3 3 2 2 2 2 2 2 2" xfId="32683"/>
    <cellStyle name="Процентный 2 4 3 3 2 2 2 2 2 3" xfId="24491"/>
    <cellStyle name="Процентный 2 4 3 3 2 2 2 2 3" xfId="12203"/>
    <cellStyle name="Процентный 2 4 3 3 2 2 2 2 3 2" xfId="28587"/>
    <cellStyle name="Процентный 2 4 3 3 2 2 2 2 4" xfId="20395"/>
    <cellStyle name="Процентный 2 4 3 3 2 2 2 3" xfId="6059"/>
    <cellStyle name="Процентный 2 4 3 3 2 2 2 3 2" xfId="14251"/>
    <cellStyle name="Процентный 2 4 3 3 2 2 2 3 2 2" xfId="30635"/>
    <cellStyle name="Процентный 2 4 3 3 2 2 2 3 3" xfId="22443"/>
    <cellStyle name="Процентный 2 4 3 3 2 2 2 4" xfId="10155"/>
    <cellStyle name="Процентный 2 4 3 3 2 2 2 4 2" xfId="26539"/>
    <cellStyle name="Процентный 2 4 3 3 2 2 2 5" xfId="18347"/>
    <cellStyle name="Процентный 2 4 3 3 2 2 3" xfId="2987"/>
    <cellStyle name="Процентный 2 4 3 3 2 2 3 2" xfId="7083"/>
    <cellStyle name="Процентный 2 4 3 3 2 2 3 2 2" xfId="15275"/>
    <cellStyle name="Процентный 2 4 3 3 2 2 3 2 2 2" xfId="31659"/>
    <cellStyle name="Процентный 2 4 3 3 2 2 3 2 3" xfId="23467"/>
    <cellStyle name="Процентный 2 4 3 3 2 2 3 3" xfId="11179"/>
    <cellStyle name="Процентный 2 4 3 3 2 2 3 3 2" xfId="27563"/>
    <cellStyle name="Процентный 2 4 3 3 2 2 3 4" xfId="19371"/>
    <cellStyle name="Процентный 2 4 3 3 2 2 4" xfId="5035"/>
    <cellStyle name="Процентный 2 4 3 3 2 2 4 2" xfId="13227"/>
    <cellStyle name="Процентный 2 4 3 3 2 2 4 2 2" xfId="29611"/>
    <cellStyle name="Процентный 2 4 3 3 2 2 4 3" xfId="21419"/>
    <cellStyle name="Процентный 2 4 3 3 2 2 5" xfId="9131"/>
    <cellStyle name="Процентный 2 4 3 3 2 2 5 2" xfId="25515"/>
    <cellStyle name="Процентный 2 4 3 3 2 2 6" xfId="17323"/>
    <cellStyle name="Процентный 2 4 3 3 2 3" xfId="1451"/>
    <cellStyle name="Процентный 2 4 3 3 2 3 2" xfId="3499"/>
    <cellStyle name="Процентный 2 4 3 3 2 3 2 2" xfId="7595"/>
    <cellStyle name="Процентный 2 4 3 3 2 3 2 2 2" xfId="15787"/>
    <cellStyle name="Процентный 2 4 3 3 2 3 2 2 2 2" xfId="32171"/>
    <cellStyle name="Процентный 2 4 3 3 2 3 2 2 3" xfId="23979"/>
    <cellStyle name="Процентный 2 4 3 3 2 3 2 3" xfId="11691"/>
    <cellStyle name="Процентный 2 4 3 3 2 3 2 3 2" xfId="28075"/>
    <cellStyle name="Процентный 2 4 3 3 2 3 2 4" xfId="19883"/>
    <cellStyle name="Процентный 2 4 3 3 2 3 3" xfId="5547"/>
    <cellStyle name="Процентный 2 4 3 3 2 3 3 2" xfId="13739"/>
    <cellStyle name="Процентный 2 4 3 3 2 3 3 2 2" xfId="30123"/>
    <cellStyle name="Процентный 2 4 3 3 2 3 3 3" xfId="21931"/>
    <cellStyle name="Процентный 2 4 3 3 2 3 4" xfId="9643"/>
    <cellStyle name="Процентный 2 4 3 3 2 3 4 2" xfId="26027"/>
    <cellStyle name="Процентный 2 4 3 3 2 3 5" xfId="17835"/>
    <cellStyle name="Процентный 2 4 3 3 2 4" xfId="2475"/>
    <cellStyle name="Процентный 2 4 3 3 2 4 2" xfId="6571"/>
    <cellStyle name="Процентный 2 4 3 3 2 4 2 2" xfId="14763"/>
    <cellStyle name="Процентный 2 4 3 3 2 4 2 2 2" xfId="31147"/>
    <cellStyle name="Процентный 2 4 3 3 2 4 2 3" xfId="22955"/>
    <cellStyle name="Процентный 2 4 3 3 2 4 3" xfId="10667"/>
    <cellStyle name="Процентный 2 4 3 3 2 4 3 2" xfId="27051"/>
    <cellStyle name="Процентный 2 4 3 3 2 4 4" xfId="18859"/>
    <cellStyle name="Процентный 2 4 3 3 2 5" xfId="4523"/>
    <cellStyle name="Процентный 2 4 3 3 2 5 2" xfId="12715"/>
    <cellStyle name="Процентный 2 4 3 3 2 5 2 2" xfId="29099"/>
    <cellStyle name="Процентный 2 4 3 3 2 5 3" xfId="20907"/>
    <cellStyle name="Процентный 2 4 3 3 2 6" xfId="8619"/>
    <cellStyle name="Процентный 2 4 3 3 2 6 2" xfId="25003"/>
    <cellStyle name="Процентный 2 4 3 3 2 7" xfId="16811"/>
    <cellStyle name="Процентный 2 4 3 3 3" xfId="683"/>
    <cellStyle name="Процентный 2 4 3 3 3 2" xfId="1707"/>
    <cellStyle name="Процентный 2 4 3 3 3 2 2" xfId="3755"/>
    <cellStyle name="Процентный 2 4 3 3 3 2 2 2" xfId="7851"/>
    <cellStyle name="Процентный 2 4 3 3 3 2 2 2 2" xfId="16043"/>
    <cellStyle name="Процентный 2 4 3 3 3 2 2 2 2 2" xfId="32427"/>
    <cellStyle name="Процентный 2 4 3 3 3 2 2 2 3" xfId="24235"/>
    <cellStyle name="Процентный 2 4 3 3 3 2 2 3" xfId="11947"/>
    <cellStyle name="Процентный 2 4 3 3 3 2 2 3 2" xfId="28331"/>
    <cellStyle name="Процентный 2 4 3 3 3 2 2 4" xfId="20139"/>
    <cellStyle name="Процентный 2 4 3 3 3 2 3" xfId="5803"/>
    <cellStyle name="Процентный 2 4 3 3 3 2 3 2" xfId="13995"/>
    <cellStyle name="Процентный 2 4 3 3 3 2 3 2 2" xfId="30379"/>
    <cellStyle name="Процентный 2 4 3 3 3 2 3 3" xfId="22187"/>
    <cellStyle name="Процентный 2 4 3 3 3 2 4" xfId="9899"/>
    <cellStyle name="Процентный 2 4 3 3 3 2 4 2" xfId="26283"/>
    <cellStyle name="Процентный 2 4 3 3 3 2 5" xfId="18091"/>
    <cellStyle name="Процентный 2 4 3 3 3 3" xfId="2731"/>
    <cellStyle name="Процентный 2 4 3 3 3 3 2" xfId="6827"/>
    <cellStyle name="Процентный 2 4 3 3 3 3 2 2" xfId="15019"/>
    <cellStyle name="Процентный 2 4 3 3 3 3 2 2 2" xfId="31403"/>
    <cellStyle name="Процентный 2 4 3 3 3 3 2 3" xfId="23211"/>
    <cellStyle name="Процентный 2 4 3 3 3 3 3" xfId="10923"/>
    <cellStyle name="Процентный 2 4 3 3 3 3 3 2" xfId="27307"/>
    <cellStyle name="Процентный 2 4 3 3 3 3 4" xfId="19115"/>
    <cellStyle name="Процентный 2 4 3 3 3 4" xfId="4779"/>
    <cellStyle name="Процентный 2 4 3 3 3 4 2" xfId="12971"/>
    <cellStyle name="Процентный 2 4 3 3 3 4 2 2" xfId="29355"/>
    <cellStyle name="Процентный 2 4 3 3 3 4 3" xfId="21163"/>
    <cellStyle name="Процентный 2 4 3 3 3 5" xfId="8875"/>
    <cellStyle name="Процентный 2 4 3 3 3 5 2" xfId="25259"/>
    <cellStyle name="Процентный 2 4 3 3 3 6" xfId="17067"/>
    <cellStyle name="Процентный 2 4 3 3 4" xfId="1195"/>
    <cellStyle name="Процентный 2 4 3 3 4 2" xfId="3243"/>
    <cellStyle name="Процентный 2 4 3 3 4 2 2" xfId="7339"/>
    <cellStyle name="Процентный 2 4 3 3 4 2 2 2" xfId="15531"/>
    <cellStyle name="Процентный 2 4 3 3 4 2 2 2 2" xfId="31915"/>
    <cellStyle name="Процентный 2 4 3 3 4 2 2 3" xfId="23723"/>
    <cellStyle name="Процентный 2 4 3 3 4 2 3" xfId="11435"/>
    <cellStyle name="Процентный 2 4 3 3 4 2 3 2" xfId="27819"/>
    <cellStyle name="Процентный 2 4 3 3 4 2 4" xfId="19627"/>
    <cellStyle name="Процентный 2 4 3 3 4 3" xfId="5291"/>
    <cellStyle name="Процентный 2 4 3 3 4 3 2" xfId="13483"/>
    <cellStyle name="Процентный 2 4 3 3 4 3 2 2" xfId="29867"/>
    <cellStyle name="Процентный 2 4 3 3 4 3 3" xfId="21675"/>
    <cellStyle name="Процентный 2 4 3 3 4 4" xfId="9387"/>
    <cellStyle name="Процентный 2 4 3 3 4 4 2" xfId="25771"/>
    <cellStyle name="Процентный 2 4 3 3 4 5" xfId="17579"/>
    <cellStyle name="Процентный 2 4 3 3 5" xfId="2219"/>
    <cellStyle name="Процентный 2 4 3 3 5 2" xfId="6315"/>
    <cellStyle name="Процентный 2 4 3 3 5 2 2" xfId="14507"/>
    <cellStyle name="Процентный 2 4 3 3 5 2 2 2" xfId="30891"/>
    <cellStyle name="Процентный 2 4 3 3 5 2 3" xfId="22699"/>
    <cellStyle name="Процентный 2 4 3 3 5 3" xfId="10411"/>
    <cellStyle name="Процентный 2 4 3 3 5 3 2" xfId="26795"/>
    <cellStyle name="Процентный 2 4 3 3 5 4" xfId="18603"/>
    <cellStyle name="Процентный 2 4 3 3 6" xfId="4267"/>
    <cellStyle name="Процентный 2 4 3 3 6 2" xfId="12459"/>
    <cellStyle name="Процентный 2 4 3 3 6 2 2" xfId="28843"/>
    <cellStyle name="Процентный 2 4 3 3 6 3" xfId="20651"/>
    <cellStyle name="Процентный 2 4 3 3 7" xfId="8363"/>
    <cellStyle name="Процентный 2 4 3 3 7 2" xfId="24747"/>
    <cellStyle name="Процентный 2 4 3 3 8" xfId="16555"/>
    <cellStyle name="Процентный 2 4 3 4" xfId="299"/>
    <cellStyle name="Процентный 2 4 3 4 2" xfId="811"/>
    <cellStyle name="Процентный 2 4 3 4 2 2" xfId="1835"/>
    <cellStyle name="Процентный 2 4 3 4 2 2 2" xfId="3883"/>
    <cellStyle name="Процентный 2 4 3 4 2 2 2 2" xfId="7979"/>
    <cellStyle name="Процентный 2 4 3 4 2 2 2 2 2" xfId="16171"/>
    <cellStyle name="Процентный 2 4 3 4 2 2 2 2 2 2" xfId="32555"/>
    <cellStyle name="Процентный 2 4 3 4 2 2 2 2 3" xfId="24363"/>
    <cellStyle name="Процентный 2 4 3 4 2 2 2 3" xfId="12075"/>
    <cellStyle name="Процентный 2 4 3 4 2 2 2 3 2" xfId="28459"/>
    <cellStyle name="Процентный 2 4 3 4 2 2 2 4" xfId="20267"/>
    <cellStyle name="Процентный 2 4 3 4 2 2 3" xfId="5931"/>
    <cellStyle name="Процентный 2 4 3 4 2 2 3 2" xfId="14123"/>
    <cellStyle name="Процентный 2 4 3 4 2 2 3 2 2" xfId="30507"/>
    <cellStyle name="Процентный 2 4 3 4 2 2 3 3" xfId="22315"/>
    <cellStyle name="Процентный 2 4 3 4 2 2 4" xfId="10027"/>
    <cellStyle name="Процентный 2 4 3 4 2 2 4 2" xfId="26411"/>
    <cellStyle name="Процентный 2 4 3 4 2 2 5" xfId="18219"/>
    <cellStyle name="Процентный 2 4 3 4 2 3" xfId="2859"/>
    <cellStyle name="Процентный 2 4 3 4 2 3 2" xfId="6955"/>
    <cellStyle name="Процентный 2 4 3 4 2 3 2 2" xfId="15147"/>
    <cellStyle name="Процентный 2 4 3 4 2 3 2 2 2" xfId="31531"/>
    <cellStyle name="Процентный 2 4 3 4 2 3 2 3" xfId="23339"/>
    <cellStyle name="Процентный 2 4 3 4 2 3 3" xfId="11051"/>
    <cellStyle name="Процентный 2 4 3 4 2 3 3 2" xfId="27435"/>
    <cellStyle name="Процентный 2 4 3 4 2 3 4" xfId="19243"/>
    <cellStyle name="Процентный 2 4 3 4 2 4" xfId="4907"/>
    <cellStyle name="Процентный 2 4 3 4 2 4 2" xfId="13099"/>
    <cellStyle name="Процентный 2 4 3 4 2 4 2 2" xfId="29483"/>
    <cellStyle name="Процентный 2 4 3 4 2 4 3" xfId="21291"/>
    <cellStyle name="Процентный 2 4 3 4 2 5" xfId="9003"/>
    <cellStyle name="Процентный 2 4 3 4 2 5 2" xfId="25387"/>
    <cellStyle name="Процентный 2 4 3 4 2 6" xfId="17195"/>
    <cellStyle name="Процентный 2 4 3 4 3" xfId="1323"/>
    <cellStyle name="Процентный 2 4 3 4 3 2" xfId="3371"/>
    <cellStyle name="Процентный 2 4 3 4 3 2 2" xfId="7467"/>
    <cellStyle name="Процентный 2 4 3 4 3 2 2 2" xfId="15659"/>
    <cellStyle name="Процентный 2 4 3 4 3 2 2 2 2" xfId="32043"/>
    <cellStyle name="Процентный 2 4 3 4 3 2 2 3" xfId="23851"/>
    <cellStyle name="Процентный 2 4 3 4 3 2 3" xfId="11563"/>
    <cellStyle name="Процентный 2 4 3 4 3 2 3 2" xfId="27947"/>
    <cellStyle name="Процентный 2 4 3 4 3 2 4" xfId="19755"/>
    <cellStyle name="Процентный 2 4 3 4 3 3" xfId="5419"/>
    <cellStyle name="Процентный 2 4 3 4 3 3 2" xfId="13611"/>
    <cellStyle name="Процентный 2 4 3 4 3 3 2 2" xfId="29995"/>
    <cellStyle name="Процентный 2 4 3 4 3 3 3" xfId="21803"/>
    <cellStyle name="Процентный 2 4 3 4 3 4" xfId="9515"/>
    <cellStyle name="Процентный 2 4 3 4 3 4 2" xfId="25899"/>
    <cellStyle name="Процентный 2 4 3 4 3 5" xfId="17707"/>
    <cellStyle name="Процентный 2 4 3 4 4" xfId="2347"/>
    <cellStyle name="Процентный 2 4 3 4 4 2" xfId="6443"/>
    <cellStyle name="Процентный 2 4 3 4 4 2 2" xfId="14635"/>
    <cellStyle name="Процентный 2 4 3 4 4 2 2 2" xfId="31019"/>
    <cellStyle name="Процентный 2 4 3 4 4 2 3" xfId="22827"/>
    <cellStyle name="Процентный 2 4 3 4 4 3" xfId="10539"/>
    <cellStyle name="Процентный 2 4 3 4 4 3 2" xfId="26923"/>
    <cellStyle name="Процентный 2 4 3 4 4 4" xfId="18731"/>
    <cellStyle name="Процентный 2 4 3 4 5" xfId="4395"/>
    <cellStyle name="Процентный 2 4 3 4 5 2" xfId="12587"/>
    <cellStyle name="Процентный 2 4 3 4 5 2 2" xfId="28971"/>
    <cellStyle name="Процентный 2 4 3 4 5 3" xfId="20779"/>
    <cellStyle name="Процентный 2 4 3 4 6" xfId="8491"/>
    <cellStyle name="Процентный 2 4 3 4 6 2" xfId="24875"/>
    <cellStyle name="Процентный 2 4 3 4 7" xfId="16683"/>
    <cellStyle name="Процентный 2 4 3 5" xfId="555"/>
    <cellStyle name="Процентный 2 4 3 5 2" xfId="1579"/>
    <cellStyle name="Процентный 2 4 3 5 2 2" xfId="3627"/>
    <cellStyle name="Процентный 2 4 3 5 2 2 2" xfId="7723"/>
    <cellStyle name="Процентный 2 4 3 5 2 2 2 2" xfId="15915"/>
    <cellStyle name="Процентный 2 4 3 5 2 2 2 2 2" xfId="32299"/>
    <cellStyle name="Процентный 2 4 3 5 2 2 2 3" xfId="24107"/>
    <cellStyle name="Процентный 2 4 3 5 2 2 3" xfId="11819"/>
    <cellStyle name="Процентный 2 4 3 5 2 2 3 2" xfId="28203"/>
    <cellStyle name="Процентный 2 4 3 5 2 2 4" xfId="20011"/>
    <cellStyle name="Процентный 2 4 3 5 2 3" xfId="5675"/>
    <cellStyle name="Процентный 2 4 3 5 2 3 2" xfId="13867"/>
    <cellStyle name="Процентный 2 4 3 5 2 3 2 2" xfId="30251"/>
    <cellStyle name="Процентный 2 4 3 5 2 3 3" xfId="22059"/>
    <cellStyle name="Процентный 2 4 3 5 2 4" xfId="9771"/>
    <cellStyle name="Процентный 2 4 3 5 2 4 2" xfId="26155"/>
    <cellStyle name="Процентный 2 4 3 5 2 5" xfId="17963"/>
    <cellStyle name="Процентный 2 4 3 5 3" xfId="2603"/>
    <cellStyle name="Процентный 2 4 3 5 3 2" xfId="6699"/>
    <cellStyle name="Процентный 2 4 3 5 3 2 2" xfId="14891"/>
    <cellStyle name="Процентный 2 4 3 5 3 2 2 2" xfId="31275"/>
    <cellStyle name="Процентный 2 4 3 5 3 2 3" xfId="23083"/>
    <cellStyle name="Процентный 2 4 3 5 3 3" xfId="10795"/>
    <cellStyle name="Процентный 2 4 3 5 3 3 2" xfId="27179"/>
    <cellStyle name="Процентный 2 4 3 5 3 4" xfId="18987"/>
    <cellStyle name="Процентный 2 4 3 5 4" xfId="4651"/>
    <cellStyle name="Процентный 2 4 3 5 4 2" xfId="12843"/>
    <cellStyle name="Процентный 2 4 3 5 4 2 2" xfId="29227"/>
    <cellStyle name="Процентный 2 4 3 5 4 3" xfId="21035"/>
    <cellStyle name="Процентный 2 4 3 5 5" xfId="8747"/>
    <cellStyle name="Процентный 2 4 3 5 5 2" xfId="25131"/>
    <cellStyle name="Процентный 2 4 3 5 6" xfId="16939"/>
    <cellStyle name="Процентный 2 4 3 6" xfId="1067"/>
    <cellStyle name="Процентный 2 4 3 6 2" xfId="3115"/>
    <cellStyle name="Процентный 2 4 3 6 2 2" xfId="7211"/>
    <cellStyle name="Процентный 2 4 3 6 2 2 2" xfId="15403"/>
    <cellStyle name="Процентный 2 4 3 6 2 2 2 2" xfId="31787"/>
    <cellStyle name="Процентный 2 4 3 6 2 2 3" xfId="23595"/>
    <cellStyle name="Процентный 2 4 3 6 2 3" xfId="11307"/>
    <cellStyle name="Процентный 2 4 3 6 2 3 2" xfId="27691"/>
    <cellStyle name="Процентный 2 4 3 6 2 4" xfId="19499"/>
    <cellStyle name="Процентный 2 4 3 6 3" xfId="5163"/>
    <cellStyle name="Процентный 2 4 3 6 3 2" xfId="13355"/>
    <cellStyle name="Процентный 2 4 3 6 3 2 2" xfId="29739"/>
    <cellStyle name="Процентный 2 4 3 6 3 3" xfId="21547"/>
    <cellStyle name="Процентный 2 4 3 6 4" xfId="9259"/>
    <cellStyle name="Процентный 2 4 3 6 4 2" xfId="25643"/>
    <cellStyle name="Процентный 2 4 3 6 5" xfId="17451"/>
    <cellStyle name="Процентный 2 4 3 7" xfId="2091"/>
    <cellStyle name="Процентный 2 4 3 7 2" xfId="6187"/>
    <cellStyle name="Процентный 2 4 3 7 2 2" xfId="14379"/>
    <cellStyle name="Процентный 2 4 3 7 2 2 2" xfId="30763"/>
    <cellStyle name="Процентный 2 4 3 7 2 3" xfId="22571"/>
    <cellStyle name="Процентный 2 4 3 7 3" xfId="10283"/>
    <cellStyle name="Процентный 2 4 3 7 3 2" xfId="26667"/>
    <cellStyle name="Процентный 2 4 3 7 4" xfId="18475"/>
    <cellStyle name="Процентный 2 4 3 8" xfId="4139"/>
    <cellStyle name="Процентный 2 4 3 8 2" xfId="12331"/>
    <cellStyle name="Процентный 2 4 3 8 2 2" xfId="28715"/>
    <cellStyle name="Процентный 2 4 3 8 3" xfId="20523"/>
    <cellStyle name="Процентный 2 4 3 9" xfId="8235"/>
    <cellStyle name="Процентный 2 4 3 9 2" xfId="24619"/>
    <cellStyle name="Процентный 2 4 4" xfId="75"/>
    <cellStyle name="Процентный 2 4 4 2" xfId="203"/>
    <cellStyle name="Процентный 2 4 4 2 2" xfId="459"/>
    <cellStyle name="Процентный 2 4 4 2 2 2" xfId="971"/>
    <cellStyle name="Процентный 2 4 4 2 2 2 2" xfId="1995"/>
    <cellStyle name="Процентный 2 4 4 2 2 2 2 2" xfId="4043"/>
    <cellStyle name="Процентный 2 4 4 2 2 2 2 2 2" xfId="8139"/>
    <cellStyle name="Процентный 2 4 4 2 2 2 2 2 2 2" xfId="16331"/>
    <cellStyle name="Процентный 2 4 4 2 2 2 2 2 2 2 2" xfId="32715"/>
    <cellStyle name="Процентный 2 4 4 2 2 2 2 2 2 3" xfId="24523"/>
    <cellStyle name="Процентный 2 4 4 2 2 2 2 2 3" xfId="12235"/>
    <cellStyle name="Процентный 2 4 4 2 2 2 2 2 3 2" xfId="28619"/>
    <cellStyle name="Процентный 2 4 4 2 2 2 2 2 4" xfId="20427"/>
    <cellStyle name="Процентный 2 4 4 2 2 2 2 3" xfId="6091"/>
    <cellStyle name="Процентный 2 4 4 2 2 2 2 3 2" xfId="14283"/>
    <cellStyle name="Процентный 2 4 4 2 2 2 2 3 2 2" xfId="30667"/>
    <cellStyle name="Процентный 2 4 4 2 2 2 2 3 3" xfId="22475"/>
    <cellStyle name="Процентный 2 4 4 2 2 2 2 4" xfId="10187"/>
    <cellStyle name="Процентный 2 4 4 2 2 2 2 4 2" xfId="26571"/>
    <cellStyle name="Процентный 2 4 4 2 2 2 2 5" xfId="18379"/>
    <cellStyle name="Процентный 2 4 4 2 2 2 3" xfId="3019"/>
    <cellStyle name="Процентный 2 4 4 2 2 2 3 2" xfId="7115"/>
    <cellStyle name="Процентный 2 4 4 2 2 2 3 2 2" xfId="15307"/>
    <cellStyle name="Процентный 2 4 4 2 2 2 3 2 2 2" xfId="31691"/>
    <cellStyle name="Процентный 2 4 4 2 2 2 3 2 3" xfId="23499"/>
    <cellStyle name="Процентный 2 4 4 2 2 2 3 3" xfId="11211"/>
    <cellStyle name="Процентный 2 4 4 2 2 2 3 3 2" xfId="27595"/>
    <cellStyle name="Процентный 2 4 4 2 2 2 3 4" xfId="19403"/>
    <cellStyle name="Процентный 2 4 4 2 2 2 4" xfId="5067"/>
    <cellStyle name="Процентный 2 4 4 2 2 2 4 2" xfId="13259"/>
    <cellStyle name="Процентный 2 4 4 2 2 2 4 2 2" xfId="29643"/>
    <cellStyle name="Процентный 2 4 4 2 2 2 4 3" xfId="21451"/>
    <cellStyle name="Процентный 2 4 4 2 2 2 5" xfId="9163"/>
    <cellStyle name="Процентный 2 4 4 2 2 2 5 2" xfId="25547"/>
    <cellStyle name="Процентный 2 4 4 2 2 2 6" xfId="17355"/>
    <cellStyle name="Процентный 2 4 4 2 2 3" xfId="1483"/>
    <cellStyle name="Процентный 2 4 4 2 2 3 2" xfId="3531"/>
    <cellStyle name="Процентный 2 4 4 2 2 3 2 2" xfId="7627"/>
    <cellStyle name="Процентный 2 4 4 2 2 3 2 2 2" xfId="15819"/>
    <cellStyle name="Процентный 2 4 4 2 2 3 2 2 2 2" xfId="32203"/>
    <cellStyle name="Процентный 2 4 4 2 2 3 2 2 3" xfId="24011"/>
    <cellStyle name="Процентный 2 4 4 2 2 3 2 3" xfId="11723"/>
    <cellStyle name="Процентный 2 4 4 2 2 3 2 3 2" xfId="28107"/>
    <cellStyle name="Процентный 2 4 4 2 2 3 2 4" xfId="19915"/>
    <cellStyle name="Процентный 2 4 4 2 2 3 3" xfId="5579"/>
    <cellStyle name="Процентный 2 4 4 2 2 3 3 2" xfId="13771"/>
    <cellStyle name="Процентный 2 4 4 2 2 3 3 2 2" xfId="30155"/>
    <cellStyle name="Процентный 2 4 4 2 2 3 3 3" xfId="21963"/>
    <cellStyle name="Процентный 2 4 4 2 2 3 4" xfId="9675"/>
    <cellStyle name="Процентный 2 4 4 2 2 3 4 2" xfId="26059"/>
    <cellStyle name="Процентный 2 4 4 2 2 3 5" xfId="17867"/>
    <cellStyle name="Процентный 2 4 4 2 2 4" xfId="2507"/>
    <cellStyle name="Процентный 2 4 4 2 2 4 2" xfId="6603"/>
    <cellStyle name="Процентный 2 4 4 2 2 4 2 2" xfId="14795"/>
    <cellStyle name="Процентный 2 4 4 2 2 4 2 2 2" xfId="31179"/>
    <cellStyle name="Процентный 2 4 4 2 2 4 2 3" xfId="22987"/>
    <cellStyle name="Процентный 2 4 4 2 2 4 3" xfId="10699"/>
    <cellStyle name="Процентный 2 4 4 2 2 4 3 2" xfId="27083"/>
    <cellStyle name="Процентный 2 4 4 2 2 4 4" xfId="18891"/>
    <cellStyle name="Процентный 2 4 4 2 2 5" xfId="4555"/>
    <cellStyle name="Процентный 2 4 4 2 2 5 2" xfId="12747"/>
    <cellStyle name="Процентный 2 4 4 2 2 5 2 2" xfId="29131"/>
    <cellStyle name="Процентный 2 4 4 2 2 5 3" xfId="20939"/>
    <cellStyle name="Процентный 2 4 4 2 2 6" xfId="8651"/>
    <cellStyle name="Процентный 2 4 4 2 2 6 2" xfId="25035"/>
    <cellStyle name="Процентный 2 4 4 2 2 7" xfId="16843"/>
    <cellStyle name="Процентный 2 4 4 2 3" xfId="715"/>
    <cellStyle name="Процентный 2 4 4 2 3 2" xfId="1739"/>
    <cellStyle name="Процентный 2 4 4 2 3 2 2" xfId="3787"/>
    <cellStyle name="Процентный 2 4 4 2 3 2 2 2" xfId="7883"/>
    <cellStyle name="Процентный 2 4 4 2 3 2 2 2 2" xfId="16075"/>
    <cellStyle name="Процентный 2 4 4 2 3 2 2 2 2 2" xfId="32459"/>
    <cellStyle name="Процентный 2 4 4 2 3 2 2 2 3" xfId="24267"/>
    <cellStyle name="Процентный 2 4 4 2 3 2 2 3" xfId="11979"/>
    <cellStyle name="Процентный 2 4 4 2 3 2 2 3 2" xfId="28363"/>
    <cellStyle name="Процентный 2 4 4 2 3 2 2 4" xfId="20171"/>
    <cellStyle name="Процентный 2 4 4 2 3 2 3" xfId="5835"/>
    <cellStyle name="Процентный 2 4 4 2 3 2 3 2" xfId="14027"/>
    <cellStyle name="Процентный 2 4 4 2 3 2 3 2 2" xfId="30411"/>
    <cellStyle name="Процентный 2 4 4 2 3 2 3 3" xfId="22219"/>
    <cellStyle name="Процентный 2 4 4 2 3 2 4" xfId="9931"/>
    <cellStyle name="Процентный 2 4 4 2 3 2 4 2" xfId="26315"/>
    <cellStyle name="Процентный 2 4 4 2 3 2 5" xfId="18123"/>
    <cellStyle name="Процентный 2 4 4 2 3 3" xfId="2763"/>
    <cellStyle name="Процентный 2 4 4 2 3 3 2" xfId="6859"/>
    <cellStyle name="Процентный 2 4 4 2 3 3 2 2" xfId="15051"/>
    <cellStyle name="Процентный 2 4 4 2 3 3 2 2 2" xfId="31435"/>
    <cellStyle name="Процентный 2 4 4 2 3 3 2 3" xfId="23243"/>
    <cellStyle name="Процентный 2 4 4 2 3 3 3" xfId="10955"/>
    <cellStyle name="Процентный 2 4 4 2 3 3 3 2" xfId="27339"/>
    <cellStyle name="Процентный 2 4 4 2 3 3 4" xfId="19147"/>
    <cellStyle name="Процентный 2 4 4 2 3 4" xfId="4811"/>
    <cellStyle name="Процентный 2 4 4 2 3 4 2" xfId="13003"/>
    <cellStyle name="Процентный 2 4 4 2 3 4 2 2" xfId="29387"/>
    <cellStyle name="Процентный 2 4 4 2 3 4 3" xfId="21195"/>
    <cellStyle name="Процентный 2 4 4 2 3 5" xfId="8907"/>
    <cellStyle name="Процентный 2 4 4 2 3 5 2" xfId="25291"/>
    <cellStyle name="Процентный 2 4 4 2 3 6" xfId="17099"/>
    <cellStyle name="Процентный 2 4 4 2 4" xfId="1227"/>
    <cellStyle name="Процентный 2 4 4 2 4 2" xfId="3275"/>
    <cellStyle name="Процентный 2 4 4 2 4 2 2" xfId="7371"/>
    <cellStyle name="Процентный 2 4 4 2 4 2 2 2" xfId="15563"/>
    <cellStyle name="Процентный 2 4 4 2 4 2 2 2 2" xfId="31947"/>
    <cellStyle name="Процентный 2 4 4 2 4 2 2 3" xfId="23755"/>
    <cellStyle name="Процентный 2 4 4 2 4 2 3" xfId="11467"/>
    <cellStyle name="Процентный 2 4 4 2 4 2 3 2" xfId="27851"/>
    <cellStyle name="Процентный 2 4 4 2 4 2 4" xfId="19659"/>
    <cellStyle name="Процентный 2 4 4 2 4 3" xfId="5323"/>
    <cellStyle name="Процентный 2 4 4 2 4 3 2" xfId="13515"/>
    <cellStyle name="Процентный 2 4 4 2 4 3 2 2" xfId="29899"/>
    <cellStyle name="Процентный 2 4 4 2 4 3 3" xfId="21707"/>
    <cellStyle name="Процентный 2 4 4 2 4 4" xfId="9419"/>
    <cellStyle name="Процентный 2 4 4 2 4 4 2" xfId="25803"/>
    <cellStyle name="Процентный 2 4 4 2 4 5" xfId="17611"/>
    <cellStyle name="Процентный 2 4 4 2 5" xfId="2251"/>
    <cellStyle name="Процентный 2 4 4 2 5 2" xfId="6347"/>
    <cellStyle name="Процентный 2 4 4 2 5 2 2" xfId="14539"/>
    <cellStyle name="Процентный 2 4 4 2 5 2 2 2" xfId="30923"/>
    <cellStyle name="Процентный 2 4 4 2 5 2 3" xfId="22731"/>
    <cellStyle name="Процентный 2 4 4 2 5 3" xfId="10443"/>
    <cellStyle name="Процентный 2 4 4 2 5 3 2" xfId="26827"/>
    <cellStyle name="Процентный 2 4 4 2 5 4" xfId="18635"/>
    <cellStyle name="Процентный 2 4 4 2 6" xfId="4299"/>
    <cellStyle name="Процентный 2 4 4 2 6 2" xfId="12491"/>
    <cellStyle name="Процентный 2 4 4 2 6 2 2" xfId="28875"/>
    <cellStyle name="Процентный 2 4 4 2 6 3" xfId="20683"/>
    <cellStyle name="Процентный 2 4 4 2 7" xfId="8395"/>
    <cellStyle name="Процентный 2 4 4 2 7 2" xfId="24779"/>
    <cellStyle name="Процентный 2 4 4 2 8" xfId="16587"/>
    <cellStyle name="Процентный 2 4 4 3" xfId="331"/>
    <cellStyle name="Процентный 2 4 4 3 2" xfId="843"/>
    <cellStyle name="Процентный 2 4 4 3 2 2" xfId="1867"/>
    <cellStyle name="Процентный 2 4 4 3 2 2 2" xfId="3915"/>
    <cellStyle name="Процентный 2 4 4 3 2 2 2 2" xfId="8011"/>
    <cellStyle name="Процентный 2 4 4 3 2 2 2 2 2" xfId="16203"/>
    <cellStyle name="Процентный 2 4 4 3 2 2 2 2 2 2" xfId="32587"/>
    <cellStyle name="Процентный 2 4 4 3 2 2 2 2 3" xfId="24395"/>
    <cellStyle name="Процентный 2 4 4 3 2 2 2 3" xfId="12107"/>
    <cellStyle name="Процентный 2 4 4 3 2 2 2 3 2" xfId="28491"/>
    <cellStyle name="Процентный 2 4 4 3 2 2 2 4" xfId="20299"/>
    <cellStyle name="Процентный 2 4 4 3 2 2 3" xfId="5963"/>
    <cellStyle name="Процентный 2 4 4 3 2 2 3 2" xfId="14155"/>
    <cellStyle name="Процентный 2 4 4 3 2 2 3 2 2" xfId="30539"/>
    <cellStyle name="Процентный 2 4 4 3 2 2 3 3" xfId="22347"/>
    <cellStyle name="Процентный 2 4 4 3 2 2 4" xfId="10059"/>
    <cellStyle name="Процентный 2 4 4 3 2 2 4 2" xfId="26443"/>
    <cellStyle name="Процентный 2 4 4 3 2 2 5" xfId="18251"/>
    <cellStyle name="Процентный 2 4 4 3 2 3" xfId="2891"/>
    <cellStyle name="Процентный 2 4 4 3 2 3 2" xfId="6987"/>
    <cellStyle name="Процентный 2 4 4 3 2 3 2 2" xfId="15179"/>
    <cellStyle name="Процентный 2 4 4 3 2 3 2 2 2" xfId="31563"/>
    <cellStyle name="Процентный 2 4 4 3 2 3 2 3" xfId="23371"/>
    <cellStyle name="Процентный 2 4 4 3 2 3 3" xfId="11083"/>
    <cellStyle name="Процентный 2 4 4 3 2 3 3 2" xfId="27467"/>
    <cellStyle name="Процентный 2 4 4 3 2 3 4" xfId="19275"/>
    <cellStyle name="Процентный 2 4 4 3 2 4" xfId="4939"/>
    <cellStyle name="Процентный 2 4 4 3 2 4 2" xfId="13131"/>
    <cellStyle name="Процентный 2 4 4 3 2 4 2 2" xfId="29515"/>
    <cellStyle name="Процентный 2 4 4 3 2 4 3" xfId="21323"/>
    <cellStyle name="Процентный 2 4 4 3 2 5" xfId="9035"/>
    <cellStyle name="Процентный 2 4 4 3 2 5 2" xfId="25419"/>
    <cellStyle name="Процентный 2 4 4 3 2 6" xfId="17227"/>
    <cellStyle name="Процентный 2 4 4 3 3" xfId="1355"/>
    <cellStyle name="Процентный 2 4 4 3 3 2" xfId="3403"/>
    <cellStyle name="Процентный 2 4 4 3 3 2 2" xfId="7499"/>
    <cellStyle name="Процентный 2 4 4 3 3 2 2 2" xfId="15691"/>
    <cellStyle name="Процентный 2 4 4 3 3 2 2 2 2" xfId="32075"/>
    <cellStyle name="Процентный 2 4 4 3 3 2 2 3" xfId="23883"/>
    <cellStyle name="Процентный 2 4 4 3 3 2 3" xfId="11595"/>
    <cellStyle name="Процентный 2 4 4 3 3 2 3 2" xfId="27979"/>
    <cellStyle name="Процентный 2 4 4 3 3 2 4" xfId="19787"/>
    <cellStyle name="Процентный 2 4 4 3 3 3" xfId="5451"/>
    <cellStyle name="Процентный 2 4 4 3 3 3 2" xfId="13643"/>
    <cellStyle name="Процентный 2 4 4 3 3 3 2 2" xfId="30027"/>
    <cellStyle name="Процентный 2 4 4 3 3 3 3" xfId="21835"/>
    <cellStyle name="Процентный 2 4 4 3 3 4" xfId="9547"/>
    <cellStyle name="Процентный 2 4 4 3 3 4 2" xfId="25931"/>
    <cellStyle name="Процентный 2 4 4 3 3 5" xfId="17739"/>
    <cellStyle name="Процентный 2 4 4 3 4" xfId="2379"/>
    <cellStyle name="Процентный 2 4 4 3 4 2" xfId="6475"/>
    <cellStyle name="Процентный 2 4 4 3 4 2 2" xfId="14667"/>
    <cellStyle name="Процентный 2 4 4 3 4 2 2 2" xfId="31051"/>
    <cellStyle name="Процентный 2 4 4 3 4 2 3" xfId="22859"/>
    <cellStyle name="Процентный 2 4 4 3 4 3" xfId="10571"/>
    <cellStyle name="Процентный 2 4 4 3 4 3 2" xfId="26955"/>
    <cellStyle name="Процентный 2 4 4 3 4 4" xfId="18763"/>
    <cellStyle name="Процентный 2 4 4 3 5" xfId="4427"/>
    <cellStyle name="Процентный 2 4 4 3 5 2" xfId="12619"/>
    <cellStyle name="Процентный 2 4 4 3 5 2 2" xfId="29003"/>
    <cellStyle name="Процентный 2 4 4 3 5 3" xfId="20811"/>
    <cellStyle name="Процентный 2 4 4 3 6" xfId="8523"/>
    <cellStyle name="Процентный 2 4 4 3 6 2" xfId="24907"/>
    <cellStyle name="Процентный 2 4 4 3 7" xfId="16715"/>
    <cellStyle name="Процентный 2 4 4 4" xfId="587"/>
    <cellStyle name="Процентный 2 4 4 4 2" xfId="1611"/>
    <cellStyle name="Процентный 2 4 4 4 2 2" xfId="3659"/>
    <cellStyle name="Процентный 2 4 4 4 2 2 2" xfId="7755"/>
    <cellStyle name="Процентный 2 4 4 4 2 2 2 2" xfId="15947"/>
    <cellStyle name="Процентный 2 4 4 4 2 2 2 2 2" xfId="32331"/>
    <cellStyle name="Процентный 2 4 4 4 2 2 2 3" xfId="24139"/>
    <cellStyle name="Процентный 2 4 4 4 2 2 3" xfId="11851"/>
    <cellStyle name="Процентный 2 4 4 4 2 2 3 2" xfId="28235"/>
    <cellStyle name="Процентный 2 4 4 4 2 2 4" xfId="20043"/>
    <cellStyle name="Процентный 2 4 4 4 2 3" xfId="5707"/>
    <cellStyle name="Процентный 2 4 4 4 2 3 2" xfId="13899"/>
    <cellStyle name="Процентный 2 4 4 4 2 3 2 2" xfId="30283"/>
    <cellStyle name="Процентный 2 4 4 4 2 3 3" xfId="22091"/>
    <cellStyle name="Процентный 2 4 4 4 2 4" xfId="9803"/>
    <cellStyle name="Процентный 2 4 4 4 2 4 2" xfId="26187"/>
    <cellStyle name="Процентный 2 4 4 4 2 5" xfId="17995"/>
    <cellStyle name="Процентный 2 4 4 4 3" xfId="2635"/>
    <cellStyle name="Процентный 2 4 4 4 3 2" xfId="6731"/>
    <cellStyle name="Процентный 2 4 4 4 3 2 2" xfId="14923"/>
    <cellStyle name="Процентный 2 4 4 4 3 2 2 2" xfId="31307"/>
    <cellStyle name="Процентный 2 4 4 4 3 2 3" xfId="23115"/>
    <cellStyle name="Процентный 2 4 4 4 3 3" xfId="10827"/>
    <cellStyle name="Процентный 2 4 4 4 3 3 2" xfId="27211"/>
    <cellStyle name="Процентный 2 4 4 4 3 4" xfId="19019"/>
    <cellStyle name="Процентный 2 4 4 4 4" xfId="4683"/>
    <cellStyle name="Процентный 2 4 4 4 4 2" xfId="12875"/>
    <cellStyle name="Процентный 2 4 4 4 4 2 2" xfId="29259"/>
    <cellStyle name="Процентный 2 4 4 4 4 3" xfId="21067"/>
    <cellStyle name="Процентный 2 4 4 4 5" xfId="8779"/>
    <cellStyle name="Процентный 2 4 4 4 5 2" xfId="25163"/>
    <cellStyle name="Процентный 2 4 4 4 6" xfId="16971"/>
    <cellStyle name="Процентный 2 4 4 5" xfId="1099"/>
    <cellStyle name="Процентный 2 4 4 5 2" xfId="3147"/>
    <cellStyle name="Процентный 2 4 4 5 2 2" xfId="7243"/>
    <cellStyle name="Процентный 2 4 4 5 2 2 2" xfId="15435"/>
    <cellStyle name="Процентный 2 4 4 5 2 2 2 2" xfId="31819"/>
    <cellStyle name="Процентный 2 4 4 5 2 2 3" xfId="23627"/>
    <cellStyle name="Процентный 2 4 4 5 2 3" xfId="11339"/>
    <cellStyle name="Процентный 2 4 4 5 2 3 2" xfId="27723"/>
    <cellStyle name="Процентный 2 4 4 5 2 4" xfId="19531"/>
    <cellStyle name="Процентный 2 4 4 5 3" xfId="5195"/>
    <cellStyle name="Процентный 2 4 4 5 3 2" xfId="13387"/>
    <cellStyle name="Процентный 2 4 4 5 3 2 2" xfId="29771"/>
    <cellStyle name="Процентный 2 4 4 5 3 3" xfId="21579"/>
    <cellStyle name="Процентный 2 4 4 5 4" xfId="9291"/>
    <cellStyle name="Процентный 2 4 4 5 4 2" xfId="25675"/>
    <cellStyle name="Процентный 2 4 4 5 5" xfId="17483"/>
    <cellStyle name="Процентный 2 4 4 6" xfId="2123"/>
    <cellStyle name="Процентный 2 4 4 6 2" xfId="6219"/>
    <cellStyle name="Процентный 2 4 4 6 2 2" xfId="14411"/>
    <cellStyle name="Процентный 2 4 4 6 2 2 2" xfId="30795"/>
    <cellStyle name="Процентный 2 4 4 6 2 3" xfId="22603"/>
    <cellStyle name="Процентный 2 4 4 6 3" xfId="10315"/>
    <cellStyle name="Процентный 2 4 4 6 3 2" xfId="26699"/>
    <cellStyle name="Процентный 2 4 4 6 4" xfId="18507"/>
    <cellStyle name="Процентный 2 4 4 7" xfId="4171"/>
    <cellStyle name="Процентный 2 4 4 7 2" xfId="12363"/>
    <cellStyle name="Процентный 2 4 4 7 2 2" xfId="28747"/>
    <cellStyle name="Процентный 2 4 4 7 3" xfId="20555"/>
    <cellStyle name="Процентный 2 4 4 8" xfId="8267"/>
    <cellStyle name="Процентный 2 4 4 8 2" xfId="24651"/>
    <cellStyle name="Процентный 2 4 4 9" xfId="16459"/>
    <cellStyle name="Процентный 2 4 5" xfId="139"/>
    <cellStyle name="Процентный 2 4 5 2" xfId="395"/>
    <cellStyle name="Процентный 2 4 5 2 2" xfId="907"/>
    <cellStyle name="Процентный 2 4 5 2 2 2" xfId="1931"/>
    <cellStyle name="Процентный 2 4 5 2 2 2 2" xfId="3979"/>
    <cellStyle name="Процентный 2 4 5 2 2 2 2 2" xfId="8075"/>
    <cellStyle name="Процентный 2 4 5 2 2 2 2 2 2" xfId="16267"/>
    <cellStyle name="Процентный 2 4 5 2 2 2 2 2 2 2" xfId="32651"/>
    <cellStyle name="Процентный 2 4 5 2 2 2 2 2 3" xfId="24459"/>
    <cellStyle name="Процентный 2 4 5 2 2 2 2 3" xfId="12171"/>
    <cellStyle name="Процентный 2 4 5 2 2 2 2 3 2" xfId="28555"/>
    <cellStyle name="Процентный 2 4 5 2 2 2 2 4" xfId="20363"/>
    <cellStyle name="Процентный 2 4 5 2 2 2 3" xfId="6027"/>
    <cellStyle name="Процентный 2 4 5 2 2 2 3 2" xfId="14219"/>
    <cellStyle name="Процентный 2 4 5 2 2 2 3 2 2" xfId="30603"/>
    <cellStyle name="Процентный 2 4 5 2 2 2 3 3" xfId="22411"/>
    <cellStyle name="Процентный 2 4 5 2 2 2 4" xfId="10123"/>
    <cellStyle name="Процентный 2 4 5 2 2 2 4 2" xfId="26507"/>
    <cellStyle name="Процентный 2 4 5 2 2 2 5" xfId="18315"/>
    <cellStyle name="Процентный 2 4 5 2 2 3" xfId="2955"/>
    <cellStyle name="Процентный 2 4 5 2 2 3 2" xfId="7051"/>
    <cellStyle name="Процентный 2 4 5 2 2 3 2 2" xfId="15243"/>
    <cellStyle name="Процентный 2 4 5 2 2 3 2 2 2" xfId="31627"/>
    <cellStyle name="Процентный 2 4 5 2 2 3 2 3" xfId="23435"/>
    <cellStyle name="Процентный 2 4 5 2 2 3 3" xfId="11147"/>
    <cellStyle name="Процентный 2 4 5 2 2 3 3 2" xfId="27531"/>
    <cellStyle name="Процентный 2 4 5 2 2 3 4" xfId="19339"/>
    <cellStyle name="Процентный 2 4 5 2 2 4" xfId="5003"/>
    <cellStyle name="Процентный 2 4 5 2 2 4 2" xfId="13195"/>
    <cellStyle name="Процентный 2 4 5 2 2 4 2 2" xfId="29579"/>
    <cellStyle name="Процентный 2 4 5 2 2 4 3" xfId="21387"/>
    <cellStyle name="Процентный 2 4 5 2 2 5" xfId="9099"/>
    <cellStyle name="Процентный 2 4 5 2 2 5 2" xfId="25483"/>
    <cellStyle name="Процентный 2 4 5 2 2 6" xfId="17291"/>
    <cellStyle name="Процентный 2 4 5 2 3" xfId="1419"/>
    <cellStyle name="Процентный 2 4 5 2 3 2" xfId="3467"/>
    <cellStyle name="Процентный 2 4 5 2 3 2 2" xfId="7563"/>
    <cellStyle name="Процентный 2 4 5 2 3 2 2 2" xfId="15755"/>
    <cellStyle name="Процентный 2 4 5 2 3 2 2 2 2" xfId="32139"/>
    <cellStyle name="Процентный 2 4 5 2 3 2 2 3" xfId="23947"/>
    <cellStyle name="Процентный 2 4 5 2 3 2 3" xfId="11659"/>
    <cellStyle name="Процентный 2 4 5 2 3 2 3 2" xfId="28043"/>
    <cellStyle name="Процентный 2 4 5 2 3 2 4" xfId="19851"/>
    <cellStyle name="Процентный 2 4 5 2 3 3" xfId="5515"/>
    <cellStyle name="Процентный 2 4 5 2 3 3 2" xfId="13707"/>
    <cellStyle name="Процентный 2 4 5 2 3 3 2 2" xfId="30091"/>
    <cellStyle name="Процентный 2 4 5 2 3 3 3" xfId="21899"/>
    <cellStyle name="Процентный 2 4 5 2 3 4" xfId="9611"/>
    <cellStyle name="Процентный 2 4 5 2 3 4 2" xfId="25995"/>
    <cellStyle name="Процентный 2 4 5 2 3 5" xfId="17803"/>
    <cellStyle name="Процентный 2 4 5 2 4" xfId="2443"/>
    <cellStyle name="Процентный 2 4 5 2 4 2" xfId="6539"/>
    <cellStyle name="Процентный 2 4 5 2 4 2 2" xfId="14731"/>
    <cellStyle name="Процентный 2 4 5 2 4 2 2 2" xfId="31115"/>
    <cellStyle name="Процентный 2 4 5 2 4 2 3" xfId="22923"/>
    <cellStyle name="Процентный 2 4 5 2 4 3" xfId="10635"/>
    <cellStyle name="Процентный 2 4 5 2 4 3 2" xfId="27019"/>
    <cellStyle name="Процентный 2 4 5 2 4 4" xfId="18827"/>
    <cellStyle name="Процентный 2 4 5 2 5" xfId="4491"/>
    <cellStyle name="Процентный 2 4 5 2 5 2" xfId="12683"/>
    <cellStyle name="Процентный 2 4 5 2 5 2 2" xfId="29067"/>
    <cellStyle name="Процентный 2 4 5 2 5 3" xfId="20875"/>
    <cellStyle name="Процентный 2 4 5 2 6" xfId="8587"/>
    <cellStyle name="Процентный 2 4 5 2 6 2" xfId="24971"/>
    <cellStyle name="Процентный 2 4 5 2 7" xfId="16779"/>
    <cellStyle name="Процентный 2 4 5 3" xfId="651"/>
    <cellStyle name="Процентный 2 4 5 3 2" xfId="1675"/>
    <cellStyle name="Процентный 2 4 5 3 2 2" xfId="3723"/>
    <cellStyle name="Процентный 2 4 5 3 2 2 2" xfId="7819"/>
    <cellStyle name="Процентный 2 4 5 3 2 2 2 2" xfId="16011"/>
    <cellStyle name="Процентный 2 4 5 3 2 2 2 2 2" xfId="32395"/>
    <cellStyle name="Процентный 2 4 5 3 2 2 2 3" xfId="24203"/>
    <cellStyle name="Процентный 2 4 5 3 2 2 3" xfId="11915"/>
    <cellStyle name="Процентный 2 4 5 3 2 2 3 2" xfId="28299"/>
    <cellStyle name="Процентный 2 4 5 3 2 2 4" xfId="20107"/>
    <cellStyle name="Процентный 2 4 5 3 2 3" xfId="5771"/>
    <cellStyle name="Процентный 2 4 5 3 2 3 2" xfId="13963"/>
    <cellStyle name="Процентный 2 4 5 3 2 3 2 2" xfId="30347"/>
    <cellStyle name="Процентный 2 4 5 3 2 3 3" xfId="22155"/>
    <cellStyle name="Процентный 2 4 5 3 2 4" xfId="9867"/>
    <cellStyle name="Процентный 2 4 5 3 2 4 2" xfId="26251"/>
    <cellStyle name="Процентный 2 4 5 3 2 5" xfId="18059"/>
    <cellStyle name="Процентный 2 4 5 3 3" xfId="2699"/>
    <cellStyle name="Процентный 2 4 5 3 3 2" xfId="6795"/>
    <cellStyle name="Процентный 2 4 5 3 3 2 2" xfId="14987"/>
    <cellStyle name="Процентный 2 4 5 3 3 2 2 2" xfId="31371"/>
    <cellStyle name="Процентный 2 4 5 3 3 2 3" xfId="23179"/>
    <cellStyle name="Процентный 2 4 5 3 3 3" xfId="10891"/>
    <cellStyle name="Процентный 2 4 5 3 3 3 2" xfId="27275"/>
    <cellStyle name="Процентный 2 4 5 3 3 4" xfId="19083"/>
    <cellStyle name="Процентный 2 4 5 3 4" xfId="4747"/>
    <cellStyle name="Процентный 2 4 5 3 4 2" xfId="12939"/>
    <cellStyle name="Процентный 2 4 5 3 4 2 2" xfId="29323"/>
    <cellStyle name="Процентный 2 4 5 3 4 3" xfId="21131"/>
    <cellStyle name="Процентный 2 4 5 3 5" xfId="8843"/>
    <cellStyle name="Процентный 2 4 5 3 5 2" xfId="25227"/>
    <cellStyle name="Процентный 2 4 5 3 6" xfId="17035"/>
    <cellStyle name="Процентный 2 4 5 4" xfId="1163"/>
    <cellStyle name="Процентный 2 4 5 4 2" xfId="3211"/>
    <cellStyle name="Процентный 2 4 5 4 2 2" xfId="7307"/>
    <cellStyle name="Процентный 2 4 5 4 2 2 2" xfId="15499"/>
    <cellStyle name="Процентный 2 4 5 4 2 2 2 2" xfId="31883"/>
    <cellStyle name="Процентный 2 4 5 4 2 2 3" xfId="23691"/>
    <cellStyle name="Процентный 2 4 5 4 2 3" xfId="11403"/>
    <cellStyle name="Процентный 2 4 5 4 2 3 2" xfId="27787"/>
    <cellStyle name="Процентный 2 4 5 4 2 4" xfId="19595"/>
    <cellStyle name="Процентный 2 4 5 4 3" xfId="5259"/>
    <cellStyle name="Процентный 2 4 5 4 3 2" xfId="13451"/>
    <cellStyle name="Процентный 2 4 5 4 3 2 2" xfId="29835"/>
    <cellStyle name="Процентный 2 4 5 4 3 3" xfId="21643"/>
    <cellStyle name="Процентный 2 4 5 4 4" xfId="9355"/>
    <cellStyle name="Процентный 2 4 5 4 4 2" xfId="25739"/>
    <cellStyle name="Процентный 2 4 5 4 5" xfId="17547"/>
    <cellStyle name="Процентный 2 4 5 5" xfId="2187"/>
    <cellStyle name="Процентный 2 4 5 5 2" xfId="6283"/>
    <cellStyle name="Процентный 2 4 5 5 2 2" xfId="14475"/>
    <cellStyle name="Процентный 2 4 5 5 2 2 2" xfId="30859"/>
    <cellStyle name="Процентный 2 4 5 5 2 3" xfId="22667"/>
    <cellStyle name="Процентный 2 4 5 5 3" xfId="10379"/>
    <cellStyle name="Процентный 2 4 5 5 3 2" xfId="26763"/>
    <cellStyle name="Процентный 2 4 5 5 4" xfId="18571"/>
    <cellStyle name="Процентный 2 4 5 6" xfId="4235"/>
    <cellStyle name="Процентный 2 4 5 6 2" xfId="12427"/>
    <cellStyle name="Процентный 2 4 5 6 2 2" xfId="28811"/>
    <cellStyle name="Процентный 2 4 5 6 3" xfId="20619"/>
    <cellStyle name="Процентный 2 4 5 7" xfId="8331"/>
    <cellStyle name="Процентный 2 4 5 7 2" xfId="24715"/>
    <cellStyle name="Процентный 2 4 5 8" xfId="16523"/>
    <cellStyle name="Процентный 2 4 6" xfId="267"/>
    <cellStyle name="Процентный 2 4 6 2" xfId="779"/>
    <cellStyle name="Процентный 2 4 6 2 2" xfId="1803"/>
    <cellStyle name="Процентный 2 4 6 2 2 2" xfId="3851"/>
    <cellStyle name="Процентный 2 4 6 2 2 2 2" xfId="7947"/>
    <cellStyle name="Процентный 2 4 6 2 2 2 2 2" xfId="16139"/>
    <cellStyle name="Процентный 2 4 6 2 2 2 2 2 2" xfId="32523"/>
    <cellStyle name="Процентный 2 4 6 2 2 2 2 3" xfId="24331"/>
    <cellStyle name="Процентный 2 4 6 2 2 2 3" xfId="12043"/>
    <cellStyle name="Процентный 2 4 6 2 2 2 3 2" xfId="28427"/>
    <cellStyle name="Процентный 2 4 6 2 2 2 4" xfId="20235"/>
    <cellStyle name="Процентный 2 4 6 2 2 3" xfId="5899"/>
    <cellStyle name="Процентный 2 4 6 2 2 3 2" xfId="14091"/>
    <cellStyle name="Процентный 2 4 6 2 2 3 2 2" xfId="30475"/>
    <cellStyle name="Процентный 2 4 6 2 2 3 3" xfId="22283"/>
    <cellStyle name="Процентный 2 4 6 2 2 4" xfId="9995"/>
    <cellStyle name="Процентный 2 4 6 2 2 4 2" xfId="26379"/>
    <cellStyle name="Процентный 2 4 6 2 2 5" xfId="18187"/>
    <cellStyle name="Процентный 2 4 6 2 3" xfId="2827"/>
    <cellStyle name="Процентный 2 4 6 2 3 2" xfId="6923"/>
    <cellStyle name="Процентный 2 4 6 2 3 2 2" xfId="15115"/>
    <cellStyle name="Процентный 2 4 6 2 3 2 2 2" xfId="31499"/>
    <cellStyle name="Процентный 2 4 6 2 3 2 3" xfId="23307"/>
    <cellStyle name="Процентный 2 4 6 2 3 3" xfId="11019"/>
    <cellStyle name="Процентный 2 4 6 2 3 3 2" xfId="27403"/>
    <cellStyle name="Процентный 2 4 6 2 3 4" xfId="19211"/>
    <cellStyle name="Процентный 2 4 6 2 4" xfId="4875"/>
    <cellStyle name="Процентный 2 4 6 2 4 2" xfId="13067"/>
    <cellStyle name="Процентный 2 4 6 2 4 2 2" xfId="29451"/>
    <cellStyle name="Процентный 2 4 6 2 4 3" xfId="21259"/>
    <cellStyle name="Процентный 2 4 6 2 5" xfId="8971"/>
    <cellStyle name="Процентный 2 4 6 2 5 2" xfId="25355"/>
    <cellStyle name="Процентный 2 4 6 2 6" xfId="17163"/>
    <cellStyle name="Процентный 2 4 6 3" xfId="1291"/>
    <cellStyle name="Процентный 2 4 6 3 2" xfId="3339"/>
    <cellStyle name="Процентный 2 4 6 3 2 2" xfId="7435"/>
    <cellStyle name="Процентный 2 4 6 3 2 2 2" xfId="15627"/>
    <cellStyle name="Процентный 2 4 6 3 2 2 2 2" xfId="32011"/>
    <cellStyle name="Процентный 2 4 6 3 2 2 3" xfId="23819"/>
    <cellStyle name="Процентный 2 4 6 3 2 3" xfId="11531"/>
    <cellStyle name="Процентный 2 4 6 3 2 3 2" xfId="27915"/>
    <cellStyle name="Процентный 2 4 6 3 2 4" xfId="19723"/>
    <cellStyle name="Процентный 2 4 6 3 3" xfId="5387"/>
    <cellStyle name="Процентный 2 4 6 3 3 2" xfId="13579"/>
    <cellStyle name="Процентный 2 4 6 3 3 2 2" xfId="29963"/>
    <cellStyle name="Процентный 2 4 6 3 3 3" xfId="21771"/>
    <cellStyle name="Процентный 2 4 6 3 4" xfId="9483"/>
    <cellStyle name="Процентный 2 4 6 3 4 2" xfId="25867"/>
    <cellStyle name="Процентный 2 4 6 3 5" xfId="17675"/>
    <cellStyle name="Процентный 2 4 6 4" xfId="2315"/>
    <cellStyle name="Процентный 2 4 6 4 2" xfId="6411"/>
    <cellStyle name="Процентный 2 4 6 4 2 2" xfId="14603"/>
    <cellStyle name="Процентный 2 4 6 4 2 2 2" xfId="30987"/>
    <cellStyle name="Процентный 2 4 6 4 2 3" xfId="22795"/>
    <cellStyle name="Процентный 2 4 6 4 3" xfId="10507"/>
    <cellStyle name="Процентный 2 4 6 4 3 2" xfId="26891"/>
    <cellStyle name="Процентный 2 4 6 4 4" xfId="18699"/>
    <cellStyle name="Процентный 2 4 6 5" xfId="4363"/>
    <cellStyle name="Процентный 2 4 6 5 2" xfId="12555"/>
    <cellStyle name="Процентный 2 4 6 5 2 2" xfId="28939"/>
    <cellStyle name="Процентный 2 4 6 5 3" xfId="20747"/>
    <cellStyle name="Процентный 2 4 6 6" xfId="8459"/>
    <cellStyle name="Процентный 2 4 6 6 2" xfId="24843"/>
    <cellStyle name="Процентный 2 4 6 7" xfId="16651"/>
    <cellStyle name="Процентный 2 4 7" xfId="523"/>
    <cellStyle name="Процентный 2 4 7 2" xfId="1547"/>
    <cellStyle name="Процентный 2 4 7 2 2" xfId="3595"/>
    <cellStyle name="Процентный 2 4 7 2 2 2" xfId="7691"/>
    <cellStyle name="Процентный 2 4 7 2 2 2 2" xfId="15883"/>
    <cellStyle name="Процентный 2 4 7 2 2 2 2 2" xfId="32267"/>
    <cellStyle name="Процентный 2 4 7 2 2 2 3" xfId="24075"/>
    <cellStyle name="Процентный 2 4 7 2 2 3" xfId="11787"/>
    <cellStyle name="Процентный 2 4 7 2 2 3 2" xfId="28171"/>
    <cellStyle name="Процентный 2 4 7 2 2 4" xfId="19979"/>
    <cellStyle name="Процентный 2 4 7 2 3" xfId="5643"/>
    <cellStyle name="Процентный 2 4 7 2 3 2" xfId="13835"/>
    <cellStyle name="Процентный 2 4 7 2 3 2 2" xfId="30219"/>
    <cellStyle name="Процентный 2 4 7 2 3 3" xfId="22027"/>
    <cellStyle name="Процентный 2 4 7 2 4" xfId="9739"/>
    <cellStyle name="Процентный 2 4 7 2 4 2" xfId="26123"/>
    <cellStyle name="Процентный 2 4 7 2 5" xfId="17931"/>
    <cellStyle name="Процентный 2 4 7 3" xfId="2571"/>
    <cellStyle name="Процентный 2 4 7 3 2" xfId="6667"/>
    <cellStyle name="Процентный 2 4 7 3 2 2" xfId="14859"/>
    <cellStyle name="Процентный 2 4 7 3 2 2 2" xfId="31243"/>
    <cellStyle name="Процентный 2 4 7 3 2 3" xfId="23051"/>
    <cellStyle name="Процентный 2 4 7 3 3" xfId="10763"/>
    <cellStyle name="Процентный 2 4 7 3 3 2" xfId="27147"/>
    <cellStyle name="Процентный 2 4 7 3 4" xfId="18955"/>
    <cellStyle name="Процентный 2 4 7 4" xfId="4619"/>
    <cellStyle name="Процентный 2 4 7 4 2" xfId="12811"/>
    <cellStyle name="Процентный 2 4 7 4 2 2" xfId="29195"/>
    <cellStyle name="Процентный 2 4 7 4 3" xfId="21003"/>
    <cellStyle name="Процентный 2 4 7 5" xfId="8715"/>
    <cellStyle name="Процентный 2 4 7 5 2" xfId="25099"/>
    <cellStyle name="Процентный 2 4 7 6" xfId="16907"/>
    <cellStyle name="Процентный 2 4 8" xfId="1035"/>
    <cellStyle name="Процентный 2 4 8 2" xfId="3083"/>
    <cellStyle name="Процентный 2 4 8 2 2" xfId="7179"/>
    <cellStyle name="Процентный 2 4 8 2 2 2" xfId="15371"/>
    <cellStyle name="Процентный 2 4 8 2 2 2 2" xfId="31755"/>
    <cellStyle name="Процентный 2 4 8 2 2 3" xfId="23563"/>
    <cellStyle name="Процентный 2 4 8 2 3" xfId="11275"/>
    <cellStyle name="Процентный 2 4 8 2 3 2" xfId="27659"/>
    <cellStyle name="Процентный 2 4 8 2 4" xfId="19467"/>
    <cellStyle name="Процентный 2 4 8 3" xfId="5131"/>
    <cellStyle name="Процентный 2 4 8 3 2" xfId="13323"/>
    <cellStyle name="Процентный 2 4 8 3 2 2" xfId="29707"/>
    <cellStyle name="Процентный 2 4 8 3 3" xfId="21515"/>
    <cellStyle name="Процентный 2 4 8 4" xfId="9227"/>
    <cellStyle name="Процентный 2 4 8 4 2" xfId="25611"/>
    <cellStyle name="Процентный 2 4 8 5" xfId="17419"/>
    <cellStyle name="Процентный 2 4 9" xfId="2059"/>
    <cellStyle name="Процентный 2 4 9 2" xfId="6155"/>
    <cellStyle name="Процентный 2 4 9 2 2" xfId="14347"/>
    <cellStyle name="Процентный 2 4 9 2 2 2" xfId="30731"/>
    <cellStyle name="Процентный 2 4 9 2 3" xfId="22539"/>
    <cellStyle name="Процентный 2 4 9 3" xfId="10251"/>
    <cellStyle name="Процентный 2 4 9 3 2" xfId="26635"/>
    <cellStyle name="Процентный 2 4 9 4" xfId="18443"/>
    <cellStyle name="Процентный 2 5" xfId="19"/>
    <cellStyle name="Процентный 2 5 10" xfId="8211"/>
    <cellStyle name="Процентный 2 5 10 2" xfId="24595"/>
    <cellStyle name="Процентный 2 5 11" xfId="16403"/>
    <cellStyle name="Процентный 2 5 2" xfId="51"/>
    <cellStyle name="Процентный 2 5 2 10" xfId="16435"/>
    <cellStyle name="Процентный 2 5 2 2" xfId="115"/>
    <cellStyle name="Процентный 2 5 2 2 2" xfId="243"/>
    <cellStyle name="Процентный 2 5 2 2 2 2" xfId="499"/>
    <cellStyle name="Процентный 2 5 2 2 2 2 2" xfId="1011"/>
    <cellStyle name="Процентный 2 5 2 2 2 2 2 2" xfId="2035"/>
    <cellStyle name="Процентный 2 5 2 2 2 2 2 2 2" xfId="4083"/>
    <cellStyle name="Процентный 2 5 2 2 2 2 2 2 2 2" xfId="8179"/>
    <cellStyle name="Процентный 2 5 2 2 2 2 2 2 2 2 2" xfId="16371"/>
    <cellStyle name="Процентный 2 5 2 2 2 2 2 2 2 2 2 2" xfId="32755"/>
    <cellStyle name="Процентный 2 5 2 2 2 2 2 2 2 2 3" xfId="24563"/>
    <cellStyle name="Процентный 2 5 2 2 2 2 2 2 2 3" xfId="12275"/>
    <cellStyle name="Процентный 2 5 2 2 2 2 2 2 2 3 2" xfId="28659"/>
    <cellStyle name="Процентный 2 5 2 2 2 2 2 2 2 4" xfId="20467"/>
    <cellStyle name="Процентный 2 5 2 2 2 2 2 2 3" xfId="6131"/>
    <cellStyle name="Процентный 2 5 2 2 2 2 2 2 3 2" xfId="14323"/>
    <cellStyle name="Процентный 2 5 2 2 2 2 2 2 3 2 2" xfId="30707"/>
    <cellStyle name="Процентный 2 5 2 2 2 2 2 2 3 3" xfId="22515"/>
    <cellStyle name="Процентный 2 5 2 2 2 2 2 2 4" xfId="10227"/>
    <cellStyle name="Процентный 2 5 2 2 2 2 2 2 4 2" xfId="26611"/>
    <cellStyle name="Процентный 2 5 2 2 2 2 2 2 5" xfId="18419"/>
    <cellStyle name="Процентный 2 5 2 2 2 2 2 3" xfId="3059"/>
    <cellStyle name="Процентный 2 5 2 2 2 2 2 3 2" xfId="7155"/>
    <cellStyle name="Процентный 2 5 2 2 2 2 2 3 2 2" xfId="15347"/>
    <cellStyle name="Процентный 2 5 2 2 2 2 2 3 2 2 2" xfId="31731"/>
    <cellStyle name="Процентный 2 5 2 2 2 2 2 3 2 3" xfId="23539"/>
    <cellStyle name="Процентный 2 5 2 2 2 2 2 3 3" xfId="11251"/>
    <cellStyle name="Процентный 2 5 2 2 2 2 2 3 3 2" xfId="27635"/>
    <cellStyle name="Процентный 2 5 2 2 2 2 2 3 4" xfId="19443"/>
    <cellStyle name="Процентный 2 5 2 2 2 2 2 4" xfId="5107"/>
    <cellStyle name="Процентный 2 5 2 2 2 2 2 4 2" xfId="13299"/>
    <cellStyle name="Процентный 2 5 2 2 2 2 2 4 2 2" xfId="29683"/>
    <cellStyle name="Процентный 2 5 2 2 2 2 2 4 3" xfId="21491"/>
    <cellStyle name="Процентный 2 5 2 2 2 2 2 5" xfId="9203"/>
    <cellStyle name="Процентный 2 5 2 2 2 2 2 5 2" xfId="25587"/>
    <cellStyle name="Процентный 2 5 2 2 2 2 2 6" xfId="17395"/>
    <cellStyle name="Процентный 2 5 2 2 2 2 3" xfId="1523"/>
    <cellStyle name="Процентный 2 5 2 2 2 2 3 2" xfId="3571"/>
    <cellStyle name="Процентный 2 5 2 2 2 2 3 2 2" xfId="7667"/>
    <cellStyle name="Процентный 2 5 2 2 2 2 3 2 2 2" xfId="15859"/>
    <cellStyle name="Процентный 2 5 2 2 2 2 3 2 2 2 2" xfId="32243"/>
    <cellStyle name="Процентный 2 5 2 2 2 2 3 2 2 3" xfId="24051"/>
    <cellStyle name="Процентный 2 5 2 2 2 2 3 2 3" xfId="11763"/>
    <cellStyle name="Процентный 2 5 2 2 2 2 3 2 3 2" xfId="28147"/>
    <cellStyle name="Процентный 2 5 2 2 2 2 3 2 4" xfId="19955"/>
    <cellStyle name="Процентный 2 5 2 2 2 2 3 3" xfId="5619"/>
    <cellStyle name="Процентный 2 5 2 2 2 2 3 3 2" xfId="13811"/>
    <cellStyle name="Процентный 2 5 2 2 2 2 3 3 2 2" xfId="30195"/>
    <cellStyle name="Процентный 2 5 2 2 2 2 3 3 3" xfId="22003"/>
    <cellStyle name="Процентный 2 5 2 2 2 2 3 4" xfId="9715"/>
    <cellStyle name="Процентный 2 5 2 2 2 2 3 4 2" xfId="26099"/>
    <cellStyle name="Процентный 2 5 2 2 2 2 3 5" xfId="17907"/>
    <cellStyle name="Процентный 2 5 2 2 2 2 4" xfId="2547"/>
    <cellStyle name="Процентный 2 5 2 2 2 2 4 2" xfId="6643"/>
    <cellStyle name="Процентный 2 5 2 2 2 2 4 2 2" xfId="14835"/>
    <cellStyle name="Процентный 2 5 2 2 2 2 4 2 2 2" xfId="31219"/>
    <cellStyle name="Процентный 2 5 2 2 2 2 4 2 3" xfId="23027"/>
    <cellStyle name="Процентный 2 5 2 2 2 2 4 3" xfId="10739"/>
    <cellStyle name="Процентный 2 5 2 2 2 2 4 3 2" xfId="27123"/>
    <cellStyle name="Процентный 2 5 2 2 2 2 4 4" xfId="18931"/>
    <cellStyle name="Процентный 2 5 2 2 2 2 5" xfId="4595"/>
    <cellStyle name="Процентный 2 5 2 2 2 2 5 2" xfId="12787"/>
    <cellStyle name="Процентный 2 5 2 2 2 2 5 2 2" xfId="29171"/>
    <cellStyle name="Процентный 2 5 2 2 2 2 5 3" xfId="20979"/>
    <cellStyle name="Процентный 2 5 2 2 2 2 6" xfId="8691"/>
    <cellStyle name="Процентный 2 5 2 2 2 2 6 2" xfId="25075"/>
    <cellStyle name="Процентный 2 5 2 2 2 2 7" xfId="16883"/>
    <cellStyle name="Процентный 2 5 2 2 2 3" xfId="755"/>
    <cellStyle name="Процентный 2 5 2 2 2 3 2" xfId="1779"/>
    <cellStyle name="Процентный 2 5 2 2 2 3 2 2" xfId="3827"/>
    <cellStyle name="Процентный 2 5 2 2 2 3 2 2 2" xfId="7923"/>
    <cellStyle name="Процентный 2 5 2 2 2 3 2 2 2 2" xfId="16115"/>
    <cellStyle name="Процентный 2 5 2 2 2 3 2 2 2 2 2" xfId="32499"/>
    <cellStyle name="Процентный 2 5 2 2 2 3 2 2 2 3" xfId="24307"/>
    <cellStyle name="Процентный 2 5 2 2 2 3 2 2 3" xfId="12019"/>
    <cellStyle name="Процентный 2 5 2 2 2 3 2 2 3 2" xfId="28403"/>
    <cellStyle name="Процентный 2 5 2 2 2 3 2 2 4" xfId="20211"/>
    <cellStyle name="Процентный 2 5 2 2 2 3 2 3" xfId="5875"/>
    <cellStyle name="Процентный 2 5 2 2 2 3 2 3 2" xfId="14067"/>
    <cellStyle name="Процентный 2 5 2 2 2 3 2 3 2 2" xfId="30451"/>
    <cellStyle name="Процентный 2 5 2 2 2 3 2 3 3" xfId="22259"/>
    <cellStyle name="Процентный 2 5 2 2 2 3 2 4" xfId="9971"/>
    <cellStyle name="Процентный 2 5 2 2 2 3 2 4 2" xfId="26355"/>
    <cellStyle name="Процентный 2 5 2 2 2 3 2 5" xfId="18163"/>
    <cellStyle name="Процентный 2 5 2 2 2 3 3" xfId="2803"/>
    <cellStyle name="Процентный 2 5 2 2 2 3 3 2" xfId="6899"/>
    <cellStyle name="Процентный 2 5 2 2 2 3 3 2 2" xfId="15091"/>
    <cellStyle name="Процентный 2 5 2 2 2 3 3 2 2 2" xfId="31475"/>
    <cellStyle name="Процентный 2 5 2 2 2 3 3 2 3" xfId="23283"/>
    <cellStyle name="Процентный 2 5 2 2 2 3 3 3" xfId="10995"/>
    <cellStyle name="Процентный 2 5 2 2 2 3 3 3 2" xfId="27379"/>
    <cellStyle name="Процентный 2 5 2 2 2 3 3 4" xfId="19187"/>
    <cellStyle name="Процентный 2 5 2 2 2 3 4" xfId="4851"/>
    <cellStyle name="Процентный 2 5 2 2 2 3 4 2" xfId="13043"/>
    <cellStyle name="Процентный 2 5 2 2 2 3 4 2 2" xfId="29427"/>
    <cellStyle name="Процентный 2 5 2 2 2 3 4 3" xfId="21235"/>
    <cellStyle name="Процентный 2 5 2 2 2 3 5" xfId="8947"/>
    <cellStyle name="Процентный 2 5 2 2 2 3 5 2" xfId="25331"/>
    <cellStyle name="Процентный 2 5 2 2 2 3 6" xfId="17139"/>
    <cellStyle name="Процентный 2 5 2 2 2 4" xfId="1267"/>
    <cellStyle name="Процентный 2 5 2 2 2 4 2" xfId="3315"/>
    <cellStyle name="Процентный 2 5 2 2 2 4 2 2" xfId="7411"/>
    <cellStyle name="Процентный 2 5 2 2 2 4 2 2 2" xfId="15603"/>
    <cellStyle name="Процентный 2 5 2 2 2 4 2 2 2 2" xfId="31987"/>
    <cellStyle name="Процентный 2 5 2 2 2 4 2 2 3" xfId="23795"/>
    <cellStyle name="Процентный 2 5 2 2 2 4 2 3" xfId="11507"/>
    <cellStyle name="Процентный 2 5 2 2 2 4 2 3 2" xfId="27891"/>
    <cellStyle name="Процентный 2 5 2 2 2 4 2 4" xfId="19699"/>
    <cellStyle name="Процентный 2 5 2 2 2 4 3" xfId="5363"/>
    <cellStyle name="Процентный 2 5 2 2 2 4 3 2" xfId="13555"/>
    <cellStyle name="Процентный 2 5 2 2 2 4 3 2 2" xfId="29939"/>
    <cellStyle name="Процентный 2 5 2 2 2 4 3 3" xfId="21747"/>
    <cellStyle name="Процентный 2 5 2 2 2 4 4" xfId="9459"/>
    <cellStyle name="Процентный 2 5 2 2 2 4 4 2" xfId="25843"/>
    <cellStyle name="Процентный 2 5 2 2 2 4 5" xfId="17651"/>
    <cellStyle name="Процентный 2 5 2 2 2 5" xfId="2291"/>
    <cellStyle name="Процентный 2 5 2 2 2 5 2" xfId="6387"/>
    <cellStyle name="Процентный 2 5 2 2 2 5 2 2" xfId="14579"/>
    <cellStyle name="Процентный 2 5 2 2 2 5 2 2 2" xfId="30963"/>
    <cellStyle name="Процентный 2 5 2 2 2 5 2 3" xfId="22771"/>
    <cellStyle name="Процентный 2 5 2 2 2 5 3" xfId="10483"/>
    <cellStyle name="Процентный 2 5 2 2 2 5 3 2" xfId="26867"/>
    <cellStyle name="Процентный 2 5 2 2 2 5 4" xfId="18675"/>
    <cellStyle name="Процентный 2 5 2 2 2 6" xfId="4339"/>
    <cellStyle name="Процентный 2 5 2 2 2 6 2" xfId="12531"/>
    <cellStyle name="Процентный 2 5 2 2 2 6 2 2" xfId="28915"/>
    <cellStyle name="Процентный 2 5 2 2 2 6 3" xfId="20723"/>
    <cellStyle name="Процентный 2 5 2 2 2 7" xfId="8435"/>
    <cellStyle name="Процентный 2 5 2 2 2 7 2" xfId="24819"/>
    <cellStyle name="Процентный 2 5 2 2 2 8" xfId="16627"/>
    <cellStyle name="Процентный 2 5 2 2 3" xfId="371"/>
    <cellStyle name="Процентный 2 5 2 2 3 2" xfId="883"/>
    <cellStyle name="Процентный 2 5 2 2 3 2 2" xfId="1907"/>
    <cellStyle name="Процентный 2 5 2 2 3 2 2 2" xfId="3955"/>
    <cellStyle name="Процентный 2 5 2 2 3 2 2 2 2" xfId="8051"/>
    <cellStyle name="Процентный 2 5 2 2 3 2 2 2 2 2" xfId="16243"/>
    <cellStyle name="Процентный 2 5 2 2 3 2 2 2 2 2 2" xfId="32627"/>
    <cellStyle name="Процентный 2 5 2 2 3 2 2 2 2 3" xfId="24435"/>
    <cellStyle name="Процентный 2 5 2 2 3 2 2 2 3" xfId="12147"/>
    <cellStyle name="Процентный 2 5 2 2 3 2 2 2 3 2" xfId="28531"/>
    <cellStyle name="Процентный 2 5 2 2 3 2 2 2 4" xfId="20339"/>
    <cellStyle name="Процентный 2 5 2 2 3 2 2 3" xfId="6003"/>
    <cellStyle name="Процентный 2 5 2 2 3 2 2 3 2" xfId="14195"/>
    <cellStyle name="Процентный 2 5 2 2 3 2 2 3 2 2" xfId="30579"/>
    <cellStyle name="Процентный 2 5 2 2 3 2 2 3 3" xfId="22387"/>
    <cellStyle name="Процентный 2 5 2 2 3 2 2 4" xfId="10099"/>
    <cellStyle name="Процентный 2 5 2 2 3 2 2 4 2" xfId="26483"/>
    <cellStyle name="Процентный 2 5 2 2 3 2 2 5" xfId="18291"/>
    <cellStyle name="Процентный 2 5 2 2 3 2 3" xfId="2931"/>
    <cellStyle name="Процентный 2 5 2 2 3 2 3 2" xfId="7027"/>
    <cellStyle name="Процентный 2 5 2 2 3 2 3 2 2" xfId="15219"/>
    <cellStyle name="Процентный 2 5 2 2 3 2 3 2 2 2" xfId="31603"/>
    <cellStyle name="Процентный 2 5 2 2 3 2 3 2 3" xfId="23411"/>
    <cellStyle name="Процентный 2 5 2 2 3 2 3 3" xfId="11123"/>
    <cellStyle name="Процентный 2 5 2 2 3 2 3 3 2" xfId="27507"/>
    <cellStyle name="Процентный 2 5 2 2 3 2 3 4" xfId="19315"/>
    <cellStyle name="Процентный 2 5 2 2 3 2 4" xfId="4979"/>
    <cellStyle name="Процентный 2 5 2 2 3 2 4 2" xfId="13171"/>
    <cellStyle name="Процентный 2 5 2 2 3 2 4 2 2" xfId="29555"/>
    <cellStyle name="Процентный 2 5 2 2 3 2 4 3" xfId="21363"/>
    <cellStyle name="Процентный 2 5 2 2 3 2 5" xfId="9075"/>
    <cellStyle name="Процентный 2 5 2 2 3 2 5 2" xfId="25459"/>
    <cellStyle name="Процентный 2 5 2 2 3 2 6" xfId="17267"/>
    <cellStyle name="Процентный 2 5 2 2 3 3" xfId="1395"/>
    <cellStyle name="Процентный 2 5 2 2 3 3 2" xfId="3443"/>
    <cellStyle name="Процентный 2 5 2 2 3 3 2 2" xfId="7539"/>
    <cellStyle name="Процентный 2 5 2 2 3 3 2 2 2" xfId="15731"/>
    <cellStyle name="Процентный 2 5 2 2 3 3 2 2 2 2" xfId="32115"/>
    <cellStyle name="Процентный 2 5 2 2 3 3 2 2 3" xfId="23923"/>
    <cellStyle name="Процентный 2 5 2 2 3 3 2 3" xfId="11635"/>
    <cellStyle name="Процентный 2 5 2 2 3 3 2 3 2" xfId="28019"/>
    <cellStyle name="Процентный 2 5 2 2 3 3 2 4" xfId="19827"/>
    <cellStyle name="Процентный 2 5 2 2 3 3 3" xfId="5491"/>
    <cellStyle name="Процентный 2 5 2 2 3 3 3 2" xfId="13683"/>
    <cellStyle name="Процентный 2 5 2 2 3 3 3 2 2" xfId="30067"/>
    <cellStyle name="Процентный 2 5 2 2 3 3 3 3" xfId="21875"/>
    <cellStyle name="Процентный 2 5 2 2 3 3 4" xfId="9587"/>
    <cellStyle name="Процентный 2 5 2 2 3 3 4 2" xfId="25971"/>
    <cellStyle name="Процентный 2 5 2 2 3 3 5" xfId="17779"/>
    <cellStyle name="Процентный 2 5 2 2 3 4" xfId="2419"/>
    <cellStyle name="Процентный 2 5 2 2 3 4 2" xfId="6515"/>
    <cellStyle name="Процентный 2 5 2 2 3 4 2 2" xfId="14707"/>
    <cellStyle name="Процентный 2 5 2 2 3 4 2 2 2" xfId="31091"/>
    <cellStyle name="Процентный 2 5 2 2 3 4 2 3" xfId="22899"/>
    <cellStyle name="Процентный 2 5 2 2 3 4 3" xfId="10611"/>
    <cellStyle name="Процентный 2 5 2 2 3 4 3 2" xfId="26995"/>
    <cellStyle name="Процентный 2 5 2 2 3 4 4" xfId="18803"/>
    <cellStyle name="Процентный 2 5 2 2 3 5" xfId="4467"/>
    <cellStyle name="Процентный 2 5 2 2 3 5 2" xfId="12659"/>
    <cellStyle name="Процентный 2 5 2 2 3 5 2 2" xfId="29043"/>
    <cellStyle name="Процентный 2 5 2 2 3 5 3" xfId="20851"/>
    <cellStyle name="Процентный 2 5 2 2 3 6" xfId="8563"/>
    <cellStyle name="Процентный 2 5 2 2 3 6 2" xfId="24947"/>
    <cellStyle name="Процентный 2 5 2 2 3 7" xfId="16755"/>
    <cellStyle name="Процентный 2 5 2 2 4" xfId="627"/>
    <cellStyle name="Процентный 2 5 2 2 4 2" xfId="1651"/>
    <cellStyle name="Процентный 2 5 2 2 4 2 2" xfId="3699"/>
    <cellStyle name="Процентный 2 5 2 2 4 2 2 2" xfId="7795"/>
    <cellStyle name="Процентный 2 5 2 2 4 2 2 2 2" xfId="15987"/>
    <cellStyle name="Процентный 2 5 2 2 4 2 2 2 2 2" xfId="32371"/>
    <cellStyle name="Процентный 2 5 2 2 4 2 2 2 3" xfId="24179"/>
    <cellStyle name="Процентный 2 5 2 2 4 2 2 3" xfId="11891"/>
    <cellStyle name="Процентный 2 5 2 2 4 2 2 3 2" xfId="28275"/>
    <cellStyle name="Процентный 2 5 2 2 4 2 2 4" xfId="20083"/>
    <cellStyle name="Процентный 2 5 2 2 4 2 3" xfId="5747"/>
    <cellStyle name="Процентный 2 5 2 2 4 2 3 2" xfId="13939"/>
    <cellStyle name="Процентный 2 5 2 2 4 2 3 2 2" xfId="30323"/>
    <cellStyle name="Процентный 2 5 2 2 4 2 3 3" xfId="22131"/>
    <cellStyle name="Процентный 2 5 2 2 4 2 4" xfId="9843"/>
    <cellStyle name="Процентный 2 5 2 2 4 2 4 2" xfId="26227"/>
    <cellStyle name="Процентный 2 5 2 2 4 2 5" xfId="18035"/>
    <cellStyle name="Процентный 2 5 2 2 4 3" xfId="2675"/>
    <cellStyle name="Процентный 2 5 2 2 4 3 2" xfId="6771"/>
    <cellStyle name="Процентный 2 5 2 2 4 3 2 2" xfId="14963"/>
    <cellStyle name="Процентный 2 5 2 2 4 3 2 2 2" xfId="31347"/>
    <cellStyle name="Процентный 2 5 2 2 4 3 2 3" xfId="23155"/>
    <cellStyle name="Процентный 2 5 2 2 4 3 3" xfId="10867"/>
    <cellStyle name="Процентный 2 5 2 2 4 3 3 2" xfId="27251"/>
    <cellStyle name="Процентный 2 5 2 2 4 3 4" xfId="19059"/>
    <cellStyle name="Процентный 2 5 2 2 4 4" xfId="4723"/>
    <cellStyle name="Процентный 2 5 2 2 4 4 2" xfId="12915"/>
    <cellStyle name="Процентный 2 5 2 2 4 4 2 2" xfId="29299"/>
    <cellStyle name="Процентный 2 5 2 2 4 4 3" xfId="21107"/>
    <cellStyle name="Процентный 2 5 2 2 4 5" xfId="8819"/>
    <cellStyle name="Процентный 2 5 2 2 4 5 2" xfId="25203"/>
    <cellStyle name="Процентный 2 5 2 2 4 6" xfId="17011"/>
    <cellStyle name="Процентный 2 5 2 2 5" xfId="1139"/>
    <cellStyle name="Процентный 2 5 2 2 5 2" xfId="3187"/>
    <cellStyle name="Процентный 2 5 2 2 5 2 2" xfId="7283"/>
    <cellStyle name="Процентный 2 5 2 2 5 2 2 2" xfId="15475"/>
    <cellStyle name="Процентный 2 5 2 2 5 2 2 2 2" xfId="31859"/>
    <cellStyle name="Процентный 2 5 2 2 5 2 2 3" xfId="23667"/>
    <cellStyle name="Процентный 2 5 2 2 5 2 3" xfId="11379"/>
    <cellStyle name="Процентный 2 5 2 2 5 2 3 2" xfId="27763"/>
    <cellStyle name="Процентный 2 5 2 2 5 2 4" xfId="19571"/>
    <cellStyle name="Процентный 2 5 2 2 5 3" xfId="5235"/>
    <cellStyle name="Процентный 2 5 2 2 5 3 2" xfId="13427"/>
    <cellStyle name="Процентный 2 5 2 2 5 3 2 2" xfId="29811"/>
    <cellStyle name="Процентный 2 5 2 2 5 3 3" xfId="21619"/>
    <cellStyle name="Процентный 2 5 2 2 5 4" xfId="9331"/>
    <cellStyle name="Процентный 2 5 2 2 5 4 2" xfId="25715"/>
    <cellStyle name="Процентный 2 5 2 2 5 5" xfId="17523"/>
    <cellStyle name="Процентный 2 5 2 2 6" xfId="2163"/>
    <cellStyle name="Процентный 2 5 2 2 6 2" xfId="6259"/>
    <cellStyle name="Процентный 2 5 2 2 6 2 2" xfId="14451"/>
    <cellStyle name="Процентный 2 5 2 2 6 2 2 2" xfId="30835"/>
    <cellStyle name="Процентный 2 5 2 2 6 2 3" xfId="22643"/>
    <cellStyle name="Процентный 2 5 2 2 6 3" xfId="10355"/>
    <cellStyle name="Процентный 2 5 2 2 6 3 2" xfId="26739"/>
    <cellStyle name="Процентный 2 5 2 2 6 4" xfId="18547"/>
    <cellStyle name="Процентный 2 5 2 2 7" xfId="4211"/>
    <cellStyle name="Процентный 2 5 2 2 7 2" xfId="12403"/>
    <cellStyle name="Процентный 2 5 2 2 7 2 2" xfId="28787"/>
    <cellStyle name="Процентный 2 5 2 2 7 3" xfId="20595"/>
    <cellStyle name="Процентный 2 5 2 2 8" xfId="8307"/>
    <cellStyle name="Процентный 2 5 2 2 8 2" xfId="24691"/>
    <cellStyle name="Процентный 2 5 2 2 9" xfId="16499"/>
    <cellStyle name="Процентный 2 5 2 3" xfId="179"/>
    <cellStyle name="Процентный 2 5 2 3 2" xfId="435"/>
    <cellStyle name="Процентный 2 5 2 3 2 2" xfId="947"/>
    <cellStyle name="Процентный 2 5 2 3 2 2 2" xfId="1971"/>
    <cellStyle name="Процентный 2 5 2 3 2 2 2 2" xfId="4019"/>
    <cellStyle name="Процентный 2 5 2 3 2 2 2 2 2" xfId="8115"/>
    <cellStyle name="Процентный 2 5 2 3 2 2 2 2 2 2" xfId="16307"/>
    <cellStyle name="Процентный 2 5 2 3 2 2 2 2 2 2 2" xfId="32691"/>
    <cellStyle name="Процентный 2 5 2 3 2 2 2 2 2 3" xfId="24499"/>
    <cellStyle name="Процентный 2 5 2 3 2 2 2 2 3" xfId="12211"/>
    <cellStyle name="Процентный 2 5 2 3 2 2 2 2 3 2" xfId="28595"/>
    <cellStyle name="Процентный 2 5 2 3 2 2 2 2 4" xfId="20403"/>
    <cellStyle name="Процентный 2 5 2 3 2 2 2 3" xfId="6067"/>
    <cellStyle name="Процентный 2 5 2 3 2 2 2 3 2" xfId="14259"/>
    <cellStyle name="Процентный 2 5 2 3 2 2 2 3 2 2" xfId="30643"/>
    <cellStyle name="Процентный 2 5 2 3 2 2 2 3 3" xfId="22451"/>
    <cellStyle name="Процентный 2 5 2 3 2 2 2 4" xfId="10163"/>
    <cellStyle name="Процентный 2 5 2 3 2 2 2 4 2" xfId="26547"/>
    <cellStyle name="Процентный 2 5 2 3 2 2 2 5" xfId="18355"/>
    <cellStyle name="Процентный 2 5 2 3 2 2 3" xfId="2995"/>
    <cellStyle name="Процентный 2 5 2 3 2 2 3 2" xfId="7091"/>
    <cellStyle name="Процентный 2 5 2 3 2 2 3 2 2" xfId="15283"/>
    <cellStyle name="Процентный 2 5 2 3 2 2 3 2 2 2" xfId="31667"/>
    <cellStyle name="Процентный 2 5 2 3 2 2 3 2 3" xfId="23475"/>
    <cellStyle name="Процентный 2 5 2 3 2 2 3 3" xfId="11187"/>
    <cellStyle name="Процентный 2 5 2 3 2 2 3 3 2" xfId="27571"/>
    <cellStyle name="Процентный 2 5 2 3 2 2 3 4" xfId="19379"/>
    <cellStyle name="Процентный 2 5 2 3 2 2 4" xfId="5043"/>
    <cellStyle name="Процентный 2 5 2 3 2 2 4 2" xfId="13235"/>
    <cellStyle name="Процентный 2 5 2 3 2 2 4 2 2" xfId="29619"/>
    <cellStyle name="Процентный 2 5 2 3 2 2 4 3" xfId="21427"/>
    <cellStyle name="Процентный 2 5 2 3 2 2 5" xfId="9139"/>
    <cellStyle name="Процентный 2 5 2 3 2 2 5 2" xfId="25523"/>
    <cellStyle name="Процентный 2 5 2 3 2 2 6" xfId="17331"/>
    <cellStyle name="Процентный 2 5 2 3 2 3" xfId="1459"/>
    <cellStyle name="Процентный 2 5 2 3 2 3 2" xfId="3507"/>
    <cellStyle name="Процентный 2 5 2 3 2 3 2 2" xfId="7603"/>
    <cellStyle name="Процентный 2 5 2 3 2 3 2 2 2" xfId="15795"/>
    <cellStyle name="Процентный 2 5 2 3 2 3 2 2 2 2" xfId="32179"/>
    <cellStyle name="Процентный 2 5 2 3 2 3 2 2 3" xfId="23987"/>
    <cellStyle name="Процентный 2 5 2 3 2 3 2 3" xfId="11699"/>
    <cellStyle name="Процентный 2 5 2 3 2 3 2 3 2" xfId="28083"/>
    <cellStyle name="Процентный 2 5 2 3 2 3 2 4" xfId="19891"/>
    <cellStyle name="Процентный 2 5 2 3 2 3 3" xfId="5555"/>
    <cellStyle name="Процентный 2 5 2 3 2 3 3 2" xfId="13747"/>
    <cellStyle name="Процентный 2 5 2 3 2 3 3 2 2" xfId="30131"/>
    <cellStyle name="Процентный 2 5 2 3 2 3 3 3" xfId="21939"/>
    <cellStyle name="Процентный 2 5 2 3 2 3 4" xfId="9651"/>
    <cellStyle name="Процентный 2 5 2 3 2 3 4 2" xfId="26035"/>
    <cellStyle name="Процентный 2 5 2 3 2 3 5" xfId="17843"/>
    <cellStyle name="Процентный 2 5 2 3 2 4" xfId="2483"/>
    <cellStyle name="Процентный 2 5 2 3 2 4 2" xfId="6579"/>
    <cellStyle name="Процентный 2 5 2 3 2 4 2 2" xfId="14771"/>
    <cellStyle name="Процентный 2 5 2 3 2 4 2 2 2" xfId="31155"/>
    <cellStyle name="Процентный 2 5 2 3 2 4 2 3" xfId="22963"/>
    <cellStyle name="Процентный 2 5 2 3 2 4 3" xfId="10675"/>
    <cellStyle name="Процентный 2 5 2 3 2 4 3 2" xfId="27059"/>
    <cellStyle name="Процентный 2 5 2 3 2 4 4" xfId="18867"/>
    <cellStyle name="Процентный 2 5 2 3 2 5" xfId="4531"/>
    <cellStyle name="Процентный 2 5 2 3 2 5 2" xfId="12723"/>
    <cellStyle name="Процентный 2 5 2 3 2 5 2 2" xfId="29107"/>
    <cellStyle name="Процентный 2 5 2 3 2 5 3" xfId="20915"/>
    <cellStyle name="Процентный 2 5 2 3 2 6" xfId="8627"/>
    <cellStyle name="Процентный 2 5 2 3 2 6 2" xfId="25011"/>
    <cellStyle name="Процентный 2 5 2 3 2 7" xfId="16819"/>
    <cellStyle name="Процентный 2 5 2 3 3" xfId="691"/>
    <cellStyle name="Процентный 2 5 2 3 3 2" xfId="1715"/>
    <cellStyle name="Процентный 2 5 2 3 3 2 2" xfId="3763"/>
    <cellStyle name="Процентный 2 5 2 3 3 2 2 2" xfId="7859"/>
    <cellStyle name="Процентный 2 5 2 3 3 2 2 2 2" xfId="16051"/>
    <cellStyle name="Процентный 2 5 2 3 3 2 2 2 2 2" xfId="32435"/>
    <cellStyle name="Процентный 2 5 2 3 3 2 2 2 3" xfId="24243"/>
    <cellStyle name="Процентный 2 5 2 3 3 2 2 3" xfId="11955"/>
    <cellStyle name="Процентный 2 5 2 3 3 2 2 3 2" xfId="28339"/>
    <cellStyle name="Процентный 2 5 2 3 3 2 2 4" xfId="20147"/>
    <cellStyle name="Процентный 2 5 2 3 3 2 3" xfId="5811"/>
    <cellStyle name="Процентный 2 5 2 3 3 2 3 2" xfId="14003"/>
    <cellStyle name="Процентный 2 5 2 3 3 2 3 2 2" xfId="30387"/>
    <cellStyle name="Процентный 2 5 2 3 3 2 3 3" xfId="22195"/>
    <cellStyle name="Процентный 2 5 2 3 3 2 4" xfId="9907"/>
    <cellStyle name="Процентный 2 5 2 3 3 2 4 2" xfId="26291"/>
    <cellStyle name="Процентный 2 5 2 3 3 2 5" xfId="18099"/>
    <cellStyle name="Процентный 2 5 2 3 3 3" xfId="2739"/>
    <cellStyle name="Процентный 2 5 2 3 3 3 2" xfId="6835"/>
    <cellStyle name="Процентный 2 5 2 3 3 3 2 2" xfId="15027"/>
    <cellStyle name="Процентный 2 5 2 3 3 3 2 2 2" xfId="31411"/>
    <cellStyle name="Процентный 2 5 2 3 3 3 2 3" xfId="23219"/>
    <cellStyle name="Процентный 2 5 2 3 3 3 3" xfId="10931"/>
    <cellStyle name="Процентный 2 5 2 3 3 3 3 2" xfId="27315"/>
    <cellStyle name="Процентный 2 5 2 3 3 3 4" xfId="19123"/>
    <cellStyle name="Процентный 2 5 2 3 3 4" xfId="4787"/>
    <cellStyle name="Процентный 2 5 2 3 3 4 2" xfId="12979"/>
    <cellStyle name="Процентный 2 5 2 3 3 4 2 2" xfId="29363"/>
    <cellStyle name="Процентный 2 5 2 3 3 4 3" xfId="21171"/>
    <cellStyle name="Процентный 2 5 2 3 3 5" xfId="8883"/>
    <cellStyle name="Процентный 2 5 2 3 3 5 2" xfId="25267"/>
    <cellStyle name="Процентный 2 5 2 3 3 6" xfId="17075"/>
    <cellStyle name="Процентный 2 5 2 3 4" xfId="1203"/>
    <cellStyle name="Процентный 2 5 2 3 4 2" xfId="3251"/>
    <cellStyle name="Процентный 2 5 2 3 4 2 2" xfId="7347"/>
    <cellStyle name="Процентный 2 5 2 3 4 2 2 2" xfId="15539"/>
    <cellStyle name="Процентный 2 5 2 3 4 2 2 2 2" xfId="31923"/>
    <cellStyle name="Процентный 2 5 2 3 4 2 2 3" xfId="23731"/>
    <cellStyle name="Процентный 2 5 2 3 4 2 3" xfId="11443"/>
    <cellStyle name="Процентный 2 5 2 3 4 2 3 2" xfId="27827"/>
    <cellStyle name="Процентный 2 5 2 3 4 2 4" xfId="19635"/>
    <cellStyle name="Процентный 2 5 2 3 4 3" xfId="5299"/>
    <cellStyle name="Процентный 2 5 2 3 4 3 2" xfId="13491"/>
    <cellStyle name="Процентный 2 5 2 3 4 3 2 2" xfId="29875"/>
    <cellStyle name="Процентный 2 5 2 3 4 3 3" xfId="21683"/>
    <cellStyle name="Процентный 2 5 2 3 4 4" xfId="9395"/>
    <cellStyle name="Процентный 2 5 2 3 4 4 2" xfId="25779"/>
    <cellStyle name="Процентный 2 5 2 3 4 5" xfId="17587"/>
    <cellStyle name="Процентный 2 5 2 3 5" xfId="2227"/>
    <cellStyle name="Процентный 2 5 2 3 5 2" xfId="6323"/>
    <cellStyle name="Процентный 2 5 2 3 5 2 2" xfId="14515"/>
    <cellStyle name="Процентный 2 5 2 3 5 2 2 2" xfId="30899"/>
    <cellStyle name="Процентный 2 5 2 3 5 2 3" xfId="22707"/>
    <cellStyle name="Процентный 2 5 2 3 5 3" xfId="10419"/>
    <cellStyle name="Процентный 2 5 2 3 5 3 2" xfId="26803"/>
    <cellStyle name="Процентный 2 5 2 3 5 4" xfId="18611"/>
    <cellStyle name="Процентный 2 5 2 3 6" xfId="4275"/>
    <cellStyle name="Процентный 2 5 2 3 6 2" xfId="12467"/>
    <cellStyle name="Процентный 2 5 2 3 6 2 2" xfId="28851"/>
    <cellStyle name="Процентный 2 5 2 3 6 3" xfId="20659"/>
    <cellStyle name="Процентный 2 5 2 3 7" xfId="8371"/>
    <cellStyle name="Процентный 2 5 2 3 7 2" xfId="24755"/>
    <cellStyle name="Процентный 2 5 2 3 8" xfId="16563"/>
    <cellStyle name="Процентный 2 5 2 4" xfId="307"/>
    <cellStyle name="Процентный 2 5 2 4 2" xfId="819"/>
    <cellStyle name="Процентный 2 5 2 4 2 2" xfId="1843"/>
    <cellStyle name="Процентный 2 5 2 4 2 2 2" xfId="3891"/>
    <cellStyle name="Процентный 2 5 2 4 2 2 2 2" xfId="7987"/>
    <cellStyle name="Процентный 2 5 2 4 2 2 2 2 2" xfId="16179"/>
    <cellStyle name="Процентный 2 5 2 4 2 2 2 2 2 2" xfId="32563"/>
    <cellStyle name="Процентный 2 5 2 4 2 2 2 2 3" xfId="24371"/>
    <cellStyle name="Процентный 2 5 2 4 2 2 2 3" xfId="12083"/>
    <cellStyle name="Процентный 2 5 2 4 2 2 2 3 2" xfId="28467"/>
    <cellStyle name="Процентный 2 5 2 4 2 2 2 4" xfId="20275"/>
    <cellStyle name="Процентный 2 5 2 4 2 2 3" xfId="5939"/>
    <cellStyle name="Процентный 2 5 2 4 2 2 3 2" xfId="14131"/>
    <cellStyle name="Процентный 2 5 2 4 2 2 3 2 2" xfId="30515"/>
    <cellStyle name="Процентный 2 5 2 4 2 2 3 3" xfId="22323"/>
    <cellStyle name="Процентный 2 5 2 4 2 2 4" xfId="10035"/>
    <cellStyle name="Процентный 2 5 2 4 2 2 4 2" xfId="26419"/>
    <cellStyle name="Процентный 2 5 2 4 2 2 5" xfId="18227"/>
    <cellStyle name="Процентный 2 5 2 4 2 3" xfId="2867"/>
    <cellStyle name="Процентный 2 5 2 4 2 3 2" xfId="6963"/>
    <cellStyle name="Процентный 2 5 2 4 2 3 2 2" xfId="15155"/>
    <cellStyle name="Процентный 2 5 2 4 2 3 2 2 2" xfId="31539"/>
    <cellStyle name="Процентный 2 5 2 4 2 3 2 3" xfId="23347"/>
    <cellStyle name="Процентный 2 5 2 4 2 3 3" xfId="11059"/>
    <cellStyle name="Процентный 2 5 2 4 2 3 3 2" xfId="27443"/>
    <cellStyle name="Процентный 2 5 2 4 2 3 4" xfId="19251"/>
    <cellStyle name="Процентный 2 5 2 4 2 4" xfId="4915"/>
    <cellStyle name="Процентный 2 5 2 4 2 4 2" xfId="13107"/>
    <cellStyle name="Процентный 2 5 2 4 2 4 2 2" xfId="29491"/>
    <cellStyle name="Процентный 2 5 2 4 2 4 3" xfId="21299"/>
    <cellStyle name="Процентный 2 5 2 4 2 5" xfId="9011"/>
    <cellStyle name="Процентный 2 5 2 4 2 5 2" xfId="25395"/>
    <cellStyle name="Процентный 2 5 2 4 2 6" xfId="17203"/>
    <cellStyle name="Процентный 2 5 2 4 3" xfId="1331"/>
    <cellStyle name="Процентный 2 5 2 4 3 2" xfId="3379"/>
    <cellStyle name="Процентный 2 5 2 4 3 2 2" xfId="7475"/>
    <cellStyle name="Процентный 2 5 2 4 3 2 2 2" xfId="15667"/>
    <cellStyle name="Процентный 2 5 2 4 3 2 2 2 2" xfId="32051"/>
    <cellStyle name="Процентный 2 5 2 4 3 2 2 3" xfId="23859"/>
    <cellStyle name="Процентный 2 5 2 4 3 2 3" xfId="11571"/>
    <cellStyle name="Процентный 2 5 2 4 3 2 3 2" xfId="27955"/>
    <cellStyle name="Процентный 2 5 2 4 3 2 4" xfId="19763"/>
    <cellStyle name="Процентный 2 5 2 4 3 3" xfId="5427"/>
    <cellStyle name="Процентный 2 5 2 4 3 3 2" xfId="13619"/>
    <cellStyle name="Процентный 2 5 2 4 3 3 2 2" xfId="30003"/>
    <cellStyle name="Процентный 2 5 2 4 3 3 3" xfId="21811"/>
    <cellStyle name="Процентный 2 5 2 4 3 4" xfId="9523"/>
    <cellStyle name="Процентный 2 5 2 4 3 4 2" xfId="25907"/>
    <cellStyle name="Процентный 2 5 2 4 3 5" xfId="17715"/>
    <cellStyle name="Процентный 2 5 2 4 4" xfId="2355"/>
    <cellStyle name="Процентный 2 5 2 4 4 2" xfId="6451"/>
    <cellStyle name="Процентный 2 5 2 4 4 2 2" xfId="14643"/>
    <cellStyle name="Процентный 2 5 2 4 4 2 2 2" xfId="31027"/>
    <cellStyle name="Процентный 2 5 2 4 4 2 3" xfId="22835"/>
    <cellStyle name="Процентный 2 5 2 4 4 3" xfId="10547"/>
    <cellStyle name="Процентный 2 5 2 4 4 3 2" xfId="26931"/>
    <cellStyle name="Процентный 2 5 2 4 4 4" xfId="18739"/>
    <cellStyle name="Процентный 2 5 2 4 5" xfId="4403"/>
    <cellStyle name="Процентный 2 5 2 4 5 2" xfId="12595"/>
    <cellStyle name="Процентный 2 5 2 4 5 2 2" xfId="28979"/>
    <cellStyle name="Процентный 2 5 2 4 5 3" xfId="20787"/>
    <cellStyle name="Процентный 2 5 2 4 6" xfId="8499"/>
    <cellStyle name="Процентный 2 5 2 4 6 2" xfId="24883"/>
    <cellStyle name="Процентный 2 5 2 4 7" xfId="16691"/>
    <cellStyle name="Процентный 2 5 2 5" xfId="563"/>
    <cellStyle name="Процентный 2 5 2 5 2" xfId="1587"/>
    <cellStyle name="Процентный 2 5 2 5 2 2" xfId="3635"/>
    <cellStyle name="Процентный 2 5 2 5 2 2 2" xfId="7731"/>
    <cellStyle name="Процентный 2 5 2 5 2 2 2 2" xfId="15923"/>
    <cellStyle name="Процентный 2 5 2 5 2 2 2 2 2" xfId="32307"/>
    <cellStyle name="Процентный 2 5 2 5 2 2 2 3" xfId="24115"/>
    <cellStyle name="Процентный 2 5 2 5 2 2 3" xfId="11827"/>
    <cellStyle name="Процентный 2 5 2 5 2 2 3 2" xfId="28211"/>
    <cellStyle name="Процентный 2 5 2 5 2 2 4" xfId="20019"/>
    <cellStyle name="Процентный 2 5 2 5 2 3" xfId="5683"/>
    <cellStyle name="Процентный 2 5 2 5 2 3 2" xfId="13875"/>
    <cellStyle name="Процентный 2 5 2 5 2 3 2 2" xfId="30259"/>
    <cellStyle name="Процентный 2 5 2 5 2 3 3" xfId="22067"/>
    <cellStyle name="Процентный 2 5 2 5 2 4" xfId="9779"/>
    <cellStyle name="Процентный 2 5 2 5 2 4 2" xfId="26163"/>
    <cellStyle name="Процентный 2 5 2 5 2 5" xfId="17971"/>
    <cellStyle name="Процентный 2 5 2 5 3" xfId="2611"/>
    <cellStyle name="Процентный 2 5 2 5 3 2" xfId="6707"/>
    <cellStyle name="Процентный 2 5 2 5 3 2 2" xfId="14899"/>
    <cellStyle name="Процентный 2 5 2 5 3 2 2 2" xfId="31283"/>
    <cellStyle name="Процентный 2 5 2 5 3 2 3" xfId="23091"/>
    <cellStyle name="Процентный 2 5 2 5 3 3" xfId="10803"/>
    <cellStyle name="Процентный 2 5 2 5 3 3 2" xfId="27187"/>
    <cellStyle name="Процентный 2 5 2 5 3 4" xfId="18995"/>
    <cellStyle name="Процентный 2 5 2 5 4" xfId="4659"/>
    <cellStyle name="Процентный 2 5 2 5 4 2" xfId="12851"/>
    <cellStyle name="Процентный 2 5 2 5 4 2 2" xfId="29235"/>
    <cellStyle name="Процентный 2 5 2 5 4 3" xfId="21043"/>
    <cellStyle name="Процентный 2 5 2 5 5" xfId="8755"/>
    <cellStyle name="Процентный 2 5 2 5 5 2" xfId="25139"/>
    <cellStyle name="Процентный 2 5 2 5 6" xfId="16947"/>
    <cellStyle name="Процентный 2 5 2 6" xfId="1075"/>
    <cellStyle name="Процентный 2 5 2 6 2" xfId="3123"/>
    <cellStyle name="Процентный 2 5 2 6 2 2" xfId="7219"/>
    <cellStyle name="Процентный 2 5 2 6 2 2 2" xfId="15411"/>
    <cellStyle name="Процентный 2 5 2 6 2 2 2 2" xfId="31795"/>
    <cellStyle name="Процентный 2 5 2 6 2 2 3" xfId="23603"/>
    <cellStyle name="Процентный 2 5 2 6 2 3" xfId="11315"/>
    <cellStyle name="Процентный 2 5 2 6 2 3 2" xfId="27699"/>
    <cellStyle name="Процентный 2 5 2 6 2 4" xfId="19507"/>
    <cellStyle name="Процентный 2 5 2 6 3" xfId="5171"/>
    <cellStyle name="Процентный 2 5 2 6 3 2" xfId="13363"/>
    <cellStyle name="Процентный 2 5 2 6 3 2 2" xfId="29747"/>
    <cellStyle name="Процентный 2 5 2 6 3 3" xfId="21555"/>
    <cellStyle name="Процентный 2 5 2 6 4" xfId="9267"/>
    <cellStyle name="Процентный 2 5 2 6 4 2" xfId="25651"/>
    <cellStyle name="Процентный 2 5 2 6 5" xfId="17459"/>
    <cellStyle name="Процентный 2 5 2 7" xfId="2099"/>
    <cellStyle name="Процентный 2 5 2 7 2" xfId="6195"/>
    <cellStyle name="Процентный 2 5 2 7 2 2" xfId="14387"/>
    <cellStyle name="Процентный 2 5 2 7 2 2 2" xfId="30771"/>
    <cellStyle name="Процентный 2 5 2 7 2 3" xfId="22579"/>
    <cellStyle name="Процентный 2 5 2 7 3" xfId="10291"/>
    <cellStyle name="Процентный 2 5 2 7 3 2" xfId="26675"/>
    <cellStyle name="Процентный 2 5 2 7 4" xfId="18483"/>
    <cellStyle name="Процентный 2 5 2 8" xfId="4147"/>
    <cellStyle name="Процентный 2 5 2 8 2" xfId="12339"/>
    <cellStyle name="Процентный 2 5 2 8 2 2" xfId="28723"/>
    <cellStyle name="Процентный 2 5 2 8 3" xfId="20531"/>
    <cellStyle name="Процентный 2 5 2 9" xfId="8243"/>
    <cellStyle name="Процентный 2 5 2 9 2" xfId="24627"/>
    <cellStyle name="Процентный 2 5 3" xfId="83"/>
    <cellStyle name="Процентный 2 5 3 2" xfId="211"/>
    <cellStyle name="Процентный 2 5 3 2 2" xfId="467"/>
    <cellStyle name="Процентный 2 5 3 2 2 2" xfId="979"/>
    <cellStyle name="Процентный 2 5 3 2 2 2 2" xfId="2003"/>
    <cellStyle name="Процентный 2 5 3 2 2 2 2 2" xfId="4051"/>
    <cellStyle name="Процентный 2 5 3 2 2 2 2 2 2" xfId="8147"/>
    <cellStyle name="Процентный 2 5 3 2 2 2 2 2 2 2" xfId="16339"/>
    <cellStyle name="Процентный 2 5 3 2 2 2 2 2 2 2 2" xfId="32723"/>
    <cellStyle name="Процентный 2 5 3 2 2 2 2 2 2 3" xfId="24531"/>
    <cellStyle name="Процентный 2 5 3 2 2 2 2 2 3" xfId="12243"/>
    <cellStyle name="Процентный 2 5 3 2 2 2 2 2 3 2" xfId="28627"/>
    <cellStyle name="Процентный 2 5 3 2 2 2 2 2 4" xfId="20435"/>
    <cellStyle name="Процентный 2 5 3 2 2 2 2 3" xfId="6099"/>
    <cellStyle name="Процентный 2 5 3 2 2 2 2 3 2" xfId="14291"/>
    <cellStyle name="Процентный 2 5 3 2 2 2 2 3 2 2" xfId="30675"/>
    <cellStyle name="Процентный 2 5 3 2 2 2 2 3 3" xfId="22483"/>
    <cellStyle name="Процентный 2 5 3 2 2 2 2 4" xfId="10195"/>
    <cellStyle name="Процентный 2 5 3 2 2 2 2 4 2" xfId="26579"/>
    <cellStyle name="Процентный 2 5 3 2 2 2 2 5" xfId="18387"/>
    <cellStyle name="Процентный 2 5 3 2 2 2 3" xfId="3027"/>
    <cellStyle name="Процентный 2 5 3 2 2 2 3 2" xfId="7123"/>
    <cellStyle name="Процентный 2 5 3 2 2 2 3 2 2" xfId="15315"/>
    <cellStyle name="Процентный 2 5 3 2 2 2 3 2 2 2" xfId="31699"/>
    <cellStyle name="Процентный 2 5 3 2 2 2 3 2 3" xfId="23507"/>
    <cellStyle name="Процентный 2 5 3 2 2 2 3 3" xfId="11219"/>
    <cellStyle name="Процентный 2 5 3 2 2 2 3 3 2" xfId="27603"/>
    <cellStyle name="Процентный 2 5 3 2 2 2 3 4" xfId="19411"/>
    <cellStyle name="Процентный 2 5 3 2 2 2 4" xfId="5075"/>
    <cellStyle name="Процентный 2 5 3 2 2 2 4 2" xfId="13267"/>
    <cellStyle name="Процентный 2 5 3 2 2 2 4 2 2" xfId="29651"/>
    <cellStyle name="Процентный 2 5 3 2 2 2 4 3" xfId="21459"/>
    <cellStyle name="Процентный 2 5 3 2 2 2 5" xfId="9171"/>
    <cellStyle name="Процентный 2 5 3 2 2 2 5 2" xfId="25555"/>
    <cellStyle name="Процентный 2 5 3 2 2 2 6" xfId="17363"/>
    <cellStyle name="Процентный 2 5 3 2 2 3" xfId="1491"/>
    <cellStyle name="Процентный 2 5 3 2 2 3 2" xfId="3539"/>
    <cellStyle name="Процентный 2 5 3 2 2 3 2 2" xfId="7635"/>
    <cellStyle name="Процентный 2 5 3 2 2 3 2 2 2" xfId="15827"/>
    <cellStyle name="Процентный 2 5 3 2 2 3 2 2 2 2" xfId="32211"/>
    <cellStyle name="Процентный 2 5 3 2 2 3 2 2 3" xfId="24019"/>
    <cellStyle name="Процентный 2 5 3 2 2 3 2 3" xfId="11731"/>
    <cellStyle name="Процентный 2 5 3 2 2 3 2 3 2" xfId="28115"/>
    <cellStyle name="Процентный 2 5 3 2 2 3 2 4" xfId="19923"/>
    <cellStyle name="Процентный 2 5 3 2 2 3 3" xfId="5587"/>
    <cellStyle name="Процентный 2 5 3 2 2 3 3 2" xfId="13779"/>
    <cellStyle name="Процентный 2 5 3 2 2 3 3 2 2" xfId="30163"/>
    <cellStyle name="Процентный 2 5 3 2 2 3 3 3" xfId="21971"/>
    <cellStyle name="Процентный 2 5 3 2 2 3 4" xfId="9683"/>
    <cellStyle name="Процентный 2 5 3 2 2 3 4 2" xfId="26067"/>
    <cellStyle name="Процентный 2 5 3 2 2 3 5" xfId="17875"/>
    <cellStyle name="Процентный 2 5 3 2 2 4" xfId="2515"/>
    <cellStyle name="Процентный 2 5 3 2 2 4 2" xfId="6611"/>
    <cellStyle name="Процентный 2 5 3 2 2 4 2 2" xfId="14803"/>
    <cellStyle name="Процентный 2 5 3 2 2 4 2 2 2" xfId="31187"/>
    <cellStyle name="Процентный 2 5 3 2 2 4 2 3" xfId="22995"/>
    <cellStyle name="Процентный 2 5 3 2 2 4 3" xfId="10707"/>
    <cellStyle name="Процентный 2 5 3 2 2 4 3 2" xfId="27091"/>
    <cellStyle name="Процентный 2 5 3 2 2 4 4" xfId="18899"/>
    <cellStyle name="Процентный 2 5 3 2 2 5" xfId="4563"/>
    <cellStyle name="Процентный 2 5 3 2 2 5 2" xfId="12755"/>
    <cellStyle name="Процентный 2 5 3 2 2 5 2 2" xfId="29139"/>
    <cellStyle name="Процентный 2 5 3 2 2 5 3" xfId="20947"/>
    <cellStyle name="Процентный 2 5 3 2 2 6" xfId="8659"/>
    <cellStyle name="Процентный 2 5 3 2 2 6 2" xfId="25043"/>
    <cellStyle name="Процентный 2 5 3 2 2 7" xfId="16851"/>
    <cellStyle name="Процентный 2 5 3 2 3" xfId="723"/>
    <cellStyle name="Процентный 2 5 3 2 3 2" xfId="1747"/>
    <cellStyle name="Процентный 2 5 3 2 3 2 2" xfId="3795"/>
    <cellStyle name="Процентный 2 5 3 2 3 2 2 2" xfId="7891"/>
    <cellStyle name="Процентный 2 5 3 2 3 2 2 2 2" xfId="16083"/>
    <cellStyle name="Процентный 2 5 3 2 3 2 2 2 2 2" xfId="32467"/>
    <cellStyle name="Процентный 2 5 3 2 3 2 2 2 3" xfId="24275"/>
    <cellStyle name="Процентный 2 5 3 2 3 2 2 3" xfId="11987"/>
    <cellStyle name="Процентный 2 5 3 2 3 2 2 3 2" xfId="28371"/>
    <cellStyle name="Процентный 2 5 3 2 3 2 2 4" xfId="20179"/>
    <cellStyle name="Процентный 2 5 3 2 3 2 3" xfId="5843"/>
    <cellStyle name="Процентный 2 5 3 2 3 2 3 2" xfId="14035"/>
    <cellStyle name="Процентный 2 5 3 2 3 2 3 2 2" xfId="30419"/>
    <cellStyle name="Процентный 2 5 3 2 3 2 3 3" xfId="22227"/>
    <cellStyle name="Процентный 2 5 3 2 3 2 4" xfId="9939"/>
    <cellStyle name="Процентный 2 5 3 2 3 2 4 2" xfId="26323"/>
    <cellStyle name="Процентный 2 5 3 2 3 2 5" xfId="18131"/>
    <cellStyle name="Процентный 2 5 3 2 3 3" xfId="2771"/>
    <cellStyle name="Процентный 2 5 3 2 3 3 2" xfId="6867"/>
    <cellStyle name="Процентный 2 5 3 2 3 3 2 2" xfId="15059"/>
    <cellStyle name="Процентный 2 5 3 2 3 3 2 2 2" xfId="31443"/>
    <cellStyle name="Процентный 2 5 3 2 3 3 2 3" xfId="23251"/>
    <cellStyle name="Процентный 2 5 3 2 3 3 3" xfId="10963"/>
    <cellStyle name="Процентный 2 5 3 2 3 3 3 2" xfId="27347"/>
    <cellStyle name="Процентный 2 5 3 2 3 3 4" xfId="19155"/>
    <cellStyle name="Процентный 2 5 3 2 3 4" xfId="4819"/>
    <cellStyle name="Процентный 2 5 3 2 3 4 2" xfId="13011"/>
    <cellStyle name="Процентный 2 5 3 2 3 4 2 2" xfId="29395"/>
    <cellStyle name="Процентный 2 5 3 2 3 4 3" xfId="21203"/>
    <cellStyle name="Процентный 2 5 3 2 3 5" xfId="8915"/>
    <cellStyle name="Процентный 2 5 3 2 3 5 2" xfId="25299"/>
    <cellStyle name="Процентный 2 5 3 2 3 6" xfId="17107"/>
    <cellStyle name="Процентный 2 5 3 2 4" xfId="1235"/>
    <cellStyle name="Процентный 2 5 3 2 4 2" xfId="3283"/>
    <cellStyle name="Процентный 2 5 3 2 4 2 2" xfId="7379"/>
    <cellStyle name="Процентный 2 5 3 2 4 2 2 2" xfId="15571"/>
    <cellStyle name="Процентный 2 5 3 2 4 2 2 2 2" xfId="31955"/>
    <cellStyle name="Процентный 2 5 3 2 4 2 2 3" xfId="23763"/>
    <cellStyle name="Процентный 2 5 3 2 4 2 3" xfId="11475"/>
    <cellStyle name="Процентный 2 5 3 2 4 2 3 2" xfId="27859"/>
    <cellStyle name="Процентный 2 5 3 2 4 2 4" xfId="19667"/>
    <cellStyle name="Процентный 2 5 3 2 4 3" xfId="5331"/>
    <cellStyle name="Процентный 2 5 3 2 4 3 2" xfId="13523"/>
    <cellStyle name="Процентный 2 5 3 2 4 3 2 2" xfId="29907"/>
    <cellStyle name="Процентный 2 5 3 2 4 3 3" xfId="21715"/>
    <cellStyle name="Процентный 2 5 3 2 4 4" xfId="9427"/>
    <cellStyle name="Процентный 2 5 3 2 4 4 2" xfId="25811"/>
    <cellStyle name="Процентный 2 5 3 2 4 5" xfId="17619"/>
    <cellStyle name="Процентный 2 5 3 2 5" xfId="2259"/>
    <cellStyle name="Процентный 2 5 3 2 5 2" xfId="6355"/>
    <cellStyle name="Процентный 2 5 3 2 5 2 2" xfId="14547"/>
    <cellStyle name="Процентный 2 5 3 2 5 2 2 2" xfId="30931"/>
    <cellStyle name="Процентный 2 5 3 2 5 2 3" xfId="22739"/>
    <cellStyle name="Процентный 2 5 3 2 5 3" xfId="10451"/>
    <cellStyle name="Процентный 2 5 3 2 5 3 2" xfId="26835"/>
    <cellStyle name="Процентный 2 5 3 2 5 4" xfId="18643"/>
    <cellStyle name="Процентный 2 5 3 2 6" xfId="4307"/>
    <cellStyle name="Процентный 2 5 3 2 6 2" xfId="12499"/>
    <cellStyle name="Процентный 2 5 3 2 6 2 2" xfId="28883"/>
    <cellStyle name="Процентный 2 5 3 2 6 3" xfId="20691"/>
    <cellStyle name="Процентный 2 5 3 2 7" xfId="8403"/>
    <cellStyle name="Процентный 2 5 3 2 7 2" xfId="24787"/>
    <cellStyle name="Процентный 2 5 3 2 8" xfId="16595"/>
    <cellStyle name="Процентный 2 5 3 3" xfId="339"/>
    <cellStyle name="Процентный 2 5 3 3 2" xfId="851"/>
    <cellStyle name="Процентный 2 5 3 3 2 2" xfId="1875"/>
    <cellStyle name="Процентный 2 5 3 3 2 2 2" xfId="3923"/>
    <cellStyle name="Процентный 2 5 3 3 2 2 2 2" xfId="8019"/>
    <cellStyle name="Процентный 2 5 3 3 2 2 2 2 2" xfId="16211"/>
    <cellStyle name="Процентный 2 5 3 3 2 2 2 2 2 2" xfId="32595"/>
    <cellStyle name="Процентный 2 5 3 3 2 2 2 2 3" xfId="24403"/>
    <cellStyle name="Процентный 2 5 3 3 2 2 2 3" xfId="12115"/>
    <cellStyle name="Процентный 2 5 3 3 2 2 2 3 2" xfId="28499"/>
    <cellStyle name="Процентный 2 5 3 3 2 2 2 4" xfId="20307"/>
    <cellStyle name="Процентный 2 5 3 3 2 2 3" xfId="5971"/>
    <cellStyle name="Процентный 2 5 3 3 2 2 3 2" xfId="14163"/>
    <cellStyle name="Процентный 2 5 3 3 2 2 3 2 2" xfId="30547"/>
    <cellStyle name="Процентный 2 5 3 3 2 2 3 3" xfId="22355"/>
    <cellStyle name="Процентный 2 5 3 3 2 2 4" xfId="10067"/>
    <cellStyle name="Процентный 2 5 3 3 2 2 4 2" xfId="26451"/>
    <cellStyle name="Процентный 2 5 3 3 2 2 5" xfId="18259"/>
    <cellStyle name="Процентный 2 5 3 3 2 3" xfId="2899"/>
    <cellStyle name="Процентный 2 5 3 3 2 3 2" xfId="6995"/>
    <cellStyle name="Процентный 2 5 3 3 2 3 2 2" xfId="15187"/>
    <cellStyle name="Процентный 2 5 3 3 2 3 2 2 2" xfId="31571"/>
    <cellStyle name="Процентный 2 5 3 3 2 3 2 3" xfId="23379"/>
    <cellStyle name="Процентный 2 5 3 3 2 3 3" xfId="11091"/>
    <cellStyle name="Процентный 2 5 3 3 2 3 3 2" xfId="27475"/>
    <cellStyle name="Процентный 2 5 3 3 2 3 4" xfId="19283"/>
    <cellStyle name="Процентный 2 5 3 3 2 4" xfId="4947"/>
    <cellStyle name="Процентный 2 5 3 3 2 4 2" xfId="13139"/>
    <cellStyle name="Процентный 2 5 3 3 2 4 2 2" xfId="29523"/>
    <cellStyle name="Процентный 2 5 3 3 2 4 3" xfId="21331"/>
    <cellStyle name="Процентный 2 5 3 3 2 5" xfId="9043"/>
    <cellStyle name="Процентный 2 5 3 3 2 5 2" xfId="25427"/>
    <cellStyle name="Процентный 2 5 3 3 2 6" xfId="17235"/>
    <cellStyle name="Процентный 2 5 3 3 3" xfId="1363"/>
    <cellStyle name="Процентный 2 5 3 3 3 2" xfId="3411"/>
    <cellStyle name="Процентный 2 5 3 3 3 2 2" xfId="7507"/>
    <cellStyle name="Процентный 2 5 3 3 3 2 2 2" xfId="15699"/>
    <cellStyle name="Процентный 2 5 3 3 3 2 2 2 2" xfId="32083"/>
    <cellStyle name="Процентный 2 5 3 3 3 2 2 3" xfId="23891"/>
    <cellStyle name="Процентный 2 5 3 3 3 2 3" xfId="11603"/>
    <cellStyle name="Процентный 2 5 3 3 3 2 3 2" xfId="27987"/>
    <cellStyle name="Процентный 2 5 3 3 3 2 4" xfId="19795"/>
    <cellStyle name="Процентный 2 5 3 3 3 3" xfId="5459"/>
    <cellStyle name="Процентный 2 5 3 3 3 3 2" xfId="13651"/>
    <cellStyle name="Процентный 2 5 3 3 3 3 2 2" xfId="30035"/>
    <cellStyle name="Процентный 2 5 3 3 3 3 3" xfId="21843"/>
    <cellStyle name="Процентный 2 5 3 3 3 4" xfId="9555"/>
    <cellStyle name="Процентный 2 5 3 3 3 4 2" xfId="25939"/>
    <cellStyle name="Процентный 2 5 3 3 3 5" xfId="17747"/>
    <cellStyle name="Процентный 2 5 3 3 4" xfId="2387"/>
    <cellStyle name="Процентный 2 5 3 3 4 2" xfId="6483"/>
    <cellStyle name="Процентный 2 5 3 3 4 2 2" xfId="14675"/>
    <cellStyle name="Процентный 2 5 3 3 4 2 2 2" xfId="31059"/>
    <cellStyle name="Процентный 2 5 3 3 4 2 3" xfId="22867"/>
    <cellStyle name="Процентный 2 5 3 3 4 3" xfId="10579"/>
    <cellStyle name="Процентный 2 5 3 3 4 3 2" xfId="26963"/>
    <cellStyle name="Процентный 2 5 3 3 4 4" xfId="18771"/>
    <cellStyle name="Процентный 2 5 3 3 5" xfId="4435"/>
    <cellStyle name="Процентный 2 5 3 3 5 2" xfId="12627"/>
    <cellStyle name="Процентный 2 5 3 3 5 2 2" xfId="29011"/>
    <cellStyle name="Процентный 2 5 3 3 5 3" xfId="20819"/>
    <cellStyle name="Процентный 2 5 3 3 6" xfId="8531"/>
    <cellStyle name="Процентный 2 5 3 3 6 2" xfId="24915"/>
    <cellStyle name="Процентный 2 5 3 3 7" xfId="16723"/>
    <cellStyle name="Процентный 2 5 3 4" xfId="595"/>
    <cellStyle name="Процентный 2 5 3 4 2" xfId="1619"/>
    <cellStyle name="Процентный 2 5 3 4 2 2" xfId="3667"/>
    <cellStyle name="Процентный 2 5 3 4 2 2 2" xfId="7763"/>
    <cellStyle name="Процентный 2 5 3 4 2 2 2 2" xfId="15955"/>
    <cellStyle name="Процентный 2 5 3 4 2 2 2 2 2" xfId="32339"/>
    <cellStyle name="Процентный 2 5 3 4 2 2 2 3" xfId="24147"/>
    <cellStyle name="Процентный 2 5 3 4 2 2 3" xfId="11859"/>
    <cellStyle name="Процентный 2 5 3 4 2 2 3 2" xfId="28243"/>
    <cellStyle name="Процентный 2 5 3 4 2 2 4" xfId="20051"/>
    <cellStyle name="Процентный 2 5 3 4 2 3" xfId="5715"/>
    <cellStyle name="Процентный 2 5 3 4 2 3 2" xfId="13907"/>
    <cellStyle name="Процентный 2 5 3 4 2 3 2 2" xfId="30291"/>
    <cellStyle name="Процентный 2 5 3 4 2 3 3" xfId="22099"/>
    <cellStyle name="Процентный 2 5 3 4 2 4" xfId="9811"/>
    <cellStyle name="Процентный 2 5 3 4 2 4 2" xfId="26195"/>
    <cellStyle name="Процентный 2 5 3 4 2 5" xfId="18003"/>
    <cellStyle name="Процентный 2 5 3 4 3" xfId="2643"/>
    <cellStyle name="Процентный 2 5 3 4 3 2" xfId="6739"/>
    <cellStyle name="Процентный 2 5 3 4 3 2 2" xfId="14931"/>
    <cellStyle name="Процентный 2 5 3 4 3 2 2 2" xfId="31315"/>
    <cellStyle name="Процентный 2 5 3 4 3 2 3" xfId="23123"/>
    <cellStyle name="Процентный 2 5 3 4 3 3" xfId="10835"/>
    <cellStyle name="Процентный 2 5 3 4 3 3 2" xfId="27219"/>
    <cellStyle name="Процентный 2 5 3 4 3 4" xfId="19027"/>
    <cellStyle name="Процентный 2 5 3 4 4" xfId="4691"/>
    <cellStyle name="Процентный 2 5 3 4 4 2" xfId="12883"/>
    <cellStyle name="Процентный 2 5 3 4 4 2 2" xfId="29267"/>
    <cellStyle name="Процентный 2 5 3 4 4 3" xfId="21075"/>
    <cellStyle name="Процентный 2 5 3 4 5" xfId="8787"/>
    <cellStyle name="Процентный 2 5 3 4 5 2" xfId="25171"/>
    <cellStyle name="Процентный 2 5 3 4 6" xfId="16979"/>
    <cellStyle name="Процентный 2 5 3 5" xfId="1107"/>
    <cellStyle name="Процентный 2 5 3 5 2" xfId="3155"/>
    <cellStyle name="Процентный 2 5 3 5 2 2" xfId="7251"/>
    <cellStyle name="Процентный 2 5 3 5 2 2 2" xfId="15443"/>
    <cellStyle name="Процентный 2 5 3 5 2 2 2 2" xfId="31827"/>
    <cellStyle name="Процентный 2 5 3 5 2 2 3" xfId="23635"/>
    <cellStyle name="Процентный 2 5 3 5 2 3" xfId="11347"/>
    <cellStyle name="Процентный 2 5 3 5 2 3 2" xfId="27731"/>
    <cellStyle name="Процентный 2 5 3 5 2 4" xfId="19539"/>
    <cellStyle name="Процентный 2 5 3 5 3" xfId="5203"/>
    <cellStyle name="Процентный 2 5 3 5 3 2" xfId="13395"/>
    <cellStyle name="Процентный 2 5 3 5 3 2 2" xfId="29779"/>
    <cellStyle name="Процентный 2 5 3 5 3 3" xfId="21587"/>
    <cellStyle name="Процентный 2 5 3 5 4" xfId="9299"/>
    <cellStyle name="Процентный 2 5 3 5 4 2" xfId="25683"/>
    <cellStyle name="Процентный 2 5 3 5 5" xfId="17491"/>
    <cellStyle name="Процентный 2 5 3 6" xfId="2131"/>
    <cellStyle name="Процентный 2 5 3 6 2" xfId="6227"/>
    <cellStyle name="Процентный 2 5 3 6 2 2" xfId="14419"/>
    <cellStyle name="Процентный 2 5 3 6 2 2 2" xfId="30803"/>
    <cellStyle name="Процентный 2 5 3 6 2 3" xfId="22611"/>
    <cellStyle name="Процентный 2 5 3 6 3" xfId="10323"/>
    <cellStyle name="Процентный 2 5 3 6 3 2" xfId="26707"/>
    <cellStyle name="Процентный 2 5 3 6 4" xfId="18515"/>
    <cellStyle name="Процентный 2 5 3 7" xfId="4179"/>
    <cellStyle name="Процентный 2 5 3 7 2" xfId="12371"/>
    <cellStyle name="Процентный 2 5 3 7 2 2" xfId="28755"/>
    <cellStyle name="Процентный 2 5 3 7 3" xfId="20563"/>
    <cellStyle name="Процентный 2 5 3 8" xfId="8275"/>
    <cellStyle name="Процентный 2 5 3 8 2" xfId="24659"/>
    <cellStyle name="Процентный 2 5 3 9" xfId="16467"/>
    <cellStyle name="Процентный 2 5 4" xfId="147"/>
    <cellStyle name="Процентный 2 5 4 2" xfId="403"/>
    <cellStyle name="Процентный 2 5 4 2 2" xfId="915"/>
    <cellStyle name="Процентный 2 5 4 2 2 2" xfId="1939"/>
    <cellStyle name="Процентный 2 5 4 2 2 2 2" xfId="3987"/>
    <cellStyle name="Процентный 2 5 4 2 2 2 2 2" xfId="8083"/>
    <cellStyle name="Процентный 2 5 4 2 2 2 2 2 2" xfId="16275"/>
    <cellStyle name="Процентный 2 5 4 2 2 2 2 2 2 2" xfId="32659"/>
    <cellStyle name="Процентный 2 5 4 2 2 2 2 2 3" xfId="24467"/>
    <cellStyle name="Процентный 2 5 4 2 2 2 2 3" xfId="12179"/>
    <cellStyle name="Процентный 2 5 4 2 2 2 2 3 2" xfId="28563"/>
    <cellStyle name="Процентный 2 5 4 2 2 2 2 4" xfId="20371"/>
    <cellStyle name="Процентный 2 5 4 2 2 2 3" xfId="6035"/>
    <cellStyle name="Процентный 2 5 4 2 2 2 3 2" xfId="14227"/>
    <cellStyle name="Процентный 2 5 4 2 2 2 3 2 2" xfId="30611"/>
    <cellStyle name="Процентный 2 5 4 2 2 2 3 3" xfId="22419"/>
    <cellStyle name="Процентный 2 5 4 2 2 2 4" xfId="10131"/>
    <cellStyle name="Процентный 2 5 4 2 2 2 4 2" xfId="26515"/>
    <cellStyle name="Процентный 2 5 4 2 2 2 5" xfId="18323"/>
    <cellStyle name="Процентный 2 5 4 2 2 3" xfId="2963"/>
    <cellStyle name="Процентный 2 5 4 2 2 3 2" xfId="7059"/>
    <cellStyle name="Процентный 2 5 4 2 2 3 2 2" xfId="15251"/>
    <cellStyle name="Процентный 2 5 4 2 2 3 2 2 2" xfId="31635"/>
    <cellStyle name="Процентный 2 5 4 2 2 3 2 3" xfId="23443"/>
    <cellStyle name="Процентный 2 5 4 2 2 3 3" xfId="11155"/>
    <cellStyle name="Процентный 2 5 4 2 2 3 3 2" xfId="27539"/>
    <cellStyle name="Процентный 2 5 4 2 2 3 4" xfId="19347"/>
    <cellStyle name="Процентный 2 5 4 2 2 4" xfId="5011"/>
    <cellStyle name="Процентный 2 5 4 2 2 4 2" xfId="13203"/>
    <cellStyle name="Процентный 2 5 4 2 2 4 2 2" xfId="29587"/>
    <cellStyle name="Процентный 2 5 4 2 2 4 3" xfId="21395"/>
    <cellStyle name="Процентный 2 5 4 2 2 5" xfId="9107"/>
    <cellStyle name="Процентный 2 5 4 2 2 5 2" xfId="25491"/>
    <cellStyle name="Процентный 2 5 4 2 2 6" xfId="17299"/>
    <cellStyle name="Процентный 2 5 4 2 3" xfId="1427"/>
    <cellStyle name="Процентный 2 5 4 2 3 2" xfId="3475"/>
    <cellStyle name="Процентный 2 5 4 2 3 2 2" xfId="7571"/>
    <cellStyle name="Процентный 2 5 4 2 3 2 2 2" xfId="15763"/>
    <cellStyle name="Процентный 2 5 4 2 3 2 2 2 2" xfId="32147"/>
    <cellStyle name="Процентный 2 5 4 2 3 2 2 3" xfId="23955"/>
    <cellStyle name="Процентный 2 5 4 2 3 2 3" xfId="11667"/>
    <cellStyle name="Процентный 2 5 4 2 3 2 3 2" xfId="28051"/>
    <cellStyle name="Процентный 2 5 4 2 3 2 4" xfId="19859"/>
    <cellStyle name="Процентный 2 5 4 2 3 3" xfId="5523"/>
    <cellStyle name="Процентный 2 5 4 2 3 3 2" xfId="13715"/>
    <cellStyle name="Процентный 2 5 4 2 3 3 2 2" xfId="30099"/>
    <cellStyle name="Процентный 2 5 4 2 3 3 3" xfId="21907"/>
    <cellStyle name="Процентный 2 5 4 2 3 4" xfId="9619"/>
    <cellStyle name="Процентный 2 5 4 2 3 4 2" xfId="26003"/>
    <cellStyle name="Процентный 2 5 4 2 3 5" xfId="17811"/>
    <cellStyle name="Процентный 2 5 4 2 4" xfId="2451"/>
    <cellStyle name="Процентный 2 5 4 2 4 2" xfId="6547"/>
    <cellStyle name="Процентный 2 5 4 2 4 2 2" xfId="14739"/>
    <cellStyle name="Процентный 2 5 4 2 4 2 2 2" xfId="31123"/>
    <cellStyle name="Процентный 2 5 4 2 4 2 3" xfId="22931"/>
    <cellStyle name="Процентный 2 5 4 2 4 3" xfId="10643"/>
    <cellStyle name="Процентный 2 5 4 2 4 3 2" xfId="27027"/>
    <cellStyle name="Процентный 2 5 4 2 4 4" xfId="18835"/>
    <cellStyle name="Процентный 2 5 4 2 5" xfId="4499"/>
    <cellStyle name="Процентный 2 5 4 2 5 2" xfId="12691"/>
    <cellStyle name="Процентный 2 5 4 2 5 2 2" xfId="29075"/>
    <cellStyle name="Процентный 2 5 4 2 5 3" xfId="20883"/>
    <cellStyle name="Процентный 2 5 4 2 6" xfId="8595"/>
    <cellStyle name="Процентный 2 5 4 2 6 2" xfId="24979"/>
    <cellStyle name="Процентный 2 5 4 2 7" xfId="16787"/>
    <cellStyle name="Процентный 2 5 4 3" xfId="659"/>
    <cellStyle name="Процентный 2 5 4 3 2" xfId="1683"/>
    <cellStyle name="Процентный 2 5 4 3 2 2" xfId="3731"/>
    <cellStyle name="Процентный 2 5 4 3 2 2 2" xfId="7827"/>
    <cellStyle name="Процентный 2 5 4 3 2 2 2 2" xfId="16019"/>
    <cellStyle name="Процентный 2 5 4 3 2 2 2 2 2" xfId="32403"/>
    <cellStyle name="Процентный 2 5 4 3 2 2 2 3" xfId="24211"/>
    <cellStyle name="Процентный 2 5 4 3 2 2 3" xfId="11923"/>
    <cellStyle name="Процентный 2 5 4 3 2 2 3 2" xfId="28307"/>
    <cellStyle name="Процентный 2 5 4 3 2 2 4" xfId="20115"/>
    <cellStyle name="Процентный 2 5 4 3 2 3" xfId="5779"/>
    <cellStyle name="Процентный 2 5 4 3 2 3 2" xfId="13971"/>
    <cellStyle name="Процентный 2 5 4 3 2 3 2 2" xfId="30355"/>
    <cellStyle name="Процентный 2 5 4 3 2 3 3" xfId="22163"/>
    <cellStyle name="Процентный 2 5 4 3 2 4" xfId="9875"/>
    <cellStyle name="Процентный 2 5 4 3 2 4 2" xfId="26259"/>
    <cellStyle name="Процентный 2 5 4 3 2 5" xfId="18067"/>
    <cellStyle name="Процентный 2 5 4 3 3" xfId="2707"/>
    <cellStyle name="Процентный 2 5 4 3 3 2" xfId="6803"/>
    <cellStyle name="Процентный 2 5 4 3 3 2 2" xfId="14995"/>
    <cellStyle name="Процентный 2 5 4 3 3 2 2 2" xfId="31379"/>
    <cellStyle name="Процентный 2 5 4 3 3 2 3" xfId="23187"/>
    <cellStyle name="Процентный 2 5 4 3 3 3" xfId="10899"/>
    <cellStyle name="Процентный 2 5 4 3 3 3 2" xfId="27283"/>
    <cellStyle name="Процентный 2 5 4 3 3 4" xfId="19091"/>
    <cellStyle name="Процентный 2 5 4 3 4" xfId="4755"/>
    <cellStyle name="Процентный 2 5 4 3 4 2" xfId="12947"/>
    <cellStyle name="Процентный 2 5 4 3 4 2 2" xfId="29331"/>
    <cellStyle name="Процентный 2 5 4 3 4 3" xfId="21139"/>
    <cellStyle name="Процентный 2 5 4 3 5" xfId="8851"/>
    <cellStyle name="Процентный 2 5 4 3 5 2" xfId="25235"/>
    <cellStyle name="Процентный 2 5 4 3 6" xfId="17043"/>
    <cellStyle name="Процентный 2 5 4 4" xfId="1171"/>
    <cellStyle name="Процентный 2 5 4 4 2" xfId="3219"/>
    <cellStyle name="Процентный 2 5 4 4 2 2" xfId="7315"/>
    <cellStyle name="Процентный 2 5 4 4 2 2 2" xfId="15507"/>
    <cellStyle name="Процентный 2 5 4 4 2 2 2 2" xfId="31891"/>
    <cellStyle name="Процентный 2 5 4 4 2 2 3" xfId="23699"/>
    <cellStyle name="Процентный 2 5 4 4 2 3" xfId="11411"/>
    <cellStyle name="Процентный 2 5 4 4 2 3 2" xfId="27795"/>
    <cellStyle name="Процентный 2 5 4 4 2 4" xfId="19603"/>
    <cellStyle name="Процентный 2 5 4 4 3" xfId="5267"/>
    <cellStyle name="Процентный 2 5 4 4 3 2" xfId="13459"/>
    <cellStyle name="Процентный 2 5 4 4 3 2 2" xfId="29843"/>
    <cellStyle name="Процентный 2 5 4 4 3 3" xfId="21651"/>
    <cellStyle name="Процентный 2 5 4 4 4" xfId="9363"/>
    <cellStyle name="Процентный 2 5 4 4 4 2" xfId="25747"/>
    <cellStyle name="Процентный 2 5 4 4 5" xfId="17555"/>
    <cellStyle name="Процентный 2 5 4 5" xfId="2195"/>
    <cellStyle name="Процентный 2 5 4 5 2" xfId="6291"/>
    <cellStyle name="Процентный 2 5 4 5 2 2" xfId="14483"/>
    <cellStyle name="Процентный 2 5 4 5 2 2 2" xfId="30867"/>
    <cellStyle name="Процентный 2 5 4 5 2 3" xfId="22675"/>
    <cellStyle name="Процентный 2 5 4 5 3" xfId="10387"/>
    <cellStyle name="Процентный 2 5 4 5 3 2" xfId="26771"/>
    <cellStyle name="Процентный 2 5 4 5 4" xfId="18579"/>
    <cellStyle name="Процентный 2 5 4 6" xfId="4243"/>
    <cellStyle name="Процентный 2 5 4 6 2" xfId="12435"/>
    <cellStyle name="Процентный 2 5 4 6 2 2" xfId="28819"/>
    <cellStyle name="Процентный 2 5 4 6 3" xfId="20627"/>
    <cellStyle name="Процентный 2 5 4 7" xfId="8339"/>
    <cellStyle name="Процентный 2 5 4 7 2" xfId="24723"/>
    <cellStyle name="Процентный 2 5 4 8" xfId="16531"/>
    <cellStyle name="Процентный 2 5 5" xfId="275"/>
    <cellStyle name="Процентный 2 5 5 2" xfId="787"/>
    <cellStyle name="Процентный 2 5 5 2 2" xfId="1811"/>
    <cellStyle name="Процентный 2 5 5 2 2 2" xfId="3859"/>
    <cellStyle name="Процентный 2 5 5 2 2 2 2" xfId="7955"/>
    <cellStyle name="Процентный 2 5 5 2 2 2 2 2" xfId="16147"/>
    <cellStyle name="Процентный 2 5 5 2 2 2 2 2 2" xfId="32531"/>
    <cellStyle name="Процентный 2 5 5 2 2 2 2 3" xfId="24339"/>
    <cellStyle name="Процентный 2 5 5 2 2 2 3" xfId="12051"/>
    <cellStyle name="Процентный 2 5 5 2 2 2 3 2" xfId="28435"/>
    <cellStyle name="Процентный 2 5 5 2 2 2 4" xfId="20243"/>
    <cellStyle name="Процентный 2 5 5 2 2 3" xfId="5907"/>
    <cellStyle name="Процентный 2 5 5 2 2 3 2" xfId="14099"/>
    <cellStyle name="Процентный 2 5 5 2 2 3 2 2" xfId="30483"/>
    <cellStyle name="Процентный 2 5 5 2 2 3 3" xfId="22291"/>
    <cellStyle name="Процентный 2 5 5 2 2 4" xfId="10003"/>
    <cellStyle name="Процентный 2 5 5 2 2 4 2" xfId="26387"/>
    <cellStyle name="Процентный 2 5 5 2 2 5" xfId="18195"/>
    <cellStyle name="Процентный 2 5 5 2 3" xfId="2835"/>
    <cellStyle name="Процентный 2 5 5 2 3 2" xfId="6931"/>
    <cellStyle name="Процентный 2 5 5 2 3 2 2" xfId="15123"/>
    <cellStyle name="Процентный 2 5 5 2 3 2 2 2" xfId="31507"/>
    <cellStyle name="Процентный 2 5 5 2 3 2 3" xfId="23315"/>
    <cellStyle name="Процентный 2 5 5 2 3 3" xfId="11027"/>
    <cellStyle name="Процентный 2 5 5 2 3 3 2" xfId="27411"/>
    <cellStyle name="Процентный 2 5 5 2 3 4" xfId="19219"/>
    <cellStyle name="Процентный 2 5 5 2 4" xfId="4883"/>
    <cellStyle name="Процентный 2 5 5 2 4 2" xfId="13075"/>
    <cellStyle name="Процентный 2 5 5 2 4 2 2" xfId="29459"/>
    <cellStyle name="Процентный 2 5 5 2 4 3" xfId="21267"/>
    <cellStyle name="Процентный 2 5 5 2 5" xfId="8979"/>
    <cellStyle name="Процентный 2 5 5 2 5 2" xfId="25363"/>
    <cellStyle name="Процентный 2 5 5 2 6" xfId="17171"/>
    <cellStyle name="Процентный 2 5 5 3" xfId="1299"/>
    <cellStyle name="Процентный 2 5 5 3 2" xfId="3347"/>
    <cellStyle name="Процентный 2 5 5 3 2 2" xfId="7443"/>
    <cellStyle name="Процентный 2 5 5 3 2 2 2" xfId="15635"/>
    <cellStyle name="Процентный 2 5 5 3 2 2 2 2" xfId="32019"/>
    <cellStyle name="Процентный 2 5 5 3 2 2 3" xfId="23827"/>
    <cellStyle name="Процентный 2 5 5 3 2 3" xfId="11539"/>
    <cellStyle name="Процентный 2 5 5 3 2 3 2" xfId="27923"/>
    <cellStyle name="Процентный 2 5 5 3 2 4" xfId="19731"/>
    <cellStyle name="Процентный 2 5 5 3 3" xfId="5395"/>
    <cellStyle name="Процентный 2 5 5 3 3 2" xfId="13587"/>
    <cellStyle name="Процентный 2 5 5 3 3 2 2" xfId="29971"/>
    <cellStyle name="Процентный 2 5 5 3 3 3" xfId="21779"/>
    <cellStyle name="Процентный 2 5 5 3 4" xfId="9491"/>
    <cellStyle name="Процентный 2 5 5 3 4 2" xfId="25875"/>
    <cellStyle name="Процентный 2 5 5 3 5" xfId="17683"/>
    <cellStyle name="Процентный 2 5 5 4" xfId="2323"/>
    <cellStyle name="Процентный 2 5 5 4 2" xfId="6419"/>
    <cellStyle name="Процентный 2 5 5 4 2 2" xfId="14611"/>
    <cellStyle name="Процентный 2 5 5 4 2 2 2" xfId="30995"/>
    <cellStyle name="Процентный 2 5 5 4 2 3" xfId="22803"/>
    <cellStyle name="Процентный 2 5 5 4 3" xfId="10515"/>
    <cellStyle name="Процентный 2 5 5 4 3 2" xfId="26899"/>
    <cellStyle name="Процентный 2 5 5 4 4" xfId="18707"/>
    <cellStyle name="Процентный 2 5 5 5" xfId="4371"/>
    <cellStyle name="Процентный 2 5 5 5 2" xfId="12563"/>
    <cellStyle name="Процентный 2 5 5 5 2 2" xfId="28947"/>
    <cellStyle name="Процентный 2 5 5 5 3" xfId="20755"/>
    <cellStyle name="Процентный 2 5 5 6" xfId="8467"/>
    <cellStyle name="Процентный 2 5 5 6 2" xfId="24851"/>
    <cellStyle name="Процентный 2 5 5 7" xfId="16659"/>
    <cellStyle name="Процентный 2 5 6" xfId="531"/>
    <cellStyle name="Процентный 2 5 6 2" xfId="1555"/>
    <cellStyle name="Процентный 2 5 6 2 2" xfId="3603"/>
    <cellStyle name="Процентный 2 5 6 2 2 2" xfId="7699"/>
    <cellStyle name="Процентный 2 5 6 2 2 2 2" xfId="15891"/>
    <cellStyle name="Процентный 2 5 6 2 2 2 2 2" xfId="32275"/>
    <cellStyle name="Процентный 2 5 6 2 2 2 3" xfId="24083"/>
    <cellStyle name="Процентный 2 5 6 2 2 3" xfId="11795"/>
    <cellStyle name="Процентный 2 5 6 2 2 3 2" xfId="28179"/>
    <cellStyle name="Процентный 2 5 6 2 2 4" xfId="19987"/>
    <cellStyle name="Процентный 2 5 6 2 3" xfId="5651"/>
    <cellStyle name="Процентный 2 5 6 2 3 2" xfId="13843"/>
    <cellStyle name="Процентный 2 5 6 2 3 2 2" xfId="30227"/>
    <cellStyle name="Процентный 2 5 6 2 3 3" xfId="22035"/>
    <cellStyle name="Процентный 2 5 6 2 4" xfId="9747"/>
    <cellStyle name="Процентный 2 5 6 2 4 2" xfId="26131"/>
    <cellStyle name="Процентный 2 5 6 2 5" xfId="17939"/>
    <cellStyle name="Процентный 2 5 6 3" xfId="2579"/>
    <cellStyle name="Процентный 2 5 6 3 2" xfId="6675"/>
    <cellStyle name="Процентный 2 5 6 3 2 2" xfId="14867"/>
    <cellStyle name="Процентный 2 5 6 3 2 2 2" xfId="31251"/>
    <cellStyle name="Процентный 2 5 6 3 2 3" xfId="23059"/>
    <cellStyle name="Процентный 2 5 6 3 3" xfId="10771"/>
    <cellStyle name="Процентный 2 5 6 3 3 2" xfId="27155"/>
    <cellStyle name="Процентный 2 5 6 3 4" xfId="18963"/>
    <cellStyle name="Процентный 2 5 6 4" xfId="4627"/>
    <cellStyle name="Процентный 2 5 6 4 2" xfId="12819"/>
    <cellStyle name="Процентный 2 5 6 4 2 2" xfId="29203"/>
    <cellStyle name="Процентный 2 5 6 4 3" xfId="21011"/>
    <cellStyle name="Процентный 2 5 6 5" xfId="8723"/>
    <cellStyle name="Процентный 2 5 6 5 2" xfId="25107"/>
    <cellStyle name="Процентный 2 5 6 6" xfId="16915"/>
    <cellStyle name="Процентный 2 5 7" xfId="1043"/>
    <cellStyle name="Процентный 2 5 7 2" xfId="3091"/>
    <cellStyle name="Процентный 2 5 7 2 2" xfId="7187"/>
    <cellStyle name="Процентный 2 5 7 2 2 2" xfId="15379"/>
    <cellStyle name="Процентный 2 5 7 2 2 2 2" xfId="31763"/>
    <cellStyle name="Процентный 2 5 7 2 2 3" xfId="23571"/>
    <cellStyle name="Процентный 2 5 7 2 3" xfId="11283"/>
    <cellStyle name="Процентный 2 5 7 2 3 2" xfId="27667"/>
    <cellStyle name="Процентный 2 5 7 2 4" xfId="19475"/>
    <cellStyle name="Процентный 2 5 7 3" xfId="5139"/>
    <cellStyle name="Процентный 2 5 7 3 2" xfId="13331"/>
    <cellStyle name="Процентный 2 5 7 3 2 2" xfId="29715"/>
    <cellStyle name="Процентный 2 5 7 3 3" xfId="21523"/>
    <cellStyle name="Процентный 2 5 7 4" xfId="9235"/>
    <cellStyle name="Процентный 2 5 7 4 2" xfId="25619"/>
    <cellStyle name="Процентный 2 5 7 5" xfId="17427"/>
    <cellStyle name="Процентный 2 5 8" xfId="2067"/>
    <cellStyle name="Процентный 2 5 8 2" xfId="6163"/>
    <cellStyle name="Процентный 2 5 8 2 2" xfId="14355"/>
    <cellStyle name="Процентный 2 5 8 2 2 2" xfId="30739"/>
    <cellStyle name="Процентный 2 5 8 2 3" xfId="22547"/>
    <cellStyle name="Процентный 2 5 8 3" xfId="10259"/>
    <cellStyle name="Процентный 2 5 8 3 2" xfId="26643"/>
    <cellStyle name="Процентный 2 5 8 4" xfId="18451"/>
    <cellStyle name="Процентный 2 5 9" xfId="4115"/>
    <cellStyle name="Процентный 2 5 9 2" xfId="12307"/>
    <cellStyle name="Процентный 2 5 9 2 2" xfId="28691"/>
    <cellStyle name="Процентный 2 5 9 3" xfId="20499"/>
    <cellStyle name="Процентный 2 6" xfId="35"/>
    <cellStyle name="Процентный 2 6 10" xfId="16419"/>
    <cellStyle name="Процентный 2 6 2" xfId="99"/>
    <cellStyle name="Процентный 2 6 2 2" xfId="227"/>
    <cellStyle name="Процентный 2 6 2 2 2" xfId="483"/>
    <cellStyle name="Процентный 2 6 2 2 2 2" xfId="995"/>
    <cellStyle name="Процентный 2 6 2 2 2 2 2" xfId="2019"/>
    <cellStyle name="Процентный 2 6 2 2 2 2 2 2" xfId="4067"/>
    <cellStyle name="Процентный 2 6 2 2 2 2 2 2 2" xfId="8163"/>
    <cellStyle name="Процентный 2 6 2 2 2 2 2 2 2 2" xfId="16355"/>
    <cellStyle name="Процентный 2 6 2 2 2 2 2 2 2 2 2" xfId="32739"/>
    <cellStyle name="Процентный 2 6 2 2 2 2 2 2 2 3" xfId="24547"/>
    <cellStyle name="Процентный 2 6 2 2 2 2 2 2 3" xfId="12259"/>
    <cellStyle name="Процентный 2 6 2 2 2 2 2 2 3 2" xfId="28643"/>
    <cellStyle name="Процентный 2 6 2 2 2 2 2 2 4" xfId="20451"/>
    <cellStyle name="Процентный 2 6 2 2 2 2 2 3" xfId="6115"/>
    <cellStyle name="Процентный 2 6 2 2 2 2 2 3 2" xfId="14307"/>
    <cellStyle name="Процентный 2 6 2 2 2 2 2 3 2 2" xfId="30691"/>
    <cellStyle name="Процентный 2 6 2 2 2 2 2 3 3" xfId="22499"/>
    <cellStyle name="Процентный 2 6 2 2 2 2 2 4" xfId="10211"/>
    <cellStyle name="Процентный 2 6 2 2 2 2 2 4 2" xfId="26595"/>
    <cellStyle name="Процентный 2 6 2 2 2 2 2 5" xfId="18403"/>
    <cellStyle name="Процентный 2 6 2 2 2 2 3" xfId="3043"/>
    <cellStyle name="Процентный 2 6 2 2 2 2 3 2" xfId="7139"/>
    <cellStyle name="Процентный 2 6 2 2 2 2 3 2 2" xfId="15331"/>
    <cellStyle name="Процентный 2 6 2 2 2 2 3 2 2 2" xfId="31715"/>
    <cellStyle name="Процентный 2 6 2 2 2 2 3 2 3" xfId="23523"/>
    <cellStyle name="Процентный 2 6 2 2 2 2 3 3" xfId="11235"/>
    <cellStyle name="Процентный 2 6 2 2 2 2 3 3 2" xfId="27619"/>
    <cellStyle name="Процентный 2 6 2 2 2 2 3 4" xfId="19427"/>
    <cellStyle name="Процентный 2 6 2 2 2 2 4" xfId="5091"/>
    <cellStyle name="Процентный 2 6 2 2 2 2 4 2" xfId="13283"/>
    <cellStyle name="Процентный 2 6 2 2 2 2 4 2 2" xfId="29667"/>
    <cellStyle name="Процентный 2 6 2 2 2 2 4 3" xfId="21475"/>
    <cellStyle name="Процентный 2 6 2 2 2 2 5" xfId="9187"/>
    <cellStyle name="Процентный 2 6 2 2 2 2 5 2" xfId="25571"/>
    <cellStyle name="Процентный 2 6 2 2 2 2 6" xfId="17379"/>
    <cellStyle name="Процентный 2 6 2 2 2 3" xfId="1507"/>
    <cellStyle name="Процентный 2 6 2 2 2 3 2" xfId="3555"/>
    <cellStyle name="Процентный 2 6 2 2 2 3 2 2" xfId="7651"/>
    <cellStyle name="Процентный 2 6 2 2 2 3 2 2 2" xfId="15843"/>
    <cellStyle name="Процентный 2 6 2 2 2 3 2 2 2 2" xfId="32227"/>
    <cellStyle name="Процентный 2 6 2 2 2 3 2 2 3" xfId="24035"/>
    <cellStyle name="Процентный 2 6 2 2 2 3 2 3" xfId="11747"/>
    <cellStyle name="Процентный 2 6 2 2 2 3 2 3 2" xfId="28131"/>
    <cellStyle name="Процентный 2 6 2 2 2 3 2 4" xfId="19939"/>
    <cellStyle name="Процентный 2 6 2 2 2 3 3" xfId="5603"/>
    <cellStyle name="Процентный 2 6 2 2 2 3 3 2" xfId="13795"/>
    <cellStyle name="Процентный 2 6 2 2 2 3 3 2 2" xfId="30179"/>
    <cellStyle name="Процентный 2 6 2 2 2 3 3 3" xfId="21987"/>
    <cellStyle name="Процентный 2 6 2 2 2 3 4" xfId="9699"/>
    <cellStyle name="Процентный 2 6 2 2 2 3 4 2" xfId="26083"/>
    <cellStyle name="Процентный 2 6 2 2 2 3 5" xfId="17891"/>
    <cellStyle name="Процентный 2 6 2 2 2 4" xfId="2531"/>
    <cellStyle name="Процентный 2 6 2 2 2 4 2" xfId="6627"/>
    <cellStyle name="Процентный 2 6 2 2 2 4 2 2" xfId="14819"/>
    <cellStyle name="Процентный 2 6 2 2 2 4 2 2 2" xfId="31203"/>
    <cellStyle name="Процентный 2 6 2 2 2 4 2 3" xfId="23011"/>
    <cellStyle name="Процентный 2 6 2 2 2 4 3" xfId="10723"/>
    <cellStyle name="Процентный 2 6 2 2 2 4 3 2" xfId="27107"/>
    <cellStyle name="Процентный 2 6 2 2 2 4 4" xfId="18915"/>
    <cellStyle name="Процентный 2 6 2 2 2 5" xfId="4579"/>
    <cellStyle name="Процентный 2 6 2 2 2 5 2" xfId="12771"/>
    <cellStyle name="Процентный 2 6 2 2 2 5 2 2" xfId="29155"/>
    <cellStyle name="Процентный 2 6 2 2 2 5 3" xfId="20963"/>
    <cellStyle name="Процентный 2 6 2 2 2 6" xfId="8675"/>
    <cellStyle name="Процентный 2 6 2 2 2 6 2" xfId="25059"/>
    <cellStyle name="Процентный 2 6 2 2 2 7" xfId="16867"/>
    <cellStyle name="Процентный 2 6 2 2 3" xfId="739"/>
    <cellStyle name="Процентный 2 6 2 2 3 2" xfId="1763"/>
    <cellStyle name="Процентный 2 6 2 2 3 2 2" xfId="3811"/>
    <cellStyle name="Процентный 2 6 2 2 3 2 2 2" xfId="7907"/>
    <cellStyle name="Процентный 2 6 2 2 3 2 2 2 2" xfId="16099"/>
    <cellStyle name="Процентный 2 6 2 2 3 2 2 2 2 2" xfId="32483"/>
    <cellStyle name="Процентный 2 6 2 2 3 2 2 2 3" xfId="24291"/>
    <cellStyle name="Процентный 2 6 2 2 3 2 2 3" xfId="12003"/>
    <cellStyle name="Процентный 2 6 2 2 3 2 2 3 2" xfId="28387"/>
    <cellStyle name="Процентный 2 6 2 2 3 2 2 4" xfId="20195"/>
    <cellStyle name="Процентный 2 6 2 2 3 2 3" xfId="5859"/>
    <cellStyle name="Процентный 2 6 2 2 3 2 3 2" xfId="14051"/>
    <cellStyle name="Процентный 2 6 2 2 3 2 3 2 2" xfId="30435"/>
    <cellStyle name="Процентный 2 6 2 2 3 2 3 3" xfId="22243"/>
    <cellStyle name="Процентный 2 6 2 2 3 2 4" xfId="9955"/>
    <cellStyle name="Процентный 2 6 2 2 3 2 4 2" xfId="26339"/>
    <cellStyle name="Процентный 2 6 2 2 3 2 5" xfId="18147"/>
    <cellStyle name="Процентный 2 6 2 2 3 3" xfId="2787"/>
    <cellStyle name="Процентный 2 6 2 2 3 3 2" xfId="6883"/>
    <cellStyle name="Процентный 2 6 2 2 3 3 2 2" xfId="15075"/>
    <cellStyle name="Процентный 2 6 2 2 3 3 2 2 2" xfId="31459"/>
    <cellStyle name="Процентный 2 6 2 2 3 3 2 3" xfId="23267"/>
    <cellStyle name="Процентный 2 6 2 2 3 3 3" xfId="10979"/>
    <cellStyle name="Процентный 2 6 2 2 3 3 3 2" xfId="27363"/>
    <cellStyle name="Процентный 2 6 2 2 3 3 4" xfId="19171"/>
    <cellStyle name="Процентный 2 6 2 2 3 4" xfId="4835"/>
    <cellStyle name="Процентный 2 6 2 2 3 4 2" xfId="13027"/>
    <cellStyle name="Процентный 2 6 2 2 3 4 2 2" xfId="29411"/>
    <cellStyle name="Процентный 2 6 2 2 3 4 3" xfId="21219"/>
    <cellStyle name="Процентный 2 6 2 2 3 5" xfId="8931"/>
    <cellStyle name="Процентный 2 6 2 2 3 5 2" xfId="25315"/>
    <cellStyle name="Процентный 2 6 2 2 3 6" xfId="17123"/>
    <cellStyle name="Процентный 2 6 2 2 4" xfId="1251"/>
    <cellStyle name="Процентный 2 6 2 2 4 2" xfId="3299"/>
    <cellStyle name="Процентный 2 6 2 2 4 2 2" xfId="7395"/>
    <cellStyle name="Процентный 2 6 2 2 4 2 2 2" xfId="15587"/>
    <cellStyle name="Процентный 2 6 2 2 4 2 2 2 2" xfId="31971"/>
    <cellStyle name="Процентный 2 6 2 2 4 2 2 3" xfId="23779"/>
    <cellStyle name="Процентный 2 6 2 2 4 2 3" xfId="11491"/>
    <cellStyle name="Процентный 2 6 2 2 4 2 3 2" xfId="27875"/>
    <cellStyle name="Процентный 2 6 2 2 4 2 4" xfId="19683"/>
    <cellStyle name="Процентный 2 6 2 2 4 3" xfId="5347"/>
    <cellStyle name="Процентный 2 6 2 2 4 3 2" xfId="13539"/>
    <cellStyle name="Процентный 2 6 2 2 4 3 2 2" xfId="29923"/>
    <cellStyle name="Процентный 2 6 2 2 4 3 3" xfId="21731"/>
    <cellStyle name="Процентный 2 6 2 2 4 4" xfId="9443"/>
    <cellStyle name="Процентный 2 6 2 2 4 4 2" xfId="25827"/>
    <cellStyle name="Процентный 2 6 2 2 4 5" xfId="17635"/>
    <cellStyle name="Процентный 2 6 2 2 5" xfId="2275"/>
    <cellStyle name="Процентный 2 6 2 2 5 2" xfId="6371"/>
    <cellStyle name="Процентный 2 6 2 2 5 2 2" xfId="14563"/>
    <cellStyle name="Процентный 2 6 2 2 5 2 2 2" xfId="30947"/>
    <cellStyle name="Процентный 2 6 2 2 5 2 3" xfId="22755"/>
    <cellStyle name="Процентный 2 6 2 2 5 3" xfId="10467"/>
    <cellStyle name="Процентный 2 6 2 2 5 3 2" xfId="26851"/>
    <cellStyle name="Процентный 2 6 2 2 5 4" xfId="18659"/>
    <cellStyle name="Процентный 2 6 2 2 6" xfId="4323"/>
    <cellStyle name="Процентный 2 6 2 2 6 2" xfId="12515"/>
    <cellStyle name="Процентный 2 6 2 2 6 2 2" xfId="28899"/>
    <cellStyle name="Процентный 2 6 2 2 6 3" xfId="20707"/>
    <cellStyle name="Процентный 2 6 2 2 7" xfId="8419"/>
    <cellStyle name="Процентный 2 6 2 2 7 2" xfId="24803"/>
    <cellStyle name="Процентный 2 6 2 2 8" xfId="16611"/>
    <cellStyle name="Процентный 2 6 2 3" xfId="355"/>
    <cellStyle name="Процентный 2 6 2 3 2" xfId="867"/>
    <cellStyle name="Процентный 2 6 2 3 2 2" xfId="1891"/>
    <cellStyle name="Процентный 2 6 2 3 2 2 2" xfId="3939"/>
    <cellStyle name="Процентный 2 6 2 3 2 2 2 2" xfId="8035"/>
    <cellStyle name="Процентный 2 6 2 3 2 2 2 2 2" xfId="16227"/>
    <cellStyle name="Процентный 2 6 2 3 2 2 2 2 2 2" xfId="32611"/>
    <cellStyle name="Процентный 2 6 2 3 2 2 2 2 3" xfId="24419"/>
    <cellStyle name="Процентный 2 6 2 3 2 2 2 3" xfId="12131"/>
    <cellStyle name="Процентный 2 6 2 3 2 2 2 3 2" xfId="28515"/>
    <cellStyle name="Процентный 2 6 2 3 2 2 2 4" xfId="20323"/>
    <cellStyle name="Процентный 2 6 2 3 2 2 3" xfId="5987"/>
    <cellStyle name="Процентный 2 6 2 3 2 2 3 2" xfId="14179"/>
    <cellStyle name="Процентный 2 6 2 3 2 2 3 2 2" xfId="30563"/>
    <cellStyle name="Процентный 2 6 2 3 2 2 3 3" xfId="22371"/>
    <cellStyle name="Процентный 2 6 2 3 2 2 4" xfId="10083"/>
    <cellStyle name="Процентный 2 6 2 3 2 2 4 2" xfId="26467"/>
    <cellStyle name="Процентный 2 6 2 3 2 2 5" xfId="18275"/>
    <cellStyle name="Процентный 2 6 2 3 2 3" xfId="2915"/>
    <cellStyle name="Процентный 2 6 2 3 2 3 2" xfId="7011"/>
    <cellStyle name="Процентный 2 6 2 3 2 3 2 2" xfId="15203"/>
    <cellStyle name="Процентный 2 6 2 3 2 3 2 2 2" xfId="31587"/>
    <cellStyle name="Процентный 2 6 2 3 2 3 2 3" xfId="23395"/>
    <cellStyle name="Процентный 2 6 2 3 2 3 3" xfId="11107"/>
    <cellStyle name="Процентный 2 6 2 3 2 3 3 2" xfId="27491"/>
    <cellStyle name="Процентный 2 6 2 3 2 3 4" xfId="19299"/>
    <cellStyle name="Процентный 2 6 2 3 2 4" xfId="4963"/>
    <cellStyle name="Процентный 2 6 2 3 2 4 2" xfId="13155"/>
    <cellStyle name="Процентный 2 6 2 3 2 4 2 2" xfId="29539"/>
    <cellStyle name="Процентный 2 6 2 3 2 4 3" xfId="21347"/>
    <cellStyle name="Процентный 2 6 2 3 2 5" xfId="9059"/>
    <cellStyle name="Процентный 2 6 2 3 2 5 2" xfId="25443"/>
    <cellStyle name="Процентный 2 6 2 3 2 6" xfId="17251"/>
    <cellStyle name="Процентный 2 6 2 3 3" xfId="1379"/>
    <cellStyle name="Процентный 2 6 2 3 3 2" xfId="3427"/>
    <cellStyle name="Процентный 2 6 2 3 3 2 2" xfId="7523"/>
    <cellStyle name="Процентный 2 6 2 3 3 2 2 2" xfId="15715"/>
    <cellStyle name="Процентный 2 6 2 3 3 2 2 2 2" xfId="32099"/>
    <cellStyle name="Процентный 2 6 2 3 3 2 2 3" xfId="23907"/>
    <cellStyle name="Процентный 2 6 2 3 3 2 3" xfId="11619"/>
    <cellStyle name="Процентный 2 6 2 3 3 2 3 2" xfId="28003"/>
    <cellStyle name="Процентный 2 6 2 3 3 2 4" xfId="19811"/>
    <cellStyle name="Процентный 2 6 2 3 3 3" xfId="5475"/>
    <cellStyle name="Процентный 2 6 2 3 3 3 2" xfId="13667"/>
    <cellStyle name="Процентный 2 6 2 3 3 3 2 2" xfId="30051"/>
    <cellStyle name="Процентный 2 6 2 3 3 3 3" xfId="21859"/>
    <cellStyle name="Процентный 2 6 2 3 3 4" xfId="9571"/>
    <cellStyle name="Процентный 2 6 2 3 3 4 2" xfId="25955"/>
    <cellStyle name="Процентный 2 6 2 3 3 5" xfId="17763"/>
    <cellStyle name="Процентный 2 6 2 3 4" xfId="2403"/>
    <cellStyle name="Процентный 2 6 2 3 4 2" xfId="6499"/>
    <cellStyle name="Процентный 2 6 2 3 4 2 2" xfId="14691"/>
    <cellStyle name="Процентный 2 6 2 3 4 2 2 2" xfId="31075"/>
    <cellStyle name="Процентный 2 6 2 3 4 2 3" xfId="22883"/>
    <cellStyle name="Процентный 2 6 2 3 4 3" xfId="10595"/>
    <cellStyle name="Процентный 2 6 2 3 4 3 2" xfId="26979"/>
    <cellStyle name="Процентный 2 6 2 3 4 4" xfId="18787"/>
    <cellStyle name="Процентный 2 6 2 3 5" xfId="4451"/>
    <cellStyle name="Процентный 2 6 2 3 5 2" xfId="12643"/>
    <cellStyle name="Процентный 2 6 2 3 5 2 2" xfId="29027"/>
    <cellStyle name="Процентный 2 6 2 3 5 3" xfId="20835"/>
    <cellStyle name="Процентный 2 6 2 3 6" xfId="8547"/>
    <cellStyle name="Процентный 2 6 2 3 6 2" xfId="24931"/>
    <cellStyle name="Процентный 2 6 2 3 7" xfId="16739"/>
    <cellStyle name="Процентный 2 6 2 4" xfId="611"/>
    <cellStyle name="Процентный 2 6 2 4 2" xfId="1635"/>
    <cellStyle name="Процентный 2 6 2 4 2 2" xfId="3683"/>
    <cellStyle name="Процентный 2 6 2 4 2 2 2" xfId="7779"/>
    <cellStyle name="Процентный 2 6 2 4 2 2 2 2" xfId="15971"/>
    <cellStyle name="Процентный 2 6 2 4 2 2 2 2 2" xfId="32355"/>
    <cellStyle name="Процентный 2 6 2 4 2 2 2 3" xfId="24163"/>
    <cellStyle name="Процентный 2 6 2 4 2 2 3" xfId="11875"/>
    <cellStyle name="Процентный 2 6 2 4 2 2 3 2" xfId="28259"/>
    <cellStyle name="Процентный 2 6 2 4 2 2 4" xfId="20067"/>
    <cellStyle name="Процентный 2 6 2 4 2 3" xfId="5731"/>
    <cellStyle name="Процентный 2 6 2 4 2 3 2" xfId="13923"/>
    <cellStyle name="Процентный 2 6 2 4 2 3 2 2" xfId="30307"/>
    <cellStyle name="Процентный 2 6 2 4 2 3 3" xfId="22115"/>
    <cellStyle name="Процентный 2 6 2 4 2 4" xfId="9827"/>
    <cellStyle name="Процентный 2 6 2 4 2 4 2" xfId="26211"/>
    <cellStyle name="Процентный 2 6 2 4 2 5" xfId="18019"/>
    <cellStyle name="Процентный 2 6 2 4 3" xfId="2659"/>
    <cellStyle name="Процентный 2 6 2 4 3 2" xfId="6755"/>
    <cellStyle name="Процентный 2 6 2 4 3 2 2" xfId="14947"/>
    <cellStyle name="Процентный 2 6 2 4 3 2 2 2" xfId="31331"/>
    <cellStyle name="Процентный 2 6 2 4 3 2 3" xfId="23139"/>
    <cellStyle name="Процентный 2 6 2 4 3 3" xfId="10851"/>
    <cellStyle name="Процентный 2 6 2 4 3 3 2" xfId="27235"/>
    <cellStyle name="Процентный 2 6 2 4 3 4" xfId="19043"/>
    <cellStyle name="Процентный 2 6 2 4 4" xfId="4707"/>
    <cellStyle name="Процентный 2 6 2 4 4 2" xfId="12899"/>
    <cellStyle name="Процентный 2 6 2 4 4 2 2" xfId="29283"/>
    <cellStyle name="Процентный 2 6 2 4 4 3" xfId="21091"/>
    <cellStyle name="Процентный 2 6 2 4 5" xfId="8803"/>
    <cellStyle name="Процентный 2 6 2 4 5 2" xfId="25187"/>
    <cellStyle name="Процентный 2 6 2 4 6" xfId="16995"/>
    <cellStyle name="Процентный 2 6 2 5" xfId="1123"/>
    <cellStyle name="Процентный 2 6 2 5 2" xfId="3171"/>
    <cellStyle name="Процентный 2 6 2 5 2 2" xfId="7267"/>
    <cellStyle name="Процентный 2 6 2 5 2 2 2" xfId="15459"/>
    <cellStyle name="Процентный 2 6 2 5 2 2 2 2" xfId="31843"/>
    <cellStyle name="Процентный 2 6 2 5 2 2 3" xfId="23651"/>
    <cellStyle name="Процентный 2 6 2 5 2 3" xfId="11363"/>
    <cellStyle name="Процентный 2 6 2 5 2 3 2" xfId="27747"/>
    <cellStyle name="Процентный 2 6 2 5 2 4" xfId="19555"/>
    <cellStyle name="Процентный 2 6 2 5 3" xfId="5219"/>
    <cellStyle name="Процентный 2 6 2 5 3 2" xfId="13411"/>
    <cellStyle name="Процентный 2 6 2 5 3 2 2" xfId="29795"/>
    <cellStyle name="Процентный 2 6 2 5 3 3" xfId="21603"/>
    <cellStyle name="Процентный 2 6 2 5 4" xfId="9315"/>
    <cellStyle name="Процентный 2 6 2 5 4 2" xfId="25699"/>
    <cellStyle name="Процентный 2 6 2 5 5" xfId="17507"/>
    <cellStyle name="Процентный 2 6 2 6" xfId="2147"/>
    <cellStyle name="Процентный 2 6 2 6 2" xfId="6243"/>
    <cellStyle name="Процентный 2 6 2 6 2 2" xfId="14435"/>
    <cellStyle name="Процентный 2 6 2 6 2 2 2" xfId="30819"/>
    <cellStyle name="Процентный 2 6 2 6 2 3" xfId="22627"/>
    <cellStyle name="Процентный 2 6 2 6 3" xfId="10339"/>
    <cellStyle name="Процентный 2 6 2 6 3 2" xfId="26723"/>
    <cellStyle name="Процентный 2 6 2 6 4" xfId="18531"/>
    <cellStyle name="Процентный 2 6 2 7" xfId="4195"/>
    <cellStyle name="Процентный 2 6 2 7 2" xfId="12387"/>
    <cellStyle name="Процентный 2 6 2 7 2 2" xfId="28771"/>
    <cellStyle name="Процентный 2 6 2 7 3" xfId="20579"/>
    <cellStyle name="Процентный 2 6 2 8" xfId="8291"/>
    <cellStyle name="Процентный 2 6 2 8 2" xfId="24675"/>
    <cellStyle name="Процентный 2 6 2 9" xfId="16483"/>
    <cellStyle name="Процентный 2 6 3" xfId="163"/>
    <cellStyle name="Процентный 2 6 3 2" xfId="419"/>
    <cellStyle name="Процентный 2 6 3 2 2" xfId="931"/>
    <cellStyle name="Процентный 2 6 3 2 2 2" xfId="1955"/>
    <cellStyle name="Процентный 2 6 3 2 2 2 2" xfId="4003"/>
    <cellStyle name="Процентный 2 6 3 2 2 2 2 2" xfId="8099"/>
    <cellStyle name="Процентный 2 6 3 2 2 2 2 2 2" xfId="16291"/>
    <cellStyle name="Процентный 2 6 3 2 2 2 2 2 2 2" xfId="32675"/>
    <cellStyle name="Процентный 2 6 3 2 2 2 2 2 3" xfId="24483"/>
    <cellStyle name="Процентный 2 6 3 2 2 2 2 3" xfId="12195"/>
    <cellStyle name="Процентный 2 6 3 2 2 2 2 3 2" xfId="28579"/>
    <cellStyle name="Процентный 2 6 3 2 2 2 2 4" xfId="20387"/>
    <cellStyle name="Процентный 2 6 3 2 2 2 3" xfId="6051"/>
    <cellStyle name="Процентный 2 6 3 2 2 2 3 2" xfId="14243"/>
    <cellStyle name="Процентный 2 6 3 2 2 2 3 2 2" xfId="30627"/>
    <cellStyle name="Процентный 2 6 3 2 2 2 3 3" xfId="22435"/>
    <cellStyle name="Процентный 2 6 3 2 2 2 4" xfId="10147"/>
    <cellStyle name="Процентный 2 6 3 2 2 2 4 2" xfId="26531"/>
    <cellStyle name="Процентный 2 6 3 2 2 2 5" xfId="18339"/>
    <cellStyle name="Процентный 2 6 3 2 2 3" xfId="2979"/>
    <cellStyle name="Процентный 2 6 3 2 2 3 2" xfId="7075"/>
    <cellStyle name="Процентный 2 6 3 2 2 3 2 2" xfId="15267"/>
    <cellStyle name="Процентный 2 6 3 2 2 3 2 2 2" xfId="31651"/>
    <cellStyle name="Процентный 2 6 3 2 2 3 2 3" xfId="23459"/>
    <cellStyle name="Процентный 2 6 3 2 2 3 3" xfId="11171"/>
    <cellStyle name="Процентный 2 6 3 2 2 3 3 2" xfId="27555"/>
    <cellStyle name="Процентный 2 6 3 2 2 3 4" xfId="19363"/>
    <cellStyle name="Процентный 2 6 3 2 2 4" xfId="5027"/>
    <cellStyle name="Процентный 2 6 3 2 2 4 2" xfId="13219"/>
    <cellStyle name="Процентный 2 6 3 2 2 4 2 2" xfId="29603"/>
    <cellStyle name="Процентный 2 6 3 2 2 4 3" xfId="21411"/>
    <cellStyle name="Процентный 2 6 3 2 2 5" xfId="9123"/>
    <cellStyle name="Процентный 2 6 3 2 2 5 2" xfId="25507"/>
    <cellStyle name="Процентный 2 6 3 2 2 6" xfId="17315"/>
    <cellStyle name="Процентный 2 6 3 2 3" xfId="1443"/>
    <cellStyle name="Процентный 2 6 3 2 3 2" xfId="3491"/>
    <cellStyle name="Процентный 2 6 3 2 3 2 2" xfId="7587"/>
    <cellStyle name="Процентный 2 6 3 2 3 2 2 2" xfId="15779"/>
    <cellStyle name="Процентный 2 6 3 2 3 2 2 2 2" xfId="32163"/>
    <cellStyle name="Процентный 2 6 3 2 3 2 2 3" xfId="23971"/>
    <cellStyle name="Процентный 2 6 3 2 3 2 3" xfId="11683"/>
    <cellStyle name="Процентный 2 6 3 2 3 2 3 2" xfId="28067"/>
    <cellStyle name="Процентный 2 6 3 2 3 2 4" xfId="19875"/>
    <cellStyle name="Процентный 2 6 3 2 3 3" xfId="5539"/>
    <cellStyle name="Процентный 2 6 3 2 3 3 2" xfId="13731"/>
    <cellStyle name="Процентный 2 6 3 2 3 3 2 2" xfId="30115"/>
    <cellStyle name="Процентный 2 6 3 2 3 3 3" xfId="21923"/>
    <cellStyle name="Процентный 2 6 3 2 3 4" xfId="9635"/>
    <cellStyle name="Процентный 2 6 3 2 3 4 2" xfId="26019"/>
    <cellStyle name="Процентный 2 6 3 2 3 5" xfId="17827"/>
    <cellStyle name="Процентный 2 6 3 2 4" xfId="2467"/>
    <cellStyle name="Процентный 2 6 3 2 4 2" xfId="6563"/>
    <cellStyle name="Процентный 2 6 3 2 4 2 2" xfId="14755"/>
    <cellStyle name="Процентный 2 6 3 2 4 2 2 2" xfId="31139"/>
    <cellStyle name="Процентный 2 6 3 2 4 2 3" xfId="22947"/>
    <cellStyle name="Процентный 2 6 3 2 4 3" xfId="10659"/>
    <cellStyle name="Процентный 2 6 3 2 4 3 2" xfId="27043"/>
    <cellStyle name="Процентный 2 6 3 2 4 4" xfId="18851"/>
    <cellStyle name="Процентный 2 6 3 2 5" xfId="4515"/>
    <cellStyle name="Процентный 2 6 3 2 5 2" xfId="12707"/>
    <cellStyle name="Процентный 2 6 3 2 5 2 2" xfId="29091"/>
    <cellStyle name="Процентный 2 6 3 2 5 3" xfId="20899"/>
    <cellStyle name="Процентный 2 6 3 2 6" xfId="8611"/>
    <cellStyle name="Процентный 2 6 3 2 6 2" xfId="24995"/>
    <cellStyle name="Процентный 2 6 3 2 7" xfId="16803"/>
    <cellStyle name="Процентный 2 6 3 3" xfId="675"/>
    <cellStyle name="Процентный 2 6 3 3 2" xfId="1699"/>
    <cellStyle name="Процентный 2 6 3 3 2 2" xfId="3747"/>
    <cellStyle name="Процентный 2 6 3 3 2 2 2" xfId="7843"/>
    <cellStyle name="Процентный 2 6 3 3 2 2 2 2" xfId="16035"/>
    <cellStyle name="Процентный 2 6 3 3 2 2 2 2 2" xfId="32419"/>
    <cellStyle name="Процентный 2 6 3 3 2 2 2 3" xfId="24227"/>
    <cellStyle name="Процентный 2 6 3 3 2 2 3" xfId="11939"/>
    <cellStyle name="Процентный 2 6 3 3 2 2 3 2" xfId="28323"/>
    <cellStyle name="Процентный 2 6 3 3 2 2 4" xfId="20131"/>
    <cellStyle name="Процентный 2 6 3 3 2 3" xfId="5795"/>
    <cellStyle name="Процентный 2 6 3 3 2 3 2" xfId="13987"/>
    <cellStyle name="Процентный 2 6 3 3 2 3 2 2" xfId="30371"/>
    <cellStyle name="Процентный 2 6 3 3 2 3 3" xfId="22179"/>
    <cellStyle name="Процентный 2 6 3 3 2 4" xfId="9891"/>
    <cellStyle name="Процентный 2 6 3 3 2 4 2" xfId="26275"/>
    <cellStyle name="Процентный 2 6 3 3 2 5" xfId="18083"/>
    <cellStyle name="Процентный 2 6 3 3 3" xfId="2723"/>
    <cellStyle name="Процентный 2 6 3 3 3 2" xfId="6819"/>
    <cellStyle name="Процентный 2 6 3 3 3 2 2" xfId="15011"/>
    <cellStyle name="Процентный 2 6 3 3 3 2 2 2" xfId="31395"/>
    <cellStyle name="Процентный 2 6 3 3 3 2 3" xfId="23203"/>
    <cellStyle name="Процентный 2 6 3 3 3 3" xfId="10915"/>
    <cellStyle name="Процентный 2 6 3 3 3 3 2" xfId="27299"/>
    <cellStyle name="Процентный 2 6 3 3 3 4" xfId="19107"/>
    <cellStyle name="Процентный 2 6 3 3 4" xfId="4771"/>
    <cellStyle name="Процентный 2 6 3 3 4 2" xfId="12963"/>
    <cellStyle name="Процентный 2 6 3 3 4 2 2" xfId="29347"/>
    <cellStyle name="Процентный 2 6 3 3 4 3" xfId="21155"/>
    <cellStyle name="Процентный 2 6 3 3 5" xfId="8867"/>
    <cellStyle name="Процентный 2 6 3 3 5 2" xfId="25251"/>
    <cellStyle name="Процентный 2 6 3 3 6" xfId="17059"/>
    <cellStyle name="Процентный 2 6 3 4" xfId="1187"/>
    <cellStyle name="Процентный 2 6 3 4 2" xfId="3235"/>
    <cellStyle name="Процентный 2 6 3 4 2 2" xfId="7331"/>
    <cellStyle name="Процентный 2 6 3 4 2 2 2" xfId="15523"/>
    <cellStyle name="Процентный 2 6 3 4 2 2 2 2" xfId="31907"/>
    <cellStyle name="Процентный 2 6 3 4 2 2 3" xfId="23715"/>
    <cellStyle name="Процентный 2 6 3 4 2 3" xfId="11427"/>
    <cellStyle name="Процентный 2 6 3 4 2 3 2" xfId="27811"/>
    <cellStyle name="Процентный 2 6 3 4 2 4" xfId="19619"/>
    <cellStyle name="Процентный 2 6 3 4 3" xfId="5283"/>
    <cellStyle name="Процентный 2 6 3 4 3 2" xfId="13475"/>
    <cellStyle name="Процентный 2 6 3 4 3 2 2" xfId="29859"/>
    <cellStyle name="Процентный 2 6 3 4 3 3" xfId="21667"/>
    <cellStyle name="Процентный 2 6 3 4 4" xfId="9379"/>
    <cellStyle name="Процентный 2 6 3 4 4 2" xfId="25763"/>
    <cellStyle name="Процентный 2 6 3 4 5" xfId="17571"/>
    <cellStyle name="Процентный 2 6 3 5" xfId="2211"/>
    <cellStyle name="Процентный 2 6 3 5 2" xfId="6307"/>
    <cellStyle name="Процентный 2 6 3 5 2 2" xfId="14499"/>
    <cellStyle name="Процентный 2 6 3 5 2 2 2" xfId="30883"/>
    <cellStyle name="Процентный 2 6 3 5 2 3" xfId="22691"/>
    <cellStyle name="Процентный 2 6 3 5 3" xfId="10403"/>
    <cellStyle name="Процентный 2 6 3 5 3 2" xfId="26787"/>
    <cellStyle name="Процентный 2 6 3 5 4" xfId="18595"/>
    <cellStyle name="Процентный 2 6 3 6" xfId="4259"/>
    <cellStyle name="Процентный 2 6 3 6 2" xfId="12451"/>
    <cellStyle name="Процентный 2 6 3 6 2 2" xfId="28835"/>
    <cellStyle name="Процентный 2 6 3 6 3" xfId="20643"/>
    <cellStyle name="Процентный 2 6 3 7" xfId="8355"/>
    <cellStyle name="Процентный 2 6 3 7 2" xfId="24739"/>
    <cellStyle name="Процентный 2 6 3 8" xfId="16547"/>
    <cellStyle name="Процентный 2 6 4" xfId="291"/>
    <cellStyle name="Процентный 2 6 4 2" xfId="803"/>
    <cellStyle name="Процентный 2 6 4 2 2" xfId="1827"/>
    <cellStyle name="Процентный 2 6 4 2 2 2" xfId="3875"/>
    <cellStyle name="Процентный 2 6 4 2 2 2 2" xfId="7971"/>
    <cellStyle name="Процентный 2 6 4 2 2 2 2 2" xfId="16163"/>
    <cellStyle name="Процентный 2 6 4 2 2 2 2 2 2" xfId="32547"/>
    <cellStyle name="Процентный 2 6 4 2 2 2 2 3" xfId="24355"/>
    <cellStyle name="Процентный 2 6 4 2 2 2 3" xfId="12067"/>
    <cellStyle name="Процентный 2 6 4 2 2 2 3 2" xfId="28451"/>
    <cellStyle name="Процентный 2 6 4 2 2 2 4" xfId="20259"/>
    <cellStyle name="Процентный 2 6 4 2 2 3" xfId="5923"/>
    <cellStyle name="Процентный 2 6 4 2 2 3 2" xfId="14115"/>
    <cellStyle name="Процентный 2 6 4 2 2 3 2 2" xfId="30499"/>
    <cellStyle name="Процентный 2 6 4 2 2 3 3" xfId="22307"/>
    <cellStyle name="Процентный 2 6 4 2 2 4" xfId="10019"/>
    <cellStyle name="Процентный 2 6 4 2 2 4 2" xfId="26403"/>
    <cellStyle name="Процентный 2 6 4 2 2 5" xfId="18211"/>
    <cellStyle name="Процентный 2 6 4 2 3" xfId="2851"/>
    <cellStyle name="Процентный 2 6 4 2 3 2" xfId="6947"/>
    <cellStyle name="Процентный 2 6 4 2 3 2 2" xfId="15139"/>
    <cellStyle name="Процентный 2 6 4 2 3 2 2 2" xfId="31523"/>
    <cellStyle name="Процентный 2 6 4 2 3 2 3" xfId="23331"/>
    <cellStyle name="Процентный 2 6 4 2 3 3" xfId="11043"/>
    <cellStyle name="Процентный 2 6 4 2 3 3 2" xfId="27427"/>
    <cellStyle name="Процентный 2 6 4 2 3 4" xfId="19235"/>
    <cellStyle name="Процентный 2 6 4 2 4" xfId="4899"/>
    <cellStyle name="Процентный 2 6 4 2 4 2" xfId="13091"/>
    <cellStyle name="Процентный 2 6 4 2 4 2 2" xfId="29475"/>
    <cellStyle name="Процентный 2 6 4 2 4 3" xfId="21283"/>
    <cellStyle name="Процентный 2 6 4 2 5" xfId="8995"/>
    <cellStyle name="Процентный 2 6 4 2 5 2" xfId="25379"/>
    <cellStyle name="Процентный 2 6 4 2 6" xfId="17187"/>
    <cellStyle name="Процентный 2 6 4 3" xfId="1315"/>
    <cellStyle name="Процентный 2 6 4 3 2" xfId="3363"/>
    <cellStyle name="Процентный 2 6 4 3 2 2" xfId="7459"/>
    <cellStyle name="Процентный 2 6 4 3 2 2 2" xfId="15651"/>
    <cellStyle name="Процентный 2 6 4 3 2 2 2 2" xfId="32035"/>
    <cellStyle name="Процентный 2 6 4 3 2 2 3" xfId="23843"/>
    <cellStyle name="Процентный 2 6 4 3 2 3" xfId="11555"/>
    <cellStyle name="Процентный 2 6 4 3 2 3 2" xfId="27939"/>
    <cellStyle name="Процентный 2 6 4 3 2 4" xfId="19747"/>
    <cellStyle name="Процентный 2 6 4 3 3" xfId="5411"/>
    <cellStyle name="Процентный 2 6 4 3 3 2" xfId="13603"/>
    <cellStyle name="Процентный 2 6 4 3 3 2 2" xfId="29987"/>
    <cellStyle name="Процентный 2 6 4 3 3 3" xfId="21795"/>
    <cellStyle name="Процентный 2 6 4 3 4" xfId="9507"/>
    <cellStyle name="Процентный 2 6 4 3 4 2" xfId="25891"/>
    <cellStyle name="Процентный 2 6 4 3 5" xfId="17699"/>
    <cellStyle name="Процентный 2 6 4 4" xfId="2339"/>
    <cellStyle name="Процентный 2 6 4 4 2" xfId="6435"/>
    <cellStyle name="Процентный 2 6 4 4 2 2" xfId="14627"/>
    <cellStyle name="Процентный 2 6 4 4 2 2 2" xfId="31011"/>
    <cellStyle name="Процентный 2 6 4 4 2 3" xfId="22819"/>
    <cellStyle name="Процентный 2 6 4 4 3" xfId="10531"/>
    <cellStyle name="Процентный 2 6 4 4 3 2" xfId="26915"/>
    <cellStyle name="Процентный 2 6 4 4 4" xfId="18723"/>
    <cellStyle name="Процентный 2 6 4 5" xfId="4387"/>
    <cellStyle name="Процентный 2 6 4 5 2" xfId="12579"/>
    <cellStyle name="Процентный 2 6 4 5 2 2" xfId="28963"/>
    <cellStyle name="Процентный 2 6 4 5 3" xfId="20771"/>
    <cellStyle name="Процентный 2 6 4 6" xfId="8483"/>
    <cellStyle name="Процентный 2 6 4 6 2" xfId="24867"/>
    <cellStyle name="Процентный 2 6 4 7" xfId="16675"/>
    <cellStyle name="Процентный 2 6 5" xfId="547"/>
    <cellStyle name="Процентный 2 6 5 2" xfId="1571"/>
    <cellStyle name="Процентный 2 6 5 2 2" xfId="3619"/>
    <cellStyle name="Процентный 2 6 5 2 2 2" xfId="7715"/>
    <cellStyle name="Процентный 2 6 5 2 2 2 2" xfId="15907"/>
    <cellStyle name="Процентный 2 6 5 2 2 2 2 2" xfId="32291"/>
    <cellStyle name="Процентный 2 6 5 2 2 2 3" xfId="24099"/>
    <cellStyle name="Процентный 2 6 5 2 2 3" xfId="11811"/>
    <cellStyle name="Процентный 2 6 5 2 2 3 2" xfId="28195"/>
    <cellStyle name="Процентный 2 6 5 2 2 4" xfId="20003"/>
    <cellStyle name="Процентный 2 6 5 2 3" xfId="5667"/>
    <cellStyle name="Процентный 2 6 5 2 3 2" xfId="13859"/>
    <cellStyle name="Процентный 2 6 5 2 3 2 2" xfId="30243"/>
    <cellStyle name="Процентный 2 6 5 2 3 3" xfId="22051"/>
    <cellStyle name="Процентный 2 6 5 2 4" xfId="9763"/>
    <cellStyle name="Процентный 2 6 5 2 4 2" xfId="26147"/>
    <cellStyle name="Процентный 2 6 5 2 5" xfId="17955"/>
    <cellStyle name="Процентный 2 6 5 3" xfId="2595"/>
    <cellStyle name="Процентный 2 6 5 3 2" xfId="6691"/>
    <cellStyle name="Процентный 2 6 5 3 2 2" xfId="14883"/>
    <cellStyle name="Процентный 2 6 5 3 2 2 2" xfId="31267"/>
    <cellStyle name="Процентный 2 6 5 3 2 3" xfId="23075"/>
    <cellStyle name="Процентный 2 6 5 3 3" xfId="10787"/>
    <cellStyle name="Процентный 2 6 5 3 3 2" xfId="27171"/>
    <cellStyle name="Процентный 2 6 5 3 4" xfId="18979"/>
    <cellStyle name="Процентный 2 6 5 4" xfId="4643"/>
    <cellStyle name="Процентный 2 6 5 4 2" xfId="12835"/>
    <cellStyle name="Процентный 2 6 5 4 2 2" xfId="29219"/>
    <cellStyle name="Процентный 2 6 5 4 3" xfId="21027"/>
    <cellStyle name="Процентный 2 6 5 5" xfId="8739"/>
    <cellStyle name="Процентный 2 6 5 5 2" xfId="25123"/>
    <cellStyle name="Процентный 2 6 5 6" xfId="16931"/>
    <cellStyle name="Процентный 2 6 6" xfId="1059"/>
    <cellStyle name="Процентный 2 6 6 2" xfId="3107"/>
    <cellStyle name="Процентный 2 6 6 2 2" xfId="7203"/>
    <cellStyle name="Процентный 2 6 6 2 2 2" xfId="15395"/>
    <cellStyle name="Процентный 2 6 6 2 2 2 2" xfId="31779"/>
    <cellStyle name="Процентный 2 6 6 2 2 3" xfId="23587"/>
    <cellStyle name="Процентный 2 6 6 2 3" xfId="11299"/>
    <cellStyle name="Процентный 2 6 6 2 3 2" xfId="27683"/>
    <cellStyle name="Процентный 2 6 6 2 4" xfId="19491"/>
    <cellStyle name="Процентный 2 6 6 3" xfId="5155"/>
    <cellStyle name="Процентный 2 6 6 3 2" xfId="13347"/>
    <cellStyle name="Процентный 2 6 6 3 2 2" xfId="29731"/>
    <cellStyle name="Процентный 2 6 6 3 3" xfId="21539"/>
    <cellStyle name="Процентный 2 6 6 4" xfId="9251"/>
    <cellStyle name="Процентный 2 6 6 4 2" xfId="25635"/>
    <cellStyle name="Процентный 2 6 6 5" xfId="17443"/>
    <cellStyle name="Процентный 2 6 7" xfId="2083"/>
    <cellStyle name="Процентный 2 6 7 2" xfId="6179"/>
    <cellStyle name="Процентный 2 6 7 2 2" xfId="14371"/>
    <cellStyle name="Процентный 2 6 7 2 2 2" xfId="30755"/>
    <cellStyle name="Процентный 2 6 7 2 3" xfId="22563"/>
    <cellStyle name="Процентный 2 6 7 3" xfId="10275"/>
    <cellStyle name="Процентный 2 6 7 3 2" xfId="26659"/>
    <cellStyle name="Процентный 2 6 7 4" xfId="18467"/>
    <cellStyle name="Процентный 2 6 8" xfId="4131"/>
    <cellStyle name="Процентный 2 6 8 2" xfId="12323"/>
    <cellStyle name="Процентный 2 6 8 2 2" xfId="28707"/>
    <cellStyle name="Процентный 2 6 8 3" xfId="20515"/>
    <cellStyle name="Процентный 2 6 9" xfId="8227"/>
    <cellStyle name="Процентный 2 6 9 2" xfId="24611"/>
    <cellStyle name="Процентный 2 7" xfId="67"/>
    <cellStyle name="Процентный 2 7 2" xfId="195"/>
    <cellStyle name="Процентный 2 7 2 2" xfId="451"/>
    <cellStyle name="Процентный 2 7 2 2 2" xfId="963"/>
    <cellStyle name="Процентный 2 7 2 2 2 2" xfId="1987"/>
    <cellStyle name="Процентный 2 7 2 2 2 2 2" xfId="4035"/>
    <cellStyle name="Процентный 2 7 2 2 2 2 2 2" xfId="8131"/>
    <cellStyle name="Процентный 2 7 2 2 2 2 2 2 2" xfId="16323"/>
    <cellStyle name="Процентный 2 7 2 2 2 2 2 2 2 2" xfId="32707"/>
    <cellStyle name="Процентный 2 7 2 2 2 2 2 2 3" xfId="24515"/>
    <cellStyle name="Процентный 2 7 2 2 2 2 2 3" xfId="12227"/>
    <cellStyle name="Процентный 2 7 2 2 2 2 2 3 2" xfId="28611"/>
    <cellStyle name="Процентный 2 7 2 2 2 2 2 4" xfId="20419"/>
    <cellStyle name="Процентный 2 7 2 2 2 2 3" xfId="6083"/>
    <cellStyle name="Процентный 2 7 2 2 2 2 3 2" xfId="14275"/>
    <cellStyle name="Процентный 2 7 2 2 2 2 3 2 2" xfId="30659"/>
    <cellStyle name="Процентный 2 7 2 2 2 2 3 3" xfId="22467"/>
    <cellStyle name="Процентный 2 7 2 2 2 2 4" xfId="10179"/>
    <cellStyle name="Процентный 2 7 2 2 2 2 4 2" xfId="26563"/>
    <cellStyle name="Процентный 2 7 2 2 2 2 5" xfId="18371"/>
    <cellStyle name="Процентный 2 7 2 2 2 3" xfId="3011"/>
    <cellStyle name="Процентный 2 7 2 2 2 3 2" xfId="7107"/>
    <cellStyle name="Процентный 2 7 2 2 2 3 2 2" xfId="15299"/>
    <cellStyle name="Процентный 2 7 2 2 2 3 2 2 2" xfId="31683"/>
    <cellStyle name="Процентный 2 7 2 2 2 3 2 3" xfId="23491"/>
    <cellStyle name="Процентный 2 7 2 2 2 3 3" xfId="11203"/>
    <cellStyle name="Процентный 2 7 2 2 2 3 3 2" xfId="27587"/>
    <cellStyle name="Процентный 2 7 2 2 2 3 4" xfId="19395"/>
    <cellStyle name="Процентный 2 7 2 2 2 4" xfId="5059"/>
    <cellStyle name="Процентный 2 7 2 2 2 4 2" xfId="13251"/>
    <cellStyle name="Процентный 2 7 2 2 2 4 2 2" xfId="29635"/>
    <cellStyle name="Процентный 2 7 2 2 2 4 3" xfId="21443"/>
    <cellStyle name="Процентный 2 7 2 2 2 5" xfId="9155"/>
    <cellStyle name="Процентный 2 7 2 2 2 5 2" xfId="25539"/>
    <cellStyle name="Процентный 2 7 2 2 2 6" xfId="17347"/>
    <cellStyle name="Процентный 2 7 2 2 3" xfId="1475"/>
    <cellStyle name="Процентный 2 7 2 2 3 2" xfId="3523"/>
    <cellStyle name="Процентный 2 7 2 2 3 2 2" xfId="7619"/>
    <cellStyle name="Процентный 2 7 2 2 3 2 2 2" xfId="15811"/>
    <cellStyle name="Процентный 2 7 2 2 3 2 2 2 2" xfId="32195"/>
    <cellStyle name="Процентный 2 7 2 2 3 2 2 3" xfId="24003"/>
    <cellStyle name="Процентный 2 7 2 2 3 2 3" xfId="11715"/>
    <cellStyle name="Процентный 2 7 2 2 3 2 3 2" xfId="28099"/>
    <cellStyle name="Процентный 2 7 2 2 3 2 4" xfId="19907"/>
    <cellStyle name="Процентный 2 7 2 2 3 3" xfId="5571"/>
    <cellStyle name="Процентный 2 7 2 2 3 3 2" xfId="13763"/>
    <cellStyle name="Процентный 2 7 2 2 3 3 2 2" xfId="30147"/>
    <cellStyle name="Процентный 2 7 2 2 3 3 3" xfId="21955"/>
    <cellStyle name="Процентный 2 7 2 2 3 4" xfId="9667"/>
    <cellStyle name="Процентный 2 7 2 2 3 4 2" xfId="26051"/>
    <cellStyle name="Процентный 2 7 2 2 3 5" xfId="17859"/>
    <cellStyle name="Процентный 2 7 2 2 4" xfId="2499"/>
    <cellStyle name="Процентный 2 7 2 2 4 2" xfId="6595"/>
    <cellStyle name="Процентный 2 7 2 2 4 2 2" xfId="14787"/>
    <cellStyle name="Процентный 2 7 2 2 4 2 2 2" xfId="31171"/>
    <cellStyle name="Процентный 2 7 2 2 4 2 3" xfId="22979"/>
    <cellStyle name="Процентный 2 7 2 2 4 3" xfId="10691"/>
    <cellStyle name="Процентный 2 7 2 2 4 3 2" xfId="27075"/>
    <cellStyle name="Процентный 2 7 2 2 4 4" xfId="18883"/>
    <cellStyle name="Процентный 2 7 2 2 5" xfId="4547"/>
    <cellStyle name="Процентный 2 7 2 2 5 2" xfId="12739"/>
    <cellStyle name="Процентный 2 7 2 2 5 2 2" xfId="29123"/>
    <cellStyle name="Процентный 2 7 2 2 5 3" xfId="20931"/>
    <cellStyle name="Процентный 2 7 2 2 6" xfId="8643"/>
    <cellStyle name="Процентный 2 7 2 2 6 2" xfId="25027"/>
    <cellStyle name="Процентный 2 7 2 2 7" xfId="16835"/>
    <cellStyle name="Процентный 2 7 2 3" xfId="707"/>
    <cellStyle name="Процентный 2 7 2 3 2" xfId="1731"/>
    <cellStyle name="Процентный 2 7 2 3 2 2" xfId="3779"/>
    <cellStyle name="Процентный 2 7 2 3 2 2 2" xfId="7875"/>
    <cellStyle name="Процентный 2 7 2 3 2 2 2 2" xfId="16067"/>
    <cellStyle name="Процентный 2 7 2 3 2 2 2 2 2" xfId="32451"/>
    <cellStyle name="Процентный 2 7 2 3 2 2 2 3" xfId="24259"/>
    <cellStyle name="Процентный 2 7 2 3 2 2 3" xfId="11971"/>
    <cellStyle name="Процентный 2 7 2 3 2 2 3 2" xfId="28355"/>
    <cellStyle name="Процентный 2 7 2 3 2 2 4" xfId="20163"/>
    <cellStyle name="Процентный 2 7 2 3 2 3" xfId="5827"/>
    <cellStyle name="Процентный 2 7 2 3 2 3 2" xfId="14019"/>
    <cellStyle name="Процентный 2 7 2 3 2 3 2 2" xfId="30403"/>
    <cellStyle name="Процентный 2 7 2 3 2 3 3" xfId="22211"/>
    <cellStyle name="Процентный 2 7 2 3 2 4" xfId="9923"/>
    <cellStyle name="Процентный 2 7 2 3 2 4 2" xfId="26307"/>
    <cellStyle name="Процентный 2 7 2 3 2 5" xfId="18115"/>
    <cellStyle name="Процентный 2 7 2 3 3" xfId="2755"/>
    <cellStyle name="Процентный 2 7 2 3 3 2" xfId="6851"/>
    <cellStyle name="Процентный 2 7 2 3 3 2 2" xfId="15043"/>
    <cellStyle name="Процентный 2 7 2 3 3 2 2 2" xfId="31427"/>
    <cellStyle name="Процентный 2 7 2 3 3 2 3" xfId="23235"/>
    <cellStyle name="Процентный 2 7 2 3 3 3" xfId="10947"/>
    <cellStyle name="Процентный 2 7 2 3 3 3 2" xfId="27331"/>
    <cellStyle name="Процентный 2 7 2 3 3 4" xfId="19139"/>
    <cellStyle name="Процентный 2 7 2 3 4" xfId="4803"/>
    <cellStyle name="Процентный 2 7 2 3 4 2" xfId="12995"/>
    <cellStyle name="Процентный 2 7 2 3 4 2 2" xfId="29379"/>
    <cellStyle name="Процентный 2 7 2 3 4 3" xfId="21187"/>
    <cellStyle name="Процентный 2 7 2 3 5" xfId="8899"/>
    <cellStyle name="Процентный 2 7 2 3 5 2" xfId="25283"/>
    <cellStyle name="Процентный 2 7 2 3 6" xfId="17091"/>
    <cellStyle name="Процентный 2 7 2 4" xfId="1219"/>
    <cellStyle name="Процентный 2 7 2 4 2" xfId="3267"/>
    <cellStyle name="Процентный 2 7 2 4 2 2" xfId="7363"/>
    <cellStyle name="Процентный 2 7 2 4 2 2 2" xfId="15555"/>
    <cellStyle name="Процентный 2 7 2 4 2 2 2 2" xfId="31939"/>
    <cellStyle name="Процентный 2 7 2 4 2 2 3" xfId="23747"/>
    <cellStyle name="Процентный 2 7 2 4 2 3" xfId="11459"/>
    <cellStyle name="Процентный 2 7 2 4 2 3 2" xfId="27843"/>
    <cellStyle name="Процентный 2 7 2 4 2 4" xfId="19651"/>
    <cellStyle name="Процентный 2 7 2 4 3" xfId="5315"/>
    <cellStyle name="Процентный 2 7 2 4 3 2" xfId="13507"/>
    <cellStyle name="Процентный 2 7 2 4 3 2 2" xfId="29891"/>
    <cellStyle name="Процентный 2 7 2 4 3 3" xfId="21699"/>
    <cellStyle name="Процентный 2 7 2 4 4" xfId="9411"/>
    <cellStyle name="Процентный 2 7 2 4 4 2" xfId="25795"/>
    <cellStyle name="Процентный 2 7 2 4 5" xfId="17603"/>
    <cellStyle name="Процентный 2 7 2 5" xfId="2243"/>
    <cellStyle name="Процентный 2 7 2 5 2" xfId="6339"/>
    <cellStyle name="Процентный 2 7 2 5 2 2" xfId="14531"/>
    <cellStyle name="Процентный 2 7 2 5 2 2 2" xfId="30915"/>
    <cellStyle name="Процентный 2 7 2 5 2 3" xfId="22723"/>
    <cellStyle name="Процентный 2 7 2 5 3" xfId="10435"/>
    <cellStyle name="Процентный 2 7 2 5 3 2" xfId="26819"/>
    <cellStyle name="Процентный 2 7 2 5 4" xfId="18627"/>
    <cellStyle name="Процентный 2 7 2 6" xfId="4291"/>
    <cellStyle name="Процентный 2 7 2 6 2" xfId="12483"/>
    <cellStyle name="Процентный 2 7 2 6 2 2" xfId="28867"/>
    <cellStyle name="Процентный 2 7 2 6 3" xfId="20675"/>
    <cellStyle name="Процентный 2 7 2 7" xfId="8387"/>
    <cellStyle name="Процентный 2 7 2 7 2" xfId="24771"/>
    <cellStyle name="Процентный 2 7 2 8" xfId="16579"/>
    <cellStyle name="Процентный 2 7 3" xfId="323"/>
    <cellStyle name="Процентный 2 7 3 2" xfId="835"/>
    <cellStyle name="Процентный 2 7 3 2 2" xfId="1859"/>
    <cellStyle name="Процентный 2 7 3 2 2 2" xfId="3907"/>
    <cellStyle name="Процентный 2 7 3 2 2 2 2" xfId="8003"/>
    <cellStyle name="Процентный 2 7 3 2 2 2 2 2" xfId="16195"/>
    <cellStyle name="Процентный 2 7 3 2 2 2 2 2 2" xfId="32579"/>
    <cellStyle name="Процентный 2 7 3 2 2 2 2 3" xfId="24387"/>
    <cellStyle name="Процентный 2 7 3 2 2 2 3" xfId="12099"/>
    <cellStyle name="Процентный 2 7 3 2 2 2 3 2" xfId="28483"/>
    <cellStyle name="Процентный 2 7 3 2 2 2 4" xfId="20291"/>
    <cellStyle name="Процентный 2 7 3 2 2 3" xfId="5955"/>
    <cellStyle name="Процентный 2 7 3 2 2 3 2" xfId="14147"/>
    <cellStyle name="Процентный 2 7 3 2 2 3 2 2" xfId="30531"/>
    <cellStyle name="Процентный 2 7 3 2 2 3 3" xfId="22339"/>
    <cellStyle name="Процентный 2 7 3 2 2 4" xfId="10051"/>
    <cellStyle name="Процентный 2 7 3 2 2 4 2" xfId="26435"/>
    <cellStyle name="Процентный 2 7 3 2 2 5" xfId="18243"/>
    <cellStyle name="Процентный 2 7 3 2 3" xfId="2883"/>
    <cellStyle name="Процентный 2 7 3 2 3 2" xfId="6979"/>
    <cellStyle name="Процентный 2 7 3 2 3 2 2" xfId="15171"/>
    <cellStyle name="Процентный 2 7 3 2 3 2 2 2" xfId="31555"/>
    <cellStyle name="Процентный 2 7 3 2 3 2 3" xfId="23363"/>
    <cellStyle name="Процентный 2 7 3 2 3 3" xfId="11075"/>
    <cellStyle name="Процентный 2 7 3 2 3 3 2" xfId="27459"/>
    <cellStyle name="Процентный 2 7 3 2 3 4" xfId="19267"/>
    <cellStyle name="Процентный 2 7 3 2 4" xfId="4931"/>
    <cellStyle name="Процентный 2 7 3 2 4 2" xfId="13123"/>
    <cellStyle name="Процентный 2 7 3 2 4 2 2" xfId="29507"/>
    <cellStyle name="Процентный 2 7 3 2 4 3" xfId="21315"/>
    <cellStyle name="Процентный 2 7 3 2 5" xfId="9027"/>
    <cellStyle name="Процентный 2 7 3 2 5 2" xfId="25411"/>
    <cellStyle name="Процентный 2 7 3 2 6" xfId="17219"/>
    <cellStyle name="Процентный 2 7 3 3" xfId="1347"/>
    <cellStyle name="Процентный 2 7 3 3 2" xfId="3395"/>
    <cellStyle name="Процентный 2 7 3 3 2 2" xfId="7491"/>
    <cellStyle name="Процентный 2 7 3 3 2 2 2" xfId="15683"/>
    <cellStyle name="Процентный 2 7 3 3 2 2 2 2" xfId="32067"/>
    <cellStyle name="Процентный 2 7 3 3 2 2 3" xfId="23875"/>
    <cellStyle name="Процентный 2 7 3 3 2 3" xfId="11587"/>
    <cellStyle name="Процентный 2 7 3 3 2 3 2" xfId="27971"/>
    <cellStyle name="Процентный 2 7 3 3 2 4" xfId="19779"/>
    <cellStyle name="Процентный 2 7 3 3 3" xfId="5443"/>
    <cellStyle name="Процентный 2 7 3 3 3 2" xfId="13635"/>
    <cellStyle name="Процентный 2 7 3 3 3 2 2" xfId="30019"/>
    <cellStyle name="Процентный 2 7 3 3 3 3" xfId="21827"/>
    <cellStyle name="Процентный 2 7 3 3 4" xfId="9539"/>
    <cellStyle name="Процентный 2 7 3 3 4 2" xfId="25923"/>
    <cellStyle name="Процентный 2 7 3 3 5" xfId="17731"/>
    <cellStyle name="Процентный 2 7 3 4" xfId="2371"/>
    <cellStyle name="Процентный 2 7 3 4 2" xfId="6467"/>
    <cellStyle name="Процентный 2 7 3 4 2 2" xfId="14659"/>
    <cellStyle name="Процентный 2 7 3 4 2 2 2" xfId="31043"/>
    <cellStyle name="Процентный 2 7 3 4 2 3" xfId="22851"/>
    <cellStyle name="Процентный 2 7 3 4 3" xfId="10563"/>
    <cellStyle name="Процентный 2 7 3 4 3 2" xfId="26947"/>
    <cellStyle name="Процентный 2 7 3 4 4" xfId="18755"/>
    <cellStyle name="Процентный 2 7 3 5" xfId="4419"/>
    <cellStyle name="Процентный 2 7 3 5 2" xfId="12611"/>
    <cellStyle name="Процентный 2 7 3 5 2 2" xfId="28995"/>
    <cellStyle name="Процентный 2 7 3 5 3" xfId="20803"/>
    <cellStyle name="Процентный 2 7 3 6" xfId="8515"/>
    <cellStyle name="Процентный 2 7 3 6 2" xfId="24899"/>
    <cellStyle name="Процентный 2 7 3 7" xfId="16707"/>
    <cellStyle name="Процентный 2 7 4" xfId="579"/>
    <cellStyle name="Процентный 2 7 4 2" xfId="1603"/>
    <cellStyle name="Процентный 2 7 4 2 2" xfId="3651"/>
    <cellStyle name="Процентный 2 7 4 2 2 2" xfId="7747"/>
    <cellStyle name="Процентный 2 7 4 2 2 2 2" xfId="15939"/>
    <cellStyle name="Процентный 2 7 4 2 2 2 2 2" xfId="32323"/>
    <cellStyle name="Процентный 2 7 4 2 2 2 3" xfId="24131"/>
    <cellStyle name="Процентный 2 7 4 2 2 3" xfId="11843"/>
    <cellStyle name="Процентный 2 7 4 2 2 3 2" xfId="28227"/>
    <cellStyle name="Процентный 2 7 4 2 2 4" xfId="20035"/>
    <cellStyle name="Процентный 2 7 4 2 3" xfId="5699"/>
    <cellStyle name="Процентный 2 7 4 2 3 2" xfId="13891"/>
    <cellStyle name="Процентный 2 7 4 2 3 2 2" xfId="30275"/>
    <cellStyle name="Процентный 2 7 4 2 3 3" xfId="22083"/>
    <cellStyle name="Процентный 2 7 4 2 4" xfId="9795"/>
    <cellStyle name="Процентный 2 7 4 2 4 2" xfId="26179"/>
    <cellStyle name="Процентный 2 7 4 2 5" xfId="17987"/>
    <cellStyle name="Процентный 2 7 4 3" xfId="2627"/>
    <cellStyle name="Процентный 2 7 4 3 2" xfId="6723"/>
    <cellStyle name="Процентный 2 7 4 3 2 2" xfId="14915"/>
    <cellStyle name="Процентный 2 7 4 3 2 2 2" xfId="31299"/>
    <cellStyle name="Процентный 2 7 4 3 2 3" xfId="23107"/>
    <cellStyle name="Процентный 2 7 4 3 3" xfId="10819"/>
    <cellStyle name="Процентный 2 7 4 3 3 2" xfId="27203"/>
    <cellStyle name="Процентный 2 7 4 3 4" xfId="19011"/>
    <cellStyle name="Процентный 2 7 4 4" xfId="4675"/>
    <cellStyle name="Процентный 2 7 4 4 2" xfId="12867"/>
    <cellStyle name="Процентный 2 7 4 4 2 2" xfId="29251"/>
    <cellStyle name="Процентный 2 7 4 4 3" xfId="21059"/>
    <cellStyle name="Процентный 2 7 4 5" xfId="8771"/>
    <cellStyle name="Процентный 2 7 4 5 2" xfId="25155"/>
    <cellStyle name="Процентный 2 7 4 6" xfId="16963"/>
    <cellStyle name="Процентный 2 7 5" xfId="1091"/>
    <cellStyle name="Процентный 2 7 5 2" xfId="3139"/>
    <cellStyle name="Процентный 2 7 5 2 2" xfId="7235"/>
    <cellStyle name="Процентный 2 7 5 2 2 2" xfId="15427"/>
    <cellStyle name="Процентный 2 7 5 2 2 2 2" xfId="31811"/>
    <cellStyle name="Процентный 2 7 5 2 2 3" xfId="23619"/>
    <cellStyle name="Процентный 2 7 5 2 3" xfId="11331"/>
    <cellStyle name="Процентный 2 7 5 2 3 2" xfId="27715"/>
    <cellStyle name="Процентный 2 7 5 2 4" xfId="19523"/>
    <cellStyle name="Процентный 2 7 5 3" xfId="5187"/>
    <cellStyle name="Процентный 2 7 5 3 2" xfId="13379"/>
    <cellStyle name="Процентный 2 7 5 3 2 2" xfId="29763"/>
    <cellStyle name="Процентный 2 7 5 3 3" xfId="21571"/>
    <cellStyle name="Процентный 2 7 5 4" xfId="9283"/>
    <cellStyle name="Процентный 2 7 5 4 2" xfId="25667"/>
    <cellStyle name="Процентный 2 7 5 5" xfId="17475"/>
    <cellStyle name="Процентный 2 7 6" xfId="2115"/>
    <cellStyle name="Процентный 2 7 6 2" xfId="6211"/>
    <cellStyle name="Процентный 2 7 6 2 2" xfId="14403"/>
    <cellStyle name="Процентный 2 7 6 2 2 2" xfId="30787"/>
    <cellStyle name="Процентный 2 7 6 2 3" xfId="22595"/>
    <cellStyle name="Процентный 2 7 6 3" xfId="10307"/>
    <cellStyle name="Процентный 2 7 6 3 2" xfId="26691"/>
    <cellStyle name="Процентный 2 7 6 4" xfId="18499"/>
    <cellStyle name="Процентный 2 7 7" xfId="4163"/>
    <cellStyle name="Процентный 2 7 7 2" xfId="12355"/>
    <cellStyle name="Процентный 2 7 7 2 2" xfId="28739"/>
    <cellStyle name="Процентный 2 7 7 3" xfId="20547"/>
    <cellStyle name="Процентный 2 7 8" xfId="8259"/>
    <cellStyle name="Процентный 2 7 8 2" xfId="24643"/>
    <cellStyle name="Процентный 2 7 9" xfId="16451"/>
    <cellStyle name="Процентный 2 8" xfId="131"/>
    <cellStyle name="Процентный 2 8 2" xfId="387"/>
    <cellStyle name="Процентный 2 8 2 2" xfId="899"/>
    <cellStyle name="Процентный 2 8 2 2 2" xfId="1923"/>
    <cellStyle name="Процентный 2 8 2 2 2 2" xfId="3971"/>
    <cellStyle name="Процентный 2 8 2 2 2 2 2" xfId="8067"/>
    <cellStyle name="Процентный 2 8 2 2 2 2 2 2" xfId="16259"/>
    <cellStyle name="Процентный 2 8 2 2 2 2 2 2 2" xfId="32643"/>
    <cellStyle name="Процентный 2 8 2 2 2 2 2 3" xfId="24451"/>
    <cellStyle name="Процентный 2 8 2 2 2 2 3" xfId="12163"/>
    <cellStyle name="Процентный 2 8 2 2 2 2 3 2" xfId="28547"/>
    <cellStyle name="Процентный 2 8 2 2 2 2 4" xfId="20355"/>
    <cellStyle name="Процентный 2 8 2 2 2 3" xfId="6019"/>
    <cellStyle name="Процентный 2 8 2 2 2 3 2" xfId="14211"/>
    <cellStyle name="Процентный 2 8 2 2 2 3 2 2" xfId="30595"/>
    <cellStyle name="Процентный 2 8 2 2 2 3 3" xfId="22403"/>
    <cellStyle name="Процентный 2 8 2 2 2 4" xfId="10115"/>
    <cellStyle name="Процентный 2 8 2 2 2 4 2" xfId="26499"/>
    <cellStyle name="Процентный 2 8 2 2 2 5" xfId="18307"/>
    <cellStyle name="Процентный 2 8 2 2 3" xfId="2947"/>
    <cellStyle name="Процентный 2 8 2 2 3 2" xfId="7043"/>
    <cellStyle name="Процентный 2 8 2 2 3 2 2" xfId="15235"/>
    <cellStyle name="Процентный 2 8 2 2 3 2 2 2" xfId="31619"/>
    <cellStyle name="Процентный 2 8 2 2 3 2 3" xfId="23427"/>
    <cellStyle name="Процентный 2 8 2 2 3 3" xfId="11139"/>
    <cellStyle name="Процентный 2 8 2 2 3 3 2" xfId="27523"/>
    <cellStyle name="Процентный 2 8 2 2 3 4" xfId="19331"/>
    <cellStyle name="Процентный 2 8 2 2 4" xfId="4995"/>
    <cellStyle name="Процентный 2 8 2 2 4 2" xfId="13187"/>
    <cellStyle name="Процентный 2 8 2 2 4 2 2" xfId="29571"/>
    <cellStyle name="Процентный 2 8 2 2 4 3" xfId="21379"/>
    <cellStyle name="Процентный 2 8 2 2 5" xfId="9091"/>
    <cellStyle name="Процентный 2 8 2 2 5 2" xfId="25475"/>
    <cellStyle name="Процентный 2 8 2 2 6" xfId="17283"/>
    <cellStyle name="Процентный 2 8 2 3" xfId="1411"/>
    <cellStyle name="Процентный 2 8 2 3 2" xfId="3459"/>
    <cellStyle name="Процентный 2 8 2 3 2 2" xfId="7555"/>
    <cellStyle name="Процентный 2 8 2 3 2 2 2" xfId="15747"/>
    <cellStyle name="Процентный 2 8 2 3 2 2 2 2" xfId="32131"/>
    <cellStyle name="Процентный 2 8 2 3 2 2 3" xfId="23939"/>
    <cellStyle name="Процентный 2 8 2 3 2 3" xfId="11651"/>
    <cellStyle name="Процентный 2 8 2 3 2 3 2" xfId="28035"/>
    <cellStyle name="Процентный 2 8 2 3 2 4" xfId="19843"/>
    <cellStyle name="Процентный 2 8 2 3 3" xfId="5507"/>
    <cellStyle name="Процентный 2 8 2 3 3 2" xfId="13699"/>
    <cellStyle name="Процентный 2 8 2 3 3 2 2" xfId="30083"/>
    <cellStyle name="Процентный 2 8 2 3 3 3" xfId="21891"/>
    <cellStyle name="Процентный 2 8 2 3 4" xfId="9603"/>
    <cellStyle name="Процентный 2 8 2 3 4 2" xfId="25987"/>
    <cellStyle name="Процентный 2 8 2 3 5" xfId="17795"/>
    <cellStyle name="Процентный 2 8 2 4" xfId="2435"/>
    <cellStyle name="Процентный 2 8 2 4 2" xfId="6531"/>
    <cellStyle name="Процентный 2 8 2 4 2 2" xfId="14723"/>
    <cellStyle name="Процентный 2 8 2 4 2 2 2" xfId="31107"/>
    <cellStyle name="Процентный 2 8 2 4 2 3" xfId="22915"/>
    <cellStyle name="Процентный 2 8 2 4 3" xfId="10627"/>
    <cellStyle name="Процентный 2 8 2 4 3 2" xfId="27011"/>
    <cellStyle name="Процентный 2 8 2 4 4" xfId="18819"/>
    <cellStyle name="Процентный 2 8 2 5" xfId="4483"/>
    <cellStyle name="Процентный 2 8 2 5 2" xfId="12675"/>
    <cellStyle name="Процентный 2 8 2 5 2 2" xfId="29059"/>
    <cellStyle name="Процентный 2 8 2 5 3" xfId="20867"/>
    <cellStyle name="Процентный 2 8 2 6" xfId="8579"/>
    <cellStyle name="Процентный 2 8 2 6 2" xfId="24963"/>
    <cellStyle name="Процентный 2 8 2 7" xfId="16771"/>
    <cellStyle name="Процентный 2 8 3" xfId="643"/>
    <cellStyle name="Процентный 2 8 3 2" xfId="1667"/>
    <cellStyle name="Процентный 2 8 3 2 2" xfId="3715"/>
    <cellStyle name="Процентный 2 8 3 2 2 2" xfId="7811"/>
    <cellStyle name="Процентный 2 8 3 2 2 2 2" xfId="16003"/>
    <cellStyle name="Процентный 2 8 3 2 2 2 2 2" xfId="32387"/>
    <cellStyle name="Процентный 2 8 3 2 2 2 3" xfId="24195"/>
    <cellStyle name="Процентный 2 8 3 2 2 3" xfId="11907"/>
    <cellStyle name="Процентный 2 8 3 2 2 3 2" xfId="28291"/>
    <cellStyle name="Процентный 2 8 3 2 2 4" xfId="20099"/>
    <cellStyle name="Процентный 2 8 3 2 3" xfId="5763"/>
    <cellStyle name="Процентный 2 8 3 2 3 2" xfId="13955"/>
    <cellStyle name="Процентный 2 8 3 2 3 2 2" xfId="30339"/>
    <cellStyle name="Процентный 2 8 3 2 3 3" xfId="22147"/>
    <cellStyle name="Процентный 2 8 3 2 4" xfId="9859"/>
    <cellStyle name="Процентный 2 8 3 2 4 2" xfId="26243"/>
    <cellStyle name="Процентный 2 8 3 2 5" xfId="18051"/>
    <cellStyle name="Процентный 2 8 3 3" xfId="2691"/>
    <cellStyle name="Процентный 2 8 3 3 2" xfId="6787"/>
    <cellStyle name="Процентный 2 8 3 3 2 2" xfId="14979"/>
    <cellStyle name="Процентный 2 8 3 3 2 2 2" xfId="31363"/>
    <cellStyle name="Процентный 2 8 3 3 2 3" xfId="23171"/>
    <cellStyle name="Процентный 2 8 3 3 3" xfId="10883"/>
    <cellStyle name="Процентный 2 8 3 3 3 2" xfId="27267"/>
    <cellStyle name="Процентный 2 8 3 3 4" xfId="19075"/>
    <cellStyle name="Процентный 2 8 3 4" xfId="4739"/>
    <cellStyle name="Процентный 2 8 3 4 2" xfId="12931"/>
    <cellStyle name="Процентный 2 8 3 4 2 2" xfId="29315"/>
    <cellStyle name="Процентный 2 8 3 4 3" xfId="21123"/>
    <cellStyle name="Процентный 2 8 3 5" xfId="8835"/>
    <cellStyle name="Процентный 2 8 3 5 2" xfId="25219"/>
    <cellStyle name="Процентный 2 8 3 6" xfId="17027"/>
    <cellStyle name="Процентный 2 8 4" xfId="1155"/>
    <cellStyle name="Процентный 2 8 4 2" xfId="3203"/>
    <cellStyle name="Процентный 2 8 4 2 2" xfId="7299"/>
    <cellStyle name="Процентный 2 8 4 2 2 2" xfId="15491"/>
    <cellStyle name="Процентный 2 8 4 2 2 2 2" xfId="31875"/>
    <cellStyle name="Процентный 2 8 4 2 2 3" xfId="23683"/>
    <cellStyle name="Процентный 2 8 4 2 3" xfId="11395"/>
    <cellStyle name="Процентный 2 8 4 2 3 2" xfId="27779"/>
    <cellStyle name="Процентный 2 8 4 2 4" xfId="19587"/>
    <cellStyle name="Процентный 2 8 4 3" xfId="5251"/>
    <cellStyle name="Процентный 2 8 4 3 2" xfId="13443"/>
    <cellStyle name="Процентный 2 8 4 3 2 2" xfId="29827"/>
    <cellStyle name="Процентный 2 8 4 3 3" xfId="21635"/>
    <cellStyle name="Процентный 2 8 4 4" xfId="9347"/>
    <cellStyle name="Процентный 2 8 4 4 2" xfId="25731"/>
    <cellStyle name="Процентный 2 8 4 5" xfId="17539"/>
    <cellStyle name="Процентный 2 8 5" xfId="2179"/>
    <cellStyle name="Процентный 2 8 5 2" xfId="6275"/>
    <cellStyle name="Процентный 2 8 5 2 2" xfId="14467"/>
    <cellStyle name="Процентный 2 8 5 2 2 2" xfId="30851"/>
    <cellStyle name="Процентный 2 8 5 2 3" xfId="22659"/>
    <cellStyle name="Процентный 2 8 5 3" xfId="10371"/>
    <cellStyle name="Процентный 2 8 5 3 2" xfId="26755"/>
    <cellStyle name="Процентный 2 8 5 4" xfId="18563"/>
    <cellStyle name="Процентный 2 8 6" xfId="4227"/>
    <cellStyle name="Процентный 2 8 6 2" xfId="12419"/>
    <cellStyle name="Процентный 2 8 6 2 2" xfId="28803"/>
    <cellStyle name="Процентный 2 8 6 3" xfId="20611"/>
    <cellStyle name="Процентный 2 8 7" xfId="8323"/>
    <cellStyle name="Процентный 2 8 7 2" xfId="24707"/>
    <cellStyle name="Процентный 2 8 8" xfId="16515"/>
    <cellStyle name="Процентный 2 9" xfId="259"/>
    <cellStyle name="Процентный 2 9 2" xfId="771"/>
    <cellStyle name="Процентный 2 9 2 2" xfId="1795"/>
    <cellStyle name="Процентный 2 9 2 2 2" xfId="3843"/>
    <cellStyle name="Процентный 2 9 2 2 2 2" xfId="7939"/>
    <cellStyle name="Процентный 2 9 2 2 2 2 2" xfId="16131"/>
    <cellStyle name="Процентный 2 9 2 2 2 2 2 2" xfId="32515"/>
    <cellStyle name="Процентный 2 9 2 2 2 2 3" xfId="24323"/>
    <cellStyle name="Процентный 2 9 2 2 2 3" xfId="12035"/>
    <cellStyle name="Процентный 2 9 2 2 2 3 2" xfId="28419"/>
    <cellStyle name="Процентный 2 9 2 2 2 4" xfId="20227"/>
    <cellStyle name="Процентный 2 9 2 2 3" xfId="5891"/>
    <cellStyle name="Процентный 2 9 2 2 3 2" xfId="14083"/>
    <cellStyle name="Процентный 2 9 2 2 3 2 2" xfId="30467"/>
    <cellStyle name="Процентный 2 9 2 2 3 3" xfId="22275"/>
    <cellStyle name="Процентный 2 9 2 2 4" xfId="9987"/>
    <cellStyle name="Процентный 2 9 2 2 4 2" xfId="26371"/>
    <cellStyle name="Процентный 2 9 2 2 5" xfId="18179"/>
    <cellStyle name="Процентный 2 9 2 3" xfId="2819"/>
    <cellStyle name="Процентный 2 9 2 3 2" xfId="6915"/>
    <cellStyle name="Процентный 2 9 2 3 2 2" xfId="15107"/>
    <cellStyle name="Процентный 2 9 2 3 2 2 2" xfId="31491"/>
    <cellStyle name="Процентный 2 9 2 3 2 3" xfId="23299"/>
    <cellStyle name="Процентный 2 9 2 3 3" xfId="11011"/>
    <cellStyle name="Процентный 2 9 2 3 3 2" xfId="27395"/>
    <cellStyle name="Процентный 2 9 2 3 4" xfId="19203"/>
    <cellStyle name="Процентный 2 9 2 4" xfId="4867"/>
    <cellStyle name="Процентный 2 9 2 4 2" xfId="13059"/>
    <cellStyle name="Процентный 2 9 2 4 2 2" xfId="29443"/>
    <cellStyle name="Процентный 2 9 2 4 3" xfId="21251"/>
    <cellStyle name="Процентный 2 9 2 5" xfId="8963"/>
    <cellStyle name="Процентный 2 9 2 5 2" xfId="25347"/>
    <cellStyle name="Процентный 2 9 2 6" xfId="17155"/>
    <cellStyle name="Процентный 2 9 3" xfId="1283"/>
    <cellStyle name="Процентный 2 9 3 2" xfId="3331"/>
    <cellStyle name="Процентный 2 9 3 2 2" xfId="7427"/>
    <cellStyle name="Процентный 2 9 3 2 2 2" xfId="15619"/>
    <cellStyle name="Процентный 2 9 3 2 2 2 2" xfId="32003"/>
    <cellStyle name="Процентный 2 9 3 2 2 3" xfId="23811"/>
    <cellStyle name="Процентный 2 9 3 2 3" xfId="11523"/>
    <cellStyle name="Процентный 2 9 3 2 3 2" xfId="27907"/>
    <cellStyle name="Процентный 2 9 3 2 4" xfId="19715"/>
    <cellStyle name="Процентный 2 9 3 3" xfId="5379"/>
    <cellStyle name="Процентный 2 9 3 3 2" xfId="13571"/>
    <cellStyle name="Процентный 2 9 3 3 2 2" xfId="29955"/>
    <cellStyle name="Процентный 2 9 3 3 3" xfId="21763"/>
    <cellStyle name="Процентный 2 9 3 4" xfId="9475"/>
    <cellStyle name="Процентный 2 9 3 4 2" xfId="25859"/>
    <cellStyle name="Процентный 2 9 3 5" xfId="17667"/>
    <cellStyle name="Процентный 2 9 4" xfId="2307"/>
    <cellStyle name="Процентный 2 9 4 2" xfId="6403"/>
    <cellStyle name="Процентный 2 9 4 2 2" xfId="14595"/>
    <cellStyle name="Процентный 2 9 4 2 2 2" xfId="30979"/>
    <cellStyle name="Процентный 2 9 4 2 3" xfId="22787"/>
    <cellStyle name="Процентный 2 9 4 3" xfId="10499"/>
    <cellStyle name="Процентный 2 9 4 3 2" xfId="26883"/>
    <cellStyle name="Процентный 2 9 4 4" xfId="18691"/>
    <cellStyle name="Процентный 2 9 5" xfId="4355"/>
    <cellStyle name="Процентный 2 9 5 2" xfId="12547"/>
    <cellStyle name="Процентный 2 9 5 2 2" xfId="28931"/>
    <cellStyle name="Процентный 2 9 5 3" xfId="20739"/>
    <cellStyle name="Процентный 2 9 6" xfId="8451"/>
    <cellStyle name="Процентный 2 9 6 2" xfId="24835"/>
    <cellStyle name="Процентный 2 9 7" xfId="16643"/>
  </cellStyles>
  <dxfs count="3269"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theme="6" tint="0.39994506668294322"/>
        </patternFill>
      </fill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ill>
        <patternFill>
          <bgColor theme="0"/>
        </patternFill>
      </fill>
    </dxf>
    <dxf>
      <fill>
        <patternFill>
          <bgColor rgb="FFC4D79B"/>
        </patternFill>
      </fill>
    </dxf>
  </dxfs>
  <tableStyles count="0" defaultTableStyle="TableStyleMedium2" defaultPivotStyle="PivotStyleMedium9"/>
  <colors>
    <mruColors>
      <color rgb="FFE88684"/>
      <color rgb="FFFFD85B"/>
      <color rgb="FFFFCC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Ежедневный отчет ДМ-1 28.02.xlsx]Сводник численность!СводнаяТаблица3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5031185617926798E-2"/>
          <c:y val="7.5741083835108858E-2"/>
          <c:w val="0.68712237057324355"/>
          <c:h val="0.62647858738418716"/>
        </c:manualLayout>
      </c:layout>
      <c:lineChart>
        <c:grouping val="standard"/>
        <c:varyColors val="0"/>
        <c:ser>
          <c:idx val="1"/>
          <c:order val="0"/>
          <c:tx>
            <c:strRef>
              <c:f>'Сводник численность'!$B$3:$B$4</c:f>
              <c:strCache>
                <c:ptCount val="1"/>
                <c:pt idx="0">
                  <c:v>АО "Мосметрострой"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'Сводник численность'!$A$5:$A$11</c:f>
              <c:strCache>
                <c:ptCount val="7"/>
                <c:pt idx="0">
                  <c:v>Сумма по полю 04.02.2021</c:v>
                </c:pt>
                <c:pt idx="1">
                  <c:v>Сумма по полю 08.02.2021</c:v>
                </c:pt>
                <c:pt idx="2">
                  <c:v>Сумма по полю 12.02.2021</c:v>
                </c:pt>
                <c:pt idx="3">
                  <c:v>Сумма по полю 16.02.2021</c:v>
                </c:pt>
                <c:pt idx="4">
                  <c:v>Сумма по полю 20.02.2021</c:v>
                </c:pt>
                <c:pt idx="5">
                  <c:v>Сумма по полю 24.02.2021</c:v>
                </c:pt>
                <c:pt idx="6">
                  <c:v>Сумма по полю 28.02.2021</c:v>
                </c:pt>
              </c:strCache>
            </c:strRef>
          </c:cat>
          <c:val>
            <c:numRef>
              <c:f>'Сводник численность'!$B$5:$B$11</c:f>
              <c:numCache>
                <c:formatCode>General</c:formatCode>
                <c:ptCount val="7"/>
                <c:pt idx="0">
                  <c:v>1226</c:v>
                </c:pt>
                <c:pt idx="1">
                  <c:v>1236</c:v>
                </c:pt>
                <c:pt idx="2">
                  <c:v>1236</c:v>
                </c:pt>
                <c:pt idx="3">
                  <c:v>1236</c:v>
                </c:pt>
                <c:pt idx="4">
                  <c:v>1263</c:v>
                </c:pt>
                <c:pt idx="5">
                  <c:v>1263</c:v>
                </c:pt>
                <c:pt idx="6">
                  <c:v>1263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'Сводник численность'!$C$3:$C$4</c:f>
              <c:strCache>
                <c:ptCount val="1"/>
                <c:pt idx="0">
                  <c:v>ООО "ИБТ"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'Сводник численность'!$A$5:$A$11</c:f>
              <c:strCache>
                <c:ptCount val="7"/>
                <c:pt idx="0">
                  <c:v>Сумма по полю 04.02.2021</c:v>
                </c:pt>
                <c:pt idx="1">
                  <c:v>Сумма по полю 08.02.2021</c:v>
                </c:pt>
                <c:pt idx="2">
                  <c:v>Сумма по полю 12.02.2021</c:v>
                </c:pt>
                <c:pt idx="3">
                  <c:v>Сумма по полю 16.02.2021</c:v>
                </c:pt>
                <c:pt idx="4">
                  <c:v>Сумма по полю 20.02.2021</c:v>
                </c:pt>
                <c:pt idx="5">
                  <c:v>Сумма по полю 24.02.2021</c:v>
                </c:pt>
                <c:pt idx="6">
                  <c:v>Сумма по полю 28.02.2021</c:v>
                </c:pt>
              </c:strCache>
            </c:strRef>
          </c:cat>
          <c:val>
            <c:numRef>
              <c:f>'Сводник численность'!$C$5:$C$11</c:f>
              <c:numCache>
                <c:formatCode>General</c:formatCode>
                <c:ptCount val="7"/>
                <c:pt idx="0">
                  <c:v>1536</c:v>
                </c:pt>
                <c:pt idx="1">
                  <c:v>1536</c:v>
                </c:pt>
                <c:pt idx="2">
                  <c:v>1440</c:v>
                </c:pt>
                <c:pt idx="3">
                  <c:v>1476</c:v>
                </c:pt>
                <c:pt idx="4">
                  <c:v>1365</c:v>
                </c:pt>
                <c:pt idx="5">
                  <c:v>1365</c:v>
                </c:pt>
                <c:pt idx="6">
                  <c:v>1348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0395952"/>
        <c:axId val="-1516210752"/>
      </c:lineChart>
      <c:catAx>
        <c:axId val="-117039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6210752"/>
        <c:crosses val="autoZero"/>
        <c:auto val="1"/>
        <c:lblAlgn val="ctr"/>
        <c:lblOffset val="100"/>
        <c:noMultiLvlLbl val="0"/>
      </c:catAx>
      <c:valAx>
        <c:axId val="-151621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17039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[Копия Ежедневный отчет ДМ-1 28.02.xlsx]Сводник объёмы!СводнаяТаблица5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'Сводник объёмы'!$B$3:$B$4</c:f>
              <c:strCache>
                <c:ptCount val="1"/>
                <c:pt idx="0">
                  <c:v>АО "Мосметрострой"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'Сводник объёмы'!$A$5:$A$12</c:f>
              <c:strCache>
                <c:ptCount val="8"/>
                <c:pt idx="0">
                  <c:v>Сумма по полю 01.02.2021</c:v>
                </c:pt>
                <c:pt idx="1">
                  <c:v>Сумма по полю 04.02.2021</c:v>
                </c:pt>
                <c:pt idx="2">
                  <c:v>Сумма по полю 08.02.2021</c:v>
                </c:pt>
                <c:pt idx="3">
                  <c:v>Сумма по полю 12.02.2021</c:v>
                </c:pt>
                <c:pt idx="4">
                  <c:v>Сумма по полю 16.02.2021</c:v>
                </c:pt>
                <c:pt idx="5">
                  <c:v>Сумма по полю 20.02.2021</c:v>
                </c:pt>
                <c:pt idx="6">
                  <c:v>Сумма по полю 24.02.2021</c:v>
                </c:pt>
                <c:pt idx="7">
                  <c:v>Сумма по полю 28.02.2021</c:v>
                </c:pt>
              </c:strCache>
            </c:strRef>
          </c:cat>
          <c:val>
            <c:numRef>
              <c:f>'Сводник объёмы'!$B$5:$B$12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</c:v>
                </c:pt>
                <c:pt idx="4">
                  <c:v>0</c:v>
                </c:pt>
                <c:pt idx="5">
                  <c:v>12</c:v>
                </c:pt>
                <c:pt idx="6">
                  <c:v>89</c:v>
                </c:pt>
                <c:pt idx="7">
                  <c:v>68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'Сводник объёмы'!$C$3:$C$4</c:f>
              <c:strCache>
                <c:ptCount val="1"/>
                <c:pt idx="0">
                  <c:v>ООО "ИБТ"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'Сводник объёмы'!$A$5:$A$12</c:f>
              <c:strCache>
                <c:ptCount val="8"/>
                <c:pt idx="0">
                  <c:v>Сумма по полю 01.02.2021</c:v>
                </c:pt>
                <c:pt idx="1">
                  <c:v>Сумма по полю 04.02.2021</c:v>
                </c:pt>
                <c:pt idx="2">
                  <c:v>Сумма по полю 08.02.2021</c:v>
                </c:pt>
                <c:pt idx="3">
                  <c:v>Сумма по полю 12.02.2021</c:v>
                </c:pt>
                <c:pt idx="4">
                  <c:v>Сумма по полю 16.02.2021</c:v>
                </c:pt>
                <c:pt idx="5">
                  <c:v>Сумма по полю 20.02.2021</c:v>
                </c:pt>
                <c:pt idx="6">
                  <c:v>Сумма по полю 24.02.2021</c:v>
                </c:pt>
                <c:pt idx="7">
                  <c:v>Сумма по полю 28.02.2021</c:v>
                </c:pt>
              </c:strCache>
            </c:strRef>
          </c:cat>
          <c:val>
            <c:numRef>
              <c:f>'Сводник объёмы'!$C$5:$C$12</c:f>
              <c:numCache>
                <c:formatCode>General</c:formatCode>
                <c:ptCount val="8"/>
                <c:pt idx="0">
                  <c:v>152.1</c:v>
                </c:pt>
                <c:pt idx="1">
                  <c:v>154</c:v>
                </c:pt>
                <c:pt idx="2">
                  <c:v>30.7</c:v>
                </c:pt>
                <c:pt idx="3">
                  <c:v>63</c:v>
                </c:pt>
                <c:pt idx="4">
                  <c:v>30</c:v>
                </c:pt>
                <c:pt idx="5">
                  <c:v>0</c:v>
                </c:pt>
                <c:pt idx="6">
                  <c:v>74</c:v>
                </c:pt>
                <c:pt idx="7">
                  <c:v>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16219456"/>
        <c:axId val="-1516208032"/>
      </c:lineChart>
      <c:catAx>
        <c:axId val="-151621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6208032"/>
        <c:crosses val="autoZero"/>
        <c:auto val="1"/>
        <c:lblAlgn val="ctr"/>
        <c:lblOffset val="100"/>
        <c:noMultiLvlLbl val="0"/>
      </c:catAx>
      <c:valAx>
        <c:axId val="-15162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151621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1133475</xdr:colOff>
      <xdr:row>4</xdr:row>
      <xdr:rowOff>66675</xdr:rowOff>
    </xdr:from>
    <xdr:to>
      <xdr:col>7</xdr:col>
      <xdr:colOff>1400175</xdr:colOff>
      <xdr:row>17</xdr:row>
      <xdr:rowOff>180975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1238250</xdr:colOff>
      <xdr:row>11</xdr:row>
      <xdr:rowOff>57150</xdr:rowOff>
    </xdr:from>
    <xdr:to>
      <xdr:col>7</xdr:col>
      <xdr:colOff>800100</xdr:colOff>
      <xdr:row>26</xdr:row>
      <xdr:rowOff>157162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0;&#1086;&#1087;&#1080;&#1103;%20&#1045;&#1078;&#1077;&#1076;&#1085;&#1077;&#1074;&#1085;&#1099;&#1081;%20&#1086;&#1090;&#1095;&#1077;&#1090;%20&#1044;&#1052;-1%2028.0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0;&#1086;&#1087;&#1080;&#1103;%20&#1045;&#1078;&#1077;&#1076;&#1085;&#1077;&#1074;&#1085;&#1099;&#1081;%20&#1086;&#1090;&#1095;&#1077;&#1090;%20&#1044;&#1052;-1%2028.02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277.715781481478" createdVersion="5" refreshedVersion="5" minRefreshableVersion="3" recordCount="150">
  <cacheSource type="worksheet">
    <worksheetSource ref="A3:AE153" sheet="Факт численности" r:id="rId2"/>
  </cacheSource>
  <cacheFields count="31">
    <cacheField name="№" numFmtId="0">
      <sharedItems containsSemiMixedTypes="0" containsString="0" containsNumber="1" containsInteger="1" minValue="1" maxValue="150"/>
    </cacheField>
    <cacheField name="Станция / перегон / виды работ" numFmtId="0">
      <sharedItems/>
    </cacheField>
    <cacheField name="Подрядчик" numFmtId="0">
      <sharedItems containsBlank="1" count="7">
        <m/>
        <s v="АО &quot;Ингеоком&quot;"/>
        <s v="ООО &quot;ГорИнжСтрой&quot;"/>
        <s v="АО &quot;УРСТ&quot; "/>
        <s v="ООО &quot;ИБТ&quot;"/>
        <s v="ТамбовКапиталПроект"/>
        <s v="АО &quot;Мосметрострой&quot;"/>
      </sharedItems>
    </cacheField>
    <cacheField name="01.02.2021" numFmtId="0">
      <sharedItems containsSemiMixedTypes="0" containsString="0" containsNumber="1" containsInteger="1" minValue="0" maxValue="1910"/>
    </cacheField>
    <cacheField name="02.02.2021" numFmtId="0">
      <sharedItems containsSemiMixedTypes="0" containsString="0" containsNumber="1" containsInteger="1" minValue="0" maxValue="1896"/>
    </cacheField>
    <cacheField name="03.02.2021" numFmtId="0">
      <sharedItems containsSemiMixedTypes="0" containsString="0" containsNumber="1" containsInteger="1" minValue="0" maxValue="1884"/>
    </cacheField>
    <cacheField name="04.02.2021" numFmtId="0">
      <sharedItems containsSemiMixedTypes="0" containsString="0" containsNumber="1" containsInteger="1" minValue="0" maxValue="1888"/>
    </cacheField>
    <cacheField name="05.02.2021" numFmtId="0">
      <sharedItems containsSemiMixedTypes="0" containsString="0" containsNumber="1" containsInteger="1" minValue="-45" maxValue="271"/>
    </cacheField>
    <cacheField name="06.02.2021" numFmtId="0">
      <sharedItems containsSemiMixedTypes="0" containsString="0" containsNumber="1" containsInteger="1" minValue="-57" maxValue="322"/>
    </cacheField>
    <cacheField name="07.02.2021" numFmtId="0">
      <sharedItems containsSemiMixedTypes="0" containsString="0" containsNumber="1" containsInteger="1" minValue="0" maxValue="2031"/>
    </cacheField>
    <cacheField name="08.02.2021" numFmtId="0">
      <sharedItems containsSemiMixedTypes="0" containsString="0" containsNumber="1" containsInteger="1" minValue="0" maxValue="2031"/>
    </cacheField>
    <cacheField name="09.02.2021" numFmtId="0">
      <sharedItems containsSemiMixedTypes="0" containsString="0" containsNumber="1" minValue="0" maxValue="1361"/>
    </cacheField>
    <cacheField name="10.02.2021" numFmtId="0">
      <sharedItems containsSemiMixedTypes="0" containsString="0" containsNumber="1" minValue="0" maxValue="1857"/>
    </cacheField>
    <cacheField name="11.02.2021" numFmtId="0">
      <sharedItems containsSemiMixedTypes="0" containsString="0" containsNumber="1" containsInteger="1" minValue="0" maxValue="2474"/>
    </cacheField>
    <cacheField name="12.02.2021" numFmtId="0">
      <sharedItems containsSemiMixedTypes="0" containsString="0" containsNumber="1" containsInteger="1" minValue="0" maxValue="2448"/>
    </cacheField>
    <cacheField name="13.02.2021" numFmtId="0">
      <sharedItems containsSemiMixedTypes="0" containsString="0" containsNumber="1" minValue="0" maxValue="1411"/>
    </cacheField>
    <cacheField name="14.02.2021" numFmtId="0">
      <sharedItems containsSemiMixedTypes="0" containsString="0" containsNumber="1" minValue="0" maxValue="1559.5"/>
    </cacheField>
    <cacheField name="15.02.2021" numFmtId="0">
      <sharedItems containsSemiMixedTypes="0" containsString="0" containsNumber="1" containsInteger="1" minValue="0" maxValue="2455"/>
    </cacheField>
    <cacheField name="16.02.2021" numFmtId="0">
      <sharedItems containsSemiMixedTypes="0" containsString="0" containsNumber="1" containsInteger="1" minValue="0" maxValue="2459"/>
    </cacheField>
    <cacheField name="17.02.2021" numFmtId="0">
      <sharedItems containsSemiMixedTypes="0" containsString="0" containsNumber="1" minValue="0" maxValue="50"/>
    </cacheField>
    <cacheField name="18.02.2021" numFmtId="0">
      <sharedItems containsSemiMixedTypes="0" containsString="0" containsNumber="1" minValue="-656" maxValue="129"/>
    </cacheField>
    <cacheField name="19.02.2021" numFmtId="0">
      <sharedItems containsSemiMixedTypes="0" containsString="0" containsNumber="1" containsInteger="1" minValue="0" maxValue="2388"/>
    </cacheField>
    <cacheField name="20.02.2021" numFmtId="0">
      <sharedItems containsSemiMixedTypes="0" containsString="0" containsNumber="1" containsInteger="1" minValue="0" maxValue="2411"/>
    </cacheField>
    <cacheField name="21.02.2021" numFmtId="0">
      <sharedItems containsSemiMixedTypes="0" containsString="0" containsNumber="1" containsInteger="1" minValue="0" maxValue="1910"/>
    </cacheField>
    <cacheField name="22.02.2021" numFmtId="0">
      <sharedItems containsSemiMixedTypes="0" containsString="0" containsNumber="1" containsInteger="1" minValue="0" maxValue="1910"/>
    </cacheField>
    <cacheField name="23.02.2021" numFmtId="0">
      <sharedItems containsSemiMixedTypes="0" containsString="0" containsNumber="1" containsInteger="1" minValue="0" maxValue="2411"/>
    </cacheField>
    <cacheField name="24.02.2021" numFmtId="0">
      <sharedItems containsSemiMixedTypes="0" containsString="0" containsNumber="1" containsInteger="1" minValue="0" maxValue="2411"/>
    </cacheField>
    <cacheField name="25.02.2021" numFmtId="0">
      <sharedItems containsSemiMixedTypes="0" containsString="0" containsNumber="1" containsInteger="1" minValue="0" maxValue="1896"/>
    </cacheField>
    <cacheField name="26.02.2021" numFmtId="0">
      <sharedItems containsSemiMixedTypes="0" containsString="0" containsNumber="1" containsInteger="1" minValue="0" maxValue="1884"/>
    </cacheField>
    <cacheField name="27.02.2021" numFmtId="0">
      <sharedItems containsSemiMixedTypes="0" containsString="0" containsNumber="1" containsInteger="1" minValue="0" maxValue="2203"/>
    </cacheField>
    <cacheField name="28.02.2021" numFmtId="0">
      <sharedItems containsSemiMixedTypes="0" containsString="0" containsNumber="1" containsInteger="1" minValue="0" maxValue="23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Автор" refreshedDate="44277.723524768517" createdVersion="5" refreshedVersion="5" minRefreshableVersion="3" recordCount="150">
  <cacheSource type="worksheet">
    <worksheetSource ref="A3:AE153" sheet="Факт объёмы" r:id="rId2"/>
  </cacheSource>
  <cacheFields count="31">
    <cacheField name="№" numFmtId="0">
      <sharedItems containsSemiMixedTypes="0" containsString="0" containsNumber="1" containsInteger="1" minValue="1" maxValue="150"/>
    </cacheField>
    <cacheField name="Станция / перегон / виды работ" numFmtId="0">
      <sharedItems count="45">
        <s v="Итого по Объекту Дирекции 1"/>
        <s v="Вынос инженерных коммуникаций (кабель), п.м."/>
        <s v="Ограждающие конструкции, м3"/>
        <s v="Земляные работы, м3"/>
        <s v="Устройство крепления котлована, тн."/>
        <s v="Монолитный ж/б, м3"/>
        <s v="Архитектурно-отделочные работы пассажирской зоны, м2"/>
        <s v="Инженерные системы. Монтаж оборудования, шт."/>
        <s v="Инженерные системы. Монтаж трубопроводов, п.м."/>
        <s v="Инженерные системы. Монтаж воздуховодов, п.м."/>
        <s v="Инженерные системы. Монтаж кабеля, п.м."/>
        <s v="Обратная засыпка, м3"/>
        <s v="Устройство наружных сетей (трубопроводы), п.м."/>
        <s v="Проходка ТПМК, п.м."/>
        <s v="Устройство жесткого основания, м3"/>
        <s v="Устройство ВСП (путевой бетон), п.м."/>
        <s v="Устройство вентперекрытия тоннеля D10, пог.м"/>
        <s v="Благоустройство (гранит, плитка), м2"/>
        <s v="Устранение замечаний, шт."/>
        <s v="Итого по Объекту: Северо-Западный участок БКЛ"/>
        <s v="Северо-Западный участок БКЛ"/>
        <s v="Ст. &quot;Деловой центр&quot; - ст. &quot;Петровский парк&quot;"/>
        <s v="ТУПИКИ за ст. &quot;Деловой центр&quot;"/>
        <s v="Ст. &quot;Савеловская&quot;, тупики за станцией"/>
        <s v="Итого по Объекту: Западный участок БКЛ"/>
        <s v="Западный участок БКЛ"/>
        <s v="Ст. &quot;Улица Народного Ополчения&quot; и перегон от ст. &quot;Хорошевская&quot; до ст. &quot;Улица Народного Ополчения&quot;"/>
        <s v="Ст. &quot;Нижние Мневники&quot; и перегон от ст. &quot;Улица Народного Ополчения&quot; до ст. &quot;Нижние Мневники&quot;, р-ция Карамышевского шлюза"/>
        <s v="Тупики за ст. &quot;Нижние Мневники&quot;"/>
        <s v="Ст. &quot;Терехово&quot; и перегон от ст. &quot;Нижние Мневники&quot; до ст. &quot;Терехово&quot;"/>
        <s v="Ст. &quot;Можайская&quot; и перегон от ст. &quot;Терехово&quot; до ст.  &quot;Можайская&quot;, перегон от ст. &quot;Можайская&quot; до ст. &quot;Давыдково&quot;"/>
        <s v="Итого по Объекту: Юго-Западный участок БКЛ"/>
        <s v="Ст. &quot;Давыдково&quot; , перегон от ст. &quot;Давыдково&quot; до переходной камеры за ст. &quot;Аминьевское шоссе&quot;"/>
        <s v="Итого по Объекту: Южный участок БКЛ"/>
        <s v="Южный участок БКЛ"/>
        <s v="Ст. &quot;Улица Новаторов&quot; и перегон от ст. &quot;Улица Новаторов&quot; до ст. &quot;Воронцовская&quot;"/>
        <s v="Ст. &quot;Воронцовская&quot; и перегон от ст. &quot;Воронцовская&quot; до ст. &quot;Зюзино&quot;"/>
        <s v="Ст. &quot;Зюзино&quot; и перегон от ст. &quot;Зюзино&quot; до ст. &quot;Каховская&quot;"/>
        <s v="Объединенное здание эксплуатационного персонала"/>
        <s v="Соединительная ветка между южным участок ТПК и линии вдоль Калужского шоссе"/>
        <s v="Итого по Объекту: Реконструкция Каховской линии"/>
        <s v="Реконструкция Каховской линии"/>
        <s v="Ст. &quot;Каховская&quot;, перегон от ПК0164 до ст. &quot;Каховская&quot; (тупики за станцией)"/>
        <s v="Перегон от ст. &quot;Каховская&quot; до ст. &quot;Варшавская&quot;, ст. Варшавская"/>
        <s v="Перегон от ст. &quot;Варшавская&quot; до ст. &quot;Каширская&quot;, ст. &quot;Каширская&quot;"/>
      </sharedItems>
    </cacheField>
    <cacheField name="Подрядчик" numFmtId="0">
      <sharedItems containsBlank="1" count="7">
        <m/>
        <s v="АО &quot;Ингеоком&quot;"/>
        <s v="ООО &quot;ГорИнжСтрой&quot;"/>
        <s v="АО &quot;УРСТ&quot; "/>
        <s v="ООО &quot;ИБТ&quot;"/>
        <s v="ТамбовКапиталПроект"/>
        <s v="АО &quot;Мосметрострой&quot;"/>
      </sharedItems>
    </cacheField>
    <cacheField name="01.02.2021" numFmtId="0">
      <sharedItems containsSemiMixedTypes="0" containsString="0" containsNumber="1" minValue="0" maxValue="1085.2"/>
    </cacheField>
    <cacheField name="02.02.2021" numFmtId="0">
      <sharedItems containsSemiMixedTypes="0" containsString="0" containsNumber="1" minValue="0" maxValue="1411"/>
    </cacheField>
    <cacheField name="03.02.2021" numFmtId="0">
      <sharedItems containsSemiMixedTypes="0" containsString="0" containsNumber="1" minValue="0" maxValue="1559.5"/>
    </cacheField>
    <cacheField name="04.02.2021" numFmtId="0">
      <sharedItems containsSemiMixedTypes="0" containsString="0" containsNumber="1" minValue="0" maxValue="2395"/>
    </cacheField>
    <cacheField name="05.02.2021" numFmtId="0">
      <sharedItems containsSemiMixedTypes="0" containsString="0" containsNumber="1" minValue="0" maxValue="2000"/>
    </cacheField>
    <cacheField name="06.02.2021" numFmtId="0">
      <sharedItems containsSemiMixedTypes="0" containsString="0" containsNumber="1" minValue="0" maxValue="1895"/>
    </cacheField>
    <cacheField name="07.02.2021" numFmtId="0">
      <sharedItems containsSemiMixedTypes="0" containsString="0" containsNumber="1" containsInteger="1" minValue="0" maxValue="970"/>
    </cacheField>
    <cacheField name="08.02.2021" numFmtId="0">
      <sharedItems containsSemiMixedTypes="0" containsString="0" containsNumber="1" minValue="0" maxValue="1520"/>
    </cacheField>
    <cacheField name="09.02.2021" numFmtId="0">
      <sharedItems containsSemiMixedTypes="0" containsString="0" containsNumber="1" containsInteger="1" minValue="0" maxValue="830"/>
    </cacheField>
    <cacheField name="10.02.2021" numFmtId="0">
      <sharedItems containsSemiMixedTypes="0" containsString="0" containsNumber="1" minValue="0" maxValue="1362"/>
    </cacheField>
    <cacheField name="11.02.2021" numFmtId="0">
      <sharedItems containsSemiMixedTypes="0" containsString="0" containsNumber="1" minValue="0" maxValue="786"/>
    </cacheField>
    <cacheField name="12.02.2021" numFmtId="0">
      <sharedItems containsSemiMixedTypes="0" containsString="0" containsNumber="1" minValue="0" maxValue="2000"/>
    </cacheField>
    <cacheField name="13.02.2021" numFmtId="0">
      <sharedItems containsSemiMixedTypes="0" containsString="0" containsNumber="1" minValue="0" maxValue="1586"/>
    </cacheField>
    <cacheField name="14.02.2021" numFmtId="0">
      <sharedItems containsSemiMixedTypes="0" containsString="0" containsNumber="1" minValue="0" maxValue="1022"/>
    </cacheField>
    <cacheField name="15.02.2021" numFmtId="0">
      <sharedItems containsSemiMixedTypes="0" containsString="0" containsNumber="1" minValue="0" maxValue="1100"/>
    </cacheField>
    <cacheField name="16.02.2021" numFmtId="0">
      <sharedItems containsSemiMixedTypes="0" containsString="0" containsNumber="1" minValue="0" maxValue="897"/>
    </cacheField>
    <cacheField name="17.02.2021" numFmtId="0">
      <sharedItems containsSemiMixedTypes="0" containsString="0" containsNumber="1" minValue="0" maxValue="1160"/>
    </cacheField>
    <cacheField name="18.02.2021" numFmtId="0">
      <sharedItems containsSemiMixedTypes="0" containsString="0" containsNumber="1" minValue="0" maxValue="1580"/>
    </cacheField>
    <cacheField name="19.02.2021" numFmtId="0">
      <sharedItems containsSemiMixedTypes="0" containsString="0" containsNumber="1" minValue="0" maxValue="1472"/>
    </cacheField>
    <cacheField name="20.02.2021" numFmtId="0">
      <sharedItems containsSemiMixedTypes="0" containsString="0" containsNumber="1" minValue="0" maxValue="2000"/>
    </cacheField>
    <cacheField name="21.02.2021" numFmtId="0">
      <sharedItems containsSemiMixedTypes="0" containsString="0" containsNumber="1" containsInteger="1" minValue="0" maxValue="1250"/>
    </cacheField>
    <cacheField name="22.02.2021" numFmtId="0">
      <sharedItems containsSemiMixedTypes="0" containsString="0" containsNumber="1" containsInteger="1" minValue="0" maxValue="1180"/>
    </cacheField>
    <cacheField name="23.02.2021" numFmtId="0">
      <sharedItems containsSemiMixedTypes="0" containsString="0" containsNumber="1" minValue="0" maxValue="1505"/>
    </cacheField>
    <cacheField name="24.02.2021" numFmtId="0">
      <sharedItems containsSemiMixedTypes="0" containsString="0" containsNumber="1" minValue="0" maxValue="1355"/>
    </cacheField>
    <cacheField name="25.02.2021" numFmtId="0">
      <sharedItems containsSemiMixedTypes="0" containsString="0" containsNumber="1" minValue="0" maxValue="1730"/>
    </cacheField>
    <cacheField name="26.02.2021" numFmtId="0">
      <sharedItems containsSemiMixedTypes="0" containsString="0" containsNumber="1" minValue="0" maxValue="2645"/>
    </cacheField>
    <cacheField name="27.02.2021" numFmtId="0">
      <sharedItems containsSemiMixedTypes="0" containsString="0" containsNumber="1" minValue="0" maxValue="8225"/>
    </cacheField>
    <cacheField name="28.02.2021" numFmtId="0">
      <sharedItems containsSemiMixedTypes="0" containsString="0" containsNumber="1" minValue="0" maxValue="39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">
  <r>
    <n v="1"/>
    <s v="Итого по Объекту Дирекции 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Вынос инженерных коммуникаций (кабель), п.м."/>
    <x v="0"/>
    <n v="12"/>
    <n v="12"/>
    <n v="12"/>
    <n v="12"/>
    <n v="0"/>
    <n v="0"/>
    <n v="26"/>
    <n v="26"/>
    <n v="0"/>
    <n v="0"/>
    <n v="26"/>
    <n v="26"/>
    <n v="0"/>
    <n v="0"/>
    <n v="26"/>
    <n v="26"/>
    <n v="0"/>
    <n v="0"/>
    <n v="26"/>
    <n v="26"/>
    <n v="12"/>
    <n v="12"/>
    <n v="26"/>
    <n v="26"/>
    <n v="12"/>
    <n v="12"/>
    <n v="26"/>
    <n v="26"/>
  </r>
  <r>
    <n v="3"/>
    <s v="Ограждающие конструкции, м3"/>
    <x v="0"/>
    <n v="35"/>
    <n v="35"/>
    <n v="35"/>
    <n v="35"/>
    <n v="-25"/>
    <n v="-25"/>
    <n v="35"/>
    <n v="35"/>
    <n v="66.5"/>
    <n v="24"/>
    <n v="35"/>
    <n v="35"/>
    <n v="68"/>
    <n v="24"/>
    <n v="35"/>
    <n v="35"/>
    <n v="1.5"/>
    <n v="0"/>
    <n v="35"/>
    <n v="45"/>
    <n v="60"/>
    <n v="60"/>
    <n v="45"/>
    <n v="45"/>
    <n v="35"/>
    <n v="35"/>
    <n v="45"/>
    <n v="45"/>
  </r>
  <r>
    <n v="4"/>
    <s v="Земляные работы, м3"/>
    <x v="0"/>
    <n v="111"/>
    <n v="111"/>
    <n v="111"/>
    <n v="111"/>
    <n v="10"/>
    <n v="10"/>
    <n v="111"/>
    <n v="111"/>
    <n v="1193"/>
    <n v="1450"/>
    <n v="111"/>
    <n v="86"/>
    <n v="1238.9000000000001"/>
    <n v="1559.5"/>
    <n v="89"/>
    <n v="89"/>
    <n v="45.900000000000091"/>
    <n v="109.5"/>
    <n v="89"/>
    <n v="89"/>
    <n v="101"/>
    <n v="101"/>
    <n v="89"/>
    <n v="89"/>
    <n v="111"/>
    <n v="111"/>
    <n v="86"/>
    <n v="86"/>
  </r>
  <r>
    <n v="5"/>
    <s v="Устройство крепления котлована, тн."/>
    <x v="0"/>
    <n v="65"/>
    <n v="65"/>
    <n v="65"/>
    <n v="65"/>
    <n v="-15"/>
    <n v="-15"/>
    <n v="65"/>
    <n v="65"/>
    <n v="10"/>
    <n v="17.7"/>
    <n v="65"/>
    <n v="78"/>
    <n v="10"/>
    <n v="17.899999999999999"/>
    <n v="83"/>
    <n v="83"/>
    <n v="0"/>
    <n v="0.19999999999999929"/>
    <n v="83"/>
    <n v="83"/>
    <n v="80"/>
    <n v="80"/>
    <n v="83"/>
    <n v="83"/>
    <n v="65"/>
    <n v="65"/>
    <n v="78"/>
    <n v="78"/>
  </r>
  <r>
    <n v="6"/>
    <s v="Монолитный ж/б, м3"/>
    <x v="0"/>
    <n v="1866"/>
    <n v="1853"/>
    <n v="1853"/>
    <n v="1888"/>
    <n v="-44"/>
    <n v="-57"/>
    <n v="1733"/>
    <n v="1733"/>
    <n v="93"/>
    <n v="184"/>
    <n v="1284"/>
    <n v="1271"/>
    <n v="100.4"/>
    <n v="228.3"/>
    <n v="1249"/>
    <n v="1249"/>
    <n v="7.4000000000000057"/>
    <n v="44.300000000000011"/>
    <n v="1200"/>
    <n v="1200"/>
    <n v="1910"/>
    <n v="1910"/>
    <n v="1200"/>
    <n v="1200"/>
    <n v="1853"/>
    <n v="1853"/>
    <n v="1128"/>
    <n v="1143"/>
  </r>
  <r>
    <n v="7"/>
    <s v="Архитектурно-отделочные работы пассажирской зоны, м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Инженерные системы. Монтаж оборудования, шт."/>
    <x v="0"/>
    <n v="180"/>
    <n v="199"/>
    <n v="199"/>
    <n v="194"/>
    <n v="10"/>
    <n v="29"/>
    <n v="194"/>
    <n v="194"/>
    <n v="98"/>
    <n v="71"/>
    <n v="199"/>
    <n v="202"/>
    <n v="112"/>
    <n v="58"/>
    <n v="197"/>
    <n v="197"/>
    <n v="14"/>
    <n v="-13"/>
    <n v="184"/>
    <n v="184"/>
    <n v="170"/>
    <n v="170"/>
    <n v="184"/>
    <n v="184"/>
    <n v="199"/>
    <n v="199"/>
    <n v="161"/>
    <n v="164"/>
  </r>
  <r>
    <n v="9"/>
    <s v="Инженерные системы. Монтаж трубопроводов, п.м."/>
    <x v="0"/>
    <n v="195"/>
    <n v="224"/>
    <n v="215"/>
    <n v="216"/>
    <n v="-23"/>
    <n v="-14"/>
    <n v="226"/>
    <n v="226"/>
    <n v="18"/>
    <n v="60"/>
    <n v="235"/>
    <n v="243"/>
    <n v="19"/>
    <n v="60"/>
    <n v="243"/>
    <n v="230"/>
    <n v="1"/>
    <n v="0"/>
    <n v="220"/>
    <n v="220"/>
    <n v="238"/>
    <n v="238"/>
    <n v="220"/>
    <n v="220"/>
    <n v="224"/>
    <n v="215"/>
    <n v="203"/>
    <n v="206"/>
  </r>
  <r>
    <n v="10"/>
    <s v="Инженерные системы. Монтаж воздуховодов, п.м."/>
    <x v="0"/>
    <n v="40"/>
    <n v="40"/>
    <n v="40"/>
    <n v="40"/>
    <n v="0"/>
    <n v="0"/>
    <n v="40"/>
    <n v="40"/>
    <n v="0"/>
    <n v="80"/>
    <n v="50"/>
    <n v="51"/>
    <n v="0"/>
    <n v="140"/>
    <n v="51"/>
    <n v="51"/>
    <n v="0"/>
    <n v="60"/>
    <n v="46"/>
    <n v="46"/>
    <n v="40"/>
    <n v="40"/>
    <n v="46"/>
    <n v="46"/>
    <n v="40"/>
    <n v="40"/>
    <n v="45"/>
    <n v="48"/>
  </r>
  <r>
    <n v="11"/>
    <s v="Инженерные системы. Монтаж кабеля, п.м."/>
    <x v="0"/>
    <n v="547"/>
    <n v="581"/>
    <n v="578"/>
    <n v="567"/>
    <n v="-9"/>
    <n v="5"/>
    <n v="566"/>
    <n v="566"/>
    <n v="1361"/>
    <n v="1857"/>
    <n v="548"/>
    <n v="482"/>
    <n v="1411"/>
    <n v="1330"/>
    <n v="489"/>
    <n v="476"/>
    <n v="50"/>
    <n v="-527"/>
    <n v="458"/>
    <n v="453"/>
    <n v="576"/>
    <n v="576"/>
    <n v="453"/>
    <n v="453"/>
    <n v="581"/>
    <n v="578"/>
    <n v="441"/>
    <n v="449"/>
  </r>
  <r>
    <n v="12"/>
    <s v="Обратная засыпка, м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Устройство наружных сетей (трубопроводы), п.м."/>
    <x v="0"/>
    <n v="27"/>
    <n v="27"/>
    <n v="27"/>
    <n v="27"/>
    <n v="-1"/>
    <n v="-1"/>
    <n v="27"/>
    <n v="27"/>
    <n v="0"/>
    <n v="0"/>
    <n v="27"/>
    <n v="21"/>
    <n v="0"/>
    <n v="0"/>
    <n v="21"/>
    <n v="21"/>
    <n v="0"/>
    <n v="0"/>
    <n v="21"/>
    <n v="21"/>
    <n v="28"/>
    <n v="28"/>
    <n v="21"/>
    <n v="21"/>
    <n v="27"/>
    <n v="27"/>
    <n v="21"/>
    <n v="21"/>
  </r>
  <r>
    <n v="14"/>
    <s v="Проходка ТПМК, п.м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Устройство жесткого основания, м3"/>
    <x v="0"/>
    <n v="164"/>
    <n v="165"/>
    <n v="165"/>
    <n v="162"/>
    <n v="7"/>
    <n v="3"/>
    <n v="162"/>
    <n v="162"/>
    <n v="0"/>
    <n v="0"/>
    <n v="162"/>
    <n v="147"/>
    <n v="0"/>
    <n v="0"/>
    <n v="147"/>
    <n v="135"/>
    <n v="0"/>
    <n v="0"/>
    <n v="135"/>
    <n v="142"/>
    <n v="162"/>
    <n v="162"/>
    <n v="142"/>
    <n v="142"/>
    <n v="165"/>
    <n v="165"/>
    <n v="137"/>
    <n v="132"/>
  </r>
  <r>
    <n v="16"/>
    <s v="Устройство ВСП (путевой бетон), п.м."/>
    <x v="0"/>
    <n v="101"/>
    <n v="126"/>
    <n v="101"/>
    <n v="99"/>
    <n v="6"/>
    <n v="1"/>
    <n v="111"/>
    <n v="111"/>
    <n v="0"/>
    <n v="60"/>
    <n v="111"/>
    <n v="114"/>
    <n v="0"/>
    <n v="0"/>
    <n v="114"/>
    <n v="118"/>
    <n v="0"/>
    <n v="-60"/>
    <n v="118"/>
    <n v="118"/>
    <n v="125"/>
    <n v="125"/>
    <n v="118"/>
    <n v="118"/>
    <n v="126"/>
    <n v="101"/>
    <n v="112"/>
    <n v="112"/>
  </r>
  <r>
    <n v="17"/>
    <s v="Устройство вентперекрытия тоннеля D10, пог.м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s v="Благоустройство (гранит, плитка), м2"/>
    <x v="0"/>
    <n v="35"/>
    <n v="35"/>
    <n v="35"/>
    <n v="35"/>
    <n v="25"/>
    <n v="25"/>
    <n v="35"/>
    <n v="35"/>
    <n v="45"/>
    <n v="45"/>
    <n v="35"/>
    <n v="35"/>
    <n v="45"/>
    <n v="45"/>
    <n v="35"/>
    <n v="35"/>
    <n v="0"/>
    <n v="0"/>
    <n v="35"/>
    <n v="35"/>
    <n v="10"/>
    <n v="10"/>
    <n v="35"/>
    <n v="35"/>
    <n v="35"/>
    <n v="35"/>
    <n v="30"/>
    <n v="30"/>
  </r>
  <r>
    <n v="19"/>
    <s v="Устранение замечаний, шт."/>
    <x v="0"/>
    <n v="1910"/>
    <n v="1896"/>
    <n v="1884"/>
    <n v="1887"/>
    <n v="271"/>
    <n v="322"/>
    <n v="2031"/>
    <n v="2031"/>
    <n v="0"/>
    <n v="0"/>
    <n v="2474"/>
    <n v="2448"/>
    <n v="0"/>
    <n v="0"/>
    <n v="2455"/>
    <n v="2459"/>
    <n v="0"/>
    <n v="0"/>
    <n v="2388"/>
    <n v="2411"/>
    <n v="1574"/>
    <n v="1574"/>
    <n v="2411"/>
    <n v="2411"/>
    <n v="1896"/>
    <n v="1884"/>
    <n v="2203"/>
    <n v="2364"/>
  </r>
  <r>
    <n v="20"/>
    <s v="Итого по Объекту: Северо-Западный участок БКЛ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s v="Инженерные системы. Монтаж трубопроводов, п.м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"/>
    <s v="Инженерные системы. Монтаж кабеля, п.м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s v="Устройство жесткого основания, м3"/>
    <x v="0"/>
    <n v="40"/>
    <n v="40"/>
    <n v="40"/>
    <n v="40"/>
    <n v="0"/>
    <n v="0"/>
    <n v="40"/>
    <n v="40"/>
    <n v="0"/>
    <n v="0"/>
    <n v="40"/>
    <n v="40"/>
    <n v="0"/>
    <n v="0"/>
    <n v="40"/>
    <n v="28"/>
    <n v="0"/>
    <n v="0"/>
    <n v="28"/>
    <n v="28"/>
    <n v="40"/>
    <n v="40"/>
    <n v="28"/>
    <n v="28"/>
    <n v="40"/>
    <n v="40"/>
    <n v="28"/>
    <n v="28"/>
  </r>
  <r>
    <n v="24"/>
    <s v="Устройство ВСП (путевой бетон), п.м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s v="Устранение замечаний, шт."/>
    <x v="0"/>
    <n v="209"/>
    <n v="139"/>
    <n v="140"/>
    <n v="140"/>
    <n v="-1"/>
    <n v="-1"/>
    <n v="140"/>
    <n v="140"/>
    <n v="0"/>
    <n v="0"/>
    <n v="140"/>
    <n v="140"/>
    <n v="0"/>
    <n v="0"/>
    <n v="140"/>
    <n v="144"/>
    <n v="0"/>
    <n v="0"/>
    <n v="144"/>
    <n v="144"/>
    <n v="140"/>
    <n v="140"/>
    <n v="144"/>
    <n v="144"/>
    <n v="139"/>
    <n v="140"/>
    <n v="144"/>
    <n v="144"/>
  </r>
  <r>
    <n v="26"/>
    <s v="Северо-Западный участок БКЛ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"/>
    <s v="Ст. &quot;Деловой центр&quot; - ст. &quot;Петровский парк&quot;"/>
    <x v="0"/>
    <n v="28"/>
    <n v="28"/>
    <n v="28"/>
    <n v="28"/>
    <n v="-27"/>
    <n v="-27"/>
    <n v="28"/>
    <n v="28"/>
    <n v="0"/>
    <n v="0"/>
    <n v="28"/>
    <n v="28"/>
    <n v="0"/>
    <n v="0"/>
    <n v="28"/>
    <n v="28"/>
    <n v="0"/>
    <n v="0"/>
    <n v="28"/>
    <n v="28"/>
    <n v="55"/>
    <n v="55"/>
    <n v="28"/>
    <n v="28"/>
    <n v="28"/>
    <n v="28"/>
    <n v="28"/>
    <n v="28"/>
  </r>
  <r>
    <n v="28"/>
    <s v="Устранение замечаний, шт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"/>
    <s v="ТУПИКИ за ст. &quot;Деловой центр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s v="Инженерные системы. Монтаж трубопроводов, п.м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1"/>
    <s v="Инженерные системы. Монтаж кабеля, п.м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"/>
    <s v="Устройство жесткого основания, м3"/>
    <x v="1"/>
    <n v="40"/>
    <n v="40"/>
    <n v="40"/>
    <n v="40"/>
    <n v="0"/>
    <n v="0"/>
    <n v="40"/>
    <n v="40"/>
    <n v="0"/>
    <n v="0"/>
    <n v="40"/>
    <n v="40"/>
    <n v="0"/>
    <n v="0"/>
    <n v="40"/>
    <n v="28"/>
    <n v="0"/>
    <n v="0"/>
    <n v="28"/>
    <n v="28"/>
    <n v="40"/>
    <n v="40"/>
    <n v="28"/>
    <n v="28"/>
    <n v="40"/>
    <n v="40"/>
    <n v="28"/>
    <n v="28"/>
  </r>
  <r>
    <n v="33"/>
    <s v="Устройство ВСП (путевой бетон), п.м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4"/>
    <s v="Ст. &quot;Савеловская&quot;, тупики за станцией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s v="Устранение замечаний, шт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"/>
    <s v="Итого по Объекту: Западный участок БКЛ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s v="Земляные работы, м3"/>
    <x v="0"/>
    <n v="51"/>
    <n v="51"/>
    <n v="51"/>
    <n v="51"/>
    <n v="5"/>
    <n v="5"/>
    <n v="51"/>
    <n v="51"/>
    <n v="293"/>
    <n v="430"/>
    <n v="51"/>
    <n v="25"/>
    <n v="300.89999999999998"/>
    <n v="440.5"/>
    <n v="25"/>
    <n v="25"/>
    <n v="7.8999999999999773"/>
    <n v="10.5"/>
    <n v="25"/>
    <n v="25"/>
    <n v="46"/>
    <n v="46"/>
    <n v="25"/>
    <n v="25"/>
    <n v="51"/>
    <n v="51"/>
    <n v="25"/>
    <n v="25"/>
  </r>
  <r>
    <n v="38"/>
    <s v="Устройство крепления котлована, тн."/>
    <x v="0"/>
    <n v="8"/>
    <n v="8"/>
    <n v="8"/>
    <n v="8"/>
    <n v="-12"/>
    <n v="-12"/>
    <n v="8"/>
    <n v="8"/>
    <n v="2"/>
    <n v="6"/>
    <n v="8"/>
    <n v="15"/>
    <n v="2"/>
    <n v="6"/>
    <n v="15"/>
    <n v="15"/>
    <n v="0"/>
    <n v="0"/>
    <n v="15"/>
    <n v="15"/>
    <n v="20"/>
    <n v="20"/>
    <n v="15"/>
    <n v="15"/>
    <n v="8"/>
    <n v="8"/>
    <n v="15"/>
    <n v="15"/>
  </r>
  <r>
    <n v="39"/>
    <s v="Монолитный ж/б, м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"/>
    <s v="Инженерные системы. Монтаж оборудования, шт."/>
    <x v="0"/>
    <n v="135"/>
    <n v="154"/>
    <n v="154"/>
    <n v="149"/>
    <n v="10"/>
    <n v="29"/>
    <n v="149"/>
    <n v="149"/>
    <n v="98"/>
    <n v="70"/>
    <n v="149"/>
    <n v="145"/>
    <n v="112"/>
    <n v="57"/>
    <n v="140"/>
    <n v="140"/>
    <n v="14"/>
    <n v="-13"/>
    <n v="133"/>
    <n v="133"/>
    <n v="125"/>
    <n v="125"/>
    <n v="133"/>
    <n v="133"/>
    <n v="154"/>
    <n v="154"/>
    <n v="115"/>
    <n v="118"/>
  </r>
  <r>
    <n v="41"/>
    <s v="Инженерные системы. Монтаж трубопроводов, п.м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s v="Инженерные системы. Монтаж кабеля, п.м."/>
    <x v="0"/>
    <n v="347"/>
    <n v="369"/>
    <n v="369"/>
    <n v="358"/>
    <n v="22"/>
    <n v="44"/>
    <n v="358"/>
    <n v="358"/>
    <n v="529"/>
    <n v="1086"/>
    <n v="358"/>
    <n v="315"/>
    <n v="529"/>
    <n v="430"/>
    <n v="314"/>
    <n v="314"/>
    <n v="0"/>
    <n v="-656"/>
    <n v="300"/>
    <n v="295"/>
    <n v="325"/>
    <n v="325"/>
    <n v="295"/>
    <n v="295"/>
    <n v="369"/>
    <n v="369"/>
    <n v="262"/>
    <n v="265"/>
  </r>
  <r>
    <n v="43"/>
    <s v="Обратная засыпка, м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s v="Устройство наружных сетей (трубопроводы), п.м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s v="Устройство жесткого основания, м3"/>
    <x v="0"/>
    <n v="82"/>
    <n v="81"/>
    <n v="81"/>
    <n v="89"/>
    <n v="12"/>
    <n v="11"/>
    <n v="89"/>
    <n v="89"/>
    <n v="0"/>
    <n v="0"/>
    <n v="89"/>
    <n v="80"/>
    <n v="0"/>
    <n v="0"/>
    <n v="80"/>
    <n v="80"/>
    <n v="0"/>
    <n v="0"/>
    <n v="80"/>
    <n v="80"/>
    <n v="70"/>
    <n v="70"/>
    <n v="80"/>
    <n v="80"/>
    <n v="81"/>
    <n v="81"/>
    <n v="80"/>
    <n v="81"/>
  </r>
  <r>
    <n v="46"/>
    <s v="Устройство ВСП (путевой бетон), п.м."/>
    <x v="0"/>
    <n v="101"/>
    <n v="96"/>
    <n v="91"/>
    <n v="89"/>
    <n v="6"/>
    <n v="1"/>
    <n v="89"/>
    <n v="89"/>
    <n v="0"/>
    <n v="60"/>
    <n v="89"/>
    <n v="92"/>
    <n v="0"/>
    <n v="0"/>
    <n v="92"/>
    <n v="92"/>
    <n v="0"/>
    <n v="-60"/>
    <n v="92"/>
    <n v="92"/>
    <n v="95"/>
    <n v="95"/>
    <n v="92"/>
    <n v="92"/>
    <n v="96"/>
    <n v="91"/>
    <n v="86"/>
    <n v="86"/>
  </r>
  <r>
    <n v="47"/>
    <s v="Устройство вентперекрытия тоннеля D10, пог.м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s v="Благоустройство (гранит, плитка), м2"/>
    <x v="0"/>
    <n v="1014"/>
    <n v="1023"/>
    <n v="1010"/>
    <n v="1028"/>
    <n v="126"/>
    <n v="135"/>
    <n v="1028"/>
    <n v="1028"/>
    <n v="0"/>
    <n v="0"/>
    <n v="1028"/>
    <n v="1030"/>
    <n v="0"/>
    <n v="0"/>
    <n v="1010"/>
    <n v="1010"/>
    <n v="0"/>
    <n v="0"/>
    <n v="979"/>
    <n v="979"/>
    <n v="888"/>
    <n v="888"/>
    <n v="979"/>
    <n v="979"/>
    <n v="1023"/>
    <n v="1010"/>
    <n v="912"/>
    <n v="940"/>
  </r>
  <r>
    <n v="49"/>
    <s v="Западный участок БКЛ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s v="Ст. &quot;Улица Народного Ополчения&quot; и перегон от ст. &quot;Хорошевская&quot; до ст. &quot;Улица Народного Ополчения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s v="Земляные работы, м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s v="Монолитный ж/б, м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s v="Инженерные системы. Монтаж оборудования, шт."/>
    <x v="1"/>
    <n v="135"/>
    <n v="154"/>
    <n v="154"/>
    <n v="149"/>
    <n v="10"/>
    <n v="29"/>
    <n v="149"/>
    <n v="149"/>
    <n v="98"/>
    <n v="70"/>
    <n v="149"/>
    <n v="145"/>
    <n v="112"/>
    <n v="57"/>
    <n v="140"/>
    <n v="140"/>
    <n v="14"/>
    <n v="-13"/>
    <n v="133"/>
    <n v="133"/>
    <n v="125"/>
    <n v="125"/>
    <n v="133"/>
    <n v="133"/>
    <n v="154"/>
    <n v="154"/>
    <n v="115"/>
    <n v="118"/>
  </r>
  <r>
    <n v="54"/>
    <s v="Инженерные системы. Монтаж трубопроводов, п.м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s v="Инженерные системы. Монтаж кабеля, п.м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"/>
    <s v="Устройство ВСП (путевой бетон), п.м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s v="Благоустройство (гранит, плитка), м2"/>
    <x v="2"/>
    <n v="357"/>
    <n v="363"/>
    <n v="350"/>
    <n v="353"/>
    <n v="17"/>
    <n v="23"/>
    <n v="353"/>
    <n v="353"/>
    <n v="0"/>
    <n v="0"/>
    <n v="353"/>
    <n v="391"/>
    <n v="0"/>
    <n v="0"/>
    <n v="344"/>
    <n v="344"/>
    <n v="0"/>
    <n v="0"/>
    <n v="298"/>
    <n v="298"/>
    <n v="340"/>
    <n v="340"/>
    <n v="298"/>
    <n v="298"/>
    <n v="363"/>
    <n v="350"/>
    <n v="317"/>
    <n v="317"/>
  </r>
  <r>
    <n v="58"/>
    <s v="Ст. &quot;Нижние Мневники&quot; и перегон от ст. &quot;Улица Народного Ополчения&quot; до ст. &quot;Нижние Мневники&quot;, р-ция Карамышевского шлюза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s v="Инженерные системы. Монтаж кабеля, п.м.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s v="Устройство наружных сетей (трубопроводы), п.м."/>
    <x v="3"/>
    <n v="217"/>
    <n v="228"/>
    <n v="228"/>
    <n v="245"/>
    <n v="8"/>
    <n v="19"/>
    <n v="245"/>
    <n v="245"/>
    <n v="0"/>
    <n v="0"/>
    <n v="245"/>
    <n v="302"/>
    <n v="0"/>
    <n v="0"/>
    <n v="307"/>
    <n v="307"/>
    <n v="0"/>
    <n v="0"/>
    <n v="292"/>
    <n v="292"/>
    <n v="209"/>
    <n v="209"/>
    <n v="292"/>
    <n v="292"/>
    <n v="228"/>
    <n v="228"/>
    <n v="255"/>
    <n v="256"/>
  </r>
  <r>
    <n v="61"/>
    <s v="Тупики за ст. &quot;Нижние Мневники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s v="Земляные работы, м3"/>
    <x v="3"/>
    <n v="7"/>
    <n v="7"/>
    <n v="7"/>
    <n v="7"/>
    <n v="-13"/>
    <n v="-13"/>
    <n v="7"/>
    <n v="7"/>
    <n v="193"/>
    <n v="340"/>
    <n v="7"/>
    <n v="20"/>
    <n v="200"/>
    <n v="350"/>
    <n v="20"/>
    <n v="20"/>
    <n v="7"/>
    <n v="10"/>
    <n v="20"/>
    <n v="20"/>
    <n v="20"/>
    <n v="20"/>
    <n v="20"/>
    <n v="20"/>
    <n v="7"/>
    <n v="7"/>
    <n v="20"/>
    <n v="20"/>
  </r>
  <r>
    <n v="63"/>
    <s v="Устройство крепления котлована, тн."/>
    <x v="3"/>
    <n v="5"/>
    <n v="5"/>
    <n v="5"/>
    <n v="5"/>
    <n v="-5"/>
    <n v="-5"/>
    <n v="5"/>
    <n v="5"/>
    <n v="2"/>
    <n v="6"/>
    <n v="5"/>
    <n v="10"/>
    <n v="2"/>
    <n v="6"/>
    <n v="10"/>
    <n v="10"/>
    <n v="0"/>
    <n v="0"/>
    <n v="10"/>
    <n v="10"/>
    <n v="10"/>
    <n v="10"/>
    <n v="10"/>
    <n v="10"/>
    <n v="5"/>
    <n v="5"/>
    <n v="10"/>
    <n v="10"/>
  </r>
  <r>
    <n v="64"/>
    <s v="Монолитный ж/б, м3"/>
    <x v="3"/>
    <n v="95"/>
    <n v="99"/>
    <n v="99"/>
    <n v="99"/>
    <n v="20"/>
    <n v="24"/>
    <n v="99"/>
    <n v="99"/>
    <n v="0"/>
    <n v="0"/>
    <n v="99"/>
    <n v="0"/>
    <n v="0"/>
    <n v="0"/>
    <n v="0"/>
    <n v="0"/>
    <n v="0"/>
    <n v="0"/>
    <n v="0"/>
    <n v="0"/>
    <n v="75"/>
    <n v="75"/>
    <n v="0"/>
    <n v="0"/>
    <n v="99"/>
    <n v="99"/>
    <n v="0"/>
    <n v="0"/>
  </r>
  <r>
    <n v="65"/>
    <s v="Ст. &quot;Терехово&quot; и перегон от ст. &quot;Нижние Мневники&quot; до ст. &quot;Терехово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s v="Монолитный ж/б, м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s v="Обратная засыпка, м3"/>
    <x v="1"/>
    <n v="151"/>
    <n v="160"/>
    <n v="160"/>
    <n v="173"/>
    <n v="5"/>
    <n v="14"/>
    <n v="173"/>
    <n v="173"/>
    <n v="0"/>
    <n v="0"/>
    <n v="173"/>
    <n v="182"/>
    <n v="0"/>
    <n v="0"/>
    <n v="191"/>
    <n v="191"/>
    <n v="0"/>
    <n v="0"/>
    <n v="177"/>
    <n v="177"/>
    <n v="146"/>
    <n v="146"/>
    <n v="177"/>
    <n v="177"/>
    <n v="160"/>
    <n v="160"/>
    <n v="169"/>
    <n v="173"/>
  </r>
  <r>
    <n v="68"/>
    <s v="Ст. &quot;Можайская&quot; и перегон от ст. &quot;Терехово&quot; до ст.  &quot;Можайская&quot;, перегон от ст. &quot;Можайская&quot; до ст. &quot;Давыдково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s v="Земляные работы, м3"/>
    <x v="3"/>
    <n v="3"/>
    <n v="3"/>
    <n v="3"/>
    <n v="3"/>
    <n v="-7"/>
    <n v="-7"/>
    <n v="3"/>
    <n v="3"/>
    <n v="0"/>
    <n v="0"/>
    <n v="3"/>
    <n v="5"/>
    <n v="0"/>
    <n v="0"/>
    <n v="5"/>
    <n v="5"/>
    <n v="0"/>
    <n v="0"/>
    <n v="5"/>
    <n v="5"/>
    <n v="10"/>
    <n v="10"/>
    <n v="5"/>
    <n v="5"/>
    <n v="3"/>
    <n v="3"/>
    <n v="5"/>
    <n v="5"/>
  </r>
  <r>
    <n v="70"/>
    <s v="Устройство крепления котлована, тн."/>
    <x v="3"/>
    <n v="3"/>
    <n v="3"/>
    <n v="3"/>
    <n v="3"/>
    <n v="-7"/>
    <n v="-7"/>
    <n v="3"/>
    <n v="3"/>
    <n v="0"/>
    <n v="0"/>
    <n v="3"/>
    <n v="5"/>
    <n v="0"/>
    <n v="0"/>
    <n v="5"/>
    <n v="5"/>
    <n v="0"/>
    <n v="0"/>
    <n v="5"/>
    <n v="5"/>
    <n v="10"/>
    <n v="10"/>
    <n v="5"/>
    <n v="5"/>
    <n v="3"/>
    <n v="3"/>
    <n v="5"/>
    <n v="5"/>
  </r>
  <r>
    <n v="71"/>
    <s v="Монолитный ж/б, м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2"/>
    <s v="Обратная засыпка, м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"/>
    <s v="Устройство жесткого основания, м3"/>
    <x v="3"/>
    <n v="82"/>
    <n v="81"/>
    <n v="81"/>
    <n v="89"/>
    <n v="12"/>
    <n v="11"/>
    <n v="89"/>
    <n v="89"/>
    <n v="0"/>
    <n v="0"/>
    <n v="89"/>
    <n v="80"/>
    <n v="0"/>
    <n v="0"/>
    <n v="80"/>
    <n v="80"/>
    <n v="0"/>
    <n v="0"/>
    <n v="80"/>
    <n v="80"/>
    <n v="70"/>
    <n v="70"/>
    <n v="80"/>
    <n v="80"/>
    <n v="81"/>
    <n v="81"/>
    <n v="80"/>
    <n v="81"/>
  </r>
  <r>
    <n v="74"/>
    <s v="Устройство ВСП (путевой бетон), п.м."/>
    <x v="3"/>
    <n v="49"/>
    <n v="44"/>
    <n v="44"/>
    <n v="42"/>
    <n v="-1"/>
    <n v="-6"/>
    <n v="42"/>
    <n v="42"/>
    <n v="0"/>
    <n v="0"/>
    <n v="42"/>
    <n v="42"/>
    <n v="0"/>
    <n v="0"/>
    <n v="42"/>
    <n v="42"/>
    <n v="0"/>
    <n v="0"/>
    <n v="42"/>
    <n v="42"/>
    <n v="50"/>
    <n v="50"/>
    <n v="42"/>
    <n v="42"/>
    <n v="44"/>
    <n v="44"/>
    <n v="39"/>
    <n v="39"/>
  </r>
  <r>
    <n v="75"/>
    <s v="Устройство вентперекрытия тоннеля D10, пог.м"/>
    <x v="3"/>
    <n v="176"/>
    <n v="153"/>
    <n v="153"/>
    <n v="146"/>
    <n v="70"/>
    <n v="47"/>
    <n v="146"/>
    <n v="146"/>
    <n v="0"/>
    <n v="0"/>
    <n v="146"/>
    <n v="132"/>
    <n v="0"/>
    <n v="0"/>
    <n v="145"/>
    <n v="145"/>
    <n v="0"/>
    <n v="0"/>
    <n v="191"/>
    <n v="191"/>
    <n v="106"/>
    <n v="106"/>
    <n v="191"/>
    <n v="191"/>
    <n v="153"/>
    <n v="153"/>
    <n v="155"/>
    <n v="174"/>
  </r>
  <r>
    <n v="76"/>
    <s v="Итого по Объекту: Юго-Западный участок БКЛ"/>
    <x v="0"/>
    <n v="358"/>
    <n v="389"/>
    <n v="389"/>
    <n v="385"/>
    <n v="-22"/>
    <n v="9"/>
    <n v="385"/>
    <n v="385"/>
    <n v="0"/>
    <n v="0"/>
    <n v="385"/>
    <n v="372"/>
    <n v="0"/>
    <n v="0"/>
    <n v="360"/>
    <n v="360"/>
    <n v="0"/>
    <n v="0"/>
    <n v="359"/>
    <n v="369"/>
    <n v="380"/>
    <n v="380"/>
    <n v="369"/>
    <n v="369"/>
    <n v="389"/>
    <n v="389"/>
    <n v="359"/>
    <n v="365"/>
  </r>
  <r>
    <n v="77"/>
    <s v="Ст. &quot;Давыдково&quot; , перегон от ст. &quot;Давыдково&quot; до переходной камеры за ст. &quot;Аминьевское шоссе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s v="Земляные работы, м3"/>
    <x v="3"/>
    <n v="4"/>
    <n v="4"/>
    <n v="4"/>
    <n v="4"/>
    <n v="-1"/>
    <n v="-1"/>
    <n v="4"/>
    <n v="4"/>
    <n v="0"/>
    <n v="0"/>
    <n v="4"/>
    <n v="5"/>
    <n v="0"/>
    <n v="0"/>
    <n v="5"/>
    <n v="5"/>
    <n v="0"/>
    <n v="0"/>
    <n v="5"/>
    <n v="5"/>
    <n v="5"/>
    <n v="5"/>
    <n v="5"/>
    <n v="5"/>
    <n v="4"/>
    <n v="4"/>
    <n v="5"/>
    <n v="5"/>
  </r>
  <r>
    <n v="79"/>
    <s v="Устройство крепления котлована, тн."/>
    <x v="3"/>
    <n v="4"/>
    <n v="4"/>
    <n v="4"/>
    <n v="4"/>
    <n v="-1"/>
    <n v="-1"/>
    <n v="4"/>
    <n v="4"/>
    <n v="0"/>
    <n v="0"/>
    <n v="4"/>
    <n v="5"/>
    <n v="0"/>
    <n v="0"/>
    <n v="5"/>
    <n v="5"/>
    <n v="0"/>
    <n v="0"/>
    <n v="5"/>
    <n v="5"/>
    <n v="5"/>
    <n v="5"/>
    <n v="5"/>
    <n v="5"/>
    <n v="4"/>
    <n v="4"/>
    <n v="5"/>
    <n v="5"/>
  </r>
  <r>
    <n v="80"/>
    <s v="Монолитный ж/б, м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s v="Обратная засыпка, м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s v="Проходка ТПМК, п.м.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s v="Устройство жесткого основания, м3"/>
    <x v="3"/>
    <n v="52"/>
    <n v="57"/>
    <n v="57"/>
    <n v="31"/>
    <n v="22"/>
    <n v="27"/>
    <n v="186"/>
    <n v="186"/>
    <n v="0"/>
    <n v="0"/>
    <n v="186"/>
    <n v="189"/>
    <n v="0"/>
    <n v="0"/>
    <n v="178"/>
    <n v="178"/>
    <n v="0"/>
    <n v="0"/>
    <n v="175"/>
    <n v="178"/>
    <n v="30"/>
    <n v="30"/>
    <n v="178"/>
    <n v="178"/>
    <n v="57"/>
    <n v="57"/>
    <n v="184"/>
    <n v="198"/>
  </r>
  <r>
    <n v="84"/>
    <s v="Итого по Объекту: Южный участок БКЛ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s v="Земляные работы, м3"/>
    <x v="0"/>
    <n v="10"/>
    <n v="10"/>
    <n v="10"/>
    <n v="10"/>
    <n v="0"/>
    <n v="0"/>
    <n v="10"/>
    <n v="10"/>
    <n v="0"/>
    <n v="120"/>
    <n v="10"/>
    <n v="10"/>
    <n v="0"/>
    <n v="120"/>
    <n v="13"/>
    <n v="13"/>
    <n v="0"/>
    <n v="0"/>
    <n v="13"/>
    <n v="13"/>
    <n v="10"/>
    <n v="10"/>
    <n v="13"/>
    <n v="13"/>
    <n v="10"/>
    <n v="10"/>
    <n v="10"/>
    <n v="10"/>
  </r>
  <r>
    <n v="86"/>
    <s v="Устройство крепления котлована, тн."/>
    <x v="0"/>
    <n v="20"/>
    <n v="20"/>
    <n v="20"/>
    <n v="20"/>
    <n v="-5"/>
    <n v="-5"/>
    <n v="20"/>
    <n v="20"/>
    <n v="0"/>
    <n v="0"/>
    <n v="20"/>
    <n v="25"/>
    <n v="0"/>
    <n v="0"/>
    <n v="30"/>
    <n v="30"/>
    <n v="0"/>
    <n v="0"/>
    <n v="30"/>
    <n v="30"/>
    <n v="25"/>
    <n v="25"/>
    <n v="30"/>
    <n v="30"/>
    <n v="20"/>
    <n v="20"/>
    <n v="25"/>
    <n v="25"/>
  </r>
  <r>
    <n v="87"/>
    <s v="Монолитный ж/б, м3"/>
    <x v="0"/>
    <n v="999"/>
    <n v="997"/>
    <n v="997"/>
    <n v="1017"/>
    <n v="-41"/>
    <n v="-43"/>
    <n v="1017"/>
    <n v="1017"/>
    <n v="10"/>
    <n v="68"/>
    <n v="568"/>
    <n v="520"/>
    <n v="17.399999999999999"/>
    <n v="102"/>
    <n v="505"/>
    <n v="505"/>
    <n v="7.3999999999999986"/>
    <n v="34"/>
    <n v="450"/>
    <n v="450"/>
    <n v="1040"/>
    <n v="1040"/>
    <n v="450"/>
    <n v="450"/>
    <n v="997"/>
    <n v="997"/>
    <n v="428"/>
    <n v="443"/>
  </r>
  <r>
    <n v="88"/>
    <s v="Архитектурно-отделочные работы пассажирской зоны, м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s v="Инженерные системы. Монтаж оборудования, шт."/>
    <x v="0"/>
    <n v="45"/>
    <n v="45"/>
    <n v="45"/>
    <n v="45"/>
    <n v="0"/>
    <n v="0"/>
    <n v="45"/>
    <n v="45"/>
    <n v="0"/>
    <n v="1"/>
    <n v="50"/>
    <n v="57"/>
    <n v="0"/>
    <n v="1"/>
    <n v="57"/>
    <n v="57"/>
    <n v="0"/>
    <n v="0"/>
    <n v="51"/>
    <n v="51"/>
    <n v="45"/>
    <n v="45"/>
    <n v="51"/>
    <n v="51"/>
    <n v="45"/>
    <n v="45"/>
    <n v="46"/>
    <n v="46"/>
  </r>
  <r>
    <n v="90"/>
    <s v="Инженерные системы. Монтаж трубопроводов, п.м."/>
    <x v="0"/>
    <n v="64"/>
    <n v="56"/>
    <n v="56"/>
    <n v="62"/>
    <n v="-29"/>
    <n v="-37"/>
    <n v="62"/>
    <n v="62"/>
    <n v="14"/>
    <n v="60"/>
    <n v="71"/>
    <n v="83"/>
    <n v="15"/>
    <n v="60"/>
    <n v="83"/>
    <n v="83"/>
    <n v="1"/>
    <n v="0"/>
    <n v="78"/>
    <n v="78"/>
    <n v="93"/>
    <n v="93"/>
    <n v="78"/>
    <n v="78"/>
    <n v="56"/>
    <n v="56"/>
    <n v="76"/>
    <n v="79"/>
  </r>
  <r>
    <n v="91"/>
    <s v="Инженерные системы. Монтаж воздуховодов, п.м."/>
    <x v="0"/>
    <n v="40"/>
    <n v="40"/>
    <n v="40"/>
    <n v="40"/>
    <n v="0"/>
    <n v="0"/>
    <n v="40"/>
    <n v="40"/>
    <n v="0"/>
    <n v="80"/>
    <n v="50"/>
    <n v="51"/>
    <n v="0"/>
    <n v="140"/>
    <n v="51"/>
    <n v="51"/>
    <n v="0"/>
    <n v="60"/>
    <n v="46"/>
    <n v="46"/>
    <n v="40"/>
    <n v="40"/>
    <n v="46"/>
    <n v="46"/>
    <n v="40"/>
    <n v="40"/>
    <n v="45"/>
    <n v="48"/>
  </r>
  <r>
    <n v="92"/>
    <s v="Инженерные системы. Монтаж кабеля, п.м."/>
    <x v="0"/>
    <n v="200"/>
    <n v="192"/>
    <n v="192"/>
    <n v="192"/>
    <n v="-31"/>
    <n v="-39"/>
    <n v="192"/>
    <n v="192"/>
    <n v="750"/>
    <n v="771"/>
    <n v="174"/>
    <n v="151"/>
    <n v="800"/>
    <n v="900"/>
    <n v="159"/>
    <n v="159"/>
    <n v="50"/>
    <n v="129"/>
    <n v="155"/>
    <n v="155"/>
    <n v="231"/>
    <n v="231"/>
    <n v="155"/>
    <n v="155"/>
    <n v="192"/>
    <n v="192"/>
    <n v="176"/>
    <n v="181"/>
  </r>
  <r>
    <n v="93"/>
    <s v="Обратная засыпка, м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"/>
    <s v="Устройство наружных сетей (трубопроводы), п.м."/>
    <x v="0"/>
    <n v="22"/>
    <n v="22"/>
    <n v="22"/>
    <n v="22"/>
    <n v="0"/>
    <n v="0"/>
    <n v="22"/>
    <n v="22"/>
    <n v="0"/>
    <n v="0"/>
    <n v="22"/>
    <n v="16"/>
    <n v="0"/>
    <n v="0"/>
    <n v="16"/>
    <n v="16"/>
    <n v="0"/>
    <n v="0"/>
    <n v="16"/>
    <n v="16"/>
    <n v="22"/>
    <n v="22"/>
    <n v="16"/>
    <n v="16"/>
    <n v="22"/>
    <n v="22"/>
    <n v="16"/>
    <n v="16"/>
  </r>
  <r>
    <n v="95"/>
    <s v="Проходка ТПМК, п.м."/>
    <x v="0"/>
    <n v="138"/>
    <n v="182"/>
    <n v="182"/>
    <n v="181"/>
    <n v="102"/>
    <n v="136"/>
    <n v="181"/>
    <n v="181"/>
    <n v="0"/>
    <n v="0"/>
    <n v="624"/>
    <n v="595"/>
    <n v="0"/>
    <n v="0"/>
    <n v="630"/>
    <n v="630"/>
    <n v="0"/>
    <n v="0"/>
    <n v="594"/>
    <n v="594"/>
    <n v="46"/>
    <n v="46"/>
    <n v="594"/>
    <n v="594"/>
    <n v="182"/>
    <n v="182"/>
    <n v="448"/>
    <n v="567"/>
  </r>
  <r>
    <n v="96"/>
    <s v="Южный участок БКЛ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s v="Ст. &quot;Улица Новаторов&quot; и перегон от ст. &quot;Улица Новаторов&quot; до ст. &quot;Воронцовская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s v="Земляные работы, м3"/>
    <x v="4"/>
    <n v="10"/>
    <n v="10"/>
    <n v="10"/>
    <n v="10"/>
    <n v="0"/>
    <n v="0"/>
    <n v="10"/>
    <n v="10"/>
    <n v="0"/>
    <n v="120"/>
    <n v="10"/>
    <n v="10"/>
    <n v="0"/>
    <n v="120"/>
    <n v="13"/>
    <n v="13"/>
    <n v="0"/>
    <n v="0"/>
    <n v="13"/>
    <n v="13"/>
    <n v="10"/>
    <n v="10"/>
    <n v="13"/>
    <n v="13"/>
    <n v="10"/>
    <n v="10"/>
    <n v="10"/>
    <n v="10"/>
  </r>
  <r>
    <n v="99"/>
    <s v="Устройство крепления котлована, тн."/>
    <x v="4"/>
    <n v="20"/>
    <n v="20"/>
    <n v="20"/>
    <n v="20"/>
    <n v="-5"/>
    <n v="-5"/>
    <n v="20"/>
    <n v="20"/>
    <n v="0"/>
    <n v="0"/>
    <n v="20"/>
    <n v="25"/>
    <n v="0"/>
    <n v="0"/>
    <n v="30"/>
    <n v="30"/>
    <n v="0"/>
    <n v="0"/>
    <n v="30"/>
    <n v="30"/>
    <n v="25"/>
    <n v="25"/>
    <n v="30"/>
    <n v="30"/>
    <n v="20"/>
    <n v="20"/>
    <n v="25"/>
    <n v="25"/>
  </r>
  <r>
    <n v="100"/>
    <s v="Монолитный ж/б, м3"/>
    <x v="4"/>
    <n v="397"/>
    <n v="377"/>
    <n v="377"/>
    <n v="383"/>
    <n v="16"/>
    <n v="-4"/>
    <n v="383"/>
    <n v="383"/>
    <n v="10"/>
    <n v="68"/>
    <n v="174"/>
    <n v="135"/>
    <n v="17.399999999999999"/>
    <n v="72"/>
    <n v="146"/>
    <n v="146"/>
    <n v="7.3999999999999986"/>
    <n v="4"/>
    <n v="134"/>
    <n v="134"/>
    <n v="381"/>
    <n v="381"/>
    <n v="134"/>
    <n v="134"/>
    <n v="377"/>
    <n v="377"/>
    <n v="140"/>
    <n v="148"/>
  </r>
  <r>
    <n v="101"/>
    <s v="Архитектурно-отделочные работы пассажирской зоны, м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s v="Инженерные системы. Монтаж оборудования, шт."/>
    <x v="4"/>
    <n v="5"/>
    <n v="5"/>
    <n v="5"/>
    <n v="5"/>
    <n v="0"/>
    <n v="0"/>
    <n v="5"/>
    <n v="5"/>
    <n v="0"/>
    <n v="0"/>
    <n v="5"/>
    <n v="15"/>
    <n v="0"/>
    <n v="0"/>
    <n v="15"/>
    <n v="15"/>
    <n v="0"/>
    <n v="0"/>
    <n v="10"/>
    <n v="10"/>
    <n v="5"/>
    <n v="5"/>
    <n v="10"/>
    <n v="10"/>
    <n v="5"/>
    <n v="5"/>
    <n v="10"/>
    <n v="10"/>
  </r>
  <r>
    <n v="103"/>
    <s v="Инженерные системы. Монтаж трубопроводов, п.м.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s v="Инженерные системы. Монтаж кабеля, п.м."/>
    <x v="4"/>
    <n v="102"/>
    <n v="94"/>
    <n v="94"/>
    <n v="94"/>
    <n v="-31"/>
    <n v="-39"/>
    <n v="94"/>
    <n v="94"/>
    <n v="229"/>
    <n v="229"/>
    <n v="94"/>
    <n v="100"/>
    <n v="250"/>
    <n v="250"/>
    <n v="102"/>
    <n v="102"/>
    <n v="21"/>
    <n v="21"/>
    <n v="98"/>
    <n v="98"/>
    <n v="133"/>
    <n v="133"/>
    <n v="98"/>
    <n v="98"/>
    <n v="94"/>
    <n v="94"/>
    <n v="119"/>
    <n v="124"/>
  </r>
  <r>
    <n v="105"/>
    <s v="Обратная засыпка, м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s v="Устройство наружных сетей (трубопроводы), п.м."/>
    <x v="4"/>
    <n v="0"/>
    <n v="0"/>
    <n v="0"/>
    <n v="0"/>
    <n v="0"/>
    <n v="0"/>
    <n v="0"/>
    <n v="0"/>
    <n v="0"/>
    <n v="0"/>
    <n v="209"/>
    <n v="142"/>
    <n v="0"/>
    <n v="0"/>
    <n v="141"/>
    <n v="141"/>
    <n v="0"/>
    <n v="0"/>
    <n v="137"/>
    <n v="137"/>
    <n v="0"/>
    <n v="0"/>
    <n v="137"/>
    <n v="137"/>
    <n v="0"/>
    <n v="0"/>
    <n v="113"/>
    <n v="174"/>
  </r>
  <r>
    <n v="107"/>
    <s v="Ст. &quot;Воронцовская&quot; и перегон от ст. &quot;Воронцовская&quot; до ст. &quot;Зюзино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s v="Монолитный ж/б, м3"/>
    <x v="4"/>
    <n v="378"/>
    <n v="378"/>
    <n v="378"/>
    <n v="390"/>
    <n v="-12"/>
    <n v="-12"/>
    <n v="390"/>
    <n v="390"/>
    <n v="0"/>
    <n v="0"/>
    <n v="320"/>
    <n v="303"/>
    <n v="0"/>
    <n v="30"/>
    <n v="287"/>
    <n v="287"/>
    <n v="0"/>
    <n v="30"/>
    <n v="246"/>
    <n v="246"/>
    <n v="390"/>
    <n v="390"/>
    <n v="246"/>
    <n v="246"/>
    <n v="378"/>
    <n v="378"/>
    <n v="235"/>
    <n v="235"/>
  </r>
  <r>
    <n v="109"/>
    <s v="Архитектурно-отделочные работы пассажирской зоны, м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s v="Инженерные системы. Монтаж оборудования, шт."/>
    <x v="4"/>
    <n v="10"/>
    <n v="10"/>
    <n v="10"/>
    <n v="10"/>
    <n v="0"/>
    <n v="0"/>
    <n v="10"/>
    <n v="10"/>
    <n v="0"/>
    <n v="1"/>
    <n v="10"/>
    <n v="12"/>
    <n v="0"/>
    <n v="1"/>
    <n v="12"/>
    <n v="12"/>
    <n v="0"/>
    <n v="0"/>
    <n v="12"/>
    <n v="12"/>
    <n v="10"/>
    <n v="10"/>
    <n v="12"/>
    <n v="12"/>
    <n v="10"/>
    <n v="10"/>
    <n v="10"/>
    <n v="10"/>
  </r>
  <r>
    <n v="111"/>
    <s v="Инженерные системы. Монтаж трубопроводов, п.м."/>
    <x v="4"/>
    <n v="5"/>
    <n v="5"/>
    <n v="5"/>
    <n v="5"/>
    <n v="0"/>
    <n v="0"/>
    <n v="5"/>
    <n v="5"/>
    <n v="14"/>
    <n v="0"/>
    <n v="5"/>
    <n v="12"/>
    <n v="15"/>
    <n v="0"/>
    <n v="12"/>
    <n v="12"/>
    <n v="1"/>
    <n v="0"/>
    <n v="12"/>
    <n v="12"/>
    <n v="5"/>
    <n v="5"/>
    <n v="12"/>
    <n v="12"/>
    <n v="5"/>
    <n v="5"/>
    <n v="10"/>
    <n v="10"/>
  </r>
  <r>
    <n v="112"/>
    <s v="Инженерные системы. Монтаж воздуховодов, п.м.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s v="Проходка ТПМК, п.м."/>
    <x v="4"/>
    <n v="110"/>
    <n v="112"/>
    <n v="112"/>
    <n v="140"/>
    <n v="74"/>
    <n v="66"/>
    <n v="140"/>
    <n v="140"/>
    <n v="0"/>
    <n v="0"/>
    <n v="210"/>
    <n v="232"/>
    <n v="0"/>
    <n v="0"/>
    <n v="248"/>
    <n v="248"/>
    <n v="0"/>
    <n v="0"/>
    <n v="239"/>
    <n v="239"/>
    <n v="46"/>
    <n v="46"/>
    <n v="239"/>
    <n v="239"/>
    <n v="112"/>
    <n v="112"/>
    <n v="178"/>
    <n v="183"/>
  </r>
  <r>
    <n v="114"/>
    <s v="Ст. &quot;Зюзино&quot; и перегон от ст. &quot;Зюзино&quot; до ст. &quot;Каховская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s v="Монолитный ж/б, м3"/>
    <x v="4"/>
    <n v="224"/>
    <n v="242"/>
    <n v="242"/>
    <n v="244"/>
    <n v="-45"/>
    <n v="-27"/>
    <n v="244"/>
    <n v="244"/>
    <n v="0"/>
    <n v="0"/>
    <n v="74"/>
    <n v="82"/>
    <n v="0"/>
    <n v="0"/>
    <n v="72"/>
    <n v="72"/>
    <n v="0"/>
    <n v="0"/>
    <n v="70"/>
    <n v="70"/>
    <n v="269"/>
    <n v="269"/>
    <n v="70"/>
    <n v="70"/>
    <n v="242"/>
    <n v="242"/>
    <n v="53"/>
    <n v="60"/>
  </r>
  <r>
    <n v="116"/>
    <s v="Архитектурно-отделочные работы пассажирской зоны, м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"/>
    <s v="Инженерные системы. Монтаж оборудования, шт."/>
    <x v="4"/>
    <n v="30"/>
    <n v="30"/>
    <n v="30"/>
    <n v="30"/>
    <n v="0"/>
    <n v="0"/>
    <n v="30"/>
    <n v="30"/>
    <n v="0"/>
    <n v="0"/>
    <n v="35"/>
    <n v="30"/>
    <n v="0"/>
    <n v="0"/>
    <n v="30"/>
    <n v="30"/>
    <n v="0"/>
    <n v="0"/>
    <n v="29"/>
    <n v="29"/>
    <n v="30"/>
    <n v="30"/>
    <n v="29"/>
    <n v="29"/>
    <n v="30"/>
    <n v="30"/>
    <n v="26"/>
    <n v="26"/>
  </r>
  <r>
    <n v="118"/>
    <s v="Инженерные системы. Монтаж трубопроводов, п.м."/>
    <x v="4"/>
    <n v="31"/>
    <n v="31"/>
    <n v="31"/>
    <n v="31"/>
    <n v="0"/>
    <n v="0"/>
    <n v="31"/>
    <n v="31"/>
    <n v="0"/>
    <n v="0"/>
    <n v="40"/>
    <n v="35"/>
    <n v="0"/>
    <n v="0"/>
    <n v="35"/>
    <n v="35"/>
    <n v="0"/>
    <n v="0"/>
    <n v="30"/>
    <n v="30"/>
    <n v="31"/>
    <n v="31"/>
    <n v="30"/>
    <n v="30"/>
    <n v="31"/>
    <n v="31"/>
    <n v="30"/>
    <n v="33"/>
  </r>
  <r>
    <n v="119"/>
    <s v="Инженерные системы. Монтаж воздуховодов, п.м."/>
    <x v="4"/>
    <n v="35"/>
    <n v="35"/>
    <n v="35"/>
    <n v="35"/>
    <n v="0"/>
    <n v="0"/>
    <n v="35"/>
    <n v="35"/>
    <n v="0"/>
    <n v="0"/>
    <n v="45"/>
    <n v="35"/>
    <n v="0"/>
    <n v="60"/>
    <n v="35"/>
    <n v="35"/>
    <n v="0"/>
    <n v="60"/>
    <n v="30"/>
    <n v="30"/>
    <n v="35"/>
    <n v="35"/>
    <n v="30"/>
    <n v="30"/>
    <n v="35"/>
    <n v="35"/>
    <n v="30"/>
    <n v="33"/>
  </r>
  <r>
    <n v="120"/>
    <s v="Инженерные системы. Монтаж кабеля, п.м."/>
    <x v="4"/>
    <n v="98"/>
    <n v="98"/>
    <n v="98"/>
    <n v="98"/>
    <n v="0"/>
    <n v="0"/>
    <n v="98"/>
    <n v="98"/>
    <n v="521"/>
    <n v="542"/>
    <n v="80"/>
    <n v="51"/>
    <n v="550"/>
    <n v="650"/>
    <n v="57"/>
    <n v="57"/>
    <n v="29"/>
    <n v="108"/>
    <n v="57"/>
    <n v="57"/>
    <n v="98"/>
    <n v="98"/>
    <n v="57"/>
    <n v="57"/>
    <n v="98"/>
    <n v="98"/>
    <n v="57"/>
    <n v="57"/>
  </r>
  <r>
    <n v="121"/>
    <s v="Обратная засыпка, м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2"/>
    <s v="Устройство наружных сетей (трубопроводы), п.м."/>
    <x v="4"/>
    <n v="28"/>
    <n v="70"/>
    <n v="70"/>
    <n v="41"/>
    <n v="28"/>
    <n v="70"/>
    <n v="41"/>
    <n v="41"/>
    <n v="0"/>
    <n v="0"/>
    <n v="205"/>
    <n v="221"/>
    <n v="0"/>
    <n v="0"/>
    <n v="241"/>
    <n v="241"/>
    <n v="0"/>
    <n v="0"/>
    <n v="218"/>
    <n v="218"/>
    <n v="0"/>
    <n v="0"/>
    <n v="218"/>
    <n v="218"/>
    <n v="70"/>
    <n v="70"/>
    <n v="157"/>
    <n v="210"/>
  </r>
  <r>
    <n v="123"/>
    <s v="Объединенное здание эксплуатационного персонала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s v="Объединенное здание эксплуатационного персонала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"/>
    <s v="Монолитный ж/б, м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s v="Соединительная ветка между южным участок ТПК и линии вдоль Калужского шоссе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s v="Соединительная ветка между южным участок ТПК и линии вдоль Калужского шоссе"/>
    <x v="0"/>
    <n v="6"/>
    <n v="9"/>
    <n v="9"/>
    <n v="21"/>
    <n v="-11"/>
    <n v="-8"/>
    <n v="21"/>
    <n v="21"/>
    <n v="0"/>
    <n v="0"/>
    <n v="21"/>
    <n v="19"/>
    <n v="0"/>
    <n v="0"/>
    <n v="22"/>
    <n v="22"/>
    <n v="0"/>
    <n v="0"/>
    <n v="21"/>
    <n v="21"/>
    <n v="17"/>
    <n v="17"/>
    <n v="21"/>
    <n v="21"/>
    <n v="9"/>
    <n v="9"/>
    <n v="20"/>
    <n v="20"/>
  </r>
  <r>
    <n v="128"/>
    <s v="Итого по Объекту: Реконструкция Каховской линии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s v="Вынос инженерных коммуникаций (кабель), п.м."/>
    <x v="6"/>
    <n v="12"/>
    <n v="12"/>
    <n v="12"/>
    <n v="12"/>
    <n v="0"/>
    <n v="0"/>
    <n v="26"/>
    <n v="26"/>
    <n v="0"/>
    <n v="0"/>
    <n v="26"/>
    <n v="26"/>
    <n v="0"/>
    <n v="0"/>
    <n v="26"/>
    <n v="26"/>
    <n v="0"/>
    <n v="0"/>
    <n v="26"/>
    <n v="26"/>
    <n v="12"/>
    <n v="12"/>
    <n v="26"/>
    <n v="26"/>
    <n v="12"/>
    <n v="12"/>
    <n v="26"/>
    <n v="26"/>
  </r>
  <r>
    <n v="130"/>
    <s v="Ограждающие конструкции, м3"/>
    <x v="6"/>
    <n v="35"/>
    <n v="35"/>
    <n v="35"/>
    <n v="35"/>
    <n v="-25"/>
    <n v="-25"/>
    <n v="35"/>
    <n v="35"/>
    <n v="66.5"/>
    <n v="24"/>
    <n v="35"/>
    <n v="35"/>
    <n v="68"/>
    <n v="24"/>
    <n v="35"/>
    <n v="35"/>
    <n v="1.5"/>
    <n v="0"/>
    <n v="35"/>
    <n v="45"/>
    <n v="60"/>
    <n v="60"/>
    <n v="45"/>
    <n v="45"/>
    <n v="35"/>
    <n v="35"/>
    <n v="45"/>
    <n v="45"/>
  </r>
  <r>
    <n v="131"/>
    <s v="Земляные работы, м3"/>
    <x v="6"/>
    <n v="46"/>
    <n v="46"/>
    <n v="46"/>
    <n v="46"/>
    <n v="6"/>
    <n v="6"/>
    <n v="46"/>
    <n v="46"/>
    <n v="900"/>
    <n v="900"/>
    <n v="46"/>
    <n v="46"/>
    <n v="938"/>
    <n v="999"/>
    <n v="46"/>
    <n v="46"/>
    <n v="38"/>
    <n v="99"/>
    <n v="46"/>
    <n v="46"/>
    <n v="40"/>
    <n v="40"/>
    <n v="46"/>
    <n v="46"/>
    <n v="46"/>
    <n v="46"/>
    <n v="46"/>
    <n v="46"/>
  </r>
  <r>
    <n v="132"/>
    <s v="Устройство крепления котлована, тн."/>
    <x v="6"/>
    <n v="33"/>
    <n v="33"/>
    <n v="33"/>
    <n v="33"/>
    <n v="3"/>
    <n v="3"/>
    <n v="33"/>
    <n v="33"/>
    <n v="8"/>
    <n v="11.7"/>
    <n v="33"/>
    <n v="33"/>
    <n v="8"/>
    <n v="11.9"/>
    <n v="33"/>
    <n v="33"/>
    <n v="0"/>
    <n v="0.20000000000000107"/>
    <n v="33"/>
    <n v="33"/>
    <n v="30"/>
    <n v="30"/>
    <n v="33"/>
    <n v="33"/>
    <n v="33"/>
    <n v="33"/>
    <n v="33"/>
    <n v="33"/>
  </r>
  <r>
    <n v="133"/>
    <s v="Монолитный ж/б, м3"/>
    <x v="6"/>
    <n v="70"/>
    <n v="70"/>
    <n v="70"/>
    <n v="70"/>
    <n v="10"/>
    <n v="10"/>
    <n v="70"/>
    <n v="70"/>
    <n v="0"/>
    <n v="0"/>
    <n v="70"/>
    <n v="70"/>
    <n v="0"/>
    <n v="10"/>
    <n v="70"/>
    <n v="70"/>
    <n v="0"/>
    <n v="10"/>
    <n v="70"/>
    <n v="70"/>
    <n v="60"/>
    <n v="60"/>
    <n v="70"/>
    <n v="70"/>
    <n v="70"/>
    <n v="70"/>
    <n v="70"/>
    <n v="70"/>
  </r>
  <r>
    <n v="134"/>
    <s v="Архитектурно-отделочные работы пассажирской зоны, м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5"/>
    <s v="Устройство жесткого основания, м3"/>
    <x v="6"/>
    <n v="491"/>
    <n v="486"/>
    <n v="486"/>
    <n v="486"/>
    <n v="33"/>
    <n v="33"/>
    <n v="475"/>
    <n v="475"/>
    <n v="0"/>
    <n v="0"/>
    <n v="475"/>
    <n v="475"/>
    <n v="0"/>
    <n v="0"/>
    <n v="475"/>
    <n v="475"/>
    <n v="0"/>
    <n v="0"/>
    <n v="475"/>
    <n v="495"/>
    <n v="453"/>
    <n v="453"/>
    <n v="495"/>
    <n v="495"/>
    <n v="486"/>
    <n v="486"/>
    <n v="495"/>
    <n v="495"/>
  </r>
  <r>
    <n v="136"/>
    <s v="Реконструкция Каховской линии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"/>
    <s v="Ст. &quot;Каховская&quot;, перегон от ПК0164 до ст. &quot;Каховская&quot; (тупики за станцией)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8"/>
    <s v="Вынос инженерных коммуникаций (кабель), п.м.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9"/>
    <s v="Монолитный ж/б, м3"/>
    <x v="6"/>
    <n v="50"/>
    <n v="50"/>
    <n v="50"/>
    <n v="50"/>
    <n v="10"/>
    <n v="10"/>
    <n v="50"/>
    <n v="50"/>
    <n v="0"/>
    <n v="0"/>
    <n v="50"/>
    <n v="50"/>
    <n v="0"/>
    <n v="0"/>
    <n v="50"/>
    <n v="50"/>
    <n v="0"/>
    <n v="0"/>
    <n v="50"/>
    <n v="50"/>
    <n v="40"/>
    <n v="40"/>
    <n v="50"/>
    <n v="50"/>
    <n v="50"/>
    <n v="50"/>
    <n v="50"/>
    <n v="50"/>
  </r>
  <r>
    <n v="140"/>
    <s v="Архитектурно-отделочные работы пассажирской зоны, м2"/>
    <x v="6"/>
    <n v="114"/>
    <n v="114"/>
    <n v="114"/>
    <n v="114"/>
    <n v="45"/>
    <n v="45"/>
    <n v="138"/>
    <n v="138"/>
    <n v="0"/>
    <n v="0"/>
    <n v="138"/>
    <n v="138"/>
    <n v="0"/>
    <n v="0"/>
    <n v="138"/>
    <n v="138"/>
    <n v="0"/>
    <n v="0"/>
    <n v="138"/>
    <n v="138"/>
    <n v="69"/>
    <n v="69"/>
    <n v="138"/>
    <n v="138"/>
    <n v="114"/>
    <n v="114"/>
    <n v="138"/>
    <n v="138"/>
  </r>
  <r>
    <n v="141"/>
    <s v="Перегон от ст. &quot;Каховская&quot; до ст. &quot;Варшавская&quot;, ст. Варшавская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2"/>
    <s v="Вынос инженерных коммуникаций (кабель), п.м."/>
    <x v="6"/>
    <n v="6"/>
    <n v="6"/>
    <n v="6"/>
    <n v="6"/>
    <n v="0"/>
    <n v="0"/>
    <n v="20"/>
    <n v="20"/>
    <n v="0"/>
    <n v="0"/>
    <n v="20"/>
    <n v="20"/>
    <n v="0"/>
    <n v="0"/>
    <n v="20"/>
    <n v="20"/>
    <n v="0"/>
    <n v="0"/>
    <n v="20"/>
    <n v="20"/>
    <n v="6"/>
    <n v="6"/>
    <n v="20"/>
    <n v="20"/>
    <n v="6"/>
    <n v="6"/>
    <n v="20"/>
    <n v="20"/>
  </r>
  <r>
    <n v="143"/>
    <s v="Ограждающие конструкции, м3"/>
    <x v="6"/>
    <n v="10"/>
    <n v="10"/>
    <n v="10"/>
    <n v="10"/>
    <n v="0"/>
    <n v="0"/>
    <n v="10"/>
    <n v="10"/>
    <n v="18.5"/>
    <n v="0"/>
    <n v="10"/>
    <n v="10"/>
    <n v="20"/>
    <n v="0"/>
    <n v="10"/>
    <n v="10"/>
    <n v="1.5"/>
    <n v="0"/>
    <n v="10"/>
    <n v="10"/>
    <n v="10"/>
    <n v="10"/>
    <n v="10"/>
    <n v="10"/>
    <n v="10"/>
    <n v="10"/>
    <n v="10"/>
    <n v="10"/>
  </r>
  <r>
    <n v="144"/>
    <s v="Земляные работы, м3"/>
    <x v="6"/>
    <n v="31"/>
    <n v="31"/>
    <n v="31"/>
    <n v="31"/>
    <n v="6"/>
    <n v="6"/>
    <n v="31"/>
    <n v="31"/>
    <n v="900"/>
    <n v="900"/>
    <n v="31"/>
    <n v="31"/>
    <n v="938"/>
    <n v="999"/>
    <n v="31"/>
    <n v="31"/>
    <n v="38"/>
    <n v="99"/>
    <n v="31"/>
    <n v="31"/>
    <n v="25"/>
    <n v="25"/>
    <n v="31"/>
    <n v="31"/>
    <n v="31"/>
    <n v="31"/>
    <n v="31"/>
    <n v="31"/>
  </r>
  <r>
    <n v="145"/>
    <s v="Устройство крепления котлована, тн."/>
    <x v="6"/>
    <n v="33"/>
    <n v="33"/>
    <n v="33"/>
    <n v="33"/>
    <n v="3"/>
    <n v="3"/>
    <n v="33"/>
    <n v="33"/>
    <n v="8"/>
    <n v="11.7"/>
    <n v="33"/>
    <n v="33"/>
    <n v="8"/>
    <n v="11.9"/>
    <n v="33"/>
    <n v="33"/>
    <n v="0"/>
    <n v="0.20000000000000107"/>
    <n v="33"/>
    <n v="33"/>
    <n v="30"/>
    <n v="30"/>
    <n v="33"/>
    <n v="33"/>
    <n v="33"/>
    <n v="33"/>
    <n v="33"/>
    <n v="33"/>
  </r>
  <r>
    <n v="146"/>
    <s v="Монолитный ж/б, м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7"/>
    <s v="Устройство жесткого основания, м3"/>
    <x v="6"/>
    <n v="265"/>
    <n v="260"/>
    <n v="260"/>
    <n v="260"/>
    <n v="61"/>
    <n v="61"/>
    <n v="229"/>
    <n v="229"/>
    <n v="0"/>
    <n v="0"/>
    <n v="229"/>
    <n v="229"/>
    <n v="0"/>
    <n v="0"/>
    <n v="229"/>
    <n v="229"/>
    <n v="0"/>
    <n v="0"/>
    <n v="229"/>
    <n v="216"/>
    <n v="199"/>
    <n v="199"/>
    <n v="216"/>
    <n v="216"/>
    <n v="260"/>
    <n v="260"/>
    <n v="216"/>
    <n v="216"/>
  </r>
  <r>
    <n v="148"/>
    <s v="Перегон от ст. &quot;Варшавская&quot; до ст. &quot;Каширская&quot;, ст. &quot;Каширская&quot;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9"/>
    <s v="Ограждающие конструкции, м3"/>
    <x v="6"/>
    <n v="25"/>
    <n v="25"/>
    <n v="25"/>
    <n v="25"/>
    <n v="-25"/>
    <n v="-25"/>
    <n v="25"/>
    <n v="25"/>
    <n v="48"/>
    <n v="24"/>
    <n v="25"/>
    <n v="25"/>
    <n v="48"/>
    <n v="24"/>
    <n v="25"/>
    <n v="25"/>
    <n v="0"/>
    <n v="0"/>
    <n v="25"/>
    <n v="35"/>
    <n v="50"/>
    <n v="50"/>
    <n v="35"/>
    <n v="35"/>
    <n v="25"/>
    <n v="25"/>
    <n v="35"/>
    <n v="35"/>
  </r>
  <r>
    <n v="150"/>
    <s v="Земляные работы, м3"/>
    <x v="6"/>
    <n v="15"/>
    <n v="15"/>
    <n v="15"/>
    <n v="15"/>
    <n v="0"/>
    <n v="0"/>
    <n v="15"/>
    <n v="15"/>
    <n v="0"/>
    <n v="0"/>
    <n v="15"/>
    <n v="15"/>
    <n v="0"/>
    <n v="0"/>
    <n v="15"/>
    <n v="15"/>
    <n v="0"/>
    <n v="0"/>
    <n v="15"/>
    <n v="15"/>
    <n v="15"/>
    <n v="15"/>
    <n v="15"/>
    <n v="15"/>
    <n v="15"/>
    <n v="15"/>
    <n v="15"/>
    <n v="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0">
  <r>
    <n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x v="0"/>
    <n v="0"/>
    <n v="0"/>
    <n v="0"/>
    <n v="0"/>
    <n v="2000"/>
    <n v="0"/>
    <n v="0"/>
    <n v="0"/>
    <n v="0"/>
    <n v="0"/>
    <n v="0"/>
    <n v="2000"/>
    <n v="0"/>
    <n v="0"/>
    <n v="0"/>
    <n v="0"/>
    <n v="0"/>
    <n v="0"/>
    <n v="0"/>
    <n v="2000"/>
    <n v="0"/>
    <n v="0"/>
    <n v="0"/>
    <n v="0"/>
    <n v="0"/>
    <n v="2000"/>
    <n v="0"/>
    <n v="0"/>
  </r>
  <r>
    <n v="3"/>
    <x v="2"/>
    <x v="0"/>
    <n v="36"/>
    <n v="68"/>
    <n v="24"/>
    <n v="43.5"/>
    <n v="54.5"/>
    <n v="24"/>
    <n v="43"/>
    <n v="24"/>
    <n v="64"/>
    <n v="82"/>
    <n v="158.5"/>
    <n v="135"/>
    <n v="135"/>
    <n v="69"/>
    <n v="69"/>
    <n v="66"/>
    <n v="80.5"/>
    <n v="104"/>
    <n v="80.5"/>
    <n v="46"/>
    <n v="140"/>
    <n v="92"/>
    <n v="69"/>
    <n v="80.5"/>
    <n v="103.5"/>
    <n v="69"/>
    <n v="88"/>
    <n v="92"/>
  </r>
  <r>
    <n v="4"/>
    <x v="3"/>
    <x v="0"/>
    <n v="1085.2"/>
    <n v="1238.9000000000001"/>
    <n v="1559.5"/>
    <n v="1410.9"/>
    <n v="1175"/>
    <n v="660"/>
    <n v="970"/>
    <n v="1160"/>
    <n v="821"/>
    <n v="624"/>
    <n v="410"/>
    <n v="687"/>
    <n v="611"/>
    <n v="660"/>
    <n v="609"/>
    <n v="562"/>
    <n v="477"/>
    <n v="664"/>
    <n v="839"/>
    <n v="1070"/>
    <n v="860"/>
    <n v="1085"/>
    <n v="520"/>
    <n v="436"/>
    <n v="1238"/>
    <n v="1718"/>
    <n v="6618"/>
    <n v="3904"/>
  </r>
  <r>
    <n v="5"/>
    <x v="4"/>
    <x v="0"/>
    <n v="11"/>
    <n v="10"/>
    <n v="17.899999999999999"/>
    <n v="12.2"/>
    <n v="20.5"/>
    <n v="14"/>
    <n v="14"/>
    <n v="6.9"/>
    <n v="25"/>
    <n v="11.1"/>
    <n v="17.100000000000001"/>
    <n v="26.8"/>
    <n v="9.1"/>
    <n v="9.5"/>
    <n v="20"/>
    <n v="17"/>
    <n v="0"/>
    <n v="21.9"/>
    <n v="13.1"/>
    <n v="29.7"/>
    <n v="15"/>
    <n v="15"/>
    <n v="15"/>
    <n v="34.4"/>
    <n v="53.2"/>
    <n v="40.299999999999997"/>
    <n v="48.9"/>
    <n v="32.200000000000003"/>
  </r>
  <r>
    <n v="6"/>
    <x v="5"/>
    <x v="0"/>
    <n v="182.1"/>
    <n v="100.4"/>
    <n v="228.3"/>
    <n v="505"/>
    <n v="354.5"/>
    <n v="79.5"/>
    <n v="9"/>
    <n v="73.7"/>
    <n v="0"/>
    <n v="169.6"/>
    <n v="103"/>
    <n v="139.6"/>
    <n v="25"/>
    <n v="205"/>
    <n v="73"/>
    <n v="30"/>
    <n v="172.9"/>
    <n v="114"/>
    <n v="33"/>
    <n v="38"/>
    <n v="86"/>
    <n v="188"/>
    <n v="0"/>
    <n v="218.1"/>
    <n v="648.5"/>
    <n v="631"/>
    <n v="790"/>
    <n v="1365"/>
  </r>
  <r>
    <n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x v="7"/>
    <x v="0"/>
    <n v="110"/>
    <n v="112"/>
    <n v="58"/>
    <n v="83"/>
    <n v="39"/>
    <n v="52"/>
    <n v="32"/>
    <n v="68"/>
    <n v="85"/>
    <n v="90"/>
    <n v="34"/>
    <n v="90"/>
    <n v="163"/>
    <n v="22"/>
    <n v="27"/>
    <n v="96"/>
    <n v="52"/>
    <n v="32"/>
    <n v="121"/>
    <n v="70"/>
    <n v="18"/>
    <n v="15"/>
    <n v="19"/>
    <n v="19"/>
    <n v="23"/>
    <n v="41"/>
    <n v="685"/>
    <n v="67"/>
  </r>
  <r>
    <n v="9"/>
    <x v="8"/>
    <x v="0"/>
    <n v="25"/>
    <n v="19"/>
    <n v="60"/>
    <n v="105"/>
    <n v="35"/>
    <n v="15"/>
    <n v="0"/>
    <n v="75"/>
    <n v="50"/>
    <n v="94"/>
    <n v="35"/>
    <n v="163"/>
    <n v="99"/>
    <n v="25"/>
    <n v="121"/>
    <n v="84"/>
    <n v="59"/>
    <n v="88"/>
    <n v="112"/>
    <n v="170"/>
    <n v="209"/>
    <n v="145"/>
    <n v="178.5"/>
    <n v="43"/>
    <n v="43"/>
    <n v="320.5"/>
    <n v="343"/>
    <n v="250"/>
  </r>
  <r>
    <n v="10"/>
    <x v="9"/>
    <x v="0"/>
    <n v="30"/>
    <n v="0"/>
    <n v="140"/>
    <n v="120"/>
    <n v="112"/>
    <n v="60"/>
    <n v="0"/>
    <n v="120"/>
    <n v="115"/>
    <n v="0"/>
    <n v="55"/>
    <n v="125"/>
    <n v="60"/>
    <n v="0"/>
    <n v="0"/>
    <n v="10"/>
    <n v="130"/>
    <n v="125"/>
    <n v="125"/>
    <n v="107"/>
    <n v="0"/>
    <n v="65"/>
    <n v="125"/>
    <n v="91"/>
    <n v="60"/>
    <n v="31"/>
    <n v="47"/>
    <n v="0"/>
  </r>
  <r>
    <n v="11"/>
    <x v="10"/>
    <x v="0"/>
    <n v="930"/>
    <n v="1411"/>
    <n v="1330"/>
    <n v="2395"/>
    <n v="1976"/>
    <n v="1895"/>
    <n v="800"/>
    <n v="1520"/>
    <n v="830"/>
    <n v="1362"/>
    <n v="786"/>
    <n v="1354"/>
    <n v="1586"/>
    <n v="1022"/>
    <n v="1100"/>
    <n v="897"/>
    <n v="1160"/>
    <n v="1580"/>
    <n v="1472"/>
    <n v="1300"/>
    <n v="1250"/>
    <n v="1180"/>
    <n v="1505"/>
    <n v="1355"/>
    <n v="1730"/>
    <n v="2645"/>
    <n v="8225"/>
    <n v="1806"/>
  </r>
  <r>
    <n v="12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x v="12"/>
    <x v="0"/>
    <n v="0"/>
    <n v="0"/>
    <n v="0"/>
    <n v="0"/>
    <n v="40"/>
    <n v="0"/>
    <n v="0"/>
    <n v="0"/>
    <n v="0"/>
    <n v="20"/>
    <n v="0"/>
    <n v="20"/>
    <n v="0"/>
    <n v="0"/>
    <n v="0.5"/>
    <n v="0.5"/>
    <n v="0.5"/>
    <n v="0.5"/>
    <n v="0.5"/>
    <n v="40.5"/>
    <n v="0"/>
    <n v="0"/>
    <n v="0"/>
    <n v="0.7"/>
    <n v="0.7"/>
    <n v="40.6"/>
    <n v="0"/>
    <n v="0"/>
  </r>
  <r>
    <n v="14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x v="14"/>
    <x v="0"/>
    <n v="0"/>
    <n v="0"/>
    <n v="0"/>
    <n v="0"/>
    <n v="0"/>
    <n v="0"/>
    <n v="0"/>
    <n v="0"/>
    <n v="0"/>
    <n v="65"/>
    <n v="488"/>
    <n v="303.5"/>
    <n v="227"/>
    <n v="317"/>
    <n v="322"/>
    <n v="326"/>
    <n v="287"/>
    <n v="642.5"/>
    <n v="316"/>
    <n v="263"/>
    <n v="308"/>
    <n v="310"/>
    <n v="13"/>
    <n v="0"/>
    <n v="0"/>
    <n v="0"/>
    <n v="1000"/>
    <n v="702"/>
  </r>
  <r>
    <n v="16"/>
    <x v="15"/>
    <x v="0"/>
    <n v="0"/>
    <n v="0"/>
    <n v="0"/>
    <n v="130"/>
    <n v="160"/>
    <n v="0"/>
    <n v="0"/>
    <n v="0"/>
    <n v="0"/>
    <n v="0"/>
    <n v="90"/>
    <n v="190"/>
    <n v="100"/>
    <n v="0"/>
    <n v="16"/>
    <n v="20"/>
    <n v="0"/>
    <n v="0"/>
    <n v="34"/>
    <n v="0"/>
    <n v="330"/>
    <n v="0"/>
    <n v="0"/>
    <n v="0"/>
    <n v="150"/>
    <n v="150"/>
    <n v="160"/>
    <n v="320"/>
  </r>
  <r>
    <n v="17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"/>
    <x v="17"/>
    <x v="0"/>
    <n v="50"/>
    <n v="45"/>
    <n v="45"/>
    <n v="0"/>
    <n v="0"/>
    <n v="0"/>
    <n v="0"/>
    <n v="0"/>
    <n v="0"/>
    <n v="20"/>
    <n v="0"/>
    <n v="20"/>
    <n v="0"/>
    <n v="0"/>
    <n v="0"/>
    <n v="0"/>
    <n v="0"/>
    <n v="0"/>
    <n v="20"/>
    <n v="0"/>
    <n v="0"/>
    <n v="0"/>
    <n v="0"/>
    <n v="0"/>
    <n v="0"/>
    <n v="0"/>
    <n v="0"/>
    <n v="0"/>
  </r>
  <r>
    <n v="19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"/>
    <x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"/>
    <x v="1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"/>
    <x v="14"/>
    <x v="0"/>
    <n v="0"/>
    <n v="0"/>
    <n v="0"/>
    <n v="0"/>
    <n v="0"/>
    <n v="0"/>
    <n v="0"/>
    <n v="0"/>
    <n v="0"/>
    <n v="65"/>
    <n v="65"/>
    <n v="62"/>
    <n v="0"/>
    <n v="0"/>
    <n v="0"/>
    <n v="0"/>
    <n v="0"/>
    <n v="0"/>
    <n v="0"/>
    <n v="65"/>
    <n v="65"/>
    <n v="62"/>
    <n v="0"/>
    <n v="0"/>
    <n v="0"/>
    <n v="0"/>
    <n v="0"/>
    <n v="202"/>
  </r>
  <r>
    <n v="24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6"/>
    <x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"/>
    <x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8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9"/>
    <x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1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"/>
    <x v="14"/>
    <x v="1"/>
    <n v="0"/>
    <n v="0"/>
    <n v="0"/>
    <n v="0"/>
    <n v="0"/>
    <n v="0"/>
    <n v="0"/>
    <n v="0"/>
    <n v="0"/>
    <n v="65"/>
    <n v="65"/>
    <n v="62"/>
    <n v="0"/>
    <n v="0"/>
    <n v="0"/>
    <n v="0"/>
    <n v="0"/>
    <n v="0"/>
    <n v="0"/>
    <n v="65"/>
    <n v="65"/>
    <n v="62"/>
    <n v="0"/>
    <n v="0"/>
    <n v="0"/>
    <n v="0"/>
    <n v="0"/>
    <n v="202"/>
  </r>
  <r>
    <n v="33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4"/>
    <x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5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6"/>
    <x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7"/>
    <x v="3"/>
    <x v="0"/>
    <n v="351.2"/>
    <n v="300.89999999999998"/>
    <n v="440.5"/>
    <n v="427.9"/>
    <n v="410"/>
    <n v="230"/>
    <n v="230"/>
    <n v="505"/>
    <n v="486"/>
    <n v="436"/>
    <n v="250"/>
    <n v="250"/>
    <n v="250"/>
    <n v="250"/>
    <n v="310"/>
    <n v="120"/>
    <n v="250"/>
    <n v="150"/>
    <n v="110"/>
    <n v="350"/>
    <n v="230"/>
    <n v="280"/>
    <n v="340"/>
    <n v="325"/>
    <n v="590"/>
    <n v="1005"/>
    <n v="2975"/>
    <n v="2280"/>
  </r>
  <r>
    <n v="38"/>
    <x v="4"/>
    <x v="0"/>
    <n v="3"/>
    <n v="2"/>
    <n v="6"/>
    <n v="5"/>
    <n v="7"/>
    <n v="4"/>
    <n v="2"/>
    <n v="1"/>
    <n v="2"/>
    <n v="0"/>
    <n v="0"/>
    <n v="2"/>
    <n v="2"/>
    <n v="2"/>
    <n v="7"/>
    <n v="0"/>
    <n v="0"/>
    <n v="2"/>
    <n v="2"/>
    <n v="15"/>
    <n v="15"/>
    <n v="15"/>
    <n v="15"/>
    <n v="15"/>
    <n v="20"/>
    <n v="18"/>
    <n v="25"/>
    <n v="30"/>
  </r>
  <r>
    <n v="39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"/>
    <x v="7"/>
    <x v="0"/>
    <n v="108"/>
    <n v="112"/>
    <n v="57"/>
    <n v="81"/>
    <n v="39"/>
    <n v="52"/>
    <n v="32"/>
    <n v="57"/>
    <n v="43"/>
    <n v="44"/>
    <n v="34"/>
    <n v="70"/>
    <n v="143"/>
    <n v="22"/>
    <n v="27"/>
    <n v="85"/>
    <n v="52"/>
    <n v="32"/>
    <n v="116"/>
    <n v="55"/>
    <n v="3"/>
    <n v="0"/>
    <n v="4"/>
    <n v="16"/>
    <n v="23"/>
    <n v="15"/>
    <n v="628"/>
    <n v="20"/>
  </r>
  <r>
    <n v="41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"/>
    <x v="10"/>
    <x v="0"/>
    <n v="80"/>
    <n v="529"/>
    <n v="430"/>
    <n v="1595"/>
    <n v="1176"/>
    <n v="1095"/>
    <n v="0"/>
    <n v="670"/>
    <n v="330"/>
    <n v="862"/>
    <n v="586"/>
    <n v="448"/>
    <n v="686"/>
    <n v="128"/>
    <n v="350"/>
    <n v="147"/>
    <n v="410"/>
    <n v="830"/>
    <n v="722"/>
    <n v="450"/>
    <n v="400"/>
    <n v="330"/>
    <n v="650"/>
    <n v="495"/>
    <n v="870"/>
    <n v="1788"/>
    <n v="6750"/>
    <n v="950"/>
  </r>
  <r>
    <n v="4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4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5"/>
    <x v="14"/>
    <x v="0"/>
    <n v="0"/>
    <n v="0"/>
    <n v="0"/>
    <n v="0"/>
    <n v="0"/>
    <n v="0"/>
    <n v="0"/>
    <n v="0"/>
    <n v="0"/>
    <n v="0"/>
    <n v="68"/>
    <n v="223"/>
    <n v="227"/>
    <n v="317"/>
    <n v="322"/>
    <n v="326"/>
    <n v="287"/>
    <n v="383"/>
    <n v="316"/>
    <n v="198"/>
    <n v="243"/>
    <n v="248"/>
    <n v="13"/>
    <n v="0"/>
    <n v="0"/>
    <n v="0"/>
    <n v="0"/>
    <n v="0"/>
  </r>
  <r>
    <n v="46"/>
    <x v="15"/>
    <x v="0"/>
    <n v="0"/>
    <n v="0"/>
    <n v="0"/>
    <n v="130"/>
    <n v="160"/>
    <n v="0"/>
    <n v="0"/>
    <n v="0"/>
    <n v="0"/>
    <n v="0"/>
    <n v="90"/>
    <n v="190"/>
    <n v="100"/>
    <n v="0"/>
    <n v="16"/>
    <n v="20"/>
    <n v="0"/>
    <n v="0"/>
    <n v="34"/>
    <n v="0"/>
    <n v="260"/>
    <n v="0"/>
    <n v="0"/>
    <n v="0"/>
    <n v="150"/>
    <n v="150"/>
    <n v="150"/>
    <n v="320"/>
  </r>
  <r>
    <n v="47"/>
    <x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8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9"/>
    <x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0"/>
    <x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1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3"/>
    <x v="7"/>
    <x v="1"/>
    <n v="108"/>
    <n v="112"/>
    <n v="57"/>
    <n v="81"/>
    <n v="39"/>
    <n v="52"/>
    <n v="32"/>
    <n v="57"/>
    <n v="43"/>
    <n v="44"/>
    <n v="34"/>
    <n v="70"/>
    <n v="143"/>
    <n v="22"/>
    <n v="27"/>
    <n v="85"/>
    <n v="52"/>
    <n v="32"/>
    <n v="116"/>
    <n v="55"/>
    <n v="3"/>
    <n v="0"/>
    <n v="4"/>
    <n v="16"/>
    <n v="23"/>
    <n v="15"/>
    <n v="628"/>
    <n v="20"/>
  </r>
  <r>
    <n v="54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5"/>
    <x v="1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6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7"/>
    <x v="17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"/>
    <x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"/>
    <x v="1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"/>
    <x v="1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"/>
    <x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2"/>
    <x v="3"/>
    <x v="3"/>
    <n v="250"/>
    <n v="200"/>
    <n v="350"/>
    <n v="356"/>
    <n v="350"/>
    <n v="230"/>
    <n v="230"/>
    <n v="505"/>
    <n v="486"/>
    <n v="436"/>
    <n v="250"/>
    <n v="250"/>
    <n v="250"/>
    <n v="250"/>
    <n v="310"/>
    <n v="120"/>
    <n v="250"/>
    <n v="150"/>
    <n v="110"/>
    <n v="350"/>
    <n v="230"/>
    <n v="280"/>
    <n v="340"/>
    <n v="325"/>
    <n v="590"/>
    <n v="1005"/>
    <n v="1225"/>
    <n v="1330"/>
  </r>
  <r>
    <n v="63"/>
    <x v="4"/>
    <x v="3"/>
    <n v="3"/>
    <n v="2"/>
    <n v="6"/>
    <n v="5"/>
    <n v="7"/>
    <n v="4"/>
    <n v="2"/>
    <n v="1"/>
    <n v="2"/>
    <n v="0"/>
    <n v="0"/>
    <n v="2"/>
    <n v="2"/>
    <n v="2"/>
    <n v="7"/>
    <n v="0"/>
    <n v="0"/>
    <n v="2"/>
    <n v="2"/>
    <n v="15"/>
    <n v="15"/>
    <n v="15"/>
    <n v="15"/>
    <n v="15"/>
    <n v="20"/>
    <n v="18"/>
    <n v="18"/>
    <n v="20"/>
  </r>
  <r>
    <n v="64"/>
    <x v="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"/>
    <x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8"/>
    <x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50"/>
    <n v="950"/>
  </r>
  <r>
    <n v="70"/>
    <x v="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0"/>
  </r>
  <r>
    <n v="71"/>
    <x v="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2"/>
    <x v="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"/>
    <x v="14"/>
    <x v="3"/>
    <n v="0"/>
    <n v="0"/>
    <n v="0"/>
    <n v="0"/>
    <n v="0"/>
    <n v="0"/>
    <n v="0"/>
    <n v="0"/>
    <n v="0"/>
    <n v="0"/>
    <n v="68"/>
    <n v="223"/>
    <n v="227"/>
    <n v="317"/>
    <n v="322"/>
    <n v="326"/>
    <n v="287"/>
    <n v="383"/>
    <n v="316"/>
    <n v="198"/>
    <n v="243"/>
    <n v="248"/>
    <n v="13"/>
    <n v="0"/>
    <n v="0"/>
    <n v="0"/>
    <n v="0"/>
    <n v="0"/>
  </r>
  <r>
    <n v="74"/>
    <x v="15"/>
    <x v="3"/>
    <n v="0"/>
    <n v="0"/>
    <n v="0"/>
    <n v="130"/>
    <n v="160"/>
    <n v="0"/>
    <n v="0"/>
    <n v="0"/>
    <n v="0"/>
    <n v="0"/>
    <n v="90"/>
    <n v="0"/>
    <n v="0"/>
    <n v="0"/>
    <n v="0"/>
    <n v="20"/>
    <n v="0"/>
    <n v="0"/>
    <n v="0"/>
    <n v="0"/>
    <n v="0"/>
    <n v="0"/>
    <n v="0"/>
    <n v="0"/>
    <n v="150"/>
    <n v="150"/>
    <n v="150"/>
    <n v="0"/>
  </r>
  <r>
    <n v="75"/>
    <x v="16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6"/>
    <x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7"/>
    <x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8"/>
    <x v="3"/>
    <x v="3"/>
    <n v="0"/>
    <n v="0"/>
    <n v="0"/>
    <n v="0"/>
    <n v="0"/>
    <n v="0"/>
    <n v="0"/>
    <n v="0"/>
    <n v="90"/>
    <n v="0"/>
    <n v="0"/>
    <n v="259"/>
    <n v="144"/>
    <n v="120"/>
    <n v="173"/>
    <n v="155"/>
    <n v="107"/>
    <n v="244"/>
    <n v="166"/>
    <n v="157"/>
    <n v="143"/>
    <n v="305"/>
    <n v="180"/>
    <n v="111"/>
    <n v="88"/>
    <n v="123"/>
    <n v="254"/>
    <n v="281"/>
  </r>
  <r>
    <n v="79"/>
    <x v="4"/>
    <x v="3"/>
    <n v="0"/>
    <n v="0"/>
    <n v="0"/>
    <n v="0"/>
    <n v="0"/>
    <n v="0"/>
    <n v="0"/>
    <n v="0"/>
    <n v="10"/>
    <n v="0"/>
    <n v="0"/>
    <n v="10"/>
    <n v="0"/>
    <n v="0"/>
    <n v="0"/>
    <n v="10"/>
    <n v="0"/>
    <n v="0"/>
    <n v="0"/>
    <n v="0"/>
    <n v="0"/>
    <n v="0"/>
    <n v="0"/>
    <n v="0"/>
    <n v="19"/>
    <n v="3"/>
    <n v="0"/>
    <n v="0"/>
  </r>
  <r>
    <n v="80"/>
    <x v="5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"/>
    <x v="1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2"/>
    <x v="1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"/>
    <x v="14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"/>
    <x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"/>
    <x v="3"/>
    <x v="0"/>
    <n v="0"/>
    <n v="0"/>
    <n v="120"/>
    <n v="12"/>
    <n v="20"/>
    <n v="20"/>
    <n v="15"/>
    <n v="40"/>
    <n v="5"/>
    <n v="48"/>
    <n v="22"/>
    <n v="40"/>
    <n v="30"/>
    <n v="0"/>
    <n v="0"/>
    <n v="0"/>
    <n v="0"/>
    <n v="0"/>
    <n v="0"/>
    <n v="0"/>
    <n v="0"/>
    <n v="0"/>
    <n v="0"/>
    <n v="0"/>
    <n v="0"/>
    <n v="0"/>
    <n v="1350"/>
    <n v="276"/>
  </r>
  <r>
    <n v="86"/>
    <x v="4"/>
    <x v="0"/>
    <n v="0"/>
    <n v="0"/>
    <n v="0"/>
    <n v="0"/>
    <n v="0"/>
    <n v="0"/>
    <n v="0"/>
    <n v="0"/>
    <n v="0"/>
    <n v="0"/>
    <n v="0"/>
    <n v="0"/>
    <n v="2.1"/>
    <n v="0"/>
    <n v="0"/>
    <n v="0"/>
    <n v="0"/>
    <n v="0"/>
    <n v="0"/>
    <n v="0"/>
    <n v="0"/>
    <n v="0"/>
    <n v="0"/>
    <n v="0"/>
    <n v="0"/>
    <n v="0"/>
    <n v="7.5"/>
    <n v="2.2000000000000002"/>
  </r>
  <r>
    <n v="87"/>
    <x v="5"/>
    <x v="0"/>
    <n v="152.1"/>
    <n v="17.399999999999999"/>
    <n v="102"/>
    <n v="154"/>
    <n v="26"/>
    <n v="71.5"/>
    <n v="0"/>
    <n v="30.7"/>
    <n v="0"/>
    <n v="26"/>
    <n v="66"/>
    <n v="63"/>
    <n v="25"/>
    <n v="0"/>
    <n v="61"/>
    <n v="30"/>
    <n v="86.5"/>
    <n v="5"/>
    <n v="33"/>
    <n v="0"/>
    <n v="0"/>
    <n v="120"/>
    <n v="0"/>
    <n v="74"/>
    <n v="74.5"/>
    <n v="178"/>
    <n v="84"/>
    <n v="463"/>
  </r>
  <r>
    <n v="8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"/>
    <x v="7"/>
    <x v="0"/>
    <n v="2"/>
    <n v="0"/>
    <n v="1"/>
    <n v="2"/>
    <n v="0"/>
    <n v="0"/>
    <n v="0"/>
    <n v="11"/>
    <n v="42"/>
    <n v="46"/>
    <n v="0"/>
    <n v="20"/>
    <n v="20"/>
    <n v="0"/>
    <n v="0"/>
    <n v="11"/>
    <n v="0"/>
    <n v="0"/>
    <n v="5"/>
    <n v="15"/>
    <n v="15"/>
    <n v="15"/>
    <n v="15"/>
    <n v="3"/>
    <n v="0"/>
    <n v="26"/>
    <n v="57"/>
    <n v="47"/>
  </r>
  <r>
    <n v="90"/>
    <x v="8"/>
    <x v="0"/>
    <n v="15"/>
    <n v="15"/>
    <n v="60"/>
    <n v="95"/>
    <n v="15"/>
    <n v="15"/>
    <n v="0"/>
    <n v="65"/>
    <n v="50"/>
    <n v="79"/>
    <n v="15"/>
    <n v="127"/>
    <n v="90"/>
    <n v="0"/>
    <n v="23"/>
    <n v="45"/>
    <n v="0"/>
    <n v="30"/>
    <n v="43"/>
    <n v="161"/>
    <n v="165"/>
    <n v="82"/>
    <n v="145.5"/>
    <n v="0"/>
    <n v="0"/>
    <n v="298.5"/>
    <n v="251"/>
    <n v="229"/>
  </r>
  <r>
    <n v="91"/>
    <x v="9"/>
    <x v="0"/>
    <n v="30"/>
    <n v="0"/>
    <n v="140"/>
    <n v="120"/>
    <n v="112"/>
    <n v="60"/>
    <n v="0"/>
    <n v="120"/>
    <n v="115"/>
    <n v="0"/>
    <n v="55"/>
    <n v="125"/>
    <n v="60"/>
    <n v="0"/>
    <n v="0"/>
    <n v="10"/>
    <n v="130"/>
    <n v="125"/>
    <n v="125"/>
    <n v="107"/>
    <n v="0"/>
    <n v="65"/>
    <n v="125"/>
    <n v="91"/>
    <n v="60"/>
    <n v="31"/>
    <n v="47"/>
    <n v="0"/>
  </r>
  <r>
    <n v="92"/>
    <x v="10"/>
    <x v="0"/>
    <n v="850"/>
    <n v="800"/>
    <n v="900"/>
    <n v="800"/>
    <n v="800"/>
    <n v="800"/>
    <n v="800"/>
    <n v="850"/>
    <n v="500"/>
    <n v="500"/>
    <n v="200"/>
    <n v="906"/>
    <n v="900"/>
    <n v="894"/>
    <n v="750"/>
    <n v="750"/>
    <n v="750"/>
    <n v="750"/>
    <n v="750"/>
    <n v="750"/>
    <n v="750"/>
    <n v="750"/>
    <n v="755"/>
    <n v="760"/>
    <n v="760"/>
    <n v="757"/>
    <n v="755"/>
    <n v="738"/>
  </r>
  <r>
    <n v="93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"/>
    <x v="12"/>
    <x v="0"/>
    <n v="0"/>
    <n v="0"/>
    <n v="0"/>
    <n v="0"/>
    <n v="40"/>
    <n v="0"/>
    <n v="0"/>
    <n v="0"/>
    <n v="0"/>
    <n v="20"/>
    <n v="0"/>
    <n v="20"/>
    <n v="0"/>
    <n v="0"/>
    <n v="0"/>
    <n v="0"/>
    <n v="0"/>
    <n v="0"/>
    <n v="0"/>
    <n v="40"/>
    <n v="0"/>
    <n v="0"/>
    <n v="0"/>
    <n v="0"/>
    <n v="0"/>
    <n v="40"/>
    <n v="0"/>
    <n v="0"/>
  </r>
  <r>
    <n v="95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6"/>
    <x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7"/>
    <x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8"/>
    <x v="3"/>
    <x v="4"/>
    <n v="0"/>
    <n v="0"/>
    <n v="120"/>
    <n v="12"/>
    <n v="20"/>
    <n v="20"/>
    <n v="15"/>
    <n v="40"/>
    <n v="5"/>
    <n v="48"/>
    <n v="22"/>
    <n v="40"/>
    <n v="30"/>
    <n v="0"/>
    <n v="0"/>
    <n v="0"/>
    <n v="0"/>
    <n v="0"/>
    <n v="0"/>
    <n v="0"/>
    <n v="0"/>
    <n v="0"/>
    <n v="0"/>
    <n v="0"/>
    <n v="0"/>
    <n v="0"/>
    <n v="1350"/>
    <n v="276"/>
  </r>
  <r>
    <n v="99"/>
    <x v="4"/>
    <x v="4"/>
    <n v="0"/>
    <n v="0"/>
    <n v="0"/>
    <n v="0"/>
    <n v="0"/>
    <n v="0"/>
    <n v="0"/>
    <n v="0"/>
    <n v="0"/>
    <n v="0"/>
    <n v="0"/>
    <n v="0"/>
    <n v="2.1"/>
    <n v="0"/>
    <n v="0"/>
    <n v="0"/>
    <n v="0"/>
    <n v="0"/>
    <n v="0"/>
    <n v="0"/>
    <n v="0"/>
    <n v="0"/>
    <n v="0"/>
    <n v="0"/>
    <n v="0"/>
    <n v="0"/>
    <n v="7.5"/>
    <n v="2.2000000000000002"/>
  </r>
  <r>
    <n v="100"/>
    <x v="5"/>
    <x v="4"/>
    <n v="65.099999999999994"/>
    <n v="17.399999999999999"/>
    <n v="72"/>
    <n v="144"/>
    <n v="26"/>
    <n v="18"/>
    <n v="0"/>
    <n v="13"/>
    <n v="0"/>
    <n v="20"/>
    <n v="3.5"/>
    <n v="63"/>
    <n v="25"/>
    <n v="0"/>
    <n v="0"/>
    <n v="0"/>
    <n v="59.5"/>
    <n v="0"/>
    <n v="0"/>
    <n v="0"/>
    <n v="0"/>
    <n v="0"/>
    <n v="0"/>
    <n v="20"/>
    <n v="65.5"/>
    <n v="32"/>
    <n v="84"/>
    <n v="93"/>
  </r>
  <r>
    <n v="101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2"/>
    <x v="7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</r>
  <r>
    <n v="103"/>
    <x v="8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4"/>
    <x v="10"/>
    <x v="4"/>
    <n v="250"/>
    <n v="250"/>
    <n v="250"/>
    <n v="300"/>
    <n v="250"/>
    <n v="250"/>
    <n v="250"/>
    <n v="300"/>
    <n v="100"/>
    <n v="100"/>
    <n v="0"/>
    <n v="306"/>
    <n v="300"/>
    <n v="300"/>
    <n v="229"/>
    <n v="229"/>
    <n v="229"/>
    <n v="229"/>
    <n v="229"/>
    <n v="229"/>
    <n v="229"/>
    <n v="229"/>
    <n v="230"/>
    <n v="235"/>
    <n v="235"/>
    <n v="232"/>
    <n v="230"/>
    <n v="230"/>
  </r>
  <r>
    <n v="105"/>
    <x v="1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6"/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7"/>
    <x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8"/>
    <x v="5"/>
    <x v="4"/>
    <n v="0"/>
    <n v="0"/>
    <n v="30"/>
    <n v="10"/>
    <n v="0"/>
    <n v="53.5"/>
    <n v="0"/>
    <n v="0"/>
    <n v="0"/>
    <n v="0"/>
    <n v="0"/>
    <n v="0"/>
    <n v="0"/>
    <n v="0"/>
    <n v="61"/>
    <n v="30"/>
    <n v="27"/>
    <n v="5"/>
    <n v="9"/>
    <n v="0"/>
    <n v="0"/>
    <n v="100"/>
    <n v="0"/>
    <n v="54"/>
    <n v="9"/>
    <n v="113"/>
    <n v="0"/>
    <n v="370"/>
  </r>
  <r>
    <n v="109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0"/>
    <x v="7"/>
    <x v="4"/>
    <n v="2"/>
    <n v="0"/>
    <n v="1"/>
    <n v="1"/>
    <n v="0"/>
    <n v="0"/>
    <n v="0"/>
    <n v="10"/>
    <n v="0"/>
    <n v="20"/>
    <n v="0"/>
    <n v="20"/>
    <n v="20"/>
    <n v="0"/>
    <n v="0"/>
    <n v="10"/>
    <n v="0"/>
    <n v="0"/>
    <n v="5"/>
    <n v="15"/>
    <n v="15"/>
    <n v="15"/>
    <n v="15"/>
    <n v="0"/>
    <n v="0"/>
    <n v="23"/>
    <n v="55"/>
    <n v="47"/>
  </r>
  <r>
    <n v="111"/>
    <x v="8"/>
    <x v="4"/>
    <n v="15"/>
    <n v="15"/>
    <n v="0"/>
    <n v="15"/>
    <n v="15"/>
    <n v="15"/>
    <n v="0"/>
    <n v="15"/>
    <n v="30"/>
    <n v="79"/>
    <n v="15"/>
    <n v="15"/>
    <n v="0"/>
    <n v="0"/>
    <n v="15"/>
    <n v="15"/>
    <n v="0"/>
    <n v="0"/>
    <n v="15"/>
    <n v="21"/>
    <n v="25"/>
    <n v="12"/>
    <n v="14"/>
    <n v="0"/>
    <n v="0"/>
    <n v="80"/>
    <n v="44"/>
    <n v="21"/>
  </r>
  <r>
    <n v="112"/>
    <x v="9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3"/>
    <x v="1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4"/>
    <x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5"/>
    <x v="5"/>
    <x v="4"/>
    <n v="87"/>
    <n v="0"/>
    <n v="0"/>
    <n v="0"/>
    <n v="0"/>
    <n v="0"/>
    <n v="0"/>
    <n v="17.7"/>
    <n v="0"/>
    <n v="6"/>
    <n v="62.5"/>
    <n v="0"/>
    <n v="0"/>
    <n v="0"/>
    <n v="0"/>
    <n v="0"/>
    <n v="0"/>
    <n v="0"/>
    <n v="24"/>
    <n v="0"/>
    <n v="0"/>
    <n v="20"/>
    <n v="0"/>
    <n v="0"/>
    <n v="0"/>
    <n v="33"/>
    <n v="0"/>
    <n v="0"/>
  </r>
  <r>
    <n v="116"/>
    <x v="6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7"/>
    <x v="7"/>
    <x v="4"/>
    <n v="0"/>
    <n v="0"/>
    <n v="0"/>
    <n v="1"/>
    <n v="0"/>
    <n v="0"/>
    <n v="0"/>
    <n v="1"/>
    <n v="42"/>
    <n v="26"/>
    <n v="0"/>
    <n v="0"/>
    <n v="0"/>
    <n v="0"/>
    <n v="0"/>
    <n v="1"/>
    <n v="0"/>
    <n v="0"/>
    <n v="0"/>
    <n v="0"/>
    <n v="0"/>
    <n v="0"/>
    <n v="0"/>
    <n v="3"/>
    <n v="0"/>
    <n v="3"/>
    <n v="0"/>
    <n v="0"/>
  </r>
  <r>
    <n v="118"/>
    <x v="8"/>
    <x v="4"/>
    <n v="0"/>
    <n v="0"/>
    <n v="0"/>
    <n v="80"/>
    <n v="0"/>
    <n v="0"/>
    <n v="0"/>
    <n v="20"/>
    <n v="20"/>
    <n v="0"/>
    <n v="0"/>
    <n v="22"/>
    <n v="0"/>
    <n v="0"/>
    <n v="8"/>
    <n v="30"/>
    <n v="0"/>
    <n v="30"/>
    <n v="28"/>
    <n v="80"/>
    <n v="80"/>
    <n v="10"/>
    <n v="71.5"/>
    <n v="0"/>
    <n v="0"/>
    <n v="108.5"/>
    <n v="97"/>
    <n v="98"/>
  </r>
  <r>
    <n v="119"/>
    <x v="9"/>
    <x v="4"/>
    <n v="0"/>
    <n v="0"/>
    <n v="60"/>
    <n v="60"/>
    <n v="72"/>
    <n v="60"/>
    <n v="0"/>
    <n v="60"/>
    <n v="55"/>
    <n v="0"/>
    <n v="55"/>
    <n v="55"/>
    <n v="0"/>
    <n v="0"/>
    <n v="0"/>
    <n v="0"/>
    <n v="60"/>
    <n v="60"/>
    <n v="60"/>
    <n v="42"/>
    <n v="0"/>
    <n v="0"/>
    <n v="60"/>
    <n v="19"/>
    <n v="0"/>
    <n v="23"/>
    <n v="42"/>
    <n v="0"/>
  </r>
  <r>
    <n v="120"/>
    <x v="10"/>
    <x v="4"/>
    <n v="600"/>
    <n v="550"/>
    <n v="650"/>
    <n v="500"/>
    <n v="550"/>
    <n v="550"/>
    <n v="550"/>
    <n v="550"/>
    <n v="400"/>
    <n v="400"/>
    <n v="200"/>
    <n v="600"/>
    <n v="600"/>
    <n v="594"/>
    <n v="521"/>
    <n v="521"/>
    <n v="521"/>
    <n v="521"/>
    <n v="521"/>
    <n v="521"/>
    <n v="521"/>
    <n v="521"/>
    <n v="525"/>
    <n v="525"/>
    <n v="525"/>
    <n v="525"/>
    <n v="525"/>
    <n v="508"/>
  </r>
  <r>
    <n v="121"/>
    <x v="1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2"/>
    <x v="1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3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4"/>
    <x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5"/>
    <x v="5"/>
    <x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6"/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7"/>
    <x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8"/>
    <x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9"/>
    <x v="1"/>
    <x v="6"/>
    <n v="0"/>
    <n v="0"/>
    <n v="0"/>
    <n v="0"/>
    <n v="2000"/>
    <n v="0"/>
    <n v="0"/>
    <n v="0"/>
    <n v="0"/>
    <n v="0"/>
    <n v="0"/>
    <n v="2000"/>
    <n v="0"/>
    <n v="0"/>
    <n v="0"/>
    <n v="0"/>
    <n v="0"/>
    <n v="0"/>
    <n v="0"/>
    <n v="2000"/>
    <n v="0"/>
    <n v="0"/>
    <n v="0"/>
    <n v="0"/>
    <n v="0"/>
    <n v="2000"/>
    <n v="0"/>
    <n v="0"/>
  </r>
  <r>
    <n v="130"/>
    <x v="2"/>
    <x v="6"/>
    <n v="36"/>
    <n v="68"/>
    <n v="24"/>
    <n v="43.5"/>
    <n v="54.5"/>
    <n v="24"/>
    <n v="43"/>
    <n v="24"/>
    <n v="64"/>
    <n v="82"/>
    <n v="158.5"/>
    <n v="135"/>
    <n v="135"/>
    <n v="69"/>
    <n v="69"/>
    <n v="66"/>
    <n v="80.5"/>
    <n v="104"/>
    <n v="80.5"/>
    <n v="46"/>
    <n v="140"/>
    <n v="92"/>
    <n v="69"/>
    <n v="80.5"/>
    <n v="103.5"/>
    <n v="69"/>
    <n v="88"/>
    <n v="92"/>
  </r>
  <r>
    <n v="131"/>
    <x v="3"/>
    <x v="6"/>
    <n v="734"/>
    <n v="938"/>
    <n v="999"/>
    <n v="971"/>
    <n v="745"/>
    <n v="410"/>
    <n v="725"/>
    <n v="615"/>
    <n v="240"/>
    <n v="140"/>
    <n v="138"/>
    <n v="138"/>
    <n v="187"/>
    <n v="290"/>
    <n v="126"/>
    <n v="287"/>
    <n v="120"/>
    <n v="270"/>
    <n v="563"/>
    <n v="563"/>
    <n v="487"/>
    <n v="500"/>
    <n v="0"/>
    <n v="0"/>
    <n v="560"/>
    <n v="590"/>
    <n v="2039"/>
    <n v="1067"/>
  </r>
  <r>
    <n v="132"/>
    <x v="4"/>
    <x v="6"/>
    <n v="8"/>
    <n v="8"/>
    <n v="11.9"/>
    <n v="7.2"/>
    <n v="13.5"/>
    <n v="10"/>
    <n v="12"/>
    <n v="5.9"/>
    <n v="13"/>
    <n v="11.1"/>
    <n v="17.100000000000001"/>
    <n v="14.8"/>
    <n v="5"/>
    <n v="7.5"/>
    <n v="13"/>
    <n v="7"/>
    <n v="0"/>
    <n v="19.899999999999999"/>
    <n v="11.1"/>
    <n v="14.7"/>
    <n v="0"/>
    <n v="0"/>
    <n v="0"/>
    <n v="19.399999999999999"/>
    <n v="14.2"/>
    <n v="19.3"/>
    <n v="16.399999999999999"/>
    <n v="0"/>
  </r>
  <r>
    <n v="133"/>
    <x v="5"/>
    <x v="6"/>
    <n v="0"/>
    <n v="0"/>
    <n v="10"/>
    <n v="0"/>
    <n v="0"/>
    <n v="0"/>
    <n v="0"/>
    <n v="0"/>
    <n v="0"/>
    <n v="2.6"/>
    <n v="0"/>
    <n v="52"/>
    <n v="0"/>
    <n v="205"/>
    <n v="0"/>
    <n v="0"/>
    <n v="0"/>
    <n v="0"/>
    <n v="0"/>
    <n v="6"/>
    <n v="6"/>
    <n v="0"/>
    <n v="0"/>
    <n v="89"/>
    <n v="0"/>
    <n v="84"/>
    <n v="0"/>
    <n v="68"/>
  </r>
  <r>
    <n v="134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5"/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6"/>
    <x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7"/>
    <x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8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9"/>
    <x v="5"/>
    <x v="6"/>
    <n v="0"/>
    <n v="0"/>
    <n v="0"/>
    <n v="0"/>
    <n v="0"/>
    <n v="0"/>
    <n v="0"/>
    <n v="0"/>
    <n v="0"/>
    <n v="2.6"/>
    <n v="0"/>
    <n v="0"/>
    <n v="0"/>
    <n v="205"/>
    <n v="0"/>
    <n v="0"/>
    <n v="0"/>
    <n v="0"/>
    <n v="0"/>
    <n v="6"/>
    <n v="6"/>
    <n v="0"/>
    <n v="0"/>
    <n v="0"/>
    <n v="0"/>
    <n v="35"/>
    <n v="0"/>
    <n v="0"/>
  </r>
  <r>
    <n v="140"/>
    <x v="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1"/>
    <x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2"/>
    <x v="1"/>
    <x v="6"/>
    <n v="0"/>
    <n v="0"/>
    <n v="0"/>
    <n v="0"/>
    <n v="1250"/>
    <n v="0"/>
    <n v="0"/>
    <n v="0"/>
    <n v="0"/>
    <n v="0"/>
    <n v="0"/>
    <n v="1500"/>
    <n v="0"/>
    <n v="0"/>
    <n v="0"/>
    <n v="0"/>
    <n v="0"/>
    <n v="0"/>
    <n v="0"/>
    <n v="1250"/>
    <n v="0"/>
    <n v="0"/>
    <n v="0"/>
    <n v="0"/>
    <n v="0"/>
    <n v="1000"/>
    <n v="0"/>
    <n v="0"/>
  </r>
  <r>
    <n v="143"/>
    <x v="2"/>
    <x v="6"/>
    <n v="0"/>
    <n v="20"/>
    <n v="0"/>
    <n v="19.5"/>
    <n v="18.5"/>
    <n v="0"/>
    <n v="19"/>
    <n v="0"/>
    <n v="19"/>
    <n v="0"/>
    <n v="20.5"/>
    <n v="20"/>
    <n v="21"/>
    <n v="0"/>
    <n v="0"/>
    <n v="20"/>
    <n v="0"/>
    <n v="23.5"/>
    <n v="0"/>
    <n v="0"/>
    <n v="48"/>
    <n v="0"/>
    <n v="0"/>
    <n v="0"/>
    <n v="0"/>
    <n v="0"/>
    <n v="19"/>
    <n v="0"/>
  </r>
  <r>
    <n v="144"/>
    <x v="3"/>
    <x v="6"/>
    <n v="734"/>
    <n v="938"/>
    <n v="999"/>
    <n v="971"/>
    <n v="745"/>
    <n v="410"/>
    <n v="719"/>
    <n v="615"/>
    <n v="240"/>
    <n v="140"/>
    <n v="138"/>
    <n v="138"/>
    <n v="187"/>
    <n v="290"/>
    <n v="126"/>
    <n v="287"/>
    <n v="120"/>
    <n v="270"/>
    <n v="563"/>
    <n v="563"/>
    <n v="487"/>
    <n v="500"/>
    <n v="0"/>
    <n v="0"/>
    <n v="560"/>
    <n v="590"/>
    <n v="545"/>
    <n v="567"/>
  </r>
  <r>
    <n v="145"/>
    <x v="4"/>
    <x v="6"/>
    <n v="8"/>
    <n v="8"/>
    <n v="11.9"/>
    <n v="7.2"/>
    <n v="13.5"/>
    <n v="10"/>
    <n v="12"/>
    <n v="5.9"/>
    <n v="13"/>
    <n v="11.1"/>
    <n v="17.100000000000001"/>
    <n v="14.8"/>
    <n v="5"/>
    <n v="7.5"/>
    <n v="13"/>
    <n v="7"/>
    <n v="0"/>
    <n v="19.899999999999999"/>
    <n v="11.1"/>
    <n v="14.7"/>
    <n v="0"/>
    <n v="0"/>
    <n v="0"/>
    <n v="19.399999999999999"/>
    <n v="14.2"/>
    <n v="19.3"/>
    <n v="16.399999999999999"/>
    <n v="0"/>
  </r>
  <r>
    <n v="146"/>
    <x v="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7"/>
    <x v="1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8"/>
    <x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9"/>
    <x v="2"/>
    <x v="6"/>
    <n v="36"/>
    <n v="48"/>
    <n v="24"/>
    <n v="24"/>
    <n v="36"/>
    <n v="24"/>
    <n v="24"/>
    <n v="24"/>
    <n v="45"/>
    <n v="82"/>
    <n v="138"/>
    <n v="115"/>
    <n v="114"/>
    <n v="69"/>
    <n v="69"/>
    <n v="46"/>
    <n v="80.5"/>
    <n v="80.5"/>
    <n v="80.5"/>
    <n v="46"/>
    <n v="92"/>
    <n v="92"/>
    <n v="69"/>
    <n v="80.5"/>
    <n v="103.5"/>
    <n v="69"/>
    <n v="69"/>
    <n v="92"/>
  </r>
  <r>
    <n v="150"/>
    <x v="3"/>
    <x v="6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4"/>
    <n v="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3" cacheId="0" dataOnRows="1" applyNumberFormats="0" applyBorderFormats="0" applyFontFormats="0" applyPatternFormats="0" applyAlignmentFormats="0" applyWidthHeightFormats="1" dataCaption="Значения" updatedVersion="5" minRefreshableVersion="3" useAutoFormatting="1" colGrandTotals="0" itemPrintTitles="1" createdVersion="5" indent="0" outline="1" outlineData="1" multipleFieldFilters="0" chartFormat="14">
  <location ref="A3:C11" firstHeaderRow="1" firstDataRow="2" firstDataCol="1"/>
  <pivotFields count="31">
    <pivotField showAll="0"/>
    <pivotField showAll="0"/>
    <pivotField axis="axisCol" showAll="0" defaultSubtotal="0">
      <items count="7">
        <item h="1" x="1"/>
        <item x="6"/>
        <item h="1" x="3"/>
        <item h="1" x="2"/>
        <item x="4"/>
        <item h="1" x="5"/>
        <item h="1" x="0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2"/>
  </colFields>
  <colItems count="2">
    <i>
      <x v="1"/>
    </i>
    <i>
      <x v="4"/>
    </i>
  </colItems>
  <dataFields count="7">
    <dataField name="Сумма по полю 04.02.2021" fld="6" baseField="2" baseItem="0"/>
    <dataField name="Сумма по полю 08.02.2021" fld="10" baseField="0" baseItem="0"/>
    <dataField name="Сумма по полю 12.02.2021" fld="14" baseField="0" baseItem="0"/>
    <dataField name="Сумма по полю 16.02.2021" fld="18" baseField="0" baseItem="0"/>
    <dataField name="Сумма по полю 20.02.2021" fld="22" baseField="0" baseItem="0"/>
    <dataField name="Сумма по полю 24.02.2021" fld="26" baseField="0" baseItem="0"/>
    <dataField name="Сумма по полю 28.02.2021" fld="30" baseField="0" baseItem="0"/>
  </dataFields>
  <chartFormats count="9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7" cacheId="1" dataOnRows="1" applyNumberFormats="0" applyBorderFormats="0" applyFontFormats="0" applyPatternFormats="0" applyAlignmentFormats="0" applyWidthHeightFormats="1" dataCaption="Значения" updatedVersion="5" minRefreshableVersion="3" useAutoFormatting="1" colGrandTotals="0" itemPrintTitles="1" createdVersion="5" indent="0" outline="1" outlineData="1" multipleFieldFilters="0" chartFormat="4">
  <location ref="A18:C27" firstHeaderRow="1" firstDataRow="2" firstDataCol="1" rowPageCount="1" colPageCount="1"/>
  <pivotFields count="31">
    <pivotField showAll="0"/>
    <pivotField axis="axisPage" multipleItemSelectionAllowed="1" showAll="0">
      <items count="46">
        <item h="1" x="6"/>
        <item h="1" x="17"/>
        <item h="1" x="1"/>
        <item h="1" x="25"/>
        <item h="1" x="3"/>
        <item h="1" x="9"/>
        <item h="1" x="10"/>
        <item h="1" x="7"/>
        <item h="1" x="8"/>
        <item h="1" x="0"/>
        <item h="1" x="24"/>
        <item h="1" x="40"/>
        <item h="1" x="19"/>
        <item h="1" x="31"/>
        <item h="1" x="33"/>
        <item x="5"/>
        <item h="1" x="11"/>
        <item h="1" x="38"/>
        <item h="1" x="2"/>
        <item h="1" x="44"/>
        <item h="1" x="43"/>
        <item h="1" x="13"/>
        <item h="1" x="41"/>
        <item h="1" x="20"/>
        <item h="1" x="39"/>
        <item h="1" x="36"/>
        <item h="1" x="32"/>
        <item h="1" x="21"/>
        <item h="1" x="37"/>
        <item h="1" x="42"/>
        <item h="1" x="30"/>
        <item h="1" x="27"/>
        <item h="1" x="23"/>
        <item h="1" x="29"/>
        <item h="1" x="26"/>
        <item h="1" x="35"/>
        <item h="1" x="22"/>
        <item h="1" x="28"/>
        <item h="1" x="18"/>
        <item h="1" x="16"/>
        <item h="1" x="15"/>
        <item h="1" x="14"/>
        <item h="1" x="4"/>
        <item h="1" x="12"/>
        <item h="1" x="34"/>
        <item t="default"/>
      </items>
    </pivotField>
    <pivotField axis="axisCol" showAll="0">
      <items count="8">
        <item h="1" x="1"/>
        <item x="6"/>
        <item h="1" x="3"/>
        <item h="1" x="2"/>
        <item x="4"/>
        <item h="1" x="5"/>
        <item h="1" x="0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2"/>
  </colFields>
  <colItems count="2">
    <i>
      <x v="1"/>
    </i>
    <i>
      <x v="4"/>
    </i>
  </colItems>
  <pageFields count="1">
    <pageField fld="1" hier="-1"/>
  </pageFields>
  <dataFields count="8">
    <dataField name="Сумма по полю 01.02.2021" fld="3" baseField="0" baseItem="0"/>
    <dataField name="Сумма по полю 04.02.2021" fld="6" baseField="0" baseItem="0"/>
    <dataField name="Сумма по полю 08.02.2021" fld="10" baseField="0" baseItem="0"/>
    <dataField name="Сумма по полю 12.02.2021" fld="14" baseField="0" baseItem="0"/>
    <dataField name="Сумма по полю 16.02.2021" fld="18" baseField="0" baseItem="0"/>
    <dataField name="Сумма по полю 20.02.2021" fld="22" baseField="0" baseItem="0"/>
    <dataField name="Сумма по полю 24.02.2021" fld="26" baseField="0" baseItem="0"/>
    <dataField name="Сумма по полю 28.02.2021" fld="3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5" cacheId="1" dataOnRows="1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4">
  <location ref="A3:D12" firstHeaderRow="1" firstDataRow="2" firstDataCol="1" rowPageCount="1" colPageCount="1"/>
  <pivotFields count="31">
    <pivotField showAll="0"/>
    <pivotField axis="axisPage" multipleItemSelectionAllowed="1" showAll="0">
      <items count="46">
        <item h="1" x="6"/>
        <item h="1" x="17"/>
        <item h="1" x="1"/>
        <item h="1" x="25"/>
        <item h="1" x="3"/>
        <item h="1" x="9"/>
        <item h="1" x="10"/>
        <item h="1" x="7"/>
        <item h="1" x="8"/>
        <item h="1" x="0"/>
        <item h="1" x="24"/>
        <item h="1" x="40"/>
        <item h="1" x="19"/>
        <item h="1" x="31"/>
        <item h="1" x="33"/>
        <item x="5"/>
        <item h="1" x="11"/>
        <item h="1" x="38"/>
        <item h="1" x="2"/>
        <item h="1" x="44"/>
        <item h="1" x="43"/>
        <item h="1" x="13"/>
        <item h="1" x="41"/>
        <item h="1" x="20"/>
        <item h="1" x="39"/>
        <item h="1" x="36"/>
        <item h="1" x="32"/>
        <item h="1" x="21"/>
        <item h="1" x="37"/>
        <item h="1" x="42"/>
        <item h="1" x="30"/>
        <item h="1" x="27"/>
        <item h="1" x="23"/>
        <item h="1" x="29"/>
        <item h="1" x="26"/>
        <item h="1" x="35"/>
        <item h="1" x="22"/>
        <item h="1" x="28"/>
        <item h="1" x="18"/>
        <item h="1" x="16"/>
        <item h="1" x="15"/>
        <item h="1" x="14"/>
        <item h="1" x="4"/>
        <item h="1" x="12"/>
        <item h="1" x="34"/>
        <item t="default"/>
      </items>
    </pivotField>
    <pivotField axis="axisCol" showAll="0">
      <items count="8">
        <item h="1" x="1"/>
        <item x="6"/>
        <item h="1" x="3"/>
        <item h="1" x="2"/>
        <item x="4"/>
        <item h="1" x="5"/>
        <item h="1" x="0"/>
        <item t="default"/>
      </items>
    </pivotField>
    <pivotField dataField="1"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2"/>
  </colFields>
  <colItems count="3">
    <i>
      <x v="1"/>
    </i>
    <i>
      <x v="4"/>
    </i>
    <i t="grand">
      <x/>
    </i>
  </colItems>
  <pageFields count="1">
    <pageField fld="1" hier="-1"/>
  </pageFields>
  <dataFields count="8">
    <dataField name="Сумма по полю 01.02.2021" fld="3" baseField="0" baseItem="0"/>
    <dataField name="Сумма по полю 04.02.2021" fld="6" baseField="0" baseItem="0"/>
    <dataField name="Сумма по полю 08.02.2021" fld="10" baseField="0" baseItem="0"/>
    <dataField name="Сумма по полю 12.02.2021" fld="14" baseField="0" baseItem="0"/>
    <dataField name="Сумма по полю 16.02.2021" fld="18" baseField="0" baseItem="0"/>
    <dataField name="Сумма по полю 20.02.2021" fld="22" baseField="0" baseItem="0"/>
    <dataField name="Сумма по полю 24.02.2021" fld="26" baseField="0" baseItem="0"/>
    <dataField name="Сумма по полю 28.02.2021" fld="3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HZ831"/>
  <sheetViews>
    <sheetView showGridLines="0" view="pageBreakPreview" zoomScale="70" zoomScaleNormal="85" zoomScaleSheetLayoutView="70" workbookViewId="0">
      <pane xSplit="11" ySplit="11" topLeftCell="L12" activePane="bottomRight" state="frozen"/>
      <selection activeCell="H6" sqref="H6"/>
      <selection pane="topRight" activeCell="L6" sqref="L6"/>
      <selection pane="bottomLeft" activeCell="H11" sqref="H11"/>
      <selection pane="bottomRight" activeCell="L470" sqref="L470"/>
    </sheetView>
  </sheetViews>
  <sheetFormatPr defaultRowHeight="12.75" outlineLevelCol="1" x14ac:dyDescent="0.2"/>
  <cols>
    <col min="1" max="1" width="4" style="1" hidden="1" customWidth="1"/>
    <col min="2" max="3" width="3.140625" style="1" hidden="1" customWidth="1"/>
    <col min="4" max="6" width="3.140625" style="8" hidden="1" customWidth="1"/>
    <col min="7" max="7" width="3.140625" style="9" hidden="1" customWidth="1"/>
    <col min="8" max="8" width="7.5703125" style="9" customWidth="1"/>
    <col min="9" max="9" width="8.140625" style="8" customWidth="1"/>
    <col min="10" max="10" width="7.42578125" style="58" customWidth="1"/>
    <col min="11" max="11" width="53.28515625" style="6" customWidth="1"/>
    <col min="12" max="12" width="22.85546875" style="4" customWidth="1"/>
    <col min="13" max="13" width="16" style="146" hidden="1" customWidth="1"/>
    <col min="14" max="15" width="15.7109375" style="146" hidden="1" customWidth="1"/>
    <col min="16" max="16" width="15.7109375" style="5" customWidth="1"/>
    <col min="17" max="18" width="15.7109375" style="5" hidden="1" customWidth="1" outlineLevel="1"/>
    <col min="19" max="19" width="14.28515625" style="5" hidden="1" customWidth="1" outlineLevel="1"/>
    <col min="20" max="20" width="15.7109375" style="5" customWidth="1" collapsed="1"/>
    <col min="21" max="22" width="15.7109375" style="5" customWidth="1"/>
    <col min="23" max="23" width="15.7109375" style="4" customWidth="1"/>
    <col min="24" max="24" width="15.5703125" style="70" customWidth="1"/>
    <col min="25" max="26" width="12.7109375" style="70" hidden="1" customWidth="1" outlineLevel="1"/>
    <col min="27" max="27" width="12.7109375" style="70" customWidth="1" collapsed="1"/>
    <col min="28" max="28" width="9.85546875" style="4" hidden="1" customWidth="1" outlineLevel="1"/>
    <col min="29" max="29" width="10.42578125" style="70" customWidth="1" collapsed="1"/>
    <col min="30" max="41" width="10.28515625" style="70" customWidth="1"/>
    <col min="42" max="44" width="10.28515625" style="70" hidden="1" customWidth="1"/>
    <col min="45" max="47" width="9.7109375" style="70" customWidth="1"/>
    <col min="48" max="50" width="9.7109375" style="5" customWidth="1"/>
    <col min="51" max="53" width="9.7109375" style="70" customWidth="1"/>
    <col min="54" max="56" width="9.7109375" style="5" customWidth="1"/>
    <col min="57" max="59" width="9.7109375" style="70" customWidth="1"/>
    <col min="60" max="62" width="9.7109375" style="5" customWidth="1"/>
    <col min="63" max="65" width="9.7109375" style="70" customWidth="1"/>
    <col min="66" max="68" width="9.7109375" style="5" customWidth="1"/>
    <col min="69" max="71" width="9.7109375" style="70" customWidth="1"/>
    <col min="72" max="74" width="9.7109375" style="5" customWidth="1"/>
    <col min="75" max="77" width="9.7109375" style="70" customWidth="1"/>
    <col min="78" max="80" width="9.7109375" style="5" customWidth="1"/>
    <col min="81" max="83" width="9.7109375" style="70" customWidth="1"/>
    <col min="84" max="86" width="9.7109375" style="5" customWidth="1"/>
    <col min="87" max="89" width="9.7109375" style="70" customWidth="1"/>
    <col min="90" max="92" width="9.7109375" style="5" customWidth="1"/>
    <col min="93" max="95" width="9.7109375" style="70" customWidth="1"/>
    <col min="96" max="98" width="9.7109375" style="5" customWidth="1"/>
    <col min="99" max="101" width="9.7109375" style="70" customWidth="1"/>
    <col min="102" max="104" width="9.7109375" style="5" customWidth="1"/>
    <col min="105" max="107" width="9.7109375" style="70" customWidth="1"/>
    <col min="108" max="110" width="9.7109375" style="5" customWidth="1"/>
    <col min="111" max="113" width="9.7109375" style="70" customWidth="1"/>
    <col min="114" max="116" width="9.7109375" style="5" customWidth="1"/>
    <col min="117" max="119" width="9.7109375" style="70" customWidth="1"/>
    <col min="120" max="122" width="9.7109375" style="5" customWidth="1"/>
    <col min="123" max="125" width="9.7109375" style="70" customWidth="1"/>
    <col min="126" max="128" width="9.7109375" style="5" customWidth="1"/>
    <col min="129" max="131" width="9.7109375" style="70" customWidth="1"/>
    <col min="132" max="134" width="9.7109375" style="5" customWidth="1"/>
    <col min="135" max="137" width="9.7109375" style="70" customWidth="1"/>
    <col min="138" max="140" width="9.7109375" style="5" customWidth="1"/>
    <col min="141" max="143" width="9.7109375" style="70" customWidth="1"/>
    <col min="144" max="146" width="9.7109375" style="5" customWidth="1"/>
    <col min="147" max="149" width="9.7109375" style="70" customWidth="1"/>
    <col min="150" max="152" width="9.7109375" style="5" customWidth="1"/>
    <col min="153" max="155" width="9.7109375" style="70" customWidth="1"/>
    <col min="156" max="158" width="9.7109375" style="5" customWidth="1"/>
    <col min="159" max="161" width="9.7109375" style="70" customWidth="1"/>
    <col min="162" max="164" width="9.7109375" style="5" customWidth="1"/>
    <col min="165" max="167" width="9.7109375" style="70" customWidth="1"/>
    <col min="168" max="170" width="9.7109375" style="5" customWidth="1"/>
    <col min="171" max="173" width="9.7109375" style="70" customWidth="1"/>
    <col min="174" max="176" width="9.7109375" style="5" customWidth="1"/>
    <col min="177" max="179" width="9.7109375" style="70" customWidth="1"/>
    <col min="180" max="182" width="9.7109375" style="5" customWidth="1"/>
    <col min="183" max="185" width="9.7109375" style="70" customWidth="1"/>
    <col min="186" max="188" width="9.7109375" style="5" customWidth="1"/>
    <col min="189" max="191" width="9.7109375" style="70" customWidth="1"/>
    <col min="192" max="194" width="9.7109375" style="5" customWidth="1"/>
    <col min="195" max="197" width="9.7109375" style="70" customWidth="1"/>
    <col min="198" max="200" width="9.7109375" style="5" customWidth="1"/>
    <col min="201" max="203" width="9.7109375" style="70" customWidth="1"/>
    <col min="204" max="206" width="9.7109375" style="5" customWidth="1"/>
    <col min="207" max="209" width="9.7109375" style="70" customWidth="1"/>
    <col min="210" max="212" width="9.7109375" style="5" customWidth="1"/>
    <col min="213" max="215" width="9.7109375" style="70" hidden="1" customWidth="1"/>
    <col min="216" max="218" width="9.7109375" style="5" hidden="1" customWidth="1"/>
    <col min="219" max="221" width="9.7109375" style="70" hidden="1" customWidth="1"/>
    <col min="222" max="224" width="9.7109375" style="5" hidden="1" customWidth="1"/>
    <col min="225" max="227" width="9.7109375" style="70" hidden="1" customWidth="1"/>
    <col min="228" max="230" width="9.7109375" style="5" hidden="1" customWidth="1"/>
    <col min="231" max="231" width="20.28515625" style="3" customWidth="1"/>
    <col min="232" max="232" width="31.5703125" style="3" customWidth="1"/>
    <col min="233" max="233" width="13" style="3" customWidth="1"/>
    <col min="234" max="234" width="16" style="2" customWidth="1"/>
    <col min="235" max="16384" width="9.140625" style="1"/>
  </cols>
  <sheetData>
    <row r="1" spans="1:234" hidden="1" x14ac:dyDescent="0.2">
      <c r="J1" s="7"/>
      <c r="X1" s="70" t="s">
        <v>61</v>
      </c>
      <c r="AB1" s="5"/>
      <c r="AS1" s="70">
        <f t="shared" ref="AS1:BX1" ca="1" si="0">IF(AS2&lt;=$HW$7,1,0)</f>
        <v>1</v>
      </c>
      <c r="AT1" s="70">
        <f t="shared" ca="1" si="0"/>
        <v>1</v>
      </c>
      <c r="AU1" s="70">
        <f t="shared" ca="1" si="0"/>
        <v>1</v>
      </c>
      <c r="AV1" s="70">
        <f t="shared" ca="1" si="0"/>
        <v>1</v>
      </c>
      <c r="AW1" s="70">
        <f t="shared" ca="1" si="0"/>
        <v>1</v>
      </c>
      <c r="AX1" s="70">
        <f t="shared" ca="1" si="0"/>
        <v>1</v>
      </c>
      <c r="AY1" s="70">
        <f t="shared" ca="1" si="0"/>
        <v>1</v>
      </c>
      <c r="AZ1" s="70">
        <f t="shared" ca="1" si="0"/>
        <v>1</v>
      </c>
      <c r="BA1" s="70">
        <f t="shared" ca="1" si="0"/>
        <v>1</v>
      </c>
      <c r="BB1" s="70">
        <f t="shared" ca="1" si="0"/>
        <v>1</v>
      </c>
      <c r="BC1" s="70">
        <f t="shared" ca="1" si="0"/>
        <v>1</v>
      </c>
      <c r="BD1" s="70">
        <f t="shared" ca="1" si="0"/>
        <v>1</v>
      </c>
      <c r="BE1" s="70">
        <f t="shared" ca="1" si="0"/>
        <v>1</v>
      </c>
      <c r="BF1" s="70">
        <f t="shared" ca="1" si="0"/>
        <v>1</v>
      </c>
      <c r="BG1" s="70">
        <f t="shared" ca="1" si="0"/>
        <v>1</v>
      </c>
      <c r="BH1" s="70">
        <f t="shared" ca="1" si="0"/>
        <v>1</v>
      </c>
      <c r="BI1" s="70">
        <f t="shared" ca="1" si="0"/>
        <v>1</v>
      </c>
      <c r="BJ1" s="70">
        <f t="shared" ca="1" si="0"/>
        <v>1</v>
      </c>
      <c r="BK1" s="70">
        <f t="shared" ca="1" si="0"/>
        <v>1</v>
      </c>
      <c r="BL1" s="70">
        <f t="shared" ca="1" si="0"/>
        <v>1</v>
      </c>
      <c r="BM1" s="70">
        <f t="shared" ca="1" si="0"/>
        <v>1</v>
      </c>
      <c r="BN1" s="70">
        <f t="shared" ca="1" si="0"/>
        <v>1</v>
      </c>
      <c r="BO1" s="70">
        <f t="shared" ca="1" si="0"/>
        <v>1</v>
      </c>
      <c r="BP1" s="70">
        <f t="shared" ca="1" si="0"/>
        <v>1</v>
      </c>
      <c r="BQ1" s="70">
        <f t="shared" ca="1" si="0"/>
        <v>1</v>
      </c>
      <c r="BR1" s="70">
        <f t="shared" ca="1" si="0"/>
        <v>1</v>
      </c>
      <c r="BS1" s="70">
        <f t="shared" ca="1" si="0"/>
        <v>1</v>
      </c>
      <c r="BT1" s="70">
        <f t="shared" ca="1" si="0"/>
        <v>1</v>
      </c>
      <c r="BU1" s="70">
        <f t="shared" ca="1" si="0"/>
        <v>1</v>
      </c>
      <c r="BV1" s="70">
        <f t="shared" ca="1" si="0"/>
        <v>1</v>
      </c>
      <c r="BW1" s="70">
        <f t="shared" ca="1" si="0"/>
        <v>1</v>
      </c>
      <c r="BX1" s="70">
        <f t="shared" ca="1" si="0"/>
        <v>1</v>
      </c>
      <c r="BY1" s="70">
        <f t="shared" ref="BY1:DD1" ca="1" si="1">IF(BY2&lt;=$HW$7,1,0)</f>
        <v>1</v>
      </c>
      <c r="BZ1" s="70">
        <f t="shared" ca="1" si="1"/>
        <v>1</v>
      </c>
      <c r="CA1" s="70">
        <f t="shared" ca="1" si="1"/>
        <v>1</v>
      </c>
      <c r="CB1" s="70">
        <f t="shared" ca="1" si="1"/>
        <v>1</v>
      </c>
      <c r="CC1" s="70">
        <f t="shared" ca="1" si="1"/>
        <v>1</v>
      </c>
      <c r="CD1" s="70">
        <f t="shared" ca="1" si="1"/>
        <v>1</v>
      </c>
      <c r="CE1" s="70">
        <f t="shared" ca="1" si="1"/>
        <v>1</v>
      </c>
      <c r="CF1" s="70">
        <f t="shared" ca="1" si="1"/>
        <v>1</v>
      </c>
      <c r="CG1" s="70">
        <f t="shared" ca="1" si="1"/>
        <v>1</v>
      </c>
      <c r="CH1" s="70">
        <f t="shared" ca="1" si="1"/>
        <v>1</v>
      </c>
      <c r="CI1" s="70">
        <f t="shared" ca="1" si="1"/>
        <v>1</v>
      </c>
      <c r="CJ1" s="70">
        <f t="shared" ca="1" si="1"/>
        <v>1</v>
      </c>
      <c r="CK1" s="70">
        <f t="shared" ca="1" si="1"/>
        <v>1</v>
      </c>
      <c r="CL1" s="70">
        <f t="shared" ca="1" si="1"/>
        <v>1</v>
      </c>
      <c r="CM1" s="70">
        <f t="shared" ca="1" si="1"/>
        <v>1</v>
      </c>
      <c r="CN1" s="70">
        <f t="shared" ca="1" si="1"/>
        <v>1</v>
      </c>
      <c r="CO1" s="70">
        <f t="shared" ca="1" si="1"/>
        <v>1</v>
      </c>
      <c r="CP1" s="70">
        <f t="shared" ca="1" si="1"/>
        <v>1</v>
      </c>
      <c r="CQ1" s="70">
        <f t="shared" ca="1" si="1"/>
        <v>1</v>
      </c>
      <c r="CR1" s="70">
        <f t="shared" ca="1" si="1"/>
        <v>1</v>
      </c>
      <c r="CS1" s="70">
        <f t="shared" ca="1" si="1"/>
        <v>1</v>
      </c>
      <c r="CT1" s="70">
        <f t="shared" ca="1" si="1"/>
        <v>1</v>
      </c>
      <c r="CU1" s="70">
        <f t="shared" ca="1" si="1"/>
        <v>1</v>
      </c>
      <c r="CV1" s="70">
        <f t="shared" ca="1" si="1"/>
        <v>1</v>
      </c>
      <c r="CW1" s="70">
        <f t="shared" ca="1" si="1"/>
        <v>1</v>
      </c>
      <c r="CX1" s="70">
        <f t="shared" ca="1" si="1"/>
        <v>1</v>
      </c>
      <c r="CY1" s="70">
        <f t="shared" ca="1" si="1"/>
        <v>1</v>
      </c>
      <c r="CZ1" s="70">
        <f t="shared" ca="1" si="1"/>
        <v>1</v>
      </c>
      <c r="DA1" s="70">
        <f t="shared" ca="1" si="1"/>
        <v>1</v>
      </c>
      <c r="DB1" s="70">
        <f t="shared" ca="1" si="1"/>
        <v>1</v>
      </c>
      <c r="DC1" s="70">
        <f t="shared" ca="1" si="1"/>
        <v>1</v>
      </c>
      <c r="DD1" s="70">
        <f t="shared" ca="1" si="1"/>
        <v>1</v>
      </c>
      <c r="DE1" s="70">
        <f t="shared" ref="DE1:EJ1" ca="1" si="2">IF(DE2&lt;=$HW$7,1,0)</f>
        <v>1</v>
      </c>
      <c r="DF1" s="70">
        <f t="shared" ca="1" si="2"/>
        <v>1</v>
      </c>
      <c r="DG1" s="70">
        <f t="shared" ca="1" si="2"/>
        <v>1</v>
      </c>
      <c r="DH1" s="70">
        <f t="shared" ca="1" si="2"/>
        <v>1</v>
      </c>
      <c r="DI1" s="70">
        <f t="shared" ca="1" si="2"/>
        <v>1</v>
      </c>
      <c r="DJ1" s="70">
        <f t="shared" ca="1" si="2"/>
        <v>1</v>
      </c>
      <c r="DK1" s="70">
        <f t="shared" ca="1" si="2"/>
        <v>1</v>
      </c>
      <c r="DL1" s="70">
        <f t="shared" ca="1" si="2"/>
        <v>1</v>
      </c>
      <c r="DM1" s="70">
        <f t="shared" ca="1" si="2"/>
        <v>1</v>
      </c>
      <c r="DN1" s="70">
        <f t="shared" ca="1" si="2"/>
        <v>1</v>
      </c>
      <c r="DO1" s="70">
        <f t="shared" ca="1" si="2"/>
        <v>1</v>
      </c>
      <c r="DP1" s="70">
        <f t="shared" ca="1" si="2"/>
        <v>1</v>
      </c>
      <c r="DQ1" s="70">
        <f t="shared" ca="1" si="2"/>
        <v>1</v>
      </c>
      <c r="DR1" s="70">
        <f t="shared" ca="1" si="2"/>
        <v>1</v>
      </c>
      <c r="DS1" s="70">
        <f t="shared" ca="1" si="2"/>
        <v>1</v>
      </c>
      <c r="DT1" s="70">
        <f t="shared" ca="1" si="2"/>
        <v>1</v>
      </c>
      <c r="DU1" s="70">
        <f t="shared" ca="1" si="2"/>
        <v>1</v>
      </c>
      <c r="DV1" s="70">
        <f t="shared" ca="1" si="2"/>
        <v>1</v>
      </c>
      <c r="DW1" s="70">
        <f t="shared" ca="1" si="2"/>
        <v>1</v>
      </c>
      <c r="DX1" s="70">
        <f t="shared" ca="1" si="2"/>
        <v>1</v>
      </c>
      <c r="DY1" s="70">
        <f t="shared" ca="1" si="2"/>
        <v>1</v>
      </c>
      <c r="DZ1" s="70">
        <f t="shared" ca="1" si="2"/>
        <v>1</v>
      </c>
      <c r="EA1" s="70">
        <f t="shared" ca="1" si="2"/>
        <v>1</v>
      </c>
      <c r="EB1" s="70">
        <f t="shared" ca="1" si="2"/>
        <v>1</v>
      </c>
      <c r="EC1" s="70">
        <f t="shared" ca="1" si="2"/>
        <v>1</v>
      </c>
      <c r="ED1" s="70">
        <f t="shared" ca="1" si="2"/>
        <v>1</v>
      </c>
      <c r="EE1" s="70">
        <f t="shared" ca="1" si="2"/>
        <v>1</v>
      </c>
      <c r="EF1" s="70">
        <f t="shared" ca="1" si="2"/>
        <v>1</v>
      </c>
      <c r="EG1" s="70">
        <f t="shared" ca="1" si="2"/>
        <v>1</v>
      </c>
      <c r="EH1" s="70">
        <f t="shared" ca="1" si="2"/>
        <v>1</v>
      </c>
      <c r="EI1" s="70">
        <f t="shared" ca="1" si="2"/>
        <v>1</v>
      </c>
      <c r="EJ1" s="70">
        <f t="shared" ca="1" si="2"/>
        <v>1</v>
      </c>
      <c r="EK1" s="70">
        <f t="shared" ref="EK1:FP1" ca="1" si="3">IF(EK2&lt;=$HW$7,1,0)</f>
        <v>1</v>
      </c>
      <c r="EL1" s="70">
        <f t="shared" ca="1" si="3"/>
        <v>1</v>
      </c>
      <c r="EM1" s="70">
        <f t="shared" ca="1" si="3"/>
        <v>1</v>
      </c>
      <c r="EN1" s="70">
        <f t="shared" ca="1" si="3"/>
        <v>1</v>
      </c>
      <c r="EO1" s="70">
        <f t="shared" ca="1" si="3"/>
        <v>1</v>
      </c>
      <c r="EP1" s="70">
        <f t="shared" ca="1" si="3"/>
        <v>1</v>
      </c>
      <c r="EQ1" s="70">
        <f t="shared" ca="1" si="3"/>
        <v>1</v>
      </c>
      <c r="ER1" s="70">
        <f t="shared" ca="1" si="3"/>
        <v>1</v>
      </c>
      <c r="ES1" s="70">
        <f t="shared" ca="1" si="3"/>
        <v>1</v>
      </c>
      <c r="ET1" s="70">
        <f t="shared" ca="1" si="3"/>
        <v>1</v>
      </c>
      <c r="EU1" s="70">
        <f t="shared" ca="1" si="3"/>
        <v>1</v>
      </c>
      <c r="EV1" s="70">
        <f t="shared" ca="1" si="3"/>
        <v>1</v>
      </c>
      <c r="EW1" s="70">
        <f t="shared" ca="1" si="3"/>
        <v>1</v>
      </c>
      <c r="EX1" s="70">
        <f t="shared" ca="1" si="3"/>
        <v>1</v>
      </c>
      <c r="EY1" s="70">
        <f t="shared" ca="1" si="3"/>
        <v>1</v>
      </c>
      <c r="EZ1" s="70">
        <f t="shared" ca="1" si="3"/>
        <v>1</v>
      </c>
      <c r="FA1" s="70">
        <f t="shared" ca="1" si="3"/>
        <v>1</v>
      </c>
      <c r="FB1" s="70">
        <f t="shared" ca="1" si="3"/>
        <v>1</v>
      </c>
      <c r="FC1" s="70">
        <f t="shared" ca="1" si="3"/>
        <v>1</v>
      </c>
      <c r="FD1" s="70">
        <f t="shared" ca="1" si="3"/>
        <v>1</v>
      </c>
      <c r="FE1" s="70">
        <f t="shared" ca="1" si="3"/>
        <v>1</v>
      </c>
      <c r="FF1" s="70">
        <f t="shared" ca="1" si="3"/>
        <v>1</v>
      </c>
      <c r="FG1" s="70">
        <f t="shared" ca="1" si="3"/>
        <v>1</v>
      </c>
      <c r="FH1" s="70">
        <f t="shared" ca="1" si="3"/>
        <v>1</v>
      </c>
      <c r="FI1" s="70">
        <f t="shared" ca="1" si="3"/>
        <v>1</v>
      </c>
      <c r="FJ1" s="70">
        <f t="shared" ca="1" si="3"/>
        <v>1</v>
      </c>
      <c r="FK1" s="70">
        <f t="shared" ca="1" si="3"/>
        <v>1</v>
      </c>
      <c r="FL1" s="70">
        <f t="shared" ca="1" si="3"/>
        <v>1</v>
      </c>
      <c r="FM1" s="70">
        <f t="shared" ca="1" si="3"/>
        <v>1</v>
      </c>
      <c r="FN1" s="70">
        <f t="shared" ca="1" si="3"/>
        <v>1</v>
      </c>
      <c r="FO1" s="70">
        <f t="shared" ca="1" si="3"/>
        <v>1</v>
      </c>
      <c r="FP1" s="70">
        <f t="shared" ca="1" si="3"/>
        <v>1</v>
      </c>
      <c r="FQ1" s="70">
        <f t="shared" ref="FQ1:GV1" ca="1" si="4">IF(FQ2&lt;=$HW$7,1,0)</f>
        <v>1</v>
      </c>
      <c r="FR1" s="70">
        <f t="shared" ca="1" si="4"/>
        <v>1</v>
      </c>
      <c r="FS1" s="70">
        <f t="shared" ca="1" si="4"/>
        <v>1</v>
      </c>
      <c r="FT1" s="70">
        <f t="shared" ca="1" si="4"/>
        <v>1</v>
      </c>
      <c r="FU1" s="70">
        <f t="shared" ca="1" si="4"/>
        <v>1</v>
      </c>
      <c r="FV1" s="70">
        <f t="shared" ca="1" si="4"/>
        <v>1</v>
      </c>
      <c r="FW1" s="70">
        <f t="shared" ca="1" si="4"/>
        <v>1</v>
      </c>
      <c r="FX1" s="70">
        <f t="shared" ca="1" si="4"/>
        <v>1</v>
      </c>
      <c r="FY1" s="70">
        <f t="shared" ca="1" si="4"/>
        <v>1</v>
      </c>
      <c r="FZ1" s="70">
        <f t="shared" ca="1" si="4"/>
        <v>1</v>
      </c>
      <c r="GA1" s="70">
        <f t="shared" ca="1" si="4"/>
        <v>1</v>
      </c>
      <c r="GB1" s="70">
        <f t="shared" ca="1" si="4"/>
        <v>1</v>
      </c>
      <c r="GC1" s="70">
        <f t="shared" ca="1" si="4"/>
        <v>1</v>
      </c>
      <c r="GD1" s="70">
        <f t="shared" ca="1" si="4"/>
        <v>1</v>
      </c>
      <c r="GE1" s="70">
        <f t="shared" ca="1" si="4"/>
        <v>1</v>
      </c>
      <c r="GF1" s="70">
        <f t="shared" ca="1" si="4"/>
        <v>1</v>
      </c>
      <c r="GG1" s="70">
        <f t="shared" ca="1" si="4"/>
        <v>1</v>
      </c>
      <c r="GH1" s="70">
        <f t="shared" ca="1" si="4"/>
        <v>1</v>
      </c>
      <c r="GI1" s="70">
        <f t="shared" ca="1" si="4"/>
        <v>1</v>
      </c>
      <c r="GJ1" s="70">
        <f t="shared" ca="1" si="4"/>
        <v>1</v>
      </c>
      <c r="GK1" s="70">
        <f t="shared" ca="1" si="4"/>
        <v>1</v>
      </c>
      <c r="GL1" s="70">
        <f t="shared" ca="1" si="4"/>
        <v>1</v>
      </c>
      <c r="GM1" s="70">
        <f t="shared" ca="1" si="4"/>
        <v>1</v>
      </c>
      <c r="GN1" s="70">
        <f t="shared" ca="1" si="4"/>
        <v>1</v>
      </c>
      <c r="GO1" s="70">
        <f t="shared" ca="1" si="4"/>
        <v>1</v>
      </c>
      <c r="GP1" s="70">
        <f t="shared" ca="1" si="4"/>
        <v>1</v>
      </c>
      <c r="GQ1" s="70">
        <f t="shared" ca="1" si="4"/>
        <v>1</v>
      </c>
      <c r="GR1" s="70">
        <f t="shared" ca="1" si="4"/>
        <v>1</v>
      </c>
      <c r="GS1" s="70">
        <f t="shared" ca="1" si="4"/>
        <v>1</v>
      </c>
      <c r="GT1" s="70">
        <f t="shared" ca="1" si="4"/>
        <v>1</v>
      </c>
      <c r="GU1" s="70">
        <f t="shared" ca="1" si="4"/>
        <v>1</v>
      </c>
      <c r="GV1" s="70">
        <f t="shared" ca="1" si="4"/>
        <v>1</v>
      </c>
      <c r="GW1" s="70">
        <f t="shared" ref="GW1:HV1" ca="1" si="5">IF(GW2&lt;=$HW$7,1,0)</f>
        <v>1</v>
      </c>
      <c r="GX1" s="70">
        <f t="shared" ca="1" si="5"/>
        <v>1</v>
      </c>
      <c r="GY1" s="70">
        <f t="shared" ca="1" si="5"/>
        <v>1</v>
      </c>
      <c r="GZ1" s="70">
        <f t="shared" ca="1" si="5"/>
        <v>1</v>
      </c>
      <c r="HA1" s="70">
        <f t="shared" ca="1" si="5"/>
        <v>1</v>
      </c>
      <c r="HB1" s="70">
        <f t="shared" ca="1" si="5"/>
        <v>1</v>
      </c>
      <c r="HC1" s="70">
        <f t="shared" ca="1" si="5"/>
        <v>1</v>
      </c>
      <c r="HD1" s="70">
        <f t="shared" ca="1" si="5"/>
        <v>1</v>
      </c>
      <c r="HE1" s="70">
        <f t="shared" ca="1" si="5"/>
        <v>1</v>
      </c>
      <c r="HF1" s="70">
        <f t="shared" ca="1" si="5"/>
        <v>1</v>
      </c>
      <c r="HG1" s="70">
        <f t="shared" ca="1" si="5"/>
        <v>1</v>
      </c>
      <c r="HH1" s="70">
        <f t="shared" ca="1" si="5"/>
        <v>1</v>
      </c>
      <c r="HI1" s="70">
        <f t="shared" ca="1" si="5"/>
        <v>1</v>
      </c>
      <c r="HJ1" s="70">
        <f t="shared" ca="1" si="5"/>
        <v>1</v>
      </c>
      <c r="HK1" s="70">
        <f t="shared" ca="1" si="5"/>
        <v>1</v>
      </c>
      <c r="HL1" s="70">
        <f t="shared" ca="1" si="5"/>
        <v>1</v>
      </c>
      <c r="HM1" s="70">
        <f t="shared" ca="1" si="5"/>
        <v>1</v>
      </c>
      <c r="HN1" s="70">
        <f t="shared" ca="1" si="5"/>
        <v>1</v>
      </c>
      <c r="HO1" s="70">
        <f t="shared" ca="1" si="5"/>
        <v>1</v>
      </c>
      <c r="HP1" s="70">
        <f t="shared" ca="1" si="5"/>
        <v>1</v>
      </c>
      <c r="HQ1" s="70">
        <f t="shared" ca="1" si="5"/>
        <v>1</v>
      </c>
      <c r="HR1" s="70">
        <f t="shared" ca="1" si="5"/>
        <v>1</v>
      </c>
      <c r="HS1" s="70">
        <f t="shared" ca="1" si="5"/>
        <v>1</v>
      </c>
      <c r="HT1" s="70">
        <f t="shared" ca="1" si="5"/>
        <v>1</v>
      </c>
      <c r="HU1" s="70">
        <f t="shared" ca="1" si="5"/>
        <v>1</v>
      </c>
      <c r="HV1" s="70">
        <f t="shared" ca="1" si="5"/>
        <v>1</v>
      </c>
      <c r="HW1" s="66" t="s">
        <v>61</v>
      </c>
      <c r="HX1" s="66"/>
      <c r="HY1" s="66"/>
    </row>
    <row r="2" spans="1:234" ht="13.5" hidden="1" thickBot="1" x14ac:dyDescent="0.25">
      <c r="A2" s="320" t="s">
        <v>60</v>
      </c>
      <c r="B2" s="320"/>
      <c r="C2" s="65"/>
      <c r="D2" s="63"/>
      <c r="E2" s="63"/>
      <c r="F2" s="63"/>
      <c r="G2" s="64"/>
      <c r="H2" s="64"/>
      <c r="I2" s="63"/>
      <c r="J2" s="62"/>
      <c r="K2" s="61" t="s">
        <v>59</v>
      </c>
      <c r="AS2" s="65">
        <f>AS7</f>
        <v>44228</v>
      </c>
      <c r="AT2" s="65">
        <f>AS7</f>
        <v>44228</v>
      </c>
      <c r="AU2" s="65">
        <f>AS7</f>
        <v>44228</v>
      </c>
      <c r="AV2" s="65">
        <f>AS7</f>
        <v>44228</v>
      </c>
      <c r="AW2" s="65">
        <f>AS7</f>
        <v>44228</v>
      </c>
      <c r="AX2" s="65">
        <f>AS7</f>
        <v>44228</v>
      </c>
      <c r="AY2" s="65">
        <f>AY7</f>
        <v>44229</v>
      </c>
      <c r="AZ2" s="65">
        <f>AY7</f>
        <v>44229</v>
      </c>
      <c r="BA2" s="65">
        <f>AY7</f>
        <v>44229</v>
      </c>
      <c r="BB2" s="65">
        <f>AY7</f>
        <v>44229</v>
      </c>
      <c r="BC2" s="65">
        <f>AY7</f>
        <v>44229</v>
      </c>
      <c r="BD2" s="65">
        <f>AY7</f>
        <v>44229</v>
      </c>
      <c r="BE2" s="65">
        <f>BE7</f>
        <v>44230</v>
      </c>
      <c r="BF2" s="65">
        <f>BE7</f>
        <v>44230</v>
      </c>
      <c r="BG2" s="65">
        <f>BE7</f>
        <v>44230</v>
      </c>
      <c r="BH2" s="65">
        <f>BE7</f>
        <v>44230</v>
      </c>
      <c r="BI2" s="65">
        <f>BE7</f>
        <v>44230</v>
      </c>
      <c r="BJ2" s="65">
        <f>BE7</f>
        <v>44230</v>
      </c>
      <c r="BK2" s="65">
        <f>BK7</f>
        <v>44231</v>
      </c>
      <c r="BL2" s="65">
        <f>BK7</f>
        <v>44231</v>
      </c>
      <c r="BM2" s="65">
        <f>BK7</f>
        <v>44231</v>
      </c>
      <c r="BN2" s="65">
        <f>BK7</f>
        <v>44231</v>
      </c>
      <c r="BO2" s="65">
        <f>BK7</f>
        <v>44231</v>
      </c>
      <c r="BP2" s="65">
        <f>BK7</f>
        <v>44231</v>
      </c>
      <c r="BQ2" s="65">
        <f>BQ7</f>
        <v>44232</v>
      </c>
      <c r="BR2" s="65">
        <f>BQ7</f>
        <v>44232</v>
      </c>
      <c r="BS2" s="65">
        <f>BQ7</f>
        <v>44232</v>
      </c>
      <c r="BT2" s="65">
        <f>BQ7</f>
        <v>44232</v>
      </c>
      <c r="BU2" s="65">
        <f>BQ7</f>
        <v>44232</v>
      </c>
      <c r="BV2" s="65">
        <f>BQ7</f>
        <v>44232</v>
      </c>
      <c r="BW2" s="65">
        <f>BW7</f>
        <v>44233</v>
      </c>
      <c r="BX2" s="65">
        <f>BW7</f>
        <v>44233</v>
      </c>
      <c r="BY2" s="65">
        <f>BW7</f>
        <v>44233</v>
      </c>
      <c r="BZ2" s="65">
        <f>BW7</f>
        <v>44233</v>
      </c>
      <c r="CA2" s="65">
        <f>BW7</f>
        <v>44233</v>
      </c>
      <c r="CB2" s="65">
        <f>BW7</f>
        <v>44233</v>
      </c>
      <c r="CC2" s="65">
        <f>CC7</f>
        <v>44234</v>
      </c>
      <c r="CD2" s="65">
        <f>CC7</f>
        <v>44234</v>
      </c>
      <c r="CE2" s="65">
        <f>CC7</f>
        <v>44234</v>
      </c>
      <c r="CF2" s="65">
        <f>CC7</f>
        <v>44234</v>
      </c>
      <c r="CG2" s="65">
        <f>CC7</f>
        <v>44234</v>
      </c>
      <c r="CH2" s="65">
        <f>CC7</f>
        <v>44234</v>
      </c>
      <c r="CI2" s="65">
        <f>CI7</f>
        <v>44235</v>
      </c>
      <c r="CJ2" s="65">
        <f>CI7</f>
        <v>44235</v>
      </c>
      <c r="CK2" s="65">
        <f>CI7</f>
        <v>44235</v>
      </c>
      <c r="CL2" s="65">
        <f>CI7</f>
        <v>44235</v>
      </c>
      <c r="CM2" s="65">
        <f>CI7</f>
        <v>44235</v>
      </c>
      <c r="CN2" s="65">
        <f>CI7</f>
        <v>44235</v>
      </c>
      <c r="CO2" s="65">
        <f>CO7</f>
        <v>44236</v>
      </c>
      <c r="CP2" s="65">
        <f>CO7</f>
        <v>44236</v>
      </c>
      <c r="CQ2" s="65">
        <f>CO7</f>
        <v>44236</v>
      </c>
      <c r="CR2" s="65">
        <f>CO7</f>
        <v>44236</v>
      </c>
      <c r="CS2" s="65">
        <f>CO7</f>
        <v>44236</v>
      </c>
      <c r="CT2" s="65">
        <f>CO7</f>
        <v>44236</v>
      </c>
      <c r="CU2" s="65">
        <f>CU7</f>
        <v>44237</v>
      </c>
      <c r="CV2" s="65">
        <f>CU7</f>
        <v>44237</v>
      </c>
      <c r="CW2" s="65">
        <f>CU7</f>
        <v>44237</v>
      </c>
      <c r="CX2" s="65">
        <f>CU7</f>
        <v>44237</v>
      </c>
      <c r="CY2" s="65">
        <f>CU7</f>
        <v>44237</v>
      </c>
      <c r="CZ2" s="65">
        <f>CU7</f>
        <v>44237</v>
      </c>
      <c r="DA2" s="65">
        <f>DA7</f>
        <v>44238</v>
      </c>
      <c r="DB2" s="65">
        <f>DA7</f>
        <v>44238</v>
      </c>
      <c r="DC2" s="65">
        <f>DA7</f>
        <v>44238</v>
      </c>
      <c r="DD2" s="65">
        <f>DA7</f>
        <v>44238</v>
      </c>
      <c r="DE2" s="65">
        <f>DA7</f>
        <v>44238</v>
      </c>
      <c r="DF2" s="65">
        <f>DA7</f>
        <v>44238</v>
      </c>
      <c r="DG2" s="65">
        <f>DG7</f>
        <v>44239</v>
      </c>
      <c r="DH2" s="65">
        <f>DG7</f>
        <v>44239</v>
      </c>
      <c r="DI2" s="65">
        <f>DG7</f>
        <v>44239</v>
      </c>
      <c r="DJ2" s="65">
        <f>DG7</f>
        <v>44239</v>
      </c>
      <c r="DK2" s="65">
        <f>DG7</f>
        <v>44239</v>
      </c>
      <c r="DL2" s="65">
        <f>DG7</f>
        <v>44239</v>
      </c>
      <c r="DM2" s="65">
        <f>DM7</f>
        <v>44240</v>
      </c>
      <c r="DN2" s="65">
        <f>DM7</f>
        <v>44240</v>
      </c>
      <c r="DO2" s="65">
        <f>DM7</f>
        <v>44240</v>
      </c>
      <c r="DP2" s="65">
        <f>DM7</f>
        <v>44240</v>
      </c>
      <c r="DQ2" s="65">
        <f>DM7</f>
        <v>44240</v>
      </c>
      <c r="DR2" s="65">
        <f>DM7</f>
        <v>44240</v>
      </c>
      <c r="DS2" s="65">
        <f>DS7</f>
        <v>44241</v>
      </c>
      <c r="DT2" s="65">
        <f>DS7</f>
        <v>44241</v>
      </c>
      <c r="DU2" s="65">
        <f>DS7</f>
        <v>44241</v>
      </c>
      <c r="DV2" s="65">
        <f>DS7</f>
        <v>44241</v>
      </c>
      <c r="DW2" s="65">
        <f>DS7</f>
        <v>44241</v>
      </c>
      <c r="DX2" s="65">
        <f>DS7</f>
        <v>44241</v>
      </c>
      <c r="DY2" s="65">
        <f>DY7</f>
        <v>44242</v>
      </c>
      <c r="DZ2" s="65">
        <f>DY7</f>
        <v>44242</v>
      </c>
      <c r="EA2" s="65">
        <f>DY7</f>
        <v>44242</v>
      </c>
      <c r="EB2" s="65">
        <f>DY7</f>
        <v>44242</v>
      </c>
      <c r="EC2" s="65">
        <f>DY7</f>
        <v>44242</v>
      </c>
      <c r="ED2" s="65">
        <f>DY7</f>
        <v>44242</v>
      </c>
      <c r="EE2" s="65">
        <f>EE7</f>
        <v>44243</v>
      </c>
      <c r="EF2" s="65">
        <f>EE7</f>
        <v>44243</v>
      </c>
      <c r="EG2" s="65">
        <f>EE7</f>
        <v>44243</v>
      </c>
      <c r="EH2" s="65">
        <f>EE7</f>
        <v>44243</v>
      </c>
      <c r="EI2" s="65">
        <f>EE7</f>
        <v>44243</v>
      </c>
      <c r="EJ2" s="65">
        <f>EE7</f>
        <v>44243</v>
      </c>
      <c r="EK2" s="65">
        <f>EK7</f>
        <v>44244</v>
      </c>
      <c r="EL2" s="65">
        <f>EK7</f>
        <v>44244</v>
      </c>
      <c r="EM2" s="65">
        <f>EK7</f>
        <v>44244</v>
      </c>
      <c r="EN2" s="65">
        <f>EK7</f>
        <v>44244</v>
      </c>
      <c r="EO2" s="65">
        <f>EK7</f>
        <v>44244</v>
      </c>
      <c r="EP2" s="65">
        <f>EK7</f>
        <v>44244</v>
      </c>
      <c r="EQ2" s="65">
        <f>EQ7</f>
        <v>44245</v>
      </c>
      <c r="ER2" s="65">
        <f>EQ7</f>
        <v>44245</v>
      </c>
      <c r="ES2" s="65">
        <f>EQ7</f>
        <v>44245</v>
      </c>
      <c r="ET2" s="65">
        <f>EQ7</f>
        <v>44245</v>
      </c>
      <c r="EU2" s="65">
        <f>EQ7</f>
        <v>44245</v>
      </c>
      <c r="EV2" s="65">
        <f>EQ7</f>
        <v>44245</v>
      </c>
      <c r="EW2" s="65">
        <f>EW7</f>
        <v>44246</v>
      </c>
      <c r="EX2" s="65">
        <f>EW7</f>
        <v>44246</v>
      </c>
      <c r="EY2" s="65">
        <f>EW7</f>
        <v>44246</v>
      </c>
      <c r="EZ2" s="65">
        <f>EW7</f>
        <v>44246</v>
      </c>
      <c r="FA2" s="65">
        <f>EW7</f>
        <v>44246</v>
      </c>
      <c r="FB2" s="65">
        <f>EW7</f>
        <v>44246</v>
      </c>
      <c r="FC2" s="65">
        <f>FC7</f>
        <v>44247</v>
      </c>
      <c r="FD2" s="65">
        <f>FC7</f>
        <v>44247</v>
      </c>
      <c r="FE2" s="65">
        <f>FC7</f>
        <v>44247</v>
      </c>
      <c r="FF2" s="65">
        <f>FC7</f>
        <v>44247</v>
      </c>
      <c r="FG2" s="65">
        <f>FC7</f>
        <v>44247</v>
      </c>
      <c r="FH2" s="65">
        <f>FC7</f>
        <v>44247</v>
      </c>
      <c r="FI2" s="65">
        <f>FI7</f>
        <v>44248</v>
      </c>
      <c r="FJ2" s="65">
        <f>FI7</f>
        <v>44248</v>
      </c>
      <c r="FK2" s="65">
        <f>FI7</f>
        <v>44248</v>
      </c>
      <c r="FL2" s="65">
        <f>FI7</f>
        <v>44248</v>
      </c>
      <c r="FM2" s="65">
        <f>FI7</f>
        <v>44248</v>
      </c>
      <c r="FN2" s="65">
        <f>FI7</f>
        <v>44248</v>
      </c>
      <c r="FO2" s="65">
        <f>FO7</f>
        <v>44249</v>
      </c>
      <c r="FP2" s="65">
        <f>FO7</f>
        <v>44249</v>
      </c>
      <c r="FQ2" s="65">
        <f>FO7</f>
        <v>44249</v>
      </c>
      <c r="FR2" s="65">
        <f>FO7</f>
        <v>44249</v>
      </c>
      <c r="FS2" s="65">
        <f>FO7</f>
        <v>44249</v>
      </c>
      <c r="FT2" s="65">
        <f>FO7</f>
        <v>44249</v>
      </c>
      <c r="FU2" s="65">
        <f>FU7</f>
        <v>44250</v>
      </c>
      <c r="FV2" s="65">
        <f>FU7</f>
        <v>44250</v>
      </c>
      <c r="FW2" s="65">
        <f>FU7</f>
        <v>44250</v>
      </c>
      <c r="FX2" s="65">
        <f>FU7</f>
        <v>44250</v>
      </c>
      <c r="FY2" s="65">
        <f>FU7</f>
        <v>44250</v>
      </c>
      <c r="FZ2" s="65">
        <f>FU7</f>
        <v>44250</v>
      </c>
      <c r="GA2" s="65">
        <f>GA7</f>
        <v>44251</v>
      </c>
      <c r="GB2" s="65">
        <f>GA7</f>
        <v>44251</v>
      </c>
      <c r="GC2" s="65">
        <f>GA7</f>
        <v>44251</v>
      </c>
      <c r="GD2" s="65">
        <f>GA7</f>
        <v>44251</v>
      </c>
      <c r="GE2" s="65">
        <f>GA7</f>
        <v>44251</v>
      </c>
      <c r="GF2" s="65">
        <f>GA7</f>
        <v>44251</v>
      </c>
      <c r="GG2" s="65">
        <f>GG7</f>
        <v>44252</v>
      </c>
      <c r="GH2" s="65">
        <f>GG7</f>
        <v>44252</v>
      </c>
      <c r="GI2" s="65">
        <f>GG7</f>
        <v>44252</v>
      </c>
      <c r="GJ2" s="65">
        <f>GG7</f>
        <v>44252</v>
      </c>
      <c r="GK2" s="65">
        <f>GG7</f>
        <v>44252</v>
      </c>
      <c r="GL2" s="65">
        <f>GG7</f>
        <v>44252</v>
      </c>
      <c r="GM2" s="65">
        <f>GM7</f>
        <v>44253</v>
      </c>
      <c r="GN2" s="65">
        <f>GM7</f>
        <v>44253</v>
      </c>
      <c r="GO2" s="65">
        <f>GM7</f>
        <v>44253</v>
      </c>
      <c r="GP2" s="65">
        <f>GM7</f>
        <v>44253</v>
      </c>
      <c r="GQ2" s="65">
        <f>GM7</f>
        <v>44253</v>
      </c>
      <c r="GR2" s="65">
        <f>GM7</f>
        <v>44253</v>
      </c>
      <c r="GS2" s="65">
        <f>GS7</f>
        <v>44254</v>
      </c>
      <c r="GT2" s="65">
        <f>GS7</f>
        <v>44254</v>
      </c>
      <c r="GU2" s="65">
        <f>GS7</f>
        <v>44254</v>
      </c>
      <c r="GV2" s="65">
        <f>GS7</f>
        <v>44254</v>
      </c>
      <c r="GW2" s="65">
        <f>GS7</f>
        <v>44254</v>
      </c>
      <c r="GX2" s="65">
        <f>GS7</f>
        <v>44254</v>
      </c>
      <c r="GY2" s="65">
        <f>GY7</f>
        <v>44255</v>
      </c>
      <c r="GZ2" s="65">
        <f>GY7</f>
        <v>44255</v>
      </c>
      <c r="HA2" s="65">
        <f>GY7</f>
        <v>44255</v>
      </c>
      <c r="HB2" s="65">
        <f>GY7</f>
        <v>44255</v>
      </c>
      <c r="HC2" s="65">
        <f>GY7</f>
        <v>44255</v>
      </c>
      <c r="HD2" s="65">
        <f>GY7</f>
        <v>44255</v>
      </c>
      <c r="HE2" s="65">
        <f>HE7</f>
        <v>44256</v>
      </c>
      <c r="HF2" s="65">
        <f>HE7</f>
        <v>44256</v>
      </c>
      <c r="HG2" s="65">
        <f>HE7</f>
        <v>44256</v>
      </c>
      <c r="HH2" s="65">
        <f>HE7</f>
        <v>44256</v>
      </c>
      <c r="HI2" s="65">
        <f>HE7</f>
        <v>44256</v>
      </c>
      <c r="HJ2" s="65">
        <f>HE7</f>
        <v>44256</v>
      </c>
      <c r="HK2" s="65">
        <f>HK7</f>
        <v>44257</v>
      </c>
      <c r="HL2" s="65">
        <f>HK7</f>
        <v>44257</v>
      </c>
      <c r="HM2" s="65">
        <f>HK7</f>
        <v>44257</v>
      </c>
      <c r="HN2" s="65">
        <f>HK7</f>
        <v>44257</v>
      </c>
      <c r="HO2" s="65">
        <f>HK7</f>
        <v>44257</v>
      </c>
      <c r="HP2" s="65">
        <f>HK7</f>
        <v>44257</v>
      </c>
      <c r="HQ2" s="65">
        <f>HQ7</f>
        <v>44258</v>
      </c>
      <c r="HR2" s="65">
        <f>HQ7</f>
        <v>44258</v>
      </c>
      <c r="HS2" s="65">
        <f>HQ7</f>
        <v>44258</v>
      </c>
      <c r="HT2" s="65">
        <f>HQ7</f>
        <v>44258</v>
      </c>
      <c r="HU2" s="65">
        <f>HQ7</f>
        <v>44258</v>
      </c>
      <c r="HV2" s="65">
        <f>HQ7</f>
        <v>44258</v>
      </c>
      <c r="HZ2" s="59" t="s">
        <v>58</v>
      </c>
    </row>
    <row r="3" spans="1:234" hidden="1" x14ac:dyDescent="0.2">
      <c r="A3" s="321" t="s">
        <v>57</v>
      </c>
      <c r="B3" s="321"/>
      <c r="C3" s="2"/>
      <c r="D3" s="10"/>
      <c r="E3" s="10"/>
      <c r="F3" s="10"/>
      <c r="G3" s="37"/>
      <c r="H3" s="37"/>
      <c r="I3" s="10"/>
      <c r="K3" s="57" t="e">
        <f>#REF!</f>
        <v>#REF!</v>
      </c>
      <c r="L3" s="56"/>
      <c r="M3" s="147"/>
      <c r="N3" s="147"/>
      <c r="O3" s="147"/>
      <c r="P3" s="60"/>
      <c r="Q3" s="60"/>
      <c r="R3" s="60"/>
      <c r="S3" s="60"/>
      <c r="T3" s="60"/>
      <c r="U3" s="60"/>
      <c r="V3" s="60"/>
      <c r="W3" s="56"/>
      <c r="X3" s="71"/>
      <c r="Y3" s="71"/>
      <c r="Z3" s="71"/>
      <c r="AA3" s="71"/>
      <c r="AB3" s="56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60"/>
      <c r="AW3" s="60"/>
      <c r="AX3" s="60"/>
      <c r="AY3" s="71"/>
      <c r="AZ3" s="71"/>
      <c r="BA3" s="71"/>
      <c r="BB3" s="60"/>
      <c r="BC3" s="60"/>
      <c r="BD3" s="60"/>
      <c r="BE3" s="71"/>
      <c r="BF3" s="71"/>
      <c r="BG3" s="71"/>
      <c r="BH3" s="60"/>
      <c r="BI3" s="60"/>
      <c r="BJ3" s="60"/>
      <c r="BK3" s="71"/>
      <c r="BL3" s="71"/>
      <c r="BM3" s="71"/>
      <c r="BN3" s="60"/>
      <c r="BO3" s="60"/>
      <c r="BP3" s="60"/>
      <c r="BQ3" s="71"/>
      <c r="BR3" s="71"/>
      <c r="BS3" s="71"/>
      <c r="BT3" s="60"/>
      <c r="BU3" s="60"/>
      <c r="BV3" s="60"/>
      <c r="BW3" s="71"/>
      <c r="BX3" s="71"/>
      <c r="BY3" s="71"/>
      <c r="BZ3" s="60"/>
      <c r="CA3" s="60"/>
      <c r="CB3" s="60"/>
      <c r="CC3" s="71"/>
      <c r="CD3" s="71"/>
      <c r="CE3" s="71"/>
      <c r="CF3" s="60"/>
      <c r="CG3" s="60"/>
      <c r="CH3" s="60"/>
      <c r="CI3" s="71"/>
      <c r="CJ3" s="71"/>
      <c r="CK3" s="71"/>
      <c r="CL3" s="60"/>
      <c r="CM3" s="60"/>
      <c r="CN3" s="60"/>
      <c r="CO3" s="71"/>
      <c r="CP3" s="71"/>
      <c r="CQ3" s="71"/>
      <c r="CR3" s="60"/>
      <c r="CS3" s="60"/>
      <c r="CT3" s="60"/>
      <c r="CU3" s="71"/>
      <c r="CV3" s="71"/>
      <c r="CW3" s="71"/>
      <c r="CX3" s="60"/>
      <c r="CY3" s="60"/>
      <c r="CZ3" s="60"/>
      <c r="DA3" s="71"/>
      <c r="DB3" s="71"/>
      <c r="DC3" s="71"/>
      <c r="DD3" s="60"/>
      <c r="DE3" s="60"/>
      <c r="DF3" s="60"/>
      <c r="DG3" s="71"/>
      <c r="DH3" s="71"/>
      <c r="DI3" s="71"/>
      <c r="DJ3" s="60"/>
      <c r="DK3" s="60"/>
      <c r="DL3" s="60"/>
      <c r="DM3" s="71"/>
      <c r="DN3" s="71"/>
      <c r="DO3" s="71"/>
      <c r="DP3" s="60"/>
      <c r="DQ3" s="60"/>
      <c r="DR3" s="60"/>
      <c r="DS3" s="71"/>
      <c r="DT3" s="71"/>
      <c r="DU3" s="71"/>
      <c r="DV3" s="60"/>
      <c r="DW3" s="60"/>
      <c r="DX3" s="60"/>
      <c r="DY3" s="71"/>
      <c r="DZ3" s="71"/>
      <c r="EA3" s="71"/>
      <c r="EB3" s="60"/>
      <c r="EC3" s="60"/>
      <c r="ED3" s="60"/>
      <c r="EE3" s="71"/>
      <c r="EF3" s="71"/>
      <c r="EG3" s="71"/>
      <c r="EH3" s="60"/>
      <c r="EI3" s="60"/>
      <c r="EJ3" s="60"/>
      <c r="EK3" s="71"/>
      <c r="EL3" s="71"/>
      <c r="EM3" s="71"/>
      <c r="EN3" s="60"/>
      <c r="EO3" s="60"/>
      <c r="EP3" s="60"/>
      <c r="EQ3" s="71"/>
      <c r="ER3" s="71"/>
      <c r="ES3" s="71"/>
      <c r="ET3" s="60"/>
      <c r="EU3" s="60"/>
      <c r="EV3" s="60"/>
      <c r="EW3" s="71"/>
      <c r="EX3" s="71"/>
      <c r="EY3" s="71"/>
      <c r="EZ3" s="60"/>
      <c r="FA3" s="60"/>
      <c r="FB3" s="60"/>
      <c r="FC3" s="71"/>
      <c r="FD3" s="71"/>
      <c r="FE3" s="71"/>
      <c r="FF3" s="60"/>
      <c r="FG3" s="60"/>
      <c r="FH3" s="60"/>
      <c r="FI3" s="71"/>
      <c r="FJ3" s="71"/>
      <c r="FK3" s="71"/>
      <c r="FL3" s="60"/>
      <c r="FM3" s="60"/>
      <c r="FN3" s="60"/>
      <c r="FO3" s="71"/>
      <c r="FP3" s="71"/>
      <c r="FQ3" s="71"/>
      <c r="FR3" s="60"/>
      <c r="FS3" s="60"/>
      <c r="FT3" s="60"/>
      <c r="FU3" s="71"/>
      <c r="FV3" s="71"/>
      <c r="FW3" s="71"/>
      <c r="FX3" s="60"/>
      <c r="FY3" s="60"/>
      <c r="FZ3" s="60"/>
      <c r="GA3" s="71"/>
      <c r="GB3" s="71"/>
      <c r="GC3" s="71"/>
      <c r="GD3" s="60"/>
      <c r="GE3" s="60"/>
      <c r="GF3" s="60"/>
      <c r="GG3" s="71"/>
      <c r="GH3" s="71"/>
      <c r="GI3" s="71"/>
      <c r="GJ3" s="60"/>
      <c r="GK3" s="60"/>
      <c r="GL3" s="60"/>
      <c r="GM3" s="71"/>
      <c r="GN3" s="71"/>
      <c r="GO3" s="71"/>
      <c r="GP3" s="60"/>
      <c r="GQ3" s="60"/>
      <c r="GR3" s="60"/>
      <c r="GS3" s="71"/>
      <c r="GT3" s="71"/>
      <c r="GU3" s="71"/>
      <c r="GV3" s="60"/>
      <c r="GW3" s="60"/>
      <c r="GX3" s="60"/>
      <c r="GY3" s="71"/>
      <c r="GZ3" s="71"/>
      <c r="HA3" s="71"/>
      <c r="HB3" s="60"/>
      <c r="HC3" s="60"/>
      <c r="HD3" s="60"/>
      <c r="HE3" s="71"/>
      <c r="HF3" s="71"/>
      <c r="HG3" s="71"/>
      <c r="HH3" s="60"/>
      <c r="HI3" s="60"/>
      <c r="HJ3" s="60"/>
      <c r="HK3" s="71"/>
      <c r="HL3" s="71"/>
      <c r="HM3" s="71"/>
      <c r="HN3" s="60"/>
      <c r="HO3" s="60"/>
      <c r="HP3" s="60"/>
      <c r="HQ3" s="71"/>
      <c r="HR3" s="71"/>
      <c r="HS3" s="71"/>
      <c r="HT3" s="60"/>
      <c r="HU3" s="60"/>
      <c r="HV3" s="60"/>
      <c r="HW3" s="55"/>
      <c r="HX3" s="55"/>
      <c r="HY3" s="55"/>
    </row>
    <row r="4" spans="1:234" s="48" customFormat="1" hidden="1" x14ac:dyDescent="0.2">
      <c r="A4" s="322" t="s">
        <v>56</v>
      </c>
      <c r="B4" s="322"/>
      <c r="C4" s="49"/>
      <c r="D4" s="53"/>
      <c r="E4" s="53"/>
      <c r="F4" s="53"/>
      <c r="G4" s="54"/>
      <c r="H4" s="54"/>
      <c r="I4" s="53"/>
      <c r="J4" s="51">
        <v>1</v>
      </c>
      <c r="K4" s="52">
        <v>2</v>
      </c>
      <c r="L4" s="51"/>
      <c r="M4" s="148"/>
      <c r="N4" s="148"/>
      <c r="O4" s="148"/>
      <c r="P4" s="77"/>
      <c r="Q4" s="77"/>
      <c r="R4" s="77"/>
      <c r="S4" s="77"/>
      <c r="T4" s="77"/>
      <c r="U4" s="77"/>
      <c r="V4" s="77"/>
      <c r="W4" s="51"/>
      <c r="X4" s="173">
        <v>30</v>
      </c>
      <c r="Y4" s="72"/>
      <c r="Z4" s="72"/>
      <c r="AA4" s="72"/>
      <c r="AB4" s="51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7"/>
      <c r="AW4" s="77"/>
      <c r="AX4" s="77"/>
      <c r="AY4" s="72"/>
      <c r="AZ4" s="72"/>
      <c r="BA4" s="72"/>
      <c r="BB4" s="77"/>
      <c r="BC4" s="77"/>
      <c r="BD4" s="77"/>
      <c r="BE4" s="72"/>
      <c r="BF4" s="72"/>
      <c r="BG4" s="72"/>
      <c r="BH4" s="77"/>
      <c r="BI4" s="77"/>
      <c r="BJ4" s="77"/>
      <c r="BK4" s="72"/>
      <c r="BL4" s="72"/>
      <c r="BM4" s="72"/>
      <c r="BN4" s="77"/>
      <c r="BO4" s="77"/>
      <c r="BP4" s="77"/>
      <c r="BQ4" s="72"/>
      <c r="BR4" s="72"/>
      <c r="BS4" s="72"/>
      <c r="BT4" s="77"/>
      <c r="BU4" s="77"/>
      <c r="BV4" s="77"/>
      <c r="BW4" s="72"/>
      <c r="BX4" s="72"/>
      <c r="BY4" s="72"/>
      <c r="BZ4" s="77"/>
      <c r="CA4" s="77"/>
      <c r="CB4" s="77"/>
      <c r="CC4" s="72"/>
      <c r="CD4" s="72"/>
      <c r="CE4" s="72"/>
      <c r="CF4" s="77"/>
      <c r="CG4" s="77"/>
      <c r="CH4" s="77"/>
      <c r="CI4" s="72"/>
      <c r="CJ4" s="72"/>
      <c r="CK4" s="72"/>
      <c r="CL4" s="77"/>
      <c r="CM4" s="77"/>
      <c r="CN4" s="77"/>
      <c r="CO4" s="72"/>
      <c r="CP4" s="72"/>
      <c r="CQ4" s="72"/>
      <c r="CR4" s="77"/>
      <c r="CS4" s="77"/>
      <c r="CT4" s="77"/>
      <c r="CU4" s="72"/>
      <c r="CV4" s="72"/>
      <c r="CW4" s="72"/>
      <c r="CX4" s="77"/>
      <c r="CY4" s="77"/>
      <c r="CZ4" s="77"/>
      <c r="DA4" s="72"/>
      <c r="DB4" s="72"/>
      <c r="DC4" s="72"/>
      <c r="DD4" s="77"/>
      <c r="DE4" s="77"/>
      <c r="DF4" s="77"/>
      <c r="DG4" s="72"/>
      <c r="DH4" s="72"/>
      <c r="DI4" s="72"/>
      <c r="DJ4" s="77"/>
      <c r="DK4" s="77"/>
      <c r="DL4" s="77"/>
      <c r="DM4" s="72"/>
      <c r="DN4" s="72"/>
      <c r="DO4" s="72"/>
      <c r="DP4" s="77"/>
      <c r="DQ4" s="77"/>
      <c r="DR4" s="77"/>
      <c r="DS4" s="72"/>
      <c r="DT4" s="72"/>
      <c r="DU4" s="72"/>
      <c r="DV4" s="77"/>
      <c r="DW4" s="77"/>
      <c r="DX4" s="77"/>
      <c r="DY4" s="72"/>
      <c r="DZ4" s="72"/>
      <c r="EA4" s="72"/>
      <c r="EB4" s="77"/>
      <c r="EC4" s="77"/>
      <c r="ED4" s="77"/>
      <c r="EE4" s="72"/>
      <c r="EF4" s="72"/>
      <c r="EG4" s="72"/>
      <c r="EH4" s="77"/>
      <c r="EI4" s="77"/>
      <c r="EJ4" s="77"/>
      <c r="EK4" s="72"/>
      <c r="EL4" s="72"/>
      <c r="EM4" s="72"/>
      <c r="EN4" s="77"/>
      <c r="EO4" s="77"/>
      <c r="EP4" s="77"/>
      <c r="EQ4" s="72"/>
      <c r="ER4" s="72"/>
      <c r="ES4" s="72"/>
      <c r="ET4" s="77"/>
      <c r="EU4" s="77"/>
      <c r="EV4" s="77"/>
      <c r="EW4" s="72"/>
      <c r="EX4" s="72"/>
      <c r="EY4" s="72"/>
      <c r="EZ4" s="77"/>
      <c r="FA4" s="77"/>
      <c r="FB4" s="77"/>
      <c r="FC4" s="72"/>
      <c r="FD4" s="72"/>
      <c r="FE4" s="72"/>
      <c r="FF4" s="77"/>
      <c r="FG4" s="77"/>
      <c r="FH4" s="77"/>
      <c r="FI4" s="72"/>
      <c r="FJ4" s="72"/>
      <c r="FK4" s="72"/>
      <c r="FL4" s="77"/>
      <c r="FM4" s="77"/>
      <c r="FN4" s="77"/>
      <c r="FO4" s="72"/>
      <c r="FP4" s="72"/>
      <c r="FQ4" s="72"/>
      <c r="FR4" s="77"/>
      <c r="FS4" s="77"/>
      <c r="FT4" s="77"/>
      <c r="FU4" s="72"/>
      <c r="FV4" s="72"/>
      <c r="FW4" s="72"/>
      <c r="FX4" s="77"/>
      <c r="FY4" s="77"/>
      <c r="FZ4" s="77"/>
      <c r="GA4" s="72"/>
      <c r="GB4" s="72"/>
      <c r="GC4" s="72"/>
      <c r="GD4" s="77"/>
      <c r="GE4" s="77"/>
      <c r="GF4" s="77"/>
      <c r="GG4" s="72"/>
      <c r="GH4" s="72"/>
      <c r="GI4" s="72"/>
      <c r="GJ4" s="77"/>
      <c r="GK4" s="77"/>
      <c r="GL4" s="77"/>
      <c r="GM4" s="72"/>
      <c r="GN4" s="72"/>
      <c r="GO4" s="72"/>
      <c r="GP4" s="77"/>
      <c r="GQ4" s="77"/>
      <c r="GR4" s="77"/>
      <c r="GS4" s="72"/>
      <c r="GT4" s="72"/>
      <c r="GU4" s="72"/>
      <c r="GV4" s="77"/>
      <c r="GW4" s="77"/>
      <c r="GX4" s="77"/>
      <c r="GY4" s="72"/>
      <c r="GZ4" s="72"/>
      <c r="HA4" s="72"/>
      <c r="HB4" s="77"/>
      <c r="HC4" s="77"/>
      <c r="HD4" s="77"/>
      <c r="HE4" s="72"/>
      <c r="HF4" s="72"/>
      <c r="HG4" s="72"/>
      <c r="HH4" s="77"/>
      <c r="HI4" s="77"/>
      <c r="HJ4" s="77"/>
      <c r="HK4" s="72"/>
      <c r="HL4" s="72"/>
      <c r="HM4" s="72"/>
      <c r="HN4" s="77"/>
      <c r="HO4" s="77"/>
      <c r="HP4" s="77"/>
      <c r="HQ4" s="72"/>
      <c r="HR4" s="72"/>
      <c r="HS4" s="72"/>
      <c r="HT4" s="77"/>
      <c r="HU4" s="77"/>
      <c r="HV4" s="77"/>
      <c r="HW4" s="50">
        <v>32</v>
      </c>
      <c r="HX4" s="196"/>
      <c r="HY4" s="196"/>
      <c r="HZ4" s="49"/>
    </row>
    <row r="5" spans="1:234" hidden="1" x14ac:dyDescent="0.2">
      <c r="A5" s="10" t="s">
        <v>45</v>
      </c>
      <c r="B5" s="10" t="s">
        <v>44</v>
      </c>
      <c r="C5" s="37"/>
      <c r="D5" s="10"/>
      <c r="E5" s="10"/>
      <c r="F5" s="10"/>
      <c r="G5" s="47"/>
      <c r="H5" s="47"/>
      <c r="I5" s="10"/>
      <c r="J5" s="46"/>
      <c r="K5" s="45" t="s">
        <v>55</v>
      </c>
      <c r="L5" s="328"/>
      <c r="M5" s="328"/>
      <c r="N5" s="328"/>
      <c r="O5" s="328"/>
      <c r="P5" s="328"/>
      <c r="Q5" s="328"/>
      <c r="R5" s="328"/>
      <c r="S5" s="328"/>
      <c r="T5" s="328"/>
      <c r="U5" s="328"/>
      <c r="V5" s="328"/>
      <c r="W5" s="328"/>
      <c r="X5" s="328"/>
      <c r="Y5" s="329"/>
      <c r="Z5" s="329"/>
      <c r="AA5" s="329"/>
      <c r="AB5" s="328"/>
      <c r="AC5" s="328"/>
      <c r="AD5" s="328"/>
      <c r="AE5" s="328"/>
      <c r="AF5" s="328"/>
      <c r="AG5" s="328"/>
      <c r="AH5" s="328"/>
      <c r="AI5" s="328"/>
      <c r="AJ5" s="328"/>
      <c r="AK5" s="328"/>
      <c r="AL5" s="328"/>
      <c r="AM5" s="328"/>
      <c r="AN5" s="328"/>
      <c r="AO5" s="328"/>
      <c r="AP5" s="328"/>
      <c r="AQ5" s="328"/>
      <c r="AR5" s="328"/>
      <c r="AS5" s="328"/>
      <c r="AT5" s="328"/>
      <c r="AU5" s="328"/>
      <c r="AV5" s="329"/>
      <c r="AW5" s="329"/>
      <c r="AX5" s="329"/>
      <c r="AY5" s="328"/>
      <c r="AZ5" s="328"/>
      <c r="BA5" s="328"/>
      <c r="BB5" s="329"/>
      <c r="BC5" s="329"/>
      <c r="BD5" s="329"/>
      <c r="BE5" s="328"/>
      <c r="BF5" s="328"/>
      <c r="BG5" s="328"/>
      <c r="BH5" s="329"/>
      <c r="BI5" s="329"/>
      <c r="BJ5" s="329"/>
      <c r="BK5" s="330"/>
      <c r="BL5" s="328"/>
      <c r="BM5" s="328"/>
      <c r="BN5" s="329"/>
      <c r="BO5" s="329"/>
      <c r="BP5" s="329"/>
      <c r="BQ5" s="328"/>
      <c r="BR5" s="328"/>
      <c r="BS5" s="328"/>
      <c r="BT5" s="329"/>
      <c r="BU5" s="329"/>
      <c r="BV5" s="329"/>
      <c r="BW5" s="328"/>
      <c r="BX5" s="328"/>
      <c r="BY5" s="328"/>
      <c r="BZ5" s="329"/>
      <c r="CA5" s="329"/>
      <c r="CB5" s="329"/>
      <c r="CC5" s="328"/>
      <c r="CD5" s="328"/>
      <c r="CE5" s="328"/>
      <c r="CF5" s="329"/>
      <c r="CG5" s="329"/>
      <c r="CH5" s="329"/>
      <c r="CI5" s="328"/>
      <c r="CJ5" s="328"/>
      <c r="CK5" s="328"/>
      <c r="CL5" s="329"/>
      <c r="CM5" s="329"/>
      <c r="CN5" s="329"/>
      <c r="CO5" s="329"/>
      <c r="CP5" s="329"/>
      <c r="CQ5" s="329"/>
      <c r="CR5" s="329"/>
      <c r="CS5" s="329"/>
      <c r="CT5" s="329"/>
      <c r="CU5" s="329"/>
      <c r="CV5" s="329"/>
      <c r="CW5" s="329"/>
      <c r="CX5" s="329"/>
      <c r="CY5" s="329"/>
      <c r="CZ5" s="329"/>
      <c r="DA5" s="329"/>
      <c r="DB5" s="329"/>
      <c r="DC5" s="329"/>
      <c r="DD5" s="329"/>
      <c r="DE5" s="329"/>
      <c r="DF5" s="329"/>
      <c r="DG5" s="329"/>
      <c r="DH5" s="329"/>
      <c r="DI5" s="329"/>
      <c r="DJ5" s="329"/>
      <c r="DK5" s="329"/>
      <c r="DL5" s="329"/>
      <c r="DM5" s="329"/>
      <c r="DN5" s="329"/>
      <c r="DO5" s="329"/>
      <c r="DP5" s="329"/>
      <c r="DQ5" s="329"/>
      <c r="DR5" s="329"/>
      <c r="DS5" s="329"/>
      <c r="DT5" s="329"/>
      <c r="DU5" s="329"/>
      <c r="DV5" s="329"/>
      <c r="DW5" s="329"/>
      <c r="DX5" s="329"/>
      <c r="DY5" s="329"/>
      <c r="DZ5" s="329"/>
      <c r="EA5" s="329"/>
      <c r="EB5" s="329"/>
      <c r="EC5" s="329"/>
      <c r="ED5" s="329"/>
      <c r="EE5" s="329"/>
      <c r="EF5" s="329"/>
      <c r="EG5" s="329"/>
      <c r="EH5" s="329"/>
      <c r="EI5" s="329"/>
      <c r="EJ5" s="329"/>
      <c r="EK5" s="329"/>
      <c r="EL5" s="329"/>
      <c r="EM5" s="329"/>
      <c r="EN5" s="329"/>
      <c r="EO5" s="329"/>
      <c r="EP5" s="329"/>
      <c r="EQ5" s="329"/>
      <c r="ER5" s="329"/>
      <c r="ES5" s="329"/>
      <c r="ET5" s="329"/>
      <c r="EU5" s="329"/>
      <c r="EV5" s="329"/>
      <c r="EW5" s="329"/>
      <c r="EX5" s="329"/>
      <c r="EY5" s="329"/>
      <c r="EZ5" s="329"/>
      <c r="FA5" s="329"/>
      <c r="FB5" s="329"/>
      <c r="FC5" s="329"/>
      <c r="FD5" s="329"/>
      <c r="FE5" s="329"/>
      <c r="FF5" s="329"/>
      <c r="FG5" s="329"/>
      <c r="FH5" s="329"/>
      <c r="FI5" s="329"/>
      <c r="FJ5" s="329"/>
      <c r="FK5" s="329"/>
      <c r="FL5" s="329"/>
      <c r="FM5" s="329"/>
      <c r="FN5" s="329"/>
      <c r="FO5" s="329"/>
      <c r="FP5" s="329"/>
      <c r="FQ5" s="329"/>
      <c r="FR5" s="329"/>
      <c r="FS5" s="329"/>
      <c r="FT5" s="329"/>
      <c r="FU5" s="329"/>
      <c r="FV5" s="329"/>
      <c r="FW5" s="329"/>
      <c r="FX5" s="329"/>
      <c r="FY5" s="329"/>
      <c r="FZ5" s="329"/>
      <c r="GA5" s="329"/>
      <c r="GB5" s="329"/>
      <c r="GC5" s="329"/>
      <c r="GD5" s="329"/>
      <c r="GE5" s="329"/>
      <c r="GF5" s="329"/>
      <c r="GG5" s="329"/>
      <c r="GH5" s="329"/>
      <c r="GI5" s="329"/>
      <c r="GJ5" s="329"/>
      <c r="GK5" s="329"/>
      <c r="GL5" s="329"/>
      <c r="GM5" s="329"/>
      <c r="GN5" s="329"/>
      <c r="GO5" s="329"/>
      <c r="GP5" s="329"/>
      <c r="GQ5" s="329"/>
      <c r="GR5" s="329"/>
      <c r="GS5" s="329"/>
      <c r="GT5" s="329"/>
      <c r="GU5" s="329"/>
      <c r="GV5" s="329"/>
      <c r="GW5" s="329"/>
      <c r="GX5" s="329"/>
      <c r="GY5" s="329"/>
      <c r="GZ5" s="329"/>
      <c r="HA5" s="329"/>
      <c r="HB5" s="329"/>
      <c r="HC5" s="329"/>
      <c r="HD5" s="329"/>
      <c r="HE5" s="329"/>
      <c r="HF5" s="329"/>
      <c r="HG5" s="329"/>
      <c r="HH5" s="329"/>
      <c r="HI5" s="329"/>
      <c r="HJ5" s="329"/>
      <c r="HK5" s="329"/>
      <c r="HL5" s="329"/>
      <c r="HM5" s="329"/>
      <c r="HN5" s="329"/>
      <c r="HO5" s="329"/>
      <c r="HP5" s="329"/>
      <c r="HQ5" s="329"/>
      <c r="HR5" s="329"/>
      <c r="HS5" s="329"/>
      <c r="HT5" s="329"/>
      <c r="HU5" s="329"/>
      <c r="HV5" s="329"/>
      <c r="HW5" s="328"/>
      <c r="HX5" s="288"/>
      <c r="HY5" s="204"/>
    </row>
    <row r="6" spans="1:234" ht="21" customHeight="1" thickBot="1" x14ac:dyDescent="0.25">
      <c r="A6" s="37"/>
      <c r="B6" s="37"/>
      <c r="C6" s="37"/>
      <c r="D6" s="10"/>
      <c r="E6" s="10"/>
      <c r="F6" s="10"/>
      <c r="G6" s="37"/>
      <c r="H6" s="37"/>
      <c r="I6" s="10"/>
      <c r="J6" s="323" t="s">
        <v>122</v>
      </c>
      <c r="K6" s="324"/>
      <c r="L6" s="324"/>
      <c r="M6" s="324"/>
      <c r="N6" s="324"/>
      <c r="O6" s="324"/>
      <c r="P6" s="324"/>
      <c r="Q6" s="324"/>
      <c r="R6" s="324"/>
      <c r="S6" s="324"/>
      <c r="T6" s="324"/>
      <c r="U6" s="324"/>
      <c r="V6" s="324"/>
      <c r="W6" s="324"/>
      <c r="X6" s="324"/>
      <c r="Y6" s="325"/>
      <c r="Z6" s="325"/>
      <c r="AA6" s="325"/>
      <c r="AB6" s="326"/>
      <c r="AC6" s="324"/>
      <c r="AD6" s="324"/>
      <c r="AE6" s="324"/>
      <c r="AF6" s="324"/>
      <c r="AG6" s="324"/>
      <c r="AH6" s="324"/>
      <c r="AI6" s="324"/>
      <c r="AJ6" s="324"/>
      <c r="AK6" s="324"/>
      <c r="AL6" s="324"/>
      <c r="AM6" s="324"/>
      <c r="AN6" s="324"/>
      <c r="AO6" s="324"/>
      <c r="AP6" s="324"/>
      <c r="AQ6" s="324"/>
      <c r="AR6" s="324"/>
      <c r="AS6" s="324"/>
      <c r="AT6" s="324"/>
      <c r="AU6" s="324"/>
      <c r="AV6" s="325"/>
      <c r="AW6" s="325"/>
      <c r="AX6" s="325"/>
      <c r="AY6" s="324"/>
      <c r="AZ6" s="324"/>
      <c r="BA6" s="324"/>
      <c r="BB6" s="325"/>
      <c r="BC6" s="325"/>
      <c r="BD6" s="325"/>
      <c r="BE6" s="324"/>
      <c r="BF6" s="324"/>
      <c r="BG6" s="324"/>
      <c r="BH6" s="325"/>
      <c r="BI6" s="325"/>
      <c r="BJ6" s="325"/>
      <c r="BK6" s="327"/>
      <c r="BL6" s="324"/>
      <c r="BM6" s="324"/>
      <c r="BN6" s="325"/>
      <c r="BO6" s="325"/>
      <c r="BP6" s="325"/>
      <c r="BQ6" s="324"/>
      <c r="BR6" s="324"/>
      <c r="BS6" s="324"/>
      <c r="BT6" s="325"/>
      <c r="BU6" s="325"/>
      <c r="BV6" s="325"/>
      <c r="BW6" s="324"/>
      <c r="BX6" s="324"/>
      <c r="BY6" s="324"/>
      <c r="BZ6" s="325"/>
      <c r="CA6" s="325"/>
      <c r="CB6" s="325"/>
      <c r="CC6" s="324"/>
      <c r="CD6" s="324"/>
      <c r="CE6" s="324"/>
      <c r="CF6" s="325"/>
      <c r="CG6" s="325"/>
      <c r="CH6" s="325"/>
      <c r="CI6" s="324"/>
      <c r="CJ6" s="324"/>
      <c r="CK6" s="324"/>
      <c r="CL6" s="325"/>
      <c r="CM6" s="325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5"/>
      <c r="DC6" s="325"/>
      <c r="DD6" s="325"/>
      <c r="DE6" s="325"/>
      <c r="DF6" s="325"/>
      <c r="DG6" s="325"/>
      <c r="DH6" s="325"/>
      <c r="DI6" s="325"/>
      <c r="DJ6" s="325"/>
      <c r="DK6" s="325"/>
      <c r="DL6" s="325"/>
      <c r="DM6" s="325"/>
      <c r="DN6" s="325"/>
      <c r="DO6" s="325"/>
      <c r="DP6" s="325"/>
      <c r="DQ6" s="325"/>
      <c r="DR6" s="325"/>
      <c r="DS6" s="325"/>
      <c r="DT6" s="325"/>
      <c r="DU6" s="325"/>
      <c r="DV6" s="325"/>
      <c r="DW6" s="325"/>
      <c r="DX6" s="325"/>
      <c r="DY6" s="325"/>
      <c r="DZ6" s="325"/>
      <c r="EA6" s="325"/>
      <c r="EB6" s="325"/>
      <c r="EC6" s="325"/>
      <c r="ED6" s="325"/>
      <c r="EE6" s="325"/>
      <c r="EF6" s="325"/>
      <c r="EG6" s="325"/>
      <c r="EH6" s="325"/>
      <c r="EI6" s="325"/>
      <c r="EJ6" s="325"/>
      <c r="EK6" s="325"/>
      <c r="EL6" s="325"/>
      <c r="EM6" s="325"/>
      <c r="EN6" s="325"/>
      <c r="EO6" s="325"/>
      <c r="EP6" s="325"/>
      <c r="EQ6" s="325"/>
      <c r="ER6" s="325"/>
      <c r="ES6" s="325"/>
      <c r="ET6" s="325"/>
      <c r="EU6" s="325"/>
      <c r="EV6" s="325"/>
      <c r="EW6" s="325"/>
      <c r="EX6" s="325"/>
      <c r="EY6" s="325"/>
      <c r="EZ6" s="325"/>
      <c r="FA6" s="325"/>
      <c r="FB6" s="325"/>
      <c r="FC6" s="325"/>
      <c r="FD6" s="325"/>
      <c r="FE6" s="325"/>
      <c r="FF6" s="325"/>
      <c r="FG6" s="325"/>
      <c r="FH6" s="325"/>
      <c r="FI6" s="325"/>
      <c r="FJ6" s="325"/>
      <c r="FK6" s="325"/>
      <c r="FL6" s="325"/>
      <c r="FM6" s="325"/>
      <c r="FN6" s="325"/>
      <c r="FO6" s="325"/>
      <c r="FP6" s="325"/>
      <c r="FQ6" s="325"/>
      <c r="FR6" s="325"/>
      <c r="FS6" s="325"/>
      <c r="FT6" s="325"/>
      <c r="FU6" s="325"/>
      <c r="FV6" s="325"/>
      <c r="FW6" s="325"/>
      <c r="FX6" s="325"/>
      <c r="FY6" s="325"/>
      <c r="FZ6" s="325"/>
      <c r="GA6" s="325"/>
      <c r="GB6" s="325"/>
      <c r="GC6" s="325"/>
      <c r="GD6" s="325"/>
      <c r="GE6" s="325"/>
      <c r="GF6" s="325"/>
      <c r="GG6" s="325"/>
      <c r="GH6" s="325"/>
      <c r="GI6" s="325"/>
      <c r="GJ6" s="325"/>
      <c r="GK6" s="325"/>
      <c r="GL6" s="325"/>
      <c r="GM6" s="325"/>
      <c r="GN6" s="325"/>
      <c r="GO6" s="325"/>
      <c r="GP6" s="325"/>
      <c r="GQ6" s="325"/>
      <c r="GR6" s="325"/>
      <c r="GS6" s="325"/>
      <c r="GT6" s="325"/>
      <c r="GU6" s="325"/>
      <c r="GV6" s="325"/>
      <c r="GW6" s="325"/>
      <c r="GX6" s="325"/>
      <c r="GY6" s="325"/>
      <c r="GZ6" s="325"/>
      <c r="HA6" s="325"/>
      <c r="HB6" s="325"/>
      <c r="HC6" s="325"/>
      <c r="HD6" s="325"/>
      <c r="HE6" s="325"/>
      <c r="HF6" s="325"/>
      <c r="HG6" s="325"/>
      <c r="HH6" s="325"/>
      <c r="HI6" s="325"/>
      <c r="HJ6" s="325"/>
      <c r="HK6" s="325"/>
      <c r="HL6" s="325"/>
      <c r="HM6" s="325"/>
      <c r="HN6" s="325"/>
      <c r="HO6" s="325"/>
      <c r="HP6" s="325"/>
      <c r="HQ6" s="325"/>
      <c r="HR6" s="325"/>
      <c r="HS6" s="325"/>
      <c r="HT6" s="325"/>
      <c r="HU6" s="325"/>
      <c r="HV6" s="325"/>
      <c r="HW6" s="324"/>
      <c r="HX6" s="275"/>
      <c r="HY6" s="205"/>
      <c r="HZ6" s="2" t="s">
        <v>54</v>
      </c>
    </row>
    <row r="7" spans="1:234" ht="33" customHeight="1" thickBot="1" x14ac:dyDescent="0.25">
      <c r="C7" s="37"/>
      <c r="D7" s="10"/>
      <c r="E7" s="10"/>
      <c r="F7" s="10"/>
      <c r="G7" s="37"/>
      <c r="H7" s="37"/>
      <c r="I7" s="43"/>
      <c r="J7" s="307" t="s">
        <v>53</v>
      </c>
      <c r="K7" s="308" t="s">
        <v>52</v>
      </c>
      <c r="L7" s="311" t="s">
        <v>63</v>
      </c>
      <c r="M7" s="352" t="s">
        <v>68</v>
      </c>
      <c r="N7" s="353"/>
      <c r="O7" s="354"/>
      <c r="P7" s="343" t="s">
        <v>69</v>
      </c>
      <c r="Q7" s="348"/>
      <c r="R7" s="348"/>
      <c r="S7" s="345"/>
      <c r="T7" s="345"/>
      <c r="U7" s="345"/>
      <c r="V7" s="345"/>
      <c r="W7" s="346"/>
      <c r="X7" s="343">
        <v>44228</v>
      </c>
      <c r="Y7" s="344"/>
      <c r="Z7" s="344"/>
      <c r="AA7" s="345"/>
      <c r="AB7" s="345"/>
      <c r="AC7" s="346"/>
      <c r="AD7" s="358" t="s">
        <v>131</v>
      </c>
      <c r="AE7" s="359"/>
      <c r="AF7" s="360"/>
      <c r="AG7" s="358" t="s">
        <v>132</v>
      </c>
      <c r="AH7" s="359"/>
      <c r="AI7" s="360"/>
      <c r="AJ7" s="358" t="s">
        <v>133</v>
      </c>
      <c r="AK7" s="359"/>
      <c r="AL7" s="360"/>
      <c r="AM7" s="358" t="s">
        <v>134</v>
      </c>
      <c r="AN7" s="359"/>
      <c r="AO7" s="360"/>
      <c r="AP7" s="358" t="s">
        <v>118</v>
      </c>
      <c r="AQ7" s="359"/>
      <c r="AR7" s="360"/>
      <c r="AS7" s="333">
        <v>44228</v>
      </c>
      <c r="AT7" s="334"/>
      <c r="AU7" s="334"/>
      <c r="AV7" s="334"/>
      <c r="AW7" s="334"/>
      <c r="AX7" s="335"/>
      <c r="AY7" s="333">
        <v>44229</v>
      </c>
      <c r="AZ7" s="334"/>
      <c r="BA7" s="334"/>
      <c r="BB7" s="334"/>
      <c r="BC7" s="334"/>
      <c r="BD7" s="335"/>
      <c r="BE7" s="333">
        <v>44230</v>
      </c>
      <c r="BF7" s="334"/>
      <c r="BG7" s="334"/>
      <c r="BH7" s="334"/>
      <c r="BI7" s="334"/>
      <c r="BJ7" s="335"/>
      <c r="BK7" s="333">
        <v>44231</v>
      </c>
      <c r="BL7" s="334"/>
      <c r="BM7" s="334"/>
      <c r="BN7" s="334"/>
      <c r="BO7" s="334"/>
      <c r="BP7" s="335"/>
      <c r="BQ7" s="333">
        <v>44232</v>
      </c>
      <c r="BR7" s="334"/>
      <c r="BS7" s="334"/>
      <c r="BT7" s="334"/>
      <c r="BU7" s="334"/>
      <c r="BV7" s="335"/>
      <c r="BW7" s="333">
        <v>44233</v>
      </c>
      <c r="BX7" s="334"/>
      <c r="BY7" s="334"/>
      <c r="BZ7" s="334"/>
      <c r="CA7" s="334"/>
      <c r="CB7" s="335"/>
      <c r="CC7" s="333">
        <v>44234</v>
      </c>
      <c r="CD7" s="334"/>
      <c r="CE7" s="334"/>
      <c r="CF7" s="334"/>
      <c r="CG7" s="334"/>
      <c r="CH7" s="335"/>
      <c r="CI7" s="333">
        <v>44235</v>
      </c>
      <c r="CJ7" s="334"/>
      <c r="CK7" s="334"/>
      <c r="CL7" s="334"/>
      <c r="CM7" s="334"/>
      <c r="CN7" s="335"/>
      <c r="CO7" s="333">
        <v>44236</v>
      </c>
      <c r="CP7" s="334"/>
      <c r="CQ7" s="334"/>
      <c r="CR7" s="334"/>
      <c r="CS7" s="334"/>
      <c r="CT7" s="335"/>
      <c r="CU7" s="333">
        <v>44237</v>
      </c>
      <c r="CV7" s="334"/>
      <c r="CW7" s="334"/>
      <c r="CX7" s="334"/>
      <c r="CY7" s="334"/>
      <c r="CZ7" s="335"/>
      <c r="DA7" s="333">
        <v>44238</v>
      </c>
      <c r="DB7" s="334"/>
      <c r="DC7" s="334"/>
      <c r="DD7" s="334"/>
      <c r="DE7" s="334"/>
      <c r="DF7" s="335"/>
      <c r="DG7" s="333">
        <v>44239</v>
      </c>
      <c r="DH7" s="334"/>
      <c r="DI7" s="334"/>
      <c r="DJ7" s="334"/>
      <c r="DK7" s="334"/>
      <c r="DL7" s="335"/>
      <c r="DM7" s="333">
        <v>44240</v>
      </c>
      <c r="DN7" s="334"/>
      <c r="DO7" s="334"/>
      <c r="DP7" s="334"/>
      <c r="DQ7" s="334"/>
      <c r="DR7" s="335"/>
      <c r="DS7" s="333">
        <v>44241</v>
      </c>
      <c r="DT7" s="334"/>
      <c r="DU7" s="334"/>
      <c r="DV7" s="334"/>
      <c r="DW7" s="334"/>
      <c r="DX7" s="335"/>
      <c r="DY7" s="333">
        <v>44242</v>
      </c>
      <c r="DZ7" s="334"/>
      <c r="EA7" s="334"/>
      <c r="EB7" s="334"/>
      <c r="EC7" s="334"/>
      <c r="ED7" s="335"/>
      <c r="EE7" s="333">
        <v>44243</v>
      </c>
      <c r="EF7" s="334"/>
      <c r="EG7" s="334"/>
      <c r="EH7" s="334"/>
      <c r="EI7" s="334"/>
      <c r="EJ7" s="335"/>
      <c r="EK7" s="333">
        <v>44244</v>
      </c>
      <c r="EL7" s="334"/>
      <c r="EM7" s="334"/>
      <c r="EN7" s="334"/>
      <c r="EO7" s="334"/>
      <c r="EP7" s="335"/>
      <c r="EQ7" s="333">
        <v>44245</v>
      </c>
      <c r="ER7" s="334"/>
      <c r="ES7" s="334"/>
      <c r="ET7" s="334"/>
      <c r="EU7" s="334"/>
      <c r="EV7" s="335"/>
      <c r="EW7" s="333">
        <v>44246</v>
      </c>
      <c r="EX7" s="334"/>
      <c r="EY7" s="334"/>
      <c r="EZ7" s="334"/>
      <c r="FA7" s="334"/>
      <c r="FB7" s="335"/>
      <c r="FC7" s="333">
        <v>44247</v>
      </c>
      <c r="FD7" s="334"/>
      <c r="FE7" s="334"/>
      <c r="FF7" s="334"/>
      <c r="FG7" s="334"/>
      <c r="FH7" s="335"/>
      <c r="FI7" s="333">
        <v>44248</v>
      </c>
      <c r="FJ7" s="334"/>
      <c r="FK7" s="334"/>
      <c r="FL7" s="334"/>
      <c r="FM7" s="334"/>
      <c r="FN7" s="335"/>
      <c r="FO7" s="333">
        <v>44249</v>
      </c>
      <c r="FP7" s="334"/>
      <c r="FQ7" s="334"/>
      <c r="FR7" s="334"/>
      <c r="FS7" s="334"/>
      <c r="FT7" s="335"/>
      <c r="FU7" s="333">
        <v>44250</v>
      </c>
      <c r="FV7" s="334"/>
      <c r="FW7" s="334"/>
      <c r="FX7" s="334"/>
      <c r="FY7" s="334"/>
      <c r="FZ7" s="335"/>
      <c r="GA7" s="333">
        <v>44251</v>
      </c>
      <c r="GB7" s="334"/>
      <c r="GC7" s="334"/>
      <c r="GD7" s="334"/>
      <c r="GE7" s="334"/>
      <c r="GF7" s="335"/>
      <c r="GG7" s="333">
        <v>44252</v>
      </c>
      <c r="GH7" s="334"/>
      <c r="GI7" s="334"/>
      <c r="GJ7" s="334"/>
      <c r="GK7" s="334"/>
      <c r="GL7" s="335"/>
      <c r="GM7" s="333">
        <v>44253</v>
      </c>
      <c r="GN7" s="334"/>
      <c r="GO7" s="334"/>
      <c r="GP7" s="334"/>
      <c r="GQ7" s="334"/>
      <c r="GR7" s="335"/>
      <c r="GS7" s="333">
        <v>44254</v>
      </c>
      <c r="GT7" s="334"/>
      <c r="GU7" s="334"/>
      <c r="GV7" s="334"/>
      <c r="GW7" s="334"/>
      <c r="GX7" s="335"/>
      <c r="GY7" s="333">
        <v>44255</v>
      </c>
      <c r="GZ7" s="334"/>
      <c r="HA7" s="334"/>
      <c r="HB7" s="334"/>
      <c r="HC7" s="334"/>
      <c r="HD7" s="335"/>
      <c r="HE7" s="333">
        <v>44256</v>
      </c>
      <c r="HF7" s="334"/>
      <c r="HG7" s="334"/>
      <c r="HH7" s="334"/>
      <c r="HI7" s="334"/>
      <c r="HJ7" s="335"/>
      <c r="HK7" s="333">
        <v>44257</v>
      </c>
      <c r="HL7" s="334"/>
      <c r="HM7" s="334"/>
      <c r="HN7" s="334"/>
      <c r="HO7" s="334"/>
      <c r="HP7" s="335"/>
      <c r="HQ7" s="333">
        <v>44258</v>
      </c>
      <c r="HR7" s="350"/>
      <c r="HS7" s="350"/>
      <c r="HT7" s="350"/>
      <c r="HU7" s="350"/>
      <c r="HV7" s="351"/>
      <c r="HW7" s="68">
        <f ca="1">TODAY()-1</f>
        <v>44278</v>
      </c>
      <c r="HX7" s="289"/>
      <c r="HY7" s="206"/>
    </row>
    <row r="8" spans="1:234" ht="16.5" customHeight="1" thickBot="1" x14ac:dyDescent="0.25">
      <c r="C8" s="37"/>
      <c r="D8" s="10"/>
      <c r="E8" s="10"/>
      <c r="F8" s="10"/>
      <c r="G8" s="37"/>
      <c r="H8" s="37"/>
      <c r="I8" s="43"/>
      <c r="J8" s="309"/>
      <c r="K8" s="310"/>
      <c r="L8" s="312"/>
      <c r="M8" s="355"/>
      <c r="N8" s="356"/>
      <c r="O8" s="357"/>
      <c r="P8" s="339" t="s">
        <v>46</v>
      </c>
      <c r="Q8" s="362" t="s">
        <v>91</v>
      </c>
      <c r="R8" s="362" t="s">
        <v>92</v>
      </c>
      <c r="S8" s="340" t="s">
        <v>105</v>
      </c>
      <c r="T8" s="340" t="s">
        <v>70</v>
      </c>
      <c r="U8" s="340" t="s">
        <v>93</v>
      </c>
      <c r="V8" s="340" t="s">
        <v>71</v>
      </c>
      <c r="W8" s="338" t="s">
        <v>72</v>
      </c>
      <c r="X8" s="336" t="s">
        <v>50</v>
      </c>
      <c r="Y8" s="347"/>
      <c r="Z8" s="347"/>
      <c r="AA8" s="337"/>
      <c r="AB8" s="337"/>
      <c r="AC8" s="338"/>
      <c r="AD8" s="358" t="s">
        <v>50</v>
      </c>
      <c r="AE8" s="359"/>
      <c r="AF8" s="360"/>
      <c r="AG8" s="358" t="s">
        <v>50</v>
      </c>
      <c r="AH8" s="359"/>
      <c r="AI8" s="360"/>
      <c r="AJ8" s="358" t="s">
        <v>50</v>
      </c>
      <c r="AK8" s="359"/>
      <c r="AL8" s="360"/>
      <c r="AM8" s="358" t="s">
        <v>50</v>
      </c>
      <c r="AN8" s="359"/>
      <c r="AO8" s="360"/>
      <c r="AP8" s="358" t="s">
        <v>50</v>
      </c>
      <c r="AQ8" s="359"/>
      <c r="AR8" s="360"/>
      <c r="AS8" s="336" t="s">
        <v>50</v>
      </c>
      <c r="AT8" s="337"/>
      <c r="AU8" s="338"/>
      <c r="AV8" s="339" t="s">
        <v>74</v>
      </c>
      <c r="AW8" s="340"/>
      <c r="AX8" s="341"/>
      <c r="AY8" s="336" t="s">
        <v>50</v>
      </c>
      <c r="AZ8" s="337"/>
      <c r="BA8" s="338"/>
      <c r="BB8" s="339" t="s">
        <v>74</v>
      </c>
      <c r="BC8" s="340"/>
      <c r="BD8" s="341"/>
      <c r="BE8" s="336" t="s">
        <v>50</v>
      </c>
      <c r="BF8" s="337"/>
      <c r="BG8" s="338"/>
      <c r="BH8" s="339" t="s">
        <v>74</v>
      </c>
      <c r="BI8" s="340"/>
      <c r="BJ8" s="341"/>
      <c r="BK8" s="336" t="s">
        <v>50</v>
      </c>
      <c r="BL8" s="337"/>
      <c r="BM8" s="338"/>
      <c r="BN8" s="339" t="s">
        <v>74</v>
      </c>
      <c r="BO8" s="340"/>
      <c r="BP8" s="341"/>
      <c r="BQ8" s="336" t="s">
        <v>50</v>
      </c>
      <c r="BR8" s="337"/>
      <c r="BS8" s="338"/>
      <c r="BT8" s="339" t="s">
        <v>74</v>
      </c>
      <c r="BU8" s="340"/>
      <c r="BV8" s="341"/>
      <c r="BW8" s="336" t="s">
        <v>50</v>
      </c>
      <c r="BX8" s="337"/>
      <c r="BY8" s="338"/>
      <c r="BZ8" s="339" t="s">
        <v>74</v>
      </c>
      <c r="CA8" s="340"/>
      <c r="CB8" s="341"/>
      <c r="CC8" s="336" t="s">
        <v>50</v>
      </c>
      <c r="CD8" s="337"/>
      <c r="CE8" s="338"/>
      <c r="CF8" s="339" t="s">
        <v>74</v>
      </c>
      <c r="CG8" s="340"/>
      <c r="CH8" s="341"/>
      <c r="CI8" s="336" t="s">
        <v>50</v>
      </c>
      <c r="CJ8" s="337"/>
      <c r="CK8" s="338"/>
      <c r="CL8" s="339" t="s">
        <v>74</v>
      </c>
      <c r="CM8" s="340"/>
      <c r="CN8" s="341"/>
      <c r="CO8" s="336" t="s">
        <v>50</v>
      </c>
      <c r="CP8" s="337"/>
      <c r="CQ8" s="338"/>
      <c r="CR8" s="339" t="s">
        <v>74</v>
      </c>
      <c r="CS8" s="340"/>
      <c r="CT8" s="341"/>
      <c r="CU8" s="336" t="s">
        <v>50</v>
      </c>
      <c r="CV8" s="337"/>
      <c r="CW8" s="338"/>
      <c r="CX8" s="339" t="s">
        <v>74</v>
      </c>
      <c r="CY8" s="340"/>
      <c r="CZ8" s="341"/>
      <c r="DA8" s="336" t="s">
        <v>50</v>
      </c>
      <c r="DB8" s="337"/>
      <c r="DC8" s="338"/>
      <c r="DD8" s="339" t="s">
        <v>74</v>
      </c>
      <c r="DE8" s="340"/>
      <c r="DF8" s="341"/>
      <c r="DG8" s="336" t="s">
        <v>50</v>
      </c>
      <c r="DH8" s="337"/>
      <c r="DI8" s="338"/>
      <c r="DJ8" s="339" t="s">
        <v>74</v>
      </c>
      <c r="DK8" s="340"/>
      <c r="DL8" s="341"/>
      <c r="DM8" s="336" t="s">
        <v>50</v>
      </c>
      <c r="DN8" s="337"/>
      <c r="DO8" s="338"/>
      <c r="DP8" s="339" t="s">
        <v>74</v>
      </c>
      <c r="DQ8" s="340"/>
      <c r="DR8" s="341"/>
      <c r="DS8" s="336" t="s">
        <v>50</v>
      </c>
      <c r="DT8" s="337"/>
      <c r="DU8" s="338"/>
      <c r="DV8" s="339" t="s">
        <v>128</v>
      </c>
      <c r="DW8" s="340"/>
      <c r="DX8" s="341"/>
      <c r="DY8" s="336" t="s">
        <v>50</v>
      </c>
      <c r="DZ8" s="337"/>
      <c r="EA8" s="338"/>
      <c r="EB8" s="339" t="s">
        <v>74</v>
      </c>
      <c r="EC8" s="340"/>
      <c r="ED8" s="341"/>
      <c r="EE8" s="336" t="s">
        <v>50</v>
      </c>
      <c r="EF8" s="337"/>
      <c r="EG8" s="338"/>
      <c r="EH8" s="339" t="s">
        <v>74</v>
      </c>
      <c r="EI8" s="340"/>
      <c r="EJ8" s="341"/>
      <c r="EK8" s="336" t="s">
        <v>50</v>
      </c>
      <c r="EL8" s="337"/>
      <c r="EM8" s="338"/>
      <c r="EN8" s="339" t="s">
        <v>74</v>
      </c>
      <c r="EO8" s="340"/>
      <c r="EP8" s="341"/>
      <c r="EQ8" s="336" t="s">
        <v>50</v>
      </c>
      <c r="ER8" s="337"/>
      <c r="ES8" s="338"/>
      <c r="ET8" s="339" t="s">
        <v>74</v>
      </c>
      <c r="EU8" s="340"/>
      <c r="EV8" s="341"/>
      <c r="EW8" s="336" t="s">
        <v>50</v>
      </c>
      <c r="EX8" s="337"/>
      <c r="EY8" s="338"/>
      <c r="EZ8" s="339" t="s">
        <v>74</v>
      </c>
      <c r="FA8" s="340"/>
      <c r="FB8" s="341"/>
      <c r="FC8" s="336" t="s">
        <v>50</v>
      </c>
      <c r="FD8" s="337"/>
      <c r="FE8" s="338"/>
      <c r="FF8" s="339" t="s">
        <v>74</v>
      </c>
      <c r="FG8" s="340"/>
      <c r="FH8" s="341"/>
      <c r="FI8" s="336" t="s">
        <v>50</v>
      </c>
      <c r="FJ8" s="337"/>
      <c r="FK8" s="338"/>
      <c r="FL8" s="339" t="s">
        <v>74</v>
      </c>
      <c r="FM8" s="340"/>
      <c r="FN8" s="341"/>
      <c r="FO8" s="336" t="s">
        <v>50</v>
      </c>
      <c r="FP8" s="337"/>
      <c r="FQ8" s="338"/>
      <c r="FR8" s="339" t="s">
        <v>74</v>
      </c>
      <c r="FS8" s="340"/>
      <c r="FT8" s="341"/>
      <c r="FU8" s="336" t="s">
        <v>50</v>
      </c>
      <c r="FV8" s="337"/>
      <c r="FW8" s="338"/>
      <c r="FX8" s="339" t="s">
        <v>130</v>
      </c>
      <c r="FY8" s="340"/>
      <c r="FZ8" s="341"/>
      <c r="GA8" s="336" t="s">
        <v>50</v>
      </c>
      <c r="GB8" s="337"/>
      <c r="GC8" s="338"/>
      <c r="GD8" s="339" t="s">
        <v>74</v>
      </c>
      <c r="GE8" s="340"/>
      <c r="GF8" s="341"/>
      <c r="GG8" s="336" t="s">
        <v>50</v>
      </c>
      <c r="GH8" s="337"/>
      <c r="GI8" s="338"/>
      <c r="GJ8" s="339" t="s">
        <v>74</v>
      </c>
      <c r="GK8" s="340"/>
      <c r="GL8" s="341"/>
      <c r="GM8" s="336" t="s">
        <v>50</v>
      </c>
      <c r="GN8" s="337"/>
      <c r="GO8" s="338"/>
      <c r="GP8" s="339" t="s">
        <v>74</v>
      </c>
      <c r="GQ8" s="340"/>
      <c r="GR8" s="341"/>
      <c r="GS8" s="336" t="s">
        <v>50</v>
      </c>
      <c r="GT8" s="337"/>
      <c r="GU8" s="338"/>
      <c r="GV8" s="339" t="s">
        <v>74</v>
      </c>
      <c r="GW8" s="340"/>
      <c r="GX8" s="341"/>
      <c r="GY8" s="336" t="s">
        <v>50</v>
      </c>
      <c r="GZ8" s="337"/>
      <c r="HA8" s="338"/>
      <c r="HB8" s="339" t="s">
        <v>74</v>
      </c>
      <c r="HC8" s="340"/>
      <c r="HD8" s="341"/>
      <c r="HE8" s="336" t="s">
        <v>50</v>
      </c>
      <c r="HF8" s="337"/>
      <c r="HG8" s="338"/>
      <c r="HH8" s="339" t="s">
        <v>74</v>
      </c>
      <c r="HI8" s="340"/>
      <c r="HJ8" s="341"/>
      <c r="HK8" s="336" t="s">
        <v>50</v>
      </c>
      <c r="HL8" s="337"/>
      <c r="HM8" s="338"/>
      <c r="HN8" s="339" t="s">
        <v>74</v>
      </c>
      <c r="HO8" s="340"/>
      <c r="HP8" s="341"/>
      <c r="HQ8" s="336" t="s">
        <v>50</v>
      </c>
      <c r="HR8" s="337"/>
      <c r="HS8" s="338"/>
      <c r="HT8" s="339" t="s">
        <v>74</v>
      </c>
      <c r="HU8" s="340"/>
      <c r="HV8" s="341"/>
      <c r="HW8" s="331" t="s">
        <v>73</v>
      </c>
      <c r="HX8" s="290"/>
      <c r="HY8" s="207"/>
    </row>
    <row r="9" spans="1:234" ht="48" thickBot="1" x14ac:dyDescent="0.25">
      <c r="C9" s="37"/>
      <c r="D9" s="10"/>
      <c r="E9" s="10"/>
      <c r="F9" s="10"/>
      <c r="G9" s="44"/>
      <c r="H9" s="44"/>
      <c r="I9" s="43"/>
      <c r="J9" s="309"/>
      <c r="K9" s="310"/>
      <c r="L9" s="312"/>
      <c r="M9" s="264" t="s">
        <v>109</v>
      </c>
      <c r="N9" s="252" t="s">
        <v>48</v>
      </c>
      <c r="O9" s="149" t="s">
        <v>47</v>
      </c>
      <c r="P9" s="349"/>
      <c r="Q9" s="363"/>
      <c r="R9" s="363"/>
      <c r="S9" s="342"/>
      <c r="T9" s="342"/>
      <c r="U9" s="342"/>
      <c r="V9" s="342"/>
      <c r="W9" s="361"/>
      <c r="X9" s="174" t="s">
        <v>43</v>
      </c>
      <c r="Y9" s="176" t="s">
        <v>75</v>
      </c>
      <c r="Z9" s="175" t="s">
        <v>95</v>
      </c>
      <c r="AA9" s="177" t="s">
        <v>51</v>
      </c>
      <c r="AB9" s="140" t="s">
        <v>62</v>
      </c>
      <c r="AC9" s="187" t="s">
        <v>49</v>
      </c>
      <c r="AD9" s="220" t="s">
        <v>45</v>
      </c>
      <c r="AE9" s="220" t="s">
        <v>44</v>
      </c>
      <c r="AF9" s="220" t="s">
        <v>49</v>
      </c>
      <c r="AG9" s="220" t="s">
        <v>45</v>
      </c>
      <c r="AH9" s="220" t="s">
        <v>44</v>
      </c>
      <c r="AI9" s="220" t="s">
        <v>49</v>
      </c>
      <c r="AJ9" s="220" t="s">
        <v>99</v>
      </c>
      <c r="AK9" s="220" t="s">
        <v>100</v>
      </c>
      <c r="AL9" s="220" t="s">
        <v>49</v>
      </c>
      <c r="AM9" s="220" t="s">
        <v>99</v>
      </c>
      <c r="AN9" s="220" t="s">
        <v>100</v>
      </c>
      <c r="AO9" s="220" t="s">
        <v>49</v>
      </c>
      <c r="AP9" s="220" t="s">
        <v>99</v>
      </c>
      <c r="AQ9" s="220" t="s">
        <v>100</v>
      </c>
      <c r="AR9" s="220" t="s">
        <v>49</v>
      </c>
      <c r="AS9" s="174" t="s">
        <v>45</v>
      </c>
      <c r="AT9" s="177" t="s">
        <v>44</v>
      </c>
      <c r="AU9" s="187" t="s">
        <v>49</v>
      </c>
      <c r="AV9" s="141" t="s">
        <v>45</v>
      </c>
      <c r="AW9" s="139" t="s">
        <v>44</v>
      </c>
      <c r="AX9" s="193" t="s">
        <v>49</v>
      </c>
      <c r="AY9" s="174" t="s">
        <v>45</v>
      </c>
      <c r="AZ9" s="177" t="s">
        <v>44</v>
      </c>
      <c r="BA9" s="187" t="s">
        <v>49</v>
      </c>
      <c r="BB9" s="141" t="s">
        <v>45</v>
      </c>
      <c r="BC9" s="139" t="s">
        <v>44</v>
      </c>
      <c r="BD9" s="193" t="s">
        <v>49</v>
      </c>
      <c r="BE9" s="174" t="s">
        <v>45</v>
      </c>
      <c r="BF9" s="177" t="s">
        <v>44</v>
      </c>
      <c r="BG9" s="187" t="s">
        <v>49</v>
      </c>
      <c r="BH9" s="141" t="s">
        <v>45</v>
      </c>
      <c r="BI9" s="139" t="s">
        <v>44</v>
      </c>
      <c r="BJ9" s="193" t="s">
        <v>49</v>
      </c>
      <c r="BK9" s="174" t="s">
        <v>45</v>
      </c>
      <c r="BL9" s="177" t="s">
        <v>44</v>
      </c>
      <c r="BM9" s="187" t="s">
        <v>49</v>
      </c>
      <c r="BN9" s="141" t="s">
        <v>45</v>
      </c>
      <c r="BO9" s="139" t="s">
        <v>44</v>
      </c>
      <c r="BP9" s="193" t="s">
        <v>49</v>
      </c>
      <c r="BQ9" s="174" t="s">
        <v>45</v>
      </c>
      <c r="BR9" s="177" t="s">
        <v>44</v>
      </c>
      <c r="BS9" s="187" t="s">
        <v>49</v>
      </c>
      <c r="BT9" s="141" t="s">
        <v>45</v>
      </c>
      <c r="BU9" s="139" t="s">
        <v>44</v>
      </c>
      <c r="BV9" s="193" t="s">
        <v>49</v>
      </c>
      <c r="BW9" s="174" t="s">
        <v>45</v>
      </c>
      <c r="BX9" s="177" t="s">
        <v>44</v>
      </c>
      <c r="BY9" s="187" t="s">
        <v>49</v>
      </c>
      <c r="BZ9" s="141" t="s">
        <v>45</v>
      </c>
      <c r="CA9" s="139" t="s">
        <v>44</v>
      </c>
      <c r="CB9" s="193" t="s">
        <v>49</v>
      </c>
      <c r="CC9" s="174" t="s">
        <v>45</v>
      </c>
      <c r="CD9" s="177" t="s">
        <v>44</v>
      </c>
      <c r="CE9" s="187" t="s">
        <v>49</v>
      </c>
      <c r="CF9" s="141" t="s">
        <v>45</v>
      </c>
      <c r="CG9" s="139" t="s">
        <v>44</v>
      </c>
      <c r="CH9" s="193" t="s">
        <v>49</v>
      </c>
      <c r="CI9" s="174" t="s">
        <v>45</v>
      </c>
      <c r="CJ9" s="177" t="s">
        <v>44</v>
      </c>
      <c r="CK9" s="187" t="s">
        <v>49</v>
      </c>
      <c r="CL9" s="141" t="s">
        <v>45</v>
      </c>
      <c r="CM9" s="139" t="s">
        <v>44</v>
      </c>
      <c r="CN9" s="193" t="s">
        <v>49</v>
      </c>
      <c r="CO9" s="174" t="s">
        <v>45</v>
      </c>
      <c r="CP9" s="177" t="s">
        <v>44</v>
      </c>
      <c r="CQ9" s="187" t="s">
        <v>49</v>
      </c>
      <c r="CR9" s="141" t="s">
        <v>45</v>
      </c>
      <c r="CS9" s="139" t="s">
        <v>44</v>
      </c>
      <c r="CT9" s="193" t="s">
        <v>49</v>
      </c>
      <c r="CU9" s="174" t="s">
        <v>45</v>
      </c>
      <c r="CV9" s="177" t="s">
        <v>44</v>
      </c>
      <c r="CW9" s="187" t="s">
        <v>49</v>
      </c>
      <c r="CX9" s="141" t="s">
        <v>45</v>
      </c>
      <c r="CY9" s="139" t="s">
        <v>44</v>
      </c>
      <c r="CZ9" s="193" t="s">
        <v>49</v>
      </c>
      <c r="DA9" s="174" t="s">
        <v>45</v>
      </c>
      <c r="DB9" s="177" t="s">
        <v>44</v>
      </c>
      <c r="DC9" s="187" t="s">
        <v>49</v>
      </c>
      <c r="DD9" s="141" t="s">
        <v>45</v>
      </c>
      <c r="DE9" s="139" t="s">
        <v>44</v>
      </c>
      <c r="DF9" s="193" t="s">
        <v>49</v>
      </c>
      <c r="DG9" s="174" t="s">
        <v>45</v>
      </c>
      <c r="DH9" s="177" t="s">
        <v>44</v>
      </c>
      <c r="DI9" s="187" t="s">
        <v>49</v>
      </c>
      <c r="DJ9" s="141" t="s">
        <v>45</v>
      </c>
      <c r="DK9" s="139" t="s">
        <v>44</v>
      </c>
      <c r="DL9" s="193" t="s">
        <v>49</v>
      </c>
      <c r="DM9" s="174" t="s">
        <v>45</v>
      </c>
      <c r="DN9" s="177" t="s">
        <v>44</v>
      </c>
      <c r="DO9" s="187" t="s">
        <v>49</v>
      </c>
      <c r="DP9" s="141" t="s">
        <v>45</v>
      </c>
      <c r="DQ9" s="139" t="s">
        <v>44</v>
      </c>
      <c r="DR9" s="193" t="s">
        <v>49</v>
      </c>
      <c r="DS9" s="174" t="s">
        <v>45</v>
      </c>
      <c r="DT9" s="177" t="s">
        <v>44</v>
      </c>
      <c r="DU9" s="187" t="s">
        <v>49</v>
      </c>
      <c r="DV9" s="141" t="s">
        <v>45</v>
      </c>
      <c r="DW9" s="139" t="s">
        <v>44</v>
      </c>
      <c r="DX9" s="193" t="s">
        <v>49</v>
      </c>
      <c r="DY9" s="174" t="s">
        <v>45</v>
      </c>
      <c r="DZ9" s="177" t="s">
        <v>44</v>
      </c>
      <c r="EA9" s="187" t="s">
        <v>49</v>
      </c>
      <c r="EB9" s="141" t="s">
        <v>45</v>
      </c>
      <c r="EC9" s="139" t="s">
        <v>44</v>
      </c>
      <c r="ED9" s="193" t="s">
        <v>49</v>
      </c>
      <c r="EE9" s="174" t="s">
        <v>45</v>
      </c>
      <c r="EF9" s="177" t="s">
        <v>44</v>
      </c>
      <c r="EG9" s="187" t="s">
        <v>49</v>
      </c>
      <c r="EH9" s="141" t="s">
        <v>45</v>
      </c>
      <c r="EI9" s="139" t="s">
        <v>44</v>
      </c>
      <c r="EJ9" s="193" t="s">
        <v>49</v>
      </c>
      <c r="EK9" s="174" t="s">
        <v>45</v>
      </c>
      <c r="EL9" s="177" t="s">
        <v>44</v>
      </c>
      <c r="EM9" s="187" t="s">
        <v>49</v>
      </c>
      <c r="EN9" s="141" t="s">
        <v>45</v>
      </c>
      <c r="EO9" s="139" t="s">
        <v>44</v>
      </c>
      <c r="EP9" s="193" t="s">
        <v>49</v>
      </c>
      <c r="EQ9" s="174" t="s">
        <v>45</v>
      </c>
      <c r="ER9" s="177" t="s">
        <v>44</v>
      </c>
      <c r="ES9" s="187" t="s">
        <v>49</v>
      </c>
      <c r="ET9" s="141" t="s">
        <v>45</v>
      </c>
      <c r="EU9" s="139" t="s">
        <v>44</v>
      </c>
      <c r="EV9" s="193" t="s">
        <v>49</v>
      </c>
      <c r="EW9" s="174" t="s">
        <v>45</v>
      </c>
      <c r="EX9" s="177" t="s">
        <v>44</v>
      </c>
      <c r="EY9" s="187" t="s">
        <v>49</v>
      </c>
      <c r="EZ9" s="141" t="s">
        <v>45</v>
      </c>
      <c r="FA9" s="139" t="s">
        <v>44</v>
      </c>
      <c r="FB9" s="193" t="s">
        <v>49</v>
      </c>
      <c r="FC9" s="174" t="s">
        <v>45</v>
      </c>
      <c r="FD9" s="177" t="s">
        <v>44</v>
      </c>
      <c r="FE9" s="187" t="s">
        <v>49</v>
      </c>
      <c r="FF9" s="141" t="s">
        <v>45</v>
      </c>
      <c r="FG9" s="139" t="s">
        <v>44</v>
      </c>
      <c r="FH9" s="193" t="s">
        <v>49</v>
      </c>
      <c r="FI9" s="174" t="s">
        <v>45</v>
      </c>
      <c r="FJ9" s="177" t="s">
        <v>44</v>
      </c>
      <c r="FK9" s="187" t="s">
        <v>49</v>
      </c>
      <c r="FL9" s="141" t="s">
        <v>45</v>
      </c>
      <c r="FM9" s="139" t="s">
        <v>44</v>
      </c>
      <c r="FN9" s="193" t="s">
        <v>49</v>
      </c>
      <c r="FO9" s="174" t="s">
        <v>45</v>
      </c>
      <c r="FP9" s="177" t="s">
        <v>44</v>
      </c>
      <c r="FQ9" s="187" t="s">
        <v>49</v>
      </c>
      <c r="FR9" s="141" t="s">
        <v>45</v>
      </c>
      <c r="FS9" s="139" t="s">
        <v>44</v>
      </c>
      <c r="FT9" s="193" t="s">
        <v>49</v>
      </c>
      <c r="FU9" s="174" t="s">
        <v>45</v>
      </c>
      <c r="FV9" s="177" t="s">
        <v>44</v>
      </c>
      <c r="FW9" s="187" t="s">
        <v>49</v>
      </c>
      <c r="FX9" s="141" t="s">
        <v>45</v>
      </c>
      <c r="FY9" s="139" t="s">
        <v>44</v>
      </c>
      <c r="FZ9" s="193" t="s">
        <v>49</v>
      </c>
      <c r="GA9" s="174" t="s">
        <v>45</v>
      </c>
      <c r="GB9" s="177" t="s">
        <v>44</v>
      </c>
      <c r="GC9" s="187" t="s">
        <v>49</v>
      </c>
      <c r="GD9" s="141" t="s">
        <v>45</v>
      </c>
      <c r="GE9" s="139" t="s">
        <v>44</v>
      </c>
      <c r="GF9" s="193" t="s">
        <v>49</v>
      </c>
      <c r="GG9" s="174" t="s">
        <v>45</v>
      </c>
      <c r="GH9" s="177" t="s">
        <v>44</v>
      </c>
      <c r="GI9" s="187" t="s">
        <v>49</v>
      </c>
      <c r="GJ9" s="141" t="s">
        <v>45</v>
      </c>
      <c r="GK9" s="139" t="s">
        <v>44</v>
      </c>
      <c r="GL9" s="193" t="s">
        <v>49</v>
      </c>
      <c r="GM9" s="174" t="s">
        <v>45</v>
      </c>
      <c r="GN9" s="177" t="s">
        <v>44</v>
      </c>
      <c r="GO9" s="187" t="s">
        <v>49</v>
      </c>
      <c r="GP9" s="141" t="s">
        <v>45</v>
      </c>
      <c r="GQ9" s="139" t="s">
        <v>44</v>
      </c>
      <c r="GR9" s="193" t="s">
        <v>49</v>
      </c>
      <c r="GS9" s="174" t="s">
        <v>45</v>
      </c>
      <c r="GT9" s="177" t="s">
        <v>44</v>
      </c>
      <c r="GU9" s="187" t="s">
        <v>49</v>
      </c>
      <c r="GV9" s="141" t="s">
        <v>45</v>
      </c>
      <c r="GW9" s="139" t="s">
        <v>44</v>
      </c>
      <c r="GX9" s="193" t="s">
        <v>49</v>
      </c>
      <c r="GY9" s="174" t="s">
        <v>45</v>
      </c>
      <c r="GZ9" s="177" t="s">
        <v>44</v>
      </c>
      <c r="HA9" s="187" t="s">
        <v>49</v>
      </c>
      <c r="HB9" s="141" t="s">
        <v>45</v>
      </c>
      <c r="HC9" s="139" t="s">
        <v>44</v>
      </c>
      <c r="HD9" s="193" t="s">
        <v>49</v>
      </c>
      <c r="HE9" s="174" t="s">
        <v>45</v>
      </c>
      <c r="HF9" s="177" t="s">
        <v>44</v>
      </c>
      <c r="HG9" s="187" t="s">
        <v>49</v>
      </c>
      <c r="HH9" s="141" t="s">
        <v>45</v>
      </c>
      <c r="HI9" s="139" t="s">
        <v>44</v>
      </c>
      <c r="HJ9" s="193" t="s">
        <v>49</v>
      </c>
      <c r="HK9" s="174" t="s">
        <v>45</v>
      </c>
      <c r="HL9" s="177" t="s">
        <v>44</v>
      </c>
      <c r="HM9" s="187" t="s">
        <v>49</v>
      </c>
      <c r="HN9" s="141" t="s">
        <v>45</v>
      </c>
      <c r="HO9" s="139" t="s">
        <v>44</v>
      </c>
      <c r="HP9" s="193" t="s">
        <v>49</v>
      </c>
      <c r="HQ9" s="174" t="s">
        <v>45</v>
      </c>
      <c r="HR9" s="177" t="s">
        <v>44</v>
      </c>
      <c r="HS9" s="187" t="s">
        <v>49</v>
      </c>
      <c r="HT9" s="141" t="s">
        <v>45</v>
      </c>
      <c r="HU9" s="139" t="s">
        <v>44</v>
      </c>
      <c r="HV9" s="193" t="s">
        <v>49</v>
      </c>
      <c r="HW9" s="332"/>
      <c r="HX9" s="290"/>
      <c r="HY9" s="207"/>
    </row>
    <row r="10" spans="1:234" ht="126" x14ac:dyDescent="0.2">
      <c r="C10" s="37"/>
      <c r="D10" s="10"/>
      <c r="E10" s="10"/>
      <c r="F10" s="10"/>
      <c r="G10" s="44"/>
      <c r="H10" s="44"/>
      <c r="I10" s="43"/>
      <c r="J10" s="307" t="s">
        <v>53</v>
      </c>
      <c r="K10" s="308" t="s">
        <v>52</v>
      </c>
      <c r="L10" s="311" t="s">
        <v>63</v>
      </c>
      <c r="M10" s="277"/>
      <c r="N10" s="278"/>
      <c r="O10" s="279"/>
      <c r="P10" s="287" t="str">
        <f>P8</f>
        <v>Проектный объем</v>
      </c>
      <c r="Q10" s="287" t="str">
        <f t="shared" ref="Q10:W10" si="6">Q8</f>
        <v>План из выгрузки</v>
      </c>
      <c r="R10" s="287" t="str">
        <f t="shared" si="6"/>
        <v>Факт из выгрузки</v>
      </c>
      <c r="S10" s="287" t="str">
        <f t="shared" si="6"/>
        <v>План (накоп.)</v>
      </c>
      <c r="T10" s="287" t="str">
        <f t="shared" si="6"/>
        <v>Факт (накоп.)</v>
      </c>
      <c r="U10" s="287" t="str">
        <f t="shared" si="6"/>
        <v>Отклонение от накоп. плана</v>
      </c>
      <c r="V10" s="287" t="str">
        <f t="shared" si="6"/>
        <v>Общий остаток</v>
      </c>
      <c r="W10" s="287" t="str">
        <f t="shared" si="6"/>
        <v>% готовности</v>
      </c>
      <c r="X10" s="287" t="str">
        <f>TEXT(X7,"МММ ")&amp; X9</f>
        <v>фев МСГ</v>
      </c>
      <c r="Y10" s="287" t="str">
        <f t="shared" ref="Y10" si="7">TEXT(X7,"дд.ММ.гггг ")&amp; Y9</f>
        <v>01.02.2021 план = МСГ  проверка</v>
      </c>
      <c r="Z10" s="287" t="str">
        <f t="shared" ref="Z10" si="8">TEXT(X7,"дд.ММ.гггг ")&amp; Z9</f>
        <v>01.02.2021 План (накопит.)</v>
      </c>
      <c r="AA10" s="287" t="str">
        <f>TEXT(X7,"МММ ")&amp; AA9</f>
        <v>фев Факт (накопит.)</v>
      </c>
      <c r="AB10" s="287" t="str">
        <f t="shared" ref="AB10" si="9">TEXT(AA7,"дд.ММ.гггг ")&amp; AB9</f>
        <v>00.01.1900 %</v>
      </c>
      <c r="AC10" s="287" t="str">
        <f>TEXT(X7,"МММ ")&amp; AC9</f>
        <v>фев Отклон.</v>
      </c>
      <c r="AD10" s="287" t="str">
        <f>TEXT(AD7,"дд.ММ.гггг ")&amp; AD9</f>
        <v>01.02.21 - 07.02.21План</v>
      </c>
      <c r="AE10" s="287" t="str">
        <f>TEXT(AD7,"дд.ММ.гггг ")&amp; AE9</f>
        <v>01.02.21 - 07.02.21Факт</v>
      </c>
      <c r="AF10" s="287" t="str">
        <f>TEXT(AD7,"дд.ММ.гггг ")&amp; AF9</f>
        <v>01.02.21 - 07.02.21Отклон.</v>
      </c>
      <c r="AG10" s="287" t="str">
        <f>TEXT(AG7,"дд.ММ.гггг ")&amp; AG9</f>
        <v>08.02.21 - 14.02.21План</v>
      </c>
      <c r="AH10" s="287" t="str">
        <f>TEXT(AG7,"дд.ММ.гггг ")&amp; AH9</f>
        <v>08.02.21 - 14.02.21Факт</v>
      </c>
      <c r="AI10" s="287" t="str">
        <f>TEXT(AG7,"дд.ММ.гггг ")&amp; AI9</f>
        <v>08.02.21 - 14.02.21Отклон.</v>
      </c>
      <c r="AJ10" s="287" t="str">
        <f>TEXT(AJ7,"дд.ММ.гггг ")&amp; AJ9</f>
        <v>15.02.21 - 21.02.21План накоп</v>
      </c>
      <c r="AK10" s="287" t="str">
        <f>TEXT(AJ7,"дд.ММ.гггг ")&amp; AK9</f>
        <v>15.02.21 - 21.02.21Факт накоп</v>
      </c>
      <c r="AL10" s="287" t="str">
        <f>TEXT(AJ7,"дд.ММ.гггг ")&amp; AL9</f>
        <v>15.02.21 - 21.02.21Отклон.</v>
      </c>
      <c r="AM10" s="287" t="str">
        <f>TEXT(AM7,"дд.ММ.гггг ")&amp; AM9</f>
        <v>22.02.21 - 28.02.21План накоп</v>
      </c>
      <c r="AN10" s="287" t="str">
        <f>TEXT(AM7,"дд.ММ.гггг ")&amp; AN9</f>
        <v>22.02.21 - 28.02.21Факт накоп</v>
      </c>
      <c r="AO10" s="287" t="str">
        <f>TEXT(AM7,"дд.ММ.гггг ")&amp; AO9</f>
        <v>22.02.21 - 28.02.21Отклон.</v>
      </c>
      <c r="AP10" s="287" t="str">
        <f>TEXT(AP7,"дд.ММ.гггг ")&amp; AP9</f>
        <v>Отчетная неделя
28.09.20 - 30.09.20План накоп</v>
      </c>
      <c r="AQ10" s="287" t="str">
        <f>TEXT(AP7,"дд.ММ.гггг ")&amp; AQ9</f>
        <v>Отчетная неделя
28.09.20 - 30.09.20Факт накоп</v>
      </c>
      <c r="AR10" s="287" t="str">
        <f>TEXT(AP7,"дд.ММ.гггг ")&amp; AR9</f>
        <v>Отчетная неделя
28.09.20 - 30.09.20Отклон.</v>
      </c>
      <c r="AS10" s="286" t="str">
        <f>TEXT(AS7,"дд.ММ.гггг ")&amp; AS8&amp; AS9</f>
        <v>01.02.2021 Физические объемыПлан</v>
      </c>
      <c r="AT10" s="286" t="str">
        <f>TEXT(AS7,"дд.ММ.гггг ")&amp;AS8&amp;AT9</f>
        <v>01.02.2021 Физические объемыФакт</v>
      </c>
      <c r="AU10" s="286" t="str">
        <f>TEXT(AS7,"дд.ММ.гггг ")&amp;AS8&amp;AU9</f>
        <v>01.02.2021 Физические объемыОтклон.</v>
      </c>
      <c r="AV10" s="286" t="str">
        <f>TEXT(AS7,"дд.ММ.гггг ")&amp;AV8&amp;AV9</f>
        <v>01.02.2021 ЧисленностьПлан</v>
      </c>
      <c r="AW10" s="286" t="str">
        <f>TEXT(AS7,"дд.ММ.гггг ")&amp;AV8&amp;AW9</f>
        <v>01.02.2021 ЧисленностьФакт</v>
      </c>
      <c r="AX10" s="286" t="str">
        <f>TEXT(AS7,"дд.ММ.гггг ")&amp;AV8&amp;AX9</f>
        <v>01.02.2021 ЧисленностьОтклон.</v>
      </c>
      <c r="AY10" s="286" t="str">
        <f>TEXT(AY7,"дд.ММ.гггг ")&amp; AY8&amp; AY9</f>
        <v>02.02.2021 Физические объемыПлан</v>
      </c>
      <c r="AZ10" s="286" t="str">
        <f>TEXT(AY7,"дд.ММ.гггг ")&amp;AY8&amp;AZ9</f>
        <v>02.02.2021 Физические объемыФакт</v>
      </c>
      <c r="BA10" s="286" t="str">
        <f>TEXT(AY7,"дд.ММ.гггг ")&amp;AY8&amp;BA9</f>
        <v>02.02.2021 Физические объемыОтклон.</v>
      </c>
      <c r="BB10" s="286" t="str">
        <f>TEXT(AY7,"дд.ММ.гггг ")&amp;BB8&amp;BB9</f>
        <v>02.02.2021 ЧисленностьПлан</v>
      </c>
      <c r="BC10" s="286" t="str">
        <f>TEXT(AY7,"дд.ММ.гггг ")&amp;BB8&amp;BC9</f>
        <v>02.02.2021 ЧисленностьФакт</v>
      </c>
      <c r="BD10" s="286" t="str">
        <f>TEXT(AY7,"дд.ММ.гггг ")&amp;BB8&amp;BD9</f>
        <v>02.02.2021 ЧисленностьОтклон.</v>
      </c>
      <c r="BE10" s="286" t="str">
        <f>TEXT(BE7,"дд.ММ.гггг ")&amp; BE8&amp; BE9</f>
        <v>03.02.2021 Физические объемыПлан</v>
      </c>
      <c r="BF10" s="286" t="str">
        <f>TEXT(BE7,"дд.ММ.гггг ")&amp;BE8&amp;BF9</f>
        <v>03.02.2021 Физические объемыФакт</v>
      </c>
      <c r="BG10" s="286" t="str">
        <f>TEXT(BE7,"дд.ММ.гггг ")&amp;BE8&amp;BG9</f>
        <v>03.02.2021 Физические объемыОтклон.</v>
      </c>
      <c r="BH10" s="286" t="str">
        <f>TEXT(BE7,"дд.ММ.гггг ")&amp;BH8&amp;BH9</f>
        <v>03.02.2021 ЧисленностьПлан</v>
      </c>
      <c r="BI10" s="286" t="str">
        <f>TEXT(BE7,"дд.ММ.гггг ")&amp;BH8&amp;BI9</f>
        <v>03.02.2021 ЧисленностьФакт</v>
      </c>
      <c r="BJ10" s="286" t="str">
        <f>TEXT(BE7,"дд.ММ.гггг ")&amp;BH8&amp;BJ9</f>
        <v>03.02.2021 ЧисленностьОтклон.</v>
      </c>
      <c r="BK10" s="286" t="str">
        <f>TEXT(BK7,"дд.ММ.гггг ")&amp; BK8&amp; BK9</f>
        <v>04.02.2021 Физические объемыПлан</v>
      </c>
      <c r="BL10" s="286" t="str">
        <f>TEXT(BK7,"дд.ММ.гггг ")&amp;BK8&amp;BL9</f>
        <v>04.02.2021 Физические объемыФакт</v>
      </c>
      <c r="BM10" s="286" t="str">
        <f>TEXT(BK7,"дд.ММ.гггг ")&amp;BK8&amp;BM9</f>
        <v>04.02.2021 Физические объемыОтклон.</v>
      </c>
      <c r="BN10" s="286" t="str">
        <f>TEXT(BK7,"дд.ММ.гггг ")&amp;BN8&amp;BN9</f>
        <v>04.02.2021 ЧисленностьПлан</v>
      </c>
      <c r="BO10" s="286" t="str">
        <f>TEXT(BK7,"дд.ММ.гггг ")&amp;BN8&amp;BO9</f>
        <v>04.02.2021 ЧисленностьФакт</v>
      </c>
      <c r="BP10" s="286" t="str">
        <f>TEXT(BK7,"дд.ММ.гггг ")&amp;BN8&amp;BP9</f>
        <v>04.02.2021 ЧисленностьОтклон.</v>
      </c>
      <c r="BQ10" s="286" t="str">
        <f t="shared" ref="BQ10" si="10">TEXT(BQ7,"дд.ММ.гггг ")&amp; BQ8&amp; BQ9</f>
        <v>05.02.2021 Физические объемыПлан</v>
      </c>
      <c r="BR10" s="286" t="str">
        <f t="shared" ref="BR10" si="11">TEXT(BQ7,"дд.ММ.гггг ")&amp;BQ8&amp;BR9</f>
        <v>05.02.2021 Физические объемыФакт</v>
      </c>
      <c r="BS10" s="286" t="str">
        <f t="shared" ref="BS10" si="12">TEXT(BQ7,"дд.ММ.гггг ")&amp;BQ8&amp;BS9</f>
        <v>05.02.2021 Физические объемыОтклон.</v>
      </c>
      <c r="BT10" s="286" t="str">
        <f t="shared" ref="BT10" si="13">TEXT(BQ7,"дд.ММ.гггг ")&amp;BT8&amp;BT9</f>
        <v>05.02.2021 ЧисленностьПлан</v>
      </c>
      <c r="BU10" s="286" t="str">
        <f t="shared" ref="BU10" si="14">TEXT(BQ7,"дд.ММ.гггг ")&amp;BT8&amp;BU9</f>
        <v>05.02.2021 ЧисленностьФакт</v>
      </c>
      <c r="BV10" s="286" t="str">
        <f t="shared" ref="BV10" si="15">TEXT(BQ7,"дд.ММ.гггг ")&amp;BT8&amp;BV9</f>
        <v>05.02.2021 ЧисленностьОтклон.</v>
      </c>
      <c r="BW10" s="286" t="str">
        <f t="shared" ref="BW10" si="16">TEXT(BW7,"дд.ММ.гггг ")&amp; BW8&amp; BW9</f>
        <v>06.02.2021 Физические объемыПлан</v>
      </c>
      <c r="BX10" s="286" t="str">
        <f t="shared" ref="BX10" si="17">TEXT(BW7,"дд.ММ.гггг ")&amp;BW8&amp;BX9</f>
        <v>06.02.2021 Физические объемыФакт</v>
      </c>
      <c r="BY10" s="286" t="str">
        <f t="shared" ref="BY10" si="18">TEXT(BW7,"дд.ММ.гггг ")&amp;BW8&amp;BY9</f>
        <v>06.02.2021 Физические объемыОтклон.</v>
      </c>
      <c r="BZ10" s="286" t="str">
        <f t="shared" ref="BZ10" si="19">TEXT(BW7,"дд.ММ.гггг ")&amp;BZ8&amp;BZ9</f>
        <v>06.02.2021 ЧисленностьПлан</v>
      </c>
      <c r="CA10" s="286" t="str">
        <f t="shared" ref="CA10" si="20">TEXT(BW7,"дд.ММ.гггг ")&amp;BZ8&amp;CA9</f>
        <v>06.02.2021 ЧисленностьФакт</v>
      </c>
      <c r="CB10" s="286" t="str">
        <f t="shared" ref="CB10" si="21">TEXT(BW7,"дд.ММ.гггг ")&amp;BZ8&amp;CB9</f>
        <v>06.02.2021 ЧисленностьОтклон.</v>
      </c>
      <c r="CC10" s="286" t="str">
        <f t="shared" ref="CC10" si="22">TEXT(CC7,"дд.ММ.гггг ")&amp; CC8&amp; CC9</f>
        <v>07.02.2021 Физические объемыПлан</v>
      </c>
      <c r="CD10" s="286" t="str">
        <f t="shared" ref="CD10" si="23">TEXT(CC7,"дд.ММ.гггг ")&amp;CC8&amp;CD9</f>
        <v>07.02.2021 Физические объемыФакт</v>
      </c>
      <c r="CE10" s="286" t="str">
        <f t="shared" ref="CE10" si="24">TEXT(CC7,"дд.ММ.гггг ")&amp;CC8&amp;CE9</f>
        <v>07.02.2021 Физические объемыОтклон.</v>
      </c>
      <c r="CF10" s="286" t="str">
        <f t="shared" ref="CF10" si="25">TEXT(CC7,"дд.ММ.гггг ")&amp;CF8&amp;CF9</f>
        <v>07.02.2021 ЧисленностьПлан</v>
      </c>
      <c r="CG10" s="286" t="str">
        <f t="shared" ref="CG10" si="26">TEXT(CC7,"дд.ММ.гггг ")&amp;CF8&amp;CG9</f>
        <v>07.02.2021 ЧисленностьФакт</v>
      </c>
      <c r="CH10" s="286" t="str">
        <f t="shared" ref="CH10" si="27">TEXT(CC7,"дд.ММ.гггг ")&amp;CF8&amp;CH9</f>
        <v>07.02.2021 ЧисленностьОтклон.</v>
      </c>
      <c r="CI10" s="286" t="str">
        <f t="shared" ref="CI10" si="28">TEXT(CI7,"дд.ММ.гггг ")&amp; CI8&amp; CI9</f>
        <v>08.02.2021 Физические объемыПлан</v>
      </c>
      <c r="CJ10" s="286" t="str">
        <f t="shared" ref="CJ10" si="29">TEXT(CI7,"дд.ММ.гггг ")&amp;CI8&amp;CJ9</f>
        <v>08.02.2021 Физические объемыФакт</v>
      </c>
      <c r="CK10" s="286" t="str">
        <f t="shared" ref="CK10" si="30">TEXT(CI7,"дд.ММ.гггг ")&amp;CI8&amp;CK9</f>
        <v>08.02.2021 Физические объемыОтклон.</v>
      </c>
      <c r="CL10" s="286" t="str">
        <f t="shared" ref="CL10" si="31">TEXT(CI7,"дд.ММ.гггг ")&amp;CL8&amp;CL9</f>
        <v>08.02.2021 ЧисленностьПлан</v>
      </c>
      <c r="CM10" s="286" t="str">
        <f t="shared" ref="CM10" si="32">TEXT(CI7,"дд.ММ.гггг ")&amp;CL8&amp;CM9</f>
        <v>08.02.2021 ЧисленностьФакт</v>
      </c>
      <c r="CN10" s="286" t="str">
        <f t="shared" ref="CN10" si="33">TEXT(CI7,"дд.ММ.гггг ")&amp;CL8&amp;CN9</f>
        <v>08.02.2021 ЧисленностьОтклон.</v>
      </c>
      <c r="CO10" s="286" t="str">
        <f t="shared" ref="CO10" si="34">TEXT(CO7,"дд.ММ.гггг ")&amp; CO8&amp; CO9</f>
        <v>09.02.2021 Физические объемыПлан</v>
      </c>
      <c r="CP10" s="286" t="str">
        <f t="shared" ref="CP10" si="35">TEXT(CO7,"дд.ММ.гггг ")&amp;CO8&amp;CP9</f>
        <v>09.02.2021 Физические объемыФакт</v>
      </c>
      <c r="CQ10" s="286" t="str">
        <f t="shared" ref="CQ10" si="36">TEXT(CO7,"дд.ММ.гггг ")&amp;CO8&amp;CQ9</f>
        <v>09.02.2021 Физические объемыОтклон.</v>
      </c>
      <c r="CR10" s="286" t="str">
        <f t="shared" ref="CR10" si="37">TEXT(CO7,"дд.ММ.гггг ")&amp;CR8&amp;CR9</f>
        <v>09.02.2021 ЧисленностьПлан</v>
      </c>
      <c r="CS10" s="286" t="str">
        <f t="shared" ref="CS10" si="38">TEXT(CO7,"дд.ММ.гггг ")&amp;CR8&amp;CS9</f>
        <v>09.02.2021 ЧисленностьФакт</v>
      </c>
      <c r="CT10" s="286" t="str">
        <f t="shared" ref="CT10" si="39">TEXT(CO7,"дд.ММ.гггг ")&amp;CR8&amp;CT9</f>
        <v>09.02.2021 ЧисленностьОтклон.</v>
      </c>
      <c r="CU10" s="286" t="str">
        <f t="shared" ref="CU10" si="40">TEXT(CU7,"дд.ММ.гггг ")&amp; CU8&amp; CU9</f>
        <v>10.02.2021 Физические объемыПлан</v>
      </c>
      <c r="CV10" s="286" t="str">
        <f t="shared" ref="CV10" si="41">TEXT(CU7,"дд.ММ.гггг ")&amp;CU8&amp;CV9</f>
        <v>10.02.2021 Физические объемыФакт</v>
      </c>
      <c r="CW10" s="286" t="str">
        <f t="shared" ref="CW10" si="42">TEXT(CU7,"дд.ММ.гггг ")&amp;CU8&amp;CW9</f>
        <v>10.02.2021 Физические объемыОтклон.</v>
      </c>
      <c r="CX10" s="286" t="str">
        <f t="shared" ref="CX10" si="43">TEXT(CU7,"дд.ММ.гггг ")&amp;CX8&amp;CX9</f>
        <v>10.02.2021 ЧисленностьПлан</v>
      </c>
      <c r="CY10" s="286" t="str">
        <f t="shared" ref="CY10" si="44">TEXT(CU7,"дд.ММ.гггг ")&amp;CX8&amp;CY9</f>
        <v>10.02.2021 ЧисленностьФакт</v>
      </c>
      <c r="CZ10" s="286" t="str">
        <f t="shared" ref="CZ10" si="45">TEXT(CU7,"дд.ММ.гггг ")&amp;CX8&amp;CZ9</f>
        <v>10.02.2021 ЧисленностьОтклон.</v>
      </c>
      <c r="DA10" s="286" t="str">
        <f t="shared" ref="DA10" si="46">TEXT(DA7,"дд.ММ.гггг ")&amp; DA8&amp; DA9</f>
        <v>11.02.2021 Физические объемыПлан</v>
      </c>
      <c r="DB10" s="286" t="str">
        <f t="shared" ref="DB10" si="47">TEXT(DA7,"дд.ММ.гггг ")&amp;DA8&amp;DB9</f>
        <v>11.02.2021 Физические объемыФакт</v>
      </c>
      <c r="DC10" s="286" t="str">
        <f t="shared" ref="DC10" si="48">TEXT(DA7,"дд.ММ.гггг ")&amp;DA8&amp;DC9</f>
        <v>11.02.2021 Физические объемыОтклон.</v>
      </c>
      <c r="DD10" s="286" t="str">
        <f t="shared" ref="DD10" si="49">TEXT(DA7,"дд.ММ.гггг ")&amp;DD8&amp;DD9</f>
        <v>11.02.2021 ЧисленностьПлан</v>
      </c>
      <c r="DE10" s="286" t="str">
        <f t="shared" ref="DE10" si="50">TEXT(DA7,"дд.ММ.гггг ")&amp;DD8&amp;DE9</f>
        <v>11.02.2021 ЧисленностьФакт</v>
      </c>
      <c r="DF10" s="286" t="str">
        <f t="shared" ref="DF10" si="51">TEXT(DA7,"дд.ММ.гггг ")&amp;DD8&amp;DF9</f>
        <v>11.02.2021 ЧисленностьОтклон.</v>
      </c>
      <c r="DG10" s="286" t="str">
        <f t="shared" ref="DG10" si="52">TEXT(DG7,"дд.ММ.гггг ")&amp; DG8&amp; DG9</f>
        <v>12.02.2021 Физические объемыПлан</v>
      </c>
      <c r="DH10" s="286" t="str">
        <f t="shared" ref="DH10" si="53">TEXT(DG7,"дд.ММ.гггг ")&amp;DG8&amp;DH9</f>
        <v>12.02.2021 Физические объемыФакт</v>
      </c>
      <c r="DI10" s="286" t="str">
        <f t="shared" ref="DI10" si="54">TEXT(DG7,"дд.ММ.гггг ")&amp;DG8&amp;DI9</f>
        <v>12.02.2021 Физические объемыОтклон.</v>
      </c>
      <c r="DJ10" s="286" t="str">
        <f t="shared" ref="DJ10" si="55">TEXT(DG7,"дд.ММ.гггг ")&amp;DJ8&amp;DJ9</f>
        <v>12.02.2021 ЧисленностьПлан</v>
      </c>
      <c r="DK10" s="286" t="str">
        <f t="shared" ref="DK10" si="56">TEXT(DG7,"дд.ММ.гггг ")&amp;DJ8&amp;DK9</f>
        <v>12.02.2021 ЧисленностьФакт</v>
      </c>
      <c r="DL10" s="286" t="str">
        <f t="shared" ref="DL10" si="57">TEXT(DG7,"дд.ММ.гггг ")&amp;DJ8&amp;DL9</f>
        <v>12.02.2021 ЧисленностьОтклон.</v>
      </c>
      <c r="DM10" s="286" t="str">
        <f t="shared" ref="DM10" si="58">TEXT(DM7,"дд.ММ.гггг ")&amp; DM8&amp; DM9</f>
        <v>13.02.2021 Физические объемыПлан</v>
      </c>
      <c r="DN10" s="286" t="str">
        <f t="shared" ref="DN10" si="59">TEXT(DM7,"дд.ММ.гггг ")&amp;DM8&amp;DN9</f>
        <v>13.02.2021 Физические объемыФакт</v>
      </c>
      <c r="DO10" s="286" t="str">
        <f t="shared" ref="DO10" si="60">TEXT(DM7,"дд.ММ.гггг ")&amp;DM8&amp;DO9</f>
        <v>13.02.2021 Физические объемыОтклон.</v>
      </c>
      <c r="DP10" s="286" t="str">
        <f t="shared" ref="DP10" si="61">TEXT(DM7,"дд.ММ.гггг ")&amp;DP8&amp;DP9</f>
        <v>13.02.2021 ЧисленностьПлан</v>
      </c>
      <c r="DQ10" s="286" t="str">
        <f t="shared" ref="DQ10" si="62">TEXT(DM7,"дд.ММ.гггг ")&amp;DP8&amp;DQ9</f>
        <v>13.02.2021 ЧисленностьФакт</v>
      </c>
      <c r="DR10" s="286" t="str">
        <f t="shared" ref="DR10" si="63">TEXT(DM7,"дд.ММ.гггг ")&amp;DP8&amp;DR9</f>
        <v>13.02.2021 ЧисленностьОтклон.</v>
      </c>
      <c r="DS10" s="286" t="str">
        <f t="shared" ref="DS10" si="64">TEXT(DS7,"дд.ММ.гггг ")&amp; DS8&amp; DS9</f>
        <v>14.02.2021 Физические объемыПлан</v>
      </c>
      <c r="DT10" s="286" t="str">
        <f t="shared" ref="DT10" si="65">TEXT(DS7,"дд.ММ.гггг ")&amp;DS8&amp;DT9</f>
        <v>14.02.2021 Физические объемыФакт</v>
      </c>
      <c r="DU10" s="286" t="str">
        <f t="shared" ref="DU10" si="66">TEXT(DS7,"дд.ММ.гггг ")&amp;DS8&amp;DU9</f>
        <v>14.02.2021 Физические объемыОтклон.</v>
      </c>
      <c r="DV10" s="286" t="str">
        <f t="shared" ref="DV10" si="67">TEXT(DS7,"дд.ММ.гггг ")&amp;DV8&amp;DV9</f>
        <v>14.02.2021 Численность на 12.02План</v>
      </c>
      <c r="DW10" s="286" t="str">
        <f t="shared" ref="DW10" si="68">TEXT(DS7,"дд.ММ.гггг ")&amp;DV8&amp;DW9</f>
        <v>14.02.2021 Численность на 12.02Факт</v>
      </c>
      <c r="DX10" s="286" t="str">
        <f t="shared" ref="DX10" si="69">TEXT(DS7,"дд.ММ.гггг ")&amp;DV8&amp;DX9</f>
        <v>14.02.2021 Численность на 12.02Отклон.</v>
      </c>
      <c r="DY10" s="286" t="str">
        <f t="shared" ref="DY10" si="70">TEXT(DY7,"дд.ММ.гггг ")&amp; DY8&amp; DY9</f>
        <v>15.02.2021 Физические объемыПлан</v>
      </c>
      <c r="DZ10" s="286" t="str">
        <f t="shared" ref="DZ10" si="71">TEXT(DY7,"дд.ММ.гггг ")&amp;DY8&amp;DZ9</f>
        <v>15.02.2021 Физические объемыФакт</v>
      </c>
      <c r="EA10" s="286" t="str">
        <f t="shared" ref="EA10" si="72">TEXT(DY7,"дд.ММ.гггг ")&amp;DY8&amp;EA9</f>
        <v>15.02.2021 Физические объемыОтклон.</v>
      </c>
      <c r="EB10" s="286" t="str">
        <f t="shared" ref="EB10" si="73">TEXT(DY7,"дд.ММ.гггг ")&amp;EB8&amp;EB9</f>
        <v>15.02.2021 ЧисленностьПлан</v>
      </c>
      <c r="EC10" s="286" t="str">
        <f t="shared" ref="EC10" si="74">TEXT(DY7,"дд.ММ.гггг ")&amp;EB8&amp;EC9</f>
        <v>15.02.2021 ЧисленностьФакт</v>
      </c>
      <c r="ED10" s="286" t="str">
        <f t="shared" ref="ED10" si="75">TEXT(DY7,"дд.ММ.гггг ")&amp;EB8&amp;ED9</f>
        <v>15.02.2021 ЧисленностьОтклон.</v>
      </c>
      <c r="EE10" s="286" t="str">
        <f t="shared" ref="EE10" si="76">TEXT(EE7,"дд.ММ.гггг ")&amp; EE8&amp; EE9</f>
        <v>16.02.2021 Физические объемыПлан</v>
      </c>
      <c r="EF10" s="286" t="str">
        <f t="shared" ref="EF10" si="77">TEXT(EE7,"дд.ММ.гггг ")&amp;EE8&amp;EF9</f>
        <v>16.02.2021 Физические объемыФакт</v>
      </c>
      <c r="EG10" s="286" t="str">
        <f t="shared" ref="EG10" si="78">TEXT(EE7,"дд.ММ.гггг ")&amp;EE8&amp;EG9</f>
        <v>16.02.2021 Физические объемыОтклон.</v>
      </c>
      <c r="EH10" s="286" t="str">
        <f t="shared" ref="EH10" si="79">TEXT(EE7,"дд.ММ.гггг ")&amp;EH8&amp;EH9</f>
        <v>16.02.2021 ЧисленностьПлан</v>
      </c>
      <c r="EI10" s="286" t="str">
        <f t="shared" ref="EI10" si="80">TEXT(EE7,"дд.ММ.гггг ")&amp;EH8&amp;EI9</f>
        <v>16.02.2021 ЧисленностьФакт</v>
      </c>
      <c r="EJ10" s="286" t="str">
        <f t="shared" ref="EJ10" si="81">TEXT(EE7,"дд.ММ.гггг ")&amp;EH8&amp;EJ9</f>
        <v>16.02.2021 ЧисленностьОтклон.</v>
      </c>
      <c r="EK10" s="286" t="str">
        <f t="shared" ref="EK10" si="82">TEXT(EK7,"дд.ММ.гггг ")&amp; EK8&amp; EK9</f>
        <v>17.02.2021 Физические объемыПлан</v>
      </c>
      <c r="EL10" s="286" t="str">
        <f t="shared" ref="EL10" si="83">TEXT(EK7,"дд.ММ.гггг ")&amp;EK8&amp;EL9</f>
        <v>17.02.2021 Физические объемыФакт</v>
      </c>
      <c r="EM10" s="286" t="str">
        <f t="shared" ref="EM10" si="84">TEXT(EK7,"дд.ММ.гггг ")&amp;EK8&amp;EM9</f>
        <v>17.02.2021 Физические объемыОтклон.</v>
      </c>
      <c r="EN10" s="286" t="str">
        <f t="shared" ref="EN10" si="85">TEXT(EK7,"дд.ММ.гггг ")&amp;EN8&amp;EN9</f>
        <v>17.02.2021 ЧисленностьПлан</v>
      </c>
      <c r="EO10" s="286" t="str">
        <f t="shared" ref="EO10" si="86">TEXT(EK7,"дд.ММ.гггг ")&amp;EN8&amp;EO9</f>
        <v>17.02.2021 ЧисленностьФакт</v>
      </c>
      <c r="EP10" s="286" t="str">
        <f t="shared" ref="EP10" si="87">TEXT(EK7,"дд.ММ.гггг ")&amp;EN8&amp;EP9</f>
        <v>17.02.2021 ЧисленностьОтклон.</v>
      </c>
      <c r="EQ10" s="286" t="str">
        <f t="shared" ref="EQ10" si="88">TEXT(EQ7,"дд.ММ.гггг ")&amp; EQ8&amp; EQ9</f>
        <v>18.02.2021 Физические объемыПлан</v>
      </c>
      <c r="ER10" s="286" t="str">
        <f t="shared" ref="ER10" si="89">TEXT(EQ7,"дд.ММ.гггг ")&amp;EQ8&amp;ER9</f>
        <v>18.02.2021 Физические объемыФакт</v>
      </c>
      <c r="ES10" s="286" t="str">
        <f t="shared" ref="ES10" si="90">TEXT(EQ7,"дд.ММ.гггг ")&amp;EQ8&amp;ES9</f>
        <v>18.02.2021 Физические объемыОтклон.</v>
      </c>
      <c r="ET10" s="286" t="str">
        <f t="shared" ref="ET10" si="91">TEXT(EQ7,"дд.ММ.гггг ")&amp;ET8&amp;ET9</f>
        <v>18.02.2021 ЧисленностьПлан</v>
      </c>
      <c r="EU10" s="286" t="str">
        <f t="shared" ref="EU10" si="92">TEXT(EQ7,"дд.ММ.гггг ")&amp;ET8&amp;EU9</f>
        <v>18.02.2021 ЧисленностьФакт</v>
      </c>
      <c r="EV10" s="286" t="str">
        <f t="shared" ref="EV10" si="93">TEXT(EQ7,"дд.ММ.гггг ")&amp;ET8&amp;EV9</f>
        <v>18.02.2021 ЧисленностьОтклон.</v>
      </c>
      <c r="EW10" s="286" t="str">
        <f t="shared" ref="EW10" si="94">TEXT(EW7,"дд.ММ.гггг ")&amp; EW8&amp; EW9</f>
        <v>19.02.2021 Физические объемыПлан</v>
      </c>
      <c r="EX10" s="286" t="str">
        <f t="shared" ref="EX10" si="95">TEXT(EW7,"дд.ММ.гггг ")&amp;EW8&amp;EX9</f>
        <v>19.02.2021 Физические объемыФакт</v>
      </c>
      <c r="EY10" s="286" t="str">
        <f t="shared" ref="EY10" si="96">TEXT(EW7,"дд.ММ.гггг ")&amp;EW8&amp;EY9</f>
        <v>19.02.2021 Физические объемыОтклон.</v>
      </c>
      <c r="EZ10" s="286" t="str">
        <f t="shared" ref="EZ10" si="97">TEXT(EW7,"дд.ММ.гггг ")&amp;EZ8&amp;EZ9</f>
        <v>19.02.2021 ЧисленностьПлан</v>
      </c>
      <c r="FA10" s="286" t="str">
        <f t="shared" ref="FA10" si="98">TEXT(EW7,"дд.ММ.гггг ")&amp;EZ8&amp;FA9</f>
        <v>19.02.2021 ЧисленностьФакт</v>
      </c>
      <c r="FB10" s="286" t="str">
        <f t="shared" ref="FB10" si="99">TEXT(EW7,"дд.ММ.гггг ")&amp;EZ8&amp;FB9</f>
        <v>19.02.2021 ЧисленностьОтклон.</v>
      </c>
      <c r="FC10" s="286" t="str">
        <f t="shared" ref="FC10" si="100">TEXT(FC7,"дд.ММ.гггг ")&amp; FC8&amp; FC9</f>
        <v>20.02.2021 Физические объемыПлан</v>
      </c>
      <c r="FD10" s="286" t="str">
        <f t="shared" ref="FD10" si="101">TEXT(FC7,"дд.ММ.гггг ")&amp;FC8&amp;FD9</f>
        <v>20.02.2021 Физические объемыФакт</v>
      </c>
      <c r="FE10" s="286" t="str">
        <f t="shared" ref="FE10" si="102">TEXT(FC7,"дд.ММ.гггг ")&amp;FC8&amp;FE9</f>
        <v>20.02.2021 Физические объемыОтклон.</v>
      </c>
      <c r="FF10" s="286" t="str">
        <f t="shared" ref="FF10" si="103">TEXT(FC7,"дд.ММ.гггг ")&amp;FF8&amp;FF9</f>
        <v>20.02.2021 ЧисленностьПлан</v>
      </c>
      <c r="FG10" s="286" t="str">
        <f t="shared" ref="FG10" si="104">TEXT(FC7,"дд.ММ.гггг ")&amp;FF8&amp;FG9</f>
        <v>20.02.2021 ЧисленностьФакт</v>
      </c>
      <c r="FH10" s="286" t="str">
        <f t="shared" ref="FH10" si="105">TEXT(FC7,"дд.ММ.гггг ")&amp;FF8&amp;FH9</f>
        <v>20.02.2021 ЧисленностьОтклон.</v>
      </c>
      <c r="FI10" s="286" t="str">
        <f t="shared" ref="FI10" si="106">TEXT(FI7,"дд.ММ.гггг ")&amp; FI8&amp; FI9</f>
        <v>21.02.2021 Физические объемыПлан</v>
      </c>
      <c r="FJ10" s="286" t="str">
        <f t="shared" ref="FJ10" si="107">TEXT(FI7,"дд.ММ.гггг ")&amp;FI8&amp;FJ9</f>
        <v>21.02.2021 Физические объемыФакт</v>
      </c>
      <c r="FK10" s="286" t="str">
        <f t="shared" ref="FK10" si="108">TEXT(FI7,"дд.ММ.гггг ")&amp;FI8&amp;FK9</f>
        <v>21.02.2021 Физические объемыОтклон.</v>
      </c>
      <c r="FL10" s="286" t="str">
        <f t="shared" ref="FL10" si="109">TEXT(FI7,"дд.ММ.гггг ")&amp;FL8&amp;FL9</f>
        <v>21.02.2021 ЧисленностьПлан</v>
      </c>
      <c r="FM10" s="286" t="str">
        <f t="shared" ref="FM10" si="110">TEXT(FI7,"дд.ММ.гггг ")&amp;FL8&amp;FM9</f>
        <v>21.02.2021 ЧисленностьФакт</v>
      </c>
      <c r="FN10" s="286" t="str">
        <f t="shared" ref="FN10" si="111">TEXT(FI7,"дд.ММ.гггг ")&amp;FL8&amp;FN9</f>
        <v>21.02.2021 ЧисленностьОтклон.</v>
      </c>
      <c r="FO10" s="286" t="str">
        <f t="shared" ref="FO10" si="112">TEXT(FO7,"дд.ММ.гггг ")&amp; FO8&amp; FO9</f>
        <v>22.02.2021 Физические объемыПлан</v>
      </c>
      <c r="FP10" s="286" t="str">
        <f t="shared" ref="FP10" si="113">TEXT(FO7,"дд.ММ.гггг ")&amp;FO8&amp;FP9</f>
        <v>22.02.2021 Физические объемыФакт</v>
      </c>
      <c r="FQ10" s="286" t="str">
        <f t="shared" ref="FQ10" si="114">TEXT(FO7,"дд.ММ.гггг ")&amp;FO8&amp;FQ9</f>
        <v>22.02.2021 Физические объемыОтклон.</v>
      </c>
      <c r="FR10" s="286" t="str">
        <f t="shared" ref="FR10" si="115">TEXT(FO7,"дд.ММ.гггг ")&amp;FR8&amp;FR9</f>
        <v>22.02.2021 ЧисленностьПлан</v>
      </c>
      <c r="FS10" s="286" t="str">
        <f t="shared" ref="FS10" si="116">TEXT(FO7,"дд.ММ.гггг ")&amp;FR8&amp;FS9</f>
        <v>22.02.2021 ЧисленностьФакт</v>
      </c>
      <c r="FT10" s="286" t="str">
        <f t="shared" ref="FT10" si="117">TEXT(FO7,"дд.ММ.гггг ")&amp;FR8&amp;FT9</f>
        <v>22.02.2021 ЧисленностьОтклон.</v>
      </c>
      <c r="FU10" s="286" t="str">
        <f t="shared" ref="FU10" si="118">TEXT(FU7,"дд.ММ.гггг ")&amp; FU8&amp; FU9</f>
        <v>23.02.2021 Физические объемыПлан</v>
      </c>
      <c r="FV10" s="286" t="str">
        <f t="shared" ref="FV10" si="119">TEXT(FU7,"дд.ММ.гггг ")&amp;FU8&amp;FV9</f>
        <v>23.02.2021 Физические объемыФакт</v>
      </c>
      <c r="FW10" s="286" t="str">
        <f t="shared" ref="FW10" si="120">TEXT(FU7,"дд.ММ.гггг ")&amp;FU8&amp;FW9</f>
        <v>23.02.2021 Физические объемыОтклон.</v>
      </c>
      <c r="FX10" s="286" t="str">
        <f t="shared" ref="FX10" si="121">TEXT(FU7,"дд.ММ.гггг ")&amp;FX8&amp;FX9</f>
        <v>23.02.2021 Численность на 20.02План</v>
      </c>
      <c r="FY10" s="286" t="str">
        <f t="shared" ref="FY10" si="122">TEXT(FU7,"дд.ММ.гггг ")&amp;FX8&amp;FY9</f>
        <v>23.02.2021 Численность на 20.02Факт</v>
      </c>
      <c r="FZ10" s="286" t="str">
        <f t="shared" ref="FZ10" si="123">TEXT(FU7,"дд.ММ.гггг ")&amp;FX8&amp;FZ9</f>
        <v>23.02.2021 Численность на 20.02Отклон.</v>
      </c>
      <c r="GA10" s="286" t="str">
        <f t="shared" ref="GA10" si="124">TEXT(GA7,"дд.ММ.гггг ")&amp; GA8&amp; GA9</f>
        <v>24.02.2021 Физические объемыПлан</v>
      </c>
      <c r="GB10" s="286" t="str">
        <f t="shared" ref="GB10" si="125">TEXT(GA7,"дд.ММ.гггг ")&amp;GA8&amp;GB9</f>
        <v>24.02.2021 Физические объемыФакт</v>
      </c>
      <c r="GC10" s="286" t="str">
        <f t="shared" ref="GC10" si="126">TEXT(GA7,"дд.ММ.гггг ")&amp;GA8&amp;GC9</f>
        <v>24.02.2021 Физические объемыОтклон.</v>
      </c>
      <c r="GD10" s="286" t="str">
        <f t="shared" ref="GD10" si="127">TEXT(GA7,"дд.ММ.гггг ")&amp;GD8&amp;GD9</f>
        <v>24.02.2021 ЧисленностьПлан</v>
      </c>
      <c r="GE10" s="286" t="str">
        <f t="shared" ref="GE10" si="128">TEXT(GA7,"дд.ММ.гггг ")&amp;GD8&amp;GE9</f>
        <v>24.02.2021 ЧисленностьФакт</v>
      </c>
      <c r="GF10" s="286" t="str">
        <f t="shared" ref="GF10" si="129">TEXT(GA7,"дд.ММ.гггг ")&amp;GD8&amp;GF9</f>
        <v>24.02.2021 ЧисленностьОтклон.</v>
      </c>
      <c r="GG10" s="286" t="str">
        <f t="shared" ref="GG10" si="130">TEXT(GG7,"дд.ММ.гггг ")&amp; GG8&amp; GG9</f>
        <v>25.02.2021 Физические объемыПлан</v>
      </c>
      <c r="GH10" s="286" t="str">
        <f t="shared" ref="GH10" si="131">TEXT(GG7,"дд.ММ.гггг ")&amp;GG8&amp;GH9</f>
        <v>25.02.2021 Физические объемыФакт</v>
      </c>
      <c r="GI10" s="286" t="str">
        <f t="shared" ref="GI10" si="132">TEXT(GG7,"дд.ММ.гггг ")&amp;GG8&amp;GI9</f>
        <v>25.02.2021 Физические объемыОтклон.</v>
      </c>
      <c r="GJ10" s="286" t="str">
        <f t="shared" ref="GJ10" si="133">TEXT(GG7,"дд.ММ.гггг ")&amp;GJ8&amp;GJ9</f>
        <v>25.02.2021 ЧисленностьПлан</v>
      </c>
      <c r="GK10" s="286" t="str">
        <f t="shared" ref="GK10" si="134">TEXT(GG7,"дд.ММ.гггг ")&amp;GJ8&amp;GK9</f>
        <v>25.02.2021 ЧисленностьФакт</v>
      </c>
      <c r="GL10" s="286" t="str">
        <f t="shared" ref="GL10" si="135">TEXT(GG7,"дд.ММ.гггг ")&amp;GJ8&amp;GL9</f>
        <v>25.02.2021 ЧисленностьОтклон.</v>
      </c>
      <c r="GM10" s="286" t="str">
        <f t="shared" ref="GM10" si="136">TEXT(GM7,"дд.ММ.гггг ")&amp; GM8&amp; GM9</f>
        <v>26.02.2021 Физические объемыПлан</v>
      </c>
      <c r="GN10" s="286" t="str">
        <f t="shared" ref="GN10" si="137">TEXT(GM7,"дд.ММ.гггг ")&amp;GM8&amp;GN9</f>
        <v>26.02.2021 Физические объемыФакт</v>
      </c>
      <c r="GO10" s="286" t="str">
        <f t="shared" ref="GO10" si="138">TEXT(GM7,"дд.ММ.гггг ")&amp;GM8&amp;GO9</f>
        <v>26.02.2021 Физические объемыОтклон.</v>
      </c>
      <c r="GP10" s="286" t="str">
        <f t="shared" ref="GP10" si="139">TEXT(GM7,"дд.ММ.гггг ")&amp;GP8&amp;GP9</f>
        <v>26.02.2021 ЧисленностьПлан</v>
      </c>
      <c r="GQ10" s="286" t="str">
        <f t="shared" ref="GQ10" si="140">TEXT(GM7,"дд.ММ.гггг ")&amp;GP8&amp;GQ9</f>
        <v>26.02.2021 ЧисленностьФакт</v>
      </c>
      <c r="GR10" s="286" t="str">
        <f t="shared" ref="GR10" si="141">TEXT(GM7,"дд.ММ.гггг ")&amp;GP8&amp;GR9</f>
        <v>26.02.2021 ЧисленностьОтклон.</v>
      </c>
      <c r="GS10" s="286" t="str">
        <f t="shared" ref="GS10" si="142">TEXT(GS7,"дд.ММ.гггг ")&amp; GS8&amp; GS9</f>
        <v>27.02.2021 Физические объемыПлан</v>
      </c>
      <c r="GT10" s="286" t="str">
        <f t="shared" ref="GT10" si="143">TEXT(GS7,"дд.ММ.гггг ")&amp;GS8&amp;GT9</f>
        <v>27.02.2021 Физические объемыФакт</v>
      </c>
      <c r="GU10" s="286" t="str">
        <f t="shared" ref="GU10" si="144">TEXT(GS7,"дд.ММ.гггг ")&amp;GS8&amp;GU9</f>
        <v>27.02.2021 Физические объемыОтклон.</v>
      </c>
      <c r="GV10" s="286" t="str">
        <f t="shared" ref="GV10" si="145">TEXT(GS7,"дд.ММ.гггг ")&amp;GV8&amp;GV9</f>
        <v>27.02.2021 ЧисленностьПлан</v>
      </c>
      <c r="GW10" s="286" t="str">
        <f t="shared" ref="GW10" si="146">TEXT(GS7,"дд.ММ.гггг ")&amp;GV8&amp;GW9</f>
        <v>27.02.2021 ЧисленностьФакт</v>
      </c>
      <c r="GX10" s="286" t="str">
        <f t="shared" ref="GX10" si="147">TEXT(GS7,"дд.ММ.гггг ")&amp;GV8&amp;GX9</f>
        <v>27.02.2021 ЧисленностьОтклон.</v>
      </c>
      <c r="GY10" s="286" t="str">
        <f t="shared" ref="GY10" si="148">TEXT(GY7,"дд.ММ.гггг ")&amp; GY8&amp; GY9</f>
        <v>28.02.2021 Физические объемыПлан</v>
      </c>
      <c r="GZ10" s="286" t="str">
        <f t="shared" ref="GZ10" si="149">TEXT(GY7,"дд.ММ.гггг ")&amp;GY8&amp;GZ9</f>
        <v>28.02.2021 Физические объемыФакт</v>
      </c>
      <c r="HA10" s="286" t="str">
        <f t="shared" ref="HA10" si="150">TEXT(GY7,"дд.ММ.гггг ")&amp;GY8&amp;HA9</f>
        <v>28.02.2021 Физические объемыОтклон.</v>
      </c>
      <c r="HB10" s="286" t="str">
        <f t="shared" ref="HB10" si="151">TEXT(GY7,"дд.ММ.гггг ")&amp;HB8&amp;HB9</f>
        <v>28.02.2021 ЧисленностьПлан</v>
      </c>
      <c r="HC10" s="286" t="str">
        <f t="shared" ref="HC10" si="152">TEXT(GY7,"дд.ММ.гггг ")&amp;HB8&amp;HC9</f>
        <v>28.02.2021 ЧисленностьФакт</v>
      </c>
      <c r="HD10" s="286" t="str">
        <f t="shared" ref="HD10" si="153">TEXT(GY7,"дд.ММ.гггг ")&amp;HB8&amp;HD9</f>
        <v>28.02.2021 ЧисленностьОтклон.</v>
      </c>
      <c r="HE10" s="282"/>
      <c r="HF10" s="283"/>
      <c r="HG10" s="284"/>
      <c r="HH10" s="280"/>
      <c r="HI10" s="281"/>
      <c r="HJ10" s="285"/>
      <c r="HK10" s="282"/>
      <c r="HL10" s="283"/>
      <c r="HM10" s="284"/>
      <c r="HN10" s="280"/>
      <c r="HO10" s="281"/>
      <c r="HP10" s="285"/>
      <c r="HQ10" s="282"/>
      <c r="HR10" s="283"/>
      <c r="HS10" s="284"/>
      <c r="HT10" s="280"/>
      <c r="HU10" s="281"/>
      <c r="HV10" s="285"/>
      <c r="HW10" s="276"/>
      <c r="HX10" s="290" t="s">
        <v>135</v>
      </c>
      <c r="HY10" s="207"/>
    </row>
    <row r="11" spans="1:234" ht="13.5" hidden="1" customHeight="1" x14ac:dyDescent="0.2">
      <c r="A11" s="37"/>
      <c r="B11" s="22"/>
      <c r="C11" s="22"/>
      <c r="D11" s="14"/>
      <c r="E11" s="14"/>
      <c r="F11" s="14"/>
      <c r="G11" s="13"/>
      <c r="H11" s="13"/>
      <c r="I11" s="42"/>
      <c r="J11" s="101">
        <v>1</v>
      </c>
      <c r="K11" s="101">
        <v>2</v>
      </c>
      <c r="L11" s="101">
        <v>3</v>
      </c>
      <c r="M11" s="265"/>
      <c r="N11" s="253">
        <v>4</v>
      </c>
      <c r="O11" s="101">
        <v>5</v>
      </c>
      <c r="P11" s="137">
        <v>6</v>
      </c>
      <c r="Q11" s="159"/>
      <c r="R11" s="159"/>
      <c r="S11" s="124"/>
      <c r="T11" s="124">
        <v>7</v>
      </c>
      <c r="U11" s="124">
        <v>8</v>
      </c>
      <c r="V11" s="124">
        <v>9</v>
      </c>
      <c r="W11" s="112">
        <v>10</v>
      </c>
      <c r="X11" s="137">
        <v>11</v>
      </c>
      <c r="Y11" s="124"/>
      <c r="Z11" s="124"/>
      <c r="AA11" s="124">
        <v>12</v>
      </c>
      <c r="AB11" s="124"/>
      <c r="AC11" s="129">
        <v>13</v>
      </c>
      <c r="AD11" s="221">
        <v>14</v>
      </c>
      <c r="AE11" s="215">
        <v>15</v>
      </c>
      <c r="AF11" s="222">
        <v>16</v>
      </c>
      <c r="AG11" s="221">
        <v>14</v>
      </c>
      <c r="AH11" s="215">
        <v>15</v>
      </c>
      <c r="AI11" s="222">
        <v>16</v>
      </c>
      <c r="AJ11" s="221">
        <v>14</v>
      </c>
      <c r="AK11" s="215">
        <v>15</v>
      </c>
      <c r="AL11" s="222">
        <v>16</v>
      </c>
      <c r="AM11" s="221">
        <v>14</v>
      </c>
      <c r="AN11" s="215">
        <v>15</v>
      </c>
      <c r="AO11" s="222">
        <v>16</v>
      </c>
      <c r="AP11" s="221">
        <v>14</v>
      </c>
      <c r="AQ11" s="215">
        <v>15</v>
      </c>
      <c r="AR11" s="222">
        <v>16</v>
      </c>
      <c r="AS11" s="137">
        <v>17</v>
      </c>
      <c r="AT11" s="124">
        <v>18</v>
      </c>
      <c r="AU11" s="129">
        <v>19</v>
      </c>
      <c r="AV11" s="137">
        <v>20</v>
      </c>
      <c r="AW11" s="124">
        <v>21</v>
      </c>
      <c r="AX11" s="129">
        <v>22</v>
      </c>
      <c r="AY11" s="137">
        <v>17</v>
      </c>
      <c r="AZ11" s="124">
        <v>18</v>
      </c>
      <c r="BA11" s="129">
        <v>19</v>
      </c>
      <c r="BB11" s="137">
        <v>20</v>
      </c>
      <c r="BC11" s="124">
        <v>21</v>
      </c>
      <c r="BD11" s="129">
        <v>22</v>
      </c>
      <c r="BE11" s="137">
        <v>17</v>
      </c>
      <c r="BF11" s="124">
        <v>18</v>
      </c>
      <c r="BG11" s="129">
        <v>19</v>
      </c>
      <c r="BH11" s="137">
        <v>20</v>
      </c>
      <c r="BI11" s="124">
        <v>21</v>
      </c>
      <c r="BJ11" s="129">
        <v>22</v>
      </c>
      <c r="BK11" s="137">
        <v>17</v>
      </c>
      <c r="BL11" s="124">
        <v>18</v>
      </c>
      <c r="BM11" s="129">
        <v>19</v>
      </c>
      <c r="BN11" s="137">
        <v>20</v>
      </c>
      <c r="BO11" s="124">
        <v>21</v>
      </c>
      <c r="BP11" s="129">
        <v>22</v>
      </c>
      <c r="BQ11" s="137">
        <v>17</v>
      </c>
      <c r="BR11" s="124">
        <v>18</v>
      </c>
      <c r="BS11" s="129">
        <v>19</v>
      </c>
      <c r="BT11" s="137">
        <v>20</v>
      </c>
      <c r="BU11" s="124">
        <v>21</v>
      </c>
      <c r="BV11" s="129">
        <v>22</v>
      </c>
      <c r="BW11" s="137">
        <v>17</v>
      </c>
      <c r="BX11" s="124">
        <v>18</v>
      </c>
      <c r="BY11" s="129">
        <v>19</v>
      </c>
      <c r="BZ11" s="137">
        <v>20</v>
      </c>
      <c r="CA11" s="124">
        <v>21</v>
      </c>
      <c r="CB11" s="129">
        <v>22</v>
      </c>
      <c r="CC11" s="137">
        <v>17</v>
      </c>
      <c r="CD11" s="124">
        <v>18</v>
      </c>
      <c r="CE11" s="129">
        <v>19</v>
      </c>
      <c r="CF11" s="137">
        <v>20</v>
      </c>
      <c r="CG11" s="124">
        <v>21</v>
      </c>
      <c r="CH11" s="129">
        <v>22</v>
      </c>
      <c r="CI11" s="137">
        <v>17</v>
      </c>
      <c r="CJ11" s="124">
        <v>18</v>
      </c>
      <c r="CK11" s="129">
        <v>19</v>
      </c>
      <c r="CL11" s="137">
        <v>20</v>
      </c>
      <c r="CM11" s="124">
        <v>21</v>
      </c>
      <c r="CN11" s="129">
        <v>22</v>
      </c>
      <c r="CO11" s="137">
        <v>17</v>
      </c>
      <c r="CP11" s="124">
        <v>18</v>
      </c>
      <c r="CQ11" s="129">
        <v>19</v>
      </c>
      <c r="CR11" s="137">
        <v>20</v>
      </c>
      <c r="CS11" s="124">
        <v>21</v>
      </c>
      <c r="CT11" s="129">
        <v>22</v>
      </c>
      <c r="CU11" s="137">
        <v>17</v>
      </c>
      <c r="CV11" s="124">
        <v>18</v>
      </c>
      <c r="CW11" s="129">
        <v>19</v>
      </c>
      <c r="CX11" s="137">
        <v>20</v>
      </c>
      <c r="CY11" s="124">
        <v>21</v>
      </c>
      <c r="CZ11" s="129">
        <v>22</v>
      </c>
      <c r="DA11" s="137">
        <v>17</v>
      </c>
      <c r="DB11" s="124">
        <v>18</v>
      </c>
      <c r="DC11" s="129">
        <v>19</v>
      </c>
      <c r="DD11" s="137">
        <v>20</v>
      </c>
      <c r="DE11" s="124">
        <v>21</v>
      </c>
      <c r="DF11" s="129">
        <v>22</v>
      </c>
      <c r="DG11" s="137">
        <v>17</v>
      </c>
      <c r="DH11" s="124">
        <v>18</v>
      </c>
      <c r="DI11" s="129">
        <v>19</v>
      </c>
      <c r="DJ11" s="137">
        <v>20</v>
      </c>
      <c r="DK11" s="124">
        <v>21</v>
      </c>
      <c r="DL11" s="129">
        <v>22</v>
      </c>
      <c r="DM11" s="137">
        <v>17</v>
      </c>
      <c r="DN11" s="124">
        <v>18</v>
      </c>
      <c r="DO11" s="129">
        <v>19</v>
      </c>
      <c r="DP11" s="137">
        <v>20</v>
      </c>
      <c r="DQ11" s="124">
        <v>21</v>
      </c>
      <c r="DR11" s="129">
        <v>22</v>
      </c>
      <c r="DS11" s="137">
        <v>17</v>
      </c>
      <c r="DT11" s="124">
        <v>18</v>
      </c>
      <c r="DU11" s="129">
        <v>19</v>
      </c>
      <c r="DV11" s="137">
        <v>20</v>
      </c>
      <c r="DW11" s="124">
        <v>21</v>
      </c>
      <c r="DX11" s="129">
        <v>22</v>
      </c>
      <c r="DY11" s="137">
        <v>17</v>
      </c>
      <c r="DZ11" s="124">
        <v>18</v>
      </c>
      <c r="EA11" s="129">
        <v>19</v>
      </c>
      <c r="EB11" s="137">
        <v>20</v>
      </c>
      <c r="EC11" s="124">
        <v>21</v>
      </c>
      <c r="ED11" s="129">
        <v>22</v>
      </c>
      <c r="EE11" s="137">
        <v>17</v>
      </c>
      <c r="EF11" s="124">
        <v>18</v>
      </c>
      <c r="EG11" s="129">
        <v>19</v>
      </c>
      <c r="EH11" s="137">
        <v>20</v>
      </c>
      <c r="EI11" s="124">
        <v>21</v>
      </c>
      <c r="EJ11" s="129">
        <v>22</v>
      </c>
      <c r="EK11" s="137">
        <v>17</v>
      </c>
      <c r="EL11" s="124">
        <v>18</v>
      </c>
      <c r="EM11" s="129">
        <v>19</v>
      </c>
      <c r="EN11" s="137">
        <v>20</v>
      </c>
      <c r="EO11" s="124">
        <v>21</v>
      </c>
      <c r="EP11" s="129">
        <v>22</v>
      </c>
      <c r="EQ11" s="137">
        <v>17</v>
      </c>
      <c r="ER11" s="124">
        <v>18</v>
      </c>
      <c r="ES11" s="129">
        <v>19</v>
      </c>
      <c r="ET11" s="137">
        <v>20</v>
      </c>
      <c r="EU11" s="124">
        <v>21</v>
      </c>
      <c r="EV11" s="129">
        <v>22</v>
      </c>
      <c r="EW11" s="137">
        <v>17</v>
      </c>
      <c r="EX11" s="124">
        <v>18</v>
      </c>
      <c r="EY11" s="129">
        <v>19</v>
      </c>
      <c r="EZ11" s="137">
        <v>20</v>
      </c>
      <c r="FA11" s="124">
        <v>21</v>
      </c>
      <c r="FB11" s="129">
        <v>22</v>
      </c>
      <c r="FC11" s="137">
        <v>17</v>
      </c>
      <c r="FD11" s="124">
        <v>18</v>
      </c>
      <c r="FE11" s="129">
        <v>19</v>
      </c>
      <c r="FF11" s="137">
        <v>20</v>
      </c>
      <c r="FG11" s="124">
        <v>21</v>
      </c>
      <c r="FH11" s="129">
        <v>22</v>
      </c>
      <c r="FI11" s="137">
        <v>17</v>
      </c>
      <c r="FJ11" s="124">
        <v>18</v>
      </c>
      <c r="FK11" s="129">
        <v>19</v>
      </c>
      <c r="FL11" s="137">
        <v>20</v>
      </c>
      <c r="FM11" s="124">
        <v>21</v>
      </c>
      <c r="FN11" s="129">
        <v>22</v>
      </c>
      <c r="FO11" s="137">
        <v>17</v>
      </c>
      <c r="FP11" s="124">
        <v>18</v>
      </c>
      <c r="FQ11" s="129">
        <v>19</v>
      </c>
      <c r="FR11" s="137">
        <v>20</v>
      </c>
      <c r="FS11" s="124">
        <v>21</v>
      </c>
      <c r="FT11" s="129">
        <v>22</v>
      </c>
      <c r="FU11" s="137">
        <v>17</v>
      </c>
      <c r="FV11" s="124">
        <v>18</v>
      </c>
      <c r="FW11" s="129">
        <v>19</v>
      </c>
      <c r="FX11" s="137">
        <v>20</v>
      </c>
      <c r="FY11" s="124">
        <v>21</v>
      </c>
      <c r="FZ11" s="129">
        <v>22</v>
      </c>
      <c r="GA11" s="137">
        <v>17</v>
      </c>
      <c r="GB11" s="124">
        <v>18</v>
      </c>
      <c r="GC11" s="129">
        <v>19</v>
      </c>
      <c r="GD11" s="137">
        <v>20</v>
      </c>
      <c r="GE11" s="124">
        <v>21</v>
      </c>
      <c r="GF11" s="129">
        <v>22</v>
      </c>
      <c r="GG11" s="137">
        <v>17</v>
      </c>
      <c r="GH11" s="124">
        <v>18</v>
      </c>
      <c r="GI11" s="129">
        <v>19</v>
      </c>
      <c r="GJ11" s="137">
        <v>20</v>
      </c>
      <c r="GK11" s="124">
        <v>21</v>
      </c>
      <c r="GL11" s="129">
        <v>22</v>
      </c>
      <c r="GM11" s="137">
        <v>17</v>
      </c>
      <c r="GN11" s="124">
        <v>18</v>
      </c>
      <c r="GO11" s="129">
        <v>19</v>
      </c>
      <c r="GP11" s="137">
        <v>20</v>
      </c>
      <c r="GQ11" s="124">
        <v>21</v>
      </c>
      <c r="GR11" s="129">
        <v>22</v>
      </c>
      <c r="GS11" s="137">
        <v>17</v>
      </c>
      <c r="GT11" s="124">
        <v>18</v>
      </c>
      <c r="GU11" s="129">
        <v>19</v>
      </c>
      <c r="GV11" s="137">
        <v>20</v>
      </c>
      <c r="GW11" s="124">
        <v>21</v>
      </c>
      <c r="GX11" s="129">
        <v>22</v>
      </c>
      <c r="GY11" s="137">
        <v>17</v>
      </c>
      <c r="GZ11" s="124">
        <v>18</v>
      </c>
      <c r="HA11" s="129">
        <v>19</v>
      </c>
      <c r="HB11" s="137">
        <v>20</v>
      </c>
      <c r="HC11" s="124">
        <v>21</v>
      </c>
      <c r="HD11" s="129">
        <v>22</v>
      </c>
      <c r="HE11" s="137">
        <v>17</v>
      </c>
      <c r="HF11" s="124">
        <v>18</v>
      </c>
      <c r="HG11" s="129">
        <v>19</v>
      </c>
      <c r="HH11" s="137">
        <v>20</v>
      </c>
      <c r="HI11" s="124">
        <v>21</v>
      </c>
      <c r="HJ11" s="129">
        <v>22</v>
      </c>
      <c r="HK11" s="137">
        <v>17</v>
      </c>
      <c r="HL11" s="124">
        <v>18</v>
      </c>
      <c r="HM11" s="129">
        <v>19</v>
      </c>
      <c r="HN11" s="137">
        <v>20</v>
      </c>
      <c r="HO11" s="124">
        <v>21</v>
      </c>
      <c r="HP11" s="129">
        <v>22</v>
      </c>
      <c r="HQ11" s="137">
        <v>17</v>
      </c>
      <c r="HR11" s="124">
        <v>18</v>
      </c>
      <c r="HS11" s="129">
        <v>19</v>
      </c>
      <c r="HT11" s="137">
        <v>20</v>
      </c>
      <c r="HU11" s="124">
        <v>21</v>
      </c>
      <c r="HV11" s="129">
        <v>22</v>
      </c>
      <c r="HW11" s="101">
        <v>23</v>
      </c>
      <c r="HX11" s="291"/>
      <c r="HY11" s="208"/>
    </row>
    <row r="12" spans="1:234" ht="13.5" customHeight="1" x14ac:dyDescent="0.2">
      <c r="A12" s="37"/>
      <c r="B12" s="22"/>
      <c r="C12" s="22"/>
      <c r="D12" s="100"/>
      <c r="E12" s="100"/>
      <c r="F12" s="100"/>
      <c r="G12" s="22"/>
      <c r="H12" s="22"/>
      <c r="I12" s="42">
        <v>1</v>
      </c>
      <c r="J12" s="103">
        <f>SUBTOTAL(103,I12:I$12)*1</f>
        <v>1</v>
      </c>
      <c r="K12" s="104" t="s">
        <v>76</v>
      </c>
      <c r="L12" s="110"/>
      <c r="M12" s="266"/>
      <c r="N12" s="254"/>
      <c r="O12" s="150"/>
      <c r="P12" s="160"/>
      <c r="Q12" s="161"/>
      <c r="R12" s="161"/>
      <c r="S12" s="125"/>
      <c r="T12" s="125"/>
      <c r="U12" s="125"/>
      <c r="V12" s="125"/>
      <c r="W12" s="82"/>
      <c r="X12" s="132"/>
      <c r="Y12" s="133"/>
      <c r="Z12" s="133"/>
      <c r="AA12" s="133"/>
      <c r="AB12" s="26"/>
      <c r="AC12" s="188"/>
      <c r="AD12" s="223"/>
      <c r="AE12" s="216"/>
      <c r="AF12" s="224"/>
      <c r="AG12" s="223"/>
      <c r="AH12" s="216"/>
      <c r="AI12" s="224"/>
      <c r="AJ12" s="223"/>
      <c r="AK12" s="216"/>
      <c r="AL12" s="224"/>
      <c r="AM12" s="223"/>
      <c r="AN12" s="216"/>
      <c r="AO12" s="224"/>
      <c r="AP12" s="223"/>
      <c r="AQ12" s="216"/>
      <c r="AR12" s="224"/>
      <c r="AS12" s="132"/>
      <c r="AT12" s="133"/>
      <c r="AU12" s="188"/>
      <c r="AV12" s="160">
        <f>SUM(AV13:AV41)</f>
        <v>6036</v>
      </c>
      <c r="AW12" s="125">
        <f>SUM(AW13:AW41)</f>
        <v>6157</v>
      </c>
      <c r="AX12" s="134">
        <f>AW12-AV12</f>
        <v>121</v>
      </c>
      <c r="AY12" s="132"/>
      <c r="AZ12" s="133"/>
      <c r="BA12" s="188"/>
      <c r="BB12" s="160">
        <f>SUM(BB13:BB41)</f>
        <v>6036</v>
      </c>
      <c r="BC12" s="125">
        <f>SUM(BC13:BC41)</f>
        <v>6250</v>
      </c>
      <c r="BD12" s="134">
        <f>BC12-BB12</f>
        <v>214</v>
      </c>
      <c r="BE12" s="132"/>
      <c r="BF12" s="133"/>
      <c r="BG12" s="188"/>
      <c r="BH12" s="160">
        <f>SUM(BH13:BH41)</f>
        <v>6036</v>
      </c>
      <c r="BI12" s="125">
        <f>SUM(BI13:BI41)</f>
        <v>6201</v>
      </c>
      <c r="BJ12" s="134">
        <f>BI12-BH12</f>
        <v>165</v>
      </c>
      <c r="BK12" s="132"/>
      <c r="BL12" s="133"/>
      <c r="BM12" s="188"/>
      <c r="BN12" s="160">
        <f>SUM(BN13:BN41)</f>
        <v>6036</v>
      </c>
      <c r="BO12" s="125">
        <f>SUM(BO13:BO41)</f>
        <v>6258</v>
      </c>
      <c r="BP12" s="134">
        <f>BO12-BN12</f>
        <v>222</v>
      </c>
      <c r="BQ12" s="132"/>
      <c r="BR12" s="133"/>
      <c r="BS12" s="188"/>
      <c r="BT12" s="160">
        <f>SUM(BT13:BT41)</f>
        <v>6036</v>
      </c>
      <c r="BU12" s="125">
        <f>SUM(BU13:BU41)</f>
        <v>6282</v>
      </c>
      <c r="BV12" s="134">
        <f>BU12-BT12</f>
        <v>246</v>
      </c>
      <c r="BW12" s="132"/>
      <c r="BX12" s="133"/>
      <c r="BY12" s="188"/>
      <c r="BZ12" s="160">
        <f>SUM(BZ13:BZ41)</f>
        <v>6036</v>
      </c>
      <c r="CA12" s="125">
        <f>SUM(CA13:CA41)</f>
        <v>6282</v>
      </c>
      <c r="CB12" s="134">
        <f>CA12-BZ12</f>
        <v>246</v>
      </c>
      <c r="CC12" s="132"/>
      <c r="CD12" s="133"/>
      <c r="CE12" s="188"/>
      <c r="CF12" s="160">
        <f>SUM(CF13:CF41)</f>
        <v>6036</v>
      </c>
      <c r="CG12" s="125">
        <f>SUM(CG13:CG41)</f>
        <v>6282</v>
      </c>
      <c r="CH12" s="134">
        <f>CG12-CF12</f>
        <v>246</v>
      </c>
      <c r="CI12" s="132"/>
      <c r="CJ12" s="133"/>
      <c r="CK12" s="188"/>
      <c r="CL12" s="160">
        <f>SUM(CL13:CL41)</f>
        <v>5973</v>
      </c>
      <c r="CM12" s="125">
        <f>SUM(CM13:CM41)</f>
        <v>6146</v>
      </c>
      <c r="CN12" s="134">
        <f>CM12-CL12</f>
        <v>173</v>
      </c>
      <c r="CO12" s="132"/>
      <c r="CP12" s="133"/>
      <c r="CQ12" s="188"/>
      <c r="CR12" s="160">
        <f>SUM(CR13:CR41)</f>
        <v>5955</v>
      </c>
      <c r="CS12" s="125">
        <f>SUM(CS13:CS41)</f>
        <v>6165</v>
      </c>
      <c r="CT12" s="134">
        <f>CS12-CR12</f>
        <v>210</v>
      </c>
      <c r="CU12" s="132"/>
      <c r="CV12" s="133"/>
      <c r="CW12" s="188"/>
      <c r="CX12" s="160">
        <f>SUM(CX13:CX41)</f>
        <v>5925</v>
      </c>
      <c r="CY12" s="125">
        <f>SUM(CY13:CY41)</f>
        <v>6135</v>
      </c>
      <c r="CZ12" s="134">
        <f>CY12-CX12</f>
        <v>210</v>
      </c>
      <c r="DA12" s="132"/>
      <c r="DB12" s="133"/>
      <c r="DC12" s="188"/>
      <c r="DD12" s="160">
        <f>SUM(DD13:DD41)</f>
        <v>5925</v>
      </c>
      <c r="DE12" s="125">
        <f>SUM(DE13:DE41)</f>
        <v>5918</v>
      </c>
      <c r="DF12" s="134">
        <f>DE12-DD12</f>
        <v>-7</v>
      </c>
      <c r="DG12" s="132"/>
      <c r="DH12" s="133"/>
      <c r="DI12" s="188"/>
      <c r="DJ12" s="160">
        <f>SUM(DJ13:DJ41)</f>
        <v>5925</v>
      </c>
      <c r="DK12" s="125">
        <f>SUM(DK13:DK41)</f>
        <v>5953</v>
      </c>
      <c r="DL12" s="134">
        <f>DK12-DJ12</f>
        <v>28</v>
      </c>
      <c r="DM12" s="132"/>
      <c r="DN12" s="133"/>
      <c r="DO12" s="188"/>
      <c r="DP12" s="160">
        <f>SUM(DP13:DP41)</f>
        <v>5925</v>
      </c>
      <c r="DQ12" s="125">
        <f>SUM(DQ13:DQ41)</f>
        <v>5953</v>
      </c>
      <c r="DR12" s="134">
        <f>DQ12-DP12</f>
        <v>28</v>
      </c>
      <c r="DS12" s="132"/>
      <c r="DT12" s="133"/>
      <c r="DU12" s="188"/>
      <c r="DV12" s="160">
        <f>SUM(DV13:DV41)</f>
        <v>5925</v>
      </c>
      <c r="DW12" s="125">
        <f>SUM(DW13:DW41)</f>
        <v>5953</v>
      </c>
      <c r="DX12" s="134">
        <f>DW12-DV12</f>
        <v>28</v>
      </c>
      <c r="DY12" s="132"/>
      <c r="DZ12" s="133"/>
      <c r="EA12" s="188"/>
      <c r="EB12" s="160">
        <f>SUM(EB13:EB41)</f>
        <v>5825</v>
      </c>
      <c r="EC12" s="125">
        <f>SUM(EC13:EC41)</f>
        <v>5491</v>
      </c>
      <c r="ED12" s="134">
        <f>EC12-EB12</f>
        <v>-334</v>
      </c>
      <c r="EE12" s="132"/>
      <c r="EF12" s="133"/>
      <c r="EG12" s="188"/>
      <c r="EH12" s="160">
        <f>SUM(EH13:EH41)</f>
        <v>5825</v>
      </c>
      <c r="EI12" s="125">
        <f>SUM(EI13:EI41)</f>
        <v>5691</v>
      </c>
      <c r="EJ12" s="134">
        <f>EI12-EH12</f>
        <v>-134</v>
      </c>
      <c r="EK12" s="132"/>
      <c r="EL12" s="133"/>
      <c r="EM12" s="188"/>
      <c r="EN12" s="160">
        <f>SUM(EN13:EN41)</f>
        <v>5825</v>
      </c>
      <c r="EO12" s="125">
        <f>SUM(EO13:EO41)</f>
        <v>5702</v>
      </c>
      <c r="EP12" s="134">
        <f>EO12-EN12</f>
        <v>-123</v>
      </c>
      <c r="EQ12" s="132"/>
      <c r="ER12" s="133"/>
      <c r="ES12" s="188"/>
      <c r="ET12" s="160">
        <f>SUM(ET13:ET41)</f>
        <v>5825</v>
      </c>
      <c r="EU12" s="125">
        <f>SUM(EU13:EU41)</f>
        <v>5726</v>
      </c>
      <c r="EV12" s="134">
        <f>EU12-ET12</f>
        <v>-99</v>
      </c>
      <c r="EW12" s="132"/>
      <c r="EX12" s="133"/>
      <c r="EY12" s="188"/>
      <c r="EZ12" s="160">
        <f>SUM(EZ13:EZ41)</f>
        <v>5825</v>
      </c>
      <c r="FA12" s="125">
        <f>SUM(FA13:FA41)</f>
        <v>5712</v>
      </c>
      <c r="FB12" s="134">
        <f>FA12-EZ12</f>
        <v>-113</v>
      </c>
      <c r="FC12" s="132"/>
      <c r="FD12" s="133"/>
      <c r="FE12" s="188"/>
      <c r="FF12" s="160">
        <f>SUM(FF13:FF41)</f>
        <v>5825</v>
      </c>
      <c r="FG12" s="125">
        <f>SUM(FG13:FG41)</f>
        <v>5659</v>
      </c>
      <c r="FH12" s="134">
        <f>FG12-FF12</f>
        <v>-166</v>
      </c>
      <c r="FI12" s="132"/>
      <c r="FJ12" s="133"/>
      <c r="FK12" s="188"/>
      <c r="FL12" s="160">
        <f>SUM(FL13:FL41)</f>
        <v>5825</v>
      </c>
      <c r="FM12" s="125">
        <f>SUM(FM13:FM41)</f>
        <v>5659</v>
      </c>
      <c r="FN12" s="134">
        <f>FM12-FL12</f>
        <v>-166</v>
      </c>
      <c r="FO12" s="132"/>
      <c r="FP12" s="133"/>
      <c r="FQ12" s="188"/>
      <c r="FR12" s="160">
        <f>SUM(FR13:FR41)</f>
        <v>5825</v>
      </c>
      <c r="FS12" s="125">
        <f>SUM(FS13:FS41)</f>
        <v>5659</v>
      </c>
      <c r="FT12" s="134">
        <f>FS12-FR12</f>
        <v>-166</v>
      </c>
      <c r="FU12" s="132"/>
      <c r="FV12" s="133"/>
      <c r="FW12" s="188"/>
      <c r="FX12" s="160">
        <f>SUM(FX13:FX41)</f>
        <v>5825</v>
      </c>
      <c r="FY12" s="125">
        <f>SUM(FY13:FY41)</f>
        <v>5659</v>
      </c>
      <c r="FZ12" s="134">
        <f>FY12-FX12</f>
        <v>-166</v>
      </c>
      <c r="GA12" s="132"/>
      <c r="GB12" s="133"/>
      <c r="GC12" s="188"/>
      <c r="GD12" s="160">
        <f>SUM(GD13:GD41)</f>
        <v>5765</v>
      </c>
      <c r="GE12" s="125">
        <f>SUM(GE13:GE41)</f>
        <v>5572</v>
      </c>
      <c r="GF12" s="134">
        <f>GE12-GD12</f>
        <v>-193</v>
      </c>
      <c r="GG12" s="132"/>
      <c r="GH12" s="133"/>
      <c r="GI12" s="188"/>
      <c r="GJ12" s="160">
        <f>SUM(GJ13:GJ41)</f>
        <v>5765</v>
      </c>
      <c r="GK12" s="125">
        <f>SUM(GK13:GK41)</f>
        <v>5642</v>
      </c>
      <c r="GL12" s="134">
        <f>GK12-GJ12</f>
        <v>-123</v>
      </c>
      <c r="GM12" s="132"/>
      <c r="GN12" s="133"/>
      <c r="GO12" s="188"/>
      <c r="GP12" s="160">
        <f>SUM(GP13:GP41)</f>
        <v>5765</v>
      </c>
      <c r="GQ12" s="125">
        <f>SUM(GQ13:GQ41)</f>
        <v>5717</v>
      </c>
      <c r="GR12" s="134">
        <f>GQ12-GP12</f>
        <v>-48</v>
      </c>
      <c r="GS12" s="132"/>
      <c r="GT12" s="133"/>
      <c r="GU12" s="188"/>
      <c r="GV12" s="160">
        <f>SUM(GV13:GV41)</f>
        <v>5765</v>
      </c>
      <c r="GW12" s="125">
        <f>SUM(GW13:GW41)</f>
        <v>5717</v>
      </c>
      <c r="GX12" s="134">
        <f>GW12-GV12</f>
        <v>-48</v>
      </c>
      <c r="GY12" s="132"/>
      <c r="GZ12" s="133"/>
      <c r="HA12" s="188"/>
      <c r="HB12" s="160">
        <f>SUM(HB13:HB41)</f>
        <v>5765</v>
      </c>
      <c r="HC12" s="125">
        <f>SUM(HC13:HC41)</f>
        <v>5717</v>
      </c>
      <c r="HD12" s="134">
        <f>HC12-HB12</f>
        <v>-48</v>
      </c>
      <c r="HE12" s="132"/>
      <c r="HF12" s="133"/>
      <c r="HG12" s="188"/>
      <c r="HH12" s="160">
        <f>SUM(HH13:HH41)</f>
        <v>0</v>
      </c>
      <c r="HI12" s="125">
        <f>SUM(HI13:HI41)</f>
        <v>0</v>
      </c>
      <c r="HJ12" s="134">
        <f>HI12-HH12</f>
        <v>0</v>
      </c>
      <c r="HK12" s="132"/>
      <c r="HL12" s="133"/>
      <c r="HM12" s="188"/>
      <c r="HN12" s="160">
        <f>SUM(HN13:HN41)</f>
        <v>0</v>
      </c>
      <c r="HO12" s="125">
        <f>SUM(HO13:HO41)</f>
        <v>0</v>
      </c>
      <c r="HP12" s="134">
        <f>HO12-HN12</f>
        <v>0</v>
      </c>
      <c r="HQ12" s="132"/>
      <c r="HR12" s="133"/>
      <c r="HS12" s="188"/>
      <c r="HT12" s="160">
        <f>SUM(HT13:HT41)</f>
        <v>0</v>
      </c>
      <c r="HU12" s="125">
        <f>SUM(HU13:HU41)</f>
        <v>0</v>
      </c>
      <c r="HV12" s="134">
        <f>HU12-HT12</f>
        <v>0</v>
      </c>
      <c r="HW12" s="110"/>
      <c r="HX12" s="292"/>
      <c r="HY12" s="209">
        <v>1</v>
      </c>
      <c r="HZ12" s="2">
        <f>IF(SUM(X12,HY12)&gt;0,1,"СКРЫТЬ")</f>
        <v>1</v>
      </c>
    </row>
    <row r="13" spans="1:234" ht="13.5" hidden="1" customHeight="1" x14ac:dyDescent="0.2">
      <c r="A13" s="37"/>
      <c r="B13" s="22"/>
      <c r="C13" s="22"/>
      <c r="D13" s="100"/>
      <c r="E13" s="100"/>
      <c r="F13" s="100"/>
      <c r="G13" s="22"/>
      <c r="H13" s="22"/>
      <c r="I13" s="42">
        <v>2</v>
      </c>
      <c r="J13" s="102">
        <f>SUBTOTAL(103,I$12:I13)*1</f>
        <v>1</v>
      </c>
      <c r="K13" s="105" t="s">
        <v>107</v>
      </c>
      <c r="L13" s="17"/>
      <c r="M13" s="255">
        <f t="shared" ref="M13:M19" si="154">MIN(M43,M231,M449,M479)</f>
        <v>42887</v>
      </c>
      <c r="N13" s="255">
        <f>MAX(N43,N231,N449,N479)</f>
        <v>43981</v>
      </c>
      <c r="O13" s="118">
        <f>MAX(O43,O231,O449,O479)</f>
        <v>43981</v>
      </c>
      <c r="P13" s="162">
        <f t="shared" ref="P13:T19" si="155">SUMIFS(P$43:P$696,$K$43:$K$696,$K43,$H$43:$H$696,$H$43)</f>
        <v>8812</v>
      </c>
      <c r="Q13" s="163">
        <f t="shared" si="155"/>
        <v>8593</v>
      </c>
      <c r="R13" s="163">
        <f t="shared" si="155"/>
        <v>8593</v>
      </c>
      <c r="S13" s="123">
        <f t="shared" ca="1" si="155"/>
        <v>8593</v>
      </c>
      <c r="T13" s="123">
        <f t="shared" si="155"/>
        <v>8593</v>
      </c>
      <c r="U13" s="91">
        <f t="shared" ref="U13:U19" ca="1" si="156">T13-S13</f>
        <v>0</v>
      </c>
      <c r="V13" s="91">
        <f t="shared" ref="V13:V19" si="157">P13-T13</f>
        <v>219</v>
      </c>
      <c r="W13" s="120">
        <f t="shared" ref="W13:W40" si="158">IF(OR(AND(P13=0,T13=0),AND(P13="",T13="")),"",IF(AND(P13=0,T13&gt;0),1,T13/P13))</f>
        <v>0.97514752610077171</v>
      </c>
      <c r="X13" s="178">
        <f t="shared" ref="X13:AA19" si="159">SUMIFS(X$43:X$696,$K$43:$K$696,$K43,$H$43:$H$696,$H$43)</f>
        <v>0</v>
      </c>
      <c r="Y13" s="128">
        <f t="shared" si="159"/>
        <v>0</v>
      </c>
      <c r="Z13" s="179">
        <f t="shared" ca="1" si="159"/>
        <v>0</v>
      </c>
      <c r="AA13" s="127">
        <f t="shared" si="159"/>
        <v>0</v>
      </c>
      <c r="AB13" s="67" t="str">
        <f t="shared" ref="AB13:AB19" ca="1" si="160">IF(OR(AND(Z13=0,AA13=0),AND(Z13="",AA13="")),"",IF(AND(Z13=0,AA13&gt;0),1,AA13/Z13))</f>
        <v/>
      </c>
      <c r="AC13" s="69">
        <f t="shared" ref="AC13:AC19" ca="1" si="161">AA13-Z13</f>
        <v>0</v>
      </c>
      <c r="AD13" s="178">
        <f t="shared" ref="AD13:AE19" si="162">SUMIFS(AD$43:AD$696,$K$43:$K$696,$K43,$H$43:$H$696,$H$43)</f>
        <v>0</v>
      </c>
      <c r="AE13" s="127">
        <f t="shared" si="162"/>
        <v>0</v>
      </c>
      <c r="AF13" s="225">
        <f>AE13-AD13</f>
        <v>0</v>
      </c>
      <c r="AG13" s="178">
        <f t="shared" ref="AG13:AH19" si="163">SUMIFS(AG$43:AG$696,$K$43:$K$696,$K43,$H$43:$H$696,$H$43)</f>
        <v>0</v>
      </c>
      <c r="AH13" s="127">
        <f t="shared" si="163"/>
        <v>0</v>
      </c>
      <c r="AI13" s="225">
        <f>AH13-AG13</f>
        <v>0</v>
      </c>
      <c r="AJ13" s="178">
        <f t="shared" ref="AJ13:AK19" si="164">SUMIFS(AJ$43:AJ$696,$K$43:$K$696,$K43,$H$43:$H$696,$H$43)</f>
        <v>0</v>
      </c>
      <c r="AK13" s="127">
        <f t="shared" si="164"/>
        <v>0</v>
      </c>
      <c r="AL13" s="225">
        <f>AK13-AJ13</f>
        <v>0</v>
      </c>
      <c r="AM13" s="178">
        <f t="shared" ref="AM13:AN19" si="165">SUMIFS(AM$43:AM$696,$K$43:$K$696,$K43,$H$43:$H$696,$H$43)</f>
        <v>0</v>
      </c>
      <c r="AN13" s="127">
        <f t="shared" si="165"/>
        <v>0</v>
      </c>
      <c r="AO13" s="225">
        <f>AN13-AM13</f>
        <v>0</v>
      </c>
      <c r="AP13" s="178">
        <f t="shared" ref="AP13:AQ19" si="166">SUMIFS(AP$43:AP$696,$K$43:$K$696,$K43,$H$43:$H$696,$H$43)</f>
        <v>0</v>
      </c>
      <c r="AQ13" s="127">
        <f t="shared" si="166"/>
        <v>0</v>
      </c>
      <c r="AR13" s="225">
        <f>AQ13-AP13</f>
        <v>0</v>
      </c>
      <c r="AS13" s="178">
        <f t="shared" ref="AS13:AT19" si="167">SUMIFS(AS$43:AS$696,$K$43:$K$696,$K43,$H$43:$H$696,$H$43)</f>
        <v>0</v>
      </c>
      <c r="AT13" s="127">
        <f t="shared" si="167"/>
        <v>0</v>
      </c>
      <c r="AU13" s="69">
        <f t="shared" ref="AU13:AU19" si="168">AT13-AS13</f>
        <v>0</v>
      </c>
      <c r="AV13" s="162">
        <f t="shared" ref="AV13:AW19" si="169">SUMIFS(AV$43:AV$696,$K$43:$K$696,$K43,$H$43:$H$696,$H$43)</f>
        <v>0</v>
      </c>
      <c r="AW13" s="123">
        <f t="shared" si="169"/>
        <v>0</v>
      </c>
      <c r="AX13" s="18">
        <f t="shared" ref="AX13:AX19" si="170">AW13-AV13</f>
        <v>0</v>
      </c>
      <c r="AY13" s="178">
        <f t="shared" ref="AY13:AZ19" si="171">SUMIFS(AY$43:AY$696,$K$43:$K$696,$K43,$H$43:$H$696,$H$43)</f>
        <v>0</v>
      </c>
      <c r="AZ13" s="127">
        <f t="shared" si="171"/>
        <v>0</v>
      </c>
      <c r="BA13" s="69">
        <f t="shared" ref="BA13:BA19" si="172">AZ13-AY13</f>
        <v>0</v>
      </c>
      <c r="BB13" s="162">
        <f t="shared" ref="BB13:BC19" si="173">SUMIFS(BB$43:BB$696,$K$43:$K$696,$K43,$H$43:$H$696,$H$43)</f>
        <v>0</v>
      </c>
      <c r="BC13" s="123">
        <f t="shared" si="173"/>
        <v>0</v>
      </c>
      <c r="BD13" s="18">
        <f t="shared" ref="BD13:BD19" si="174">BC13-BB13</f>
        <v>0</v>
      </c>
      <c r="BE13" s="178">
        <f t="shared" ref="BE13:BF19" si="175">SUMIFS(BE$43:BE$696,$K$43:$K$696,$K43,$H$43:$H$696,$H$43)</f>
        <v>0</v>
      </c>
      <c r="BF13" s="127">
        <f t="shared" si="175"/>
        <v>0</v>
      </c>
      <c r="BG13" s="69">
        <f t="shared" ref="BG13:BG19" si="176">BF13-BE13</f>
        <v>0</v>
      </c>
      <c r="BH13" s="162">
        <f t="shared" ref="BH13:BI19" si="177">SUMIFS(BH$43:BH$696,$K$43:$K$696,$K43,$H$43:$H$696,$H$43)</f>
        <v>0</v>
      </c>
      <c r="BI13" s="123">
        <f t="shared" si="177"/>
        <v>0</v>
      </c>
      <c r="BJ13" s="18">
        <f t="shared" ref="BJ13:BJ19" si="178">BI13-BH13</f>
        <v>0</v>
      </c>
      <c r="BK13" s="178">
        <f t="shared" ref="BK13:BL19" si="179">SUMIFS(BK$43:BK$696,$K$43:$K$696,$K43,$H$43:$H$696,$H$43)</f>
        <v>0</v>
      </c>
      <c r="BL13" s="127">
        <f t="shared" si="179"/>
        <v>0</v>
      </c>
      <c r="BM13" s="69">
        <f t="shared" ref="BM13:BM19" si="180">BL13-BK13</f>
        <v>0</v>
      </c>
      <c r="BN13" s="162">
        <f t="shared" ref="BN13:BO19" si="181">SUMIFS(BN$43:BN$696,$K$43:$K$696,$K43,$H$43:$H$696,$H$43)</f>
        <v>0</v>
      </c>
      <c r="BO13" s="123">
        <f t="shared" si="181"/>
        <v>0</v>
      </c>
      <c r="BP13" s="18">
        <f t="shared" ref="BP13:BP19" si="182">BO13-BN13</f>
        <v>0</v>
      </c>
      <c r="BQ13" s="178">
        <f t="shared" ref="BQ13:BR19" si="183">SUMIFS(BQ$43:BQ$696,$K$43:$K$696,$K43,$H$43:$H$696,$H$43)</f>
        <v>0</v>
      </c>
      <c r="BR13" s="127">
        <f t="shared" si="183"/>
        <v>0</v>
      </c>
      <c r="BS13" s="69">
        <f t="shared" ref="BS13:BS19" si="184">BR13-BQ13</f>
        <v>0</v>
      </c>
      <c r="BT13" s="162">
        <f t="shared" ref="BT13:BU19" si="185">SUMIFS(BT$43:BT$696,$K$43:$K$696,$K43,$H$43:$H$696,$H$43)</f>
        <v>0</v>
      </c>
      <c r="BU13" s="123">
        <f t="shared" si="185"/>
        <v>0</v>
      </c>
      <c r="BV13" s="18">
        <f t="shared" ref="BV13:BV19" si="186">BU13-BT13</f>
        <v>0</v>
      </c>
      <c r="BW13" s="178">
        <f t="shared" ref="BW13:BX19" si="187">SUMIFS(BW$43:BW$696,$K$43:$K$696,$K43,$H$43:$H$696,$H$43)</f>
        <v>0</v>
      </c>
      <c r="BX13" s="127">
        <f t="shared" si="187"/>
        <v>0</v>
      </c>
      <c r="BY13" s="69">
        <f t="shared" ref="BY13:BY19" si="188">BX13-BW13</f>
        <v>0</v>
      </c>
      <c r="BZ13" s="162">
        <f t="shared" ref="BZ13:CA19" si="189">SUMIFS(BZ$43:BZ$696,$K$43:$K$696,$K43,$H$43:$H$696,$H$43)</f>
        <v>0</v>
      </c>
      <c r="CA13" s="123">
        <f t="shared" si="189"/>
        <v>0</v>
      </c>
      <c r="CB13" s="18">
        <f t="shared" ref="CB13:CB19" si="190">CA13-BZ13</f>
        <v>0</v>
      </c>
      <c r="CC13" s="178">
        <f t="shared" ref="CC13:CD19" si="191">SUMIFS(CC$43:CC$696,$K$43:$K$696,$K43,$H$43:$H$696,$H$43)</f>
        <v>0</v>
      </c>
      <c r="CD13" s="127">
        <f t="shared" si="191"/>
        <v>0</v>
      </c>
      <c r="CE13" s="69">
        <f t="shared" ref="CE13:CE19" si="192">CD13-CC13</f>
        <v>0</v>
      </c>
      <c r="CF13" s="162">
        <f t="shared" ref="CF13:CG19" si="193">SUMIFS(CF$43:CF$696,$K$43:$K$696,$K43,$H$43:$H$696,$H$43)</f>
        <v>0</v>
      </c>
      <c r="CG13" s="123">
        <f t="shared" si="193"/>
        <v>0</v>
      </c>
      <c r="CH13" s="18">
        <f t="shared" ref="CH13:CH19" si="194">CG13-CF13</f>
        <v>0</v>
      </c>
      <c r="CI13" s="178">
        <f t="shared" ref="CI13:CJ19" si="195">SUMIFS(CI$43:CI$696,$K$43:$K$696,$K43,$H$43:$H$696,$H$43)</f>
        <v>0</v>
      </c>
      <c r="CJ13" s="127">
        <f t="shared" si="195"/>
        <v>0</v>
      </c>
      <c r="CK13" s="69">
        <f t="shared" ref="CK13:CK19" si="196">CJ13-CI13</f>
        <v>0</v>
      </c>
      <c r="CL13" s="162">
        <f t="shared" ref="CL13:CM19" si="197">SUMIFS(CL$43:CL$696,$K$43:$K$696,$K43,$H$43:$H$696,$H$43)</f>
        <v>0</v>
      </c>
      <c r="CM13" s="123">
        <f t="shared" si="197"/>
        <v>0</v>
      </c>
      <c r="CN13" s="18">
        <f t="shared" ref="CN13:CN19" si="198">CM13-CL13</f>
        <v>0</v>
      </c>
      <c r="CO13" s="178">
        <f t="shared" ref="CO13:CP19" si="199">SUMIFS(CO$43:CO$696,$K$43:$K$696,$K43,$H$43:$H$696,$H$43)</f>
        <v>0</v>
      </c>
      <c r="CP13" s="127">
        <f t="shared" si="199"/>
        <v>0</v>
      </c>
      <c r="CQ13" s="69">
        <f t="shared" ref="CQ13:CQ19" si="200">CP13-CO13</f>
        <v>0</v>
      </c>
      <c r="CR13" s="162">
        <f t="shared" ref="CR13:CS19" si="201">SUMIFS(CR$43:CR$696,$K$43:$K$696,$K43,$H$43:$H$696,$H$43)</f>
        <v>0</v>
      </c>
      <c r="CS13" s="123">
        <f t="shared" si="201"/>
        <v>0</v>
      </c>
      <c r="CT13" s="18">
        <f t="shared" ref="CT13:CT19" si="202">CS13-CR13</f>
        <v>0</v>
      </c>
      <c r="CU13" s="178">
        <f t="shared" ref="CU13:CV19" si="203">SUMIFS(CU$43:CU$696,$K$43:$K$696,$K43,$H$43:$H$696,$H$43)</f>
        <v>0</v>
      </c>
      <c r="CV13" s="127">
        <f t="shared" si="203"/>
        <v>0</v>
      </c>
      <c r="CW13" s="69">
        <f t="shared" ref="CW13:CW19" si="204">CV13-CU13</f>
        <v>0</v>
      </c>
      <c r="CX13" s="162">
        <f t="shared" ref="CX13:CY19" si="205">SUMIFS(CX$43:CX$696,$K$43:$K$696,$K43,$H$43:$H$696,$H$43)</f>
        <v>0</v>
      </c>
      <c r="CY13" s="123">
        <f t="shared" si="205"/>
        <v>0</v>
      </c>
      <c r="CZ13" s="18">
        <f t="shared" ref="CZ13:CZ19" si="206">CY13-CX13</f>
        <v>0</v>
      </c>
      <c r="DA13" s="178">
        <f t="shared" ref="DA13:DB19" si="207">SUMIFS(DA$43:DA$696,$K$43:$K$696,$K43,$H$43:$H$696,$H$43)</f>
        <v>0</v>
      </c>
      <c r="DB13" s="127">
        <f t="shared" si="207"/>
        <v>0</v>
      </c>
      <c r="DC13" s="69">
        <f t="shared" ref="DC13:DC19" si="208">DB13-DA13</f>
        <v>0</v>
      </c>
      <c r="DD13" s="162">
        <f t="shared" ref="DD13:DE19" si="209">SUMIFS(DD$43:DD$696,$K$43:$K$696,$K43,$H$43:$H$696,$H$43)</f>
        <v>0</v>
      </c>
      <c r="DE13" s="123">
        <f t="shared" si="209"/>
        <v>0</v>
      </c>
      <c r="DF13" s="18">
        <f t="shared" ref="DF13:DF19" si="210">DE13-DD13</f>
        <v>0</v>
      </c>
      <c r="DG13" s="178">
        <f t="shared" ref="DG13:DH19" si="211">SUMIFS(DG$43:DG$696,$K$43:$K$696,$K43,$H$43:$H$696,$H$43)</f>
        <v>0</v>
      </c>
      <c r="DH13" s="127">
        <f t="shared" si="211"/>
        <v>0</v>
      </c>
      <c r="DI13" s="69">
        <f t="shared" ref="DI13:DI19" si="212">DH13-DG13</f>
        <v>0</v>
      </c>
      <c r="DJ13" s="162">
        <f t="shared" ref="DJ13:DK19" si="213">SUMIFS(DJ$43:DJ$696,$K$43:$K$696,$K43,$H$43:$H$696,$H$43)</f>
        <v>0</v>
      </c>
      <c r="DK13" s="123">
        <f t="shared" si="213"/>
        <v>0</v>
      </c>
      <c r="DL13" s="18">
        <f t="shared" ref="DL13:DL19" si="214">DK13-DJ13</f>
        <v>0</v>
      </c>
      <c r="DM13" s="178">
        <f t="shared" ref="DM13:DN19" si="215">SUMIFS(DM$43:DM$696,$K$43:$K$696,$K43,$H$43:$H$696,$H$43)</f>
        <v>0</v>
      </c>
      <c r="DN13" s="127">
        <f t="shared" si="215"/>
        <v>0</v>
      </c>
      <c r="DO13" s="69">
        <f t="shared" ref="DO13:DO19" si="216">DN13-DM13</f>
        <v>0</v>
      </c>
      <c r="DP13" s="162">
        <f t="shared" ref="DP13:DQ19" si="217">SUMIFS(DP$43:DP$696,$K$43:$K$696,$K43,$H$43:$H$696,$H$43)</f>
        <v>0</v>
      </c>
      <c r="DQ13" s="123">
        <f t="shared" si="217"/>
        <v>0</v>
      </c>
      <c r="DR13" s="18">
        <f t="shared" ref="DR13:DR19" si="218">DQ13-DP13</f>
        <v>0</v>
      </c>
      <c r="DS13" s="178">
        <f t="shared" ref="DS13:DT19" si="219">SUMIFS(DS$43:DS$696,$K$43:$K$696,$K43,$H$43:$H$696,$H$43)</f>
        <v>0</v>
      </c>
      <c r="DT13" s="127">
        <f t="shared" si="219"/>
        <v>0</v>
      </c>
      <c r="DU13" s="69">
        <f t="shared" ref="DU13:DU19" si="220">DT13-DS13</f>
        <v>0</v>
      </c>
      <c r="DV13" s="162">
        <f t="shared" ref="DV13:DW19" si="221">SUMIFS(DV$43:DV$696,$K$43:$K$696,$K43,$H$43:$H$696,$H$43)</f>
        <v>0</v>
      </c>
      <c r="DW13" s="123">
        <f t="shared" si="221"/>
        <v>0</v>
      </c>
      <c r="DX13" s="18">
        <f t="shared" ref="DX13:DX19" si="222">DW13-DV13</f>
        <v>0</v>
      </c>
      <c r="DY13" s="178">
        <f t="shared" ref="DY13:DZ19" si="223">SUMIFS(DY$43:DY$696,$K$43:$K$696,$K43,$H$43:$H$696,$H$43)</f>
        <v>0</v>
      </c>
      <c r="DZ13" s="127">
        <f t="shared" si="223"/>
        <v>0</v>
      </c>
      <c r="EA13" s="69">
        <f t="shared" ref="EA13:EA19" si="224">DZ13-DY13</f>
        <v>0</v>
      </c>
      <c r="EB13" s="162">
        <f t="shared" ref="EB13:EC19" si="225">SUMIFS(EB$43:EB$696,$K$43:$K$696,$K43,$H$43:$H$696,$H$43)</f>
        <v>0</v>
      </c>
      <c r="EC13" s="123">
        <f t="shared" si="225"/>
        <v>0</v>
      </c>
      <c r="ED13" s="18">
        <f t="shared" ref="ED13:ED19" si="226">EC13-EB13</f>
        <v>0</v>
      </c>
      <c r="EE13" s="178">
        <f t="shared" ref="EE13:EF19" si="227">SUMIFS(EE$43:EE$696,$K$43:$K$696,$K43,$H$43:$H$696,$H$43)</f>
        <v>0</v>
      </c>
      <c r="EF13" s="127">
        <f t="shared" si="227"/>
        <v>0</v>
      </c>
      <c r="EG13" s="69">
        <f t="shared" ref="EG13:EG19" si="228">EF13-EE13</f>
        <v>0</v>
      </c>
      <c r="EH13" s="162">
        <f t="shared" ref="EH13:EI19" si="229">SUMIFS(EH$43:EH$696,$K$43:$K$696,$K43,$H$43:$H$696,$H$43)</f>
        <v>0</v>
      </c>
      <c r="EI13" s="123">
        <f t="shared" si="229"/>
        <v>0</v>
      </c>
      <c r="EJ13" s="18">
        <f t="shared" ref="EJ13:EJ19" si="230">EI13-EH13</f>
        <v>0</v>
      </c>
      <c r="EK13" s="178">
        <f t="shared" ref="EK13:EL19" si="231">SUMIFS(EK$43:EK$696,$K$43:$K$696,$K43,$H$43:$H$696,$H$43)</f>
        <v>0</v>
      </c>
      <c r="EL13" s="127">
        <f t="shared" si="231"/>
        <v>0</v>
      </c>
      <c r="EM13" s="69">
        <f t="shared" ref="EM13:EM19" si="232">EL13-EK13</f>
        <v>0</v>
      </c>
      <c r="EN13" s="162">
        <f t="shared" ref="EN13:EO19" si="233">SUMIFS(EN$43:EN$696,$K$43:$K$696,$K43,$H$43:$H$696,$H$43)</f>
        <v>0</v>
      </c>
      <c r="EO13" s="123">
        <f t="shared" si="233"/>
        <v>0</v>
      </c>
      <c r="EP13" s="18">
        <f t="shared" ref="EP13:EP19" si="234">EO13-EN13</f>
        <v>0</v>
      </c>
      <c r="EQ13" s="178">
        <f t="shared" ref="EQ13:ER19" si="235">SUMIFS(EQ$43:EQ$696,$K$43:$K$696,$K43,$H$43:$H$696,$H$43)</f>
        <v>0</v>
      </c>
      <c r="ER13" s="127">
        <f t="shared" si="235"/>
        <v>0</v>
      </c>
      <c r="ES13" s="69">
        <f t="shared" ref="ES13:ES19" si="236">ER13-EQ13</f>
        <v>0</v>
      </c>
      <c r="ET13" s="162">
        <f t="shared" ref="ET13:EU19" si="237">SUMIFS(ET$43:ET$696,$K$43:$K$696,$K43,$H$43:$H$696,$H$43)</f>
        <v>0</v>
      </c>
      <c r="EU13" s="123">
        <f t="shared" si="237"/>
        <v>0</v>
      </c>
      <c r="EV13" s="18">
        <f t="shared" ref="EV13:EV19" si="238">EU13-ET13</f>
        <v>0</v>
      </c>
      <c r="EW13" s="178">
        <f t="shared" ref="EW13:EX19" si="239">SUMIFS(EW$43:EW$696,$K$43:$K$696,$K43,$H$43:$H$696,$H$43)</f>
        <v>0</v>
      </c>
      <c r="EX13" s="127">
        <f t="shared" si="239"/>
        <v>0</v>
      </c>
      <c r="EY13" s="69">
        <f t="shared" ref="EY13:EY19" si="240">EX13-EW13</f>
        <v>0</v>
      </c>
      <c r="EZ13" s="162">
        <f t="shared" ref="EZ13:FA19" si="241">SUMIFS(EZ$43:EZ$696,$K$43:$K$696,$K43,$H$43:$H$696,$H$43)</f>
        <v>0</v>
      </c>
      <c r="FA13" s="123">
        <f t="shared" si="241"/>
        <v>0</v>
      </c>
      <c r="FB13" s="18">
        <f t="shared" ref="FB13:FB19" si="242">FA13-EZ13</f>
        <v>0</v>
      </c>
      <c r="FC13" s="178">
        <f t="shared" ref="FC13:FD19" si="243">SUMIFS(FC$43:FC$696,$K$43:$K$696,$K43,$H$43:$H$696,$H$43)</f>
        <v>0</v>
      </c>
      <c r="FD13" s="127">
        <f t="shared" si="243"/>
        <v>0</v>
      </c>
      <c r="FE13" s="69">
        <f t="shared" ref="FE13:FE19" si="244">FD13-FC13</f>
        <v>0</v>
      </c>
      <c r="FF13" s="162">
        <f t="shared" ref="FF13:FG19" si="245">SUMIFS(FF$43:FF$696,$K$43:$K$696,$K43,$H$43:$H$696,$H$43)</f>
        <v>0</v>
      </c>
      <c r="FG13" s="123">
        <f t="shared" si="245"/>
        <v>0</v>
      </c>
      <c r="FH13" s="18">
        <f t="shared" ref="FH13:FH19" si="246">FG13-FF13</f>
        <v>0</v>
      </c>
      <c r="FI13" s="178">
        <f t="shared" ref="FI13:FJ19" si="247">SUMIFS(FI$43:FI$696,$K$43:$K$696,$K43,$H$43:$H$696,$H$43)</f>
        <v>0</v>
      </c>
      <c r="FJ13" s="127">
        <f t="shared" si="247"/>
        <v>0</v>
      </c>
      <c r="FK13" s="69">
        <f t="shared" ref="FK13:FK19" si="248">FJ13-FI13</f>
        <v>0</v>
      </c>
      <c r="FL13" s="162">
        <f t="shared" ref="FL13:FM19" si="249">SUMIFS(FL$43:FL$696,$K$43:$K$696,$K43,$H$43:$H$696,$H$43)</f>
        <v>0</v>
      </c>
      <c r="FM13" s="123">
        <f t="shared" si="249"/>
        <v>0</v>
      </c>
      <c r="FN13" s="18">
        <f t="shared" ref="FN13:FN19" si="250">FM13-FL13</f>
        <v>0</v>
      </c>
      <c r="FO13" s="178">
        <f t="shared" ref="FO13:FP19" si="251">SUMIFS(FO$43:FO$696,$K$43:$K$696,$K43,$H$43:$H$696,$H$43)</f>
        <v>0</v>
      </c>
      <c r="FP13" s="127">
        <f t="shared" si="251"/>
        <v>0</v>
      </c>
      <c r="FQ13" s="69">
        <f t="shared" ref="FQ13:FQ19" si="252">FP13-FO13</f>
        <v>0</v>
      </c>
      <c r="FR13" s="162">
        <f t="shared" ref="FR13:FS19" si="253">SUMIFS(FR$43:FR$696,$K$43:$K$696,$K43,$H$43:$H$696,$H$43)</f>
        <v>0</v>
      </c>
      <c r="FS13" s="123">
        <f t="shared" si="253"/>
        <v>0</v>
      </c>
      <c r="FT13" s="18">
        <f t="shared" ref="FT13:FT19" si="254">FS13-FR13</f>
        <v>0</v>
      </c>
      <c r="FU13" s="178">
        <f t="shared" ref="FU13:FV19" si="255">SUMIFS(FU$43:FU$696,$K$43:$K$696,$K43,$H$43:$H$696,$H$43)</f>
        <v>0</v>
      </c>
      <c r="FV13" s="127">
        <f t="shared" si="255"/>
        <v>0</v>
      </c>
      <c r="FW13" s="69">
        <f t="shared" ref="FW13:FW19" si="256">FV13-FU13</f>
        <v>0</v>
      </c>
      <c r="FX13" s="162">
        <f t="shared" ref="FX13:FY19" si="257">SUMIFS(FX$43:FX$696,$K$43:$K$696,$K43,$H$43:$H$696,$H$43)</f>
        <v>0</v>
      </c>
      <c r="FY13" s="123">
        <f t="shared" si="257"/>
        <v>0</v>
      </c>
      <c r="FZ13" s="18">
        <f t="shared" ref="FZ13:FZ19" si="258">FY13-FX13</f>
        <v>0</v>
      </c>
      <c r="GA13" s="178">
        <f t="shared" ref="GA13:GB19" si="259">SUMIFS(GA$43:GA$696,$K$43:$K$696,$K43,$H$43:$H$696,$H$43)</f>
        <v>0</v>
      </c>
      <c r="GB13" s="127">
        <f t="shared" si="259"/>
        <v>0</v>
      </c>
      <c r="GC13" s="69">
        <f t="shared" ref="GC13:GC19" si="260">GB13-GA13</f>
        <v>0</v>
      </c>
      <c r="GD13" s="162">
        <f t="shared" ref="GD13:GE19" si="261">SUMIFS(GD$43:GD$696,$K$43:$K$696,$K43,$H$43:$H$696,$H$43)</f>
        <v>0</v>
      </c>
      <c r="GE13" s="123">
        <f t="shared" si="261"/>
        <v>0</v>
      </c>
      <c r="GF13" s="18">
        <f t="shared" ref="GF13:GF19" si="262">GE13-GD13</f>
        <v>0</v>
      </c>
      <c r="GG13" s="178">
        <f t="shared" ref="GG13:GH19" si="263">SUMIFS(GG$43:GG$696,$K$43:$K$696,$K43,$H$43:$H$696,$H$43)</f>
        <v>0</v>
      </c>
      <c r="GH13" s="127">
        <f t="shared" si="263"/>
        <v>0</v>
      </c>
      <c r="GI13" s="69">
        <f t="shared" ref="GI13:GI19" si="264">GH13-GG13</f>
        <v>0</v>
      </c>
      <c r="GJ13" s="162">
        <f t="shared" ref="GJ13:GK19" si="265">SUMIFS(GJ$43:GJ$696,$K$43:$K$696,$K43,$H$43:$H$696,$H$43)</f>
        <v>0</v>
      </c>
      <c r="GK13" s="123">
        <f t="shared" si="265"/>
        <v>0</v>
      </c>
      <c r="GL13" s="18">
        <f t="shared" ref="GL13:GL19" si="266">GK13-GJ13</f>
        <v>0</v>
      </c>
      <c r="GM13" s="178">
        <f t="shared" ref="GM13:GN19" si="267">SUMIFS(GM$43:GM$696,$K$43:$K$696,$K43,$H$43:$H$696,$H$43)</f>
        <v>0</v>
      </c>
      <c r="GN13" s="127">
        <f t="shared" si="267"/>
        <v>0</v>
      </c>
      <c r="GO13" s="69">
        <f t="shared" ref="GO13:GO19" si="268">GN13-GM13</f>
        <v>0</v>
      </c>
      <c r="GP13" s="162">
        <f t="shared" ref="GP13:GQ19" si="269">SUMIFS(GP$43:GP$696,$K$43:$K$696,$K43,$H$43:$H$696,$H$43)</f>
        <v>0</v>
      </c>
      <c r="GQ13" s="123">
        <f t="shared" si="269"/>
        <v>0</v>
      </c>
      <c r="GR13" s="18">
        <f t="shared" ref="GR13:GR19" si="270">GQ13-GP13</f>
        <v>0</v>
      </c>
      <c r="GS13" s="178">
        <f t="shared" ref="GS13:GT19" si="271">SUMIFS(GS$43:GS$696,$K$43:$K$696,$K43,$H$43:$H$696,$H$43)</f>
        <v>0</v>
      </c>
      <c r="GT13" s="127">
        <f t="shared" si="271"/>
        <v>0</v>
      </c>
      <c r="GU13" s="69">
        <f t="shared" ref="GU13:GU19" si="272">GT13-GS13</f>
        <v>0</v>
      </c>
      <c r="GV13" s="162">
        <f t="shared" ref="GV13:GW19" si="273">SUMIFS(GV$43:GV$696,$K$43:$K$696,$K43,$H$43:$H$696,$H$43)</f>
        <v>0</v>
      </c>
      <c r="GW13" s="123">
        <f t="shared" si="273"/>
        <v>0</v>
      </c>
      <c r="GX13" s="18">
        <f t="shared" ref="GX13:GX19" si="274">GW13-GV13</f>
        <v>0</v>
      </c>
      <c r="GY13" s="178">
        <f t="shared" ref="GY13:GZ19" si="275">SUMIFS(GY$43:GY$696,$K$43:$K$696,$K43,$H$43:$H$696,$H$43)</f>
        <v>0</v>
      </c>
      <c r="GZ13" s="127">
        <f t="shared" si="275"/>
        <v>0</v>
      </c>
      <c r="HA13" s="69">
        <f t="shared" ref="HA13:HA19" si="276">GZ13-GY13</f>
        <v>0</v>
      </c>
      <c r="HB13" s="162">
        <f t="shared" ref="HB13:HC19" si="277">SUMIFS(HB$43:HB$696,$K$43:$K$696,$K43,$H$43:$H$696,$H$43)</f>
        <v>0</v>
      </c>
      <c r="HC13" s="123">
        <f t="shared" si="277"/>
        <v>0</v>
      </c>
      <c r="HD13" s="18">
        <f t="shared" ref="HD13:HD19" si="278">HC13-HB13</f>
        <v>0</v>
      </c>
      <c r="HE13" s="178">
        <f t="shared" ref="HE13:HF19" si="279">SUMIFS(HE$43:HE$696,$K$43:$K$696,$K43,$H$43:$H$696,$H$43)</f>
        <v>0</v>
      </c>
      <c r="HF13" s="127">
        <f t="shared" si="279"/>
        <v>0</v>
      </c>
      <c r="HG13" s="69">
        <f t="shared" ref="HG13:HG19" si="280">HF13-HE13</f>
        <v>0</v>
      </c>
      <c r="HH13" s="162">
        <f t="shared" ref="HH13:HI19" si="281">SUMIFS(HH$43:HH$696,$K$43:$K$696,$K43,$H$43:$H$696,$H$43)</f>
        <v>0</v>
      </c>
      <c r="HI13" s="123">
        <f t="shared" si="281"/>
        <v>0</v>
      </c>
      <c r="HJ13" s="18">
        <f t="shared" ref="HJ13:HJ19" si="282">HI13-HH13</f>
        <v>0</v>
      </c>
      <c r="HK13" s="178">
        <f t="shared" ref="HK13:HL19" si="283">SUMIFS(HK$43:HK$696,$K$43:$K$696,$K43,$H$43:$H$696,$H$43)</f>
        <v>0</v>
      </c>
      <c r="HL13" s="127">
        <f t="shared" si="283"/>
        <v>0</v>
      </c>
      <c r="HM13" s="69">
        <f t="shared" ref="HM13:HM19" si="284">HL13-HK13</f>
        <v>0</v>
      </c>
      <c r="HN13" s="162">
        <f t="shared" ref="HN13:HO19" si="285">SUMIFS(HN$43:HN$696,$K$43:$K$696,$K43,$H$43:$H$696,$H$43)</f>
        <v>0</v>
      </c>
      <c r="HO13" s="123">
        <f t="shared" si="285"/>
        <v>0</v>
      </c>
      <c r="HP13" s="18">
        <f t="shared" ref="HP13:HP19" si="286">HO13-HN13</f>
        <v>0</v>
      </c>
      <c r="HQ13" s="178">
        <f t="shared" ref="HQ13:HR19" si="287">SUMIFS(HQ$43:HQ$696,$K$43:$K$696,$K43,$H$43:$H$696,$H$43)</f>
        <v>0</v>
      </c>
      <c r="HR13" s="127">
        <f t="shared" si="287"/>
        <v>0</v>
      </c>
      <c r="HS13" s="69">
        <f t="shared" ref="HS13:HS19" si="288">HR13-HQ13</f>
        <v>0</v>
      </c>
      <c r="HT13" s="162">
        <f t="shared" ref="HT13:HU19" si="289">SUMIFS(HT$43:HT$696,$K$43:$K$696,$K43,$H$43:$H$696,$H$43)</f>
        <v>0</v>
      </c>
      <c r="HU13" s="123">
        <f t="shared" si="289"/>
        <v>0</v>
      </c>
      <c r="HV13" s="18">
        <f t="shared" ref="HV13:HV19" si="290">HU13-HT13</f>
        <v>0</v>
      </c>
      <c r="HW13" s="17"/>
      <c r="HX13" s="85"/>
      <c r="HY13" s="85"/>
      <c r="HZ13" s="2" t="str">
        <f>IF(SUM(X13,HY13)&gt;0,1,"СКРЫТЬ")</f>
        <v>СКРЫТЬ</v>
      </c>
    </row>
    <row r="14" spans="1:234" ht="13.5" customHeight="1" x14ac:dyDescent="0.2">
      <c r="A14" s="37"/>
      <c r="B14" s="22"/>
      <c r="C14" s="22"/>
      <c r="D14" s="248"/>
      <c r="E14" s="248"/>
      <c r="F14" s="248"/>
      <c r="G14" s="22"/>
      <c r="H14" s="22"/>
      <c r="I14" s="42">
        <v>3</v>
      </c>
      <c r="J14" s="102">
        <f>SUBTOTAL(103,I$12:I14)*1</f>
        <v>2</v>
      </c>
      <c r="K14" s="105" t="s">
        <v>108</v>
      </c>
      <c r="L14" s="17"/>
      <c r="M14" s="255">
        <f t="shared" si="154"/>
        <v>42887</v>
      </c>
      <c r="N14" s="255">
        <f>MAX(N44,N233,N451,N481)</f>
        <v>43936</v>
      </c>
      <c r="O14" s="118">
        <f>MAX(O44,O233,O451,O481)</f>
        <v>44012</v>
      </c>
      <c r="P14" s="162">
        <f t="shared" si="155"/>
        <v>972007</v>
      </c>
      <c r="Q14" s="163">
        <f t="shared" si="155"/>
        <v>939189.3548387097</v>
      </c>
      <c r="R14" s="163">
        <f t="shared" si="155"/>
        <v>954376</v>
      </c>
      <c r="S14" s="123">
        <f t="shared" ca="1" si="155"/>
        <v>947189.3548387097</v>
      </c>
      <c r="T14" s="123">
        <f t="shared" si="155"/>
        <v>962376</v>
      </c>
      <c r="U14" s="91">
        <f ca="1">T14-S14</f>
        <v>15186.645161290304</v>
      </c>
      <c r="V14" s="91">
        <f>P14-T14</f>
        <v>9631</v>
      </c>
      <c r="W14" s="120">
        <f>IF(OR(AND(P14=0,T14=0),AND(P14="",T14="")),"",IF(AND(P14=0,T14&gt;0),1,T14/P14))</f>
        <v>0.99009163514254528</v>
      </c>
      <c r="X14" s="178">
        <f t="shared" si="159"/>
        <v>8000</v>
      </c>
      <c r="Y14" s="128">
        <f t="shared" si="159"/>
        <v>8000</v>
      </c>
      <c r="Z14" s="179">
        <f t="shared" ca="1" si="159"/>
        <v>8000</v>
      </c>
      <c r="AA14" s="127">
        <f t="shared" si="159"/>
        <v>8000</v>
      </c>
      <c r="AB14" s="67">
        <f ca="1">IF(OR(AND(Z14=0,AA14=0),AND(Z14="",AA14="")),"",IF(AND(Z14=0,AA14&gt;0),1,AA14/Z14))</f>
        <v>1</v>
      </c>
      <c r="AC14" s="69">
        <f ca="1">AA14-Z14</f>
        <v>0</v>
      </c>
      <c r="AD14" s="178">
        <f t="shared" si="162"/>
        <v>2000</v>
      </c>
      <c r="AE14" s="127">
        <f t="shared" si="162"/>
        <v>2000</v>
      </c>
      <c r="AF14" s="225">
        <f>AE14-AD14</f>
        <v>0</v>
      </c>
      <c r="AG14" s="178">
        <f t="shared" si="163"/>
        <v>2000</v>
      </c>
      <c r="AH14" s="127">
        <f t="shared" si="163"/>
        <v>2000</v>
      </c>
      <c r="AI14" s="225">
        <f>AH14-AG14</f>
        <v>0</v>
      </c>
      <c r="AJ14" s="178">
        <f t="shared" si="164"/>
        <v>2000</v>
      </c>
      <c r="AK14" s="127">
        <f t="shared" si="164"/>
        <v>2000</v>
      </c>
      <c r="AL14" s="225">
        <f>AK14-AJ14</f>
        <v>0</v>
      </c>
      <c r="AM14" s="178">
        <f t="shared" si="165"/>
        <v>2000</v>
      </c>
      <c r="AN14" s="127">
        <f t="shared" si="165"/>
        <v>2000</v>
      </c>
      <c r="AO14" s="225">
        <f>AN14-AM14</f>
        <v>0</v>
      </c>
      <c r="AP14" s="178">
        <f t="shared" si="166"/>
        <v>0</v>
      </c>
      <c r="AQ14" s="127">
        <f t="shared" si="166"/>
        <v>0</v>
      </c>
      <c r="AR14" s="225">
        <f>AQ14-AP14</f>
        <v>0</v>
      </c>
      <c r="AS14" s="178">
        <f t="shared" si="167"/>
        <v>0</v>
      </c>
      <c r="AT14" s="127">
        <f t="shared" si="167"/>
        <v>0</v>
      </c>
      <c r="AU14" s="69">
        <f>AT14-AS14</f>
        <v>0</v>
      </c>
      <c r="AV14" s="162">
        <f t="shared" si="169"/>
        <v>12</v>
      </c>
      <c r="AW14" s="123">
        <f t="shared" si="169"/>
        <v>12</v>
      </c>
      <c r="AX14" s="18">
        <f>AW14-AV14</f>
        <v>0</v>
      </c>
      <c r="AY14" s="178">
        <f t="shared" si="171"/>
        <v>0</v>
      </c>
      <c r="AZ14" s="127">
        <f t="shared" si="171"/>
        <v>0</v>
      </c>
      <c r="BA14" s="69">
        <f>AZ14-AY14</f>
        <v>0</v>
      </c>
      <c r="BB14" s="162">
        <f t="shared" si="173"/>
        <v>12</v>
      </c>
      <c r="BC14" s="123">
        <f t="shared" si="173"/>
        <v>12</v>
      </c>
      <c r="BD14" s="18">
        <f>BC14-BB14</f>
        <v>0</v>
      </c>
      <c r="BE14" s="178">
        <f t="shared" si="175"/>
        <v>0</v>
      </c>
      <c r="BF14" s="127">
        <f t="shared" si="175"/>
        <v>0</v>
      </c>
      <c r="BG14" s="69">
        <f>BF14-BE14</f>
        <v>0</v>
      </c>
      <c r="BH14" s="162">
        <f t="shared" si="177"/>
        <v>12</v>
      </c>
      <c r="BI14" s="123">
        <f t="shared" si="177"/>
        <v>12</v>
      </c>
      <c r="BJ14" s="18">
        <f>BI14-BH14</f>
        <v>0</v>
      </c>
      <c r="BK14" s="178">
        <f t="shared" si="179"/>
        <v>0</v>
      </c>
      <c r="BL14" s="127">
        <f t="shared" si="179"/>
        <v>0</v>
      </c>
      <c r="BM14" s="69">
        <f>BL14-BK14</f>
        <v>0</v>
      </c>
      <c r="BN14" s="162">
        <f t="shared" si="181"/>
        <v>12</v>
      </c>
      <c r="BO14" s="123">
        <f t="shared" si="181"/>
        <v>12</v>
      </c>
      <c r="BP14" s="18">
        <f>BO14-BN14</f>
        <v>0</v>
      </c>
      <c r="BQ14" s="178">
        <f t="shared" si="183"/>
        <v>2000</v>
      </c>
      <c r="BR14" s="127">
        <f t="shared" si="183"/>
        <v>2000</v>
      </c>
      <c r="BS14" s="69">
        <f>BR14-BQ14</f>
        <v>0</v>
      </c>
      <c r="BT14" s="162">
        <f t="shared" si="185"/>
        <v>26</v>
      </c>
      <c r="BU14" s="123">
        <f t="shared" si="185"/>
        <v>26</v>
      </c>
      <c r="BV14" s="18">
        <f>BU14-BT14</f>
        <v>0</v>
      </c>
      <c r="BW14" s="178">
        <f t="shared" si="187"/>
        <v>0</v>
      </c>
      <c r="BX14" s="127">
        <f t="shared" si="187"/>
        <v>0</v>
      </c>
      <c r="BY14" s="69">
        <f>BX14-BW14</f>
        <v>0</v>
      </c>
      <c r="BZ14" s="162">
        <f t="shared" si="189"/>
        <v>26</v>
      </c>
      <c r="CA14" s="123">
        <f t="shared" si="189"/>
        <v>26</v>
      </c>
      <c r="CB14" s="18">
        <f>CA14-BZ14</f>
        <v>0</v>
      </c>
      <c r="CC14" s="178">
        <f t="shared" si="191"/>
        <v>0</v>
      </c>
      <c r="CD14" s="127">
        <f t="shared" si="191"/>
        <v>0</v>
      </c>
      <c r="CE14" s="69">
        <f>CD14-CC14</f>
        <v>0</v>
      </c>
      <c r="CF14" s="162">
        <f t="shared" si="193"/>
        <v>26</v>
      </c>
      <c r="CG14" s="123">
        <f t="shared" si="193"/>
        <v>26</v>
      </c>
      <c r="CH14" s="18">
        <f>CG14-CF14</f>
        <v>0</v>
      </c>
      <c r="CI14" s="178">
        <f t="shared" si="195"/>
        <v>0</v>
      </c>
      <c r="CJ14" s="127">
        <f t="shared" si="195"/>
        <v>0</v>
      </c>
      <c r="CK14" s="69">
        <f>CJ14-CI14</f>
        <v>0</v>
      </c>
      <c r="CL14" s="162">
        <f t="shared" si="197"/>
        <v>26</v>
      </c>
      <c r="CM14" s="123">
        <f t="shared" si="197"/>
        <v>26</v>
      </c>
      <c r="CN14" s="18">
        <f t="shared" si="198"/>
        <v>0</v>
      </c>
      <c r="CO14" s="178">
        <f t="shared" si="199"/>
        <v>0</v>
      </c>
      <c r="CP14" s="127">
        <f t="shared" si="199"/>
        <v>0</v>
      </c>
      <c r="CQ14" s="69">
        <f>CP14-CO14</f>
        <v>0</v>
      </c>
      <c r="CR14" s="162">
        <f t="shared" si="201"/>
        <v>26</v>
      </c>
      <c r="CS14" s="123">
        <f t="shared" si="201"/>
        <v>26</v>
      </c>
      <c r="CT14" s="18">
        <f t="shared" si="202"/>
        <v>0</v>
      </c>
      <c r="CU14" s="178">
        <f t="shared" si="203"/>
        <v>0</v>
      </c>
      <c r="CV14" s="127">
        <f t="shared" si="203"/>
        <v>0</v>
      </c>
      <c r="CW14" s="69">
        <f>CV14-CU14</f>
        <v>0</v>
      </c>
      <c r="CX14" s="162">
        <f t="shared" si="205"/>
        <v>26</v>
      </c>
      <c r="CY14" s="123">
        <f t="shared" si="205"/>
        <v>26</v>
      </c>
      <c r="CZ14" s="18">
        <f t="shared" si="206"/>
        <v>0</v>
      </c>
      <c r="DA14" s="178">
        <f t="shared" si="207"/>
        <v>0</v>
      </c>
      <c r="DB14" s="127">
        <f t="shared" si="207"/>
        <v>0</v>
      </c>
      <c r="DC14" s="69">
        <f>DB14-DA14</f>
        <v>0</v>
      </c>
      <c r="DD14" s="162">
        <f t="shared" si="209"/>
        <v>26</v>
      </c>
      <c r="DE14" s="123">
        <f t="shared" si="209"/>
        <v>26</v>
      </c>
      <c r="DF14" s="18">
        <f t="shared" si="210"/>
        <v>0</v>
      </c>
      <c r="DG14" s="178">
        <f t="shared" si="211"/>
        <v>2000</v>
      </c>
      <c r="DH14" s="127">
        <f t="shared" si="211"/>
        <v>2000</v>
      </c>
      <c r="DI14" s="69">
        <f>DH14-DG14</f>
        <v>0</v>
      </c>
      <c r="DJ14" s="162">
        <f t="shared" si="213"/>
        <v>26</v>
      </c>
      <c r="DK14" s="123">
        <f t="shared" si="213"/>
        <v>26</v>
      </c>
      <c r="DL14" s="18">
        <f>DK14-DJ14</f>
        <v>0</v>
      </c>
      <c r="DM14" s="178">
        <f t="shared" si="215"/>
        <v>0</v>
      </c>
      <c r="DN14" s="127">
        <f t="shared" si="215"/>
        <v>0</v>
      </c>
      <c r="DO14" s="69">
        <f>DN14-DM14</f>
        <v>0</v>
      </c>
      <c r="DP14" s="162">
        <f t="shared" si="217"/>
        <v>26</v>
      </c>
      <c r="DQ14" s="123">
        <f t="shared" si="217"/>
        <v>26</v>
      </c>
      <c r="DR14" s="18">
        <f>DQ14-DP14</f>
        <v>0</v>
      </c>
      <c r="DS14" s="178">
        <f t="shared" si="219"/>
        <v>0</v>
      </c>
      <c r="DT14" s="127">
        <f t="shared" si="219"/>
        <v>0</v>
      </c>
      <c r="DU14" s="69">
        <f>DT14-DS14</f>
        <v>0</v>
      </c>
      <c r="DV14" s="162">
        <f t="shared" si="221"/>
        <v>26</v>
      </c>
      <c r="DW14" s="123">
        <f t="shared" si="221"/>
        <v>26</v>
      </c>
      <c r="DX14" s="18">
        <f>DW14-DV14</f>
        <v>0</v>
      </c>
      <c r="DY14" s="178">
        <f t="shared" si="223"/>
        <v>0</v>
      </c>
      <c r="DZ14" s="127">
        <f t="shared" si="223"/>
        <v>0</v>
      </c>
      <c r="EA14" s="69">
        <f>DZ14-DY14</f>
        <v>0</v>
      </c>
      <c r="EB14" s="162">
        <f t="shared" si="225"/>
        <v>26</v>
      </c>
      <c r="EC14" s="123">
        <f t="shared" si="225"/>
        <v>26</v>
      </c>
      <c r="ED14" s="18">
        <f>EC14-EB14</f>
        <v>0</v>
      </c>
      <c r="EE14" s="178">
        <f t="shared" si="227"/>
        <v>0</v>
      </c>
      <c r="EF14" s="127">
        <f t="shared" si="227"/>
        <v>0</v>
      </c>
      <c r="EG14" s="69">
        <f>EF14-EE14</f>
        <v>0</v>
      </c>
      <c r="EH14" s="162">
        <f t="shared" si="229"/>
        <v>26</v>
      </c>
      <c r="EI14" s="123">
        <f t="shared" si="229"/>
        <v>26</v>
      </c>
      <c r="EJ14" s="18">
        <f>EI14-EH14</f>
        <v>0</v>
      </c>
      <c r="EK14" s="178">
        <f t="shared" si="231"/>
        <v>0</v>
      </c>
      <c r="EL14" s="127">
        <f t="shared" si="231"/>
        <v>0</v>
      </c>
      <c r="EM14" s="69">
        <f>EL14-EK14</f>
        <v>0</v>
      </c>
      <c r="EN14" s="162">
        <f t="shared" si="233"/>
        <v>26</v>
      </c>
      <c r="EO14" s="123">
        <f t="shared" si="233"/>
        <v>26</v>
      </c>
      <c r="EP14" s="18">
        <f>EO14-EN14</f>
        <v>0</v>
      </c>
      <c r="EQ14" s="178">
        <f t="shared" si="235"/>
        <v>0</v>
      </c>
      <c r="ER14" s="127">
        <f t="shared" si="235"/>
        <v>0</v>
      </c>
      <c r="ES14" s="69">
        <f>ER14-EQ14</f>
        <v>0</v>
      </c>
      <c r="ET14" s="162">
        <f t="shared" si="237"/>
        <v>26</v>
      </c>
      <c r="EU14" s="123">
        <f t="shared" si="237"/>
        <v>26</v>
      </c>
      <c r="EV14" s="18">
        <f>EU14-ET14</f>
        <v>0</v>
      </c>
      <c r="EW14" s="178">
        <f t="shared" si="239"/>
        <v>0</v>
      </c>
      <c r="EX14" s="127">
        <f t="shared" si="239"/>
        <v>0</v>
      </c>
      <c r="EY14" s="69">
        <f>EX14-EW14</f>
        <v>0</v>
      </c>
      <c r="EZ14" s="162">
        <f t="shared" si="241"/>
        <v>26</v>
      </c>
      <c r="FA14" s="123">
        <f t="shared" si="241"/>
        <v>26</v>
      </c>
      <c r="FB14" s="18">
        <f>FA14-EZ14</f>
        <v>0</v>
      </c>
      <c r="FC14" s="178">
        <f t="shared" si="243"/>
        <v>2000</v>
      </c>
      <c r="FD14" s="127">
        <f t="shared" si="243"/>
        <v>2000</v>
      </c>
      <c r="FE14" s="69">
        <f>FD14-FC14</f>
        <v>0</v>
      </c>
      <c r="FF14" s="162">
        <f t="shared" si="245"/>
        <v>26</v>
      </c>
      <c r="FG14" s="123">
        <f t="shared" si="245"/>
        <v>26</v>
      </c>
      <c r="FH14" s="18">
        <f>FG14-FF14</f>
        <v>0</v>
      </c>
      <c r="FI14" s="178">
        <f t="shared" si="247"/>
        <v>0</v>
      </c>
      <c r="FJ14" s="127">
        <f t="shared" si="247"/>
        <v>0</v>
      </c>
      <c r="FK14" s="69">
        <f>FJ14-FI14</f>
        <v>0</v>
      </c>
      <c r="FL14" s="162">
        <f t="shared" si="249"/>
        <v>26</v>
      </c>
      <c r="FM14" s="123">
        <f t="shared" si="249"/>
        <v>26</v>
      </c>
      <c r="FN14" s="18">
        <f>FM14-FL14</f>
        <v>0</v>
      </c>
      <c r="FO14" s="178">
        <f t="shared" si="251"/>
        <v>0</v>
      </c>
      <c r="FP14" s="127">
        <f t="shared" si="251"/>
        <v>0</v>
      </c>
      <c r="FQ14" s="69">
        <f>FP14-FO14</f>
        <v>0</v>
      </c>
      <c r="FR14" s="162">
        <f t="shared" si="253"/>
        <v>26</v>
      </c>
      <c r="FS14" s="123">
        <f t="shared" si="253"/>
        <v>26</v>
      </c>
      <c r="FT14" s="18">
        <f>FS14-FR14</f>
        <v>0</v>
      </c>
      <c r="FU14" s="178">
        <f t="shared" si="255"/>
        <v>0</v>
      </c>
      <c r="FV14" s="127">
        <f t="shared" si="255"/>
        <v>0</v>
      </c>
      <c r="FW14" s="69">
        <f>FV14-FU14</f>
        <v>0</v>
      </c>
      <c r="FX14" s="162">
        <f t="shared" si="257"/>
        <v>26</v>
      </c>
      <c r="FY14" s="123">
        <f t="shared" si="257"/>
        <v>26</v>
      </c>
      <c r="FZ14" s="18">
        <f>FY14-FX14</f>
        <v>0</v>
      </c>
      <c r="GA14" s="178">
        <f t="shared" si="259"/>
        <v>0</v>
      </c>
      <c r="GB14" s="127">
        <f t="shared" si="259"/>
        <v>0</v>
      </c>
      <c r="GC14" s="69">
        <f>GB14-GA14</f>
        <v>0</v>
      </c>
      <c r="GD14" s="162">
        <f t="shared" si="261"/>
        <v>26</v>
      </c>
      <c r="GE14" s="123">
        <f t="shared" si="261"/>
        <v>26</v>
      </c>
      <c r="GF14" s="18">
        <f>GE14-GD14</f>
        <v>0</v>
      </c>
      <c r="GG14" s="178">
        <f t="shared" si="263"/>
        <v>0</v>
      </c>
      <c r="GH14" s="127">
        <f t="shared" si="263"/>
        <v>0</v>
      </c>
      <c r="GI14" s="69">
        <f>GH14-GG14</f>
        <v>0</v>
      </c>
      <c r="GJ14" s="162">
        <f t="shared" si="265"/>
        <v>26</v>
      </c>
      <c r="GK14" s="123">
        <f t="shared" si="265"/>
        <v>26</v>
      </c>
      <c r="GL14" s="18">
        <f>GK14-GJ14</f>
        <v>0</v>
      </c>
      <c r="GM14" s="178">
        <f t="shared" si="267"/>
        <v>2000</v>
      </c>
      <c r="GN14" s="127">
        <f t="shared" si="267"/>
        <v>2000</v>
      </c>
      <c r="GO14" s="69">
        <f>GN14-GM14</f>
        <v>0</v>
      </c>
      <c r="GP14" s="162">
        <f t="shared" si="269"/>
        <v>26</v>
      </c>
      <c r="GQ14" s="123">
        <f t="shared" si="269"/>
        <v>26</v>
      </c>
      <c r="GR14" s="18">
        <f>GQ14-GP14</f>
        <v>0</v>
      </c>
      <c r="GS14" s="178">
        <f t="shared" si="271"/>
        <v>0</v>
      </c>
      <c r="GT14" s="127">
        <f t="shared" si="271"/>
        <v>0</v>
      </c>
      <c r="GU14" s="69">
        <f>GT14-GS14</f>
        <v>0</v>
      </c>
      <c r="GV14" s="162">
        <f t="shared" si="273"/>
        <v>26</v>
      </c>
      <c r="GW14" s="123">
        <f t="shared" si="273"/>
        <v>26</v>
      </c>
      <c r="GX14" s="18">
        <f>GW14-GV14</f>
        <v>0</v>
      </c>
      <c r="GY14" s="178">
        <f t="shared" si="275"/>
        <v>0</v>
      </c>
      <c r="GZ14" s="127">
        <f t="shared" si="275"/>
        <v>0</v>
      </c>
      <c r="HA14" s="69">
        <f>GZ14-GY14</f>
        <v>0</v>
      </c>
      <c r="HB14" s="162">
        <f t="shared" si="277"/>
        <v>26</v>
      </c>
      <c r="HC14" s="123">
        <f t="shared" si="277"/>
        <v>26</v>
      </c>
      <c r="HD14" s="18">
        <f>HC14-HB14</f>
        <v>0</v>
      </c>
      <c r="HE14" s="178">
        <f t="shared" si="279"/>
        <v>0</v>
      </c>
      <c r="HF14" s="127">
        <f t="shared" si="279"/>
        <v>0</v>
      </c>
      <c r="HG14" s="69">
        <f>HF14-HE14</f>
        <v>0</v>
      </c>
      <c r="HH14" s="162">
        <f t="shared" si="281"/>
        <v>0</v>
      </c>
      <c r="HI14" s="123">
        <f t="shared" si="281"/>
        <v>0</v>
      </c>
      <c r="HJ14" s="18">
        <f>HI14-HH14</f>
        <v>0</v>
      </c>
      <c r="HK14" s="178">
        <f t="shared" si="283"/>
        <v>0</v>
      </c>
      <c r="HL14" s="127">
        <f t="shared" si="283"/>
        <v>0</v>
      </c>
      <c r="HM14" s="69">
        <f>HL14-HK14</f>
        <v>0</v>
      </c>
      <c r="HN14" s="162">
        <f t="shared" si="285"/>
        <v>0</v>
      </c>
      <c r="HO14" s="123">
        <f t="shared" si="285"/>
        <v>0</v>
      </c>
      <c r="HP14" s="18">
        <f>HO14-HN14</f>
        <v>0</v>
      </c>
      <c r="HQ14" s="178">
        <f t="shared" si="287"/>
        <v>0</v>
      </c>
      <c r="HR14" s="127">
        <f t="shared" si="287"/>
        <v>0</v>
      </c>
      <c r="HS14" s="69">
        <f>HR14-HQ14</f>
        <v>0</v>
      </c>
      <c r="HT14" s="162">
        <f t="shared" si="289"/>
        <v>0</v>
      </c>
      <c r="HU14" s="123">
        <f t="shared" si="289"/>
        <v>0</v>
      </c>
      <c r="HV14" s="18">
        <f>HU14-HT14</f>
        <v>0</v>
      </c>
      <c r="HW14" s="104" t="s">
        <v>76</v>
      </c>
      <c r="HY14" s="85"/>
      <c r="HZ14" s="2">
        <f>IF(SUM(X14,HY14)&gt;0,1,"СКРЫТЬ")</f>
        <v>1</v>
      </c>
    </row>
    <row r="15" spans="1:234" ht="13.5" customHeight="1" x14ac:dyDescent="0.2">
      <c r="A15" s="37"/>
      <c r="B15" s="22"/>
      <c r="C15" s="22"/>
      <c r="D15" s="100"/>
      <c r="E15" s="100"/>
      <c r="F15" s="100"/>
      <c r="G15" s="22"/>
      <c r="H15" s="22"/>
      <c r="I15" s="42">
        <v>4</v>
      </c>
      <c r="J15" s="102">
        <f>SUBTOTAL(103,I$12:I15)*1</f>
        <v>3</v>
      </c>
      <c r="K15" s="105" t="s">
        <v>14</v>
      </c>
      <c r="L15" s="17"/>
      <c r="M15" s="255">
        <f t="shared" si="154"/>
        <v>42972</v>
      </c>
      <c r="N15" s="255">
        <f t="shared" ref="N15:O19" si="291">MAX(N45,N233,N451,N481)</f>
        <v>43936</v>
      </c>
      <c r="O15" s="118">
        <f t="shared" si="291"/>
        <v>44012</v>
      </c>
      <c r="P15" s="162">
        <f t="shared" si="155"/>
        <v>245697.8</v>
      </c>
      <c r="Q15" s="163">
        <f t="shared" si="155"/>
        <v>237441.57741935484</v>
      </c>
      <c r="R15" s="163">
        <f t="shared" si="155"/>
        <v>237162.4</v>
      </c>
      <c r="S15" s="123">
        <f t="shared" ca="1" si="155"/>
        <v>239181.57741935484</v>
      </c>
      <c r="T15" s="123">
        <f t="shared" si="155"/>
        <v>239302.9</v>
      </c>
      <c r="U15" s="91">
        <f t="shared" ca="1" si="156"/>
        <v>121.3225806451519</v>
      </c>
      <c r="V15" s="91">
        <f t="shared" si="157"/>
        <v>6394.8999999999942</v>
      </c>
      <c r="W15" s="120">
        <f t="shared" si="158"/>
        <v>0.97397249792224438</v>
      </c>
      <c r="X15" s="178">
        <f t="shared" si="159"/>
        <v>1740</v>
      </c>
      <c r="Y15" s="128">
        <f t="shared" si="159"/>
        <v>1740</v>
      </c>
      <c r="Z15" s="179">
        <f t="shared" ca="1" si="159"/>
        <v>1740</v>
      </c>
      <c r="AA15" s="127">
        <f t="shared" si="159"/>
        <v>2140.5</v>
      </c>
      <c r="AB15" s="67">
        <f t="shared" ca="1" si="160"/>
        <v>1.2301724137931034</v>
      </c>
      <c r="AC15" s="69">
        <f t="shared" ca="1" si="161"/>
        <v>400.5</v>
      </c>
      <c r="AD15" s="178">
        <f t="shared" si="162"/>
        <v>287</v>
      </c>
      <c r="AE15" s="127">
        <f t="shared" si="162"/>
        <v>293</v>
      </c>
      <c r="AF15" s="225">
        <f t="shared" ref="AF15:AF40" si="292">AE15-AD15</f>
        <v>6</v>
      </c>
      <c r="AG15" s="178">
        <f t="shared" si="163"/>
        <v>474</v>
      </c>
      <c r="AH15" s="127">
        <f t="shared" si="163"/>
        <v>667.5</v>
      </c>
      <c r="AI15" s="225">
        <f t="shared" ref="AI15:AI40" si="293">AH15-AG15</f>
        <v>193.5</v>
      </c>
      <c r="AJ15" s="178">
        <f t="shared" si="164"/>
        <v>548.4</v>
      </c>
      <c r="AK15" s="127">
        <f t="shared" si="164"/>
        <v>586</v>
      </c>
      <c r="AL15" s="225">
        <f t="shared" ref="AL15:AL40" si="294">AK15-AJ15</f>
        <v>37.600000000000023</v>
      </c>
      <c r="AM15" s="178">
        <f t="shared" si="165"/>
        <v>430.6</v>
      </c>
      <c r="AN15" s="127">
        <f t="shared" si="165"/>
        <v>594</v>
      </c>
      <c r="AO15" s="225">
        <f t="shared" ref="AO15:AO37" si="295">AN15-AM15</f>
        <v>163.39999999999998</v>
      </c>
      <c r="AP15" s="178">
        <f t="shared" si="166"/>
        <v>0</v>
      </c>
      <c r="AQ15" s="127">
        <f t="shared" si="166"/>
        <v>0</v>
      </c>
      <c r="AR15" s="225">
        <f t="shared" ref="AR15:AR40" si="296">AQ15-AP15</f>
        <v>0</v>
      </c>
      <c r="AS15" s="136">
        <f t="shared" si="167"/>
        <v>36</v>
      </c>
      <c r="AT15" s="131">
        <f t="shared" si="167"/>
        <v>36</v>
      </c>
      <c r="AU15" s="69">
        <f t="shared" si="168"/>
        <v>0</v>
      </c>
      <c r="AV15" s="162">
        <f t="shared" si="169"/>
        <v>60</v>
      </c>
      <c r="AW15" s="130">
        <f t="shared" si="169"/>
        <v>35</v>
      </c>
      <c r="AX15" s="18">
        <f t="shared" si="170"/>
        <v>-25</v>
      </c>
      <c r="AY15" s="136">
        <f t="shared" si="171"/>
        <v>66.5</v>
      </c>
      <c r="AZ15" s="131">
        <f t="shared" si="171"/>
        <v>68</v>
      </c>
      <c r="BA15" s="69">
        <f t="shared" si="172"/>
        <v>1.5</v>
      </c>
      <c r="BB15" s="162">
        <f t="shared" si="173"/>
        <v>60</v>
      </c>
      <c r="BC15" s="130">
        <f t="shared" si="173"/>
        <v>35</v>
      </c>
      <c r="BD15" s="18">
        <f t="shared" si="174"/>
        <v>-25</v>
      </c>
      <c r="BE15" s="136">
        <f t="shared" si="175"/>
        <v>24</v>
      </c>
      <c r="BF15" s="131">
        <f t="shared" si="175"/>
        <v>24</v>
      </c>
      <c r="BG15" s="69">
        <f t="shared" si="176"/>
        <v>0</v>
      </c>
      <c r="BH15" s="162">
        <f t="shared" si="177"/>
        <v>60</v>
      </c>
      <c r="BI15" s="130">
        <f t="shared" si="177"/>
        <v>35</v>
      </c>
      <c r="BJ15" s="18">
        <f t="shared" si="178"/>
        <v>-25</v>
      </c>
      <c r="BK15" s="136">
        <f t="shared" si="179"/>
        <v>42</v>
      </c>
      <c r="BL15" s="131">
        <f t="shared" si="179"/>
        <v>43.5</v>
      </c>
      <c r="BM15" s="69">
        <f t="shared" si="180"/>
        <v>1.5</v>
      </c>
      <c r="BN15" s="162">
        <f t="shared" si="181"/>
        <v>60</v>
      </c>
      <c r="BO15" s="130">
        <f t="shared" si="181"/>
        <v>35</v>
      </c>
      <c r="BP15" s="18">
        <f t="shared" si="182"/>
        <v>-25</v>
      </c>
      <c r="BQ15" s="136">
        <f t="shared" si="183"/>
        <v>30</v>
      </c>
      <c r="BR15" s="131">
        <f t="shared" si="183"/>
        <v>54.5</v>
      </c>
      <c r="BS15" s="69">
        <f t="shared" si="184"/>
        <v>24.5</v>
      </c>
      <c r="BT15" s="162">
        <f t="shared" si="185"/>
        <v>60</v>
      </c>
      <c r="BU15" s="130">
        <f t="shared" si="185"/>
        <v>35</v>
      </c>
      <c r="BV15" s="18">
        <f t="shared" si="186"/>
        <v>-25</v>
      </c>
      <c r="BW15" s="136">
        <f t="shared" si="187"/>
        <v>30</v>
      </c>
      <c r="BX15" s="131">
        <f t="shared" si="187"/>
        <v>24</v>
      </c>
      <c r="BY15" s="69">
        <f t="shared" si="188"/>
        <v>-6</v>
      </c>
      <c r="BZ15" s="162">
        <f t="shared" si="189"/>
        <v>60</v>
      </c>
      <c r="CA15" s="130">
        <f t="shared" si="189"/>
        <v>35</v>
      </c>
      <c r="CB15" s="18">
        <f t="shared" si="190"/>
        <v>-25</v>
      </c>
      <c r="CC15" s="136">
        <f t="shared" si="191"/>
        <v>58.5</v>
      </c>
      <c r="CD15" s="131">
        <f t="shared" si="191"/>
        <v>43</v>
      </c>
      <c r="CE15" s="69">
        <f t="shared" si="192"/>
        <v>-15.5</v>
      </c>
      <c r="CF15" s="162">
        <f t="shared" si="193"/>
        <v>60</v>
      </c>
      <c r="CG15" s="130">
        <f t="shared" si="193"/>
        <v>35</v>
      </c>
      <c r="CH15" s="18">
        <f t="shared" si="194"/>
        <v>-25</v>
      </c>
      <c r="CI15" s="136">
        <f t="shared" si="195"/>
        <v>68.5</v>
      </c>
      <c r="CJ15" s="131">
        <f t="shared" si="195"/>
        <v>24</v>
      </c>
      <c r="CK15" s="69">
        <f t="shared" si="196"/>
        <v>-44.5</v>
      </c>
      <c r="CL15" s="162">
        <f t="shared" si="197"/>
        <v>60</v>
      </c>
      <c r="CM15" s="130">
        <f t="shared" si="197"/>
        <v>35</v>
      </c>
      <c r="CN15" s="18">
        <f t="shared" si="198"/>
        <v>-25</v>
      </c>
      <c r="CO15" s="136">
        <f t="shared" si="199"/>
        <v>50</v>
      </c>
      <c r="CP15" s="131">
        <f t="shared" si="199"/>
        <v>64</v>
      </c>
      <c r="CQ15" s="69">
        <f t="shared" si="200"/>
        <v>14</v>
      </c>
      <c r="CR15" s="162">
        <f t="shared" si="201"/>
        <v>60</v>
      </c>
      <c r="CS15" s="130">
        <f t="shared" si="201"/>
        <v>35</v>
      </c>
      <c r="CT15" s="18">
        <f t="shared" si="202"/>
        <v>-25</v>
      </c>
      <c r="CU15" s="136">
        <f t="shared" si="203"/>
        <v>68.5</v>
      </c>
      <c r="CV15" s="131">
        <f t="shared" si="203"/>
        <v>82</v>
      </c>
      <c r="CW15" s="69">
        <f t="shared" si="204"/>
        <v>13.5</v>
      </c>
      <c r="CX15" s="162">
        <f t="shared" si="205"/>
        <v>60</v>
      </c>
      <c r="CY15" s="130">
        <f t="shared" si="205"/>
        <v>35</v>
      </c>
      <c r="CZ15" s="18">
        <f t="shared" si="206"/>
        <v>-25</v>
      </c>
      <c r="DA15" s="136">
        <f t="shared" si="207"/>
        <v>50</v>
      </c>
      <c r="DB15" s="131">
        <f t="shared" si="207"/>
        <v>158.5</v>
      </c>
      <c r="DC15" s="69">
        <f t="shared" si="208"/>
        <v>108.5</v>
      </c>
      <c r="DD15" s="162">
        <f t="shared" si="209"/>
        <v>60</v>
      </c>
      <c r="DE15" s="130">
        <f t="shared" si="209"/>
        <v>35</v>
      </c>
      <c r="DF15" s="18">
        <f t="shared" si="210"/>
        <v>-25</v>
      </c>
      <c r="DG15" s="136">
        <f t="shared" si="211"/>
        <v>50</v>
      </c>
      <c r="DH15" s="131">
        <f t="shared" si="211"/>
        <v>135</v>
      </c>
      <c r="DI15" s="69">
        <f t="shared" si="212"/>
        <v>85</v>
      </c>
      <c r="DJ15" s="162">
        <f t="shared" si="213"/>
        <v>60</v>
      </c>
      <c r="DK15" s="130">
        <f t="shared" si="213"/>
        <v>45</v>
      </c>
      <c r="DL15" s="18">
        <f t="shared" si="214"/>
        <v>-15</v>
      </c>
      <c r="DM15" s="136">
        <f t="shared" si="215"/>
        <v>118.5</v>
      </c>
      <c r="DN15" s="131">
        <f t="shared" si="215"/>
        <v>135</v>
      </c>
      <c r="DO15" s="69">
        <f t="shared" si="216"/>
        <v>16.5</v>
      </c>
      <c r="DP15" s="162">
        <f t="shared" si="217"/>
        <v>60</v>
      </c>
      <c r="DQ15" s="130">
        <f t="shared" si="217"/>
        <v>45</v>
      </c>
      <c r="DR15" s="18">
        <f t="shared" si="218"/>
        <v>-15</v>
      </c>
      <c r="DS15" s="136">
        <f t="shared" si="219"/>
        <v>68.5</v>
      </c>
      <c r="DT15" s="131">
        <f t="shared" si="219"/>
        <v>69</v>
      </c>
      <c r="DU15" s="69">
        <f t="shared" si="220"/>
        <v>0.5</v>
      </c>
      <c r="DV15" s="162">
        <f t="shared" si="221"/>
        <v>60</v>
      </c>
      <c r="DW15" s="130">
        <f t="shared" si="221"/>
        <v>45</v>
      </c>
      <c r="DX15" s="18">
        <f t="shared" si="222"/>
        <v>-15</v>
      </c>
      <c r="DY15" s="136">
        <f t="shared" si="223"/>
        <v>54</v>
      </c>
      <c r="DZ15" s="131">
        <f t="shared" si="223"/>
        <v>69</v>
      </c>
      <c r="EA15" s="69">
        <f t="shared" si="224"/>
        <v>15</v>
      </c>
      <c r="EB15" s="162">
        <f t="shared" si="225"/>
        <v>60</v>
      </c>
      <c r="EC15" s="130">
        <f t="shared" si="225"/>
        <v>45</v>
      </c>
      <c r="ED15" s="18">
        <f t="shared" si="226"/>
        <v>-15</v>
      </c>
      <c r="EE15" s="136">
        <f t="shared" si="227"/>
        <v>64.5</v>
      </c>
      <c r="EF15" s="131">
        <f t="shared" si="227"/>
        <v>66</v>
      </c>
      <c r="EG15" s="69">
        <f t="shared" si="228"/>
        <v>1.5</v>
      </c>
      <c r="EH15" s="162">
        <f t="shared" si="229"/>
        <v>60</v>
      </c>
      <c r="EI15" s="130">
        <f t="shared" si="229"/>
        <v>45</v>
      </c>
      <c r="EJ15" s="18">
        <f t="shared" si="230"/>
        <v>-15</v>
      </c>
      <c r="EK15" s="136">
        <f t="shared" si="231"/>
        <v>80</v>
      </c>
      <c r="EL15" s="131">
        <f t="shared" si="231"/>
        <v>80.5</v>
      </c>
      <c r="EM15" s="69">
        <f t="shared" si="232"/>
        <v>0.5</v>
      </c>
      <c r="EN15" s="162">
        <f t="shared" si="233"/>
        <v>60</v>
      </c>
      <c r="EO15" s="130">
        <f t="shared" si="233"/>
        <v>45</v>
      </c>
      <c r="EP15" s="18">
        <f t="shared" si="234"/>
        <v>-15</v>
      </c>
      <c r="EQ15" s="136">
        <f t="shared" si="235"/>
        <v>98.5</v>
      </c>
      <c r="ER15" s="131">
        <f t="shared" si="235"/>
        <v>104</v>
      </c>
      <c r="ES15" s="69">
        <f t="shared" si="236"/>
        <v>5.5</v>
      </c>
      <c r="ET15" s="162">
        <f t="shared" si="237"/>
        <v>60</v>
      </c>
      <c r="EU15" s="130">
        <f t="shared" si="237"/>
        <v>45</v>
      </c>
      <c r="EV15" s="18">
        <f t="shared" si="238"/>
        <v>-15</v>
      </c>
      <c r="EW15" s="136">
        <f t="shared" si="239"/>
        <v>76.400000000000006</v>
      </c>
      <c r="EX15" s="131">
        <f t="shared" si="239"/>
        <v>80.5</v>
      </c>
      <c r="EY15" s="69">
        <f t="shared" si="240"/>
        <v>4.0999999999999943</v>
      </c>
      <c r="EZ15" s="162">
        <f t="shared" si="241"/>
        <v>60</v>
      </c>
      <c r="FA15" s="130">
        <f t="shared" si="241"/>
        <v>51</v>
      </c>
      <c r="FB15" s="18">
        <f t="shared" si="242"/>
        <v>-9</v>
      </c>
      <c r="FC15" s="136">
        <f t="shared" si="243"/>
        <v>60</v>
      </c>
      <c r="FD15" s="131">
        <f t="shared" si="243"/>
        <v>46</v>
      </c>
      <c r="FE15" s="69">
        <f t="shared" si="244"/>
        <v>-14</v>
      </c>
      <c r="FF15" s="162">
        <f t="shared" si="245"/>
        <v>60</v>
      </c>
      <c r="FG15" s="130">
        <f t="shared" si="245"/>
        <v>51</v>
      </c>
      <c r="FH15" s="18">
        <f t="shared" si="246"/>
        <v>-9</v>
      </c>
      <c r="FI15" s="136">
        <f t="shared" si="247"/>
        <v>115</v>
      </c>
      <c r="FJ15" s="131">
        <f t="shared" si="247"/>
        <v>140</v>
      </c>
      <c r="FK15" s="69">
        <f t="shared" si="248"/>
        <v>25</v>
      </c>
      <c r="FL15" s="162">
        <f t="shared" si="249"/>
        <v>60</v>
      </c>
      <c r="FM15" s="130">
        <f t="shared" si="249"/>
        <v>51</v>
      </c>
      <c r="FN15" s="18">
        <f t="shared" si="250"/>
        <v>-9</v>
      </c>
      <c r="FO15" s="136">
        <f t="shared" si="251"/>
        <v>78.5</v>
      </c>
      <c r="FP15" s="131">
        <f t="shared" si="251"/>
        <v>92</v>
      </c>
      <c r="FQ15" s="69">
        <f t="shared" si="252"/>
        <v>13.5</v>
      </c>
      <c r="FR15" s="162">
        <f t="shared" si="253"/>
        <v>60</v>
      </c>
      <c r="FS15" s="130">
        <f t="shared" si="253"/>
        <v>51</v>
      </c>
      <c r="FT15" s="18">
        <f t="shared" si="254"/>
        <v>-9</v>
      </c>
      <c r="FU15" s="136">
        <f t="shared" si="255"/>
        <v>60.5</v>
      </c>
      <c r="FV15" s="131">
        <f t="shared" si="255"/>
        <v>69</v>
      </c>
      <c r="FW15" s="69">
        <f t="shared" si="256"/>
        <v>8.5</v>
      </c>
      <c r="FX15" s="162">
        <f t="shared" si="257"/>
        <v>60</v>
      </c>
      <c r="FY15" s="130">
        <f t="shared" si="257"/>
        <v>51</v>
      </c>
      <c r="FZ15" s="18">
        <f t="shared" si="258"/>
        <v>-9</v>
      </c>
      <c r="GA15" s="136">
        <f t="shared" si="259"/>
        <v>80</v>
      </c>
      <c r="GB15" s="131">
        <f t="shared" si="259"/>
        <v>80.5</v>
      </c>
      <c r="GC15" s="69">
        <f t="shared" si="260"/>
        <v>0.5</v>
      </c>
      <c r="GD15" s="162">
        <f t="shared" si="261"/>
        <v>60</v>
      </c>
      <c r="GE15" s="130">
        <f t="shared" si="261"/>
        <v>49</v>
      </c>
      <c r="GF15" s="18">
        <f t="shared" si="262"/>
        <v>-11</v>
      </c>
      <c r="GG15" s="136">
        <f t="shared" si="263"/>
        <v>87.6</v>
      </c>
      <c r="GH15" s="131">
        <f t="shared" si="263"/>
        <v>103.5</v>
      </c>
      <c r="GI15" s="69">
        <f t="shared" si="264"/>
        <v>15.900000000000006</v>
      </c>
      <c r="GJ15" s="162">
        <f t="shared" si="265"/>
        <v>60</v>
      </c>
      <c r="GK15" s="130">
        <f t="shared" si="265"/>
        <v>49</v>
      </c>
      <c r="GL15" s="18">
        <f t="shared" si="266"/>
        <v>-11</v>
      </c>
      <c r="GM15" s="136">
        <f t="shared" si="267"/>
        <v>66</v>
      </c>
      <c r="GN15" s="131">
        <f t="shared" si="267"/>
        <v>69</v>
      </c>
      <c r="GO15" s="69">
        <f t="shared" si="268"/>
        <v>3</v>
      </c>
      <c r="GP15" s="162">
        <f t="shared" si="269"/>
        <v>60</v>
      </c>
      <c r="GQ15" s="130">
        <f t="shared" si="269"/>
        <v>49</v>
      </c>
      <c r="GR15" s="18">
        <f t="shared" si="270"/>
        <v>-11</v>
      </c>
      <c r="GS15" s="136">
        <f t="shared" si="271"/>
        <v>58</v>
      </c>
      <c r="GT15" s="131">
        <f t="shared" si="271"/>
        <v>88</v>
      </c>
      <c r="GU15" s="69">
        <f t="shared" si="272"/>
        <v>30</v>
      </c>
      <c r="GV15" s="162">
        <f t="shared" si="273"/>
        <v>60</v>
      </c>
      <c r="GW15" s="130">
        <f t="shared" si="273"/>
        <v>49</v>
      </c>
      <c r="GX15" s="18">
        <f t="shared" si="274"/>
        <v>-11</v>
      </c>
      <c r="GY15" s="136">
        <f t="shared" si="275"/>
        <v>0</v>
      </c>
      <c r="GZ15" s="131">
        <f t="shared" si="275"/>
        <v>92</v>
      </c>
      <c r="HA15" s="69">
        <f t="shared" si="276"/>
        <v>92</v>
      </c>
      <c r="HB15" s="162">
        <f t="shared" si="277"/>
        <v>60</v>
      </c>
      <c r="HC15" s="130">
        <f t="shared" si="277"/>
        <v>49</v>
      </c>
      <c r="HD15" s="18">
        <f t="shared" si="278"/>
        <v>-11</v>
      </c>
      <c r="HE15" s="136">
        <f t="shared" si="279"/>
        <v>0</v>
      </c>
      <c r="HF15" s="131">
        <f t="shared" si="279"/>
        <v>0</v>
      </c>
      <c r="HG15" s="69">
        <f t="shared" si="280"/>
        <v>0</v>
      </c>
      <c r="HH15" s="162">
        <f t="shared" si="281"/>
        <v>0</v>
      </c>
      <c r="HI15" s="130">
        <f t="shared" si="281"/>
        <v>0</v>
      </c>
      <c r="HJ15" s="18">
        <f t="shared" si="282"/>
        <v>0</v>
      </c>
      <c r="HK15" s="136">
        <f t="shared" si="283"/>
        <v>0</v>
      </c>
      <c r="HL15" s="131">
        <f t="shared" si="283"/>
        <v>0</v>
      </c>
      <c r="HM15" s="69">
        <f t="shared" si="284"/>
        <v>0</v>
      </c>
      <c r="HN15" s="162">
        <f t="shared" si="285"/>
        <v>0</v>
      </c>
      <c r="HO15" s="130">
        <f t="shared" si="285"/>
        <v>0</v>
      </c>
      <c r="HP15" s="18">
        <f t="shared" si="286"/>
        <v>0</v>
      </c>
      <c r="HQ15" s="136">
        <f t="shared" si="287"/>
        <v>0</v>
      </c>
      <c r="HR15" s="131">
        <f t="shared" si="287"/>
        <v>0</v>
      </c>
      <c r="HS15" s="69">
        <f t="shared" si="288"/>
        <v>0</v>
      </c>
      <c r="HT15" s="162">
        <f t="shared" si="289"/>
        <v>0</v>
      </c>
      <c r="HU15" s="130">
        <f t="shared" si="289"/>
        <v>0</v>
      </c>
      <c r="HV15" s="18">
        <f t="shared" si="290"/>
        <v>0</v>
      </c>
      <c r="HW15" s="104" t="s">
        <v>76</v>
      </c>
      <c r="HX15" s="85"/>
      <c r="HY15" s="85"/>
      <c r="HZ15" s="2">
        <f t="shared" ref="HZ15:HZ86" si="297">IF(SUM(X15,HY15)&gt;0,1,"СКРЫТЬ")</f>
        <v>1</v>
      </c>
    </row>
    <row r="16" spans="1:234" ht="13.5" customHeight="1" x14ac:dyDescent="0.2">
      <c r="A16" s="37"/>
      <c r="B16" s="22"/>
      <c r="C16" s="22"/>
      <c r="D16" s="100"/>
      <c r="E16" s="100"/>
      <c r="F16" s="100"/>
      <c r="G16" s="22"/>
      <c r="H16" s="22"/>
      <c r="I16" s="42">
        <v>5</v>
      </c>
      <c r="J16" s="102">
        <f>SUBTOTAL(103,I$12:I16)*1</f>
        <v>4</v>
      </c>
      <c r="K16" s="105" t="s">
        <v>15</v>
      </c>
      <c r="L16" s="17"/>
      <c r="M16" s="255">
        <f t="shared" si="154"/>
        <v>42979</v>
      </c>
      <c r="N16" s="255">
        <f t="shared" si="291"/>
        <v>44012</v>
      </c>
      <c r="O16" s="118">
        <f t="shared" si="291"/>
        <v>44190</v>
      </c>
      <c r="P16" s="162">
        <f t="shared" si="155"/>
        <v>2348309</v>
      </c>
      <c r="Q16" s="163">
        <f t="shared" si="155"/>
        <v>2145564.9548387094</v>
      </c>
      <c r="R16" s="163">
        <f t="shared" si="155"/>
        <v>2139826.5</v>
      </c>
      <c r="S16" s="123">
        <f t="shared" ca="1" si="155"/>
        <v>2189562.9548387094</v>
      </c>
      <c r="T16" s="123">
        <f t="shared" si="155"/>
        <v>2173499</v>
      </c>
      <c r="U16" s="91">
        <f t="shared" ca="1" si="156"/>
        <v>-16063.95483870944</v>
      </c>
      <c r="V16" s="91">
        <f t="shared" si="157"/>
        <v>174810</v>
      </c>
      <c r="W16" s="120">
        <f t="shared" si="158"/>
        <v>0.92555920025856908</v>
      </c>
      <c r="X16" s="178">
        <f t="shared" si="159"/>
        <v>44422</v>
      </c>
      <c r="Y16" s="128">
        <f t="shared" si="159"/>
        <v>44422</v>
      </c>
      <c r="Z16" s="179">
        <f t="shared" ca="1" si="159"/>
        <v>44422</v>
      </c>
      <c r="AA16" s="127">
        <f t="shared" si="159"/>
        <v>33672.5</v>
      </c>
      <c r="AB16" s="67">
        <f t="shared" ca="1" si="160"/>
        <v>0.75801404709378239</v>
      </c>
      <c r="AC16" s="69">
        <f t="shared" ca="1" si="161"/>
        <v>-10749.5</v>
      </c>
      <c r="AD16" s="178">
        <f t="shared" si="162"/>
        <v>8733.2999999999993</v>
      </c>
      <c r="AE16" s="127">
        <f t="shared" si="162"/>
        <v>8099.5</v>
      </c>
      <c r="AF16" s="225">
        <f t="shared" si="292"/>
        <v>-633.79999999999927</v>
      </c>
      <c r="AG16" s="178">
        <f t="shared" si="163"/>
        <v>8768</v>
      </c>
      <c r="AH16" s="127">
        <f t="shared" si="163"/>
        <v>4973</v>
      </c>
      <c r="AI16" s="225">
        <f t="shared" si="293"/>
        <v>-3795</v>
      </c>
      <c r="AJ16" s="178">
        <f t="shared" si="164"/>
        <v>8552</v>
      </c>
      <c r="AK16" s="127">
        <f t="shared" si="164"/>
        <v>5081</v>
      </c>
      <c r="AL16" s="225">
        <f t="shared" si="294"/>
        <v>-3471</v>
      </c>
      <c r="AM16" s="178">
        <f t="shared" si="165"/>
        <v>18368.7</v>
      </c>
      <c r="AN16" s="127">
        <f t="shared" si="165"/>
        <v>15519</v>
      </c>
      <c r="AO16" s="225">
        <f t="shared" si="295"/>
        <v>-2849.7000000000007</v>
      </c>
      <c r="AP16" s="178">
        <f t="shared" si="166"/>
        <v>0</v>
      </c>
      <c r="AQ16" s="127">
        <f t="shared" si="166"/>
        <v>0</v>
      </c>
      <c r="AR16" s="225">
        <f t="shared" si="296"/>
        <v>0</v>
      </c>
      <c r="AS16" s="136">
        <f t="shared" si="167"/>
        <v>1029.3</v>
      </c>
      <c r="AT16" s="131">
        <f t="shared" si="167"/>
        <v>1085.2</v>
      </c>
      <c r="AU16" s="69">
        <f t="shared" si="168"/>
        <v>55.900000000000091</v>
      </c>
      <c r="AV16" s="162">
        <f t="shared" si="169"/>
        <v>101</v>
      </c>
      <c r="AW16" s="130">
        <f t="shared" si="169"/>
        <v>111</v>
      </c>
      <c r="AX16" s="18">
        <f t="shared" si="170"/>
        <v>10</v>
      </c>
      <c r="AY16" s="136">
        <f t="shared" si="171"/>
        <v>1193</v>
      </c>
      <c r="AZ16" s="131">
        <f t="shared" si="171"/>
        <v>1238.9000000000001</v>
      </c>
      <c r="BA16" s="69">
        <f t="shared" si="172"/>
        <v>45.900000000000091</v>
      </c>
      <c r="BB16" s="162">
        <f t="shared" si="173"/>
        <v>101</v>
      </c>
      <c r="BC16" s="130">
        <f t="shared" si="173"/>
        <v>111</v>
      </c>
      <c r="BD16" s="18">
        <f t="shared" si="174"/>
        <v>10</v>
      </c>
      <c r="BE16" s="136">
        <f t="shared" si="175"/>
        <v>1450</v>
      </c>
      <c r="BF16" s="131">
        <f t="shared" si="175"/>
        <v>1559.5</v>
      </c>
      <c r="BG16" s="69">
        <f t="shared" si="176"/>
        <v>109.5</v>
      </c>
      <c r="BH16" s="162">
        <f t="shared" si="177"/>
        <v>101</v>
      </c>
      <c r="BI16" s="130">
        <f t="shared" si="177"/>
        <v>111</v>
      </c>
      <c r="BJ16" s="18">
        <f t="shared" si="178"/>
        <v>10</v>
      </c>
      <c r="BK16" s="136">
        <f t="shared" si="179"/>
        <v>1376</v>
      </c>
      <c r="BL16" s="131">
        <f t="shared" si="179"/>
        <v>1410.9</v>
      </c>
      <c r="BM16" s="69">
        <f t="shared" si="180"/>
        <v>34.900000000000091</v>
      </c>
      <c r="BN16" s="162">
        <f t="shared" si="181"/>
        <v>101</v>
      </c>
      <c r="BO16" s="130">
        <f t="shared" si="181"/>
        <v>111</v>
      </c>
      <c r="BP16" s="18">
        <f t="shared" si="182"/>
        <v>10</v>
      </c>
      <c r="BQ16" s="136">
        <f t="shared" si="183"/>
        <v>1334</v>
      </c>
      <c r="BR16" s="131">
        <f t="shared" si="183"/>
        <v>1175</v>
      </c>
      <c r="BS16" s="69">
        <f t="shared" si="184"/>
        <v>-159</v>
      </c>
      <c r="BT16" s="162">
        <f t="shared" si="185"/>
        <v>101</v>
      </c>
      <c r="BU16" s="130">
        <f t="shared" si="185"/>
        <v>111</v>
      </c>
      <c r="BV16" s="18">
        <f t="shared" si="186"/>
        <v>10</v>
      </c>
      <c r="BW16" s="136">
        <f t="shared" si="187"/>
        <v>1192</v>
      </c>
      <c r="BX16" s="131">
        <f t="shared" si="187"/>
        <v>660</v>
      </c>
      <c r="BY16" s="69">
        <f t="shared" si="188"/>
        <v>-532</v>
      </c>
      <c r="BZ16" s="162">
        <f t="shared" si="189"/>
        <v>101</v>
      </c>
      <c r="CA16" s="130">
        <f t="shared" si="189"/>
        <v>111</v>
      </c>
      <c r="CB16" s="18">
        <f t="shared" si="190"/>
        <v>10</v>
      </c>
      <c r="CC16" s="136">
        <f t="shared" si="191"/>
        <v>1159</v>
      </c>
      <c r="CD16" s="131">
        <f t="shared" si="191"/>
        <v>970</v>
      </c>
      <c r="CE16" s="69">
        <f t="shared" si="192"/>
        <v>-189</v>
      </c>
      <c r="CF16" s="162">
        <f t="shared" si="193"/>
        <v>101</v>
      </c>
      <c r="CG16" s="130">
        <f t="shared" si="193"/>
        <v>111</v>
      </c>
      <c r="CH16" s="18">
        <f t="shared" si="194"/>
        <v>10</v>
      </c>
      <c r="CI16" s="136">
        <f t="shared" si="195"/>
        <v>1348</v>
      </c>
      <c r="CJ16" s="131">
        <f t="shared" si="195"/>
        <v>1160</v>
      </c>
      <c r="CK16" s="69">
        <f t="shared" si="196"/>
        <v>-188</v>
      </c>
      <c r="CL16" s="162">
        <f t="shared" si="197"/>
        <v>80</v>
      </c>
      <c r="CM16" s="130">
        <f t="shared" si="197"/>
        <v>86</v>
      </c>
      <c r="CN16" s="18">
        <f t="shared" si="198"/>
        <v>6</v>
      </c>
      <c r="CO16" s="136">
        <f t="shared" si="199"/>
        <v>1342</v>
      </c>
      <c r="CP16" s="131">
        <f t="shared" si="199"/>
        <v>821</v>
      </c>
      <c r="CQ16" s="69">
        <f t="shared" si="200"/>
        <v>-521</v>
      </c>
      <c r="CR16" s="162">
        <f t="shared" si="201"/>
        <v>80</v>
      </c>
      <c r="CS16" s="130">
        <f t="shared" si="201"/>
        <v>89</v>
      </c>
      <c r="CT16" s="18">
        <f t="shared" si="202"/>
        <v>9</v>
      </c>
      <c r="CU16" s="136">
        <f t="shared" si="203"/>
        <v>1342</v>
      </c>
      <c r="CV16" s="131">
        <f t="shared" si="203"/>
        <v>624</v>
      </c>
      <c r="CW16" s="69">
        <f t="shared" si="204"/>
        <v>-718</v>
      </c>
      <c r="CX16" s="162">
        <f t="shared" si="205"/>
        <v>80</v>
      </c>
      <c r="CY16" s="130">
        <f t="shared" si="205"/>
        <v>89</v>
      </c>
      <c r="CZ16" s="18">
        <f t="shared" si="206"/>
        <v>9</v>
      </c>
      <c r="DA16" s="136">
        <f t="shared" si="207"/>
        <v>1079</v>
      </c>
      <c r="DB16" s="131">
        <f t="shared" si="207"/>
        <v>410</v>
      </c>
      <c r="DC16" s="69">
        <f t="shared" si="208"/>
        <v>-669</v>
      </c>
      <c r="DD16" s="162">
        <f t="shared" si="209"/>
        <v>80</v>
      </c>
      <c r="DE16" s="130">
        <f t="shared" si="209"/>
        <v>89</v>
      </c>
      <c r="DF16" s="18">
        <f t="shared" si="210"/>
        <v>9</v>
      </c>
      <c r="DG16" s="136">
        <f t="shared" si="211"/>
        <v>1512</v>
      </c>
      <c r="DH16" s="131">
        <f t="shared" si="211"/>
        <v>687</v>
      </c>
      <c r="DI16" s="69">
        <f t="shared" si="212"/>
        <v>-825</v>
      </c>
      <c r="DJ16" s="162">
        <f t="shared" si="213"/>
        <v>80</v>
      </c>
      <c r="DK16" s="130">
        <f t="shared" si="213"/>
        <v>89</v>
      </c>
      <c r="DL16" s="18">
        <f t="shared" si="214"/>
        <v>9</v>
      </c>
      <c r="DM16" s="136">
        <f t="shared" si="215"/>
        <v>1080</v>
      </c>
      <c r="DN16" s="131">
        <f t="shared" si="215"/>
        <v>611</v>
      </c>
      <c r="DO16" s="69">
        <f t="shared" si="216"/>
        <v>-469</v>
      </c>
      <c r="DP16" s="162">
        <f t="shared" si="217"/>
        <v>80</v>
      </c>
      <c r="DQ16" s="130">
        <f t="shared" si="217"/>
        <v>89</v>
      </c>
      <c r="DR16" s="18">
        <f t="shared" si="218"/>
        <v>9</v>
      </c>
      <c r="DS16" s="136">
        <f t="shared" si="219"/>
        <v>1065</v>
      </c>
      <c r="DT16" s="131">
        <f t="shared" si="219"/>
        <v>660</v>
      </c>
      <c r="DU16" s="69">
        <f t="shared" si="220"/>
        <v>-405</v>
      </c>
      <c r="DV16" s="162">
        <f t="shared" si="221"/>
        <v>80</v>
      </c>
      <c r="DW16" s="130">
        <f t="shared" si="221"/>
        <v>89</v>
      </c>
      <c r="DX16" s="18">
        <f t="shared" si="222"/>
        <v>9</v>
      </c>
      <c r="DY16" s="136">
        <f t="shared" si="223"/>
        <v>973</v>
      </c>
      <c r="DZ16" s="131">
        <f t="shared" si="223"/>
        <v>609</v>
      </c>
      <c r="EA16" s="69">
        <f t="shared" si="224"/>
        <v>-364</v>
      </c>
      <c r="EB16" s="162">
        <f t="shared" si="225"/>
        <v>80</v>
      </c>
      <c r="EC16" s="130">
        <f t="shared" si="225"/>
        <v>86</v>
      </c>
      <c r="ED16" s="18">
        <f t="shared" si="226"/>
        <v>6</v>
      </c>
      <c r="EE16" s="136">
        <f t="shared" si="227"/>
        <v>955</v>
      </c>
      <c r="EF16" s="131">
        <f t="shared" si="227"/>
        <v>562</v>
      </c>
      <c r="EG16" s="69">
        <f t="shared" si="228"/>
        <v>-393</v>
      </c>
      <c r="EH16" s="162">
        <f t="shared" si="229"/>
        <v>80</v>
      </c>
      <c r="EI16" s="130">
        <f t="shared" si="229"/>
        <v>86</v>
      </c>
      <c r="EJ16" s="18">
        <f t="shared" si="230"/>
        <v>6</v>
      </c>
      <c r="EK16" s="136">
        <f t="shared" si="231"/>
        <v>1058</v>
      </c>
      <c r="EL16" s="131">
        <f t="shared" si="231"/>
        <v>477</v>
      </c>
      <c r="EM16" s="69">
        <f t="shared" si="232"/>
        <v>-581</v>
      </c>
      <c r="EN16" s="162">
        <f t="shared" si="233"/>
        <v>80</v>
      </c>
      <c r="EO16" s="130">
        <f t="shared" si="233"/>
        <v>86</v>
      </c>
      <c r="EP16" s="18">
        <f t="shared" si="234"/>
        <v>6</v>
      </c>
      <c r="EQ16" s="136">
        <f t="shared" si="235"/>
        <v>1094</v>
      </c>
      <c r="ER16" s="131">
        <f t="shared" si="235"/>
        <v>664</v>
      </c>
      <c r="ES16" s="69">
        <f t="shared" si="236"/>
        <v>-430</v>
      </c>
      <c r="ET16" s="162">
        <f t="shared" si="237"/>
        <v>80</v>
      </c>
      <c r="EU16" s="130">
        <f t="shared" si="237"/>
        <v>86</v>
      </c>
      <c r="EV16" s="18">
        <f t="shared" si="238"/>
        <v>6</v>
      </c>
      <c r="EW16" s="136">
        <f t="shared" si="239"/>
        <v>976</v>
      </c>
      <c r="EX16" s="131">
        <f t="shared" si="239"/>
        <v>839</v>
      </c>
      <c r="EY16" s="69">
        <f t="shared" si="240"/>
        <v>-137</v>
      </c>
      <c r="EZ16" s="162">
        <f t="shared" si="241"/>
        <v>80</v>
      </c>
      <c r="FA16" s="130">
        <f t="shared" si="241"/>
        <v>86</v>
      </c>
      <c r="FB16" s="18">
        <f t="shared" si="242"/>
        <v>6</v>
      </c>
      <c r="FC16" s="136">
        <f t="shared" si="243"/>
        <v>1628</v>
      </c>
      <c r="FD16" s="131">
        <f t="shared" si="243"/>
        <v>1070</v>
      </c>
      <c r="FE16" s="69">
        <f t="shared" si="244"/>
        <v>-558</v>
      </c>
      <c r="FF16" s="162">
        <f t="shared" si="245"/>
        <v>80</v>
      </c>
      <c r="FG16" s="130">
        <f t="shared" si="245"/>
        <v>86</v>
      </c>
      <c r="FH16" s="18">
        <f t="shared" si="246"/>
        <v>6</v>
      </c>
      <c r="FI16" s="136">
        <f t="shared" si="247"/>
        <v>1868</v>
      </c>
      <c r="FJ16" s="131">
        <f t="shared" si="247"/>
        <v>860</v>
      </c>
      <c r="FK16" s="69">
        <f t="shared" si="248"/>
        <v>-1008</v>
      </c>
      <c r="FL16" s="162">
        <f t="shared" si="249"/>
        <v>80</v>
      </c>
      <c r="FM16" s="130">
        <f t="shared" si="249"/>
        <v>86</v>
      </c>
      <c r="FN16" s="18">
        <f t="shared" si="250"/>
        <v>6</v>
      </c>
      <c r="FO16" s="136">
        <f t="shared" si="251"/>
        <v>1717</v>
      </c>
      <c r="FP16" s="131">
        <f t="shared" si="251"/>
        <v>1085</v>
      </c>
      <c r="FQ16" s="69">
        <f t="shared" si="252"/>
        <v>-632</v>
      </c>
      <c r="FR16" s="162">
        <f t="shared" si="253"/>
        <v>80</v>
      </c>
      <c r="FS16" s="130">
        <f t="shared" si="253"/>
        <v>86</v>
      </c>
      <c r="FT16" s="18">
        <f t="shared" si="254"/>
        <v>6</v>
      </c>
      <c r="FU16" s="136">
        <f t="shared" si="255"/>
        <v>1639</v>
      </c>
      <c r="FV16" s="131">
        <f t="shared" si="255"/>
        <v>520</v>
      </c>
      <c r="FW16" s="69">
        <f t="shared" si="256"/>
        <v>-1119</v>
      </c>
      <c r="FX16" s="162">
        <f t="shared" si="257"/>
        <v>80</v>
      </c>
      <c r="FY16" s="130">
        <f t="shared" si="257"/>
        <v>86</v>
      </c>
      <c r="FZ16" s="18">
        <f t="shared" si="258"/>
        <v>6</v>
      </c>
      <c r="GA16" s="136">
        <f t="shared" si="259"/>
        <v>1988</v>
      </c>
      <c r="GB16" s="131">
        <f t="shared" si="259"/>
        <v>436</v>
      </c>
      <c r="GC16" s="69">
        <f t="shared" si="260"/>
        <v>-1552</v>
      </c>
      <c r="GD16" s="162">
        <f t="shared" si="261"/>
        <v>80</v>
      </c>
      <c r="GE16" s="130">
        <f t="shared" si="261"/>
        <v>83</v>
      </c>
      <c r="GF16" s="18">
        <f t="shared" si="262"/>
        <v>3</v>
      </c>
      <c r="GG16" s="136">
        <f t="shared" si="263"/>
        <v>2725</v>
      </c>
      <c r="GH16" s="131">
        <f t="shared" si="263"/>
        <v>1238</v>
      </c>
      <c r="GI16" s="69">
        <f t="shared" si="264"/>
        <v>-1487</v>
      </c>
      <c r="GJ16" s="162">
        <f t="shared" si="265"/>
        <v>80</v>
      </c>
      <c r="GK16" s="130">
        <f t="shared" si="265"/>
        <v>83</v>
      </c>
      <c r="GL16" s="18">
        <f t="shared" si="266"/>
        <v>3</v>
      </c>
      <c r="GM16" s="136">
        <f t="shared" si="267"/>
        <v>3444</v>
      </c>
      <c r="GN16" s="131">
        <f t="shared" si="267"/>
        <v>1718</v>
      </c>
      <c r="GO16" s="69">
        <f t="shared" si="268"/>
        <v>-1726</v>
      </c>
      <c r="GP16" s="162">
        <f t="shared" si="269"/>
        <v>80</v>
      </c>
      <c r="GQ16" s="130">
        <f t="shared" si="269"/>
        <v>83</v>
      </c>
      <c r="GR16" s="18">
        <f t="shared" si="270"/>
        <v>3</v>
      </c>
      <c r="GS16" s="136">
        <f t="shared" si="271"/>
        <v>3645</v>
      </c>
      <c r="GT16" s="131">
        <f t="shared" si="271"/>
        <v>6618</v>
      </c>
      <c r="GU16" s="69">
        <f t="shared" si="272"/>
        <v>2973</v>
      </c>
      <c r="GV16" s="162">
        <f t="shared" si="273"/>
        <v>80</v>
      </c>
      <c r="GW16" s="130">
        <f t="shared" si="273"/>
        <v>83</v>
      </c>
      <c r="GX16" s="18">
        <f t="shared" si="274"/>
        <v>3</v>
      </c>
      <c r="GY16" s="136">
        <f t="shared" si="275"/>
        <v>3210.7</v>
      </c>
      <c r="GZ16" s="131">
        <f t="shared" si="275"/>
        <v>3904</v>
      </c>
      <c r="HA16" s="69">
        <f t="shared" si="276"/>
        <v>693.30000000000018</v>
      </c>
      <c r="HB16" s="162">
        <f t="shared" si="277"/>
        <v>80</v>
      </c>
      <c r="HC16" s="130">
        <f t="shared" si="277"/>
        <v>83</v>
      </c>
      <c r="HD16" s="18">
        <f t="shared" si="278"/>
        <v>3</v>
      </c>
      <c r="HE16" s="136">
        <f t="shared" si="279"/>
        <v>0</v>
      </c>
      <c r="HF16" s="131">
        <f t="shared" si="279"/>
        <v>0</v>
      </c>
      <c r="HG16" s="69">
        <f t="shared" si="280"/>
        <v>0</v>
      </c>
      <c r="HH16" s="162">
        <f t="shared" si="281"/>
        <v>0</v>
      </c>
      <c r="HI16" s="130">
        <f t="shared" si="281"/>
        <v>0</v>
      </c>
      <c r="HJ16" s="18">
        <f t="shared" si="282"/>
        <v>0</v>
      </c>
      <c r="HK16" s="136">
        <f t="shared" si="283"/>
        <v>0</v>
      </c>
      <c r="HL16" s="131">
        <f t="shared" si="283"/>
        <v>0</v>
      </c>
      <c r="HM16" s="69">
        <f t="shared" si="284"/>
        <v>0</v>
      </c>
      <c r="HN16" s="162">
        <f t="shared" si="285"/>
        <v>0</v>
      </c>
      <c r="HO16" s="130">
        <f t="shared" si="285"/>
        <v>0</v>
      </c>
      <c r="HP16" s="18">
        <f t="shared" si="286"/>
        <v>0</v>
      </c>
      <c r="HQ16" s="136">
        <f t="shared" si="287"/>
        <v>0</v>
      </c>
      <c r="HR16" s="131">
        <f t="shared" si="287"/>
        <v>0</v>
      </c>
      <c r="HS16" s="69">
        <f t="shared" si="288"/>
        <v>0</v>
      </c>
      <c r="HT16" s="162">
        <f t="shared" si="289"/>
        <v>0</v>
      </c>
      <c r="HU16" s="130">
        <f t="shared" si="289"/>
        <v>0</v>
      </c>
      <c r="HV16" s="18">
        <f t="shared" si="290"/>
        <v>0</v>
      </c>
      <c r="HW16" s="104" t="s">
        <v>76</v>
      </c>
      <c r="HX16" s="85"/>
      <c r="HY16" s="85"/>
      <c r="HZ16" s="2">
        <f t="shared" si="297"/>
        <v>1</v>
      </c>
    </row>
    <row r="17" spans="1:234" ht="13.5" customHeight="1" x14ac:dyDescent="0.2">
      <c r="A17" s="37"/>
      <c r="B17" s="22"/>
      <c r="C17" s="22"/>
      <c r="D17" s="100"/>
      <c r="E17" s="100"/>
      <c r="F17" s="100"/>
      <c r="G17" s="22"/>
      <c r="H17" s="22"/>
      <c r="I17" s="42">
        <v>6</v>
      </c>
      <c r="J17" s="102">
        <f>SUBTOTAL(103,I$12:I17)*1</f>
        <v>5</v>
      </c>
      <c r="K17" s="105" t="s">
        <v>77</v>
      </c>
      <c r="L17" s="17"/>
      <c r="M17" s="255">
        <f t="shared" si="154"/>
        <v>43158</v>
      </c>
      <c r="N17" s="255">
        <f t="shared" si="291"/>
        <v>44012</v>
      </c>
      <c r="O17" s="118">
        <f t="shared" si="291"/>
        <v>44190</v>
      </c>
      <c r="P17" s="162">
        <f t="shared" si="155"/>
        <v>38080.699999999997</v>
      </c>
      <c r="Q17" s="163">
        <f t="shared" si="155"/>
        <v>34981.700000000004</v>
      </c>
      <c r="R17" s="163">
        <f t="shared" si="155"/>
        <v>35500.399999999994</v>
      </c>
      <c r="S17" s="123">
        <f t="shared" ca="1" si="155"/>
        <v>35573.500000000007</v>
      </c>
      <c r="T17" s="123">
        <f t="shared" si="155"/>
        <v>36061.199999999997</v>
      </c>
      <c r="U17" s="91">
        <f t="shared" ca="1" si="156"/>
        <v>487.69999999998981</v>
      </c>
      <c r="V17" s="91">
        <f t="shared" si="157"/>
        <v>2019.5</v>
      </c>
      <c r="W17" s="120">
        <f t="shared" si="158"/>
        <v>0.9469678866197313</v>
      </c>
      <c r="X17" s="178">
        <f t="shared" si="159"/>
        <v>591.78</v>
      </c>
      <c r="Y17" s="128">
        <f t="shared" si="159"/>
        <v>591.79999999999995</v>
      </c>
      <c r="Z17" s="179">
        <f t="shared" ca="1" si="159"/>
        <v>591.79999999999995</v>
      </c>
      <c r="AA17" s="127">
        <f t="shared" si="159"/>
        <v>560.79999999999995</v>
      </c>
      <c r="AB17" s="67">
        <f t="shared" ca="1" si="160"/>
        <v>0.947617438323758</v>
      </c>
      <c r="AC17" s="69">
        <f t="shared" ca="1" si="161"/>
        <v>-31</v>
      </c>
      <c r="AD17" s="178">
        <f t="shared" si="162"/>
        <v>99.7</v>
      </c>
      <c r="AE17" s="127">
        <f t="shared" si="162"/>
        <v>99.6</v>
      </c>
      <c r="AF17" s="225">
        <f t="shared" si="292"/>
        <v>-0.10000000000000853</v>
      </c>
      <c r="AG17" s="178">
        <f t="shared" si="163"/>
        <v>99.4</v>
      </c>
      <c r="AH17" s="127">
        <f t="shared" si="163"/>
        <v>105.5</v>
      </c>
      <c r="AI17" s="225">
        <f t="shared" si="293"/>
        <v>6.0999999999999943</v>
      </c>
      <c r="AJ17" s="178">
        <f t="shared" si="164"/>
        <v>127.7</v>
      </c>
      <c r="AK17" s="127">
        <f t="shared" si="164"/>
        <v>116.7</v>
      </c>
      <c r="AL17" s="225">
        <f t="shared" si="294"/>
        <v>-11</v>
      </c>
      <c r="AM17" s="178">
        <f t="shared" si="165"/>
        <v>265</v>
      </c>
      <c r="AN17" s="127">
        <f t="shared" si="165"/>
        <v>238.99999999999997</v>
      </c>
      <c r="AO17" s="225">
        <f t="shared" si="295"/>
        <v>-26.000000000000028</v>
      </c>
      <c r="AP17" s="178">
        <f t="shared" si="166"/>
        <v>0</v>
      </c>
      <c r="AQ17" s="127">
        <f t="shared" si="166"/>
        <v>0</v>
      </c>
      <c r="AR17" s="225">
        <f t="shared" si="296"/>
        <v>0</v>
      </c>
      <c r="AS17" s="136">
        <f t="shared" si="167"/>
        <v>3</v>
      </c>
      <c r="AT17" s="131">
        <f t="shared" si="167"/>
        <v>11</v>
      </c>
      <c r="AU17" s="69">
        <f t="shared" si="168"/>
        <v>8</v>
      </c>
      <c r="AV17" s="162">
        <f t="shared" si="169"/>
        <v>80</v>
      </c>
      <c r="AW17" s="130">
        <f t="shared" si="169"/>
        <v>65</v>
      </c>
      <c r="AX17" s="18">
        <f t="shared" si="170"/>
        <v>-15</v>
      </c>
      <c r="AY17" s="136">
        <f t="shared" si="171"/>
        <v>10</v>
      </c>
      <c r="AZ17" s="131">
        <f t="shared" si="171"/>
        <v>10</v>
      </c>
      <c r="BA17" s="69">
        <f t="shared" si="172"/>
        <v>0</v>
      </c>
      <c r="BB17" s="162">
        <f t="shared" si="173"/>
        <v>80</v>
      </c>
      <c r="BC17" s="130">
        <f t="shared" si="173"/>
        <v>65</v>
      </c>
      <c r="BD17" s="18">
        <f t="shared" si="174"/>
        <v>-15</v>
      </c>
      <c r="BE17" s="136">
        <f t="shared" si="175"/>
        <v>17.7</v>
      </c>
      <c r="BF17" s="131">
        <f t="shared" si="175"/>
        <v>17.899999999999999</v>
      </c>
      <c r="BG17" s="69">
        <f t="shared" si="176"/>
        <v>0.19999999999999929</v>
      </c>
      <c r="BH17" s="162">
        <f t="shared" si="177"/>
        <v>80</v>
      </c>
      <c r="BI17" s="130">
        <f t="shared" si="177"/>
        <v>65</v>
      </c>
      <c r="BJ17" s="18">
        <f t="shared" si="178"/>
        <v>-15</v>
      </c>
      <c r="BK17" s="136">
        <f t="shared" si="179"/>
        <v>14.2</v>
      </c>
      <c r="BL17" s="131">
        <f t="shared" si="179"/>
        <v>12.2</v>
      </c>
      <c r="BM17" s="69">
        <f t="shared" si="180"/>
        <v>-2</v>
      </c>
      <c r="BN17" s="162">
        <f t="shared" si="181"/>
        <v>80</v>
      </c>
      <c r="BO17" s="130">
        <f t="shared" si="181"/>
        <v>65</v>
      </c>
      <c r="BP17" s="18">
        <f t="shared" si="182"/>
        <v>-15</v>
      </c>
      <c r="BQ17" s="136">
        <f t="shared" si="183"/>
        <v>13.8</v>
      </c>
      <c r="BR17" s="131">
        <f t="shared" si="183"/>
        <v>20.5</v>
      </c>
      <c r="BS17" s="69">
        <f t="shared" si="184"/>
        <v>6.6999999999999993</v>
      </c>
      <c r="BT17" s="162">
        <f t="shared" si="185"/>
        <v>80</v>
      </c>
      <c r="BU17" s="130">
        <f t="shared" si="185"/>
        <v>65</v>
      </c>
      <c r="BV17" s="18">
        <f t="shared" si="186"/>
        <v>-15</v>
      </c>
      <c r="BW17" s="136">
        <f t="shared" si="187"/>
        <v>4</v>
      </c>
      <c r="BX17" s="131">
        <f t="shared" si="187"/>
        <v>14</v>
      </c>
      <c r="BY17" s="69">
        <f t="shared" si="188"/>
        <v>10</v>
      </c>
      <c r="BZ17" s="162">
        <f t="shared" si="189"/>
        <v>80</v>
      </c>
      <c r="CA17" s="130">
        <f t="shared" si="189"/>
        <v>65</v>
      </c>
      <c r="CB17" s="18">
        <f t="shared" si="190"/>
        <v>-15</v>
      </c>
      <c r="CC17" s="136">
        <f t="shared" si="191"/>
        <v>37</v>
      </c>
      <c r="CD17" s="131">
        <f t="shared" si="191"/>
        <v>14</v>
      </c>
      <c r="CE17" s="69">
        <f t="shared" si="192"/>
        <v>-23</v>
      </c>
      <c r="CF17" s="162">
        <f t="shared" si="193"/>
        <v>80</v>
      </c>
      <c r="CG17" s="130">
        <f t="shared" si="193"/>
        <v>65</v>
      </c>
      <c r="CH17" s="18">
        <f t="shared" si="194"/>
        <v>-15</v>
      </c>
      <c r="CI17" s="136">
        <f t="shared" si="195"/>
        <v>0</v>
      </c>
      <c r="CJ17" s="131">
        <f t="shared" si="195"/>
        <v>6.9</v>
      </c>
      <c r="CK17" s="69">
        <f t="shared" si="196"/>
        <v>6.9</v>
      </c>
      <c r="CL17" s="162">
        <f t="shared" si="197"/>
        <v>75</v>
      </c>
      <c r="CM17" s="130">
        <f t="shared" si="197"/>
        <v>78</v>
      </c>
      <c r="CN17" s="18">
        <f t="shared" si="198"/>
        <v>3</v>
      </c>
      <c r="CO17" s="136">
        <f t="shared" si="199"/>
        <v>2</v>
      </c>
      <c r="CP17" s="131">
        <f t="shared" si="199"/>
        <v>25</v>
      </c>
      <c r="CQ17" s="69">
        <f t="shared" si="200"/>
        <v>23</v>
      </c>
      <c r="CR17" s="162">
        <f t="shared" si="201"/>
        <v>75</v>
      </c>
      <c r="CS17" s="130">
        <f t="shared" si="201"/>
        <v>83</v>
      </c>
      <c r="CT17" s="18">
        <f t="shared" si="202"/>
        <v>8</v>
      </c>
      <c r="CU17" s="136">
        <f t="shared" si="203"/>
        <v>0</v>
      </c>
      <c r="CV17" s="131">
        <f t="shared" si="203"/>
        <v>11.1</v>
      </c>
      <c r="CW17" s="69">
        <f t="shared" si="204"/>
        <v>11.1</v>
      </c>
      <c r="CX17" s="162">
        <f t="shared" si="205"/>
        <v>75</v>
      </c>
      <c r="CY17" s="130">
        <f t="shared" si="205"/>
        <v>83</v>
      </c>
      <c r="CZ17" s="18">
        <f t="shared" si="206"/>
        <v>8</v>
      </c>
      <c r="DA17" s="136">
        <f t="shared" si="207"/>
        <v>35</v>
      </c>
      <c r="DB17" s="131">
        <f t="shared" si="207"/>
        <v>17.100000000000001</v>
      </c>
      <c r="DC17" s="69">
        <f t="shared" si="208"/>
        <v>-17.899999999999999</v>
      </c>
      <c r="DD17" s="162">
        <f t="shared" si="209"/>
        <v>75</v>
      </c>
      <c r="DE17" s="130">
        <f t="shared" si="209"/>
        <v>83</v>
      </c>
      <c r="DF17" s="18">
        <f t="shared" si="210"/>
        <v>8</v>
      </c>
      <c r="DG17" s="136">
        <f t="shared" si="211"/>
        <v>17.600000000000001</v>
      </c>
      <c r="DH17" s="131">
        <f t="shared" si="211"/>
        <v>26.8</v>
      </c>
      <c r="DI17" s="69">
        <f t="shared" si="212"/>
        <v>9.1999999999999993</v>
      </c>
      <c r="DJ17" s="162">
        <f t="shared" si="213"/>
        <v>75</v>
      </c>
      <c r="DK17" s="130">
        <f t="shared" si="213"/>
        <v>83</v>
      </c>
      <c r="DL17" s="18">
        <f t="shared" si="214"/>
        <v>8</v>
      </c>
      <c r="DM17" s="136">
        <f t="shared" si="215"/>
        <v>15.7</v>
      </c>
      <c r="DN17" s="131">
        <f t="shared" si="215"/>
        <v>9.1</v>
      </c>
      <c r="DO17" s="69">
        <f t="shared" si="216"/>
        <v>-6.6</v>
      </c>
      <c r="DP17" s="162">
        <f t="shared" si="217"/>
        <v>75</v>
      </c>
      <c r="DQ17" s="130">
        <f t="shared" si="217"/>
        <v>83</v>
      </c>
      <c r="DR17" s="18">
        <f t="shared" si="218"/>
        <v>8</v>
      </c>
      <c r="DS17" s="136">
        <f t="shared" si="219"/>
        <v>29.1</v>
      </c>
      <c r="DT17" s="131">
        <f t="shared" si="219"/>
        <v>9.5</v>
      </c>
      <c r="DU17" s="69">
        <f t="shared" si="220"/>
        <v>-19.600000000000001</v>
      </c>
      <c r="DV17" s="162">
        <f t="shared" si="221"/>
        <v>75</v>
      </c>
      <c r="DW17" s="130">
        <f t="shared" si="221"/>
        <v>83</v>
      </c>
      <c r="DX17" s="18">
        <f t="shared" si="222"/>
        <v>8</v>
      </c>
      <c r="DY17" s="136">
        <f t="shared" si="223"/>
        <v>20</v>
      </c>
      <c r="DZ17" s="131">
        <f t="shared" si="223"/>
        <v>20</v>
      </c>
      <c r="EA17" s="69">
        <f t="shared" si="224"/>
        <v>0</v>
      </c>
      <c r="EB17" s="162">
        <f t="shared" si="225"/>
        <v>75</v>
      </c>
      <c r="EC17" s="130">
        <f t="shared" si="225"/>
        <v>78</v>
      </c>
      <c r="ED17" s="18">
        <f t="shared" si="226"/>
        <v>3</v>
      </c>
      <c r="EE17" s="136">
        <f t="shared" si="227"/>
        <v>17</v>
      </c>
      <c r="EF17" s="131">
        <f t="shared" si="227"/>
        <v>17</v>
      </c>
      <c r="EG17" s="69">
        <f t="shared" si="228"/>
        <v>0</v>
      </c>
      <c r="EH17" s="162">
        <f t="shared" si="229"/>
        <v>75</v>
      </c>
      <c r="EI17" s="130">
        <f t="shared" si="229"/>
        <v>78</v>
      </c>
      <c r="EJ17" s="18">
        <f t="shared" si="230"/>
        <v>3</v>
      </c>
      <c r="EK17" s="136">
        <f t="shared" si="231"/>
        <v>0</v>
      </c>
      <c r="EL17" s="131">
        <f t="shared" si="231"/>
        <v>0</v>
      </c>
      <c r="EM17" s="69">
        <f t="shared" si="232"/>
        <v>0</v>
      </c>
      <c r="EN17" s="162">
        <f t="shared" si="233"/>
        <v>75</v>
      </c>
      <c r="EO17" s="130">
        <f t="shared" si="233"/>
        <v>78</v>
      </c>
      <c r="EP17" s="18">
        <f t="shared" si="234"/>
        <v>3</v>
      </c>
      <c r="EQ17" s="136">
        <f t="shared" si="235"/>
        <v>17</v>
      </c>
      <c r="ER17" s="131">
        <f t="shared" si="235"/>
        <v>21.9</v>
      </c>
      <c r="ES17" s="69">
        <f t="shared" si="236"/>
        <v>4.8999999999999986</v>
      </c>
      <c r="ET17" s="162">
        <f t="shared" si="237"/>
        <v>75</v>
      </c>
      <c r="EU17" s="130">
        <f t="shared" si="237"/>
        <v>78</v>
      </c>
      <c r="EV17" s="18">
        <f t="shared" si="238"/>
        <v>3</v>
      </c>
      <c r="EW17" s="136">
        <f t="shared" si="239"/>
        <v>13.1</v>
      </c>
      <c r="EX17" s="131">
        <f t="shared" si="239"/>
        <v>13.1</v>
      </c>
      <c r="EY17" s="69">
        <f t="shared" si="240"/>
        <v>0</v>
      </c>
      <c r="EZ17" s="162">
        <f t="shared" si="241"/>
        <v>75</v>
      </c>
      <c r="FA17" s="130">
        <f t="shared" si="241"/>
        <v>78</v>
      </c>
      <c r="FB17" s="18">
        <f t="shared" si="242"/>
        <v>3</v>
      </c>
      <c r="FC17" s="136">
        <f t="shared" si="243"/>
        <v>39.6</v>
      </c>
      <c r="FD17" s="131">
        <f t="shared" si="243"/>
        <v>29.7</v>
      </c>
      <c r="FE17" s="69">
        <f t="shared" si="244"/>
        <v>-9.9000000000000021</v>
      </c>
      <c r="FF17" s="162">
        <f t="shared" si="245"/>
        <v>75</v>
      </c>
      <c r="FG17" s="130">
        <f t="shared" si="245"/>
        <v>78</v>
      </c>
      <c r="FH17" s="18">
        <f t="shared" si="246"/>
        <v>3</v>
      </c>
      <c r="FI17" s="136">
        <f t="shared" si="247"/>
        <v>21</v>
      </c>
      <c r="FJ17" s="131">
        <f t="shared" si="247"/>
        <v>15</v>
      </c>
      <c r="FK17" s="69">
        <f t="shared" si="248"/>
        <v>-6</v>
      </c>
      <c r="FL17" s="162">
        <f t="shared" si="249"/>
        <v>75</v>
      </c>
      <c r="FM17" s="130">
        <f t="shared" si="249"/>
        <v>78</v>
      </c>
      <c r="FN17" s="18">
        <f t="shared" si="250"/>
        <v>3</v>
      </c>
      <c r="FO17" s="136">
        <f t="shared" si="251"/>
        <v>20.8</v>
      </c>
      <c r="FP17" s="131">
        <f t="shared" si="251"/>
        <v>15</v>
      </c>
      <c r="FQ17" s="69">
        <f t="shared" si="252"/>
        <v>-5.8000000000000007</v>
      </c>
      <c r="FR17" s="162">
        <f t="shared" si="253"/>
        <v>75</v>
      </c>
      <c r="FS17" s="130">
        <f t="shared" si="253"/>
        <v>78</v>
      </c>
      <c r="FT17" s="18">
        <f t="shared" si="254"/>
        <v>3</v>
      </c>
      <c r="FU17" s="136">
        <f t="shared" si="255"/>
        <v>19.899999999999999</v>
      </c>
      <c r="FV17" s="131">
        <f t="shared" si="255"/>
        <v>15</v>
      </c>
      <c r="FW17" s="69">
        <f t="shared" si="256"/>
        <v>-4.8999999999999986</v>
      </c>
      <c r="FX17" s="162">
        <f t="shared" si="257"/>
        <v>75</v>
      </c>
      <c r="FY17" s="130">
        <f t="shared" si="257"/>
        <v>78</v>
      </c>
      <c r="FZ17" s="18">
        <f t="shared" si="258"/>
        <v>3</v>
      </c>
      <c r="GA17" s="136">
        <f t="shared" si="259"/>
        <v>40.299999999999997</v>
      </c>
      <c r="GB17" s="131">
        <f t="shared" si="259"/>
        <v>34.4</v>
      </c>
      <c r="GC17" s="69">
        <f t="shared" si="260"/>
        <v>-5.8999999999999986</v>
      </c>
      <c r="GD17" s="162">
        <f t="shared" si="261"/>
        <v>75</v>
      </c>
      <c r="GE17" s="130">
        <f t="shared" si="261"/>
        <v>78</v>
      </c>
      <c r="GF17" s="18">
        <f t="shared" si="262"/>
        <v>3</v>
      </c>
      <c r="GG17" s="136">
        <f t="shared" si="263"/>
        <v>62.400000000000006</v>
      </c>
      <c r="GH17" s="131">
        <f t="shared" si="263"/>
        <v>53.2</v>
      </c>
      <c r="GI17" s="69">
        <f t="shared" si="264"/>
        <v>-9.2000000000000028</v>
      </c>
      <c r="GJ17" s="162">
        <f t="shared" si="265"/>
        <v>75</v>
      </c>
      <c r="GK17" s="130">
        <f t="shared" si="265"/>
        <v>78</v>
      </c>
      <c r="GL17" s="18">
        <f t="shared" si="266"/>
        <v>3</v>
      </c>
      <c r="GM17" s="136">
        <f t="shared" si="267"/>
        <v>61.2</v>
      </c>
      <c r="GN17" s="131">
        <f t="shared" si="267"/>
        <v>40.299999999999997</v>
      </c>
      <c r="GO17" s="69">
        <f t="shared" si="268"/>
        <v>-20.900000000000006</v>
      </c>
      <c r="GP17" s="162">
        <f t="shared" si="269"/>
        <v>75</v>
      </c>
      <c r="GQ17" s="130">
        <f t="shared" si="269"/>
        <v>78</v>
      </c>
      <c r="GR17" s="18">
        <f t="shared" si="270"/>
        <v>3</v>
      </c>
      <c r="GS17" s="136">
        <f t="shared" si="271"/>
        <v>29.2</v>
      </c>
      <c r="GT17" s="131">
        <f t="shared" si="271"/>
        <v>48.9</v>
      </c>
      <c r="GU17" s="69">
        <f t="shared" si="272"/>
        <v>19.7</v>
      </c>
      <c r="GV17" s="162">
        <f t="shared" si="273"/>
        <v>75</v>
      </c>
      <c r="GW17" s="130">
        <f t="shared" si="273"/>
        <v>78</v>
      </c>
      <c r="GX17" s="18">
        <f t="shared" si="274"/>
        <v>3</v>
      </c>
      <c r="GY17" s="136">
        <f t="shared" si="275"/>
        <v>31.2</v>
      </c>
      <c r="GZ17" s="131">
        <f t="shared" si="275"/>
        <v>32.200000000000003</v>
      </c>
      <c r="HA17" s="69">
        <f t="shared" si="276"/>
        <v>1.0000000000000036</v>
      </c>
      <c r="HB17" s="162">
        <f t="shared" si="277"/>
        <v>75</v>
      </c>
      <c r="HC17" s="130">
        <f t="shared" si="277"/>
        <v>78</v>
      </c>
      <c r="HD17" s="18">
        <f t="shared" si="278"/>
        <v>3</v>
      </c>
      <c r="HE17" s="136">
        <f t="shared" si="279"/>
        <v>0</v>
      </c>
      <c r="HF17" s="131">
        <f t="shared" si="279"/>
        <v>0</v>
      </c>
      <c r="HG17" s="69">
        <f t="shared" si="280"/>
        <v>0</v>
      </c>
      <c r="HH17" s="162">
        <f t="shared" si="281"/>
        <v>0</v>
      </c>
      <c r="HI17" s="130">
        <f t="shared" si="281"/>
        <v>0</v>
      </c>
      <c r="HJ17" s="18">
        <f t="shared" si="282"/>
        <v>0</v>
      </c>
      <c r="HK17" s="136">
        <f t="shared" si="283"/>
        <v>0</v>
      </c>
      <c r="HL17" s="131">
        <f t="shared" si="283"/>
        <v>0</v>
      </c>
      <c r="HM17" s="69">
        <f t="shared" si="284"/>
        <v>0</v>
      </c>
      <c r="HN17" s="162">
        <f t="shared" si="285"/>
        <v>0</v>
      </c>
      <c r="HO17" s="130">
        <f t="shared" si="285"/>
        <v>0</v>
      </c>
      <c r="HP17" s="18">
        <f t="shared" si="286"/>
        <v>0</v>
      </c>
      <c r="HQ17" s="136">
        <f t="shared" si="287"/>
        <v>0</v>
      </c>
      <c r="HR17" s="131">
        <f t="shared" si="287"/>
        <v>0</v>
      </c>
      <c r="HS17" s="69">
        <f t="shared" si="288"/>
        <v>0</v>
      </c>
      <c r="HT17" s="162">
        <f t="shared" si="289"/>
        <v>0</v>
      </c>
      <c r="HU17" s="130">
        <f t="shared" si="289"/>
        <v>0</v>
      </c>
      <c r="HV17" s="18">
        <f t="shared" si="290"/>
        <v>0</v>
      </c>
      <c r="HW17" s="104" t="s">
        <v>76</v>
      </c>
      <c r="HX17" s="85"/>
      <c r="HY17" s="85"/>
      <c r="HZ17" s="2">
        <f t="shared" si="297"/>
        <v>1</v>
      </c>
    </row>
    <row r="18" spans="1:234" ht="13.5" customHeight="1" x14ac:dyDescent="0.2">
      <c r="A18" s="37"/>
      <c r="B18" s="22"/>
      <c r="C18" s="22"/>
      <c r="D18" s="100"/>
      <c r="E18" s="100"/>
      <c r="F18" s="100"/>
      <c r="G18" s="22"/>
      <c r="H18" s="22"/>
      <c r="I18" s="42">
        <v>7</v>
      </c>
      <c r="J18" s="102">
        <f>SUBTOTAL(103,I$12:I18)*1</f>
        <v>6</v>
      </c>
      <c r="K18" s="105" t="s">
        <v>10</v>
      </c>
      <c r="L18" s="17"/>
      <c r="M18" s="255">
        <f t="shared" si="154"/>
        <v>43525</v>
      </c>
      <c r="N18" s="255">
        <f t="shared" si="291"/>
        <v>44316</v>
      </c>
      <c r="O18" s="118">
        <f t="shared" si="291"/>
        <v>44407</v>
      </c>
      <c r="P18" s="162">
        <f t="shared" si="155"/>
        <v>399360.2</v>
      </c>
      <c r="Q18" s="163">
        <f t="shared" si="155"/>
        <v>340597.75483870966</v>
      </c>
      <c r="R18" s="163">
        <f t="shared" si="155"/>
        <v>335565</v>
      </c>
      <c r="S18" s="123">
        <f t="shared" ca="1" si="155"/>
        <v>349065.32483870967</v>
      </c>
      <c r="T18" s="123">
        <f t="shared" si="155"/>
        <v>342127.2</v>
      </c>
      <c r="U18" s="91">
        <f t="shared" ca="1" si="156"/>
        <v>-6938.1248387096566</v>
      </c>
      <c r="V18" s="91">
        <f t="shared" si="157"/>
        <v>57233</v>
      </c>
      <c r="W18" s="120">
        <f t="shared" si="158"/>
        <v>0.8566882728924915</v>
      </c>
      <c r="X18" s="178">
        <f t="shared" si="159"/>
        <v>8659.77</v>
      </c>
      <c r="Y18" s="128">
        <f t="shared" si="159"/>
        <v>8659.77</v>
      </c>
      <c r="Z18" s="179">
        <f t="shared" ca="1" si="159"/>
        <v>8659.77</v>
      </c>
      <c r="AA18" s="127">
        <f t="shared" si="159"/>
        <v>6562.2000000000007</v>
      </c>
      <c r="AB18" s="67">
        <f t="shared" ca="1" si="160"/>
        <v>0.75777994103769508</v>
      </c>
      <c r="AC18" s="69">
        <f t="shared" ca="1" si="161"/>
        <v>-2097.5699999999997</v>
      </c>
      <c r="AD18" s="178">
        <f t="shared" si="162"/>
        <v>632.6</v>
      </c>
      <c r="AE18" s="127">
        <f t="shared" si="162"/>
        <v>1458.8</v>
      </c>
      <c r="AF18" s="225">
        <f t="shared" si="292"/>
        <v>826.19999999999993</v>
      </c>
      <c r="AG18" s="178">
        <f t="shared" si="163"/>
        <v>1703.47</v>
      </c>
      <c r="AH18" s="127">
        <f t="shared" si="163"/>
        <v>715.9</v>
      </c>
      <c r="AI18" s="225">
        <f t="shared" si="293"/>
        <v>-987.57</v>
      </c>
      <c r="AJ18" s="178">
        <f t="shared" si="164"/>
        <v>2469.7000000000003</v>
      </c>
      <c r="AK18" s="127">
        <f t="shared" si="164"/>
        <v>546.9</v>
      </c>
      <c r="AL18" s="225">
        <f t="shared" si="294"/>
        <v>-1922.8000000000002</v>
      </c>
      <c r="AM18" s="178">
        <f t="shared" si="165"/>
        <v>3854.0000000000005</v>
      </c>
      <c r="AN18" s="127">
        <f t="shared" si="165"/>
        <v>3840.6</v>
      </c>
      <c r="AO18" s="225">
        <f t="shared" si="295"/>
        <v>-13.400000000000546</v>
      </c>
      <c r="AP18" s="178">
        <f t="shared" si="166"/>
        <v>0</v>
      </c>
      <c r="AQ18" s="127">
        <f t="shared" si="166"/>
        <v>0</v>
      </c>
      <c r="AR18" s="225">
        <f t="shared" si="296"/>
        <v>0</v>
      </c>
      <c r="AS18" s="136">
        <f t="shared" si="167"/>
        <v>117</v>
      </c>
      <c r="AT18" s="131">
        <f t="shared" si="167"/>
        <v>182.1</v>
      </c>
      <c r="AU18" s="69">
        <f t="shared" si="168"/>
        <v>65.099999999999994</v>
      </c>
      <c r="AV18" s="162">
        <f t="shared" si="169"/>
        <v>1910</v>
      </c>
      <c r="AW18" s="130">
        <f t="shared" si="169"/>
        <v>1866</v>
      </c>
      <c r="AX18" s="18">
        <f t="shared" si="170"/>
        <v>-44</v>
      </c>
      <c r="AY18" s="136">
        <f t="shared" si="171"/>
        <v>93</v>
      </c>
      <c r="AZ18" s="131">
        <f t="shared" si="171"/>
        <v>100.4</v>
      </c>
      <c r="BA18" s="69">
        <f t="shared" si="172"/>
        <v>7.4000000000000057</v>
      </c>
      <c r="BB18" s="162">
        <f t="shared" si="173"/>
        <v>1910</v>
      </c>
      <c r="BC18" s="130">
        <f t="shared" si="173"/>
        <v>1853</v>
      </c>
      <c r="BD18" s="18">
        <f t="shared" si="174"/>
        <v>-57</v>
      </c>
      <c r="BE18" s="136">
        <f t="shared" si="175"/>
        <v>184</v>
      </c>
      <c r="BF18" s="131">
        <f t="shared" si="175"/>
        <v>228.3</v>
      </c>
      <c r="BG18" s="69">
        <f t="shared" si="176"/>
        <v>44.300000000000011</v>
      </c>
      <c r="BH18" s="162">
        <f t="shared" si="177"/>
        <v>1910</v>
      </c>
      <c r="BI18" s="130">
        <f t="shared" si="177"/>
        <v>1853</v>
      </c>
      <c r="BJ18" s="18">
        <f t="shared" si="178"/>
        <v>-57</v>
      </c>
      <c r="BK18" s="136">
        <f t="shared" si="179"/>
        <v>112</v>
      </c>
      <c r="BL18" s="131">
        <f t="shared" si="179"/>
        <v>505</v>
      </c>
      <c r="BM18" s="69">
        <f t="shared" si="180"/>
        <v>393</v>
      </c>
      <c r="BN18" s="162">
        <f t="shared" si="181"/>
        <v>1910</v>
      </c>
      <c r="BO18" s="130">
        <f t="shared" si="181"/>
        <v>1888</v>
      </c>
      <c r="BP18" s="18">
        <f t="shared" si="182"/>
        <v>-22</v>
      </c>
      <c r="BQ18" s="136">
        <f t="shared" si="183"/>
        <v>47</v>
      </c>
      <c r="BR18" s="131">
        <f t="shared" si="183"/>
        <v>354.5</v>
      </c>
      <c r="BS18" s="69">
        <f t="shared" si="184"/>
        <v>307.5</v>
      </c>
      <c r="BT18" s="162">
        <f t="shared" si="185"/>
        <v>1743</v>
      </c>
      <c r="BU18" s="130">
        <f t="shared" si="185"/>
        <v>1733</v>
      </c>
      <c r="BV18" s="18">
        <f t="shared" si="186"/>
        <v>-10</v>
      </c>
      <c r="BW18" s="136">
        <f t="shared" si="187"/>
        <v>0</v>
      </c>
      <c r="BX18" s="131">
        <f t="shared" si="187"/>
        <v>79.5</v>
      </c>
      <c r="BY18" s="69">
        <f t="shared" si="188"/>
        <v>79.5</v>
      </c>
      <c r="BZ18" s="162">
        <f t="shared" si="189"/>
        <v>1743</v>
      </c>
      <c r="CA18" s="130">
        <f t="shared" si="189"/>
        <v>1733</v>
      </c>
      <c r="CB18" s="18">
        <f t="shared" si="190"/>
        <v>-10</v>
      </c>
      <c r="CC18" s="136">
        <f t="shared" si="191"/>
        <v>79.599999999999994</v>
      </c>
      <c r="CD18" s="131">
        <f t="shared" si="191"/>
        <v>9</v>
      </c>
      <c r="CE18" s="69">
        <f t="shared" si="192"/>
        <v>-70.599999999999994</v>
      </c>
      <c r="CF18" s="162">
        <f t="shared" si="193"/>
        <v>1203</v>
      </c>
      <c r="CG18" s="130">
        <f t="shared" si="193"/>
        <v>1284</v>
      </c>
      <c r="CH18" s="18">
        <f t="shared" si="194"/>
        <v>81</v>
      </c>
      <c r="CI18" s="136">
        <f t="shared" si="195"/>
        <v>42.5</v>
      </c>
      <c r="CJ18" s="131">
        <f t="shared" si="195"/>
        <v>73.7</v>
      </c>
      <c r="CK18" s="69">
        <f t="shared" si="196"/>
        <v>31.200000000000003</v>
      </c>
      <c r="CL18" s="162">
        <f t="shared" si="197"/>
        <v>1203</v>
      </c>
      <c r="CM18" s="130">
        <f t="shared" si="197"/>
        <v>1271</v>
      </c>
      <c r="CN18" s="18">
        <f t="shared" si="198"/>
        <v>68</v>
      </c>
      <c r="CO18" s="136">
        <f t="shared" si="199"/>
        <v>196.2</v>
      </c>
      <c r="CP18" s="131">
        <f t="shared" si="199"/>
        <v>0</v>
      </c>
      <c r="CQ18" s="69">
        <f t="shared" si="200"/>
        <v>-196.2</v>
      </c>
      <c r="CR18" s="162">
        <f t="shared" si="201"/>
        <v>1203</v>
      </c>
      <c r="CS18" s="130">
        <f t="shared" si="201"/>
        <v>1249</v>
      </c>
      <c r="CT18" s="18">
        <f t="shared" si="202"/>
        <v>46</v>
      </c>
      <c r="CU18" s="136">
        <f t="shared" si="203"/>
        <v>616.06999999999994</v>
      </c>
      <c r="CV18" s="131">
        <f t="shared" si="203"/>
        <v>169.6</v>
      </c>
      <c r="CW18" s="69">
        <f t="shared" si="204"/>
        <v>-446.46999999999991</v>
      </c>
      <c r="CX18" s="162">
        <f t="shared" si="205"/>
        <v>1203</v>
      </c>
      <c r="CY18" s="130">
        <f t="shared" si="205"/>
        <v>1249</v>
      </c>
      <c r="CZ18" s="18">
        <f t="shared" si="206"/>
        <v>46</v>
      </c>
      <c r="DA18" s="136">
        <f t="shared" si="207"/>
        <v>91</v>
      </c>
      <c r="DB18" s="131">
        <f t="shared" si="207"/>
        <v>103</v>
      </c>
      <c r="DC18" s="69">
        <f t="shared" si="208"/>
        <v>12</v>
      </c>
      <c r="DD18" s="162">
        <f t="shared" si="209"/>
        <v>1203</v>
      </c>
      <c r="DE18" s="130">
        <f t="shared" si="209"/>
        <v>1200</v>
      </c>
      <c r="DF18" s="18">
        <f t="shared" si="210"/>
        <v>-3</v>
      </c>
      <c r="DG18" s="136">
        <f t="shared" si="211"/>
        <v>127.80000000000001</v>
      </c>
      <c r="DH18" s="131">
        <f t="shared" si="211"/>
        <v>139.6</v>
      </c>
      <c r="DI18" s="69">
        <f t="shared" si="212"/>
        <v>11.799999999999983</v>
      </c>
      <c r="DJ18" s="162">
        <f t="shared" si="213"/>
        <v>1203</v>
      </c>
      <c r="DK18" s="130">
        <f t="shared" si="213"/>
        <v>1200</v>
      </c>
      <c r="DL18" s="18">
        <f t="shared" si="214"/>
        <v>-3</v>
      </c>
      <c r="DM18" s="136">
        <f t="shared" si="215"/>
        <v>163</v>
      </c>
      <c r="DN18" s="131">
        <f t="shared" si="215"/>
        <v>25</v>
      </c>
      <c r="DO18" s="69">
        <f t="shared" si="216"/>
        <v>-138</v>
      </c>
      <c r="DP18" s="162">
        <f t="shared" si="217"/>
        <v>1203</v>
      </c>
      <c r="DQ18" s="130">
        <f t="shared" si="217"/>
        <v>1200</v>
      </c>
      <c r="DR18" s="18">
        <f t="shared" si="218"/>
        <v>-3</v>
      </c>
      <c r="DS18" s="136">
        <f t="shared" si="219"/>
        <v>466.9</v>
      </c>
      <c r="DT18" s="131">
        <f t="shared" si="219"/>
        <v>205</v>
      </c>
      <c r="DU18" s="69">
        <f t="shared" si="220"/>
        <v>-261.89999999999998</v>
      </c>
      <c r="DV18" s="162">
        <f t="shared" si="221"/>
        <v>1203</v>
      </c>
      <c r="DW18" s="130">
        <f t="shared" si="221"/>
        <v>1200</v>
      </c>
      <c r="DX18" s="18">
        <f t="shared" si="222"/>
        <v>-3</v>
      </c>
      <c r="DY18" s="136">
        <f t="shared" si="223"/>
        <v>21</v>
      </c>
      <c r="DZ18" s="131">
        <f t="shared" si="223"/>
        <v>73</v>
      </c>
      <c r="EA18" s="69">
        <f t="shared" si="224"/>
        <v>52</v>
      </c>
      <c r="EB18" s="162">
        <f t="shared" si="225"/>
        <v>1203</v>
      </c>
      <c r="EC18" s="130">
        <f t="shared" si="225"/>
        <v>1128</v>
      </c>
      <c r="ED18" s="18">
        <f t="shared" si="226"/>
        <v>-75</v>
      </c>
      <c r="EE18" s="136">
        <f t="shared" si="227"/>
        <v>30.5</v>
      </c>
      <c r="EF18" s="131">
        <f t="shared" si="227"/>
        <v>30</v>
      </c>
      <c r="EG18" s="69">
        <f t="shared" si="228"/>
        <v>-0.5</v>
      </c>
      <c r="EH18" s="162">
        <f t="shared" si="229"/>
        <v>1203</v>
      </c>
      <c r="EI18" s="130">
        <f t="shared" si="229"/>
        <v>1143</v>
      </c>
      <c r="EJ18" s="18">
        <f t="shared" si="230"/>
        <v>-60</v>
      </c>
      <c r="EK18" s="136">
        <f t="shared" si="231"/>
        <v>175.8</v>
      </c>
      <c r="EL18" s="131">
        <f t="shared" si="231"/>
        <v>172.9</v>
      </c>
      <c r="EM18" s="69">
        <f t="shared" si="232"/>
        <v>-2.9000000000000057</v>
      </c>
      <c r="EN18" s="162">
        <f t="shared" si="233"/>
        <v>1203</v>
      </c>
      <c r="EO18" s="130">
        <f t="shared" si="233"/>
        <v>1147</v>
      </c>
      <c r="EP18" s="18">
        <f t="shared" si="234"/>
        <v>-56</v>
      </c>
      <c r="EQ18" s="136">
        <f t="shared" si="235"/>
        <v>440.59999999999997</v>
      </c>
      <c r="ER18" s="131">
        <f t="shared" si="235"/>
        <v>114</v>
      </c>
      <c r="ES18" s="69">
        <f t="shared" si="236"/>
        <v>-326.59999999999997</v>
      </c>
      <c r="ET18" s="162">
        <f t="shared" si="237"/>
        <v>1203</v>
      </c>
      <c r="EU18" s="130">
        <f t="shared" si="237"/>
        <v>1148</v>
      </c>
      <c r="EV18" s="18">
        <f t="shared" si="238"/>
        <v>-55</v>
      </c>
      <c r="EW18" s="136">
        <f t="shared" si="239"/>
        <v>33</v>
      </c>
      <c r="EX18" s="131">
        <f t="shared" si="239"/>
        <v>33</v>
      </c>
      <c r="EY18" s="69">
        <f t="shared" si="240"/>
        <v>0</v>
      </c>
      <c r="EZ18" s="162">
        <f t="shared" si="241"/>
        <v>1203</v>
      </c>
      <c r="FA18" s="130">
        <f t="shared" si="241"/>
        <v>1148</v>
      </c>
      <c r="FB18" s="18">
        <f t="shared" si="242"/>
        <v>-55</v>
      </c>
      <c r="FC18" s="136">
        <f t="shared" si="243"/>
        <v>918.8</v>
      </c>
      <c r="FD18" s="131">
        <f t="shared" si="243"/>
        <v>38</v>
      </c>
      <c r="FE18" s="69">
        <f t="shared" si="244"/>
        <v>-880.8</v>
      </c>
      <c r="FF18" s="162">
        <f t="shared" si="245"/>
        <v>1203</v>
      </c>
      <c r="FG18" s="130">
        <f t="shared" si="245"/>
        <v>1112</v>
      </c>
      <c r="FH18" s="18">
        <f t="shared" si="246"/>
        <v>-91</v>
      </c>
      <c r="FI18" s="136">
        <f t="shared" si="247"/>
        <v>850</v>
      </c>
      <c r="FJ18" s="131">
        <f t="shared" si="247"/>
        <v>86</v>
      </c>
      <c r="FK18" s="69">
        <f t="shared" si="248"/>
        <v>-764</v>
      </c>
      <c r="FL18" s="162">
        <f t="shared" si="249"/>
        <v>1203</v>
      </c>
      <c r="FM18" s="130">
        <f t="shared" si="249"/>
        <v>1112</v>
      </c>
      <c r="FN18" s="18">
        <f t="shared" si="250"/>
        <v>-91</v>
      </c>
      <c r="FO18" s="136">
        <f t="shared" si="251"/>
        <v>367.3</v>
      </c>
      <c r="FP18" s="131">
        <f t="shared" si="251"/>
        <v>188</v>
      </c>
      <c r="FQ18" s="69">
        <f t="shared" si="252"/>
        <v>-179.3</v>
      </c>
      <c r="FR18" s="162">
        <f t="shared" si="253"/>
        <v>1203</v>
      </c>
      <c r="FS18" s="130">
        <f t="shared" si="253"/>
        <v>1112</v>
      </c>
      <c r="FT18" s="18">
        <f t="shared" si="254"/>
        <v>-91</v>
      </c>
      <c r="FU18" s="136">
        <f t="shared" si="255"/>
        <v>85.1</v>
      </c>
      <c r="FV18" s="131">
        <f t="shared" si="255"/>
        <v>0</v>
      </c>
      <c r="FW18" s="69">
        <f t="shared" si="256"/>
        <v>-85.1</v>
      </c>
      <c r="FX18" s="162">
        <f t="shared" si="257"/>
        <v>1203</v>
      </c>
      <c r="FY18" s="130">
        <f t="shared" si="257"/>
        <v>1112</v>
      </c>
      <c r="FZ18" s="18">
        <f t="shared" si="258"/>
        <v>-91</v>
      </c>
      <c r="GA18" s="136">
        <f t="shared" si="259"/>
        <v>381</v>
      </c>
      <c r="GB18" s="131">
        <f t="shared" si="259"/>
        <v>218.1</v>
      </c>
      <c r="GC18" s="69">
        <f t="shared" si="260"/>
        <v>-162.9</v>
      </c>
      <c r="GD18" s="162">
        <f t="shared" si="261"/>
        <v>1203</v>
      </c>
      <c r="GE18" s="130">
        <f t="shared" si="261"/>
        <v>1125</v>
      </c>
      <c r="GF18" s="18">
        <f t="shared" si="262"/>
        <v>-78</v>
      </c>
      <c r="GG18" s="136">
        <f t="shared" si="263"/>
        <v>371.9</v>
      </c>
      <c r="GH18" s="131">
        <f t="shared" si="263"/>
        <v>648.5</v>
      </c>
      <c r="GI18" s="69">
        <f t="shared" si="264"/>
        <v>276.60000000000002</v>
      </c>
      <c r="GJ18" s="162">
        <f t="shared" si="265"/>
        <v>1203</v>
      </c>
      <c r="GK18" s="130">
        <f t="shared" si="265"/>
        <v>1125</v>
      </c>
      <c r="GL18" s="18">
        <f t="shared" si="266"/>
        <v>-78</v>
      </c>
      <c r="GM18" s="136">
        <f t="shared" si="267"/>
        <v>736.9</v>
      </c>
      <c r="GN18" s="131">
        <f t="shared" si="267"/>
        <v>631</v>
      </c>
      <c r="GO18" s="69">
        <f t="shared" si="268"/>
        <v>-105.89999999999998</v>
      </c>
      <c r="GP18" s="162">
        <f t="shared" si="269"/>
        <v>1203</v>
      </c>
      <c r="GQ18" s="130">
        <f t="shared" si="269"/>
        <v>1155</v>
      </c>
      <c r="GR18" s="18">
        <f t="shared" si="270"/>
        <v>-48</v>
      </c>
      <c r="GS18" s="136">
        <f t="shared" si="271"/>
        <v>563.6</v>
      </c>
      <c r="GT18" s="131">
        <f t="shared" si="271"/>
        <v>790</v>
      </c>
      <c r="GU18" s="69">
        <f t="shared" si="272"/>
        <v>226.39999999999998</v>
      </c>
      <c r="GV18" s="162">
        <f t="shared" si="273"/>
        <v>1203</v>
      </c>
      <c r="GW18" s="130">
        <f t="shared" si="273"/>
        <v>1155</v>
      </c>
      <c r="GX18" s="18">
        <f t="shared" si="274"/>
        <v>-48</v>
      </c>
      <c r="GY18" s="136">
        <f t="shared" si="275"/>
        <v>1348.1999999999998</v>
      </c>
      <c r="GZ18" s="131">
        <f t="shared" si="275"/>
        <v>1365</v>
      </c>
      <c r="HA18" s="69">
        <f t="shared" si="276"/>
        <v>16.800000000000182</v>
      </c>
      <c r="HB18" s="162">
        <f t="shared" si="277"/>
        <v>1203</v>
      </c>
      <c r="HC18" s="130">
        <f t="shared" si="277"/>
        <v>1155</v>
      </c>
      <c r="HD18" s="18">
        <f t="shared" si="278"/>
        <v>-48</v>
      </c>
      <c r="HE18" s="136">
        <f t="shared" si="279"/>
        <v>0</v>
      </c>
      <c r="HF18" s="131">
        <f t="shared" si="279"/>
        <v>0</v>
      </c>
      <c r="HG18" s="69">
        <f t="shared" si="280"/>
        <v>0</v>
      </c>
      <c r="HH18" s="162">
        <f t="shared" si="281"/>
        <v>0</v>
      </c>
      <c r="HI18" s="130">
        <f t="shared" si="281"/>
        <v>0</v>
      </c>
      <c r="HJ18" s="18">
        <f t="shared" si="282"/>
        <v>0</v>
      </c>
      <c r="HK18" s="136">
        <f t="shared" si="283"/>
        <v>0</v>
      </c>
      <c r="HL18" s="131">
        <f t="shared" si="283"/>
        <v>0</v>
      </c>
      <c r="HM18" s="69">
        <f t="shared" si="284"/>
        <v>0</v>
      </c>
      <c r="HN18" s="162">
        <f t="shared" si="285"/>
        <v>0</v>
      </c>
      <c r="HO18" s="130">
        <f t="shared" si="285"/>
        <v>0</v>
      </c>
      <c r="HP18" s="18">
        <f t="shared" si="286"/>
        <v>0</v>
      </c>
      <c r="HQ18" s="136">
        <f t="shared" si="287"/>
        <v>0</v>
      </c>
      <c r="HR18" s="131">
        <f t="shared" si="287"/>
        <v>0</v>
      </c>
      <c r="HS18" s="69">
        <f t="shared" si="288"/>
        <v>0</v>
      </c>
      <c r="HT18" s="162">
        <f t="shared" si="289"/>
        <v>0</v>
      </c>
      <c r="HU18" s="130">
        <f t="shared" si="289"/>
        <v>0</v>
      </c>
      <c r="HV18" s="18">
        <f t="shared" si="290"/>
        <v>0</v>
      </c>
      <c r="HW18" s="104" t="s">
        <v>76</v>
      </c>
      <c r="HX18" s="85"/>
      <c r="HY18" s="85"/>
      <c r="HZ18" s="2">
        <f t="shared" si="297"/>
        <v>1</v>
      </c>
    </row>
    <row r="19" spans="1:234" ht="13.5" customHeight="1" x14ac:dyDescent="0.2">
      <c r="A19" s="37"/>
      <c r="B19" s="22"/>
      <c r="C19" s="22"/>
      <c r="D19" s="100"/>
      <c r="E19" s="100"/>
      <c r="F19" s="100"/>
      <c r="G19" s="22"/>
      <c r="H19" s="22"/>
      <c r="I19" s="42">
        <v>8</v>
      </c>
      <c r="J19" s="102">
        <f>SUBTOTAL(103,I$12:I19)*1</f>
        <v>7</v>
      </c>
      <c r="K19" s="105" t="s">
        <v>106</v>
      </c>
      <c r="L19" s="17"/>
      <c r="M19" s="255">
        <f t="shared" si="154"/>
        <v>43677</v>
      </c>
      <c r="N19" s="255">
        <f t="shared" si="291"/>
        <v>44499</v>
      </c>
      <c r="O19" s="118">
        <f t="shared" si="291"/>
        <v>44469</v>
      </c>
      <c r="P19" s="162">
        <f t="shared" si="155"/>
        <v>191249</v>
      </c>
      <c r="Q19" s="163">
        <f t="shared" si="155"/>
        <v>72255.009677419366</v>
      </c>
      <c r="R19" s="163">
        <f t="shared" si="155"/>
        <v>65536.3</v>
      </c>
      <c r="S19" s="123">
        <f t="shared" ca="1" si="155"/>
        <v>73784.309677419369</v>
      </c>
      <c r="T19" s="123">
        <f t="shared" si="155"/>
        <v>67877.399999999994</v>
      </c>
      <c r="U19" s="91">
        <f t="shared" ca="1" si="156"/>
        <v>-5906.9096774193749</v>
      </c>
      <c r="V19" s="91">
        <f t="shared" si="157"/>
        <v>123371.6</v>
      </c>
      <c r="W19" s="120">
        <f t="shared" si="158"/>
        <v>0.35491636557576767</v>
      </c>
      <c r="X19" s="178">
        <f t="shared" si="159"/>
        <v>1530</v>
      </c>
      <c r="Y19" s="128">
        <f t="shared" si="159"/>
        <v>1529.3000000000002</v>
      </c>
      <c r="Z19" s="179">
        <f t="shared" ca="1" si="159"/>
        <v>1529.3000000000002</v>
      </c>
      <c r="AA19" s="127">
        <f t="shared" si="159"/>
        <v>2341.1</v>
      </c>
      <c r="AB19" s="67">
        <f t="shared" ca="1" si="160"/>
        <v>1.5308310991957101</v>
      </c>
      <c r="AC19" s="69">
        <f t="shared" ca="1" si="161"/>
        <v>811.79999999999973</v>
      </c>
      <c r="AD19" s="178">
        <f t="shared" si="162"/>
        <v>351</v>
      </c>
      <c r="AE19" s="127">
        <f t="shared" si="162"/>
        <v>476.8</v>
      </c>
      <c r="AF19" s="225">
        <f t="shared" si="292"/>
        <v>125.80000000000001</v>
      </c>
      <c r="AG19" s="178">
        <f t="shared" si="163"/>
        <v>266.2</v>
      </c>
      <c r="AH19" s="127">
        <f t="shared" si="163"/>
        <v>320</v>
      </c>
      <c r="AI19" s="225">
        <f t="shared" si="293"/>
        <v>53.800000000000011</v>
      </c>
      <c r="AJ19" s="178">
        <f t="shared" si="164"/>
        <v>428.7</v>
      </c>
      <c r="AK19" s="127">
        <f t="shared" si="164"/>
        <v>751.19999999999993</v>
      </c>
      <c r="AL19" s="225">
        <f t="shared" si="294"/>
        <v>322.49999999999994</v>
      </c>
      <c r="AM19" s="178">
        <f t="shared" si="165"/>
        <v>483.40000000000003</v>
      </c>
      <c r="AN19" s="127">
        <f t="shared" si="165"/>
        <v>793.1</v>
      </c>
      <c r="AO19" s="225">
        <f t="shared" si="295"/>
        <v>309.7</v>
      </c>
      <c r="AP19" s="178">
        <f t="shared" si="166"/>
        <v>0</v>
      </c>
      <c r="AQ19" s="127">
        <f t="shared" si="166"/>
        <v>0</v>
      </c>
      <c r="AR19" s="225">
        <f t="shared" si="296"/>
        <v>0</v>
      </c>
      <c r="AS19" s="136">
        <f t="shared" si="167"/>
        <v>40.799999999999997</v>
      </c>
      <c r="AT19" s="131">
        <f t="shared" si="167"/>
        <v>62</v>
      </c>
      <c r="AU19" s="69">
        <f t="shared" si="168"/>
        <v>21.200000000000003</v>
      </c>
      <c r="AV19" s="162">
        <f t="shared" si="169"/>
        <v>480</v>
      </c>
      <c r="AW19" s="130">
        <f t="shared" si="169"/>
        <v>446</v>
      </c>
      <c r="AX19" s="18">
        <f t="shared" si="170"/>
        <v>-34</v>
      </c>
      <c r="AY19" s="136">
        <f t="shared" si="171"/>
        <v>30.8</v>
      </c>
      <c r="AZ19" s="131">
        <f t="shared" si="171"/>
        <v>43.6</v>
      </c>
      <c r="BA19" s="69">
        <f t="shared" si="172"/>
        <v>12.8</v>
      </c>
      <c r="BB19" s="162">
        <f t="shared" si="173"/>
        <v>480</v>
      </c>
      <c r="BC19" s="130">
        <f t="shared" si="173"/>
        <v>447</v>
      </c>
      <c r="BD19" s="18">
        <f t="shared" si="174"/>
        <v>-33</v>
      </c>
      <c r="BE19" s="136">
        <f t="shared" si="175"/>
        <v>80.8</v>
      </c>
      <c r="BF19" s="131">
        <f t="shared" si="175"/>
        <v>100</v>
      </c>
      <c r="BG19" s="69">
        <f t="shared" si="176"/>
        <v>19.200000000000003</v>
      </c>
      <c r="BH19" s="162">
        <f t="shared" si="177"/>
        <v>480</v>
      </c>
      <c r="BI19" s="130">
        <f t="shared" si="177"/>
        <v>447</v>
      </c>
      <c r="BJ19" s="18">
        <f t="shared" si="178"/>
        <v>-33</v>
      </c>
      <c r="BK19" s="136">
        <f t="shared" si="179"/>
        <v>20.8</v>
      </c>
      <c r="BL19" s="131">
        <f t="shared" si="179"/>
        <v>128</v>
      </c>
      <c r="BM19" s="69">
        <f t="shared" si="180"/>
        <v>107.2</v>
      </c>
      <c r="BN19" s="162">
        <f t="shared" si="181"/>
        <v>480</v>
      </c>
      <c r="BO19" s="130">
        <f t="shared" si="181"/>
        <v>459</v>
      </c>
      <c r="BP19" s="18">
        <f t="shared" si="182"/>
        <v>-21</v>
      </c>
      <c r="BQ19" s="136">
        <f t="shared" si="183"/>
        <v>20.8</v>
      </c>
      <c r="BR19" s="131">
        <f t="shared" si="183"/>
        <v>97.2</v>
      </c>
      <c r="BS19" s="69">
        <f t="shared" si="184"/>
        <v>76.400000000000006</v>
      </c>
      <c r="BT19" s="162">
        <f t="shared" si="185"/>
        <v>480</v>
      </c>
      <c r="BU19" s="130">
        <f t="shared" si="185"/>
        <v>459</v>
      </c>
      <c r="BV19" s="18">
        <f t="shared" si="186"/>
        <v>-21</v>
      </c>
      <c r="BW19" s="136">
        <f t="shared" si="187"/>
        <v>20.8</v>
      </c>
      <c r="BX19" s="131">
        <f t="shared" si="187"/>
        <v>46</v>
      </c>
      <c r="BY19" s="69">
        <f t="shared" si="188"/>
        <v>25.2</v>
      </c>
      <c r="BZ19" s="162">
        <f t="shared" si="189"/>
        <v>480</v>
      </c>
      <c r="CA19" s="130">
        <f t="shared" si="189"/>
        <v>459</v>
      </c>
      <c r="CB19" s="18">
        <f t="shared" si="190"/>
        <v>-21</v>
      </c>
      <c r="CC19" s="136">
        <f t="shared" si="191"/>
        <v>136.19999999999999</v>
      </c>
      <c r="CD19" s="131">
        <f t="shared" si="191"/>
        <v>0</v>
      </c>
      <c r="CE19" s="69">
        <f t="shared" si="192"/>
        <v>-136.19999999999999</v>
      </c>
      <c r="CF19" s="162">
        <f t="shared" si="193"/>
        <v>350</v>
      </c>
      <c r="CG19" s="130">
        <f t="shared" si="193"/>
        <v>459</v>
      </c>
      <c r="CH19" s="18">
        <f t="shared" si="194"/>
        <v>109</v>
      </c>
      <c r="CI19" s="136">
        <f t="shared" si="195"/>
        <v>30.8</v>
      </c>
      <c r="CJ19" s="131">
        <f t="shared" si="195"/>
        <v>55</v>
      </c>
      <c r="CK19" s="69">
        <f t="shared" si="196"/>
        <v>24.2</v>
      </c>
      <c r="CL19" s="162">
        <f t="shared" si="197"/>
        <v>350</v>
      </c>
      <c r="CM19" s="130">
        <f t="shared" si="197"/>
        <v>389</v>
      </c>
      <c r="CN19" s="18">
        <f t="shared" si="198"/>
        <v>39</v>
      </c>
      <c r="CO19" s="136">
        <f t="shared" si="199"/>
        <v>25.8</v>
      </c>
      <c r="CP19" s="131">
        <f t="shared" si="199"/>
        <v>31</v>
      </c>
      <c r="CQ19" s="69">
        <f t="shared" si="200"/>
        <v>5.1999999999999993</v>
      </c>
      <c r="CR19" s="162">
        <f t="shared" si="201"/>
        <v>350</v>
      </c>
      <c r="CS19" s="130">
        <f t="shared" si="201"/>
        <v>404</v>
      </c>
      <c r="CT19" s="18">
        <f t="shared" si="202"/>
        <v>54</v>
      </c>
      <c r="CU19" s="136">
        <f t="shared" si="203"/>
        <v>26.8</v>
      </c>
      <c r="CV19" s="131">
        <f t="shared" si="203"/>
        <v>32.5</v>
      </c>
      <c r="CW19" s="69">
        <f t="shared" si="204"/>
        <v>5.6999999999999993</v>
      </c>
      <c r="CX19" s="162">
        <f t="shared" si="205"/>
        <v>350</v>
      </c>
      <c r="CY19" s="130">
        <f t="shared" si="205"/>
        <v>404</v>
      </c>
      <c r="CZ19" s="18">
        <f t="shared" si="206"/>
        <v>54</v>
      </c>
      <c r="DA19" s="136">
        <f t="shared" si="207"/>
        <v>30.8</v>
      </c>
      <c r="DB19" s="131">
        <f t="shared" si="207"/>
        <v>64.8</v>
      </c>
      <c r="DC19" s="69">
        <f t="shared" si="208"/>
        <v>34</v>
      </c>
      <c r="DD19" s="162">
        <f t="shared" si="209"/>
        <v>350</v>
      </c>
      <c r="DE19" s="130">
        <f t="shared" si="209"/>
        <v>359</v>
      </c>
      <c r="DF19" s="18">
        <f t="shared" si="210"/>
        <v>9</v>
      </c>
      <c r="DG19" s="136">
        <f t="shared" si="211"/>
        <v>75.8</v>
      </c>
      <c r="DH19" s="131">
        <f t="shared" si="211"/>
        <v>76.5</v>
      </c>
      <c r="DI19" s="69">
        <f t="shared" si="212"/>
        <v>0.70000000000000284</v>
      </c>
      <c r="DJ19" s="162">
        <f t="shared" si="213"/>
        <v>350</v>
      </c>
      <c r="DK19" s="130">
        <f t="shared" si="213"/>
        <v>359</v>
      </c>
      <c r="DL19" s="18">
        <f t="shared" si="214"/>
        <v>9</v>
      </c>
      <c r="DM19" s="136">
        <f t="shared" si="215"/>
        <v>56</v>
      </c>
      <c r="DN19" s="131">
        <f t="shared" si="215"/>
        <v>34</v>
      </c>
      <c r="DO19" s="69">
        <f t="shared" si="216"/>
        <v>-22</v>
      </c>
      <c r="DP19" s="162">
        <f t="shared" si="217"/>
        <v>350</v>
      </c>
      <c r="DQ19" s="130">
        <f t="shared" si="217"/>
        <v>359</v>
      </c>
      <c r="DR19" s="18">
        <f t="shared" si="218"/>
        <v>9</v>
      </c>
      <c r="DS19" s="136">
        <f t="shared" si="219"/>
        <v>20.2</v>
      </c>
      <c r="DT19" s="131">
        <f t="shared" si="219"/>
        <v>26.2</v>
      </c>
      <c r="DU19" s="69">
        <f t="shared" si="220"/>
        <v>6</v>
      </c>
      <c r="DV19" s="162">
        <f t="shared" si="221"/>
        <v>350</v>
      </c>
      <c r="DW19" s="130">
        <f t="shared" si="221"/>
        <v>359</v>
      </c>
      <c r="DX19" s="18">
        <f t="shared" si="222"/>
        <v>9</v>
      </c>
      <c r="DY19" s="136">
        <f t="shared" si="223"/>
        <v>69.8</v>
      </c>
      <c r="DZ19" s="131">
        <f t="shared" si="223"/>
        <v>129.6</v>
      </c>
      <c r="EA19" s="69">
        <f t="shared" si="224"/>
        <v>59.8</v>
      </c>
      <c r="EB19" s="162">
        <f t="shared" si="225"/>
        <v>350</v>
      </c>
      <c r="EC19" s="130">
        <f t="shared" si="225"/>
        <v>299</v>
      </c>
      <c r="ED19" s="18">
        <f t="shared" si="226"/>
        <v>-51</v>
      </c>
      <c r="EE19" s="136">
        <f t="shared" si="227"/>
        <v>88.8</v>
      </c>
      <c r="EF19" s="131">
        <f t="shared" si="227"/>
        <v>177</v>
      </c>
      <c r="EG19" s="69">
        <f t="shared" si="228"/>
        <v>88.2</v>
      </c>
      <c r="EH19" s="162">
        <f t="shared" si="229"/>
        <v>350</v>
      </c>
      <c r="EI19" s="130">
        <f t="shared" si="229"/>
        <v>310</v>
      </c>
      <c r="EJ19" s="18">
        <f t="shared" si="230"/>
        <v>-40</v>
      </c>
      <c r="EK19" s="136">
        <f t="shared" si="231"/>
        <v>63.6</v>
      </c>
      <c r="EL19" s="131">
        <f t="shared" si="231"/>
        <v>120.7</v>
      </c>
      <c r="EM19" s="69">
        <f t="shared" si="232"/>
        <v>57.1</v>
      </c>
      <c r="EN19" s="162">
        <f t="shared" si="233"/>
        <v>350</v>
      </c>
      <c r="EO19" s="130">
        <f t="shared" si="233"/>
        <v>310</v>
      </c>
      <c r="EP19" s="18">
        <f t="shared" si="234"/>
        <v>-40</v>
      </c>
      <c r="EQ19" s="136">
        <f t="shared" si="235"/>
        <v>87.7</v>
      </c>
      <c r="ER19" s="131">
        <f t="shared" si="235"/>
        <v>99.9</v>
      </c>
      <c r="ES19" s="69">
        <f t="shared" si="236"/>
        <v>12.200000000000003</v>
      </c>
      <c r="ET19" s="162">
        <f t="shared" si="237"/>
        <v>350</v>
      </c>
      <c r="EU19" s="130">
        <f t="shared" si="237"/>
        <v>321</v>
      </c>
      <c r="EV19" s="18">
        <f t="shared" si="238"/>
        <v>-29</v>
      </c>
      <c r="EW19" s="136">
        <f t="shared" si="239"/>
        <v>23.3</v>
      </c>
      <c r="EX19" s="131">
        <f t="shared" si="239"/>
        <v>101.3</v>
      </c>
      <c r="EY19" s="69">
        <f t="shared" si="240"/>
        <v>78</v>
      </c>
      <c r="EZ19" s="162">
        <f t="shared" si="241"/>
        <v>350</v>
      </c>
      <c r="FA19" s="130">
        <f t="shared" si="241"/>
        <v>321</v>
      </c>
      <c r="FB19" s="18">
        <f t="shared" si="242"/>
        <v>-29</v>
      </c>
      <c r="FC19" s="136">
        <f t="shared" si="243"/>
        <v>28.6</v>
      </c>
      <c r="FD19" s="131">
        <f t="shared" si="243"/>
        <v>109.8</v>
      </c>
      <c r="FE19" s="69">
        <f t="shared" si="244"/>
        <v>81.199999999999989</v>
      </c>
      <c r="FF19" s="162">
        <f t="shared" si="245"/>
        <v>350</v>
      </c>
      <c r="FG19" s="130">
        <f t="shared" si="245"/>
        <v>323</v>
      </c>
      <c r="FH19" s="18">
        <f t="shared" si="246"/>
        <v>-27</v>
      </c>
      <c r="FI19" s="136">
        <f t="shared" si="247"/>
        <v>66.900000000000006</v>
      </c>
      <c r="FJ19" s="131">
        <f t="shared" si="247"/>
        <v>12.9</v>
      </c>
      <c r="FK19" s="69">
        <f t="shared" si="248"/>
        <v>-54.000000000000007</v>
      </c>
      <c r="FL19" s="162">
        <f t="shared" si="249"/>
        <v>350</v>
      </c>
      <c r="FM19" s="130">
        <f t="shared" si="249"/>
        <v>323</v>
      </c>
      <c r="FN19" s="18">
        <f t="shared" si="250"/>
        <v>-27</v>
      </c>
      <c r="FO19" s="136">
        <f t="shared" si="251"/>
        <v>0</v>
      </c>
      <c r="FP19" s="131">
        <f t="shared" si="251"/>
        <v>87.3</v>
      </c>
      <c r="FQ19" s="69">
        <f t="shared" si="252"/>
        <v>87.3</v>
      </c>
      <c r="FR19" s="162">
        <f t="shared" si="253"/>
        <v>350</v>
      </c>
      <c r="FS19" s="130">
        <f t="shared" si="253"/>
        <v>323</v>
      </c>
      <c r="FT19" s="18">
        <f t="shared" si="254"/>
        <v>-27</v>
      </c>
      <c r="FU19" s="136">
        <f t="shared" si="255"/>
        <v>16.399999999999999</v>
      </c>
      <c r="FV19" s="131">
        <f t="shared" si="255"/>
        <v>99.2</v>
      </c>
      <c r="FW19" s="69">
        <f t="shared" si="256"/>
        <v>82.800000000000011</v>
      </c>
      <c r="FX19" s="162">
        <f t="shared" si="257"/>
        <v>350</v>
      </c>
      <c r="FY19" s="130">
        <f t="shared" si="257"/>
        <v>323</v>
      </c>
      <c r="FZ19" s="18">
        <f t="shared" si="258"/>
        <v>-27</v>
      </c>
      <c r="GA19" s="136">
        <f t="shared" si="259"/>
        <v>41.6</v>
      </c>
      <c r="GB19" s="131">
        <f t="shared" si="259"/>
        <v>119</v>
      </c>
      <c r="GC19" s="69">
        <f t="shared" si="260"/>
        <v>77.400000000000006</v>
      </c>
      <c r="GD19" s="162">
        <f t="shared" si="261"/>
        <v>350</v>
      </c>
      <c r="GE19" s="130">
        <f t="shared" si="261"/>
        <v>320</v>
      </c>
      <c r="GF19" s="18">
        <f t="shared" si="262"/>
        <v>-30</v>
      </c>
      <c r="GG19" s="136">
        <f t="shared" si="263"/>
        <v>14</v>
      </c>
      <c r="GH19" s="131">
        <f t="shared" si="263"/>
        <v>112</v>
      </c>
      <c r="GI19" s="69">
        <f t="shared" si="264"/>
        <v>98</v>
      </c>
      <c r="GJ19" s="162">
        <f t="shared" si="265"/>
        <v>350</v>
      </c>
      <c r="GK19" s="130">
        <f t="shared" si="265"/>
        <v>320</v>
      </c>
      <c r="GL19" s="18">
        <f t="shared" si="266"/>
        <v>-30</v>
      </c>
      <c r="GM19" s="136">
        <f t="shared" si="267"/>
        <v>71.900000000000006</v>
      </c>
      <c r="GN19" s="131">
        <f t="shared" si="267"/>
        <v>133</v>
      </c>
      <c r="GO19" s="69">
        <f t="shared" si="268"/>
        <v>61.099999999999994</v>
      </c>
      <c r="GP19" s="162">
        <f t="shared" si="269"/>
        <v>350</v>
      </c>
      <c r="GQ19" s="130">
        <f t="shared" si="269"/>
        <v>327</v>
      </c>
      <c r="GR19" s="18">
        <f t="shared" si="270"/>
        <v>-23</v>
      </c>
      <c r="GS19" s="136">
        <f t="shared" si="271"/>
        <v>96.5</v>
      </c>
      <c r="GT19" s="131">
        <f t="shared" si="271"/>
        <v>169.6</v>
      </c>
      <c r="GU19" s="69">
        <f t="shared" si="272"/>
        <v>73.099999999999994</v>
      </c>
      <c r="GV19" s="162">
        <f t="shared" si="273"/>
        <v>350</v>
      </c>
      <c r="GW19" s="130">
        <f t="shared" si="273"/>
        <v>327</v>
      </c>
      <c r="GX19" s="18">
        <f t="shared" si="274"/>
        <v>-23</v>
      </c>
      <c r="GY19" s="136">
        <f t="shared" si="275"/>
        <v>243</v>
      </c>
      <c r="GZ19" s="131">
        <f t="shared" si="275"/>
        <v>73</v>
      </c>
      <c r="HA19" s="69">
        <f t="shared" si="276"/>
        <v>-170</v>
      </c>
      <c r="HB19" s="162">
        <f t="shared" si="277"/>
        <v>350</v>
      </c>
      <c r="HC19" s="130">
        <f t="shared" si="277"/>
        <v>327</v>
      </c>
      <c r="HD19" s="18">
        <f t="shared" si="278"/>
        <v>-23</v>
      </c>
      <c r="HE19" s="136">
        <f t="shared" si="279"/>
        <v>0</v>
      </c>
      <c r="HF19" s="131">
        <f t="shared" si="279"/>
        <v>0</v>
      </c>
      <c r="HG19" s="69">
        <f t="shared" si="280"/>
        <v>0</v>
      </c>
      <c r="HH19" s="162">
        <f t="shared" si="281"/>
        <v>0</v>
      </c>
      <c r="HI19" s="130">
        <f t="shared" si="281"/>
        <v>0</v>
      </c>
      <c r="HJ19" s="18">
        <f t="shared" si="282"/>
        <v>0</v>
      </c>
      <c r="HK19" s="136">
        <f t="shared" si="283"/>
        <v>0</v>
      </c>
      <c r="HL19" s="131">
        <f t="shared" si="283"/>
        <v>0</v>
      </c>
      <c r="HM19" s="69">
        <f t="shared" si="284"/>
        <v>0</v>
      </c>
      <c r="HN19" s="162">
        <f t="shared" si="285"/>
        <v>0</v>
      </c>
      <c r="HO19" s="130">
        <f t="shared" si="285"/>
        <v>0</v>
      </c>
      <c r="HP19" s="18">
        <f t="shared" si="286"/>
        <v>0</v>
      </c>
      <c r="HQ19" s="136">
        <f t="shared" si="287"/>
        <v>0</v>
      </c>
      <c r="HR19" s="131">
        <f t="shared" si="287"/>
        <v>0</v>
      </c>
      <c r="HS19" s="69">
        <f t="shared" si="288"/>
        <v>0</v>
      </c>
      <c r="HT19" s="162">
        <f t="shared" si="289"/>
        <v>0</v>
      </c>
      <c r="HU19" s="130">
        <f t="shared" si="289"/>
        <v>0</v>
      </c>
      <c r="HV19" s="18">
        <f t="shared" si="290"/>
        <v>0</v>
      </c>
      <c r="HW19" s="104" t="s">
        <v>76</v>
      </c>
      <c r="HX19" s="85"/>
      <c r="HY19" s="85"/>
      <c r="HZ19" s="2">
        <f t="shared" si="297"/>
        <v>1</v>
      </c>
    </row>
    <row r="20" spans="1:234" ht="13.5" hidden="1" customHeight="1" x14ac:dyDescent="0.2">
      <c r="A20" s="37"/>
      <c r="B20" s="22"/>
      <c r="C20" s="22"/>
      <c r="D20" s="142"/>
      <c r="E20" s="142"/>
      <c r="F20" s="142"/>
      <c r="G20" s="22"/>
      <c r="H20" s="22"/>
      <c r="I20" s="42">
        <v>9</v>
      </c>
      <c r="J20" s="102">
        <f>SUBTOTAL(103,I$12:I20)*1</f>
        <v>7</v>
      </c>
      <c r="K20" s="105"/>
      <c r="L20" s="17"/>
      <c r="M20" s="255"/>
      <c r="N20" s="255"/>
      <c r="O20" s="118"/>
      <c r="P20" s="162"/>
      <c r="Q20" s="163"/>
      <c r="R20" s="163"/>
      <c r="S20" s="123"/>
      <c r="T20" s="123"/>
      <c r="U20" s="91"/>
      <c r="V20" s="91"/>
      <c r="W20" s="120" t="str">
        <f t="shared" si="158"/>
        <v/>
      </c>
      <c r="X20" s="178"/>
      <c r="Y20" s="128"/>
      <c r="Z20" s="179"/>
      <c r="AA20" s="127"/>
      <c r="AB20" s="67"/>
      <c r="AC20" s="69"/>
      <c r="AD20" s="178"/>
      <c r="AE20" s="127"/>
      <c r="AF20" s="225"/>
      <c r="AG20" s="178"/>
      <c r="AH20" s="127"/>
      <c r="AI20" s="225"/>
      <c r="AJ20" s="178"/>
      <c r="AK20" s="127"/>
      <c r="AL20" s="225"/>
      <c r="AM20" s="178"/>
      <c r="AN20" s="127"/>
      <c r="AO20" s="225"/>
      <c r="AP20" s="178"/>
      <c r="AQ20" s="127"/>
      <c r="AR20" s="225"/>
      <c r="AS20" s="136"/>
      <c r="AT20" s="131"/>
      <c r="AU20" s="69"/>
      <c r="AV20" s="162"/>
      <c r="AW20" s="130"/>
      <c r="AX20" s="18"/>
      <c r="AY20" s="136"/>
      <c r="AZ20" s="131"/>
      <c r="BA20" s="69"/>
      <c r="BB20" s="162"/>
      <c r="BC20" s="130"/>
      <c r="BD20" s="18"/>
      <c r="BE20" s="136"/>
      <c r="BF20" s="131"/>
      <c r="BG20" s="69"/>
      <c r="BH20" s="162"/>
      <c r="BI20" s="130"/>
      <c r="BJ20" s="18"/>
      <c r="BK20" s="136"/>
      <c r="BL20" s="131"/>
      <c r="BM20" s="69"/>
      <c r="BN20" s="162"/>
      <c r="BO20" s="130"/>
      <c r="BP20" s="18"/>
      <c r="BQ20" s="136"/>
      <c r="BR20" s="131"/>
      <c r="BS20" s="69"/>
      <c r="BT20" s="162"/>
      <c r="BU20" s="130"/>
      <c r="BV20" s="18"/>
      <c r="BW20" s="136"/>
      <c r="BX20" s="131"/>
      <c r="BY20" s="69"/>
      <c r="BZ20" s="162"/>
      <c r="CA20" s="130"/>
      <c r="CB20" s="18"/>
      <c r="CC20" s="136"/>
      <c r="CD20" s="131"/>
      <c r="CE20" s="69"/>
      <c r="CF20" s="162"/>
      <c r="CG20" s="130"/>
      <c r="CH20" s="18"/>
      <c r="CI20" s="136"/>
      <c r="CJ20" s="131"/>
      <c r="CK20" s="69"/>
      <c r="CL20" s="162"/>
      <c r="CM20" s="130"/>
      <c r="CN20" s="18"/>
      <c r="CO20" s="136"/>
      <c r="CP20" s="131"/>
      <c r="CQ20" s="69"/>
      <c r="CR20" s="162"/>
      <c r="CS20" s="130"/>
      <c r="CT20" s="18"/>
      <c r="CU20" s="136"/>
      <c r="CV20" s="131"/>
      <c r="CW20" s="69"/>
      <c r="CX20" s="162"/>
      <c r="CY20" s="130"/>
      <c r="CZ20" s="18"/>
      <c r="DA20" s="136"/>
      <c r="DB20" s="131"/>
      <c r="DC20" s="69"/>
      <c r="DD20" s="162"/>
      <c r="DE20" s="130"/>
      <c r="DF20" s="18"/>
      <c r="DG20" s="136"/>
      <c r="DH20" s="131"/>
      <c r="DI20" s="69"/>
      <c r="DJ20" s="162"/>
      <c r="DK20" s="130"/>
      <c r="DL20" s="18"/>
      <c r="DM20" s="136"/>
      <c r="DN20" s="131"/>
      <c r="DO20" s="69"/>
      <c r="DP20" s="162"/>
      <c r="DQ20" s="130"/>
      <c r="DR20" s="18"/>
      <c r="DS20" s="136"/>
      <c r="DT20" s="131"/>
      <c r="DU20" s="69"/>
      <c r="DV20" s="162"/>
      <c r="DW20" s="130"/>
      <c r="DX20" s="18"/>
      <c r="DY20" s="136"/>
      <c r="DZ20" s="131"/>
      <c r="EA20" s="69"/>
      <c r="EB20" s="162"/>
      <c r="EC20" s="130"/>
      <c r="ED20" s="18"/>
      <c r="EE20" s="136"/>
      <c r="EF20" s="131"/>
      <c r="EG20" s="69"/>
      <c r="EH20" s="162"/>
      <c r="EI20" s="130"/>
      <c r="EJ20" s="18"/>
      <c r="EK20" s="136"/>
      <c r="EL20" s="131"/>
      <c r="EM20" s="69"/>
      <c r="EN20" s="162"/>
      <c r="EO20" s="130"/>
      <c r="EP20" s="18"/>
      <c r="EQ20" s="136"/>
      <c r="ER20" s="131"/>
      <c r="ES20" s="69"/>
      <c r="ET20" s="162"/>
      <c r="EU20" s="130"/>
      <c r="EV20" s="18"/>
      <c r="EW20" s="136"/>
      <c r="EX20" s="131"/>
      <c r="EY20" s="69"/>
      <c r="EZ20" s="162"/>
      <c r="FA20" s="130"/>
      <c r="FB20" s="18"/>
      <c r="FC20" s="136"/>
      <c r="FD20" s="131"/>
      <c r="FE20" s="69"/>
      <c r="FF20" s="162"/>
      <c r="FG20" s="130"/>
      <c r="FH20" s="18"/>
      <c r="FI20" s="136"/>
      <c r="FJ20" s="131"/>
      <c r="FK20" s="69"/>
      <c r="FL20" s="162"/>
      <c r="FM20" s="130"/>
      <c r="FN20" s="18"/>
      <c r="FO20" s="136"/>
      <c r="FP20" s="131"/>
      <c r="FQ20" s="69"/>
      <c r="FR20" s="162"/>
      <c r="FS20" s="130"/>
      <c r="FT20" s="18"/>
      <c r="FU20" s="136"/>
      <c r="FV20" s="131"/>
      <c r="FW20" s="69"/>
      <c r="FX20" s="162"/>
      <c r="FY20" s="130"/>
      <c r="FZ20" s="18"/>
      <c r="GA20" s="136"/>
      <c r="GB20" s="131"/>
      <c r="GC20" s="69"/>
      <c r="GD20" s="162"/>
      <c r="GE20" s="130"/>
      <c r="GF20" s="18"/>
      <c r="GG20" s="136"/>
      <c r="GH20" s="131"/>
      <c r="GI20" s="69"/>
      <c r="GJ20" s="162"/>
      <c r="GK20" s="130"/>
      <c r="GL20" s="18"/>
      <c r="GM20" s="136"/>
      <c r="GN20" s="131"/>
      <c r="GO20" s="69"/>
      <c r="GP20" s="162"/>
      <c r="GQ20" s="130"/>
      <c r="GR20" s="18"/>
      <c r="GS20" s="136"/>
      <c r="GT20" s="131"/>
      <c r="GU20" s="69"/>
      <c r="GV20" s="162"/>
      <c r="GW20" s="130"/>
      <c r="GX20" s="18"/>
      <c r="GY20" s="136"/>
      <c r="GZ20" s="131"/>
      <c r="HA20" s="69"/>
      <c r="HB20" s="162"/>
      <c r="HC20" s="130"/>
      <c r="HD20" s="18"/>
      <c r="HE20" s="136"/>
      <c r="HF20" s="131"/>
      <c r="HG20" s="69"/>
      <c r="HH20" s="162"/>
      <c r="HI20" s="130"/>
      <c r="HJ20" s="18"/>
      <c r="HK20" s="136"/>
      <c r="HL20" s="131"/>
      <c r="HM20" s="69"/>
      <c r="HN20" s="162"/>
      <c r="HO20" s="130"/>
      <c r="HP20" s="18"/>
      <c r="HQ20" s="136"/>
      <c r="HR20" s="131"/>
      <c r="HS20" s="69"/>
      <c r="HT20" s="162"/>
      <c r="HU20" s="130"/>
      <c r="HV20" s="18"/>
      <c r="HW20" s="17"/>
      <c r="HX20" s="85"/>
      <c r="HY20" s="85"/>
      <c r="HZ20" s="2" t="str">
        <f t="shared" si="297"/>
        <v>СКРЫТЬ</v>
      </c>
    </row>
    <row r="21" spans="1:234" ht="13.5" hidden="1" customHeight="1" x14ac:dyDescent="0.2">
      <c r="A21" s="37"/>
      <c r="B21" s="22"/>
      <c r="C21" s="22"/>
      <c r="D21" s="100"/>
      <c r="E21" s="100"/>
      <c r="F21" s="100"/>
      <c r="G21" s="22"/>
      <c r="H21" s="22"/>
      <c r="I21" s="42">
        <v>10</v>
      </c>
      <c r="J21" s="102">
        <f>SUBTOTAL(103,I$12:I21)*1</f>
        <v>7</v>
      </c>
      <c r="K21" s="105" t="s">
        <v>67</v>
      </c>
      <c r="L21" s="17"/>
      <c r="M21" s="255">
        <f t="shared" ref="M21:M40" si="298">MIN(M51,M239,M457,M487)</f>
        <v>43770</v>
      </c>
      <c r="N21" s="255">
        <f t="shared" ref="N21:O36" si="299">MAX(N51,N239,N457,N487)</f>
        <v>44499</v>
      </c>
      <c r="O21" s="118">
        <f t="shared" si="299"/>
        <v>44469</v>
      </c>
      <c r="P21" s="162">
        <f t="shared" ref="P21:T30" si="300">SUMIFS(P$43:P$696,$K$43:$K$696,$K51,$H$43:$H$696,$H$43)</f>
        <v>1595</v>
      </c>
      <c r="Q21" s="163">
        <f t="shared" si="300"/>
        <v>932</v>
      </c>
      <c r="R21" s="163">
        <f t="shared" si="300"/>
        <v>932</v>
      </c>
      <c r="S21" s="123">
        <f t="shared" ca="1" si="300"/>
        <v>932</v>
      </c>
      <c r="T21" s="123">
        <f t="shared" si="300"/>
        <v>932</v>
      </c>
      <c r="U21" s="91">
        <f t="shared" ref="U21:U40" ca="1" si="301">T21-S21</f>
        <v>0</v>
      </c>
      <c r="V21" s="91">
        <f t="shared" ref="V21:V40" si="302">P21-T21</f>
        <v>663</v>
      </c>
      <c r="W21" s="120">
        <f t="shared" si="158"/>
        <v>0.58432601880877744</v>
      </c>
      <c r="X21" s="178">
        <f t="shared" ref="X21:AA40" si="303">SUMIFS(X$43:X$696,$K$43:$K$696,$K51,$H$43:$H$696,$H$43)</f>
        <v>0</v>
      </c>
      <c r="Y21" s="128">
        <f t="shared" si="303"/>
        <v>0</v>
      </c>
      <c r="Z21" s="179">
        <f t="shared" ca="1" si="303"/>
        <v>0</v>
      </c>
      <c r="AA21" s="127">
        <f t="shared" si="303"/>
        <v>0</v>
      </c>
      <c r="AB21" s="67" t="str">
        <f t="shared" ref="AB21:AB40" ca="1" si="304">IF(OR(AND(Z21=0,AA21=0),AND(Z21="",AA21="")),"",IF(AND(Z21=0,AA21&gt;0),1,AA21/Z21))</f>
        <v/>
      </c>
      <c r="AC21" s="69">
        <f t="shared" ref="AC21:AC40" ca="1" si="305">AA21-Z21</f>
        <v>0</v>
      </c>
      <c r="AD21" s="178">
        <f t="shared" ref="AD21:AE40" si="306">SUMIFS(AD$43:AD$696,$K$43:$K$696,$K51,$H$43:$H$696,$H$43)</f>
        <v>0</v>
      </c>
      <c r="AE21" s="127">
        <f t="shared" si="306"/>
        <v>0</v>
      </c>
      <c r="AF21" s="225">
        <f t="shared" si="292"/>
        <v>0</v>
      </c>
      <c r="AG21" s="178">
        <f t="shared" ref="AG21:AH40" si="307">SUMIFS(AG$43:AG$696,$K$43:$K$696,$K51,$H$43:$H$696,$H$43)</f>
        <v>0</v>
      </c>
      <c r="AH21" s="127">
        <f t="shared" si="307"/>
        <v>0</v>
      </c>
      <c r="AI21" s="225">
        <f t="shared" si="293"/>
        <v>0</v>
      </c>
      <c r="AJ21" s="178">
        <f t="shared" ref="AJ21:AK40" si="308">SUMIFS(AJ$43:AJ$696,$K$43:$K$696,$K51,$H$43:$H$696,$H$43)</f>
        <v>0</v>
      </c>
      <c r="AK21" s="127">
        <f t="shared" si="308"/>
        <v>0</v>
      </c>
      <c r="AL21" s="225">
        <f t="shared" si="294"/>
        <v>0</v>
      </c>
      <c r="AM21" s="178">
        <f t="shared" ref="AM21:AN40" si="309">SUMIFS(AM$43:AM$696,$K$43:$K$696,$K51,$H$43:$H$696,$H$43)</f>
        <v>0</v>
      </c>
      <c r="AN21" s="127">
        <f t="shared" si="309"/>
        <v>0</v>
      </c>
      <c r="AO21" s="225">
        <f t="shared" si="295"/>
        <v>0</v>
      </c>
      <c r="AP21" s="178">
        <f t="shared" ref="AP21:AQ40" si="310">SUMIFS(AP$43:AP$696,$K$43:$K$696,$K51,$H$43:$H$696,$H$43)</f>
        <v>0</v>
      </c>
      <c r="AQ21" s="127">
        <f t="shared" si="310"/>
        <v>0</v>
      </c>
      <c r="AR21" s="225">
        <f t="shared" si="296"/>
        <v>0</v>
      </c>
      <c r="AS21" s="136">
        <f t="shared" ref="AS21:AT40" si="311">SUMIFS(AS$43:AS$696,$K$43:$K$696,$K51,$H$43:$H$696,$H$43)</f>
        <v>0</v>
      </c>
      <c r="AT21" s="131">
        <f t="shared" si="311"/>
        <v>0</v>
      </c>
      <c r="AU21" s="69">
        <f t="shared" ref="AU21:AU40" si="312">AT21-AS21</f>
        <v>0</v>
      </c>
      <c r="AV21" s="162">
        <f t="shared" ref="AV21:AW41" si="313">SUMIFS(AV$43:AV$696,$K$43:$K$696,$K51,$H$43:$H$696,$H$43)</f>
        <v>0</v>
      </c>
      <c r="AW21" s="130">
        <f t="shared" si="313"/>
        <v>0</v>
      </c>
      <c r="AX21" s="18">
        <f t="shared" ref="AX21:AX41" si="314">AW21-AV21</f>
        <v>0</v>
      </c>
      <c r="AY21" s="136">
        <f t="shared" ref="AY21:AZ40" si="315">SUMIFS(AY$43:AY$696,$K$43:$K$696,$K51,$H$43:$H$696,$H$43)</f>
        <v>0</v>
      </c>
      <c r="AZ21" s="131">
        <f t="shared" si="315"/>
        <v>0</v>
      </c>
      <c r="BA21" s="69">
        <f t="shared" ref="BA21:BA40" si="316">AZ21-AY21</f>
        <v>0</v>
      </c>
      <c r="BB21" s="162">
        <f t="shared" ref="BB21:BC41" si="317">SUMIFS(BB$43:BB$696,$K$43:$K$696,$K51,$H$43:$H$696,$H$43)</f>
        <v>0</v>
      </c>
      <c r="BC21" s="130">
        <f t="shared" si="317"/>
        <v>0</v>
      </c>
      <c r="BD21" s="18">
        <f t="shared" ref="BD21:BD41" si="318">BC21-BB21</f>
        <v>0</v>
      </c>
      <c r="BE21" s="136">
        <f t="shared" ref="BE21:BF40" si="319">SUMIFS(BE$43:BE$696,$K$43:$K$696,$K51,$H$43:$H$696,$H$43)</f>
        <v>0</v>
      </c>
      <c r="BF21" s="131">
        <f t="shared" si="319"/>
        <v>0</v>
      </c>
      <c r="BG21" s="69">
        <f t="shared" ref="BG21:BG40" si="320">BF21-BE21</f>
        <v>0</v>
      </c>
      <c r="BH21" s="162">
        <f t="shared" ref="BH21:BI41" si="321">SUMIFS(BH$43:BH$696,$K$43:$K$696,$K51,$H$43:$H$696,$H$43)</f>
        <v>0</v>
      </c>
      <c r="BI21" s="130">
        <f t="shared" si="321"/>
        <v>0</v>
      </c>
      <c r="BJ21" s="18">
        <f t="shared" ref="BJ21:BJ41" si="322">BI21-BH21</f>
        <v>0</v>
      </c>
      <c r="BK21" s="136">
        <f t="shared" ref="BK21:BL40" si="323">SUMIFS(BK$43:BK$696,$K$43:$K$696,$K51,$H$43:$H$696,$H$43)</f>
        <v>0</v>
      </c>
      <c r="BL21" s="131">
        <f t="shared" si="323"/>
        <v>0</v>
      </c>
      <c r="BM21" s="69">
        <f t="shared" ref="BM21:BM40" si="324">BL21-BK21</f>
        <v>0</v>
      </c>
      <c r="BN21" s="162">
        <f t="shared" ref="BN21:BO41" si="325">SUMIFS(BN$43:BN$696,$K$43:$K$696,$K51,$H$43:$H$696,$H$43)</f>
        <v>0</v>
      </c>
      <c r="BO21" s="130">
        <f t="shared" si="325"/>
        <v>0</v>
      </c>
      <c r="BP21" s="18">
        <f t="shared" ref="BP21:BP41" si="326">BO21-BN21</f>
        <v>0</v>
      </c>
      <c r="BQ21" s="136">
        <f t="shared" ref="BQ21:BR40" si="327">SUMIFS(BQ$43:BQ$696,$K$43:$K$696,$K51,$H$43:$H$696,$H$43)</f>
        <v>0</v>
      </c>
      <c r="BR21" s="131">
        <f t="shared" si="327"/>
        <v>0</v>
      </c>
      <c r="BS21" s="69">
        <f t="shared" ref="BS21:BS40" si="328">BR21-BQ21</f>
        <v>0</v>
      </c>
      <c r="BT21" s="162">
        <f t="shared" ref="BT21:BU41" si="329">SUMIFS(BT$43:BT$696,$K$43:$K$696,$K51,$H$43:$H$696,$H$43)</f>
        <v>0</v>
      </c>
      <c r="BU21" s="130">
        <f t="shared" si="329"/>
        <v>0</v>
      </c>
      <c r="BV21" s="18">
        <f t="shared" ref="BV21:BV41" si="330">BU21-BT21</f>
        <v>0</v>
      </c>
      <c r="BW21" s="136">
        <f t="shared" ref="BW21:BX40" si="331">SUMIFS(BW$43:BW$696,$K$43:$K$696,$K51,$H$43:$H$696,$H$43)</f>
        <v>0</v>
      </c>
      <c r="BX21" s="131">
        <f t="shared" si="331"/>
        <v>0</v>
      </c>
      <c r="BY21" s="69">
        <f t="shared" ref="BY21:BY40" si="332">BX21-BW21</f>
        <v>0</v>
      </c>
      <c r="BZ21" s="162">
        <f t="shared" ref="BZ21:CA41" si="333">SUMIFS(BZ$43:BZ$696,$K$43:$K$696,$K51,$H$43:$H$696,$H$43)</f>
        <v>0</v>
      </c>
      <c r="CA21" s="130">
        <f t="shared" si="333"/>
        <v>0</v>
      </c>
      <c r="CB21" s="18">
        <f t="shared" ref="CB21:CB41" si="334">CA21-BZ21</f>
        <v>0</v>
      </c>
      <c r="CC21" s="136">
        <f t="shared" ref="CC21:CD40" si="335">SUMIFS(CC$43:CC$696,$K$43:$K$696,$K51,$H$43:$H$696,$H$43)</f>
        <v>0</v>
      </c>
      <c r="CD21" s="131">
        <f t="shared" si="335"/>
        <v>0</v>
      </c>
      <c r="CE21" s="69">
        <f t="shared" ref="CE21:CE40" si="336">CD21-CC21</f>
        <v>0</v>
      </c>
      <c r="CF21" s="162">
        <f t="shared" ref="CF21:CG41" si="337">SUMIFS(CF$43:CF$696,$K$43:$K$696,$K51,$H$43:$H$696,$H$43)</f>
        <v>0</v>
      </c>
      <c r="CG21" s="130">
        <f t="shared" si="337"/>
        <v>0</v>
      </c>
      <c r="CH21" s="18">
        <f t="shared" ref="CH21:CH41" si="338">CG21-CF21</f>
        <v>0</v>
      </c>
      <c r="CI21" s="136">
        <f t="shared" ref="CI21:CJ40" si="339">SUMIFS(CI$43:CI$696,$K$43:$K$696,$K51,$H$43:$H$696,$H$43)</f>
        <v>0</v>
      </c>
      <c r="CJ21" s="131">
        <f t="shared" si="339"/>
        <v>0</v>
      </c>
      <c r="CK21" s="69">
        <f t="shared" ref="CK21:CK40" si="340">CJ21-CI21</f>
        <v>0</v>
      </c>
      <c r="CL21" s="162">
        <f t="shared" ref="CL21:CM41" si="341">SUMIFS(CL$43:CL$696,$K$43:$K$696,$K51,$H$43:$H$696,$H$43)</f>
        <v>0</v>
      </c>
      <c r="CM21" s="130">
        <f t="shared" si="341"/>
        <v>0</v>
      </c>
      <c r="CN21" s="18">
        <f t="shared" ref="CN21:CN41" si="342">CM21-CL21</f>
        <v>0</v>
      </c>
      <c r="CO21" s="136">
        <f t="shared" ref="CO21:CP40" si="343">SUMIFS(CO$43:CO$696,$K$43:$K$696,$K51,$H$43:$H$696,$H$43)</f>
        <v>0</v>
      </c>
      <c r="CP21" s="131">
        <f t="shared" si="343"/>
        <v>0</v>
      </c>
      <c r="CQ21" s="69">
        <f t="shared" ref="CQ21:CQ40" si="344">CP21-CO21</f>
        <v>0</v>
      </c>
      <c r="CR21" s="162">
        <f t="shared" ref="CR21:CS41" si="345">SUMIFS(CR$43:CR$696,$K$43:$K$696,$K51,$H$43:$H$696,$H$43)</f>
        <v>0</v>
      </c>
      <c r="CS21" s="130">
        <f t="shared" si="345"/>
        <v>0</v>
      </c>
      <c r="CT21" s="18">
        <f t="shared" ref="CT21:CT41" si="346">CS21-CR21</f>
        <v>0</v>
      </c>
      <c r="CU21" s="136">
        <f t="shared" ref="CU21:CV40" si="347">SUMIFS(CU$43:CU$696,$K$43:$K$696,$K51,$H$43:$H$696,$H$43)</f>
        <v>0</v>
      </c>
      <c r="CV21" s="131">
        <f t="shared" si="347"/>
        <v>0</v>
      </c>
      <c r="CW21" s="69">
        <f t="shared" ref="CW21:CW40" si="348">CV21-CU21</f>
        <v>0</v>
      </c>
      <c r="CX21" s="162">
        <f t="shared" ref="CX21:CY41" si="349">SUMIFS(CX$43:CX$696,$K$43:$K$696,$K51,$H$43:$H$696,$H$43)</f>
        <v>0</v>
      </c>
      <c r="CY21" s="130">
        <f t="shared" si="349"/>
        <v>0</v>
      </c>
      <c r="CZ21" s="18">
        <f t="shared" ref="CZ21:CZ41" si="350">CY21-CX21</f>
        <v>0</v>
      </c>
      <c r="DA21" s="136">
        <f t="shared" ref="DA21:DB40" si="351">SUMIFS(DA$43:DA$696,$K$43:$K$696,$K51,$H$43:$H$696,$H$43)</f>
        <v>0</v>
      </c>
      <c r="DB21" s="131">
        <f t="shared" si="351"/>
        <v>0</v>
      </c>
      <c r="DC21" s="69">
        <f t="shared" ref="DC21:DC40" si="352">DB21-DA21</f>
        <v>0</v>
      </c>
      <c r="DD21" s="162">
        <f t="shared" ref="DD21:DE41" si="353">SUMIFS(DD$43:DD$696,$K$43:$K$696,$K51,$H$43:$H$696,$H$43)</f>
        <v>0</v>
      </c>
      <c r="DE21" s="130">
        <f t="shared" si="353"/>
        <v>0</v>
      </c>
      <c r="DF21" s="18">
        <f t="shared" ref="DF21:DF41" si="354">DE21-DD21</f>
        <v>0</v>
      </c>
      <c r="DG21" s="136">
        <f t="shared" ref="DG21:DH40" si="355">SUMIFS(DG$43:DG$696,$K$43:$K$696,$K51,$H$43:$H$696,$H$43)</f>
        <v>0</v>
      </c>
      <c r="DH21" s="131">
        <f t="shared" si="355"/>
        <v>0</v>
      </c>
      <c r="DI21" s="69">
        <f t="shared" ref="DI21:DI40" si="356">DH21-DG21</f>
        <v>0</v>
      </c>
      <c r="DJ21" s="162">
        <f t="shared" ref="DJ21:DK41" si="357">SUMIFS(DJ$43:DJ$696,$K$43:$K$696,$K51,$H$43:$H$696,$H$43)</f>
        <v>0</v>
      </c>
      <c r="DK21" s="130">
        <f t="shared" si="357"/>
        <v>0</v>
      </c>
      <c r="DL21" s="18">
        <f t="shared" ref="DL21:DL41" si="358">DK21-DJ21</f>
        <v>0</v>
      </c>
      <c r="DM21" s="136">
        <f t="shared" ref="DM21:DN40" si="359">SUMIFS(DM$43:DM$696,$K$43:$K$696,$K51,$H$43:$H$696,$H$43)</f>
        <v>0</v>
      </c>
      <c r="DN21" s="131">
        <f t="shared" si="359"/>
        <v>0</v>
      </c>
      <c r="DO21" s="69">
        <f t="shared" ref="DO21:DO40" si="360">DN21-DM21</f>
        <v>0</v>
      </c>
      <c r="DP21" s="162">
        <f t="shared" ref="DP21:DQ41" si="361">SUMIFS(DP$43:DP$696,$K$43:$K$696,$K51,$H$43:$H$696,$H$43)</f>
        <v>0</v>
      </c>
      <c r="DQ21" s="130">
        <f t="shared" si="361"/>
        <v>0</v>
      </c>
      <c r="DR21" s="18">
        <f t="shared" ref="DR21:DR41" si="362">DQ21-DP21</f>
        <v>0</v>
      </c>
      <c r="DS21" s="136">
        <f t="shared" ref="DS21:DT40" si="363">SUMIFS(DS$43:DS$696,$K$43:$K$696,$K51,$H$43:$H$696,$H$43)</f>
        <v>0</v>
      </c>
      <c r="DT21" s="131">
        <f t="shared" si="363"/>
        <v>0</v>
      </c>
      <c r="DU21" s="69">
        <f t="shared" ref="DU21:DU40" si="364">DT21-DS21</f>
        <v>0</v>
      </c>
      <c r="DV21" s="162">
        <f t="shared" ref="DV21:DW41" si="365">SUMIFS(DV$43:DV$696,$K$43:$K$696,$K51,$H$43:$H$696,$H$43)</f>
        <v>0</v>
      </c>
      <c r="DW21" s="130">
        <f t="shared" si="365"/>
        <v>0</v>
      </c>
      <c r="DX21" s="18">
        <f t="shared" ref="DX21:DX41" si="366">DW21-DV21</f>
        <v>0</v>
      </c>
      <c r="DY21" s="136">
        <f t="shared" ref="DY21:DZ40" si="367">SUMIFS(DY$43:DY$696,$K$43:$K$696,$K51,$H$43:$H$696,$H$43)</f>
        <v>0</v>
      </c>
      <c r="DZ21" s="131">
        <f t="shared" si="367"/>
        <v>0</v>
      </c>
      <c r="EA21" s="69">
        <f t="shared" ref="EA21:EA40" si="368">DZ21-DY21</f>
        <v>0</v>
      </c>
      <c r="EB21" s="162">
        <f t="shared" ref="EB21:EC41" si="369">SUMIFS(EB$43:EB$696,$K$43:$K$696,$K51,$H$43:$H$696,$H$43)</f>
        <v>0</v>
      </c>
      <c r="EC21" s="130">
        <f t="shared" si="369"/>
        <v>0</v>
      </c>
      <c r="ED21" s="18">
        <f t="shared" ref="ED21:ED41" si="370">EC21-EB21</f>
        <v>0</v>
      </c>
      <c r="EE21" s="136">
        <f t="shared" ref="EE21:EF40" si="371">SUMIFS(EE$43:EE$696,$K$43:$K$696,$K51,$H$43:$H$696,$H$43)</f>
        <v>0</v>
      </c>
      <c r="EF21" s="131">
        <f t="shared" si="371"/>
        <v>0</v>
      </c>
      <c r="EG21" s="69">
        <f t="shared" ref="EG21:EG40" si="372">EF21-EE21</f>
        <v>0</v>
      </c>
      <c r="EH21" s="162">
        <f t="shared" ref="EH21:EI41" si="373">SUMIFS(EH$43:EH$696,$K$43:$K$696,$K51,$H$43:$H$696,$H$43)</f>
        <v>0</v>
      </c>
      <c r="EI21" s="130">
        <f t="shared" si="373"/>
        <v>0</v>
      </c>
      <c r="EJ21" s="18">
        <f t="shared" ref="EJ21:EJ41" si="374">EI21-EH21</f>
        <v>0</v>
      </c>
      <c r="EK21" s="136">
        <f t="shared" ref="EK21:EL40" si="375">SUMIFS(EK$43:EK$696,$K$43:$K$696,$K51,$H$43:$H$696,$H$43)</f>
        <v>0</v>
      </c>
      <c r="EL21" s="131">
        <f t="shared" si="375"/>
        <v>0</v>
      </c>
      <c r="EM21" s="69">
        <f t="shared" ref="EM21:EM40" si="376">EL21-EK21</f>
        <v>0</v>
      </c>
      <c r="EN21" s="162">
        <f t="shared" ref="EN21:EO41" si="377">SUMIFS(EN$43:EN$696,$K$43:$K$696,$K51,$H$43:$H$696,$H$43)</f>
        <v>0</v>
      </c>
      <c r="EO21" s="130">
        <f t="shared" si="377"/>
        <v>0</v>
      </c>
      <c r="EP21" s="18">
        <f t="shared" ref="EP21:EP41" si="378">EO21-EN21</f>
        <v>0</v>
      </c>
      <c r="EQ21" s="136">
        <f t="shared" ref="EQ21:ER40" si="379">SUMIFS(EQ$43:EQ$696,$K$43:$K$696,$K51,$H$43:$H$696,$H$43)</f>
        <v>0</v>
      </c>
      <c r="ER21" s="131">
        <f t="shared" si="379"/>
        <v>0</v>
      </c>
      <c r="ES21" s="69">
        <f t="shared" ref="ES21:ES40" si="380">ER21-EQ21</f>
        <v>0</v>
      </c>
      <c r="ET21" s="162">
        <f t="shared" ref="ET21:EU41" si="381">SUMIFS(ET$43:ET$696,$K$43:$K$696,$K51,$H$43:$H$696,$H$43)</f>
        <v>0</v>
      </c>
      <c r="EU21" s="130">
        <f t="shared" si="381"/>
        <v>0</v>
      </c>
      <c r="EV21" s="18">
        <f t="shared" ref="EV21:EV41" si="382">EU21-ET21</f>
        <v>0</v>
      </c>
      <c r="EW21" s="136">
        <f t="shared" ref="EW21:EX40" si="383">SUMIFS(EW$43:EW$696,$K$43:$K$696,$K51,$H$43:$H$696,$H$43)</f>
        <v>0</v>
      </c>
      <c r="EX21" s="131">
        <f t="shared" si="383"/>
        <v>0</v>
      </c>
      <c r="EY21" s="69">
        <f t="shared" ref="EY21:EY40" si="384">EX21-EW21</f>
        <v>0</v>
      </c>
      <c r="EZ21" s="162">
        <f t="shared" ref="EZ21:FA41" si="385">SUMIFS(EZ$43:EZ$696,$K$43:$K$696,$K51,$H$43:$H$696,$H$43)</f>
        <v>0</v>
      </c>
      <c r="FA21" s="130">
        <f t="shared" si="385"/>
        <v>0</v>
      </c>
      <c r="FB21" s="18">
        <f t="shared" ref="FB21:FB41" si="386">FA21-EZ21</f>
        <v>0</v>
      </c>
      <c r="FC21" s="136">
        <f t="shared" ref="FC21:FD40" si="387">SUMIFS(FC$43:FC$696,$K$43:$K$696,$K51,$H$43:$H$696,$H$43)</f>
        <v>0</v>
      </c>
      <c r="FD21" s="131">
        <f t="shared" si="387"/>
        <v>0</v>
      </c>
      <c r="FE21" s="69">
        <f t="shared" ref="FE21:FE40" si="388">FD21-FC21</f>
        <v>0</v>
      </c>
      <c r="FF21" s="162">
        <f t="shared" ref="FF21:FG41" si="389">SUMIFS(FF$43:FF$696,$K$43:$K$696,$K51,$H$43:$H$696,$H$43)</f>
        <v>0</v>
      </c>
      <c r="FG21" s="130">
        <f t="shared" si="389"/>
        <v>0</v>
      </c>
      <c r="FH21" s="18">
        <f t="shared" ref="FH21:FH41" si="390">FG21-FF21</f>
        <v>0</v>
      </c>
      <c r="FI21" s="136">
        <f t="shared" ref="FI21:FJ40" si="391">SUMIFS(FI$43:FI$696,$K$43:$K$696,$K51,$H$43:$H$696,$H$43)</f>
        <v>0</v>
      </c>
      <c r="FJ21" s="131">
        <f t="shared" si="391"/>
        <v>0</v>
      </c>
      <c r="FK21" s="69">
        <f t="shared" ref="FK21:FK40" si="392">FJ21-FI21</f>
        <v>0</v>
      </c>
      <c r="FL21" s="162">
        <f t="shared" ref="FL21:FM41" si="393">SUMIFS(FL$43:FL$696,$K$43:$K$696,$K51,$H$43:$H$696,$H$43)</f>
        <v>0</v>
      </c>
      <c r="FM21" s="130">
        <f t="shared" si="393"/>
        <v>0</v>
      </c>
      <c r="FN21" s="18">
        <f t="shared" ref="FN21:FN41" si="394">FM21-FL21</f>
        <v>0</v>
      </c>
      <c r="FO21" s="136">
        <f t="shared" ref="FO21:FP40" si="395">SUMIFS(FO$43:FO$696,$K$43:$K$696,$K51,$H$43:$H$696,$H$43)</f>
        <v>0</v>
      </c>
      <c r="FP21" s="131">
        <f t="shared" si="395"/>
        <v>0</v>
      </c>
      <c r="FQ21" s="69">
        <f t="shared" ref="FQ21:FQ40" si="396">FP21-FO21</f>
        <v>0</v>
      </c>
      <c r="FR21" s="162">
        <f t="shared" ref="FR21:FS41" si="397">SUMIFS(FR$43:FR$696,$K$43:$K$696,$K51,$H$43:$H$696,$H$43)</f>
        <v>0</v>
      </c>
      <c r="FS21" s="130">
        <f t="shared" si="397"/>
        <v>0</v>
      </c>
      <c r="FT21" s="18">
        <f t="shared" ref="FT21:FT41" si="398">FS21-FR21</f>
        <v>0</v>
      </c>
      <c r="FU21" s="136">
        <f t="shared" ref="FU21:FV40" si="399">SUMIFS(FU$43:FU$696,$K$43:$K$696,$K51,$H$43:$H$696,$H$43)</f>
        <v>0</v>
      </c>
      <c r="FV21" s="131">
        <f t="shared" si="399"/>
        <v>0</v>
      </c>
      <c r="FW21" s="69">
        <f t="shared" ref="FW21:FW40" si="400">FV21-FU21</f>
        <v>0</v>
      </c>
      <c r="FX21" s="162">
        <f t="shared" ref="FX21:FY41" si="401">SUMIFS(FX$43:FX$696,$K$43:$K$696,$K51,$H$43:$H$696,$H$43)</f>
        <v>0</v>
      </c>
      <c r="FY21" s="130">
        <f t="shared" si="401"/>
        <v>0</v>
      </c>
      <c r="FZ21" s="18">
        <f t="shared" ref="FZ21:FZ41" si="402">FY21-FX21</f>
        <v>0</v>
      </c>
      <c r="GA21" s="136">
        <f t="shared" ref="GA21:GB40" si="403">SUMIFS(GA$43:GA$696,$K$43:$K$696,$K51,$H$43:$H$696,$H$43)</f>
        <v>0</v>
      </c>
      <c r="GB21" s="131">
        <f t="shared" si="403"/>
        <v>0</v>
      </c>
      <c r="GC21" s="69">
        <f t="shared" ref="GC21:GC40" si="404">GB21-GA21</f>
        <v>0</v>
      </c>
      <c r="GD21" s="162">
        <f t="shared" ref="GD21:GE41" si="405">SUMIFS(GD$43:GD$696,$K$43:$K$696,$K51,$H$43:$H$696,$H$43)</f>
        <v>0</v>
      </c>
      <c r="GE21" s="130">
        <f t="shared" si="405"/>
        <v>0</v>
      </c>
      <c r="GF21" s="18">
        <f t="shared" ref="GF21:GF41" si="406">GE21-GD21</f>
        <v>0</v>
      </c>
      <c r="GG21" s="136">
        <f t="shared" ref="GG21:GH40" si="407">SUMIFS(GG$43:GG$696,$K$43:$K$696,$K51,$H$43:$H$696,$H$43)</f>
        <v>0</v>
      </c>
      <c r="GH21" s="131">
        <f t="shared" si="407"/>
        <v>0</v>
      </c>
      <c r="GI21" s="69">
        <f t="shared" ref="GI21:GI40" si="408">GH21-GG21</f>
        <v>0</v>
      </c>
      <c r="GJ21" s="162">
        <f t="shared" ref="GJ21:GK41" si="409">SUMIFS(GJ$43:GJ$696,$K$43:$K$696,$K51,$H$43:$H$696,$H$43)</f>
        <v>0</v>
      </c>
      <c r="GK21" s="130">
        <f t="shared" si="409"/>
        <v>0</v>
      </c>
      <c r="GL21" s="18">
        <f t="shared" ref="GL21:GL41" si="410">GK21-GJ21</f>
        <v>0</v>
      </c>
      <c r="GM21" s="136">
        <f t="shared" ref="GM21:GN40" si="411">SUMIFS(GM$43:GM$696,$K$43:$K$696,$K51,$H$43:$H$696,$H$43)</f>
        <v>0</v>
      </c>
      <c r="GN21" s="131">
        <f t="shared" si="411"/>
        <v>0</v>
      </c>
      <c r="GO21" s="69">
        <f t="shared" ref="GO21:GO40" si="412">GN21-GM21</f>
        <v>0</v>
      </c>
      <c r="GP21" s="162">
        <f t="shared" ref="GP21:GQ41" si="413">SUMIFS(GP$43:GP$696,$K$43:$K$696,$K51,$H$43:$H$696,$H$43)</f>
        <v>0</v>
      </c>
      <c r="GQ21" s="130">
        <f t="shared" si="413"/>
        <v>0</v>
      </c>
      <c r="GR21" s="18">
        <f t="shared" ref="GR21:GR41" si="414">GQ21-GP21</f>
        <v>0</v>
      </c>
      <c r="GS21" s="136">
        <f t="shared" ref="GS21:GT40" si="415">SUMIFS(GS$43:GS$696,$K$43:$K$696,$K51,$H$43:$H$696,$H$43)</f>
        <v>0</v>
      </c>
      <c r="GT21" s="131">
        <f t="shared" si="415"/>
        <v>0</v>
      </c>
      <c r="GU21" s="69">
        <f t="shared" ref="GU21:GU40" si="416">GT21-GS21</f>
        <v>0</v>
      </c>
      <c r="GV21" s="162">
        <f t="shared" ref="GV21:GW41" si="417">SUMIFS(GV$43:GV$696,$K$43:$K$696,$K51,$H$43:$H$696,$H$43)</f>
        <v>0</v>
      </c>
      <c r="GW21" s="130">
        <f t="shared" si="417"/>
        <v>0</v>
      </c>
      <c r="GX21" s="18">
        <f t="shared" ref="GX21:GX41" si="418">GW21-GV21</f>
        <v>0</v>
      </c>
      <c r="GY21" s="136">
        <f t="shared" ref="GY21:GZ40" si="419">SUMIFS(GY$43:GY$696,$K$43:$K$696,$K51,$H$43:$H$696,$H$43)</f>
        <v>0</v>
      </c>
      <c r="GZ21" s="131">
        <f t="shared" si="419"/>
        <v>0</v>
      </c>
      <c r="HA21" s="69">
        <f t="shared" ref="HA21:HA40" si="420">GZ21-GY21</f>
        <v>0</v>
      </c>
      <c r="HB21" s="162">
        <f t="shared" ref="HB21:HC41" si="421">SUMIFS(HB$43:HB$696,$K$43:$K$696,$K51,$H$43:$H$696,$H$43)</f>
        <v>0</v>
      </c>
      <c r="HC21" s="130">
        <f t="shared" si="421"/>
        <v>0</v>
      </c>
      <c r="HD21" s="18">
        <f t="shared" ref="HD21:HD41" si="422">HC21-HB21</f>
        <v>0</v>
      </c>
      <c r="HE21" s="136">
        <f t="shared" ref="HE21:HF40" si="423">SUMIFS(HE$43:HE$696,$K$43:$K$696,$K51,$H$43:$H$696,$H$43)</f>
        <v>0</v>
      </c>
      <c r="HF21" s="131">
        <f t="shared" si="423"/>
        <v>0</v>
      </c>
      <c r="HG21" s="69">
        <f t="shared" ref="HG21:HG40" si="424">HF21-HE21</f>
        <v>0</v>
      </c>
      <c r="HH21" s="162">
        <f t="shared" ref="HH21:HI41" si="425">SUMIFS(HH$43:HH$696,$K$43:$K$696,$K51,$H$43:$H$696,$H$43)</f>
        <v>0</v>
      </c>
      <c r="HI21" s="130">
        <f t="shared" si="425"/>
        <v>0</v>
      </c>
      <c r="HJ21" s="18">
        <f t="shared" ref="HJ21:HJ41" si="426">HI21-HH21</f>
        <v>0</v>
      </c>
      <c r="HK21" s="136">
        <f t="shared" ref="HK21:HL40" si="427">SUMIFS(HK$43:HK$696,$K$43:$K$696,$K51,$H$43:$H$696,$H$43)</f>
        <v>0</v>
      </c>
      <c r="HL21" s="131">
        <f t="shared" si="427"/>
        <v>0</v>
      </c>
      <c r="HM21" s="69">
        <f t="shared" ref="HM21:HM40" si="428">HL21-HK21</f>
        <v>0</v>
      </c>
      <c r="HN21" s="162">
        <f t="shared" ref="HN21:HO41" si="429">SUMIFS(HN$43:HN$696,$K$43:$K$696,$K51,$H$43:$H$696,$H$43)</f>
        <v>0</v>
      </c>
      <c r="HO21" s="130">
        <f t="shared" si="429"/>
        <v>0</v>
      </c>
      <c r="HP21" s="18">
        <f t="shared" ref="HP21:HP41" si="430">HO21-HN21</f>
        <v>0</v>
      </c>
      <c r="HQ21" s="136">
        <f t="shared" ref="HQ21:HR40" si="431">SUMIFS(HQ$43:HQ$696,$K$43:$K$696,$K51,$H$43:$H$696,$H$43)</f>
        <v>0</v>
      </c>
      <c r="HR21" s="131">
        <f t="shared" si="431"/>
        <v>0</v>
      </c>
      <c r="HS21" s="69">
        <f t="shared" ref="HS21:HS40" si="432">HR21-HQ21</f>
        <v>0</v>
      </c>
      <c r="HT21" s="162">
        <f t="shared" ref="HT21:HU41" si="433">SUMIFS(HT$43:HT$696,$K$43:$K$696,$K51,$H$43:$H$696,$H$43)</f>
        <v>0</v>
      </c>
      <c r="HU21" s="130">
        <f t="shared" si="433"/>
        <v>0</v>
      </c>
      <c r="HV21" s="18">
        <f t="shared" ref="HV21:HV41" si="434">HU21-HT21</f>
        <v>0</v>
      </c>
      <c r="HW21" s="17"/>
      <c r="HX21" s="85"/>
      <c r="HY21" s="85"/>
      <c r="HZ21" s="2" t="str">
        <f t="shared" si="297"/>
        <v>СКРЫТЬ</v>
      </c>
    </row>
    <row r="22" spans="1:234" ht="13.5" hidden="1" customHeight="1" x14ac:dyDescent="0.2">
      <c r="A22" s="37"/>
      <c r="B22" s="22"/>
      <c r="C22" s="22"/>
      <c r="D22" s="100"/>
      <c r="E22" s="100"/>
      <c r="F22" s="100"/>
      <c r="G22" s="22"/>
      <c r="H22" s="22"/>
      <c r="I22" s="42">
        <v>11</v>
      </c>
      <c r="J22" s="102">
        <f>SUBTOTAL(103,I$12:I22)*1</f>
        <v>7</v>
      </c>
      <c r="K22" s="105" t="s">
        <v>78</v>
      </c>
      <c r="L22" s="17"/>
      <c r="M22" s="255">
        <f t="shared" si="298"/>
        <v>43891</v>
      </c>
      <c r="N22" s="255">
        <f t="shared" si="299"/>
        <v>44499</v>
      </c>
      <c r="O22" s="118">
        <f t="shared" si="299"/>
        <v>44469</v>
      </c>
      <c r="P22" s="162">
        <f t="shared" si="300"/>
        <v>3221</v>
      </c>
      <c r="Q22" s="163">
        <f t="shared" si="300"/>
        <v>800</v>
      </c>
      <c r="R22" s="163">
        <f t="shared" si="300"/>
        <v>0</v>
      </c>
      <c r="S22" s="123">
        <f t="shared" ca="1" si="300"/>
        <v>800</v>
      </c>
      <c r="T22" s="123">
        <f t="shared" si="300"/>
        <v>0</v>
      </c>
      <c r="U22" s="91">
        <f t="shared" ca="1" si="301"/>
        <v>-800</v>
      </c>
      <c r="V22" s="91">
        <f t="shared" si="302"/>
        <v>3221</v>
      </c>
      <c r="W22" s="120">
        <f t="shared" si="158"/>
        <v>0</v>
      </c>
      <c r="X22" s="178">
        <f t="shared" si="303"/>
        <v>0</v>
      </c>
      <c r="Y22" s="128">
        <f t="shared" si="303"/>
        <v>0</v>
      </c>
      <c r="Z22" s="179">
        <f t="shared" ca="1" si="303"/>
        <v>0</v>
      </c>
      <c r="AA22" s="127">
        <f t="shared" si="303"/>
        <v>0</v>
      </c>
      <c r="AB22" s="67" t="str">
        <f t="shared" ca="1" si="304"/>
        <v/>
      </c>
      <c r="AC22" s="69">
        <f t="shared" ca="1" si="305"/>
        <v>0</v>
      </c>
      <c r="AD22" s="178">
        <f t="shared" si="306"/>
        <v>0</v>
      </c>
      <c r="AE22" s="127">
        <f t="shared" si="306"/>
        <v>0</v>
      </c>
      <c r="AF22" s="225">
        <f t="shared" si="292"/>
        <v>0</v>
      </c>
      <c r="AG22" s="178">
        <f t="shared" si="307"/>
        <v>0</v>
      </c>
      <c r="AH22" s="127">
        <f t="shared" si="307"/>
        <v>0</v>
      </c>
      <c r="AI22" s="225">
        <f t="shared" si="293"/>
        <v>0</v>
      </c>
      <c r="AJ22" s="178">
        <f t="shared" si="308"/>
        <v>0</v>
      </c>
      <c r="AK22" s="127">
        <f t="shared" si="308"/>
        <v>0</v>
      </c>
      <c r="AL22" s="225">
        <f t="shared" si="294"/>
        <v>0</v>
      </c>
      <c r="AM22" s="178">
        <f t="shared" si="309"/>
        <v>0</v>
      </c>
      <c r="AN22" s="127">
        <f t="shared" si="309"/>
        <v>0</v>
      </c>
      <c r="AO22" s="225">
        <f t="shared" si="295"/>
        <v>0</v>
      </c>
      <c r="AP22" s="178">
        <f t="shared" si="310"/>
        <v>0</v>
      </c>
      <c r="AQ22" s="127">
        <f t="shared" si="310"/>
        <v>0</v>
      </c>
      <c r="AR22" s="225">
        <f t="shared" si="296"/>
        <v>0</v>
      </c>
      <c r="AS22" s="136">
        <f t="shared" si="311"/>
        <v>0</v>
      </c>
      <c r="AT22" s="131">
        <f t="shared" si="311"/>
        <v>0</v>
      </c>
      <c r="AU22" s="69">
        <f t="shared" si="312"/>
        <v>0</v>
      </c>
      <c r="AV22" s="162">
        <f t="shared" si="313"/>
        <v>0</v>
      </c>
      <c r="AW22" s="130">
        <f t="shared" si="313"/>
        <v>0</v>
      </c>
      <c r="AX22" s="18">
        <f t="shared" si="314"/>
        <v>0</v>
      </c>
      <c r="AY22" s="136">
        <f t="shared" si="315"/>
        <v>0</v>
      </c>
      <c r="AZ22" s="131">
        <f t="shared" si="315"/>
        <v>0</v>
      </c>
      <c r="BA22" s="69">
        <f t="shared" si="316"/>
        <v>0</v>
      </c>
      <c r="BB22" s="162">
        <f t="shared" si="317"/>
        <v>0</v>
      </c>
      <c r="BC22" s="130">
        <f t="shared" si="317"/>
        <v>0</v>
      </c>
      <c r="BD22" s="18">
        <f t="shared" si="318"/>
        <v>0</v>
      </c>
      <c r="BE22" s="136">
        <f t="shared" si="319"/>
        <v>0</v>
      </c>
      <c r="BF22" s="131">
        <f t="shared" si="319"/>
        <v>0</v>
      </c>
      <c r="BG22" s="69">
        <f t="shared" si="320"/>
        <v>0</v>
      </c>
      <c r="BH22" s="162">
        <f t="shared" si="321"/>
        <v>0</v>
      </c>
      <c r="BI22" s="130">
        <f t="shared" si="321"/>
        <v>0</v>
      </c>
      <c r="BJ22" s="18">
        <f t="shared" si="322"/>
        <v>0</v>
      </c>
      <c r="BK22" s="136">
        <f t="shared" si="323"/>
        <v>0</v>
      </c>
      <c r="BL22" s="131">
        <f t="shared" si="323"/>
        <v>0</v>
      </c>
      <c r="BM22" s="69">
        <f t="shared" si="324"/>
        <v>0</v>
      </c>
      <c r="BN22" s="162">
        <f t="shared" si="325"/>
        <v>0</v>
      </c>
      <c r="BO22" s="130">
        <f t="shared" si="325"/>
        <v>0</v>
      </c>
      <c r="BP22" s="18">
        <f t="shared" si="326"/>
        <v>0</v>
      </c>
      <c r="BQ22" s="136">
        <f t="shared" si="327"/>
        <v>0</v>
      </c>
      <c r="BR22" s="131">
        <f t="shared" si="327"/>
        <v>0</v>
      </c>
      <c r="BS22" s="69">
        <f t="shared" si="328"/>
        <v>0</v>
      </c>
      <c r="BT22" s="162">
        <f t="shared" si="329"/>
        <v>0</v>
      </c>
      <c r="BU22" s="130">
        <f t="shared" si="329"/>
        <v>0</v>
      </c>
      <c r="BV22" s="18">
        <f t="shared" si="330"/>
        <v>0</v>
      </c>
      <c r="BW22" s="136">
        <f t="shared" si="331"/>
        <v>0</v>
      </c>
      <c r="BX22" s="131">
        <f t="shared" si="331"/>
        <v>0</v>
      </c>
      <c r="BY22" s="69">
        <f t="shared" si="332"/>
        <v>0</v>
      </c>
      <c r="BZ22" s="162">
        <f t="shared" si="333"/>
        <v>0</v>
      </c>
      <c r="CA22" s="130">
        <f t="shared" si="333"/>
        <v>0</v>
      </c>
      <c r="CB22" s="18">
        <f t="shared" si="334"/>
        <v>0</v>
      </c>
      <c r="CC22" s="136">
        <f t="shared" si="335"/>
        <v>0</v>
      </c>
      <c r="CD22" s="131">
        <f t="shared" si="335"/>
        <v>0</v>
      </c>
      <c r="CE22" s="69">
        <f t="shared" si="336"/>
        <v>0</v>
      </c>
      <c r="CF22" s="162">
        <f t="shared" si="337"/>
        <v>0</v>
      </c>
      <c r="CG22" s="130">
        <f t="shared" si="337"/>
        <v>0</v>
      </c>
      <c r="CH22" s="18">
        <f t="shared" si="338"/>
        <v>0</v>
      </c>
      <c r="CI22" s="136">
        <f t="shared" si="339"/>
        <v>0</v>
      </c>
      <c r="CJ22" s="131">
        <f t="shared" si="339"/>
        <v>0</v>
      </c>
      <c r="CK22" s="69">
        <f t="shared" si="340"/>
        <v>0</v>
      </c>
      <c r="CL22" s="162">
        <f t="shared" si="341"/>
        <v>0</v>
      </c>
      <c r="CM22" s="130">
        <f t="shared" si="341"/>
        <v>0</v>
      </c>
      <c r="CN22" s="18">
        <f t="shared" si="342"/>
        <v>0</v>
      </c>
      <c r="CO22" s="136">
        <f t="shared" si="343"/>
        <v>0</v>
      </c>
      <c r="CP22" s="131">
        <f t="shared" si="343"/>
        <v>0</v>
      </c>
      <c r="CQ22" s="69">
        <f t="shared" si="344"/>
        <v>0</v>
      </c>
      <c r="CR22" s="162">
        <f t="shared" si="345"/>
        <v>0</v>
      </c>
      <c r="CS22" s="130">
        <f t="shared" si="345"/>
        <v>0</v>
      </c>
      <c r="CT22" s="18">
        <f t="shared" si="346"/>
        <v>0</v>
      </c>
      <c r="CU22" s="136">
        <f t="shared" si="347"/>
        <v>0</v>
      </c>
      <c r="CV22" s="131">
        <f t="shared" si="347"/>
        <v>0</v>
      </c>
      <c r="CW22" s="69">
        <f t="shared" si="348"/>
        <v>0</v>
      </c>
      <c r="CX22" s="162">
        <f t="shared" si="349"/>
        <v>0</v>
      </c>
      <c r="CY22" s="130">
        <f t="shared" si="349"/>
        <v>0</v>
      </c>
      <c r="CZ22" s="18">
        <f t="shared" si="350"/>
        <v>0</v>
      </c>
      <c r="DA22" s="136">
        <f t="shared" si="351"/>
        <v>0</v>
      </c>
      <c r="DB22" s="131">
        <f t="shared" si="351"/>
        <v>0</v>
      </c>
      <c r="DC22" s="69">
        <f t="shared" si="352"/>
        <v>0</v>
      </c>
      <c r="DD22" s="162">
        <f t="shared" si="353"/>
        <v>0</v>
      </c>
      <c r="DE22" s="130">
        <f t="shared" si="353"/>
        <v>0</v>
      </c>
      <c r="DF22" s="18">
        <f t="shared" si="354"/>
        <v>0</v>
      </c>
      <c r="DG22" s="136">
        <f t="shared" si="355"/>
        <v>0</v>
      </c>
      <c r="DH22" s="131">
        <f t="shared" si="355"/>
        <v>0</v>
      </c>
      <c r="DI22" s="69">
        <f t="shared" si="356"/>
        <v>0</v>
      </c>
      <c r="DJ22" s="162">
        <f t="shared" si="357"/>
        <v>0</v>
      </c>
      <c r="DK22" s="130">
        <f t="shared" si="357"/>
        <v>0</v>
      </c>
      <c r="DL22" s="18">
        <f t="shared" si="358"/>
        <v>0</v>
      </c>
      <c r="DM22" s="136">
        <f t="shared" si="359"/>
        <v>0</v>
      </c>
      <c r="DN22" s="131">
        <f t="shared" si="359"/>
        <v>0</v>
      </c>
      <c r="DO22" s="69">
        <f t="shared" si="360"/>
        <v>0</v>
      </c>
      <c r="DP22" s="162">
        <f t="shared" si="361"/>
        <v>0</v>
      </c>
      <c r="DQ22" s="130">
        <f t="shared" si="361"/>
        <v>0</v>
      </c>
      <c r="DR22" s="18">
        <f t="shared" si="362"/>
        <v>0</v>
      </c>
      <c r="DS22" s="136">
        <f t="shared" si="363"/>
        <v>0</v>
      </c>
      <c r="DT22" s="131">
        <f t="shared" si="363"/>
        <v>0</v>
      </c>
      <c r="DU22" s="69">
        <f t="shared" si="364"/>
        <v>0</v>
      </c>
      <c r="DV22" s="162">
        <f t="shared" si="365"/>
        <v>0</v>
      </c>
      <c r="DW22" s="130">
        <f t="shared" si="365"/>
        <v>0</v>
      </c>
      <c r="DX22" s="18">
        <f t="shared" si="366"/>
        <v>0</v>
      </c>
      <c r="DY22" s="136">
        <f t="shared" si="367"/>
        <v>0</v>
      </c>
      <c r="DZ22" s="131">
        <f t="shared" si="367"/>
        <v>0</v>
      </c>
      <c r="EA22" s="69">
        <f t="shared" si="368"/>
        <v>0</v>
      </c>
      <c r="EB22" s="162">
        <f t="shared" si="369"/>
        <v>0</v>
      </c>
      <c r="EC22" s="130">
        <f t="shared" si="369"/>
        <v>0</v>
      </c>
      <c r="ED22" s="18">
        <f t="shared" si="370"/>
        <v>0</v>
      </c>
      <c r="EE22" s="136">
        <f t="shared" si="371"/>
        <v>0</v>
      </c>
      <c r="EF22" s="131">
        <f t="shared" si="371"/>
        <v>0</v>
      </c>
      <c r="EG22" s="69">
        <f t="shared" si="372"/>
        <v>0</v>
      </c>
      <c r="EH22" s="162">
        <f t="shared" si="373"/>
        <v>0</v>
      </c>
      <c r="EI22" s="130">
        <f t="shared" si="373"/>
        <v>0</v>
      </c>
      <c r="EJ22" s="18">
        <f t="shared" si="374"/>
        <v>0</v>
      </c>
      <c r="EK22" s="136">
        <f t="shared" si="375"/>
        <v>0</v>
      </c>
      <c r="EL22" s="131">
        <f t="shared" si="375"/>
        <v>0</v>
      </c>
      <c r="EM22" s="69">
        <f t="shared" si="376"/>
        <v>0</v>
      </c>
      <c r="EN22" s="162">
        <f t="shared" si="377"/>
        <v>0</v>
      </c>
      <c r="EO22" s="130">
        <f t="shared" si="377"/>
        <v>0</v>
      </c>
      <c r="EP22" s="18">
        <f t="shared" si="378"/>
        <v>0</v>
      </c>
      <c r="EQ22" s="136">
        <f t="shared" si="379"/>
        <v>0</v>
      </c>
      <c r="ER22" s="131">
        <f t="shared" si="379"/>
        <v>0</v>
      </c>
      <c r="ES22" s="69">
        <f t="shared" si="380"/>
        <v>0</v>
      </c>
      <c r="ET22" s="162">
        <f t="shared" si="381"/>
        <v>0</v>
      </c>
      <c r="EU22" s="130">
        <f t="shared" si="381"/>
        <v>0</v>
      </c>
      <c r="EV22" s="18">
        <f t="shared" si="382"/>
        <v>0</v>
      </c>
      <c r="EW22" s="136">
        <f t="shared" si="383"/>
        <v>0</v>
      </c>
      <c r="EX22" s="131">
        <f t="shared" si="383"/>
        <v>0</v>
      </c>
      <c r="EY22" s="69">
        <f t="shared" si="384"/>
        <v>0</v>
      </c>
      <c r="EZ22" s="162">
        <f t="shared" si="385"/>
        <v>0</v>
      </c>
      <c r="FA22" s="130">
        <f t="shared" si="385"/>
        <v>0</v>
      </c>
      <c r="FB22" s="18">
        <f t="shared" si="386"/>
        <v>0</v>
      </c>
      <c r="FC22" s="136">
        <f t="shared" si="387"/>
        <v>0</v>
      </c>
      <c r="FD22" s="131">
        <f t="shared" si="387"/>
        <v>0</v>
      </c>
      <c r="FE22" s="69">
        <f t="shared" si="388"/>
        <v>0</v>
      </c>
      <c r="FF22" s="162">
        <f t="shared" si="389"/>
        <v>0</v>
      </c>
      <c r="FG22" s="130">
        <f t="shared" si="389"/>
        <v>0</v>
      </c>
      <c r="FH22" s="18">
        <f t="shared" si="390"/>
        <v>0</v>
      </c>
      <c r="FI22" s="136">
        <f t="shared" si="391"/>
        <v>0</v>
      </c>
      <c r="FJ22" s="131">
        <f t="shared" si="391"/>
        <v>0</v>
      </c>
      <c r="FK22" s="69">
        <f t="shared" si="392"/>
        <v>0</v>
      </c>
      <c r="FL22" s="162">
        <f t="shared" si="393"/>
        <v>0</v>
      </c>
      <c r="FM22" s="130">
        <f t="shared" si="393"/>
        <v>0</v>
      </c>
      <c r="FN22" s="18">
        <f t="shared" si="394"/>
        <v>0</v>
      </c>
      <c r="FO22" s="136">
        <f t="shared" si="395"/>
        <v>0</v>
      </c>
      <c r="FP22" s="131">
        <f t="shared" si="395"/>
        <v>0</v>
      </c>
      <c r="FQ22" s="69">
        <f t="shared" si="396"/>
        <v>0</v>
      </c>
      <c r="FR22" s="162">
        <f t="shared" si="397"/>
        <v>0</v>
      </c>
      <c r="FS22" s="130">
        <f t="shared" si="397"/>
        <v>0</v>
      </c>
      <c r="FT22" s="18">
        <f t="shared" si="398"/>
        <v>0</v>
      </c>
      <c r="FU22" s="136">
        <f t="shared" si="399"/>
        <v>0</v>
      </c>
      <c r="FV22" s="131">
        <f t="shared" si="399"/>
        <v>0</v>
      </c>
      <c r="FW22" s="69">
        <f t="shared" si="400"/>
        <v>0</v>
      </c>
      <c r="FX22" s="162">
        <f t="shared" si="401"/>
        <v>0</v>
      </c>
      <c r="FY22" s="130">
        <f t="shared" si="401"/>
        <v>0</v>
      </c>
      <c r="FZ22" s="18">
        <f t="shared" si="402"/>
        <v>0</v>
      </c>
      <c r="GA22" s="136">
        <f t="shared" si="403"/>
        <v>0</v>
      </c>
      <c r="GB22" s="131">
        <f t="shared" si="403"/>
        <v>0</v>
      </c>
      <c r="GC22" s="69">
        <f t="shared" si="404"/>
        <v>0</v>
      </c>
      <c r="GD22" s="162">
        <f t="shared" si="405"/>
        <v>0</v>
      </c>
      <c r="GE22" s="130">
        <f t="shared" si="405"/>
        <v>0</v>
      </c>
      <c r="GF22" s="18">
        <f t="shared" si="406"/>
        <v>0</v>
      </c>
      <c r="GG22" s="136">
        <f t="shared" si="407"/>
        <v>0</v>
      </c>
      <c r="GH22" s="131">
        <f t="shared" si="407"/>
        <v>0</v>
      </c>
      <c r="GI22" s="69">
        <f t="shared" si="408"/>
        <v>0</v>
      </c>
      <c r="GJ22" s="162">
        <f t="shared" si="409"/>
        <v>0</v>
      </c>
      <c r="GK22" s="130">
        <f t="shared" si="409"/>
        <v>0</v>
      </c>
      <c r="GL22" s="18">
        <f t="shared" si="410"/>
        <v>0</v>
      </c>
      <c r="GM22" s="136">
        <f t="shared" si="411"/>
        <v>0</v>
      </c>
      <c r="GN22" s="131">
        <f t="shared" si="411"/>
        <v>0</v>
      </c>
      <c r="GO22" s="69">
        <f t="shared" si="412"/>
        <v>0</v>
      </c>
      <c r="GP22" s="162">
        <f t="shared" si="413"/>
        <v>0</v>
      </c>
      <c r="GQ22" s="130">
        <f t="shared" si="413"/>
        <v>0</v>
      </c>
      <c r="GR22" s="18">
        <f t="shared" si="414"/>
        <v>0</v>
      </c>
      <c r="GS22" s="136">
        <f t="shared" si="415"/>
        <v>0</v>
      </c>
      <c r="GT22" s="131">
        <f t="shared" si="415"/>
        <v>0</v>
      </c>
      <c r="GU22" s="69">
        <f t="shared" si="416"/>
        <v>0</v>
      </c>
      <c r="GV22" s="162">
        <f t="shared" si="417"/>
        <v>0</v>
      </c>
      <c r="GW22" s="130">
        <f t="shared" si="417"/>
        <v>0</v>
      </c>
      <c r="GX22" s="18">
        <f t="shared" si="418"/>
        <v>0</v>
      </c>
      <c r="GY22" s="136">
        <f t="shared" si="419"/>
        <v>0</v>
      </c>
      <c r="GZ22" s="131">
        <f t="shared" si="419"/>
        <v>0</v>
      </c>
      <c r="HA22" s="69">
        <f t="shared" si="420"/>
        <v>0</v>
      </c>
      <c r="HB22" s="162">
        <f t="shared" si="421"/>
        <v>0</v>
      </c>
      <c r="HC22" s="130">
        <f t="shared" si="421"/>
        <v>0</v>
      </c>
      <c r="HD22" s="18">
        <f t="shared" si="422"/>
        <v>0</v>
      </c>
      <c r="HE22" s="136">
        <f t="shared" si="423"/>
        <v>0</v>
      </c>
      <c r="HF22" s="131">
        <f t="shared" si="423"/>
        <v>0</v>
      </c>
      <c r="HG22" s="69">
        <f t="shared" si="424"/>
        <v>0</v>
      </c>
      <c r="HH22" s="162">
        <f t="shared" si="425"/>
        <v>0</v>
      </c>
      <c r="HI22" s="130">
        <f t="shared" si="425"/>
        <v>0</v>
      </c>
      <c r="HJ22" s="18">
        <f t="shared" si="426"/>
        <v>0</v>
      </c>
      <c r="HK22" s="136">
        <f t="shared" si="427"/>
        <v>0</v>
      </c>
      <c r="HL22" s="131">
        <f t="shared" si="427"/>
        <v>0</v>
      </c>
      <c r="HM22" s="69">
        <f t="shared" si="428"/>
        <v>0</v>
      </c>
      <c r="HN22" s="162">
        <f t="shared" si="429"/>
        <v>0</v>
      </c>
      <c r="HO22" s="130">
        <f t="shared" si="429"/>
        <v>0</v>
      </c>
      <c r="HP22" s="18">
        <f t="shared" si="430"/>
        <v>0</v>
      </c>
      <c r="HQ22" s="136">
        <f t="shared" si="431"/>
        <v>0</v>
      </c>
      <c r="HR22" s="131">
        <f t="shared" si="431"/>
        <v>0</v>
      </c>
      <c r="HS22" s="69">
        <f t="shared" si="432"/>
        <v>0</v>
      </c>
      <c r="HT22" s="162">
        <f t="shared" si="433"/>
        <v>0</v>
      </c>
      <c r="HU22" s="130">
        <f t="shared" si="433"/>
        <v>0</v>
      </c>
      <c r="HV22" s="18">
        <f t="shared" si="434"/>
        <v>0</v>
      </c>
      <c r="HW22" s="17"/>
      <c r="HX22" s="85"/>
      <c r="HY22" s="85"/>
      <c r="HZ22" s="2" t="str">
        <f t="shared" si="297"/>
        <v>СКРЫТЬ</v>
      </c>
    </row>
    <row r="23" spans="1:234" ht="13.5" hidden="1" customHeight="1" x14ac:dyDescent="0.2">
      <c r="A23" s="37"/>
      <c r="B23" s="22"/>
      <c r="C23" s="22"/>
      <c r="D23" s="100"/>
      <c r="E23" s="100"/>
      <c r="F23" s="100"/>
      <c r="G23" s="22"/>
      <c r="H23" s="22"/>
      <c r="I23" s="42">
        <v>12</v>
      </c>
      <c r="J23" s="102">
        <f>SUBTOTAL(103,I$12:I23)*1</f>
        <v>7</v>
      </c>
      <c r="K23" s="106" t="s">
        <v>79</v>
      </c>
      <c r="L23" s="17"/>
      <c r="M23" s="255">
        <f t="shared" si="298"/>
        <v>43891</v>
      </c>
      <c r="N23" s="255">
        <f t="shared" si="299"/>
        <v>44499</v>
      </c>
      <c r="O23" s="118">
        <f t="shared" si="299"/>
        <v>44469</v>
      </c>
      <c r="P23" s="162">
        <f t="shared" si="300"/>
        <v>3221</v>
      </c>
      <c r="Q23" s="163">
        <f t="shared" si="300"/>
        <v>800</v>
      </c>
      <c r="R23" s="163">
        <f t="shared" si="300"/>
        <v>0</v>
      </c>
      <c r="S23" s="123">
        <f t="shared" ca="1" si="300"/>
        <v>800</v>
      </c>
      <c r="T23" s="123">
        <f t="shared" si="300"/>
        <v>0</v>
      </c>
      <c r="U23" s="91">
        <f t="shared" ca="1" si="301"/>
        <v>-800</v>
      </c>
      <c r="V23" s="91">
        <f t="shared" si="302"/>
        <v>3221</v>
      </c>
      <c r="W23" s="120">
        <f t="shared" si="158"/>
        <v>0</v>
      </c>
      <c r="X23" s="178">
        <f t="shared" si="303"/>
        <v>0</v>
      </c>
      <c r="Y23" s="128">
        <f t="shared" si="303"/>
        <v>0</v>
      </c>
      <c r="Z23" s="179">
        <f t="shared" ca="1" si="303"/>
        <v>0</v>
      </c>
      <c r="AA23" s="127">
        <f t="shared" si="303"/>
        <v>0</v>
      </c>
      <c r="AB23" s="67" t="str">
        <f t="shared" ca="1" si="304"/>
        <v/>
      </c>
      <c r="AC23" s="69">
        <f t="shared" ca="1" si="305"/>
        <v>0</v>
      </c>
      <c r="AD23" s="178">
        <f t="shared" si="306"/>
        <v>0</v>
      </c>
      <c r="AE23" s="127">
        <f t="shared" si="306"/>
        <v>0</v>
      </c>
      <c r="AF23" s="225">
        <f t="shared" si="292"/>
        <v>0</v>
      </c>
      <c r="AG23" s="178">
        <f t="shared" si="307"/>
        <v>0</v>
      </c>
      <c r="AH23" s="127">
        <f t="shared" si="307"/>
        <v>0</v>
      </c>
      <c r="AI23" s="225">
        <f t="shared" si="293"/>
        <v>0</v>
      </c>
      <c r="AJ23" s="178">
        <f t="shared" si="308"/>
        <v>0</v>
      </c>
      <c r="AK23" s="127">
        <f t="shared" si="308"/>
        <v>0</v>
      </c>
      <c r="AL23" s="225">
        <f t="shared" si="294"/>
        <v>0</v>
      </c>
      <c r="AM23" s="178">
        <f t="shared" si="309"/>
        <v>0</v>
      </c>
      <c r="AN23" s="127">
        <f t="shared" si="309"/>
        <v>0</v>
      </c>
      <c r="AO23" s="225">
        <f t="shared" si="295"/>
        <v>0</v>
      </c>
      <c r="AP23" s="178">
        <f t="shared" si="310"/>
        <v>0</v>
      </c>
      <c r="AQ23" s="127">
        <f t="shared" si="310"/>
        <v>0</v>
      </c>
      <c r="AR23" s="225">
        <f t="shared" si="296"/>
        <v>0</v>
      </c>
      <c r="AS23" s="136">
        <f t="shared" si="311"/>
        <v>0</v>
      </c>
      <c r="AT23" s="131">
        <f t="shared" si="311"/>
        <v>0</v>
      </c>
      <c r="AU23" s="69">
        <f t="shared" si="312"/>
        <v>0</v>
      </c>
      <c r="AV23" s="162">
        <f t="shared" si="313"/>
        <v>0</v>
      </c>
      <c r="AW23" s="130">
        <f t="shared" si="313"/>
        <v>0</v>
      </c>
      <c r="AX23" s="18">
        <f t="shared" si="314"/>
        <v>0</v>
      </c>
      <c r="AY23" s="136">
        <f t="shared" si="315"/>
        <v>0</v>
      </c>
      <c r="AZ23" s="131">
        <f t="shared" si="315"/>
        <v>0</v>
      </c>
      <c r="BA23" s="69">
        <f t="shared" si="316"/>
        <v>0</v>
      </c>
      <c r="BB23" s="162">
        <f t="shared" si="317"/>
        <v>0</v>
      </c>
      <c r="BC23" s="130">
        <f t="shared" si="317"/>
        <v>0</v>
      </c>
      <c r="BD23" s="18">
        <f t="shared" si="318"/>
        <v>0</v>
      </c>
      <c r="BE23" s="136">
        <f t="shared" si="319"/>
        <v>0</v>
      </c>
      <c r="BF23" s="131">
        <f t="shared" si="319"/>
        <v>0</v>
      </c>
      <c r="BG23" s="69">
        <f t="shared" si="320"/>
        <v>0</v>
      </c>
      <c r="BH23" s="162">
        <f t="shared" si="321"/>
        <v>0</v>
      </c>
      <c r="BI23" s="130">
        <f t="shared" si="321"/>
        <v>0</v>
      </c>
      <c r="BJ23" s="18">
        <f t="shared" si="322"/>
        <v>0</v>
      </c>
      <c r="BK23" s="136">
        <f t="shared" si="323"/>
        <v>0</v>
      </c>
      <c r="BL23" s="131">
        <f t="shared" si="323"/>
        <v>0</v>
      </c>
      <c r="BM23" s="69">
        <f t="shared" si="324"/>
        <v>0</v>
      </c>
      <c r="BN23" s="162">
        <f t="shared" si="325"/>
        <v>0</v>
      </c>
      <c r="BO23" s="130">
        <f t="shared" si="325"/>
        <v>0</v>
      </c>
      <c r="BP23" s="18">
        <f t="shared" si="326"/>
        <v>0</v>
      </c>
      <c r="BQ23" s="136">
        <f t="shared" si="327"/>
        <v>0</v>
      </c>
      <c r="BR23" s="131">
        <f t="shared" si="327"/>
        <v>0</v>
      </c>
      <c r="BS23" s="69">
        <f t="shared" si="328"/>
        <v>0</v>
      </c>
      <c r="BT23" s="162">
        <f t="shared" si="329"/>
        <v>0</v>
      </c>
      <c r="BU23" s="130">
        <f t="shared" si="329"/>
        <v>0</v>
      </c>
      <c r="BV23" s="18">
        <f t="shared" si="330"/>
        <v>0</v>
      </c>
      <c r="BW23" s="136">
        <f t="shared" si="331"/>
        <v>0</v>
      </c>
      <c r="BX23" s="131">
        <f t="shared" si="331"/>
        <v>0</v>
      </c>
      <c r="BY23" s="69">
        <f t="shared" si="332"/>
        <v>0</v>
      </c>
      <c r="BZ23" s="162">
        <f t="shared" si="333"/>
        <v>0</v>
      </c>
      <c r="CA23" s="130">
        <f t="shared" si="333"/>
        <v>0</v>
      </c>
      <c r="CB23" s="18">
        <f t="shared" si="334"/>
        <v>0</v>
      </c>
      <c r="CC23" s="136">
        <f t="shared" si="335"/>
        <v>0</v>
      </c>
      <c r="CD23" s="131">
        <f t="shared" si="335"/>
        <v>0</v>
      </c>
      <c r="CE23" s="69">
        <f t="shared" si="336"/>
        <v>0</v>
      </c>
      <c r="CF23" s="162">
        <f t="shared" si="337"/>
        <v>0</v>
      </c>
      <c r="CG23" s="130">
        <f t="shared" si="337"/>
        <v>0</v>
      </c>
      <c r="CH23" s="18">
        <f t="shared" si="338"/>
        <v>0</v>
      </c>
      <c r="CI23" s="136">
        <f t="shared" si="339"/>
        <v>0</v>
      </c>
      <c r="CJ23" s="131">
        <f t="shared" si="339"/>
        <v>0</v>
      </c>
      <c r="CK23" s="69">
        <f t="shared" si="340"/>
        <v>0</v>
      </c>
      <c r="CL23" s="162">
        <f t="shared" si="341"/>
        <v>0</v>
      </c>
      <c r="CM23" s="130">
        <f t="shared" si="341"/>
        <v>0</v>
      </c>
      <c r="CN23" s="18">
        <f t="shared" si="342"/>
        <v>0</v>
      </c>
      <c r="CO23" s="136">
        <f t="shared" si="343"/>
        <v>0</v>
      </c>
      <c r="CP23" s="131">
        <f t="shared" si="343"/>
        <v>0</v>
      </c>
      <c r="CQ23" s="69">
        <f t="shared" si="344"/>
        <v>0</v>
      </c>
      <c r="CR23" s="162">
        <f t="shared" si="345"/>
        <v>0</v>
      </c>
      <c r="CS23" s="130">
        <f t="shared" si="345"/>
        <v>0</v>
      </c>
      <c r="CT23" s="18">
        <f t="shared" si="346"/>
        <v>0</v>
      </c>
      <c r="CU23" s="136">
        <f t="shared" si="347"/>
        <v>0</v>
      </c>
      <c r="CV23" s="131">
        <f t="shared" si="347"/>
        <v>0</v>
      </c>
      <c r="CW23" s="69">
        <f t="shared" si="348"/>
        <v>0</v>
      </c>
      <c r="CX23" s="162">
        <f t="shared" si="349"/>
        <v>0</v>
      </c>
      <c r="CY23" s="130">
        <f t="shared" si="349"/>
        <v>0</v>
      </c>
      <c r="CZ23" s="18">
        <f t="shared" si="350"/>
        <v>0</v>
      </c>
      <c r="DA23" s="136">
        <f t="shared" si="351"/>
        <v>0</v>
      </c>
      <c r="DB23" s="131">
        <f t="shared" si="351"/>
        <v>0</v>
      </c>
      <c r="DC23" s="69">
        <f t="shared" si="352"/>
        <v>0</v>
      </c>
      <c r="DD23" s="162">
        <f t="shared" si="353"/>
        <v>0</v>
      </c>
      <c r="DE23" s="130">
        <f t="shared" si="353"/>
        <v>0</v>
      </c>
      <c r="DF23" s="18">
        <f t="shared" si="354"/>
        <v>0</v>
      </c>
      <c r="DG23" s="136">
        <f t="shared" si="355"/>
        <v>0</v>
      </c>
      <c r="DH23" s="131">
        <f t="shared" si="355"/>
        <v>0</v>
      </c>
      <c r="DI23" s="69">
        <f t="shared" si="356"/>
        <v>0</v>
      </c>
      <c r="DJ23" s="162">
        <f t="shared" si="357"/>
        <v>0</v>
      </c>
      <c r="DK23" s="130">
        <f t="shared" si="357"/>
        <v>0</v>
      </c>
      <c r="DL23" s="18">
        <f t="shared" si="358"/>
        <v>0</v>
      </c>
      <c r="DM23" s="136">
        <f t="shared" si="359"/>
        <v>0</v>
      </c>
      <c r="DN23" s="131">
        <f t="shared" si="359"/>
        <v>0</v>
      </c>
      <c r="DO23" s="69">
        <f t="shared" si="360"/>
        <v>0</v>
      </c>
      <c r="DP23" s="162">
        <f t="shared" si="361"/>
        <v>0</v>
      </c>
      <c r="DQ23" s="130">
        <f t="shared" si="361"/>
        <v>0</v>
      </c>
      <c r="DR23" s="18">
        <f t="shared" si="362"/>
        <v>0</v>
      </c>
      <c r="DS23" s="136">
        <f t="shared" si="363"/>
        <v>0</v>
      </c>
      <c r="DT23" s="131">
        <f t="shared" si="363"/>
        <v>0</v>
      </c>
      <c r="DU23" s="69">
        <f t="shared" si="364"/>
        <v>0</v>
      </c>
      <c r="DV23" s="162">
        <f t="shared" si="365"/>
        <v>0</v>
      </c>
      <c r="DW23" s="130">
        <f t="shared" si="365"/>
        <v>0</v>
      </c>
      <c r="DX23" s="18">
        <f t="shared" si="366"/>
        <v>0</v>
      </c>
      <c r="DY23" s="136">
        <f t="shared" si="367"/>
        <v>0</v>
      </c>
      <c r="DZ23" s="131">
        <f t="shared" si="367"/>
        <v>0</v>
      </c>
      <c r="EA23" s="69">
        <f t="shared" si="368"/>
        <v>0</v>
      </c>
      <c r="EB23" s="162">
        <f t="shared" si="369"/>
        <v>0</v>
      </c>
      <c r="EC23" s="130">
        <f t="shared" si="369"/>
        <v>0</v>
      </c>
      <c r="ED23" s="18">
        <f t="shared" si="370"/>
        <v>0</v>
      </c>
      <c r="EE23" s="136">
        <f t="shared" si="371"/>
        <v>0</v>
      </c>
      <c r="EF23" s="131">
        <f t="shared" si="371"/>
        <v>0</v>
      </c>
      <c r="EG23" s="69">
        <f t="shared" si="372"/>
        <v>0</v>
      </c>
      <c r="EH23" s="162">
        <f t="shared" si="373"/>
        <v>0</v>
      </c>
      <c r="EI23" s="130">
        <f t="shared" si="373"/>
        <v>0</v>
      </c>
      <c r="EJ23" s="18">
        <f t="shared" si="374"/>
        <v>0</v>
      </c>
      <c r="EK23" s="136">
        <f t="shared" si="375"/>
        <v>0</v>
      </c>
      <c r="EL23" s="131">
        <f t="shared" si="375"/>
        <v>0</v>
      </c>
      <c r="EM23" s="69">
        <f t="shared" si="376"/>
        <v>0</v>
      </c>
      <c r="EN23" s="162">
        <f t="shared" si="377"/>
        <v>0</v>
      </c>
      <c r="EO23" s="130">
        <f t="shared" si="377"/>
        <v>0</v>
      </c>
      <c r="EP23" s="18">
        <f t="shared" si="378"/>
        <v>0</v>
      </c>
      <c r="EQ23" s="136">
        <f t="shared" si="379"/>
        <v>0</v>
      </c>
      <c r="ER23" s="131">
        <f t="shared" si="379"/>
        <v>0</v>
      </c>
      <c r="ES23" s="69">
        <f t="shared" si="380"/>
        <v>0</v>
      </c>
      <c r="ET23" s="162">
        <f t="shared" si="381"/>
        <v>0</v>
      </c>
      <c r="EU23" s="130">
        <f t="shared" si="381"/>
        <v>0</v>
      </c>
      <c r="EV23" s="18">
        <f t="shared" si="382"/>
        <v>0</v>
      </c>
      <c r="EW23" s="136">
        <f t="shared" si="383"/>
        <v>0</v>
      </c>
      <c r="EX23" s="131">
        <f t="shared" si="383"/>
        <v>0</v>
      </c>
      <c r="EY23" s="69">
        <f t="shared" si="384"/>
        <v>0</v>
      </c>
      <c r="EZ23" s="162">
        <f t="shared" si="385"/>
        <v>0</v>
      </c>
      <c r="FA23" s="130">
        <f t="shared" si="385"/>
        <v>0</v>
      </c>
      <c r="FB23" s="18">
        <f t="shared" si="386"/>
        <v>0</v>
      </c>
      <c r="FC23" s="136">
        <f t="shared" si="387"/>
        <v>0</v>
      </c>
      <c r="FD23" s="131">
        <f t="shared" si="387"/>
        <v>0</v>
      </c>
      <c r="FE23" s="69">
        <f t="shared" si="388"/>
        <v>0</v>
      </c>
      <c r="FF23" s="162">
        <f t="shared" si="389"/>
        <v>0</v>
      </c>
      <c r="FG23" s="130">
        <f t="shared" si="389"/>
        <v>0</v>
      </c>
      <c r="FH23" s="18">
        <f t="shared" si="390"/>
        <v>0</v>
      </c>
      <c r="FI23" s="136">
        <f t="shared" si="391"/>
        <v>0</v>
      </c>
      <c r="FJ23" s="131">
        <f t="shared" si="391"/>
        <v>0</v>
      </c>
      <c r="FK23" s="69">
        <f t="shared" si="392"/>
        <v>0</v>
      </c>
      <c r="FL23" s="162">
        <f t="shared" si="393"/>
        <v>0</v>
      </c>
      <c r="FM23" s="130">
        <f t="shared" si="393"/>
        <v>0</v>
      </c>
      <c r="FN23" s="18">
        <f t="shared" si="394"/>
        <v>0</v>
      </c>
      <c r="FO23" s="136">
        <f t="shared" si="395"/>
        <v>0</v>
      </c>
      <c r="FP23" s="131">
        <f t="shared" si="395"/>
        <v>0</v>
      </c>
      <c r="FQ23" s="69">
        <f t="shared" si="396"/>
        <v>0</v>
      </c>
      <c r="FR23" s="162">
        <f t="shared" si="397"/>
        <v>0</v>
      </c>
      <c r="FS23" s="130">
        <f t="shared" si="397"/>
        <v>0</v>
      </c>
      <c r="FT23" s="18">
        <f t="shared" si="398"/>
        <v>0</v>
      </c>
      <c r="FU23" s="136">
        <f t="shared" si="399"/>
        <v>0</v>
      </c>
      <c r="FV23" s="131">
        <f t="shared" si="399"/>
        <v>0</v>
      </c>
      <c r="FW23" s="69">
        <f t="shared" si="400"/>
        <v>0</v>
      </c>
      <c r="FX23" s="162">
        <f t="shared" si="401"/>
        <v>0</v>
      </c>
      <c r="FY23" s="130">
        <f t="shared" si="401"/>
        <v>0</v>
      </c>
      <c r="FZ23" s="18">
        <f t="shared" si="402"/>
        <v>0</v>
      </c>
      <c r="GA23" s="136">
        <f t="shared" si="403"/>
        <v>0</v>
      </c>
      <c r="GB23" s="131">
        <f t="shared" si="403"/>
        <v>0</v>
      </c>
      <c r="GC23" s="69">
        <f t="shared" si="404"/>
        <v>0</v>
      </c>
      <c r="GD23" s="162">
        <f t="shared" si="405"/>
        <v>0</v>
      </c>
      <c r="GE23" s="130">
        <f t="shared" si="405"/>
        <v>0</v>
      </c>
      <c r="GF23" s="18">
        <f t="shared" si="406"/>
        <v>0</v>
      </c>
      <c r="GG23" s="136">
        <f t="shared" si="407"/>
        <v>0</v>
      </c>
      <c r="GH23" s="131">
        <f t="shared" si="407"/>
        <v>0</v>
      </c>
      <c r="GI23" s="69">
        <f t="shared" si="408"/>
        <v>0</v>
      </c>
      <c r="GJ23" s="162">
        <f t="shared" si="409"/>
        <v>0</v>
      </c>
      <c r="GK23" s="130">
        <f t="shared" si="409"/>
        <v>0</v>
      </c>
      <c r="GL23" s="18">
        <f t="shared" si="410"/>
        <v>0</v>
      </c>
      <c r="GM23" s="136">
        <f t="shared" si="411"/>
        <v>0</v>
      </c>
      <c r="GN23" s="131">
        <f t="shared" si="411"/>
        <v>0</v>
      </c>
      <c r="GO23" s="69">
        <f t="shared" si="412"/>
        <v>0</v>
      </c>
      <c r="GP23" s="162">
        <f t="shared" si="413"/>
        <v>0</v>
      </c>
      <c r="GQ23" s="130">
        <f t="shared" si="413"/>
        <v>0</v>
      </c>
      <c r="GR23" s="18">
        <f t="shared" si="414"/>
        <v>0</v>
      </c>
      <c r="GS23" s="136">
        <f t="shared" si="415"/>
        <v>0</v>
      </c>
      <c r="GT23" s="131">
        <f t="shared" si="415"/>
        <v>0</v>
      </c>
      <c r="GU23" s="69">
        <f t="shared" si="416"/>
        <v>0</v>
      </c>
      <c r="GV23" s="162">
        <f t="shared" si="417"/>
        <v>0</v>
      </c>
      <c r="GW23" s="130">
        <f t="shared" si="417"/>
        <v>0</v>
      </c>
      <c r="GX23" s="18">
        <f t="shared" si="418"/>
        <v>0</v>
      </c>
      <c r="GY23" s="136">
        <f t="shared" si="419"/>
        <v>0</v>
      </c>
      <c r="GZ23" s="131">
        <f t="shared" si="419"/>
        <v>0</v>
      </c>
      <c r="HA23" s="69">
        <f t="shared" si="420"/>
        <v>0</v>
      </c>
      <c r="HB23" s="162">
        <f t="shared" si="421"/>
        <v>0</v>
      </c>
      <c r="HC23" s="130">
        <f t="shared" si="421"/>
        <v>0</v>
      </c>
      <c r="HD23" s="18">
        <f t="shared" si="422"/>
        <v>0</v>
      </c>
      <c r="HE23" s="136">
        <f t="shared" si="423"/>
        <v>0</v>
      </c>
      <c r="HF23" s="131">
        <f t="shared" si="423"/>
        <v>0</v>
      </c>
      <c r="HG23" s="69">
        <f t="shared" si="424"/>
        <v>0</v>
      </c>
      <c r="HH23" s="162">
        <f t="shared" si="425"/>
        <v>0</v>
      </c>
      <c r="HI23" s="130">
        <f t="shared" si="425"/>
        <v>0</v>
      </c>
      <c r="HJ23" s="18">
        <f t="shared" si="426"/>
        <v>0</v>
      </c>
      <c r="HK23" s="136">
        <f t="shared" si="427"/>
        <v>0</v>
      </c>
      <c r="HL23" s="131">
        <f t="shared" si="427"/>
        <v>0</v>
      </c>
      <c r="HM23" s="69">
        <f t="shared" si="428"/>
        <v>0</v>
      </c>
      <c r="HN23" s="162">
        <f t="shared" si="429"/>
        <v>0</v>
      </c>
      <c r="HO23" s="130">
        <f t="shared" si="429"/>
        <v>0</v>
      </c>
      <c r="HP23" s="18">
        <f t="shared" si="430"/>
        <v>0</v>
      </c>
      <c r="HQ23" s="136">
        <f t="shared" si="431"/>
        <v>0</v>
      </c>
      <c r="HR23" s="131">
        <f t="shared" si="431"/>
        <v>0</v>
      </c>
      <c r="HS23" s="69">
        <f t="shared" si="432"/>
        <v>0</v>
      </c>
      <c r="HT23" s="162">
        <f t="shared" si="433"/>
        <v>0</v>
      </c>
      <c r="HU23" s="130">
        <f t="shared" si="433"/>
        <v>0</v>
      </c>
      <c r="HV23" s="18">
        <f t="shared" si="434"/>
        <v>0</v>
      </c>
      <c r="HW23" s="17"/>
      <c r="HX23" s="85"/>
      <c r="HY23" s="85"/>
      <c r="HZ23" s="2" t="str">
        <f t="shared" si="297"/>
        <v>СКРЫТЬ</v>
      </c>
    </row>
    <row r="24" spans="1:234" ht="13.5" customHeight="1" x14ac:dyDescent="0.2">
      <c r="A24" s="37"/>
      <c r="B24" s="22"/>
      <c r="C24" s="22"/>
      <c r="D24" s="100"/>
      <c r="E24" s="100"/>
      <c r="F24" s="100"/>
      <c r="G24" s="22"/>
      <c r="H24" s="22"/>
      <c r="I24" s="42">
        <v>13</v>
      </c>
      <c r="J24" s="102">
        <f>SUBTOTAL(103,I$12:I24)*1</f>
        <v>8</v>
      </c>
      <c r="K24" s="105" t="s">
        <v>5</v>
      </c>
      <c r="L24" s="17"/>
      <c r="M24" s="255">
        <f t="shared" si="298"/>
        <v>43677</v>
      </c>
      <c r="N24" s="255">
        <f t="shared" si="299"/>
        <v>44484</v>
      </c>
      <c r="O24" s="118">
        <f t="shared" si="299"/>
        <v>44479</v>
      </c>
      <c r="P24" s="162">
        <f t="shared" si="300"/>
        <v>208985</v>
      </c>
      <c r="Q24" s="163">
        <f t="shared" si="300"/>
        <v>56741.38709677419</v>
      </c>
      <c r="R24" s="163">
        <f t="shared" si="300"/>
        <v>44873</v>
      </c>
      <c r="S24" s="123">
        <f t="shared" ca="1" si="300"/>
        <v>57094.38709677419</v>
      </c>
      <c r="T24" s="123">
        <f t="shared" si="300"/>
        <v>47196</v>
      </c>
      <c r="U24" s="91">
        <f t="shared" ca="1" si="301"/>
        <v>-9898.3870967741896</v>
      </c>
      <c r="V24" s="91">
        <f t="shared" si="302"/>
        <v>161789</v>
      </c>
      <c r="W24" s="120">
        <f t="shared" si="158"/>
        <v>0.22583439002799244</v>
      </c>
      <c r="X24" s="178">
        <f t="shared" si="303"/>
        <v>2321</v>
      </c>
      <c r="Y24" s="128">
        <f t="shared" si="303"/>
        <v>2321</v>
      </c>
      <c r="Z24" s="179">
        <f t="shared" ca="1" si="303"/>
        <v>2321</v>
      </c>
      <c r="AA24" s="127">
        <f t="shared" si="303"/>
        <v>2323</v>
      </c>
      <c r="AB24" s="67">
        <f t="shared" ca="1" si="304"/>
        <v>1.000861697544162</v>
      </c>
      <c r="AC24" s="69">
        <f t="shared" ca="1" si="305"/>
        <v>2</v>
      </c>
      <c r="AD24" s="178">
        <f t="shared" si="306"/>
        <v>482</v>
      </c>
      <c r="AE24" s="127">
        <f t="shared" si="306"/>
        <v>486</v>
      </c>
      <c r="AF24" s="225">
        <f t="shared" si="292"/>
        <v>4</v>
      </c>
      <c r="AG24" s="178">
        <f t="shared" si="307"/>
        <v>519</v>
      </c>
      <c r="AH24" s="127">
        <f t="shared" si="307"/>
        <v>552</v>
      </c>
      <c r="AI24" s="225">
        <f t="shared" si="293"/>
        <v>33</v>
      </c>
      <c r="AJ24" s="178">
        <f t="shared" si="308"/>
        <v>454</v>
      </c>
      <c r="AK24" s="127">
        <f t="shared" si="308"/>
        <v>416</v>
      </c>
      <c r="AL24" s="225">
        <f t="shared" si="294"/>
        <v>-38</v>
      </c>
      <c r="AM24" s="178">
        <f t="shared" si="309"/>
        <v>866</v>
      </c>
      <c r="AN24" s="127">
        <f t="shared" si="309"/>
        <v>869</v>
      </c>
      <c r="AO24" s="225">
        <f t="shared" si="295"/>
        <v>3</v>
      </c>
      <c r="AP24" s="178">
        <f t="shared" si="310"/>
        <v>0</v>
      </c>
      <c r="AQ24" s="127">
        <f t="shared" si="310"/>
        <v>0</v>
      </c>
      <c r="AR24" s="225">
        <f t="shared" si="296"/>
        <v>0</v>
      </c>
      <c r="AS24" s="136">
        <f t="shared" si="311"/>
        <v>71</v>
      </c>
      <c r="AT24" s="131">
        <f t="shared" si="311"/>
        <v>110</v>
      </c>
      <c r="AU24" s="69">
        <f t="shared" si="312"/>
        <v>39</v>
      </c>
      <c r="AV24" s="162">
        <f t="shared" si="313"/>
        <v>170</v>
      </c>
      <c r="AW24" s="130">
        <f t="shared" si="313"/>
        <v>180</v>
      </c>
      <c r="AX24" s="18">
        <f t="shared" si="314"/>
        <v>10</v>
      </c>
      <c r="AY24" s="136">
        <f t="shared" si="315"/>
        <v>98</v>
      </c>
      <c r="AZ24" s="131">
        <f t="shared" si="315"/>
        <v>112</v>
      </c>
      <c r="BA24" s="69">
        <f t="shared" si="316"/>
        <v>14</v>
      </c>
      <c r="BB24" s="162">
        <f t="shared" si="317"/>
        <v>170</v>
      </c>
      <c r="BC24" s="130">
        <f t="shared" si="317"/>
        <v>199</v>
      </c>
      <c r="BD24" s="18">
        <f t="shared" si="318"/>
        <v>29</v>
      </c>
      <c r="BE24" s="136">
        <f t="shared" si="319"/>
        <v>71</v>
      </c>
      <c r="BF24" s="131">
        <f t="shared" si="319"/>
        <v>58</v>
      </c>
      <c r="BG24" s="69">
        <f t="shared" si="320"/>
        <v>-13</v>
      </c>
      <c r="BH24" s="162">
        <f t="shared" si="321"/>
        <v>170</v>
      </c>
      <c r="BI24" s="130">
        <f t="shared" si="321"/>
        <v>199</v>
      </c>
      <c r="BJ24" s="18">
        <f t="shared" si="322"/>
        <v>29</v>
      </c>
      <c r="BK24" s="136">
        <f t="shared" si="323"/>
        <v>72</v>
      </c>
      <c r="BL24" s="131">
        <f t="shared" si="323"/>
        <v>83</v>
      </c>
      <c r="BM24" s="69">
        <f t="shared" si="324"/>
        <v>11</v>
      </c>
      <c r="BN24" s="162">
        <f t="shared" si="325"/>
        <v>170</v>
      </c>
      <c r="BO24" s="130">
        <f t="shared" si="325"/>
        <v>194</v>
      </c>
      <c r="BP24" s="18">
        <f t="shared" si="326"/>
        <v>24</v>
      </c>
      <c r="BQ24" s="136">
        <f t="shared" si="327"/>
        <v>30</v>
      </c>
      <c r="BR24" s="131">
        <f t="shared" si="327"/>
        <v>39</v>
      </c>
      <c r="BS24" s="69">
        <f t="shared" si="328"/>
        <v>9</v>
      </c>
      <c r="BT24" s="162">
        <f t="shared" si="329"/>
        <v>170</v>
      </c>
      <c r="BU24" s="130">
        <f t="shared" si="329"/>
        <v>194</v>
      </c>
      <c r="BV24" s="18">
        <f t="shared" si="330"/>
        <v>24</v>
      </c>
      <c r="BW24" s="136">
        <f t="shared" si="331"/>
        <v>70</v>
      </c>
      <c r="BX24" s="131">
        <f t="shared" si="331"/>
        <v>52</v>
      </c>
      <c r="BY24" s="69">
        <f t="shared" si="332"/>
        <v>-18</v>
      </c>
      <c r="BZ24" s="162">
        <f t="shared" si="333"/>
        <v>170</v>
      </c>
      <c r="CA24" s="130">
        <f t="shared" si="333"/>
        <v>194</v>
      </c>
      <c r="CB24" s="18">
        <f t="shared" si="334"/>
        <v>24</v>
      </c>
      <c r="CC24" s="136">
        <f t="shared" si="335"/>
        <v>70</v>
      </c>
      <c r="CD24" s="131">
        <f t="shared" si="335"/>
        <v>32</v>
      </c>
      <c r="CE24" s="69">
        <f t="shared" si="336"/>
        <v>-38</v>
      </c>
      <c r="CF24" s="162">
        <f t="shared" si="337"/>
        <v>190</v>
      </c>
      <c r="CG24" s="130">
        <f t="shared" si="337"/>
        <v>199</v>
      </c>
      <c r="CH24" s="18">
        <f t="shared" si="338"/>
        <v>9</v>
      </c>
      <c r="CI24" s="136">
        <f t="shared" si="339"/>
        <v>80</v>
      </c>
      <c r="CJ24" s="131">
        <f t="shared" si="339"/>
        <v>68</v>
      </c>
      <c r="CK24" s="69">
        <f t="shared" si="340"/>
        <v>-12</v>
      </c>
      <c r="CL24" s="162">
        <f t="shared" si="341"/>
        <v>200</v>
      </c>
      <c r="CM24" s="130">
        <f t="shared" si="341"/>
        <v>202</v>
      </c>
      <c r="CN24" s="18">
        <f t="shared" si="342"/>
        <v>2</v>
      </c>
      <c r="CO24" s="136">
        <f t="shared" si="343"/>
        <v>85</v>
      </c>
      <c r="CP24" s="131">
        <f t="shared" si="343"/>
        <v>85</v>
      </c>
      <c r="CQ24" s="69">
        <f t="shared" si="344"/>
        <v>0</v>
      </c>
      <c r="CR24" s="162">
        <f t="shared" si="345"/>
        <v>200</v>
      </c>
      <c r="CS24" s="130">
        <f t="shared" si="345"/>
        <v>197</v>
      </c>
      <c r="CT24" s="18">
        <f t="shared" si="346"/>
        <v>-3</v>
      </c>
      <c r="CU24" s="136">
        <f t="shared" si="347"/>
        <v>89</v>
      </c>
      <c r="CV24" s="131">
        <f t="shared" si="347"/>
        <v>90</v>
      </c>
      <c r="CW24" s="69">
        <f t="shared" si="348"/>
        <v>1</v>
      </c>
      <c r="CX24" s="162">
        <f t="shared" si="349"/>
        <v>200</v>
      </c>
      <c r="CY24" s="130">
        <f t="shared" si="349"/>
        <v>197</v>
      </c>
      <c r="CZ24" s="18">
        <f t="shared" si="350"/>
        <v>-3</v>
      </c>
      <c r="DA24" s="136">
        <f t="shared" si="351"/>
        <v>80</v>
      </c>
      <c r="DB24" s="131">
        <f t="shared" si="351"/>
        <v>34</v>
      </c>
      <c r="DC24" s="69">
        <f t="shared" si="352"/>
        <v>-46</v>
      </c>
      <c r="DD24" s="162">
        <f t="shared" si="353"/>
        <v>200</v>
      </c>
      <c r="DE24" s="130">
        <f t="shared" si="353"/>
        <v>184</v>
      </c>
      <c r="DF24" s="18">
        <f t="shared" si="354"/>
        <v>-16</v>
      </c>
      <c r="DG24" s="136">
        <f t="shared" si="355"/>
        <v>85</v>
      </c>
      <c r="DH24" s="131">
        <f t="shared" si="355"/>
        <v>90</v>
      </c>
      <c r="DI24" s="69">
        <f t="shared" si="356"/>
        <v>5</v>
      </c>
      <c r="DJ24" s="162">
        <f t="shared" si="357"/>
        <v>200</v>
      </c>
      <c r="DK24" s="130">
        <f t="shared" si="357"/>
        <v>184</v>
      </c>
      <c r="DL24" s="18">
        <f t="shared" si="358"/>
        <v>-16</v>
      </c>
      <c r="DM24" s="136">
        <f t="shared" si="359"/>
        <v>60</v>
      </c>
      <c r="DN24" s="131">
        <f t="shared" si="359"/>
        <v>163</v>
      </c>
      <c r="DO24" s="69">
        <f t="shared" si="360"/>
        <v>103</v>
      </c>
      <c r="DP24" s="162">
        <f t="shared" si="361"/>
        <v>200</v>
      </c>
      <c r="DQ24" s="130">
        <f t="shared" si="361"/>
        <v>184</v>
      </c>
      <c r="DR24" s="18">
        <f t="shared" si="362"/>
        <v>-16</v>
      </c>
      <c r="DS24" s="136">
        <f t="shared" si="363"/>
        <v>40</v>
      </c>
      <c r="DT24" s="131">
        <f t="shared" si="363"/>
        <v>22</v>
      </c>
      <c r="DU24" s="69">
        <f t="shared" si="364"/>
        <v>-18</v>
      </c>
      <c r="DV24" s="162">
        <f t="shared" si="365"/>
        <v>200</v>
      </c>
      <c r="DW24" s="130">
        <f t="shared" si="365"/>
        <v>184</v>
      </c>
      <c r="DX24" s="18">
        <f t="shared" si="366"/>
        <v>-16</v>
      </c>
      <c r="DY24" s="136">
        <f t="shared" si="367"/>
        <v>27</v>
      </c>
      <c r="DZ24" s="131">
        <f t="shared" si="367"/>
        <v>27</v>
      </c>
      <c r="EA24" s="69">
        <f t="shared" si="368"/>
        <v>0</v>
      </c>
      <c r="EB24" s="162">
        <f t="shared" si="369"/>
        <v>180</v>
      </c>
      <c r="EC24" s="130">
        <f t="shared" si="369"/>
        <v>161</v>
      </c>
      <c r="ED24" s="18">
        <f t="shared" si="370"/>
        <v>-19</v>
      </c>
      <c r="EE24" s="136">
        <f t="shared" si="371"/>
        <v>80</v>
      </c>
      <c r="EF24" s="131">
        <f t="shared" si="371"/>
        <v>96</v>
      </c>
      <c r="EG24" s="69">
        <f t="shared" si="372"/>
        <v>16</v>
      </c>
      <c r="EH24" s="162">
        <f t="shared" si="373"/>
        <v>180</v>
      </c>
      <c r="EI24" s="130">
        <f t="shared" si="373"/>
        <v>164</v>
      </c>
      <c r="EJ24" s="18">
        <f t="shared" si="374"/>
        <v>-16</v>
      </c>
      <c r="EK24" s="136">
        <f t="shared" si="375"/>
        <v>80</v>
      </c>
      <c r="EL24" s="131">
        <f t="shared" si="375"/>
        <v>52</v>
      </c>
      <c r="EM24" s="69">
        <f t="shared" si="376"/>
        <v>-28</v>
      </c>
      <c r="EN24" s="162">
        <f t="shared" si="377"/>
        <v>180</v>
      </c>
      <c r="EO24" s="130">
        <f t="shared" si="377"/>
        <v>168</v>
      </c>
      <c r="EP24" s="18">
        <f t="shared" si="378"/>
        <v>-12</v>
      </c>
      <c r="EQ24" s="136">
        <f t="shared" si="379"/>
        <v>32</v>
      </c>
      <c r="ER24" s="131">
        <f t="shared" si="379"/>
        <v>32</v>
      </c>
      <c r="ES24" s="69">
        <f t="shared" si="380"/>
        <v>0</v>
      </c>
      <c r="ET24" s="162">
        <f t="shared" si="381"/>
        <v>180</v>
      </c>
      <c r="EU24" s="130">
        <f t="shared" si="381"/>
        <v>164</v>
      </c>
      <c r="EV24" s="18">
        <f t="shared" si="382"/>
        <v>-16</v>
      </c>
      <c r="EW24" s="136">
        <f t="shared" si="383"/>
        <v>115</v>
      </c>
      <c r="EX24" s="131">
        <f t="shared" si="383"/>
        <v>121</v>
      </c>
      <c r="EY24" s="69">
        <f t="shared" si="384"/>
        <v>6</v>
      </c>
      <c r="EZ24" s="162">
        <f t="shared" si="385"/>
        <v>180</v>
      </c>
      <c r="FA24" s="130">
        <f t="shared" si="385"/>
        <v>166</v>
      </c>
      <c r="FB24" s="18">
        <f t="shared" si="386"/>
        <v>-14</v>
      </c>
      <c r="FC24" s="136">
        <f t="shared" si="387"/>
        <v>85</v>
      </c>
      <c r="FD24" s="131">
        <f t="shared" si="387"/>
        <v>70</v>
      </c>
      <c r="FE24" s="69">
        <f t="shared" si="388"/>
        <v>-15</v>
      </c>
      <c r="FF24" s="162">
        <f t="shared" si="389"/>
        <v>180</v>
      </c>
      <c r="FG24" s="130">
        <f t="shared" si="389"/>
        <v>168</v>
      </c>
      <c r="FH24" s="18">
        <f t="shared" si="390"/>
        <v>-12</v>
      </c>
      <c r="FI24" s="136">
        <f t="shared" si="391"/>
        <v>35</v>
      </c>
      <c r="FJ24" s="131">
        <f t="shared" si="391"/>
        <v>18</v>
      </c>
      <c r="FK24" s="69">
        <f t="shared" si="392"/>
        <v>-17</v>
      </c>
      <c r="FL24" s="162">
        <f t="shared" si="393"/>
        <v>180</v>
      </c>
      <c r="FM24" s="130">
        <f t="shared" si="393"/>
        <v>168</v>
      </c>
      <c r="FN24" s="18">
        <f t="shared" si="394"/>
        <v>-12</v>
      </c>
      <c r="FO24" s="136">
        <f t="shared" si="395"/>
        <v>15</v>
      </c>
      <c r="FP24" s="131">
        <f t="shared" si="395"/>
        <v>15</v>
      </c>
      <c r="FQ24" s="69">
        <f t="shared" si="396"/>
        <v>0</v>
      </c>
      <c r="FR24" s="162">
        <f t="shared" si="397"/>
        <v>180</v>
      </c>
      <c r="FS24" s="130">
        <f t="shared" si="397"/>
        <v>168</v>
      </c>
      <c r="FT24" s="18">
        <f t="shared" si="398"/>
        <v>-12</v>
      </c>
      <c r="FU24" s="136">
        <f t="shared" si="399"/>
        <v>15</v>
      </c>
      <c r="FV24" s="131">
        <f t="shared" si="399"/>
        <v>19</v>
      </c>
      <c r="FW24" s="69">
        <f t="shared" si="400"/>
        <v>4</v>
      </c>
      <c r="FX24" s="162">
        <f t="shared" si="401"/>
        <v>180</v>
      </c>
      <c r="FY24" s="130">
        <f t="shared" si="401"/>
        <v>168</v>
      </c>
      <c r="FZ24" s="18">
        <f t="shared" si="402"/>
        <v>-12</v>
      </c>
      <c r="GA24" s="136">
        <f t="shared" si="403"/>
        <v>33</v>
      </c>
      <c r="GB24" s="131">
        <f t="shared" si="403"/>
        <v>19</v>
      </c>
      <c r="GC24" s="69">
        <f t="shared" si="404"/>
        <v>-14</v>
      </c>
      <c r="GD24" s="162">
        <f t="shared" si="405"/>
        <v>180</v>
      </c>
      <c r="GE24" s="130">
        <f t="shared" si="405"/>
        <v>247</v>
      </c>
      <c r="GF24" s="18">
        <f t="shared" si="406"/>
        <v>67</v>
      </c>
      <c r="GG24" s="136">
        <f t="shared" si="407"/>
        <v>88</v>
      </c>
      <c r="GH24" s="131">
        <f t="shared" si="407"/>
        <v>23</v>
      </c>
      <c r="GI24" s="69">
        <f t="shared" si="408"/>
        <v>-65</v>
      </c>
      <c r="GJ24" s="162">
        <f t="shared" si="409"/>
        <v>180</v>
      </c>
      <c r="GK24" s="130">
        <f t="shared" si="409"/>
        <v>166</v>
      </c>
      <c r="GL24" s="18">
        <f t="shared" si="410"/>
        <v>-14</v>
      </c>
      <c r="GM24" s="136">
        <f t="shared" si="411"/>
        <v>149</v>
      </c>
      <c r="GN24" s="131">
        <f t="shared" si="411"/>
        <v>41</v>
      </c>
      <c r="GO24" s="69">
        <f t="shared" si="412"/>
        <v>-108</v>
      </c>
      <c r="GP24" s="162">
        <f t="shared" si="413"/>
        <v>180</v>
      </c>
      <c r="GQ24" s="130">
        <f t="shared" si="413"/>
        <v>166</v>
      </c>
      <c r="GR24" s="18">
        <f t="shared" si="414"/>
        <v>-14</v>
      </c>
      <c r="GS24" s="136">
        <f t="shared" si="415"/>
        <v>152</v>
      </c>
      <c r="GT24" s="131">
        <f t="shared" si="415"/>
        <v>685</v>
      </c>
      <c r="GU24" s="69">
        <f t="shared" si="416"/>
        <v>533</v>
      </c>
      <c r="GV24" s="162">
        <f t="shared" si="417"/>
        <v>180</v>
      </c>
      <c r="GW24" s="130">
        <f t="shared" si="417"/>
        <v>166</v>
      </c>
      <c r="GX24" s="18">
        <f t="shared" si="418"/>
        <v>-14</v>
      </c>
      <c r="GY24" s="136">
        <f t="shared" si="419"/>
        <v>414</v>
      </c>
      <c r="GZ24" s="131">
        <f t="shared" si="419"/>
        <v>67</v>
      </c>
      <c r="HA24" s="69">
        <f t="shared" si="420"/>
        <v>-347</v>
      </c>
      <c r="HB24" s="162">
        <f t="shared" si="421"/>
        <v>180</v>
      </c>
      <c r="HC24" s="130">
        <f t="shared" si="421"/>
        <v>166</v>
      </c>
      <c r="HD24" s="18">
        <f t="shared" si="422"/>
        <v>-14</v>
      </c>
      <c r="HE24" s="136">
        <f t="shared" si="423"/>
        <v>0</v>
      </c>
      <c r="HF24" s="131">
        <f t="shared" si="423"/>
        <v>0</v>
      </c>
      <c r="HG24" s="69">
        <f t="shared" si="424"/>
        <v>0</v>
      </c>
      <c r="HH24" s="162">
        <f t="shared" si="425"/>
        <v>0</v>
      </c>
      <c r="HI24" s="130">
        <f t="shared" si="425"/>
        <v>0</v>
      </c>
      <c r="HJ24" s="18">
        <f t="shared" si="426"/>
        <v>0</v>
      </c>
      <c r="HK24" s="136">
        <f t="shared" si="427"/>
        <v>0</v>
      </c>
      <c r="HL24" s="131">
        <f t="shared" si="427"/>
        <v>0</v>
      </c>
      <c r="HM24" s="69">
        <f t="shared" si="428"/>
        <v>0</v>
      </c>
      <c r="HN24" s="162">
        <f t="shared" si="429"/>
        <v>0</v>
      </c>
      <c r="HO24" s="130">
        <f t="shared" si="429"/>
        <v>0</v>
      </c>
      <c r="HP24" s="18">
        <f t="shared" si="430"/>
        <v>0</v>
      </c>
      <c r="HQ24" s="136">
        <f t="shared" si="431"/>
        <v>0</v>
      </c>
      <c r="HR24" s="131">
        <f t="shared" si="431"/>
        <v>0</v>
      </c>
      <c r="HS24" s="69">
        <f t="shared" si="432"/>
        <v>0</v>
      </c>
      <c r="HT24" s="162">
        <f t="shared" si="433"/>
        <v>0</v>
      </c>
      <c r="HU24" s="130">
        <f t="shared" si="433"/>
        <v>0</v>
      </c>
      <c r="HV24" s="18">
        <f t="shared" si="434"/>
        <v>0</v>
      </c>
      <c r="HW24" s="104" t="s">
        <v>76</v>
      </c>
      <c r="HX24" s="85"/>
      <c r="HY24" s="85"/>
      <c r="HZ24" s="2">
        <f t="shared" si="297"/>
        <v>1</v>
      </c>
    </row>
    <row r="25" spans="1:234" ht="13.5" customHeight="1" x14ac:dyDescent="0.2">
      <c r="A25" s="37"/>
      <c r="B25" s="22"/>
      <c r="C25" s="22"/>
      <c r="D25" s="100"/>
      <c r="E25" s="100"/>
      <c r="F25" s="100"/>
      <c r="G25" s="22"/>
      <c r="H25" s="22"/>
      <c r="I25" s="42">
        <v>14</v>
      </c>
      <c r="J25" s="102">
        <f>SUBTOTAL(103,I$12:I25)*1</f>
        <v>9</v>
      </c>
      <c r="K25" s="105" t="s">
        <v>4</v>
      </c>
      <c r="L25" s="17"/>
      <c r="M25" s="255">
        <f t="shared" si="298"/>
        <v>43687</v>
      </c>
      <c r="N25" s="255">
        <f t="shared" si="299"/>
        <v>44484</v>
      </c>
      <c r="O25" s="118">
        <f t="shared" si="299"/>
        <v>44479</v>
      </c>
      <c r="P25" s="162">
        <f t="shared" si="300"/>
        <v>205732.5</v>
      </c>
      <c r="Q25" s="163">
        <f t="shared" si="300"/>
        <v>57792.080645161288</v>
      </c>
      <c r="R25" s="163">
        <f t="shared" si="300"/>
        <v>51434.5</v>
      </c>
      <c r="S25" s="123">
        <f t="shared" ca="1" si="300"/>
        <v>60026.080645161288</v>
      </c>
      <c r="T25" s="123">
        <f t="shared" si="300"/>
        <v>54400.5</v>
      </c>
      <c r="U25" s="91">
        <f t="shared" ca="1" si="301"/>
        <v>-5625.580645161288</v>
      </c>
      <c r="V25" s="91">
        <f t="shared" si="302"/>
        <v>151332</v>
      </c>
      <c r="W25" s="120">
        <f t="shared" si="158"/>
        <v>0.26442346250592397</v>
      </c>
      <c r="X25" s="178">
        <f t="shared" si="303"/>
        <v>2488</v>
      </c>
      <c r="Y25" s="128">
        <f t="shared" si="303"/>
        <v>2488</v>
      </c>
      <c r="Z25" s="179">
        <f t="shared" ca="1" si="303"/>
        <v>2488</v>
      </c>
      <c r="AA25" s="127">
        <f t="shared" si="303"/>
        <v>2966</v>
      </c>
      <c r="AB25" s="67">
        <f t="shared" ca="1" si="304"/>
        <v>1.1921221864951768</v>
      </c>
      <c r="AC25" s="69">
        <f t="shared" ca="1" si="305"/>
        <v>478</v>
      </c>
      <c r="AD25" s="178">
        <f t="shared" si="306"/>
        <v>232</v>
      </c>
      <c r="AE25" s="127">
        <f t="shared" si="306"/>
        <v>259</v>
      </c>
      <c r="AF25" s="225">
        <f t="shared" si="292"/>
        <v>27</v>
      </c>
      <c r="AG25" s="178">
        <f t="shared" si="307"/>
        <v>506.5</v>
      </c>
      <c r="AH25" s="127">
        <f t="shared" si="307"/>
        <v>541</v>
      </c>
      <c r="AI25" s="225">
        <f t="shared" si="293"/>
        <v>34.5</v>
      </c>
      <c r="AJ25" s="178">
        <f t="shared" si="308"/>
        <v>688.5</v>
      </c>
      <c r="AK25" s="127">
        <f t="shared" si="308"/>
        <v>843</v>
      </c>
      <c r="AL25" s="225">
        <f t="shared" si="294"/>
        <v>154.5</v>
      </c>
      <c r="AM25" s="178">
        <f t="shared" si="309"/>
        <v>1061</v>
      </c>
      <c r="AN25" s="127">
        <f t="shared" si="309"/>
        <v>1323</v>
      </c>
      <c r="AO25" s="225">
        <f t="shared" si="295"/>
        <v>262</v>
      </c>
      <c r="AP25" s="178">
        <f t="shared" si="310"/>
        <v>0</v>
      </c>
      <c r="AQ25" s="127">
        <f t="shared" si="310"/>
        <v>0</v>
      </c>
      <c r="AR25" s="225">
        <f t="shared" si="296"/>
        <v>0</v>
      </c>
      <c r="AS25" s="136">
        <f t="shared" si="311"/>
        <v>23</v>
      </c>
      <c r="AT25" s="131">
        <f t="shared" si="311"/>
        <v>25</v>
      </c>
      <c r="AU25" s="69">
        <f t="shared" si="312"/>
        <v>2</v>
      </c>
      <c r="AV25" s="162">
        <f t="shared" si="313"/>
        <v>218</v>
      </c>
      <c r="AW25" s="130">
        <f t="shared" si="313"/>
        <v>195</v>
      </c>
      <c r="AX25" s="18">
        <f t="shared" si="314"/>
        <v>-23</v>
      </c>
      <c r="AY25" s="136">
        <f t="shared" si="315"/>
        <v>18</v>
      </c>
      <c r="AZ25" s="131">
        <f t="shared" si="315"/>
        <v>19</v>
      </c>
      <c r="BA25" s="69">
        <f t="shared" si="316"/>
        <v>1</v>
      </c>
      <c r="BB25" s="162">
        <f t="shared" si="317"/>
        <v>238</v>
      </c>
      <c r="BC25" s="130">
        <f t="shared" si="317"/>
        <v>224</v>
      </c>
      <c r="BD25" s="18">
        <f t="shared" si="318"/>
        <v>-14</v>
      </c>
      <c r="BE25" s="136">
        <f t="shared" si="319"/>
        <v>60</v>
      </c>
      <c r="BF25" s="131">
        <f t="shared" si="319"/>
        <v>60</v>
      </c>
      <c r="BG25" s="69">
        <f t="shared" si="320"/>
        <v>0</v>
      </c>
      <c r="BH25" s="162">
        <f t="shared" si="321"/>
        <v>238</v>
      </c>
      <c r="BI25" s="130">
        <f t="shared" si="321"/>
        <v>215</v>
      </c>
      <c r="BJ25" s="18">
        <f t="shared" si="322"/>
        <v>-23</v>
      </c>
      <c r="BK25" s="136">
        <f t="shared" si="323"/>
        <v>23</v>
      </c>
      <c r="BL25" s="131">
        <f t="shared" si="323"/>
        <v>105</v>
      </c>
      <c r="BM25" s="69">
        <f t="shared" si="324"/>
        <v>82</v>
      </c>
      <c r="BN25" s="162">
        <f t="shared" si="325"/>
        <v>238</v>
      </c>
      <c r="BO25" s="130">
        <f t="shared" si="325"/>
        <v>216</v>
      </c>
      <c r="BP25" s="18">
        <f t="shared" si="326"/>
        <v>-22</v>
      </c>
      <c r="BQ25" s="136">
        <f t="shared" si="327"/>
        <v>83</v>
      </c>
      <c r="BR25" s="131">
        <f t="shared" si="327"/>
        <v>35</v>
      </c>
      <c r="BS25" s="69">
        <f t="shared" si="328"/>
        <v>-48</v>
      </c>
      <c r="BT25" s="162">
        <f t="shared" si="329"/>
        <v>238</v>
      </c>
      <c r="BU25" s="130">
        <f t="shared" si="329"/>
        <v>226</v>
      </c>
      <c r="BV25" s="18">
        <f t="shared" si="330"/>
        <v>-12</v>
      </c>
      <c r="BW25" s="136">
        <f t="shared" si="331"/>
        <v>16</v>
      </c>
      <c r="BX25" s="131">
        <f t="shared" si="331"/>
        <v>15</v>
      </c>
      <c r="BY25" s="69">
        <f t="shared" si="332"/>
        <v>-1</v>
      </c>
      <c r="BZ25" s="162">
        <f t="shared" si="333"/>
        <v>238</v>
      </c>
      <c r="CA25" s="130">
        <f t="shared" si="333"/>
        <v>226</v>
      </c>
      <c r="CB25" s="18">
        <f t="shared" si="334"/>
        <v>-12</v>
      </c>
      <c r="CC25" s="136">
        <f t="shared" si="335"/>
        <v>9</v>
      </c>
      <c r="CD25" s="131">
        <f t="shared" si="335"/>
        <v>0</v>
      </c>
      <c r="CE25" s="69">
        <f t="shared" si="336"/>
        <v>-9</v>
      </c>
      <c r="CF25" s="162">
        <f t="shared" si="337"/>
        <v>247</v>
      </c>
      <c r="CG25" s="130">
        <f t="shared" si="337"/>
        <v>235</v>
      </c>
      <c r="CH25" s="18">
        <f t="shared" si="338"/>
        <v>-12</v>
      </c>
      <c r="CI25" s="136">
        <f t="shared" si="339"/>
        <v>53</v>
      </c>
      <c r="CJ25" s="131">
        <f t="shared" si="339"/>
        <v>75</v>
      </c>
      <c r="CK25" s="69">
        <f t="shared" si="340"/>
        <v>22</v>
      </c>
      <c r="CL25" s="162">
        <f t="shared" si="341"/>
        <v>257</v>
      </c>
      <c r="CM25" s="130">
        <f t="shared" si="341"/>
        <v>243</v>
      </c>
      <c r="CN25" s="18">
        <f t="shared" si="342"/>
        <v>-14</v>
      </c>
      <c r="CO25" s="136">
        <f t="shared" si="343"/>
        <v>53</v>
      </c>
      <c r="CP25" s="131">
        <f t="shared" si="343"/>
        <v>50</v>
      </c>
      <c r="CQ25" s="69">
        <f t="shared" si="344"/>
        <v>-3</v>
      </c>
      <c r="CR25" s="162">
        <f t="shared" si="345"/>
        <v>257</v>
      </c>
      <c r="CS25" s="130">
        <f t="shared" si="345"/>
        <v>243</v>
      </c>
      <c r="CT25" s="18">
        <f t="shared" si="346"/>
        <v>-14</v>
      </c>
      <c r="CU25" s="136">
        <f t="shared" si="347"/>
        <v>69</v>
      </c>
      <c r="CV25" s="131">
        <f t="shared" si="347"/>
        <v>94</v>
      </c>
      <c r="CW25" s="69">
        <f t="shared" si="348"/>
        <v>25</v>
      </c>
      <c r="CX25" s="162">
        <f t="shared" si="349"/>
        <v>244</v>
      </c>
      <c r="CY25" s="130">
        <f t="shared" si="349"/>
        <v>230</v>
      </c>
      <c r="CZ25" s="18">
        <f t="shared" si="350"/>
        <v>-14</v>
      </c>
      <c r="DA25" s="136">
        <f t="shared" si="351"/>
        <v>57</v>
      </c>
      <c r="DB25" s="131">
        <f t="shared" si="351"/>
        <v>35</v>
      </c>
      <c r="DC25" s="69">
        <f t="shared" si="352"/>
        <v>-22</v>
      </c>
      <c r="DD25" s="162">
        <f t="shared" si="353"/>
        <v>244</v>
      </c>
      <c r="DE25" s="130">
        <f t="shared" si="353"/>
        <v>220</v>
      </c>
      <c r="DF25" s="18">
        <f t="shared" si="354"/>
        <v>-24</v>
      </c>
      <c r="DG25" s="136">
        <f t="shared" si="355"/>
        <v>87</v>
      </c>
      <c r="DH25" s="131">
        <f t="shared" si="355"/>
        <v>163</v>
      </c>
      <c r="DI25" s="69">
        <f t="shared" si="356"/>
        <v>76</v>
      </c>
      <c r="DJ25" s="162">
        <f t="shared" si="357"/>
        <v>244</v>
      </c>
      <c r="DK25" s="130">
        <f t="shared" si="357"/>
        <v>220</v>
      </c>
      <c r="DL25" s="18">
        <f t="shared" si="358"/>
        <v>-24</v>
      </c>
      <c r="DM25" s="136">
        <f t="shared" si="359"/>
        <v>109</v>
      </c>
      <c r="DN25" s="131">
        <f t="shared" si="359"/>
        <v>99</v>
      </c>
      <c r="DO25" s="69">
        <f t="shared" si="360"/>
        <v>-10</v>
      </c>
      <c r="DP25" s="162">
        <f t="shared" si="361"/>
        <v>244</v>
      </c>
      <c r="DQ25" s="130">
        <f t="shared" si="361"/>
        <v>220</v>
      </c>
      <c r="DR25" s="18">
        <f t="shared" si="362"/>
        <v>-24</v>
      </c>
      <c r="DS25" s="136">
        <f t="shared" si="363"/>
        <v>78.5</v>
      </c>
      <c r="DT25" s="131">
        <f t="shared" si="363"/>
        <v>25</v>
      </c>
      <c r="DU25" s="69">
        <f t="shared" si="364"/>
        <v>-53.5</v>
      </c>
      <c r="DV25" s="162">
        <f t="shared" si="365"/>
        <v>244</v>
      </c>
      <c r="DW25" s="130">
        <f t="shared" si="365"/>
        <v>220</v>
      </c>
      <c r="DX25" s="18">
        <f t="shared" si="366"/>
        <v>-24</v>
      </c>
      <c r="DY25" s="136">
        <f t="shared" si="367"/>
        <v>54</v>
      </c>
      <c r="DZ25" s="131">
        <f t="shared" si="367"/>
        <v>121</v>
      </c>
      <c r="EA25" s="69">
        <f t="shared" si="368"/>
        <v>67</v>
      </c>
      <c r="EB25" s="162">
        <f t="shared" si="369"/>
        <v>224</v>
      </c>
      <c r="EC25" s="130">
        <f t="shared" si="369"/>
        <v>203</v>
      </c>
      <c r="ED25" s="18">
        <f t="shared" si="370"/>
        <v>-21</v>
      </c>
      <c r="EE25" s="136">
        <f t="shared" si="371"/>
        <v>59</v>
      </c>
      <c r="EF25" s="131">
        <f t="shared" si="371"/>
        <v>84</v>
      </c>
      <c r="EG25" s="69">
        <f t="shared" si="372"/>
        <v>25</v>
      </c>
      <c r="EH25" s="162">
        <f t="shared" si="373"/>
        <v>224</v>
      </c>
      <c r="EI25" s="130">
        <f t="shared" si="373"/>
        <v>206</v>
      </c>
      <c r="EJ25" s="18">
        <f t="shared" si="374"/>
        <v>-18</v>
      </c>
      <c r="EK25" s="136">
        <f t="shared" si="375"/>
        <v>22</v>
      </c>
      <c r="EL25" s="131">
        <f t="shared" si="375"/>
        <v>59</v>
      </c>
      <c r="EM25" s="69">
        <f t="shared" si="376"/>
        <v>37</v>
      </c>
      <c r="EN25" s="162">
        <f t="shared" si="377"/>
        <v>224</v>
      </c>
      <c r="EO25" s="130">
        <f t="shared" si="377"/>
        <v>211</v>
      </c>
      <c r="EP25" s="18">
        <f t="shared" si="378"/>
        <v>-13</v>
      </c>
      <c r="EQ25" s="136">
        <f t="shared" si="379"/>
        <v>73</v>
      </c>
      <c r="ER25" s="131">
        <f t="shared" si="379"/>
        <v>88</v>
      </c>
      <c r="ES25" s="69">
        <f t="shared" si="380"/>
        <v>15</v>
      </c>
      <c r="ET25" s="162">
        <f t="shared" si="381"/>
        <v>224</v>
      </c>
      <c r="EU25" s="130">
        <f t="shared" si="381"/>
        <v>201</v>
      </c>
      <c r="EV25" s="18">
        <f t="shared" si="382"/>
        <v>-23</v>
      </c>
      <c r="EW25" s="136">
        <f t="shared" si="383"/>
        <v>110</v>
      </c>
      <c r="EX25" s="131">
        <f t="shared" si="383"/>
        <v>112</v>
      </c>
      <c r="EY25" s="69">
        <f t="shared" si="384"/>
        <v>2</v>
      </c>
      <c r="EZ25" s="162">
        <f t="shared" si="385"/>
        <v>224</v>
      </c>
      <c r="FA25" s="130">
        <f t="shared" si="385"/>
        <v>203</v>
      </c>
      <c r="FB25" s="18">
        <f t="shared" si="386"/>
        <v>-21</v>
      </c>
      <c r="FC25" s="136">
        <f t="shared" si="387"/>
        <v>158.5</v>
      </c>
      <c r="FD25" s="131">
        <f t="shared" si="387"/>
        <v>170</v>
      </c>
      <c r="FE25" s="69">
        <f t="shared" si="388"/>
        <v>11.5</v>
      </c>
      <c r="FF25" s="162">
        <f t="shared" si="389"/>
        <v>224</v>
      </c>
      <c r="FG25" s="130">
        <f t="shared" si="389"/>
        <v>202</v>
      </c>
      <c r="FH25" s="18">
        <f t="shared" si="390"/>
        <v>-22</v>
      </c>
      <c r="FI25" s="136">
        <f t="shared" si="391"/>
        <v>212</v>
      </c>
      <c r="FJ25" s="131">
        <f t="shared" si="391"/>
        <v>209</v>
      </c>
      <c r="FK25" s="69">
        <f t="shared" si="392"/>
        <v>-3</v>
      </c>
      <c r="FL25" s="162">
        <f t="shared" si="393"/>
        <v>224</v>
      </c>
      <c r="FM25" s="130">
        <f t="shared" si="393"/>
        <v>202</v>
      </c>
      <c r="FN25" s="18">
        <f t="shared" si="394"/>
        <v>-22</v>
      </c>
      <c r="FO25" s="136">
        <f t="shared" si="395"/>
        <v>102</v>
      </c>
      <c r="FP25" s="131">
        <f t="shared" si="395"/>
        <v>145</v>
      </c>
      <c r="FQ25" s="69">
        <f t="shared" si="396"/>
        <v>43</v>
      </c>
      <c r="FR25" s="162">
        <f t="shared" si="397"/>
        <v>224</v>
      </c>
      <c r="FS25" s="130">
        <f t="shared" si="397"/>
        <v>202</v>
      </c>
      <c r="FT25" s="18">
        <f t="shared" si="398"/>
        <v>-22</v>
      </c>
      <c r="FU25" s="136">
        <f t="shared" si="399"/>
        <v>142.5</v>
      </c>
      <c r="FV25" s="131">
        <f t="shared" si="399"/>
        <v>178.5</v>
      </c>
      <c r="FW25" s="69">
        <f t="shared" si="400"/>
        <v>36</v>
      </c>
      <c r="FX25" s="162">
        <f t="shared" si="401"/>
        <v>224</v>
      </c>
      <c r="FY25" s="130">
        <f t="shared" si="401"/>
        <v>202</v>
      </c>
      <c r="FZ25" s="18">
        <f t="shared" si="402"/>
        <v>-22</v>
      </c>
      <c r="GA25" s="136">
        <f t="shared" si="403"/>
        <v>68.5</v>
      </c>
      <c r="GB25" s="131">
        <f t="shared" si="403"/>
        <v>43</v>
      </c>
      <c r="GC25" s="69">
        <f t="shared" si="404"/>
        <v>-25.5</v>
      </c>
      <c r="GD25" s="162">
        <f t="shared" si="405"/>
        <v>224</v>
      </c>
      <c r="GE25" s="130">
        <f t="shared" si="405"/>
        <v>187</v>
      </c>
      <c r="GF25" s="18">
        <f t="shared" si="406"/>
        <v>-37</v>
      </c>
      <c r="GG25" s="136">
        <f t="shared" si="407"/>
        <v>159.5</v>
      </c>
      <c r="GH25" s="131">
        <f t="shared" si="407"/>
        <v>43</v>
      </c>
      <c r="GI25" s="69">
        <f t="shared" si="408"/>
        <v>-116.5</v>
      </c>
      <c r="GJ25" s="162">
        <f t="shared" si="409"/>
        <v>224</v>
      </c>
      <c r="GK25" s="130">
        <f t="shared" si="409"/>
        <v>206</v>
      </c>
      <c r="GL25" s="18">
        <f t="shared" si="410"/>
        <v>-18</v>
      </c>
      <c r="GM25" s="136">
        <f t="shared" si="411"/>
        <v>178.5</v>
      </c>
      <c r="GN25" s="131">
        <f t="shared" si="411"/>
        <v>320.5</v>
      </c>
      <c r="GO25" s="69">
        <f t="shared" si="412"/>
        <v>142</v>
      </c>
      <c r="GP25" s="162">
        <f t="shared" si="413"/>
        <v>224</v>
      </c>
      <c r="GQ25" s="130">
        <f t="shared" si="413"/>
        <v>206</v>
      </c>
      <c r="GR25" s="18">
        <f t="shared" si="414"/>
        <v>-18</v>
      </c>
      <c r="GS25" s="136">
        <f t="shared" si="415"/>
        <v>222.5</v>
      </c>
      <c r="GT25" s="131">
        <f t="shared" si="415"/>
        <v>343</v>
      </c>
      <c r="GU25" s="69">
        <f t="shared" si="416"/>
        <v>120.5</v>
      </c>
      <c r="GV25" s="162">
        <f t="shared" si="417"/>
        <v>224</v>
      </c>
      <c r="GW25" s="130">
        <f t="shared" si="417"/>
        <v>206</v>
      </c>
      <c r="GX25" s="18">
        <f t="shared" si="418"/>
        <v>-18</v>
      </c>
      <c r="GY25" s="136">
        <f t="shared" si="419"/>
        <v>187.5</v>
      </c>
      <c r="GZ25" s="131">
        <f t="shared" si="419"/>
        <v>250</v>
      </c>
      <c r="HA25" s="69">
        <f t="shared" si="420"/>
        <v>62.5</v>
      </c>
      <c r="HB25" s="162">
        <f t="shared" si="421"/>
        <v>224</v>
      </c>
      <c r="HC25" s="130">
        <f t="shared" si="421"/>
        <v>206</v>
      </c>
      <c r="HD25" s="18">
        <f t="shared" si="422"/>
        <v>-18</v>
      </c>
      <c r="HE25" s="136">
        <f t="shared" si="423"/>
        <v>0</v>
      </c>
      <c r="HF25" s="131">
        <f t="shared" si="423"/>
        <v>0</v>
      </c>
      <c r="HG25" s="69">
        <f t="shared" si="424"/>
        <v>0</v>
      </c>
      <c r="HH25" s="162">
        <f t="shared" si="425"/>
        <v>0</v>
      </c>
      <c r="HI25" s="130">
        <f t="shared" si="425"/>
        <v>0</v>
      </c>
      <c r="HJ25" s="18">
        <f t="shared" si="426"/>
        <v>0</v>
      </c>
      <c r="HK25" s="136">
        <f t="shared" si="427"/>
        <v>0</v>
      </c>
      <c r="HL25" s="131">
        <f t="shared" si="427"/>
        <v>0</v>
      </c>
      <c r="HM25" s="69">
        <f t="shared" si="428"/>
        <v>0</v>
      </c>
      <c r="HN25" s="162">
        <f t="shared" si="429"/>
        <v>0</v>
      </c>
      <c r="HO25" s="130">
        <f t="shared" si="429"/>
        <v>0</v>
      </c>
      <c r="HP25" s="18">
        <f t="shared" si="430"/>
        <v>0</v>
      </c>
      <c r="HQ25" s="136">
        <f t="shared" si="431"/>
        <v>0</v>
      </c>
      <c r="HR25" s="131">
        <f t="shared" si="431"/>
        <v>0</v>
      </c>
      <c r="HS25" s="69">
        <f t="shared" si="432"/>
        <v>0</v>
      </c>
      <c r="HT25" s="162">
        <f t="shared" si="433"/>
        <v>0</v>
      </c>
      <c r="HU25" s="130">
        <f t="shared" si="433"/>
        <v>0</v>
      </c>
      <c r="HV25" s="18">
        <f t="shared" si="434"/>
        <v>0</v>
      </c>
      <c r="HW25" s="104" t="s">
        <v>76</v>
      </c>
      <c r="HX25" s="85"/>
      <c r="HY25" s="85"/>
      <c r="HZ25" s="2">
        <f t="shared" si="297"/>
        <v>1</v>
      </c>
    </row>
    <row r="26" spans="1:234" ht="13.5" customHeight="1" x14ac:dyDescent="0.2">
      <c r="A26" s="37"/>
      <c r="B26" s="22"/>
      <c r="C26" s="22"/>
      <c r="D26" s="250"/>
      <c r="E26" s="250"/>
      <c r="F26" s="250"/>
      <c r="G26" s="22"/>
      <c r="H26" s="22"/>
      <c r="I26" s="42">
        <v>15</v>
      </c>
      <c r="J26" s="102">
        <f>SUBTOTAL(103,I$12:I26)*1</f>
        <v>10</v>
      </c>
      <c r="K26" s="105" t="s">
        <v>110</v>
      </c>
      <c r="L26" s="17"/>
      <c r="M26" s="255">
        <f t="shared" si="298"/>
        <v>43687</v>
      </c>
      <c r="N26" s="255">
        <f t="shared" si="299"/>
        <v>44484</v>
      </c>
      <c r="O26" s="118">
        <f t="shared" si="299"/>
        <v>44479</v>
      </c>
      <c r="P26" s="162">
        <f t="shared" si="300"/>
        <v>54701</v>
      </c>
      <c r="Q26" s="163">
        <f t="shared" si="300"/>
        <v>18340.032258064515</v>
      </c>
      <c r="R26" s="163">
        <f t="shared" si="300"/>
        <v>13427</v>
      </c>
      <c r="S26" s="123">
        <f t="shared" ca="1" si="300"/>
        <v>20193.032258064515</v>
      </c>
      <c r="T26" s="123">
        <f t="shared" si="300"/>
        <v>15280</v>
      </c>
      <c r="U26" s="91">
        <f ca="1">T26-S26</f>
        <v>-4913.0322580645152</v>
      </c>
      <c r="V26" s="91">
        <f>P26-T26</f>
        <v>39421</v>
      </c>
      <c r="W26" s="120">
        <f>IF(OR(AND(P26=0,T26=0),AND(P26="",T26="")),"",IF(AND(P26=0,T26&gt;0),1,T26/P26))</f>
        <v>0.27933675801173652</v>
      </c>
      <c r="X26" s="178">
        <f t="shared" si="303"/>
        <v>1853</v>
      </c>
      <c r="Y26" s="128">
        <f t="shared" si="303"/>
        <v>1853</v>
      </c>
      <c r="Z26" s="179">
        <f t="shared" ca="1" si="303"/>
        <v>1853</v>
      </c>
      <c r="AA26" s="127">
        <f t="shared" si="303"/>
        <v>1853</v>
      </c>
      <c r="AB26" s="67">
        <f ca="1">IF(OR(AND(Z26=0,AA26=0),AND(Z26="",AA26="")),"",IF(AND(Z26=0,AA26&gt;0),1,AA26/Z26))</f>
        <v>1</v>
      </c>
      <c r="AC26" s="69">
        <f ca="1">AA26-Z26</f>
        <v>0</v>
      </c>
      <c r="AD26" s="178">
        <f t="shared" si="306"/>
        <v>458</v>
      </c>
      <c r="AE26" s="127">
        <f t="shared" si="306"/>
        <v>462</v>
      </c>
      <c r="AF26" s="225">
        <f>AE26-AD26</f>
        <v>4</v>
      </c>
      <c r="AG26" s="178">
        <f t="shared" si="307"/>
        <v>459</v>
      </c>
      <c r="AH26" s="127">
        <f t="shared" si="307"/>
        <v>475</v>
      </c>
      <c r="AI26" s="225">
        <f>AH26-AG26</f>
        <v>16</v>
      </c>
      <c r="AJ26" s="178">
        <f t="shared" si="308"/>
        <v>523</v>
      </c>
      <c r="AK26" s="127">
        <f t="shared" si="308"/>
        <v>497</v>
      </c>
      <c r="AL26" s="225">
        <f>AK26-AJ26</f>
        <v>-26</v>
      </c>
      <c r="AM26" s="178">
        <f t="shared" si="309"/>
        <v>413</v>
      </c>
      <c r="AN26" s="127">
        <f t="shared" si="309"/>
        <v>419</v>
      </c>
      <c r="AO26" s="225">
        <f>AN26-AM26</f>
        <v>6</v>
      </c>
      <c r="AP26" s="178">
        <f t="shared" si="310"/>
        <v>0</v>
      </c>
      <c r="AQ26" s="127">
        <f t="shared" si="310"/>
        <v>0</v>
      </c>
      <c r="AR26" s="225">
        <f>AQ26-AP26</f>
        <v>0</v>
      </c>
      <c r="AS26" s="136">
        <f t="shared" si="311"/>
        <v>30</v>
      </c>
      <c r="AT26" s="131">
        <f t="shared" si="311"/>
        <v>30</v>
      </c>
      <c r="AU26" s="69">
        <f>AT26-AS26</f>
        <v>0</v>
      </c>
      <c r="AV26" s="162">
        <f t="shared" si="313"/>
        <v>40</v>
      </c>
      <c r="AW26" s="130">
        <f t="shared" si="313"/>
        <v>40</v>
      </c>
      <c r="AX26" s="18">
        <f>AW26-AV26</f>
        <v>0</v>
      </c>
      <c r="AY26" s="136">
        <f t="shared" si="315"/>
        <v>0</v>
      </c>
      <c r="AZ26" s="131">
        <f t="shared" si="315"/>
        <v>0</v>
      </c>
      <c r="BA26" s="69">
        <f>AZ26-AY26</f>
        <v>0</v>
      </c>
      <c r="BB26" s="162">
        <f t="shared" si="317"/>
        <v>40</v>
      </c>
      <c r="BC26" s="130">
        <f t="shared" si="317"/>
        <v>40</v>
      </c>
      <c r="BD26" s="18">
        <f>BC26-BB26</f>
        <v>0</v>
      </c>
      <c r="BE26" s="136">
        <f t="shared" si="319"/>
        <v>80</v>
      </c>
      <c r="BF26" s="131">
        <f t="shared" si="319"/>
        <v>140</v>
      </c>
      <c r="BG26" s="69">
        <f>BF26-BE26</f>
        <v>60</v>
      </c>
      <c r="BH26" s="162">
        <f t="shared" si="321"/>
        <v>40</v>
      </c>
      <c r="BI26" s="130">
        <f t="shared" si="321"/>
        <v>40</v>
      </c>
      <c r="BJ26" s="18">
        <f>BI26-BH26</f>
        <v>0</v>
      </c>
      <c r="BK26" s="136">
        <f t="shared" si="323"/>
        <v>36</v>
      </c>
      <c r="BL26" s="131">
        <f t="shared" si="323"/>
        <v>120</v>
      </c>
      <c r="BM26" s="69">
        <f>BL26-BK26</f>
        <v>84</v>
      </c>
      <c r="BN26" s="162">
        <f t="shared" si="325"/>
        <v>40</v>
      </c>
      <c r="BO26" s="130">
        <f t="shared" si="325"/>
        <v>40</v>
      </c>
      <c r="BP26" s="18">
        <f>BO26-BN26</f>
        <v>0</v>
      </c>
      <c r="BQ26" s="136">
        <f t="shared" si="327"/>
        <v>226</v>
      </c>
      <c r="BR26" s="131">
        <f t="shared" si="327"/>
        <v>112</v>
      </c>
      <c r="BS26" s="69">
        <f>BR26-BQ26</f>
        <v>-114</v>
      </c>
      <c r="BT26" s="162">
        <f t="shared" si="329"/>
        <v>40</v>
      </c>
      <c r="BU26" s="130">
        <f t="shared" si="329"/>
        <v>40</v>
      </c>
      <c r="BV26" s="18">
        <f>BU26-BT26</f>
        <v>0</v>
      </c>
      <c r="BW26" s="136">
        <f t="shared" si="331"/>
        <v>0</v>
      </c>
      <c r="BX26" s="131">
        <f t="shared" si="331"/>
        <v>60</v>
      </c>
      <c r="BY26" s="69">
        <f>BX26-BW26</f>
        <v>60</v>
      </c>
      <c r="BZ26" s="162">
        <f t="shared" si="333"/>
        <v>40</v>
      </c>
      <c r="CA26" s="130">
        <f t="shared" si="333"/>
        <v>40</v>
      </c>
      <c r="CB26" s="18">
        <f>CA26-BZ26</f>
        <v>0</v>
      </c>
      <c r="CC26" s="136">
        <f t="shared" si="335"/>
        <v>86</v>
      </c>
      <c r="CD26" s="131">
        <f t="shared" si="335"/>
        <v>0</v>
      </c>
      <c r="CE26" s="69">
        <f>CD26-CC26</f>
        <v>-86</v>
      </c>
      <c r="CF26" s="162">
        <f t="shared" si="337"/>
        <v>50</v>
      </c>
      <c r="CG26" s="130">
        <f t="shared" si="337"/>
        <v>50</v>
      </c>
      <c r="CH26" s="18">
        <f>CG26-CF26</f>
        <v>0</v>
      </c>
      <c r="CI26" s="136">
        <f t="shared" si="339"/>
        <v>69</v>
      </c>
      <c r="CJ26" s="131">
        <f t="shared" si="339"/>
        <v>120</v>
      </c>
      <c r="CK26" s="69">
        <f>CJ26-CI26</f>
        <v>51</v>
      </c>
      <c r="CL26" s="162">
        <f t="shared" si="341"/>
        <v>50</v>
      </c>
      <c r="CM26" s="130">
        <f t="shared" si="341"/>
        <v>51</v>
      </c>
      <c r="CN26" s="18">
        <f t="shared" si="342"/>
        <v>1</v>
      </c>
      <c r="CO26" s="136">
        <f t="shared" si="343"/>
        <v>76</v>
      </c>
      <c r="CP26" s="131">
        <f t="shared" si="343"/>
        <v>115</v>
      </c>
      <c r="CQ26" s="69">
        <f>CP26-CO26</f>
        <v>39</v>
      </c>
      <c r="CR26" s="162">
        <f t="shared" si="345"/>
        <v>50</v>
      </c>
      <c r="CS26" s="130">
        <f t="shared" si="345"/>
        <v>51</v>
      </c>
      <c r="CT26" s="18">
        <f t="shared" si="346"/>
        <v>1</v>
      </c>
      <c r="CU26" s="136">
        <f t="shared" si="347"/>
        <v>76</v>
      </c>
      <c r="CV26" s="131">
        <f t="shared" si="347"/>
        <v>0</v>
      </c>
      <c r="CW26" s="69">
        <f>CV26-CU26</f>
        <v>-76</v>
      </c>
      <c r="CX26" s="162">
        <f t="shared" si="349"/>
        <v>50</v>
      </c>
      <c r="CY26" s="130">
        <f t="shared" si="349"/>
        <v>51</v>
      </c>
      <c r="CZ26" s="18">
        <f t="shared" si="350"/>
        <v>1</v>
      </c>
      <c r="DA26" s="136">
        <f t="shared" si="351"/>
        <v>76</v>
      </c>
      <c r="DB26" s="131">
        <f t="shared" si="351"/>
        <v>55</v>
      </c>
      <c r="DC26" s="69">
        <f>DB26-DA26</f>
        <v>-21</v>
      </c>
      <c r="DD26" s="162">
        <f t="shared" si="353"/>
        <v>50</v>
      </c>
      <c r="DE26" s="130">
        <f t="shared" si="353"/>
        <v>46</v>
      </c>
      <c r="DF26" s="18">
        <f t="shared" si="354"/>
        <v>-4</v>
      </c>
      <c r="DG26" s="136">
        <f t="shared" si="355"/>
        <v>76</v>
      </c>
      <c r="DH26" s="131">
        <f t="shared" si="355"/>
        <v>125</v>
      </c>
      <c r="DI26" s="69">
        <f>DH26-DG26</f>
        <v>49</v>
      </c>
      <c r="DJ26" s="162">
        <f t="shared" si="357"/>
        <v>50</v>
      </c>
      <c r="DK26" s="130">
        <f t="shared" si="357"/>
        <v>46</v>
      </c>
      <c r="DL26" s="18">
        <f>DK26-DJ26</f>
        <v>-4</v>
      </c>
      <c r="DM26" s="136">
        <f t="shared" si="359"/>
        <v>70</v>
      </c>
      <c r="DN26" s="131">
        <f t="shared" si="359"/>
        <v>60</v>
      </c>
      <c r="DO26" s="69">
        <f>DN26-DM26</f>
        <v>-10</v>
      </c>
      <c r="DP26" s="162">
        <f t="shared" si="361"/>
        <v>50</v>
      </c>
      <c r="DQ26" s="130">
        <f t="shared" si="361"/>
        <v>46</v>
      </c>
      <c r="DR26" s="18">
        <f>DQ26-DP26</f>
        <v>-4</v>
      </c>
      <c r="DS26" s="136">
        <f t="shared" si="363"/>
        <v>16</v>
      </c>
      <c r="DT26" s="131">
        <f t="shared" si="363"/>
        <v>0</v>
      </c>
      <c r="DU26" s="69">
        <f>DT26-DS26</f>
        <v>-16</v>
      </c>
      <c r="DV26" s="162">
        <f t="shared" si="365"/>
        <v>50</v>
      </c>
      <c r="DW26" s="130">
        <f t="shared" si="365"/>
        <v>46</v>
      </c>
      <c r="DX26" s="18">
        <f>DW26-DV26</f>
        <v>-4</v>
      </c>
      <c r="DY26" s="136">
        <f t="shared" si="367"/>
        <v>0</v>
      </c>
      <c r="DZ26" s="131">
        <f t="shared" si="367"/>
        <v>0</v>
      </c>
      <c r="EA26" s="69">
        <f>DZ26-DY26</f>
        <v>0</v>
      </c>
      <c r="EB26" s="162">
        <f t="shared" si="369"/>
        <v>50</v>
      </c>
      <c r="EC26" s="130">
        <f t="shared" si="369"/>
        <v>45</v>
      </c>
      <c r="ED26" s="18">
        <f>EC26-EB26</f>
        <v>-5</v>
      </c>
      <c r="EE26" s="136">
        <f t="shared" si="371"/>
        <v>10</v>
      </c>
      <c r="EF26" s="131">
        <f t="shared" si="371"/>
        <v>10</v>
      </c>
      <c r="EG26" s="69">
        <f>EF26-EE26</f>
        <v>0</v>
      </c>
      <c r="EH26" s="162">
        <f t="shared" si="373"/>
        <v>50</v>
      </c>
      <c r="EI26" s="130">
        <f t="shared" si="373"/>
        <v>48</v>
      </c>
      <c r="EJ26" s="18">
        <f>EI26-EH26</f>
        <v>-2</v>
      </c>
      <c r="EK26" s="136">
        <f t="shared" si="375"/>
        <v>112</v>
      </c>
      <c r="EL26" s="131">
        <f t="shared" si="375"/>
        <v>130</v>
      </c>
      <c r="EM26" s="69">
        <f>EL26-EK26</f>
        <v>18</v>
      </c>
      <c r="EN26" s="162">
        <f t="shared" si="377"/>
        <v>50</v>
      </c>
      <c r="EO26" s="130">
        <f t="shared" si="377"/>
        <v>48</v>
      </c>
      <c r="EP26" s="18">
        <f>EO26-EN26</f>
        <v>-2</v>
      </c>
      <c r="EQ26" s="136">
        <f t="shared" si="379"/>
        <v>118</v>
      </c>
      <c r="ER26" s="131">
        <f t="shared" si="379"/>
        <v>125</v>
      </c>
      <c r="ES26" s="69">
        <f>ER26-EQ26</f>
        <v>7</v>
      </c>
      <c r="ET26" s="162">
        <f t="shared" si="381"/>
        <v>50</v>
      </c>
      <c r="EU26" s="130">
        <f t="shared" si="381"/>
        <v>45</v>
      </c>
      <c r="EV26" s="18">
        <f>EU26-ET26</f>
        <v>-5</v>
      </c>
      <c r="EW26" s="136">
        <f t="shared" si="383"/>
        <v>125</v>
      </c>
      <c r="EX26" s="131">
        <f t="shared" si="383"/>
        <v>125</v>
      </c>
      <c r="EY26" s="69">
        <f>EX26-EW26</f>
        <v>0</v>
      </c>
      <c r="EZ26" s="162">
        <f t="shared" si="385"/>
        <v>50</v>
      </c>
      <c r="FA26" s="130">
        <f t="shared" si="385"/>
        <v>45</v>
      </c>
      <c r="FB26" s="18">
        <f>FA26-EZ26</f>
        <v>-5</v>
      </c>
      <c r="FC26" s="136">
        <f t="shared" si="387"/>
        <v>101</v>
      </c>
      <c r="FD26" s="131">
        <f t="shared" si="387"/>
        <v>107</v>
      </c>
      <c r="FE26" s="69">
        <f>FD26-FC26</f>
        <v>6</v>
      </c>
      <c r="FF26" s="162">
        <f t="shared" si="389"/>
        <v>50</v>
      </c>
      <c r="FG26" s="130">
        <f t="shared" si="389"/>
        <v>47</v>
      </c>
      <c r="FH26" s="18">
        <f>FG26-FF26</f>
        <v>-3</v>
      </c>
      <c r="FI26" s="136">
        <f t="shared" si="391"/>
        <v>57</v>
      </c>
      <c r="FJ26" s="131">
        <f t="shared" si="391"/>
        <v>0</v>
      </c>
      <c r="FK26" s="69">
        <f>FJ26-FI26</f>
        <v>-57</v>
      </c>
      <c r="FL26" s="162">
        <f t="shared" si="393"/>
        <v>50</v>
      </c>
      <c r="FM26" s="130">
        <f t="shared" si="393"/>
        <v>47</v>
      </c>
      <c r="FN26" s="18">
        <f>FM26-FL26</f>
        <v>-3</v>
      </c>
      <c r="FO26" s="136">
        <f t="shared" si="395"/>
        <v>57</v>
      </c>
      <c r="FP26" s="131">
        <f t="shared" si="395"/>
        <v>65</v>
      </c>
      <c r="FQ26" s="69">
        <f>FP26-FO26</f>
        <v>8</v>
      </c>
      <c r="FR26" s="162">
        <f t="shared" si="397"/>
        <v>50</v>
      </c>
      <c r="FS26" s="130">
        <f t="shared" si="397"/>
        <v>47</v>
      </c>
      <c r="FT26" s="18">
        <f>FS26-FR26</f>
        <v>-3</v>
      </c>
      <c r="FU26" s="136">
        <f t="shared" si="399"/>
        <v>77</v>
      </c>
      <c r="FV26" s="131">
        <f t="shared" si="399"/>
        <v>125</v>
      </c>
      <c r="FW26" s="69">
        <f>FV26-FU26</f>
        <v>48</v>
      </c>
      <c r="FX26" s="162">
        <f t="shared" si="401"/>
        <v>50</v>
      </c>
      <c r="FY26" s="130">
        <f t="shared" si="401"/>
        <v>47</v>
      </c>
      <c r="FZ26" s="18">
        <f>FY26-FX26</f>
        <v>-3</v>
      </c>
      <c r="GA26" s="136">
        <f t="shared" si="403"/>
        <v>56</v>
      </c>
      <c r="GB26" s="131">
        <f t="shared" si="403"/>
        <v>91</v>
      </c>
      <c r="GC26" s="69">
        <f>GB26-GA26</f>
        <v>35</v>
      </c>
      <c r="GD26" s="162">
        <f t="shared" si="405"/>
        <v>50</v>
      </c>
      <c r="GE26" s="130">
        <f t="shared" si="405"/>
        <v>47</v>
      </c>
      <c r="GF26" s="18">
        <f>GE26-GD26</f>
        <v>-3</v>
      </c>
      <c r="GG26" s="136">
        <f t="shared" si="407"/>
        <v>37</v>
      </c>
      <c r="GH26" s="131">
        <f t="shared" si="407"/>
        <v>60</v>
      </c>
      <c r="GI26" s="69">
        <f>GH26-GG26</f>
        <v>23</v>
      </c>
      <c r="GJ26" s="162">
        <f t="shared" si="409"/>
        <v>50</v>
      </c>
      <c r="GK26" s="130">
        <f t="shared" si="409"/>
        <v>47</v>
      </c>
      <c r="GL26" s="18">
        <f>GK26-GJ26</f>
        <v>-3</v>
      </c>
      <c r="GM26" s="136">
        <f t="shared" si="411"/>
        <v>62</v>
      </c>
      <c r="GN26" s="131">
        <f t="shared" si="411"/>
        <v>31</v>
      </c>
      <c r="GO26" s="69">
        <f>GN26-GM26</f>
        <v>-31</v>
      </c>
      <c r="GP26" s="162">
        <f t="shared" si="413"/>
        <v>50</v>
      </c>
      <c r="GQ26" s="130">
        <f t="shared" si="413"/>
        <v>46</v>
      </c>
      <c r="GR26" s="18">
        <f>GQ26-GP26</f>
        <v>-4</v>
      </c>
      <c r="GS26" s="136">
        <f t="shared" si="415"/>
        <v>124</v>
      </c>
      <c r="GT26" s="131">
        <f t="shared" si="415"/>
        <v>47</v>
      </c>
      <c r="GU26" s="69">
        <f>GT26-GS26</f>
        <v>-77</v>
      </c>
      <c r="GV26" s="162">
        <f t="shared" si="417"/>
        <v>50</v>
      </c>
      <c r="GW26" s="130">
        <f t="shared" si="417"/>
        <v>46</v>
      </c>
      <c r="GX26" s="18">
        <f>GW26-GV26</f>
        <v>-4</v>
      </c>
      <c r="GY26" s="136">
        <f t="shared" si="419"/>
        <v>0</v>
      </c>
      <c r="GZ26" s="131">
        <f t="shared" si="419"/>
        <v>0</v>
      </c>
      <c r="HA26" s="69">
        <f>GZ26-GY26</f>
        <v>0</v>
      </c>
      <c r="HB26" s="162">
        <f t="shared" si="421"/>
        <v>50</v>
      </c>
      <c r="HC26" s="130">
        <f t="shared" si="421"/>
        <v>46</v>
      </c>
      <c r="HD26" s="18">
        <f>HC26-HB26</f>
        <v>-4</v>
      </c>
      <c r="HE26" s="136">
        <f t="shared" si="423"/>
        <v>0</v>
      </c>
      <c r="HF26" s="131">
        <f t="shared" si="423"/>
        <v>0</v>
      </c>
      <c r="HG26" s="69">
        <f>HF26-HE26</f>
        <v>0</v>
      </c>
      <c r="HH26" s="162">
        <f t="shared" si="425"/>
        <v>0</v>
      </c>
      <c r="HI26" s="130">
        <f t="shared" si="425"/>
        <v>0</v>
      </c>
      <c r="HJ26" s="18">
        <f>HI26-HH26</f>
        <v>0</v>
      </c>
      <c r="HK26" s="136">
        <f t="shared" si="427"/>
        <v>0</v>
      </c>
      <c r="HL26" s="131">
        <f t="shared" si="427"/>
        <v>0</v>
      </c>
      <c r="HM26" s="69">
        <f>HL26-HK26</f>
        <v>0</v>
      </c>
      <c r="HN26" s="162">
        <f t="shared" si="429"/>
        <v>0</v>
      </c>
      <c r="HO26" s="130">
        <f t="shared" si="429"/>
        <v>0</v>
      </c>
      <c r="HP26" s="18">
        <f>HO26-HN26</f>
        <v>0</v>
      </c>
      <c r="HQ26" s="136">
        <f t="shared" si="431"/>
        <v>0</v>
      </c>
      <c r="HR26" s="131">
        <f t="shared" si="431"/>
        <v>0</v>
      </c>
      <c r="HS26" s="69">
        <f>HR26-HQ26</f>
        <v>0</v>
      </c>
      <c r="HT26" s="162">
        <f t="shared" si="433"/>
        <v>0</v>
      </c>
      <c r="HU26" s="130">
        <f t="shared" si="433"/>
        <v>0</v>
      </c>
      <c r="HV26" s="18">
        <f>HU26-HT26</f>
        <v>0</v>
      </c>
      <c r="HW26" s="104" t="s">
        <v>76</v>
      </c>
      <c r="HX26" s="85"/>
      <c r="HY26" s="85"/>
      <c r="HZ26" s="2">
        <f t="shared" si="297"/>
        <v>1</v>
      </c>
    </row>
    <row r="27" spans="1:234" ht="13.5" customHeight="1" x14ac:dyDescent="0.2">
      <c r="A27" s="37"/>
      <c r="B27" s="22"/>
      <c r="C27" s="22"/>
      <c r="D27" s="100"/>
      <c r="E27" s="100"/>
      <c r="F27" s="100"/>
      <c r="G27" s="22"/>
      <c r="H27" s="22"/>
      <c r="I27" s="42">
        <v>16</v>
      </c>
      <c r="J27" s="102">
        <f>SUBTOTAL(103,I$12:I27)*1</f>
        <v>11</v>
      </c>
      <c r="K27" s="105" t="s">
        <v>3</v>
      </c>
      <c r="L27" s="17"/>
      <c r="M27" s="255">
        <f t="shared" si="298"/>
        <v>43687</v>
      </c>
      <c r="N27" s="255">
        <f t="shared" si="299"/>
        <v>44484</v>
      </c>
      <c r="O27" s="118">
        <f t="shared" si="299"/>
        <v>44479</v>
      </c>
      <c r="P27" s="162">
        <f t="shared" si="300"/>
        <v>6114258</v>
      </c>
      <c r="Q27" s="163">
        <f t="shared" si="300"/>
        <v>1897418.7741935486</v>
      </c>
      <c r="R27" s="163">
        <f t="shared" si="300"/>
        <v>1623004.9</v>
      </c>
      <c r="S27" s="123">
        <f t="shared" ca="1" si="300"/>
        <v>1919443.7741935486</v>
      </c>
      <c r="T27" s="123">
        <f t="shared" si="300"/>
        <v>1669406.9</v>
      </c>
      <c r="U27" s="91">
        <f t="shared" ca="1" si="301"/>
        <v>-250036.87419354869</v>
      </c>
      <c r="V27" s="91">
        <f t="shared" si="302"/>
        <v>4444851.0999999996</v>
      </c>
      <c r="W27" s="120">
        <f t="shared" si="158"/>
        <v>0.27303507637394431</v>
      </c>
      <c r="X27" s="178">
        <f t="shared" si="303"/>
        <v>54391</v>
      </c>
      <c r="Y27" s="128">
        <f t="shared" si="303"/>
        <v>54391</v>
      </c>
      <c r="Z27" s="179">
        <f t="shared" ca="1" si="303"/>
        <v>54391</v>
      </c>
      <c r="AA27" s="127">
        <f t="shared" si="303"/>
        <v>46402</v>
      </c>
      <c r="AB27" s="67">
        <f t="shared" ca="1" si="304"/>
        <v>0.85311908220109944</v>
      </c>
      <c r="AC27" s="69">
        <f t="shared" ca="1" si="305"/>
        <v>-7989</v>
      </c>
      <c r="AD27" s="178">
        <f t="shared" si="306"/>
        <v>10666</v>
      </c>
      <c r="AE27" s="127">
        <f t="shared" si="306"/>
        <v>10737</v>
      </c>
      <c r="AF27" s="225">
        <f t="shared" si="292"/>
        <v>71</v>
      </c>
      <c r="AG27" s="178">
        <f t="shared" si="307"/>
        <v>8460</v>
      </c>
      <c r="AH27" s="127">
        <f t="shared" si="307"/>
        <v>8460</v>
      </c>
      <c r="AI27" s="225">
        <f t="shared" si="293"/>
        <v>0</v>
      </c>
      <c r="AJ27" s="178">
        <f t="shared" si="308"/>
        <v>9118</v>
      </c>
      <c r="AK27" s="127">
        <f t="shared" si="308"/>
        <v>8759</v>
      </c>
      <c r="AL27" s="225">
        <f t="shared" si="294"/>
        <v>-359</v>
      </c>
      <c r="AM27" s="178">
        <f t="shared" si="309"/>
        <v>26147</v>
      </c>
      <c r="AN27" s="127">
        <f t="shared" si="309"/>
        <v>18446</v>
      </c>
      <c r="AO27" s="225">
        <f t="shared" si="295"/>
        <v>-7701</v>
      </c>
      <c r="AP27" s="178">
        <f t="shared" si="310"/>
        <v>0</v>
      </c>
      <c r="AQ27" s="127">
        <f t="shared" si="310"/>
        <v>0</v>
      </c>
      <c r="AR27" s="225">
        <f t="shared" si="296"/>
        <v>0</v>
      </c>
      <c r="AS27" s="136">
        <f t="shared" si="311"/>
        <v>830</v>
      </c>
      <c r="AT27" s="131">
        <f t="shared" si="311"/>
        <v>930</v>
      </c>
      <c r="AU27" s="69">
        <f t="shared" si="312"/>
        <v>100</v>
      </c>
      <c r="AV27" s="162">
        <f t="shared" si="313"/>
        <v>556</v>
      </c>
      <c r="AW27" s="130">
        <f t="shared" si="313"/>
        <v>547</v>
      </c>
      <c r="AX27" s="18">
        <f t="shared" si="314"/>
        <v>-9</v>
      </c>
      <c r="AY27" s="136">
        <f t="shared" si="315"/>
        <v>1361</v>
      </c>
      <c r="AZ27" s="131">
        <f t="shared" si="315"/>
        <v>1411</v>
      </c>
      <c r="BA27" s="69">
        <f t="shared" si="316"/>
        <v>50</v>
      </c>
      <c r="BB27" s="162">
        <f t="shared" si="317"/>
        <v>576</v>
      </c>
      <c r="BC27" s="130">
        <f t="shared" si="317"/>
        <v>581</v>
      </c>
      <c r="BD27" s="18">
        <f t="shared" si="318"/>
        <v>5</v>
      </c>
      <c r="BE27" s="136">
        <f t="shared" si="319"/>
        <v>1857</v>
      </c>
      <c r="BF27" s="131">
        <f t="shared" si="319"/>
        <v>1330</v>
      </c>
      <c r="BG27" s="69">
        <f t="shared" si="320"/>
        <v>-527</v>
      </c>
      <c r="BH27" s="162">
        <f t="shared" si="321"/>
        <v>576</v>
      </c>
      <c r="BI27" s="130">
        <f t="shared" si="321"/>
        <v>578</v>
      </c>
      <c r="BJ27" s="18">
        <f t="shared" si="322"/>
        <v>2</v>
      </c>
      <c r="BK27" s="136">
        <f t="shared" si="323"/>
        <v>1415</v>
      </c>
      <c r="BL27" s="131">
        <f t="shared" si="323"/>
        <v>2395</v>
      </c>
      <c r="BM27" s="69">
        <f t="shared" si="324"/>
        <v>980</v>
      </c>
      <c r="BN27" s="162">
        <f t="shared" si="325"/>
        <v>576</v>
      </c>
      <c r="BO27" s="130">
        <f t="shared" si="325"/>
        <v>567</v>
      </c>
      <c r="BP27" s="18">
        <f t="shared" si="326"/>
        <v>-9</v>
      </c>
      <c r="BQ27" s="136">
        <f t="shared" si="327"/>
        <v>1436</v>
      </c>
      <c r="BR27" s="131">
        <f t="shared" si="327"/>
        <v>1976</v>
      </c>
      <c r="BS27" s="69">
        <f t="shared" si="328"/>
        <v>540</v>
      </c>
      <c r="BT27" s="162">
        <f t="shared" si="329"/>
        <v>576</v>
      </c>
      <c r="BU27" s="130">
        <f t="shared" si="329"/>
        <v>566</v>
      </c>
      <c r="BV27" s="18">
        <f t="shared" si="330"/>
        <v>-10</v>
      </c>
      <c r="BW27" s="136">
        <f t="shared" si="331"/>
        <v>1831</v>
      </c>
      <c r="BX27" s="131">
        <f t="shared" si="331"/>
        <v>1895</v>
      </c>
      <c r="BY27" s="69">
        <f t="shared" si="332"/>
        <v>64</v>
      </c>
      <c r="BZ27" s="162">
        <f t="shared" si="333"/>
        <v>576</v>
      </c>
      <c r="CA27" s="130">
        <f t="shared" si="333"/>
        <v>566</v>
      </c>
      <c r="CB27" s="18">
        <f t="shared" si="334"/>
        <v>-10</v>
      </c>
      <c r="CC27" s="136">
        <f t="shared" si="335"/>
        <v>1936</v>
      </c>
      <c r="CD27" s="131">
        <f t="shared" si="335"/>
        <v>800</v>
      </c>
      <c r="CE27" s="69">
        <f t="shared" si="336"/>
        <v>-1136</v>
      </c>
      <c r="CF27" s="162">
        <f t="shared" si="337"/>
        <v>536</v>
      </c>
      <c r="CG27" s="130">
        <f t="shared" si="337"/>
        <v>548</v>
      </c>
      <c r="CH27" s="18">
        <f t="shared" si="338"/>
        <v>12</v>
      </c>
      <c r="CI27" s="136">
        <f t="shared" si="339"/>
        <v>1436</v>
      </c>
      <c r="CJ27" s="131">
        <f t="shared" si="339"/>
        <v>1520</v>
      </c>
      <c r="CK27" s="69">
        <f t="shared" si="340"/>
        <v>84</v>
      </c>
      <c r="CL27" s="162">
        <f t="shared" si="341"/>
        <v>506</v>
      </c>
      <c r="CM27" s="130">
        <f t="shared" si="341"/>
        <v>482</v>
      </c>
      <c r="CN27" s="18">
        <f t="shared" si="342"/>
        <v>-24</v>
      </c>
      <c r="CO27" s="136">
        <f t="shared" si="343"/>
        <v>1041</v>
      </c>
      <c r="CP27" s="131">
        <f t="shared" si="343"/>
        <v>830</v>
      </c>
      <c r="CQ27" s="69">
        <f t="shared" si="344"/>
        <v>-211</v>
      </c>
      <c r="CR27" s="162">
        <f t="shared" si="345"/>
        <v>506</v>
      </c>
      <c r="CS27" s="130">
        <f t="shared" si="345"/>
        <v>489</v>
      </c>
      <c r="CT27" s="18">
        <f t="shared" si="346"/>
        <v>-17</v>
      </c>
      <c r="CU27" s="136">
        <f t="shared" si="347"/>
        <v>1436</v>
      </c>
      <c r="CV27" s="131">
        <f t="shared" si="347"/>
        <v>1362</v>
      </c>
      <c r="CW27" s="69">
        <f t="shared" si="348"/>
        <v>-74</v>
      </c>
      <c r="CX27" s="162">
        <f t="shared" si="349"/>
        <v>494</v>
      </c>
      <c r="CY27" s="130">
        <f t="shared" si="349"/>
        <v>476</v>
      </c>
      <c r="CZ27" s="18">
        <f t="shared" si="350"/>
        <v>-18</v>
      </c>
      <c r="DA27" s="136">
        <f t="shared" si="351"/>
        <v>1536</v>
      </c>
      <c r="DB27" s="131">
        <f t="shared" si="351"/>
        <v>786</v>
      </c>
      <c r="DC27" s="69">
        <f t="shared" si="352"/>
        <v>-750</v>
      </c>
      <c r="DD27" s="162">
        <f t="shared" si="353"/>
        <v>494</v>
      </c>
      <c r="DE27" s="130">
        <f t="shared" si="353"/>
        <v>458</v>
      </c>
      <c r="DF27" s="18">
        <f t="shared" si="354"/>
        <v>-36</v>
      </c>
      <c r="DG27" s="136">
        <f t="shared" si="355"/>
        <v>1150</v>
      </c>
      <c r="DH27" s="131">
        <f t="shared" si="355"/>
        <v>1354</v>
      </c>
      <c r="DI27" s="69">
        <f t="shared" si="356"/>
        <v>204</v>
      </c>
      <c r="DJ27" s="162">
        <f t="shared" si="357"/>
        <v>494</v>
      </c>
      <c r="DK27" s="130">
        <f t="shared" si="357"/>
        <v>453</v>
      </c>
      <c r="DL27" s="18">
        <f t="shared" si="358"/>
        <v>-41</v>
      </c>
      <c r="DM27" s="136">
        <f t="shared" si="359"/>
        <v>983</v>
      </c>
      <c r="DN27" s="131">
        <f t="shared" si="359"/>
        <v>1586</v>
      </c>
      <c r="DO27" s="69">
        <f t="shared" si="360"/>
        <v>603</v>
      </c>
      <c r="DP27" s="162">
        <f t="shared" si="361"/>
        <v>494</v>
      </c>
      <c r="DQ27" s="130">
        <f t="shared" si="361"/>
        <v>453</v>
      </c>
      <c r="DR27" s="18">
        <f t="shared" si="362"/>
        <v>-41</v>
      </c>
      <c r="DS27" s="136">
        <f t="shared" si="363"/>
        <v>878</v>
      </c>
      <c r="DT27" s="131">
        <f t="shared" si="363"/>
        <v>1022</v>
      </c>
      <c r="DU27" s="69">
        <f t="shared" si="364"/>
        <v>144</v>
      </c>
      <c r="DV27" s="162">
        <f t="shared" si="365"/>
        <v>494</v>
      </c>
      <c r="DW27" s="130">
        <f t="shared" si="365"/>
        <v>453</v>
      </c>
      <c r="DX27" s="18">
        <f t="shared" si="366"/>
        <v>-41</v>
      </c>
      <c r="DY27" s="136">
        <f t="shared" si="367"/>
        <v>1160</v>
      </c>
      <c r="DZ27" s="131">
        <f t="shared" si="367"/>
        <v>1100</v>
      </c>
      <c r="EA27" s="69">
        <f t="shared" si="368"/>
        <v>-60</v>
      </c>
      <c r="EB27" s="162">
        <f t="shared" si="369"/>
        <v>459</v>
      </c>
      <c r="EC27" s="130">
        <f t="shared" si="369"/>
        <v>441</v>
      </c>
      <c r="ED27" s="18">
        <f t="shared" si="370"/>
        <v>-18</v>
      </c>
      <c r="EE27" s="136">
        <f t="shared" si="371"/>
        <v>897</v>
      </c>
      <c r="EF27" s="131">
        <f t="shared" si="371"/>
        <v>897</v>
      </c>
      <c r="EG27" s="69">
        <f t="shared" si="372"/>
        <v>0</v>
      </c>
      <c r="EH27" s="162">
        <f t="shared" si="373"/>
        <v>459</v>
      </c>
      <c r="EI27" s="130">
        <f t="shared" si="373"/>
        <v>449</v>
      </c>
      <c r="EJ27" s="18">
        <f t="shared" si="374"/>
        <v>-10</v>
      </c>
      <c r="EK27" s="136">
        <f t="shared" si="375"/>
        <v>1160</v>
      </c>
      <c r="EL27" s="131">
        <f t="shared" si="375"/>
        <v>1160</v>
      </c>
      <c r="EM27" s="69">
        <f t="shared" si="376"/>
        <v>0</v>
      </c>
      <c r="EN27" s="162">
        <f t="shared" si="377"/>
        <v>459</v>
      </c>
      <c r="EO27" s="130">
        <f t="shared" si="377"/>
        <v>458</v>
      </c>
      <c r="EP27" s="18">
        <f t="shared" si="378"/>
        <v>-1</v>
      </c>
      <c r="EQ27" s="136">
        <f t="shared" si="379"/>
        <v>1580</v>
      </c>
      <c r="ER27" s="131">
        <f t="shared" si="379"/>
        <v>1580</v>
      </c>
      <c r="ES27" s="69">
        <f t="shared" si="380"/>
        <v>0</v>
      </c>
      <c r="ET27" s="162">
        <f t="shared" si="381"/>
        <v>459</v>
      </c>
      <c r="EU27" s="130">
        <f t="shared" si="381"/>
        <v>448</v>
      </c>
      <c r="EV27" s="18">
        <f t="shared" si="382"/>
        <v>-11</v>
      </c>
      <c r="EW27" s="136">
        <f t="shared" si="383"/>
        <v>1472</v>
      </c>
      <c r="EX27" s="131">
        <f t="shared" si="383"/>
        <v>1472</v>
      </c>
      <c r="EY27" s="69">
        <f t="shared" si="384"/>
        <v>0</v>
      </c>
      <c r="EZ27" s="162">
        <f t="shared" si="385"/>
        <v>459</v>
      </c>
      <c r="FA27" s="130">
        <f t="shared" si="385"/>
        <v>450</v>
      </c>
      <c r="FB27" s="18">
        <f t="shared" si="386"/>
        <v>-9</v>
      </c>
      <c r="FC27" s="136">
        <f t="shared" si="387"/>
        <v>1530</v>
      </c>
      <c r="FD27" s="131">
        <f t="shared" si="387"/>
        <v>1300</v>
      </c>
      <c r="FE27" s="69">
        <f t="shared" si="388"/>
        <v>-230</v>
      </c>
      <c r="FF27" s="162">
        <f t="shared" si="389"/>
        <v>459</v>
      </c>
      <c r="FG27" s="130">
        <f t="shared" si="389"/>
        <v>443</v>
      </c>
      <c r="FH27" s="18">
        <f t="shared" si="390"/>
        <v>-16</v>
      </c>
      <c r="FI27" s="136">
        <f t="shared" si="391"/>
        <v>1319</v>
      </c>
      <c r="FJ27" s="131">
        <f t="shared" si="391"/>
        <v>1250</v>
      </c>
      <c r="FK27" s="69">
        <f t="shared" si="392"/>
        <v>-69</v>
      </c>
      <c r="FL27" s="162">
        <f t="shared" si="393"/>
        <v>459</v>
      </c>
      <c r="FM27" s="130">
        <f t="shared" si="393"/>
        <v>443</v>
      </c>
      <c r="FN27" s="18">
        <f t="shared" si="394"/>
        <v>-16</v>
      </c>
      <c r="FO27" s="136">
        <f t="shared" si="395"/>
        <v>1536</v>
      </c>
      <c r="FP27" s="131">
        <f t="shared" si="395"/>
        <v>1180</v>
      </c>
      <c r="FQ27" s="69">
        <f t="shared" si="396"/>
        <v>-356</v>
      </c>
      <c r="FR27" s="162">
        <f t="shared" si="397"/>
        <v>459</v>
      </c>
      <c r="FS27" s="130">
        <f t="shared" si="397"/>
        <v>443</v>
      </c>
      <c r="FT27" s="18">
        <f t="shared" si="398"/>
        <v>-16</v>
      </c>
      <c r="FU27" s="136">
        <f t="shared" si="399"/>
        <v>855</v>
      </c>
      <c r="FV27" s="131">
        <f t="shared" si="399"/>
        <v>1505</v>
      </c>
      <c r="FW27" s="69">
        <f t="shared" si="400"/>
        <v>650</v>
      </c>
      <c r="FX27" s="162">
        <f t="shared" si="401"/>
        <v>459</v>
      </c>
      <c r="FY27" s="130">
        <f t="shared" si="401"/>
        <v>443</v>
      </c>
      <c r="FZ27" s="18">
        <f t="shared" si="402"/>
        <v>-16</v>
      </c>
      <c r="GA27" s="136">
        <f t="shared" si="403"/>
        <v>1355</v>
      </c>
      <c r="GB27" s="131">
        <f t="shared" si="403"/>
        <v>1355</v>
      </c>
      <c r="GC27" s="69">
        <f t="shared" si="404"/>
        <v>0</v>
      </c>
      <c r="GD27" s="162">
        <f t="shared" si="405"/>
        <v>424</v>
      </c>
      <c r="GE27" s="130">
        <f t="shared" si="405"/>
        <v>423</v>
      </c>
      <c r="GF27" s="18">
        <f t="shared" si="406"/>
        <v>-1</v>
      </c>
      <c r="GG27" s="136">
        <f t="shared" si="407"/>
        <v>1702</v>
      </c>
      <c r="GH27" s="131">
        <f t="shared" si="407"/>
        <v>1730</v>
      </c>
      <c r="GI27" s="69">
        <f t="shared" si="408"/>
        <v>28</v>
      </c>
      <c r="GJ27" s="162">
        <f t="shared" si="409"/>
        <v>424</v>
      </c>
      <c r="GK27" s="130">
        <f t="shared" si="409"/>
        <v>438</v>
      </c>
      <c r="GL27" s="18">
        <f t="shared" si="410"/>
        <v>14</v>
      </c>
      <c r="GM27" s="136">
        <f t="shared" si="411"/>
        <v>2870</v>
      </c>
      <c r="GN27" s="131">
        <f t="shared" si="411"/>
        <v>2645</v>
      </c>
      <c r="GO27" s="69">
        <f t="shared" si="412"/>
        <v>-225</v>
      </c>
      <c r="GP27" s="162">
        <f t="shared" si="413"/>
        <v>424</v>
      </c>
      <c r="GQ27" s="130">
        <f t="shared" si="413"/>
        <v>453</v>
      </c>
      <c r="GR27" s="18">
        <f t="shared" si="414"/>
        <v>29</v>
      </c>
      <c r="GS27" s="136">
        <f t="shared" si="415"/>
        <v>9730</v>
      </c>
      <c r="GT27" s="131">
        <f t="shared" si="415"/>
        <v>8225</v>
      </c>
      <c r="GU27" s="69">
        <f t="shared" si="416"/>
        <v>-1505</v>
      </c>
      <c r="GV27" s="162">
        <f t="shared" si="417"/>
        <v>424</v>
      </c>
      <c r="GW27" s="130">
        <f t="shared" si="417"/>
        <v>453</v>
      </c>
      <c r="GX27" s="18">
        <f t="shared" si="418"/>
        <v>29</v>
      </c>
      <c r="GY27" s="136">
        <f t="shared" si="419"/>
        <v>8099</v>
      </c>
      <c r="GZ27" s="131">
        <f t="shared" si="419"/>
        <v>1806</v>
      </c>
      <c r="HA27" s="69">
        <f t="shared" si="420"/>
        <v>-6293</v>
      </c>
      <c r="HB27" s="162">
        <f t="shared" si="421"/>
        <v>424</v>
      </c>
      <c r="HC27" s="130">
        <f t="shared" si="421"/>
        <v>453</v>
      </c>
      <c r="HD27" s="18">
        <f t="shared" si="422"/>
        <v>29</v>
      </c>
      <c r="HE27" s="136">
        <f t="shared" si="423"/>
        <v>0</v>
      </c>
      <c r="HF27" s="131">
        <f t="shared" si="423"/>
        <v>0</v>
      </c>
      <c r="HG27" s="69">
        <f t="shared" si="424"/>
        <v>0</v>
      </c>
      <c r="HH27" s="162">
        <f t="shared" si="425"/>
        <v>0</v>
      </c>
      <c r="HI27" s="130">
        <f t="shared" si="425"/>
        <v>0</v>
      </c>
      <c r="HJ27" s="18">
        <f t="shared" si="426"/>
        <v>0</v>
      </c>
      <c r="HK27" s="136">
        <f t="shared" si="427"/>
        <v>0</v>
      </c>
      <c r="HL27" s="131">
        <f t="shared" si="427"/>
        <v>0</v>
      </c>
      <c r="HM27" s="69">
        <f t="shared" si="428"/>
        <v>0</v>
      </c>
      <c r="HN27" s="162">
        <f t="shared" si="429"/>
        <v>0</v>
      </c>
      <c r="HO27" s="130">
        <f t="shared" si="429"/>
        <v>0</v>
      </c>
      <c r="HP27" s="18">
        <f t="shared" si="430"/>
        <v>0</v>
      </c>
      <c r="HQ27" s="136">
        <f t="shared" si="431"/>
        <v>0</v>
      </c>
      <c r="HR27" s="131">
        <f t="shared" si="431"/>
        <v>0</v>
      </c>
      <c r="HS27" s="69">
        <f t="shared" si="432"/>
        <v>0</v>
      </c>
      <c r="HT27" s="162">
        <f t="shared" si="433"/>
        <v>0</v>
      </c>
      <c r="HU27" s="130">
        <f t="shared" si="433"/>
        <v>0</v>
      </c>
      <c r="HV27" s="18">
        <f t="shared" si="434"/>
        <v>0</v>
      </c>
      <c r="HW27" s="104" t="s">
        <v>76</v>
      </c>
      <c r="HX27" s="85"/>
      <c r="HY27" s="85"/>
      <c r="HZ27" s="2">
        <f t="shared" si="297"/>
        <v>1</v>
      </c>
    </row>
    <row r="28" spans="1:234" ht="13.5" customHeight="1" x14ac:dyDescent="0.2">
      <c r="A28" s="37"/>
      <c r="B28" s="22"/>
      <c r="C28" s="22"/>
      <c r="D28" s="100"/>
      <c r="E28" s="100"/>
      <c r="F28" s="100"/>
      <c r="G28" s="22"/>
      <c r="H28" s="22"/>
      <c r="I28" s="42">
        <v>17</v>
      </c>
      <c r="J28" s="102">
        <f>SUBTOTAL(103,I$12:I28)*1</f>
        <v>12</v>
      </c>
      <c r="K28" s="105" t="s">
        <v>6</v>
      </c>
      <c r="L28" s="17"/>
      <c r="M28" s="255">
        <f t="shared" si="298"/>
        <v>43749</v>
      </c>
      <c r="N28" s="255">
        <f t="shared" si="299"/>
        <v>44499</v>
      </c>
      <c r="O28" s="118">
        <f t="shared" si="299"/>
        <v>44499</v>
      </c>
      <c r="P28" s="162">
        <f t="shared" si="300"/>
        <v>839269.5</v>
      </c>
      <c r="Q28" s="163">
        <f t="shared" si="300"/>
        <v>412105.53225806449</v>
      </c>
      <c r="R28" s="163">
        <f t="shared" si="300"/>
        <v>360615.39999999997</v>
      </c>
      <c r="S28" s="123">
        <f t="shared" ca="1" si="300"/>
        <v>437437.53225806449</v>
      </c>
      <c r="T28" s="123">
        <f t="shared" si="300"/>
        <v>386804.4</v>
      </c>
      <c r="U28" s="91">
        <f t="shared" ca="1" si="301"/>
        <v>-50633.132258064463</v>
      </c>
      <c r="V28" s="91">
        <f t="shared" si="302"/>
        <v>452465.1</v>
      </c>
      <c r="W28" s="120">
        <f t="shared" si="158"/>
        <v>0.4608822315120471</v>
      </c>
      <c r="X28" s="178">
        <f t="shared" si="303"/>
        <v>25332</v>
      </c>
      <c r="Y28" s="128">
        <f t="shared" si="303"/>
        <v>25332</v>
      </c>
      <c r="Z28" s="179">
        <f t="shared" ca="1" si="303"/>
        <v>25332</v>
      </c>
      <c r="AA28" s="127">
        <f t="shared" si="303"/>
        <v>26189</v>
      </c>
      <c r="AB28" s="67">
        <f t="shared" ca="1" si="304"/>
        <v>1.0338307279330492</v>
      </c>
      <c r="AC28" s="69">
        <f t="shared" ca="1" si="305"/>
        <v>857</v>
      </c>
      <c r="AD28" s="178">
        <f t="shared" si="306"/>
        <v>5269</v>
      </c>
      <c r="AE28" s="127">
        <f t="shared" si="306"/>
        <v>5359</v>
      </c>
      <c r="AF28" s="225">
        <f t="shared" si="292"/>
        <v>90</v>
      </c>
      <c r="AG28" s="178">
        <f t="shared" si="307"/>
        <v>5349</v>
      </c>
      <c r="AH28" s="127">
        <f t="shared" si="307"/>
        <v>2207</v>
      </c>
      <c r="AI28" s="225">
        <f t="shared" si="293"/>
        <v>-3142</v>
      </c>
      <c r="AJ28" s="178">
        <f t="shared" si="308"/>
        <v>4888.5</v>
      </c>
      <c r="AK28" s="127">
        <f t="shared" si="308"/>
        <v>2325</v>
      </c>
      <c r="AL28" s="225">
        <f t="shared" si="294"/>
        <v>-2563.5</v>
      </c>
      <c r="AM28" s="178">
        <f t="shared" si="309"/>
        <v>9825.5</v>
      </c>
      <c r="AN28" s="127">
        <f t="shared" si="309"/>
        <v>16298</v>
      </c>
      <c r="AO28" s="225">
        <f t="shared" si="295"/>
        <v>6472.5</v>
      </c>
      <c r="AP28" s="178">
        <f t="shared" si="310"/>
        <v>0</v>
      </c>
      <c r="AQ28" s="127">
        <f t="shared" si="310"/>
        <v>0</v>
      </c>
      <c r="AR28" s="225">
        <f t="shared" si="296"/>
        <v>0</v>
      </c>
      <c r="AS28" s="136">
        <f t="shared" si="311"/>
        <v>322.5</v>
      </c>
      <c r="AT28" s="131">
        <f t="shared" si="311"/>
        <v>475</v>
      </c>
      <c r="AU28" s="69">
        <f t="shared" si="312"/>
        <v>152.5</v>
      </c>
      <c r="AV28" s="162">
        <f t="shared" si="313"/>
        <v>135</v>
      </c>
      <c r="AW28" s="130">
        <f t="shared" si="313"/>
        <v>104</v>
      </c>
      <c r="AX28" s="18">
        <f t="shared" si="314"/>
        <v>-31</v>
      </c>
      <c r="AY28" s="136">
        <f t="shared" si="315"/>
        <v>422.5</v>
      </c>
      <c r="AZ28" s="131">
        <f t="shared" si="315"/>
        <v>457</v>
      </c>
      <c r="BA28" s="69">
        <f t="shared" si="316"/>
        <v>34.5</v>
      </c>
      <c r="BB28" s="162">
        <f t="shared" si="317"/>
        <v>125</v>
      </c>
      <c r="BC28" s="130">
        <f t="shared" si="317"/>
        <v>93</v>
      </c>
      <c r="BD28" s="18">
        <f t="shared" si="318"/>
        <v>-32</v>
      </c>
      <c r="BE28" s="136">
        <f t="shared" si="319"/>
        <v>484</v>
      </c>
      <c r="BF28" s="131">
        <f t="shared" si="319"/>
        <v>603</v>
      </c>
      <c r="BG28" s="69">
        <f t="shared" si="320"/>
        <v>119</v>
      </c>
      <c r="BH28" s="162">
        <f t="shared" si="321"/>
        <v>125</v>
      </c>
      <c r="BI28" s="130">
        <f t="shared" si="321"/>
        <v>93</v>
      </c>
      <c r="BJ28" s="18">
        <f t="shared" si="322"/>
        <v>-32</v>
      </c>
      <c r="BK28" s="136">
        <f t="shared" si="323"/>
        <v>594</v>
      </c>
      <c r="BL28" s="131">
        <f t="shared" si="323"/>
        <v>594</v>
      </c>
      <c r="BM28" s="69">
        <f t="shared" si="324"/>
        <v>0</v>
      </c>
      <c r="BN28" s="162">
        <f t="shared" si="325"/>
        <v>125</v>
      </c>
      <c r="BO28" s="130">
        <f t="shared" si="325"/>
        <v>98</v>
      </c>
      <c r="BP28" s="18">
        <f t="shared" si="326"/>
        <v>-27</v>
      </c>
      <c r="BQ28" s="136">
        <f t="shared" si="327"/>
        <v>870.5</v>
      </c>
      <c r="BR28" s="131">
        <f t="shared" si="327"/>
        <v>1007</v>
      </c>
      <c r="BS28" s="69">
        <f t="shared" si="328"/>
        <v>136.5</v>
      </c>
      <c r="BT28" s="162">
        <f t="shared" si="329"/>
        <v>125</v>
      </c>
      <c r="BU28" s="130">
        <f t="shared" si="329"/>
        <v>98</v>
      </c>
      <c r="BV28" s="18">
        <f t="shared" si="330"/>
        <v>-27</v>
      </c>
      <c r="BW28" s="136">
        <f t="shared" si="331"/>
        <v>870.5</v>
      </c>
      <c r="BX28" s="131">
        <f t="shared" si="331"/>
        <v>809</v>
      </c>
      <c r="BY28" s="69">
        <f t="shared" si="332"/>
        <v>-61.5</v>
      </c>
      <c r="BZ28" s="162">
        <f t="shared" si="333"/>
        <v>125</v>
      </c>
      <c r="CA28" s="130">
        <f t="shared" si="333"/>
        <v>98</v>
      </c>
      <c r="CB28" s="18">
        <f t="shared" si="334"/>
        <v>-27</v>
      </c>
      <c r="CC28" s="136">
        <f t="shared" si="335"/>
        <v>1705</v>
      </c>
      <c r="CD28" s="131">
        <f t="shared" si="335"/>
        <v>1414</v>
      </c>
      <c r="CE28" s="69">
        <f t="shared" si="336"/>
        <v>-291</v>
      </c>
      <c r="CF28" s="162">
        <f t="shared" si="337"/>
        <v>160</v>
      </c>
      <c r="CG28" s="130">
        <f t="shared" si="337"/>
        <v>98</v>
      </c>
      <c r="CH28" s="18">
        <f t="shared" si="338"/>
        <v>-62</v>
      </c>
      <c r="CI28" s="136">
        <f t="shared" si="339"/>
        <v>870.5</v>
      </c>
      <c r="CJ28" s="131">
        <f t="shared" si="339"/>
        <v>337</v>
      </c>
      <c r="CK28" s="69">
        <f t="shared" si="340"/>
        <v>-533.5</v>
      </c>
      <c r="CL28" s="162">
        <f t="shared" si="341"/>
        <v>165</v>
      </c>
      <c r="CM28" s="130">
        <f t="shared" si="341"/>
        <v>139</v>
      </c>
      <c r="CN28" s="18">
        <f t="shared" si="342"/>
        <v>-26</v>
      </c>
      <c r="CO28" s="136">
        <f t="shared" si="343"/>
        <v>848.5</v>
      </c>
      <c r="CP28" s="131">
        <f t="shared" si="343"/>
        <v>200</v>
      </c>
      <c r="CQ28" s="69">
        <f t="shared" si="344"/>
        <v>-648.5</v>
      </c>
      <c r="CR28" s="162">
        <f t="shared" si="345"/>
        <v>165</v>
      </c>
      <c r="CS28" s="130">
        <f t="shared" si="345"/>
        <v>149</v>
      </c>
      <c r="CT28" s="18">
        <f t="shared" si="346"/>
        <v>-16</v>
      </c>
      <c r="CU28" s="136">
        <f t="shared" si="347"/>
        <v>708</v>
      </c>
      <c r="CV28" s="131">
        <f t="shared" si="347"/>
        <v>464</v>
      </c>
      <c r="CW28" s="69">
        <f t="shared" si="348"/>
        <v>-244</v>
      </c>
      <c r="CX28" s="162">
        <f t="shared" si="349"/>
        <v>165</v>
      </c>
      <c r="CY28" s="130">
        <f t="shared" si="349"/>
        <v>149</v>
      </c>
      <c r="CZ28" s="18">
        <f t="shared" si="350"/>
        <v>-16</v>
      </c>
      <c r="DA28" s="136">
        <f t="shared" si="351"/>
        <v>708</v>
      </c>
      <c r="DB28" s="131">
        <f t="shared" si="351"/>
        <v>439</v>
      </c>
      <c r="DC28" s="69">
        <f t="shared" si="352"/>
        <v>-269</v>
      </c>
      <c r="DD28" s="162">
        <f t="shared" si="353"/>
        <v>165</v>
      </c>
      <c r="DE28" s="130">
        <f t="shared" si="353"/>
        <v>144</v>
      </c>
      <c r="DF28" s="18">
        <f t="shared" si="354"/>
        <v>-21</v>
      </c>
      <c r="DG28" s="136">
        <f t="shared" si="355"/>
        <v>708</v>
      </c>
      <c r="DH28" s="131">
        <f t="shared" si="355"/>
        <v>336</v>
      </c>
      <c r="DI28" s="69">
        <f t="shared" si="356"/>
        <v>-372</v>
      </c>
      <c r="DJ28" s="162">
        <f t="shared" si="357"/>
        <v>165</v>
      </c>
      <c r="DK28" s="130">
        <f t="shared" si="357"/>
        <v>144</v>
      </c>
      <c r="DL28" s="18">
        <f t="shared" si="358"/>
        <v>-21</v>
      </c>
      <c r="DM28" s="136">
        <f t="shared" si="359"/>
        <v>708</v>
      </c>
      <c r="DN28" s="131">
        <f t="shared" si="359"/>
        <v>231</v>
      </c>
      <c r="DO28" s="69">
        <f t="shared" si="360"/>
        <v>-477</v>
      </c>
      <c r="DP28" s="162">
        <f t="shared" si="361"/>
        <v>165</v>
      </c>
      <c r="DQ28" s="130">
        <f t="shared" si="361"/>
        <v>144</v>
      </c>
      <c r="DR28" s="18">
        <f t="shared" si="362"/>
        <v>-21</v>
      </c>
      <c r="DS28" s="136">
        <f t="shared" si="363"/>
        <v>798</v>
      </c>
      <c r="DT28" s="131">
        <f t="shared" si="363"/>
        <v>200</v>
      </c>
      <c r="DU28" s="69">
        <f t="shared" si="364"/>
        <v>-598</v>
      </c>
      <c r="DV28" s="162">
        <f t="shared" si="365"/>
        <v>165</v>
      </c>
      <c r="DW28" s="130">
        <f t="shared" si="365"/>
        <v>144</v>
      </c>
      <c r="DX28" s="18">
        <f t="shared" si="366"/>
        <v>-21</v>
      </c>
      <c r="DY28" s="136">
        <f t="shared" si="367"/>
        <v>238</v>
      </c>
      <c r="DZ28" s="131">
        <f t="shared" si="367"/>
        <v>0</v>
      </c>
      <c r="EA28" s="69">
        <f t="shared" si="368"/>
        <v>-238</v>
      </c>
      <c r="EB28" s="162">
        <f t="shared" si="369"/>
        <v>165</v>
      </c>
      <c r="EC28" s="130">
        <f t="shared" si="369"/>
        <v>135</v>
      </c>
      <c r="ED28" s="18">
        <f t="shared" si="370"/>
        <v>-30</v>
      </c>
      <c r="EE28" s="136">
        <f t="shared" si="371"/>
        <v>488</v>
      </c>
      <c r="EF28" s="131">
        <f t="shared" si="371"/>
        <v>207</v>
      </c>
      <c r="EG28" s="69">
        <f t="shared" si="372"/>
        <v>-281</v>
      </c>
      <c r="EH28" s="162">
        <f t="shared" si="373"/>
        <v>165</v>
      </c>
      <c r="EI28" s="130">
        <f t="shared" si="373"/>
        <v>139</v>
      </c>
      <c r="EJ28" s="18">
        <f t="shared" si="374"/>
        <v>-26</v>
      </c>
      <c r="EK28" s="136">
        <f t="shared" si="375"/>
        <v>650.5</v>
      </c>
      <c r="EL28" s="131">
        <f t="shared" si="375"/>
        <v>100</v>
      </c>
      <c r="EM28" s="69">
        <f t="shared" si="376"/>
        <v>-550.5</v>
      </c>
      <c r="EN28" s="162">
        <f t="shared" si="377"/>
        <v>165</v>
      </c>
      <c r="EO28" s="130">
        <f t="shared" si="377"/>
        <v>139</v>
      </c>
      <c r="EP28" s="18">
        <f t="shared" si="378"/>
        <v>-26</v>
      </c>
      <c r="EQ28" s="136">
        <f t="shared" si="379"/>
        <v>813</v>
      </c>
      <c r="ER28" s="131">
        <f t="shared" si="379"/>
        <v>190</v>
      </c>
      <c r="ES28" s="69">
        <f t="shared" si="380"/>
        <v>-623</v>
      </c>
      <c r="ET28" s="162">
        <f t="shared" si="381"/>
        <v>165</v>
      </c>
      <c r="EU28" s="130">
        <f t="shared" si="381"/>
        <v>144</v>
      </c>
      <c r="EV28" s="18">
        <f t="shared" si="382"/>
        <v>-21</v>
      </c>
      <c r="EW28" s="136">
        <f t="shared" si="383"/>
        <v>813</v>
      </c>
      <c r="EX28" s="131">
        <f t="shared" si="383"/>
        <v>801</v>
      </c>
      <c r="EY28" s="69">
        <f t="shared" si="384"/>
        <v>-12</v>
      </c>
      <c r="EZ28" s="162">
        <f t="shared" si="385"/>
        <v>165</v>
      </c>
      <c r="FA28" s="130">
        <f t="shared" si="385"/>
        <v>144</v>
      </c>
      <c r="FB28" s="18">
        <f t="shared" si="386"/>
        <v>-21</v>
      </c>
      <c r="FC28" s="136">
        <f t="shared" si="387"/>
        <v>764</v>
      </c>
      <c r="FD28" s="131">
        <f t="shared" si="387"/>
        <v>350</v>
      </c>
      <c r="FE28" s="69">
        <f t="shared" si="388"/>
        <v>-414</v>
      </c>
      <c r="FF28" s="162">
        <f t="shared" si="389"/>
        <v>165</v>
      </c>
      <c r="FG28" s="130">
        <f t="shared" si="389"/>
        <v>149</v>
      </c>
      <c r="FH28" s="18">
        <f t="shared" si="390"/>
        <v>-16</v>
      </c>
      <c r="FI28" s="136">
        <f t="shared" si="391"/>
        <v>1122</v>
      </c>
      <c r="FJ28" s="131">
        <f t="shared" si="391"/>
        <v>677</v>
      </c>
      <c r="FK28" s="69">
        <f t="shared" si="392"/>
        <v>-445</v>
      </c>
      <c r="FL28" s="162">
        <f t="shared" si="393"/>
        <v>165</v>
      </c>
      <c r="FM28" s="130">
        <f t="shared" si="393"/>
        <v>149</v>
      </c>
      <c r="FN28" s="18">
        <f t="shared" si="394"/>
        <v>-16</v>
      </c>
      <c r="FO28" s="136">
        <f t="shared" si="395"/>
        <v>794</v>
      </c>
      <c r="FP28" s="131">
        <f t="shared" si="395"/>
        <v>591</v>
      </c>
      <c r="FQ28" s="69">
        <f t="shared" si="396"/>
        <v>-203</v>
      </c>
      <c r="FR28" s="162">
        <f t="shared" si="397"/>
        <v>165</v>
      </c>
      <c r="FS28" s="130">
        <f t="shared" si="397"/>
        <v>149</v>
      </c>
      <c r="FT28" s="18">
        <f t="shared" si="398"/>
        <v>-16</v>
      </c>
      <c r="FU28" s="136">
        <f t="shared" si="399"/>
        <v>894</v>
      </c>
      <c r="FV28" s="131">
        <f t="shared" si="399"/>
        <v>590</v>
      </c>
      <c r="FW28" s="69">
        <f t="shared" si="400"/>
        <v>-304</v>
      </c>
      <c r="FX28" s="162">
        <f t="shared" si="401"/>
        <v>165</v>
      </c>
      <c r="FY28" s="130">
        <f t="shared" si="401"/>
        <v>149</v>
      </c>
      <c r="FZ28" s="18">
        <f t="shared" si="402"/>
        <v>-16</v>
      </c>
      <c r="GA28" s="136">
        <f t="shared" si="403"/>
        <v>1181</v>
      </c>
      <c r="GB28" s="131">
        <f t="shared" si="403"/>
        <v>1050</v>
      </c>
      <c r="GC28" s="69">
        <f t="shared" si="404"/>
        <v>-131</v>
      </c>
      <c r="GD28" s="162">
        <f t="shared" si="405"/>
        <v>165</v>
      </c>
      <c r="GE28" s="130">
        <f t="shared" si="405"/>
        <v>149</v>
      </c>
      <c r="GF28" s="18">
        <f t="shared" si="406"/>
        <v>-16</v>
      </c>
      <c r="GG28" s="136">
        <f t="shared" si="407"/>
        <v>1534</v>
      </c>
      <c r="GH28" s="131">
        <f t="shared" si="407"/>
        <v>1050</v>
      </c>
      <c r="GI28" s="69">
        <f t="shared" si="408"/>
        <v>-484</v>
      </c>
      <c r="GJ28" s="162">
        <f t="shared" si="409"/>
        <v>165</v>
      </c>
      <c r="GK28" s="130">
        <f t="shared" si="409"/>
        <v>149</v>
      </c>
      <c r="GL28" s="18">
        <f t="shared" si="410"/>
        <v>-16</v>
      </c>
      <c r="GM28" s="136">
        <f t="shared" si="411"/>
        <v>1640</v>
      </c>
      <c r="GN28" s="131">
        <f t="shared" si="411"/>
        <v>3260</v>
      </c>
      <c r="GO28" s="69">
        <f t="shared" si="412"/>
        <v>1620</v>
      </c>
      <c r="GP28" s="162">
        <f t="shared" si="413"/>
        <v>165</v>
      </c>
      <c r="GQ28" s="130">
        <f t="shared" si="413"/>
        <v>152</v>
      </c>
      <c r="GR28" s="18">
        <f t="shared" si="414"/>
        <v>-13</v>
      </c>
      <c r="GS28" s="136">
        <f t="shared" si="415"/>
        <v>1936</v>
      </c>
      <c r="GT28" s="131">
        <f t="shared" si="415"/>
        <v>6932</v>
      </c>
      <c r="GU28" s="69">
        <f t="shared" si="416"/>
        <v>4996</v>
      </c>
      <c r="GV28" s="162">
        <f t="shared" si="417"/>
        <v>165</v>
      </c>
      <c r="GW28" s="130">
        <f t="shared" si="417"/>
        <v>152</v>
      </c>
      <c r="GX28" s="18">
        <f t="shared" si="418"/>
        <v>-13</v>
      </c>
      <c r="GY28" s="136">
        <f t="shared" si="419"/>
        <v>1846.5</v>
      </c>
      <c r="GZ28" s="131">
        <f t="shared" si="419"/>
        <v>2825</v>
      </c>
      <c r="HA28" s="69">
        <f t="shared" si="420"/>
        <v>978.5</v>
      </c>
      <c r="HB28" s="162">
        <f t="shared" si="421"/>
        <v>165</v>
      </c>
      <c r="HC28" s="130">
        <f t="shared" si="421"/>
        <v>152</v>
      </c>
      <c r="HD28" s="18">
        <f t="shared" si="422"/>
        <v>-13</v>
      </c>
      <c r="HE28" s="136">
        <f t="shared" si="423"/>
        <v>0</v>
      </c>
      <c r="HF28" s="131">
        <f t="shared" si="423"/>
        <v>0</v>
      </c>
      <c r="HG28" s="69">
        <f t="shared" si="424"/>
        <v>0</v>
      </c>
      <c r="HH28" s="162">
        <f t="shared" si="425"/>
        <v>0</v>
      </c>
      <c r="HI28" s="130">
        <f t="shared" si="425"/>
        <v>0</v>
      </c>
      <c r="HJ28" s="18">
        <f t="shared" si="426"/>
        <v>0</v>
      </c>
      <c r="HK28" s="136">
        <f t="shared" si="427"/>
        <v>0</v>
      </c>
      <c r="HL28" s="131">
        <f t="shared" si="427"/>
        <v>0</v>
      </c>
      <c r="HM28" s="69">
        <f t="shared" si="428"/>
        <v>0</v>
      </c>
      <c r="HN28" s="162">
        <f t="shared" si="429"/>
        <v>0</v>
      </c>
      <c r="HO28" s="130">
        <f t="shared" si="429"/>
        <v>0</v>
      </c>
      <c r="HP28" s="18">
        <f t="shared" si="430"/>
        <v>0</v>
      </c>
      <c r="HQ28" s="136">
        <f t="shared" si="431"/>
        <v>0</v>
      </c>
      <c r="HR28" s="131">
        <f t="shared" si="431"/>
        <v>0</v>
      </c>
      <c r="HS28" s="69">
        <f t="shared" si="432"/>
        <v>0</v>
      </c>
      <c r="HT28" s="162">
        <f t="shared" si="433"/>
        <v>0</v>
      </c>
      <c r="HU28" s="130">
        <f t="shared" si="433"/>
        <v>0</v>
      </c>
      <c r="HV28" s="18">
        <f t="shared" si="434"/>
        <v>0</v>
      </c>
      <c r="HW28" s="104" t="s">
        <v>76</v>
      </c>
      <c r="HX28" s="85"/>
      <c r="HY28" s="85"/>
      <c r="HZ28" s="2">
        <f t="shared" si="297"/>
        <v>1</v>
      </c>
    </row>
    <row r="29" spans="1:234" ht="13.5" hidden="1" customHeight="1" x14ac:dyDescent="0.2">
      <c r="A29" s="37"/>
      <c r="B29" s="22"/>
      <c r="C29" s="22"/>
      <c r="D29" s="100"/>
      <c r="E29" s="100"/>
      <c r="F29" s="100"/>
      <c r="G29" s="22"/>
      <c r="H29" s="22"/>
      <c r="I29" s="42">
        <v>18</v>
      </c>
      <c r="J29" s="102">
        <f>SUBTOTAL(103,I$12:I29)*1</f>
        <v>12</v>
      </c>
      <c r="K29" s="105" t="s">
        <v>111</v>
      </c>
      <c r="L29" s="17"/>
      <c r="M29" s="255">
        <f t="shared" si="298"/>
        <v>43952</v>
      </c>
      <c r="N29" s="255">
        <f t="shared" si="299"/>
        <v>44484</v>
      </c>
      <c r="O29" s="118">
        <f t="shared" si="299"/>
        <v>44484</v>
      </c>
      <c r="P29" s="162">
        <f t="shared" si="300"/>
        <v>4373</v>
      </c>
      <c r="Q29" s="163">
        <f t="shared" si="300"/>
        <v>1001.5483870967743</v>
      </c>
      <c r="R29" s="163">
        <f t="shared" si="300"/>
        <v>88</v>
      </c>
      <c r="S29" s="123">
        <f t="shared" ca="1" si="300"/>
        <v>1001.5483870967743</v>
      </c>
      <c r="T29" s="123">
        <f t="shared" si="300"/>
        <v>88</v>
      </c>
      <c r="U29" s="91">
        <f t="shared" ca="1" si="301"/>
        <v>-913.54838709677426</v>
      </c>
      <c r="V29" s="91">
        <f t="shared" si="302"/>
        <v>4285</v>
      </c>
      <c r="W29" s="120">
        <f t="shared" si="158"/>
        <v>2.0123485021724216E-2</v>
      </c>
      <c r="X29" s="178">
        <f t="shared" si="303"/>
        <v>0</v>
      </c>
      <c r="Y29" s="128">
        <f t="shared" si="303"/>
        <v>0</v>
      </c>
      <c r="Z29" s="179">
        <f t="shared" ca="1" si="303"/>
        <v>0</v>
      </c>
      <c r="AA29" s="127">
        <f t="shared" si="303"/>
        <v>0</v>
      </c>
      <c r="AB29" s="67" t="str">
        <f t="shared" ca="1" si="304"/>
        <v/>
      </c>
      <c r="AC29" s="69">
        <f t="shared" ca="1" si="305"/>
        <v>0</v>
      </c>
      <c r="AD29" s="178">
        <f t="shared" si="306"/>
        <v>0</v>
      </c>
      <c r="AE29" s="127">
        <f t="shared" si="306"/>
        <v>0</v>
      </c>
      <c r="AF29" s="225">
        <f t="shared" si="292"/>
        <v>0</v>
      </c>
      <c r="AG29" s="178">
        <f t="shared" si="307"/>
        <v>0</v>
      </c>
      <c r="AH29" s="127">
        <f t="shared" si="307"/>
        <v>0</v>
      </c>
      <c r="AI29" s="225">
        <f t="shared" si="293"/>
        <v>0</v>
      </c>
      <c r="AJ29" s="178">
        <f t="shared" si="308"/>
        <v>0</v>
      </c>
      <c r="AK29" s="127">
        <f t="shared" si="308"/>
        <v>0</v>
      </c>
      <c r="AL29" s="225">
        <f t="shared" si="294"/>
        <v>0</v>
      </c>
      <c r="AM29" s="178">
        <f t="shared" si="309"/>
        <v>0</v>
      </c>
      <c r="AN29" s="127">
        <f t="shared" si="309"/>
        <v>0</v>
      </c>
      <c r="AO29" s="225">
        <f t="shared" si="295"/>
        <v>0</v>
      </c>
      <c r="AP29" s="178">
        <f t="shared" si="310"/>
        <v>0</v>
      </c>
      <c r="AQ29" s="127">
        <f t="shared" si="310"/>
        <v>0</v>
      </c>
      <c r="AR29" s="225">
        <f t="shared" si="296"/>
        <v>0</v>
      </c>
      <c r="AS29" s="136">
        <f t="shared" si="311"/>
        <v>0</v>
      </c>
      <c r="AT29" s="131">
        <f t="shared" si="311"/>
        <v>0</v>
      </c>
      <c r="AU29" s="69">
        <f t="shared" si="312"/>
        <v>0</v>
      </c>
      <c r="AV29" s="162">
        <f t="shared" si="313"/>
        <v>0</v>
      </c>
      <c r="AW29" s="130">
        <f t="shared" si="313"/>
        <v>0</v>
      </c>
      <c r="AX29" s="18">
        <f t="shared" si="314"/>
        <v>0</v>
      </c>
      <c r="AY29" s="136">
        <f t="shared" si="315"/>
        <v>0</v>
      </c>
      <c r="AZ29" s="131">
        <f t="shared" si="315"/>
        <v>0</v>
      </c>
      <c r="BA29" s="69">
        <f t="shared" si="316"/>
        <v>0</v>
      </c>
      <c r="BB29" s="162">
        <f t="shared" si="317"/>
        <v>0</v>
      </c>
      <c r="BC29" s="130">
        <f t="shared" si="317"/>
        <v>0</v>
      </c>
      <c r="BD29" s="18">
        <f t="shared" si="318"/>
        <v>0</v>
      </c>
      <c r="BE29" s="136">
        <f t="shared" si="319"/>
        <v>0</v>
      </c>
      <c r="BF29" s="131">
        <f t="shared" si="319"/>
        <v>0</v>
      </c>
      <c r="BG29" s="69">
        <f t="shared" si="320"/>
        <v>0</v>
      </c>
      <c r="BH29" s="162">
        <f t="shared" si="321"/>
        <v>0</v>
      </c>
      <c r="BI29" s="130">
        <f t="shared" si="321"/>
        <v>0</v>
      </c>
      <c r="BJ29" s="18">
        <f t="shared" si="322"/>
        <v>0</v>
      </c>
      <c r="BK29" s="136">
        <f t="shared" si="323"/>
        <v>0</v>
      </c>
      <c r="BL29" s="131">
        <f t="shared" si="323"/>
        <v>0</v>
      </c>
      <c r="BM29" s="69">
        <f t="shared" si="324"/>
        <v>0</v>
      </c>
      <c r="BN29" s="162">
        <f t="shared" si="325"/>
        <v>0</v>
      </c>
      <c r="BO29" s="130">
        <f t="shared" si="325"/>
        <v>0</v>
      </c>
      <c r="BP29" s="18">
        <f t="shared" si="326"/>
        <v>0</v>
      </c>
      <c r="BQ29" s="136">
        <f t="shared" si="327"/>
        <v>0</v>
      </c>
      <c r="BR29" s="131">
        <f t="shared" si="327"/>
        <v>0</v>
      </c>
      <c r="BS29" s="69">
        <f t="shared" si="328"/>
        <v>0</v>
      </c>
      <c r="BT29" s="162">
        <f t="shared" si="329"/>
        <v>0</v>
      </c>
      <c r="BU29" s="130">
        <f t="shared" si="329"/>
        <v>0</v>
      </c>
      <c r="BV29" s="18">
        <f t="shared" si="330"/>
        <v>0</v>
      </c>
      <c r="BW29" s="136">
        <f t="shared" si="331"/>
        <v>0</v>
      </c>
      <c r="BX29" s="131">
        <f t="shared" si="331"/>
        <v>0</v>
      </c>
      <c r="BY29" s="69">
        <f t="shared" si="332"/>
        <v>0</v>
      </c>
      <c r="BZ29" s="162">
        <f t="shared" si="333"/>
        <v>0</v>
      </c>
      <c r="CA29" s="130">
        <f t="shared" si="333"/>
        <v>0</v>
      </c>
      <c r="CB29" s="18">
        <f t="shared" si="334"/>
        <v>0</v>
      </c>
      <c r="CC29" s="136">
        <f t="shared" si="335"/>
        <v>0</v>
      </c>
      <c r="CD29" s="131">
        <f t="shared" si="335"/>
        <v>0</v>
      </c>
      <c r="CE29" s="69">
        <f t="shared" si="336"/>
        <v>0</v>
      </c>
      <c r="CF29" s="162">
        <f t="shared" si="337"/>
        <v>0</v>
      </c>
      <c r="CG29" s="130">
        <f t="shared" si="337"/>
        <v>0</v>
      </c>
      <c r="CH29" s="18">
        <f t="shared" si="338"/>
        <v>0</v>
      </c>
      <c r="CI29" s="136">
        <f t="shared" si="339"/>
        <v>0</v>
      </c>
      <c r="CJ29" s="131">
        <f t="shared" si="339"/>
        <v>0</v>
      </c>
      <c r="CK29" s="69">
        <f t="shared" si="340"/>
        <v>0</v>
      </c>
      <c r="CL29" s="162">
        <f t="shared" si="341"/>
        <v>0</v>
      </c>
      <c r="CM29" s="130">
        <f t="shared" si="341"/>
        <v>0</v>
      </c>
      <c r="CN29" s="18">
        <f t="shared" si="342"/>
        <v>0</v>
      </c>
      <c r="CO29" s="136">
        <f t="shared" si="343"/>
        <v>0</v>
      </c>
      <c r="CP29" s="131">
        <f t="shared" si="343"/>
        <v>0</v>
      </c>
      <c r="CQ29" s="69">
        <f t="shared" si="344"/>
        <v>0</v>
      </c>
      <c r="CR29" s="162">
        <f t="shared" si="345"/>
        <v>0</v>
      </c>
      <c r="CS29" s="130">
        <f t="shared" si="345"/>
        <v>0</v>
      </c>
      <c r="CT29" s="18">
        <f t="shared" si="346"/>
        <v>0</v>
      </c>
      <c r="CU29" s="136">
        <f t="shared" si="347"/>
        <v>0</v>
      </c>
      <c r="CV29" s="131">
        <f t="shared" si="347"/>
        <v>0</v>
      </c>
      <c r="CW29" s="69">
        <f t="shared" si="348"/>
        <v>0</v>
      </c>
      <c r="CX29" s="162">
        <f t="shared" si="349"/>
        <v>0</v>
      </c>
      <c r="CY29" s="130">
        <f t="shared" si="349"/>
        <v>0</v>
      </c>
      <c r="CZ29" s="18">
        <f t="shared" si="350"/>
        <v>0</v>
      </c>
      <c r="DA29" s="136">
        <f t="shared" si="351"/>
        <v>0</v>
      </c>
      <c r="DB29" s="131">
        <f t="shared" si="351"/>
        <v>0</v>
      </c>
      <c r="DC29" s="69">
        <f t="shared" si="352"/>
        <v>0</v>
      </c>
      <c r="DD29" s="162">
        <f t="shared" si="353"/>
        <v>0</v>
      </c>
      <c r="DE29" s="130">
        <f t="shared" si="353"/>
        <v>0</v>
      </c>
      <c r="DF29" s="18">
        <f t="shared" si="354"/>
        <v>0</v>
      </c>
      <c r="DG29" s="136">
        <f t="shared" si="355"/>
        <v>0</v>
      </c>
      <c r="DH29" s="131">
        <f t="shared" si="355"/>
        <v>0</v>
      </c>
      <c r="DI29" s="69">
        <f t="shared" si="356"/>
        <v>0</v>
      </c>
      <c r="DJ29" s="162">
        <f t="shared" si="357"/>
        <v>0</v>
      </c>
      <c r="DK29" s="130">
        <f t="shared" si="357"/>
        <v>0</v>
      </c>
      <c r="DL29" s="18">
        <f t="shared" si="358"/>
        <v>0</v>
      </c>
      <c r="DM29" s="136">
        <f t="shared" si="359"/>
        <v>0</v>
      </c>
      <c r="DN29" s="131">
        <f t="shared" si="359"/>
        <v>0</v>
      </c>
      <c r="DO29" s="69">
        <f t="shared" si="360"/>
        <v>0</v>
      </c>
      <c r="DP29" s="162">
        <f t="shared" si="361"/>
        <v>0</v>
      </c>
      <c r="DQ29" s="130">
        <f t="shared" si="361"/>
        <v>0</v>
      </c>
      <c r="DR29" s="18">
        <f t="shared" si="362"/>
        <v>0</v>
      </c>
      <c r="DS29" s="136">
        <f t="shared" si="363"/>
        <v>0</v>
      </c>
      <c r="DT29" s="131">
        <f t="shared" si="363"/>
        <v>0</v>
      </c>
      <c r="DU29" s="69">
        <f t="shared" si="364"/>
        <v>0</v>
      </c>
      <c r="DV29" s="162">
        <f t="shared" si="365"/>
        <v>0</v>
      </c>
      <c r="DW29" s="130">
        <f t="shared" si="365"/>
        <v>0</v>
      </c>
      <c r="DX29" s="18">
        <f t="shared" si="366"/>
        <v>0</v>
      </c>
      <c r="DY29" s="136">
        <f t="shared" si="367"/>
        <v>0</v>
      </c>
      <c r="DZ29" s="131">
        <f t="shared" si="367"/>
        <v>0</v>
      </c>
      <c r="EA29" s="69">
        <f t="shared" si="368"/>
        <v>0</v>
      </c>
      <c r="EB29" s="162">
        <f t="shared" si="369"/>
        <v>0</v>
      </c>
      <c r="EC29" s="130">
        <f t="shared" si="369"/>
        <v>0</v>
      </c>
      <c r="ED29" s="18">
        <f t="shared" si="370"/>
        <v>0</v>
      </c>
      <c r="EE29" s="136">
        <f t="shared" si="371"/>
        <v>0</v>
      </c>
      <c r="EF29" s="131">
        <f t="shared" si="371"/>
        <v>0</v>
      </c>
      <c r="EG29" s="69">
        <f t="shared" si="372"/>
        <v>0</v>
      </c>
      <c r="EH29" s="162">
        <f t="shared" si="373"/>
        <v>0</v>
      </c>
      <c r="EI29" s="130">
        <f t="shared" si="373"/>
        <v>0</v>
      </c>
      <c r="EJ29" s="18">
        <f t="shared" si="374"/>
        <v>0</v>
      </c>
      <c r="EK29" s="136">
        <f t="shared" si="375"/>
        <v>0</v>
      </c>
      <c r="EL29" s="131">
        <f t="shared" si="375"/>
        <v>0</v>
      </c>
      <c r="EM29" s="69">
        <f t="shared" si="376"/>
        <v>0</v>
      </c>
      <c r="EN29" s="162">
        <f t="shared" si="377"/>
        <v>0</v>
      </c>
      <c r="EO29" s="130">
        <f t="shared" si="377"/>
        <v>0</v>
      </c>
      <c r="EP29" s="18">
        <f t="shared" si="378"/>
        <v>0</v>
      </c>
      <c r="EQ29" s="136">
        <f t="shared" si="379"/>
        <v>0</v>
      </c>
      <c r="ER29" s="131">
        <f t="shared" si="379"/>
        <v>0</v>
      </c>
      <c r="ES29" s="69">
        <f t="shared" si="380"/>
        <v>0</v>
      </c>
      <c r="ET29" s="162">
        <f t="shared" si="381"/>
        <v>0</v>
      </c>
      <c r="EU29" s="130">
        <f t="shared" si="381"/>
        <v>0</v>
      </c>
      <c r="EV29" s="18">
        <f t="shared" si="382"/>
        <v>0</v>
      </c>
      <c r="EW29" s="136">
        <f t="shared" si="383"/>
        <v>0</v>
      </c>
      <c r="EX29" s="131">
        <f t="shared" si="383"/>
        <v>0</v>
      </c>
      <c r="EY29" s="69">
        <f t="shared" si="384"/>
        <v>0</v>
      </c>
      <c r="EZ29" s="162">
        <f t="shared" si="385"/>
        <v>0</v>
      </c>
      <c r="FA29" s="130">
        <f t="shared" si="385"/>
        <v>0</v>
      </c>
      <c r="FB29" s="18">
        <f t="shared" si="386"/>
        <v>0</v>
      </c>
      <c r="FC29" s="136">
        <f t="shared" si="387"/>
        <v>0</v>
      </c>
      <c r="FD29" s="131">
        <f t="shared" si="387"/>
        <v>0</v>
      </c>
      <c r="FE29" s="69">
        <f t="shared" si="388"/>
        <v>0</v>
      </c>
      <c r="FF29" s="162">
        <f t="shared" si="389"/>
        <v>0</v>
      </c>
      <c r="FG29" s="130">
        <f t="shared" si="389"/>
        <v>0</v>
      </c>
      <c r="FH29" s="18">
        <f t="shared" si="390"/>
        <v>0</v>
      </c>
      <c r="FI29" s="136">
        <f t="shared" si="391"/>
        <v>0</v>
      </c>
      <c r="FJ29" s="131">
        <f t="shared" si="391"/>
        <v>0</v>
      </c>
      <c r="FK29" s="69">
        <f t="shared" si="392"/>
        <v>0</v>
      </c>
      <c r="FL29" s="162">
        <f t="shared" si="393"/>
        <v>0</v>
      </c>
      <c r="FM29" s="130">
        <f t="shared" si="393"/>
        <v>0</v>
      </c>
      <c r="FN29" s="18">
        <f t="shared" si="394"/>
        <v>0</v>
      </c>
      <c r="FO29" s="136">
        <f t="shared" si="395"/>
        <v>0</v>
      </c>
      <c r="FP29" s="131">
        <f t="shared" si="395"/>
        <v>0</v>
      </c>
      <c r="FQ29" s="69">
        <f t="shared" si="396"/>
        <v>0</v>
      </c>
      <c r="FR29" s="162">
        <f t="shared" si="397"/>
        <v>0</v>
      </c>
      <c r="FS29" s="130">
        <f t="shared" si="397"/>
        <v>0</v>
      </c>
      <c r="FT29" s="18">
        <f t="shared" si="398"/>
        <v>0</v>
      </c>
      <c r="FU29" s="136">
        <f t="shared" si="399"/>
        <v>0</v>
      </c>
      <c r="FV29" s="131">
        <f t="shared" si="399"/>
        <v>0</v>
      </c>
      <c r="FW29" s="69">
        <f t="shared" si="400"/>
        <v>0</v>
      </c>
      <c r="FX29" s="162">
        <f t="shared" si="401"/>
        <v>0</v>
      </c>
      <c r="FY29" s="130">
        <f t="shared" si="401"/>
        <v>0</v>
      </c>
      <c r="FZ29" s="18">
        <f t="shared" si="402"/>
        <v>0</v>
      </c>
      <c r="GA29" s="136">
        <f t="shared" si="403"/>
        <v>0</v>
      </c>
      <c r="GB29" s="131">
        <f t="shared" si="403"/>
        <v>0</v>
      </c>
      <c r="GC29" s="69">
        <f t="shared" si="404"/>
        <v>0</v>
      </c>
      <c r="GD29" s="162">
        <f t="shared" si="405"/>
        <v>0</v>
      </c>
      <c r="GE29" s="130">
        <f t="shared" si="405"/>
        <v>0</v>
      </c>
      <c r="GF29" s="18">
        <f t="shared" si="406"/>
        <v>0</v>
      </c>
      <c r="GG29" s="136">
        <f t="shared" si="407"/>
        <v>0</v>
      </c>
      <c r="GH29" s="131">
        <f t="shared" si="407"/>
        <v>0</v>
      </c>
      <c r="GI29" s="69">
        <f t="shared" si="408"/>
        <v>0</v>
      </c>
      <c r="GJ29" s="162">
        <f t="shared" si="409"/>
        <v>0</v>
      </c>
      <c r="GK29" s="130">
        <f t="shared" si="409"/>
        <v>0</v>
      </c>
      <c r="GL29" s="18">
        <f t="shared" si="410"/>
        <v>0</v>
      </c>
      <c r="GM29" s="136">
        <f t="shared" si="411"/>
        <v>0</v>
      </c>
      <c r="GN29" s="131">
        <f t="shared" si="411"/>
        <v>0</v>
      </c>
      <c r="GO29" s="69">
        <f t="shared" si="412"/>
        <v>0</v>
      </c>
      <c r="GP29" s="162">
        <f t="shared" si="413"/>
        <v>0</v>
      </c>
      <c r="GQ29" s="130">
        <f t="shared" si="413"/>
        <v>0</v>
      </c>
      <c r="GR29" s="18">
        <f t="shared" si="414"/>
        <v>0</v>
      </c>
      <c r="GS29" s="136">
        <f t="shared" si="415"/>
        <v>0</v>
      </c>
      <c r="GT29" s="131">
        <f t="shared" si="415"/>
        <v>0</v>
      </c>
      <c r="GU29" s="69">
        <f t="shared" si="416"/>
        <v>0</v>
      </c>
      <c r="GV29" s="162">
        <f t="shared" si="417"/>
        <v>0</v>
      </c>
      <c r="GW29" s="130">
        <f t="shared" si="417"/>
        <v>0</v>
      </c>
      <c r="GX29" s="18">
        <f t="shared" si="418"/>
        <v>0</v>
      </c>
      <c r="GY29" s="136">
        <f t="shared" si="419"/>
        <v>0</v>
      </c>
      <c r="GZ29" s="131">
        <f t="shared" si="419"/>
        <v>0</v>
      </c>
      <c r="HA29" s="69">
        <f t="shared" si="420"/>
        <v>0</v>
      </c>
      <c r="HB29" s="162">
        <f t="shared" si="421"/>
        <v>0</v>
      </c>
      <c r="HC29" s="130">
        <f t="shared" si="421"/>
        <v>0</v>
      </c>
      <c r="HD29" s="18">
        <f t="shared" si="422"/>
        <v>0</v>
      </c>
      <c r="HE29" s="136">
        <f t="shared" si="423"/>
        <v>0</v>
      </c>
      <c r="HF29" s="131">
        <f t="shared" si="423"/>
        <v>0</v>
      </c>
      <c r="HG29" s="69">
        <f t="shared" si="424"/>
        <v>0</v>
      </c>
      <c r="HH29" s="162">
        <f t="shared" si="425"/>
        <v>0</v>
      </c>
      <c r="HI29" s="130">
        <f t="shared" si="425"/>
        <v>0</v>
      </c>
      <c r="HJ29" s="18">
        <f t="shared" si="426"/>
        <v>0</v>
      </c>
      <c r="HK29" s="136">
        <f t="shared" si="427"/>
        <v>0</v>
      </c>
      <c r="HL29" s="131">
        <f t="shared" si="427"/>
        <v>0</v>
      </c>
      <c r="HM29" s="69">
        <f t="shared" si="428"/>
        <v>0</v>
      </c>
      <c r="HN29" s="162">
        <f t="shared" si="429"/>
        <v>0</v>
      </c>
      <c r="HO29" s="130">
        <f t="shared" si="429"/>
        <v>0</v>
      </c>
      <c r="HP29" s="18">
        <f t="shared" si="430"/>
        <v>0</v>
      </c>
      <c r="HQ29" s="136">
        <f t="shared" si="431"/>
        <v>0</v>
      </c>
      <c r="HR29" s="131">
        <f t="shared" si="431"/>
        <v>0</v>
      </c>
      <c r="HS29" s="69">
        <f t="shared" si="432"/>
        <v>0</v>
      </c>
      <c r="HT29" s="162">
        <f t="shared" si="433"/>
        <v>0</v>
      </c>
      <c r="HU29" s="130">
        <f t="shared" si="433"/>
        <v>0</v>
      </c>
      <c r="HV29" s="18">
        <f t="shared" si="434"/>
        <v>0</v>
      </c>
      <c r="HW29" s="17"/>
      <c r="HX29" s="85"/>
      <c r="HY29" s="85"/>
      <c r="HZ29" s="2" t="str">
        <f t="shared" si="297"/>
        <v>СКРЫТЬ</v>
      </c>
    </row>
    <row r="30" spans="1:234" ht="13.5" customHeight="1" x14ac:dyDescent="0.2">
      <c r="A30" s="37"/>
      <c r="B30" s="22"/>
      <c r="C30" s="22"/>
      <c r="D30" s="270"/>
      <c r="E30" s="270"/>
      <c r="F30" s="270"/>
      <c r="G30" s="22"/>
      <c r="H30" s="22"/>
      <c r="I30" s="42">
        <v>19</v>
      </c>
      <c r="J30" s="102">
        <f>SUBTOTAL(103,I$12:I30)*1</f>
        <v>13</v>
      </c>
      <c r="K30" s="105" t="s">
        <v>112</v>
      </c>
      <c r="L30" s="17"/>
      <c r="M30" s="255">
        <f t="shared" si="298"/>
        <v>0</v>
      </c>
      <c r="N30" s="255">
        <f t="shared" si="299"/>
        <v>44134</v>
      </c>
      <c r="O30" s="118">
        <f t="shared" si="299"/>
        <v>44134</v>
      </c>
      <c r="P30" s="162">
        <f t="shared" si="300"/>
        <v>9489.5</v>
      </c>
      <c r="Q30" s="163">
        <f t="shared" si="300"/>
        <v>3390.5</v>
      </c>
      <c r="R30" s="163">
        <f t="shared" si="300"/>
        <v>2901.58</v>
      </c>
      <c r="S30" s="123">
        <f t="shared" ca="1" si="300"/>
        <v>3550.5</v>
      </c>
      <c r="T30" s="123">
        <f t="shared" si="300"/>
        <v>3066.58</v>
      </c>
      <c r="U30" s="91">
        <f ca="1">T30-S30</f>
        <v>-483.92000000000007</v>
      </c>
      <c r="V30" s="91">
        <f>P30-T30</f>
        <v>6422.92</v>
      </c>
      <c r="W30" s="120">
        <f>IF(OR(AND(P30=0,T30=0),AND(P30="",T30="")),"",IF(AND(P30=0,T30&gt;0),1,T30/P30))</f>
        <v>0.32315506612571787</v>
      </c>
      <c r="X30" s="178">
        <f t="shared" si="303"/>
        <v>165</v>
      </c>
      <c r="Y30" s="128">
        <f t="shared" si="303"/>
        <v>165</v>
      </c>
      <c r="Z30" s="179">
        <f t="shared" ca="1" si="303"/>
        <v>165</v>
      </c>
      <c r="AA30" s="127">
        <f t="shared" si="303"/>
        <v>165</v>
      </c>
      <c r="AB30" s="67">
        <f ca="1">IF(OR(AND(Z30=0,AA30=0),AND(Z30="",AA30="")),"",IF(AND(Z30=0,AA30&gt;0),1,AA30/Z30))</f>
        <v>1</v>
      </c>
      <c r="AC30" s="69">
        <f ca="1">AA30-Z30</f>
        <v>0</v>
      </c>
      <c r="AD30" s="178">
        <f t="shared" si="306"/>
        <v>40</v>
      </c>
      <c r="AE30" s="127">
        <f t="shared" si="306"/>
        <v>40</v>
      </c>
      <c r="AF30" s="225">
        <f>AE30-AD30</f>
        <v>0</v>
      </c>
      <c r="AG30" s="178">
        <f t="shared" si="307"/>
        <v>40</v>
      </c>
      <c r="AH30" s="127">
        <f t="shared" si="307"/>
        <v>40</v>
      </c>
      <c r="AI30" s="225">
        <f>AH30-AG30</f>
        <v>0</v>
      </c>
      <c r="AJ30" s="178">
        <f t="shared" si="308"/>
        <v>43</v>
      </c>
      <c r="AK30" s="127">
        <f t="shared" si="308"/>
        <v>43</v>
      </c>
      <c r="AL30" s="225">
        <f>AK30-AJ30</f>
        <v>0</v>
      </c>
      <c r="AM30" s="178">
        <f t="shared" si="309"/>
        <v>42</v>
      </c>
      <c r="AN30" s="127">
        <f t="shared" si="309"/>
        <v>42</v>
      </c>
      <c r="AO30" s="225">
        <f>AN30-AM30</f>
        <v>0</v>
      </c>
      <c r="AP30" s="178">
        <f t="shared" si="310"/>
        <v>0</v>
      </c>
      <c r="AQ30" s="127">
        <f t="shared" si="310"/>
        <v>0</v>
      </c>
      <c r="AR30" s="225">
        <f>AQ30-AP30</f>
        <v>0</v>
      </c>
      <c r="AS30" s="136">
        <f t="shared" si="311"/>
        <v>0</v>
      </c>
      <c r="AT30" s="131">
        <f t="shared" si="311"/>
        <v>0</v>
      </c>
      <c r="AU30" s="69">
        <f>AT30-AS30</f>
        <v>0</v>
      </c>
      <c r="AV30" s="162">
        <f t="shared" si="313"/>
        <v>28</v>
      </c>
      <c r="AW30" s="130">
        <f t="shared" si="313"/>
        <v>27</v>
      </c>
      <c r="AX30" s="18">
        <f>AW30-AV30</f>
        <v>-1</v>
      </c>
      <c r="AY30" s="136">
        <f t="shared" si="315"/>
        <v>0</v>
      </c>
      <c r="AZ30" s="131">
        <f t="shared" si="315"/>
        <v>0</v>
      </c>
      <c r="BA30" s="69">
        <f>AZ30-AY30</f>
        <v>0</v>
      </c>
      <c r="BB30" s="162">
        <f t="shared" si="317"/>
        <v>28</v>
      </c>
      <c r="BC30" s="130">
        <f t="shared" si="317"/>
        <v>27</v>
      </c>
      <c r="BD30" s="18">
        <f>BC30-BB30</f>
        <v>-1</v>
      </c>
      <c r="BE30" s="136">
        <f t="shared" si="319"/>
        <v>0</v>
      </c>
      <c r="BF30" s="131">
        <f t="shared" si="319"/>
        <v>0</v>
      </c>
      <c r="BG30" s="69">
        <f>BF30-BE30</f>
        <v>0</v>
      </c>
      <c r="BH30" s="162">
        <f t="shared" si="321"/>
        <v>28</v>
      </c>
      <c r="BI30" s="130">
        <f t="shared" si="321"/>
        <v>27</v>
      </c>
      <c r="BJ30" s="18">
        <f>BI30-BH30</f>
        <v>-1</v>
      </c>
      <c r="BK30" s="136">
        <f t="shared" si="323"/>
        <v>0</v>
      </c>
      <c r="BL30" s="131">
        <f t="shared" si="323"/>
        <v>0</v>
      </c>
      <c r="BM30" s="69">
        <f>BL30-BK30</f>
        <v>0</v>
      </c>
      <c r="BN30" s="162">
        <f t="shared" si="325"/>
        <v>28</v>
      </c>
      <c r="BO30" s="130">
        <f t="shared" si="325"/>
        <v>27</v>
      </c>
      <c r="BP30" s="18">
        <f>BO30-BN30</f>
        <v>-1</v>
      </c>
      <c r="BQ30" s="136">
        <f t="shared" si="327"/>
        <v>40</v>
      </c>
      <c r="BR30" s="131">
        <f t="shared" si="327"/>
        <v>40</v>
      </c>
      <c r="BS30" s="69">
        <f>BR30-BQ30</f>
        <v>0</v>
      </c>
      <c r="BT30" s="162">
        <f t="shared" si="329"/>
        <v>28</v>
      </c>
      <c r="BU30" s="130">
        <f t="shared" si="329"/>
        <v>27</v>
      </c>
      <c r="BV30" s="18">
        <f>BU30-BT30</f>
        <v>-1</v>
      </c>
      <c r="BW30" s="136">
        <f t="shared" si="331"/>
        <v>0</v>
      </c>
      <c r="BX30" s="131">
        <f t="shared" si="331"/>
        <v>0</v>
      </c>
      <c r="BY30" s="69">
        <f>BX30-BW30</f>
        <v>0</v>
      </c>
      <c r="BZ30" s="162">
        <f t="shared" si="333"/>
        <v>28</v>
      </c>
      <c r="CA30" s="130">
        <f t="shared" si="333"/>
        <v>27</v>
      </c>
      <c r="CB30" s="18">
        <f>CA30-BZ30</f>
        <v>-1</v>
      </c>
      <c r="CC30" s="136">
        <f t="shared" si="335"/>
        <v>0</v>
      </c>
      <c r="CD30" s="131">
        <f t="shared" si="335"/>
        <v>0</v>
      </c>
      <c r="CE30" s="69">
        <f>CD30-CC30</f>
        <v>0</v>
      </c>
      <c r="CF30" s="162">
        <f t="shared" si="337"/>
        <v>22</v>
      </c>
      <c r="CG30" s="130">
        <f t="shared" si="337"/>
        <v>27</v>
      </c>
      <c r="CH30" s="18">
        <f>CG30-CF30</f>
        <v>5</v>
      </c>
      <c r="CI30" s="136">
        <f t="shared" si="339"/>
        <v>0</v>
      </c>
      <c r="CJ30" s="131">
        <f t="shared" si="339"/>
        <v>0</v>
      </c>
      <c r="CK30" s="69">
        <f>CJ30-CI30</f>
        <v>0</v>
      </c>
      <c r="CL30" s="162">
        <f t="shared" si="341"/>
        <v>21</v>
      </c>
      <c r="CM30" s="130">
        <f t="shared" si="341"/>
        <v>21</v>
      </c>
      <c r="CN30" s="18">
        <f t="shared" si="342"/>
        <v>0</v>
      </c>
      <c r="CO30" s="136">
        <f t="shared" si="343"/>
        <v>0</v>
      </c>
      <c r="CP30" s="131">
        <f t="shared" si="343"/>
        <v>0</v>
      </c>
      <c r="CQ30" s="69">
        <f>CP30-CO30</f>
        <v>0</v>
      </c>
      <c r="CR30" s="162">
        <f t="shared" si="345"/>
        <v>21</v>
      </c>
      <c r="CS30" s="130">
        <f t="shared" si="345"/>
        <v>21</v>
      </c>
      <c r="CT30" s="18">
        <f t="shared" si="346"/>
        <v>0</v>
      </c>
      <c r="CU30" s="136">
        <f t="shared" si="347"/>
        <v>0</v>
      </c>
      <c r="CV30" s="131">
        <f t="shared" si="347"/>
        <v>20</v>
      </c>
      <c r="CW30" s="69">
        <f>CV30-CU30</f>
        <v>20</v>
      </c>
      <c r="CX30" s="162">
        <f t="shared" si="349"/>
        <v>21</v>
      </c>
      <c r="CY30" s="130">
        <f t="shared" si="349"/>
        <v>21</v>
      </c>
      <c r="CZ30" s="18">
        <f t="shared" si="350"/>
        <v>0</v>
      </c>
      <c r="DA30" s="136">
        <f t="shared" si="351"/>
        <v>0</v>
      </c>
      <c r="DB30" s="131">
        <f t="shared" si="351"/>
        <v>0</v>
      </c>
      <c r="DC30" s="69">
        <f>DB30-DA30</f>
        <v>0</v>
      </c>
      <c r="DD30" s="162">
        <f t="shared" si="353"/>
        <v>21</v>
      </c>
      <c r="DE30" s="130">
        <f t="shared" si="353"/>
        <v>21</v>
      </c>
      <c r="DF30" s="18">
        <f t="shared" si="354"/>
        <v>0</v>
      </c>
      <c r="DG30" s="136">
        <f t="shared" si="355"/>
        <v>40</v>
      </c>
      <c r="DH30" s="131">
        <f t="shared" si="355"/>
        <v>20</v>
      </c>
      <c r="DI30" s="69">
        <f>DH30-DG30</f>
        <v>-20</v>
      </c>
      <c r="DJ30" s="162">
        <f t="shared" si="357"/>
        <v>21</v>
      </c>
      <c r="DK30" s="130">
        <f t="shared" si="357"/>
        <v>21</v>
      </c>
      <c r="DL30" s="18">
        <f>DK30-DJ30</f>
        <v>0</v>
      </c>
      <c r="DM30" s="136">
        <f t="shared" si="359"/>
        <v>0</v>
      </c>
      <c r="DN30" s="131">
        <f t="shared" si="359"/>
        <v>0</v>
      </c>
      <c r="DO30" s="69">
        <f>DN30-DM30</f>
        <v>0</v>
      </c>
      <c r="DP30" s="162">
        <f t="shared" si="361"/>
        <v>21</v>
      </c>
      <c r="DQ30" s="130">
        <f t="shared" si="361"/>
        <v>21</v>
      </c>
      <c r="DR30" s="18">
        <f>DQ30-DP30</f>
        <v>0</v>
      </c>
      <c r="DS30" s="136">
        <f t="shared" si="363"/>
        <v>0</v>
      </c>
      <c r="DT30" s="131">
        <f t="shared" si="363"/>
        <v>0</v>
      </c>
      <c r="DU30" s="69">
        <f>DT30-DS30</f>
        <v>0</v>
      </c>
      <c r="DV30" s="162">
        <f t="shared" si="365"/>
        <v>21</v>
      </c>
      <c r="DW30" s="130">
        <f t="shared" si="365"/>
        <v>21</v>
      </c>
      <c r="DX30" s="18">
        <f>DW30-DV30</f>
        <v>0</v>
      </c>
      <c r="DY30" s="136">
        <f t="shared" si="367"/>
        <v>0.5</v>
      </c>
      <c r="DZ30" s="131">
        <f t="shared" si="367"/>
        <v>0.5</v>
      </c>
      <c r="EA30" s="69">
        <f>DZ30-DY30</f>
        <v>0</v>
      </c>
      <c r="EB30" s="162">
        <f t="shared" si="369"/>
        <v>22</v>
      </c>
      <c r="EC30" s="130">
        <f t="shared" si="369"/>
        <v>21</v>
      </c>
      <c r="ED30" s="18">
        <f>EC30-EB30</f>
        <v>-1</v>
      </c>
      <c r="EE30" s="136">
        <f t="shared" si="371"/>
        <v>0.5</v>
      </c>
      <c r="EF30" s="131">
        <f t="shared" si="371"/>
        <v>0.5</v>
      </c>
      <c r="EG30" s="69">
        <f>EF30-EE30</f>
        <v>0</v>
      </c>
      <c r="EH30" s="162">
        <f t="shared" si="373"/>
        <v>22</v>
      </c>
      <c r="EI30" s="130">
        <f t="shared" si="373"/>
        <v>21</v>
      </c>
      <c r="EJ30" s="18">
        <f>EI30-EH30</f>
        <v>-1</v>
      </c>
      <c r="EK30" s="136">
        <f t="shared" si="375"/>
        <v>0.5</v>
      </c>
      <c r="EL30" s="131">
        <f t="shared" si="375"/>
        <v>0.5</v>
      </c>
      <c r="EM30" s="69">
        <f>EL30-EK30</f>
        <v>0</v>
      </c>
      <c r="EN30" s="162">
        <f t="shared" si="377"/>
        <v>22</v>
      </c>
      <c r="EO30" s="130">
        <f t="shared" si="377"/>
        <v>21</v>
      </c>
      <c r="EP30" s="18">
        <f>EO30-EN30</f>
        <v>-1</v>
      </c>
      <c r="EQ30" s="136">
        <f t="shared" si="379"/>
        <v>0.5</v>
      </c>
      <c r="ER30" s="131">
        <f t="shared" si="379"/>
        <v>0.5</v>
      </c>
      <c r="ES30" s="69">
        <f>ER30-EQ30</f>
        <v>0</v>
      </c>
      <c r="ET30" s="162">
        <f t="shared" si="381"/>
        <v>22</v>
      </c>
      <c r="EU30" s="130">
        <f t="shared" si="381"/>
        <v>21</v>
      </c>
      <c r="EV30" s="18">
        <f>EU30-ET30</f>
        <v>-1</v>
      </c>
      <c r="EW30" s="136">
        <f t="shared" si="383"/>
        <v>0.5</v>
      </c>
      <c r="EX30" s="131">
        <f t="shared" si="383"/>
        <v>0.5</v>
      </c>
      <c r="EY30" s="69">
        <f>EX30-EW30</f>
        <v>0</v>
      </c>
      <c r="EZ30" s="162">
        <f t="shared" si="385"/>
        <v>22</v>
      </c>
      <c r="FA30" s="130">
        <f t="shared" si="385"/>
        <v>21</v>
      </c>
      <c r="FB30" s="18">
        <f>FA30-EZ30</f>
        <v>-1</v>
      </c>
      <c r="FC30" s="136">
        <f t="shared" si="387"/>
        <v>40.5</v>
      </c>
      <c r="FD30" s="131">
        <f t="shared" si="387"/>
        <v>40.5</v>
      </c>
      <c r="FE30" s="69">
        <f>FD30-FC30</f>
        <v>0</v>
      </c>
      <c r="FF30" s="162">
        <f t="shared" si="389"/>
        <v>22</v>
      </c>
      <c r="FG30" s="130">
        <f t="shared" si="389"/>
        <v>21</v>
      </c>
      <c r="FH30" s="18">
        <f>FG30-FF30</f>
        <v>-1</v>
      </c>
      <c r="FI30" s="136">
        <f t="shared" si="391"/>
        <v>0</v>
      </c>
      <c r="FJ30" s="131">
        <f t="shared" si="391"/>
        <v>0</v>
      </c>
      <c r="FK30" s="69">
        <f>FJ30-FI30</f>
        <v>0</v>
      </c>
      <c r="FL30" s="162">
        <f t="shared" si="393"/>
        <v>22</v>
      </c>
      <c r="FM30" s="130">
        <f t="shared" si="393"/>
        <v>21</v>
      </c>
      <c r="FN30" s="18">
        <f>FM30-FL30</f>
        <v>-1</v>
      </c>
      <c r="FO30" s="136">
        <f t="shared" si="395"/>
        <v>0</v>
      </c>
      <c r="FP30" s="131">
        <f t="shared" si="395"/>
        <v>0</v>
      </c>
      <c r="FQ30" s="69">
        <f>FP30-FO30</f>
        <v>0</v>
      </c>
      <c r="FR30" s="162">
        <f t="shared" si="397"/>
        <v>22</v>
      </c>
      <c r="FS30" s="130">
        <f t="shared" si="397"/>
        <v>21</v>
      </c>
      <c r="FT30" s="18">
        <f>FS30-FR30</f>
        <v>-1</v>
      </c>
      <c r="FU30" s="136">
        <f t="shared" si="399"/>
        <v>0</v>
      </c>
      <c r="FV30" s="131">
        <f t="shared" si="399"/>
        <v>0</v>
      </c>
      <c r="FW30" s="69">
        <f>FV30-FU30</f>
        <v>0</v>
      </c>
      <c r="FX30" s="162">
        <f t="shared" si="401"/>
        <v>22</v>
      </c>
      <c r="FY30" s="130">
        <f t="shared" si="401"/>
        <v>21</v>
      </c>
      <c r="FZ30" s="18">
        <f>FY30-FX30</f>
        <v>-1</v>
      </c>
      <c r="GA30" s="136">
        <f t="shared" si="403"/>
        <v>0.7</v>
      </c>
      <c r="GB30" s="131">
        <f t="shared" si="403"/>
        <v>0.7</v>
      </c>
      <c r="GC30" s="69">
        <f>GB30-GA30</f>
        <v>0</v>
      </c>
      <c r="GD30" s="162">
        <f t="shared" si="405"/>
        <v>22</v>
      </c>
      <c r="GE30" s="130">
        <f t="shared" si="405"/>
        <v>22</v>
      </c>
      <c r="GF30" s="18">
        <f>GE30-GD30</f>
        <v>0</v>
      </c>
      <c r="GG30" s="136">
        <f t="shared" si="407"/>
        <v>0.7</v>
      </c>
      <c r="GH30" s="131">
        <f t="shared" si="407"/>
        <v>0.7</v>
      </c>
      <c r="GI30" s="69">
        <f>GH30-GG30</f>
        <v>0</v>
      </c>
      <c r="GJ30" s="162">
        <f t="shared" si="409"/>
        <v>22</v>
      </c>
      <c r="GK30" s="130">
        <f t="shared" si="409"/>
        <v>22</v>
      </c>
      <c r="GL30" s="18">
        <f>GK30-GJ30</f>
        <v>0</v>
      </c>
      <c r="GM30" s="136">
        <f t="shared" si="411"/>
        <v>40.6</v>
      </c>
      <c r="GN30" s="131">
        <f t="shared" si="411"/>
        <v>40.6</v>
      </c>
      <c r="GO30" s="69">
        <f>GN30-GM30</f>
        <v>0</v>
      </c>
      <c r="GP30" s="162">
        <f t="shared" si="413"/>
        <v>22</v>
      </c>
      <c r="GQ30" s="130">
        <f t="shared" si="413"/>
        <v>22</v>
      </c>
      <c r="GR30" s="18">
        <f>GQ30-GP30</f>
        <v>0</v>
      </c>
      <c r="GS30" s="136">
        <f t="shared" si="415"/>
        <v>0</v>
      </c>
      <c r="GT30" s="131">
        <f t="shared" si="415"/>
        <v>0</v>
      </c>
      <c r="GU30" s="69">
        <f>GT30-GS30</f>
        <v>0</v>
      </c>
      <c r="GV30" s="162">
        <f t="shared" si="417"/>
        <v>22</v>
      </c>
      <c r="GW30" s="130">
        <f t="shared" si="417"/>
        <v>22</v>
      </c>
      <c r="GX30" s="18">
        <f>GW30-GV30</f>
        <v>0</v>
      </c>
      <c r="GY30" s="136">
        <f t="shared" si="419"/>
        <v>0</v>
      </c>
      <c r="GZ30" s="131">
        <f t="shared" si="419"/>
        <v>0</v>
      </c>
      <c r="HA30" s="69">
        <f>GZ30-GY30</f>
        <v>0</v>
      </c>
      <c r="HB30" s="162">
        <f t="shared" si="421"/>
        <v>22</v>
      </c>
      <c r="HC30" s="130">
        <f t="shared" si="421"/>
        <v>22</v>
      </c>
      <c r="HD30" s="18">
        <f>HC30-HB30</f>
        <v>0</v>
      </c>
      <c r="HE30" s="136">
        <f t="shared" si="423"/>
        <v>0</v>
      </c>
      <c r="HF30" s="131">
        <f t="shared" si="423"/>
        <v>0</v>
      </c>
      <c r="HG30" s="69">
        <f>HF30-HE30</f>
        <v>0</v>
      </c>
      <c r="HH30" s="162">
        <f t="shared" si="425"/>
        <v>0</v>
      </c>
      <c r="HI30" s="130">
        <f t="shared" si="425"/>
        <v>0</v>
      </c>
      <c r="HJ30" s="18">
        <f>HI30-HH30</f>
        <v>0</v>
      </c>
      <c r="HK30" s="136">
        <f t="shared" si="427"/>
        <v>0</v>
      </c>
      <c r="HL30" s="131">
        <f t="shared" si="427"/>
        <v>0</v>
      </c>
      <c r="HM30" s="69">
        <f>HL30-HK30</f>
        <v>0</v>
      </c>
      <c r="HN30" s="162">
        <f t="shared" si="429"/>
        <v>0</v>
      </c>
      <c r="HO30" s="130">
        <f t="shared" si="429"/>
        <v>0</v>
      </c>
      <c r="HP30" s="18">
        <f>HO30-HN30</f>
        <v>0</v>
      </c>
      <c r="HQ30" s="136">
        <f t="shared" si="431"/>
        <v>0</v>
      </c>
      <c r="HR30" s="131">
        <f t="shared" si="431"/>
        <v>0</v>
      </c>
      <c r="HS30" s="69">
        <f>HR30-HQ30</f>
        <v>0</v>
      </c>
      <c r="HT30" s="162">
        <f t="shared" si="433"/>
        <v>0</v>
      </c>
      <c r="HU30" s="130">
        <f t="shared" si="433"/>
        <v>0</v>
      </c>
      <c r="HV30" s="18">
        <f>HU30-HT30</f>
        <v>0</v>
      </c>
      <c r="HW30" s="104" t="s">
        <v>76</v>
      </c>
      <c r="HX30" s="85"/>
      <c r="HY30" s="85"/>
      <c r="HZ30" s="2">
        <f t="shared" si="297"/>
        <v>1</v>
      </c>
    </row>
    <row r="31" spans="1:234" ht="13.5" customHeight="1" x14ac:dyDescent="0.2">
      <c r="A31" s="37"/>
      <c r="B31" s="22"/>
      <c r="C31" s="22"/>
      <c r="D31" s="100"/>
      <c r="E31" s="100"/>
      <c r="F31" s="100"/>
      <c r="G31" s="22"/>
      <c r="H31" s="22"/>
      <c r="I31" s="42">
        <v>20</v>
      </c>
      <c r="J31" s="102">
        <f>SUBTOTAL(103,I$12:I31)*1</f>
        <v>14</v>
      </c>
      <c r="K31" s="105" t="s">
        <v>13</v>
      </c>
      <c r="L31" s="17"/>
      <c r="M31" s="255">
        <f t="shared" si="298"/>
        <v>43352</v>
      </c>
      <c r="N31" s="255">
        <f t="shared" si="299"/>
        <v>44247</v>
      </c>
      <c r="O31" s="118">
        <f t="shared" si="299"/>
        <v>44260</v>
      </c>
      <c r="P31" s="162">
        <f t="shared" ref="P31:T40" si="435">SUMIFS(P$43:P$696,$K$43:$K$696,$K61,$H$43:$H$696,$H$43)</f>
        <v>25244</v>
      </c>
      <c r="Q31" s="163">
        <f t="shared" si="435"/>
        <v>23305.561290322581</v>
      </c>
      <c r="R31" s="163">
        <f t="shared" si="435"/>
        <v>23683.200000000001</v>
      </c>
      <c r="S31" s="123">
        <f t="shared" ca="1" si="435"/>
        <v>23731.909677419353</v>
      </c>
      <c r="T31" s="123">
        <f t="shared" si="435"/>
        <v>24184.800000000003</v>
      </c>
      <c r="U31" s="91">
        <f t="shared" ca="1" si="301"/>
        <v>452.89032258064981</v>
      </c>
      <c r="V31" s="91">
        <f t="shared" si="302"/>
        <v>1059.1999999999971</v>
      </c>
      <c r="W31" s="120">
        <f t="shared" si="158"/>
        <v>0.95804151481540178</v>
      </c>
      <c r="X31" s="178">
        <f t="shared" si="303"/>
        <v>460.20000000000005</v>
      </c>
      <c r="Y31" s="128">
        <f t="shared" si="303"/>
        <v>460.2</v>
      </c>
      <c r="Z31" s="179">
        <f t="shared" ca="1" si="303"/>
        <v>460.2</v>
      </c>
      <c r="AA31" s="127">
        <f t="shared" si="303"/>
        <v>501.6</v>
      </c>
      <c r="AB31" s="67">
        <f t="shared" ca="1" si="304"/>
        <v>1.0899608865710562</v>
      </c>
      <c r="AC31" s="69">
        <f t="shared" ca="1" si="305"/>
        <v>41.400000000000034</v>
      </c>
      <c r="AD31" s="178">
        <f t="shared" si="306"/>
        <v>116.39999999999999</v>
      </c>
      <c r="AE31" s="127">
        <f t="shared" si="306"/>
        <v>121.20000000000002</v>
      </c>
      <c r="AF31" s="225">
        <f t="shared" si="292"/>
        <v>4.8000000000000256</v>
      </c>
      <c r="AG31" s="178">
        <f t="shared" si="307"/>
        <v>84</v>
      </c>
      <c r="AH31" s="127">
        <f t="shared" si="307"/>
        <v>100.8</v>
      </c>
      <c r="AI31" s="225">
        <f t="shared" si="293"/>
        <v>16.799999999999997</v>
      </c>
      <c r="AJ31" s="178">
        <f t="shared" si="308"/>
        <v>121.80000000000001</v>
      </c>
      <c r="AK31" s="127">
        <f t="shared" si="308"/>
        <v>132.6</v>
      </c>
      <c r="AL31" s="225">
        <f t="shared" si="294"/>
        <v>10.799999999999983</v>
      </c>
      <c r="AM31" s="178">
        <f t="shared" si="309"/>
        <v>138</v>
      </c>
      <c r="AN31" s="127">
        <f t="shared" si="309"/>
        <v>147</v>
      </c>
      <c r="AO31" s="225">
        <f t="shared" si="295"/>
        <v>9</v>
      </c>
      <c r="AP31" s="178">
        <f t="shared" si="310"/>
        <v>0</v>
      </c>
      <c r="AQ31" s="127">
        <f t="shared" si="310"/>
        <v>0</v>
      </c>
      <c r="AR31" s="225">
        <f t="shared" si="296"/>
        <v>0</v>
      </c>
      <c r="AS31" s="136">
        <f t="shared" si="311"/>
        <v>19.200000000000003</v>
      </c>
      <c r="AT31" s="131">
        <f t="shared" si="311"/>
        <v>22.8</v>
      </c>
      <c r="AU31" s="69">
        <f t="shared" si="312"/>
        <v>3.5999999999999979</v>
      </c>
      <c r="AV31" s="162">
        <f t="shared" si="313"/>
        <v>240</v>
      </c>
      <c r="AW31" s="130">
        <f t="shared" si="313"/>
        <v>241</v>
      </c>
      <c r="AX31" s="18">
        <f t="shared" si="314"/>
        <v>1</v>
      </c>
      <c r="AY31" s="136">
        <f t="shared" si="315"/>
        <v>13.8</v>
      </c>
      <c r="AZ31" s="131">
        <f t="shared" si="315"/>
        <v>15</v>
      </c>
      <c r="BA31" s="69">
        <f t="shared" si="316"/>
        <v>1.1999999999999993</v>
      </c>
      <c r="BB31" s="162">
        <f t="shared" si="317"/>
        <v>240</v>
      </c>
      <c r="BC31" s="130">
        <f t="shared" si="317"/>
        <v>267</v>
      </c>
      <c r="BD31" s="18">
        <f t="shared" si="318"/>
        <v>27</v>
      </c>
      <c r="BE31" s="136">
        <f t="shared" si="319"/>
        <v>19.200000000000003</v>
      </c>
      <c r="BF31" s="131">
        <f t="shared" si="319"/>
        <v>20.399999999999999</v>
      </c>
      <c r="BG31" s="69">
        <f t="shared" si="320"/>
        <v>1.1999999999999957</v>
      </c>
      <c r="BH31" s="162">
        <f t="shared" si="321"/>
        <v>240</v>
      </c>
      <c r="BI31" s="130">
        <f t="shared" si="321"/>
        <v>267</v>
      </c>
      <c r="BJ31" s="18">
        <f t="shared" si="322"/>
        <v>27</v>
      </c>
      <c r="BK31" s="136">
        <f t="shared" si="323"/>
        <v>8.4</v>
      </c>
      <c r="BL31" s="131">
        <f t="shared" si="323"/>
        <v>9.6</v>
      </c>
      <c r="BM31" s="69">
        <f t="shared" si="324"/>
        <v>1.1999999999999993</v>
      </c>
      <c r="BN31" s="162">
        <f t="shared" si="325"/>
        <v>240</v>
      </c>
      <c r="BO31" s="130">
        <f t="shared" si="325"/>
        <v>285</v>
      </c>
      <c r="BP31" s="18">
        <f t="shared" si="326"/>
        <v>45</v>
      </c>
      <c r="BQ31" s="136">
        <f t="shared" si="327"/>
        <v>17.399999999999999</v>
      </c>
      <c r="BR31" s="131">
        <f t="shared" si="327"/>
        <v>9.6</v>
      </c>
      <c r="BS31" s="69">
        <f t="shared" si="328"/>
        <v>-7.7999999999999989</v>
      </c>
      <c r="BT31" s="162">
        <f t="shared" si="329"/>
        <v>252</v>
      </c>
      <c r="BU31" s="130">
        <f t="shared" si="329"/>
        <v>285</v>
      </c>
      <c r="BV31" s="18">
        <f t="shared" si="330"/>
        <v>33</v>
      </c>
      <c r="BW31" s="136">
        <f t="shared" si="331"/>
        <v>19.200000000000003</v>
      </c>
      <c r="BX31" s="131">
        <f t="shared" si="331"/>
        <v>18</v>
      </c>
      <c r="BY31" s="69">
        <f t="shared" si="332"/>
        <v>-1.2000000000000028</v>
      </c>
      <c r="BZ31" s="162">
        <f t="shared" si="333"/>
        <v>252</v>
      </c>
      <c r="CA31" s="130">
        <f t="shared" si="333"/>
        <v>285</v>
      </c>
      <c r="CB31" s="18">
        <f t="shared" si="334"/>
        <v>33</v>
      </c>
      <c r="CC31" s="136">
        <f t="shared" si="335"/>
        <v>19.200000000000003</v>
      </c>
      <c r="CD31" s="131">
        <f t="shared" si="335"/>
        <v>25.799999999999997</v>
      </c>
      <c r="CE31" s="69">
        <f t="shared" si="336"/>
        <v>6.5999999999999943</v>
      </c>
      <c r="CF31" s="162">
        <f t="shared" si="337"/>
        <v>252</v>
      </c>
      <c r="CG31" s="130">
        <f t="shared" si="337"/>
        <v>285</v>
      </c>
      <c r="CH31" s="18">
        <f t="shared" si="338"/>
        <v>33</v>
      </c>
      <c r="CI31" s="136">
        <f t="shared" si="339"/>
        <v>17.399999999999999</v>
      </c>
      <c r="CJ31" s="131">
        <f t="shared" si="339"/>
        <v>18.600000000000001</v>
      </c>
      <c r="CK31" s="69">
        <f t="shared" si="340"/>
        <v>1.2000000000000028</v>
      </c>
      <c r="CL31" s="162">
        <f t="shared" si="341"/>
        <v>252</v>
      </c>
      <c r="CM31" s="130">
        <f t="shared" si="341"/>
        <v>306</v>
      </c>
      <c r="CN31" s="18">
        <f t="shared" si="342"/>
        <v>54</v>
      </c>
      <c r="CO31" s="136">
        <f t="shared" si="343"/>
        <v>12</v>
      </c>
      <c r="CP31" s="131">
        <f t="shared" si="343"/>
        <v>13.2</v>
      </c>
      <c r="CQ31" s="69">
        <f t="shared" si="344"/>
        <v>1.1999999999999993</v>
      </c>
      <c r="CR31" s="162">
        <f t="shared" si="345"/>
        <v>252</v>
      </c>
      <c r="CS31" s="130">
        <f t="shared" si="345"/>
        <v>305</v>
      </c>
      <c r="CT31" s="18">
        <f t="shared" si="346"/>
        <v>53</v>
      </c>
      <c r="CU31" s="136">
        <f t="shared" si="347"/>
        <v>8.4</v>
      </c>
      <c r="CV31" s="131">
        <f t="shared" si="347"/>
        <v>9.6</v>
      </c>
      <c r="CW31" s="69">
        <f t="shared" si="348"/>
        <v>1.1999999999999993</v>
      </c>
      <c r="CX31" s="162">
        <f t="shared" si="349"/>
        <v>252</v>
      </c>
      <c r="CY31" s="130">
        <f t="shared" si="349"/>
        <v>305</v>
      </c>
      <c r="CZ31" s="18">
        <f t="shared" si="350"/>
        <v>53</v>
      </c>
      <c r="DA31" s="136">
        <f t="shared" si="351"/>
        <v>17.399999999999999</v>
      </c>
      <c r="DB31" s="131">
        <f t="shared" si="351"/>
        <v>19.8</v>
      </c>
      <c r="DC31" s="69">
        <f t="shared" si="352"/>
        <v>2.4000000000000021</v>
      </c>
      <c r="DD31" s="162">
        <f t="shared" si="353"/>
        <v>252</v>
      </c>
      <c r="DE31" s="130">
        <f t="shared" si="353"/>
        <v>305</v>
      </c>
      <c r="DF31" s="18">
        <f t="shared" si="354"/>
        <v>53</v>
      </c>
      <c r="DG31" s="136">
        <f t="shared" si="355"/>
        <v>9</v>
      </c>
      <c r="DH31" s="131">
        <f t="shared" si="355"/>
        <v>12.600000000000001</v>
      </c>
      <c r="DI31" s="69">
        <f t="shared" si="356"/>
        <v>3.6000000000000014</v>
      </c>
      <c r="DJ31" s="162">
        <f t="shared" si="357"/>
        <v>252</v>
      </c>
      <c r="DK31" s="130">
        <f t="shared" si="357"/>
        <v>305</v>
      </c>
      <c r="DL31" s="18">
        <f t="shared" si="358"/>
        <v>53</v>
      </c>
      <c r="DM31" s="136">
        <f t="shared" si="359"/>
        <v>10.8</v>
      </c>
      <c r="DN31" s="131">
        <f t="shared" si="359"/>
        <v>14.4</v>
      </c>
      <c r="DO31" s="69">
        <f t="shared" si="360"/>
        <v>3.5999999999999996</v>
      </c>
      <c r="DP31" s="162">
        <f t="shared" si="361"/>
        <v>252</v>
      </c>
      <c r="DQ31" s="130">
        <f t="shared" si="361"/>
        <v>305</v>
      </c>
      <c r="DR31" s="18">
        <f t="shared" si="362"/>
        <v>53</v>
      </c>
      <c r="DS31" s="136">
        <f t="shared" si="363"/>
        <v>9</v>
      </c>
      <c r="DT31" s="131">
        <f t="shared" si="363"/>
        <v>12.600000000000001</v>
      </c>
      <c r="DU31" s="69">
        <f t="shared" si="364"/>
        <v>3.6000000000000014</v>
      </c>
      <c r="DV31" s="162">
        <f t="shared" si="365"/>
        <v>252</v>
      </c>
      <c r="DW31" s="130">
        <f t="shared" si="365"/>
        <v>305</v>
      </c>
      <c r="DX31" s="18">
        <f t="shared" si="366"/>
        <v>53</v>
      </c>
      <c r="DY31" s="136">
        <f t="shared" si="367"/>
        <v>16.2</v>
      </c>
      <c r="DZ31" s="131">
        <f t="shared" si="367"/>
        <v>19.8</v>
      </c>
      <c r="EA31" s="69">
        <f t="shared" si="368"/>
        <v>3.6000000000000014</v>
      </c>
      <c r="EB31" s="162">
        <f t="shared" si="369"/>
        <v>252</v>
      </c>
      <c r="EC31" s="130">
        <f t="shared" si="369"/>
        <v>273</v>
      </c>
      <c r="ED31" s="18">
        <f t="shared" si="370"/>
        <v>21</v>
      </c>
      <c r="EE31" s="136">
        <f t="shared" si="371"/>
        <v>10.200000000000001</v>
      </c>
      <c r="EF31" s="131">
        <f t="shared" si="371"/>
        <v>10.200000000000001</v>
      </c>
      <c r="EG31" s="69">
        <f t="shared" si="372"/>
        <v>0</v>
      </c>
      <c r="EH31" s="162">
        <f t="shared" si="373"/>
        <v>252</v>
      </c>
      <c r="EI31" s="130">
        <f t="shared" si="373"/>
        <v>271</v>
      </c>
      <c r="EJ31" s="18">
        <f t="shared" si="374"/>
        <v>19</v>
      </c>
      <c r="EK31" s="136">
        <f t="shared" si="375"/>
        <v>21</v>
      </c>
      <c r="EL31" s="131">
        <f t="shared" si="375"/>
        <v>21</v>
      </c>
      <c r="EM31" s="69">
        <f t="shared" si="376"/>
        <v>0</v>
      </c>
      <c r="EN31" s="162">
        <f t="shared" si="377"/>
        <v>252</v>
      </c>
      <c r="EO31" s="130">
        <f t="shared" si="377"/>
        <v>271</v>
      </c>
      <c r="EP31" s="18">
        <f t="shared" si="378"/>
        <v>19</v>
      </c>
      <c r="EQ31" s="136">
        <f t="shared" si="379"/>
        <v>17.399999999999999</v>
      </c>
      <c r="ER31" s="131">
        <f t="shared" si="379"/>
        <v>17.399999999999999</v>
      </c>
      <c r="ES31" s="69">
        <f t="shared" si="380"/>
        <v>0</v>
      </c>
      <c r="ET31" s="162">
        <f t="shared" si="381"/>
        <v>252</v>
      </c>
      <c r="EU31" s="130">
        <f t="shared" si="381"/>
        <v>268</v>
      </c>
      <c r="EV31" s="18">
        <f t="shared" si="382"/>
        <v>16</v>
      </c>
      <c r="EW31" s="136">
        <f t="shared" si="383"/>
        <v>21</v>
      </c>
      <c r="EX31" s="131">
        <f t="shared" si="383"/>
        <v>21</v>
      </c>
      <c r="EY31" s="69">
        <f t="shared" si="384"/>
        <v>0</v>
      </c>
      <c r="EZ31" s="162">
        <f t="shared" si="385"/>
        <v>252</v>
      </c>
      <c r="FA31" s="130">
        <f t="shared" si="385"/>
        <v>268</v>
      </c>
      <c r="FB31" s="18">
        <f t="shared" si="386"/>
        <v>16</v>
      </c>
      <c r="FC31" s="136">
        <f t="shared" si="387"/>
        <v>18</v>
      </c>
      <c r="FD31" s="131">
        <f t="shared" si="387"/>
        <v>19.200000000000003</v>
      </c>
      <c r="FE31" s="69">
        <f t="shared" si="388"/>
        <v>1.2000000000000028</v>
      </c>
      <c r="FF31" s="162">
        <f t="shared" si="389"/>
        <v>252</v>
      </c>
      <c r="FG31" s="130">
        <f t="shared" si="389"/>
        <v>253</v>
      </c>
      <c r="FH31" s="18">
        <f t="shared" si="390"/>
        <v>1</v>
      </c>
      <c r="FI31" s="136">
        <f t="shared" si="391"/>
        <v>18</v>
      </c>
      <c r="FJ31" s="131">
        <f t="shared" si="391"/>
        <v>24</v>
      </c>
      <c r="FK31" s="69">
        <f t="shared" si="392"/>
        <v>6</v>
      </c>
      <c r="FL31" s="162">
        <f t="shared" si="393"/>
        <v>252</v>
      </c>
      <c r="FM31" s="130">
        <f t="shared" si="393"/>
        <v>253</v>
      </c>
      <c r="FN31" s="18">
        <f t="shared" si="394"/>
        <v>1</v>
      </c>
      <c r="FO31" s="136">
        <f t="shared" si="395"/>
        <v>18</v>
      </c>
      <c r="FP31" s="131">
        <f t="shared" si="395"/>
        <v>15</v>
      </c>
      <c r="FQ31" s="69">
        <f t="shared" si="396"/>
        <v>-3</v>
      </c>
      <c r="FR31" s="162">
        <f t="shared" si="397"/>
        <v>252</v>
      </c>
      <c r="FS31" s="130">
        <f t="shared" si="397"/>
        <v>253</v>
      </c>
      <c r="FT31" s="18">
        <f t="shared" si="398"/>
        <v>1</v>
      </c>
      <c r="FU31" s="136">
        <f t="shared" si="399"/>
        <v>19.200000000000003</v>
      </c>
      <c r="FV31" s="131">
        <f t="shared" si="399"/>
        <v>22.2</v>
      </c>
      <c r="FW31" s="69">
        <f t="shared" si="400"/>
        <v>2.9999999999999964</v>
      </c>
      <c r="FX31" s="162">
        <f t="shared" si="401"/>
        <v>252</v>
      </c>
      <c r="FY31" s="130">
        <f t="shared" si="401"/>
        <v>253</v>
      </c>
      <c r="FZ31" s="18">
        <f t="shared" si="402"/>
        <v>1</v>
      </c>
      <c r="GA31" s="136">
        <f t="shared" si="403"/>
        <v>19.8</v>
      </c>
      <c r="GB31" s="131">
        <f t="shared" si="403"/>
        <v>22.2</v>
      </c>
      <c r="GC31" s="69">
        <f t="shared" si="404"/>
        <v>2.3999999999999986</v>
      </c>
      <c r="GD31" s="162">
        <f t="shared" si="405"/>
        <v>252</v>
      </c>
      <c r="GE31" s="130">
        <f t="shared" si="405"/>
        <v>259</v>
      </c>
      <c r="GF31" s="18">
        <f t="shared" si="406"/>
        <v>7</v>
      </c>
      <c r="GG31" s="136">
        <f t="shared" si="407"/>
        <v>16.2</v>
      </c>
      <c r="GH31" s="131">
        <f t="shared" si="407"/>
        <v>18.600000000000001</v>
      </c>
      <c r="GI31" s="69">
        <f t="shared" si="408"/>
        <v>2.4000000000000021</v>
      </c>
      <c r="GJ31" s="162">
        <f t="shared" si="409"/>
        <v>252</v>
      </c>
      <c r="GK31" s="130">
        <f t="shared" si="409"/>
        <v>259</v>
      </c>
      <c r="GL31" s="18">
        <f t="shared" si="410"/>
        <v>7</v>
      </c>
      <c r="GM31" s="136">
        <f t="shared" si="411"/>
        <v>21.6</v>
      </c>
      <c r="GN31" s="131">
        <f t="shared" si="411"/>
        <v>22.2</v>
      </c>
      <c r="GO31" s="69">
        <f t="shared" si="412"/>
        <v>0.59999999999999787</v>
      </c>
      <c r="GP31" s="162">
        <f t="shared" si="413"/>
        <v>252</v>
      </c>
      <c r="GQ31" s="130">
        <f t="shared" si="413"/>
        <v>260</v>
      </c>
      <c r="GR31" s="18">
        <f t="shared" si="414"/>
        <v>8</v>
      </c>
      <c r="GS31" s="136">
        <f t="shared" si="415"/>
        <v>21.6</v>
      </c>
      <c r="GT31" s="131">
        <f t="shared" si="415"/>
        <v>25.200000000000003</v>
      </c>
      <c r="GU31" s="69">
        <f t="shared" si="416"/>
        <v>3.6000000000000014</v>
      </c>
      <c r="GV31" s="162">
        <f t="shared" si="417"/>
        <v>252</v>
      </c>
      <c r="GW31" s="130">
        <f t="shared" si="417"/>
        <v>260</v>
      </c>
      <c r="GX31" s="18">
        <f t="shared" si="418"/>
        <v>8</v>
      </c>
      <c r="GY31" s="136">
        <f t="shared" si="419"/>
        <v>21.6</v>
      </c>
      <c r="GZ31" s="131">
        <f t="shared" si="419"/>
        <v>21.6</v>
      </c>
      <c r="HA31" s="69">
        <f t="shared" si="420"/>
        <v>0</v>
      </c>
      <c r="HB31" s="162">
        <f t="shared" si="421"/>
        <v>252</v>
      </c>
      <c r="HC31" s="130">
        <f t="shared" si="421"/>
        <v>260</v>
      </c>
      <c r="HD31" s="18">
        <f t="shared" si="422"/>
        <v>8</v>
      </c>
      <c r="HE31" s="136">
        <f t="shared" si="423"/>
        <v>0</v>
      </c>
      <c r="HF31" s="131">
        <f t="shared" si="423"/>
        <v>0</v>
      </c>
      <c r="HG31" s="69">
        <f t="shared" si="424"/>
        <v>0</v>
      </c>
      <c r="HH31" s="162">
        <f t="shared" si="425"/>
        <v>0</v>
      </c>
      <c r="HI31" s="130">
        <f t="shared" si="425"/>
        <v>0</v>
      </c>
      <c r="HJ31" s="18">
        <f t="shared" si="426"/>
        <v>0</v>
      </c>
      <c r="HK31" s="136">
        <f t="shared" si="427"/>
        <v>0</v>
      </c>
      <c r="HL31" s="131">
        <f t="shared" si="427"/>
        <v>0</v>
      </c>
      <c r="HM31" s="69">
        <f t="shared" si="428"/>
        <v>0</v>
      </c>
      <c r="HN31" s="162">
        <f t="shared" si="429"/>
        <v>0</v>
      </c>
      <c r="HO31" s="130">
        <f t="shared" si="429"/>
        <v>0</v>
      </c>
      <c r="HP31" s="18">
        <f t="shared" si="430"/>
        <v>0</v>
      </c>
      <c r="HQ31" s="136">
        <f t="shared" si="431"/>
        <v>0</v>
      </c>
      <c r="HR31" s="131">
        <f t="shared" si="431"/>
        <v>0</v>
      </c>
      <c r="HS31" s="69">
        <f t="shared" si="432"/>
        <v>0</v>
      </c>
      <c r="HT31" s="162">
        <f t="shared" si="433"/>
        <v>0</v>
      </c>
      <c r="HU31" s="130">
        <f t="shared" si="433"/>
        <v>0</v>
      </c>
      <c r="HV31" s="18">
        <f t="shared" si="434"/>
        <v>0</v>
      </c>
      <c r="HW31" s="104" t="s">
        <v>76</v>
      </c>
      <c r="HX31" s="85"/>
      <c r="HY31" s="85"/>
      <c r="HZ31" s="2">
        <f t="shared" si="297"/>
        <v>1</v>
      </c>
    </row>
    <row r="32" spans="1:234" ht="13.5" hidden="1" customHeight="1" x14ac:dyDescent="0.2">
      <c r="A32" s="37"/>
      <c r="B32" s="22"/>
      <c r="C32" s="22"/>
      <c r="D32" s="100"/>
      <c r="E32" s="100"/>
      <c r="F32" s="100"/>
      <c r="G32" s="22"/>
      <c r="H32" s="22"/>
      <c r="I32" s="42">
        <v>21</v>
      </c>
      <c r="J32" s="102">
        <f>SUBTOTAL(103,I$12:I32)*1</f>
        <v>14</v>
      </c>
      <c r="K32" s="105" t="s">
        <v>12</v>
      </c>
      <c r="L32" s="17"/>
      <c r="M32" s="255">
        <f t="shared" si="298"/>
        <v>40848</v>
      </c>
      <c r="N32" s="255">
        <f t="shared" si="299"/>
        <v>44225</v>
      </c>
      <c r="O32" s="118">
        <f t="shared" si="299"/>
        <v>44194</v>
      </c>
      <c r="P32" s="162">
        <f t="shared" si="435"/>
        <v>4276</v>
      </c>
      <c r="Q32" s="163">
        <f t="shared" si="435"/>
        <v>4264.0967741935483</v>
      </c>
      <c r="R32" s="163">
        <f t="shared" si="435"/>
        <v>4261</v>
      </c>
      <c r="S32" s="123">
        <f t="shared" ca="1" si="435"/>
        <v>4264.0967741935483</v>
      </c>
      <c r="T32" s="123">
        <f t="shared" si="435"/>
        <v>4261</v>
      </c>
      <c r="U32" s="91">
        <f t="shared" ca="1" si="301"/>
        <v>-3.0967741935482991</v>
      </c>
      <c r="V32" s="91">
        <f t="shared" si="302"/>
        <v>15</v>
      </c>
      <c r="W32" s="120">
        <f t="shared" si="158"/>
        <v>0.99649204864359209</v>
      </c>
      <c r="X32" s="178">
        <f t="shared" si="303"/>
        <v>0</v>
      </c>
      <c r="Y32" s="128">
        <f t="shared" si="303"/>
        <v>0</v>
      </c>
      <c r="Z32" s="179">
        <f t="shared" ca="1" si="303"/>
        <v>0</v>
      </c>
      <c r="AA32" s="127">
        <f t="shared" si="303"/>
        <v>0</v>
      </c>
      <c r="AB32" s="67" t="str">
        <f t="shared" ca="1" si="304"/>
        <v/>
      </c>
      <c r="AC32" s="69">
        <f t="shared" ca="1" si="305"/>
        <v>0</v>
      </c>
      <c r="AD32" s="178">
        <f t="shared" si="306"/>
        <v>0</v>
      </c>
      <c r="AE32" s="127">
        <f t="shared" si="306"/>
        <v>0</v>
      </c>
      <c r="AF32" s="225">
        <f t="shared" si="292"/>
        <v>0</v>
      </c>
      <c r="AG32" s="178">
        <f t="shared" si="307"/>
        <v>0</v>
      </c>
      <c r="AH32" s="127">
        <f t="shared" si="307"/>
        <v>0</v>
      </c>
      <c r="AI32" s="225">
        <f t="shared" si="293"/>
        <v>0</v>
      </c>
      <c r="AJ32" s="178">
        <f t="shared" si="308"/>
        <v>0</v>
      </c>
      <c r="AK32" s="127">
        <f t="shared" si="308"/>
        <v>0</v>
      </c>
      <c r="AL32" s="225">
        <f t="shared" si="294"/>
        <v>0</v>
      </c>
      <c r="AM32" s="178">
        <f t="shared" si="309"/>
        <v>0</v>
      </c>
      <c r="AN32" s="127">
        <f t="shared" si="309"/>
        <v>0</v>
      </c>
      <c r="AO32" s="225">
        <f t="shared" si="295"/>
        <v>0</v>
      </c>
      <c r="AP32" s="178">
        <f t="shared" si="310"/>
        <v>0</v>
      </c>
      <c r="AQ32" s="127">
        <f t="shared" si="310"/>
        <v>0</v>
      </c>
      <c r="AR32" s="225">
        <f t="shared" si="296"/>
        <v>0</v>
      </c>
      <c r="AS32" s="136">
        <f t="shared" si="311"/>
        <v>0</v>
      </c>
      <c r="AT32" s="131">
        <f t="shared" si="311"/>
        <v>0</v>
      </c>
      <c r="AU32" s="69">
        <f t="shared" si="312"/>
        <v>0</v>
      </c>
      <c r="AV32" s="162">
        <f t="shared" si="313"/>
        <v>0</v>
      </c>
      <c r="AW32" s="130">
        <f t="shared" si="313"/>
        <v>0</v>
      </c>
      <c r="AX32" s="18">
        <f t="shared" si="314"/>
        <v>0</v>
      </c>
      <c r="AY32" s="136">
        <f t="shared" si="315"/>
        <v>0</v>
      </c>
      <c r="AZ32" s="131">
        <f t="shared" si="315"/>
        <v>0</v>
      </c>
      <c r="BA32" s="69">
        <f t="shared" si="316"/>
        <v>0</v>
      </c>
      <c r="BB32" s="162">
        <f t="shared" si="317"/>
        <v>0</v>
      </c>
      <c r="BC32" s="130">
        <f t="shared" si="317"/>
        <v>0</v>
      </c>
      <c r="BD32" s="18">
        <f t="shared" si="318"/>
        <v>0</v>
      </c>
      <c r="BE32" s="136">
        <f t="shared" si="319"/>
        <v>0</v>
      </c>
      <c r="BF32" s="131">
        <f t="shared" si="319"/>
        <v>0</v>
      </c>
      <c r="BG32" s="69">
        <f t="shared" si="320"/>
        <v>0</v>
      </c>
      <c r="BH32" s="162">
        <f t="shared" si="321"/>
        <v>0</v>
      </c>
      <c r="BI32" s="130">
        <f t="shared" si="321"/>
        <v>0</v>
      </c>
      <c r="BJ32" s="18">
        <f t="shared" si="322"/>
        <v>0</v>
      </c>
      <c r="BK32" s="136">
        <f t="shared" si="323"/>
        <v>0</v>
      </c>
      <c r="BL32" s="131">
        <f t="shared" si="323"/>
        <v>0</v>
      </c>
      <c r="BM32" s="69">
        <f t="shared" si="324"/>
        <v>0</v>
      </c>
      <c r="BN32" s="162">
        <f t="shared" si="325"/>
        <v>0</v>
      </c>
      <c r="BO32" s="130">
        <f t="shared" si="325"/>
        <v>0</v>
      </c>
      <c r="BP32" s="18">
        <f t="shared" si="326"/>
        <v>0</v>
      </c>
      <c r="BQ32" s="136">
        <f t="shared" si="327"/>
        <v>0</v>
      </c>
      <c r="BR32" s="131">
        <f t="shared" si="327"/>
        <v>0</v>
      </c>
      <c r="BS32" s="69">
        <f t="shared" si="328"/>
        <v>0</v>
      </c>
      <c r="BT32" s="162">
        <f t="shared" si="329"/>
        <v>0</v>
      </c>
      <c r="BU32" s="130">
        <f t="shared" si="329"/>
        <v>0</v>
      </c>
      <c r="BV32" s="18">
        <f t="shared" si="330"/>
        <v>0</v>
      </c>
      <c r="BW32" s="136">
        <f t="shared" si="331"/>
        <v>0</v>
      </c>
      <c r="BX32" s="131">
        <f t="shared" si="331"/>
        <v>0</v>
      </c>
      <c r="BY32" s="69">
        <f t="shared" si="332"/>
        <v>0</v>
      </c>
      <c r="BZ32" s="162">
        <f t="shared" si="333"/>
        <v>0</v>
      </c>
      <c r="CA32" s="130">
        <f t="shared" si="333"/>
        <v>0</v>
      </c>
      <c r="CB32" s="18">
        <f t="shared" si="334"/>
        <v>0</v>
      </c>
      <c r="CC32" s="136">
        <f t="shared" si="335"/>
        <v>0</v>
      </c>
      <c r="CD32" s="131">
        <f t="shared" si="335"/>
        <v>0</v>
      </c>
      <c r="CE32" s="69">
        <f t="shared" si="336"/>
        <v>0</v>
      </c>
      <c r="CF32" s="162">
        <f t="shared" si="337"/>
        <v>0</v>
      </c>
      <c r="CG32" s="130">
        <f t="shared" si="337"/>
        <v>0</v>
      </c>
      <c r="CH32" s="18">
        <f t="shared" si="338"/>
        <v>0</v>
      </c>
      <c r="CI32" s="136">
        <f t="shared" si="339"/>
        <v>0</v>
      </c>
      <c r="CJ32" s="131">
        <f t="shared" si="339"/>
        <v>0</v>
      </c>
      <c r="CK32" s="69">
        <f t="shared" si="340"/>
        <v>0</v>
      </c>
      <c r="CL32" s="162">
        <f t="shared" si="341"/>
        <v>0</v>
      </c>
      <c r="CM32" s="130">
        <f t="shared" si="341"/>
        <v>0</v>
      </c>
      <c r="CN32" s="18">
        <f t="shared" si="342"/>
        <v>0</v>
      </c>
      <c r="CO32" s="136">
        <f t="shared" si="343"/>
        <v>0</v>
      </c>
      <c r="CP32" s="131">
        <f t="shared" si="343"/>
        <v>0</v>
      </c>
      <c r="CQ32" s="69">
        <f t="shared" si="344"/>
        <v>0</v>
      </c>
      <c r="CR32" s="162">
        <f t="shared" si="345"/>
        <v>0</v>
      </c>
      <c r="CS32" s="130">
        <f t="shared" si="345"/>
        <v>0</v>
      </c>
      <c r="CT32" s="18">
        <f t="shared" si="346"/>
        <v>0</v>
      </c>
      <c r="CU32" s="136">
        <f t="shared" si="347"/>
        <v>0</v>
      </c>
      <c r="CV32" s="131">
        <f t="shared" si="347"/>
        <v>0</v>
      </c>
      <c r="CW32" s="69">
        <f t="shared" si="348"/>
        <v>0</v>
      </c>
      <c r="CX32" s="162">
        <f t="shared" si="349"/>
        <v>0</v>
      </c>
      <c r="CY32" s="130">
        <f t="shared" si="349"/>
        <v>0</v>
      </c>
      <c r="CZ32" s="18">
        <f t="shared" si="350"/>
        <v>0</v>
      </c>
      <c r="DA32" s="136">
        <f t="shared" si="351"/>
        <v>0</v>
      </c>
      <c r="DB32" s="131">
        <f t="shared" si="351"/>
        <v>0</v>
      </c>
      <c r="DC32" s="69">
        <f t="shared" si="352"/>
        <v>0</v>
      </c>
      <c r="DD32" s="162">
        <f t="shared" si="353"/>
        <v>0</v>
      </c>
      <c r="DE32" s="130">
        <f t="shared" si="353"/>
        <v>0</v>
      </c>
      <c r="DF32" s="18">
        <f t="shared" si="354"/>
        <v>0</v>
      </c>
      <c r="DG32" s="136">
        <f t="shared" si="355"/>
        <v>0</v>
      </c>
      <c r="DH32" s="131">
        <f t="shared" si="355"/>
        <v>0</v>
      </c>
      <c r="DI32" s="69">
        <f t="shared" si="356"/>
        <v>0</v>
      </c>
      <c r="DJ32" s="162">
        <f t="shared" si="357"/>
        <v>0</v>
      </c>
      <c r="DK32" s="130">
        <f t="shared" si="357"/>
        <v>0</v>
      </c>
      <c r="DL32" s="18">
        <f t="shared" si="358"/>
        <v>0</v>
      </c>
      <c r="DM32" s="136">
        <f t="shared" si="359"/>
        <v>0</v>
      </c>
      <c r="DN32" s="131">
        <f t="shared" si="359"/>
        <v>0</v>
      </c>
      <c r="DO32" s="69">
        <f t="shared" si="360"/>
        <v>0</v>
      </c>
      <c r="DP32" s="162">
        <f t="shared" si="361"/>
        <v>0</v>
      </c>
      <c r="DQ32" s="130">
        <f t="shared" si="361"/>
        <v>0</v>
      </c>
      <c r="DR32" s="18">
        <f t="shared" si="362"/>
        <v>0</v>
      </c>
      <c r="DS32" s="136">
        <f t="shared" si="363"/>
        <v>0</v>
      </c>
      <c r="DT32" s="131">
        <f t="shared" si="363"/>
        <v>0</v>
      </c>
      <c r="DU32" s="69">
        <f t="shared" si="364"/>
        <v>0</v>
      </c>
      <c r="DV32" s="162">
        <f t="shared" si="365"/>
        <v>0</v>
      </c>
      <c r="DW32" s="130">
        <f t="shared" si="365"/>
        <v>0</v>
      </c>
      <c r="DX32" s="18">
        <f t="shared" si="366"/>
        <v>0</v>
      </c>
      <c r="DY32" s="136">
        <f t="shared" si="367"/>
        <v>0</v>
      </c>
      <c r="DZ32" s="131">
        <f t="shared" si="367"/>
        <v>0</v>
      </c>
      <c r="EA32" s="69">
        <f t="shared" si="368"/>
        <v>0</v>
      </c>
      <c r="EB32" s="162">
        <f t="shared" si="369"/>
        <v>0</v>
      </c>
      <c r="EC32" s="130">
        <f t="shared" si="369"/>
        <v>0</v>
      </c>
      <c r="ED32" s="18">
        <f t="shared" si="370"/>
        <v>0</v>
      </c>
      <c r="EE32" s="136">
        <f t="shared" si="371"/>
        <v>0</v>
      </c>
      <c r="EF32" s="131">
        <f t="shared" si="371"/>
        <v>0</v>
      </c>
      <c r="EG32" s="69">
        <f t="shared" si="372"/>
        <v>0</v>
      </c>
      <c r="EH32" s="162">
        <f t="shared" si="373"/>
        <v>0</v>
      </c>
      <c r="EI32" s="130">
        <f t="shared" si="373"/>
        <v>0</v>
      </c>
      <c r="EJ32" s="18">
        <f t="shared" si="374"/>
        <v>0</v>
      </c>
      <c r="EK32" s="136">
        <f t="shared" si="375"/>
        <v>0</v>
      </c>
      <c r="EL32" s="131">
        <f t="shared" si="375"/>
        <v>0</v>
      </c>
      <c r="EM32" s="69">
        <f t="shared" si="376"/>
        <v>0</v>
      </c>
      <c r="EN32" s="162">
        <f t="shared" si="377"/>
        <v>0</v>
      </c>
      <c r="EO32" s="130">
        <f t="shared" si="377"/>
        <v>0</v>
      </c>
      <c r="EP32" s="18">
        <f t="shared" si="378"/>
        <v>0</v>
      </c>
      <c r="EQ32" s="136">
        <f t="shared" si="379"/>
        <v>0</v>
      </c>
      <c r="ER32" s="131">
        <f t="shared" si="379"/>
        <v>0</v>
      </c>
      <c r="ES32" s="69">
        <f t="shared" si="380"/>
        <v>0</v>
      </c>
      <c r="ET32" s="162">
        <f t="shared" si="381"/>
        <v>0</v>
      </c>
      <c r="EU32" s="130">
        <f t="shared" si="381"/>
        <v>0</v>
      </c>
      <c r="EV32" s="18">
        <f t="shared" si="382"/>
        <v>0</v>
      </c>
      <c r="EW32" s="136">
        <f t="shared" si="383"/>
        <v>0</v>
      </c>
      <c r="EX32" s="131">
        <f t="shared" si="383"/>
        <v>0</v>
      </c>
      <c r="EY32" s="69">
        <f t="shared" si="384"/>
        <v>0</v>
      </c>
      <c r="EZ32" s="162">
        <f t="shared" si="385"/>
        <v>0</v>
      </c>
      <c r="FA32" s="130">
        <f t="shared" si="385"/>
        <v>0</v>
      </c>
      <c r="FB32" s="18">
        <f t="shared" si="386"/>
        <v>0</v>
      </c>
      <c r="FC32" s="136">
        <f t="shared" si="387"/>
        <v>0</v>
      </c>
      <c r="FD32" s="131">
        <f t="shared" si="387"/>
        <v>0</v>
      </c>
      <c r="FE32" s="69">
        <f t="shared" si="388"/>
        <v>0</v>
      </c>
      <c r="FF32" s="162">
        <f t="shared" si="389"/>
        <v>0</v>
      </c>
      <c r="FG32" s="130">
        <f t="shared" si="389"/>
        <v>0</v>
      </c>
      <c r="FH32" s="18">
        <f t="shared" si="390"/>
        <v>0</v>
      </c>
      <c r="FI32" s="136">
        <f t="shared" si="391"/>
        <v>0</v>
      </c>
      <c r="FJ32" s="131">
        <f t="shared" si="391"/>
        <v>0</v>
      </c>
      <c r="FK32" s="69">
        <f t="shared" si="392"/>
        <v>0</v>
      </c>
      <c r="FL32" s="162">
        <f t="shared" si="393"/>
        <v>0</v>
      </c>
      <c r="FM32" s="130">
        <f t="shared" si="393"/>
        <v>0</v>
      </c>
      <c r="FN32" s="18">
        <f t="shared" si="394"/>
        <v>0</v>
      </c>
      <c r="FO32" s="136">
        <f t="shared" si="395"/>
        <v>0</v>
      </c>
      <c r="FP32" s="131">
        <f t="shared" si="395"/>
        <v>0</v>
      </c>
      <c r="FQ32" s="69">
        <f t="shared" si="396"/>
        <v>0</v>
      </c>
      <c r="FR32" s="162">
        <f t="shared" si="397"/>
        <v>0</v>
      </c>
      <c r="FS32" s="130">
        <f t="shared" si="397"/>
        <v>0</v>
      </c>
      <c r="FT32" s="18">
        <f t="shared" si="398"/>
        <v>0</v>
      </c>
      <c r="FU32" s="136">
        <f t="shared" si="399"/>
        <v>0</v>
      </c>
      <c r="FV32" s="131">
        <f t="shared" si="399"/>
        <v>0</v>
      </c>
      <c r="FW32" s="69">
        <f t="shared" si="400"/>
        <v>0</v>
      </c>
      <c r="FX32" s="162">
        <f t="shared" si="401"/>
        <v>0</v>
      </c>
      <c r="FY32" s="130">
        <f t="shared" si="401"/>
        <v>0</v>
      </c>
      <c r="FZ32" s="18">
        <f t="shared" si="402"/>
        <v>0</v>
      </c>
      <c r="GA32" s="136">
        <f t="shared" si="403"/>
        <v>0</v>
      </c>
      <c r="GB32" s="131">
        <f t="shared" si="403"/>
        <v>0</v>
      </c>
      <c r="GC32" s="69">
        <f t="shared" si="404"/>
        <v>0</v>
      </c>
      <c r="GD32" s="162">
        <f t="shared" si="405"/>
        <v>0</v>
      </c>
      <c r="GE32" s="130">
        <f t="shared" si="405"/>
        <v>0</v>
      </c>
      <c r="GF32" s="18">
        <f t="shared" si="406"/>
        <v>0</v>
      </c>
      <c r="GG32" s="136">
        <f t="shared" si="407"/>
        <v>0</v>
      </c>
      <c r="GH32" s="131">
        <f t="shared" si="407"/>
        <v>0</v>
      </c>
      <c r="GI32" s="69">
        <f t="shared" si="408"/>
        <v>0</v>
      </c>
      <c r="GJ32" s="162">
        <f t="shared" si="409"/>
        <v>0</v>
      </c>
      <c r="GK32" s="130">
        <f t="shared" si="409"/>
        <v>0</v>
      </c>
      <c r="GL32" s="18">
        <f t="shared" si="410"/>
        <v>0</v>
      </c>
      <c r="GM32" s="136">
        <f t="shared" si="411"/>
        <v>0</v>
      </c>
      <c r="GN32" s="131">
        <f t="shared" si="411"/>
        <v>0</v>
      </c>
      <c r="GO32" s="69">
        <f t="shared" si="412"/>
        <v>0</v>
      </c>
      <c r="GP32" s="162">
        <f t="shared" si="413"/>
        <v>0</v>
      </c>
      <c r="GQ32" s="130">
        <f t="shared" si="413"/>
        <v>0</v>
      </c>
      <c r="GR32" s="18">
        <f t="shared" si="414"/>
        <v>0</v>
      </c>
      <c r="GS32" s="136">
        <f t="shared" si="415"/>
        <v>0</v>
      </c>
      <c r="GT32" s="131">
        <f t="shared" si="415"/>
        <v>0</v>
      </c>
      <c r="GU32" s="69">
        <f t="shared" si="416"/>
        <v>0</v>
      </c>
      <c r="GV32" s="162">
        <f t="shared" si="417"/>
        <v>0</v>
      </c>
      <c r="GW32" s="130">
        <f t="shared" si="417"/>
        <v>0</v>
      </c>
      <c r="GX32" s="18">
        <f t="shared" si="418"/>
        <v>0</v>
      </c>
      <c r="GY32" s="136">
        <f t="shared" si="419"/>
        <v>0</v>
      </c>
      <c r="GZ32" s="131">
        <f t="shared" si="419"/>
        <v>0</v>
      </c>
      <c r="HA32" s="69">
        <f t="shared" si="420"/>
        <v>0</v>
      </c>
      <c r="HB32" s="162">
        <f t="shared" si="421"/>
        <v>0</v>
      </c>
      <c r="HC32" s="130">
        <f t="shared" si="421"/>
        <v>0</v>
      </c>
      <c r="HD32" s="18">
        <f t="shared" si="422"/>
        <v>0</v>
      </c>
      <c r="HE32" s="136">
        <f t="shared" si="423"/>
        <v>0</v>
      </c>
      <c r="HF32" s="131">
        <f t="shared" si="423"/>
        <v>0</v>
      </c>
      <c r="HG32" s="69">
        <f t="shared" si="424"/>
        <v>0</v>
      </c>
      <c r="HH32" s="162">
        <f t="shared" si="425"/>
        <v>0</v>
      </c>
      <c r="HI32" s="130">
        <f t="shared" si="425"/>
        <v>0</v>
      </c>
      <c r="HJ32" s="18">
        <f t="shared" si="426"/>
        <v>0</v>
      </c>
      <c r="HK32" s="136">
        <f t="shared" si="427"/>
        <v>0</v>
      </c>
      <c r="HL32" s="131">
        <f t="shared" si="427"/>
        <v>0</v>
      </c>
      <c r="HM32" s="69">
        <f t="shared" si="428"/>
        <v>0</v>
      </c>
      <c r="HN32" s="162">
        <f t="shared" si="429"/>
        <v>0</v>
      </c>
      <c r="HO32" s="130">
        <f t="shared" si="429"/>
        <v>0</v>
      </c>
      <c r="HP32" s="18">
        <f t="shared" si="430"/>
        <v>0</v>
      </c>
      <c r="HQ32" s="136">
        <f t="shared" si="431"/>
        <v>0</v>
      </c>
      <c r="HR32" s="131">
        <f t="shared" si="431"/>
        <v>0</v>
      </c>
      <c r="HS32" s="69">
        <f t="shared" si="432"/>
        <v>0</v>
      </c>
      <c r="HT32" s="162">
        <f t="shared" si="433"/>
        <v>0</v>
      </c>
      <c r="HU32" s="130">
        <f t="shared" si="433"/>
        <v>0</v>
      </c>
      <c r="HV32" s="18">
        <f t="shared" si="434"/>
        <v>0</v>
      </c>
      <c r="HW32" s="17"/>
      <c r="HX32" s="85"/>
      <c r="HY32" s="85"/>
      <c r="HZ32" s="2" t="str">
        <f t="shared" si="297"/>
        <v>СКРЫТЬ</v>
      </c>
    </row>
    <row r="33" spans="1:234" ht="13.5" hidden="1" customHeight="1" x14ac:dyDescent="0.2">
      <c r="A33" s="37"/>
      <c r="B33" s="22"/>
      <c r="C33" s="22"/>
      <c r="D33" s="100"/>
      <c r="E33" s="100"/>
      <c r="F33" s="100"/>
      <c r="G33" s="22"/>
      <c r="H33" s="22"/>
      <c r="I33" s="42">
        <v>22</v>
      </c>
      <c r="J33" s="102">
        <f>SUBTOTAL(103,I$12:I33)*1</f>
        <v>14</v>
      </c>
      <c r="K33" s="105" t="s">
        <v>11</v>
      </c>
      <c r="L33" s="17"/>
      <c r="M33" s="255">
        <f t="shared" si="298"/>
        <v>43678</v>
      </c>
      <c r="N33" s="255">
        <f t="shared" si="299"/>
        <v>43860</v>
      </c>
      <c r="O33" s="118">
        <f t="shared" si="299"/>
        <v>44073</v>
      </c>
      <c r="P33" s="162">
        <f t="shared" si="435"/>
        <v>194</v>
      </c>
      <c r="Q33" s="163">
        <f t="shared" si="435"/>
        <v>194</v>
      </c>
      <c r="R33" s="163">
        <f t="shared" si="435"/>
        <v>194</v>
      </c>
      <c r="S33" s="123">
        <f t="shared" ca="1" si="435"/>
        <v>194</v>
      </c>
      <c r="T33" s="123">
        <f t="shared" si="435"/>
        <v>194</v>
      </c>
      <c r="U33" s="91">
        <f t="shared" ca="1" si="301"/>
        <v>0</v>
      </c>
      <c r="V33" s="91">
        <f t="shared" si="302"/>
        <v>0</v>
      </c>
      <c r="W33" s="120">
        <f t="shared" si="158"/>
        <v>1</v>
      </c>
      <c r="X33" s="178">
        <f t="shared" si="303"/>
        <v>0</v>
      </c>
      <c r="Y33" s="128">
        <f t="shared" si="303"/>
        <v>0</v>
      </c>
      <c r="Z33" s="179">
        <f t="shared" ca="1" si="303"/>
        <v>0</v>
      </c>
      <c r="AA33" s="127">
        <f t="shared" si="303"/>
        <v>0</v>
      </c>
      <c r="AB33" s="67" t="str">
        <f t="shared" ca="1" si="304"/>
        <v/>
      </c>
      <c r="AC33" s="69">
        <f t="shared" ca="1" si="305"/>
        <v>0</v>
      </c>
      <c r="AD33" s="178">
        <f t="shared" si="306"/>
        <v>0</v>
      </c>
      <c r="AE33" s="127">
        <f t="shared" si="306"/>
        <v>0</v>
      </c>
      <c r="AF33" s="225">
        <f t="shared" si="292"/>
        <v>0</v>
      </c>
      <c r="AG33" s="178">
        <f t="shared" si="307"/>
        <v>0</v>
      </c>
      <c r="AH33" s="127">
        <f t="shared" si="307"/>
        <v>0</v>
      </c>
      <c r="AI33" s="225">
        <f t="shared" si="293"/>
        <v>0</v>
      </c>
      <c r="AJ33" s="178">
        <f t="shared" si="308"/>
        <v>0</v>
      </c>
      <c r="AK33" s="127">
        <f t="shared" si="308"/>
        <v>0</v>
      </c>
      <c r="AL33" s="225">
        <f t="shared" si="294"/>
        <v>0</v>
      </c>
      <c r="AM33" s="178">
        <f t="shared" si="309"/>
        <v>0</v>
      </c>
      <c r="AN33" s="127">
        <f t="shared" si="309"/>
        <v>0</v>
      </c>
      <c r="AO33" s="225">
        <f t="shared" si="295"/>
        <v>0</v>
      </c>
      <c r="AP33" s="178">
        <f t="shared" si="310"/>
        <v>0</v>
      </c>
      <c r="AQ33" s="127">
        <f t="shared" si="310"/>
        <v>0</v>
      </c>
      <c r="AR33" s="225">
        <f t="shared" si="296"/>
        <v>0</v>
      </c>
      <c r="AS33" s="136">
        <f t="shared" si="311"/>
        <v>0</v>
      </c>
      <c r="AT33" s="131">
        <f t="shared" si="311"/>
        <v>0</v>
      </c>
      <c r="AU33" s="69">
        <f t="shared" si="312"/>
        <v>0</v>
      </c>
      <c r="AV33" s="162">
        <f t="shared" si="313"/>
        <v>0</v>
      </c>
      <c r="AW33" s="130">
        <f t="shared" si="313"/>
        <v>0</v>
      </c>
      <c r="AX33" s="18">
        <f t="shared" si="314"/>
        <v>0</v>
      </c>
      <c r="AY33" s="136">
        <f t="shared" si="315"/>
        <v>0</v>
      </c>
      <c r="AZ33" s="131">
        <f t="shared" si="315"/>
        <v>0</v>
      </c>
      <c r="BA33" s="69">
        <f t="shared" si="316"/>
        <v>0</v>
      </c>
      <c r="BB33" s="162">
        <f t="shared" si="317"/>
        <v>0</v>
      </c>
      <c r="BC33" s="130">
        <f t="shared" si="317"/>
        <v>0</v>
      </c>
      <c r="BD33" s="18">
        <f t="shared" si="318"/>
        <v>0</v>
      </c>
      <c r="BE33" s="136">
        <f t="shared" si="319"/>
        <v>0</v>
      </c>
      <c r="BF33" s="131">
        <f t="shared" si="319"/>
        <v>0</v>
      </c>
      <c r="BG33" s="69">
        <f t="shared" si="320"/>
        <v>0</v>
      </c>
      <c r="BH33" s="162">
        <f t="shared" si="321"/>
        <v>0</v>
      </c>
      <c r="BI33" s="130">
        <f t="shared" si="321"/>
        <v>0</v>
      </c>
      <c r="BJ33" s="18">
        <f t="shared" si="322"/>
        <v>0</v>
      </c>
      <c r="BK33" s="136">
        <f t="shared" si="323"/>
        <v>0</v>
      </c>
      <c r="BL33" s="131">
        <f t="shared" si="323"/>
        <v>0</v>
      </c>
      <c r="BM33" s="69">
        <f t="shared" si="324"/>
        <v>0</v>
      </c>
      <c r="BN33" s="162">
        <f t="shared" si="325"/>
        <v>0</v>
      </c>
      <c r="BO33" s="130">
        <f t="shared" si="325"/>
        <v>0</v>
      </c>
      <c r="BP33" s="18">
        <f t="shared" si="326"/>
        <v>0</v>
      </c>
      <c r="BQ33" s="136">
        <f t="shared" si="327"/>
        <v>0</v>
      </c>
      <c r="BR33" s="131">
        <f t="shared" si="327"/>
        <v>0</v>
      </c>
      <c r="BS33" s="69">
        <f t="shared" si="328"/>
        <v>0</v>
      </c>
      <c r="BT33" s="162">
        <f t="shared" si="329"/>
        <v>0</v>
      </c>
      <c r="BU33" s="130">
        <f t="shared" si="329"/>
        <v>0</v>
      </c>
      <c r="BV33" s="18">
        <f t="shared" si="330"/>
        <v>0</v>
      </c>
      <c r="BW33" s="136">
        <f t="shared" si="331"/>
        <v>0</v>
      </c>
      <c r="BX33" s="131">
        <f t="shared" si="331"/>
        <v>0</v>
      </c>
      <c r="BY33" s="69">
        <f t="shared" si="332"/>
        <v>0</v>
      </c>
      <c r="BZ33" s="162">
        <f t="shared" si="333"/>
        <v>0</v>
      </c>
      <c r="CA33" s="130">
        <f t="shared" si="333"/>
        <v>0</v>
      </c>
      <c r="CB33" s="18">
        <f t="shared" si="334"/>
        <v>0</v>
      </c>
      <c r="CC33" s="136">
        <f t="shared" si="335"/>
        <v>0</v>
      </c>
      <c r="CD33" s="131">
        <f t="shared" si="335"/>
        <v>0</v>
      </c>
      <c r="CE33" s="69">
        <f t="shared" si="336"/>
        <v>0</v>
      </c>
      <c r="CF33" s="162">
        <f t="shared" si="337"/>
        <v>0</v>
      </c>
      <c r="CG33" s="130">
        <f t="shared" si="337"/>
        <v>0</v>
      </c>
      <c r="CH33" s="18">
        <f t="shared" si="338"/>
        <v>0</v>
      </c>
      <c r="CI33" s="136">
        <f t="shared" si="339"/>
        <v>0</v>
      </c>
      <c r="CJ33" s="131">
        <f t="shared" si="339"/>
        <v>0</v>
      </c>
      <c r="CK33" s="69">
        <f t="shared" si="340"/>
        <v>0</v>
      </c>
      <c r="CL33" s="162">
        <f t="shared" si="341"/>
        <v>0</v>
      </c>
      <c r="CM33" s="130">
        <f t="shared" si="341"/>
        <v>0</v>
      </c>
      <c r="CN33" s="18">
        <f t="shared" si="342"/>
        <v>0</v>
      </c>
      <c r="CO33" s="136">
        <f t="shared" si="343"/>
        <v>0</v>
      </c>
      <c r="CP33" s="131">
        <f t="shared" si="343"/>
        <v>0</v>
      </c>
      <c r="CQ33" s="69">
        <f t="shared" si="344"/>
        <v>0</v>
      </c>
      <c r="CR33" s="162">
        <f t="shared" si="345"/>
        <v>0</v>
      </c>
      <c r="CS33" s="130">
        <f t="shared" si="345"/>
        <v>0</v>
      </c>
      <c r="CT33" s="18">
        <f t="shared" si="346"/>
        <v>0</v>
      </c>
      <c r="CU33" s="136">
        <f t="shared" si="347"/>
        <v>0</v>
      </c>
      <c r="CV33" s="131">
        <f t="shared" si="347"/>
        <v>0</v>
      </c>
      <c r="CW33" s="69">
        <f t="shared" si="348"/>
        <v>0</v>
      </c>
      <c r="CX33" s="162">
        <f t="shared" si="349"/>
        <v>0</v>
      </c>
      <c r="CY33" s="130">
        <f t="shared" si="349"/>
        <v>0</v>
      </c>
      <c r="CZ33" s="18">
        <f t="shared" si="350"/>
        <v>0</v>
      </c>
      <c r="DA33" s="136">
        <f t="shared" si="351"/>
        <v>0</v>
      </c>
      <c r="DB33" s="131">
        <f t="shared" si="351"/>
        <v>0</v>
      </c>
      <c r="DC33" s="69">
        <f t="shared" si="352"/>
        <v>0</v>
      </c>
      <c r="DD33" s="162">
        <f t="shared" si="353"/>
        <v>0</v>
      </c>
      <c r="DE33" s="130">
        <f t="shared" si="353"/>
        <v>0</v>
      </c>
      <c r="DF33" s="18">
        <f t="shared" si="354"/>
        <v>0</v>
      </c>
      <c r="DG33" s="136">
        <f t="shared" si="355"/>
        <v>0</v>
      </c>
      <c r="DH33" s="131">
        <f t="shared" si="355"/>
        <v>0</v>
      </c>
      <c r="DI33" s="69">
        <f t="shared" si="356"/>
        <v>0</v>
      </c>
      <c r="DJ33" s="162">
        <f t="shared" si="357"/>
        <v>0</v>
      </c>
      <c r="DK33" s="130">
        <f t="shared" si="357"/>
        <v>0</v>
      </c>
      <c r="DL33" s="18">
        <f t="shared" si="358"/>
        <v>0</v>
      </c>
      <c r="DM33" s="136">
        <f t="shared" si="359"/>
        <v>0</v>
      </c>
      <c r="DN33" s="131">
        <f t="shared" si="359"/>
        <v>0</v>
      </c>
      <c r="DO33" s="69">
        <f t="shared" si="360"/>
        <v>0</v>
      </c>
      <c r="DP33" s="162">
        <f t="shared" si="361"/>
        <v>0</v>
      </c>
      <c r="DQ33" s="130">
        <f t="shared" si="361"/>
        <v>0</v>
      </c>
      <c r="DR33" s="18">
        <f t="shared" si="362"/>
        <v>0</v>
      </c>
      <c r="DS33" s="136">
        <f t="shared" si="363"/>
        <v>0</v>
      </c>
      <c r="DT33" s="131">
        <f t="shared" si="363"/>
        <v>0</v>
      </c>
      <c r="DU33" s="69">
        <f t="shared" si="364"/>
        <v>0</v>
      </c>
      <c r="DV33" s="162">
        <f t="shared" si="365"/>
        <v>0</v>
      </c>
      <c r="DW33" s="130">
        <f t="shared" si="365"/>
        <v>0</v>
      </c>
      <c r="DX33" s="18">
        <f t="shared" si="366"/>
        <v>0</v>
      </c>
      <c r="DY33" s="136">
        <f t="shared" si="367"/>
        <v>0</v>
      </c>
      <c r="DZ33" s="131">
        <f t="shared" si="367"/>
        <v>0</v>
      </c>
      <c r="EA33" s="69">
        <f t="shared" si="368"/>
        <v>0</v>
      </c>
      <c r="EB33" s="162">
        <f t="shared" si="369"/>
        <v>0</v>
      </c>
      <c r="EC33" s="130">
        <f t="shared" si="369"/>
        <v>0</v>
      </c>
      <c r="ED33" s="18">
        <f t="shared" si="370"/>
        <v>0</v>
      </c>
      <c r="EE33" s="136">
        <f t="shared" si="371"/>
        <v>0</v>
      </c>
      <c r="EF33" s="131">
        <f t="shared" si="371"/>
        <v>0</v>
      </c>
      <c r="EG33" s="69">
        <f t="shared" si="372"/>
        <v>0</v>
      </c>
      <c r="EH33" s="162">
        <f t="shared" si="373"/>
        <v>0</v>
      </c>
      <c r="EI33" s="130">
        <f t="shared" si="373"/>
        <v>0</v>
      </c>
      <c r="EJ33" s="18">
        <f t="shared" si="374"/>
        <v>0</v>
      </c>
      <c r="EK33" s="136">
        <f t="shared" si="375"/>
        <v>0</v>
      </c>
      <c r="EL33" s="131">
        <f t="shared" si="375"/>
        <v>0</v>
      </c>
      <c r="EM33" s="69">
        <f t="shared" si="376"/>
        <v>0</v>
      </c>
      <c r="EN33" s="162">
        <f t="shared" si="377"/>
        <v>0</v>
      </c>
      <c r="EO33" s="130">
        <f t="shared" si="377"/>
        <v>0</v>
      </c>
      <c r="EP33" s="18">
        <f t="shared" si="378"/>
        <v>0</v>
      </c>
      <c r="EQ33" s="136">
        <f t="shared" si="379"/>
        <v>0</v>
      </c>
      <c r="ER33" s="131">
        <f t="shared" si="379"/>
        <v>0</v>
      </c>
      <c r="ES33" s="69">
        <f t="shared" si="380"/>
        <v>0</v>
      </c>
      <c r="ET33" s="162">
        <f t="shared" si="381"/>
        <v>0</v>
      </c>
      <c r="EU33" s="130">
        <f t="shared" si="381"/>
        <v>0</v>
      </c>
      <c r="EV33" s="18">
        <f t="shared" si="382"/>
        <v>0</v>
      </c>
      <c r="EW33" s="136">
        <f t="shared" si="383"/>
        <v>0</v>
      </c>
      <c r="EX33" s="131">
        <f t="shared" si="383"/>
        <v>0</v>
      </c>
      <c r="EY33" s="69">
        <f t="shared" si="384"/>
        <v>0</v>
      </c>
      <c r="EZ33" s="162">
        <f t="shared" si="385"/>
        <v>0</v>
      </c>
      <c r="FA33" s="130">
        <f t="shared" si="385"/>
        <v>0</v>
      </c>
      <c r="FB33" s="18">
        <f t="shared" si="386"/>
        <v>0</v>
      </c>
      <c r="FC33" s="136">
        <f t="shared" si="387"/>
        <v>0</v>
      </c>
      <c r="FD33" s="131">
        <f t="shared" si="387"/>
        <v>0</v>
      </c>
      <c r="FE33" s="69">
        <f t="shared" si="388"/>
        <v>0</v>
      </c>
      <c r="FF33" s="162">
        <f t="shared" si="389"/>
        <v>0</v>
      </c>
      <c r="FG33" s="130">
        <f t="shared" si="389"/>
        <v>0</v>
      </c>
      <c r="FH33" s="18">
        <f t="shared" si="390"/>
        <v>0</v>
      </c>
      <c r="FI33" s="136">
        <f t="shared" si="391"/>
        <v>0</v>
      </c>
      <c r="FJ33" s="131">
        <f t="shared" si="391"/>
        <v>0</v>
      </c>
      <c r="FK33" s="69">
        <f t="shared" si="392"/>
        <v>0</v>
      </c>
      <c r="FL33" s="162">
        <f t="shared" si="393"/>
        <v>0</v>
      </c>
      <c r="FM33" s="130">
        <f t="shared" si="393"/>
        <v>0</v>
      </c>
      <c r="FN33" s="18">
        <f t="shared" si="394"/>
        <v>0</v>
      </c>
      <c r="FO33" s="136">
        <f t="shared" si="395"/>
        <v>0</v>
      </c>
      <c r="FP33" s="131">
        <f t="shared" si="395"/>
        <v>0</v>
      </c>
      <c r="FQ33" s="69">
        <f t="shared" si="396"/>
        <v>0</v>
      </c>
      <c r="FR33" s="162">
        <f t="shared" si="397"/>
        <v>0</v>
      </c>
      <c r="FS33" s="130">
        <f t="shared" si="397"/>
        <v>0</v>
      </c>
      <c r="FT33" s="18">
        <f t="shared" si="398"/>
        <v>0</v>
      </c>
      <c r="FU33" s="136">
        <f t="shared" si="399"/>
        <v>0</v>
      </c>
      <c r="FV33" s="131">
        <f t="shared" si="399"/>
        <v>0</v>
      </c>
      <c r="FW33" s="69">
        <f t="shared" si="400"/>
        <v>0</v>
      </c>
      <c r="FX33" s="162">
        <f t="shared" si="401"/>
        <v>0</v>
      </c>
      <c r="FY33" s="130">
        <f t="shared" si="401"/>
        <v>0</v>
      </c>
      <c r="FZ33" s="18">
        <f t="shared" si="402"/>
        <v>0</v>
      </c>
      <c r="GA33" s="136">
        <f t="shared" si="403"/>
        <v>0</v>
      </c>
      <c r="GB33" s="131">
        <f t="shared" si="403"/>
        <v>0</v>
      </c>
      <c r="GC33" s="69">
        <f t="shared" si="404"/>
        <v>0</v>
      </c>
      <c r="GD33" s="162">
        <f t="shared" si="405"/>
        <v>0</v>
      </c>
      <c r="GE33" s="130">
        <f t="shared" si="405"/>
        <v>0</v>
      </c>
      <c r="GF33" s="18">
        <f t="shared" si="406"/>
        <v>0</v>
      </c>
      <c r="GG33" s="136">
        <f t="shared" si="407"/>
        <v>0</v>
      </c>
      <c r="GH33" s="131">
        <f t="shared" si="407"/>
        <v>0</v>
      </c>
      <c r="GI33" s="69">
        <f t="shared" si="408"/>
        <v>0</v>
      </c>
      <c r="GJ33" s="162">
        <f t="shared" si="409"/>
        <v>0</v>
      </c>
      <c r="GK33" s="130">
        <f t="shared" si="409"/>
        <v>0</v>
      </c>
      <c r="GL33" s="18">
        <f t="shared" si="410"/>
        <v>0</v>
      </c>
      <c r="GM33" s="136">
        <f t="shared" si="411"/>
        <v>0</v>
      </c>
      <c r="GN33" s="131">
        <f t="shared" si="411"/>
        <v>0</v>
      </c>
      <c r="GO33" s="69">
        <f t="shared" si="412"/>
        <v>0</v>
      </c>
      <c r="GP33" s="162">
        <f t="shared" si="413"/>
        <v>0</v>
      </c>
      <c r="GQ33" s="130">
        <f t="shared" si="413"/>
        <v>0</v>
      </c>
      <c r="GR33" s="18">
        <f t="shared" si="414"/>
        <v>0</v>
      </c>
      <c r="GS33" s="136">
        <f t="shared" si="415"/>
        <v>0</v>
      </c>
      <c r="GT33" s="131">
        <f t="shared" si="415"/>
        <v>0</v>
      </c>
      <c r="GU33" s="69">
        <f t="shared" si="416"/>
        <v>0</v>
      </c>
      <c r="GV33" s="162">
        <f t="shared" si="417"/>
        <v>0</v>
      </c>
      <c r="GW33" s="130">
        <f t="shared" si="417"/>
        <v>0</v>
      </c>
      <c r="GX33" s="18">
        <f t="shared" si="418"/>
        <v>0</v>
      </c>
      <c r="GY33" s="136">
        <f t="shared" si="419"/>
        <v>0</v>
      </c>
      <c r="GZ33" s="131">
        <f t="shared" si="419"/>
        <v>0</v>
      </c>
      <c r="HA33" s="69">
        <f t="shared" si="420"/>
        <v>0</v>
      </c>
      <c r="HB33" s="162">
        <f t="shared" si="421"/>
        <v>0</v>
      </c>
      <c r="HC33" s="130">
        <f t="shared" si="421"/>
        <v>0</v>
      </c>
      <c r="HD33" s="18">
        <f t="shared" si="422"/>
        <v>0</v>
      </c>
      <c r="HE33" s="136">
        <f t="shared" si="423"/>
        <v>0</v>
      </c>
      <c r="HF33" s="131">
        <f t="shared" si="423"/>
        <v>0</v>
      </c>
      <c r="HG33" s="69">
        <f t="shared" si="424"/>
        <v>0</v>
      </c>
      <c r="HH33" s="162">
        <f t="shared" si="425"/>
        <v>0</v>
      </c>
      <c r="HI33" s="130">
        <f t="shared" si="425"/>
        <v>0</v>
      </c>
      <c r="HJ33" s="18">
        <f t="shared" si="426"/>
        <v>0</v>
      </c>
      <c r="HK33" s="136">
        <f t="shared" si="427"/>
        <v>0</v>
      </c>
      <c r="HL33" s="131">
        <f t="shared" si="427"/>
        <v>0</v>
      </c>
      <c r="HM33" s="69">
        <f t="shared" si="428"/>
        <v>0</v>
      </c>
      <c r="HN33" s="162">
        <f t="shared" si="429"/>
        <v>0</v>
      </c>
      <c r="HO33" s="130">
        <f t="shared" si="429"/>
        <v>0</v>
      </c>
      <c r="HP33" s="18">
        <f t="shared" si="430"/>
        <v>0</v>
      </c>
      <c r="HQ33" s="136">
        <f t="shared" si="431"/>
        <v>0</v>
      </c>
      <c r="HR33" s="131">
        <f t="shared" si="431"/>
        <v>0</v>
      </c>
      <c r="HS33" s="69">
        <f t="shared" si="432"/>
        <v>0</v>
      </c>
      <c r="HT33" s="162">
        <f t="shared" si="433"/>
        <v>0</v>
      </c>
      <c r="HU33" s="130">
        <f t="shared" si="433"/>
        <v>0</v>
      </c>
      <c r="HV33" s="18">
        <f t="shared" si="434"/>
        <v>0</v>
      </c>
      <c r="HW33" s="17"/>
      <c r="HX33" s="85"/>
      <c r="HY33" s="85"/>
      <c r="HZ33" s="2" t="str">
        <f t="shared" si="297"/>
        <v>СКРЫТЬ</v>
      </c>
    </row>
    <row r="34" spans="1:234" ht="13.5" customHeight="1" x14ac:dyDescent="0.2">
      <c r="A34" s="37"/>
      <c r="B34" s="22"/>
      <c r="C34" s="22"/>
      <c r="D34" s="100"/>
      <c r="E34" s="100"/>
      <c r="F34" s="100"/>
      <c r="G34" s="22"/>
      <c r="H34" s="22"/>
      <c r="I34" s="42">
        <v>23</v>
      </c>
      <c r="J34" s="102">
        <f>SUBTOTAL(103,I$12:I34)*1</f>
        <v>15</v>
      </c>
      <c r="K34" s="105" t="s">
        <v>7</v>
      </c>
      <c r="L34" s="17"/>
      <c r="M34" s="255">
        <f t="shared" si="298"/>
        <v>43525</v>
      </c>
      <c r="N34" s="255">
        <f t="shared" si="299"/>
        <v>44377</v>
      </c>
      <c r="O34" s="118">
        <f t="shared" si="299"/>
        <v>44346</v>
      </c>
      <c r="P34" s="162">
        <f t="shared" si="435"/>
        <v>93259</v>
      </c>
      <c r="Q34" s="163">
        <f t="shared" si="435"/>
        <v>69286.65483870967</v>
      </c>
      <c r="R34" s="163">
        <f t="shared" si="435"/>
        <v>68741.3</v>
      </c>
      <c r="S34" s="123">
        <f t="shared" ca="1" si="435"/>
        <v>72923.65483870967</v>
      </c>
      <c r="T34" s="123">
        <f t="shared" si="435"/>
        <v>74631.3</v>
      </c>
      <c r="U34" s="91">
        <f t="shared" ca="1" si="301"/>
        <v>1707.6451612903329</v>
      </c>
      <c r="V34" s="91">
        <f t="shared" si="302"/>
        <v>18627.699999999997</v>
      </c>
      <c r="W34" s="120">
        <f t="shared" si="158"/>
        <v>0.8002584200988645</v>
      </c>
      <c r="X34" s="178">
        <f t="shared" si="303"/>
        <v>3637</v>
      </c>
      <c r="Y34" s="128">
        <f t="shared" si="303"/>
        <v>3637</v>
      </c>
      <c r="Z34" s="179">
        <f t="shared" ca="1" si="303"/>
        <v>3637</v>
      </c>
      <c r="AA34" s="127">
        <f t="shared" si="303"/>
        <v>5890</v>
      </c>
      <c r="AB34" s="67">
        <f t="shared" ca="1" si="304"/>
        <v>1.6194665933461645</v>
      </c>
      <c r="AC34" s="69">
        <f t="shared" ca="1" si="305"/>
        <v>2253</v>
      </c>
      <c r="AD34" s="178">
        <f t="shared" si="306"/>
        <v>0</v>
      </c>
      <c r="AE34" s="127">
        <f t="shared" si="306"/>
        <v>0</v>
      </c>
      <c r="AF34" s="225">
        <f t="shared" si="292"/>
        <v>0</v>
      </c>
      <c r="AG34" s="178">
        <f t="shared" si="307"/>
        <v>1390.5</v>
      </c>
      <c r="AH34" s="127">
        <f t="shared" si="307"/>
        <v>1400.5</v>
      </c>
      <c r="AI34" s="225">
        <f t="shared" si="293"/>
        <v>10</v>
      </c>
      <c r="AJ34" s="178">
        <f t="shared" si="308"/>
        <v>482.5</v>
      </c>
      <c r="AK34" s="127">
        <f t="shared" si="308"/>
        <v>2464.5</v>
      </c>
      <c r="AL34" s="225">
        <f t="shared" si="294"/>
        <v>1982</v>
      </c>
      <c r="AM34" s="178">
        <f t="shared" si="309"/>
        <v>1764</v>
      </c>
      <c r="AN34" s="127">
        <f t="shared" si="309"/>
        <v>2025</v>
      </c>
      <c r="AO34" s="225">
        <f t="shared" si="295"/>
        <v>261</v>
      </c>
      <c r="AP34" s="178">
        <f t="shared" si="310"/>
        <v>0</v>
      </c>
      <c r="AQ34" s="127">
        <f t="shared" si="310"/>
        <v>0</v>
      </c>
      <c r="AR34" s="225">
        <f t="shared" si="296"/>
        <v>0</v>
      </c>
      <c r="AS34" s="136">
        <f t="shared" si="311"/>
        <v>0</v>
      </c>
      <c r="AT34" s="131">
        <f t="shared" si="311"/>
        <v>0</v>
      </c>
      <c r="AU34" s="69">
        <f t="shared" si="312"/>
        <v>0</v>
      </c>
      <c r="AV34" s="162">
        <f t="shared" si="313"/>
        <v>157</v>
      </c>
      <c r="AW34" s="130">
        <f t="shared" si="313"/>
        <v>164</v>
      </c>
      <c r="AX34" s="18">
        <f t="shared" si="314"/>
        <v>7</v>
      </c>
      <c r="AY34" s="136">
        <f t="shared" si="315"/>
        <v>0</v>
      </c>
      <c r="AZ34" s="131">
        <f t="shared" si="315"/>
        <v>0</v>
      </c>
      <c r="BA34" s="69">
        <f t="shared" si="316"/>
        <v>0</v>
      </c>
      <c r="BB34" s="162">
        <f t="shared" si="317"/>
        <v>162</v>
      </c>
      <c r="BC34" s="130">
        <f t="shared" si="317"/>
        <v>165</v>
      </c>
      <c r="BD34" s="18">
        <f t="shared" si="318"/>
        <v>3</v>
      </c>
      <c r="BE34" s="136">
        <f t="shared" si="319"/>
        <v>0</v>
      </c>
      <c r="BF34" s="131">
        <f t="shared" si="319"/>
        <v>0</v>
      </c>
      <c r="BG34" s="69">
        <f t="shared" si="320"/>
        <v>0</v>
      </c>
      <c r="BH34" s="162">
        <f t="shared" si="321"/>
        <v>162</v>
      </c>
      <c r="BI34" s="130">
        <f t="shared" si="321"/>
        <v>165</v>
      </c>
      <c r="BJ34" s="18">
        <f t="shared" si="322"/>
        <v>3</v>
      </c>
      <c r="BK34" s="136">
        <f t="shared" si="323"/>
        <v>0</v>
      </c>
      <c r="BL34" s="131">
        <f t="shared" si="323"/>
        <v>0</v>
      </c>
      <c r="BM34" s="69">
        <f t="shared" si="324"/>
        <v>0</v>
      </c>
      <c r="BN34" s="162">
        <f t="shared" si="325"/>
        <v>150</v>
      </c>
      <c r="BO34" s="130">
        <f t="shared" si="325"/>
        <v>162</v>
      </c>
      <c r="BP34" s="18">
        <f t="shared" si="326"/>
        <v>12</v>
      </c>
      <c r="BQ34" s="136">
        <f t="shared" si="327"/>
        <v>0</v>
      </c>
      <c r="BR34" s="131">
        <f t="shared" si="327"/>
        <v>0</v>
      </c>
      <c r="BS34" s="69">
        <f t="shared" si="328"/>
        <v>0</v>
      </c>
      <c r="BT34" s="162">
        <f t="shared" si="329"/>
        <v>150</v>
      </c>
      <c r="BU34" s="130">
        <f t="shared" si="329"/>
        <v>162</v>
      </c>
      <c r="BV34" s="18">
        <f t="shared" si="330"/>
        <v>12</v>
      </c>
      <c r="BW34" s="136">
        <f t="shared" si="331"/>
        <v>0</v>
      </c>
      <c r="BX34" s="131">
        <f t="shared" si="331"/>
        <v>0</v>
      </c>
      <c r="BY34" s="69">
        <f t="shared" si="332"/>
        <v>0</v>
      </c>
      <c r="BZ34" s="162">
        <f t="shared" si="333"/>
        <v>150</v>
      </c>
      <c r="CA34" s="130">
        <f t="shared" si="333"/>
        <v>162</v>
      </c>
      <c r="CB34" s="18">
        <f t="shared" si="334"/>
        <v>12</v>
      </c>
      <c r="CC34" s="136">
        <f t="shared" si="335"/>
        <v>0</v>
      </c>
      <c r="CD34" s="131">
        <f t="shared" si="335"/>
        <v>0</v>
      </c>
      <c r="CE34" s="69">
        <f t="shared" si="336"/>
        <v>0</v>
      </c>
      <c r="CF34" s="162">
        <f t="shared" si="337"/>
        <v>150</v>
      </c>
      <c r="CG34" s="130">
        <f t="shared" si="337"/>
        <v>162</v>
      </c>
      <c r="CH34" s="18">
        <f t="shared" si="338"/>
        <v>12</v>
      </c>
      <c r="CI34" s="136">
        <f t="shared" si="339"/>
        <v>0</v>
      </c>
      <c r="CJ34" s="131">
        <f t="shared" si="339"/>
        <v>0</v>
      </c>
      <c r="CK34" s="69">
        <f t="shared" si="340"/>
        <v>0</v>
      </c>
      <c r="CL34" s="162">
        <f t="shared" si="341"/>
        <v>150</v>
      </c>
      <c r="CM34" s="130">
        <f t="shared" si="341"/>
        <v>147</v>
      </c>
      <c r="CN34" s="18">
        <f t="shared" si="342"/>
        <v>-3</v>
      </c>
      <c r="CO34" s="136">
        <f t="shared" si="343"/>
        <v>0</v>
      </c>
      <c r="CP34" s="131">
        <f t="shared" si="343"/>
        <v>0</v>
      </c>
      <c r="CQ34" s="69">
        <f t="shared" si="344"/>
        <v>0</v>
      </c>
      <c r="CR34" s="162">
        <f t="shared" si="345"/>
        <v>150</v>
      </c>
      <c r="CS34" s="130">
        <f t="shared" si="345"/>
        <v>147</v>
      </c>
      <c r="CT34" s="18">
        <f t="shared" si="346"/>
        <v>-3</v>
      </c>
      <c r="CU34" s="136">
        <f t="shared" si="347"/>
        <v>65</v>
      </c>
      <c r="CV34" s="131">
        <f t="shared" si="347"/>
        <v>65</v>
      </c>
      <c r="CW34" s="69">
        <f t="shared" si="348"/>
        <v>0</v>
      </c>
      <c r="CX34" s="162">
        <f t="shared" si="349"/>
        <v>145</v>
      </c>
      <c r="CY34" s="130">
        <f t="shared" si="349"/>
        <v>135</v>
      </c>
      <c r="CZ34" s="18">
        <f t="shared" si="350"/>
        <v>-10</v>
      </c>
      <c r="DA34" s="136">
        <f t="shared" si="351"/>
        <v>503.5</v>
      </c>
      <c r="DB34" s="131">
        <f t="shared" si="351"/>
        <v>488</v>
      </c>
      <c r="DC34" s="69">
        <f t="shared" si="352"/>
        <v>-15.5</v>
      </c>
      <c r="DD34" s="162">
        <f t="shared" si="353"/>
        <v>145</v>
      </c>
      <c r="DE34" s="130">
        <f t="shared" si="353"/>
        <v>135</v>
      </c>
      <c r="DF34" s="18">
        <f t="shared" si="354"/>
        <v>-10</v>
      </c>
      <c r="DG34" s="136">
        <f t="shared" si="355"/>
        <v>282</v>
      </c>
      <c r="DH34" s="131">
        <f t="shared" si="355"/>
        <v>303.5</v>
      </c>
      <c r="DI34" s="69">
        <f t="shared" si="356"/>
        <v>21.5</v>
      </c>
      <c r="DJ34" s="162">
        <f t="shared" si="357"/>
        <v>145</v>
      </c>
      <c r="DK34" s="130">
        <f t="shared" si="357"/>
        <v>142</v>
      </c>
      <c r="DL34" s="18">
        <f t="shared" si="358"/>
        <v>-3</v>
      </c>
      <c r="DM34" s="136">
        <f t="shared" si="359"/>
        <v>225</v>
      </c>
      <c r="DN34" s="131">
        <f t="shared" si="359"/>
        <v>227</v>
      </c>
      <c r="DO34" s="69">
        <f t="shared" si="360"/>
        <v>2</v>
      </c>
      <c r="DP34" s="162">
        <f t="shared" si="361"/>
        <v>145</v>
      </c>
      <c r="DQ34" s="130">
        <f t="shared" si="361"/>
        <v>142</v>
      </c>
      <c r="DR34" s="18">
        <f t="shared" si="362"/>
        <v>-3</v>
      </c>
      <c r="DS34" s="136">
        <f t="shared" si="363"/>
        <v>315</v>
      </c>
      <c r="DT34" s="131">
        <f t="shared" si="363"/>
        <v>317</v>
      </c>
      <c r="DU34" s="69">
        <f t="shared" si="364"/>
        <v>2</v>
      </c>
      <c r="DV34" s="162">
        <f t="shared" si="365"/>
        <v>145</v>
      </c>
      <c r="DW34" s="130">
        <f t="shared" si="365"/>
        <v>142</v>
      </c>
      <c r="DX34" s="18">
        <f t="shared" si="366"/>
        <v>-3</v>
      </c>
      <c r="DY34" s="136">
        <f t="shared" si="367"/>
        <v>93</v>
      </c>
      <c r="DZ34" s="131">
        <f t="shared" si="367"/>
        <v>322</v>
      </c>
      <c r="EA34" s="69">
        <f t="shared" si="368"/>
        <v>229</v>
      </c>
      <c r="EB34" s="162">
        <f t="shared" si="369"/>
        <v>145</v>
      </c>
      <c r="EC34" s="130">
        <f t="shared" si="369"/>
        <v>137</v>
      </c>
      <c r="ED34" s="18">
        <f t="shared" si="370"/>
        <v>-8</v>
      </c>
      <c r="EE34" s="136">
        <f t="shared" si="371"/>
        <v>0</v>
      </c>
      <c r="EF34" s="131">
        <f t="shared" si="371"/>
        <v>326</v>
      </c>
      <c r="EG34" s="69">
        <f t="shared" si="372"/>
        <v>326</v>
      </c>
      <c r="EH34" s="162">
        <f t="shared" si="373"/>
        <v>145</v>
      </c>
      <c r="EI34" s="130">
        <f t="shared" si="373"/>
        <v>132</v>
      </c>
      <c r="EJ34" s="18">
        <f t="shared" si="374"/>
        <v>-13</v>
      </c>
      <c r="EK34" s="136">
        <f t="shared" si="375"/>
        <v>0</v>
      </c>
      <c r="EL34" s="131">
        <f t="shared" si="375"/>
        <v>287</v>
      </c>
      <c r="EM34" s="69">
        <f t="shared" si="376"/>
        <v>287</v>
      </c>
      <c r="EN34" s="162">
        <f t="shared" si="377"/>
        <v>145</v>
      </c>
      <c r="EO34" s="130">
        <f t="shared" si="377"/>
        <v>140</v>
      </c>
      <c r="EP34" s="18">
        <f t="shared" si="378"/>
        <v>-5</v>
      </c>
      <c r="EQ34" s="136">
        <f t="shared" si="379"/>
        <v>259.5</v>
      </c>
      <c r="ER34" s="131">
        <f t="shared" si="379"/>
        <v>642.5</v>
      </c>
      <c r="ES34" s="69">
        <f t="shared" si="380"/>
        <v>383</v>
      </c>
      <c r="ET34" s="162">
        <f t="shared" si="381"/>
        <v>145</v>
      </c>
      <c r="EU34" s="130">
        <f t="shared" si="381"/>
        <v>141</v>
      </c>
      <c r="EV34" s="18">
        <f t="shared" si="382"/>
        <v>-4</v>
      </c>
      <c r="EW34" s="136">
        <f t="shared" si="383"/>
        <v>0</v>
      </c>
      <c r="EX34" s="131">
        <f t="shared" si="383"/>
        <v>316</v>
      </c>
      <c r="EY34" s="69">
        <f t="shared" si="384"/>
        <v>316</v>
      </c>
      <c r="EZ34" s="162">
        <f t="shared" si="385"/>
        <v>145</v>
      </c>
      <c r="FA34" s="130">
        <f t="shared" si="385"/>
        <v>141</v>
      </c>
      <c r="FB34" s="18">
        <f t="shared" si="386"/>
        <v>-4</v>
      </c>
      <c r="FC34" s="136">
        <f t="shared" si="387"/>
        <v>65</v>
      </c>
      <c r="FD34" s="131">
        <f t="shared" si="387"/>
        <v>263</v>
      </c>
      <c r="FE34" s="69">
        <f t="shared" si="388"/>
        <v>198</v>
      </c>
      <c r="FF34" s="162">
        <f t="shared" si="389"/>
        <v>145</v>
      </c>
      <c r="FG34" s="130">
        <f t="shared" si="389"/>
        <v>141</v>
      </c>
      <c r="FH34" s="18">
        <f t="shared" si="390"/>
        <v>-4</v>
      </c>
      <c r="FI34" s="136">
        <f t="shared" si="391"/>
        <v>65</v>
      </c>
      <c r="FJ34" s="131">
        <f t="shared" si="391"/>
        <v>308</v>
      </c>
      <c r="FK34" s="69">
        <f t="shared" si="392"/>
        <v>243</v>
      </c>
      <c r="FL34" s="162">
        <f t="shared" si="393"/>
        <v>145</v>
      </c>
      <c r="FM34" s="130">
        <f t="shared" si="393"/>
        <v>141</v>
      </c>
      <c r="FN34" s="18">
        <f t="shared" si="394"/>
        <v>-4</v>
      </c>
      <c r="FO34" s="136">
        <f t="shared" si="395"/>
        <v>62</v>
      </c>
      <c r="FP34" s="131">
        <f t="shared" si="395"/>
        <v>310</v>
      </c>
      <c r="FQ34" s="69">
        <f t="shared" si="396"/>
        <v>248</v>
      </c>
      <c r="FR34" s="162">
        <f t="shared" si="397"/>
        <v>145</v>
      </c>
      <c r="FS34" s="130">
        <f t="shared" si="397"/>
        <v>141</v>
      </c>
      <c r="FT34" s="18">
        <f t="shared" si="398"/>
        <v>-4</v>
      </c>
      <c r="FU34" s="136">
        <f t="shared" si="399"/>
        <v>0</v>
      </c>
      <c r="FV34" s="131">
        <f t="shared" si="399"/>
        <v>13</v>
      </c>
      <c r="FW34" s="69">
        <f t="shared" si="400"/>
        <v>13</v>
      </c>
      <c r="FX34" s="162">
        <f t="shared" si="401"/>
        <v>145</v>
      </c>
      <c r="FY34" s="130">
        <f t="shared" si="401"/>
        <v>141</v>
      </c>
      <c r="FZ34" s="18">
        <f t="shared" si="402"/>
        <v>-4</v>
      </c>
      <c r="GA34" s="136">
        <f t="shared" si="403"/>
        <v>0</v>
      </c>
      <c r="GB34" s="131">
        <f t="shared" si="403"/>
        <v>0</v>
      </c>
      <c r="GC34" s="69">
        <f t="shared" si="404"/>
        <v>0</v>
      </c>
      <c r="GD34" s="162">
        <f t="shared" si="405"/>
        <v>145</v>
      </c>
      <c r="GE34" s="130">
        <f t="shared" si="405"/>
        <v>136</v>
      </c>
      <c r="GF34" s="18">
        <f t="shared" si="406"/>
        <v>-9</v>
      </c>
      <c r="GG34" s="136">
        <f t="shared" si="407"/>
        <v>0</v>
      </c>
      <c r="GH34" s="131">
        <f t="shared" si="407"/>
        <v>0</v>
      </c>
      <c r="GI34" s="69">
        <f t="shared" si="408"/>
        <v>0</v>
      </c>
      <c r="GJ34" s="162">
        <f t="shared" si="409"/>
        <v>145</v>
      </c>
      <c r="GK34" s="130">
        <f t="shared" si="409"/>
        <v>139</v>
      </c>
      <c r="GL34" s="18">
        <f t="shared" si="410"/>
        <v>-6</v>
      </c>
      <c r="GM34" s="136">
        <f t="shared" si="411"/>
        <v>500</v>
      </c>
      <c r="GN34" s="131">
        <f t="shared" si="411"/>
        <v>0</v>
      </c>
      <c r="GO34" s="69">
        <f t="shared" si="412"/>
        <v>-500</v>
      </c>
      <c r="GP34" s="162">
        <f t="shared" si="413"/>
        <v>145</v>
      </c>
      <c r="GQ34" s="130">
        <f t="shared" si="413"/>
        <v>162</v>
      </c>
      <c r="GR34" s="18">
        <f t="shared" si="414"/>
        <v>17</v>
      </c>
      <c r="GS34" s="136">
        <f t="shared" si="415"/>
        <v>500</v>
      </c>
      <c r="GT34" s="131">
        <f t="shared" si="415"/>
        <v>1000</v>
      </c>
      <c r="GU34" s="69">
        <f t="shared" si="416"/>
        <v>500</v>
      </c>
      <c r="GV34" s="162">
        <f t="shared" si="417"/>
        <v>145</v>
      </c>
      <c r="GW34" s="130">
        <f t="shared" si="417"/>
        <v>162</v>
      </c>
      <c r="GX34" s="18">
        <f t="shared" si="418"/>
        <v>17</v>
      </c>
      <c r="GY34" s="136">
        <f t="shared" si="419"/>
        <v>702</v>
      </c>
      <c r="GZ34" s="131">
        <f t="shared" si="419"/>
        <v>702</v>
      </c>
      <c r="HA34" s="69">
        <f t="shared" si="420"/>
        <v>0</v>
      </c>
      <c r="HB34" s="162">
        <f t="shared" si="421"/>
        <v>145</v>
      </c>
      <c r="HC34" s="130">
        <f t="shared" si="421"/>
        <v>162</v>
      </c>
      <c r="HD34" s="18">
        <f t="shared" si="422"/>
        <v>17</v>
      </c>
      <c r="HE34" s="136">
        <f t="shared" si="423"/>
        <v>0</v>
      </c>
      <c r="HF34" s="131">
        <f t="shared" si="423"/>
        <v>0</v>
      </c>
      <c r="HG34" s="69">
        <f t="shared" si="424"/>
        <v>0</v>
      </c>
      <c r="HH34" s="162">
        <f t="shared" si="425"/>
        <v>0</v>
      </c>
      <c r="HI34" s="130">
        <f t="shared" si="425"/>
        <v>0</v>
      </c>
      <c r="HJ34" s="18">
        <f t="shared" si="426"/>
        <v>0</v>
      </c>
      <c r="HK34" s="136">
        <f t="shared" si="427"/>
        <v>0</v>
      </c>
      <c r="HL34" s="131">
        <f t="shared" si="427"/>
        <v>0</v>
      </c>
      <c r="HM34" s="69">
        <f t="shared" si="428"/>
        <v>0</v>
      </c>
      <c r="HN34" s="162">
        <f t="shared" si="429"/>
        <v>0</v>
      </c>
      <c r="HO34" s="130">
        <f t="shared" si="429"/>
        <v>0</v>
      </c>
      <c r="HP34" s="18">
        <f t="shared" si="430"/>
        <v>0</v>
      </c>
      <c r="HQ34" s="136">
        <f t="shared" si="431"/>
        <v>0</v>
      </c>
      <c r="HR34" s="131">
        <f t="shared" si="431"/>
        <v>0</v>
      </c>
      <c r="HS34" s="69">
        <f t="shared" si="432"/>
        <v>0</v>
      </c>
      <c r="HT34" s="162">
        <f t="shared" si="433"/>
        <v>0</v>
      </c>
      <c r="HU34" s="130">
        <f t="shared" si="433"/>
        <v>0</v>
      </c>
      <c r="HV34" s="18">
        <f t="shared" si="434"/>
        <v>0</v>
      </c>
      <c r="HW34" s="104" t="s">
        <v>76</v>
      </c>
      <c r="HX34" s="85"/>
      <c r="HY34" s="85"/>
      <c r="HZ34" s="2">
        <f t="shared" si="297"/>
        <v>1</v>
      </c>
    </row>
    <row r="35" spans="1:234" ht="13.5" customHeight="1" x14ac:dyDescent="0.2">
      <c r="A35" s="37"/>
      <c r="B35" s="22"/>
      <c r="C35" s="22"/>
      <c r="D35" s="100"/>
      <c r="E35" s="100"/>
      <c r="F35" s="100"/>
      <c r="G35" s="22"/>
      <c r="H35" s="22"/>
      <c r="I35" s="42">
        <v>24</v>
      </c>
      <c r="J35" s="102">
        <f>SUBTOTAL(103,I$12:I35)*1</f>
        <v>16</v>
      </c>
      <c r="K35" s="105" t="s">
        <v>8</v>
      </c>
      <c r="L35" s="17"/>
      <c r="M35" s="255">
        <f t="shared" si="298"/>
        <v>43586</v>
      </c>
      <c r="N35" s="255">
        <f t="shared" si="299"/>
        <v>44428</v>
      </c>
      <c r="O35" s="118">
        <f t="shared" si="299"/>
        <v>44479</v>
      </c>
      <c r="P35" s="162">
        <f t="shared" si="435"/>
        <v>44804</v>
      </c>
      <c r="Q35" s="163">
        <f t="shared" si="435"/>
        <v>18305.132258064514</v>
      </c>
      <c r="R35" s="163">
        <f t="shared" si="435"/>
        <v>16965.099999999999</v>
      </c>
      <c r="S35" s="123">
        <f t="shared" ca="1" si="435"/>
        <v>19619.132258064514</v>
      </c>
      <c r="T35" s="123">
        <f t="shared" si="435"/>
        <v>18815.099999999999</v>
      </c>
      <c r="U35" s="91">
        <f t="shared" ca="1" si="301"/>
        <v>-804.03225806451519</v>
      </c>
      <c r="V35" s="91">
        <f t="shared" si="302"/>
        <v>25988.9</v>
      </c>
      <c r="W35" s="120">
        <f t="shared" si="158"/>
        <v>0.41994241585572711</v>
      </c>
      <c r="X35" s="178">
        <f t="shared" si="303"/>
        <v>2204</v>
      </c>
      <c r="Y35" s="128">
        <f t="shared" si="303"/>
        <v>2204</v>
      </c>
      <c r="Z35" s="179">
        <f t="shared" ca="1" si="303"/>
        <v>2204</v>
      </c>
      <c r="AA35" s="127">
        <f t="shared" si="303"/>
        <v>1850</v>
      </c>
      <c r="AB35" s="67">
        <f t="shared" ca="1" si="304"/>
        <v>0.83938294010889292</v>
      </c>
      <c r="AC35" s="69">
        <f t="shared" ca="1" si="305"/>
        <v>-354</v>
      </c>
      <c r="AD35" s="178">
        <f t="shared" si="306"/>
        <v>350</v>
      </c>
      <c r="AE35" s="127">
        <f t="shared" si="306"/>
        <v>290</v>
      </c>
      <c r="AF35" s="225">
        <f t="shared" si="292"/>
        <v>-60</v>
      </c>
      <c r="AG35" s="178">
        <f t="shared" si="307"/>
        <v>290</v>
      </c>
      <c r="AH35" s="127">
        <f t="shared" si="307"/>
        <v>380</v>
      </c>
      <c r="AI35" s="225">
        <f t="shared" si="293"/>
        <v>90</v>
      </c>
      <c r="AJ35" s="178">
        <f t="shared" si="308"/>
        <v>400</v>
      </c>
      <c r="AK35" s="127">
        <f t="shared" si="308"/>
        <v>400</v>
      </c>
      <c r="AL35" s="225">
        <f t="shared" si="294"/>
        <v>0</v>
      </c>
      <c r="AM35" s="178">
        <f t="shared" si="309"/>
        <v>1164</v>
      </c>
      <c r="AN35" s="127">
        <f t="shared" si="309"/>
        <v>780</v>
      </c>
      <c r="AO35" s="225">
        <f t="shared" si="295"/>
        <v>-384</v>
      </c>
      <c r="AP35" s="178">
        <f t="shared" si="310"/>
        <v>0</v>
      </c>
      <c r="AQ35" s="127">
        <f t="shared" si="310"/>
        <v>0</v>
      </c>
      <c r="AR35" s="225">
        <f t="shared" si="296"/>
        <v>0</v>
      </c>
      <c r="AS35" s="136">
        <f t="shared" si="311"/>
        <v>0</v>
      </c>
      <c r="AT35" s="131">
        <f t="shared" si="311"/>
        <v>0</v>
      </c>
      <c r="AU35" s="69">
        <f t="shared" si="312"/>
        <v>0</v>
      </c>
      <c r="AV35" s="162">
        <f t="shared" si="313"/>
        <v>95</v>
      </c>
      <c r="AW35" s="130">
        <f t="shared" si="313"/>
        <v>101</v>
      </c>
      <c r="AX35" s="18">
        <f t="shared" si="314"/>
        <v>6</v>
      </c>
      <c r="AY35" s="136">
        <f t="shared" si="315"/>
        <v>0</v>
      </c>
      <c r="AZ35" s="131">
        <f t="shared" si="315"/>
        <v>0</v>
      </c>
      <c r="BA35" s="69">
        <f t="shared" si="316"/>
        <v>0</v>
      </c>
      <c r="BB35" s="162">
        <f t="shared" si="317"/>
        <v>125</v>
      </c>
      <c r="BC35" s="130">
        <f t="shared" si="317"/>
        <v>126</v>
      </c>
      <c r="BD35" s="18">
        <f t="shared" si="318"/>
        <v>1</v>
      </c>
      <c r="BE35" s="136">
        <f t="shared" si="319"/>
        <v>60</v>
      </c>
      <c r="BF35" s="131">
        <f t="shared" si="319"/>
        <v>0</v>
      </c>
      <c r="BG35" s="69">
        <f t="shared" si="320"/>
        <v>-60</v>
      </c>
      <c r="BH35" s="162">
        <f t="shared" si="321"/>
        <v>125</v>
      </c>
      <c r="BI35" s="130">
        <f t="shared" si="321"/>
        <v>101</v>
      </c>
      <c r="BJ35" s="18">
        <f t="shared" si="322"/>
        <v>-24</v>
      </c>
      <c r="BK35" s="136">
        <f t="shared" si="323"/>
        <v>130</v>
      </c>
      <c r="BL35" s="131">
        <f t="shared" si="323"/>
        <v>130</v>
      </c>
      <c r="BM35" s="69">
        <f t="shared" si="324"/>
        <v>0</v>
      </c>
      <c r="BN35" s="162">
        <f t="shared" si="325"/>
        <v>125</v>
      </c>
      <c r="BO35" s="130">
        <f t="shared" si="325"/>
        <v>99</v>
      </c>
      <c r="BP35" s="18">
        <f t="shared" si="326"/>
        <v>-26</v>
      </c>
      <c r="BQ35" s="136">
        <f t="shared" si="327"/>
        <v>100</v>
      </c>
      <c r="BR35" s="131">
        <f t="shared" si="327"/>
        <v>160</v>
      </c>
      <c r="BS35" s="69">
        <f t="shared" si="328"/>
        <v>60</v>
      </c>
      <c r="BT35" s="162">
        <f t="shared" si="329"/>
        <v>125</v>
      </c>
      <c r="BU35" s="130">
        <f t="shared" si="329"/>
        <v>111</v>
      </c>
      <c r="BV35" s="18">
        <f t="shared" si="330"/>
        <v>-14</v>
      </c>
      <c r="BW35" s="136">
        <f t="shared" si="331"/>
        <v>60</v>
      </c>
      <c r="BX35" s="131">
        <f t="shared" si="331"/>
        <v>0</v>
      </c>
      <c r="BY35" s="69">
        <f t="shared" si="332"/>
        <v>-60</v>
      </c>
      <c r="BZ35" s="162">
        <f t="shared" si="333"/>
        <v>125</v>
      </c>
      <c r="CA35" s="130">
        <f t="shared" si="333"/>
        <v>111</v>
      </c>
      <c r="CB35" s="18">
        <f t="shared" si="334"/>
        <v>-14</v>
      </c>
      <c r="CC35" s="136">
        <f t="shared" si="335"/>
        <v>0</v>
      </c>
      <c r="CD35" s="131">
        <f t="shared" si="335"/>
        <v>0</v>
      </c>
      <c r="CE35" s="69">
        <f t="shared" si="336"/>
        <v>0</v>
      </c>
      <c r="CF35" s="162">
        <f t="shared" si="337"/>
        <v>125</v>
      </c>
      <c r="CG35" s="130">
        <f t="shared" si="337"/>
        <v>111</v>
      </c>
      <c r="CH35" s="18">
        <f t="shared" si="338"/>
        <v>-14</v>
      </c>
      <c r="CI35" s="136">
        <f t="shared" si="339"/>
        <v>0</v>
      </c>
      <c r="CJ35" s="131">
        <f t="shared" si="339"/>
        <v>0</v>
      </c>
      <c r="CK35" s="69">
        <f t="shared" si="340"/>
        <v>0</v>
      </c>
      <c r="CL35" s="162">
        <f t="shared" si="341"/>
        <v>125</v>
      </c>
      <c r="CM35" s="130">
        <f t="shared" si="341"/>
        <v>114</v>
      </c>
      <c r="CN35" s="18">
        <f t="shared" si="342"/>
        <v>-11</v>
      </c>
      <c r="CO35" s="136">
        <f t="shared" si="343"/>
        <v>0</v>
      </c>
      <c r="CP35" s="131">
        <f t="shared" si="343"/>
        <v>0</v>
      </c>
      <c r="CQ35" s="69">
        <f t="shared" si="344"/>
        <v>0</v>
      </c>
      <c r="CR35" s="162">
        <f t="shared" si="345"/>
        <v>125</v>
      </c>
      <c r="CS35" s="130">
        <f t="shared" si="345"/>
        <v>114</v>
      </c>
      <c r="CT35" s="18">
        <f t="shared" si="346"/>
        <v>-11</v>
      </c>
      <c r="CU35" s="136">
        <f t="shared" si="347"/>
        <v>0</v>
      </c>
      <c r="CV35" s="131">
        <f t="shared" si="347"/>
        <v>0</v>
      </c>
      <c r="CW35" s="69">
        <f t="shared" si="348"/>
        <v>0</v>
      </c>
      <c r="CX35" s="162">
        <f t="shared" si="349"/>
        <v>125</v>
      </c>
      <c r="CY35" s="130">
        <f t="shared" si="349"/>
        <v>118</v>
      </c>
      <c r="CZ35" s="18">
        <f t="shared" si="350"/>
        <v>-7</v>
      </c>
      <c r="DA35" s="136">
        <f t="shared" si="351"/>
        <v>0</v>
      </c>
      <c r="DB35" s="131">
        <f t="shared" si="351"/>
        <v>90</v>
      </c>
      <c r="DC35" s="69">
        <f t="shared" si="352"/>
        <v>90</v>
      </c>
      <c r="DD35" s="162">
        <f t="shared" si="353"/>
        <v>125</v>
      </c>
      <c r="DE35" s="130">
        <f t="shared" si="353"/>
        <v>118</v>
      </c>
      <c r="DF35" s="18">
        <f t="shared" si="354"/>
        <v>-7</v>
      </c>
      <c r="DG35" s="136">
        <f t="shared" si="355"/>
        <v>290</v>
      </c>
      <c r="DH35" s="131">
        <f t="shared" si="355"/>
        <v>190</v>
      </c>
      <c r="DI35" s="69">
        <f t="shared" si="356"/>
        <v>-100</v>
      </c>
      <c r="DJ35" s="162">
        <f t="shared" si="357"/>
        <v>125</v>
      </c>
      <c r="DK35" s="130">
        <f t="shared" si="357"/>
        <v>118</v>
      </c>
      <c r="DL35" s="18">
        <f t="shared" si="358"/>
        <v>-7</v>
      </c>
      <c r="DM35" s="136">
        <f t="shared" si="359"/>
        <v>0</v>
      </c>
      <c r="DN35" s="131">
        <f t="shared" si="359"/>
        <v>100</v>
      </c>
      <c r="DO35" s="69">
        <f t="shared" si="360"/>
        <v>100</v>
      </c>
      <c r="DP35" s="162">
        <f t="shared" si="361"/>
        <v>125</v>
      </c>
      <c r="DQ35" s="130">
        <f t="shared" si="361"/>
        <v>118</v>
      </c>
      <c r="DR35" s="18">
        <f t="shared" si="362"/>
        <v>-7</v>
      </c>
      <c r="DS35" s="136">
        <f t="shared" si="363"/>
        <v>0</v>
      </c>
      <c r="DT35" s="131">
        <f t="shared" si="363"/>
        <v>0</v>
      </c>
      <c r="DU35" s="69">
        <f t="shared" si="364"/>
        <v>0</v>
      </c>
      <c r="DV35" s="162">
        <f t="shared" si="365"/>
        <v>125</v>
      </c>
      <c r="DW35" s="130">
        <f t="shared" si="365"/>
        <v>118</v>
      </c>
      <c r="DX35" s="18">
        <f t="shared" si="366"/>
        <v>-7</v>
      </c>
      <c r="DY35" s="136">
        <f t="shared" si="367"/>
        <v>16</v>
      </c>
      <c r="DZ35" s="131">
        <f t="shared" si="367"/>
        <v>16</v>
      </c>
      <c r="EA35" s="69">
        <f t="shared" si="368"/>
        <v>0</v>
      </c>
      <c r="EB35" s="162">
        <f t="shared" si="369"/>
        <v>125</v>
      </c>
      <c r="EC35" s="130">
        <f t="shared" si="369"/>
        <v>112</v>
      </c>
      <c r="ED35" s="18">
        <f t="shared" si="370"/>
        <v>-13</v>
      </c>
      <c r="EE35" s="136">
        <f t="shared" si="371"/>
        <v>20</v>
      </c>
      <c r="EF35" s="131">
        <f t="shared" si="371"/>
        <v>20</v>
      </c>
      <c r="EG35" s="69">
        <f t="shared" si="372"/>
        <v>0</v>
      </c>
      <c r="EH35" s="162">
        <f t="shared" si="373"/>
        <v>125</v>
      </c>
      <c r="EI35" s="130">
        <f t="shared" si="373"/>
        <v>112</v>
      </c>
      <c r="EJ35" s="18">
        <f t="shared" si="374"/>
        <v>-13</v>
      </c>
      <c r="EK35" s="136">
        <f t="shared" si="375"/>
        <v>0</v>
      </c>
      <c r="EL35" s="131">
        <f t="shared" si="375"/>
        <v>0</v>
      </c>
      <c r="EM35" s="69">
        <f t="shared" si="376"/>
        <v>0</v>
      </c>
      <c r="EN35" s="162">
        <f t="shared" si="377"/>
        <v>125</v>
      </c>
      <c r="EO35" s="130">
        <f t="shared" si="377"/>
        <v>113</v>
      </c>
      <c r="EP35" s="18">
        <f t="shared" si="378"/>
        <v>-12</v>
      </c>
      <c r="EQ35" s="136">
        <f t="shared" si="379"/>
        <v>0</v>
      </c>
      <c r="ER35" s="131">
        <f t="shared" si="379"/>
        <v>0</v>
      </c>
      <c r="ES35" s="69">
        <f t="shared" si="380"/>
        <v>0</v>
      </c>
      <c r="ET35" s="162">
        <f t="shared" si="381"/>
        <v>125</v>
      </c>
      <c r="EU35" s="130">
        <f t="shared" si="381"/>
        <v>93</v>
      </c>
      <c r="EV35" s="18">
        <f t="shared" si="382"/>
        <v>-32</v>
      </c>
      <c r="EW35" s="136">
        <f t="shared" si="383"/>
        <v>34</v>
      </c>
      <c r="EX35" s="131">
        <f t="shared" si="383"/>
        <v>34</v>
      </c>
      <c r="EY35" s="69">
        <f t="shared" si="384"/>
        <v>0</v>
      </c>
      <c r="EZ35" s="162">
        <f t="shared" si="385"/>
        <v>125</v>
      </c>
      <c r="FA35" s="130">
        <f t="shared" si="385"/>
        <v>93</v>
      </c>
      <c r="FB35" s="18">
        <f t="shared" si="386"/>
        <v>-32</v>
      </c>
      <c r="FC35" s="136">
        <f t="shared" si="387"/>
        <v>0</v>
      </c>
      <c r="FD35" s="131">
        <f t="shared" si="387"/>
        <v>0</v>
      </c>
      <c r="FE35" s="69">
        <f t="shared" si="388"/>
        <v>0</v>
      </c>
      <c r="FF35" s="162">
        <f t="shared" si="389"/>
        <v>125</v>
      </c>
      <c r="FG35" s="130">
        <f t="shared" si="389"/>
        <v>100</v>
      </c>
      <c r="FH35" s="18">
        <f t="shared" si="390"/>
        <v>-25</v>
      </c>
      <c r="FI35" s="136">
        <f t="shared" si="391"/>
        <v>330</v>
      </c>
      <c r="FJ35" s="131">
        <f t="shared" si="391"/>
        <v>330</v>
      </c>
      <c r="FK35" s="69">
        <f t="shared" si="392"/>
        <v>0</v>
      </c>
      <c r="FL35" s="162">
        <f t="shared" si="393"/>
        <v>125</v>
      </c>
      <c r="FM35" s="130">
        <f t="shared" si="393"/>
        <v>100</v>
      </c>
      <c r="FN35" s="18">
        <f t="shared" si="394"/>
        <v>-25</v>
      </c>
      <c r="FO35" s="136">
        <f t="shared" si="395"/>
        <v>0</v>
      </c>
      <c r="FP35" s="131">
        <f t="shared" si="395"/>
        <v>0</v>
      </c>
      <c r="FQ35" s="69">
        <f t="shared" si="396"/>
        <v>0</v>
      </c>
      <c r="FR35" s="162">
        <f t="shared" si="397"/>
        <v>125</v>
      </c>
      <c r="FS35" s="130">
        <f t="shared" si="397"/>
        <v>100</v>
      </c>
      <c r="FT35" s="18">
        <f t="shared" si="398"/>
        <v>-25</v>
      </c>
      <c r="FU35" s="136">
        <f t="shared" si="399"/>
        <v>0</v>
      </c>
      <c r="FV35" s="131">
        <f t="shared" si="399"/>
        <v>0</v>
      </c>
      <c r="FW35" s="69">
        <f t="shared" si="400"/>
        <v>0</v>
      </c>
      <c r="FX35" s="162">
        <f t="shared" si="401"/>
        <v>125</v>
      </c>
      <c r="FY35" s="130">
        <f t="shared" si="401"/>
        <v>100</v>
      </c>
      <c r="FZ35" s="18">
        <f t="shared" si="402"/>
        <v>-25</v>
      </c>
      <c r="GA35" s="136">
        <f t="shared" si="403"/>
        <v>0</v>
      </c>
      <c r="GB35" s="131">
        <f t="shared" si="403"/>
        <v>0</v>
      </c>
      <c r="GC35" s="69">
        <f t="shared" si="404"/>
        <v>0</v>
      </c>
      <c r="GD35" s="162">
        <f t="shared" si="405"/>
        <v>125</v>
      </c>
      <c r="GE35" s="130">
        <f t="shared" si="405"/>
        <v>102</v>
      </c>
      <c r="GF35" s="18">
        <f t="shared" si="406"/>
        <v>-23</v>
      </c>
      <c r="GG35" s="136">
        <f t="shared" si="407"/>
        <v>150</v>
      </c>
      <c r="GH35" s="131">
        <f t="shared" si="407"/>
        <v>150</v>
      </c>
      <c r="GI35" s="69">
        <f t="shared" si="408"/>
        <v>0</v>
      </c>
      <c r="GJ35" s="162">
        <f t="shared" si="409"/>
        <v>125</v>
      </c>
      <c r="GK35" s="130">
        <f t="shared" si="409"/>
        <v>105</v>
      </c>
      <c r="GL35" s="18">
        <f t="shared" si="410"/>
        <v>-20</v>
      </c>
      <c r="GM35" s="136">
        <f t="shared" si="411"/>
        <v>130</v>
      </c>
      <c r="GN35" s="131">
        <f t="shared" si="411"/>
        <v>150</v>
      </c>
      <c r="GO35" s="69">
        <f t="shared" si="412"/>
        <v>20</v>
      </c>
      <c r="GP35" s="162">
        <f t="shared" si="413"/>
        <v>125</v>
      </c>
      <c r="GQ35" s="130">
        <f t="shared" si="413"/>
        <v>105</v>
      </c>
      <c r="GR35" s="18">
        <f t="shared" si="414"/>
        <v>-20</v>
      </c>
      <c r="GS35" s="136">
        <f t="shared" si="415"/>
        <v>271</v>
      </c>
      <c r="GT35" s="131">
        <f t="shared" si="415"/>
        <v>160</v>
      </c>
      <c r="GU35" s="69">
        <f t="shared" si="416"/>
        <v>-111</v>
      </c>
      <c r="GV35" s="162">
        <f t="shared" si="417"/>
        <v>125</v>
      </c>
      <c r="GW35" s="130">
        <f t="shared" si="417"/>
        <v>105</v>
      </c>
      <c r="GX35" s="18">
        <f t="shared" si="418"/>
        <v>-20</v>
      </c>
      <c r="GY35" s="136">
        <f t="shared" si="419"/>
        <v>613</v>
      </c>
      <c r="GZ35" s="131">
        <f t="shared" si="419"/>
        <v>320</v>
      </c>
      <c r="HA35" s="69">
        <f t="shared" si="420"/>
        <v>-293</v>
      </c>
      <c r="HB35" s="162">
        <f t="shared" si="421"/>
        <v>125</v>
      </c>
      <c r="HC35" s="130">
        <f t="shared" si="421"/>
        <v>105</v>
      </c>
      <c r="HD35" s="18">
        <f t="shared" si="422"/>
        <v>-20</v>
      </c>
      <c r="HE35" s="136">
        <f t="shared" si="423"/>
        <v>0</v>
      </c>
      <c r="HF35" s="131">
        <f t="shared" si="423"/>
        <v>0</v>
      </c>
      <c r="HG35" s="69">
        <f t="shared" si="424"/>
        <v>0</v>
      </c>
      <c r="HH35" s="162">
        <f t="shared" si="425"/>
        <v>0</v>
      </c>
      <c r="HI35" s="130">
        <f t="shared" si="425"/>
        <v>0</v>
      </c>
      <c r="HJ35" s="18">
        <f t="shared" si="426"/>
        <v>0</v>
      </c>
      <c r="HK35" s="136">
        <f t="shared" si="427"/>
        <v>0</v>
      </c>
      <c r="HL35" s="131">
        <f t="shared" si="427"/>
        <v>0</v>
      </c>
      <c r="HM35" s="69">
        <f t="shared" si="428"/>
        <v>0</v>
      </c>
      <c r="HN35" s="162">
        <f t="shared" si="429"/>
        <v>0</v>
      </c>
      <c r="HO35" s="130">
        <f t="shared" si="429"/>
        <v>0</v>
      </c>
      <c r="HP35" s="18">
        <f t="shared" si="430"/>
        <v>0</v>
      </c>
      <c r="HQ35" s="136">
        <f t="shared" si="431"/>
        <v>0</v>
      </c>
      <c r="HR35" s="131">
        <f t="shared" si="431"/>
        <v>0</v>
      </c>
      <c r="HS35" s="69">
        <f t="shared" si="432"/>
        <v>0</v>
      </c>
      <c r="HT35" s="162">
        <f t="shared" si="433"/>
        <v>0</v>
      </c>
      <c r="HU35" s="130">
        <f t="shared" si="433"/>
        <v>0</v>
      </c>
      <c r="HV35" s="18">
        <f t="shared" si="434"/>
        <v>0</v>
      </c>
      <c r="HW35" s="104" t="s">
        <v>76</v>
      </c>
      <c r="HX35" s="85"/>
      <c r="HY35" s="85"/>
      <c r="HZ35" s="2">
        <f t="shared" si="297"/>
        <v>1</v>
      </c>
    </row>
    <row r="36" spans="1:234" ht="13.5" customHeight="1" x14ac:dyDescent="0.2">
      <c r="A36" s="37"/>
      <c r="B36" s="22"/>
      <c r="C36" s="22"/>
      <c r="D36" s="243"/>
      <c r="E36" s="243"/>
      <c r="F36" s="243"/>
      <c r="G36" s="22"/>
      <c r="H36" s="22"/>
      <c r="I36" s="42">
        <v>25</v>
      </c>
      <c r="J36" s="102">
        <f>SUBTOTAL(103,I$12:I36)*1</f>
        <v>17</v>
      </c>
      <c r="K36" s="245" t="s">
        <v>101</v>
      </c>
      <c r="L36" s="17"/>
      <c r="M36" s="255">
        <f t="shared" si="298"/>
        <v>43862</v>
      </c>
      <c r="N36" s="255">
        <f t="shared" si="299"/>
        <v>44346</v>
      </c>
      <c r="O36" s="118">
        <f t="shared" si="299"/>
        <v>44377</v>
      </c>
      <c r="P36" s="162">
        <f t="shared" si="435"/>
        <v>5907</v>
      </c>
      <c r="Q36" s="163">
        <f t="shared" si="435"/>
        <v>4320.5548387096769</v>
      </c>
      <c r="R36" s="163">
        <f t="shared" si="435"/>
        <v>4330.2</v>
      </c>
      <c r="S36" s="123">
        <f t="shared" ca="1" si="435"/>
        <v>4532.5548387096769</v>
      </c>
      <c r="T36" s="123">
        <f t="shared" si="435"/>
        <v>4522.2</v>
      </c>
      <c r="U36" s="91">
        <f ca="1">T36-S36</f>
        <v>-10.354838709677097</v>
      </c>
      <c r="V36" s="91">
        <f>P36-T36</f>
        <v>1384.8000000000002</v>
      </c>
      <c r="W36" s="120">
        <f>IF(OR(AND(P36=0,T36=0),AND(P36="",T36="")),"",IF(AND(P36=0,T36&gt;0),1,T36/P36))</f>
        <v>0.76556627729812088</v>
      </c>
      <c r="X36" s="178">
        <f t="shared" si="303"/>
        <v>212</v>
      </c>
      <c r="Y36" s="128">
        <f t="shared" si="303"/>
        <v>212</v>
      </c>
      <c r="Z36" s="179">
        <f t="shared" ca="1" si="303"/>
        <v>212</v>
      </c>
      <c r="AA36" s="127">
        <f t="shared" si="303"/>
        <v>192</v>
      </c>
      <c r="AB36" s="67">
        <f ca="1">IF(OR(AND(Z36=0,AA36=0),AND(Z36="",AA36="")),"",IF(AND(Z36=0,AA36&gt;0),1,AA36/Z36))</f>
        <v>0.90566037735849059</v>
      </c>
      <c r="AC36" s="69">
        <f ca="1">AA36-Z36</f>
        <v>-20</v>
      </c>
      <c r="AD36" s="178">
        <f t="shared" si="306"/>
        <v>0</v>
      </c>
      <c r="AE36" s="127">
        <f t="shared" si="306"/>
        <v>0</v>
      </c>
      <c r="AF36" s="225">
        <f>AE36-AD36</f>
        <v>0</v>
      </c>
      <c r="AG36" s="178">
        <f t="shared" si="307"/>
        <v>0</v>
      </c>
      <c r="AH36" s="127">
        <f t="shared" si="307"/>
        <v>112</v>
      </c>
      <c r="AI36" s="225">
        <f>AH36-AG36</f>
        <v>112</v>
      </c>
      <c r="AJ36" s="178">
        <f t="shared" si="308"/>
        <v>0</v>
      </c>
      <c r="AK36" s="127">
        <f t="shared" si="308"/>
        <v>0</v>
      </c>
      <c r="AL36" s="225">
        <f>AK36-AJ36</f>
        <v>0</v>
      </c>
      <c r="AM36" s="178">
        <f t="shared" si="309"/>
        <v>212</v>
      </c>
      <c r="AN36" s="127">
        <f t="shared" si="309"/>
        <v>80</v>
      </c>
      <c r="AO36" s="225">
        <f>AN36-AM36</f>
        <v>-132</v>
      </c>
      <c r="AP36" s="178">
        <f t="shared" si="310"/>
        <v>0</v>
      </c>
      <c r="AQ36" s="127">
        <f t="shared" si="310"/>
        <v>0</v>
      </c>
      <c r="AR36" s="225">
        <f>AQ36-AP36</f>
        <v>0</v>
      </c>
      <c r="AS36" s="136">
        <f t="shared" si="311"/>
        <v>0</v>
      </c>
      <c r="AT36" s="131">
        <f t="shared" si="311"/>
        <v>0</v>
      </c>
      <c r="AU36" s="69">
        <f t="shared" si="312"/>
        <v>0</v>
      </c>
      <c r="AV36" s="162">
        <f t="shared" si="313"/>
        <v>30</v>
      </c>
      <c r="AW36" s="130">
        <f t="shared" si="313"/>
        <v>30</v>
      </c>
      <c r="AX36" s="18">
        <f>AW36-AV36</f>
        <v>0</v>
      </c>
      <c r="AY36" s="136">
        <f t="shared" si="315"/>
        <v>0</v>
      </c>
      <c r="AZ36" s="131">
        <f t="shared" si="315"/>
        <v>0</v>
      </c>
      <c r="BA36" s="69">
        <f t="shared" si="316"/>
        <v>0</v>
      </c>
      <c r="BB36" s="162">
        <f t="shared" si="317"/>
        <v>30</v>
      </c>
      <c r="BC36" s="130">
        <f t="shared" si="317"/>
        <v>26</v>
      </c>
      <c r="BD36" s="18">
        <f t="shared" si="318"/>
        <v>-4</v>
      </c>
      <c r="BE36" s="136">
        <f t="shared" si="319"/>
        <v>0</v>
      </c>
      <c r="BF36" s="131">
        <f t="shared" si="319"/>
        <v>0</v>
      </c>
      <c r="BG36" s="69">
        <f t="shared" si="320"/>
        <v>0</v>
      </c>
      <c r="BH36" s="162">
        <f t="shared" si="321"/>
        <v>30</v>
      </c>
      <c r="BI36" s="130">
        <f t="shared" si="321"/>
        <v>26</v>
      </c>
      <c r="BJ36" s="18">
        <f t="shared" si="322"/>
        <v>-4</v>
      </c>
      <c r="BK36" s="136">
        <f t="shared" si="323"/>
        <v>0</v>
      </c>
      <c r="BL36" s="131">
        <f t="shared" si="323"/>
        <v>0</v>
      </c>
      <c r="BM36" s="69">
        <f t="shared" si="324"/>
        <v>0</v>
      </c>
      <c r="BN36" s="162">
        <f t="shared" si="325"/>
        <v>30</v>
      </c>
      <c r="BO36" s="130">
        <f t="shared" si="325"/>
        <v>30</v>
      </c>
      <c r="BP36" s="18">
        <f t="shared" si="326"/>
        <v>0</v>
      </c>
      <c r="BQ36" s="136">
        <f t="shared" si="327"/>
        <v>0</v>
      </c>
      <c r="BR36" s="131">
        <f t="shared" si="327"/>
        <v>0</v>
      </c>
      <c r="BS36" s="69">
        <f t="shared" si="328"/>
        <v>0</v>
      </c>
      <c r="BT36" s="162">
        <f t="shared" si="329"/>
        <v>30</v>
      </c>
      <c r="BU36" s="130">
        <f t="shared" si="329"/>
        <v>30</v>
      </c>
      <c r="BV36" s="18">
        <f t="shared" si="330"/>
        <v>0</v>
      </c>
      <c r="BW36" s="136">
        <f t="shared" si="331"/>
        <v>0</v>
      </c>
      <c r="BX36" s="131">
        <f t="shared" si="331"/>
        <v>0</v>
      </c>
      <c r="BY36" s="69">
        <f t="shared" si="332"/>
        <v>0</v>
      </c>
      <c r="BZ36" s="162">
        <f t="shared" si="333"/>
        <v>30</v>
      </c>
      <c r="CA36" s="130">
        <f t="shared" si="333"/>
        <v>30</v>
      </c>
      <c r="CB36" s="18">
        <f t="shared" si="334"/>
        <v>0</v>
      </c>
      <c r="CC36" s="136">
        <f t="shared" si="335"/>
        <v>0</v>
      </c>
      <c r="CD36" s="131">
        <f t="shared" si="335"/>
        <v>0</v>
      </c>
      <c r="CE36" s="69">
        <f t="shared" si="336"/>
        <v>0</v>
      </c>
      <c r="CF36" s="162">
        <f t="shared" si="337"/>
        <v>30</v>
      </c>
      <c r="CG36" s="130">
        <f t="shared" si="337"/>
        <v>30</v>
      </c>
      <c r="CH36" s="18">
        <f t="shared" si="338"/>
        <v>0</v>
      </c>
      <c r="CI36" s="136">
        <f t="shared" si="339"/>
        <v>0</v>
      </c>
      <c r="CJ36" s="131">
        <f t="shared" si="339"/>
        <v>0</v>
      </c>
      <c r="CK36" s="69">
        <f t="shared" si="340"/>
        <v>0</v>
      </c>
      <c r="CL36" s="162">
        <f t="shared" si="341"/>
        <v>30</v>
      </c>
      <c r="CM36" s="130">
        <f t="shared" si="341"/>
        <v>25</v>
      </c>
      <c r="CN36" s="18">
        <f t="shared" si="342"/>
        <v>-5</v>
      </c>
      <c r="CO36" s="136">
        <f t="shared" si="343"/>
        <v>0</v>
      </c>
      <c r="CP36" s="131">
        <f t="shared" si="343"/>
        <v>0</v>
      </c>
      <c r="CQ36" s="69">
        <f t="shared" si="344"/>
        <v>0</v>
      </c>
      <c r="CR36" s="162">
        <f t="shared" si="345"/>
        <v>30</v>
      </c>
      <c r="CS36" s="130">
        <f t="shared" si="345"/>
        <v>25</v>
      </c>
      <c r="CT36" s="18">
        <f t="shared" si="346"/>
        <v>-5</v>
      </c>
      <c r="CU36" s="136">
        <f t="shared" si="347"/>
        <v>0</v>
      </c>
      <c r="CV36" s="131">
        <f t="shared" si="347"/>
        <v>112</v>
      </c>
      <c r="CW36" s="69">
        <f t="shared" si="348"/>
        <v>112</v>
      </c>
      <c r="CX36" s="162">
        <f t="shared" si="349"/>
        <v>30</v>
      </c>
      <c r="CY36" s="130">
        <f t="shared" si="349"/>
        <v>25</v>
      </c>
      <c r="CZ36" s="18">
        <f t="shared" si="350"/>
        <v>-5</v>
      </c>
      <c r="DA36" s="136">
        <f t="shared" si="351"/>
        <v>0</v>
      </c>
      <c r="DB36" s="131">
        <f t="shared" si="351"/>
        <v>0</v>
      </c>
      <c r="DC36" s="69">
        <f t="shared" si="352"/>
        <v>0</v>
      </c>
      <c r="DD36" s="162">
        <f t="shared" si="353"/>
        <v>30</v>
      </c>
      <c r="DE36" s="130">
        <f t="shared" si="353"/>
        <v>24</v>
      </c>
      <c r="DF36" s="18">
        <f t="shared" si="354"/>
        <v>-6</v>
      </c>
      <c r="DG36" s="136">
        <f t="shared" si="355"/>
        <v>0</v>
      </c>
      <c r="DH36" s="131">
        <f t="shared" si="355"/>
        <v>0</v>
      </c>
      <c r="DI36" s="69">
        <f t="shared" si="356"/>
        <v>0</v>
      </c>
      <c r="DJ36" s="162">
        <f t="shared" si="357"/>
        <v>30</v>
      </c>
      <c r="DK36" s="130">
        <f t="shared" si="357"/>
        <v>24</v>
      </c>
      <c r="DL36" s="18">
        <f t="shared" si="358"/>
        <v>-6</v>
      </c>
      <c r="DM36" s="136">
        <f t="shared" si="359"/>
        <v>0</v>
      </c>
      <c r="DN36" s="131">
        <f t="shared" si="359"/>
        <v>0</v>
      </c>
      <c r="DO36" s="69">
        <f t="shared" si="360"/>
        <v>0</v>
      </c>
      <c r="DP36" s="162">
        <f t="shared" si="361"/>
        <v>30</v>
      </c>
      <c r="DQ36" s="130">
        <f t="shared" si="361"/>
        <v>24</v>
      </c>
      <c r="DR36" s="18">
        <f t="shared" si="362"/>
        <v>-6</v>
      </c>
      <c r="DS36" s="136">
        <f t="shared" si="363"/>
        <v>0</v>
      </c>
      <c r="DT36" s="131">
        <f t="shared" si="363"/>
        <v>0</v>
      </c>
      <c r="DU36" s="69">
        <f t="shared" si="364"/>
        <v>0</v>
      </c>
      <c r="DV36" s="162">
        <f t="shared" si="365"/>
        <v>30</v>
      </c>
      <c r="DW36" s="130">
        <f t="shared" si="365"/>
        <v>24</v>
      </c>
      <c r="DX36" s="18">
        <f t="shared" si="366"/>
        <v>-6</v>
      </c>
      <c r="DY36" s="136">
        <f t="shared" si="367"/>
        <v>0</v>
      </c>
      <c r="DZ36" s="131">
        <f t="shared" si="367"/>
        <v>0</v>
      </c>
      <c r="EA36" s="69">
        <f t="shared" si="368"/>
        <v>0</v>
      </c>
      <c r="EB36" s="162">
        <f t="shared" si="369"/>
        <v>30</v>
      </c>
      <c r="EC36" s="130">
        <f t="shared" si="369"/>
        <v>20</v>
      </c>
      <c r="ED36" s="18">
        <f t="shared" si="370"/>
        <v>-10</v>
      </c>
      <c r="EE36" s="136">
        <f t="shared" si="371"/>
        <v>0</v>
      </c>
      <c r="EF36" s="131">
        <f t="shared" si="371"/>
        <v>0</v>
      </c>
      <c r="EG36" s="69">
        <f t="shared" si="372"/>
        <v>0</v>
      </c>
      <c r="EH36" s="162">
        <f t="shared" si="373"/>
        <v>30</v>
      </c>
      <c r="EI36" s="130">
        <f t="shared" si="373"/>
        <v>19</v>
      </c>
      <c r="EJ36" s="18">
        <f t="shared" si="374"/>
        <v>-11</v>
      </c>
      <c r="EK36" s="136">
        <f t="shared" si="375"/>
        <v>0</v>
      </c>
      <c r="EL36" s="131">
        <f t="shared" si="375"/>
        <v>0</v>
      </c>
      <c r="EM36" s="69">
        <f t="shared" si="376"/>
        <v>0</v>
      </c>
      <c r="EN36" s="162">
        <f t="shared" si="377"/>
        <v>30</v>
      </c>
      <c r="EO36" s="130">
        <f t="shared" si="377"/>
        <v>19</v>
      </c>
      <c r="EP36" s="18">
        <f t="shared" si="378"/>
        <v>-11</v>
      </c>
      <c r="EQ36" s="136">
        <f t="shared" si="379"/>
        <v>0</v>
      </c>
      <c r="ER36" s="131">
        <f t="shared" si="379"/>
        <v>0</v>
      </c>
      <c r="ES36" s="69">
        <f t="shared" si="380"/>
        <v>0</v>
      </c>
      <c r="ET36" s="162">
        <f t="shared" si="381"/>
        <v>30</v>
      </c>
      <c r="EU36" s="130">
        <f t="shared" si="381"/>
        <v>10</v>
      </c>
      <c r="EV36" s="18">
        <f t="shared" si="382"/>
        <v>-20</v>
      </c>
      <c r="EW36" s="136">
        <f t="shared" si="383"/>
        <v>0</v>
      </c>
      <c r="EX36" s="131">
        <f t="shared" si="383"/>
        <v>0</v>
      </c>
      <c r="EY36" s="69">
        <f t="shared" si="384"/>
        <v>0</v>
      </c>
      <c r="EZ36" s="162">
        <f t="shared" si="385"/>
        <v>30</v>
      </c>
      <c r="FA36" s="130">
        <f t="shared" si="385"/>
        <v>10</v>
      </c>
      <c r="FB36" s="18">
        <f t="shared" si="386"/>
        <v>-20</v>
      </c>
      <c r="FC36" s="136">
        <f t="shared" si="387"/>
        <v>0</v>
      </c>
      <c r="FD36" s="131">
        <f t="shared" si="387"/>
        <v>0</v>
      </c>
      <c r="FE36" s="69">
        <f t="shared" si="388"/>
        <v>0</v>
      </c>
      <c r="FF36" s="162">
        <f t="shared" si="389"/>
        <v>30</v>
      </c>
      <c r="FG36" s="130">
        <f t="shared" si="389"/>
        <v>10</v>
      </c>
      <c r="FH36" s="18">
        <f t="shared" si="390"/>
        <v>-20</v>
      </c>
      <c r="FI36" s="136">
        <f t="shared" si="391"/>
        <v>0</v>
      </c>
      <c r="FJ36" s="131">
        <f t="shared" si="391"/>
        <v>0</v>
      </c>
      <c r="FK36" s="69">
        <f t="shared" si="392"/>
        <v>0</v>
      </c>
      <c r="FL36" s="162">
        <f t="shared" si="393"/>
        <v>30</v>
      </c>
      <c r="FM36" s="130">
        <f t="shared" si="393"/>
        <v>10</v>
      </c>
      <c r="FN36" s="18">
        <f t="shared" si="394"/>
        <v>-20</v>
      </c>
      <c r="FO36" s="136">
        <f t="shared" si="395"/>
        <v>0</v>
      </c>
      <c r="FP36" s="131">
        <f t="shared" si="395"/>
        <v>0</v>
      </c>
      <c r="FQ36" s="69">
        <f t="shared" si="396"/>
        <v>0</v>
      </c>
      <c r="FR36" s="162">
        <f t="shared" si="397"/>
        <v>30</v>
      </c>
      <c r="FS36" s="130">
        <f t="shared" si="397"/>
        <v>10</v>
      </c>
      <c r="FT36" s="18">
        <f t="shared" si="398"/>
        <v>-20</v>
      </c>
      <c r="FU36" s="136">
        <f t="shared" si="399"/>
        <v>0</v>
      </c>
      <c r="FV36" s="131">
        <f t="shared" si="399"/>
        <v>0</v>
      </c>
      <c r="FW36" s="69">
        <f t="shared" si="400"/>
        <v>0</v>
      </c>
      <c r="FX36" s="162">
        <f t="shared" si="401"/>
        <v>30</v>
      </c>
      <c r="FY36" s="130">
        <f t="shared" si="401"/>
        <v>10</v>
      </c>
      <c r="FZ36" s="18">
        <f t="shared" si="402"/>
        <v>-20</v>
      </c>
      <c r="GA36" s="136">
        <f t="shared" si="403"/>
        <v>0</v>
      </c>
      <c r="GB36" s="131">
        <f t="shared" si="403"/>
        <v>0</v>
      </c>
      <c r="GC36" s="69">
        <f t="shared" si="404"/>
        <v>0</v>
      </c>
      <c r="GD36" s="162">
        <f t="shared" si="405"/>
        <v>30</v>
      </c>
      <c r="GE36" s="130">
        <f t="shared" si="405"/>
        <v>10</v>
      </c>
      <c r="GF36" s="18">
        <f t="shared" si="406"/>
        <v>-20</v>
      </c>
      <c r="GG36" s="136">
        <f t="shared" si="407"/>
        <v>0</v>
      </c>
      <c r="GH36" s="131">
        <f t="shared" si="407"/>
        <v>0</v>
      </c>
      <c r="GI36" s="69">
        <f t="shared" si="408"/>
        <v>0</v>
      </c>
      <c r="GJ36" s="162">
        <f t="shared" si="409"/>
        <v>30</v>
      </c>
      <c r="GK36" s="130">
        <f t="shared" si="409"/>
        <v>10</v>
      </c>
      <c r="GL36" s="18">
        <f t="shared" si="410"/>
        <v>-20</v>
      </c>
      <c r="GM36" s="136">
        <f t="shared" si="411"/>
        <v>0</v>
      </c>
      <c r="GN36" s="131">
        <f t="shared" si="411"/>
        <v>0</v>
      </c>
      <c r="GO36" s="69">
        <f t="shared" si="412"/>
        <v>0</v>
      </c>
      <c r="GP36" s="162">
        <f t="shared" si="413"/>
        <v>30</v>
      </c>
      <c r="GQ36" s="130">
        <f t="shared" si="413"/>
        <v>10</v>
      </c>
      <c r="GR36" s="18">
        <f t="shared" si="414"/>
        <v>-20</v>
      </c>
      <c r="GS36" s="136">
        <f t="shared" si="415"/>
        <v>104</v>
      </c>
      <c r="GT36" s="131">
        <f t="shared" si="415"/>
        <v>0</v>
      </c>
      <c r="GU36" s="69">
        <f t="shared" si="416"/>
        <v>-104</v>
      </c>
      <c r="GV36" s="162">
        <f t="shared" si="417"/>
        <v>30</v>
      </c>
      <c r="GW36" s="130">
        <f t="shared" si="417"/>
        <v>10</v>
      </c>
      <c r="GX36" s="18">
        <f t="shared" si="418"/>
        <v>-20</v>
      </c>
      <c r="GY36" s="136">
        <f t="shared" si="419"/>
        <v>108</v>
      </c>
      <c r="GZ36" s="131">
        <f t="shared" si="419"/>
        <v>80</v>
      </c>
      <c r="HA36" s="69">
        <f t="shared" si="420"/>
        <v>-28</v>
      </c>
      <c r="HB36" s="162">
        <f t="shared" si="421"/>
        <v>30</v>
      </c>
      <c r="HC36" s="130">
        <f t="shared" si="421"/>
        <v>10</v>
      </c>
      <c r="HD36" s="18">
        <f t="shared" si="422"/>
        <v>-20</v>
      </c>
      <c r="HE36" s="136">
        <f t="shared" si="423"/>
        <v>0</v>
      </c>
      <c r="HF36" s="131">
        <f t="shared" si="423"/>
        <v>0</v>
      </c>
      <c r="HG36" s="69">
        <f t="shared" si="424"/>
        <v>0</v>
      </c>
      <c r="HH36" s="162">
        <f t="shared" si="425"/>
        <v>0</v>
      </c>
      <c r="HI36" s="130">
        <f t="shared" si="425"/>
        <v>0</v>
      </c>
      <c r="HJ36" s="18">
        <f t="shared" si="426"/>
        <v>0</v>
      </c>
      <c r="HK36" s="136">
        <f t="shared" si="427"/>
        <v>0</v>
      </c>
      <c r="HL36" s="131">
        <f t="shared" si="427"/>
        <v>0</v>
      </c>
      <c r="HM36" s="69">
        <f t="shared" si="428"/>
        <v>0</v>
      </c>
      <c r="HN36" s="162">
        <f t="shared" si="429"/>
        <v>0</v>
      </c>
      <c r="HO36" s="130">
        <f t="shared" si="429"/>
        <v>0</v>
      </c>
      <c r="HP36" s="18">
        <f t="shared" si="430"/>
        <v>0</v>
      </c>
      <c r="HQ36" s="136">
        <f t="shared" si="431"/>
        <v>0</v>
      </c>
      <c r="HR36" s="131">
        <f t="shared" si="431"/>
        <v>0</v>
      </c>
      <c r="HS36" s="69">
        <f t="shared" si="432"/>
        <v>0</v>
      </c>
      <c r="HT36" s="162">
        <f t="shared" si="433"/>
        <v>0</v>
      </c>
      <c r="HU36" s="130">
        <f t="shared" si="433"/>
        <v>0</v>
      </c>
      <c r="HV36" s="18">
        <f t="shared" si="434"/>
        <v>0</v>
      </c>
      <c r="HW36" s="104" t="s">
        <v>76</v>
      </c>
      <c r="HX36" s="85"/>
      <c r="HY36" s="85"/>
      <c r="HZ36" s="2">
        <f t="shared" si="297"/>
        <v>1</v>
      </c>
    </row>
    <row r="37" spans="1:234" ht="13.5" hidden="1" customHeight="1" x14ac:dyDescent="0.2">
      <c r="A37" s="37"/>
      <c r="B37" s="22"/>
      <c r="C37" s="22"/>
      <c r="D37" s="100"/>
      <c r="E37" s="100"/>
      <c r="F37" s="100"/>
      <c r="G37" s="22"/>
      <c r="H37" s="22"/>
      <c r="I37" s="42">
        <v>26</v>
      </c>
      <c r="J37" s="102">
        <f>SUBTOTAL(103,I$12:I37)*1</f>
        <v>17</v>
      </c>
      <c r="K37" s="105" t="s">
        <v>113</v>
      </c>
      <c r="L37" s="17"/>
      <c r="M37" s="255">
        <f t="shared" si="298"/>
        <v>44044</v>
      </c>
      <c r="N37" s="255">
        <f t="shared" ref="N37:O40" si="436">MAX(N67,N255,N473,N503)</f>
        <v>44530</v>
      </c>
      <c r="O37" s="118">
        <f t="shared" si="436"/>
        <v>44530</v>
      </c>
      <c r="P37" s="162">
        <f t="shared" si="435"/>
        <v>212673</v>
      </c>
      <c r="Q37" s="163">
        <f t="shared" si="435"/>
        <v>19854</v>
      </c>
      <c r="R37" s="163">
        <f t="shared" si="435"/>
        <v>19854</v>
      </c>
      <c r="S37" s="123">
        <f t="shared" ca="1" si="435"/>
        <v>19854</v>
      </c>
      <c r="T37" s="123">
        <f t="shared" si="435"/>
        <v>19854</v>
      </c>
      <c r="U37" s="91">
        <f t="shared" ca="1" si="301"/>
        <v>0</v>
      </c>
      <c r="V37" s="91">
        <f t="shared" si="302"/>
        <v>192819</v>
      </c>
      <c r="W37" s="120">
        <f t="shared" si="158"/>
        <v>9.3354586618893801E-2</v>
      </c>
      <c r="X37" s="178">
        <f t="shared" si="303"/>
        <v>0</v>
      </c>
      <c r="Y37" s="128">
        <f t="shared" si="303"/>
        <v>0</v>
      </c>
      <c r="Z37" s="179">
        <f t="shared" ca="1" si="303"/>
        <v>0</v>
      </c>
      <c r="AA37" s="127">
        <f t="shared" si="303"/>
        <v>0</v>
      </c>
      <c r="AB37" s="67" t="str">
        <f t="shared" ca="1" si="304"/>
        <v/>
      </c>
      <c r="AC37" s="69">
        <f t="shared" ca="1" si="305"/>
        <v>0</v>
      </c>
      <c r="AD37" s="178">
        <f t="shared" si="306"/>
        <v>0</v>
      </c>
      <c r="AE37" s="127">
        <f t="shared" si="306"/>
        <v>0</v>
      </c>
      <c r="AF37" s="225">
        <f t="shared" si="292"/>
        <v>0</v>
      </c>
      <c r="AG37" s="178">
        <f t="shared" si="307"/>
        <v>0</v>
      </c>
      <c r="AH37" s="127">
        <f t="shared" si="307"/>
        <v>0</v>
      </c>
      <c r="AI37" s="225">
        <f t="shared" si="293"/>
        <v>0</v>
      </c>
      <c r="AJ37" s="178">
        <f t="shared" si="308"/>
        <v>0</v>
      </c>
      <c r="AK37" s="127">
        <f t="shared" si="308"/>
        <v>0</v>
      </c>
      <c r="AL37" s="225">
        <f t="shared" si="294"/>
        <v>0</v>
      </c>
      <c r="AM37" s="178">
        <f t="shared" si="309"/>
        <v>0</v>
      </c>
      <c r="AN37" s="127">
        <f t="shared" si="309"/>
        <v>0</v>
      </c>
      <c r="AO37" s="225">
        <f t="shared" si="295"/>
        <v>0</v>
      </c>
      <c r="AP37" s="178">
        <f t="shared" si="310"/>
        <v>0</v>
      </c>
      <c r="AQ37" s="127">
        <f t="shared" si="310"/>
        <v>0</v>
      </c>
      <c r="AR37" s="225">
        <f t="shared" si="296"/>
        <v>0</v>
      </c>
      <c r="AS37" s="136">
        <f t="shared" si="311"/>
        <v>0</v>
      </c>
      <c r="AT37" s="131">
        <f t="shared" si="311"/>
        <v>0</v>
      </c>
      <c r="AU37" s="69">
        <f t="shared" si="312"/>
        <v>0</v>
      </c>
      <c r="AV37" s="162">
        <f t="shared" si="313"/>
        <v>0</v>
      </c>
      <c r="AW37" s="130">
        <f t="shared" si="313"/>
        <v>0</v>
      </c>
      <c r="AX37" s="18">
        <f t="shared" si="314"/>
        <v>0</v>
      </c>
      <c r="AY37" s="136">
        <f t="shared" si="315"/>
        <v>0</v>
      </c>
      <c r="AZ37" s="131">
        <f t="shared" si="315"/>
        <v>0</v>
      </c>
      <c r="BA37" s="69">
        <f t="shared" si="316"/>
        <v>0</v>
      </c>
      <c r="BB37" s="162">
        <f t="shared" si="317"/>
        <v>0</v>
      </c>
      <c r="BC37" s="130">
        <f t="shared" si="317"/>
        <v>0</v>
      </c>
      <c r="BD37" s="18">
        <f t="shared" si="318"/>
        <v>0</v>
      </c>
      <c r="BE37" s="136">
        <f t="shared" si="319"/>
        <v>0</v>
      </c>
      <c r="BF37" s="131">
        <f t="shared" si="319"/>
        <v>0</v>
      </c>
      <c r="BG37" s="69">
        <f t="shared" si="320"/>
        <v>0</v>
      </c>
      <c r="BH37" s="162">
        <f t="shared" si="321"/>
        <v>0</v>
      </c>
      <c r="BI37" s="130">
        <f t="shared" si="321"/>
        <v>0</v>
      </c>
      <c r="BJ37" s="18">
        <f t="shared" si="322"/>
        <v>0</v>
      </c>
      <c r="BK37" s="136">
        <f t="shared" si="323"/>
        <v>0</v>
      </c>
      <c r="BL37" s="131">
        <f t="shared" si="323"/>
        <v>0</v>
      </c>
      <c r="BM37" s="69">
        <f t="shared" si="324"/>
        <v>0</v>
      </c>
      <c r="BN37" s="162">
        <f t="shared" si="325"/>
        <v>0</v>
      </c>
      <c r="BO37" s="130">
        <f t="shared" si="325"/>
        <v>0</v>
      </c>
      <c r="BP37" s="18">
        <f t="shared" si="326"/>
        <v>0</v>
      </c>
      <c r="BQ37" s="136">
        <f t="shared" si="327"/>
        <v>0</v>
      </c>
      <c r="BR37" s="131">
        <f t="shared" si="327"/>
        <v>0</v>
      </c>
      <c r="BS37" s="69">
        <f t="shared" si="328"/>
        <v>0</v>
      </c>
      <c r="BT37" s="162">
        <f t="shared" si="329"/>
        <v>0</v>
      </c>
      <c r="BU37" s="130">
        <f t="shared" si="329"/>
        <v>0</v>
      </c>
      <c r="BV37" s="18">
        <f t="shared" si="330"/>
        <v>0</v>
      </c>
      <c r="BW37" s="136">
        <f t="shared" si="331"/>
        <v>0</v>
      </c>
      <c r="BX37" s="131">
        <f t="shared" si="331"/>
        <v>0</v>
      </c>
      <c r="BY37" s="69">
        <f t="shared" si="332"/>
        <v>0</v>
      </c>
      <c r="BZ37" s="162">
        <f t="shared" si="333"/>
        <v>0</v>
      </c>
      <c r="CA37" s="130">
        <f t="shared" si="333"/>
        <v>0</v>
      </c>
      <c r="CB37" s="18">
        <f t="shared" si="334"/>
        <v>0</v>
      </c>
      <c r="CC37" s="136">
        <f t="shared" si="335"/>
        <v>0</v>
      </c>
      <c r="CD37" s="131">
        <f t="shared" si="335"/>
        <v>0</v>
      </c>
      <c r="CE37" s="69">
        <f t="shared" si="336"/>
        <v>0</v>
      </c>
      <c r="CF37" s="162">
        <f t="shared" si="337"/>
        <v>0</v>
      </c>
      <c r="CG37" s="130">
        <f t="shared" si="337"/>
        <v>0</v>
      </c>
      <c r="CH37" s="18">
        <f t="shared" si="338"/>
        <v>0</v>
      </c>
      <c r="CI37" s="136">
        <f t="shared" si="339"/>
        <v>0</v>
      </c>
      <c r="CJ37" s="131">
        <f t="shared" si="339"/>
        <v>0</v>
      </c>
      <c r="CK37" s="69">
        <f t="shared" si="340"/>
        <v>0</v>
      </c>
      <c r="CL37" s="162">
        <f t="shared" si="341"/>
        <v>0</v>
      </c>
      <c r="CM37" s="130">
        <f t="shared" si="341"/>
        <v>0</v>
      </c>
      <c r="CN37" s="18">
        <f t="shared" si="342"/>
        <v>0</v>
      </c>
      <c r="CO37" s="136">
        <f t="shared" si="343"/>
        <v>0</v>
      </c>
      <c r="CP37" s="131">
        <f t="shared" si="343"/>
        <v>0</v>
      </c>
      <c r="CQ37" s="69">
        <f t="shared" si="344"/>
        <v>0</v>
      </c>
      <c r="CR37" s="162">
        <f t="shared" si="345"/>
        <v>0</v>
      </c>
      <c r="CS37" s="130">
        <f t="shared" si="345"/>
        <v>0</v>
      </c>
      <c r="CT37" s="18">
        <f t="shared" si="346"/>
        <v>0</v>
      </c>
      <c r="CU37" s="136">
        <f t="shared" si="347"/>
        <v>0</v>
      </c>
      <c r="CV37" s="131">
        <f t="shared" si="347"/>
        <v>0</v>
      </c>
      <c r="CW37" s="69">
        <f t="shared" si="348"/>
        <v>0</v>
      </c>
      <c r="CX37" s="162">
        <f t="shared" si="349"/>
        <v>0</v>
      </c>
      <c r="CY37" s="130">
        <f t="shared" si="349"/>
        <v>0</v>
      </c>
      <c r="CZ37" s="18">
        <f t="shared" si="350"/>
        <v>0</v>
      </c>
      <c r="DA37" s="136">
        <f t="shared" si="351"/>
        <v>0</v>
      </c>
      <c r="DB37" s="131">
        <f t="shared" si="351"/>
        <v>0</v>
      </c>
      <c r="DC37" s="69">
        <f t="shared" si="352"/>
        <v>0</v>
      </c>
      <c r="DD37" s="162">
        <f t="shared" si="353"/>
        <v>0</v>
      </c>
      <c r="DE37" s="130">
        <f t="shared" si="353"/>
        <v>0</v>
      </c>
      <c r="DF37" s="18">
        <f t="shared" si="354"/>
        <v>0</v>
      </c>
      <c r="DG37" s="136">
        <f t="shared" si="355"/>
        <v>0</v>
      </c>
      <c r="DH37" s="131">
        <f t="shared" si="355"/>
        <v>0</v>
      </c>
      <c r="DI37" s="69">
        <f t="shared" si="356"/>
        <v>0</v>
      </c>
      <c r="DJ37" s="162">
        <f t="shared" si="357"/>
        <v>0</v>
      </c>
      <c r="DK37" s="130">
        <f t="shared" si="357"/>
        <v>0</v>
      </c>
      <c r="DL37" s="18">
        <f t="shared" si="358"/>
        <v>0</v>
      </c>
      <c r="DM37" s="136">
        <f t="shared" si="359"/>
        <v>0</v>
      </c>
      <c r="DN37" s="131">
        <f t="shared" si="359"/>
        <v>0</v>
      </c>
      <c r="DO37" s="69">
        <f t="shared" si="360"/>
        <v>0</v>
      </c>
      <c r="DP37" s="162">
        <f t="shared" si="361"/>
        <v>0</v>
      </c>
      <c r="DQ37" s="130">
        <f t="shared" si="361"/>
        <v>0</v>
      </c>
      <c r="DR37" s="18">
        <f t="shared" si="362"/>
        <v>0</v>
      </c>
      <c r="DS37" s="136">
        <f t="shared" si="363"/>
        <v>0</v>
      </c>
      <c r="DT37" s="131">
        <f t="shared" si="363"/>
        <v>0</v>
      </c>
      <c r="DU37" s="69">
        <f t="shared" si="364"/>
        <v>0</v>
      </c>
      <c r="DV37" s="162">
        <f t="shared" si="365"/>
        <v>0</v>
      </c>
      <c r="DW37" s="130">
        <f t="shared" si="365"/>
        <v>0</v>
      </c>
      <c r="DX37" s="18">
        <f t="shared" si="366"/>
        <v>0</v>
      </c>
      <c r="DY37" s="136">
        <f t="shared" si="367"/>
        <v>0</v>
      </c>
      <c r="DZ37" s="131">
        <f t="shared" si="367"/>
        <v>0</v>
      </c>
      <c r="EA37" s="69">
        <f t="shared" si="368"/>
        <v>0</v>
      </c>
      <c r="EB37" s="162">
        <f t="shared" si="369"/>
        <v>0</v>
      </c>
      <c r="EC37" s="130">
        <f t="shared" si="369"/>
        <v>0</v>
      </c>
      <c r="ED37" s="18">
        <f t="shared" si="370"/>
        <v>0</v>
      </c>
      <c r="EE37" s="136">
        <f t="shared" si="371"/>
        <v>0</v>
      </c>
      <c r="EF37" s="131">
        <f t="shared" si="371"/>
        <v>0</v>
      </c>
      <c r="EG37" s="69">
        <f t="shared" si="372"/>
        <v>0</v>
      </c>
      <c r="EH37" s="162">
        <f t="shared" si="373"/>
        <v>0</v>
      </c>
      <c r="EI37" s="130">
        <f t="shared" si="373"/>
        <v>0</v>
      </c>
      <c r="EJ37" s="18">
        <f t="shared" si="374"/>
        <v>0</v>
      </c>
      <c r="EK37" s="136">
        <f t="shared" si="375"/>
        <v>0</v>
      </c>
      <c r="EL37" s="131">
        <f t="shared" si="375"/>
        <v>0</v>
      </c>
      <c r="EM37" s="69">
        <f t="shared" si="376"/>
        <v>0</v>
      </c>
      <c r="EN37" s="162">
        <f t="shared" si="377"/>
        <v>0</v>
      </c>
      <c r="EO37" s="130">
        <f t="shared" si="377"/>
        <v>0</v>
      </c>
      <c r="EP37" s="18">
        <f t="shared" si="378"/>
        <v>0</v>
      </c>
      <c r="EQ37" s="136">
        <f t="shared" si="379"/>
        <v>0</v>
      </c>
      <c r="ER37" s="131">
        <f t="shared" si="379"/>
        <v>0</v>
      </c>
      <c r="ES37" s="69">
        <f t="shared" si="380"/>
        <v>0</v>
      </c>
      <c r="ET37" s="162">
        <f t="shared" si="381"/>
        <v>0</v>
      </c>
      <c r="EU37" s="130">
        <f t="shared" si="381"/>
        <v>0</v>
      </c>
      <c r="EV37" s="18">
        <f t="shared" si="382"/>
        <v>0</v>
      </c>
      <c r="EW37" s="136">
        <f t="shared" si="383"/>
        <v>0</v>
      </c>
      <c r="EX37" s="131">
        <f t="shared" si="383"/>
        <v>0</v>
      </c>
      <c r="EY37" s="69">
        <f t="shared" si="384"/>
        <v>0</v>
      </c>
      <c r="EZ37" s="162">
        <f t="shared" si="385"/>
        <v>0</v>
      </c>
      <c r="FA37" s="130">
        <f t="shared" si="385"/>
        <v>0</v>
      </c>
      <c r="FB37" s="18">
        <f t="shared" si="386"/>
        <v>0</v>
      </c>
      <c r="FC37" s="136">
        <f t="shared" si="387"/>
        <v>0</v>
      </c>
      <c r="FD37" s="131">
        <f t="shared" si="387"/>
        <v>0</v>
      </c>
      <c r="FE37" s="69">
        <f t="shared" si="388"/>
        <v>0</v>
      </c>
      <c r="FF37" s="162">
        <f t="shared" si="389"/>
        <v>0</v>
      </c>
      <c r="FG37" s="130">
        <f t="shared" si="389"/>
        <v>0</v>
      </c>
      <c r="FH37" s="18">
        <f t="shared" si="390"/>
        <v>0</v>
      </c>
      <c r="FI37" s="136">
        <f t="shared" si="391"/>
        <v>0</v>
      </c>
      <c r="FJ37" s="131">
        <f t="shared" si="391"/>
        <v>0</v>
      </c>
      <c r="FK37" s="69">
        <f t="shared" si="392"/>
        <v>0</v>
      </c>
      <c r="FL37" s="162">
        <f t="shared" si="393"/>
        <v>0</v>
      </c>
      <c r="FM37" s="130">
        <f t="shared" si="393"/>
        <v>0</v>
      </c>
      <c r="FN37" s="18">
        <f t="shared" si="394"/>
        <v>0</v>
      </c>
      <c r="FO37" s="136">
        <f t="shared" si="395"/>
        <v>0</v>
      </c>
      <c r="FP37" s="131">
        <f t="shared" si="395"/>
        <v>0</v>
      </c>
      <c r="FQ37" s="69">
        <f t="shared" si="396"/>
        <v>0</v>
      </c>
      <c r="FR37" s="162">
        <f t="shared" si="397"/>
        <v>0</v>
      </c>
      <c r="FS37" s="130">
        <f t="shared" si="397"/>
        <v>0</v>
      </c>
      <c r="FT37" s="18">
        <f t="shared" si="398"/>
        <v>0</v>
      </c>
      <c r="FU37" s="136">
        <f t="shared" si="399"/>
        <v>0</v>
      </c>
      <c r="FV37" s="131">
        <f t="shared" si="399"/>
        <v>0</v>
      </c>
      <c r="FW37" s="69">
        <f t="shared" si="400"/>
        <v>0</v>
      </c>
      <c r="FX37" s="162">
        <f t="shared" si="401"/>
        <v>0</v>
      </c>
      <c r="FY37" s="130">
        <f t="shared" si="401"/>
        <v>0</v>
      </c>
      <c r="FZ37" s="18">
        <f t="shared" si="402"/>
        <v>0</v>
      </c>
      <c r="GA37" s="136">
        <f t="shared" si="403"/>
        <v>0</v>
      </c>
      <c r="GB37" s="131">
        <f t="shared" si="403"/>
        <v>0</v>
      </c>
      <c r="GC37" s="69">
        <f t="shared" si="404"/>
        <v>0</v>
      </c>
      <c r="GD37" s="162">
        <f t="shared" si="405"/>
        <v>0</v>
      </c>
      <c r="GE37" s="130">
        <f t="shared" si="405"/>
        <v>0</v>
      </c>
      <c r="GF37" s="18">
        <f t="shared" si="406"/>
        <v>0</v>
      </c>
      <c r="GG37" s="136">
        <f t="shared" si="407"/>
        <v>0</v>
      </c>
      <c r="GH37" s="131">
        <f t="shared" si="407"/>
        <v>0</v>
      </c>
      <c r="GI37" s="69">
        <f t="shared" si="408"/>
        <v>0</v>
      </c>
      <c r="GJ37" s="162">
        <f t="shared" si="409"/>
        <v>0</v>
      </c>
      <c r="GK37" s="130">
        <f t="shared" si="409"/>
        <v>0</v>
      </c>
      <c r="GL37" s="18">
        <f t="shared" si="410"/>
        <v>0</v>
      </c>
      <c r="GM37" s="136">
        <f t="shared" si="411"/>
        <v>0</v>
      </c>
      <c r="GN37" s="131">
        <f t="shared" si="411"/>
        <v>0</v>
      </c>
      <c r="GO37" s="69">
        <f t="shared" si="412"/>
        <v>0</v>
      </c>
      <c r="GP37" s="162">
        <f t="shared" si="413"/>
        <v>0</v>
      </c>
      <c r="GQ37" s="130">
        <f t="shared" si="413"/>
        <v>0</v>
      </c>
      <c r="GR37" s="18">
        <f t="shared" si="414"/>
        <v>0</v>
      </c>
      <c r="GS37" s="136">
        <f t="shared" si="415"/>
        <v>0</v>
      </c>
      <c r="GT37" s="131">
        <f t="shared" si="415"/>
        <v>0</v>
      </c>
      <c r="GU37" s="69">
        <f t="shared" si="416"/>
        <v>0</v>
      </c>
      <c r="GV37" s="162">
        <f t="shared" si="417"/>
        <v>0</v>
      </c>
      <c r="GW37" s="130">
        <f t="shared" si="417"/>
        <v>0</v>
      </c>
      <c r="GX37" s="18">
        <f t="shared" si="418"/>
        <v>0</v>
      </c>
      <c r="GY37" s="136">
        <f t="shared" si="419"/>
        <v>0</v>
      </c>
      <c r="GZ37" s="131">
        <f t="shared" si="419"/>
        <v>0</v>
      </c>
      <c r="HA37" s="69">
        <f t="shared" si="420"/>
        <v>0</v>
      </c>
      <c r="HB37" s="162">
        <f t="shared" si="421"/>
        <v>0</v>
      </c>
      <c r="HC37" s="130">
        <f t="shared" si="421"/>
        <v>0</v>
      </c>
      <c r="HD37" s="18">
        <f t="shared" si="422"/>
        <v>0</v>
      </c>
      <c r="HE37" s="136">
        <f t="shared" si="423"/>
        <v>0</v>
      </c>
      <c r="HF37" s="131">
        <f t="shared" si="423"/>
        <v>0</v>
      </c>
      <c r="HG37" s="69">
        <f t="shared" si="424"/>
        <v>0</v>
      </c>
      <c r="HH37" s="162">
        <f t="shared" si="425"/>
        <v>0</v>
      </c>
      <c r="HI37" s="130">
        <f t="shared" si="425"/>
        <v>0</v>
      </c>
      <c r="HJ37" s="18">
        <f t="shared" si="426"/>
        <v>0</v>
      </c>
      <c r="HK37" s="136">
        <f t="shared" si="427"/>
        <v>0</v>
      </c>
      <c r="HL37" s="131">
        <f t="shared" si="427"/>
        <v>0</v>
      </c>
      <c r="HM37" s="69">
        <f t="shared" si="428"/>
        <v>0</v>
      </c>
      <c r="HN37" s="162">
        <f t="shared" si="429"/>
        <v>0</v>
      </c>
      <c r="HO37" s="130">
        <f t="shared" si="429"/>
        <v>0</v>
      </c>
      <c r="HP37" s="18">
        <f t="shared" si="430"/>
        <v>0</v>
      </c>
      <c r="HQ37" s="136">
        <f t="shared" si="431"/>
        <v>0</v>
      </c>
      <c r="HR37" s="131">
        <f t="shared" si="431"/>
        <v>0</v>
      </c>
      <c r="HS37" s="69">
        <f t="shared" si="432"/>
        <v>0</v>
      </c>
      <c r="HT37" s="162">
        <f t="shared" si="433"/>
        <v>0</v>
      </c>
      <c r="HU37" s="130">
        <f t="shared" si="433"/>
        <v>0</v>
      </c>
      <c r="HV37" s="18">
        <f t="shared" si="434"/>
        <v>0</v>
      </c>
      <c r="HW37" s="17"/>
      <c r="HX37" s="85"/>
      <c r="HY37" s="85"/>
      <c r="HZ37" s="2" t="str">
        <f t="shared" si="297"/>
        <v>СКРЫТЬ</v>
      </c>
    </row>
    <row r="38" spans="1:234" ht="13.5" hidden="1" customHeight="1" x14ac:dyDescent="0.2">
      <c r="A38" s="37"/>
      <c r="B38" s="22"/>
      <c r="C38" s="22"/>
      <c r="D38" s="270"/>
      <c r="E38" s="270"/>
      <c r="F38" s="270"/>
      <c r="G38" s="22"/>
      <c r="H38" s="22"/>
      <c r="I38" s="42">
        <v>27</v>
      </c>
      <c r="J38" s="102">
        <f>SUBTOTAL(103,I$12:I38)*1</f>
        <v>17</v>
      </c>
      <c r="K38" s="105" t="s">
        <v>114</v>
      </c>
      <c r="L38" s="17"/>
      <c r="M38" s="255">
        <f t="shared" si="298"/>
        <v>44044</v>
      </c>
      <c r="N38" s="255">
        <f t="shared" si="436"/>
        <v>0</v>
      </c>
      <c r="O38" s="118">
        <f t="shared" si="436"/>
        <v>44195</v>
      </c>
      <c r="P38" s="162">
        <f t="shared" si="435"/>
        <v>155258</v>
      </c>
      <c r="Q38" s="163">
        <f t="shared" si="435"/>
        <v>31246</v>
      </c>
      <c r="R38" s="163">
        <f t="shared" si="435"/>
        <v>31246</v>
      </c>
      <c r="S38" s="123">
        <f t="shared" ca="1" si="435"/>
        <v>31246</v>
      </c>
      <c r="T38" s="123">
        <f t="shared" si="435"/>
        <v>31246</v>
      </c>
      <c r="U38" s="91">
        <f ca="1">T38-S38</f>
        <v>0</v>
      </c>
      <c r="V38" s="91">
        <f>P38-T38</f>
        <v>124012</v>
      </c>
      <c r="W38" s="120">
        <f>IF(OR(AND(P38=0,T38=0),AND(P38="",T38="")),"",IF(AND(P38=0,T38&gt;0),1,T38/P38))</f>
        <v>0.20125210939210861</v>
      </c>
      <c r="X38" s="178">
        <f t="shared" si="303"/>
        <v>0</v>
      </c>
      <c r="Y38" s="128">
        <f t="shared" si="303"/>
        <v>0</v>
      </c>
      <c r="Z38" s="179">
        <f t="shared" ca="1" si="303"/>
        <v>0</v>
      </c>
      <c r="AA38" s="127">
        <f t="shared" si="303"/>
        <v>0</v>
      </c>
      <c r="AB38" s="67" t="str">
        <f ca="1">IF(OR(AND(Z38=0,AA38=0),AND(Z38="",AA38="")),"",IF(AND(Z38=0,AA38&gt;0),1,AA38/Z38))</f>
        <v/>
      </c>
      <c r="AC38" s="69">
        <f ca="1">AA38-Z38</f>
        <v>0</v>
      </c>
      <c r="AD38" s="178">
        <f t="shared" si="306"/>
        <v>0</v>
      </c>
      <c r="AE38" s="127">
        <f t="shared" si="306"/>
        <v>0</v>
      </c>
      <c r="AF38" s="225">
        <f>AE38-AD38</f>
        <v>0</v>
      </c>
      <c r="AG38" s="178">
        <f t="shared" si="307"/>
        <v>0</v>
      </c>
      <c r="AH38" s="127">
        <f t="shared" si="307"/>
        <v>0</v>
      </c>
      <c r="AI38" s="225">
        <f>AH38-AG38</f>
        <v>0</v>
      </c>
      <c r="AJ38" s="178">
        <f t="shared" si="308"/>
        <v>0</v>
      </c>
      <c r="AK38" s="127">
        <f t="shared" si="308"/>
        <v>0</v>
      </c>
      <c r="AL38" s="225">
        <f>AK38-AJ38</f>
        <v>0</v>
      </c>
      <c r="AM38" s="178">
        <f t="shared" si="309"/>
        <v>0</v>
      </c>
      <c r="AN38" s="127">
        <f t="shared" si="309"/>
        <v>0</v>
      </c>
      <c r="AO38" s="225">
        <f>AN38-AM38</f>
        <v>0</v>
      </c>
      <c r="AP38" s="178">
        <f t="shared" si="310"/>
        <v>0</v>
      </c>
      <c r="AQ38" s="127">
        <f t="shared" si="310"/>
        <v>0</v>
      </c>
      <c r="AR38" s="225">
        <f>AQ38-AP38</f>
        <v>0</v>
      </c>
      <c r="AS38" s="136">
        <f t="shared" si="311"/>
        <v>0</v>
      </c>
      <c r="AT38" s="131">
        <f t="shared" si="311"/>
        <v>0</v>
      </c>
      <c r="AU38" s="69">
        <f>AT38-AS38</f>
        <v>0</v>
      </c>
      <c r="AV38" s="162">
        <f t="shared" si="313"/>
        <v>0</v>
      </c>
      <c r="AW38" s="130">
        <f t="shared" si="313"/>
        <v>0</v>
      </c>
      <c r="AX38" s="18">
        <f>AW38-AV38</f>
        <v>0</v>
      </c>
      <c r="AY38" s="136">
        <f t="shared" si="315"/>
        <v>0</v>
      </c>
      <c r="AZ38" s="131">
        <f t="shared" si="315"/>
        <v>0</v>
      </c>
      <c r="BA38" s="69">
        <f>AZ38-AY38</f>
        <v>0</v>
      </c>
      <c r="BB38" s="162">
        <f t="shared" si="317"/>
        <v>0</v>
      </c>
      <c r="BC38" s="130">
        <f t="shared" si="317"/>
        <v>0</v>
      </c>
      <c r="BD38" s="18">
        <f>BC38-BB38</f>
        <v>0</v>
      </c>
      <c r="BE38" s="136">
        <f t="shared" si="319"/>
        <v>0</v>
      </c>
      <c r="BF38" s="131">
        <f t="shared" si="319"/>
        <v>0</v>
      </c>
      <c r="BG38" s="69">
        <f>BF38-BE38</f>
        <v>0</v>
      </c>
      <c r="BH38" s="162">
        <f t="shared" si="321"/>
        <v>0</v>
      </c>
      <c r="BI38" s="130">
        <f t="shared" si="321"/>
        <v>0</v>
      </c>
      <c r="BJ38" s="18">
        <f>BI38-BH38</f>
        <v>0</v>
      </c>
      <c r="BK38" s="136">
        <f t="shared" si="323"/>
        <v>0</v>
      </c>
      <c r="BL38" s="131">
        <f t="shared" si="323"/>
        <v>0</v>
      </c>
      <c r="BM38" s="69">
        <f>BL38-BK38</f>
        <v>0</v>
      </c>
      <c r="BN38" s="162">
        <f t="shared" si="325"/>
        <v>0</v>
      </c>
      <c r="BO38" s="130">
        <f t="shared" si="325"/>
        <v>0</v>
      </c>
      <c r="BP38" s="18">
        <f>BO38-BN38</f>
        <v>0</v>
      </c>
      <c r="BQ38" s="136">
        <f t="shared" si="327"/>
        <v>0</v>
      </c>
      <c r="BR38" s="131">
        <f t="shared" si="327"/>
        <v>0</v>
      </c>
      <c r="BS38" s="69">
        <f>BR38-BQ38</f>
        <v>0</v>
      </c>
      <c r="BT38" s="162">
        <f t="shared" si="329"/>
        <v>0</v>
      </c>
      <c r="BU38" s="130">
        <f t="shared" si="329"/>
        <v>0</v>
      </c>
      <c r="BV38" s="18">
        <f>BU38-BT38</f>
        <v>0</v>
      </c>
      <c r="BW38" s="136">
        <f t="shared" si="331"/>
        <v>0</v>
      </c>
      <c r="BX38" s="131">
        <f t="shared" si="331"/>
        <v>0</v>
      </c>
      <c r="BY38" s="69">
        <f>BX38-BW38</f>
        <v>0</v>
      </c>
      <c r="BZ38" s="162">
        <f t="shared" si="333"/>
        <v>0</v>
      </c>
      <c r="CA38" s="130">
        <f t="shared" si="333"/>
        <v>0</v>
      </c>
      <c r="CB38" s="18">
        <f>CA38-BZ38</f>
        <v>0</v>
      </c>
      <c r="CC38" s="136">
        <f t="shared" si="335"/>
        <v>0</v>
      </c>
      <c r="CD38" s="131">
        <f t="shared" si="335"/>
        <v>0</v>
      </c>
      <c r="CE38" s="69">
        <f>CD38-CC38</f>
        <v>0</v>
      </c>
      <c r="CF38" s="162">
        <f t="shared" si="337"/>
        <v>0</v>
      </c>
      <c r="CG38" s="130">
        <f t="shared" si="337"/>
        <v>0</v>
      </c>
      <c r="CH38" s="18">
        <f>CG38-CF38</f>
        <v>0</v>
      </c>
      <c r="CI38" s="136">
        <f t="shared" si="339"/>
        <v>0</v>
      </c>
      <c r="CJ38" s="131">
        <f t="shared" si="339"/>
        <v>0</v>
      </c>
      <c r="CK38" s="69">
        <f>CJ38-CI38</f>
        <v>0</v>
      </c>
      <c r="CL38" s="162">
        <f t="shared" si="341"/>
        <v>0</v>
      </c>
      <c r="CM38" s="130">
        <f t="shared" si="341"/>
        <v>0</v>
      </c>
      <c r="CN38" s="18">
        <f t="shared" si="342"/>
        <v>0</v>
      </c>
      <c r="CO38" s="136">
        <f t="shared" si="343"/>
        <v>0</v>
      </c>
      <c r="CP38" s="131">
        <f t="shared" si="343"/>
        <v>0</v>
      </c>
      <c r="CQ38" s="69">
        <f>CP38-CO38</f>
        <v>0</v>
      </c>
      <c r="CR38" s="162">
        <f t="shared" si="345"/>
        <v>0</v>
      </c>
      <c r="CS38" s="130">
        <f t="shared" si="345"/>
        <v>0</v>
      </c>
      <c r="CT38" s="18">
        <f t="shared" si="346"/>
        <v>0</v>
      </c>
      <c r="CU38" s="136">
        <f t="shared" si="347"/>
        <v>0</v>
      </c>
      <c r="CV38" s="131">
        <f t="shared" si="347"/>
        <v>0</v>
      </c>
      <c r="CW38" s="69">
        <f>CV38-CU38</f>
        <v>0</v>
      </c>
      <c r="CX38" s="162">
        <f t="shared" si="349"/>
        <v>0</v>
      </c>
      <c r="CY38" s="130">
        <f t="shared" si="349"/>
        <v>0</v>
      </c>
      <c r="CZ38" s="18">
        <f t="shared" si="350"/>
        <v>0</v>
      </c>
      <c r="DA38" s="136">
        <f t="shared" si="351"/>
        <v>0</v>
      </c>
      <c r="DB38" s="131">
        <f t="shared" si="351"/>
        <v>0</v>
      </c>
      <c r="DC38" s="69">
        <f>DB38-DA38</f>
        <v>0</v>
      </c>
      <c r="DD38" s="162">
        <f t="shared" si="353"/>
        <v>0</v>
      </c>
      <c r="DE38" s="130">
        <f t="shared" si="353"/>
        <v>0</v>
      </c>
      <c r="DF38" s="18">
        <f t="shared" si="354"/>
        <v>0</v>
      </c>
      <c r="DG38" s="136">
        <f t="shared" si="355"/>
        <v>0</v>
      </c>
      <c r="DH38" s="131">
        <f t="shared" si="355"/>
        <v>0</v>
      </c>
      <c r="DI38" s="69">
        <f>DH38-DG38</f>
        <v>0</v>
      </c>
      <c r="DJ38" s="162">
        <f t="shared" si="357"/>
        <v>0</v>
      </c>
      <c r="DK38" s="130">
        <f t="shared" si="357"/>
        <v>0</v>
      </c>
      <c r="DL38" s="18">
        <f>DK38-DJ38</f>
        <v>0</v>
      </c>
      <c r="DM38" s="136">
        <f t="shared" si="359"/>
        <v>0</v>
      </c>
      <c r="DN38" s="131">
        <f t="shared" si="359"/>
        <v>0</v>
      </c>
      <c r="DO38" s="69">
        <f>DN38-DM38</f>
        <v>0</v>
      </c>
      <c r="DP38" s="162">
        <f t="shared" si="361"/>
        <v>0</v>
      </c>
      <c r="DQ38" s="130">
        <f t="shared" si="361"/>
        <v>0</v>
      </c>
      <c r="DR38" s="18">
        <f>DQ38-DP38</f>
        <v>0</v>
      </c>
      <c r="DS38" s="136">
        <f t="shared" si="363"/>
        <v>0</v>
      </c>
      <c r="DT38" s="131">
        <f t="shared" si="363"/>
        <v>0</v>
      </c>
      <c r="DU38" s="69">
        <f>DT38-DS38</f>
        <v>0</v>
      </c>
      <c r="DV38" s="162">
        <f t="shared" si="365"/>
        <v>0</v>
      </c>
      <c r="DW38" s="130">
        <f t="shared" si="365"/>
        <v>0</v>
      </c>
      <c r="DX38" s="18">
        <f>DW38-DV38</f>
        <v>0</v>
      </c>
      <c r="DY38" s="136">
        <f t="shared" si="367"/>
        <v>0</v>
      </c>
      <c r="DZ38" s="131">
        <f t="shared" si="367"/>
        <v>0</v>
      </c>
      <c r="EA38" s="69">
        <f>DZ38-DY38</f>
        <v>0</v>
      </c>
      <c r="EB38" s="162">
        <f t="shared" si="369"/>
        <v>0</v>
      </c>
      <c r="EC38" s="130">
        <f t="shared" si="369"/>
        <v>0</v>
      </c>
      <c r="ED38" s="18">
        <f>EC38-EB38</f>
        <v>0</v>
      </c>
      <c r="EE38" s="136">
        <f t="shared" si="371"/>
        <v>0</v>
      </c>
      <c r="EF38" s="131">
        <f t="shared" si="371"/>
        <v>0</v>
      </c>
      <c r="EG38" s="69">
        <f>EF38-EE38</f>
        <v>0</v>
      </c>
      <c r="EH38" s="162">
        <f t="shared" si="373"/>
        <v>0</v>
      </c>
      <c r="EI38" s="130">
        <f t="shared" si="373"/>
        <v>0</v>
      </c>
      <c r="EJ38" s="18">
        <f>EI38-EH38</f>
        <v>0</v>
      </c>
      <c r="EK38" s="136">
        <f t="shared" si="375"/>
        <v>0</v>
      </c>
      <c r="EL38" s="131">
        <f t="shared" si="375"/>
        <v>0</v>
      </c>
      <c r="EM38" s="69">
        <f>EL38-EK38</f>
        <v>0</v>
      </c>
      <c r="EN38" s="162">
        <f t="shared" si="377"/>
        <v>0</v>
      </c>
      <c r="EO38" s="130">
        <f t="shared" si="377"/>
        <v>0</v>
      </c>
      <c r="EP38" s="18">
        <f>EO38-EN38</f>
        <v>0</v>
      </c>
      <c r="EQ38" s="136">
        <f t="shared" si="379"/>
        <v>0</v>
      </c>
      <c r="ER38" s="131">
        <f t="shared" si="379"/>
        <v>0</v>
      </c>
      <c r="ES38" s="69">
        <f>ER38-EQ38</f>
        <v>0</v>
      </c>
      <c r="ET38" s="162">
        <f t="shared" si="381"/>
        <v>0</v>
      </c>
      <c r="EU38" s="130">
        <f t="shared" si="381"/>
        <v>0</v>
      </c>
      <c r="EV38" s="18">
        <f>EU38-ET38</f>
        <v>0</v>
      </c>
      <c r="EW38" s="136">
        <f t="shared" si="383"/>
        <v>0</v>
      </c>
      <c r="EX38" s="131">
        <f t="shared" si="383"/>
        <v>0</v>
      </c>
      <c r="EY38" s="69">
        <f>EX38-EW38</f>
        <v>0</v>
      </c>
      <c r="EZ38" s="162">
        <f t="shared" si="385"/>
        <v>0</v>
      </c>
      <c r="FA38" s="130">
        <f t="shared" si="385"/>
        <v>0</v>
      </c>
      <c r="FB38" s="18">
        <f>FA38-EZ38</f>
        <v>0</v>
      </c>
      <c r="FC38" s="136">
        <f t="shared" si="387"/>
        <v>0</v>
      </c>
      <c r="FD38" s="131">
        <f t="shared" si="387"/>
        <v>0</v>
      </c>
      <c r="FE38" s="69">
        <f>FD38-FC38</f>
        <v>0</v>
      </c>
      <c r="FF38" s="162">
        <f t="shared" si="389"/>
        <v>0</v>
      </c>
      <c r="FG38" s="130">
        <f t="shared" si="389"/>
        <v>0</v>
      </c>
      <c r="FH38" s="18">
        <f>FG38-FF38</f>
        <v>0</v>
      </c>
      <c r="FI38" s="136">
        <f t="shared" si="391"/>
        <v>0</v>
      </c>
      <c r="FJ38" s="131">
        <f t="shared" si="391"/>
        <v>0</v>
      </c>
      <c r="FK38" s="69">
        <f>FJ38-FI38</f>
        <v>0</v>
      </c>
      <c r="FL38" s="162">
        <f t="shared" si="393"/>
        <v>0</v>
      </c>
      <c r="FM38" s="130">
        <f t="shared" si="393"/>
        <v>0</v>
      </c>
      <c r="FN38" s="18">
        <f>FM38-FL38</f>
        <v>0</v>
      </c>
      <c r="FO38" s="136">
        <f t="shared" si="395"/>
        <v>0</v>
      </c>
      <c r="FP38" s="131">
        <f t="shared" si="395"/>
        <v>0</v>
      </c>
      <c r="FQ38" s="69">
        <f>FP38-FO38</f>
        <v>0</v>
      </c>
      <c r="FR38" s="162">
        <f t="shared" si="397"/>
        <v>0</v>
      </c>
      <c r="FS38" s="130">
        <f t="shared" si="397"/>
        <v>0</v>
      </c>
      <c r="FT38" s="18">
        <f>FS38-FR38</f>
        <v>0</v>
      </c>
      <c r="FU38" s="136">
        <f t="shared" si="399"/>
        <v>0</v>
      </c>
      <c r="FV38" s="131">
        <f t="shared" si="399"/>
        <v>0</v>
      </c>
      <c r="FW38" s="69">
        <f>FV38-FU38</f>
        <v>0</v>
      </c>
      <c r="FX38" s="162">
        <f t="shared" si="401"/>
        <v>0</v>
      </c>
      <c r="FY38" s="130">
        <f t="shared" si="401"/>
        <v>0</v>
      </c>
      <c r="FZ38" s="18">
        <f>FY38-FX38</f>
        <v>0</v>
      </c>
      <c r="GA38" s="136">
        <f t="shared" si="403"/>
        <v>0</v>
      </c>
      <c r="GB38" s="131">
        <f t="shared" si="403"/>
        <v>0</v>
      </c>
      <c r="GC38" s="69">
        <f>GB38-GA38</f>
        <v>0</v>
      </c>
      <c r="GD38" s="162">
        <f t="shared" si="405"/>
        <v>0</v>
      </c>
      <c r="GE38" s="130">
        <f t="shared" si="405"/>
        <v>0</v>
      </c>
      <c r="GF38" s="18">
        <f>GE38-GD38</f>
        <v>0</v>
      </c>
      <c r="GG38" s="136">
        <f t="shared" si="407"/>
        <v>0</v>
      </c>
      <c r="GH38" s="131">
        <f t="shared" si="407"/>
        <v>0</v>
      </c>
      <c r="GI38" s="69">
        <f>GH38-GG38</f>
        <v>0</v>
      </c>
      <c r="GJ38" s="162">
        <f t="shared" si="409"/>
        <v>0</v>
      </c>
      <c r="GK38" s="130">
        <f t="shared" si="409"/>
        <v>0</v>
      </c>
      <c r="GL38" s="18">
        <f>GK38-GJ38</f>
        <v>0</v>
      </c>
      <c r="GM38" s="136">
        <f t="shared" si="411"/>
        <v>0</v>
      </c>
      <c r="GN38" s="131">
        <f t="shared" si="411"/>
        <v>0</v>
      </c>
      <c r="GO38" s="69">
        <f>GN38-GM38</f>
        <v>0</v>
      </c>
      <c r="GP38" s="162">
        <f t="shared" si="413"/>
        <v>0</v>
      </c>
      <c r="GQ38" s="130">
        <f t="shared" si="413"/>
        <v>0</v>
      </c>
      <c r="GR38" s="18">
        <f>GQ38-GP38</f>
        <v>0</v>
      </c>
      <c r="GS38" s="136">
        <f t="shared" si="415"/>
        <v>0</v>
      </c>
      <c r="GT38" s="131">
        <f t="shared" si="415"/>
        <v>0</v>
      </c>
      <c r="GU38" s="69">
        <f>GT38-GS38</f>
        <v>0</v>
      </c>
      <c r="GV38" s="162">
        <f t="shared" si="417"/>
        <v>0</v>
      </c>
      <c r="GW38" s="130">
        <f t="shared" si="417"/>
        <v>0</v>
      </c>
      <c r="GX38" s="18">
        <f>GW38-GV38</f>
        <v>0</v>
      </c>
      <c r="GY38" s="136">
        <f t="shared" si="419"/>
        <v>0</v>
      </c>
      <c r="GZ38" s="131">
        <f t="shared" si="419"/>
        <v>0</v>
      </c>
      <c r="HA38" s="69">
        <f>GZ38-GY38</f>
        <v>0</v>
      </c>
      <c r="HB38" s="162">
        <f t="shared" si="421"/>
        <v>0</v>
      </c>
      <c r="HC38" s="130">
        <f t="shared" si="421"/>
        <v>0</v>
      </c>
      <c r="HD38" s="18">
        <f>HC38-HB38</f>
        <v>0</v>
      </c>
      <c r="HE38" s="136">
        <f t="shared" si="423"/>
        <v>0</v>
      </c>
      <c r="HF38" s="131">
        <f t="shared" si="423"/>
        <v>0</v>
      </c>
      <c r="HG38" s="69">
        <f>HF38-HE38</f>
        <v>0</v>
      </c>
      <c r="HH38" s="162">
        <f t="shared" si="425"/>
        <v>0</v>
      </c>
      <c r="HI38" s="130">
        <f t="shared" si="425"/>
        <v>0</v>
      </c>
      <c r="HJ38" s="18">
        <f>HI38-HH38</f>
        <v>0</v>
      </c>
      <c r="HK38" s="136">
        <f t="shared" si="427"/>
        <v>0</v>
      </c>
      <c r="HL38" s="131">
        <f t="shared" si="427"/>
        <v>0</v>
      </c>
      <c r="HM38" s="69">
        <f>HL38-HK38</f>
        <v>0</v>
      </c>
      <c r="HN38" s="162">
        <f t="shared" si="429"/>
        <v>0</v>
      </c>
      <c r="HO38" s="130">
        <f t="shared" si="429"/>
        <v>0</v>
      </c>
      <c r="HP38" s="18">
        <f>HO38-HN38</f>
        <v>0</v>
      </c>
      <c r="HQ38" s="136">
        <f t="shared" si="431"/>
        <v>0</v>
      </c>
      <c r="HR38" s="131">
        <f t="shared" si="431"/>
        <v>0</v>
      </c>
      <c r="HS38" s="69">
        <f>HR38-HQ38</f>
        <v>0</v>
      </c>
      <c r="HT38" s="162">
        <f t="shared" si="433"/>
        <v>0</v>
      </c>
      <c r="HU38" s="130">
        <f t="shared" si="433"/>
        <v>0</v>
      </c>
      <c r="HV38" s="18">
        <f>HU38-HT38</f>
        <v>0</v>
      </c>
      <c r="HW38" s="17"/>
      <c r="HX38" s="85"/>
      <c r="HY38" s="85"/>
      <c r="HZ38" s="2" t="str">
        <f t="shared" si="297"/>
        <v>СКРЫТЬ</v>
      </c>
    </row>
    <row r="39" spans="1:234" ht="13.5" customHeight="1" x14ac:dyDescent="0.2">
      <c r="A39" s="37"/>
      <c r="B39" s="22"/>
      <c r="C39" s="22"/>
      <c r="D39" s="270"/>
      <c r="E39" s="270"/>
      <c r="F39" s="270"/>
      <c r="G39" s="22"/>
      <c r="H39" s="22"/>
      <c r="I39" s="42">
        <v>28</v>
      </c>
      <c r="J39" s="102">
        <f>SUBTOTAL(103,I$12:I39)*1</f>
        <v>18</v>
      </c>
      <c r="K39" s="105" t="s">
        <v>115</v>
      </c>
      <c r="L39" s="17"/>
      <c r="M39" s="255">
        <f t="shared" si="298"/>
        <v>44044</v>
      </c>
      <c r="N39" s="255">
        <f t="shared" si="436"/>
        <v>0</v>
      </c>
      <c r="O39" s="118">
        <f t="shared" si="436"/>
        <v>44195</v>
      </c>
      <c r="P39" s="162">
        <f t="shared" si="435"/>
        <v>152960</v>
      </c>
      <c r="Q39" s="163">
        <f t="shared" si="435"/>
        <v>20173</v>
      </c>
      <c r="R39" s="163">
        <f t="shared" si="435"/>
        <v>19873</v>
      </c>
      <c r="S39" s="123">
        <f t="shared" ca="1" si="435"/>
        <v>20173</v>
      </c>
      <c r="T39" s="123">
        <f t="shared" si="435"/>
        <v>20073</v>
      </c>
      <c r="U39" s="91">
        <f ca="1">T39-S39</f>
        <v>-100</v>
      </c>
      <c r="V39" s="91">
        <f>P39-T39</f>
        <v>132887</v>
      </c>
      <c r="W39" s="120">
        <f>IF(OR(AND(P39=0,T39=0),AND(P39="",T39="")),"",IF(AND(P39=0,T39&gt;0),1,T39/P39))</f>
        <v>0.13123038702928871</v>
      </c>
      <c r="X39" s="178">
        <f t="shared" si="303"/>
        <v>200</v>
      </c>
      <c r="Y39" s="128">
        <f t="shared" si="303"/>
        <v>200</v>
      </c>
      <c r="Z39" s="179">
        <f t="shared" ca="1" si="303"/>
        <v>200</v>
      </c>
      <c r="AA39" s="127">
        <f t="shared" si="303"/>
        <v>200</v>
      </c>
      <c r="AB39" s="67">
        <f ca="1">IF(OR(AND(Z39=0,AA39=0),AND(Z39="",AA39="")),"",IF(AND(Z39=0,AA39&gt;0),1,AA39/Z39))</f>
        <v>1</v>
      </c>
      <c r="AC39" s="69">
        <f ca="1">AA39-Z39</f>
        <v>0</v>
      </c>
      <c r="AD39" s="178">
        <f t="shared" si="306"/>
        <v>140</v>
      </c>
      <c r="AE39" s="127">
        <f t="shared" si="306"/>
        <v>140</v>
      </c>
      <c r="AF39" s="225">
        <f>AE39-AD39</f>
        <v>0</v>
      </c>
      <c r="AG39" s="178">
        <f t="shared" si="307"/>
        <v>40</v>
      </c>
      <c r="AH39" s="127">
        <f t="shared" si="307"/>
        <v>40</v>
      </c>
      <c r="AI39" s="225">
        <f>AH39-AG39</f>
        <v>0</v>
      </c>
      <c r="AJ39" s="178">
        <f t="shared" si="308"/>
        <v>20</v>
      </c>
      <c r="AK39" s="127">
        <f t="shared" si="308"/>
        <v>20</v>
      </c>
      <c r="AL39" s="225">
        <f>AK39-AJ39</f>
        <v>0</v>
      </c>
      <c r="AM39" s="178">
        <f t="shared" si="309"/>
        <v>0</v>
      </c>
      <c r="AN39" s="127">
        <f t="shared" si="309"/>
        <v>0</v>
      </c>
      <c r="AO39" s="225">
        <f>AN39-AM39</f>
        <v>0</v>
      </c>
      <c r="AP39" s="178">
        <f t="shared" si="310"/>
        <v>0</v>
      </c>
      <c r="AQ39" s="127">
        <f t="shared" si="310"/>
        <v>0</v>
      </c>
      <c r="AR39" s="225">
        <f>AQ39-AP39</f>
        <v>0</v>
      </c>
      <c r="AS39" s="136">
        <f t="shared" si="311"/>
        <v>50</v>
      </c>
      <c r="AT39" s="131">
        <f t="shared" si="311"/>
        <v>50</v>
      </c>
      <c r="AU39" s="69">
        <f>AT39-AS39</f>
        <v>0</v>
      </c>
      <c r="AV39" s="162">
        <f t="shared" si="313"/>
        <v>10</v>
      </c>
      <c r="AW39" s="130">
        <f t="shared" si="313"/>
        <v>35</v>
      </c>
      <c r="AX39" s="18">
        <f>AW39-AV39</f>
        <v>25</v>
      </c>
      <c r="AY39" s="136">
        <f t="shared" si="315"/>
        <v>45</v>
      </c>
      <c r="AZ39" s="131">
        <f t="shared" si="315"/>
        <v>45</v>
      </c>
      <c r="BA39" s="69">
        <f>AZ39-AY39</f>
        <v>0</v>
      </c>
      <c r="BB39" s="162">
        <f t="shared" si="317"/>
        <v>10</v>
      </c>
      <c r="BC39" s="130">
        <f t="shared" si="317"/>
        <v>35</v>
      </c>
      <c r="BD39" s="18">
        <f>BC39-BB39</f>
        <v>25</v>
      </c>
      <c r="BE39" s="136">
        <f t="shared" si="319"/>
        <v>45</v>
      </c>
      <c r="BF39" s="131">
        <f t="shared" si="319"/>
        <v>45</v>
      </c>
      <c r="BG39" s="69">
        <f>BF39-BE39</f>
        <v>0</v>
      </c>
      <c r="BH39" s="162">
        <f t="shared" si="321"/>
        <v>10</v>
      </c>
      <c r="BI39" s="130">
        <f t="shared" si="321"/>
        <v>35</v>
      </c>
      <c r="BJ39" s="18">
        <f>BI39-BH39</f>
        <v>25</v>
      </c>
      <c r="BK39" s="136">
        <f t="shared" si="323"/>
        <v>0</v>
      </c>
      <c r="BL39" s="131">
        <f t="shared" si="323"/>
        <v>0</v>
      </c>
      <c r="BM39" s="69">
        <f>BL39-BK39</f>
        <v>0</v>
      </c>
      <c r="BN39" s="162">
        <f t="shared" si="325"/>
        <v>10</v>
      </c>
      <c r="BO39" s="130">
        <f t="shared" si="325"/>
        <v>35</v>
      </c>
      <c r="BP39" s="18">
        <f>BO39-BN39</f>
        <v>25</v>
      </c>
      <c r="BQ39" s="136">
        <f t="shared" si="327"/>
        <v>0</v>
      </c>
      <c r="BR39" s="131">
        <f t="shared" si="327"/>
        <v>0</v>
      </c>
      <c r="BS39" s="69">
        <f>BR39-BQ39</f>
        <v>0</v>
      </c>
      <c r="BT39" s="162">
        <f t="shared" si="329"/>
        <v>10</v>
      </c>
      <c r="BU39" s="130">
        <f t="shared" si="329"/>
        <v>35</v>
      </c>
      <c r="BV39" s="18">
        <f>BU39-BT39</f>
        <v>25</v>
      </c>
      <c r="BW39" s="136">
        <f t="shared" si="331"/>
        <v>0</v>
      </c>
      <c r="BX39" s="131">
        <f t="shared" si="331"/>
        <v>0</v>
      </c>
      <c r="BY39" s="69">
        <f>BX39-BW39</f>
        <v>0</v>
      </c>
      <c r="BZ39" s="162">
        <f t="shared" si="333"/>
        <v>10</v>
      </c>
      <c r="CA39" s="130">
        <f t="shared" si="333"/>
        <v>35</v>
      </c>
      <c r="CB39" s="18">
        <f>CA39-BZ39</f>
        <v>25</v>
      </c>
      <c r="CC39" s="136">
        <f t="shared" si="335"/>
        <v>0</v>
      </c>
      <c r="CD39" s="131">
        <f t="shared" si="335"/>
        <v>0</v>
      </c>
      <c r="CE39" s="69">
        <f>CD39-CC39</f>
        <v>0</v>
      </c>
      <c r="CF39" s="162">
        <f t="shared" si="337"/>
        <v>10</v>
      </c>
      <c r="CG39" s="130">
        <f t="shared" si="337"/>
        <v>35</v>
      </c>
      <c r="CH39" s="18">
        <f>CG39-CF39</f>
        <v>25</v>
      </c>
      <c r="CI39" s="136">
        <f t="shared" si="339"/>
        <v>0</v>
      </c>
      <c r="CJ39" s="131">
        <f t="shared" si="339"/>
        <v>0</v>
      </c>
      <c r="CK39" s="69">
        <f>CJ39-CI39</f>
        <v>0</v>
      </c>
      <c r="CL39" s="162">
        <f t="shared" si="341"/>
        <v>10</v>
      </c>
      <c r="CM39" s="130">
        <f t="shared" si="341"/>
        <v>35</v>
      </c>
      <c r="CN39" s="18">
        <f t="shared" si="342"/>
        <v>25</v>
      </c>
      <c r="CO39" s="136">
        <f t="shared" si="343"/>
        <v>0</v>
      </c>
      <c r="CP39" s="131">
        <f t="shared" si="343"/>
        <v>0</v>
      </c>
      <c r="CQ39" s="69">
        <f>CP39-CO39</f>
        <v>0</v>
      </c>
      <c r="CR39" s="162">
        <f t="shared" si="345"/>
        <v>10</v>
      </c>
      <c r="CS39" s="130">
        <f t="shared" si="345"/>
        <v>35</v>
      </c>
      <c r="CT39" s="18">
        <f t="shared" si="346"/>
        <v>25</v>
      </c>
      <c r="CU39" s="136">
        <f t="shared" si="347"/>
        <v>20</v>
      </c>
      <c r="CV39" s="131">
        <f t="shared" si="347"/>
        <v>20</v>
      </c>
      <c r="CW39" s="69">
        <f>CV39-CU39</f>
        <v>0</v>
      </c>
      <c r="CX39" s="162">
        <f t="shared" si="349"/>
        <v>10</v>
      </c>
      <c r="CY39" s="130">
        <f t="shared" si="349"/>
        <v>35</v>
      </c>
      <c r="CZ39" s="18">
        <f t="shared" si="350"/>
        <v>25</v>
      </c>
      <c r="DA39" s="136">
        <f t="shared" si="351"/>
        <v>0</v>
      </c>
      <c r="DB39" s="131">
        <f t="shared" si="351"/>
        <v>0</v>
      </c>
      <c r="DC39" s="69">
        <f>DB39-DA39</f>
        <v>0</v>
      </c>
      <c r="DD39" s="162">
        <f t="shared" si="353"/>
        <v>10</v>
      </c>
      <c r="DE39" s="130">
        <f t="shared" si="353"/>
        <v>35</v>
      </c>
      <c r="DF39" s="18">
        <f t="shared" si="354"/>
        <v>25</v>
      </c>
      <c r="DG39" s="136">
        <f t="shared" si="355"/>
        <v>20</v>
      </c>
      <c r="DH39" s="131">
        <f t="shared" si="355"/>
        <v>20</v>
      </c>
      <c r="DI39" s="69">
        <f>DH39-DG39</f>
        <v>0</v>
      </c>
      <c r="DJ39" s="162">
        <f t="shared" si="357"/>
        <v>10</v>
      </c>
      <c r="DK39" s="130">
        <f t="shared" si="357"/>
        <v>35</v>
      </c>
      <c r="DL39" s="18">
        <f>DK39-DJ39</f>
        <v>25</v>
      </c>
      <c r="DM39" s="136">
        <f t="shared" si="359"/>
        <v>0</v>
      </c>
      <c r="DN39" s="131">
        <f t="shared" si="359"/>
        <v>0</v>
      </c>
      <c r="DO39" s="69">
        <f>DN39-DM39</f>
        <v>0</v>
      </c>
      <c r="DP39" s="162">
        <f t="shared" si="361"/>
        <v>10</v>
      </c>
      <c r="DQ39" s="130">
        <f t="shared" si="361"/>
        <v>35</v>
      </c>
      <c r="DR39" s="18">
        <f>DQ39-DP39</f>
        <v>25</v>
      </c>
      <c r="DS39" s="136">
        <f t="shared" si="363"/>
        <v>0</v>
      </c>
      <c r="DT39" s="131">
        <f t="shared" si="363"/>
        <v>0</v>
      </c>
      <c r="DU39" s="69">
        <f>DT39-DS39</f>
        <v>0</v>
      </c>
      <c r="DV39" s="162">
        <f t="shared" si="365"/>
        <v>10</v>
      </c>
      <c r="DW39" s="130">
        <f t="shared" si="365"/>
        <v>35</v>
      </c>
      <c r="DX39" s="18">
        <f>DW39-DV39</f>
        <v>25</v>
      </c>
      <c r="DY39" s="136">
        <f t="shared" si="367"/>
        <v>0</v>
      </c>
      <c r="DZ39" s="131">
        <f t="shared" si="367"/>
        <v>0</v>
      </c>
      <c r="EA39" s="69">
        <f>DZ39-DY39</f>
        <v>0</v>
      </c>
      <c r="EB39" s="162">
        <f t="shared" si="369"/>
        <v>10</v>
      </c>
      <c r="EC39" s="130">
        <f t="shared" si="369"/>
        <v>30</v>
      </c>
      <c r="ED39" s="18">
        <f>EC39-EB39</f>
        <v>20</v>
      </c>
      <c r="EE39" s="136">
        <f t="shared" si="371"/>
        <v>0</v>
      </c>
      <c r="EF39" s="131">
        <f t="shared" si="371"/>
        <v>0</v>
      </c>
      <c r="EG39" s="69">
        <f>EF39-EE39</f>
        <v>0</v>
      </c>
      <c r="EH39" s="162">
        <f t="shared" si="373"/>
        <v>10</v>
      </c>
      <c r="EI39" s="130">
        <f t="shared" si="373"/>
        <v>30</v>
      </c>
      <c r="EJ39" s="18">
        <f>EI39-EH39</f>
        <v>20</v>
      </c>
      <c r="EK39" s="136">
        <f t="shared" si="375"/>
        <v>0</v>
      </c>
      <c r="EL39" s="131">
        <f t="shared" si="375"/>
        <v>0</v>
      </c>
      <c r="EM39" s="69">
        <f>EL39-EK39</f>
        <v>0</v>
      </c>
      <c r="EN39" s="162">
        <f t="shared" si="377"/>
        <v>10</v>
      </c>
      <c r="EO39" s="130">
        <f t="shared" si="377"/>
        <v>30</v>
      </c>
      <c r="EP39" s="18">
        <f>EO39-EN39</f>
        <v>20</v>
      </c>
      <c r="EQ39" s="136">
        <f t="shared" si="379"/>
        <v>0</v>
      </c>
      <c r="ER39" s="131">
        <f t="shared" si="379"/>
        <v>0</v>
      </c>
      <c r="ES39" s="69">
        <f>ER39-EQ39</f>
        <v>0</v>
      </c>
      <c r="ET39" s="162">
        <f t="shared" si="381"/>
        <v>10</v>
      </c>
      <c r="EU39" s="130">
        <f t="shared" si="381"/>
        <v>28</v>
      </c>
      <c r="EV39" s="18">
        <f>EU39-ET39</f>
        <v>18</v>
      </c>
      <c r="EW39" s="136">
        <f t="shared" si="383"/>
        <v>20</v>
      </c>
      <c r="EX39" s="131">
        <f t="shared" si="383"/>
        <v>20</v>
      </c>
      <c r="EY39" s="69">
        <f>EX39-EW39</f>
        <v>0</v>
      </c>
      <c r="EZ39" s="162">
        <f t="shared" si="385"/>
        <v>10</v>
      </c>
      <c r="FA39" s="130">
        <f t="shared" si="385"/>
        <v>28</v>
      </c>
      <c r="FB39" s="18">
        <f>FA39-EZ39</f>
        <v>18</v>
      </c>
      <c r="FC39" s="136">
        <f t="shared" si="387"/>
        <v>0</v>
      </c>
      <c r="FD39" s="131">
        <f t="shared" si="387"/>
        <v>0</v>
      </c>
      <c r="FE39" s="69">
        <f>FD39-FC39</f>
        <v>0</v>
      </c>
      <c r="FF39" s="162">
        <f t="shared" si="389"/>
        <v>10</v>
      </c>
      <c r="FG39" s="130">
        <f t="shared" si="389"/>
        <v>30</v>
      </c>
      <c r="FH39" s="18">
        <f>FG39-FF39</f>
        <v>20</v>
      </c>
      <c r="FI39" s="136">
        <f t="shared" si="391"/>
        <v>0</v>
      </c>
      <c r="FJ39" s="131">
        <f t="shared" si="391"/>
        <v>0</v>
      </c>
      <c r="FK39" s="69">
        <f>FJ39-FI39</f>
        <v>0</v>
      </c>
      <c r="FL39" s="162">
        <f t="shared" si="393"/>
        <v>10</v>
      </c>
      <c r="FM39" s="130">
        <f t="shared" si="393"/>
        <v>30</v>
      </c>
      <c r="FN39" s="18">
        <f>FM39-FL39</f>
        <v>20</v>
      </c>
      <c r="FO39" s="136">
        <f t="shared" si="395"/>
        <v>0</v>
      </c>
      <c r="FP39" s="131">
        <f t="shared" si="395"/>
        <v>0</v>
      </c>
      <c r="FQ39" s="69">
        <f>FP39-FO39</f>
        <v>0</v>
      </c>
      <c r="FR39" s="162">
        <f t="shared" si="397"/>
        <v>10</v>
      </c>
      <c r="FS39" s="130">
        <f t="shared" si="397"/>
        <v>30</v>
      </c>
      <c r="FT39" s="18">
        <f>FS39-FR39</f>
        <v>20</v>
      </c>
      <c r="FU39" s="136">
        <f t="shared" si="399"/>
        <v>0</v>
      </c>
      <c r="FV39" s="131">
        <f t="shared" si="399"/>
        <v>0</v>
      </c>
      <c r="FW39" s="69">
        <f>FV39-FU39</f>
        <v>0</v>
      </c>
      <c r="FX39" s="162">
        <f t="shared" si="401"/>
        <v>10</v>
      </c>
      <c r="FY39" s="130">
        <f t="shared" si="401"/>
        <v>30</v>
      </c>
      <c r="FZ39" s="18">
        <f>FY39-FX39</f>
        <v>20</v>
      </c>
      <c r="GA39" s="136">
        <f t="shared" si="403"/>
        <v>0</v>
      </c>
      <c r="GB39" s="131">
        <f t="shared" si="403"/>
        <v>0</v>
      </c>
      <c r="GC39" s="69">
        <f>GB39-GA39</f>
        <v>0</v>
      </c>
      <c r="GD39" s="162">
        <f t="shared" si="405"/>
        <v>10</v>
      </c>
      <c r="GE39" s="130">
        <f t="shared" si="405"/>
        <v>25</v>
      </c>
      <c r="GF39" s="18">
        <f>GE39-GD39</f>
        <v>15</v>
      </c>
      <c r="GG39" s="136">
        <f t="shared" si="407"/>
        <v>0</v>
      </c>
      <c r="GH39" s="131">
        <f t="shared" si="407"/>
        <v>0</v>
      </c>
      <c r="GI39" s="69">
        <f>GH39-GG39</f>
        <v>0</v>
      </c>
      <c r="GJ39" s="162">
        <f t="shared" si="409"/>
        <v>10</v>
      </c>
      <c r="GK39" s="130">
        <f t="shared" si="409"/>
        <v>25</v>
      </c>
      <c r="GL39" s="18">
        <f>GK39-GJ39</f>
        <v>15</v>
      </c>
      <c r="GM39" s="136">
        <f t="shared" si="411"/>
        <v>0</v>
      </c>
      <c r="GN39" s="131">
        <f t="shared" si="411"/>
        <v>0</v>
      </c>
      <c r="GO39" s="69">
        <f>GN39-GM39</f>
        <v>0</v>
      </c>
      <c r="GP39" s="162">
        <f t="shared" si="413"/>
        <v>10</v>
      </c>
      <c r="GQ39" s="130">
        <f t="shared" si="413"/>
        <v>25</v>
      </c>
      <c r="GR39" s="18">
        <f>GQ39-GP39</f>
        <v>15</v>
      </c>
      <c r="GS39" s="136">
        <f t="shared" si="415"/>
        <v>0</v>
      </c>
      <c r="GT39" s="131">
        <f t="shared" si="415"/>
        <v>0</v>
      </c>
      <c r="GU39" s="69">
        <f>GT39-GS39</f>
        <v>0</v>
      </c>
      <c r="GV39" s="162">
        <f t="shared" si="417"/>
        <v>10</v>
      </c>
      <c r="GW39" s="130">
        <f t="shared" si="417"/>
        <v>25</v>
      </c>
      <c r="GX39" s="18">
        <f>GW39-GV39</f>
        <v>15</v>
      </c>
      <c r="GY39" s="136">
        <f t="shared" si="419"/>
        <v>0</v>
      </c>
      <c r="GZ39" s="131">
        <f t="shared" si="419"/>
        <v>0</v>
      </c>
      <c r="HA39" s="69">
        <f>GZ39-GY39</f>
        <v>0</v>
      </c>
      <c r="HB39" s="162">
        <f t="shared" si="421"/>
        <v>10</v>
      </c>
      <c r="HC39" s="130">
        <f t="shared" si="421"/>
        <v>25</v>
      </c>
      <c r="HD39" s="18">
        <f>HC39-HB39</f>
        <v>15</v>
      </c>
      <c r="HE39" s="136">
        <f t="shared" si="423"/>
        <v>0</v>
      </c>
      <c r="HF39" s="131">
        <f t="shared" si="423"/>
        <v>0</v>
      </c>
      <c r="HG39" s="69">
        <f>HF39-HE39</f>
        <v>0</v>
      </c>
      <c r="HH39" s="162">
        <f t="shared" si="425"/>
        <v>0</v>
      </c>
      <c r="HI39" s="130">
        <f t="shared" si="425"/>
        <v>0</v>
      </c>
      <c r="HJ39" s="18">
        <f>HI39-HH39</f>
        <v>0</v>
      </c>
      <c r="HK39" s="136">
        <f t="shared" si="427"/>
        <v>0</v>
      </c>
      <c r="HL39" s="131">
        <f t="shared" si="427"/>
        <v>0</v>
      </c>
      <c r="HM39" s="69">
        <f>HL39-HK39</f>
        <v>0</v>
      </c>
      <c r="HN39" s="162">
        <f t="shared" si="429"/>
        <v>0</v>
      </c>
      <c r="HO39" s="130">
        <f t="shared" si="429"/>
        <v>0</v>
      </c>
      <c r="HP39" s="18">
        <f>HO39-HN39</f>
        <v>0</v>
      </c>
      <c r="HQ39" s="136">
        <f t="shared" si="431"/>
        <v>0</v>
      </c>
      <c r="HR39" s="131">
        <f t="shared" si="431"/>
        <v>0</v>
      </c>
      <c r="HS39" s="69">
        <f>HR39-HQ39</f>
        <v>0</v>
      </c>
      <c r="HT39" s="162">
        <f t="shared" si="433"/>
        <v>0</v>
      </c>
      <c r="HU39" s="130">
        <f t="shared" si="433"/>
        <v>0</v>
      </c>
      <c r="HV39" s="18">
        <f>HU39-HT39</f>
        <v>0</v>
      </c>
      <c r="HW39" s="104" t="s">
        <v>76</v>
      </c>
      <c r="HX39" s="85"/>
      <c r="HY39" s="85"/>
      <c r="HZ39" s="2">
        <f t="shared" si="297"/>
        <v>1</v>
      </c>
    </row>
    <row r="40" spans="1:234" ht="13.5" customHeight="1" x14ac:dyDescent="0.2">
      <c r="A40" s="37"/>
      <c r="B40" s="22"/>
      <c r="C40" s="22"/>
      <c r="D40" s="100"/>
      <c r="E40" s="100"/>
      <c r="F40" s="100"/>
      <c r="G40" s="22"/>
      <c r="H40" s="22"/>
      <c r="I40" s="42">
        <v>29</v>
      </c>
      <c r="J40" s="102">
        <f>SUBTOTAL(103,I$12:I40)*1</f>
        <v>19</v>
      </c>
      <c r="K40" s="105" t="s">
        <v>80</v>
      </c>
      <c r="L40" s="17"/>
      <c r="M40" s="255">
        <f t="shared" si="298"/>
        <v>43149</v>
      </c>
      <c r="N40" s="255">
        <f t="shared" si="436"/>
        <v>43951</v>
      </c>
      <c r="O40" s="118">
        <f t="shared" si="436"/>
        <v>44134</v>
      </c>
      <c r="P40" s="162">
        <f t="shared" si="435"/>
        <v>4379</v>
      </c>
      <c r="Q40" s="163">
        <f t="shared" si="435"/>
        <v>4091.1612903225805</v>
      </c>
      <c r="R40" s="163">
        <f t="shared" si="435"/>
        <v>4097</v>
      </c>
      <c r="S40" s="123">
        <f t="shared" ca="1" si="435"/>
        <v>4126.1612903225805</v>
      </c>
      <c r="T40" s="123">
        <f t="shared" si="435"/>
        <v>4121</v>
      </c>
      <c r="U40" s="91">
        <f t="shared" ca="1" si="301"/>
        <v>-5.1612903225804985</v>
      </c>
      <c r="V40" s="91">
        <f t="shared" si="302"/>
        <v>258</v>
      </c>
      <c r="W40" s="120">
        <f t="shared" si="158"/>
        <v>0.94108243891299381</v>
      </c>
      <c r="X40" s="178">
        <f t="shared" si="303"/>
        <v>35</v>
      </c>
      <c r="Y40" s="128">
        <f t="shared" si="303"/>
        <v>35</v>
      </c>
      <c r="Z40" s="179">
        <f t="shared" ca="1" si="303"/>
        <v>35</v>
      </c>
      <c r="AA40" s="127">
        <f t="shared" si="303"/>
        <v>24</v>
      </c>
      <c r="AB40" s="67">
        <f t="shared" ca="1" si="304"/>
        <v>0.68571428571428572</v>
      </c>
      <c r="AC40" s="69">
        <f t="shared" ca="1" si="305"/>
        <v>-11</v>
      </c>
      <c r="AD40" s="178">
        <f t="shared" si="306"/>
        <v>7</v>
      </c>
      <c r="AE40" s="127">
        <f t="shared" si="306"/>
        <v>9</v>
      </c>
      <c r="AF40" s="225">
        <f t="shared" si="292"/>
        <v>2</v>
      </c>
      <c r="AG40" s="178">
        <f t="shared" si="307"/>
        <v>5</v>
      </c>
      <c r="AH40" s="127">
        <f t="shared" si="307"/>
        <v>5</v>
      </c>
      <c r="AI40" s="225">
        <f t="shared" si="293"/>
        <v>0</v>
      </c>
      <c r="AJ40" s="178">
        <f t="shared" si="308"/>
        <v>0</v>
      </c>
      <c r="AK40" s="127">
        <f t="shared" si="308"/>
        <v>0</v>
      </c>
      <c r="AL40" s="225">
        <f t="shared" si="294"/>
        <v>0</v>
      </c>
      <c r="AM40" s="178">
        <f t="shared" si="309"/>
        <v>23</v>
      </c>
      <c r="AN40" s="127">
        <f t="shared" si="309"/>
        <v>10</v>
      </c>
      <c r="AO40" s="225">
        <f>AN40-AM40</f>
        <v>-13</v>
      </c>
      <c r="AP40" s="178">
        <f t="shared" si="310"/>
        <v>0</v>
      </c>
      <c r="AQ40" s="127">
        <f t="shared" si="310"/>
        <v>0</v>
      </c>
      <c r="AR40" s="225">
        <f t="shared" si="296"/>
        <v>0</v>
      </c>
      <c r="AS40" s="136">
        <f t="shared" si="311"/>
        <v>0</v>
      </c>
      <c r="AT40" s="131">
        <f t="shared" si="311"/>
        <v>0</v>
      </c>
      <c r="AU40" s="69">
        <f t="shared" si="312"/>
        <v>0</v>
      </c>
      <c r="AV40" s="162">
        <f t="shared" si="313"/>
        <v>75</v>
      </c>
      <c r="AW40" s="130">
        <f t="shared" si="313"/>
        <v>48</v>
      </c>
      <c r="AX40" s="18">
        <f t="shared" si="314"/>
        <v>-27</v>
      </c>
      <c r="AY40" s="136">
        <f t="shared" si="315"/>
        <v>0</v>
      </c>
      <c r="AZ40" s="131">
        <f t="shared" si="315"/>
        <v>0</v>
      </c>
      <c r="BA40" s="69">
        <f t="shared" si="316"/>
        <v>0</v>
      </c>
      <c r="BB40" s="162">
        <f t="shared" si="317"/>
        <v>75</v>
      </c>
      <c r="BC40" s="130">
        <f t="shared" si="317"/>
        <v>48</v>
      </c>
      <c r="BD40" s="18">
        <f t="shared" si="318"/>
        <v>-27</v>
      </c>
      <c r="BE40" s="136">
        <f t="shared" si="319"/>
        <v>0</v>
      </c>
      <c r="BF40" s="131">
        <f t="shared" si="319"/>
        <v>0</v>
      </c>
      <c r="BG40" s="69">
        <f t="shared" si="320"/>
        <v>0</v>
      </c>
      <c r="BH40" s="162">
        <f t="shared" si="321"/>
        <v>75</v>
      </c>
      <c r="BI40" s="130">
        <f t="shared" si="321"/>
        <v>48</v>
      </c>
      <c r="BJ40" s="18">
        <f t="shared" si="322"/>
        <v>-27</v>
      </c>
      <c r="BK40" s="136">
        <f t="shared" si="323"/>
        <v>0</v>
      </c>
      <c r="BL40" s="131">
        <f t="shared" si="323"/>
        <v>0</v>
      </c>
      <c r="BM40" s="69">
        <f t="shared" si="324"/>
        <v>0</v>
      </c>
      <c r="BN40" s="162">
        <f t="shared" si="325"/>
        <v>75</v>
      </c>
      <c r="BO40" s="130">
        <f t="shared" si="325"/>
        <v>48</v>
      </c>
      <c r="BP40" s="18">
        <f t="shared" si="326"/>
        <v>-27</v>
      </c>
      <c r="BQ40" s="136">
        <f t="shared" si="327"/>
        <v>7</v>
      </c>
      <c r="BR40" s="131">
        <f t="shared" si="327"/>
        <v>7</v>
      </c>
      <c r="BS40" s="69">
        <f t="shared" si="328"/>
        <v>0</v>
      </c>
      <c r="BT40" s="162">
        <f t="shared" si="329"/>
        <v>75</v>
      </c>
      <c r="BU40" s="130">
        <f t="shared" si="329"/>
        <v>48</v>
      </c>
      <c r="BV40" s="18">
        <f t="shared" si="330"/>
        <v>-27</v>
      </c>
      <c r="BW40" s="136">
        <f t="shared" si="331"/>
        <v>0</v>
      </c>
      <c r="BX40" s="131">
        <f t="shared" si="331"/>
        <v>2</v>
      </c>
      <c r="BY40" s="69">
        <f t="shared" si="332"/>
        <v>2</v>
      </c>
      <c r="BZ40" s="162">
        <f t="shared" si="333"/>
        <v>75</v>
      </c>
      <c r="CA40" s="130">
        <f t="shared" si="333"/>
        <v>48</v>
      </c>
      <c r="CB40" s="18">
        <f t="shared" si="334"/>
        <v>-27</v>
      </c>
      <c r="CC40" s="136">
        <f t="shared" si="335"/>
        <v>0</v>
      </c>
      <c r="CD40" s="131">
        <f t="shared" si="335"/>
        <v>0</v>
      </c>
      <c r="CE40" s="69">
        <f t="shared" si="336"/>
        <v>0</v>
      </c>
      <c r="CF40" s="162">
        <f t="shared" si="337"/>
        <v>75</v>
      </c>
      <c r="CG40" s="130">
        <f t="shared" si="337"/>
        <v>48</v>
      </c>
      <c r="CH40" s="18">
        <f t="shared" si="338"/>
        <v>-27</v>
      </c>
      <c r="CI40" s="136">
        <f t="shared" si="339"/>
        <v>0</v>
      </c>
      <c r="CJ40" s="131">
        <f t="shared" si="339"/>
        <v>0</v>
      </c>
      <c r="CK40" s="69">
        <f t="shared" si="340"/>
        <v>0</v>
      </c>
      <c r="CL40" s="162">
        <f t="shared" si="341"/>
        <v>75</v>
      </c>
      <c r="CM40" s="130">
        <f t="shared" si="341"/>
        <v>48</v>
      </c>
      <c r="CN40" s="18">
        <f t="shared" si="342"/>
        <v>-27</v>
      </c>
      <c r="CO40" s="136">
        <f t="shared" si="343"/>
        <v>0</v>
      </c>
      <c r="CP40" s="131">
        <f t="shared" si="343"/>
        <v>0</v>
      </c>
      <c r="CQ40" s="69">
        <f t="shared" si="344"/>
        <v>0</v>
      </c>
      <c r="CR40" s="162">
        <f t="shared" si="345"/>
        <v>57</v>
      </c>
      <c r="CS40" s="130">
        <f t="shared" si="345"/>
        <v>48</v>
      </c>
      <c r="CT40" s="18">
        <f t="shared" si="346"/>
        <v>-9</v>
      </c>
      <c r="CU40" s="136">
        <f t="shared" si="347"/>
        <v>0</v>
      </c>
      <c r="CV40" s="131">
        <f t="shared" si="347"/>
        <v>0</v>
      </c>
      <c r="CW40" s="69">
        <f t="shared" si="348"/>
        <v>0</v>
      </c>
      <c r="CX40" s="162">
        <f t="shared" si="349"/>
        <v>57</v>
      </c>
      <c r="CY40" s="130">
        <f t="shared" si="349"/>
        <v>48</v>
      </c>
      <c r="CZ40" s="18">
        <f t="shared" si="350"/>
        <v>-9</v>
      </c>
      <c r="DA40" s="136">
        <f t="shared" si="351"/>
        <v>0</v>
      </c>
      <c r="DB40" s="131">
        <f t="shared" si="351"/>
        <v>0</v>
      </c>
      <c r="DC40" s="69">
        <f t="shared" si="352"/>
        <v>0</v>
      </c>
      <c r="DD40" s="162">
        <f t="shared" si="353"/>
        <v>57</v>
      </c>
      <c r="DE40" s="130">
        <f t="shared" si="353"/>
        <v>48</v>
      </c>
      <c r="DF40" s="18">
        <f t="shared" si="354"/>
        <v>-9</v>
      </c>
      <c r="DG40" s="136">
        <f t="shared" si="355"/>
        <v>5</v>
      </c>
      <c r="DH40" s="131">
        <f t="shared" si="355"/>
        <v>5</v>
      </c>
      <c r="DI40" s="69">
        <f t="shared" si="356"/>
        <v>0</v>
      </c>
      <c r="DJ40" s="162">
        <f t="shared" si="357"/>
        <v>57</v>
      </c>
      <c r="DK40" s="130">
        <f t="shared" si="357"/>
        <v>48</v>
      </c>
      <c r="DL40" s="18">
        <f t="shared" si="358"/>
        <v>-9</v>
      </c>
      <c r="DM40" s="136">
        <f t="shared" si="359"/>
        <v>0</v>
      </c>
      <c r="DN40" s="131">
        <f t="shared" si="359"/>
        <v>0</v>
      </c>
      <c r="DO40" s="69">
        <f t="shared" si="360"/>
        <v>0</v>
      </c>
      <c r="DP40" s="162">
        <f t="shared" si="361"/>
        <v>57</v>
      </c>
      <c r="DQ40" s="130">
        <f t="shared" si="361"/>
        <v>48</v>
      </c>
      <c r="DR40" s="18">
        <f t="shared" si="362"/>
        <v>-9</v>
      </c>
      <c r="DS40" s="136">
        <f t="shared" si="363"/>
        <v>0</v>
      </c>
      <c r="DT40" s="131">
        <f t="shared" si="363"/>
        <v>0</v>
      </c>
      <c r="DU40" s="69">
        <f t="shared" si="364"/>
        <v>0</v>
      </c>
      <c r="DV40" s="162">
        <f t="shared" si="365"/>
        <v>57</v>
      </c>
      <c r="DW40" s="130">
        <f t="shared" si="365"/>
        <v>48</v>
      </c>
      <c r="DX40" s="18">
        <f t="shared" si="366"/>
        <v>-9</v>
      </c>
      <c r="DY40" s="136">
        <f t="shared" si="367"/>
        <v>0</v>
      </c>
      <c r="DZ40" s="131">
        <f t="shared" si="367"/>
        <v>0</v>
      </c>
      <c r="EA40" s="69">
        <f t="shared" si="368"/>
        <v>0</v>
      </c>
      <c r="EB40" s="162">
        <f t="shared" si="369"/>
        <v>57</v>
      </c>
      <c r="EC40" s="130">
        <f t="shared" si="369"/>
        <v>48</v>
      </c>
      <c r="ED40" s="18">
        <f t="shared" si="370"/>
        <v>-9</v>
      </c>
      <c r="EE40" s="136">
        <f t="shared" si="371"/>
        <v>0</v>
      </c>
      <c r="EF40" s="131">
        <f t="shared" si="371"/>
        <v>0</v>
      </c>
      <c r="EG40" s="69">
        <f t="shared" si="372"/>
        <v>0</v>
      </c>
      <c r="EH40" s="162">
        <f t="shared" si="373"/>
        <v>57</v>
      </c>
      <c r="EI40" s="130">
        <f t="shared" si="373"/>
        <v>48</v>
      </c>
      <c r="EJ40" s="18">
        <f t="shared" si="374"/>
        <v>-9</v>
      </c>
      <c r="EK40" s="136">
        <f t="shared" si="375"/>
        <v>0</v>
      </c>
      <c r="EL40" s="131">
        <f t="shared" si="375"/>
        <v>0</v>
      </c>
      <c r="EM40" s="69">
        <f t="shared" si="376"/>
        <v>0</v>
      </c>
      <c r="EN40" s="162">
        <f t="shared" si="377"/>
        <v>57</v>
      </c>
      <c r="EO40" s="130">
        <f t="shared" si="377"/>
        <v>48</v>
      </c>
      <c r="EP40" s="18">
        <f t="shared" si="378"/>
        <v>-9</v>
      </c>
      <c r="EQ40" s="136">
        <f t="shared" si="379"/>
        <v>0</v>
      </c>
      <c r="ER40" s="131">
        <f t="shared" si="379"/>
        <v>0</v>
      </c>
      <c r="ES40" s="69">
        <f t="shared" si="380"/>
        <v>0</v>
      </c>
      <c r="ET40" s="162">
        <f t="shared" si="381"/>
        <v>57</v>
      </c>
      <c r="EU40" s="130">
        <f t="shared" si="381"/>
        <v>48</v>
      </c>
      <c r="EV40" s="18">
        <f t="shared" si="382"/>
        <v>-9</v>
      </c>
      <c r="EW40" s="136">
        <f t="shared" si="383"/>
        <v>0</v>
      </c>
      <c r="EX40" s="131">
        <f t="shared" si="383"/>
        <v>0</v>
      </c>
      <c r="EY40" s="69">
        <f t="shared" si="384"/>
        <v>0</v>
      </c>
      <c r="EZ40" s="162">
        <f t="shared" si="385"/>
        <v>57</v>
      </c>
      <c r="FA40" s="130">
        <f t="shared" si="385"/>
        <v>48</v>
      </c>
      <c r="FB40" s="18">
        <f t="shared" si="386"/>
        <v>-9</v>
      </c>
      <c r="FC40" s="136">
        <f t="shared" si="387"/>
        <v>0</v>
      </c>
      <c r="FD40" s="131">
        <f t="shared" si="387"/>
        <v>0</v>
      </c>
      <c r="FE40" s="69">
        <f t="shared" si="388"/>
        <v>0</v>
      </c>
      <c r="FF40" s="162">
        <f t="shared" si="389"/>
        <v>57</v>
      </c>
      <c r="FG40" s="130">
        <f t="shared" si="389"/>
        <v>48</v>
      </c>
      <c r="FH40" s="18">
        <f t="shared" si="390"/>
        <v>-9</v>
      </c>
      <c r="FI40" s="136">
        <f t="shared" si="391"/>
        <v>0</v>
      </c>
      <c r="FJ40" s="131">
        <f t="shared" si="391"/>
        <v>0</v>
      </c>
      <c r="FK40" s="69">
        <f t="shared" si="392"/>
        <v>0</v>
      </c>
      <c r="FL40" s="162">
        <f t="shared" si="393"/>
        <v>57</v>
      </c>
      <c r="FM40" s="130">
        <f t="shared" si="393"/>
        <v>48</v>
      </c>
      <c r="FN40" s="18">
        <f t="shared" si="394"/>
        <v>-9</v>
      </c>
      <c r="FO40" s="136">
        <f t="shared" si="395"/>
        <v>0</v>
      </c>
      <c r="FP40" s="131">
        <f t="shared" si="395"/>
        <v>0</v>
      </c>
      <c r="FQ40" s="69">
        <f t="shared" si="396"/>
        <v>0</v>
      </c>
      <c r="FR40" s="162">
        <f t="shared" si="397"/>
        <v>57</v>
      </c>
      <c r="FS40" s="130">
        <f t="shared" si="397"/>
        <v>48</v>
      </c>
      <c r="FT40" s="18">
        <f t="shared" si="398"/>
        <v>-9</v>
      </c>
      <c r="FU40" s="136">
        <f t="shared" si="399"/>
        <v>0</v>
      </c>
      <c r="FV40" s="131">
        <f t="shared" si="399"/>
        <v>0</v>
      </c>
      <c r="FW40" s="69">
        <f t="shared" si="400"/>
        <v>0</v>
      </c>
      <c r="FX40" s="162">
        <f t="shared" si="401"/>
        <v>57</v>
      </c>
      <c r="FY40" s="130">
        <f t="shared" si="401"/>
        <v>48</v>
      </c>
      <c r="FZ40" s="18">
        <f t="shared" si="402"/>
        <v>-9</v>
      </c>
      <c r="GA40" s="136">
        <f t="shared" si="403"/>
        <v>0</v>
      </c>
      <c r="GB40" s="131">
        <f t="shared" si="403"/>
        <v>0</v>
      </c>
      <c r="GC40" s="69">
        <f t="shared" si="404"/>
        <v>0</v>
      </c>
      <c r="GD40" s="162">
        <f t="shared" si="405"/>
        <v>57</v>
      </c>
      <c r="GE40" s="130">
        <f t="shared" si="405"/>
        <v>48</v>
      </c>
      <c r="GF40" s="18">
        <f t="shared" si="406"/>
        <v>-9</v>
      </c>
      <c r="GG40" s="136">
        <f t="shared" si="407"/>
        <v>0</v>
      </c>
      <c r="GH40" s="131">
        <f t="shared" si="407"/>
        <v>0</v>
      </c>
      <c r="GI40" s="69">
        <f t="shared" si="408"/>
        <v>0</v>
      </c>
      <c r="GJ40" s="162">
        <f t="shared" si="409"/>
        <v>57</v>
      </c>
      <c r="GK40" s="130">
        <f t="shared" si="409"/>
        <v>48</v>
      </c>
      <c r="GL40" s="18">
        <f t="shared" si="410"/>
        <v>-9</v>
      </c>
      <c r="GM40" s="136">
        <f t="shared" si="411"/>
        <v>23</v>
      </c>
      <c r="GN40" s="131">
        <f t="shared" si="411"/>
        <v>10</v>
      </c>
      <c r="GO40" s="69">
        <f t="shared" si="412"/>
        <v>-13</v>
      </c>
      <c r="GP40" s="162">
        <f t="shared" si="413"/>
        <v>57</v>
      </c>
      <c r="GQ40" s="130">
        <f t="shared" si="413"/>
        <v>48</v>
      </c>
      <c r="GR40" s="18">
        <f t="shared" si="414"/>
        <v>-9</v>
      </c>
      <c r="GS40" s="136">
        <f t="shared" si="415"/>
        <v>0</v>
      </c>
      <c r="GT40" s="131">
        <f t="shared" si="415"/>
        <v>0</v>
      </c>
      <c r="GU40" s="69">
        <f t="shared" si="416"/>
        <v>0</v>
      </c>
      <c r="GV40" s="162">
        <f t="shared" si="417"/>
        <v>57</v>
      </c>
      <c r="GW40" s="130">
        <f t="shared" si="417"/>
        <v>48</v>
      </c>
      <c r="GX40" s="18">
        <f t="shared" si="418"/>
        <v>-9</v>
      </c>
      <c r="GY40" s="136">
        <f t="shared" si="419"/>
        <v>0</v>
      </c>
      <c r="GZ40" s="131">
        <f t="shared" si="419"/>
        <v>0</v>
      </c>
      <c r="HA40" s="69">
        <f t="shared" si="420"/>
        <v>0</v>
      </c>
      <c r="HB40" s="162">
        <f t="shared" si="421"/>
        <v>57</v>
      </c>
      <c r="HC40" s="130">
        <f t="shared" si="421"/>
        <v>48</v>
      </c>
      <c r="HD40" s="18">
        <f t="shared" si="422"/>
        <v>-9</v>
      </c>
      <c r="HE40" s="136">
        <f t="shared" si="423"/>
        <v>0</v>
      </c>
      <c r="HF40" s="131">
        <f t="shared" si="423"/>
        <v>0</v>
      </c>
      <c r="HG40" s="69">
        <f t="shared" si="424"/>
        <v>0</v>
      </c>
      <c r="HH40" s="162">
        <f t="shared" si="425"/>
        <v>0</v>
      </c>
      <c r="HI40" s="130">
        <f t="shared" si="425"/>
        <v>0</v>
      </c>
      <c r="HJ40" s="18">
        <f t="shared" si="426"/>
        <v>0</v>
      </c>
      <c r="HK40" s="136">
        <f t="shared" si="427"/>
        <v>0</v>
      </c>
      <c r="HL40" s="131">
        <f t="shared" si="427"/>
        <v>0</v>
      </c>
      <c r="HM40" s="69">
        <f t="shared" si="428"/>
        <v>0</v>
      </c>
      <c r="HN40" s="162">
        <f t="shared" si="429"/>
        <v>0</v>
      </c>
      <c r="HO40" s="130">
        <f t="shared" si="429"/>
        <v>0</v>
      </c>
      <c r="HP40" s="18">
        <f t="shared" si="430"/>
        <v>0</v>
      </c>
      <c r="HQ40" s="136">
        <f t="shared" si="431"/>
        <v>0</v>
      </c>
      <c r="HR40" s="131">
        <f t="shared" si="431"/>
        <v>0</v>
      </c>
      <c r="HS40" s="69">
        <f t="shared" si="432"/>
        <v>0</v>
      </c>
      <c r="HT40" s="162">
        <f t="shared" si="433"/>
        <v>0</v>
      </c>
      <c r="HU40" s="130">
        <f t="shared" si="433"/>
        <v>0</v>
      </c>
      <c r="HV40" s="18">
        <f t="shared" si="434"/>
        <v>0</v>
      </c>
      <c r="HW40" s="104" t="s">
        <v>76</v>
      </c>
      <c r="HX40" s="85"/>
      <c r="HY40" s="85"/>
      <c r="HZ40" s="2">
        <f t="shared" si="297"/>
        <v>1</v>
      </c>
    </row>
    <row r="41" spans="1:234" ht="13.5" hidden="1" customHeight="1" x14ac:dyDescent="0.2">
      <c r="A41" s="37"/>
      <c r="B41" s="22"/>
      <c r="C41" s="22"/>
      <c r="D41" s="100"/>
      <c r="E41" s="100"/>
      <c r="F41" s="100"/>
      <c r="G41" s="22"/>
      <c r="H41" s="22"/>
      <c r="I41" s="42">
        <v>30</v>
      </c>
      <c r="J41" s="102">
        <f>SUBTOTAL(103,I$12:I41)*1</f>
        <v>19</v>
      </c>
      <c r="K41" s="105" t="s">
        <v>9</v>
      </c>
      <c r="L41" s="17"/>
      <c r="M41" s="267"/>
      <c r="N41" s="255"/>
      <c r="O41" s="118"/>
      <c r="P41" s="162"/>
      <c r="Q41" s="163"/>
      <c r="R41" s="163"/>
      <c r="S41" s="123"/>
      <c r="T41" s="123"/>
      <c r="U41" s="91"/>
      <c r="V41" s="91"/>
      <c r="W41" s="120"/>
      <c r="X41" s="178"/>
      <c r="Y41" s="128"/>
      <c r="Z41" s="179"/>
      <c r="AA41" s="127"/>
      <c r="AB41" s="67"/>
      <c r="AC41" s="69"/>
      <c r="AD41" s="226"/>
      <c r="AE41" s="227"/>
      <c r="AF41" s="225"/>
      <c r="AG41" s="228"/>
      <c r="AH41" s="217"/>
      <c r="AI41" s="229"/>
      <c r="AJ41" s="228"/>
      <c r="AK41" s="217"/>
      <c r="AL41" s="229"/>
      <c r="AM41" s="228"/>
      <c r="AN41" s="217"/>
      <c r="AO41" s="229"/>
      <c r="AP41" s="228"/>
      <c r="AQ41" s="217"/>
      <c r="AR41" s="229"/>
      <c r="AS41" s="136"/>
      <c r="AT41" s="131"/>
      <c r="AU41" s="69"/>
      <c r="AV41" s="162">
        <f t="shared" si="313"/>
        <v>1639</v>
      </c>
      <c r="AW41" s="130">
        <f t="shared" si="313"/>
        <v>1910</v>
      </c>
      <c r="AX41" s="18">
        <f t="shared" si="314"/>
        <v>271</v>
      </c>
      <c r="AY41" s="136"/>
      <c r="AZ41" s="131"/>
      <c r="BA41" s="69"/>
      <c r="BB41" s="162">
        <f t="shared" si="317"/>
        <v>1574</v>
      </c>
      <c r="BC41" s="130">
        <f t="shared" si="317"/>
        <v>1896</v>
      </c>
      <c r="BD41" s="18">
        <f t="shared" si="318"/>
        <v>322</v>
      </c>
      <c r="BE41" s="136"/>
      <c r="BF41" s="131"/>
      <c r="BG41" s="69"/>
      <c r="BH41" s="162">
        <f t="shared" si="321"/>
        <v>1574</v>
      </c>
      <c r="BI41" s="130">
        <f t="shared" si="321"/>
        <v>1884</v>
      </c>
      <c r="BJ41" s="18">
        <f t="shared" si="322"/>
        <v>310</v>
      </c>
      <c r="BK41" s="136"/>
      <c r="BL41" s="131"/>
      <c r="BM41" s="69"/>
      <c r="BN41" s="162">
        <f t="shared" si="325"/>
        <v>1586</v>
      </c>
      <c r="BO41" s="130">
        <f t="shared" si="325"/>
        <v>1887</v>
      </c>
      <c r="BP41" s="18">
        <f t="shared" si="326"/>
        <v>301</v>
      </c>
      <c r="BQ41" s="136"/>
      <c r="BR41" s="131"/>
      <c r="BS41" s="69"/>
      <c r="BT41" s="162">
        <f t="shared" si="329"/>
        <v>1727</v>
      </c>
      <c r="BU41" s="130">
        <f t="shared" si="329"/>
        <v>2031</v>
      </c>
      <c r="BV41" s="18">
        <f t="shared" si="330"/>
        <v>304</v>
      </c>
      <c r="BW41" s="136"/>
      <c r="BX41" s="131"/>
      <c r="BY41" s="69"/>
      <c r="BZ41" s="162">
        <f t="shared" si="333"/>
        <v>1727</v>
      </c>
      <c r="CA41" s="130">
        <f t="shared" si="333"/>
        <v>2031</v>
      </c>
      <c r="CB41" s="18">
        <f t="shared" si="334"/>
        <v>304</v>
      </c>
      <c r="CC41" s="136"/>
      <c r="CD41" s="131"/>
      <c r="CE41" s="69"/>
      <c r="CF41" s="162">
        <f t="shared" si="337"/>
        <v>2369</v>
      </c>
      <c r="CG41" s="130">
        <f t="shared" si="337"/>
        <v>2474</v>
      </c>
      <c r="CH41" s="18">
        <f t="shared" si="338"/>
        <v>105</v>
      </c>
      <c r="CI41" s="136"/>
      <c r="CJ41" s="131"/>
      <c r="CK41" s="69"/>
      <c r="CL41" s="162">
        <f t="shared" si="341"/>
        <v>2338</v>
      </c>
      <c r="CM41" s="130">
        <f t="shared" si="341"/>
        <v>2448</v>
      </c>
      <c r="CN41" s="18">
        <f t="shared" si="342"/>
        <v>110</v>
      </c>
      <c r="CO41" s="136"/>
      <c r="CP41" s="131"/>
      <c r="CQ41" s="69"/>
      <c r="CR41" s="162">
        <f t="shared" si="345"/>
        <v>2338</v>
      </c>
      <c r="CS41" s="130">
        <f t="shared" si="345"/>
        <v>2455</v>
      </c>
      <c r="CT41" s="18">
        <f t="shared" si="346"/>
        <v>117</v>
      </c>
      <c r="CU41" s="136"/>
      <c r="CV41" s="131"/>
      <c r="CW41" s="69"/>
      <c r="CX41" s="162">
        <f t="shared" si="349"/>
        <v>2338</v>
      </c>
      <c r="CY41" s="130">
        <f t="shared" si="349"/>
        <v>2459</v>
      </c>
      <c r="CZ41" s="18">
        <f t="shared" si="350"/>
        <v>121</v>
      </c>
      <c r="DA41" s="136"/>
      <c r="DB41" s="131"/>
      <c r="DC41" s="69"/>
      <c r="DD41" s="162">
        <f t="shared" si="353"/>
        <v>2338</v>
      </c>
      <c r="DE41" s="130">
        <f t="shared" si="353"/>
        <v>2388</v>
      </c>
      <c r="DF41" s="18">
        <f t="shared" si="354"/>
        <v>50</v>
      </c>
      <c r="DG41" s="136"/>
      <c r="DH41" s="131"/>
      <c r="DI41" s="69"/>
      <c r="DJ41" s="162">
        <f t="shared" si="357"/>
        <v>2338</v>
      </c>
      <c r="DK41" s="130">
        <f t="shared" si="357"/>
        <v>2411</v>
      </c>
      <c r="DL41" s="18">
        <f t="shared" si="358"/>
        <v>73</v>
      </c>
      <c r="DM41" s="136"/>
      <c r="DN41" s="131"/>
      <c r="DO41" s="69"/>
      <c r="DP41" s="162">
        <f t="shared" si="361"/>
        <v>2338</v>
      </c>
      <c r="DQ41" s="130">
        <f t="shared" si="361"/>
        <v>2411</v>
      </c>
      <c r="DR41" s="18">
        <f t="shared" si="362"/>
        <v>73</v>
      </c>
      <c r="DS41" s="136"/>
      <c r="DT41" s="131"/>
      <c r="DU41" s="69"/>
      <c r="DV41" s="162">
        <f t="shared" si="365"/>
        <v>2338</v>
      </c>
      <c r="DW41" s="130">
        <f t="shared" si="365"/>
        <v>2411</v>
      </c>
      <c r="DX41" s="18">
        <f t="shared" si="366"/>
        <v>73</v>
      </c>
      <c r="DY41" s="136"/>
      <c r="DZ41" s="131"/>
      <c r="EA41" s="69"/>
      <c r="EB41" s="162">
        <f t="shared" si="369"/>
        <v>2312</v>
      </c>
      <c r="EC41" s="130">
        <f t="shared" si="369"/>
        <v>2203</v>
      </c>
      <c r="ED41" s="18">
        <f t="shared" si="370"/>
        <v>-109</v>
      </c>
      <c r="EE41" s="136"/>
      <c r="EF41" s="131"/>
      <c r="EG41" s="69"/>
      <c r="EH41" s="162">
        <f t="shared" si="373"/>
        <v>2312</v>
      </c>
      <c r="EI41" s="130">
        <f t="shared" si="373"/>
        <v>2364</v>
      </c>
      <c r="EJ41" s="18">
        <f t="shared" si="374"/>
        <v>52</v>
      </c>
      <c r="EK41" s="136"/>
      <c r="EL41" s="131"/>
      <c r="EM41" s="69"/>
      <c r="EN41" s="162">
        <f t="shared" si="377"/>
        <v>2312</v>
      </c>
      <c r="EO41" s="130">
        <f t="shared" si="377"/>
        <v>2344</v>
      </c>
      <c r="EP41" s="18">
        <f t="shared" si="378"/>
        <v>32</v>
      </c>
      <c r="EQ41" s="136"/>
      <c r="ER41" s="131"/>
      <c r="ES41" s="69"/>
      <c r="ET41" s="162">
        <f t="shared" si="381"/>
        <v>2312</v>
      </c>
      <c r="EU41" s="130">
        <f t="shared" si="381"/>
        <v>2411</v>
      </c>
      <c r="EV41" s="18">
        <f t="shared" si="382"/>
        <v>99</v>
      </c>
      <c r="EW41" s="136"/>
      <c r="EX41" s="131"/>
      <c r="EY41" s="69"/>
      <c r="EZ41" s="162">
        <f t="shared" si="385"/>
        <v>2312</v>
      </c>
      <c r="FA41" s="130">
        <f t="shared" si="385"/>
        <v>2385</v>
      </c>
      <c r="FB41" s="18">
        <f t="shared" si="386"/>
        <v>73</v>
      </c>
      <c r="FC41" s="136"/>
      <c r="FD41" s="131"/>
      <c r="FE41" s="69"/>
      <c r="FF41" s="162">
        <f t="shared" si="389"/>
        <v>2312</v>
      </c>
      <c r="FG41" s="130">
        <f t="shared" si="389"/>
        <v>2371</v>
      </c>
      <c r="FH41" s="18">
        <f t="shared" si="390"/>
        <v>59</v>
      </c>
      <c r="FI41" s="136"/>
      <c r="FJ41" s="131"/>
      <c r="FK41" s="69"/>
      <c r="FL41" s="162">
        <f t="shared" si="393"/>
        <v>2312</v>
      </c>
      <c r="FM41" s="130">
        <f t="shared" si="393"/>
        <v>2371</v>
      </c>
      <c r="FN41" s="18">
        <f t="shared" si="394"/>
        <v>59</v>
      </c>
      <c r="FO41" s="136"/>
      <c r="FP41" s="131"/>
      <c r="FQ41" s="69"/>
      <c r="FR41" s="162">
        <f t="shared" si="397"/>
        <v>2312</v>
      </c>
      <c r="FS41" s="130">
        <f t="shared" si="397"/>
        <v>2371</v>
      </c>
      <c r="FT41" s="18">
        <f t="shared" si="398"/>
        <v>59</v>
      </c>
      <c r="FU41" s="136"/>
      <c r="FV41" s="131"/>
      <c r="FW41" s="69"/>
      <c r="FX41" s="162">
        <f t="shared" si="401"/>
        <v>2312</v>
      </c>
      <c r="FY41" s="130">
        <f t="shared" si="401"/>
        <v>2371</v>
      </c>
      <c r="FZ41" s="18">
        <f t="shared" si="402"/>
        <v>59</v>
      </c>
      <c r="GA41" s="136"/>
      <c r="GB41" s="131"/>
      <c r="GC41" s="69"/>
      <c r="GD41" s="162">
        <f t="shared" si="405"/>
        <v>2287</v>
      </c>
      <c r="GE41" s="130">
        <f t="shared" si="405"/>
        <v>2236</v>
      </c>
      <c r="GF41" s="18">
        <f t="shared" si="406"/>
        <v>-51</v>
      </c>
      <c r="GG41" s="136"/>
      <c r="GH41" s="131"/>
      <c r="GI41" s="69"/>
      <c r="GJ41" s="162">
        <f t="shared" si="409"/>
        <v>2287</v>
      </c>
      <c r="GK41" s="130">
        <f t="shared" si="409"/>
        <v>2347</v>
      </c>
      <c r="GL41" s="18">
        <f t="shared" si="410"/>
        <v>60</v>
      </c>
      <c r="GM41" s="136"/>
      <c r="GN41" s="131"/>
      <c r="GO41" s="69"/>
      <c r="GP41" s="162">
        <f t="shared" si="413"/>
        <v>2287</v>
      </c>
      <c r="GQ41" s="130">
        <f t="shared" si="413"/>
        <v>2344</v>
      </c>
      <c r="GR41" s="18">
        <f t="shared" si="414"/>
        <v>57</v>
      </c>
      <c r="GS41" s="136"/>
      <c r="GT41" s="131"/>
      <c r="GU41" s="69"/>
      <c r="GV41" s="162">
        <f t="shared" si="417"/>
        <v>2287</v>
      </c>
      <c r="GW41" s="130">
        <f t="shared" si="417"/>
        <v>2344</v>
      </c>
      <c r="GX41" s="18">
        <f t="shared" si="418"/>
        <v>57</v>
      </c>
      <c r="GY41" s="136"/>
      <c r="GZ41" s="131"/>
      <c r="HA41" s="69"/>
      <c r="HB41" s="162">
        <f t="shared" si="421"/>
        <v>2287</v>
      </c>
      <c r="HC41" s="130">
        <f t="shared" si="421"/>
        <v>2344</v>
      </c>
      <c r="HD41" s="18">
        <f t="shared" si="422"/>
        <v>57</v>
      </c>
      <c r="HE41" s="136"/>
      <c r="HF41" s="131"/>
      <c r="HG41" s="69"/>
      <c r="HH41" s="162">
        <f t="shared" si="425"/>
        <v>0</v>
      </c>
      <c r="HI41" s="130">
        <f t="shared" si="425"/>
        <v>0</v>
      </c>
      <c r="HJ41" s="18">
        <f t="shared" si="426"/>
        <v>0</v>
      </c>
      <c r="HK41" s="136"/>
      <c r="HL41" s="131"/>
      <c r="HM41" s="69"/>
      <c r="HN41" s="162">
        <f t="shared" si="429"/>
        <v>0</v>
      </c>
      <c r="HO41" s="130">
        <f t="shared" si="429"/>
        <v>0</v>
      </c>
      <c r="HP41" s="18">
        <f t="shared" si="430"/>
        <v>0</v>
      </c>
      <c r="HQ41" s="136"/>
      <c r="HR41" s="131"/>
      <c r="HS41" s="69"/>
      <c r="HT41" s="162">
        <f t="shared" si="433"/>
        <v>0</v>
      </c>
      <c r="HU41" s="130">
        <f t="shared" si="433"/>
        <v>0</v>
      </c>
      <c r="HV41" s="18">
        <f t="shared" si="434"/>
        <v>0</v>
      </c>
      <c r="HW41" s="17"/>
      <c r="HX41" s="85"/>
      <c r="HY41" s="85"/>
      <c r="HZ41" s="2" t="str">
        <f t="shared" si="297"/>
        <v>СКРЫТЬ</v>
      </c>
    </row>
    <row r="42" spans="1:234" ht="13.5" customHeight="1" x14ac:dyDescent="0.2">
      <c r="A42" s="37"/>
      <c r="B42" s="22"/>
      <c r="C42" s="22"/>
      <c r="D42" s="100"/>
      <c r="E42" s="100"/>
      <c r="F42" s="100"/>
      <c r="G42" s="22"/>
      <c r="H42" s="22" t="s">
        <v>94</v>
      </c>
      <c r="I42" s="42">
        <v>31</v>
      </c>
      <c r="J42" s="102">
        <f>SUBTOTAL(103,I$12:I42)*1</f>
        <v>20</v>
      </c>
      <c r="K42" s="104" t="s">
        <v>81</v>
      </c>
      <c r="L42" s="110"/>
      <c r="M42" s="266"/>
      <c r="N42" s="254"/>
      <c r="O42" s="150"/>
      <c r="P42" s="160"/>
      <c r="Q42" s="161"/>
      <c r="R42" s="161"/>
      <c r="S42" s="125"/>
      <c r="T42" s="125"/>
      <c r="U42" s="125"/>
      <c r="V42" s="125"/>
      <c r="W42" s="82"/>
      <c r="X42" s="132"/>
      <c r="Y42" s="133"/>
      <c r="Z42" s="133"/>
      <c r="AA42" s="133"/>
      <c r="AB42" s="26"/>
      <c r="AC42" s="188"/>
      <c r="AD42" s="230"/>
      <c r="AE42" s="231"/>
      <c r="AF42" s="232"/>
      <c r="AG42" s="223"/>
      <c r="AH42" s="216"/>
      <c r="AI42" s="224"/>
      <c r="AJ42" s="223"/>
      <c r="AK42" s="216"/>
      <c r="AL42" s="224"/>
      <c r="AM42" s="223"/>
      <c r="AN42" s="216"/>
      <c r="AO42" s="224"/>
      <c r="AP42" s="223"/>
      <c r="AQ42" s="216"/>
      <c r="AR42" s="224"/>
      <c r="AS42" s="132"/>
      <c r="AT42" s="133"/>
      <c r="AU42" s="188"/>
      <c r="AV42" s="160">
        <f>SUM(AV43:AV71)</f>
        <v>325</v>
      </c>
      <c r="AW42" s="125">
        <f>SUM(AW43:AW71)</f>
        <v>297</v>
      </c>
      <c r="AX42" s="134">
        <f>AW42-AV42</f>
        <v>-28</v>
      </c>
      <c r="AY42" s="132"/>
      <c r="AZ42" s="133"/>
      <c r="BA42" s="188"/>
      <c r="BB42" s="160">
        <f>SUM(BB43:BB71)</f>
        <v>325</v>
      </c>
      <c r="BC42" s="125">
        <f>SUM(BC43:BC71)</f>
        <v>297</v>
      </c>
      <c r="BD42" s="134">
        <f>BC42-BB42</f>
        <v>-28</v>
      </c>
      <c r="BE42" s="132"/>
      <c r="BF42" s="133"/>
      <c r="BG42" s="188"/>
      <c r="BH42" s="160">
        <f>SUM(BH43:BH71)</f>
        <v>325</v>
      </c>
      <c r="BI42" s="125">
        <f>SUM(BI43:BI71)</f>
        <v>265</v>
      </c>
      <c r="BJ42" s="134">
        <f>BI42-BH42</f>
        <v>-60</v>
      </c>
      <c r="BK42" s="132"/>
      <c r="BL42" s="133"/>
      <c r="BM42" s="188"/>
      <c r="BN42" s="160">
        <f>SUM(BN43:BN71)</f>
        <v>325</v>
      </c>
      <c r="BO42" s="125">
        <f>SUM(BO43:BO71)</f>
        <v>265</v>
      </c>
      <c r="BP42" s="134">
        <f>BO42-BN42</f>
        <v>-60</v>
      </c>
      <c r="BQ42" s="132"/>
      <c r="BR42" s="133"/>
      <c r="BS42" s="188"/>
      <c r="BT42" s="160">
        <f>SUM(BT43:BT71)</f>
        <v>325</v>
      </c>
      <c r="BU42" s="125">
        <f>SUM(BU43:BU71)</f>
        <v>286</v>
      </c>
      <c r="BV42" s="134">
        <f>BU42-BT42</f>
        <v>-39</v>
      </c>
      <c r="BW42" s="132"/>
      <c r="BX42" s="133"/>
      <c r="BY42" s="188"/>
      <c r="BZ42" s="160">
        <f>SUM(BZ43:BZ71)</f>
        <v>325</v>
      </c>
      <c r="CA42" s="125">
        <f>SUM(CA43:CA71)</f>
        <v>286</v>
      </c>
      <c r="CB42" s="134">
        <f>CA42-BZ42</f>
        <v>-39</v>
      </c>
      <c r="CC42" s="132"/>
      <c r="CD42" s="133"/>
      <c r="CE42" s="188"/>
      <c r="CF42" s="160">
        <f>SUM(CF43:CF71)</f>
        <v>325</v>
      </c>
      <c r="CG42" s="125">
        <f>SUM(CG43:CG71)</f>
        <v>286</v>
      </c>
      <c r="CH42" s="134">
        <f>CG42-CF42</f>
        <v>-39</v>
      </c>
      <c r="CI42" s="132"/>
      <c r="CJ42" s="133"/>
      <c r="CK42" s="188"/>
      <c r="CL42" s="160">
        <f>SUM(CL43:CL71)</f>
        <v>325</v>
      </c>
      <c r="CM42" s="125">
        <f>SUM(CM43:CM71)</f>
        <v>286</v>
      </c>
      <c r="CN42" s="134">
        <f>CM42-CL42</f>
        <v>-39</v>
      </c>
      <c r="CO42" s="132"/>
      <c r="CP42" s="133"/>
      <c r="CQ42" s="188"/>
      <c r="CR42" s="160">
        <f>SUM(CR43:CR71)</f>
        <v>307</v>
      </c>
      <c r="CS42" s="125">
        <f>SUM(CS43:CS71)</f>
        <v>286</v>
      </c>
      <c r="CT42" s="134">
        <f>CS42-CR42</f>
        <v>-21</v>
      </c>
      <c r="CU42" s="132"/>
      <c r="CV42" s="133"/>
      <c r="CW42" s="188"/>
      <c r="CX42" s="160">
        <f>SUM(CX43:CX71)</f>
        <v>277</v>
      </c>
      <c r="CY42" s="125">
        <f>SUM(CY43:CY71)</f>
        <v>256</v>
      </c>
      <c r="CZ42" s="134">
        <f>CY42-CX42</f>
        <v>-21</v>
      </c>
      <c r="DA42" s="132"/>
      <c r="DB42" s="133"/>
      <c r="DC42" s="188"/>
      <c r="DD42" s="160">
        <f>SUM(DD43:DD71)</f>
        <v>277</v>
      </c>
      <c r="DE42" s="125">
        <f>SUM(DE43:DE71)</f>
        <v>256</v>
      </c>
      <c r="DF42" s="134">
        <f>DE42-DD42</f>
        <v>-21</v>
      </c>
      <c r="DG42" s="132"/>
      <c r="DH42" s="133"/>
      <c r="DI42" s="188"/>
      <c r="DJ42" s="160">
        <f>SUM(DJ43:DJ71)</f>
        <v>277</v>
      </c>
      <c r="DK42" s="125">
        <f>SUM(DK43:DK71)</f>
        <v>256</v>
      </c>
      <c r="DL42" s="134">
        <f>DK42-DJ42</f>
        <v>-21</v>
      </c>
      <c r="DM42" s="132"/>
      <c r="DN42" s="133"/>
      <c r="DO42" s="188"/>
      <c r="DP42" s="160">
        <f>SUM(DP43:DP71)</f>
        <v>277</v>
      </c>
      <c r="DQ42" s="125">
        <f>SUM(DQ43:DQ71)</f>
        <v>256</v>
      </c>
      <c r="DR42" s="134">
        <f>DQ42-DP42</f>
        <v>-21</v>
      </c>
      <c r="DS42" s="132"/>
      <c r="DT42" s="133"/>
      <c r="DU42" s="188"/>
      <c r="DV42" s="160">
        <f>SUM(DV43:DV71)</f>
        <v>277</v>
      </c>
      <c r="DW42" s="125">
        <f>SUM(DW43:DW71)</f>
        <v>256</v>
      </c>
      <c r="DX42" s="134">
        <f>DW42-DV42</f>
        <v>-21</v>
      </c>
      <c r="DY42" s="132"/>
      <c r="DZ42" s="133"/>
      <c r="EA42" s="188"/>
      <c r="EB42" s="160">
        <f>SUM(EB43:EB71)</f>
        <v>277</v>
      </c>
      <c r="EC42" s="125">
        <f>SUM(EC43:EC71)</f>
        <v>256</v>
      </c>
      <c r="ED42" s="134">
        <f>EC42-EB42</f>
        <v>-21</v>
      </c>
      <c r="EE42" s="132"/>
      <c r="EF42" s="133"/>
      <c r="EG42" s="188"/>
      <c r="EH42" s="160">
        <f>SUM(EH43:EH71)</f>
        <v>277</v>
      </c>
      <c r="EI42" s="125">
        <f>SUM(EI43:EI71)</f>
        <v>256</v>
      </c>
      <c r="EJ42" s="134">
        <f>EI42-EH42</f>
        <v>-21</v>
      </c>
      <c r="EK42" s="132"/>
      <c r="EL42" s="133"/>
      <c r="EM42" s="188"/>
      <c r="EN42" s="160">
        <f>SUM(EN43:EN71)</f>
        <v>277</v>
      </c>
      <c r="EO42" s="125">
        <f>SUM(EO43:EO71)</f>
        <v>259</v>
      </c>
      <c r="EP42" s="134">
        <f>EO42-EN42</f>
        <v>-18</v>
      </c>
      <c r="EQ42" s="132"/>
      <c r="ER42" s="133"/>
      <c r="ES42" s="188"/>
      <c r="ET42" s="160">
        <f>SUM(ET43:ET71)</f>
        <v>277</v>
      </c>
      <c r="EU42" s="125">
        <f>SUM(EU43:EU71)</f>
        <v>259</v>
      </c>
      <c r="EV42" s="134">
        <f>EU42-ET42</f>
        <v>-18</v>
      </c>
      <c r="EW42" s="132"/>
      <c r="EX42" s="133"/>
      <c r="EY42" s="188"/>
      <c r="EZ42" s="160">
        <f>SUM(EZ43:EZ71)</f>
        <v>277</v>
      </c>
      <c r="FA42" s="125">
        <f>SUM(FA43:FA71)</f>
        <v>259</v>
      </c>
      <c r="FB42" s="134">
        <f>FA42-EZ42</f>
        <v>-18</v>
      </c>
      <c r="FC42" s="132"/>
      <c r="FD42" s="133"/>
      <c r="FE42" s="188"/>
      <c r="FF42" s="160">
        <f>SUM(FF43:FF71)</f>
        <v>277</v>
      </c>
      <c r="FG42" s="125">
        <f>SUM(FG43:FG71)</f>
        <v>259</v>
      </c>
      <c r="FH42" s="134">
        <f>FG42-FF42</f>
        <v>-18</v>
      </c>
      <c r="FI42" s="132"/>
      <c r="FJ42" s="133"/>
      <c r="FK42" s="188"/>
      <c r="FL42" s="160">
        <f>SUM(FL43:FL71)</f>
        <v>277</v>
      </c>
      <c r="FM42" s="125">
        <f>SUM(FM43:FM71)</f>
        <v>259</v>
      </c>
      <c r="FN42" s="134">
        <f>FM42-FL42</f>
        <v>-18</v>
      </c>
      <c r="FO42" s="132"/>
      <c r="FP42" s="133"/>
      <c r="FQ42" s="188"/>
      <c r="FR42" s="160">
        <f>SUM(FR43:FR71)</f>
        <v>277</v>
      </c>
      <c r="FS42" s="125">
        <f>SUM(FS43:FS71)</f>
        <v>259</v>
      </c>
      <c r="FT42" s="134">
        <f>FS42-FR42</f>
        <v>-18</v>
      </c>
      <c r="FU42" s="132"/>
      <c r="FV42" s="133"/>
      <c r="FW42" s="188"/>
      <c r="FX42" s="160">
        <f>SUM(FX43:FX71)</f>
        <v>277</v>
      </c>
      <c r="FY42" s="125">
        <f>SUM(FY43:FY71)</f>
        <v>259</v>
      </c>
      <c r="FZ42" s="134">
        <f>FY42-FX42</f>
        <v>-18</v>
      </c>
      <c r="GA42" s="132"/>
      <c r="GB42" s="133"/>
      <c r="GC42" s="188"/>
      <c r="GD42" s="160">
        <f>SUM(GD43:GD71)</f>
        <v>277</v>
      </c>
      <c r="GE42" s="125">
        <f>SUM(GE43:GE71)</f>
        <v>259</v>
      </c>
      <c r="GF42" s="134">
        <f>GE42-GD42</f>
        <v>-18</v>
      </c>
      <c r="GG42" s="132"/>
      <c r="GH42" s="133"/>
      <c r="GI42" s="188"/>
      <c r="GJ42" s="160">
        <f>SUM(GJ43:GJ71)</f>
        <v>277</v>
      </c>
      <c r="GK42" s="125">
        <f>SUM(GK43:GK71)</f>
        <v>270</v>
      </c>
      <c r="GL42" s="134">
        <f>GK42-GJ42</f>
        <v>-7</v>
      </c>
      <c r="GM42" s="132"/>
      <c r="GN42" s="133"/>
      <c r="GO42" s="188"/>
      <c r="GP42" s="160">
        <f>SUM(GP43:GP71)</f>
        <v>277</v>
      </c>
      <c r="GQ42" s="125">
        <f>SUM(GQ43:GQ71)</f>
        <v>270</v>
      </c>
      <c r="GR42" s="134">
        <f>GQ42-GP42</f>
        <v>-7</v>
      </c>
      <c r="GS42" s="132"/>
      <c r="GT42" s="133"/>
      <c r="GU42" s="188"/>
      <c r="GV42" s="160">
        <f>SUM(GV43:GV71)</f>
        <v>277</v>
      </c>
      <c r="GW42" s="125">
        <f>SUM(GW43:GW71)</f>
        <v>270</v>
      </c>
      <c r="GX42" s="134">
        <f>GW42-GV42</f>
        <v>-7</v>
      </c>
      <c r="GY42" s="132"/>
      <c r="GZ42" s="133"/>
      <c r="HA42" s="188"/>
      <c r="HB42" s="160">
        <f>SUM(HB43:HB71)</f>
        <v>277</v>
      </c>
      <c r="HC42" s="125">
        <f>SUM(HC43:HC71)</f>
        <v>270</v>
      </c>
      <c r="HD42" s="134">
        <f>HC42-HB42</f>
        <v>-7</v>
      </c>
      <c r="HE42" s="132"/>
      <c r="HF42" s="133"/>
      <c r="HG42" s="188"/>
      <c r="HH42" s="160">
        <f>SUM(HH43:HH71)</f>
        <v>0</v>
      </c>
      <c r="HI42" s="125">
        <f>SUM(HI43:HI71)</f>
        <v>0</v>
      </c>
      <c r="HJ42" s="134">
        <f>HI42-HH42</f>
        <v>0</v>
      </c>
      <c r="HK42" s="132"/>
      <c r="HL42" s="133"/>
      <c r="HM42" s="188"/>
      <c r="HN42" s="160">
        <f>SUM(HN43:HN71)</f>
        <v>0</v>
      </c>
      <c r="HO42" s="125">
        <f>SUM(HO43:HO71)</f>
        <v>0</v>
      </c>
      <c r="HP42" s="134">
        <f>HO42-HN42</f>
        <v>0</v>
      </c>
      <c r="HQ42" s="132"/>
      <c r="HR42" s="133"/>
      <c r="HS42" s="188"/>
      <c r="HT42" s="160">
        <f>SUM(HT43:HT71)</f>
        <v>0</v>
      </c>
      <c r="HU42" s="125">
        <f>SUM(HU43:HU71)</f>
        <v>0</v>
      </c>
      <c r="HV42" s="134">
        <f>HU42-HT42</f>
        <v>0</v>
      </c>
      <c r="HW42" s="110"/>
      <c r="HX42" s="292"/>
      <c r="HY42" s="209">
        <v>1</v>
      </c>
      <c r="HZ42" s="2">
        <f t="shared" si="297"/>
        <v>1</v>
      </c>
    </row>
    <row r="43" spans="1:234" ht="13.5" hidden="1" customHeight="1" x14ac:dyDescent="0.2">
      <c r="A43" s="37"/>
      <c r="B43" s="22"/>
      <c r="C43" s="22"/>
      <c r="D43" s="100"/>
      <c r="E43" s="100"/>
      <c r="F43" s="100"/>
      <c r="G43" s="22"/>
      <c r="H43" s="22" t="s">
        <v>94</v>
      </c>
      <c r="I43" s="42">
        <v>32</v>
      </c>
      <c r="J43" s="102">
        <f>SUBTOTAL(103,I$12:I43)*1</f>
        <v>20</v>
      </c>
      <c r="K43" s="105" t="s">
        <v>107</v>
      </c>
      <c r="L43" s="17"/>
      <c r="M43" s="267"/>
      <c r="N43" s="255"/>
      <c r="O43" s="118"/>
      <c r="P43" s="162">
        <f t="shared" ref="P43:T49" si="437">SUMIF($K$74:$K$229,$K43,P$74:P$229)</f>
        <v>0</v>
      </c>
      <c r="Q43" s="163">
        <f t="shared" si="437"/>
        <v>0</v>
      </c>
      <c r="R43" s="163">
        <f t="shared" si="437"/>
        <v>0</v>
      </c>
      <c r="S43" s="123">
        <f t="shared" ca="1" si="437"/>
        <v>0</v>
      </c>
      <c r="T43" s="123">
        <f t="shared" si="437"/>
        <v>0</v>
      </c>
      <c r="U43" s="91">
        <f t="shared" ref="U43:U49" ca="1" si="438">T43-S43</f>
        <v>0</v>
      </c>
      <c r="V43" s="91">
        <f t="shared" ref="V43:V49" si="439">P43-T43</f>
        <v>0</v>
      </c>
      <c r="W43" s="120" t="str">
        <f t="shared" ref="W43:W70" si="440">IF(OR(AND(P43=0,T43=0),AND(P43="",T43="")),"",IF(AND(P43=0,T43&gt;0),1,T43/P43))</f>
        <v/>
      </c>
      <c r="X43" s="178">
        <f t="shared" ref="X43:AA49" si="441">SUMIF($K$74:$K$229,$K43,X$74:X$229)</f>
        <v>0</v>
      </c>
      <c r="Y43" s="128">
        <f t="shared" si="441"/>
        <v>0</v>
      </c>
      <c r="Z43" s="179">
        <f t="shared" ca="1" si="441"/>
        <v>0</v>
      </c>
      <c r="AA43" s="127">
        <f t="shared" si="441"/>
        <v>0</v>
      </c>
      <c r="AB43" s="67" t="str">
        <f t="shared" ref="AB43:AB49" ca="1" si="442">IF(OR(AND(Z43=0,AA43=0),AND(Z43="",AA43="")),"",IF(AND(Z43=0,AA43&gt;0),1,AA43/Z43))</f>
        <v/>
      </c>
      <c r="AC43" s="69">
        <f t="shared" ref="AC43:AC49" ca="1" si="443">AA43-Z43</f>
        <v>0</v>
      </c>
      <c r="AD43" s="178">
        <f t="shared" ref="AD43:AE59" si="444">SUMIF($K$74:$K$229,$K43,AD$74:AD$229)</f>
        <v>0</v>
      </c>
      <c r="AE43" s="127">
        <f t="shared" si="444"/>
        <v>0</v>
      </c>
      <c r="AF43" s="225">
        <f>AE43-AD43</f>
        <v>0</v>
      </c>
      <c r="AG43" s="178">
        <f t="shared" ref="AG43:AH59" si="445">SUMIF($K$74:$K$229,$K43,AG$74:AG$229)</f>
        <v>0</v>
      </c>
      <c r="AH43" s="127">
        <f t="shared" si="445"/>
        <v>0</v>
      </c>
      <c r="AI43" s="225">
        <f>AH43-AG43</f>
        <v>0</v>
      </c>
      <c r="AJ43" s="178">
        <f t="shared" ref="AJ43:AK59" si="446">SUMIF($K$74:$K$229,$K43,AJ$74:AJ$229)</f>
        <v>0</v>
      </c>
      <c r="AK43" s="127">
        <f t="shared" si="446"/>
        <v>0</v>
      </c>
      <c r="AL43" s="225">
        <f>AK43-AJ43</f>
        <v>0</v>
      </c>
      <c r="AM43" s="178">
        <f t="shared" ref="AM43:AN59" si="447">SUMIF($K$74:$K$229,$K43,AM$74:AM$229)</f>
        <v>0</v>
      </c>
      <c r="AN43" s="127">
        <f t="shared" si="447"/>
        <v>0</v>
      </c>
      <c r="AO43" s="225">
        <f>AN43-AM43</f>
        <v>0</v>
      </c>
      <c r="AP43" s="178">
        <f t="shared" ref="AP43:AQ59" si="448">SUMIF($K$74:$K$229,$K43,AP$74:AP$229)</f>
        <v>0</v>
      </c>
      <c r="AQ43" s="127">
        <f t="shared" si="448"/>
        <v>0</v>
      </c>
      <c r="AR43" s="225">
        <f>AQ43-AP43</f>
        <v>0</v>
      </c>
      <c r="AS43" s="178">
        <f t="shared" ref="AS43:AT49" si="449">SUMIF($K$74:$K$229,$K43,AS$74:AS$229)</f>
        <v>0</v>
      </c>
      <c r="AT43" s="127">
        <f t="shared" si="449"/>
        <v>0</v>
      </c>
      <c r="AU43" s="69">
        <f t="shared" ref="AU43:AU49" si="450">AT43-AS43</f>
        <v>0</v>
      </c>
      <c r="AV43" s="162">
        <f t="shared" ref="AV43:AW49" si="451">SUMIF($K$74:$K$229,$K43,AV$74:AV$229)</f>
        <v>0</v>
      </c>
      <c r="AW43" s="123">
        <f t="shared" si="451"/>
        <v>0</v>
      </c>
      <c r="AX43" s="18">
        <f t="shared" ref="AX43:AX49" si="452">AW43-AV43</f>
        <v>0</v>
      </c>
      <c r="AY43" s="178">
        <f t="shared" ref="AY43:AZ49" si="453">SUMIF($K$74:$K$229,$K43,AY$74:AY$229)</f>
        <v>0</v>
      </c>
      <c r="AZ43" s="127">
        <f t="shared" si="453"/>
        <v>0</v>
      </c>
      <c r="BA43" s="69">
        <f t="shared" ref="BA43:BA49" si="454">AZ43-AY43</f>
        <v>0</v>
      </c>
      <c r="BB43" s="162">
        <f t="shared" ref="BB43:BC49" si="455">SUMIF($K$74:$K$229,$K43,BB$74:BB$229)</f>
        <v>0</v>
      </c>
      <c r="BC43" s="123">
        <f t="shared" si="455"/>
        <v>0</v>
      </c>
      <c r="BD43" s="18">
        <f t="shared" ref="BD43:BD49" si="456">BC43-BB43</f>
        <v>0</v>
      </c>
      <c r="BE43" s="178">
        <f t="shared" ref="BE43:BF49" si="457">SUMIF($K$74:$K$229,$K43,BE$74:BE$229)</f>
        <v>0</v>
      </c>
      <c r="BF43" s="127">
        <f t="shared" si="457"/>
        <v>0</v>
      </c>
      <c r="BG43" s="69">
        <f t="shared" ref="BG43:BG49" si="458">BF43-BE43</f>
        <v>0</v>
      </c>
      <c r="BH43" s="162">
        <f t="shared" ref="BH43:BI49" si="459">SUMIF($K$74:$K$229,$K43,BH$74:BH$229)</f>
        <v>0</v>
      </c>
      <c r="BI43" s="123">
        <f t="shared" si="459"/>
        <v>0</v>
      </c>
      <c r="BJ43" s="18">
        <f t="shared" ref="BJ43:BJ49" si="460">BI43-BH43</f>
        <v>0</v>
      </c>
      <c r="BK43" s="178">
        <f t="shared" ref="BK43:BL49" si="461">SUMIF($K$74:$K$229,$K43,BK$74:BK$229)</f>
        <v>0</v>
      </c>
      <c r="BL43" s="127">
        <f t="shared" si="461"/>
        <v>0</v>
      </c>
      <c r="BM43" s="69">
        <f t="shared" ref="BM43:BM49" si="462">BL43-BK43</f>
        <v>0</v>
      </c>
      <c r="BN43" s="162">
        <f t="shared" ref="BN43:BO49" si="463">SUMIF($K$74:$K$229,$K43,BN$74:BN$229)</f>
        <v>0</v>
      </c>
      <c r="BO43" s="123">
        <f t="shared" si="463"/>
        <v>0</v>
      </c>
      <c r="BP43" s="18">
        <f t="shared" ref="BP43:BP49" si="464">BO43-BN43</f>
        <v>0</v>
      </c>
      <c r="BQ43" s="178">
        <f t="shared" ref="BQ43:BR49" si="465">SUMIF($K$74:$K$229,$K43,BQ$74:BQ$229)</f>
        <v>0</v>
      </c>
      <c r="BR43" s="127">
        <f t="shared" si="465"/>
        <v>0</v>
      </c>
      <c r="BS43" s="69">
        <f t="shared" ref="BS43:BS49" si="466">BR43-BQ43</f>
        <v>0</v>
      </c>
      <c r="BT43" s="162">
        <f t="shared" ref="BT43:BU49" si="467">SUMIF($K$74:$K$229,$K43,BT$74:BT$229)</f>
        <v>0</v>
      </c>
      <c r="BU43" s="123">
        <f t="shared" si="467"/>
        <v>0</v>
      </c>
      <c r="BV43" s="18">
        <f t="shared" ref="BV43:BV49" si="468">BU43-BT43</f>
        <v>0</v>
      </c>
      <c r="BW43" s="178">
        <f t="shared" ref="BW43:BX49" si="469">SUMIF($K$74:$K$229,$K43,BW$74:BW$229)</f>
        <v>0</v>
      </c>
      <c r="BX43" s="127">
        <f t="shared" si="469"/>
        <v>0</v>
      </c>
      <c r="BY43" s="69">
        <f t="shared" ref="BY43:BY49" si="470">BX43-BW43</f>
        <v>0</v>
      </c>
      <c r="BZ43" s="162">
        <f t="shared" ref="BZ43:CA49" si="471">SUMIF($K$74:$K$229,$K43,BZ$74:BZ$229)</f>
        <v>0</v>
      </c>
      <c r="CA43" s="123">
        <f t="shared" si="471"/>
        <v>0</v>
      </c>
      <c r="CB43" s="18">
        <f t="shared" ref="CB43:CB49" si="472">CA43-BZ43</f>
        <v>0</v>
      </c>
      <c r="CC43" s="178">
        <f t="shared" ref="CC43:CD49" si="473">SUMIF($K$74:$K$229,$K43,CC$74:CC$229)</f>
        <v>0</v>
      </c>
      <c r="CD43" s="127">
        <f t="shared" si="473"/>
        <v>0</v>
      </c>
      <c r="CE43" s="69">
        <f t="shared" ref="CE43:CE49" si="474">CD43-CC43</f>
        <v>0</v>
      </c>
      <c r="CF43" s="162">
        <f t="shared" ref="CF43:CG49" si="475">SUMIF($K$74:$K$229,$K43,CF$74:CF$229)</f>
        <v>0</v>
      </c>
      <c r="CG43" s="123">
        <f t="shared" si="475"/>
        <v>0</v>
      </c>
      <c r="CH43" s="18">
        <f t="shared" ref="CH43:CH49" si="476">CG43-CF43</f>
        <v>0</v>
      </c>
      <c r="CI43" s="178">
        <f t="shared" ref="CI43:CJ49" si="477">SUMIF($K$74:$K$229,$K43,CI$74:CI$229)</f>
        <v>0</v>
      </c>
      <c r="CJ43" s="127">
        <f t="shared" si="477"/>
        <v>0</v>
      </c>
      <c r="CK43" s="69">
        <f t="shared" ref="CK43:CK49" si="478">CJ43-CI43</f>
        <v>0</v>
      </c>
      <c r="CL43" s="162">
        <f t="shared" ref="CL43:CM49" si="479">SUMIF($K$74:$K$229,$K43,CL$74:CL$229)</f>
        <v>0</v>
      </c>
      <c r="CM43" s="123">
        <f t="shared" si="479"/>
        <v>0</v>
      </c>
      <c r="CN43" s="18">
        <f t="shared" ref="CN43:CN49" si="480">CM43-CL43</f>
        <v>0</v>
      </c>
      <c r="CO43" s="178">
        <f t="shared" ref="CO43:CP49" si="481">SUMIF($K$74:$K$229,$K43,CO$74:CO$229)</f>
        <v>0</v>
      </c>
      <c r="CP43" s="127">
        <f t="shared" si="481"/>
        <v>0</v>
      </c>
      <c r="CQ43" s="69">
        <f t="shared" ref="CQ43:CQ49" si="482">CP43-CO43</f>
        <v>0</v>
      </c>
      <c r="CR43" s="162">
        <f t="shared" ref="CR43:CS49" si="483">SUMIF($K$74:$K$229,$K43,CR$74:CR$229)</f>
        <v>0</v>
      </c>
      <c r="CS43" s="123">
        <f t="shared" si="483"/>
        <v>0</v>
      </c>
      <c r="CT43" s="18">
        <f t="shared" ref="CT43:CT49" si="484">CS43-CR43</f>
        <v>0</v>
      </c>
      <c r="CU43" s="178">
        <f t="shared" ref="CU43:CV49" si="485">SUMIF($K$74:$K$229,$K43,CU$74:CU$229)</f>
        <v>0</v>
      </c>
      <c r="CV43" s="127">
        <f t="shared" si="485"/>
        <v>0</v>
      </c>
      <c r="CW43" s="69">
        <f t="shared" ref="CW43:CW49" si="486">CV43-CU43</f>
        <v>0</v>
      </c>
      <c r="CX43" s="162">
        <f t="shared" ref="CX43:CY49" si="487">SUMIF($K$74:$K$229,$K43,CX$74:CX$229)</f>
        <v>0</v>
      </c>
      <c r="CY43" s="123">
        <f t="shared" si="487"/>
        <v>0</v>
      </c>
      <c r="CZ43" s="18">
        <f t="shared" ref="CZ43:CZ49" si="488">CY43-CX43</f>
        <v>0</v>
      </c>
      <c r="DA43" s="178">
        <f t="shared" ref="DA43:DB49" si="489">SUMIF($K$74:$K$229,$K43,DA$74:DA$229)</f>
        <v>0</v>
      </c>
      <c r="DB43" s="127">
        <f t="shared" si="489"/>
        <v>0</v>
      </c>
      <c r="DC43" s="69">
        <f t="shared" ref="DC43:DC49" si="490">DB43-DA43</f>
        <v>0</v>
      </c>
      <c r="DD43" s="162">
        <f t="shared" ref="DD43:DE49" si="491">SUMIF($K$74:$K$229,$K43,DD$74:DD$229)</f>
        <v>0</v>
      </c>
      <c r="DE43" s="123">
        <f t="shared" si="491"/>
        <v>0</v>
      </c>
      <c r="DF43" s="18">
        <f t="shared" ref="DF43:DF49" si="492">DE43-DD43</f>
        <v>0</v>
      </c>
      <c r="DG43" s="178">
        <f t="shared" ref="DG43:DH49" si="493">SUMIF($K$74:$K$229,$K43,DG$74:DG$229)</f>
        <v>0</v>
      </c>
      <c r="DH43" s="127">
        <f t="shared" si="493"/>
        <v>0</v>
      </c>
      <c r="DI43" s="69">
        <f t="shared" ref="DI43:DI49" si="494">DH43-DG43</f>
        <v>0</v>
      </c>
      <c r="DJ43" s="162">
        <f t="shared" ref="DJ43:DK49" si="495">SUMIF($K$74:$K$229,$K43,DJ$74:DJ$229)</f>
        <v>0</v>
      </c>
      <c r="DK43" s="123">
        <f t="shared" si="495"/>
        <v>0</v>
      </c>
      <c r="DL43" s="18">
        <f t="shared" ref="DL43:DL49" si="496">DK43-DJ43</f>
        <v>0</v>
      </c>
      <c r="DM43" s="178">
        <f t="shared" ref="DM43:DN49" si="497">SUMIF($K$74:$K$229,$K43,DM$74:DM$229)</f>
        <v>0</v>
      </c>
      <c r="DN43" s="127">
        <f t="shared" si="497"/>
        <v>0</v>
      </c>
      <c r="DO43" s="69">
        <f t="shared" ref="DO43:DO49" si="498">DN43-DM43</f>
        <v>0</v>
      </c>
      <c r="DP43" s="162">
        <f t="shared" ref="DP43:DQ49" si="499">SUMIF($K$74:$K$229,$K43,DP$74:DP$229)</f>
        <v>0</v>
      </c>
      <c r="DQ43" s="123">
        <f t="shared" si="499"/>
        <v>0</v>
      </c>
      <c r="DR43" s="18">
        <f t="shared" ref="DR43:DR49" si="500">DQ43-DP43</f>
        <v>0</v>
      </c>
      <c r="DS43" s="178">
        <f t="shared" ref="DS43:DT49" si="501">SUMIF($K$74:$K$229,$K43,DS$74:DS$229)</f>
        <v>0</v>
      </c>
      <c r="DT43" s="127">
        <f t="shared" si="501"/>
        <v>0</v>
      </c>
      <c r="DU43" s="69">
        <f t="shared" ref="DU43:DU49" si="502">DT43-DS43</f>
        <v>0</v>
      </c>
      <c r="DV43" s="162">
        <f t="shared" ref="DV43:DW49" si="503">SUMIF($K$74:$K$229,$K43,DV$74:DV$229)</f>
        <v>0</v>
      </c>
      <c r="DW43" s="123">
        <f t="shared" si="503"/>
        <v>0</v>
      </c>
      <c r="DX43" s="18">
        <f t="shared" ref="DX43:DX49" si="504">DW43-DV43</f>
        <v>0</v>
      </c>
      <c r="DY43" s="178">
        <f t="shared" ref="DY43:DZ49" si="505">SUMIF($K$74:$K$229,$K43,DY$74:DY$229)</f>
        <v>0</v>
      </c>
      <c r="DZ43" s="127">
        <f t="shared" si="505"/>
        <v>0</v>
      </c>
      <c r="EA43" s="69">
        <f t="shared" ref="EA43:EA49" si="506">DZ43-DY43</f>
        <v>0</v>
      </c>
      <c r="EB43" s="162">
        <f t="shared" ref="EB43:EC49" si="507">SUMIF($K$74:$K$229,$K43,EB$74:EB$229)</f>
        <v>0</v>
      </c>
      <c r="EC43" s="123">
        <f t="shared" si="507"/>
        <v>0</v>
      </c>
      <c r="ED43" s="18">
        <f t="shared" ref="ED43:ED49" si="508">EC43-EB43</f>
        <v>0</v>
      </c>
      <c r="EE43" s="178">
        <f t="shared" ref="EE43:EF49" si="509">SUMIF($K$74:$K$229,$K43,EE$74:EE$229)</f>
        <v>0</v>
      </c>
      <c r="EF43" s="127">
        <f t="shared" si="509"/>
        <v>0</v>
      </c>
      <c r="EG43" s="69">
        <f t="shared" ref="EG43:EG49" si="510">EF43-EE43</f>
        <v>0</v>
      </c>
      <c r="EH43" s="162">
        <f t="shared" ref="EH43:EI49" si="511">SUMIF($K$74:$K$229,$K43,EH$74:EH$229)</f>
        <v>0</v>
      </c>
      <c r="EI43" s="123">
        <f t="shared" si="511"/>
        <v>0</v>
      </c>
      <c r="EJ43" s="18">
        <f t="shared" ref="EJ43:EJ49" si="512">EI43-EH43</f>
        <v>0</v>
      </c>
      <c r="EK43" s="178">
        <f t="shared" ref="EK43:EL49" si="513">SUMIF($K$74:$K$229,$K43,EK$74:EK$229)</f>
        <v>0</v>
      </c>
      <c r="EL43" s="127">
        <f t="shared" si="513"/>
        <v>0</v>
      </c>
      <c r="EM43" s="69">
        <f t="shared" ref="EM43:EM49" si="514">EL43-EK43</f>
        <v>0</v>
      </c>
      <c r="EN43" s="162">
        <f t="shared" ref="EN43:EO49" si="515">SUMIF($K$74:$K$229,$K43,EN$74:EN$229)</f>
        <v>0</v>
      </c>
      <c r="EO43" s="123">
        <f t="shared" si="515"/>
        <v>0</v>
      </c>
      <c r="EP43" s="18">
        <f t="shared" ref="EP43:EP49" si="516">EO43-EN43</f>
        <v>0</v>
      </c>
      <c r="EQ43" s="178">
        <f t="shared" ref="EQ43:ER49" si="517">SUMIF($K$74:$K$229,$K43,EQ$74:EQ$229)</f>
        <v>0</v>
      </c>
      <c r="ER43" s="127">
        <f t="shared" si="517"/>
        <v>0</v>
      </c>
      <c r="ES43" s="69">
        <f t="shared" ref="ES43:ES49" si="518">ER43-EQ43</f>
        <v>0</v>
      </c>
      <c r="ET43" s="162">
        <f t="shared" ref="ET43:EU49" si="519">SUMIF($K$74:$K$229,$K43,ET$74:ET$229)</f>
        <v>0</v>
      </c>
      <c r="EU43" s="123">
        <f t="shared" si="519"/>
        <v>0</v>
      </c>
      <c r="EV43" s="18">
        <f t="shared" ref="EV43:EV49" si="520">EU43-ET43</f>
        <v>0</v>
      </c>
      <c r="EW43" s="178">
        <f t="shared" ref="EW43:EX49" si="521">SUMIF($K$74:$K$229,$K43,EW$74:EW$229)</f>
        <v>0</v>
      </c>
      <c r="EX43" s="127">
        <f t="shared" si="521"/>
        <v>0</v>
      </c>
      <c r="EY43" s="69">
        <f t="shared" ref="EY43:EY49" si="522">EX43-EW43</f>
        <v>0</v>
      </c>
      <c r="EZ43" s="162">
        <f t="shared" ref="EZ43:FA49" si="523">SUMIF($K$74:$K$229,$K43,EZ$74:EZ$229)</f>
        <v>0</v>
      </c>
      <c r="FA43" s="123">
        <f t="shared" si="523"/>
        <v>0</v>
      </c>
      <c r="FB43" s="18">
        <f t="shared" ref="FB43:FB49" si="524">FA43-EZ43</f>
        <v>0</v>
      </c>
      <c r="FC43" s="178">
        <f t="shared" ref="FC43:FD49" si="525">SUMIF($K$74:$K$229,$K43,FC$74:FC$229)</f>
        <v>0</v>
      </c>
      <c r="FD43" s="127">
        <f t="shared" si="525"/>
        <v>0</v>
      </c>
      <c r="FE43" s="69">
        <f t="shared" ref="FE43:FE49" si="526">FD43-FC43</f>
        <v>0</v>
      </c>
      <c r="FF43" s="162">
        <f t="shared" ref="FF43:FG49" si="527">SUMIF($K$74:$K$229,$K43,FF$74:FF$229)</f>
        <v>0</v>
      </c>
      <c r="FG43" s="123">
        <f t="shared" si="527"/>
        <v>0</v>
      </c>
      <c r="FH43" s="18">
        <f t="shared" ref="FH43:FH49" si="528">FG43-FF43</f>
        <v>0</v>
      </c>
      <c r="FI43" s="178">
        <f t="shared" ref="FI43:FJ49" si="529">SUMIF($K$74:$K$229,$K43,FI$74:FI$229)</f>
        <v>0</v>
      </c>
      <c r="FJ43" s="127">
        <f t="shared" si="529"/>
        <v>0</v>
      </c>
      <c r="FK43" s="69">
        <f t="shared" ref="FK43:FK49" si="530">FJ43-FI43</f>
        <v>0</v>
      </c>
      <c r="FL43" s="162">
        <f t="shared" ref="FL43:FM49" si="531">SUMIF($K$74:$K$229,$K43,FL$74:FL$229)</f>
        <v>0</v>
      </c>
      <c r="FM43" s="123">
        <f t="shared" si="531"/>
        <v>0</v>
      </c>
      <c r="FN43" s="18">
        <f t="shared" ref="FN43:FN49" si="532">FM43-FL43</f>
        <v>0</v>
      </c>
      <c r="FO43" s="178">
        <f t="shared" ref="FO43:FP49" si="533">SUMIF($K$74:$K$229,$K43,FO$74:FO$229)</f>
        <v>0</v>
      </c>
      <c r="FP43" s="127">
        <f t="shared" si="533"/>
        <v>0</v>
      </c>
      <c r="FQ43" s="69">
        <f t="shared" ref="FQ43:FQ49" si="534">FP43-FO43</f>
        <v>0</v>
      </c>
      <c r="FR43" s="162">
        <f t="shared" ref="FR43:FS49" si="535">SUMIF($K$74:$K$229,$K43,FR$74:FR$229)</f>
        <v>0</v>
      </c>
      <c r="FS43" s="123">
        <f t="shared" si="535"/>
        <v>0</v>
      </c>
      <c r="FT43" s="18">
        <f t="shared" ref="FT43:FT49" si="536">FS43-FR43</f>
        <v>0</v>
      </c>
      <c r="FU43" s="178">
        <f t="shared" ref="FU43:FV49" si="537">SUMIF($K$74:$K$229,$K43,FU$74:FU$229)</f>
        <v>0</v>
      </c>
      <c r="FV43" s="127">
        <f t="shared" si="537"/>
        <v>0</v>
      </c>
      <c r="FW43" s="69">
        <f t="shared" ref="FW43:FW49" si="538">FV43-FU43</f>
        <v>0</v>
      </c>
      <c r="FX43" s="162">
        <f t="shared" ref="FX43:FY49" si="539">SUMIF($K$74:$K$229,$K43,FX$74:FX$229)</f>
        <v>0</v>
      </c>
      <c r="FY43" s="123">
        <f t="shared" si="539"/>
        <v>0</v>
      </c>
      <c r="FZ43" s="18">
        <f t="shared" ref="FZ43:FZ49" si="540">FY43-FX43</f>
        <v>0</v>
      </c>
      <c r="GA43" s="178">
        <f t="shared" ref="GA43:GB49" si="541">SUMIF($K$74:$K$229,$K43,GA$74:GA$229)</f>
        <v>0</v>
      </c>
      <c r="GB43" s="127">
        <f t="shared" si="541"/>
        <v>0</v>
      </c>
      <c r="GC43" s="69">
        <f t="shared" ref="GC43:GC49" si="542">GB43-GA43</f>
        <v>0</v>
      </c>
      <c r="GD43" s="162">
        <f t="shared" ref="GD43:GE49" si="543">SUMIF($K$74:$K$229,$K43,GD$74:GD$229)</f>
        <v>0</v>
      </c>
      <c r="GE43" s="123">
        <f t="shared" si="543"/>
        <v>0</v>
      </c>
      <c r="GF43" s="18">
        <f t="shared" ref="GF43:GF49" si="544">GE43-GD43</f>
        <v>0</v>
      </c>
      <c r="GG43" s="178">
        <f t="shared" ref="GG43:GH49" si="545">SUMIF($K$74:$K$229,$K43,GG$74:GG$229)</f>
        <v>0</v>
      </c>
      <c r="GH43" s="127">
        <f t="shared" si="545"/>
        <v>0</v>
      </c>
      <c r="GI43" s="69">
        <f t="shared" ref="GI43:GI49" si="546">GH43-GG43</f>
        <v>0</v>
      </c>
      <c r="GJ43" s="162">
        <f t="shared" ref="GJ43:GK49" si="547">SUMIF($K$74:$K$229,$K43,GJ$74:GJ$229)</f>
        <v>0</v>
      </c>
      <c r="GK43" s="123">
        <f t="shared" si="547"/>
        <v>0</v>
      </c>
      <c r="GL43" s="18">
        <f t="shared" ref="GL43:GL49" si="548">GK43-GJ43</f>
        <v>0</v>
      </c>
      <c r="GM43" s="178">
        <f t="shared" ref="GM43:GN49" si="549">SUMIF($K$74:$K$229,$K43,GM$74:GM$229)</f>
        <v>0</v>
      </c>
      <c r="GN43" s="127">
        <f t="shared" si="549"/>
        <v>0</v>
      </c>
      <c r="GO43" s="69">
        <f t="shared" ref="GO43:GO49" si="550">GN43-GM43</f>
        <v>0</v>
      </c>
      <c r="GP43" s="162">
        <f t="shared" ref="GP43:GQ49" si="551">SUMIF($K$74:$K$229,$K43,GP$74:GP$229)</f>
        <v>0</v>
      </c>
      <c r="GQ43" s="123">
        <f t="shared" si="551"/>
        <v>0</v>
      </c>
      <c r="GR43" s="18">
        <f t="shared" ref="GR43:GR49" si="552">GQ43-GP43</f>
        <v>0</v>
      </c>
      <c r="GS43" s="178">
        <f t="shared" ref="GS43:GT49" si="553">SUMIF($K$74:$K$229,$K43,GS$74:GS$229)</f>
        <v>0</v>
      </c>
      <c r="GT43" s="127">
        <f t="shared" si="553"/>
        <v>0</v>
      </c>
      <c r="GU43" s="69">
        <f t="shared" ref="GU43:GU49" si="554">GT43-GS43</f>
        <v>0</v>
      </c>
      <c r="GV43" s="162">
        <f t="shared" ref="GV43:GW49" si="555">SUMIF($K$74:$K$229,$K43,GV$74:GV$229)</f>
        <v>0</v>
      </c>
      <c r="GW43" s="123">
        <f t="shared" si="555"/>
        <v>0</v>
      </c>
      <c r="GX43" s="18">
        <f t="shared" ref="GX43:GX49" si="556">GW43-GV43</f>
        <v>0</v>
      </c>
      <c r="GY43" s="178">
        <f t="shared" ref="GY43:GZ49" si="557">SUMIF($K$74:$K$229,$K43,GY$74:GY$229)</f>
        <v>0</v>
      </c>
      <c r="GZ43" s="127">
        <f t="shared" si="557"/>
        <v>0</v>
      </c>
      <c r="HA43" s="69">
        <f t="shared" ref="HA43:HA49" si="558">GZ43-GY43</f>
        <v>0</v>
      </c>
      <c r="HB43" s="162">
        <f t="shared" ref="HB43:HC49" si="559">SUMIF($K$74:$K$229,$K43,HB$74:HB$229)</f>
        <v>0</v>
      </c>
      <c r="HC43" s="123">
        <f t="shared" si="559"/>
        <v>0</v>
      </c>
      <c r="HD43" s="18">
        <f t="shared" ref="HD43:HD49" si="560">HC43-HB43</f>
        <v>0</v>
      </c>
      <c r="HE43" s="178">
        <f t="shared" ref="HE43:HF49" si="561">SUMIF($K$74:$K$229,$K43,HE$74:HE$229)</f>
        <v>0</v>
      </c>
      <c r="HF43" s="127">
        <f t="shared" si="561"/>
        <v>0</v>
      </c>
      <c r="HG43" s="69">
        <f t="shared" ref="HG43:HG49" si="562">HF43-HE43</f>
        <v>0</v>
      </c>
      <c r="HH43" s="162">
        <f t="shared" ref="HH43:HI49" si="563">SUMIF($K$74:$K$229,$K43,HH$74:HH$229)</f>
        <v>0</v>
      </c>
      <c r="HI43" s="123">
        <f t="shared" si="563"/>
        <v>0</v>
      </c>
      <c r="HJ43" s="18">
        <f t="shared" ref="HJ43:HJ49" si="564">HI43-HH43</f>
        <v>0</v>
      </c>
      <c r="HK43" s="178">
        <f t="shared" ref="HK43:HL49" si="565">SUMIF($K$74:$K$229,$K43,HK$74:HK$229)</f>
        <v>0</v>
      </c>
      <c r="HL43" s="127">
        <f t="shared" si="565"/>
        <v>0</v>
      </c>
      <c r="HM43" s="69">
        <f t="shared" ref="HM43:HM49" si="566">HL43-HK43</f>
        <v>0</v>
      </c>
      <c r="HN43" s="162">
        <f t="shared" ref="HN43:HO49" si="567">SUMIF($K$74:$K$229,$K43,HN$74:HN$229)</f>
        <v>0</v>
      </c>
      <c r="HO43" s="123">
        <f t="shared" si="567"/>
        <v>0</v>
      </c>
      <c r="HP43" s="18">
        <f t="shared" ref="HP43:HP49" si="568">HO43-HN43</f>
        <v>0</v>
      </c>
      <c r="HQ43" s="178">
        <f t="shared" ref="HQ43:HR49" si="569">SUMIF($K$74:$K$229,$K43,HQ$74:HQ$229)</f>
        <v>0</v>
      </c>
      <c r="HR43" s="127">
        <f t="shared" si="569"/>
        <v>0</v>
      </c>
      <c r="HS43" s="69">
        <f t="shared" ref="HS43:HS49" si="570">HR43-HQ43</f>
        <v>0</v>
      </c>
      <c r="HT43" s="162">
        <f t="shared" ref="HT43:HU49" si="571">SUMIF($K$74:$K$229,$K43,HT$74:HT$229)</f>
        <v>0</v>
      </c>
      <c r="HU43" s="123">
        <f t="shared" si="571"/>
        <v>0</v>
      </c>
      <c r="HV43" s="18">
        <f t="shared" ref="HV43:HV49" si="572">HU43-HT43</f>
        <v>0</v>
      </c>
      <c r="HW43" s="17"/>
      <c r="HX43" s="85"/>
      <c r="HY43" s="85"/>
      <c r="HZ43" s="2" t="str">
        <f t="shared" si="297"/>
        <v>СКРЫТЬ</v>
      </c>
    </row>
    <row r="44" spans="1:234" ht="13.5" hidden="1" customHeight="1" x14ac:dyDescent="0.2">
      <c r="A44" s="37"/>
      <c r="B44" s="22"/>
      <c r="C44" s="22"/>
      <c r="D44" s="248"/>
      <c r="E44" s="248"/>
      <c r="F44" s="248"/>
      <c r="G44" s="22"/>
      <c r="H44" s="22" t="s">
        <v>94</v>
      </c>
      <c r="I44" s="42">
        <v>33</v>
      </c>
      <c r="J44" s="102">
        <f>SUBTOTAL(103,I$12:I44)*1</f>
        <v>20</v>
      </c>
      <c r="K44" s="105" t="s">
        <v>108</v>
      </c>
      <c r="L44" s="17"/>
      <c r="M44" s="267"/>
      <c r="N44" s="255"/>
      <c r="O44" s="118"/>
      <c r="P44" s="162">
        <f t="shared" si="437"/>
        <v>0</v>
      </c>
      <c r="Q44" s="163">
        <f t="shared" si="437"/>
        <v>0</v>
      </c>
      <c r="R44" s="163">
        <f t="shared" si="437"/>
        <v>0</v>
      </c>
      <c r="S44" s="123">
        <f t="shared" ca="1" si="437"/>
        <v>0</v>
      </c>
      <c r="T44" s="123">
        <f t="shared" si="437"/>
        <v>0</v>
      </c>
      <c r="U44" s="91">
        <f ca="1">T44-S44</f>
        <v>0</v>
      </c>
      <c r="V44" s="91">
        <f>P44-T44</f>
        <v>0</v>
      </c>
      <c r="W44" s="120" t="str">
        <f>IF(OR(AND(P44=0,T44=0),AND(P44="",T44="")),"",IF(AND(P44=0,T44&gt;0),1,T44/P44))</f>
        <v/>
      </c>
      <c r="X44" s="178">
        <f t="shared" si="441"/>
        <v>0</v>
      </c>
      <c r="Y44" s="128">
        <f t="shared" si="441"/>
        <v>0</v>
      </c>
      <c r="Z44" s="179">
        <f t="shared" ca="1" si="441"/>
        <v>0</v>
      </c>
      <c r="AA44" s="127">
        <f t="shared" si="441"/>
        <v>0</v>
      </c>
      <c r="AB44" s="67" t="str">
        <f ca="1">IF(OR(AND(Z44=0,AA44=0),AND(Z44="",AA44="")),"",IF(AND(Z44=0,AA44&gt;0),1,AA44/Z44))</f>
        <v/>
      </c>
      <c r="AC44" s="69">
        <f ca="1">AA44-Z44</f>
        <v>0</v>
      </c>
      <c r="AD44" s="178">
        <f t="shared" si="444"/>
        <v>0</v>
      </c>
      <c r="AE44" s="127">
        <f t="shared" si="444"/>
        <v>0</v>
      </c>
      <c r="AF44" s="225">
        <f>AE44-AD44</f>
        <v>0</v>
      </c>
      <c r="AG44" s="178">
        <f t="shared" si="445"/>
        <v>0</v>
      </c>
      <c r="AH44" s="127">
        <f t="shared" si="445"/>
        <v>0</v>
      </c>
      <c r="AI44" s="225">
        <f>AH44-AG44</f>
        <v>0</v>
      </c>
      <c r="AJ44" s="178">
        <f t="shared" si="446"/>
        <v>0</v>
      </c>
      <c r="AK44" s="127">
        <f t="shared" si="446"/>
        <v>0</v>
      </c>
      <c r="AL44" s="225">
        <f>AK44-AJ44</f>
        <v>0</v>
      </c>
      <c r="AM44" s="178">
        <f t="shared" si="447"/>
        <v>0</v>
      </c>
      <c r="AN44" s="127">
        <f t="shared" si="447"/>
        <v>0</v>
      </c>
      <c r="AO44" s="225">
        <f>AN44-AM44</f>
        <v>0</v>
      </c>
      <c r="AP44" s="178">
        <f t="shared" si="448"/>
        <v>0</v>
      </c>
      <c r="AQ44" s="127">
        <f t="shared" si="448"/>
        <v>0</v>
      </c>
      <c r="AR44" s="225">
        <f>AQ44-AP44</f>
        <v>0</v>
      </c>
      <c r="AS44" s="178">
        <f t="shared" si="449"/>
        <v>0</v>
      </c>
      <c r="AT44" s="127">
        <f t="shared" si="449"/>
        <v>0</v>
      </c>
      <c r="AU44" s="69">
        <f>AT44-AS44</f>
        <v>0</v>
      </c>
      <c r="AV44" s="162">
        <f t="shared" si="451"/>
        <v>0</v>
      </c>
      <c r="AW44" s="123">
        <f t="shared" si="451"/>
        <v>0</v>
      </c>
      <c r="AX44" s="18">
        <f>AW44-AV44</f>
        <v>0</v>
      </c>
      <c r="AY44" s="178">
        <f t="shared" si="453"/>
        <v>0</v>
      </c>
      <c r="AZ44" s="127">
        <f t="shared" si="453"/>
        <v>0</v>
      </c>
      <c r="BA44" s="69">
        <f>AZ44-AY44</f>
        <v>0</v>
      </c>
      <c r="BB44" s="162">
        <f t="shared" si="455"/>
        <v>0</v>
      </c>
      <c r="BC44" s="123">
        <f t="shared" si="455"/>
        <v>0</v>
      </c>
      <c r="BD44" s="18">
        <f>BC44-BB44</f>
        <v>0</v>
      </c>
      <c r="BE44" s="178">
        <f t="shared" si="457"/>
        <v>0</v>
      </c>
      <c r="BF44" s="127">
        <f t="shared" si="457"/>
        <v>0</v>
      </c>
      <c r="BG44" s="69">
        <f>BF44-BE44</f>
        <v>0</v>
      </c>
      <c r="BH44" s="162">
        <f t="shared" si="459"/>
        <v>0</v>
      </c>
      <c r="BI44" s="123">
        <f t="shared" si="459"/>
        <v>0</v>
      </c>
      <c r="BJ44" s="18">
        <f>BI44-BH44</f>
        <v>0</v>
      </c>
      <c r="BK44" s="178">
        <f t="shared" si="461"/>
        <v>0</v>
      </c>
      <c r="BL44" s="127">
        <f t="shared" si="461"/>
        <v>0</v>
      </c>
      <c r="BM44" s="69">
        <f>BL44-BK44</f>
        <v>0</v>
      </c>
      <c r="BN44" s="162">
        <f t="shared" si="463"/>
        <v>0</v>
      </c>
      <c r="BO44" s="123">
        <f t="shared" si="463"/>
        <v>0</v>
      </c>
      <c r="BP44" s="18">
        <f>BO44-BN44</f>
        <v>0</v>
      </c>
      <c r="BQ44" s="178">
        <f t="shared" si="465"/>
        <v>0</v>
      </c>
      <c r="BR44" s="127">
        <f t="shared" si="465"/>
        <v>0</v>
      </c>
      <c r="BS44" s="69">
        <f>BR44-BQ44</f>
        <v>0</v>
      </c>
      <c r="BT44" s="162">
        <f t="shared" si="467"/>
        <v>0</v>
      </c>
      <c r="BU44" s="123">
        <f t="shared" si="467"/>
        <v>0</v>
      </c>
      <c r="BV44" s="18">
        <f>BU44-BT44</f>
        <v>0</v>
      </c>
      <c r="BW44" s="178">
        <f t="shared" si="469"/>
        <v>0</v>
      </c>
      <c r="BX44" s="127">
        <f t="shared" si="469"/>
        <v>0</v>
      </c>
      <c r="BY44" s="69">
        <f>BX44-BW44</f>
        <v>0</v>
      </c>
      <c r="BZ44" s="162">
        <f t="shared" si="471"/>
        <v>0</v>
      </c>
      <c r="CA44" s="123">
        <f t="shared" si="471"/>
        <v>0</v>
      </c>
      <c r="CB44" s="18">
        <f>CA44-BZ44</f>
        <v>0</v>
      </c>
      <c r="CC44" s="178">
        <f t="shared" si="473"/>
        <v>0</v>
      </c>
      <c r="CD44" s="127">
        <f t="shared" si="473"/>
        <v>0</v>
      </c>
      <c r="CE44" s="69">
        <f>CD44-CC44</f>
        <v>0</v>
      </c>
      <c r="CF44" s="162">
        <f t="shared" si="475"/>
        <v>0</v>
      </c>
      <c r="CG44" s="123">
        <f t="shared" si="475"/>
        <v>0</v>
      </c>
      <c r="CH44" s="18">
        <f>CG44-CF44</f>
        <v>0</v>
      </c>
      <c r="CI44" s="178">
        <f t="shared" si="477"/>
        <v>0</v>
      </c>
      <c r="CJ44" s="127">
        <f t="shared" si="477"/>
        <v>0</v>
      </c>
      <c r="CK44" s="69">
        <f>CJ44-CI44</f>
        <v>0</v>
      </c>
      <c r="CL44" s="162">
        <f t="shared" si="479"/>
        <v>0</v>
      </c>
      <c r="CM44" s="123">
        <f t="shared" si="479"/>
        <v>0</v>
      </c>
      <c r="CN44" s="18">
        <f t="shared" si="480"/>
        <v>0</v>
      </c>
      <c r="CO44" s="178">
        <f t="shared" si="481"/>
        <v>0</v>
      </c>
      <c r="CP44" s="127">
        <f t="shared" si="481"/>
        <v>0</v>
      </c>
      <c r="CQ44" s="69">
        <f>CP44-CO44</f>
        <v>0</v>
      </c>
      <c r="CR44" s="162">
        <f t="shared" si="483"/>
        <v>0</v>
      </c>
      <c r="CS44" s="123">
        <f t="shared" si="483"/>
        <v>0</v>
      </c>
      <c r="CT44" s="18">
        <f t="shared" si="484"/>
        <v>0</v>
      </c>
      <c r="CU44" s="178">
        <f t="shared" si="485"/>
        <v>0</v>
      </c>
      <c r="CV44" s="127">
        <f t="shared" si="485"/>
        <v>0</v>
      </c>
      <c r="CW44" s="69">
        <f>CV44-CU44</f>
        <v>0</v>
      </c>
      <c r="CX44" s="162">
        <f t="shared" si="487"/>
        <v>0</v>
      </c>
      <c r="CY44" s="123">
        <f t="shared" si="487"/>
        <v>0</v>
      </c>
      <c r="CZ44" s="18">
        <f t="shared" si="488"/>
        <v>0</v>
      </c>
      <c r="DA44" s="178">
        <f t="shared" si="489"/>
        <v>0</v>
      </c>
      <c r="DB44" s="127">
        <f t="shared" si="489"/>
        <v>0</v>
      </c>
      <c r="DC44" s="69">
        <f>DB44-DA44</f>
        <v>0</v>
      </c>
      <c r="DD44" s="162">
        <f t="shared" si="491"/>
        <v>0</v>
      </c>
      <c r="DE44" s="123">
        <f t="shared" si="491"/>
        <v>0</v>
      </c>
      <c r="DF44" s="18">
        <f t="shared" si="492"/>
        <v>0</v>
      </c>
      <c r="DG44" s="178">
        <f t="shared" si="493"/>
        <v>0</v>
      </c>
      <c r="DH44" s="127">
        <f t="shared" si="493"/>
        <v>0</v>
      </c>
      <c r="DI44" s="69">
        <f>DH44-DG44</f>
        <v>0</v>
      </c>
      <c r="DJ44" s="162">
        <f t="shared" si="495"/>
        <v>0</v>
      </c>
      <c r="DK44" s="123">
        <f t="shared" si="495"/>
        <v>0</v>
      </c>
      <c r="DL44" s="18">
        <f>DK44-DJ44</f>
        <v>0</v>
      </c>
      <c r="DM44" s="178">
        <f t="shared" si="497"/>
        <v>0</v>
      </c>
      <c r="DN44" s="127">
        <f t="shared" si="497"/>
        <v>0</v>
      </c>
      <c r="DO44" s="69">
        <f>DN44-DM44</f>
        <v>0</v>
      </c>
      <c r="DP44" s="162">
        <f t="shared" si="499"/>
        <v>0</v>
      </c>
      <c r="DQ44" s="123">
        <f t="shared" si="499"/>
        <v>0</v>
      </c>
      <c r="DR44" s="18">
        <f>DQ44-DP44</f>
        <v>0</v>
      </c>
      <c r="DS44" s="178">
        <f t="shared" si="501"/>
        <v>0</v>
      </c>
      <c r="DT44" s="127">
        <f t="shared" si="501"/>
        <v>0</v>
      </c>
      <c r="DU44" s="69">
        <f>DT44-DS44</f>
        <v>0</v>
      </c>
      <c r="DV44" s="162">
        <f t="shared" si="503"/>
        <v>0</v>
      </c>
      <c r="DW44" s="123">
        <f t="shared" si="503"/>
        <v>0</v>
      </c>
      <c r="DX44" s="18">
        <f>DW44-DV44</f>
        <v>0</v>
      </c>
      <c r="DY44" s="178">
        <f t="shared" si="505"/>
        <v>0</v>
      </c>
      <c r="DZ44" s="127">
        <f t="shared" si="505"/>
        <v>0</v>
      </c>
      <c r="EA44" s="69">
        <f>DZ44-DY44</f>
        <v>0</v>
      </c>
      <c r="EB44" s="162">
        <f t="shared" si="507"/>
        <v>0</v>
      </c>
      <c r="EC44" s="123">
        <f t="shared" si="507"/>
        <v>0</v>
      </c>
      <c r="ED44" s="18">
        <f>EC44-EB44</f>
        <v>0</v>
      </c>
      <c r="EE44" s="178">
        <f t="shared" si="509"/>
        <v>0</v>
      </c>
      <c r="EF44" s="127">
        <f t="shared" si="509"/>
        <v>0</v>
      </c>
      <c r="EG44" s="69">
        <f>EF44-EE44</f>
        <v>0</v>
      </c>
      <c r="EH44" s="162">
        <f t="shared" si="511"/>
        <v>0</v>
      </c>
      <c r="EI44" s="123">
        <f t="shared" si="511"/>
        <v>0</v>
      </c>
      <c r="EJ44" s="18">
        <f>EI44-EH44</f>
        <v>0</v>
      </c>
      <c r="EK44" s="178">
        <f t="shared" si="513"/>
        <v>0</v>
      </c>
      <c r="EL44" s="127">
        <f t="shared" si="513"/>
        <v>0</v>
      </c>
      <c r="EM44" s="69">
        <f>EL44-EK44</f>
        <v>0</v>
      </c>
      <c r="EN44" s="162">
        <f t="shared" si="515"/>
        <v>0</v>
      </c>
      <c r="EO44" s="123">
        <f t="shared" si="515"/>
        <v>0</v>
      </c>
      <c r="EP44" s="18">
        <f>EO44-EN44</f>
        <v>0</v>
      </c>
      <c r="EQ44" s="178">
        <f t="shared" si="517"/>
        <v>0</v>
      </c>
      <c r="ER44" s="127">
        <f t="shared" si="517"/>
        <v>0</v>
      </c>
      <c r="ES44" s="69">
        <f>ER44-EQ44</f>
        <v>0</v>
      </c>
      <c r="ET44" s="162">
        <f t="shared" si="519"/>
        <v>0</v>
      </c>
      <c r="EU44" s="123">
        <f t="shared" si="519"/>
        <v>0</v>
      </c>
      <c r="EV44" s="18">
        <f>EU44-ET44</f>
        <v>0</v>
      </c>
      <c r="EW44" s="178">
        <f t="shared" si="521"/>
        <v>0</v>
      </c>
      <c r="EX44" s="127">
        <f t="shared" si="521"/>
        <v>0</v>
      </c>
      <c r="EY44" s="69">
        <f>EX44-EW44</f>
        <v>0</v>
      </c>
      <c r="EZ44" s="162">
        <f t="shared" si="523"/>
        <v>0</v>
      </c>
      <c r="FA44" s="123">
        <f t="shared" si="523"/>
        <v>0</v>
      </c>
      <c r="FB44" s="18">
        <f>FA44-EZ44</f>
        <v>0</v>
      </c>
      <c r="FC44" s="178">
        <f t="shared" si="525"/>
        <v>0</v>
      </c>
      <c r="FD44" s="127">
        <f t="shared" si="525"/>
        <v>0</v>
      </c>
      <c r="FE44" s="69">
        <f>FD44-FC44</f>
        <v>0</v>
      </c>
      <c r="FF44" s="162">
        <f t="shared" si="527"/>
        <v>0</v>
      </c>
      <c r="FG44" s="123">
        <f t="shared" si="527"/>
        <v>0</v>
      </c>
      <c r="FH44" s="18">
        <f>FG44-FF44</f>
        <v>0</v>
      </c>
      <c r="FI44" s="178">
        <f t="shared" si="529"/>
        <v>0</v>
      </c>
      <c r="FJ44" s="127">
        <f t="shared" si="529"/>
        <v>0</v>
      </c>
      <c r="FK44" s="69">
        <f>FJ44-FI44</f>
        <v>0</v>
      </c>
      <c r="FL44" s="162">
        <f t="shared" si="531"/>
        <v>0</v>
      </c>
      <c r="FM44" s="123">
        <f t="shared" si="531"/>
        <v>0</v>
      </c>
      <c r="FN44" s="18">
        <f>FM44-FL44</f>
        <v>0</v>
      </c>
      <c r="FO44" s="178">
        <f t="shared" si="533"/>
        <v>0</v>
      </c>
      <c r="FP44" s="127">
        <f t="shared" si="533"/>
        <v>0</v>
      </c>
      <c r="FQ44" s="69">
        <f>FP44-FO44</f>
        <v>0</v>
      </c>
      <c r="FR44" s="162">
        <f t="shared" si="535"/>
        <v>0</v>
      </c>
      <c r="FS44" s="123">
        <f t="shared" si="535"/>
        <v>0</v>
      </c>
      <c r="FT44" s="18">
        <f>FS44-FR44</f>
        <v>0</v>
      </c>
      <c r="FU44" s="178">
        <f t="shared" si="537"/>
        <v>0</v>
      </c>
      <c r="FV44" s="127">
        <f t="shared" si="537"/>
        <v>0</v>
      </c>
      <c r="FW44" s="69">
        <f>FV44-FU44</f>
        <v>0</v>
      </c>
      <c r="FX44" s="162">
        <f t="shared" si="539"/>
        <v>0</v>
      </c>
      <c r="FY44" s="123">
        <f t="shared" si="539"/>
        <v>0</v>
      </c>
      <c r="FZ44" s="18">
        <f>FY44-FX44</f>
        <v>0</v>
      </c>
      <c r="GA44" s="178">
        <f t="shared" si="541"/>
        <v>0</v>
      </c>
      <c r="GB44" s="127">
        <f t="shared" si="541"/>
        <v>0</v>
      </c>
      <c r="GC44" s="69">
        <f>GB44-GA44</f>
        <v>0</v>
      </c>
      <c r="GD44" s="162">
        <f t="shared" si="543"/>
        <v>0</v>
      </c>
      <c r="GE44" s="123">
        <f t="shared" si="543"/>
        <v>0</v>
      </c>
      <c r="GF44" s="18">
        <f>GE44-GD44</f>
        <v>0</v>
      </c>
      <c r="GG44" s="178">
        <f t="shared" si="545"/>
        <v>0</v>
      </c>
      <c r="GH44" s="127">
        <f t="shared" si="545"/>
        <v>0</v>
      </c>
      <c r="GI44" s="69">
        <f>GH44-GG44</f>
        <v>0</v>
      </c>
      <c r="GJ44" s="162">
        <f t="shared" si="547"/>
        <v>0</v>
      </c>
      <c r="GK44" s="123">
        <f t="shared" si="547"/>
        <v>0</v>
      </c>
      <c r="GL44" s="18">
        <f>GK44-GJ44</f>
        <v>0</v>
      </c>
      <c r="GM44" s="178">
        <f t="shared" si="549"/>
        <v>0</v>
      </c>
      <c r="GN44" s="127">
        <f t="shared" si="549"/>
        <v>0</v>
      </c>
      <c r="GO44" s="69">
        <f>GN44-GM44</f>
        <v>0</v>
      </c>
      <c r="GP44" s="162">
        <f t="shared" si="551"/>
        <v>0</v>
      </c>
      <c r="GQ44" s="123">
        <f t="shared" si="551"/>
        <v>0</v>
      </c>
      <c r="GR44" s="18">
        <f>GQ44-GP44</f>
        <v>0</v>
      </c>
      <c r="GS44" s="178">
        <f t="shared" si="553"/>
        <v>0</v>
      </c>
      <c r="GT44" s="127">
        <f t="shared" si="553"/>
        <v>0</v>
      </c>
      <c r="GU44" s="69">
        <f>GT44-GS44</f>
        <v>0</v>
      </c>
      <c r="GV44" s="162">
        <f t="shared" si="555"/>
        <v>0</v>
      </c>
      <c r="GW44" s="123">
        <f t="shared" si="555"/>
        <v>0</v>
      </c>
      <c r="GX44" s="18">
        <f>GW44-GV44</f>
        <v>0</v>
      </c>
      <c r="GY44" s="178">
        <f t="shared" si="557"/>
        <v>0</v>
      </c>
      <c r="GZ44" s="127">
        <f t="shared" si="557"/>
        <v>0</v>
      </c>
      <c r="HA44" s="69">
        <f>GZ44-GY44</f>
        <v>0</v>
      </c>
      <c r="HB44" s="162">
        <f t="shared" si="559"/>
        <v>0</v>
      </c>
      <c r="HC44" s="123">
        <f t="shared" si="559"/>
        <v>0</v>
      </c>
      <c r="HD44" s="18">
        <f>HC44-HB44</f>
        <v>0</v>
      </c>
      <c r="HE44" s="178">
        <f t="shared" si="561"/>
        <v>0</v>
      </c>
      <c r="HF44" s="127">
        <f t="shared" si="561"/>
        <v>0</v>
      </c>
      <c r="HG44" s="69">
        <f>HF44-HE44</f>
        <v>0</v>
      </c>
      <c r="HH44" s="162">
        <f t="shared" si="563"/>
        <v>0</v>
      </c>
      <c r="HI44" s="123">
        <f t="shared" si="563"/>
        <v>0</v>
      </c>
      <c r="HJ44" s="18">
        <f>HI44-HH44</f>
        <v>0</v>
      </c>
      <c r="HK44" s="178">
        <f t="shared" si="565"/>
        <v>0</v>
      </c>
      <c r="HL44" s="127">
        <f t="shared" si="565"/>
        <v>0</v>
      </c>
      <c r="HM44" s="69">
        <f>HL44-HK44</f>
        <v>0</v>
      </c>
      <c r="HN44" s="162">
        <f t="shared" si="567"/>
        <v>0</v>
      </c>
      <c r="HO44" s="123">
        <f t="shared" si="567"/>
        <v>0</v>
      </c>
      <c r="HP44" s="18">
        <f>HO44-HN44</f>
        <v>0</v>
      </c>
      <c r="HQ44" s="178">
        <f t="shared" si="569"/>
        <v>0</v>
      </c>
      <c r="HR44" s="127">
        <f t="shared" si="569"/>
        <v>0</v>
      </c>
      <c r="HS44" s="69">
        <f>HR44-HQ44</f>
        <v>0</v>
      </c>
      <c r="HT44" s="162">
        <f t="shared" si="571"/>
        <v>0</v>
      </c>
      <c r="HU44" s="123">
        <f t="shared" si="571"/>
        <v>0</v>
      </c>
      <c r="HV44" s="18">
        <f>HU44-HT44</f>
        <v>0</v>
      </c>
      <c r="HW44" s="17"/>
      <c r="HX44" s="85"/>
      <c r="HY44" s="85"/>
      <c r="HZ44" s="2" t="str">
        <f t="shared" si="297"/>
        <v>СКРЫТЬ</v>
      </c>
    </row>
    <row r="45" spans="1:234" ht="13.5" hidden="1" customHeight="1" x14ac:dyDescent="0.2">
      <c r="A45" s="37"/>
      <c r="B45" s="22"/>
      <c r="C45" s="22"/>
      <c r="D45" s="100"/>
      <c r="E45" s="100"/>
      <c r="F45" s="100"/>
      <c r="G45" s="22"/>
      <c r="H45" s="22" t="s">
        <v>94</v>
      </c>
      <c r="I45" s="42">
        <v>34</v>
      </c>
      <c r="J45" s="102">
        <f>SUBTOTAL(103,I$12:I45)*1</f>
        <v>20</v>
      </c>
      <c r="K45" s="105" t="s">
        <v>14</v>
      </c>
      <c r="L45" s="17"/>
      <c r="M45" s="267"/>
      <c r="N45" s="255"/>
      <c r="O45" s="118"/>
      <c r="P45" s="162">
        <f t="shared" si="437"/>
        <v>0</v>
      </c>
      <c r="Q45" s="163">
        <f t="shared" si="437"/>
        <v>0</v>
      </c>
      <c r="R45" s="163">
        <f t="shared" si="437"/>
        <v>0</v>
      </c>
      <c r="S45" s="123">
        <f t="shared" ca="1" si="437"/>
        <v>0</v>
      </c>
      <c r="T45" s="123">
        <f t="shared" si="437"/>
        <v>0</v>
      </c>
      <c r="U45" s="91">
        <f t="shared" ca="1" si="438"/>
        <v>0</v>
      </c>
      <c r="V45" s="91">
        <f t="shared" si="439"/>
        <v>0</v>
      </c>
      <c r="W45" s="120" t="str">
        <f t="shared" si="440"/>
        <v/>
      </c>
      <c r="X45" s="178">
        <f t="shared" si="441"/>
        <v>0</v>
      </c>
      <c r="Y45" s="128">
        <f t="shared" si="441"/>
        <v>0</v>
      </c>
      <c r="Z45" s="179">
        <f t="shared" ca="1" si="441"/>
        <v>0</v>
      </c>
      <c r="AA45" s="127">
        <f t="shared" si="441"/>
        <v>0</v>
      </c>
      <c r="AB45" s="67" t="str">
        <f t="shared" ca="1" si="442"/>
        <v/>
      </c>
      <c r="AC45" s="69">
        <f t="shared" ca="1" si="443"/>
        <v>0</v>
      </c>
      <c r="AD45" s="178">
        <f t="shared" si="444"/>
        <v>0</v>
      </c>
      <c r="AE45" s="127">
        <f t="shared" si="444"/>
        <v>0</v>
      </c>
      <c r="AF45" s="225">
        <f t="shared" ref="AF45:AF70" si="573">AE45-AD45</f>
        <v>0</v>
      </c>
      <c r="AG45" s="178">
        <f t="shared" si="445"/>
        <v>0</v>
      </c>
      <c r="AH45" s="127">
        <f t="shared" si="445"/>
        <v>0</v>
      </c>
      <c r="AI45" s="225">
        <f t="shared" ref="AI45:AI70" si="574">AH45-AG45</f>
        <v>0</v>
      </c>
      <c r="AJ45" s="178">
        <f t="shared" si="446"/>
        <v>0</v>
      </c>
      <c r="AK45" s="127">
        <f t="shared" si="446"/>
        <v>0</v>
      </c>
      <c r="AL45" s="225">
        <f t="shared" ref="AL45:AL70" si="575">AK45-AJ45</f>
        <v>0</v>
      </c>
      <c r="AM45" s="178">
        <f t="shared" si="447"/>
        <v>0</v>
      </c>
      <c r="AN45" s="127">
        <f t="shared" si="447"/>
        <v>0</v>
      </c>
      <c r="AO45" s="225">
        <f t="shared" ref="AO45:AO70" si="576">AN45-AM45</f>
        <v>0</v>
      </c>
      <c r="AP45" s="178">
        <f t="shared" si="448"/>
        <v>0</v>
      </c>
      <c r="AQ45" s="127">
        <f t="shared" si="448"/>
        <v>0</v>
      </c>
      <c r="AR45" s="225">
        <f t="shared" ref="AR45:AR70" si="577">AQ45-AP45</f>
        <v>0</v>
      </c>
      <c r="AS45" s="136">
        <f t="shared" si="449"/>
        <v>0</v>
      </c>
      <c r="AT45" s="131">
        <f t="shared" si="449"/>
        <v>0</v>
      </c>
      <c r="AU45" s="69">
        <f t="shared" si="450"/>
        <v>0</v>
      </c>
      <c r="AV45" s="162">
        <f t="shared" si="451"/>
        <v>0</v>
      </c>
      <c r="AW45" s="130">
        <f t="shared" si="451"/>
        <v>0</v>
      </c>
      <c r="AX45" s="18">
        <f t="shared" si="452"/>
        <v>0</v>
      </c>
      <c r="AY45" s="136">
        <f t="shared" si="453"/>
        <v>0</v>
      </c>
      <c r="AZ45" s="131">
        <f t="shared" si="453"/>
        <v>0</v>
      </c>
      <c r="BA45" s="69">
        <f t="shared" si="454"/>
        <v>0</v>
      </c>
      <c r="BB45" s="162">
        <f t="shared" si="455"/>
        <v>0</v>
      </c>
      <c r="BC45" s="130">
        <f t="shared" si="455"/>
        <v>0</v>
      </c>
      <c r="BD45" s="18">
        <f t="shared" si="456"/>
        <v>0</v>
      </c>
      <c r="BE45" s="136">
        <f t="shared" si="457"/>
        <v>0</v>
      </c>
      <c r="BF45" s="131">
        <f t="shared" si="457"/>
        <v>0</v>
      </c>
      <c r="BG45" s="69">
        <f t="shared" si="458"/>
        <v>0</v>
      </c>
      <c r="BH45" s="162">
        <f t="shared" si="459"/>
        <v>0</v>
      </c>
      <c r="BI45" s="130">
        <f t="shared" si="459"/>
        <v>0</v>
      </c>
      <c r="BJ45" s="18">
        <f t="shared" si="460"/>
        <v>0</v>
      </c>
      <c r="BK45" s="136">
        <f t="shared" si="461"/>
        <v>0</v>
      </c>
      <c r="BL45" s="131">
        <f t="shared" si="461"/>
        <v>0</v>
      </c>
      <c r="BM45" s="69">
        <f t="shared" si="462"/>
        <v>0</v>
      </c>
      <c r="BN45" s="162">
        <f t="shared" si="463"/>
        <v>0</v>
      </c>
      <c r="BO45" s="130">
        <f t="shared" si="463"/>
        <v>0</v>
      </c>
      <c r="BP45" s="18">
        <f t="shared" si="464"/>
        <v>0</v>
      </c>
      <c r="BQ45" s="136">
        <f t="shared" si="465"/>
        <v>0</v>
      </c>
      <c r="BR45" s="131">
        <f t="shared" si="465"/>
        <v>0</v>
      </c>
      <c r="BS45" s="69">
        <f t="shared" si="466"/>
        <v>0</v>
      </c>
      <c r="BT45" s="162">
        <f t="shared" si="467"/>
        <v>0</v>
      </c>
      <c r="BU45" s="130">
        <f t="shared" si="467"/>
        <v>0</v>
      </c>
      <c r="BV45" s="18">
        <f t="shared" si="468"/>
        <v>0</v>
      </c>
      <c r="BW45" s="136">
        <f t="shared" si="469"/>
        <v>0</v>
      </c>
      <c r="BX45" s="131">
        <f t="shared" si="469"/>
        <v>0</v>
      </c>
      <c r="BY45" s="69">
        <f t="shared" si="470"/>
        <v>0</v>
      </c>
      <c r="BZ45" s="162">
        <f t="shared" si="471"/>
        <v>0</v>
      </c>
      <c r="CA45" s="130">
        <f t="shared" si="471"/>
        <v>0</v>
      </c>
      <c r="CB45" s="18">
        <f t="shared" si="472"/>
        <v>0</v>
      </c>
      <c r="CC45" s="136">
        <f t="shared" si="473"/>
        <v>0</v>
      </c>
      <c r="CD45" s="131">
        <f t="shared" si="473"/>
        <v>0</v>
      </c>
      <c r="CE45" s="69">
        <f t="shared" si="474"/>
        <v>0</v>
      </c>
      <c r="CF45" s="162">
        <f t="shared" si="475"/>
        <v>0</v>
      </c>
      <c r="CG45" s="130">
        <f t="shared" si="475"/>
        <v>0</v>
      </c>
      <c r="CH45" s="18">
        <f t="shared" si="476"/>
        <v>0</v>
      </c>
      <c r="CI45" s="136">
        <f t="shared" si="477"/>
        <v>0</v>
      </c>
      <c r="CJ45" s="131">
        <f t="shared" si="477"/>
        <v>0</v>
      </c>
      <c r="CK45" s="69">
        <f t="shared" si="478"/>
        <v>0</v>
      </c>
      <c r="CL45" s="162">
        <f t="shared" si="479"/>
        <v>0</v>
      </c>
      <c r="CM45" s="130">
        <f t="shared" si="479"/>
        <v>0</v>
      </c>
      <c r="CN45" s="18">
        <f t="shared" si="480"/>
        <v>0</v>
      </c>
      <c r="CO45" s="136">
        <f t="shared" si="481"/>
        <v>0</v>
      </c>
      <c r="CP45" s="131">
        <f t="shared" si="481"/>
        <v>0</v>
      </c>
      <c r="CQ45" s="69">
        <f t="shared" si="482"/>
        <v>0</v>
      </c>
      <c r="CR45" s="162">
        <f t="shared" si="483"/>
        <v>0</v>
      </c>
      <c r="CS45" s="130">
        <f t="shared" si="483"/>
        <v>0</v>
      </c>
      <c r="CT45" s="18">
        <f t="shared" si="484"/>
        <v>0</v>
      </c>
      <c r="CU45" s="136">
        <f t="shared" si="485"/>
        <v>0</v>
      </c>
      <c r="CV45" s="131">
        <f t="shared" si="485"/>
        <v>0</v>
      </c>
      <c r="CW45" s="69">
        <f t="shared" si="486"/>
        <v>0</v>
      </c>
      <c r="CX45" s="162">
        <f t="shared" si="487"/>
        <v>0</v>
      </c>
      <c r="CY45" s="130">
        <f t="shared" si="487"/>
        <v>0</v>
      </c>
      <c r="CZ45" s="18">
        <f t="shared" si="488"/>
        <v>0</v>
      </c>
      <c r="DA45" s="136">
        <f t="shared" si="489"/>
        <v>0</v>
      </c>
      <c r="DB45" s="131">
        <f t="shared" si="489"/>
        <v>0</v>
      </c>
      <c r="DC45" s="69">
        <f t="shared" si="490"/>
        <v>0</v>
      </c>
      <c r="DD45" s="162">
        <f t="shared" si="491"/>
        <v>0</v>
      </c>
      <c r="DE45" s="130">
        <f t="shared" si="491"/>
        <v>0</v>
      </c>
      <c r="DF45" s="18">
        <f t="shared" si="492"/>
        <v>0</v>
      </c>
      <c r="DG45" s="136">
        <f t="shared" si="493"/>
        <v>0</v>
      </c>
      <c r="DH45" s="131">
        <f t="shared" si="493"/>
        <v>0</v>
      </c>
      <c r="DI45" s="69">
        <f t="shared" si="494"/>
        <v>0</v>
      </c>
      <c r="DJ45" s="162">
        <f t="shared" si="495"/>
        <v>0</v>
      </c>
      <c r="DK45" s="130">
        <f t="shared" si="495"/>
        <v>0</v>
      </c>
      <c r="DL45" s="18">
        <f t="shared" si="496"/>
        <v>0</v>
      </c>
      <c r="DM45" s="136">
        <f t="shared" si="497"/>
        <v>0</v>
      </c>
      <c r="DN45" s="131">
        <f t="shared" si="497"/>
        <v>0</v>
      </c>
      <c r="DO45" s="69">
        <f t="shared" si="498"/>
        <v>0</v>
      </c>
      <c r="DP45" s="162">
        <f t="shared" si="499"/>
        <v>0</v>
      </c>
      <c r="DQ45" s="130">
        <f t="shared" si="499"/>
        <v>0</v>
      </c>
      <c r="DR45" s="18">
        <f t="shared" si="500"/>
        <v>0</v>
      </c>
      <c r="DS45" s="136">
        <f t="shared" si="501"/>
        <v>0</v>
      </c>
      <c r="DT45" s="131">
        <f t="shared" si="501"/>
        <v>0</v>
      </c>
      <c r="DU45" s="69">
        <f t="shared" si="502"/>
        <v>0</v>
      </c>
      <c r="DV45" s="162">
        <f t="shared" si="503"/>
        <v>0</v>
      </c>
      <c r="DW45" s="130">
        <f t="shared" si="503"/>
        <v>0</v>
      </c>
      <c r="DX45" s="18">
        <f t="shared" si="504"/>
        <v>0</v>
      </c>
      <c r="DY45" s="136">
        <f t="shared" si="505"/>
        <v>0</v>
      </c>
      <c r="DZ45" s="131">
        <f t="shared" si="505"/>
        <v>0</v>
      </c>
      <c r="EA45" s="69">
        <f t="shared" si="506"/>
        <v>0</v>
      </c>
      <c r="EB45" s="162">
        <f t="shared" si="507"/>
        <v>0</v>
      </c>
      <c r="EC45" s="130">
        <f t="shared" si="507"/>
        <v>0</v>
      </c>
      <c r="ED45" s="18">
        <f t="shared" si="508"/>
        <v>0</v>
      </c>
      <c r="EE45" s="136">
        <f t="shared" si="509"/>
        <v>0</v>
      </c>
      <c r="EF45" s="131">
        <f t="shared" si="509"/>
        <v>0</v>
      </c>
      <c r="EG45" s="69">
        <f t="shared" si="510"/>
        <v>0</v>
      </c>
      <c r="EH45" s="162">
        <f t="shared" si="511"/>
        <v>0</v>
      </c>
      <c r="EI45" s="130">
        <f t="shared" si="511"/>
        <v>0</v>
      </c>
      <c r="EJ45" s="18">
        <f t="shared" si="512"/>
        <v>0</v>
      </c>
      <c r="EK45" s="136">
        <f t="shared" si="513"/>
        <v>0</v>
      </c>
      <c r="EL45" s="131">
        <f t="shared" si="513"/>
        <v>0</v>
      </c>
      <c r="EM45" s="69">
        <f t="shared" si="514"/>
        <v>0</v>
      </c>
      <c r="EN45" s="162">
        <f t="shared" si="515"/>
        <v>0</v>
      </c>
      <c r="EO45" s="130">
        <f t="shared" si="515"/>
        <v>0</v>
      </c>
      <c r="EP45" s="18">
        <f t="shared" si="516"/>
        <v>0</v>
      </c>
      <c r="EQ45" s="136">
        <f t="shared" si="517"/>
        <v>0</v>
      </c>
      <c r="ER45" s="131">
        <f t="shared" si="517"/>
        <v>0</v>
      </c>
      <c r="ES45" s="69">
        <f t="shared" si="518"/>
        <v>0</v>
      </c>
      <c r="ET45" s="162">
        <f t="shared" si="519"/>
        <v>0</v>
      </c>
      <c r="EU45" s="130">
        <f t="shared" si="519"/>
        <v>0</v>
      </c>
      <c r="EV45" s="18">
        <f t="shared" si="520"/>
        <v>0</v>
      </c>
      <c r="EW45" s="136">
        <f t="shared" si="521"/>
        <v>0</v>
      </c>
      <c r="EX45" s="131">
        <f t="shared" si="521"/>
        <v>0</v>
      </c>
      <c r="EY45" s="69">
        <f t="shared" si="522"/>
        <v>0</v>
      </c>
      <c r="EZ45" s="162">
        <f t="shared" si="523"/>
        <v>0</v>
      </c>
      <c r="FA45" s="130">
        <f t="shared" si="523"/>
        <v>0</v>
      </c>
      <c r="FB45" s="18">
        <f t="shared" si="524"/>
        <v>0</v>
      </c>
      <c r="FC45" s="136">
        <f t="shared" si="525"/>
        <v>0</v>
      </c>
      <c r="FD45" s="131">
        <f t="shared" si="525"/>
        <v>0</v>
      </c>
      <c r="FE45" s="69">
        <f t="shared" si="526"/>
        <v>0</v>
      </c>
      <c r="FF45" s="162">
        <f t="shared" si="527"/>
        <v>0</v>
      </c>
      <c r="FG45" s="130">
        <f t="shared" si="527"/>
        <v>0</v>
      </c>
      <c r="FH45" s="18">
        <f t="shared" si="528"/>
        <v>0</v>
      </c>
      <c r="FI45" s="136">
        <f t="shared" si="529"/>
        <v>0</v>
      </c>
      <c r="FJ45" s="131">
        <f t="shared" si="529"/>
        <v>0</v>
      </c>
      <c r="FK45" s="69">
        <f t="shared" si="530"/>
        <v>0</v>
      </c>
      <c r="FL45" s="162">
        <f t="shared" si="531"/>
        <v>0</v>
      </c>
      <c r="FM45" s="130">
        <f t="shared" si="531"/>
        <v>0</v>
      </c>
      <c r="FN45" s="18">
        <f t="shared" si="532"/>
        <v>0</v>
      </c>
      <c r="FO45" s="136">
        <f t="shared" si="533"/>
        <v>0</v>
      </c>
      <c r="FP45" s="131">
        <f t="shared" si="533"/>
        <v>0</v>
      </c>
      <c r="FQ45" s="69">
        <f t="shared" si="534"/>
        <v>0</v>
      </c>
      <c r="FR45" s="162">
        <f t="shared" si="535"/>
        <v>0</v>
      </c>
      <c r="FS45" s="130">
        <f t="shared" si="535"/>
        <v>0</v>
      </c>
      <c r="FT45" s="18">
        <f t="shared" si="536"/>
        <v>0</v>
      </c>
      <c r="FU45" s="136">
        <f t="shared" si="537"/>
        <v>0</v>
      </c>
      <c r="FV45" s="131">
        <f t="shared" si="537"/>
        <v>0</v>
      </c>
      <c r="FW45" s="69">
        <f t="shared" si="538"/>
        <v>0</v>
      </c>
      <c r="FX45" s="162">
        <f t="shared" si="539"/>
        <v>0</v>
      </c>
      <c r="FY45" s="130">
        <f t="shared" si="539"/>
        <v>0</v>
      </c>
      <c r="FZ45" s="18">
        <f t="shared" si="540"/>
        <v>0</v>
      </c>
      <c r="GA45" s="136">
        <f t="shared" si="541"/>
        <v>0</v>
      </c>
      <c r="GB45" s="131">
        <f t="shared" si="541"/>
        <v>0</v>
      </c>
      <c r="GC45" s="69">
        <f t="shared" si="542"/>
        <v>0</v>
      </c>
      <c r="GD45" s="162">
        <f t="shared" si="543"/>
        <v>0</v>
      </c>
      <c r="GE45" s="130">
        <f t="shared" si="543"/>
        <v>0</v>
      </c>
      <c r="GF45" s="18">
        <f t="shared" si="544"/>
        <v>0</v>
      </c>
      <c r="GG45" s="136">
        <f t="shared" si="545"/>
        <v>0</v>
      </c>
      <c r="GH45" s="131">
        <f t="shared" si="545"/>
        <v>0</v>
      </c>
      <c r="GI45" s="69">
        <f t="shared" si="546"/>
        <v>0</v>
      </c>
      <c r="GJ45" s="162">
        <f t="shared" si="547"/>
        <v>0</v>
      </c>
      <c r="GK45" s="130">
        <f t="shared" si="547"/>
        <v>0</v>
      </c>
      <c r="GL45" s="18">
        <f t="shared" si="548"/>
        <v>0</v>
      </c>
      <c r="GM45" s="136">
        <f t="shared" si="549"/>
        <v>0</v>
      </c>
      <c r="GN45" s="131">
        <f t="shared" si="549"/>
        <v>0</v>
      </c>
      <c r="GO45" s="69">
        <f t="shared" si="550"/>
        <v>0</v>
      </c>
      <c r="GP45" s="162">
        <f t="shared" si="551"/>
        <v>0</v>
      </c>
      <c r="GQ45" s="130">
        <f t="shared" si="551"/>
        <v>0</v>
      </c>
      <c r="GR45" s="18">
        <f t="shared" si="552"/>
        <v>0</v>
      </c>
      <c r="GS45" s="136">
        <f t="shared" si="553"/>
        <v>0</v>
      </c>
      <c r="GT45" s="131">
        <f t="shared" si="553"/>
        <v>0</v>
      </c>
      <c r="GU45" s="69">
        <f t="shared" si="554"/>
        <v>0</v>
      </c>
      <c r="GV45" s="162">
        <f t="shared" si="555"/>
        <v>0</v>
      </c>
      <c r="GW45" s="130">
        <f t="shared" si="555"/>
        <v>0</v>
      </c>
      <c r="GX45" s="18">
        <f t="shared" si="556"/>
        <v>0</v>
      </c>
      <c r="GY45" s="136">
        <f t="shared" si="557"/>
        <v>0</v>
      </c>
      <c r="GZ45" s="131">
        <f t="shared" si="557"/>
        <v>0</v>
      </c>
      <c r="HA45" s="69">
        <f t="shared" si="558"/>
        <v>0</v>
      </c>
      <c r="HB45" s="162">
        <f t="shared" si="559"/>
        <v>0</v>
      </c>
      <c r="HC45" s="130">
        <f t="shared" si="559"/>
        <v>0</v>
      </c>
      <c r="HD45" s="18">
        <f t="shared" si="560"/>
        <v>0</v>
      </c>
      <c r="HE45" s="136">
        <f t="shared" si="561"/>
        <v>0</v>
      </c>
      <c r="HF45" s="131">
        <f t="shared" si="561"/>
        <v>0</v>
      </c>
      <c r="HG45" s="69">
        <f t="shared" si="562"/>
        <v>0</v>
      </c>
      <c r="HH45" s="162">
        <f t="shared" si="563"/>
        <v>0</v>
      </c>
      <c r="HI45" s="130">
        <f t="shared" si="563"/>
        <v>0</v>
      </c>
      <c r="HJ45" s="18">
        <f t="shared" si="564"/>
        <v>0</v>
      </c>
      <c r="HK45" s="136">
        <f t="shared" si="565"/>
        <v>0</v>
      </c>
      <c r="HL45" s="131">
        <f t="shared" si="565"/>
        <v>0</v>
      </c>
      <c r="HM45" s="69">
        <f t="shared" si="566"/>
        <v>0</v>
      </c>
      <c r="HN45" s="162">
        <f t="shared" si="567"/>
        <v>0</v>
      </c>
      <c r="HO45" s="130">
        <f t="shared" si="567"/>
        <v>0</v>
      </c>
      <c r="HP45" s="18">
        <f t="shared" si="568"/>
        <v>0</v>
      </c>
      <c r="HQ45" s="136">
        <f t="shared" si="569"/>
        <v>0</v>
      </c>
      <c r="HR45" s="131">
        <f t="shared" si="569"/>
        <v>0</v>
      </c>
      <c r="HS45" s="69">
        <f t="shared" si="570"/>
        <v>0</v>
      </c>
      <c r="HT45" s="162">
        <f t="shared" si="571"/>
        <v>0</v>
      </c>
      <c r="HU45" s="130">
        <f t="shared" si="571"/>
        <v>0</v>
      </c>
      <c r="HV45" s="18">
        <f t="shared" si="572"/>
        <v>0</v>
      </c>
      <c r="HW45" s="17"/>
      <c r="HX45" s="85"/>
      <c r="HY45" s="85"/>
      <c r="HZ45" s="2" t="str">
        <f t="shared" si="297"/>
        <v>СКРЫТЬ</v>
      </c>
    </row>
    <row r="46" spans="1:234" ht="13.5" hidden="1" customHeight="1" x14ac:dyDescent="0.2">
      <c r="A46" s="37"/>
      <c r="B46" s="22"/>
      <c r="C46" s="22"/>
      <c r="D46" s="100"/>
      <c r="E46" s="100"/>
      <c r="F46" s="100"/>
      <c r="G46" s="22"/>
      <c r="H46" s="22" t="s">
        <v>94</v>
      </c>
      <c r="I46" s="42">
        <v>35</v>
      </c>
      <c r="J46" s="102">
        <f>SUBTOTAL(103,I$12:I46)*1</f>
        <v>20</v>
      </c>
      <c r="K46" s="105" t="s">
        <v>15</v>
      </c>
      <c r="L46" s="17"/>
      <c r="M46" s="255">
        <f>MIN(M80,M111,M142,M173,M204,M51)</f>
        <v>43770</v>
      </c>
      <c r="N46" s="255">
        <f t="shared" ref="N46:O49" si="578">MAX(N80,N111,N142,N173,N204)</f>
        <v>43646</v>
      </c>
      <c r="O46" s="118">
        <f t="shared" si="578"/>
        <v>43524</v>
      </c>
      <c r="P46" s="162">
        <f t="shared" si="437"/>
        <v>40189</v>
      </c>
      <c r="Q46" s="163">
        <f t="shared" si="437"/>
        <v>40189</v>
      </c>
      <c r="R46" s="163">
        <f t="shared" si="437"/>
        <v>40189</v>
      </c>
      <c r="S46" s="123">
        <f t="shared" ca="1" si="437"/>
        <v>40189</v>
      </c>
      <c r="T46" s="123">
        <f t="shared" si="437"/>
        <v>40189</v>
      </c>
      <c r="U46" s="91">
        <f t="shared" ca="1" si="438"/>
        <v>0</v>
      </c>
      <c r="V46" s="91">
        <f t="shared" si="439"/>
        <v>0</v>
      </c>
      <c r="W46" s="120">
        <f t="shared" si="440"/>
        <v>1</v>
      </c>
      <c r="X46" s="178">
        <f t="shared" si="441"/>
        <v>0</v>
      </c>
      <c r="Y46" s="128">
        <f t="shared" si="441"/>
        <v>0</v>
      </c>
      <c r="Z46" s="179">
        <f t="shared" ca="1" si="441"/>
        <v>0</v>
      </c>
      <c r="AA46" s="127">
        <f t="shared" si="441"/>
        <v>0</v>
      </c>
      <c r="AB46" s="67" t="str">
        <f t="shared" ca="1" si="442"/>
        <v/>
      </c>
      <c r="AC46" s="69">
        <f t="shared" ca="1" si="443"/>
        <v>0</v>
      </c>
      <c r="AD46" s="178">
        <f t="shared" si="444"/>
        <v>0</v>
      </c>
      <c r="AE46" s="127">
        <f t="shared" si="444"/>
        <v>0</v>
      </c>
      <c r="AF46" s="225">
        <f t="shared" si="573"/>
        <v>0</v>
      </c>
      <c r="AG46" s="178">
        <f t="shared" si="445"/>
        <v>0</v>
      </c>
      <c r="AH46" s="127">
        <f t="shared" si="445"/>
        <v>0</v>
      </c>
      <c r="AI46" s="225">
        <f t="shared" si="574"/>
        <v>0</v>
      </c>
      <c r="AJ46" s="178">
        <f t="shared" si="446"/>
        <v>0</v>
      </c>
      <c r="AK46" s="127">
        <f t="shared" si="446"/>
        <v>0</v>
      </c>
      <c r="AL46" s="225">
        <f t="shared" si="575"/>
        <v>0</v>
      </c>
      <c r="AM46" s="178">
        <f t="shared" si="447"/>
        <v>0</v>
      </c>
      <c r="AN46" s="127">
        <f t="shared" si="447"/>
        <v>0</v>
      </c>
      <c r="AO46" s="225">
        <f t="shared" si="576"/>
        <v>0</v>
      </c>
      <c r="AP46" s="178">
        <f t="shared" si="448"/>
        <v>0</v>
      </c>
      <c r="AQ46" s="127">
        <f t="shared" si="448"/>
        <v>0</v>
      </c>
      <c r="AR46" s="225">
        <f t="shared" si="577"/>
        <v>0</v>
      </c>
      <c r="AS46" s="136">
        <f t="shared" si="449"/>
        <v>0</v>
      </c>
      <c r="AT46" s="131">
        <f t="shared" si="449"/>
        <v>0</v>
      </c>
      <c r="AU46" s="69">
        <f t="shared" si="450"/>
        <v>0</v>
      </c>
      <c r="AV46" s="162">
        <f t="shared" si="451"/>
        <v>0</v>
      </c>
      <c r="AW46" s="130">
        <f t="shared" si="451"/>
        <v>0</v>
      </c>
      <c r="AX46" s="18">
        <f t="shared" si="452"/>
        <v>0</v>
      </c>
      <c r="AY46" s="136">
        <f t="shared" si="453"/>
        <v>0</v>
      </c>
      <c r="AZ46" s="131">
        <f t="shared" si="453"/>
        <v>0</v>
      </c>
      <c r="BA46" s="69">
        <f t="shared" si="454"/>
        <v>0</v>
      </c>
      <c r="BB46" s="162">
        <f t="shared" si="455"/>
        <v>0</v>
      </c>
      <c r="BC46" s="130">
        <f t="shared" si="455"/>
        <v>0</v>
      </c>
      <c r="BD46" s="18">
        <f t="shared" si="456"/>
        <v>0</v>
      </c>
      <c r="BE46" s="136">
        <f t="shared" si="457"/>
        <v>0</v>
      </c>
      <c r="BF46" s="131">
        <f t="shared" si="457"/>
        <v>0</v>
      </c>
      <c r="BG46" s="69">
        <f t="shared" si="458"/>
        <v>0</v>
      </c>
      <c r="BH46" s="162">
        <f t="shared" si="459"/>
        <v>0</v>
      </c>
      <c r="BI46" s="130">
        <f t="shared" si="459"/>
        <v>0</v>
      </c>
      <c r="BJ46" s="18">
        <f t="shared" si="460"/>
        <v>0</v>
      </c>
      <c r="BK46" s="136">
        <f t="shared" si="461"/>
        <v>0</v>
      </c>
      <c r="BL46" s="131">
        <f t="shared" si="461"/>
        <v>0</v>
      </c>
      <c r="BM46" s="69">
        <f t="shared" si="462"/>
        <v>0</v>
      </c>
      <c r="BN46" s="162">
        <f t="shared" si="463"/>
        <v>0</v>
      </c>
      <c r="BO46" s="130">
        <f t="shared" si="463"/>
        <v>0</v>
      </c>
      <c r="BP46" s="18">
        <f t="shared" si="464"/>
        <v>0</v>
      </c>
      <c r="BQ46" s="136">
        <f t="shared" si="465"/>
        <v>0</v>
      </c>
      <c r="BR46" s="131">
        <f t="shared" si="465"/>
        <v>0</v>
      </c>
      <c r="BS46" s="69">
        <f t="shared" si="466"/>
        <v>0</v>
      </c>
      <c r="BT46" s="162">
        <f t="shared" si="467"/>
        <v>0</v>
      </c>
      <c r="BU46" s="130">
        <f t="shared" si="467"/>
        <v>0</v>
      </c>
      <c r="BV46" s="18">
        <f t="shared" si="468"/>
        <v>0</v>
      </c>
      <c r="BW46" s="136">
        <f t="shared" si="469"/>
        <v>0</v>
      </c>
      <c r="BX46" s="131">
        <f t="shared" si="469"/>
        <v>0</v>
      </c>
      <c r="BY46" s="69">
        <f t="shared" si="470"/>
        <v>0</v>
      </c>
      <c r="BZ46" s="162">
        <f t="shared" si="471"/>
        <v>0</v>
      </c>
      <c r="CA46" s="130">
        <f t="shared" si="471"/>
        <v>0</v>
      </c>
      <c r="CB46" s="18">
        <f t="shared" si="472"/>
        <v>0</v>
      </c>
      <c r="CC46" s="136">
        <f t="shared" si="473"/>
        <v>0</v>
      </c>
      <c r="CD46" s="131">
        <f t="shared" si="473"/>
        <v>0</v>
      </c>
      <c r="CE46" s="69">
        <f t="shared" si="474"/>
        <v>0</v>
      </c>
      <c r="CF46" s="162">
        <f t="shared" si="475"/>
        <v>0</v>
      </c>
      <c r="CG46" s="130">
        <f t="shared" si="475"/>
        <v>0</v>
      </c>
      <c r="CH46" s="18">
        <f t="shared" si="476"/>
        <v>0</v>
      </c>
      <c r="CI46" s="136">
        <f t="shared" si="477"/>
        <v>0</v>
      </c>
      <c r="CJ46" s="131">
        <f t="shared" si="477"/>
        <v>0</v>
      </c>
      <c r="CK46" s="69">
        <f t="shared" si="478"/>
        <v>0</v>
      </c>
      <c r="CL46" s="162">
        <f t="shared" si="479"/>
        <v>0</v>
      </c>
      <c r="CM46" s="130">
        <f t="shared" si="479"/>
        <v>0</v>
      </c>
      <c r="CN46" s="18">
        <f t="shared" si="480"/>
        <v>0</v>
      </c>
      <c r="CO46" s="136">
        <f t="shared" si="481"/>
        <v>0</v>
      </c>
      <c r="CP46" s="131">
        <f t="shared" si="481"/>
        <v>0</v>
      </c>
      <c r="CQ46" s="69">
        <f t="shared" si="482"/>
        <v>0</v>
      </c>
      <c r="CR46" s="162">
        <f t="shared" si="483"/>
        <v>0</v>
      </c>
      <c r="CS46" s="130">
        <f t="shared" si="483"/>
        <v>0</v>
      </c>
      <c r="CT46" s="18">
        <f t="shared" si="484"/>
        <v>0</v>
      </c>
      <c r="CU46" s="136">
        <f t="shared" si="485"/>
        <v>0</v>
      </c>
      <c r="CV46" s="131">
        <f t="shared" si="485"/>
        <v>0</v>
      </c>
      <c r="CW46" s="69">
        <f t="shared" si="486"/>
        <v>0</v>
      </c>
      <c r="CX46" s="162">
        <f t="shared" si="487"/>
        <v>0</v>
      </c>
      <c r="CY46" s="130">
        <f t="shared" si="487"/>
        <v>0</v>
      </c>
      <c r="CZ46" s="18">
        <f t="shared" si="488"/>
        <v>0</v>
      </c>
      <c r="DA46" s="136">
        <f t="shared" si="489"/>
        <v>0</v>
      </c>
      <c r="DB46" s="131">
        <f t="shared" si="489"/>
        <v>0</v>
      </c>
      <c r="DC46" s="69">
        <f t="shared" si="490"/>
        <v>0</v>
      </c>
      <c r="DD46" s="162">
        <f t="shared" si="491"/>
        <v>0</v>
      </c>
      <c r="DE46" s="130">
        <f t="shared" si="491"/>
        <v>0</v>
      </c>
      <c r="DF46" s="18">
        <f t="shared" si="492"/>
        <v>0</v>
      </c>
      <c r="DG46" s="136">
        <f t="shared" si="493"/>
        <v>0</v>
      </c>
      <c r="DH46" s="131">
        <f t="shared" si="493"/>
        <v>0</v>
      </c>
      <c r="DI46" s="69">
        <f t="shared" si="494"/>
        <v>0</v>
      </c>
      <c r="DJ46" s="162">
        <f t="shared" si="495"/>
        <v>0</v>
      </c>
      <c r="DK46" s="130">
        <f t="shared" si="495"/>
        <v>0</v>
      </c>
      <c r="DL46" s="18">
        <f t="shared" si="496"/>
        <v>0</v>
      </c>
      <c r="DM46" s="136">
        <f t="shared" si="497"/>
        <v>0</v>
      </c>
      <c r="DN46" s="131">
        <f t="shared" si="497"/>
        <v>0</v>
      </c>
      <c r="DO46" s="69">
        <f t="shared" si="498"/>
        <v>0</v>
      </c>
      <c r="DP46" s="162">
        <f t="shared" si="499"/>
        <v>0</v>
      </c>
      <c r="DQ46" s="130">
        <f t="shared" si="499"/>
        <v>0</v>
      </c>
      <c r="DR46" s="18">
        <f t="shared" si="500"/>
        <v>0</v>
      </c>
      <c r="DS46" s="136">
        <f t="shared" si="501"/>
        <v>0</v>
      </c>
      <c r="DT46" s="131">
        <f t="shared" si="501"/>
        <v>0</v>
      </c>
      <c r="DU46" s="69">
        <f t="shared" si="502"/>
        <v>0</v>
      </c>
      <c r="DV46" s="162">
        <f t="shared" si="503"/>
        <v>0</v>
      </c>
      <c r="DW46" s="130">
        <f t="shared" si="503"/>
        <v>0</v>
      </c>
      <c r="DX46" s="18">
        <f t="shared" si="504"/>
        <v>0</v>
      </c>
      <c r="DY46" s="136">
        <f t="shared" si="505"/>
        <v>0</v>
      </c>
      <c r="DZ46" s="131">
        <f t="shared" si="505"/>
        <v>0</v>
      </c>
      <c r="EA46" s="69">
        <f t="shared" si="506"/>
        <v>0</v>
      </c>
      <c r="EB46" s="162">
        <f t="shared" si="507"/>
        <v>0</v>
      </c>
      <c r="EC46" s="130">
        <f t="shared" si="507"/>
        <v>0</v>
      </c>
      <c r="ED46" s="18">
        <f t="shared" si="508"/>
        <v>0</v>
      </c>
      <c r="EE46" s="136">
        <f t="shared" si="509"/>
        <v>0</v>
      </c>
      <c r="EF46" s="131">
        <f t="shared" si="509"/>
        <v>0</v>
      </c>
      <c r="EG46" s="69">
        <f t="shared" si="510"/>
        <v>0</v>
      </c>
      <c r="EH46" s="162">
        <f t="shared" si="511"/>
        <v>0</v>
      </c>
      <c r="EI46" s="130">
        <f t="shared" si="511"/>
        <v>0</v>
      </c>
      <c r="EJ46" s="18">
        <f t="shared" si="512"/>
        <v>0</v>
      </c>
      <c r="EK46" s="136">
        <f t="shared" si="513"/>
        <v>0</v>
      </c>
      <c r="EL46" s="131">
        <f t="shared" si="513"/>
        <v>0</v>
      </c>
      <c r="EM46" s="69">
        <f t="shared" si="514"/>
        <v>0</v>
      </c>
      <c r="EN46" s="162">
        <f t="shared" si="515"/>
        <v>0</v>
      </c>
      <c r="EO46" s="130">
        <f t="shared" si="515"/>
        <v>0</v>
      </c>
      <c r="EP46" s="18">
        <f t="shared" si="516"/>
        <v>0</v>
      </c>
      <c r="EQ46" s="136">
        <f t="shared" si="517"/>
        <v>0</v>
      </c>
      <c r="ER46" s="131">
        <f t="shared" si="517"/>
        <v>0</v>
      </c>
      <c r="ES46" s="69">
        <f t="shared" si="518"/>
        <v>0</v>
      </c>
      <c r="ET46" s="162">
        <f t="shared" si="519"/>
        <v>0</v>
      </c>
      <c r="EU46" s="130">
        <f t="shared" si="519"/>
        <v>0</v>
      </c>
      <c r="EV46" s="18">
        <f t="shared" si="520"/>
        <v>0</v>
      </c>
      <c r="EW46" s="136">
        <f t="shared" si="521"/>
        <v>0</v>
      </c>
      <c r="EX46" s="131">
        <f t="shared" si="521"/>
        <v>0</v>
      </c>
      <c r="EY46" s="69">
        <f t="shared" si="522"/>
        <v>0</v>
      </c>
      <c r="EZ46" s="162">
        <f t="shared" si="523"/>
        <v>0</v>
      </c>
      <c r="FA46" s="130">
        <f t="shared" si="523"/>
        <v>0</v>
      </c>
      <c r="FB46" s="18">
        <f t="shared" si="524"/>
        <v>0</v>
      </c>
      <c r="FC46" s="136">
        <f t="shared" si="525"/>
        <v>0</v>
      </c>
      <c r="FD46" s="131">
        <f t="shared" si="525"/>
        <v>0</v>
      </c>
      <c r="FE46" s="69">
        <f t="shared" si="526"/>
        <v>0</v>
      </c>
      <c r="FF46" s="162">
        <f t="shared" si="527"/>
        <v>0</v>
      </c>
      <c r="FG46" s="130">
        <f t="shared" si="527"/>
        <v>0</v>
      </c>
      <c r="FH46" s="18">
        <f t="shared" si="528"/>
        <v>0</v>
      </c>
      <c r="FI46" s="136">
        <f t="shared" si="529"/>
        <v>0</v>
      </c>
      <c r="FJ46" s="131">
        <f t="shared" si="529"/>
        <v>0</v>
      </c>
      <c r="FK46" s="69">
        <f t="shared" si="530"/>
        <v>0</v>
      </c>
      <c r="FL46" s="162">
        <f t="shared" si="531"/>
        <v>0</v>
      </c>
      <c r="FM46" s="130">
        <f t="shared" si="531"/>
        <v>0</v>
      </c>
      <c r="FN46" s="18">
        <f t="shared" si="532"/>
        <v>0</v>
      </c>
      <c r="FO46" s="136">
        <f t="shared" si="533"/>
        <v>0</v>
      </c>
      <c r="FP46" s="131">
        <f t="shared" si="533"/>
        <v>0</v>
      </c>
      <c r="FQ46" s="69">
        <f t="shared" si="534"/>
        <v>0</v>
      </c>
      <c r="FR46" s="162">
        <f t="shared" si="535"/>
        <v>0</v>
      </c>
      <c r="FS46" s="130">
        <f t="shared" si="535"/>
        <v>0</v>
      </c>
      <c r="FT46" s="18">
        <f t="shared" si="536"/>
        <v>0</v>
      </c>
      <c r="FU46" s="136">
        <f t="shared" si="537"/>
        <v>0</v>
      </c>
      <c r="FV46" s="131">
        <f t="shared" si="537"/>
        <v>0</v>
      </c>
      <c r="FW46" s="69">
        <f t="shared" si="538"/>
        <v>0</v>
      </c>
      <c r="FX46" s="162">
        <f t="shared" si="539"/>
        <v>0</v>
      </c>
      <c r="FY46" s="130">
        <f t="shared" si="539"/>
        <v>0</v>
      </c>
      <c r="FZ46" s="18">
        <f t="shared" si="540"/>
        <v>0</v>
      </c>
      <c r="GA46" s="136">
        <f t="shared" si="541"/>
        <v>0</v>
      </c>
      <c r="GB46" s="131">
        <f t="shared" si="541"/>
        <v>0</v>
      </c>
      <c r="GC46" s="69">
        <f t="shared" si="542"/>
        <v>0</v>
      </c>
      <c r="GD46" s="162">
        <f t="shared" si="543"/>
        <v>0</v>
      </c>
      <c r="GE46" s="130">
        <f t="shared" si="543"/>
        <v>0</v>
      </c>
      <c r="GF46" s="18">
        <f t="shared" si="544"/>
        <v>0</v>
      </c>
      <c r="GG46" s="136">
        <f t="shared" si="545"/>
        <v>0</v>
      </c>
      <c r="GH46" s="131">
        <f t="shared" si="545"/>
        <v>0</v>
      </c>
      <c r="GI46" s="69">
        <f t="shared" si="546"/>
        <v>0</v>
      </c>
      <c r="GJ46" s="162">
        <f t="shared" si="547"/>
        <v>0</v>
      </c>
      <c r="GK46" s="130">
        <f t="shared" si="547"/>
        <v>0</v>
      </c>
      <c r="GL46" s="18">
        <f t="shared" si="548"/>
        <v>0</v>
      </c>
      <c r="GM46" s="136">
        <f t="shared" si="549"/>
        <v>0</v>
      </c>
      <c r="GN46" s="131">
        <f t="shared" si="549"/>
        <v>0</v>
      </c>
      <c r="GO46" s="69">
        <f t="shared" si="550"/>
        <v>0</v>
      </c>
      <c r="GP46" s="162">
        <f t="shared" si="551"/>
        <v>0</v>
      </c>
      <c r="GQ46" s="130">
        <f t="shared" si="551"/>
        <v>0</v>
      </c>
      <c r="GR46" s="18">
        <f t="shared" si="552"/>
        <v>0</v>
      </c>
      <c r="GS46" s="136">
        <f t="shared" si="553"/>
        <v>0</v>
      </c>
      <c r="GT46" s="131">
        <f t="shared" si="553"/>
        <v>0</v>
      </c>
      <c r="GU46" s="69">
        <f t="shared" si="554"/>
        <v>0</v>
      </c>
      <c r="GV46" s="162">
        <f t="shared" si="555"/>
        <v>0</v>
      </c>
      <c r="GW46" s="130">
        <f t="shared" si="555"/>
        <v>0</v>
      </c>
      <c r="GX46" s="18">
        <f t="shared" si="556"/>
        <v>0</v>
      </c>
      <c r="GY46" s="136">
        <f t="shared" si="557"/>
        <v>0</v>
      </c>
      <c r="GZ46" s="131">
        <f t="shared" si="557"/>
        <v>0</v>
      </c>
      <c r="HA46" s="69">
        <f t="shared" si="558"/>
        <v>0</v>
      </c>
      <c r="HB46" s="162">
        <f t="shared" si="559"/>
        <v>0</v>
      </c>
      <c r="HC46" s="130">
        <f t="shared" si="559"/>
        <v>0</v>
      </c>
      <c r="HD46" s="18">
        <f t="shared" si="560"/>
        <v>0</v>
      </c>
      <c r="HE46" s="136">
        <f t="shared" si="561"/>
        <v>0</v>
      </c>
      <c r="HF46" s="131">
        <f t="shared" si="561"/>
        <v>0</v>
      </c>
      <c r="HG46" s="69">
        <f t="shared" si="562"/>
        <v>0</v>
      </c>
      <c r="HH46" s="162">
        <f t="shared" si="563"/>
        <v>0</v>
      </c>
      <c r="HI46" s="130">
        <f t="shared" si="563"/>
        <v>0</v>
      </c>
      <c r="HJ46" s="18">
        <f t="shared" si="564"/>
        <v>0</v>
      </c>
      <c r="HK46" s="136">
        <f t="shared" si="565"/>
        <v>0</v>
      </c>
      <c r="HL46" s="131">
        <f t="shared" si="565"/>
        <v>0</v>
      </c>
      <c r="HM46" s="69">
        <f t="shared" si="566"/>
        <v>0</v>
      </c>
      <c r="HN46" s="162">
        <f t="shared" si="567"/>
        <v>0</v>
      </c>
      <c r="HO46" s="130">
        <f t="shared" si="567"/>
        <v>0</v>
      </c>
      <c r="HP46" s="18">
        <f t="shared" si="568"/>
        <v>0</v>
      </c>
      <c r="HQ46" s="136">
        <f t="shared" si="569"/>
        <v>0</v>
      </c>
      <c r="HR46" s="131">
        <f t="shared" si="569"/>
        <v>0</v>
      </c>
      <c r="HS46" s="69">
        <f t="shared" si="570"/>
        <v>0</v>
      </c>
      <c r="HT46" s="162">
        <f t="shared" si="571"/>
        <v>0</v>
      </c>
      <c r="HU46" s="130">
        <f t="shared" si="571"/>
        <v>0</v>
      </c>
      <c r="HV46" s="18">
        <f t="shared" si="572"/>
        <v>0</v>
      </c>
      <c r="HW46" s="17"/>
      <c r="HX46" s="85"/>
      <c r="HY46" s="85"/>
      <c r="HZ46" s="2" t="str">
        <f t="shared" si="297"/>
        <v>СКРЫТЬ</v>
      </c>
    </row>
    <row r="47" spans="1:234" ht="13.5" hidden="1" customHeight="1" x14ac:dyDescent="0.2">
      <c r="A47" s="37"/>
      <c r="B47" s="22"/>
      <c r="C47" s="22"/>
      <c r="D47" s="100"/>
      <c r="E47" s="100"/>
      <c r="F47" s="100"/>
      <c r="G47" s="22"/>
      <c r="H47" s="22" t="s">
        <v>94</v>
      </c>
      <c r="I47" s="42">
        <v>36</v>
      </c>
      <c r="J47" s="102">
        <f>SUBTOTAL(103,I$12:I47)*1</f>
        <v>20</v>
      </c>
      <c r="K47" s="105" t="s">
        <v>77</v>
      </c>
      <c r="L47" s="17"/>
      <c r="M47" s="255">
        <f>MIN(M81,M112,M143,M174,M205,M52)</f>
        <v>43891</v>
      </c>
      <c r="N47" s="255">
        <f t="shared" si="578"/>
        <v>43676</v>
      </c>
      <c r="O47" s="118">
        <f t="shared" si="578"/>
        <v>0</v>
      </c>
      <c r="P47" s="162">
        <f t="shared" si="437"/>
        <v>180</v>
      </c>
      <c r="Q47" s="163">
        <f t="shared" si="437"/>
        <v>180</v>
      </c>
      <c r="R47" s="163">
        <f t="shared" si="437"/>
        <v>180</v>
      </c>
      <c r="S47" s="123">
        <f t="shared" ca="1" si="437"/>
        <v>180</v>
      </c>
      <c r="T47" s="123">
        <f t="shared" si="437"/>
        <v>180</v>
      </c>
      <c r="U47" s="91">
        <f t="shared" ca="1" si="438"/>
        <v>0</v>
      </c>
      <c r="V47" s="91">
        <f t="shared" si="439"/>
        <v>0</v>
      </c>
      <c r="W47" s="120">
        <f t="shared" si="440"/>
        <v>1</v>
      </c>
      <c r="X47" s="178">
        <f t="shared" si="441"/>
        <v>0</v>
      </c>
      <c r="Y47" s="128">
        <f t="shared" si="441"/>
        <v>0</v>
      </c>
      <c r="Z47" s="179">
        <f t="shared" ca="1" si="441"/>
        <v>0</v>
      </c>
      <c r="AA47" s="127">
        <f t="shared" si="441"/>
        <v>0</v>
      </c>
      <c r="AB47" s="67" t="str">
        <f t="shared" ca="1" si="442"/>
        <v/>
      </c>
      <c r="AC47" s="69">
        <f t="shared" ca="1" si="443"/>
        <v>0</v>
      </c>
      <c r="AD47" s="178">
        <f t="shared" si="444"/>
        <v>0</v>
      </c>
      <c r="AE47" s="127">
        <f t="shared" si="444"/>
        <v>0</v>
      </c>
      <c r="AF47" s="225">
        <f t="shared" si="573"/>
        <v>0</v>
      </c>
      <c r="AG47" s="178">
        <f t="shared" si="445"/>
        <v>0</v>
      </c>
      <c r="AH47" s="127">
        <f t="shared" si="445"/>
        <v>0</v>
      </c>
      <c r="AI47" s="225">
        <f t="shared" si="574"/>
        <v>0</v>
      </c>
      <c r="AJ47" s="178">
        <f t="shared" si="446"/>
        <v>0</v>
      </c>
      <c r="AK47" s="127">
        <f t="shared" si="446"/>
        <v>0</v>
      </c>
      <c r="AL47" s="225">
        <f t="shared" si="575"/>
        <v>0</v>
      </c>
      <c r="AM47" s="178">
        <f t="shared" si="447"/>
        <v>0</v>
      </c>
      <c r="AN47" s="127">
        <f t="shared" si="447"/>
        <v>0</v>
      </c>
      <c r="AO47" s="225">
        <f t="shared" si="576"/>
        <v>0</v>
      </c>
      <c r="AP47" s="178">
        <f t="shared" si="448"/>
        <v>0</v>
      </c>
      <c r="AQ47" s="127">
        <f t="shared" si="448"/>
        <v>0</v>
      </c>
      <c r="AR47" s="225">
        <f t="shared" si="577"/>
        <v>0</v>
      </c>
      <c r="AS47" s="136">
        <f t="shared" si="449"/>
        <v>0</v>
      </c>
      <c r="AT47" s="131">
        <f t="shared" si="449"/>
        <v>0</v>
      </c>
      <c r="AU47" s="69">
        <f t="shared" si="450"/>
        <v>0</v>
      </c>
      <c r="AV47" s="162">
        <f t="shared" si="451"/>
        <v>0</v>
      </c>
      <c r="AW47" s="130">
        <f t="shared" si="451"/>
        <v>0</v>
      </c>
      <c r="AX47" s="18">
        <f t="shared" si="452"/>
        <v>0</v>
      </c>
      <c r="AY47" s="136">
        <f t="shared" si="453"/>
        <v>0</v>
      </c>
      <c r="AZ47" s="131">
        <f t="shared" si="453"/>
        <v>0</v>
      </c>
      <c r="BA47" s="69">
        <f t="shared" si="454"/>
        <v>0</v>
      </c>
      <c r="BB47" s="162">
        <f t="shared" si="455"/>
        <v>0</v>
      </c>
      <c r="BC47" s="130">
        <f t="shared" si="455"/>
        <v>0</v>
      </c>
      <c r="BD47" s="18">
        <f t="shared" si="456"/>
        <v>0</v>
      </c>
      <c r="BE47" s="136">
        <f t="shared" si="457"/>
        <v>0</v>
      </c>
      <c r="BF47" s="131">
        <f t="shared" si="457"/>
        <v>0</v>
      </c>
      <c r="BG47" s="69">
        <f t="shared" si="458"/>
        <v>0</v>
      </c>
      <c r="BH47" s="162">
        <f t="shared" si="459"/>
        <v>0</v>
      </c>
      <c r="BI47" s="130">
        <f t="shared" si="459"/>
        <v>0</v>
      </c>
      <c r="BJ47" s="18">
        <f t="shared" si="460"/>
        <v>0</v>
      </c>
      <c r="BK47" s="136">
        <f t="shared" si="461"/>
        <v>0</v>
      </c>
      <c r="BL47" s="131">
        <f t="shared" si="461"/>
        <v>0</v>
      </c>
      <c r="BM47" s="69">
        <f t="shared" si="462"/>
        <v>0</v>
      </c>
      <c r="BN47" s="162">
        <f t="shared" si="463"/>
        <v>0</v>
      </c>
      <c r="BO47" s="130">
        <f t="shared" si="463"/>
        <v>0</v>
      </c>
      <c r="BP47" s="18">
        <f t="shared" si="464"/>
        <v>0</v>
      </c>
      <c r="BQ47" s="136">
        <f t="shared" si="465"/>
        <v>0</v>
      </c>
      <c r="BR47" s="131">
        <f t="shared" si="465"/>
        <v>0</v>
      </c>
      <c r="BS47" s="69">
        <f t="shared" si="466"/>
        <v>0</v>
      </c>
      <c r="BT47" s="162">
        <f t="shared" si="467"/>
        <v>0</v>
      </c>
      <c r="BU47" s="130">
        <f t="shared" si="467"/>
        <v>0</v>
      </c>
      <c r="BV47" s="18">
        <f t="shared" si="468"/>
        <v>0</v>
      </c>
      <c r="BW47" s="136">
        <f t="shared" si="469"/>
        <v>0</v>
      </c>
      <c r="BX47" s="131">
        <f t="shared" si="469"/>
        <v>0</v>
      </c>
      <c r="BY47" s="69">
        <f t="shared" si="470"/>
        <v>0</v>
      </c>
      <c r="BZ47" s="162">
        <f t="shared" si="471"/>
        <v>0</v>
      </c>
      <c r="CA47" s="130">
        <f t="shared" si="471"/>
        <v>0</v>
      </c>
      <c r="CB47" s="18">
        <f t="shared" si="472"/>
        <v>0</v>
      </c>
      <c r="CC47" s="136">
        <f t="shared" si="473"/>
        <v>0</v>
      </c>
      <c r="CD47" s="131">
        <f t="shared" si="473"/>
        <v>0</v>
      </c>
      <c r="CE47" s="69">
        <f t="shared" si="474"/>
        <v>0</v>
      </c>
      <c r="CF47" s="162">
        <f t="shared" si="475"/>
        <v>0</v>
      </c>
      <c r="CG47" s="130">
        <f t="shared" si="475"/>
        <v>0</v>
      </c>
      <c r="CH47" s="18">
        <f t="shared" si="476"/>
        <v>0</v>
      </c>
      <c r="CI47" s="136">
        <f t="shared" si="477"/>
        <v>0</v>
      </c>
      <c r="CJ47" s="131">
        <f t="shared" si="477"/>
        <v>0</v>
      </c>
      <c r="CK47" s="69">
        <f t="shared" si="478"/>
        <v>0</v>
      </c>
      <c r="CL47" s="162">
        <f t="shared" si="479"/>
        <v>0</v>
      </c>
      <c r="CM47" s="130">
        <f t="shared" si="479"/>
        <v>0</v>
      </c>
      <c r="CN47" s="18">
        <f t="shared" si="480"/>
        <v>0</v>
      </c>
      <c r="CO47" s="136">
        <f t="shared" si="481"/>
        <v>0</v>
      </c>
      <c r="CP47" s="131">
        <f t="shared" si="481"/>
        <v>0</v>
      </c>
      <c r="CQ47" s="69">
        <f t="shared" si="482"/>
        <v>0</v>
      </c>
      <c r="CR47" s="162">
        <f t="shared" si="483"/>
        <v>0</v>
      </c>
      <c r="CS47" s="130">
        <f t="shared" si="483"/>
        <v>0</v>
      </c>
      <c r="CT47" s="18">
        <f t="shared" si="484"/>
        <v>0</v>
      </c>
      <c r="CU47" s="136">
        <f t="shared" si="485"/>
        <v>0</v>
      </c>
      <c r="CV47" s="131">
        <f t="shared" si="485"/>
        <v>0</v>
      </c>
      <c r="CW47" s="69">
        <f t="shared" si="486"/>
        <v>0</v>
      </c>
      <c r="CX47" s="162">
        <f t="shared" si="487"/>
        <v>0</v>
      </c>
      <c r="CY47" s="130">
        <f t="shared" si="487"/>
        <v>0</v>
      </c>
      <c r="CZ47" s="18">
        <f t="shared" si="488"/>
        <v>0</v>
      </c>
      <c r="DA47" s="136">
        <f t="shared" si="489"/>
        <v>0</v>
      </c>
      <c r="DB47" s="131">
        <f t="shared" si="489"/>
        <v>0</v>
      </c>
      <c r="DC47" s="69">
        <f t="shared" si="490"/>
        <v>0</v>
      </c>
      <c r="DD47" s="162">
        <f t="shared" si="491"/>
        <v>0</v>
      </c>
      <c r="DE47" s="130">
        <f t="shared" si="491"/>
        <v>0</v>
      </c>
      <c r="DF47" s="18">
        <f t="shared" si="492"/>
        <v>0</v>
      </c>
      <c r="DG47" s="136">
        <f t="shared" si="493"/>
        <v>0</v>
      </c>
      <c r="DH47" s="131">
        <f t="shared" si="493"/>
        <v>0</v>
      </c>
      <c r="DI47" s="69">
        <f t="shared" si="494"/>
        <v>0</v>
      </c>
      <c r="DJ47" s="162">
        <f t="shared" si="495"/>
        <v>0</v>
      </c>
      <c r="DK47" s="130">
        <f t="shared" si="495"/>
        <v>0</v>
      </c>
      <c r="DL47" s="18">
        <f t="shared" si="496"/>
        <v>0</v>
      </c>
      <c r="DM47" s="136">
        <f t="shared" si="497"/>
        <v>0</v>
      </c>
      <c r="DN47" s="131">
        <f t="shared" si="497"/>
        <v>0</v>
      </c>
      <c r="DO47" s="69">
        <f t="shared" si="498"/>
        <v>0</v>
      </c>
      <c r="DP47" s="162">
        <f t="shared" si="499"/>
        <v>0</v>
      </c>
      <c r="DQ47" s="130">
        <f t="shared" si="499"/>
        <v>0</v>
      </c>
      <c r="DR47" s="18">
        <f t="shared" si="500"/>
        <v>0</v>
      </c>
      <c r="DS47" s="136">
        <f t="shared" si="501"/>
        <v>0</v>
      </c>
      <c r="DT47" s="131">
        <f t="shared" si="501"/>
        <v>0</v>
      </c>
      <c r="DU47" s="69">
        <f t="shared" si="502"/>
        <v>0</v>
      </c>
      <c r="DV47" s="162">
        <f t="shared" si="503"/>
        <v>0</v>
      </c>
      <c r="DW47" s="130">
        <f t="shared" si="503"/>
        <v>0</v>
      </c>
      <c r="DX47" s="18">
        <f t="shared" si="504"/>
        <v>0</v>
      </c>
      <c r="DY47" s="136">
        <f t="shared" si="505"/>
        <v>0</v>
      </c>
      <c r="DZ47" s="131">
        <f t="shared" si="505"/>
        <v>0</v>
      </c>
      <c r="EA47" s="69">
        <f t="shared" si="506"/>
        <v>0</v>
      </c>
      <c r="EB47" s="162">
        <f t="shared" si="507"/>
        <v>0</v>
      </c>
      <c r="EC47" s="130">
        <f t="shared" si="507"/>
        <v>0</v>
      </c>
      <c r="ED47" s="18">
        <f t="shared" si="508"/>
        <v>0</v>
      </c>
      <c r="EE47" s="136">
        <f t="shared" si="509"/>
        <v>0</v>
      </c>
      <c r="EF47" s="131">
        <f t="shared" si="509"/>
        <v>0</v>
      </c>
      <c r="EG47" s="69">
        <f t="shared" si="510"/>
        <v>0</v>
      </c>
      <c r="EH47" s="162">
        <f t="shared" si="511"/>
        <v>0</v>
      </c>
      <c r="EI47" s="130">
        <f t="shared" si="511"/>
        <v>0</v>
      </c>
      <c r="EJ47" s="18">
        <f t="shared" si="512"/>
        <v>0</v>
      </c>
      <c r="EK47" s="136">
        <f t="shared" si="513"/>
        <v>0</v>
      </c>
      <c r="EL47" s="131">
        <f t="shared" si="513"/>
        <v>0</v>
      </c>
      <c r="EM47" s="69">
        <f t="shared" si="514"/>
        <v>0</v>
      </c>
      <c r="EN47" s="162">
        <f t="shared" si="515"/>
        <v>0</v>
      </c>
      <c r="EO47" s="130">
        <f t="shared" si="515"/>
        <v>0</v>
      </c>
      <c r="EP47" s="18">
        <f t="shared" si="516"/>
        <v>0</v>
      </c>
      <c r="EQ47" s="136">
        <f t="shared" si="517"/>
        <v>0</v>
      </c>
      <c r="ER47" s="131">
        <f t="shared" si="517"/>
        <v>0</v>
      </c>
      <c r="ES47" s="69">
        <f t="shared" si="518"/>
        <v>0</v>
      </c>
      <c r="ET47" s="162">
        <f t="shared" si="519"/>
        <v>0</v>
      </c>
      <c r="EU47" s="130">
        <f t="shared" si="519"/>
        <v>0</v>
      </c>
      <c r="EV47" s="18">
        <f t="shared" si="520"/>
        <v>0</v>
      </c>
      <c r="EW47" s="136">
        <f t="shared" si="521"/>
        <v>0</v>
      </c>
      <c r="EX47" s="131">
        <f t="shared" si="521"/>
        <v>0</v>
      </c>
      <c r="EY47" s="69">
        <f t="shared" si="522"/>
        <v>0</v>
      </c>
      <c r="EZ47" s="162">
        <f t="shared" si="523"/>
        <v>0</v>
      </c>
      <c r="FA47" s="130">
        <f t="shared" si="523"/>
        <v>0</v>
      </c>
      <c r="FB47" s="18">
        <f t="shared" si="524"/>
        <v>0</v>
      </c>
      <c r="FC47" s="136">
        <f t="shared" si="525"/>
        <v>0</v>
      </c>
      <c r="FD47" s="131">
        <f t="shared" si="525"/>
        <v>0</v>
      </c>
      <c r="FE47" s="69">
        <f t="shared" si="526"/>
        <v>0</v>
      </c>
      <c r="FF47" s="162">
        <f t="shared" si="527"/>
        <v>0</v>
      </c>
      <c r="FG47" s="130">
        <f t="shared" si="527"/>
        <v>0</v>
      </c>
      <c r="FH47" s="18">
        <f t="shared" si="528"/>
        <v>0</v>
      </c>
      <c r="FI47" s="136">
        <f t="shared" si="529"/>
        <v>0</v>
      </c>
      <c r="FJ47" s="131">
        <f t="shared" si="529"/>
        <v>0</v>
      </c>
      <c r="FK47" s="69">
        <f t="shared" si="530"/>
        <v>0</v>
      </c>
      <c r="FL47" s="162">
        <f t="shared" si="531"/>
        <v>0</v>
      </c>
      <c r="FM47" s="130">
        <f t="shared" si="531"/>
        <v>0</v>
      </c>
      <c r="FN47" s="18">
        <f t="shared" si="532"/>
        <v>0</v>
      </c>
      <c r="FO47" s="136">
        <f t="shared" si="533"/>
        <v>0</v>
      </c>
      <c r="FP47" s="131">
        <f t="shared" si="533"/>
        <v>0</v>
      </c>
      <c r="FQ47" s="69">
        <f t="shared" si="534"/>
        <v>0</v>
      </c>
      <c r="FR47" s="162">
        <f t="shared" si="535"/>
        <v>0</v>
      </c>
      <c r="FS47" s="130">
        <f t="shared" si="535"/>
        <v>0</v>
      </c>
      <c r="FT47" s="18">
        <f t="shared" si="536"/>
        <v>0</v>
      </c>
      <c r="FU47" s="136">
        <f t="shared" si="537"/>
        <v>0</v>
      </c>
      <c r="FV47" s="131">
        <f t="shared" si="537"/>
        <v>0</v>
      </c>
      <c r="FW47" s="69">
        <f t="shared" si="538"/>
        <v>0</v>
      </c>
      <c r="FX47" s="162">
        <f t="shared" si="539"/>
        <v>0</v>
      </c>
      <c r="FY47" s="130">
        <f t="shared" si="539"/>
        <v>0</v>
      </c>
      <c r="FZ47" s="18">
        <f t="shared" si="540"/>
        <v>0</v>
      </c>
      <c r="GA47" s="136">
        <f t="shared" si="541"/>
        <v>0</v>
      </c>
      <c r="GB47" s="131">
        <f t="shared" si="541"/>
        <v>0</v>
      </c>
      <c r="GC47" s="69">
        <f t="shared" si="542"/>
        <v>0</v>
      </c>
      <c r="GD47" s="162">
        <f t="shared" si="543"/>
        <v>0</v>
      </c>
      <c r="GE47" s="130">
        <f t="shared" si="543"/>
        <v>0</v>
      </c>
      <c r="GF47" s="18">
        <f t="shared" si="544"/>
        <v>0</v>
      </c>
      <c r="GG47" s="136">
        <f t="shared" si="545"/>
        <v>0</v>
      </c>
      <c r="GH47" s="131">
        <f t="shared" si="545"/>
        <v>0</v>
      </c>
      <c r="GI47" s="69">
        <f t="shared" si="546"/>
        <v>0</v>
      </c>
      <c r="GJ47" s="162">
        <f t="shared" si="547"/>
        <v>0</v>
      </c>
      <c r="GK47" s="130">
        <f t="shared" si="547"/>
        <v>0</v>
      </c>
      <c r="GL47" s="18">
        <f t="shared" si="548"/>
        <v>0</v>
      </c>
      <c r="GM47" s="136">
        <f t="shared" si="549"/>
        <v>0</v>
      </c>
      <c r="GN47" s="131">
        <f t="shared" si="549"/>
        <v>0</v>
      </c>
      <c r="GO47" s="69">
        <f t="shared" si="550"/>
        <v>0</v>
      </c>
      <c r="GP47" s="162">
        <f t="shared" si="551"/>
        <v>0</v>
      </c>
      <c r="GQ47" s="130">
        <f t="shared" si="551"/>
        <v>0</v>
      </c>
      <c r="GR47" s="18">
        <f t="shared" si="552"/>
        <v>0</v>
      </c>
      <c r="GS47" s="136">
        <f t="shared" si="553"/>
        <v>0</v>
      </c>
      <c r="GT47" s="131">
        <f t="shared" si="553"/>
        <v>0</v>
      </c>
      <c r="GU47" s="69">
        <f t="shared" si="554"/>
        <v>0</v>
      </c>
      <c r="GV47" s="162">
        <f t="shared" si="555"/>
        <v>0</v>
      </c>
      <c r="GW47" s="130">
        <f t="shared" si="555"/>
        <v>0</v>
      </c>
      <c r="GX47" s="18">
        <f t="shared" si="556"/>
        <v>0</v>
      </c>
      <c r="GY47" s="136">
        <f t="shared" si="557"/>
        <v>0</v>
      </c>
      <c r="GZ47" s="131">
        <f t="shared" si="557"/>
        <v>0</v>
      </c>
      <c r="HA47" s="69">
        <f t="shared" si="558"/>
        <v>0</v>
      </c>
      <c r="HB47" s="162">
        <f t="shared" si="559"/>
        <v>0</v>
      </c>
      <c r="HC47" s="130">
        <f t="shared" si="559"/>
        <v>0</v>
      </c>
      <c r="HD47" s="18">
        <f t="shared" si="560"/>
        <v>0</v>
      </c>
      <c r="HE47" s="136">
        <f t="shared" si="561"/>
        <v>0</v>
      </c>
      <c r="HF47" s="131">
        <f t="shared" si="561"/>
        <v>0</v>
      </c>
      <c r="HG47" s="69">
        <f t="shared" si="562"/>
        <v>0</v>
      </c>
      <c r="HH47" s="162">
        <f t="shared" si="563"/>
        <v>0</v>
      </c>
      <c r="HI47" s="130">
        <f t="shared" si="563"/>
        <v>0</v>
      </c>
      <c r="HJ47" s="18">
        <f t="shared" si="564"/>
        <v>0</v>
      </c>
      <c r="HK47" s="136">
        <f t="shared" si="565"/>
        <v>0</v>
      </c>
      <c r="HL47" s="131">
        <f t="shared" si="565"/>
        <v>0</v>
      </c>
      <c r="HM47" s="69">
        <f t="shared" si="566"/>
        <v>0</v>
      </c>
      <c r="HN47" s="162">
        <f t="shared" si="567"/>
        <v>0</v>
      </c>
      <c r="HO47" s="130">
        <f t="shared" si="567"/>
        <v>0</v>
      </c>
      <c r="HP47" s="18">
        <f t="shared" si="568"/>
        <v>0</v>
      </c>
      <c r="HQ47" s="136">
        <f t="shared" si="569"/>
        <v>0</v>
      </c>
      <c r="HR47" s="131">
        <f t="shared" si="569"/>
        <v>0</v>
      </c>
      <c r="HS47" s="69">
        <f t="shared" si="570"/>
        <v>0</v>
      </c>
      <c r="HT47" s="162">
        <f t="shared" si="571"/>
        <v>0</v>
      </c>
      <c r="HU47" s="130">
        <f t="shared" si="571"/>
        <v>0</v>
      </c>
      <c r="HV47" s="18">
        <f t="shared" si="572"/>
        <v>0</v>
      </c>
      <c r="HW47" s="17"/>
      <c r="HX47" s="85"/>
      <c r="HY47" s="85"/>
      <c r="HZ47" s="2" t="str">
        <f t="shared" si="297"/>
        <v>СКРЫТЬ</v>
      </c>
    </row>
    <row r="48" spans="1:234" ht="13.5" hidden="1" customHeight="1" x14ac:dyDescent="0.2">
      <c r="A48" s="37"/>
      <c r="B48" s="22"/>
      <c r="C48" s="22"/>
      <c r="D48" s="100"/>
      <c r="E48" s="100"/>
      <c r="F48" s="100"/>
      <c r="G48" s="22"/>
      <c r="H48" s="22" t="s">
        <v>94</v>
      </c>
      <c r="I48" s="42">
        <v>37</v>
      </c>
      <c r="J48" s="102">
        <f>SUBTOTAL(103,I$12:I48)*1</f>
        <v>20</v>
      </c>
      <c r="K48" s="105" t="s">
        <v>10</v>
      </c>
      <c r="L48" s="17"/>
      <c r="M48" s="255">
        <f>MIN(M82,M113,M144,M175,M206,M53)</f>
        <v>43525</v>
      </c>
      <c r="N48" s="255">
        <f t="shared" si="578"/>
        <v>43981</v>
      </c>
      <c r="O48" s="118">
        <f t="shared" si="578"/>
        <v>44042</v>
      </c>
      <c r="P48" s="162">
        <f t="shared" si="437"/>
        <v>9591</v>
      </c>
      <c r="Q48" s="163">
        <f t="shared" si="437"/>
        <v>9591</v>
      </c>
      <c r="R48" s="163">
        <f t="shared" si="437"/>
        <v>9591</v>
      </c>
      <c r="S48" s="123">
        <f t="shared" ca="1" si="437"/>
        <v>9591</v>
      </c>
      <c r="T48" s="123">
        <f t="shared" si="437"/>
        <v>9591</v>
      </c>
      <c r="U48" s="91">
        <f t="shared" ca="1" si="438"/>
        <v>0</v>
      </c>
      <c r="V48" s="91">
        <f t="shared" si="439"/>
        <v>0</v>
      </c>
      <c r="W48" s="120">
        <f t="shared" si="440"/>
        <v>1</v>
      </c>
      <c r="X48" s="178">
        <f t="shared" si="441"/>
        <v>0</v>
      </c>
      <c r="Y48" s="128">
        <f t="shared" si="441"/>
        <v>0</v>
      </c>
      <c r="Z48" s="179">
        <f t="shared" ca="1" si="441"/>
        <v>0</v>
      </c>
      <c r="AA48" s="127">
        <f t="shared" si="441"/>
        <v>0</v>
      </c>
      <c r="AB48" s="67" t="str">
        <f t="shared" ca="1" si="442"/>
        <v/>
      </c>
      <c r="AC48" s="69">
        <f t="shared" ca="1" si="443"/>
        <v>0</v>
      </c>
      <c r="AD48" s="178">
        <f t="shared" si="444"/>
        <v>0</v>
      </c>
      <c r="AE48" s="127">
        <f t="shared" si="444"/>
        <v>0</v>
      </c>
      <c r="AF48" s="225">
        <f t="shared" si="573"/>
        <v>0</v>
      </c>
      <c r="AG48" s="178">
        <f t="shared" si="445"/>
        <v>0</v>
      </c>
      <c r="AH48" s="127">
        <f t="shared" si="445"/>
        <v>0</v>
      </c>
      <c r="AI48" s="225">
        <f t="shared" si="574"/>
        <v>0</v>
      </c>
      <c r="AJ48" s="178">
        <f t="shared" si="446"/>
        <v>0</v>
      </c>
      <c r="AK48" s="127">
        <f t="shared" si="446"/>
        <v>0</v>
      </c>
      <c r="AL48" s="225">
        <f t="shared" si="575"/>
        <v>0</v>
      </c>
      <c r="AM48" s="178">
        <f t="shared" si="447"/>
        <v>0</v>
      </c>
      <c r="AN48" s="127">
        <f t="shared" si="447"/>
        <v>0</v>
      </c>
      <c r="AO48" s="225">
        <f t="shared" si="576"/>
        <v>0</v>
      </c>
      <c r="AP48" s="178">
        <f t="shared" si="448"/>
        <v>0</v>
      </c>
      <c r="AQ48" s="127">
        <f t="shared" si="448"/>
        <v>0</v>
      </c>
      <c r="AR48" s="225">
        <f t="shared" si="577"/>
        <v>0</v>
      </c>
      <c r="AS48" s="136">
        <f t="shared" si="449"/>
        <v>0</v>
      </c>
      <c r="AT48" s="131">
        <f t="shared" si="449"/>
        <v>0</v>
      </c>
      <c r="AU48" s="69">
        <f t="shared" si="450"/>
        <v>0</v>
      </c>
      <c r="AV48" s="162">
        <f t="shared" si="451"/>
        <v>0</v>
      </c>
      <c r="AW48" s="130">
        <f t="shared" si="451"/>
        <v>0</v>
      </c>
      <c r="AX48" s="18">
        <f t="shared" si="452"/>
        <v>0</v>
      </c>
      <c r="AY48" s="136">
        <f t="shared" si="453"/>
        <v>0</v>
      </c>
      <c r="AZ48" s="131">
        <f t="shared" si="453"/>
        <v>0</v>
      </c>
      <c r="BA48" s="69">
        <f t="shared" si="454"/>
        <v>0</v>
      </c>
      <c r="BB48" s="162">
        <f t="shared" si="455"/>
        <v>0</v>
      </c>
      <c r="BC48" s="130">
        <f t="shared" si="455"/>
        <v>0</v>
      </c>
      <c r="BD48" s="18">
        <f t="shared" si="456"/>
        <v>0</v>
      </c>
      <c r="BE48" s="136">
        <f t="shared" si="457"/>
        <v>0</v>
      </c>
      <c r="BF48" s="131">
        <f t="shared" si="457"/>
        <v>0</v>
      </c>
      <c r="BG48" s="69">
        <f t="shared" si="458"/>
        <v>0</v>
      </c>
      <c r="BH48" s="162">
        <f t="shared" si="459"/>
        <v>0</v>
      </c>
      <c r="BI48" s="130">
        <f t="shared" si="459"/>
        <v>0</v>
      </c>
      <c r="BJ48" s="18">
        <f t="shared" si="460"/>
        <v>0</v>
      </c>
      <c r="BK48" s="136">
        <f t="shared" si="461"/>
        <v>0</v>
      </c>
      <c r="BL48" s="131">
        <f t="shared" si="461"/>
        <v>0</v>
      </c>
      <c r="BM48" s="69">
        <f t="shared" si="462"/>
        <v>0</v>
      </c>
      <c r="BN48" s="162">
        <f t="shared" si="463"/>
        <v>0</v>
      </c>
      <c r="BO48" s="130">
        <f t="shared" si="463"/>
        <v>0</v>
      </c>
      <c r="BP48" s="18">
        <f t="shared" si="464"/>
        <v>0</v>
      </c>
      <c r="BQ48" s="136">
        <f t="shared" si="465"/>
        <v>0</v>
      </c>
      <c r="BR48" s="131">
        <f t="shared" si="465"/>
        <v>0</v>
      </c>
      <c r="BS48" s="69">
        <f t="shared" si="466"/>
        <v>0</v>
      </c>
      <c r="BT48" s="162">
        <f t="shared" si="467"/>
        <v>0</v>
      </c>
      <c r="BU48" s="130">
        <f t="shared" si="467"/>
        <v>0</v>
      </c>
      <c r="BV48" s="18">
        <f t="shared" si="468"/>
        <v>0</v>
      </c>
      <c r="BW48" s="136">
        <f t="shared" si="469"/>
        <v>0</v>
      </c>
      <c r="BX48" s="131">
        <f t="shared" si="469"/>
        <v>0</v>
      </c>
      <c r="BY48" s="69">
        <f t="shared" si="470"/>
        <v>0</v>
      </c>
      <c r="BZ48" s="162">
        <f t="shared" si="471"/>
        <v>0</v>
      </c>
      <c r="CA48" s="130">
        <f t="shared" si="471"/>
        <v>0</v>
      </c>
      <c r="CB48" s="18">
        <f t="shared" si="472"/>
        <v>0</v>
      </c>
      <c r="CC48" s="136">
        <f t="shared" si="473"/>
        <v>0</v>
      </c>
      <c r="CD48" s="131">
        <f t="shared" si="473"/>
        <v>0</v>
      </c>
      <c r="CE48" s="69">
        <f t="shared" si="474"/>
        <v>0</v>
      </c>
      <c r="CF48" s="162">
        <f t="shared" si="475"/>
        <v>0</v>
      </c>
      <c r="CG48" s="130">
        <f t="shared" si="475"/>
        <v>0</v>
      </c>
      <c r="CH48" s="18">
        <f t="shared" si="476"/>
        <v>0</v>
      </c>
      <c r="CI48" s="136">
        <f t="shared" si="477"/>
        <v>0</v>
      </c>
      <c r="CJ48" s="131">
        <f t="shared" si="477"/>
        <v>0</v>
      </c>
      <c r="CK48" s="69">
        <f t="shared" si="478"/>
        <v>0</v>
      </c>
      <c r="CL48" s="162">
        <f t="shared" si="479"/>
        <v>0</v>
      </c>
      <c r="CM48" s="130">
        <f t="shared" si="479"/>
        <v>0</v>
      </c>
      <c r="CN48" s="18">
        <f t="shared" si="480"/>
        <v>0</v>
      </c>
      <c r="CO48" s="136">
        <f t="shared" si="481"/>
        <v>0</v>
      </c>
      <c r="CP48" s="131">
        <f t="shared" si="481"/>
        <v>0</v>
      </c>
      <c r="CQ48" s="69">
        <f t="shared" si="482"/>
        <v>0</v>
      </c>
      <c r="CR48" s="162">
        <f t="shared" si="483"/>
        <v>0</v>
      </c>
      <c r="CS48" s="130">
        <f t="shared" si="483"/>
        <v>0</v>
      </c>
      <c r="CT48" s="18">
        <f t="shared" si="484"/>
        <v>0</v>
      </c>
      <c r="CU48" s="136">
        <f t="shared" si="485"/>
        <v>0</v>
      </c>
      <c r="CV48" s="131">
        <f t="shared" si="485"/>
        <v>0</v>
      </c>
      <c r="CW48" s="69">
        <f t="shared" si="486"/>
        <v>0</v>
      </c>
      <c r="CX48" s="162">
        <f t="shared" si="487"/>
        <v>0</v>
      </c>
      <c r="CY48" s="130">
        <f t="shared" si="487"/>
        <v>0</v>
      </c>
      <c r="CZ48" s="18">
        <f t="shared" si="488"/>
        <v>0</v>
      </c>
      <c r="DA48" s="136">
        <f t="shared" si="489"/>
        <v>0</v>
      </c>
      <c r="DB48" s="131">
        <f t="shared" si="489"/>
        <v>0</v>
      </c>
      <c r="DC48" s="69">
        <f t="shared" si="490"/>
        <v>0</v>
      </c>
      <c r="DD48" s="162">
        <f t="shared" si="491"/>
        <v>0</v>
      </c>
      <c r="DE48" s="130">
        <f t="shared" si="491"/>
        <v>0</v>
      </c>
      <c r="DF48" s="18">
        <f t="shared" si="492"/>
        <v>0</v>
      </c>
      <c r="DG48" s="136">
        <f t="shared" si="493"/>
        <v>0</v>
      </c>
      <c r="DH48" s="131">
        <f t="shared" si="493"/>
        <v>0</v>
      </c>
      <c r="DI48" s="69">
        <f t="shared" si="494"/>
        <v>0</v>
      </c>
      <c r="DJ48" s="162">
        <f t="shared" si="495"/>
        <v>0</v>
      </c>
      <c r="DK48" s="130">
        <f t="shared" si="495"/>
        <v>0</v>
      </c>
      <c r="DL48" s="18">
        <f t="shared" si="496"/>
        <v>0</v>
      </c>
      <c r="DM48" s="136">
        <f t="shared" si="497"/>
        <v>0</v>
      </c>
      <c r="DN48" s="131">
        <f t="shared" si="497"/>
        <v>0</v>
      </c>
      <c r="DO48" s="69">
        <f t="shared" si="498"/>
        <v>0</v>
      </c>
      <c r="DP48" s="162">
        <f t="shared" si="499"/>
        <v>0</v>
      </c>
      <c r="DQ48" s="130">
        <f t="shared" si="499"/>
        <v>0</v>
      </c>
      <c r="DR48" s="18">
        <f t="shared" si="500"/>
        <v>0</v>
      </c>
      <c r="DS48" s="136">
        <f t="shared" si="501"/>
        <v>0</v>
      </c>
      <c r="DT48" s="131">
        <f t="shared" si="501"/>
        <v>0</v>
      </c>
      <c r="DU48" s="69">
        <f t="shared" si="502"/>
        <v>0</v>
      </c>
      <c r="DV48" s="162">
        <f t="shared" si="503"/>
        <v>0</v>
      </c>
      <c r="DW48" s="130">
        <f t="shared" si="503"/>
        <v>0</v>
      </c>
      <c r="DX48" s="18">
        <f t="shared" si="504"/>
        <v>0</v>
      </c>
      <c r="DY48" s="136">
        <f t="shared" si="505"/>
        <v>0</v>
      </c>
      <c r="DZ48" s="131">
        <f t="shared" si="505"/>
        <v>0</v>
      </c>
      <c r="EA48" s="69">
        <f t="shared" si="506"/>
        <v>0</v>
      </c>
      <c r="EB48" s="162">
        <f t="shared" si="507"/>
        <v>0</v>
      </c>
      <c r="EC48" s="130">
        <f t="shared" si="507"/>
        <v>0</v>
      </c>
      <c r="ED48" s="18">
        <f t="shared" si="508"/>
        <v>0</v>
      </c>
      <c r="EE48" s="136">
        <f t="shared" si="509"/>
        <v>0</v>
      </c>
      <c r="EF48" s="131">
        <f t="shared" si="509"/>
        <v>0</v>
      </c>
      <c r="EG48" s="69">
        <f t="shared" si="510"/>
        <v>0</v>
      </c>
      <c r="EH48" s="162">
        <f t="shared" si="511"/>
        <v>0</v>
      </c>
      <c r="EI48" s="130">
        <f t="shared" si="511"/>
        <v>0</v>
      </c>
      <c r="EJ48" s="18">
        <f t="shared" si="512"/>
        <v>0</v>
      </c>
      <c r="EK48" s="136">
        <f t="shared" si="513"/>
        <v>0</v>
      </c>
      <c r="EL48" s="131">
        <f t="shared" si="513"/>
        <v>0</v>
      </c>
      <c r="EM48" s="69">
        <f t="shared" si="514"/>
        <v>0</v>
      </c>
      <c r="EN48" s="162">
        <f t="shared" si="515"/>
        <v>0</v>
      </c>
      <c r="EO48" s="130">
        <f t="shared" si="515"/>
        <v>0</v>
      </c>
      <c r="EP48" s="18">
        <f t="shared" si="516"/>
        <v>0</v>
      </c>
      <c r="EQ48" s="136">
        <f t="shared" si="517"/>
        <v>0</v>
      </c>
      <c r="ER48" s="131">
        <f t="shared" si="517"/>
        <v>0</v>
      </c>
      <c r="ES48" s="69">
        <f t="shared" si="518"/>
        <v>0</v>
      </c>
      <c r="ET48" s="162">
        <f t="shared" si="519"/>
        <v>0</v>
      </c>
      <c r="EU48" s="130">
        <f t="shared" si="519"/>
        <v>0</v>
      </c>
      <c r="EV48" s="18">
        <f t="shared" si="520"/>
        <v>0</v>
      </c>
      <c r="EW48" s="136">
        <f t="shared" si="521"/>
        <v>0</v>
      </c>
      <c r="EX48" s="131">
        <f t="shared" si="521"/>
        <v>0</v>
      </c>
      <c r="EY48" s="69">
        <f t="shared" si="522"/>
        <v>0</v>
      </c>
      <c r="EZ48" s="162">
        <f t="shared" si="523"/>
        <v>0</v>
      </c>
      <c r="FA48" s="130">
        <f t="shared" si="523"/>
        <v>0</v>
      </c>
      <c r="FB48" s="18">
        <f t="shared" si="524"/>
        <v>0</v>
      </c>
      <c r="FC48" s="136">
        <f t="shared" si="525"/>
        <v>0</v>
      </c>
      <c r="FD48" s="131">
        <f t="shared" si="525"/>
        <v>0</v>
      </c>
      <c r="FE48" s="69">
        <f t="shared" si="526"/>
        <v>0</v>
      </c>
      <c r="FF48" s="162">
        <f t="shared" si="527"/>
        <v>0</v>
      </c>
      <c r="FG48" s="130">
        <f t="shared" si="527"/>
        <v>0</v>
      </c>
      <c r="FH48" s="18">
        <f t="shared" si="528"/>
        <v>0</v>
      </c>
      <c r="FI48" s="136">
        <f t="shared" si="529"/>
        <v>0</v>
      </c>
      <c r="FJ48" s="131">
        <f t="shared" si="529"/>
        <v>0</v>
      </c>
      <c r="FK48" s="69">
        <f t="shared" si="530"/>
        <v>0</v>
      </c>
      <c r="FL48" s="162">
        <f t="shared" si="531"/>
        <v>0</v>
      </c>
      <c r="FM48" s="130">
        <f t="shared" si="531"/>
        <v>0</v>
      </c>
      <c r="FN48" s="18">
        <f t="shared" si="532"/>
        <v>0</v>
      </c>
      <c r="FO48" s="136">
        <f t="shared" si="533"/>
        <v>0</v>
      </c>
      <c r="FP48" s="131">
        <f t="shared" si="533"/>
        <v>0</v>
      </c>
      <c r="FQ48" s="69">
        <f t="shared" si="534"/>
        <v>0</v>
      </c>
      <c r="FR48" s="162">
        <f t="shared" si="535"/>
        <v>0</v>
      </c>
      <c r="FS48" s="130">
        <f t="shared" si="535"/>
        <v>0</v>
      </c>
      <c r="FT48" s="18">
        <f t="shared" si="536"/>
        <v>0</v>
      </c>
      <c r="FU48" s="136">
        <f t="shared" si="537"/>
        <v>0</v>
      </c>
      <c r="FV48" s="131">
        <f t="shared" si="537"/>
        <v>0</v>
      </c>
      <c r="FW48" s="69">
        <f t="shared" si="538"/>
        <v>0</v>
      </c>
      <c r="FX48" s="162">
        <f t="shared" si="539"/>
        <v>0</v>
      </c>
      <c r="FY48" s="130">
        <f t="shared" si="539"/>
        <v>0</v>
      </c>
      <c r="FZ48" s="18">
        <f t="shared" si="540"/>
        <v>0</v>
      </c>
      <c r="GA48" s="136">
        <f t="shared" si="541"/>
        <v>0</v>
      </c>
      <c r="GB48" s="131">
        <f t="shared" si="541"/>
        <v>0</v>
      </c>
      <c r="GC48" s="69">
        <f t="shared" si="542"/>
        <v>0</v>
      </c>
      <c r="GD48" s="162">
        <f t="shared" si="543"/>
        <v>0</v>
      </c>
      <c r="GE48" s="130">
        <f t="shared" si="543"/>
        <v>0</v>
      </c>
      <c r="GF48" s="18">
        <f t="shared" si="544"/>
        <v>0</v>
      </c>
      <c r="GG48" s="136">
        <f t="shared" si="545"/>
        <v>0</v>
      </c>
      <c r="GH48" s="131">
        <f t="shared" si="545"/>
        <v>0</v>
      </c>
      <c r="GI48" s="69">
        <f t="shared" si="546"/>
        <v>0</v>
      </c>
      <c r="GJ48" s="162">
        <f t="shared" si="547"/>
        <v>0</v>
      </c>
      <c r="GK48" s="130">
        <f t="shared" si="547"/>
        <v>0</v>
      </c>
      <c r="GL48" s="18">
        <f t="shared" si="548"/>
        <v>0</v>
      </c>
      <c r="GM48" s="136">
        <f t="shared" si="549"/>
        <v>0</v>
      </c>
      <c r="GN48" s="131">
        <f t="shared" si="549"/>
        <v>0</v>
      </c>
      <c r="GO48" s="69">
        <f t="shared" si="550"/>
        <v>0</v>
      </c>
      <c r="GP48" s="162">
        <f t="shared" si="551"/>
        <v>0</v>
      </c>
      <c r="GQ48" s="130">
        <f t="shared" si="551"/>
        <v>0</v>
      </c>
      <c r="GR48" s="18">
        <f t="shared" si="552"/>
        <v>0</v>
      </c>
      <c r="GS48" s="136">
        <f t="shared" si="553"/>
        <v>0</v>
      </c>
      <c r="GT48" s="131">
        <f t="shared" si="553"/>
        <v>0</v>
      </c>
      <c r="GU48" s="69">
        <f t="shared" si="554"/>
        <v>0</v>
      </c>
      <c r="GV48" s="162">
        <f t="shared" si="555"/>
        <v>0</v>
      </c>
      <c r="GW48" s="130">
        <f t="shared" si="555"/>
        <v>0</v>
      </c>
      <c r="GX48" s="18">
        <f t="shared" si="556"/>
        <v>0</v>
      </c>
      <c r="GY48" s="136">
        <f t="shared" si="557"/>
        <v>0</v>
      </c>
      <c r="GZ48" s="131">
        <f t="shared" si="557"/>
        <v>0</v>
      </c>
      <c r="HA48" s="69">
        <f t="shared" si="558"/>
        <v>0</v>
      </c>
      <c r="HB48" s="162">
        <f t="shared" si="559"/>
        <v>0</v>
      </c>
      <c r="HC48" s="130">
        <f t="shared" si="559"/>
        <v>0</v>
      </c>
      <c r="HD48" s="18">
        <f t="shared" si="560"/>
        <v>0</v>
      </c>
      <c r="HE48" s="136">
        <f t="shared" si="561"/>
        <v>0</v>
      </c>
      <c r="HF48" s="131">
        <f t="shared" si="561"/>
        <v>0</v>
      </c>
      <c r="HG48" s="69">
        <f t="shared" si="562"/>
        <v>0</v>
      </c>
      <c r="HH48" s="162">
        <f t="shared" si="563"/>
        <v>0</v>
      </c>
      <c r="HI48" s="130">
        <f t="shared" si="563"/>
        <v>0</v>
      </c>
      <c r="HJ48" s="18">
        <f t="shared" si="564"/>
        <v>0</v>
      </c>
      <c r="HK48" s="136">
        <f t="shared" si="565"/>
        <v>0</v>
      </c>
      <c r="HL48" s="131">
        <f t="shared" si="565"/>
        <v>0</v>
      </c>
      <c r="HM48" s="69">
        <f t="shared" si="566"/>
        <v>0</v>
      </c>
      <c r="HN48" s="162">
        <f t="shared" si="567"/>
        <v>0</v>
      </c>
      <c r="HO48" s="130">
        <f t="shared" si="567"/>
        <v>0</v>
      </c>
      <c r="HP48" s="18">
        <f t="shared" si="568"/>
        <v>0</v>
      </c>
      <c r="HQ48" s="136">
        <f t="shared" si="569"/>
        <v>0</v>
      </c>
      <c r="HR48" s="131">
        <f t="shared" si="569"/>
        <v>0</v>
      </c>
      <c r="HS48" s="69">
        <f t="shared" si="570"/>
        <v>0</v>
      </c>
      <c r="HT48" s="162">
        <f t="shared" si="571"/>
        <v>0</v>
      </c>
      <c r="HU48" s="130">
        <f t="shared" si="571"/>
        <v>0</v>
      </c>
      <c r="HV48" s="18">
        <f t="shared" si="572"/>
        <v>0</v>
      </c>
      <c r="HW48" s="17"/>
      <c r="HX48" s="85"/>
      <c r="HY48" s="85"/>
      <c r="HZ48" s="2" t="str">
        <f t="shared" si="297"/>
        <v>СКРЫТЬ</v>
      </c>
    </row>
    <row r="49" spans="1:234" ht="13.5" hidden="1" customHeight="1" x14ac:dyDescent="0.2">
      <c r="A49" s="37"/>
      <c r="B49" s="22"/>
      <c r="C49" s="22"/>
      <c r="D49" s="100"/>
      <c r="E49" s="100"/>
      <c r="F49" s="100"/>
      <c r="G49" s="22"/>
      <c r="H49" s="22" t="s">
        <v>94</v>
      </c>
      <c r="I49" s="42">
        <v>38</v>
      </c>
      <c r="J49" s="102">
        <f>SUBTOTAL(103,I$12:I49)*1</f>
        <v>20</v>
      </c>
      <c r="K49" s="105" t="s">
        <v>106</v>
      </c>
      <c r="L49" s="17"/>
      <c r="M49" s="255">
        <f>MIN(M83,M114,M145,M176,M207,M54)</f>
        <v>43677</v>
      </c>
      <c r="N49" s="255">
        <f t="shared" si="578"/>
        <v>44073</v>
      </c>
      <c r="O49" s="118">
        <f t="shared" si="578"/>
        <v>44104</v>
      </c>
      <c r="P49" s="162">
        <f t="shared" si="437"/>
        <v>13949</v>
      </c>
      <c r="Q49" s="163">
        <f t="shared" si="437"/>
        <v>13949</v>
      </c>
      <c r="R49" s="163">
        <f t="shared" si="437"/>
        <v>13949</v>
      </c>
      <c r="S49" s="123">
        <f t="shared" ca="1" si="437"/>
        <v>13949</v>
      </c>
      <c r="T49" s="123">
        <f t="shared" si="437"/>
        <v>13949</v>
      </c>
      <c r="U49" s="91">
        <f t="shared" ca="1" si="438"/>
        <v>0</v>
      </c>
      <c r="V49" s="91">
        <f t="shared" si="439"/>
        <v>0</v>
      </c>
      <c r="W49" s="120">
        <f t="shared" si="440"/>
        <v>1</v>
      </c>
      <c r="X49" s="178">
        <f t="shared" si="441"/>
        <v>0</v>
      </c>
      <c r="Y49" s="128">
        <f t="shared" si="441"/>
        <v>0</v>
      </c>
      <c r="Z49" s="179">
        <f t="shared" ca="1" si="441"/>
        <v>0</v>
      </c>
      <c r="AA49" s="127">
        <f t="shared" si="441"/>
        <v>0</v>
      </c>
      <c r="AB49" s="67" t="str">
        <f t="shared" ca="1" si="442"/>
        <v/>
      </c>
      <c r="AC49" s="69">
        <f t="shared" ca="1" si="443"/>
        <v>0</v>
      </c>
      <c r="AD49" s="178">
        <f t="shared" si="444"/>
        <v>0</v>
      </c>
      <c r="AE49" s="127">
        <f t="shared" si="444"/>
        <v>0</v>
      </c>
      <c r="AF49" s="225">
        <f t="shared" si="573"/>
        <v>0</v>
      </c>
      <c r="AG49" s="178">
        <f t="shared" si="445"/>
        <v>0</v>
      </c>
      <c r="AH49" s="127">
        <f t="shared" si="445"/>
        <v>0</v>
      </c>
      <c r="AI49" s="225">
        <f t="shared" si="574"/>
        <v>0</v>
      </c>
      <c r="AJ49" s="178">
        <f t="shared" si="446"/>
        <v>0</v>
      </c>
      <c r="AK49" s="127">
        <f t="shared" si="446"/>
        <v>0</v>
      </c>
      <c r="AL49" s="225">
        <f t="shared" si="575"/>
        <v>0</v>
      </c>
      <c r="AM49" s="178">
        <f t="shared" si="447"/>
        <v>0</v>
      </c>
      <c r="AN49" s="127">
        <f t="shared" si="447"/>
        <v>0</v>
      </c>
      <c r="AO49" s="225">
        <f t="shared" si="576"/>
        <v>0</v>
      </c>
      <c r="AP49" s="178">
        <f t="shared" si="448"/>
        <v>0</v>
      </c>
      <c r="AQ49" s="127">
        <f t="shared" si="448"/>
        <v>0</v>
      </c>
      <c r="AR49" s="225">
        <f t="shared" si="577"/>
        <v>0</v>
      </c>
      <c r="AS49" s="136">
        <f t="shared" si="449"/>
        <v>0</v>
      </c>
      <c r="AT49" s="131">
        <f t="shared" si="449"/>
        <v>0</v>
      </c>
      <c r="AU49" s="69">
        <f t="shared" si="450"/>
        <v>0</v>
      </c>
      <c r="AV49" s="162">
        <f t="shared" si="451"/>
        <v>0</v>
      </c>
      <c r="AW49" s="130">
        <f t="shared" si="451"/>
        <v>0</v>
      </c>
      <c r="AX49" s="18">
        <f t="shared" si="452"/>
        <v>0</v>
      </c>
      <c r="AY49" s="136">
        <f t="shared" si="453"/>
        <v>0</v>
      </c>
      <c r="AZ49" s="131">
        <f t="shared" si="453"/>
        <v>0</v>
      </c>
      <c r="BA49" s="69">
        <f t="shared" si="454"/>
        <v>0</v>
      </c>
      <c r="BB49" s="162">
        <f t="shared" si="455"/>
        <v>0</v>
      </c>
      <c r="BC49" s="130">
        <f t="shared" si="455"/>
        <v>0</v>
      </c>
      <c r="BD49" s="18">
        <f t="shared" si="456"/>
        <v>0</v>
      </c>
      <c r="BE49" s="136">
        <f t="shared" si="457"/>
        <v>0</v>
      </c>
      <c r="BF49" s="131">
        <f t="shared" si="457"/>
        <v>0</v>
      </c>
      <c r="BG49" s="69">
        <f t="shared" si="458"/>
        <v>0</v>
      </c>
      <c r="BH49" s="162">
        <f t="shared" si="459"/>
        <v>0</v>
      </c>
      <c r="BI49" s="130">
        <f t="shared" si="459"/>
        <v>0</v>
      </c>
      <c r="BJ49" s="18">
        <f t="shared" si="460"/>
        <v>0</v>
      </c>
      <c r="BK49" s="136">
        <f t="shared" si="461"/>
        <v>0</v>
      </c>
      <c r="BL49" s="131">
        <f t="shared" si="461"/>
        <v>0</v>
      </c>
      <c r="BM49" s="69">
        <f t="shared" si="462"/>
        <v>0</v>
      </c>
      <c r="BN49" s="162">
        <f t="shared" si="463"/>
        <v>0</v>
      </c>
      <c r="BO49" s="130">
        <f t="shared" si="463"/>
        <v>0</v>
      </c>
      <c r="BP49" s="18">
        <f t="shared" si="464"/>
        <v>0</v>
      </c>
      <c r="BQ49" s="136">
        <f t="shared" si="465"/>
        <v>0</v>
      </c>
      <c r="BR49" s="131">
        <f t="shared" si="465"/>
        <v>0</v>
      </c>
      <c r="BS49" s="69">
        <f t="shared" si="466"/>
        <v>0</v>
      </c>
      <c r="BT49" s="162">
        <f t="shared" si="467"/>
        <v>0</v>
      </c>
      <c r="BU49" s="130">
        <f t="shared" si="467"/>
        <v>0</v>
      </c>
      <c r="BV49" s="18">
        <f t="shared" si="468"/>
        <v>0</v>
      </c>
      <c r="BW49" s="136">
        <f t="shared" si="469"/>
        <v>0</v>
      </c>
      <c r="BX49" s="131">
        <f t="shared" si="469"/>
        <v>0</v>
      </c>
      <c r="BY49" s="69">
        <f t="shared" si="470"/>
        <v>0</v>
      </c>
      <c r="BZ49" s="162">
        <f t="shared" si="471"/>
        <v>0</v>
      </c>
      <c r="CA49" s="130">
        <f t="shared" si="471"/>
        <v>0</v>
      </c>
      <c r="CB49" s="18">
        <f t="shared" si="472"/>
        <v>0</v>
      </c>
      <c r="CC49" s="136">
        <f t="shared" si="473"/>
        <v>0</v>
      </c>
      <c r="CD49" s="131">
        <f t="shared" si="473"/>
        <v>0</v>
      </c>
      <c r="CE49" s="69">
        <f t="shared" si="474"/>
        <v>0</v>
      </c>
      <c r="CF49" s="162">
        <f t="shared" si="475"/>
        <v>0</v>
      </c>
      <c r="CG49" s="130">
        <f t="shared" si="475"/>
        <v>0</v>
      </c>
      <c r="CH49" s="18">
        <f t="shared" si="476"/>
        <v>0</v>
      </c>
      <c r="CI49" s="136">
        <f t="shared" si="477"/>
        <v>0</v>
      </c>
      <c r="CJ49" s="131">
        <f t="shared" si="477"/>
        <v>0</v>
      </c>
      <c r="CK49" s="69">
        <f t="shared" si="478"/>
        <v>0</v>
      </c>
      <c r="CL49" s="162">
        <f t="shared" si="479"/>
        <v>0</v>
      </c>
      <c r="CM49" s="130">
        <f t="shared" si="479"/>
        <v>0</v>
      </c>
      <c r="CN49" s="18">
        <f t="shared" si="480"/>
        <v>0</v>
      </c>
      <c r="CO49" s="136">
        <f t="shared" si="481"/>
        <v>0</v>
      </c>
      <c r="CP49" s="131">
        <f t="shared" si="481"/>
        <v>0</v>
      </c>
      <c r="CQ49" s="69">
        <f t="shared" si="482"/>
        <v>0</v>
      </c>
      <c r="CR49" s="162">
        <f t="shared" si="483"/>
        <v>0</v>
      </c>
      <c r="CS49" s="130">
        <f t="shared" si="483"/>
        <v>0</v>
      </c>
      <c r="CT49" s="18">
        <f t="shared" si="484"/>
        <v>0</v>
      </c>
      <c r="CU49" s="136">
        <f t="shared" si="485"/>
        <v>0</v>
      </c>
      <c r="CV49" s="131">
        <f t="shared" si="485"/>
        <v>0</v>
      </c>
      <c r="CW49" s="69">
        <f t="shared" si="486"/>
        <v>0</v>
      </c>
      <c r="CX49" s="162">
        <f t="shared" si="487"/>
        <v>0</v>
      </c>
      <c r="CY49" s="130">
        <f t="shared" si="487"/>
        <v>0</v>
      </c>
      <c r="CZ49" s="18">
        <f t="shared" si="488"/>
        <v>0</v>
      </c>
      <c r="DA49" s="136">
        <f t="shared" si="489"/>
        <v>0</v>
      </c>
      <c r="DB49" s="131">
        <f t="shared" si="489"/>
        <v>0</v>
      </c>
      <c r="DC49" s="69">
        <f t="shared" si="490"/>
        <v>0</v>
      </c>
      <c r="DD49" s="162">
        <f t="shared" si="491"/>
        <v>0</v>
      </c>
      <c r="DE49" s="130">
        <f t="shared" si="491"/>
        <v>0</v>
      </c>
      <c r="DF49" s="18">
        <f t="shared" si="492"/>
        <v>0</v>
      </c>
      <c r="DG49" s="136">
        <f t="shared" si="493"/>
        <v>0</v>
      </c>
      <c r="DH49" s="131">
        <f t="shared" si="493"/>
        <v>0</v>
      </c>
      <c r="DI49" s="69">
        <f t="shared" si="494"/>
        <v>0</v>
      </c>
      <c r="DJ49" s="162">
        <f t="shared" si="495"/>
        <v>0</v>
      </c>
      <c r="DK49" s="130">
        <f t="shared" si="495"/>
        <v>0</v>
      </c>
      <c r="DL49" s="18">
        <f t="shared" si="496"/>
        <v>0</v>
      </c>
      <c r="DM49" s="136">
        <f t="shared" si="497"/>
        <v>0</v>
      </c>
      <c r="DN49" s="131">
        <f t="shared" si="497"/>
        <v>0</v>
      </c>
      <c r="DO49" s="69">
        <f t="shared" si="498"/>
        <v>0</v>
      </c>
      <c r="DP49" s="162">
        <f t="shared" si="499"/>
        <v>0</v>
      </c>
      <c r="DQ49" s="130">
        <f t="shared" si="499"/>
        <v>0</v>
      </c>
      <c r="DR49" s="18">
        <f t="shared" si="500"/>
        <v>0</v>
      </c>
      <c r="DS49" s="136">
        <f t="shared" si="501"/>
        <v>0</v>
      </c>
      <c r="DT49" s="131">
        <f t="shared" si="501"/>
        <v>0</v>
      </c>
      <c r="DU49" s="69">
        <f t="shared" si="502"/>
        <v>0</v>
      </c>
      <c r="DV49" s="162">
        <f t="shared" si="503"/>
        <v>0</v>
      </c>
      <c r="DW49" s="130">
        <f t="shared" si="503"/>
        <v>0</v>
      </c>
      <c r="DX49" s="18">
        <f t="shared" si="504"/>
        <v>0</v>
      </c>
      <c r="DY49" s="136">
        <f t="shared" si="505"/>
        <v>0</v>
      </c>
      <c r="DZ49" s="131">
        <f t="shared" si="505"/>
        <v>0</v>
      </c>
      <c r="EA49" s="69">
        <f t="shared" si="506"/>
        <v>0</v>
      </c>
      <c r="EB49" s="162">
        <f t="shared" si="507"/>
        <v>0</v>
      </c>
      <c r="EC49" s="130">
        <f t="shared" si="507"/>
        <v>0</v>
      </c>
      <c r="ED49" s="18">
        <f t="shared" si="508"/>
        <v>0</v>
      </c>
      <c r="EE49" s="136">
        <f t="shared" si="509"/>
        <v>0</v>
      </c>
      <c r="EF49" s="131">
        <f t="shared" si="509"/>
        <v>0</v>
      </c>
      <c r="EG49" s="69">
        <f t="shared" si="510"/>
        <v>0</v>
      </c>
      <c r="EH49" s="162">
        <f t="shared" si="511"/>
        <v>0</v>
      </c>
      <c r="EI49" s="130">
        <f t="shared" si="511"/>
        <v>0</v>
      </c>
      <c r="EJ49" s="18">
        <f t="shared" si="512"/>
        <v>0</v>
      </c>
      <c r="EK49" s="136">
        <f t="shared" si="513"/>
        <v>0</v>
      </c>
      <c r="EL49" s="131">
        <f t="shared" si="513"/>
        <v>0</v>
      </c>
      <c r="EM49" s="69">
        <f t="shared" si="514"/>
        <v>0</v>
      </c>
      <c r="EN49" s="162">
        <f t="shared" si="515"/>
        <v>0</v>
      </c>
      <c r="EO49" s="130">
        <f t="shared" si="515"/>
        <v>0</v>
      </c>
      <c r="EP49" s="18">
        <f t="shared" si="516"/>
        <v>0</v>
      </c>
      <c r="EQ49" s="136">
        <f t="shared" si="517"/>
        <v>0</v>
      </c>
      <c r="ER49" s="131">
        <f t="shared" si="517"/>
        <v>0</v>
      </c>
      <c r="ES49" s="69">
        <f t="shared" si="518"/>
        <v>0</v>
      </c>
      <c r="ET49" s="162">
        <f t="shared" si="519"/>
        <v>0</v>
      </c>
      <c r="EU49" s="130">
        <f t="shared" si="519"/>
        <v>0</v>
      </c>
      <c r="EV49" s="18">
        <f t="shared" si="520"/>
        <v>0</v>
      </c>
      <c r="EW49" s="136">
        <f t="shared" si="521"/>
        <v>0</v>
      </c>
      <c r="EX49" s="131">
        <f t="shared" si="521"/>
        <v>0</v>
      </c>
      <c r="EY49" s="69">
        <f t="shared" si="522"/>
        <v>0</v>
      </c>
      <c r="EZ49" s="162">
        <f t="shared" si="523"/>
        <v>0</v>
      </c>
      <c r="FA49" s="130">
        <f t="shared" si="523"/>
        <v>0</v>
      </c>
      <c r="FB49" s="18">
        <f t="shared" si="524"/>
        <v>0</v>
      </c>
      <c r="FC49" s="136">
        <f t="shared" si="525"/>
        <v>0</v>
      </c>
      <c r="FD49" s="131">
        <f t="shared" si="525"/>
        <v>0</v>
      </c>
      <c r="FE49" s="69">
        <f t="shared" si="526"/>
        <v>0</v>
      </c>
      <c r="FF49" s="162">
        <f t="shared" si="527"/>
        <v>0</v>
      </c>
      <c r="FG49" s="130">
        <f t="shared" si="527"/>
        <v>0</v>
      </c>
      <c r="FH49" s="18">
        <f t="shared" si="528"/>
        <v>0</v>
      </c>
      <c r="FI49" s="136">
        <f t="shared" si="529"/>
        <v>0</v>
      </c>
      <c r="FJ49" s="131">
        <f t="shared" si="529"/>
        <v>0</v>
      </c>
      <c r="FK49" s="69">
        <f t="shared" si="530"/>
        <v>0</v>
      </c>
      <c r="FL49" s="162">
        <f t="shared" si="531"/>
        <v>0</v>
      </c>
      <c r="FM49" s="130">
        <f t="shared" si="531"/>
        <v>0</v>
      </c>
      <c r="FN49" s="18">
        <f t="shared" si="532"/>
        <v>0</v>
      </c>
      <c r="FO49" s="136">
        <f t="shared" si="533"/>
        <v>0</v>
      </c>
      <c r="FP49" s="131">
        <f t="shared" si="533"/>
        <v>0</v>
      </c>
      <c r="FQ49" s="69">
        <f t="shared" si="534"/>
        <v>0</v>
      </c>
      <c r="FR49" s="162">
        <f t="shared" si="535"/>
        <v>0</v>
      </c>
      <c r="FS49" s="130">
        <f t="shared" si="535"/>
        <v>0</v>
      </c>
      <c r="FT49" s="18">
        <f t="shared" si="536"/>
        <v>0</v>
      </c>
      <c r="FU49" s="136">
        <f t="shared" si="537"/>
        <v>0</v>
      </c>
      <c r="FV49" s="131">
        <f t="shared" si="537"/>
        <v>0</v>
      </c>
      <c r="FW49" s="69">
        <f t="shared" si="538"/>
        <v>0</v>
      </c>
      <c r="FX49" s="162">
        <f t="shared" si="539"/>
        <v>0</v>
      </c>
      <c r="FY49" s="130">
        <f t="shared" si="539"/>
        <v>0</v>
      </c>
      <c r="FZ49" s="18">
        <f t="shared" si="540"/>
        <v>0</v>
      </c>
      <c r="GA49" s="136">
        <f t="shared" si="541"/>
        <v>0</v>
      </c>
      <c r="GB49" s="131">
        <f t="shared" si="541"/>
        <v>0</v>
      </c>
      <c r="GC49" s="69">
        <f t="shared" si="542"/>
        <v>0</v>
      </c>
      <c r="GD49" s="162">
        <f t="shared" si="543"/>
        <v>0</v>
      </c>
      <c r="GE49" s="130">
        <f t="shared" si="543"/>
        <v>0</v>
      </c>
      <c r="GF49" s="18">
        <f t="shared" si="544"/>
        <v>0</v>
      </c>
      <c r="GG49" s="136">
        <f t="shared" si="545"/>
        <v>0</v>
      </c>
      <c r="GH49" s="131">
        <f t="shared" si="545"/>
        <v>0</v>
      </c>
      <c r="GI49" s="69">
        <f t="shared" si="546"/>
        <v>0</v>
      </c>
      <c r="GJ49" s="162">
        <f t="shared" si="547"/>
        <v>0</v>
      </c>
      <c r="GK49" s="130">
        <f t="shared" si="547"/>
        <v>0</v>
      </c>
      <c r="GL49" s="18">
        <f t="shared" si="548"/>
        <v>0</v>
      </c>
      <c r="GM49" s="136">
        <f t="shared" si="549"/>
        <v>0</v>
      </c>
      <c r="GN49" s="131">
        <f t="shared" si="549"/>
        <v>0</v>
      </c>
      <c r="GO49" s="69">
        <f t="shared" si="550"/>
        <v>0</v>
      </c>
      <c r="GP49" s="162">
        <f t="shared" si="551"/>
        <v>0</v>
      </c>
      <c r="GQ49" s="130">
        <f t="shared" si="551"/>
        <v>0</v>
      </c>
      <c r="GR49" s="18">
        <f t="shared" si="552"/>
        <v>0</v>
      </c>
      <c r="GS49" s="136">
        <f t="shared" si="553"/>
        <v>0</v>
      </c>
      <c r="GT49" s="131">
        <f t="shared" si="553"/>
        <v>0</v>
      </c>
      <c r="GU49" s="69">
        <f t="shared" si="554"/>
        <v>0</v>
      </c>
      <c r="GV49" s="162">
        <f t="shared" si="555"/>
        <v>0</v>
      </c>
      <c r="GW49" s="130">
        <f t="shared" si="555"/>
        <v>0</v>
      </c>
      <c r="GX49" s="18">
        <f t="shared" si="556"/>
        <v>0</v>
      </c>
      <c r="GY49" s="136">
        <f t="shared" si="557"/>
        <v>0</v>
      </c>
      <c r="GZ49" s="131">
        <f t="shared" si="557"/>
        <v>0</v>
      </c>
      <c r="HA49" s="69">
        <f t="shared" si="558"/>
        <v>0</v>
      </c>
      <c r="HB49" s="162">
        <f t="shared" si="559"/>
        <v>0</v>
      </c>
      <c r="HC49" s="130">
        <f t="shared" si="559"/>
        <v>0</v>
      </c>
      <c r="HD49" s="18">
        <f t="shared" si="560"/>
        <v>0</v>
      </c>
      <c r="HE49" s="136">
        <f t="shared" si="561"/>
        <v>0</v>
      </c>
      <c r="HF49" s="131">
        <f t="shared" si="561"/>
        <v>0</v>
      </c>
      <c r="HG49" s="69">
        <f t="shared" si="562"/>
        <v>0</v>
      </c>
      <c r="HH49" s="162">
        <f t="shared" si="563"/>
        <v>0</v>
      </c>
      <c r="HI49" s="130">
        <f t="shared" si="563"/>
        <v>0</v>
      </c>
      <c r="HJ49" s="18">
        <f t="shared" si="564"/>
        <v>0</v>
      </c>
      <c r="HK49" s="136">
        <f t="shared" si="565"/>
        <v>0</v>
      </c>
      <c r="HL49" s="131">
        <f t="shared" si="565"/>
        <v>0</v>
      </c>
      <c r="HM49" s="69">
        <f t="shared" si="566"/>
        <v>0</v>
      </c>
      <c r="HN49" s="162">
        <f t="shared" si="567"/>
        <v>0</v>
      </c>
      <c r="HO49" s="130">
        <f t="shared" si="567"/>
        <v>0</v>
      </c>
      <c r="HP49" s="18">
        <f t="shared" si="568"/>
        <v>0</v>
      </c>
      <c r="HQ49" s="136">
        <f t="shared" si="569"/>
        <v>0</v>
      </c>
      <c r="HR49" s="131">
        <f t="shared" si="569"/>
        <v>0</v>
      </c>
      <c r="HS49" s="69">
        <f t="shared" si="570"/>
        <v>0</v>
      </c>
      <c r="HT49" s="162">
        <f t="shared" si="571"/>
        <v>0</v>
      </c>
      <c r="HU49" s="130">
        <f t="shared" si="571"/>
        <v>0</v>
      </c>
      <c r="HV49" s="18">
        <f t="shared" si="572"/>
        <v>0</v>
      </c>
      <c r="HW49" s="17"/>
      <c r="HX49" s="85"/>
      <c r="HY49" s="85"/>
      <c r="HZ49" s="2" t="str">
        <f t="shared" si="297"/>
        <v>СКРЫТЬ</v>
      </c>
    </row>
    <row r="50" spans="1:234" ht="13.5" hidden="1" customHeight="1" x14ac:dyDescent="0.2">
      <c r="A50" s="37"/>
      <c r="B50" s="22"/>
      <c r="C50" s="22"/>
      <c r="D50" s="142"/>
      <c r="E50" s="142"/>
      <c r="F50" s="142"/>
      <c r="G50" s="22"/>
      <c r="H50" s="22" t="s">
        <v>94</v>
      </c>
      <c r="I50" s="42">
        <v>39</v>
      </c>
      <c r="J50" s="102">
        <f>SUBTOTAL(103,I$12:I50)*1</f>
        <v>20</v>
      </c>
      <c r="K50" s="105"/>
      <c r="L50" s="17"/>
      <c r="M50" s="255"/>
      <c r="N50" s="255"/>
      <c r="O50" s="118"/>
      <c r="P50" s="162"/>
      <c r="Q50" s="163"/>
      <c r="R50" s="163"/>
      <c r="S50" s="123"/>
      <c r="T50" s="123"/>
      <c r="U50" s="91"/>
      <c r="V50" s="91"/>
      <c r="W50" s="120" t="str">
        <f t="shared" si="440"/>
        <v/>
      </c>
      <c r="X50" s="178"/>
      <c r="Y50" s="128"/>
      <c r="Z50" s="179"/>
      <c r="AA50" s="127"/>
      <c r="AB50" s="67"/>
      <c r="AC50" s="69"/>
      <c r="AD50" s="178"/>
      <c r="AE50" s="127"/>
      <c r="AF50" s="225"/>
      <c r="AG50" s="178"/>
      <c r="AH50" s="127"/>
      <c r="AI50" s="225"/>
      <c r="AJ50" s="178"/>
      <c r="AK50" s="127"/>
      <c r="AL50" s="225"/>
      <c r="AM50" s="178"/>
      <c r="AN50" s="127"/>
      <c r="AO50" s="225"/>
      <c r="AP50" s="178"/>
      <c r="AQ50" s="127"/>
      <c r="AR50" s="225"/>
      <c r="AS50" s="136"/>
      <c r="AT50" s="131"/>
      <c r="AU50" s="69"/>
      <c r="AV50" s="162"/>
      <c r="AW50" s="130"/>
      <c r="AX50" s="18"/>
      <c r="AY50" s="136"/>
      <c r="AZ50" s="131"/>
      <c r="BA50" s="69"/>
      <c r="BB50" s="162"/>
      <c r="BC50" s="130"/>
      <c r="BD50" s="18"/>
      <c r="BE50" s="136"/>
      <c r="BF50" s="131"/>
      <c r="BG50" s="69"/>
      <c r="BH50" s="162"/>
      <c r="BI50" s="130"/>
      <c r="BJ50" s="18"/>
      <c r="BK50" s="136"/>
      <c r="BL50" s="131"/>
      <c r="BM50" s="69"/>
      <c r="BN50" s="162"/>
      <c r="BO50" s="130"/>
      <c r="BP50" s="18"/>
      <c r="BQ50" s="136"/>
      <c r="BR50" s="131"/>
      <c r="BS50" s="69"/>
      <c r="BT50" s="162"/>
      <c r="BU50" s="130"/>
      <c r="BV50" s="18"/>
      <c r="BW50" s="136"/>
      <c r="BX50" s="131"/>
      <c r="BY50" s="69"/>
      <c r="BZ50" s="162"/>
      <c r="CA50" s="130"/>
      <c r="CB50" s="18"/>
      <c r="CC50" s="136"/>
      <c r="CD50" s="131"/>
      <c r="CE50" s="69"/>
      <c r="CF50" s="162"/>
      <c r="CG50" s="130"/>
      <c r="CH50" s="18"/>
      <c r="CI50" s="136"/>
      <c r="CJ50" s="131"/>
      <c r="CK50" s="69"/>
      <c r="CL50" s="162"/>
      <c r="CM50" s="130"/>
      <c r="CN50" s="18"/>
      <c r="CO50" s="136"/>
      <c r="CP50" s="131"/>
      <c r="CQ50" s="69"/>
      <c r="CR50" s="162"/>
      <c r="CS50" s="130"/>
      <c r="CT50" s="18"/>
      <c r="CU50" s="136"/>
      <c r="CV50" s="131"/>
      <c r="CW50" s="69"/>
      <c r="CX50" s="162"/>
      <c r="CY50" s="130"/>
      <c r="CZ50" s="18"/>
      <c r="DA50" s="136"/>
      <c r="DB50" s="131"/>
      <c r="DC50" s="69"/>
      <c r="DD50" s="162"/>
      <c r="DE50" s="130"/>
      <c r="DF50" s="18"/>
      <c r="DG50" s="136"/>
      <c r="DH50" s="131"/>
      <c r="DI50" s="69"/>
      <c r="DJ50" s="162"/>
      <c r="DK50" s="130"/>
      <c r="DL50" s="18"/>
      <c r="DM50" s="136"/>
      <c r="DN50" s="131"/>
      <c r="DO50" s="69"/>
      <c r="DP50" s="162"/>
      <c r="DQ50" s="130"/>
      <c r="DR50" s="18"/>
      <c r="DS50" s="136"/>
      <c r="DT50" s="131"/>
      <c r="DU50" s="69"/>
      <c r="DV50" s="162"/>
      <c r="DW50" s="130"/>
      <c r="DX50" s="18"/>
      <c r="DY50" s="136"/>
      <c r="DZ50" s="131"/>
      <c r="EA50" s="69"/>
      <c r="EB50" s="162"/>
      <c r="EC50" s="130"/>
      <c r="ED50" s="18"/>
      <c r="EE50" s="136"/>
      <c r="EF50" s="131"/>
      <c r="EG50" s="69"/>
      <c r="EH50" s="162"/>
      <c r="EI50" s="130"/>
      <c r="EJ50" s="18"/>
      <c r="EK50" s="136"/>
      <c r="EL50" s="131"/>
      <c r="EM50" s="69"/>
      <c r="EN50" s="162"/>
      <c r="EO50" s="130"/>
      <c r="EP50" s="18"/>
      <c r="EQ50" s="136"/>
      <c r="ER50" s="131"/>
      <c r="ES50" s="69"/>
      <c r="ET50" s="162"/>
      <c r="EU50" s="130"/>
      <c r="EV50" s="18"/>
      <c r="EW50" s="136"/>
      <c r="EX50" s="131"/>
      <c r="EY50" s="69"/>
      <c r="EZ50" s="162"/>
      <c r="FA50" s="130"/>
      <c r="FB50" s="18"/>
      <c r="FC50" s="136"/>
      <c r="FD50" s="131"/>
      <c r="FE50" s="69"/>
      <c r="FF50" s="162"/>
      <c r="FG50" s="130"/>
      <c r="FH50" s="18"/>
      <c r="FI50" s="136"/>
      <c r="FJ50" s="131"/>
      <c r="FK50" s="69"/>
      <c r="FL50" s="162"/>
      <c r="FM50" s="130"/>
      <c r="FN50" s="18"/>
      <c r="FO50" s="136"/>
      <c r="FP50" s="131"/>
      <c r="FQ50" s="69"/>
      <c r="FR50" s="162"/>
      <c r="FS50" s="130"/>
      <c r="FT50" s="18"/>
      <c r="FU50" s="136"/>
      <c r="FV50" s="131"/>
      <c r="FW50" s="69"/>
      <c r="FX50" s="162"/>
      <c r="FY50" s="130"/>
      <c r="FZ50" s="18"/>
      <c r="GA50" s="136"/>
      <c r="GB50" s="131"/>
      <c r="GC50" s="69"/>
      <c r="GD50" s="162"/>
      <c r="GE50" s="130"/>
      <c r="GF50" s="18"/>
      <c r="GG50" s="136"/>
      <c r="GH50" s="131"/>
      <c r="GI50" s="69"/>
      <c r="GJ50" s="162"/>
      <c r="GK50" s="130"/>
      <c r="GL50" s="18"/>
      <c r="GM50" s="136"/>
      <c r="GN50" s="131"/>
      <c r="GO50" s="69"/>
      <c r="GP50" s="162"/>
      <c r="GQ50" s="130"/>
      <c r="GR50" s="18"/>
      <c r="GS50" s="136"/>
      <c r="GT50" s="131"/>
      <c r="GU50" s="69"/>
      <c r="GV50" s="162"/>
      <c r="GW50" s="130"/>
      <c r="GX50" s="18"/>
      <c r="GY50" s="136"/>
      <c r="GZ50" s="131"/>
      <c r="HA50" s="69"/>
      <c r="HB50" s="162"/>
      <c r="HC50" s="130"/>
      <c r="HD50" s="18"/>
      <c r="HE50" s="136"/>
      <c r="HF50" s="131"/>
      <c r="HG50" s="69"/>
      <c r="HH50" s="162"/>
      <c r="HI50" s="130"/>
      <c r="HJ50" s="18"/>
      <c r="HK50" s="136"/>
      <c r="HL50" s="131"/>
      <c r="HM50" s="69"/>
      <c r="HN50" s="162"/>
      <c r="HO50" s="130"/>
      <c r="HP50" s="18"/>
      <c r="HQ50" s="136"/>
      <c r="HR50" s="131"/>
      <c r="HS50" s="69"/>
      <c r="HT50" s="162"/>
      <c r="HU50" s="130"/>
      <c r="HV50" s="18"/>
      <c r="HW50" s="17"/>
      <c r="HX50" s="85"/>
      <c r="HY50" s="85"/>
      <c r="HZ50" s="2" t="str">
        <f t="shared" si="297"/>
        <v>СКРЫТЬ</v>
      </c>
    </row>
    <row r="51" spans="1:234" ht="13.5" hidden="1" customHeight="1" x14ac:dyDescent="0.2">
      <c r="A51" s="37"/>
      <c r="B51" s="22"/>
      <c r="C51" s="22"/>
      <c r="D51" s="100"/>
      <c r="E51" s="100"/>
      <c r="F51" s="100"/>
      <c r="G51" s="22"/>
      <c r="H51" s="22" t="s">
        <v>94</v>
      </c>
      <c r="I51" s="42">
        <v>40</v>
      </c>
      <c r="J51" s="102">
        <f>SUBTOTAL(103,I$12:I51)*1</f>
        <v>20</v>
      </c>
      <c r="K51" s="105" t="s">
        <v>67</v>
      </c>
      <c r="L51" s="17"/>
      <c r="M51" s="255">
        <f>MIN(M85,M116,M147,M178,M209,M58)</f>
        <v>43770</v>
      </c>
      <c r="N51" s="255">
        <f t="shared" ref="N51:O58" si="579">MAX(N85,N116,N147,N178,N209)</f>
        <v>44195</v>
      </c>
      <c r="O51" s="118">
        <f t="shared" si="579"/>
        <v>44165</v>
      </c>
      <c r="P51" s="162">
        <f t="shared" ref="P51:T59" si="580">SUMIF($K$74:$K$229,$K51,P$74:P$229)</f>
        <v>14</v>
      </c>
      <c r="Q51" s="163">
        <f t="shared" si="580"/>
        <v>0</v>
      </c>
      <c r="R51" s="163">
        <f t="shared" si="580"/>
        <v>0</v>
      </c>
      <c r="S51" s="123">
        <f t="shared" ca="1" si="580"/>
        <v>0</v>
      </c>
      <c r="T51" s="123">
        <f t="shared" si="580"/>
        <v>0</v>
      </c>
      <c r="U51" s="91">
        <f t="shared" ref="U51:U59" ca="1" si="581">T51-S51</f>
        <v>0</v>
      </c>
      <c r="V51" s="91">
        <f t="shared" ref="V51:V59" si="582">P51-T51</f>
        <v>14</v>
      </c>
      <c r="W51" s="120">
        <f t="shared" si="440"/>
        <v>0</v>
      </c>
      <c r="X51" s="178">
        <f t="shared" ref="X51:AA59" si="583">SUMIF($K$74:$K$229,$K51,X$74:X$229)</f>
        <v>0</v>
      </c>
      <c r="Y51" s="128">
        <f t="shared" si="583"/>
        <v>0</v>
      </c>
      <c r="Z51" s="179">
        <f t="shared" ca="1" si="583"/>
        <v>0</v>
      </c>
      <c r="AA51" s="127">
        <f t="shared" si="583"/>
        <v>0</v>
      </c>
      <c r="AB51" s="67" t="str">
        <f t="shared" ref="AB51:AB59" ca="1" si="584">IF(OR(AND(Z51=0,AA51=0),AND(Z51="",AA51="")),"",IF(AND(Z51=0,AA51&gt;0),1,AA51/Z51))</f>
        <v/>
      </c>
      <c r="AC51" s="69">
        <f t="shared" ref="AC51:AC59" ca="1" si="585">AA51-Z51</f>
        <v>0</v>
      </c>
      <c r="AD51" s="178">
        <f t="shared" si="444"/>
        <v>0</v>
      </c>
      <c r="AE51" s="127">
        <f t="shared" si="444"/>
        <v>0</v>
      </c>
      <c r="AF51" s="225">
        <f t="shared" si="573"/>
        <v>0</v>
      </c>
      <c r="AG51" s="178">
        <f t="shared" si="445"/>
        <v>0</v>
      </c>
      <c r="AH51" s="127">
        <f t="shared" si="445"/>
        <v>0</v>
      </c>
      <c r="AI51" s="225">
        <f t="shared" si="574"/>
        <v>0</v>
      </c>
      <c r="AJ51" s="178">
        <f t="shared" si="446"/>
        <v>0</v>
      </c>
      <c r="AK51" s="127">
        <f t="shared" si="446"/>
        <v>0</v>
      </c>
      <c r="AL51" s="225">
        <f t="shared" si="575"/>
        <v>0</v>
      </c>
      <c r="AM51" s="178">
        <f t="shared" si="447"/>
        <v>0</v>
      </c>
      <c r="AN51" s="127">
        <f t="shared" si="447"/>
        <v>0</v>
      </c>
      <c r="AO51" s="225">
        <f t="shared" si="576"/>
        <v>0</v>
      </c>
      <c r="AP51" s="178">
        <f t="shared" si="448"/>
        <v>0</v>
      </c>
      <c r="AQ51" s="127">
        <f t="shared" si="448"/>
        <v>0</v>
      </c>
      <c r="AR51" s="225">
        <f t="shared" si="577"/>
        <v>0</v>
      </c>
      <c r="AS51" s="136">
        <f t="shared" ref="AS51:AT59" si="586">SUMIF($K$74:$K$229,$K51,AS$74:AS$229)</f>
        <v>0</v>
      </c>
      <c r="AT51" s="131">
        <f t="shared" si="586"/>
        <v>0</v>
      </c>
      <c r="AU51" s="69">
        <f t="shared" ref="AU51:AU59" si="587">AT51-AS51</f>
        <v>0</v>
      </c>
      <c r="AV51" s="162">
        <f t="shared" ref="AV51:AW59" si="588">SUMIF($K$74:$K$229,$K51,AV$74:AV$229)</f>
        <v>0</v>
      </c>
      <c r="AW51" s="130">
        <f t="shared" si="588"/>
        <v>0</v>
      </c>
      <c r="AX51" s="18">
        <f t="shared" ref="AX51:AX71" si="589">AW51-AV51</f>
        <v>0</v>
      </c>
      <c r="AY51" s="136">
        <f t="shared" ref="AY51:AZ59" si="590">SUMIF($K$74:$K$229,$K51,AY$74:AY$229)</f>
        <v>0</v>
      </c>
      <c r="AZ51" s="131">
        <f t="shared" si="590"/>
        <v>0</v>
      </c>
      <c r="BA51" s="69">
        <f t="shared" ref="BA51:BA59" si="591">AZ51-AY51</f>
        <v>0</v>
      </c>
      <c r="BB51" s="162">
        <f t="shared" ref="BB51:BC59" si="592">SUMIF($K$74:$K$229,$K51,BB$74:BB$229)</f>
        <v>0</v>
      </c>
      <c r="BC51" s="130">
        <f t="shared" si="592"/>
        <v>0</v>
      </c>
      <c r="BD51" s="18">
        <f t="shared" ref="BD51:BD71" si="593">BC51-BB51</f>
        <v>0</v>
      </c>
      <c r="BE51" s="136">
        <f t="shared" ref="BE51:BF59" si="594">SUMIF($K$74:$K$229,$K51,BE$74:BE$229)</f>
        <v>0</v>
      </c>
      <c r="BF51" s="131">
        <f t="shared" si="594"/>
        <v>0</v>
      </c>
      <c r="BG51" s="69">
        <f t="shared" ref="BG51:BG59" si="595">BF51-BE51</f>
        <v>0</v>
      </c>
      <c r="BH51" s="162">
        <f t="shared" ref="BH51:BI59" si="596">SUMIF($K$74:$K$229,$K51,BH$74:BH$229)</f>
        <v>0</v>
      </c>
      <c r="BI51" s="130">
        <f t="shared" si="596"/>
        <v>0</v>
      </c>
      <c r="BJ51" s="18">
        <f t="shared" ref="BJ51:BJ71" si="597">BI51-BH51</f>
        <v>0</v>
      </c>
      <c r="BK51" s="136">
        <f t="shared" ref="BK51:BL59" si="598">SUMIF($K$74:$K$229,$K51,BK$74:BK$229)</f>
        <v>0</v>
      </c>
      <c r="BL51" s="131">
        <f t="shared" si="598"/>
        <v>0</v>
      </c>
      <c r="BM51" s="69">
        <f t="shared" ref="BM51:BM59" si="599">BL51-BK51</f>
        <v>0</v>
      </c>
      <c r="BN51" s="162">
        <f t="shared" ref="BN51:BO59" si="600">SUMIF($K$74:$K$229,$K51,BN$74:BN$229)</f>
        <v>0</v>
      </c>
      <c r="BO51" s="130">
        <f t="shared" si="600"/>
        <v>0</v>
      </c>
      <c r="BP51" s="18">
        <f t="shared" ref="BP51:BP71" si="601">BO51-BN51</f>
        <v>0</v>
      </c>
      <c r="BQ51" s="136">
        <f t="shared" ref="BQ51:BR59" si="602">SUMIF($K$74:$K$229,$K51,BQ$74:BQ$229)</f>
        <v>0</v>
      </c>
      <c r="BR51" s="131">
        <f t="shared" si="602"/>
        <v>0</v>
      </c>
      <c r="BS51" s="69">
        <f t="shared" ref="BS51:BS59" si="603">BR51-BQ51</f>
        <v>0</v>
      </c>
      <c r="BT51" s="162">
        <f t="shared" ref="BT51:BU66" si="604">SUMIF($K$74:$K$229,$K51,BT$74:BT$229)</f>
        <v>0</v>
      </c>
      <c r="BU51" s="130">
        <f t="shared" si="604"/>
        <v>0</v>
      </c>
      <c r="BV51" s="18">
        <f t="shared" ref="BV51:BV71" si="605">BU51-BT51</f>
        <v>0</v>
      </c>
      <c r="BW51" s="136">
        <f t="shared" ref="BW51:BX59" si="606">SUMIF($K$74:$K$229,$K51,BW$74:BW$229)</f>
        <v>0</v>
      </c>
      <c r="BX51" s="131">
        <f t="shared" si="606"/>
        <v>0</v>
      </c>
      <c r="BY51" s="69">
        <f t="shared" ref="BY51:BY59" si="607">BX51-BW51</f>
        <v>0</v>
      </c>
      <c r="BZ51" s="162">
        <f t="shared" ref="BZ51:CA66" si="608">SUMIF($K$74:$K$229,$K51,BZ$74:BZ$229)</f>
        <v>0</v>
      </c>
      <c r="CA51" s="130">
        <f t="shared" si="608"/>
        <v>0</v>
      </c>
      <c r="CB51" s="18">
        <f t="shared" ref="CB51:CB71" si="609">CA51-BZ51</f>
        <v>0</v>
      </c>
      <c r="CC51" s="136">
        <f t="shared" ref="CC51:CD59" si="610">SUMIF($K$74:$K$229,$K51,CC$74:CC$229)</f>
        <v>0</v>
      </c>
      <c r="CD51" s="131">
        <f t="shared" si="610"/>
        <v>0</v>
      </c>
      <c r="CE51" s="69">
        <f t="shared" ref="CE51:CE59" si="611">CD51-CC51</f>
        <v>0</v>
      </c>
      <c r="CF51" s="162">
        <f t="shared" ref="CF51:CG66" si="612">SUMIF($K$74:$K$229,$K51,CF$74:CF$229)</f>
        <v>0</v>
      </c>
      <c r="CG51" s="130">
        <f t="shared" si="612"/>
        <v>0</v>
      </c>
      <c r="CH51" s="18">
        <f t="shared" ref="CH51:CH71" si="613">CG51-CF51</f>
        <v>0</v>
      </c>
      <c r="CI51" s="136">
        <f t="shared" ref="CI51:CJ59" si="614">SUMIF($K$74:$K$229,$K51,CI$74:CI$229)</f>
        <v>0</v>
      </c>
      <c r="CJ51" s="131">
        <f t="shared" si="614"/>
        <v>0</v>
      </c>
      <c r="CK51" s="69">
        <f t="shared" ref="CK51:CK59" si="615">CJ51-CI51</f>
        <v>0</v>
      </c>
      <c r="CL51" s="162">
        <f t="shared" ref="CL51:CM66" si="616">SUMIF($K$74:$K$229,$K51,CL$74:CL$229)</f>
        <v>0</v>
      </c>
      <c r="CM51" s="130">
        <f t="shared" si="616"/>
        <v>0</v>
      </c>
      <c r="CN51" s="18">
        <f t="shared" ref="CN51:CN71" si="617">CM51-CL51</f>
        <v>0</v>
      </c>
      <c r="CO51" s="136">
        <f t="shared" ref="CO51:CP59" si="618">SUMIF($K$74:$K$229,$K51,CO$74:CO$229)</f>
        <v>0</v>
      </c>
      <c r="CP51" s="131">
        <f t="shared" si="618"/>
        <v>0</v>
      </c>
      <c r="CQ51" s="69">
        <f t="shared" ref="CQ51:CQ59" si="619">CP51-CO51</f>
        <v>0</v>
      </c>
      <c r="CR51" s="162">
        <f t="shared" ref="CR51:CS66" si="620">SUMIF($K$74:$K$229,$K51,CR$74:CR$229)</f>
        <v>0</v>
      </c>
      <c r="CS51" s="130">
        <f t="shared" si="620"/>
        <v>0</v>
      </c>
      <c r="CT51" s="18">
        <f t="shared" ref="CT51:CT71" si="621">CS51-CR51</f>
        <v>0</v>
      </c>
      <c r="CU51" s="136">
        <f t="shared" ref="CU51:CV59" si="622">SUMIF($K$74:$K$229,$K51,CU$74:CU$229)</f>
        <v>0</v>
      </c>
      <c r="CV51" s="131">
        <f t="shared" si="622"/>
        <v>0</v>
      </c>
      <c r="CW51" s="69">
        <f t="shared" ref="CW51:CW59" si="623">CV51-CU51</f>
        <v>0</v>
      </c>
      <c r="CX51" s="162">
        <f t="shared" ref="CX51:CY66" si="624">SUMIF($K$74:$K$229,$K51,CX$74:CX$229)</f>
        <v>0</v>
      </c>
      <c r="CY51" s="130">
        <f t="shared" si="624"/>
        <v>0</v>
      </c>
      <c r="CZ51" s="18">
        <f t="shared" ref="CZ51:CZ71" si="625">CY51-CX51</f>
        <v>0</v>
      </c>
      <c r="DA51" s="136">
        <f t="shared" ref="DA51:DB59" si="626">SUMIF($K$74:$K$229,$K51,DA$74:DA$229)</f>
        <v>0</v>
      </c>
      <c r="DB51" s="131">
        <f t="shared" si="626"/>
        <v>0</v>
      </c>
      <c r="DC51" s="69">
        <f t="shared" ref="DC51:DC59" si="627">DB51-DA51</f>
        <v>0</v>
      </c>
      <c r="DD51" s="162">
        <f t="shared" ref="DD51:DE66" si="628">SUMIF($K$74:$K$229,$K51,DD$74:DD$229)</f>
        <v>0</v>
      </c>
      <c r="DE51" s="130">
        <f t="shared" si="628"/>
        <v>0</v>
      </c>
      <c r="DF51" s="18">
        <f t="shared" ref="DF51:DF71" si="629">DE51-DD51</f>
        <v>0</v>
      </c>
      <c r="DG51" s="136">
        <f t="shared" ref="DG51:DH59" si="630">SUMIF($K$74:$K$229,$K51,DG$74:DG$229)</f>
        <v>0</v>
      </c>
      <c r="DH51" s="131">
        <f t="shared" si="630"/>
        <v>0</v>
      </c>
      <c r="DI51" s="69">
        <f t="shared" ref="DI51:DI59" si="631">DH51-DG51</f>
        <v>0</v>
      </c>
      <c r="DJ51" s="162">
        <f t="shared" ref="DJ51:DK59" si="632">SUMIF($K$74:$K$229,$K51,DJ$74:DJ$229)</f>
        <v>0</v>
      </c>
      <c r="DK51" s="130">
        <f t="shared" si="632"/>
        <v>0</v>
      </c>
      <c r="DL51" s="18">
        <f t="shared" ref="DL51:DL71" si="633">DK51-DJ51</f>
        <v>0</v>
      </c>
      <c r="DM51" s="136">
        <f t="shared" ref="DM51:DN59" si="634">SUMIF($K$74:$K$229,$K51,DM$74:DM$229)</f>
        <v>0</v>
      </c>
      <c r="DN51" s="131">
        <f t="shared" si="634"/>
        <v>0</v>
      </c>
      <c r="DO51" s="69">
        <f t="shared" ref="DO51:DO59" si="635">DN51-DM51</f>
        <v>0</v>
      </c>
      <c r="DP51" s="162">
        <f t="shared" ref="DP51:DQ59" si="636">SUMIF($K$74:$K$229,$K51,DP$74:DP$229)</f>
        <v>0</v>
      </c>
      <c r="DQ51" s="130">
        <f t="shared" si="636"/>
        <v>0</v>
      </c>
      <c r="DR51" s="18">
        <f t="shared" ref="DR51:DR71" si="637">DQ51-DP51</f>
        <v>0</v>
      </c>
      <c r="DS51" s="136">
        <f t="shared" ref="DS51:DT59" si="638">SUMIF($K$74:$K$229,$K51,DS$74:DS$229)</f>
        <v>0</v>
      </c>
      <c r="DT51" s="131">
        <f t="shared" si="638"/>
        <v>0</v>
      </c>
      <c r="DU51" s="69">
        <f t="shared" ref="DU51:DU59" si="639">DT51-DS51</f>
        <v>0</v>
      </c>
      <c r="DV51" s="162">
        <f t="shared" ref="DV51:DW59" si="640">SUMIF($K$74:$K$229,$K51,DV$74:DV$229)</f>
        <v>0</v>
      </c>
      <c r="DW51" s="130">
        <f t="shared" si="640"/>
        <v>0</v>
      </c>
      <c r="DX51" s="18">
        <f t="shared" ref="DX51:DX71" si="641">DW51-DV51</f>
        <v>0</v>
      </c>
      <c r="DY51" s="136">
        <f t="shared" ref="DY51:DZ59" si="642">SUMIF($K$74:$K$229,$K51,DY$74:DY$229)</f>
        <v>0</v>
      </c>
      <c r="DZ51" s="131">
        <f t="shared" si="642"/>
        <v>0</v>
      </c>
      <c r="EA51" s="69">
        <f t="shared" ref="EA51:EA59" si="643">DZ51-DY51</f>
        <v>0</v>
      </c>
      <c r="EB51" s="162">
        <f t="shared" ref="EB51:EC59" si="644">SUMIF($K$74:$K$229,$K51,EB$74:EB$229)</f>
        <v>0</v>
      </c>
      <c r="EC51" s="130">
        <f t="shared" si="644"/>
        <v>0</v>
      </c>
      <c r="ED51" s="18">
        <f t="shared" ref="ED51:ED71" si="645">EC51-EB51</f>
        <v>0</v>
      </c>
      <c r="EE51" s="136">
        <f t="shared" ref="EE51:EF59" si="646">SUMIF($K$74:$K$229,$K51,EE$74:EE$229)</f>
        <v>0</v>
      </c>
      <c r="EF51" s="131">
        <f t="shared" si="646"/>
        <v>0</v>
      </c>
      <c r="EG51" s="69">
        <f t="shared" ref="EG51:EG59" si="647">EF51-EE51</f>
        <v>0</v>
      </c>
      <c r="EH51" s="162">
        <f t="shared" ref="EH51:EI59" si="648">SUMIF($K$74:$K$229,$K51,EH$74:EH$229)</f>
        <v>0</v>
      </c>
      <c r="EI51" s="130">
        <f t="shared" si="648"/>
        <v>0</v>
      </c>
      <c r="EJ51" s="18">
        <f t="shared" ref="EJ51:EJ71" si="649">EI51-EH51</f>
        <v>0</v>
      </c>
      <c r="EK51" s="136">
        <f t="shared" ref="EK51:EL59" si="650">SUMIF($K$74:$K$229,$K51,EK$74:EK$229)</f>
        <v>0</v>
      </c>
      <c r="EL51" s="131">
        <f t="shared" si="650"/>
        <v>0</v>
      </c>
      <c r="EM51" s="69">
        <f t="shared" ref="EM51:EM59" si="651">EL51-EK51</f>
        <v>0</v>
      </c>
      <c r="EN51" s="162">
        <f t="shared" ref="EN51:EO59" si="652">SUMIF($K$74:$K$229,$K51,EN$74:EN$229)</f>
        <v>0</v>
      </c>
      <c r="EO51" s="130">
        <f t="shared" si="652"/>
        <v>0</v>
      </c>
      <c r="EP51" s="18">
        <f t="shared" ref="EP51:EP71" si="653">EO51-EN51</f>
        <v>0</v>
      </c>
      <c r="EQ51" s="136">
        <f t="shared" ref="EQ51:ER59" si="654">SUMIF($K$74:$K$229,$K51,EQ$74:EQ$229)</f>
        <v>0</v>
      </c>
      <c r="ER51" s="131">
        <f t="shared" si="654"/>
        <v>0</v>
      </c>
      <c r="ES51" s="69">
        <f t="shared" ref="ES51:ES59" si="655">ER51-EQ51</f>
        <v>0</v>
      </c>
      <c r="ET51" s="162">
        <f t="shared" ref="ET51:EU59" si="656">SUMIF($K$74:$K$229,$K51,ET$74:ET$229)</f>
        <v>0</v>
      </c>
      <c r="EU51" s="130">
        <f t="shared" si="656"/>
        <v>0</v>
      </c>
      <c r="EV51" s="18">
        <f t="shared" ref="EV51:EV71" si="657">EU51-ET51</f>
        <v>0</v>
      </c>
      <c r="EW51" s="136">
        <f t="shared" ref="EW51:EX59" si="658">SUMIF($K$74:$K$229,$K51,EW$74:EW$229)</f>
        <v>0</v>
      </c>
      <c r="EX51" s="131">
        <f t="shared" si="658"/>
        <v>0</v>
      </c>
      <c r="EY51" s="69">
        <f t="shared" ref="EY51:EY59" si="659">EX51-EW51</f>
        <v>0</v>
      </c>
      <c r="EZ51" s="162">
        <f t="shared" ref="EZ51:FA59" si="660">SUMIF($K$74:$K$229,$K51,EZ$74:EZ$229)</f>
        <v>0</v>
      </c>
      <c r="FA51" s="130">
        <f t="shared" si="660"/>
        <v>0</v>
      </c>
      <c r="FB51" s="18">
        <f t="shared" ref="FB51:FB71" si="661">FA51-EZ51</f>
        <v>0</v>
      </c>
      <c r="FC51" s="136">
        <f t="shared" ref="FC51:FD59" si="662">SUMIF($K$74:$K$229,$K51,FC$74:FC$229)</f>
        <v>0</v>
      </c>
      <c r="FD51" s="131">
        <f t="shared" si="662"/>
        <v>0</v>
      </c>
      <c r="FE51" s="69">
        <f t="shared" ref="FE51:FE59" si="663">FD51-FC51</f>
        <v>0</v>
      </c>
      <c r="FF51" s="162">
        <f t="shared" ref="FF51:FG59" si="664">SUMIF($K$74:$K$229,$K51,FF$74:FF$229)</f>
        <v>0</v>
      </c>
      <c r="FG51" s="130">
        <f t="shared" si="664"/>
        <v>0</v>
      </c>
      <c r="FH51" s="18">
        <f t="shared" ref="FH51:FH71" si="665">FG51-FF51</f>
        <v>0</v>
      </c>
      <c r="FI51" s="136">
        <f t="shared" ref="FI51:FJ59" si="666">SUMIF($K$74:$K$229,$K51,FI$74:FI$229)</f>
        <v>0</v>
      </c>
      <c r="FJ51" s="131">
        <f t="shared" si="666"/>
        <v>0</v>
      </c>
      <c r="FK51" s="69">
        <f t="shared" ref="FK51:FK59" si="667">FJ51-FI51</f>
        <v>0</v>
      </c>
      <c r="FL51" s="162">
        <f t="shared" ref="FL51:FM59" si="668">SUMIF($K$74:$K$229,$K51,FL$74:FL$229)</f>
        <v>0</v>
      </c>
      <c r="FM51" s="130">
        <f t="shared" si="668"/>
        <v>0</v>
      </c>
      <c r="FN51" s="18">
        <f t="shared" ref="FN51:FN71" si="669">FM51-FL51</f>
        <v>0</v>
      </c>
      <c r="FO51" s="136">
        <f t="shared" ref="FO51:FP59" si="670">SUMIF($K$74:$K$229,$K51,FO$74:FO$229)</f>
        <v>0</v>
      </c>
      <c r="FP51" s="131">
        <f t="shared" si="670"/>
        <v>0</v>
      </c>
      <c r="FQ51" s="69">
        <f t="shared" ref="FQ51:FQ59" si="671">FP51-FO51</f>
        <v>0</v>
      </c>
      <c r="FR51" s="162">
        <f t="shared" ref="FR51:FS59" si="672">SUMIF($K$74:$K$229,$K51,FR$74:FR$229)</f>
        <v>0</v>
      </c>
      <c r="FS51" s="130">
        <f t="shared" si="672"/>
        <v>0</v>
      </c>
      <c r="FT51" s="18">
        <f t="shared" ref="FT51:FT71" si="673">FS51-FR51</f>
        <v>0</v>
      </c>
      <c r="FU51" s="136">
        <f t="shared" ref="FU51:FV59" si="674">SUMIF($K$74:$K$229,$K51,FU$74:FU$229)</f>
        <v>0</v>
      </c>
      <c r="FV51" s="131">
        <f t="shared" si="674"/>
        <v>0</v>
      </c>
      <c r="FW51" s="69">
        <f t="shared" ref="FW51:FW59" si="675">FV51-FU51</f>
        <v>0</v>
      </c>
      <c r="FX51" s="162">
        <f t="shared" ref="FX51:FY59" si="676">SUMIF($K$74:$K$229,$K51,FX$74:FX$229)</f>
        <v>0</v>
      </c>
      <c r="FY51" s="130">
        <f t="shared" si="676"/>
        <v>0</v>
      </c>
      <c r="FZ51" s="18">
        <f t="shared" ref="FZ51:FZ71" si="677">FY51-FX51</f>
        <v>0</v>
      </c>
      <c r="GA51" s="136">
        <f t="shared" ref="GA51:GB59" si="678">SUMIF($K$74:$K$229,$K51,GA$74:GA$229)</f>
        <v>0</v>
      </c>
      <c r="GB51" s="131">
        <f t="shared" si="678"/>
        <v>0</v>
      </c>
      <c r="GC51" s="69">
        <f t="shared" ref="GC51:GC59" si="679">GB51-GA51</f>
        <v>0</v>
      </c>
      <c r="GD51" s="162">
        <f t="shared" ref="GD51:GE59" si="680">SUMIF($K$74:$K$229,$K51,GD$74:GD$229)</f>
        <v>0</v>
      </c>
      <c r="GE51" s="130">
        <f t="shared" si="680"/>
        <v>0</v>
      </c>
      <c r="GF51" s="18">
        <f t="shared" ref="GF51:GF71" si="681">GE51-GD51</f>
        <v>0</v>
      </c>
      <c r="GG51" s="136">
        <f t="shared" ref="GG51:GH59" si="682">SUMIF($K$74:$K$229,$K51,GG$74:GG$229)</f>
        <v>0</v>
      </c>
      <c r="GH51" s="131">
        <f t="shared" si="682"/>
        <v>0</v>
      </c>
      <c r="GI51" s="69">
        <f t="shared" ref="GI51:GI59" si="683">GH51-GG51</f>
        <v>0</v>
      </c>
      <c r="GJ51" s="162">
        <f t="shared" ref="GJ51:GK59" si="684">SUMIF($K$74:$K$229,$K51,GJ$74:GJ$229)</f>
        <v>0</v>
      </c>
      <c r="GK51" s="130">
        <f t="shared" si="684"/>
        <v>0</v>
      </c>
      <c r="GL51" s="18">
        <f t="shared" ref="GL51:GL71" si="685">GK51-GJ51</f>
        <v>0</v>
      </c>
      <c r="GM51" s="136">
        <f t="shared" ref="GM51:GN59" si="686">SUMIF($K$74:$K$229,$K51,GM$74:GM$229)</f>
        <v>0</v>
      </c>
      <c r="GN51" s="131">
        <f t="shared" si="686"/>
        <v>0</v>
      </c>
      <c r="GO51" s="69">
        <f t="shared" ref="GO51:GO59" si="687">GN51-GM51</f>
        <v>0</v>
      </c>
      <c r="GP51" s="162">
        <f t="shared" ref="GP51:GQ59" si="688">SUMIF($K$74:$K$229,$K51,GP$74:GP$229)</f>
        <v>0</v>
      </c>
      <c r="GQ51" s="130">
        <f t="shared" si="688"/>
        <v>0</v>
      </c>
      <c r="GR51" s="18">
        <f t="shared" ref="GR51:GR71" si="689">GQ51-GP51</f>
        <v>0</v>
      </c>
      <c r="GS51" s="136">
        <f t="shared" ref="GS51:GT59" si="690">SUMIF($K$74:$K$229,$K51,GS$74:GS$229)</f>
        <v>0</v>
      </c>
      <c r="GT51" s="131">
        <f t="shared" si="690"/>
        <v>0</v>
      </c>
      <c r="GU51" s="69">
        <f t="shared" ref="GU51:GU59" si="691">GT51-GS51</f>
        <v>0</v>
      </c>
      <c r="GV51" s="162">
        <f t="shared" ref="GV51:GW59" si="692">SUMIF($K$74:$K$229,$K51,GV$74:GV$229)</f>
        <v>0</v>
      </c>
      <c r="GW51" s="130">
        <f t="shared" si="692"/>
        <v>0</v>
      </c>
      <c r="GX51" s="18">
        <f t="shared" ref="GX51:GX71" si="693">GW51-GV51</f>
        <v>0</v>
      </c>
      <c r="GY51" s="136">
        <f t="shared" ref="GY51:GZ59" si="694">SUMIF($K$74:$K$229,$K51,GY$74:GY$229)</f>
        <v>0</v>
      </c>
      <c r="GZ51" s="131">
        <f t="shared" si="694"/>
        <v>0</v>
      </c>
      <c r="HA51" s="69">
        <f t="shared" ref="HA51:HA59" si="695">GZ51-GY51</f>
        <v>0</v>
      </c>
      <c r="HB51" s="162">
        <f t="shared" ref="HB51:HC59" si="696">SUMIF($K$74:$K$229,$K51,HB$74:HB$229)</f>
        <v>0</v>
      </c>
      <c r="HC51" s="130">
        <f t="shared" si="696"/>
        <v>0</v>
      </c>
      <c r="HD51" s="18">
        <f t="shared" ref="HD51:HD71" si="697">HC51-HB51</f>
        <v>0</v>
      </c>
      <c r="HE51" s="136">
        <f t="shared" ref="HE51:HF59" si="698">SUMIF($K$74:$K$229,$K51,HE$74:HE$229)</f>
        <v>0</v>
      </c>
      <c r="HF51" s="131">
        <f t="shared" si="698"/>
        <v>0</v>
      </c>
      <c r="HG51" s="69">
        <f t="shared" ref="HG51:HG59" si="699">HF51-HE51</f>
        <v>0</v>
      </c>
      <c r="HH51" s="162">
        <f t="shared" ref="HH51:HI59" si="700">SUMIF($K$74:$K$229,$K51,HH$74:HH$229)</f>
        <v>0</v>
      </c>
      <c r="HI51" s="130">
        <f t="shared" si="700"/>
        <v>0</v>
      </c>
      <c r="HJ51" s="18">
        <f t="shared" ref="HJ51:HJ71" si="701">HI51-HH51</f>
        <v>0</v>
      </c>
      <c r="HK51" s="136">
        <f t="shared" ref="HK51:HL59" si="702">SUMIF($K$74:$K$229,$K51,HK$74:HK$229)</f>
        <v>0</v>
      </c>
      <c r="HL51" s="131">
        <f t="shared" si="702"/>
        <v>0</v>
      </c>
      <c r="HM51" s="69">
        <f t="shared" ref="HM51:HM59" si="703">HL51-HK51</f>
        <v>0</v>
      </c>
      <c r="HN51" s="162">
        <f t="shared" ref="HN51:HO59" si="704">SUMIF($K$74:$K$229,$K51,HN$74:HN$229)</f>
        <v>0</v>
      </c>
      <c r="HO51" s="130">
        <f t="shared" si="704"/>
        <v>0</v>
      </c>
      <c r="HP51" s="18">
        <f t="shared" ref="HP51:HP71" si="705">HO51-HN51</f>
        <v>0</v>
      </c>
      <c r="HQ51" s="136">
        <f t="shared" ref="HQ51:HR59" si="706">SUMIF($K$74:$K$229,$K51,HQ$74:HQ$229)</f>
        <v>0</v>
      </c>
      <c r="HR51" s="131">
        <f t="shared" si="706"/>
        <v>0</v>
      </c>
      <c r="HS51" s="69">
        <f t="shared" ref="HS51:HS59" si="707">HR51-HQ51</f>
        <v>0</v>
      </c>
      <c r="HT51" s="162">
        <f t="shared" ref="HT51:HU59" si="708">SUMIF($K$74:$K$229,$K51,HT$74:HT$229)</f>
        <v>0</v>
      </c>
      <c r="HU51" s="130">
        <f t="shared" si="708"/>
        <v>0</v>
      </c>
      <c r="HV51" s="18">
        <f t="shared" ref="HV51:HV71" si="709">HU51-HT51</f>
        <v>0</v>
      </c>
      <c r="HW51" s="17"/>
      <c r="HX51" s="85"/>
      <c r="HY51" s="85"/>
      <c r="HZ51" s="2" t="str">
        <f t="shared" si="297"/>
        <v>СКРЫТЬ</v>
      </c>
    </row>
    <row r="52" spans="1:234" ht="13.5" hidden="1" customHeight="1" x14ac:dyDescent="0.2">
      <c r="A52" s="37"/>
      <c r="B52" s="22"/>
      <c r="C52" s="22"/>
      <c r="D52" s="100"/>
      <c r="E52" s="100"/>
      <c r="F52" s="100"/>
      <c r="G52" s="22"/>
      <c r="H52" s="22" t="s">
        <v>94</v>
      </c>
      <c r="I52" s="42">
        <v>41</v>
      </c>
      <c r="J52" s="102">
        <f>SUBTOTAL(103,I$12:I52)*1</f>
        <v>20</v>
      </c>
      <c r="K52" s="105" t="s">
        <v>78</v>
      </c>
      <c r="L52" s="17"/>
      <c r="M52" s="255">
        <f>MIN(M86,M117,M148,M179,M210,M59)</f>
        <v>43891</v>
      </c>
      <c r="N52" s="255">
        <f t="shared" si="579"/>
        <v>44165</v>
      </c>
      <c r="O52" s="118">
        <f t="shared" si="579"/>
        <v>44190</v>
      </c>
      <c r="P52" s="162">
        <f t="shared" si="580"/>
        <v>21</v>
      </c>
      <c r="Q52" s="163">
        <f t="shared" si="580"/>
        <v>0</v>
      </c>
      <c r="R52" s="163">
        <f t="shared" si="580"/>
        <v>0</v>
      </c>
      <c r="S52" s="123">
        <f t="shared" ca="1" si="580"/>
        <v>0</v>
      </c>
      <c r="T52" s="123">
        <f t="shared" si="580"/>
        <v>0</v>
      </c>
      <c r="U52" s="91">
        <f t="shared" ca="1" si="581"/>
        <v>0</v>
      </c>
      <c r="V52" s="91">
        <f t="shared" si="582"/>
        <v>21</v>
      </c>
      <c r="W52" s="120">
        <f t="shared" si="440"/>
        <v>0</v>
      </c>
      <c r="X52" s="178">
        <f t="shared" si="583"/>
        <v>0</v>
      </c>
      <c r="Y52" s="128">
        <f t="shared" si="583"/>
        <v>0</v>
      </c>
      <c r="Z52" s="179">
        <f t="shared" ca="1" si="583"/>
        <v>0</v>
      </c>
      <c r="AA52" s="127">
        <f t="shared" si="583"/>
        <v>0</v>
      </c>
      <c r="AB52" s="67" t="str">
        <f t="shared" ca="1" si="584"/>
        <v/>
      </c>
      <c r="AC52" s="69">
        <f t="shared" ca="1" si="585"/>
        <v>0</v>
      </c>
      <c r="AD52" s="178">
        <f t="shared" si="444"/>
        <v>0</v>
      </c>
      <c r="AE52" s="127">
        <f t="shared" si="444"/>
        <v>0</v>
      </c>
      <c r="AF52" s="225">
        <f t="shared" si="573"/>
        <v>0</v>
      </c>
      <c r="AG52" s="178">
        <f t="shared" si="445"/>
        <v>0</v>
      </c>
      <c r="AH52" s="127">
        <f t="shared" si="445"/>
        <v>0</v>
      </c>
      <c r="AI52" s="225">
        <f t="shared" si="574"/>
        <v>0</v>
      </c>
      <c r="AJ52" s="178">
        <f t="shared" si="446"/>
        <v>0</v>
      </c>
      <c r="AK52" s="127">
        <f t="shared" si="446"/>
        <v>0</v>
      </c>
      <c r="AL52" s="225">
        <f t="shared" si="575"/>
        <v>0</v>
      </c>
      <c r="AM52" s="178">
        <f t="shared" si="447"/>
        <v>0</v>
      </c>
      <c r="AN52" s="127">
        <f t="shared" si="447"/>
        <v>0</v>
      </c>
      <c r="AO52" s="225">
        <f t="shared" si="576"/>
        <v>0</v>
      </c>
      <c r="AP52" s="178">
        <f t="shared" si="448"/>
        <v>0</v>
      </c>
      <c r="AQ52" s="127">
        <f t="shared" si="448"/>
        <v>0</v>
      </c>
      <c r="AR52" s="225">
        <f t="shared" si="577"/>
        <v>0</v>
      </c>
      <c r="AS52" s="136">
        <f t="shared" si="586"/>
        <v>0</v>
      </c>
      <c r="AT52" s="131">
        <f t="shared" si="586"/>
        <v>0</v>
      </c>
      <c r="AU52" s="69">
        <f t="shared" si="587"/>
        <v>0</v>
      </c>
      <c r="AV52" s="162">
        <f t="shared" si="588"/>
        <v>0</v>
      </c>
      <c r="AW52" s="130">
        <f t="shared" si="588"/>
        <v>0</v>
      </c>
      <c r="AX52" s="18">
        <f t="shared" si="589"/>
        <v>0</v>
      </c>
      <c r="AY52" s="136">
        <f t="shared" si="590"/>
        <v>0</v>
      </c>
      <c r="AZ52" s="131">
        <f t="shared" si="590"/>
        <v>0</v>
      </c>
      <c r="BA52" s="69">
        <f t="shared" si="591"/>
        <v>0</v>
      </c>
      <c r="BB52" s="162">
        <f t="shared" si="592"/>
        <v>0</v>
      </c>
      <c r="BC52" s="130">
        <f t="shared" si="592"/>
        <v>0</v>
      </c>
      <c r="BD52" s="18">
        <f t="shared" si="593"/>
        <v>0</v>
      </c>
      <c r="BE52" s="136">
        <f t="shared" si="594"/>
        <v>0</v>
      </c>
      <c r="BF52" s="131">
        <f t="shared" si="594"/>
        <v>0</v>
      </c>
      <c r="BG52" s="69">
        <f t="shared" si="595"/>
        <v>0</v>
      </c>
      <c r="BH52" s="162">
        <f t="shared" si="596"/>
        <v>0</v>
      </c>
      <c r="BI52" s="130">
        <f t="shared" si="596"/>
        <v>0</v>
      </c>
      <c r="BJ52" s="18">
        <f t="shared" si="597"/>
        <v>0</v>
      </c>
      <c r="BK52" s="136">
        <f t="shared" si="598"/>
        <v>0</v>
      </c>
      <c r="BL52" s="131">
        <f t="shared" si="598"/>
        <v>0</v>
      </c>
      <c r="BM52" s="69">
        <f t="shared" si="599"/>
        <v>0</v>
      </c>
      <c r="BN52" s="162">
        <f t="shared" si="600"/>
        <v>0</v>
      </c>
      <c r="BO52" s="130">
        <f t="shared" si="600"/>
        <v>0</v>
      </c>
      <c r="BP52" s="18">
        <f t="shared" si="601"/>
        <v>0</v>
      </c>
      <c r="BQ52" s="136">
        <f t="shared" si="602"/>
        <v>0</v>
      </c>
      <c r="BR52" s="131">
        <f t="shared" si="602"/>
        <v>0</v>
      </c>
      <c r="BS52" s="69">
        <f t="shared" si="603"/>
        <v>0</v>
      </c>
      <c r="BT52" s="162">
        <f t="shared" si="604"/>
        <v>0</v>
      </c>
      <c r="BU52" s="130">
        <f t="shared" si="604"/>
        <v>0</v>
      </c>
      <c r="BV52" s="18">
        <f t="shared" si="605"/>
        <v>0</v>
      </c>
      <c r="BW52" s="136">
        <f t="shared" si="606"/>
        <v>0</v>
      </c>
      <c r="BX52" s="131">
        <f t="shared" si="606"/>
        <v>0</v>
      </c>
      <c r="BY52" s="69">
        <f t="shared" si="607"/>
        <v>0</v>
      </c>
      <c r="BZ52" s="162">
        <f t="shared" si="608"/>
        <v>0</v>
      </c>
      <c r="CA52" s="130">
        <f t="shared" si="608"/>
        <v>0</v>
      </c>
      <c r="CB52" s="18">
        <f t="shared" si="609"/>
        <v>0</v>
      </c>
      <c r="CC52" s="136">
        <f t="shared" si="610"/>
        <v>0</v>
      </c>
      <c r="CD52" s="131">
        <f t="shared" si="610"/>
        <v>0</v>
      </c>
      <c r="CE52" s="69">
        <f t="shared" si="611"/>
        <v>0</v>
      </c>
      <c r="CF52" s="162">
        <f t="shared" si="612"/>
        <v>0</v>
      </c>
      <c r="CG52" s="130">
        <f t="shared" si="612"/>
        <v>0</v>
      </c>
      <c r="CH52" s="18">
        <f t="shared" si="613"/>
        <v>0</v>
      </c>
      <c r="CI52" s="136">
        <f t="shared" si="614"/>
        <v>0</v>
      </c>
      <c r="CJ52" s="131">
        <f t="shared" si="614"/>
        <v>0</v>
      </c>
      <c r="CK52" s="69">
        <f t="shared" si="615"/>
        <v>0</v>
      </c>
      <c r="CL52" s="162">
        <f t="shared" si="616"/>
        <v>0</v>
      </c>
      <c r="CM52" s="130">
        <f t="shared" si="616"/>
        <v>0</v>
      </c>
      <c r="CN52" s="18">
        <f t="shared" si="617"/>
        <v>0</v>
      </c>
      <c r="CO52" s="136">
        <f t="shared" si="618"/>
        <v>0</v>
      </c>
      <c r="CP52" s="131">
        <f t="shared" si="618"/>
        <v>0</v>
      </c>
      <c r="CQ52" s="69">
        <f t="shared" si="619"/>
        <v>0</v>
      </c>
      <c r="CR52" s="162">
        <f t="shared" si="620"/>
        <v>0</v>
      </c>
      <c r="CS52" s="130">
        <f t="shared" si="620"/>
        <v>0</v>
      </c>
      <c r="CT52" s="18">
        <f t="shared" si="621"/>
        <v>0</v>
      </c>
      <c r="CU52" s="136">
        <f t="shared" si="622"/>
        <v>0</v>
      </c>
      <c r="CV52" s="131">
        <f t="shared" si="622"/>
        <v>0</v>
      </c>
      <c r="CW52" s="69">
        <f t="shared" si="623"/>
        <v>0</v>
      </c>
      <c r="CX52" s="162">
        <f t="shared" si="624"/>
        <v>0</v>
      </c>
      <c r="CY52" s="130">
        <f t="shared" si="624"/>
        <v>0</v>
      </c>
      <c r="CZ52" s="18">
        <f t="shared" si="625"/>
        <v>0</v>
      </c>
      <c r="DA52" s="136">
        <f t="shared" si="626"/>
        <v>0</v>
      </c>
      <c r="DB52" s="131">
        <f t="shared" si="626"/>
        <v>0</v>
      </c>
      <c r="DC52" s="69">
        <f t="shared" si="627"/>
        <v>0</v>
      </c>
      <c r="DD52" s="162">
        <f t="shared" si="628"/>
        <v>0</v>
      </c>
      <c r="DE52" s="130">
        <f t="shared" si="628"/>
        <v>0</v>
      </c>
      <c r="DF52" s="18">
        <f t="shared" si="629"/>
        <v>0</v>
      </c>
      <c r="DG52" s="136">
        <f t="shared" si="630"/>
        <v>0</v>
      </c>
      <c r="DH52" s="131">
        <f t="shared" si="630"/>
        <v>0</v>
      </c>
      <c r="DI52" s="69">
        <f t="shared" si="631"/>
        <v>0</v>
      </c>
      <c r="DJ52" s="162">
        <f t="shared" si="632"/>
        <v>0</v>
      </c>
      <c r="DK52" s="130">
        <f t="shared" si="632"/>
        <v>0</v>
      </c>
      <c r="DL52" s="18">
        <f t="shared" si="633"/>
        <v>0</v>
      </c>
      <c r="DM52" s="136">
        <f t="shared" si="634"/>
        <v>0</v>
      </c>
      <c r="DN52" s="131">
        <f t="shared" si="634"/>
        <v>0</v>
      </c>
      <c r="DO52" s="69">
        <f t="shared" si="635"/>
        <v>0</v>
      </c>
      <c r="DP52" s="162">
        <f t="shared" si="636"/>
        <v>0</v>
      </c>
      <c r="DQ52" s="130">
        <f t="shared" si="636"/>
        <v>0</v>
      </c>
      <c r="DR52" s="18">
        <f t="shared" si="637"/>
        <v>0</v>
      </c>
      <c r="DS52" s="136">
        <f t="shared" si="638"/>
        <v>0</v>
      </c>
      <c r="DT52" s="131">
        <f t="shared" si="638"/>
        <v>0</v>
      </c>
      <c r="DU52" s="69">
        <f t="shared" si="639"/>
        <v>0</v>
      </c>
      <c r="DV52" s="162">
        <f t="shared" si="640"/>
        <v>0</v>
      </c>
      <c r="DW52" s="130">
        <f t="shared" si="640"/>
        <v>0</v>
      </c>
      <c r="DX52" s="18">
        <f t="shared" si="641"/>
        <v>0</v>
      </c>
      <c r="DY52" s="136">
        <f t="shared" si="642"/>
        <v>0</v>
      </c>
      <c r="DZ52" s="131">
        <f t="shared" si="642"/>
        <v>0</v>
      </c>
      <c r="EA52" s="69">
        <f t="shared" si="643"/>
        <v>0</v>
      </c>
      <c r="EB52" s="162">
        <f t="shared" si="644"/>
        <v>0</v>
      </c>
      <c r="EC52" s="130">
        <f t="shared" si="644"/>
        <v>0</v>
      </c>
      <c r="ED52" s="18">
        <f t="shared" si="645"/>
        <v>0</v>
      </c>
      <c r="EE52" s="136">
        <f t="shared" si="646"/>
        <v>0</v>
      </c>
      <c r="EF52" s="131">
        <f t="shared" si="646"/>
        <v>0</v>
      </c>
      <c r="EG52" s="69">
        <f t="shared" si="647"/>
        <v>0</v>
      </c>
      <c r="EH52" s="162">
        <f t="shared" si="648"/>
        <v>0</v>
      </c>
      <c r="EI52" s="130">
        <f t="shared" si="648"/>
        <v>0</v>
      </c>
      <c r="EJ52" s="18">
        <f t="shared" si="649"/>
        <v>0</v>
      </c>
      <c r="EK52" s="136">
        <f t="shared" si="650"/>
        <v>0</v>
      </c>
      <c r="EL52" s="131">
        <f t="shared" si="650"/>
        <v>0</v>
      </c>
      <c r="EM52" s="69">
        <f t="shared" si="651"/>
        <v>0</v>
      </c>
      <c r="EN52" s="162">
        <f t="shared" si="652"/>
        <v>0</v>
      </c>
      <c r="EO52" s="130">
        <f t="shared" si="652"/>
        <v>0</v>
      </c>
      <c r="EP52" s="18">
        <f t="shared" si="653"/>
        <v>0</v>
      </c>
      <c r="EQ52" s="136">
        <f t="shared" si="654"/>
        <v>0</v>
      </c>
      <c r="ER52" s="131">
        <f t="shared" si="654"/>
        <v>0</v>
      </c>
      <c r="ES52" s="69">
        <f t="shared" si="655"/>
        <v>0</v>
      </c>
      <c r="ET52" s="162">
        <f t="shared" si="656"/>
        <v>0</v>
      </c>
      <c r="EU52" s="130">
        <f t="shared" si="656"/>
        <v>0</v>
      </c>
      <c r="EV52" s="18">
        <f t="shared" si="657"/>
        <v>0</v>
      </c>
      <c r="EW52" s="136">
        <f t="shared" si="658"/>
        <v>0</v>
      </c>
      <c r="EX52" s="131">
        <f t="shared" si="658"/>
        <v>0</v>
      </c>
      <c r="EY52" s="69">
        <f t="shared" si="659"/>
        <v>0</v>
      </c>
      <c r="EZ52" s="162">
        <f t="shared" si="660"/>
        <v>0</v>
      </c>
      <c r="FA52" s="130">
        <f t="shared" si="660"/>
        <v>0</v>
      </c>
      <c r="FB52" s="18">
        <f t="shared" si="661"/>
        <v>0</v>
      </c>
      <c r="FC52" s="136">
        <f t="shared" si="662"/>
        <v>0</v>
      </c>
      <c r="FD52" s="131">
        <f t="shared" si="662"/>
        <v>0</v>
      </c>
      <c r="FE52" s="69">
        <f t="shared" si="663"/>
        <v>0</v>
      </c>
      <c r="FF52" s="162">
        <f t="shared" si="664"/>
        <v>0</v>
      </c>
      <c r="FG52" s="130">
        <f t="shared" si="664"/>
        <v>0</v>
      </c>
      <c r="FH52" s="18">
        <f t="shared" si="665"/>
        <v>0</v>
      </c>
      <c r="FI52" s="136">
        <f t="shared" si="666"/>
        <v>0</v>
      </c>
      <c r="FJ52" s="131">
        <f t="shared" si="666"/>
        <v>0</v>
      </c>
      <c r="FK52" s="69">
        <f t="shared" si="667"/>
        <v>0</v>
      </c>
      <c r="FL52" s="162">
        <f t="shared" si="668"/>
        <v>0</v>
      </c>
      <c r="FM52" s="130">
        <f t="shared" si="668"/>
        <v>0</v>
      </c>
      <c r="FN52" s="18">
        <f t="shared" si="669"/>
        <v>0</v>
      </c>
      <c r="FO52" s="136">
        <f t="shared" si="670"/>
        <v>0</v>
      </c>
      <c r="FP52" s="131">
        <f t="shared" si="670"/>
        <v>0</v>
      </c>
      <c r="FQ52" s="69">
        <f t="shared" si="671"/>
        <v>0</v>
      </c>
      <c r="FR52" s="162">
        <f t="shared" si="672"/>
        <v>0</v>
      </c>
      <c r="FS52" s="130">
        <f t="shared" si="672"/>
        <v>0</v>
      </c>
      <c r="FT52" s="18">
        <f t="shared" si="673"/>
        <v>0</v>
      </c>
      <c r="FU52" s="136">
        <f t="shared" si="674"/>
        <v>0</v>
      </c>
      <c r="FV52" s="131">
        <f t="shared" si="674"/>
        <v>0</v>
      </c>
      <c r="FW52" s="69">
        <f t="shared" si="675"/>
        <v>0</v>
      </c>
      <c r="FX52" s="162">
        <f t="shared" si="676"/>
        <v>0</v>
      </c>
      <c r="FY52" s="130">
        <f t="shared" si="676"/>
        <v>0</v>
      </c>
      <c r="FZ52" s="18">
        <f t="shared" si="677"/>
        <v>0</v>
      </c>
      <c r="GA52" s="136">
        <f t="shared" si="678"/>
        <v>0</v>
      </c>
      <c r="GB52" s="131">
        <f t="shared" si="678"/>
        <v>0</v>
      </c>
      <c r="GC52" s="69">
        <f t="shared" si="679"/>
        <v>0</v>
      </c>
      <c r="GD52" s="162">
        <f t="shared" si="680"/>
        <v>0</v>
      </c>
      <c r="GE52" s="130">
        <f t="shared" si="680"/>
        <v>0</v>
      </c>
      <c r="GF52" s="18">
        <f t="shared" si="681"/>
        <v>0</v>
      </c>
      <c r="GG52" s="136">
        <f t="shared" si="682"/>
        <v>0</v>
      </c>
      <c r="GH52" s="131">
        <f t="shared" si="682"/>
        <v>0</v>
      </c>
      <c r="GI52" s="69">
        <f t="shared" si="683"/>
        <v>0</v>
      </c>
      <c r="GJ52" s="162">
        <f t="shared" si="684"/>
        <v>0</v>
      </c>
      <c r="GK52" s="130">
        <f t="shared" si="684"/>
        <v>0</v>
      </c>
      <c r="GL52" s="18">
        <f t="shared" si="685"/>
        <v>0</v>
      </c>
      <c r="GM52" s="136">
        <f t="shared" si="686"/>
        <v>0</v>
      </c>
      <c r="GN52" s="131">
        <f t="shared" si="686"/>
        <v>0</v>
      </c>
      <c r="GO52" s="69">
        <f t="shared" si="687"/>
        <v>0</v>
      </c>
      <c r="GP52" s="162">
        <f t="shared" si="688"/>
        <v>0</v>
      </c>
      <c r="GQ52" s="130">
        <f t="shared" si="688"/>
        <v>0</v>
      </c>
      <c r="GR52" s="18">
        <f t="shared" si="689"/>
        <v>0</v>
      </c>
      <c r="GS52" s="136">
        <f t="shared" si="690"/>
        <v>0</v>
      </c>
      <c r="GT52" s="131">
        <f t="shared" si="690"/>
        <v>0</v>
      </c>
      <c r="GU52" s="69">
        <f t="shared" si="691"/>
        <v>0</v>
      </c>
      <c r="GV52" s="162">
        <f t="shared" si="692"/>
        <v>0</v>
      </c>
      <c r="GW52" s="130">
        <f t="shared" si="692"/>
        <v>0</v>
      </c>
      <c r="GX52" s="18">
        <f t="shared" si="693"/>
        <v>0</v>
      </c>
      <c r="GY52" s="136">
        <f t="shared" si="694"/>
        <v>0</v>
      </c>
      <c r="GZ52" s="131">
        <f t="shared" si="694"/>
        <v>0</v>
      </c>
      <c r="HA52" s="69">
        <f t="shared" si="695"/>
        <v>0</v>
      </c>
      <c r="HB52" s="162">
        <f t="shared" si="696"/>
        <v>0</v>
      </c>
      <c r="HC52" s="130">
        <f t="shared" si="696"/>
        <v>0</v>
      </c>
      <c r="HD52" s="18">
        <f t="shared" si="697"/>
        <v>0</v>
      </c>
      <c r="HE52" s="136">
        <f t="shared" si="698"/>
        <v>0</v>
      </c>
      <c r="HF52" s="131">
        <f t="shared" si="698"/>
        <v>0</v>
      </c>
      <c r="HG52" s="69">
        <f t="shared" si="699"/>
        <v>0</v>
      </c>
      <c r="HH52" s="162">
        <f t="shared" si="700"/>
        <v>0</v>
      </c>
      <c r="HI52" s="130">
        <f t="shared" si="700"/>
        <v>0</v>
      </c>
      <c r="HJ52" s="18">
        <f t="shared" si="701"/>
        <v>0</v>
      </c>
      <c r="HK52" s="136">
        <f t="shared" si="702"/>
        <v>0</v>
      </c>
      <c r="HL52" s="131">
        <f t="shared" si="702"/>
        <v>0</v>
      </c>
      <c r="HM52" s="69">
        <f t="shared" si="703"/>
        <v>0</v>
      </c>
      <c r="HN52" s="162">
        <f t="shared" si="704"/>
        <v>0</v>
      </c>
      <c r="HO52" s="130">
        <f t="shared" si="704"/>
        <v>0</v>
      </c>
      <c r="HP52" s="18">
        <f t="shared" si="705"/>
        <v>0</v>
      </c>
      <c r="HQ52" s="136">
        <f t="shared" si="706"/>
        <v>0</v>
      </c>
      <c r="HR52" s="131">
        <f t="shared" si="706"/>
        <v>0</v>
      </c>
      <c r="HS52" s="69">
        <f t="shared" si="707"/>
        <v>0</v>
      </c>
      <c r="HT52" s="162">
        <f t="shared" si="708"/>
        <v>0</v>
      </c>
      <c r="HU52" s="130">
        <f t="shared" si="708"/>
        <v>0</v>
      </c>
      <c r="HV52" s="18">
        <f t="shared" si="709"/>
        <v>0</v>
      </c>
      <c r="HW52" s="17"/>
      <c r="HX52" s="85"/>
      <c r="HY52" s="85"/>
      <c r="HZ52" s="2" t="str">
        <f t="shared" si="297"/>
        <v>СКРЫТЬ</v>
      </c>
    </row>
    <row r="53" spans="1:234" ht="13.5" hidden="1" customHeight="1" x14ac:dyDescent="0.2">
      <c r="A53" s="37"/>
      <c r="B53" s="22"/>
      <c r="C53" s="22"/>
      <c r="D53" s="100"/>
      <c r="E53" s="100"/>
      <c r="F53" s="100"/>
      <c r="G53" s="22"/>
      <c r="H53" s="22" t="s">
        <v>94</v>
      </c>
      <c r="I53" s="42">
        <v>42</v>
      </c>
      <c r="J53" s="102">
        <f>SUBTOTAL(103,I$12:I53)*1</f>
        <v>20</v>
      </c>
      <c r="K53" s="106" t="s">
        <v>79</v>
      </c>
      <c r="L53" s="17"/>
      <c r="M53" s="255">
        <f>MIN(M87,M118,M149,M180,M211,M60)</f>
        <v>43891</v>
      </c>
      <c r="N53" s="255">
        <f t="shared" si="579"/>
        <v>44195</v>
      </c>
      <c r="O53" s="118">
        <f t="shared" si="579"/>
        <v>44190</v>
      </c>
      <c r="P53" s="162">
        <f t="shared" si="580"/>
        <v>21</v>
      </c>
      <c r="Q53" s="163">
        <f t="shared" si="580"/>
        <v>0</v>
      </c>
      <c r="R53" s="163">
        <f t="shared" si="580"/>
        <v>0</v>
      </c>
      <c r="S53" s="123">
        <f t="shared" ca="1" si="580"/>
        <v>0</v>
      </c>
      <c r="T53" s="123">
        <f t="shared" si="580"/>
        <v>0</v>
      </c>
      <c r="U53" s="91">
        <f t="shared" ca="1" si="581"/>
        <v>0</v>
      </c>
      <c r="V53" s="91">
        <f t="shared" si="582"/>
        <v>21</v>
      </c>
      <c r="W53" s="120">
        <f t="shared" si="440"/>
        <v>0</v>
      </c>
      <c r="X53" s="178">
        <f t="shared" si="583"/>
        <v>0</v>
      </c>
      <c r="Y53" s="128">
        <f t="shared" si="583"/>
        <v>0</v>
      </c>
      <c r="Z53" s="179">
        <f t="shared" ca="1" si="583"/>
        <v>0</v>
      </c>
      <c r="AA53" s="127">
        <f t="shared" si="583"/>
        <v>0</v>
      </c>
      <c r="AB53" s="67" t="str">
        <f t="shared" ca="1" si="584"/>
        <v/>
      </c>
      <c r="AC53" s="69">
        <f t="shared" ca="1" si="585"/>
        <v>0</v>
      </c>
      <c r="AD53" s="178">
        <f t="shared" si="444"/>
        <v>0</v>
      </c>
      <c r="AE53" s="127">
        <f t="shared" si="444"/>
        <v>0</v>
      </c>
      <c r="AF53" s="225">
        <f t="shared" si="573"/>
        <v>0</v>
      </c>
      <c r="AG53" s="178">
        <f t="shared" si="445"/>
        <v>0</v>
      </c>
      <c r="AH53" s="127">
        <f t="shared" si="445"/>
        <v>0</v>
      </c>
      <c r="AI53" s="225">
        <f t="shared" si="574"/>
        <v>0</v>
      </c>
      <c r="AJ53" s="178">
        <f t="shared" si="446"/>
        <v>0</v>
      </c>
      <c r="AK53" s="127">
        <f t="shared" si="446"/>
        <v>0</v>
      </c>
      <c r="AL53" s="225">
        <f t="shared" si="575"/>
        <v>0</v>
      </c>
      <c r="AM53" s="178">
        <f t="shared" si="447"/>
        <v>0</v>
      </c>
      <c r="AN53" s="127">
        <f t="shared" si="447"/>
        <v>0</v>
      </c>
      <c r="AO53" s="225">
        <f t="shared" si="576"/>
        <v>0</v>
      </c>
      <c r="AP53" s="178">
        <f t="shared" si="448"/>
        <v>0</v>
      </c>
      <c r="AQ53" s="127">
        <f t="shared" si="448"/>
        <v>0</v>
      </c>
      <c r="AR53" s="225">
        <f t="shared" si="577"/>
        <v>0</v>
      </c>
      <c r="AS53" s="136">
        <f t="shared" si="586"/>
        <v>0</v>
      </c>
      <c r="AT53" s="131">
        <f t="shared" si="586"/>
        <v>0</v>
      </c>
      <c r="AU53" s="69">
        <f t="shared" si="587"/>
        <v>0</v>
      </c>
      <c r="AV53" s="162">
        <f t="shared" si="588"/>
        <v>0</v>
      </c>
      <c r="AW53" s="130">
        <f t="shared" si="588"/>
        <v>0</v>
      </c>
      <c r="AX53" s="18">
        <f t="shared" si="589"/>
        <v>0</v>
      </c>
      <c r="AY53" s="136">
        <f t="shared" si="590"/>
        <v>0</v>
      </c>
      <c r="AZ53" s="131">
        <f t="shared" si="590"/>
        <v>0</v>
      </c>
      <c r="BA53" s="69">
        <f t="shared" si="591"/>
        <v>0</v>
      </c>
      <c r="BB53" s="162">
        <f t="shared" si="592"/>
        <v>0</v>
      </c>
      <c r="BC53" s="130">
        <f t="shared" si="592"/>
        <v>0</v>
      </c>
      <c r="BD53" s="18">
        <f t="shared" si="593"/>
        <v>0</v>
      </c>
      <c r="BE53" s="136">
        <f t="shared" si="594"/>
        <v>0</v>
      </c>
      <c r="BF53" s="131">
        <f t="shared" si="594"/>
        <v>0</v>
      </c>
      <c r="BG53" s="69">
        <f t="shared" si="595"/>
        <v>0</v>
      </c>
      <c r="BH53" s="162">
        <f t="shared" si="596"/>
        <v>0</v>
      </c>
      <c r="BI53" s="130">
        <f t="shared" si="596"/>
        <v>0</v>
      </c>
      <c r="BJ53" s="18">
        <f t="shared" si="597"/>
        <v>0</v>
      </c>
      <c r="BK53" s="136">
        <f t="shared" si="598"/>
        <v>0</v>
      </c>
      <c r="BL53" s="131">
        <f t="shared" si="598"/>
        <v>0</v>
      </c>
      <c r="BM53" s="69">
        <f t="shared" si="599"/>
        <v>0</v>
      </c>
      <c r="BN53" s="162">
        <f t="shared" si="600"/>
        <v>0</v>
      </c>
      <c r="BO53" s="130">
        <f t="shared" si="600"/>
        <v>0</v>
      </c>
      <c r="BP53" s="18">
        <f t="shared" si="601"/>
        <v>0</v>
      </c>
      <c r="BQ53" s="136">
        <f t="shared" si="602"/>
        <v>0</v>
      </c>
      <c r="BR53" s="131">
        <f t="shared" si="602"/>
        <v>0</v>
      </c>
      <c r="BS53" s="69">
        <f t="shared" si="603"/>
        <v>0</v>
      </c>
      <c r="BT53" s="162">
        <f t="shared" si="604"/>
        <v>0</v>
      </c>
      <c r="BU53" s="130">
        <f t="shared" si="604"/>
        <v>0</v>
      </c>
      <c r="BV53" s="18">
        <f t="shared" si="605"/>
        <v>0</v>
      </c>
      <c r="BW53" s="136">
        <f t="shared" si="606"/>
        <v>0</v>
      </c>
      <c r="BX53" s="131">
        <f t="shared" si="606"/>
        <v>0</v>
      </c>
      <c r="BY53" s="69">
        <f t="shared" si="607"/>
        <v>0</v>
      </c>
      <c r="BZ53" s="162">
        <f t="shared" si="608"/>
        <v>0</v>
      </c>
      <c r="CA53" s="130">
        <f t="shared" si="608"/>
        <v>0</v>
      </c>
      <c r="CB53" s="18">
        <f t="shared" si="609"/>
        <v>0</v>
      </c>
      <c r="CC53" s="136">
        <f t="shared" si="610"/>
        <v>0</v>
      </c>
      <c r="CD53" s="131">
        <f t="shared" si="610"/>
        <v>0</v>
      </c>
      <c r="CE53" s="69">
        <f t="shared" si="611"/>
        <v>0</v>
      </c>
      <c r="CF53" s="162">
        <f t="shared" si="612"/>
        <v>0</v>
      </c>
      <c r="CG53" s="130">
        <f t="shared" si="612"/>
        <v>0</v>
      </c>
      <c r="CH53" s="18">
        <f t="shared" si="613"/>
        <v>0</v>
      </c>
      <c r="CI53" s="136">
        <f t="shared" si="614"/>
        <v>0</v>
      </c>
      <c r="CJ53" s="131">
        <f t="shared" si="614"/>
        <v>0</v>
      </c>
      <c r="CK53" s="69">
        <f t="shared" si="615"/>
        <v>0</v>
      </c>
      <c r="CL53" s="162">
        <f t="shared" si="616"/>
        <v>0</v>
      </c>
      <c r="CM53" s="130">
        <f t="shared" si="616"/>
        <v>0</v>
      </c>
      <c r="CN53" s="18">
        <f t="shared" si="617"/>
        <v>0</v>
      </c>
      <c r="CO53" s="136">
        <f t="shared" si="618"/>
        <v>0</v>
      </c>
      <c r="CP53" s="131">
        <f t="shared" si="618"/>
        <v>0</v>
      </c>
      <c r="CQ53" s="69">
        <f t="shared" si="619"/>
        <v>0</v>
      </c>
      <c r="CR53" s="162">
        <f t="shared" si="620"/>
        <v>0</v>
      </c>
      <c r="CS53" s="130">
        <f t="shared" si="620"/>
        <v>0</v>
      </c>
      <c r="CT53" s="18">
        <f t="shared" si="621"/>
        <v>0</v>
      </c>
      <c r="CU53" s="136">
        <f t="shared" si="622"/>
        <v>0</v>
      </c>
      <c r="CV53" s="131">
        <f t="shared" si="622"/>
        <v>0</v>
      </c>
      <c r="CW53" s="69">
        <f t="shared" si="623"/>
        <v>0</v>
      </c>
      <c r="CX53" s="162">
        <f t="shared" si="624"/>
        <v>0</v>
      </c>
      <c r="CY53" s="130">
        <f t="shared" si="624"/>
        <v>0</v>
      </c>
      <c r="CZ53" s="18">
        <f t="shared" si="625"/>
        <v>0</v>
      </c>
      <c r="DA53" s="136">
        <f t="shared" si="626"/>
        <v>0</v>
      </c>
      <c r="DB53" s="131">
        <f t="shared" si="626"/>
        <v>0</v>
      </c>
      <c r="DC53" s="69">
        <f t="shared" si="627"/>
        <v>0</v>
      </c>
      <c r="DD53" s="162">
        <f t="shared" si="628"/>
        <v>0</v>
      </c>
      <c r="DE53" s="130">
        <f t="shared" si="628"/>
        <v>0</v>
      </c>
      <c r="DF53" s="18">
        <f t="shared" si="629"/>
        <v>0</v>
      </c>
      <c r="DG53" s="136">
        <f t="shared" si="630"/>
        <v>0</v>
      </c>
      <c r="DH53" s="131">
        <f t="shared" si="630"/>
        <v>0</v>
      </c>
      <c r="DI53" s="69">
        <f t="shared" si="631"/>
        <v>0</v>
      </c>
      <c r="DJ53" s="162">
        <f t="shared" si="632"/>
        <v>0</v>
      </c>
      <c r="DK53" s="130">
        <f t="shared" si="632"/>
        <v>0</v>
      </c>
      <c r="DL53" s="18">
        <f t="shared" si="633"/>
        <v>0</v>
      </c>
      <c r="DM53" s="136">
        <f t="shared" si="634"/>
        <v>0</v>
      </c>
      <c r="DN53" s="131">
        <f t="shared" si="634"/>
        <v>0</v>
      </c>
      <c r="DO53" s="69">
        <f t="shared" si="635"/>
        <v>0</v>
      </c>
      <c r="DP53" s="162">
        <f t="shared" si="636"/>
        <v>0</v>
      </c>
      <c r="DQ53" s="130">
        <f t="shared" si="636"/>
        <v>0</v>
      </c>
      <c r="DR53" s="18">
        <f t="shared" si="637"/>
        <v>0</v>
      </c>
      <c r="DS53" s="136">
        <f t="shared" si="638"/>
        <v>0</v>
      </c>
      <c r="DT53" s="131">
        <f t="shared" si="638"/>
        <v>0</v>
      </c>
      <c r="DU53" s="69">
        <f t="shared" si="639"/>
        <v>0</v>
      </c>
      <c r="DV53" s="162">
        <f t="shared" si="640"/>
        <v>0</v>
      </c>
      <c r="DW53" s="130">
        <f t="shared" si="640"/>
        <v>0</v>
      </c>
      <c r="DX53" s="18">
        <f t="shared" si="641"/>
        <v>0</v>
      </c>
      <c r="DY53" s="136">
        <f t="shared" si="642"/>
        <v>0</v>
      </c>
      <c r="DZ53" s="131">
        <f t="shared" si="642"/>
        <v>0</v>
      </c>
      <c r="EA53" s="69">
        <f t="shared" si="643"/>
        <v>0</v>
      </c>
      <c r="EB53" s="162">
        <f t="shared" si="644"/>
        <v>0</v>
      </c>
      <c r="EC53" s="130">
        <f t="shared" si="644"/>
        <v>0</v>
      </c>
      <c r="ED53" s="18">
        <f t="shared" si="645"/>
        <v>0</v>
      </c>
      <c r="EE53" s="136">
        <f t="shared" si="646"/>
        <v>0</v>
      </c>
      <c r="EF53" s="131">
        <f t="shared" si="646"/>
        <v>0</v>
      </c>
      <c r="EG53" s="69">
        <f t="shared" si="647"/>
        <v>0</v>
      </c>
      <c r="EH53" s="162">
        <f t="shared" si="648"/>
        <v>0</v>
      </c>
      <c r="EI53" s="130">
        <f t="shared" si="648"/>
        <v>0</v>
      </c>
      <c r="EJ53" s="18">
        <f t="shared" si="649"/>
        <v>0</v>
      </c>
      <c r="EK53" s="136">
        <f t="shared" si="650"/>
        <v>0</v>
      </c>
      <c r="EL53" s="131">
        <f t="shared" si="650"/>
        <v>0</v>
      </c>
      <c r="EM53" s="69">
        <f t="shared" si="651"/>
        <v>0</v>
      </c>
      <c r="EN53" s="162">
        <f t="shared" si="652"/>
        <v>0</v>
      </c>
      <c r="EO53" s="130">
        <f t="shared" si="652"/>
        <v>0</v>
      </c>
      <c r="EP53" s="18">
        <f t="shared" si="653"/>
        <v>0</v>
      </c>
      <c r="EQ53" s="136">
        <f t="shared" si="654"/>
        <v>0</v>
      </c>
      <c r="ER53" s="131">
        <f t="shared" si="654"/>
        <v>0</v>
      </c>
      <c r="ES53" s="69">
        <f t="shared" si="655"/>
        <v>0</v>
      </c>
      <c r="ET53" s="162">
        <f t="shared" si="656"/>
        <v>0</v>
      </c>
      <c r="EU53" s="130">
        <f t="shared" si="656"/>
        <v>0</v>
      </c>
      <c r="EV53" s="18">
        <f t="shared" si="657"/>
        <v>0</v>
      </c>
      <c r="EW53" s="136">
        <f t="shared" si="658"/>
        <v>0</v>
      </c>
      <c r="EX53" s="131">
        <f t="shared" si="658"/>
        <v>0</v>
      </c>
      <c r="EY53" s="69">
        <f t="shared" si="659"/>
        <v>0</v>
      </c>
      <c r="EZ53" s="162">
        <f t="shared" si="660"/>
        <v>0</v>
      </c>
      <c r="FA53" s="130">
        <f t="shared" si="660"/>
        <v>0</v>
      </c>
      <c r="FB53" s="18">
        <f t="shared" si="661"/>
        <v>0</v>
      </c>
      <c r="FC53" s="136">
        <f t="shared" si="662"/>
        <v>0</v>
      </c>
      <c r="FD53" s="131">
        <f t="shared" si="662"/>
        <v>0</v>
      </c>
      <c r="FE53" s="69">
        <f t="shared" si="663"/>
        <v>0</v>
      </c>
      <c r="FF53" s="162">
        <f t="shared" si="664"/>
        <v>0</v>
      </c>
      <c r="FG53" s="130">
        <f t="shared" si="664"/>
        <v>0</v>
      </c>
      <c r="FH53" s="18">
        <f t="shared" si="665"/>
        <v>0</v>
      </c>
      <c r="FI53" s="136">
        <f t="shared" si="666"/>
        <v>0</v>
      </c>
      <c r="FJ53" s="131">
        <f t="shared" si="666"/>
        <v>0</v>
      </c>
      <c r="FK53" s="69">
        <f t="shared" si="667"/>
        <v>0</v>
      </c>
      <c r="FL53" s="162">
        <f t="shared" si="668"/>
        <v>0</v>
      </c>
      <c r="FM53" s="130">
        <f t="shared" si="668"/>
        <v>0</v>
      </c>
      <c r="FN53" s="18">
        <f t="shared" si="669"/>
        <v>0</v>
      </c>
      <c r="FO53" s="136">
        <f t="shared" si="670"/>
        <v>0</v>
      </c>
      <c r="FP53" s="131">
        <f t="shared" si="670"/>
        <v>0</v>
      </c>
      <c r="FQ53" s="69">
        <f t="shared" si="671"/>
        <v>0</v>
      </c>
      <c r="FR53" s="162">
        <f t="shared" si="672"/>
        <v>0</v>
      </c>
      <c r="FS53" s="130">
        <f t="shared" si="672"/>
        <v>0</v>
      </c>
      <c r="FT53" s="18">
        <f t="shared" si="673"/>
        <v>0</v>
      </c>
      <c r="FU53" s="136">
        <f t="shared" si="674"/>
        <v>0</v>
      </c>
      <c r="FV53" s="131">
        <f t="shared" si="674"/>
        <v>0</v>
      </c>
      <c r="FW53" s="69">
        <f t="shared" si="675"/>
        <v>0</v>
      </c>
      <c r="FX53" s="162">
        <f t="shared" si="676"/>
        <v>0</v>
      </c>
      <c r="FY53" s="130">
        <f t="shared" si="676"/>
        <v>0</v>
      </c>
      <c r="FZ53" s="18">
        <f t="shared" si="677"/>
        <v>0</v>
      </c>
      <c r="GA53" s="136">
        <f t="shared" si="678"/>
        <v>0</v>
      </c>
      <c r="GB53" s="131">
        <f t="shared" si="678"/>
        <v>0</v>
      </c>
      <c r="GC53" s="69">
        <f t="shared" si="679"/>
        <v>0</v>
      </c>
      <c r="GD53" s="162">
        <f t="shared" si="680"/>
        <v>0</v>
      </c>
      <c r="GE53" s="130">
        <f t="shared" si="680"/>
        <v>0</v>
      </c>
      <c r="GF53" s="18">
        <f t="shared" si="681"/>
        <v>0</v>
      </c>
      <c r="GG53" s="136">
        <f t="shared" si="682"/>
        <v>0</v>
      </c>
      <c r="GH53" s="131">
        <f t="shared" si="682"/>
        <v>0</v>
      </c>
      <c r="GI53" s="69">
        <f t="shared" si="683"/>
        <v>0</v>
      </c>
      <c r="GJ53" s="162">
        <f t="shared" si="684"/>
        <v>0</v>
      </c>
      <c r="GK53" s="130">
        <f t="shared" si="684"/>
        <v>0</v>
      </c>
      <c r="GL53" s="18">
        <f t="shared" si="685"/>
        <v>0</v>
      </c>
      <c r="GM53" s="136">
        <f t="shared" si="686"/>
        <v>0</v>
      </c>
      <c r="GN53" s="131">
        <f t="shared" si="686"/>
        <v>0</v>
      </c>
      <c r="GO53" s="69">
        <f t="shared" si="687"/>
        <v>0</v>
      </c>
      <c r="GP53" s="162">
        <f t="shared" si="688"/>
        <v>0</v>
      </c>
      <c r="GQ53" s="130">
        <f t="shared" si="688"/>
        <v>0</v>
      </c>
      <c r="GR53" s="18">
        <f t="shared" si="689"/>
        <v>0</v>
      </c>
      <c r="GS53" s="136">
        <f t="shared" si="690"/>
        <v>0</v>
      </c>
      <c r="GT53" s="131">
        <f t="shared" si="690"/>
        <v>0</v>
      </c>
      <c r="GU53" s="69">
        <f t="shared" si="691"/>
        <v>0</v>
      </c>
      <c r="GV53" s="162">
        <f t="shared" si="692"/>
        <v>0</v>
      </c>
      <c r="GW53" s="130">
        <f t="shared" si="692"/>
        <v>0</v>
      </c>
      <c r="GX53" s="18">
        <f t="shared" si="693"/>
        <v>0</v>
      </c>
      <c r="GY53" s="136">
        <f t="shared" si="694"/>
        <v>0</v>
      </c>
      <c r="GZ53" s="131">
        <f t="shared" si="694"/>
        <v>0</v>
      </c>
      <c r="HA53" s="69">
        <f t="shared" si="695"/>
        <v>0</v>
      </c>
      <c r="HB53" s="162">
        <f t="shared" si="696"/>
        <v>0</v>
      </c>
      <c r="HC53" s="130">
        <f t="shared" si="696"/>
        <v>0</v>
      </c>
      <c r="HD53" s="18">
        <f t="shared" si="697"/>
        <v>0</v>
      </c>
      <c r="HE53" s="136">
        <f t="shared" si="698"/>
        <v>0</v>
      </c>
      <c r="HF53" s="131">
        <f t="shared" si="698"/>
        <v>0</v>
      </c>
      <c r="HG53" s="69">
        <f t="shared" si="699"/>
        <v>0</v>
      </c>
      <c r="HH53" s="162">
        <f t="shared" si="700"/>
        <v>0</v>
      </c>
      <c r="HI53" s="130">
        <f t="shared" si="700"/>
        <v>0</v>
      </c>
      <c r="HJ53" s="18">
        <f t="shared" si="701"/>
        <v>0</v>
      </c>
      <c r="HK53" s="136">
        <f t="shared" si="702"/>
        <v>0</v>
      </c>
      <c r="HL53" s="131">
        <f t="shared" si="702"/>
        <v>0</v>
      </c>
      <c r="HM53" s="69">
        <f t="shared" si="703"/>
        <v>0</v>
      </c>
      <c r="HN53" s="162">
        <f t="shared" si="704"/>
        <v>0</v>
      </c>
      <c r="HO53" s="130">
        <f t="shared" si="704"/>
        <v>0</v>
      </c>
      <c r="HP53" s="18">
        <f t="shared" si="705"/>
        <v>0</v>
      </c>
      <c r="HQ53" s="136">
        <f t="shared" si="706"/>
        <v>0</v>
      </c>
      <c r="HR53" s="131">
        <f t="shared" si="706"/>
        <v>0</v>
      </c>
      <c r="HS53" s="69">
        <f t="shared" si="707"/>
        <v>0</v>
      </c>
      <c r="HT53" s="162">
        <f t="shared" si="708"/>
        <v>0</v>
      </c>
      <c r="HU53" s="130">
        <f t="shared" si="708"/>
        <v>0</v>
      </c>
      <c r="HV53" s="18">
        <f t="shared" si="709"/>
        <v>0</v>
      </c>
      <c r="HW53" s="17"/>
      <c r="HX53" s="85"/>
      <c r="HY53" s="85"/>
      <c r="HZ53" s="2" t="str">
        <f t="shared" si="297"/>
        <v>СКРЫТЬ</v>
      </c>
    </row>
    <row r="54" spans="1:234" ht="13.5" hidden="1" customHeight="1" x14ac:dyDescent="0.2">
      <c r="A54" s="37"/>
      <c r="B54" s="22"/>
      <c r="C54" s="22"/>
      <c r="D54" s="100"/>
      <c r="E54" s="100"/>
      <c r="F54" s="100"/>
      <c r="G54" s="22"/>
      <c r="H54" s="22" t="s">
        <v>94</v>
      </c>
      <c r="I54" s="42">
        <v>43</v>
      </c>
      <c r="J54" s="102">
        <f>SUBTOTAL(103,I$12:I54)*1</f>
        <v>20</v>
      </c>
      <c r="K54" s="105" t="s">
        <v>5</v>
      </c>
      <c r="L54" s="17"/>
      <c r="M54" s="255">
        <f>MIN(M88,M119,M150,M181,M212,M61)</f>
        <v>43677</v>
      </c>
      <c r="N54" s="255">
        <f t="shared" si="579"/>
        <v>44195</v>
      </c>
      <c r="O54" s="118">
        <f t="shared" si="579"/>
        <v>44190</v>
      </c>
      <c r="P54" s="162">
        <f t="shared" si="580"/>
        <v>8879</v>
      </c>
      <c r="Q54" s="163">
        <f t="shared" si="580"/>
        <v>8773.2258064516136</v>
      </c>
      <c r="R54" s="163">
        <f t="shared" si="580"/>
        <v>8750</v>
      </c>
      <c r="S54" s="123">
        <f t="shared" ca="1" si="580"/>
        <v>8773.2258064516136</v>
      </c>
      <c r="T54" s="123">
        <f t="shared" si="580"/>
        <v>8750</v>
      </c>
      <c r="U54" s="91">
        <f t="shared" ca="1" si="581"/>
        <v>-23.225806451613607</v>
      </c>
      <c r="V54" s="91">
        <f t="shared" si="582"/>
        <v>129</v>
      </c>
      <c r="W54" s="120">
        <f t="shared" si="440"/>
        <v>0.9854713368622593</v>
      </c>
      <c r="X54" s="178">
        <f t="shared" si="583"/>
        <v>0</v>
      </c>
      <c r="Y54" s="128">
        <f t="shared" si="583"/>
        <v>0</v>
      </c>
      <c r="Z54" s="179">
        <f t="shared" ca="1" si="583"/>
        <v>0</v>
      </c>
      <c r="AA54" s="127">
        <f t="shared" si="583"/>
        <v>0</v>
      </c>
      <c r="AB54" s="67" t="str">
        <f t="shared" ca="1" si="584"/>
        <v/>
      </c>
      <c r="AC54" s="69">
        <f t="shared" ca="1" si="585"/>
        <v>0</v>
      </c>
      <c r="AD54" s="178">
        <f t="shared" si="444"/>
        <v>0</v>
      </c>
      <c r="AE54" s="127">
        <f t="shared" si="444"/>
        <v>0</v>
      </c>
      <c r="AF54" s="225">
        <f t="shared" si="573"/>
        <v>0</v>
      </c>
      <c r="AG54" s="178">
        <f t="shared" si="445"/>
        <v>0</v>
      </c>
      <c r="AH54" s="127">
        <f t="shared" si="445"/>
        <v>0</v>
      </c>
      <c r="AI54" s="225">
        <f t="shared" si="574"/>
        <v>0</v>
      </c>
      <c r="AJ54" s="178">
        <f t="shared" si="446"/>
        <v>0</v>
      </c>
      <c r="AK54" s="127">
        <f t="shared" si="446"/>
        <v>0</v>
      </c>
      <c r="AL54" s="225">
        <f t="shared" si="575"/>
        <v>0</v>
      </c>
      <c r="AM54" s="178">
        <f t="shared" si="447"/>
        <v>0</v>
      </c>
      <c r="AN54" s="127">
        <f t="shared" si="447"/>
        <v>0</v>
      </c>
      <c r="AO54" s="225">
        <f t="shared" si="576"/>
        <v>0</v>
      </c>
      <c r="AP54" s="178">
        <f t="shared" si="448"/>
        <v>0</v>
      </c>
      <c r="AQ54" s="127">
        <f t="shared" si="448"/>
        <v>0</v>
      </c>
      <c r="AR54" s="225">
        <f t="shared" si="577"/>
        <v>0</v>
      </c>
      <c r="AS54" s="136">
        <f t="shared" si="586"/>
        <v>0</v>
      </c>
      <c r="AT54" s="131">
        <f t="shared" si="586"/>
        <v>0</v>
      </c>
      <c r="AU54" s="69">
        <f t="shared" si="587"/>
        <v>0</v>
      </c>
      <c r="AV54" s="162">
        <f t="shared" si="588"/>
        <v>0</v>
      </c>
      <c r="AW54" s="130">
        <f t="shared" si="588"/>
        <v>0</v>
      </c>
      <c r="AX54" s="18">
        <f t="shared" si="589"/>
        <v>0</v>
      </c>
      <c r="AY54" s="136">
        <f t="shared" si="590"/>
        <v>0</v>
      </c>
      <c r="AZ54" s="131">
        <f t="shared" si="590"/>
        <v>0</v>
      </c>
      <c r="BA54" s="69">
        <f t="shared" si="591"/>
        <v>0</v>
      </c>
      <c r="BB54" s="162">
        <f t="shared" si="592"/>
        <v>0</v>
      </c>
      <c r="BC54" s="130">
        <f t="shared" si="592"/>
        <v>0</v>
      </c>
      <c r="BD54" s="18">
        <f t="shared" si="593"/>
        <v>0</v>
      </c>
      <c r="BE54" s="136">
        <f t="shared" si="594"/>
        <v>0</v>
      </c>
      <c r="BF54" s="131">
        <f t="shared" si="594"/>
        <v>0</v>
      </c>
      <c r="BG54" s="69">
        <f t="shared" si="595"/>
        <v>0</v>
      </c>
      <c r="BH54" s="162">
        <f t="shared" si="596"/>
        <v>0</v>
      </c>
      <c r="BI54" s="130">
        <f t="shared" si="596"/>
        <v>0</v>
      </c>
      <c r="BJ54" s="18">
        <f t="shared" si="597"/>
        <v>0</v>
      </c>
      <c r="BK54" s="136">
        <f t="shared" si="598"/>
        <v>0</v>
      </c>
      <c r="BL54" s="131">
        <f t="shared" si="598"/>
        <v>0</v>
      </c>
      <c r="BM54" s="69">
        <f t="shared" si="599"/>
        <v>0</v>
      </c>
      <c r="BN54" s="162">
        <f t="shared" si="600"/>
        <v>0</v>
      </c>
      <c r="BO54" s="130">
        <f t="shared" si="600"/>
        <v>0</v>
      </c>
      <c r="BP54" s="18">
        <f t="shared" si="601"/>
        <v>0</v>
      </c>
      <c r="BQ54" s="136">
        <f t="shared" si="602"/>
        <v>0</v>
      </c>
      <c r="BR54" s="131">
        <f t="shared" si="602"/>
        <v>0</v>
      </c>
      <c r="BS54" s="69">
        <f t="shared" si="603"/>
        <v>0</v>
      </c>
      <c r="BT54" s="162">
        <f t="shared" si="604"/>
        <v>0</v>
      </c>
      <c r="BU54" s="130">
        <f t="shared" si="604"/>
        <v>0</v>
      </c>
      <c r="BV54" s="18">
        <f t="shared" si="605"/>
        <v>0</v>
      </c>
      <c r="BW54" s="136">
        <f t="shared" si="606"/>
        <v>0</v>
      </c>
      <c r="BX54" s="131">
        <f t="shared" si="606"/>
        <v>0</v>
      </c>
      <c r="BY54" s="69">
        <f t="shared" si="607"/>
        <v>0</v>
      </c>
      <c r="BZ54" s="162">
        <f t="shared" si="608"/>
        <v>0</v>
      </c>
      <c r="CA54" s="130">
        <f t="shared" si="608"/>
        <v>0</v>
      </c>
      <c r="CB54" s="18">
        <f t="shared" si="609"/>
        <v>0</v>
      </c>
      <c r="CC54" s="136">
        <f t="shared" si="610"/>
        <v>0</v>
      </c>
      <c r="CD54" s="131">
        <f t="shared" si="610"/>
        <v>0</v>
      </c>
      <c r="CE54" s="69">
        <f t="shared" si="611"/>
        <v>0</v>
      </c>
      <c r="CF54" s="162">
        <f t="shared" si="612"/>
        <v>0</v>
      </c>
      <c r="CG54" s="130">
        <f t="shared" si="612"/>
        <v>0</v>
      </c>
      <c r="CH54" s="18">
        <f t="shared" si="613"/>
        <v>0</v>
      </c>
      <c r="CI54" s="136">
        <f t="shared" si="614"/>
        <v>0</v>
      </c>
      <c r="CJ54" s="131">
        <f t="shared" si="614"/>
        <v>0</v>
      </c>
      <c r="CK54" s="69">
        <f t="shared" si="615"/>
        <v>0</v>
      </c>
      <c r="CL54" s="162">
        <f t="shared" si="616"/>
        <v>0</v>
      </c>
      <c r="CM54" s="130">
        <f t="shared" si="616"/>
        <v>0</v>
      </c>
      <c r="CN54" s="18">
        <f t="shared" si="617"/>
        <v>0</v>
      </c>
      <c r="CO54" s="136">
        <f t="shared" si="618"/>
        <v>0</v>
      </c>
      <c r="CP54" s="131">
        <f t="shared" si="618"/>
        <v>0</v>
      </c>
      <c r="CQ54" s="69">
        <f t="shared" si="619"/>
        <v>0</v>
      </c>
      <c r="CR54" s="162">
        <f t="shared" si="620"/>
        <v>0</v>
      </c>
      <c r="CS54" s="130">
        <f t="shared" si="620"/>
        <v>0</v>
      </c>
      <c r="CT54" s="18">
        <f t="shared" si="621"/>
        <v>0</v>
      </c>
      <c r="CU54" s="136">
        <f t="shared" si="622"/>
        <v>0</v>
      </c>
      <c r="CV54" s="131">
        <f t="shared" si="622"/>
        <v>0</v>
      </c>
      <c r="CW54" s="69">
        <f t="shared" si="623"/>
        <v>0</v>
      </c>
      <c r="CX54" s="162">
        <f t="shared" si="624"/>
        <v>0</v>
      </c>
      <c r="CY54" s="130">
        <f t="shared" si="624"/>
        <v>0</v>
      </c>
      <c r="CZ54" s="18">
        <f t="shared" si="625"/>
        <v>0</v>
      </c>
      <c r="DA54" s="136">
        <f t="shared" si="626"/>
        <v>0</v>
      </c>
      <c r="DB54" s="131">
        <f t="shared" si="626"/>
        <v>0</v>
      </c>
      <c r="DC54" s="69">
        <f t="shared" si="627"/>
        <v>0</v>
      </c>
      <c r="DD54" s="162">
        <f t="shared" si="628"/>
        <v>0</v>
      </c>
      <c r="DE54" s="130">
        <f t="shared" si="628"/>
        <v>0</v>
      </c>
      <c r="DF54" s="18">
        <f t="shared" si="629"/>
        <v>0</v>
      </c>
      <c r="DG54" s="136">
        <f t="shared" si="630"/>
        <v>0</v>
      </c>
      <c r="DH54" s="131">
        <f t="shared" si="630"/>
        <v>0</v>
      </c>
      <c r="DI54" s="69">
        <f t="shared" si="631"/>
        <v>0</v>
      </c>
      <c r="DJ54" s="162">
        <f t="shared" si="632"/>
        <v>0</v>
      </c>
      <c r="DK54" s="130">
        <f t="shared" si="632"/>
        <v>0</v>
      </c>
      <c r="DL54" s="18">
        <f t="shared" si="633"/>
        <v>0</v>
      </c>
      <c r="DM54" s="136">
        <f t="shared" si="634"/>
        <v>0</v>
      </c>
      <c r="DN54" s="131">
        <f t="shared" si="634"/>
        <v>0</v>
      </c>
      <c r="DO54" s="69">
        <f t="shared" si="635"/>
        <v>0</v>
      </c>
      <c r="DP54" s="162">
        <f t="shared" si="636"/>
        <v>0</v>
      </c>
      <c r="DQ54" s="130">
        <f t="shared" si="636"/>
        <v>0</v>
      </c>
      <c r="DR54" s="18">
        <f t="shared" si="637"/>
        <v>0</v>
      </c>
      <c r="DS54" s="136">
        <f t="shared" si="638"/>
        <v>0</v>
      </c>
      <c r="DT54" s="131">
        <f t="shared" si="638"/>
        <v>0</v>
      </c>
      <c r="DU54" s="69">
        <f t="shared" si="639"/>
        <v>0</v>
      </c>
      <c r="DV54" s="162">
        <f t="shared" si="640"/>
        <v>0</v>
      </c>
      <c r="DW54" s="130">
        <f t="shared" si="640"/>
        <v>0</v>
      </c>
      <c r="DX54" s="18">
        <f t="shared" si="641"/>
        <v>0</v>
      </c>
      <c r="DY54" s="136">
        <f t="shared" si="642"/>
        <v>0</v>
      </c>
      <c r="DZ54" s="131">
        <f t="shared" si="642"/>
        <v>0</v>
      </c>
      <c r="EA54" s="69">
        <f t="shared" si="643"/>
        <v>0</v>
      </c>
      <c r="EB54" s="162">
        <f t="shared" si="644"/>
        <v>0</v>
      </c>
      <c r="EC54" s="130">
        <f t="shared" si="644"/>
        <v>0</v>
      </c>
      <c r="ED54" s="18">
        <f t="shared" si="645"/>
        <v>0</v>
      </c>
      <c r="EE54" s="136">
        <f t="shared" si="646"/>
        <v>0</v>
      </c>
      <c r="EF54" s="131">
        <f t="shared" si="646"/>
        <v>0</v>
      </c>
      <c r="EG54" s="69">
        <f t="shared" si="647"/>
        <v>0</v>
      </c>
      <c r="EH54" s="162">
        <f t="shared" si="648"/>
        <v>0</v>
      </c>
      <c r="EI54" s="130">
        <f t="shared" si="648"/>
        <v>0</v>
      </c>
      <c r="EJ54" s="18">
        <f t="shared" si="649"/>
        <v>0</v>
      </c>
      <c r="EK54" s="136">
        <f t="shared" si="650"/>
        <v>0</v>
      </c>
      <c r="EL54" s="131">
        <f t="shared" si="650"/>
        <v>0</v>
      </c>
      <c r="EM54" s="69">
        <f t="shared" si="651"/>
        <v>0</v>
      </c>
      <c r="EN54" s="162">
        <f t="shared" si="652"/>
        <v>0</v>
      </c>
      <c r="EO54" s="130">
        <f t="shared" si="652"/>
        <v>0</v>
      </c>
      <c r="EP54" s="18">
        <f t="shared" si="653"/>
        <v>0</v>
      </c>
      <c r="EQ54" s="136">
        <f t="shared" si="654"/>
        <v>0</v>
      </c>
      <c r="ER54" s="131">
        <f t="shared" si="654"/>
        <v>0</v>
      </c>
      <c r="ES54" s="69">
        <f t="shared" si="655"/>
        <v>0</v>
      </c>
      <c r="ET54" s="162">
        <f t="shared" si="656"/>
        <v>0</v>
      </c>
      <c r="EU54" s="130">
        <f t="shared" si="656"/>
        <v>0</v>
      </c>
      <c r="EV54" s="18">
        <f t="shared" si="657"/>
        <v>0</v>
      </c>
      <c r="EW54" s="136">
        <f t="shared" si="658"/>
        <v>0</v>
      </c>
      <c r="EX54" s="131">
        <f t="shared" si="658"/>
        <v>0</v>
      </c>
      <c r="EY54" s="69">
        <f t="shared" si="659"/>
        <v>0</v>
      </c>
      <c r="EZ54" s="162">
        <f t="shared" si="660"/>
        <v>0</v>
      </c>
      <c r="FA54" s="130">
        <f t="shared" si="660"/>
        <v>0</v>
      </c>
      <c r="FB54" s="18">
        <f t="shared" si="661"/>
        <v>0</v>
      </c>
      <c r="FC54" s="136">
        <f t="shared" si="662"/>
        <v>0</v>
      </c>
      <c r="FD54" s="131">
        <f t="shared" si="662"/>
        <v>0</v>
      </c>
      <c r="FE54" s="69">
        <f t="shared" si="663"/>
        <v>0</v>
      </c>
      <c r="FF54" s="162">
        <f t="shared" si="664"/>
        <v>0</v>
      </c>
      <c r="FG54" s="130">
        <f t="shared" si="664"/>
        <v>0</v>
      </c>
      <c r="FH54" s="18">
        <f t="shared" si="665"/>
        <v>0</v>
      </c>
      <c r="FI54" s="136">
        <f t="shared" si="666"/>
        <v>0</v>
      </c>
      <c r="FJ54" s="131">
        <f t="shared" si="666"/>
        <v>0</v>
      </c>
      <c r="FK54" s="69">
        <f t="shared" si="667"/>
        <v>0</v>
      </c>
      <c r="FL54" s="162">
        <f t="shared" si="668"/>
        <v>0</v>
      </c>
      <c r="FM54" s="130">
        <f t="shared" si="668"/>
        <v>0</v>
      </c>
      <c r="FN54" s="18">
        <f t="shared" si="669"/>
        <v>0</v>
      </c>
      <c r="FO54" s="136">
        <f t="shared" si="670"/>
        <v>0</v>
      </c>
      <c r="FP54" s="131">
        <f t="shared" si="670"/>
        <v>0</v>
      </c>
      <c r="FQ54" s="69">
        <f t="shared" si="671"/>
        <v>0</v>
      </c>
      <c r="FR54" s="162">
        <f t="shared" si="672"/>
        <v>0</v>
      </c>
      <c r="FS54" s="130">
        <f t="shared" si="672"/>
        <v>0</v>
      </c>
      <c r="FT54" s="18">
        <f t="shared" si="673"/>
        <v>0</v>
      </c>
      <c r="FU54" s="136">
        <f t="shared" si="674"/>
        <v>0</v>
      </c>
      <c r="FV54" s="131">
        <f t="shared" si="674"/>
        <v>0</v>
      </c>
      <c r="FW54" s="69">
        <f t="shared" si="675"/>
        <v>0</v>
      </c>
      <c r="FX54" s="162">
        <f t="shared" si="676"/>
        <v>0</v>
      </c>
      <c r="FY54" s="130">
        <f t="shared" si="676"/>
        <v>0</v>
      </c>
      <c r="FZ54" s="18">
        <f t="shared" si="677"/>
        <v>0</v>
      </c>
      <c r="GA54" s="136">
        <f t="shared" si="678"/>
        <v>0</v>
      </c>
      <c r="GB54" s="131">
        <f t="shared" si="678"/>
        <v>0</v>
      </c>
      <c r="GC54" s="69">
        <f t="shared" si="679"/>
        <v>0</v>
      </c>
      <c r="GD54" s="162">
        <f t="shared" si="680"/>
        <v>0</v>
      </c>
      <c r="GE54" s="130">
        <f t="shared" si="680"/>
        <v>0</v>
      </c>
      <c r="GF54" s="18">
        <f t="shared" si="681"/>
        <v>0</v>
      </c>
      <c r="GG54" s="136">
        <f t="shared" si="682"/>
        <v>0</v>
      </c>
      <c r="GH54" s="131">
        <f t="shared" si="682"/>
        <v>0</v>
      </c>
      <c r="GI54" s="69">
        <f t="shared" si="683"/>
        <v>0</v>
      </c>
      <c r="GJ54" s="162">
        <f t="shared" si="684"/>
        <v>0</v>
      </c>
      <c r="GK54" s="130">
        <f t="shared" si="684"/>
        <v>0</v>
      </c>
      <c r="GL54" s="18">
        <f t="shared" si="685"/>
        <v>0</v>
      </c>
      <c r="GM54" s="136">
        <f t="shared" si="686"/>
        <v>0</v>
      </c>
      <c r="GN54" s="131">
        <f t="shared" si="686"/>
        <v>0</v>
      </c>
      <c r="GO54" s="69">
        <f t="shared" si="687"/>
        <v>0</v>
      </c>
      <c r="GP54" s="162">
        <f t="shared" si="688"/>
        <v>0</v>
      </c>
      <c r="GQ54" s="130">
        <f t="shared" si="688"/>
        <v>0</v>
      </c>
      <c r="GR54" s="18">
        <f t="shared" si="689"/>
        <v>0</v>
      </c>
      <c r="GS54" s="136">
        <f t="shared" si="690"/>
        <v>0</v>
      </c>
      <c r="GT54" s="131">
        <f t="shared" si="690"/>
        <v>0</v>
      </c>
      <c r="GU54" s="69">
        <f t="shared" si="691"/>
        <v>0</v>
      </c>
      <c r="GV54" s="162">
        <f t="shared" si="692"/>
        <v>0</v>
      </c>
      <c r="GW54" s="130">
        <f t="shared" si="692"/>
        <v>0</v>
      </c>
      <c r="GX54" s="18">
        <f t="shared" si="693"/>
        <v>0</v>
      </c>
      <c r="GY54" s="136">
        <f t="shared" si="694"/>
        <v>0</v>
      </c>
      <c r="GZ54" s="131">
        <f t="shared" si="694"/>
        <v>0</v>
      </c>
      <c r="HA54" s="69">
        <f t="shared" si="695"/>
        <v>0</v>
      </c>
      <c r="HB54" s="162">
        <f t="shared" si="696"/>
        <v>0</v>
      </c>
      <c r="HC54" s="130">
        <f t="shared" si="696"/>
        <v>0</v>
      </c>
      <c r="HD54" s="18">
        <f t="shared" si="697"/>
        <v>0</v>
      </c>
      <c r="HE54" s="136">
        <f t="shared" si="698"/>
        <v>0</v>
      </c>
      <c r="HF54" s="131">
        <f t="shared" si="698"/>
        <v>0</v>
      </c>
      <c r="HG54" s="69">
        <f t="shared" si="699"/>
        <v>0</v>
      </c>
      <c r="HH54" s="162">
        <f t="shared" si="700"/>
        <v>0</v>
      </c>
      <c r="HI54" s="130">
        <f t="shared" si="700"/>
        <v>0</v>
      </c>
      <c r="HJ54" s="18">
        <f t="shared" si="701"/>
        <v>0</v>
      </c>
      <c r="HK54" s="136">
        <f t="shared" si="702"/>
        <v>0</v>
      </c>
      <c r="HL54" s="131">
        <f t="shared" si="702"/>
        <v>0</v>
      </c>
      <c r="HM54" s="69">
        <f t="shared" si="703"/>
        <v>0</v>
      </c>
      <c r="HN54" s="162">
        <f t="shared" si="704"/>
        <v>0</v>
      </c>
      <c r="HO54" s="130">
        <f t="shared" si="704"/>
        <v>0</v>
      </c>
      <c r="HP54" s="18">
        <f t="shared" si="705"/>
        <v>0</v>
      </c>
      <c r="HQ54" s="136">
        <f t="shared" si="706"/>
        <v>0</v>
      </c>
      <c r="HR54" s="131">
        <f t="shared" si="706"/>
        <v>0</v>
      </c>
      <c r="HS54" s="69">
        <f t="shared" si="707"/>
        <v>0</v>
      </c>
      <c r="HT54" s="162">
        <f t="shared" si="708"/>
        <v>0</v>
      </c>
      <c r="HU54" s="130">
        <f t="shared" si="708"/>
        <v>0</v>
      </c>
      <c r="HV54" s="18">
        <f t="shared" si="709"/>
        <v>0</v>
      </c>
      <c r="HW54" s="17"/>
      <c r="HX54" s="85"/>
      <c r="HY54" s="85"/>
      <c r="HZ54" s="2" t="str">
        <f t="shared" si="297"/>
        <v>СКРЫТЬ</v>
      </c>
    </row>
    <row r="55" spans="1:234" ht="13.5" customHeight="1" x14ac:dyDescent="0.2">
      <c r="A55" s="37"/>
      <c r="B55" s="22"/>
      <c r="C55" s="22"/>
      <c r="D55" s="100"/>
      <c r="E55" s="100"/>
      <c r="F55" s="100"/>
      <c r="G55" s="22"/>
      <c r="H55" s="22" t="s">
        <v>94</v>
      </c>
      <c r="I55" s="42">
        <v>44</v>
      </c>
      <c r="J55" s="102">
        <f>SUBTOTAL(103,I$12:I55)*1</f>
        <v>21</v>
      </c>
      <c r="K55" s="105" t="s">
        <v>4</v>
      </c>
      <c r="L55" s="17"/>
      <c r="M55" s="255">
        <f>MIN(M89,M120,M151,M182,M213)</f>
        <v>43687</v>
      </c>
      <c r="N55" s="255">
        <f t="shared" si="579"/>
        <v>44195</v>
      </c>
      <c r="O55" s="118">
        <f t="shared" si="579"/>
        <v>44190</v>
      </c>
      <c r="P55" s="162">
        <f t="shared" si="580"/>
        <v>11433</v>
      </c>
      <c r="Q55" s="163">
        <f t="shared" si="580"/>
        <v>9490.0967741935492</v>
      </c>
      <c r="R55" s="163">
        <f t="shared" si="580"/>
        <v>9103</v>
      </c>
      <c r="S55" s="123">
        <f t="shared" ca="1" si="580"/>
        <v>9610.0967741935492</v>
      </c>
      <c r="T55" s="123">
        <f t="shared" si="580"/>
        <v>9283</v>
      </c>
      <c r="U55" s="91">
        <f t="shared" ca="1" si="581"/>
        <v>-327.09677419354921</v>
      </c>
      <c r="V55" s="91">
        <f t="shared" si="582"/>
        <v>2150</v>
      </c>
      <c r="W55" s="120">
        <f t="shared" si="440"/>
        <v>0.81194787020029735</v>
      </c>
      <c r="X55" s="178">
        <f t="shared" si="583"/>
        <v>120</v>
      </c>
      <c r="Y55" s="128">
        <f t="shared" si="583"/>
        <v>120</v>
      </c>
      <c r="Z55" s="179">
        <f t="shared" ca="1" si="583"/>
        <v>120</v>
      </c>
      <c r="AA55" s="127">
        <f t="shared" si="583"/>
        <v>180</v>
      </c>
      <c r="AB55" s="67">
        <f t="shared" ca="1" si="584"/>
        <v>1.5</v>
      </c>
      <c r="AC55" s="69">
        <f t="shared" ca="1" si="585"/>
        <v>60</v>
      </c>
      <c r="AD55" s="178">
        <f t="shared" si="444"/>
        <v>4</v>
      </c>
      <c r="AE55" s="127">
        <f t="shared" si="444"/>
        <v>4</v>
      </c>
      <c r="AF55" s="225">
        <f t="shared" si="573"/>
        <v>0</v>
      </c>
      <c r="AG55" s="178">
        <f t="shared" si="445"/>
        <v>0</v>
      </c>
      <c r="AH55" s="127">
        <f t="shared" si="445"/>
        <v>0</v>
      </c>
      <c r="AI55" s="225">
        <f t="shared" si="574"/>
        <v>0</v>
      </c>
      <c r="AJ55" s="178">
        <f t="shared" si="446"/>
        <v>61</v>
      </c>
      <c r="AK55" s="127">
        <f t="shared" si="446"/>
        <v>61</v>
      </c>
      <c r="AL55" s="225">
        <f t="shared" si="575"/>
        <v>0</v>
      </c>
      <c r="AM55" s="178">
        <f t="shared" si="447"/>
        <v>55</v>
      </c>
      <c r="AN55" s="127">
        <f t="shared" si="447"/>
        <v>115</v>
      </c>
      <c r="AO55" s="225">
        <f t="shared" si="576"/>
        <v>60</v>
      </c>
      <c r="AP55" s="178">
        <f t="shared" si="448"/>
        <v>0</v>
      </c>
      <c r="AQ55" s="127">
        <f t="shared" si="448"/>
        <v>0</v>
      </c>
      <c r="AR55" s="225">
        <f t="shared" si="577"/>
        <v>0</v>
      </c>
      <c r="AS55" s="136">
        <f t="shared" si="586"/>
        <v>0</v>
      </c>
      <c r="AT55" s="131">
        <f t="shared" si="586"/>
        <v>0</v>
      </c>
      <c r="AU55" s="69">
        <f t="shared" si="587"/>
        <v>0</v>
      </c>
      <c r="AV55" s="162">
        <f t="shared" si="588"/>
        <v>0</v>
      </c>
      <c r="AW55" s="130">
        <f t="shared" si="588"/>
        <v>0</v>
      </c>
      <c r="AX55" s="18">
        <f t="shared" si="589"/>
        <v>0</v>
      </c>
      <c r="AY55" s="136">
        <f t="shared" si="590"/>
        <v>4</v>
      </c>
      <c r="AZ55" s="131">
        <f t="shared" si="590"/>
        <v>4</v>
      </c>
      <c r="BA55" s="69">
        <f t="shared" si="591"/>
        <v>0</v>
      </c>
      <c r="BB55" s="162">
        <f t="shared" si="592"/>
        <v>20</v>
      </c>
      <c r="BC55" s="130">
        <f t="shared" si="592"/>
        <v>20</v>
      </c>
      <c r="BD55" s="18">
        <f t="shared" si="593"/>
        <v>0</v>
      </c>
      <c r="BE55" s="136">
        <f t="shared" si="594"/>
        <v>0</v>
      </c>
      <c r="BF55" s="131">
        <f t="shared" si="594"/>
        <v>0</v>
      </c>
      <c r="BG55" s="69">
        <f t="shared" si="595"/>
        <v>0</v>
      </c>
      <c r="BH55" s="162">
        <f t="shared" si="596"/>
        <v>20</v>
      </c>
      <c r="BI55" s="130">
        <f t="shared" si="596"/>
        <v>10</v>
      </c>
      <c r="BJ55" s="18">
        <f t="shared" si="597"/>
        <v>-10</v>
      </c>
      <c r="BK55" s="136">
        <f t="shared" si="598"/>
        <v>0</v>
      </c>
      <c r="BL55" s="131">
        <f t="shared" si="598"/>
        <v>0</v>
      </c>
      <c r="BM55" s="69">
        <f t="shared" si="599"/>
        <v>0</v>
      </c>
      <c r="BN55" s="162">
        <f t="shared" si="600"/>
        <v>20</v>
      </c>
      <c r="BO55" s="130">
        <f t="shared" si="600"/>
        <v>10</v>
      </c>
      <c r="BP55" s="18">
        <f t="shared" si="601"/>
        <v>-10</v>
      </c>
      <c r="BQ55" s="136">
        <f t="shared" si="602"/>
        <v>0</v>
      </c>
      <c r="BR55" s="131">
        <f t="shared" si="602"/>
        <v>0</v>
      </c>
      <c r="BS55" s="69">
        <f t="shared" si="603"/>
        <v>0</v>
      </c>
      <c r="BT55" s="162">
        <f t="shared" si="604"/>
        <v>20</v>
      </c>
      <c r="BU55" s="130">
        <f t="shared" si="604"/>
        <v>20</v>
      </c>
      <c r="BV55" s="18">
        <f t="shared" si="605"/>
        <v>0</v>
      </c>
      <c r="BW55" s="136">
        <f t="shared" si="606"/>
        <v>0</v>
      </c>
      <c r="BX55" s="131">
        <f t="shared" si="606"/>
        <v>0</v>
      </c>
      <c r="BY55" s="69">
        <f t="shared" si="607"/>
        <v>0</v>
      </c>
      <c r="BZ55" s="162">
        <f t="shared" si="608"/>
        <v>20</v>
      </c>
      <c r="CA55" s="130">
        <f t="shared" si="608"/>
        <v>20</v>
      </c>
      <c r="CB55" s="18">
        <f t="shared" si="609"/>
        <v>0</v>
      </c>
      <c r="CC55" s="136">
        <f t="shared" si="610"/>
        <v>0</v>
      </c>
      <c r="CD55" s="131">
        <f t="shared" si="610"/>
        <v>0</v>
      </c>
      <c r="CE55" s="69">
        <f t="shared" si="611"/>
        <v>0</v>
      </c>
      <c r="CF55" s="162">
        <f t="shared" si="612"/>
        <v>20</v>
      </c>
      <c r="CG55" s="130">
        <f t="shared" si="612"/>
        <v>20</v>
      </c>
      <c r="CH55" s="18">
        <f t="shared" si="613"/>
        <v>0</v>
      </c>
      <c r="CI55" s="136">
        <f t="shared" si="614"/>
        <v>0</v>
      </c>
      <c r="CJ55" s="131">
        <f t="shared" si="614"/>
        <v>0</v>
      </c>
      <c r="CK55" s="69">
        <f t="shared" si="615"/>
        <v>0</v>
      </c>
      <c r="CL55" s="162">
        <f t="shared" si="616"/>
        <v>20</v>
      </c>
      <c r="CM55" s="130">
        <f t="shared" si="616"/>
        <v>20</v>
      </c>
      <c r="CN55" s="18">
        <f t="shared" si="617"/>
        <v>0</v>
      </c>
      <c r="CO55" s="136">
        <f t="shared" si="618"/>
        <v>0</v>
      </c>
      <c r="CP55" s="131">
        <f t="shared" si="618"/>
        <v>0</v>
      </c>
      <c r="CQ55" s="69">
        <f t="shared" si="619"/>
        <v>0</v>
      </c>
      <c r="CR55" s="162">
        <f t="shared" si="620"/>
        <v>20</v>
      </c>
      <c r="CS55" s="130">
        <f t="shared" si="620"/>
        <v>20</v>
      </c>
      <c r="CT55" s="18">
        <f t="shared" si="621"/>
        <v>0</v>
      </c>
      <c r="CU55" s="136">
        <f t="shared" si="622"/>
        <v>0</v>
      </c>
      <c r="CV55" s="131">
        <f t="shared" si="622"/>
        <v>0</v>
      </c>
      <c r="CW55" s="69">
        <f t="shared" si="623"/>
        <v>0</v>
      </c>
      <c r="CX55" s="162">
        <f t="shared" si="624"/>
        <v>7</v>
      </c>
      <c r="CY55" s="130">
        <f t="shared" si="624"/>
        <v>7</v>
      </c>
      <c r="CZ55" s="18">
        <f t="shared" si="625"/>
        <v>0</v>
      </c>
      <c r="DA55" s="136">
        <f t="shared" si="626"/>
        <v>0</v>
      </c>
      <c r="DB55" s="131">
        <f t="shared" si="626"/>
        <v>0</v>
      </c>
      <c r="DC55" s="69">
        <f t="shared" si="627"/>
        <v>0</v>
      </c>
      <c r="DD55" s="162">
        <f t="shared" si="628"/>
        <v>7</v>
      </c>
      <c r="DE55" s="130">
        <f t="shared" si="628"/>
        <v>7</v>
      </c>
      <c r="DF55" s="18">
        <f t="shared" si="629"/>
        <v>0</v>
      </c>
      <c r="DG55" s="136">
        <f t="shared" si="630"/>
        <v>0</v>
      </c>
      <c r="DH55" s="131">
        <f t="shared" si="630"/>
        <v>0</v>
      </c>
      <c r="DI55" s="69">
        <f t="shared" si="631"/>
        <v>0</v>
      </c>
      <c r="DJ55" s="162">
        <f t="shared" si="632"/>
        <v>7</v>
      </c>
      <c r="DK55" s="130">
        <f t="shared" si="632"/>
        <v>7</v>
      </c>
      <c r="DL55" s="18">
        <f t="shared" si="633"/>
        <v>0</v>
      </c>
      <c r="DM55" s="136">
        <f t="shared" si="634"/>
        <v>0</v>
      </c>
      <c r="DN55" s="131">
        <f t="shared" si="634"/>
        <v>0</v>
      </c>
      <c r="DO55" s="69">
        <f t="shared" si="635"/>
        <v>0</v>
      </c>
      <c r="DP55" s="162">
        <f t="shared" si="636"/>
        <v>7</v>
      </c>
      <c r="DQ55" s="130">
        <f t="shared" si="636"/>
        <v>7</v>
      </c>
      <c r="DR55" s="18">
        <f t="shared" si="637"/>
        <v>0</v>
      </c>
      <c r="DS55" s="136">
        <f t="shared" si="638"/>
        <v>0</v>
      </c>
      <c r="DT55" s="131">
        <f t="shared" si="638"/>
        <v>0</v>
      </c>
      <c r="DU55" s="69">
        <f t="shared" si="639"/>
        <v>0</v>
      </c>
      <c r="DV55" s="162">
        <f t="shared" si="640"/>
        <v>7</v>
      </c>
      <c r="DW55" s="130">
        <f t="shared" si="640"/>
        <v>7</v>
      </c>
      <c r="DX55" s="18">
        <f t="shared" si="641"/>
        <v>0</v>
      </c>
      <c r="DY55" s="136">
        <f t="shared" si="642"/>
        <v>8</v>
      </c>
      <c r="DZ55" s="131">
        <f t="shared" si="642"/>
        <v>8</v>
      </c>
      <c r="EA55" s="69">
        <f t="shared" si="643"/>
        <v>0</v>
      </c>
      <c r="EB55" s="162">
        <f t="shared" si="644"/>
        <v>7</v>
      </c>
      <c r="EC55" s="130">
        <f t="shared" si="644"/>
        <v>7</v>
      </c>
      <c r="ED55" s="18">
        <f t="shared" si="645"/>
        <v>0</v>
      </c>
      <c r="EE55" s="136">
        <f t="shared" si="646"/>
        <v>9</v>
      </c>
      <c r="EF55" s="131">
        <f t="shared" si="646"/>
        <v>9</v>
      </c>
      <c r="EG55" s="69">
        <f t="shared" si="647"/>
        <v>0</v>
      </c>
      <c r="EH55" s="162">
        <f t="shared" si="648"/>
        <v>7</v>
      </c>
      <c r="EI55" s="130">
        <f t="shared" si="648"/>
        <v>7</v>
      </c>
      <c r="EJ55" s="18">
        <f t="shared" si="649"/>
        <v>0</v>
      </c>
      <c r="EK55" s="136">
        <f t="shared" si="650"/>
        <v>9</v>
      </c>
      <c r="EL55" s="131">
        <f t="shared" si="650"/>
        <v>9</v>
      </c>
      <c r="EM55" s="69">
        <f t="shared" si="651"/>
        <v>0</v>
      </c>
      <c r="EN55" s="162">
        <f t="shared" si="652"/>
        <v>7</v>
      </c>
      <c r="EO55" s="130">
        <f t="shared" si="652"/>
        <v>7</v>
      </c>
      <c r="EP55" s="18">
        <f t="shared" si="653"/>
        <v>0</v>
      </c>
      <c r="EQ55" s="136">
        <f t="shared" si="654"/>
        <v>8</v>
      </c>
      <c r="ER55" s="131">
        <f t="shared" si="654"/>
        <v>8</v>
      </c>
      <c r="ES55" s="69">
        <f t="shared" si="655"/>
        <v>0</v>
      </c>
      <c r="ET55" s="162">
        <f t="shared" si="656"/>
        <v>7</v>
      </c>
      <c r="EU55" s="130">
        <f t="shared" si="656"/>
        <v>7</v>
      </c>
      <c r="EV55" s="18">
        <f t="shared" si="657"/>
        <v>0</v>
      </c>
      <c r="EW55" s="136">
        <f t="shared" si="658"/>
        <v>9</v>
      </c>
      <c r="EX55" s="131">
        <f t="shared" si="658"/>
        <v>9</v>
      </c>
      <c r="EY55" s="69">
        <f t="shared" si="659"/>
        <v>0</v>
      </c>
      <c r="EZ55" s="162">
        <f t="shared" si="660"/>
        <v>7</v>
      </c>
      <c r="FA55" s="130">
        <f t="shared" si="660"/>
        <v>7</v>
      </c>
      <c r="FB55" s="18">
        <f t="shared" si="661"/>
        <v>0</v>
      </c>
      <c r="FC55" s="136">
        <f t="shared" si="662"/>
        <v>9</v>
      </c>
      <c r="FD55" s="131">
        <f t="shared" si="662"/>
        <v>9</v>
      </c>
      <c r="FE55" s="69">
        <f t="shared" si="663"/>
        <v>0</v>
      </c>
      <c r="FF55" s="162">
        <f t="shared" si="664"/>
        <v>7</v>
      </c>
      <c r="FG55" s="130">
        <f t="shared" si="664"/>
        <v>7</v>
      </c>
      <c r="FH55" s="18">
        <f t="shared" si="665"/>
        <v>0</v>
      </c>
      <c r="FI55" s="136">
        <f t="shared" si="666"/>
        <v>9</v>
      </c>
      <c r="FJ55" s="131">
        <f t="shared" si="666"/>
        <v>9</v>
      </c>
      <c r="FK55" s="69">
        <f t="shared" si="667"/>
        <v>0</v>
      </c>
      <c r="FL55" s="162">
        <f t="shared" si="668"/>
        <v>7</v>
      </c>
      <c r="FM55" s="130">
        <f t="shared" si="668"/>
        <v>7</v>
      </c>
      <c r="FN55" s="18">
        <f t="shared" si="669"/>
        <v>0</v>
      </c>
      <c r="FO55" s="136">
        <f t="shared" si="670"/>
        <v>9</v>
      </c>
      <c r="FP55" s="131">
        <f t="shared" si="670"/>
        <v>9</v>
      </c>
      <c r="FQ55" s="69">
        <f t="shared" si="671"/>
        <v>0</v>
      </c>
      <c r="FR55" s="162">
        <f t="shared" si="672"/>
        <v>7</v>
      </c>
      <c r="FS55" s="130">
        <f t="shared" si="672"/>
        <v>7</v>
      </c>
      <c r="FT55" s="18">
        <f t="shared" si="673"/>
        <v>0</v>
      </c>
      <c r="FU55" s="136">
        <f t="shared" si="674"/>
        <v>8</v>
      </c>
      <c r="FV55" s="131">
        <f t="shared" si="674"/>
        <v>8</v>
      </c>
      <c r="FW55" s="69">
        <f t="shared" si="675"/>
        <v>0</v>
      </c>
      <c r="FX55" s="162">
        <f t="shared" si="676"/>
        <v>7</v>
      </c>
      <c r="FY55" s="130">
        <f t="shared" si="676"/>
        <v>7</v>
      </c>
      <c r="FZ55" s="18">
        <f t="shared" si="677"/>
        <v>0</v>
      </c>
      <c r="GA55" s="136">
        <f t="shared" si="678"/>
        <v>8</v>
      </c>
      <c r="GB55" s="131">
        <f t="shared" si="678"/>
        <v>8</v>
      </c>
      <c r="GC55" s="69">
        <f t="shared" si="679"/>
        <v>0</v>
      </c>
      <c r="GD55" s="162">
        <f t="shared" si="680"/>
        <v>7</v>
      </c>
      <c r="GE55" s="130">
        <f t="shared" si="680"/>
        <v>7</v>
      </c>
      <c r="GF55" s="18">
        <f t="shared" si="681"/>
        <v>0</v>
      </c>
      <c r="GG55" s="136">
        <f t="shared" si="682"/>
        <v>8</v>
      </c>
      <c r="GH55" s="131">
        <f t="shared" si="682"/>
        <v>8</v>
      </c>
      <c r="GI55" s="69">
        <f t="shared" si="683"/>
        <v>0</v>
      </c>
      <c r="GJ55" s="162">
        <f t="shared" si="684"/>
        <v>7</v>
      </c>
      <c r="GK55" s="130">
        <f t="shared" si="684"/>
        <v>7</v>
      </c>
      <c r="GL55" s="18">
        <f t="shared" si="685"/>
        <v>0</v>
      </c>
      <c r="GM55" s="136">
        <f t="shared" si="686"/>
        <v>8</v>
      </c>
      <c r="GN55" s="131">
        <f t="shared" si="686"/>
        <v>8</v>
      </c>
      <c r="GO55" s="69">
        <f t="shared" si="687"/>
        <v>0</v>
      </c>
      <c r="GP55" s="162">
        <f t="shared" si="688"/>
        <v>7</v>
      </c>
      <c r="GQ55" s="130">
        <f t="shared" si="688"/>
        <v>7</v>
      </c>
      <c r="GR55" s="18">
        <f t="shared" si="689"/>
        <v>0</v>
      </c>
      <c r="GS55" s="136">
        <f t="shared" si="690"/>
        <v>8</v>
      </c>
      <c r="GT55" s="131">
        <f t="shared" si="690"/>
        <v>68</v>
      </c>
      <c r="GU55" s="69">
        <f t="shared" si="691"/>
        <v>60</v>
      </c>
      <c r="GV55" s="162">
        <f t="shared" si="692"/>
        <v>7</v>
      </c>
      <c r="GW55" s="130">
        <f t="shared" si="692"/>
        <v>7</v>
      </c>
      <c r="GX55" s="18">
        <f t="shared" si="693"/>
        <v>0</v>
      </c>
      <c r="GY55" s="136">
        <f t="shared" si="694"/>
        <v>6</v>
      </c>
      <c r="GZ55" s="131">
        <f t="shared" si="694"/>
        <v>6</v>
      </c>
      <c r="HA55" s="69">
        <f t="shared" si="695"/>
        <v>0</v>
      </c>
      <c r="HB55" s="162">
        <f t="shared" si="696"/>
        <v>7</v>
      </c>
      <c r="HC55" s="130">
        <f t="shared" si="696"/>
        <v>7</v>
      </c>
      <c r="HD55" s="18">
        <f t="shared" si="697"/>
        <v>0</v>
      </c>
      <c r="HE55" s="136">
        <f t="shared" si="698"/>
        <v>0</v>
      </c>
      <c r="HF55" s="131">
        <f t="shared" si="698"/>
        <v>0</v>
      </c>
      <c r="HG55" s="69">
        <f t="shared" si="699"/>
        <v>0</v>
      </c>
      <c r="HH55" s="162">
        <f t="shared" si="700"/>
        <v>0</v>
      </c>
      <c r="HI55" s="130">
        <f t="shared" si="700"/>
        <v>0</v>
      </c>
      <c r="HJ55" s="18">
        <f t="shared" si="701"/>
        <v>0</v>
      </c>
      <c r="HK55" s="136">
        <f t="shared" si="702"/>
        <v>0</v>
      </c>
      <c r="HL55" s="131">
        <f t="shared" si="702"/>
        <v>0</v>
      </c>
      <c r="HM55" s="69">
        <f t="shared" si="703"/>
        <v>0</v>
      </c>
      <c r="HN55" s="162">
        <f t="shared" si="704"/>
        <v>0</v>
      </c>
      <c r="HO55" s="130">
        <f t="shared" si="704"/>
        <v>0</v>
      </c>
      <c r="HP55" s="18">
        <f t="shared" si="705"/>
        <v>0</v>
      </c>
      <c r="HQ55" s="136">
        <f t="shared" si="706"/>
        <v>0</v>
      </c>
      <c r="HR55" s="131">
        <f t="shared" si="706"/>
        <v>0</v>
      </c>
      <c r="HS55" s="69">
        <f t="shared" si="707"/>
        <v>0</v>
      </c>
      <c r="HT55" s="162">
        <f t="shared" si="708"/>
        <v>0</v>
      </c>
      <c r="HU55" s="130">
        <f t="shared" si="708"/>
        <v>0</v>
      </c>
      <c r="HV55" s="18">
        <f t="shared" si="709"/>
        <v>0</v>
      </c>
      <c r="HW55" s="104" t="s">
        <v>81</v>
      </c>
      <c r="HX55" s="85"/>
      <c r="HY55" s="85"/>
      <c r="HZ55" s="2">
        <f t="shared" si="297"/>
        <v>1</v>
      </c>
    </row>
    <row r="56" spans="1:234" ht="13.5" hidden="1" customHeight="1" x14ac:dyDescent="0.2">
      <c r="A56" s="37"/>
      <c r="B56" s="22"/>
      <c r="C56" s="22"/>
      <c r="D56" s="250"/>
      <c r="E56" s="250"/>
      <c r="F56" s="250"/>
      <c r="G56" s="22"/>
      <c r="H56" s="22" t="s">
        <v>94</v>
      </c>
      <c r="I56" s="42">
        <v>45</v>
      </c>
      <c r="J56" s="102">
        <f>SUBTOTAL(103,I$12:I56)*1</f>
        <v>21</v>
      </c>
      <c r="K56" s="105" t="s">
        <v>110</v>
      </c>
      <c r="L56" s="17"/>
      <c r="M56" s="255">
        <f>MIN(M90,M121,M152,M183,M214)</f>
        <v>43687</v>
      </c>
      <c r="N56" s="255">
        <f t="shared" si="579"/>
        <v>44195</v>
      </c>
      <c r="O56" s="118">
        <f t="shared" si="579"/>
        <v>44190</v>
      </c>
      <c r="P56" s="162">
        <f t="shared" si="580"/>
        <v>504</v>
      </c>
      <c r="Q56" s="163">
        <f t="shared" si="580"/>
        <v>504</v>
      </c>
      <c r="R56" s="163">
        <f t="shared" si="580"/>
        <v>504</v>
      </c>
      <c r="S56" s="123">
        <f t="shared" ca="1" si="580"/>
        <v>504</v>
      </c>
      <c r="T56" s="123">
        <f t="shared" si="580"/>
        <v>504</v>
      </c>
      <c r="U56" s="91">
        <f t="shared" ca="1" si="581"/>
        <v>0</v>
      </c>
      <c r="V56" s="91">
        <f t="shared" si="582"/>
        <v>0</v>
      </c>
      <c r="W56" s="120">
        <f>IF(OR(AND(P56=0,T56=0),AND(P56="",T56="")),"",IF(AND(P56=0,T56&gt;0),1,T56/P56))</f>
        <v>1</v>
      </c>
      <c r="X56" s="178">
        <f t="shared" si="583"/>
        <v>0</v>
      </c>
      <c r="Y56" s="128">
        <f t="shared" si="583"/>
        <v>0</v>
      </c>
      <c r="Z56" s="179">
        <f t="shared" ca="1" si="583"/>
        <v>0</v>
      </c>
      <c r="AA56" s="127">
        <f t="shared" si="583"/>
        <v>0</v>
      </c>
      <c r="AB56" s="67" t="str">
        <f t="shared" ca="1" si="584"/>
        <v/>
      </c>
      <c r="AC56" s="69">
        <f t="shared" ca="1" si="585"/>
        <v>0</v>
      </c>
      <c r="AD56" s="178">
        <f t="shared" si="444"/>
        <v>0</v>
      </c>
      <c r="AE56" s="127">
        <f t="shared" si="444"/>
        <v>0</v>
      </c>
      <c r="AF56" s="225">
        <f>AE56-AD56</f>
        <v>0</v>
      </c>
      <c r="AG56" s="178">
        <f t="shared" si="445"/>
        <v>0</v>
      </c>
      <c r="AH56" s="127">
        <f t="shared" si="445"/>
        <v>0</v>
      </c>
      <c r="AI56" s="225">
        <f>AH56-AG56</f>
        <v>0</v>
      </c>
      <c r="AJ56" s="178">
        <f t="shared" si="446"/>
        <v>0</v>
      </c>
      <c r="AK56" s="127">
        <f t="shared" si="446"/>
        <v>0</v>
      </c>
      <c r="AL56" s="225">
        <f>AK56-AJ56</f>
        <v>0</v>
      </c>
      <c r="AM56" s="178">
        <f t="shared" si="447"/>
        <v>0</v>
      </c>
      <c r="AN56" s="127">
        <f t="shared" si="447"/>
        <v>0</v>
      </c>
      <c r="AO56" s="225">
        <f>AN56-AM56</f>
        <v>0</v>
      </c>
      <c r="AP56" s="178">
        <f t="shared" si="448"/>
        <v>0</v>
      </c>
      <c r="AQ56" s="127">
        <f t="shared" si="448"/>
        <v>0</v>
      </c>
      <c r="AR56" s="225">
        <f>AQ56-AP56</f>
        <v>0</v>
      </c>
      <c r="AS56" s="136">
        <f t="shared" si="586"/>
        <v>0</v>
      </c>
      <c r="AT56" s="131">
        <f t="shared" si="586"/>
        <v>0</v>
      </c>
      <c r="AU56" s="69">
        <f t="shared" si="587"/>
        <v>0</v>
      </c>
      <c r="AV56" s="162">
        <f t="shared" si="588"/>
        <v>0</v>
      </c>
      <c r="AW56" s="130">
        <f t="shared" si="588"/>
        <v>0</v>
      </c>
      <c r="AX56" s="18">
        <f>AW56-AV56</f>
        <v>0</v>
      </c>
      <c r="AY56" s="136">
        <f t="shared" si="590"/>
        <v>0</v>
      </c>
      <c r="AZ56" s="131">
        <f t="shared" si="590"/>
        <v>0</v>
      </c>
      <c r="BA56" s="69">
        <f t="shared" si="591"/>
        <v>0</v>
      </c>
      <c r="BB56" s="162">
        <f t="shared" si="592"/>
        <v>0</v>
      </c>
      <c r="BC56" s="130">
        <f t="shared" si="592"/>
        <v>0</v>
      </c>
      <c r="BD56" s="18">
        <f>BC56-BB56</f>
        <v>0</v>
      </c>
      <c r="BE56" s="136">
        <f t="shared" si="594"/>
        <v>0</v>
      </c>
      <c r="BF56" s="131">
        <f t="shared" si="594"/>
        <v>0</v>
      </c>
      <c r="BG56" s="69">
        <f t="shared" si="595"/>
        <v>0</v>
      </c>
      <c r="BH56" s="162">
        <f t="shared" si="596"/>
        <v>0</v>
      </c>
      <c r="BI56" s="130">
        <f t="shared" si="596"/>
        <v>0</v>
      </c>
      <c r="BJ56" s="18">
        <f>BI56-BH56</f>
        <v>0</v>
      </c>
      <c r="BK56" s="136">
        <f t="shared" si="598"/>
        <v>0</v>
      </c>
      <c r="BL56" s="131">
        <f t="shared" si="598"/>
        <v>0</v>
      </c>
      <c r="BM56" s="69">
        <f t="shared" si="599"/>
        <v>0</v>
      </c>
      <c r="BN56" s="162">
        <f t="shared" si="600"/>
        <v>0</v>
      </c>
      <c r="BO56" s="130">
        <f t="shared" si="600"/>
        <v>0</v>
      </c>
      <c r="BP56" s="18">
        <f>BO56-BN56</f>
        <v>0</v>
      </c>
      <c r="BQ56" s="136">
        <f t="shared" si="602"/>
        <v>0</v>
      </c>
      <c r="BR56" s="131">
        <f t="shared" si="602"/>
        <v>0</v>
      </c>
      <c r="BS56" s="69">
        <f t="shared" si="603"/>
        <v>0</v>
      </c>
      <c r="BT56" s="162">
        <f t="shared" si="604"/>
        <v>0</v>
      </c>
      <c r="BU56" s="130">
        <f t="shared" si="604"/>
        <v>0</v>
      </c>
      <c r="BV56" s="18">
        <f>BU56-BT56</f>
        <v>0</v>
      </c>
      <c r="BW56" s="136">
        <f t="shared" si="606"/>
        <v>0</v>
      </c>
      <c r="BX56" s="131">
        <f t="shared" si="606"/>
        <v>0</v>
      </c>
      <c r="BY56" s="69">
        <f t="shared" si="607"/>
        <v>0</v>
      </c>
      <c r="BZ56" s="162">
        <f t="shared" si="608"/>
        <v>0</v>
      </c>
      <c r="CA56" s="130">
        <f t="shared" si="608"/>
        <v>0</v>
      </c>
      <c r="CB56" s="18">
        <f>CA56-BZ56</f>
        <v>0</v>
      </c>
      <c r="CC56" s="136">
        <f t="shared" si="610"/>
        <v>0</v>
      </c>
      <c r="CD56" s="131">
        <f t="shared" si="610"/>
        <v>0</v>
      </c>
      <c r="CE56" s="69">
        <f t="shared" si="611"/>
        <v>0</v>
      </c>
      <c r="CF56" s="162">
        <f t="shared" si="612"/>
        <v>0</v>
      </c>
      <c r="CG56" s="130">
        <f t="shared" si="612"/>
        <v>0</v>
      </c>
      <c r="CH56" s="18">
        <f>CG56-CF56</f>
        <v>0</v>
      </c>
      <c r="CI56" s="136">
        <f t="shared" si="614"/>
        <v>0</v>
      </c>
      <c r="CJ56" s="131">
        <f t="shared" si="614"/>
        <v>0</v>
      </c>
      <c r="CK56" s="69">
        <f t="shared" si="615"/>
        <v>0</v>
      </c>
      <c r="CL56" s="162">
        <f t="shared" si="616"/>
        <v>0</v>
      </c>
      <c r="CM56" s="130">
        <f t="shared" si="616"/>
        <v>0</v>
      </c>
      <c r="CN56" s="18">
        <f t="shared" si="617"/>
        <v>0</v>
      </c>
      <c r="CO56" s="136">
        <f t="shared" si="618"/>
        <v>0</v>
      </c>
      <c r="CP56" s="131">
        <f t="shared" si="618"/>
        <v>0</v>
      </c>
      <c r="CQ56" s="69">
        <f t="shared" si="619"/>
        <v>0</v>
      </c>
      <c r="CR56" s="162">
        <f t="shared" si="620"/>
        <v>0</v>
      </c>
      <c r="CS56" s="130">
        <f t="shared" si="620"/>
        <v>0</v>
      </c>
      <c r="CT56" s="18">
        <f t="shared" si="621"/>
        <v>0</v>
      </c>
      <c r="CU56" s="136">
        <f t="shared" si="622"/>
        <v>0</v>
      </c>
      <c r="CV56" s="131">
        <f t="shared" si="622"/>
        <v>0</v>
      </c>
      <c r="CW56" s="69">
        <f t="shared" si="623"/>
        <v>0</v>
      </c>
      <c r="CX56" s="162">
        <f t="shared" si="624"/>
        <v>0</v>
      </c>
      <c r="CY56" s="130">
        <f t="shared" si="624"/>
        <v>0</v>
      </c>
      <c r="CZ56" s="18">
        <f t="shared" si="625"/>
        <v>0</v>
      </c>
      <c r="DA56" s="136">
        <f t="shared" si="626"/>
        <v>0</v>
      </c>
      <c r="DB56" s="131">
        <f t="shared" si="626"/>
        <v>0</v>
      </c>
      <c r="DC56" s="69">
        <f t="shared" si="627"/>
        <v>0</v>
      </c>
      <c r="DD56" s="162">
        <f t="shared" si="628"/>
        <v>0</v>
      </c>
      <c r="DE56" s="130">
        <f t="shared" si="628"/>
        <v>0</v>
      </c>
      <c r="DF56" s="18">
        <f t="shared" si="629"/>
        <v>0</v>
      </c>
      <c r="DG56" s="136">
        <f t="shared" si="630"/>
        <v>0</v>
      </c>
      <c r="DH56" s="131">
        <f t="shared" si="630"/>
        <v>0</v>
      </c>
      <c r="DI56" s="69">
        <f t="shared" si="631"/>
        <v>0</v>
      </c>
      <c r="DJ56" s="162">
        <f t="shared" si="632"/>
        <v>0</v>
      </c>
      <c r="DK56" s="130">
        <f t="shared" si="632"/>
        <v>0</v>
      </c>
      <c r="DL56" s="18">
        <f>DK56-DJ56</f>
        <v>0</v>
      </c>
      <c r="DM56" s="136">
        <f t="shared" si="634"/>
        <v>0</v>
      </c>
      <c r="DN56" s="131">
        <f t="shared" si="634"/>
        <v>0</v>
      </c>
      <c r="DO56" s="69">
        <f t="shared" si="635"/>
        <v>0</v>
      </c>
      <c r="DP56" s="162">
        <f t="shared" si="636"/>
        <v>0</v>
      </c>
      <c r="DQ56" s="130">
        <f t="shared" si="636"/>
        <v>0</v>
      </c>
      <c r="DR56" s="18">
        <f>DQ56-DP56</f>
        <v>0</v>
      </c>
      <c r="DS56" s="136">
        <f t="shared" si="638"/>
        <v>0</v>
      </c>
      <c r="DT56" s="131">
        <f t="shared" si="638"/>
        <v>0</v>
      </c>
      <c r="DU56" s="69">
        <f t="shared" si="639"/>
        <v>0</v>
      </c>
      <c r="DV56" s="162">
        <f t="shared" si="640"/>
        <v>0</v>
      </c>
      <c r="DW56" s="130">
        <f t="shared" si="640"/>
        <v>0</v>
      </c>
      <c r="DX56" s="18">
        <f>DW56-DV56</f>
        <v>0</v>
      </c>
      <c r="DY56" s="136">
        <f t="shared" si="642"/>
        <v>0</v>
      </c>
      <c r="DZ56" s="131">
        <f t="shared" si="642"/>
        <v>0</v>
      </c>
      <c r="EA56" s="69">
        <f t="shared" si="643"/>
        <v>0</v>
      </c>
      <c r="EB56" s="162">
        <f t="shared" si="644"/>
        <v>0</v>
      </c>
      <c r="EC56" s="130">
        <f t="shared" si="644"/>
        <v>0</v>
      </c>
      <c r="ED56" s="18">
        <f>EC56-EB56</f>
        <v>0</v>
      </c>
      <c r="EE56" s="136">
        <f t="shared" si="646"/>
        <v>0</v>
      </c>
      <c r="EF56" s="131">
        <f t="shared" si="646"/>
        <v>0</v>
      </c>
      <c r="EG56" s="69">
        <f t="shared" si="647"/>
        <v>0</v>
      </c>
      <c r="EH56" s="162">
        <f t="shared" si="648"/>
        <v>0</v>
      </c>
      <c r="EI56" s="130">
        <f t="shared" si="648"/>
        <v>0</v>
      </c>
      <c r="EJ56" s="18">
        <f>EI56-EH56</f>
        <v>0</v>
      </c>
      <c r="EK56" s="136">
        <f t="shared" si="650"/>
        <v>0</v>
      </c>
      <c r="EL56" s="131">
        <f t="shared" si="650"/>
        <v>0</v>
      </c>
      <c r="EM56" s="69">
        <f t="shared" si="651"/>
        <v>0</v>
      </c>
      <c r="EN56" s="162">
        <f t="shared" si="652"/>
        <v>0</v>
      </c>
      <c r="EO56" s="130">
        <f t="shared" si="652"/>
        <v>0</v>
      </c>
      <c r="EP56" s="18">
        <f>EO56-EN56</f>
        <v>0</v>
      </c>
      <c r="EQ56" s="136">
        <f t="shared" si="654"/>
        <v>0</v>
      </c>
      <c r="ER56" s="131">
        <f t="shared" si="654"/>
        <v>0</v>
      </c>
      <c r="ES56" s="69">
        <f t="shared" si="655"/>
        <v>0</v>
      </c>
      <c r="ET56" s="162">
        <f t="shared" si="656"/>
        <v>0</v>
      </c>
      <c r="EU56" s="130">
        <f t="shared" si="656"/>
        <v>0</v>
      </c>
      <c r="EV56" s="18">
        <f>EU56-ET56</f>
        <v>0</v>
      </c>
      <c r="EW56" s="136">
        <f t="shared" si="658"/>
        <v>0</v>
      </c>
      <c r="EX56" s="131">
        <f t="shared" si="658"/>
        <v>0</v>
      </c>
      <c r="EY56" s="69">
        <f t="shared" si="659"/>
        <v>0</v>
      </c>
      <c r="EZ56" s="162">
        <f t="shared" si="660"/>
        <v>0</v>
      </c>
      <c r="FA56" s="130">
        <f t="shared" si="660"/>
        <v>0</v>
      </c>
      <c r="FB56" s="18">
        <f>FA56-EZ56</f>
        <v>0</v>
      </c>
      <c r="FC56" s="136">
        <f t="shared" si="662"/>
        <v>0</v>
      </c>
      <c r="FD56" s="131">
        <f t="shared" si="662"/>
        <v>0</v>
      </c>
      <c r="FE56" s="69">
        <f t="shared" si="663"/>
        <v>0</v>
      </c>
      <c r="FF56" s="162">
        <f t="shared" si="664"/>
        <v>0</v>
      </c>
      <c r="FG56" s="130">
        <f t="shared" si="664"/>
        <v>0</v>
      </c>
      <c r="FH56" s="18">
        <f>FG56-FF56</f>
        <v>0</v>
      </c>
      <c r="FI56" s="136">
        <f t="shared" si="666"/>
        <v>0</v>
      </c>
      <c r="FJ56" s="131">
        <f t="shared" si="666"/>
        <v>0</v>
      </c>
      <c r="FK56" s="69">
        <f t="shared" si="667"/>
        <v>0</v>
      </c>
      <c r="FL56" s="162">
        <f t="shared" si="668"/>
        <v>0</v>
      </c>
      <c r="FM56" s="130">
        <f t="shared" si="668"/>
        <v>0</v>
      </c>
      <c r="FN56" s="18">
        <f>FM56-FL56</f>
        <v>0</v>
      </c>
      <c r="FO56" s="136">
        <f t="shared" si="670"/>
        <v>0</v>
      </c>
      <c r="FP56" s="131">
        <f t="shared" si="670"/>
        <v>0</v>
      </c>
      <c r="FQ56" s="69">
        <f t="shared" si="671"/>
        <v>0</v>
      </c>
      <c r="FR56" s="162">
        <f t="shared" si="672"/>
        <v>0</v>
      </c>
      <c r="FS56" s="130">
        <f t="shared" si="672"/>
        <v>0</v>
      </c>
      <c r="FT56" s="18">
        <f>FS56-FR56</f>
        <v>0</v>
      </c>
      <c r="FU56" s="136">
        <f t="shared" si="674"/>
        <v>0</v>
      </c>
      <c r="FV56" s="131">
        <f t="shared" si="674"/>
        <v>0</v>
      </c>
      <c r="FW56" s="69">
        <f t="shared" si="675"/>
        <v>0</v>
      </c>
      <c r="FX56" s="162">
        <f t="shared" si="676"/>
        <v>0</v>
      </c>
      <c r="FY56" s="130">
        <f t="shared" si="676"/>
        <v>0</v>
      </c>
      <c r="FZ56" s="18">
        <f>FY56-FX56</f>
        <v>0</v>
      </c>
      <c r="GA56" s="136">
        <f t="shared" si="678"/>
        <v>0</v>
      </c>
      <c r="GB56" s="131">
        <f t="shared" si="678"/>
        <v>0</v>
      </c>
      <c r="GC56" s="69">
        <f t="shared" si="679"/>
        <v>0</v>
      </c>
      <c r="GD56" s="162">
        <f t="shared" si="680"/>
        <v>0</v>
      </c>
      <c r="GE56" s="130">
        <f t="shared" si="680"/>
        <v>0</v>
      </c>
      <c r="GF56" s="18">
        <f>GE56-GD56</f>
        <v>0</v>
      </c>
      <c r="GG56" s="136">
        <f t="shared" si="682"/>
        <v>0</v>
      </c>
      <c r="GH56" s="131">
        <f t="shared" si="682"/>
        <v>0</v>
      </c>
      <c r="GI56" s="69">
        <f t="shared" si="683"/>
        <v>0</v>
      </c>
      <c r="GJ56" s="162">
        <f t="shared" si="684"/>
        <v>0</v>
      </c>
      <c r="GK56" s="130">
        <f t="shared" si="684"/>
        <v>0</v>
      </c>
      <c r="GL56" s="18">
        <f>GK56-GJ56</f>
        <v>0</v>
      </c>
      <c r="GM56" s="136">
        <f t="shared" si="686"/>
        <v>0</v>
      </c>
      <c r="GN56" s="131">
        <f t="shared" si="686"/>
        <v>0</v>
      </c>
      <c r="GO56" s="69">
        <f t="shared" si="687"/>
        <v>0</v>
      </c>
      <c r="GP56" s="162">
        <f t="shared" si="688"/>
        <v>0</v>
      </c>
      <c r="GQ56" s="130">
        <f t="shared" si="688"/>
        <v>0</v>
      </c>
      <c r="GR56" s="18">
        <f>GQ56-GP56</f>
        <v>0</v>
      </c>
      <c r="GS56" s="136">
        <f t="shared" si="690"/>
        <v>0</v>
      </c>
      <c r="GT56" s="131">
        <f t="shared" si="690"/>
        <v>0</v>
      </c>
      <c r="GU56" s="69">
        <f t="shared" si="691"/>
        <v>0</v>
      </c>
      <c r="GV56" s="162">
        <f t="shared" si="692"/>
        <v>0</v>
      </c>
      <c r="GW56" s="130">
        <f t="shared" si="692"/>
        <v>0</v>
      </c>
      <c r="GX56" s="18">
        <f>GW56-GV56</f>
        <v>0</v>
      </c>
      <c r="GY56" s="136">
        <f t="shared" si="694"/>
        <v>0</v>
      </c>
      <c r="GZ56" s="131">
        <f t="shared" si="694"/>
        <v>0</v>
      </c>
      <c r="HA56" s="69">
        <f t="shared" si="695"/>
        <v>0</v>
      </c>
      <c r="HB56" s="162">
        <f t="shared" si="696"/>
        <v>0</v>
      </c>
      <c r="HC56" s="130">
        <f t="shared" si="696"/>
        <v>0</v>
      </c>
      <c r="HD56" s="18">
        <f>HC56-HB56</f>
        <v>0</v>
      </c>
      <c r="HE56" s="136">
        <f t="shared" si="698"/>
        <v>0</v>
      </c>
      <c r="HF56" s="131">
        <f t="shared" si="698"/>
        <v>0</v>
      </c>
      <c r="HG56" s="69">
        <f t="shared" si="699"/>
        <v>0</v>
      </c>
      <c r="HH56" s="162">
        <f t="shared" si="700"/>
        <v>0</v>
      </c>
      <c r="HI56" s="130">
        <f t="shared" si="700"/>
        <v>0</v>
      </c>
      <c r="HJ56" s="18">
        <f>HI56-HH56</f>
        <v>0</v>
      </c>
      <c r="HK56" s="136">
        <f t="shared" si="702"/>
        <v>0</v>
      </c>
      <c r="HL56" s="131">
        <f t="shared" si="702"/>
        <v>0</v>
      </c>
      <c r="HM56" s="69">
        <f t="shared" si="703"/>
        <v>0</v>
      </c>
      <c r="HN56" s="162">
        <f t="shared" si="704"/>
        <v>0</v>
      </c>
      <c r="HO56" s="130">
        <f t="shared" si="704"/>
        <v>0</v>
      </c>
      <c r="HP56" s="18">
        <f>HO56-HN56</f>
        <v>0</v>
      </c>
      <c r="HQ56" s="136">
        <f t="shared" si="706"/>
        <v>0</v>
      </c>
      <c r="HR56" s="131">
        <f t="shared" si="706"/>
        <v>0</v>
      </c>
      <c r="HS56" s="69">
        <f t="shared" si="707"/>
        <v>0</v>
      </c>
      <c r="HT56" s="162">
        <f t="shared" si="708"/>
        <v>0</v>
      </c>
      <c r="HU56" s="130">
        <f t="shared" si="708"/>
        <v>0</v>
      </c>
      <c r="HV56" s="18">
        <f>HU56-HT56</f>
        <v>0</v>
      </c>
      <c r="HW56" s="17"/>
      <c r="HX56" s="85"/>
      <c r="HY56" s="85"/>
      <c r="HZ56" s="2" t="str">
        <f t="shared" si="297"/>
        <v>СКРЫТЬ</v>
      </c>
    </row>
    <row r="57" spans="1:234" ht="13.5" customHeight="1" x14ac:dyDescent="0.2">
      <c r="A57" s="37"/>
      <c r="B57" s="22"/>
      <c r="C57" s="22"/>
      <c r="D57" s="100"/>
      <c r="E57" s="100"/>
      <c r="F57" s="100"/>
      <c r="G57" s="22"/>
      <c r="H57" s="22" t="s">
        <v>94</v>
      </c>
      <c r="I57" s="42">
        <v>46</v>
      </c>
      <c r="J57" s="102">
        <f>SUBTOTAL(103,I$12:I57)*1</f>
        <v>22</v>
      </c>
      <c r="K57" s="105" t="s">
        <v>3</v>
      </c>
      <c r="L57" s="17"/>
      <c r="M57" s="255">
        <f>MIN(M91,M122,M153,M184,M215)</f>
        <v>43687</v>
      </c>
      <c r="N57" s="255">
        <f t="shared" si="579"/>
        <v>44195</v>
      </c>
      <c r="O57" s="118">
        <f t="shared" si="579"/>
        <v>44190</v>
      </c>
      <c r="P57" s="162">
        <f t="shared" si="580"/>
        <v>261844</v>
      </c>
      <c r="Q57" s="163">
        <f t="shared" si="580"/>
        <v>231915.93548387097</v>
      </c>
      <c r="R57" s="163">
        <f t="shared" si="580"/>
        <v>226574</v>
      </c>
      <c r="S57" s="123">
        <f t="shared" ca="1" si="580"/>
        <v>232915.93548387097</v>
      </c>
      <c r="T57" s="123">
        <f t="shared" si="580"/>
        <v>228194</v>
      </c>
      <c r="U57" s="91">
        <f t="shared" ca="1" si="581"/>
        <v>-4721.9354838709696</v>
      </c>
      <c r="V57" s="91">
        <f t="shared" si="582"/>
        <v>33650</v>
      </c>
      <c r="W57" s="120">
        <f t="shared" si="440"/>
        <v>0.87148836711935351</v>
      </c>
      <c r="X57" s="178">
        <f t="shared" si="583"/>
        <v>1000</v>
      </c>
      <c r="Y57" s="128">
        <f t="shared" si="583"/>
        <v>1000</v>
      </c>
      <c r="Z57" s="179">
        <f t="shared" ca="1" si="583"/>
        <v>1000</v>
      </c>
      <c r="AA57" s="127">
        <f t="shared" si="583"/>
        <v>1620</v>
      </c>
      <c r="AB57" s="67">
        <f t="shared" ca="1" si="584"/>
        <v>1.62</v>
      </c>
      <c r="AC57" s="69">
        <f t="shared" ca="1" si="585"/>
        <v>620</v>
      </c>
      <c r="AD57" s="178">
        <f t="shared" si="444"/>
        <v>82</v>
      </c>
      <c r="AE57" s="127">
        <f t="shared" si="444"/>
        <v>82</v>
      </c>
      <c r="AF57" s="225">
        <f t="shared" si="573"/>
        <v>0</v>
      </c>
      <c r="AG57" s="178">
        <f t="shared" si="445"/>
        <v>0</v>
      </c>
      <c r="AH57" s="127">
        <f t="shared" si="445"/>
        <v>0</v>
      </c>
      <c r="AI57" s="225">
        <f t="shared" si="574"/>
        <v>0</v>
      </c>
      <c r="AJ57" s="178">
        <f t="shared" si="446"/>
        <v>200</v>
      </c>
      <c r="AK57" s="127">
        <f t="shared" si="446"/>
        <v>200</v>
      </c>
      <c r="AL57" s="225">
        <f t="shared" si="575"/>
        <v>0</v>
      </c>
      <c r="AM57" s="178">
        <f t="shared" si="447"/>
        <v>718</v>
      </c>
      <c r="AN57" s="127">
        <f t="shared" si="447"/>
        <v>1338</v>
      </c>
      <c r="AO57" s="225">
        <f t="shared" si="576"/>
        <v>620</v>
      </c>
      <c r="AP57" s="178">
        <f t="shared" si="448"/>
        <v>0</v>
      </c>
      <c r="AQ57" s="127">
        <f t="shared" si="448"/>
        <v>0</v>
      </c>
      <c r="AR57" s="225">
        <f t="shared" si="577"/>
        <v>0</v>
      </c>
      <c r="AS57" s="136">
        <f t="shared" si="586"/>
        <v>0</v>
      </c>
      <c r="AT57" s="131">
        <f t="shared" si="586"/>
        <v>0</v>
      </c>
      <c r="AU57" s="69">
        <f t="shared" si="587"/>
        <v>0</v>
      </c>
      <c r="AV57" s="162">
        <f t="shared" si="588"/>
        <v>0</v>
      </c>
      <c r="AW57" s="130">
        <f t="shared" si="588"/>
        <v>0</v>
      </c>
      <c r="AX57" s="18">
        <f t="shared" si="589"/>
        <v>0</v>
      </c>
      <c r="AY57" s="136">
        <f t="shared" si="590"/>
        <v>82</v>
      </c>
      <c r="AZ57" s="131">
        <f t="shared" si="590"/>
        <v>82</v>
      </c>
      <c r="BA57" s="69">
        <f t="shared" si="591"/>
        <v>0</v>
      </c>
      <c r="BB57" s="162">
        <f t="shared" si="592"/>
        <v>20</v>
      </c>
      <c r="BC57" s="130">
        <f t="shared" si="592"/>
        <v>20</v>
      </c>
      <c r="BD57" s="18">
        <f t="shared" si="593"/>
        <v>0</v>
      </c>
      <c r="BE57" s="136">
        <f t="shared" si="594"/>
        <v>0</v>
      </c>
      <c r="BF57" s="131">
        <f t="shared" si="594"/>
        <v>0</v>
      </c>
      <c r="BG57" s="69">
        <f t="shared" si="595"/>
        <v>0</v>
      </c>
      <c r="BH57" s="162">
        <f t="shared" si="596"/>
        <v>20</v>
      </c>
      <c r="BI57" s="130">
        <f t="shared" si="596"/>
        <v>17</v>
      </c>
      <c r="BJ57" s="18">
        <f t="shared" si="597"/>
        <v>-3</v>
      </c>
      <c r="BK57" s="136">
        <f t="shared" si="598"/>
        <v>0</v>
      </c>
      <c r="BL57" s="131">
        <f t="shared" si="598"/>
        <v>0</v>
      </c>
      <c r="BM57" s="69">
        <f t="shared" si="599"/>
        <v>0</v>
      </c>
      <c r="BN57" s="162">
        <f t="shared" si="600"/>
        <v>20</v>
      </c>
      <c r="BO57" s="130">
        <f t="shared" si="600"/>
        <v>17</v>
      </c>
      <c r="BP57" s="18">
        <f t="shared" si="601"/>
        <v>-3</v>
      </c>
      <c r="BQ57" s="136">
        <f t="shared" si="602"/>
        <v>0</v>
      </c>
      <c r="BR57" s="131">
        <f t="shared" si="602"/>
        <v>0</v>
      </c>
      <c r="BS57" s="69">
        <f t="shared" si="603"/>
        <v>0</v>
      </c>
      <c r="BT57" s="162">
        <f t="shared" si="604"/>
        <v>20</v>
      </c>
      <c r="BU57" s="130">
        <f t="shared" si="604"/>
        <v>16</v>
      </c>
      <c r="BV57" s="18">
        <f t="shared" si="605"/>
        <v>-4</v>
      </c>
      <c r="BW57" s="136">
        <f t="shared" si="606"/>
        <v>0</v>
      </c>
      <c r="BX57" s="131">
        <f t="shared" si="606"/>
        <v>0</v>
      </c>
      <c r="BY57" s="69">
        <f t="shared" si="607"/>
        <v>0</v>
      </c>
      <c r="BZ57" s="162">
        <f t="shared" si="608"/>
        <v>20</v>
      </c>
      <c r="CA57" s="130">
        <f t="shared" si="608"/>
        <v>16</v>
      </c>
      <c r="CB57" s="18">
        <f t="shared" si="609"/>
        <v>-4</v>
      </c>
      <c r="CC57" s="136">
        <f t="shared" si="610"/>
        <v>0</v>
      </c>
      <c r="CD57" s="131">
        <f t="shared" si="610"/>
        <v>0</v>
      </c>
      <c r="CE57" s="69">
        <f t="shared" si="611"/>
        <v>0</v>
      </c>
      <c r="CF57" s="162">
        <f t="shared" si="612"/>
        <v>20</v>
      </c>
      <c r="CG57" s="130">
        <f t="shared" si="612"/>
        <v>16</v>
      </c>
      <c r="CH57" s="18">
        <f t="shared" si="613"/>
        <v>-4</v>
      </c>
      <c r="CI57" s="136">
        <f t="shared" si="614"/>
        <v>0</v>
      </c>
      <c r="CJ57" s="131">
        <f t="shared" si="614"/>
        <v>0</v>
      </c>
      <c r="CK57" s="69">
        <f t="shared" si="615"/>
        <v>0</v>
      </c>
      <c r="CL57" s="162">
        <f t="shared" si="616"/>
        <v>20</v>
      </c>
      <c r="CM57" s="130">
        <f t="shared" si="616"/>
        <v>16</v>
      </c>
      <c r="CN57" s="18">
        <f t="shared" si="617"/>
        <v>-4</v>
      </c>
      <c r="CO57" s="136">
        <f t="shared" si="618"/>
        <v>0</v>
      </c>
      <c r="CP57" s="131">
        <f t="shared" si="618"/>
        <v>0</v>
      </c>
      <c r="CQ57" s="69">
        <f t="shared" si="619"/>
        <v>0</v>
      </c>
      <c r="CR57" s="162">
        <f t="shared" si="620"/>
        <v>20</v>
      </c>
      <c r="CS57" s="130">
        <f t="shared" si="620"/>
        <v>16</v>
      </c>
      <c r="CT57" s="18">
        <f t="shared" si="621"/>
        <v>-4</v>
      </c>
      <c r="CU57" s="136">
        <f t="shared" si="622"/>
        <v>0</v>
      </c>
      <c r="CV57" s="131">
        <f t="shared" si="622"/>
        <v>0</v>
      </c>
      <c r="CW57" s="69">
        <f t="shared" si="623"/>
        <v>0</v>
      </c>
      <c r="CX57" s="162">
        <f t="shared" si="624"/>
        <v>8</v>
      </c>
      <c r="CY57" s="130">
        <f t="shared" si="624"/>
        <v>3</v>
      </c>
      <c r="CZ57" s="18">
        <f t="shared" si="625"/>
        <v>-5</v>
      </c>
      <c r="DA57" s="136">
        <f t="shared" si="626"/>
        <v>0</v>
      </c>
      <c r="DB57" s="131">
        <f t="shared" si="626"/>
        <v>0</v>
      </c>
      <c r="DC57" s="69">
        <f t="shared" si="627"/>
        <v>0</v>
      </c>
      <c r="DD57" s="162">
        <f t="shared" si="628"/>
        <v>8</v>
      </c>
      <c r="DE57" s="130">
        <f t="shared" si="628"/>
        <v>3</v>
      </c>
      <c r="DF57" s="18">
        <f t="shared" si="629"/>
        <v>-5</v>
      </c>
      <c r="DG57" s="136">
        <f t="shared" si="630"/>
        <v>0</v>
      </c>
      <c r="DH57" s="131">
        <f t="shared" si="630"/>
        <v>0</v>
      </c>
      <c r="DI57" s="69">
        <f t="shared" si="631"/>
        <v>0</v>
      </c>
      <c r="DJ57" s="162">
        <f t="shared" si="632"/>
        <v>8</v>
      </c>
      <c r="DK57" s="130">
        <f t="shared" si="632"/>
        <v>3</v>
      </c>
      <c r="DL57" s="18">
        <f t="shared" si="633"/>
        <v>-5</v>
      </c>
      <c r="DM57" s="136">
        <f t="shared" si="634"/>
        <v>0</v>
      </c>
      <c r="DN57" s="131">
        <f t="shared" si="634"/>
        <v>0</v>
      </c>
      <c r="DO57" s="69">
        <f t="shared" si="635"/>
        <v>0</v>
      </c>
      <c r="DP57" s="162">
        <f t="shared" si="636"/>
        <v>8</v>
      </c>
      <c r="DQ57" s="130">
        <f t="shared" si="636"/>
        <v>3</v>
      </c>
      <c r="DR57" s="18">
        <f t="shared" si="637"/>
        <v>-5</v>
      </c>
      <c r="DS57" s="136">
        <f t="shared" si="638"/>
        <v>0</v>
      </c>
      <c r="DT57" s="131">
        <f t="shared" si="638"/>
        <v>0</v>
      </c>
      <c r="DU57" s="69">
        <f t="shared" si="639"/>
        <v>0</v>
      </c>
      <c r="DV57" s="162">
        <f t="shared" si="640"/>
        <v>8</v>
      </c>
      <c r="DW57" s="130">
        <f t="shared" si="640"/>
        <v>3</v>
      </c>
      <c r="DX57" s="18">
        <f t="shared" si="641"/>
        <v>-5</v>
      </c>
      <c r="DY57" s="136">
        <f t="shared" si="642"/>
        <v>0</v>
      </c>
      <c r="DZ57" s="131">
        <f t="shared" si="642"/>
        <v>0</v>
      </c>
      <c r="EA57" s="69">
        <f t="shared" si="643"/>
        <v>0</v>
      </c>
      <c r="EB57" s="162">
        <f t="shared" si="644"/>
        <v>8</v>
      </c>
      <c r="EC57" s="130">
        <f t="shared" si="644"/>
        <v>3</v>
      </c>
      <c r="ED57" s="18">
        <f t="shared" si="645"/>
        <v>-5</v>
      </c>
      <c r="EE57" s="136">
        <f t="shared" si="646"/>
        <v>0</v>
      </c>
      <c r="EF57" s="131">
        <f t="shared" si="646"/>
        <v>0</v>
      </c>
      <c r="EG57" s="69">
        <f t="shared" si="647"/>
        <v>0</v>
      </c>
      <c r="EH57" s="162">
        <f t="shared" si="648"/>
        <v>8</v>
      </c>
      <c r="EI57" s="130">
        <f t="shared" si="648"/>
        <v>3</v>
      </c>
      <c r="EJ57" s="18">
        <f t="shared" si="649"/>
        <v>-5</v>
      </c>
      <c r="EK57" s="136">
        <f t="shared" si="650"/>
        <v>0</v>
      </c>
      <c r="EL57" s="131">
        <f t="shared" si="650"/>
        <v>0</v>
      </c>
      <c r="EM57" s="69">
        <f t="shared" si="651"/>
        <v>0</v>
      </c>
      <c r="EN57" s="162">
        <f t="shared" si="652"/>
        <v>8</v>
      </c>
      <c r="EO57" s="130">
        <f t="shared" si="652"/>
        <v>8</v>
      </c>
      <c r="EP57" s="18">
        <f t="shared" si="653"/>
        <v>0</v>
      </c>
      <c r="EQ57" s="136">
        <f t="shared" si="654"/>
        <v>0</v>
      </c>
      <c r="ER57" s="131">
        <f t="shared" si="654"/>
        <v>0</v>
      </c>
      <c r="ES57" s="69">
        <f t="shared" si="655"/>
        <v>0</v>
      </c>
      <c r="ET57" s="162">
        <f t="shared" si="656"/>
        <v>8</v>
      </c>
      <c r="EU57" s="130">
        <f t="shared" si="656"/>
        <v>8</v>
      </c>
      <c r="EV57" s="18">
        <f t="shared" si="657"/>
        <v>0</v>
      </c>
      <c r="EW57" s="136">
        <f t="shared" si="658"/>
        <v>0</v>
      </c>
      <c r="EX57" s="131">
        <f t="shared" si="658"/>
        <v>0</v>
      </c>
      <c r="EY57" s="69">
        <f t="shared" si="659"/>
        <v>0</v>
      </c>
      <c r="EZ57" s="162">
        <f t="shared" si="660"/>
        <v>8</v>
      </c>
      <c r="FA57" s="130">
        <f t="shared" si="660"/>
        <v>8</v>
      </c>
      <c r="FB57" s="18">
        <f t="shared" si="661"/>
        <v>0</v>
      </c>
      <c r="FC57" s="136">
        <f t="shared" si="662"/>
        <v>100</v>
      </c>
      <c r="FD57" s="131">
        <f t="shared" si="662"/>
        <v>100</v>
      </c>
      <c r="FE57" s="69">
        <f t="shared" si="663"/>
        <v>0</v>
      </c>
      <c r="FF57" s="162">
        <f t="shared" si="664"/>
        <v>8</v>
      </c>
      <c r="FG57" s="130">
        <f t="shared" si="664"/>
        <v>8</v>
      </c>
      <c r="FH57" s="18">
        <f t="shared" si="665"/>
        <v>0</v>
      </c>
      <c r="FI57" s="136">
        <f t="shared" si="666"/>
        <v>100</v>
      </c>
      <c r="FJ57" s="131">
        <f t="shared" si="666"/>
        <v>100</v>
      </c>
      <c r="FK57" s="69">
        <f t="shared" si="667"/>
        <v>0</v>
      </c>
      <c r="FL57" s="162">
        <f t="shared" si="668"/>
        <v>8</v>
      </c>
      <c r="FM57" s="130">
        <f t="shared" si="668"/>
        <v>8</v>
      </c>
      <c r="FN57" s="18">
        <f t="shared" si="669"/>
        <v>0</v>
      </c>
      <c r="FO57" s="136">
        <f t="shared" si="670"/>
        <v>100</v>
      </c>
      <c r="FP57" s="131">
        <f t="shared" si="670"/>
        <v>100</v>
      </c>
      <c r="FQ57" s="69">
        <f t="shared" si="671"/>
        <v>0</v>
      </c>
      <c r="FR57" s="162">
        <f t="shared" si="672"/>
        <v>8</v>
      </c>
      <c r="FS57" s="130">
        <f t="shared" si="672"/>
        <v>8</v>
      </c>
      <c r="FT57" s="18">
        <f t="shared" si="673"/>
        <v>0</v>
      </c>
      <c r="FU57" s="136">
        <f t="shared" si="674"/>
        <v>100</v>
      </c>
      <c r="FV57" s="131">
        <f t="shared" si="674"/>
        <v>100</v>
      </c>
      <c r="FW57" s="69">
        <f t="shared" si="675"/>
        <v>0</v>
      </c>
      <c r="FX57" s="162">
        <f t="shared" si="676"/>
        <v>8</v>
      </c>
      <c r="FY57" s="130">
        <f t="shared" si="676"/>
        <v>8</v>
      </c>
      <c r="FZ57" s="18">
        <f t="shared" si="677"/>
        <v>0</v>
      </c>
      <c r="GA57" s="136">
        <f t="shared" si="678"/>
        <v>100</v>
      </c>
      <c r="GB57" s="131">
        <f t="shared" si="678"/>
        <v>100</v>
      </c>
      <c r="GC57" s="69">
        <f t="shared" si="679"/>
        <v>0</v>
      </c>
      <c r="GD57" s="162">
        <f t="shared" si="680"/>
        <v>8</v>
      </c>
      <c r="GE57" s="130">
        <f t="shared" si="680"/>
        <v>8</v>
      </c>
      <c r="GF57" s="18">
        <f t="shared" si="681"/>
        <v>0</v>
      </c>
      <c r="GG57" s="136">
        <f t="shared" si="682"/>
        <v>100</v>
      </c>
      <c r="GH57" s="131">
        <f t="shared" si="682"/>
        <v>100</v>
      </c>
      <c r="GI57" s="69">
        <f t="shared" si="683"/>
        <v>0</v>
      </c>
      <c r="GJ57" s="162">
        <f t="shared" si="684"/>
        <v>8</v>
      </c>
      <c r="GK57" s="130">
        <f t="shared" si="684"/>
        <v>8</v>
      </c>
      <c r="GL57" s="18">
        <f t="shared" si="685"/>
        <v>0</v>
      </c>
      <c r="GM57" s="136">
        <f t="shared" si="686"/>
        <v>100</v>
      </c>
      <c r="GN57" s="131">
        <f t="shared" si="686"/>
        <v>100</v>
      </c>
      <c r="GO57" s="69">
        <f t="shared" si="687"/>
        <v>0</v>
      </c>
      <c r="GP57" s="162">
        <f t="shared" si="688"/>
        <v>8</v>
      </c>
      <c r="GQ57" s="130">
        <f t="shared" si="688"/>
        <v>8</v>
      </c>
      <c r="GR57" s="18">
        <f t="shared" si="689"/>
        <v>0</v>
      </c>
      <c r="GS57" s="136">
        <f t="shared" si="690"/>
        <v>100</v>
      </c>
      <c r="GT57" s="131">
        <f t="shared" si="690"/>
        <v>720</v>
      </c>
      <c r="GU57" s="69">
        <f t="shared" si="691"/>
        <v>620</v>
      </c>
      <c r="GV57" s="162">
        <f t="shared" si="692"/>
        <v>8</v>
      </c>
      <c r="GW57" s="130">
        <f t="shared" si="692"/>
        <v>8</v>
      </c>
      <c r="GX57" s="18">
        <f t="shared" si="693"/>
        <v>0</v>
      </c>
      <c r="GY57" s="136">
        <f t="shared" si="694"/>
        <v>118</v>
      </c>
      <c r="GZ57" s="131">
        <f t="shared" si="694"/>
        <v>118</v>
      </c>
      <c r="HA57" s="69">
        <f t="shared" si="695"/>
        <v>0</v>
      </c>
      <c r="HB57" s="162">
        <f t="shared" si="696"/>
        <v>8</v>
      </c>
      <c r="HC57" s="130">
        <f t="shared" si="696"/>
        <v>8</v>
      </c>
      <c r="HD57" s="18">
        <f t="shared" si="697"/>
        <v>0</v>
      </c>
      <c r="HE57" s="136">
        <f t="shared" si="698"/>
        <v>0</v>
      </c>
      <c r="HF57" s="131">
        <f t="shared" si="698"/>
        <v>0</v>
      </c>
      <c r="HG57" s="69">
        <f t="shared" si="699"/>
        <v>0</v>
      </c>
      <c r="HH57" s="162">
        <f t="shared" si="700"/>
        <v>0</v>
      </c>
      <c r="HI57" s="130">
        <f t="shared" si="700"/>
        <v>0</v>
      </c>
      <c r="HJ57" s="18">
        <f t="shared" si="701"/>
        <v>0</v>
      </c>
      <c r="HK57" s="136">
        <f t="shared" si="702"/>
        <v>0</v>
      </c>
      <c r="HL57" s="131">
        <f t="shared" si="702"/>
        <v>0</v>
      </c>
      <c r="HM57" s="69">
        <f t="shared" si="703"/>
        <v>0</v>
      </c>
      <c r="HN57" s="162">
        <f t="shared" si="704"/>
        <v>0</v>
      </c>
      <c r="HO57" s="130">
        <f t="shared" si="704"/>
        <v>0</v>
      </c>
      <c r="HP57" s="18">
        <f t="shared" si="705"/>
        <v>0</v>
      </c>
      <c r="HQ57" s="136">
        <f t="shared" si="706"/>
        <v>0</v>
      </c>
      <c r="HR57" s="131">
        <f t="shared" si="706"/>
        <v>0</v>
      </c>
      <c r="HS57" s="69">
        <f t="shared" si="707"/>
        <v>0</v>
      </c>
      <c r="HT57" s="162">
        <f t="shared" si="708"/>
        <v>0</v>
      </c>
      <c r="HU57" s="130">
        <f t="shared" si="708"/>
        <v>0</v>
      </c>
      <c r="HV57" s="18">
        <f t="shared" si="709"/>
        <v>0</v>
      </c>
      <c r="HW57" s="104" t="s">
        <v>81</v>
      </c>
      <c r="HX57" s="85"/>
      <c r="HY57" s="85"/>
      <c r="HZ57" s="2">
        <f t="shared" si="297"/>
        <v>1</v>
      </c>
    </row>
    <row r="58" spans="1:234" ht="13.5" hidden="1" customHeight="1" x14ac:dyDescent="0.2">
      <c r="A58" s="37"/>
      <c r="B58" s="22"/>
      <c r="C58" s="22"/>
      <c r="D58" s="100"/>
      <c r="E58" s="100"/>
      <c r="F58" s="100"/>
      <c r="G58" s="22"/>
      <c r="H58" s="22" t="s">
        <v>94</v>
      </c>
      <c r="I58" s="42">
        <v>47</v>
      </c>
      <c r="J58" s="102">
        <f>SUBTOTAL(103,I$12:I58)*1</f>
        <v>22</v>
      </c>
      <c r="K58" s="105" t="s">
        <v>6</v>
      </c>
      <c r="L58" s="17"/>
      <c r="M58" s="255">
        <f>MIN(M92,M123,M154,M185,M216,M63)</f>
        <v>43961</v>
      </c>
      <c r="N58" s="255">
        <f t="shared" si="579"/>
        <v>0</v>
      </c>
      <c r="O58" s="118">
        <f t="shared" si="579"/>
        <v>43951</v>
      </c>
      <c r="P58" s="162">
        <f t="shared" si="580"/>
        <v>8806</v>
      </c>
      <c r="Q58" s="163">
        <f t="shared" si="580"/>
        <v>8806</v>
      </c>
      <c r="R58" s="163">
        <f t="shared" si="580"/>
        <v>8806</v>
      </c>
      <c r="S58" s="123">
        <f t="shared" ca="1" si="580"/>
        <v>8806</v>
      </c>
      <c r="T58" s="123">
        <f t="shared" si="580"/>
        <v>8806</v>
      </c>
      <c r="U58" s="91">
        <f t="shared" ca="1" si="581"/>
        <v>0</v>
      </c>
      <c r="V58" s="91">
        <f t="shared" si="582"/>
        <v>0</v>
      </c>
      <c r="W58" s="120">
        <f t="shared" si="440"/>
        <v>1</v>
      </c>
      <c r="X58" s="178">
        <f t="shared" si="583"/>
        <v>0</v>
      </c>
      <c r="Y58" s="128">
        <f t="shared" si="583"/>
        <v>0</v>
      </c>
      <c r="Z58" s="179">
        <f t="shared" ca="1" si="583"/>
        <v>0</v>
      </c>
      <c r="AA58" s="127">
        <f t="shared" si="583"/>
        <v>0</v>
      </c>
      <c r="AB58" s="67" t="str">
        <f t="shared" ca="1" si="584"/>
        <v/>
      </c>
      <c r="AC58" s="69">
        <f t="shared" ca="1" si="585"/>
        <v>0</v>
      </c>
      <c r="AD58" s="178">
        <f t="shared" si="444"/>
        <v>0</v>
      </c>
      <c r="AE58" s="127">
        <f t="shared" si="444"/>
        <v>0</v>
      </c>
      <c r="AF58" s="225">
        <f t="shared" si="573"/>
        <v>0</v>
      </c>
      <c r="AG58" s="178">
        <f t="shared" si="445"/>
        <v>0</v>
      </c>
      <c r="AH58" s="127">
        <f t="shared" si="445"/>
        <v>0</v>
      </c>
      <c r="AI58" s="225">
        <f t="shared" si="574"/>
        <v>0</v>
      </c>
      <c r="AJ58" s="178">
        <f t="shared" si="446"/>
        <v>0</v>
      </c>
      <c r="AK58" s="127">
        <f t="shared" si="446"/>
        <v>0</v>
      </c>
      <c r="AL58" s="225">
        <f t="shared" si="575"/>
        <v>0</v>
      </c>
      <c r="AM58" s="178">
        <f t="shared" si="447"/>
        <v>0</v>
      </c>
      <c r="AN58" s="127">
        <f t="shared" si="447"/>
        <v>0</v>
      </c>
      <c r="AO58" s="225">
        <f t="shared" si="576"/>
        <v>0</v>
      </c>
      <c r="AP58" s="178">
        <f t="shared" si="448"/>
        <v>0</v>
      </c>
      <c r="AQ58" s="127">
        <f t="shared" si="448"/>
        <v>0</v>
      </c>
      <c r="AR58" s="225">
        <f t="shared" si="577"/>
        <v>0</v>
      </c>
      <c r="AS58" s="136">
        <f t="shared" si="586"/>
        <v>0</v>
      </c>
      <c r="AT58" s="131">
        <f t="shared" si="586"/>
        <v>0</v>
      </c>
      <c r="AU58" s="69">
        <f t="shared" si="587"/>
        <v>0</v>
      </c>
      <c r="AV58" s="162">
        <f t="shared" si="588"/>
        <v>0</v>
      </c>
      <c r="AW58" s="130">
        <f t="shared" si="588"/>
        <v>0</v>
      </c>
      <c r="AX58" s="18">
        <f t="shared" si="589"/>
        <v>0</v>
      </c>
      <c r="AY58" s="136">
        <f t="shared" si="590"/>
        <v>0</v>
      </c>
      <c r="AZ58" s="131">
        <f t="shared" si="590"/>
        <v>0</v>
      </c>
      <c r="BA58" s="69">
        <f t="shared" si="591"/>
        <v>0</v>
      </c>
      <c r="BB58" s="162">
        <f t="shared" si="592"/>
        <v>0</v>
      </c>
      <c r="BC58" s="130">
        <f t="shared" si="592"/>
        <v>0</v>
      </c>
      <c r="BD58" s="18">
        <f t="shared" si="593"/>
        <v>0</v>
      </c>
      <c r="BE58" s="136">
        <f t="shared" si="594"/>
        <v>0</v>
      </c>
      <c r="BF58" s="131">
        <f t="shared" si="594"/>
        <v>0</v>
      </c>
      <c r="BG58" s="69">
        <f t="shared" si="595"/>
        <v>0</v>
      </c>
      <c r="BH58" s="162">
        <f t="shared" si="596"/>
        <v>0</v>
      </c>
      <c r="BI58" s="130">
        <f t="shared" si="596"/>
        <v>0</v>
      </c>
      <c r="BJ58" s="18">
        <f t="shared" si="597"/>
        <v>0</v>
      </c>
      <c r="BK58" s="136">
        <f t="shared" si="598"/>
        <v>0</v>
      </c>
      <c r="BL58" s="131">
        <f t="shared" si="598"/>
        <v>0</v>
      </c>
      <c r="BM58" s="69">
        <f t="shared" si="599"/>
        <v>0</v>
      </c>
      <c r="BN58" s="162">
        <f t="shared" si="600"/>
        <v>0</v>
      </c>
      <c r="BO58" s="130">
        <f t="shared" si="600"/>
        <v>0</v>
      </c>
      <c r="BP58" s="18">
        <f t="shared" si="601"/>
        <v>0</v>
      </c>
      <c r="BQ58" s="136">
        <f t="shared" si="602"/>
        <v>0</v>
      </c>
      <c r="BR58" s="131">
        <f t="shared" si="602"/>
        <v>0</v>
      </c>
      <c r="BS58" s="69">
        <f t="shared" si="603"/>
        <v>0</v>
      </c>
      <c r="BT58" s="162">
        <f t="shared" si="604"/>
        <v>0</v>
      </c>
      <c r="BU58" s="130">
        <f t="shared" si="604"/>
        <v>0</v>
      </c>
      <c r="BV58" s="18">
        <f t="shared" si="605"/>
        <v>0</v>
      </c>
      <c r="BW58" s="136">
        <f t="shared" si="606"/>
        <v>0</v>
      </c>
      <c r="BX58" s="131">
        <f t="shared" si="606"/>
        <v>0</v>
      </c>
      <c r="BY58" s="69">
        <f t="shared" si="607"/>
        <v>0</v>
      </c>
      <c r="BZ58" s="162">
        <f t="shared" si="608"/>
        <v>0</v>
      </c>
      <c r="CA58" s="130">
        <f t="shared" si="608"/>
        <v>0</v>
      </c>
      <c r="CB58" s="18">
        <f t="shared" si="609"/>
        <v>0</v>
      </c>
      <c r="CC58" s="136">
        <f t="shared" si="610"/>
        <v>0</v>
      </c>
      <c r="CD58" s="131">
        <f t="shared" si="610"/>
        <v>0</v>
      </c>
      <c r="CE58" s="69">
        <f t="shared" si="611"/>
        <v>0</v>
      </c>
      <c r="CF58" s="162">
        <f t="shared" si="612"/>
        <v>0</v>
      </c>
      <c r="CG58" s="130">
        <f t="shared" si="612"/>
        <v>0</v>
      </c>
      <c r="CH58" s="18">
        <f t="shared" si="613"/>
        <v>0</v>
      </c>
      <c r="CI58" s="136">
        <f t="shared" si="614"/>
        <v>0</v>
      </c>
      <c r="CJ58" s="131">
        <f t="shared" si="614"/>
        <v>0</v>
      </c>
      <c r="CK58" s="69">
        <f t="shared" si="615"/>
        <v>0</v>
      </c>
      <c r="CL58" s="162">
        <f t="shared" si="616"/>
        <v>0</v>
      </c>
      <c r="CM58" s="130">
        <f t="shared" si="616"/>
        <v>0</v>
      </c>
      <c r="CN58" s="18">
        <f t="shared" si="617"/>
        <v>0</v>
      </c>
      <c r="CO58" s="136">
        <f t="shared" si="618"/>
        <v>0</v>
      </c>
      <c r="CP58" s="131">
        <f t="shared" si="618"/>
        <v>0</v>
      </c>
      <c r="CQ58" s="69">
        <f t="shared" si="619"/>
        <v>0</v>
      </c>
      <c r="CR58" s="162">
        <f t="shared" si="620"/>
        <v>0</v>
      </c>
      <c r="CS58" s="130">
        <f t="shared" si="620"/>
        <v>0</v>
      </c>
      <c r="CT58" s="18">
        <f t="shared" si="621"/>
        <v>0</v>
      </c>
      <c r="CU58" s="136">
        <f t="shared" si="622"/>
        <v>0</v>
      </c>
      <c r="CV58" s="131">
        <f t="shared" si="622"/>
        <v>0</v>
      </c>
      <c r="CW58" s="69">
        <f t="shared" si="623"/>
        <v>0</v>
      </c>
      <c r="CX58" s="162">
        <f t="shared" si="624"/>
        <v>0</v>
      </c>
      <c r="CY58" s="130">
        <f t="shared" si="624"/>
        <v>0</v>
      </c>
      <c r="CZ58" s="18">
        <f t="shared" si="625"/>
        <v>0</v>
      </c>
      <c r="DA58" s="136">
        <f t="shared" si="626"/>
        <v>0</v>
      </c>
      <c r="DB58" s="131">
        <f t="shared" si="626"/>
        <v>0</v>
      </c>
      <c r="DC58" s="69">
        <f t="shared" si="627"/>
        <v>0</v>
      </c>
      <c r="DD58" s="162">
        <f t="shared" si="628"/>
        <v>0</v>
      </c>
      <c r="DE58" s="130">
        <f t="shared" si="628"/>
        <v>0</v>
      </c>
      <c r="DF58" s="18">
        <f t="shared" si="629"/>
        <v>0</v>
      </c>
      <c r="DG58" s="136">
        <f t="shared" si="630"/>
        <v>0</v>
      </c>
      <c r="DH58" s="131">
        <f t="shared" si="630"/>
        <v>0</v>
      </c>
      <c r="DI58" s="69">
        <f t="shared" si="631"/>
        <v>0</v>
      </c>
      <c r="DJ58" s="162">
        <f t="shared" si="632"/>
        <v>0</v>
      </c>
      <c r="DK58" s="130">
        <f t="shared" si="632"/>
        <v>0</v>
      </c>
      <c r="DL58" s="18">
        <f t="shared" si="633"/>
        <v>0</v>
      </c>
      <c r="DM58" s="136">
        <f t="shared" si="634"/>
        <v>0</v>
      </c>
      <c r="DN58" s="131">
        <f t="shared" si="634"/>
        <v>0</v>
      </c>
      <c r="DO58" s="69">
        <f t="shared" si="635"/>
        <v>0</v>
      </c>
      <c r="DP58" s="162">
        <f t="shared" si="636"/>
        <v>0</v>
      </c>
      <c r="DQ58" s="130">
        <f t="shared" si="636"/>
        <v>0</v>
      </c>
      <c r="DR58" s="18">
        <f t="shared" si="637"/>
        <v>0</v>
      </c>
      <c r="DS58" s="136">
        <f t="shared" si="638"/>
        <v>0</v>
      </c>
      <c r="DT58" s="131">
        <f t="shared" si="638"/>
        <v>0</v>
      </c>
      <c r="DU58" s="69">
        <f t="shared" si="639"/>
        <v>0</v>
      </c>
      <c r="DV58" s="162">
        <f t="shared" si="640"/>
        <v>0</v>
      </c>
      <c r="DW58" s="130">
        <f t="shared" si="640"/>
        <v>0</v>
      </c>
      <c r="DX58" s="18">
        <f t="shared" si="641"/>
        <v>0</v>
      </c>
      <c r="DY58" s="136">
        <f t="shared" si="642"/>
        <v>0</v>
      </c>
      <c r="DZ58" s="131">
        <f t="shared" si="642"/>
        <v>0</v>
      </c>
      <c r="EA58" s="69">
        <f t="shared" si="643"/>
        <v>0</v>
      </c>
      <c r="EB58" s="162">
        <f t="shared" si="644"/>
        <v>0</v>
      </c>
      <c r="EC58" s="130">
        <f t="shared" si="644"/>
        <v>0</v>
      </c>
      <c r="ED58" s="18">
        <f t="shared" si="645"/>
        <v>0</v>
      </c>
      <c r="EE58" s="136">
        <f t="shared" si="646"/>
        <v>0</v>
      </c>
      <c r="EF58" s="131">
        <f t="shared" si="646"/>
        <v>0</v>
      </c>
      <c r="EG58" s="69">
        <f t="shared" si="647"/>
        <v>0</v>
      </c>
      <c r="EH58" s="162">
        <f t="shared" si="648"/>
        <v>0</v>
      </c>
      <c r="EI58" s="130">
        <f t="shared" si="648"/>
        <v>0</v>
      </c>
      <c r="EJ58" s="18">
        <f t="shared" si="649"/>
        <v>0</v>
      </c>
      <c r="EK58" s="136">
        <f t="shared" si="650"/>
        <v>0</v>
      </c>
      <c r="EL58" s="131">
        <f t="shared" si="650"/>
        <v>0</v>
      </c>
      <c r="EM58" s="69">
        <f t="shared" si="651"/>
        <v>0</v>
      </c>
      <c r="EN58" s="162">
        <f t="shared" si="652"/>
        <v>0</v>
      </c>
      <c r="EO58" s="130">
        <f t="shared" si="652"/>
        <v>0</v>
      </c>
      <c r="EP58" s="18">
        <f t="shared" si="653"/>
        <v>0</v>
      </c>
      <c r="EQ58" s="136">
        <f t="shared" si="654"/>
        <v>0</v>
      </c>
      <c r="ER58" s="131">
        <f t="shared" si="654"/>
        <v>0</v>
      </c>
      <c r="ES58" s="69">
        <f t="shared" si="655"/>
        <v>0</v>
      </c>
      <c r="ET58" s="162">
        <f t="shared" si="656"/>
        <v>0</v>
      </c>
      <c r="EU58" s="130">
        <f t="shared" si="656"/>
        <v>0</v>
      </c>
      <c r="EV58" s="18">
        <f t="shared" si="657"/>
        <v>0</v>
      </c>
      <c r="EW58" s="136">
        <f t="shared" si="658"/>
        <v>0</v>
      </c>
      <c r="EX58" s="131">
        <f t="shared" si="658"/>
        <v>0</v>
      </c>
      <c r="EY58" s="69">
        <f t="shared" si="659"/>
        <v>0</v>
      </c>
      <c r="EZ58" s="162">
        <f t="shared" si="660"/>
        <v>0</v>
      </c>
      <c r="FA58" s="130">
        <f t="shared" si="660"/>
        <v>0</v>
      </c>
      <c r="FB58" s="18">
        <f t="shared" si="661"/>
        <v>0</v>
      </c>
      <c r="FC58" s="136">
        <f t="shared" si="662"/>
        <v>0</v>
      </c>
      <c r="FD58" s="131">
        <f t="shared" si="662"/>
        <v>0</v>
      </c>
      <c r="FE58" s="69">
        <f t="shared" si="663"/>
        <v>0</v>
      </c>
      <c r="FF58" s="162">
        <f t="shared" si="664"/>
        <v>0</v>
      </c>
      <c r="FG58" s="130">
        <f t="shared" si="664"/>
        <v>0</v>
      </c>
      <c r="FH58" s="18">
        <f t="shared" si="665"/>
        <v>0</v>
      </c>
      <c r="FI58" s="136">
        <f t="shared" si="666"/>
        <v>0</v>
      </c>
      <c r="FJ58" s="131">
        <f t="shared" si="666"/>
        <v>0</v>
      </c>
      <c r="FK58" s="69">
        <f t="shared" si="667"/>
        <v>0</v>
      </c>
      <c r="FL58" s="162">
        <f t="shared" si="668"/>
        <v>0</v>
      </c>
      <c r="FM58" s="130">
        <f t="shared" si="668"/>
        <v>0</v>
      </c>
      <c r="FN58" s="18">
        <f t="shared" si="669"/>
        <v>0</v>
      </c>
      <c r="FO58" s="136">
        <f t="shared" si="670"/>
        <v>0</v>
      </c>
      <c r="FP58" s="131">
        <f t="shared" si="670"/>
        <v>0</v>
      </c>
      <c r="FQ58" s="69">
        <f t="shared" si="671"/>
        <v>0</v>
      </c>
      <c r="FR58" s="162">
        <f t="shared" si="672"/>
        <v>0</v>
      </c>
      <c r="FS58" s="130">
        <f t="shared" si="672"/>
        <v>0</v>
      </c>
      <c r="FT58" s="18">
        <f t="shared" si="673"/>
        <v>0</v>
      </c>
      <c r="FU58" s="136">
        <f t="shared" si="674"/>
        <v>0</v>
      </c>
      <c r="FV58" s="131">
        <f t="shared" si="674"/>
        <v>0</v>
      </c>
      <c r="FW58" s="69">
        <f t="shared" si="675"/>
        <v>0</v>
      </c>
      <c r="FX58" s="162">
        <f t="shared" si="676"/>
        <v>0</v>
      </c>
      <c r="FY58" s="130">
        <f t="shared" si="676"/>
        <v>0</v>
      </c>
      <c r="FZ58" s="18">
        <f t="shared" si="677"/>
        <v>0</v>
      </c>
      <c r="GA58" s="136">
        <f t="shared" si="678"/>
        <v>0</v>
      </c>
      <c r="GB58" s="131">
        <f t="shared" si="678"/>
        <v>0</v>
      </c>
      <c r="GC58" s="69">
        <f t="shared" si="679"/>
        <v>0</v>
      </c>
      <c r="GD58" s="162">
        <f t="shared" si="680"/>
        <v>0</v>
      </c>
      <c r="GE58" s="130">
        <f t="shared" si="680"/>
        <v>0</v>
      </c>
      <c r="GF58" s="18">
        <f t="shared" si="681"/>
        <v>0</v>
      </c>
      <c r="GG58" s="136">
        <f t="shared" si="682"/>
        <v>0</v>
      </c>
      <c r="GH58" s="131">
        <f t="shared" si="682"/>
        <v>0</v>
      </c>
      <c r="GI58" s="69">
        <f t="shared" si="683"/>
        <v>0</v>
      </c>
      <c r="GJ58" s="162">
        <f t="shared" si="684"/>
        <v>0</v>
      </c>
      <c r="GK58" s="130">
        <f t="shared" si="684"/>
        <v>0</v>
      </c>
      <c r="GL58" s="18">
        <f t="shared" si="685"/>
        <v>0</v>
      </c>
      <c r="GM58" s="136">
        <f t="shared" si="686"/>
        <v>0</v>
      </c>
      <c r="GN58" s="131">
        <f t="shared" si="686"/>
        <v>0</v>
      </c>
      <c r="GO58" s="69">
        <f t="shared" si="687"/>
        <v>0</v>
      </c>
      <c r="GP58" s="162">
        <f t="shared" si="688"/>
        <v>0</v>
      </c>
      <c r="GQ58" s="130">
        <f t="shared" si="688"/>
        <v>0</v>
      </c>
      <c r="GR58" s="18">
        <f t="shared" si="689"/>
        <v>0</v>
      </c>
      <c r="GS58" s="136">
        <f t="shared" si="690"/>
        <v>0</v>
      </c>
      <c r="GT58" s="131">
        <f t="shared" si="690"/>
        <v>0</v>
      </c>
      <c r="GU58" s="69">
        <f t="shared" si="691"/>
        <v>0</v>
      </c>
      <c r="GV58" s="162">
        <f t="shared" si="692"/>
        <v>0</v>
      </c>
      <c r="GW58" s="130">
        <f t="shared" si="692"/>
        <v>0</v>
      </c>
      <c r="GX58" s="18">
        <f t="shared" si="693"/>
        <v>0</v>
      </c>
      <c r="GY58" s="136">
        <f t="shared" si="694"/>
        <v>0</v>
      </c>
      <c r="GZ58" s="131">
        <f t="shared" si="694"/>
        <v>0</v>
      </c>
      <c r="HA58" s="69">
        <f t="shared" si="695"/>
        <v>0</v>
      </c>
      <c r="HB58" s="162">
        <f t="shared" si="696"/>
        <v>0</v>
      </c>
      <c r="HC58" s="130">
        <f t="shared" si="696"/>
        <v>0</v>
      </c>
      <c r="HD58" s="18">
        <f t="shared" si="697"/>
        <v>0</v>
      </c>
      <c r="HE58" s="136">
        <f t="shared" si="698"/>
        <v>0</v>
      </c>
      <c r="HF58" s="131">
        <f t="shared" si="698"/>
        <v>0</v>
      </c>
      <c r="HG58" s="69">
        <f t="shared" si="699"/>
        <v>0</v>
      </c>
      <c r="HH58" s="162">
        <f t="shared" si="700"/>
        <v>0</v>
      </c>
      <c r="HI58" s="130">
        <f t="shared" si="700"/>
        <v>0</v>
      </c>
      <c r="HJ58" s="18">
        <f t="shared" si="701"/>
        <v>0</v>
      </c>
      <c r="HK58" s="136">
        <f t="shared" si="702"/>
        <v>0</v>
      </c>
      <c r="HL58" s="131">
        <f t="shared" si="702"/>
        <v>0</v>
      </c>
      <c r="HM58" s="69">
        <f t="shared" si="703"/>
        <v>0</v>
      </c>
      <c r="HN58" s="162">
        <f t="shared" si="704"/>
        <v>0</v>
      </c>
      <c r="HO58" s="130">
        <f t="shared" si="704"/>
        <v>0</v>
      </c>
      <c r="HP58" s="18">
        <f t="shared" si="705"/>
        <v>0</v>
      </c>
      <c r="HQ58" s="136">
        <f t="shared" si="706"/>
        <v>0</v>
      </c>
      <c r="HR58" s="131">
        <f t="shared" si="706"/>
        <v>0</v>
      </c>
      <c r="HS58" s="69">
        <f t="shared" si="707"/>
        <v>0</v>
      </c>
      <c r="HT58" s="162">
        <f t="shared" si="708"/>
        <v>0</v>
      </c>
      <c r="HU58" s="130">
        <f t="shared" si="708"/>
        <v>0</v>
      </c>
      <c r="HV58" s="18">
        <f t="shared" si="709"/>
        <v>0</v>
      </c>
      <c r="HW58" s="17"/>
      <c r="HX58" s="85"/>
      <c r="HY58" s="85"/>
      <c r="HZ58" s="2" t="str">
        <f t="shared" si="297"/>
        <v>СКРЫТЬ</v>
      </c>
    </row>
    <row r="59" spans="1:234" ht="13.5" hidden="1" customHeight="1" x14ac:dyDescent="0.2">
      <c r="A59" s="37"/>
      <c r="B59" s="22"/>
      <c r="C59" s="22"/>
      <c r="D59" s="100"/>
      <c r="E59" s="100"/>
      <c r="F59" s="100"/>
      <c r="G59" s="22"/>
      <c r="H59" s="22" t="s">
        <v>94</v>
      </c>
      <c r="I59" s="42">
        <v>48</v>
      </c>
      <c r="J59" s="102">
        <f>SUBTOTAL(103,I$12:I59)*1</f>
        <v>22</v>
      </c>
      <c r="K59" s="105" t="s">
        <v>111</v>
      </c>
      <c r="L59" s="17"/>
      <c r="M59" s="255"/>
      <c r="N59" s="255"/>
      <c r="O59" s="118"/>
      <c r="P59" s="162">
        <f t="shared" si="580"/>
        <v>0</v>
      </c>
      <c r="Q59" s="163">
        <f t="shared" si="580"/>
        <v>0</v>
      </c>
      <c r="R59" s="163">
        <f t="shared" si="580"/>
        <v>0</v>
      </c>
      <c r="S59" s="123">
        <f t="shared" ca="1" si="580"/>
        <v>0</v>
      </c>
      <c r="T59" s="123">
        <f t="shared" si="580"/>
        <v>0</v>
      </c>
      <c r="U59" s="91">
        <f t="shared" ca="1" si="581"/>
        <v>0</v>
      </c>
      <c r="V59" s="91">
        <f t="shared" si="582"/>
        <v>0</v>
      </c>
      <c r="W59" s="120" t="str">
        <f t="shared" si="440"/>
        <v/>
      </c>
      <c r="X59" s="178">
        <f t="shared" si="583"/>
        <v>0</v>
      </c>
      <c r="Y59" s="128">
        <f t="shared" si="583"/>
        <v>0</v>
      </c>
      <c r="Z59" s="179">
        <f t="shared" ca="1" si="583"/>
        <v>0</v>
      </c>
      <c r="AA59" s="127">
        <f t="shared" si="583"/>
        <v>0</v>
      </c>
      <c r="AB59" s="67" t="str">
        <f t="shared" ca="1" si="584"/>
        <v/>
      </c>
      <c r="AC59" s="69">
        <f t="shared" ca="1" si="585"/>
        <v>0</v>
      </c>
      <c r="AD59" s="178">
        <f t="shared" si="444"/>
        <v>0</v>
      </c>
      <c r="AE59" s="127">
        <f t="shared" si="444"/>
        <v>0</v>
      </c>
      <c r="AF59" s="225">
        <f t="shared" si="573"/>
        <v>0</v>
      </c>
      <c r="AG59" s="178">
        <f t="shared" si="445"/>
        <v>0</v>
      </c>
      <c r="AH59" s="127">
        <f t="shared" si="445"/>
        <v>0</v>
      </c>
      <c r="AI59" s="225">
        <f t="shared" si="574"/>
        <v>0</v>
      </c>
      <c r="AJ59" s="178">
        <f t="shared" si="446"/>
        <v>0</v>
      </c>
      <c r="AK59" s="127">
        <f t="shared" si="446"/>
        <v>0</v>
      </c>
      <c r="AL59" s="225">
        <f t="shared" si="575"/>
        <v>0</v>
      </c>
      <c r="AM59" s="178">
        <f t="shared" si="447"/>
        <v>0</v>
      </c>
      <c r="AN59" s="127">
        <f t="shared" si="447"/>
        <v>0</v>
      </c>
      <c r="AO59" s="225">
        <f t="shared" si="576"/>
        <v>0</v>
      </c>
      <c r="AP59" s="178">
        <f t="shared" si="448"/>
        <v>0</v>
      </c>
      <c r="AQ59" s="127">
        <f t="shared" si="448"/>
        <v>0</v>
      </c>
      <c r="AR59" s="225">
        <f t="shared" si="577"/>
        <v>0</v>
      </c>
      <c r="AS59" s="136">
        <f t="shared" si="586"/>
        <v>0</v>
      </c>
      <c r="AT59" s="131">
        <f t="shared" si="586"/>
        <v>0</v>
      </c>
      <c r="AU59" s="69">
        <f t="shared" si="587"/>
        <v>0</v>
      </c>
      <c r="AV59" s="162">
        <f t="shared" si="588"/>
        <v>0</v>
      </c>
      <c r="AW59" s="130">
        <f t="shared" si="588"/>
        <v>0</v>
      </c>
      <c r="AX59" s="18">
        <f t="shared" si="589"/>
        <v>0</v>
      </c>
      <c r="AY59" s="136">
        <f t="shared" si="590"/>
        <v>0</v>
      </c>
      <c r="AZ59" s="131">
        <f t="shared" si="590"/>
        <v>0</v>
      </c>
      <c r="BA59" s="69">
        <f t="shared" si="591"/>
        <v>0</v>
      </c>
      <c r="BB59" s="162">
        <f t="shared" si="592"/>
        <v>0</v>
      </c>
      <c r="BC59" s="130">
        <f t="shared" si="592"/>
        <v>0</v>
      </c>
      <c r="BD59" s="18">
        <f t="shared" si="593"/>
        <v>0</v>
      </c>
      <c r="BE59" s="136">
        <f t="shared" si="594"/>
        <v>0</v>
      </c>
      <c r="BF59" s="131">
        <f t="shared" si="594"/>
        <v>0</v>
      </c>
      <c r="BG59" s="69">
        <f t="shared" si="595"/>
        <v>0</v>
      </c>
      <c r="BH59" s="162">
        <f t="shared" si="596"/>
        <v>0</v>
      </c>
      <c r="BI59" s="130">
        <f t="shared" si="596"/>
        <v>0</v>
      </c>
      <c r="BJ59" s="18">
        <f t="shared" si="597"/>
        <v>0</v>
      </c>
      <c r="BK59" s="136">
        <f t="shared" si="598"/>
        <v>0</v>
      </c>
      <c r="BL59" s="131">
        <f t="shared" si="598"/>
        <v>0</v>
      </c>
      <c r="BM59" s="69">
        <f t="shared" si="599"/>
        <v>0</v>
      </c>
      <c r="BN59" s="162">
        <f t="shared" si="600"/>
        <v>0</v>
      </c>
      <c r="BO59" s="130">
        <f t="shared" si="600"/>
        <v>0</v>
      </c>
      <c r="BP59" s="18">
        <f t="shared" si="601"/>
        <v>0</v>
      </c>
      <c r="BQ59" s="136">
        <f t="shared" si="602"/>
        <v>0</v>
      </c>
      <c r="BR59" s="131">
        <f t="shared" si="602"/>
        <v>0</v>
      </c>
      <c r="BS59" s="69">
        <f t="shared" si="603"/>
        <v>0</v>
      </c>
      <c r="BT59" s="162">
        <f t="shared" si="604"/>
        <v>0</v>
      </c>
      <c r="BU59" s="130">
        <f t="shared" si="604"/>
        <v>0</v>
      </c>
      <c r="BV59" s="18">
        <f t="shared" si="605"/>
        <v>0</v>
      </c>
      <c r="BW59" s="136">
        <f t="shared" si="606"/>
        <v>0</v>
      </c>
      <c r="BX59" s="131">
        <f t="shared" si="606"/>
        <v>0</v>
      </c>
      <c r="BY59" s="69">
        <f t="shared" si="607"/>
        <v>0</v>
      </c>
      <c r="BZ59" s="162">
        <f t="shared" si="608"/>
        <v>0</v>
      </c>
      <c r="CA59" s="130">
        <f t="shared" si="608"/>
        <v>0</v>
      </c>
      <c r="CB59" s="18">
        <f t="shared" si="609"/>
        <v>0</v>
      </c>
      <c r="CC59" s="136">
        <f t="shared" si="610"/>
        <v>0</v>
      </c>
      <c r="CD59" s="131">
        <f t="shared" si="610"/>
        <v>0</v>
      </c>
      <c r="CE59" s="69">
        <f t="shared" si="611"/>
        <v>0</v>
      </c>
      <c r="CF59" s="162">
        <f t="shared" si="612"/>
        <v>0</v>
      </c>
      <c r="CG59" s="130">
        <f t="shared" si="612"/>
        <v>0</v>
      </c>
      <c r="CH59" s="18">
        <f t="shared" si="613"/>
        <v>0</v>
      </c>
      <c r="CI59" s="136">
        <f t="shared" si="614"/>
        <v>0</v>
      </c>
      <c r="CJ59" s="131">
        <f t="shared" si="614"/>
        <v>0</v>
      </c>
      <c r="CK59" s="69">
        <f t="shared" si="615"/>
        <v>0</v>
      </c>
      <c r="CL59" s="162">
        <f t="shared" si="616"/>
        <v>0</v>
      </c>
      <c r="CM59" s="130">
        <f t="shared" si="616"/>
        <v>0</v>
      </c>
      <c r="CN59" s="18">
        <f t="shared" si="617"/>
        <v>0</v>
      </c>
      <c r="CO59" s="136">
        <f t="shared" si="618"/>
        <v>0</v>
      </c>
      <c r="CP59" s="131">
        <f t="shared" si="618"/>
        <v>0</v>
      </c>
      <c r="CQ59" s="69">
        <f t="shared" si="619"/>
        <v>0</v>
      </c>
      <c r="CR59" s="162">
        <f t="shared" si="620"/>
        <v>0</v>
      </c>
      <c r="CS59" s="130">
        <f t="shared" si="620"/>
        <v>0</v>
      </c>
      <c r="CT59" s="18">
        <f t="shared" si="621"/>
        <v>0</v>
      </c>
      <c r="CU59" s="136">
        <f t="shared" si="622"/>
        <v>0</v>
      </c>
      <c r="CV59" s="131">
        <f t="shared" si="622"/>
        <v>0</v>
      </c>
      <c r="CW59" s="69">
        <f t="shared" si="623"/>
        <v>0</v>
      </c>
      <c r="CX59" s="162">
        <f t="shared" si="624"/>
        <v>0</v>
      </c>
      <c r="CY59" s="130">
        <f t="shared" si="624"/>
        <v>0</v>
      </c>
      <c r="CZ59" s="18">
        <f t="shared" si="625"/>
        <v>0</v>
      </c>
      <c r="DA59" s="136">
        <f t="shared" si="626"/>
        <v>0</v>
      </c>
      <c r="DB59" s="131">
        <f t="shared" si="626"/>
        <v>0</v>
      </c>
      <c r="DC59" s="69">
        <f t="shared" si="627"/>
        <v>0</v>
      </c>
      <c r="DD59" s="162">
        <f t="shared" si="628"/>
        <v>0</v>
      </c>
      <c r="DE59" s="130">
        <f t="shared" si="628"/>
        <v>0</v>
      </c>
      <c r="DF59" s="18">
        <f t="shared" si="629"/>
        <v>0</v>
      </c>
      <c r="DG59" s="136">
        <f t="shared" si="630"/>
        <v>0</v>
      </c>
      <c r="DH59" s="131">
        <f t="shared" si="630"/>
        <v>0</v>
      </c>
      <c r="DI59" s="69">
        <f t="shared" si="631"/>
        <v>0</v>
      </c>
      <c r="DJ59" s="162">
        <f t="shared" si="632"/>
        <v>0</v>
      </c>
      <c r="DK59" s="130">
        <f t="shared" si="632"/>
        <v>0</v>
      </c>
      <c r="DL59" s="18">
        <f t="shared" si="633"/>
        <v>0</v>
      </c>
      <c r="DM59" s="136">
        <f t="shared" si="634"/>
        <v>0</v>
      </c>
      <c r="DN59" s="131">
        <f t="shared" si="634"/>
        <v>0</v>
      </c>
      <c r="DO59" s="69">
        <f t="shared" si="635"/>
        <v>0</v>
      </c>
      <c r="DP59" s="162">
        <f t="shared" si="636"/>
        <v>0</v>
      </c>
      <c r="DQ59" s="130">
        <f t="shared" si="636"/>
        <v>0</v>
      </c>
      <c r="DR59" s="18">
        <f t="shared" si="637"/>
        <v>0</v>
      </c>
      <c r="DS59" s="136">
        <f t="shared" si="638"/>
        <v>0</v>
      </c>
      <c r="DT59" s="131">
        <f t="shared" si="638"/>
        <v>0</v>
      </c>
      <c r="DU59" s="69">
        <f t="shared" si="639"/>
        <v>0</v>
      </c>
      <c r="DV59" s="162">
        <f t="shared" si="640"/>
        <v>0</v>
      </c>
      <c r="DW59" s="130">
        <f t="shared" si="640"/>
        <v>0</v>
      </c>
      <c r="DX59" s="18">
        <f t="shared" si="641"/>
        <v>0</v>
      </c>
      <c r="DY59" s="136">
        <f t="shared" si="642"/>
        <v>0</v>
      </c>
      <c r="DZ59" s="131">
        <f t="shared" si="642"/>
        <v>0</v>
      </c>
      <c r="EA59" s="69">
        <f t="shared" si="643"/>
        <v>0</v>
      </c>
      <c r="EB59" s="162">
        <f t="shared" si="644"/>
        <v>0</v>
      </c>
      <c r="EC59" s="130">
        <f t="shared" si="644"/>
        <v>0</v>
      </c>
      <c r="ED59" s="18">
        <f t="shared" si="645"/>
        <v>0</v>
      </c>
      <c r="EE59" s="136">
        <f t="shared" si="646"/>
        <v>0</v>
      </c>
      <c r="EF59" s="131">
        <f t="shared" si="646"/>
        <v>0</v>
      </c>
      <c r="EG59" s="69">
        <f t="shared" si="647"/>
        <v>0</v>
      </c>
      <c r="EH59" s="162">
        <f t="shared" si="648"/>
        <v>0</v>
      </c>
      <c r="EI59" s="130">
        <f t="shared" si="648"/>
        <v>0</v>
      </c>
      <c r="EJ59" s="18">
        <f t="shared" si="649"/>
        <v>0</v>
      </c>
      <c r="EK59" s="136">
        <f t="shared" si="650"/>
        <v>0</v>
      </c>
      <c r="EL59" s="131">
        <f t="shared" si="650"/>
        <v>0</v>
      </c>
      <c r="EM59" s="69">
        <f t="shared" si="651"/>
        <v>0</v>
      </c>
      <c r="EN59" s="162">
        <f t="shared" si="652"/>
        <v>0</v>
      </c>
      <c r="EO59" s="130">
        <f t="shared" si="652"/>
        <v>0</v>
      </c>
      <c r="EP59" s="18">
        <f t="shared" si="653"/>
        <v>0</v>
      </c>
      <c r="EQ59" s="136">
        <f t="shared" si="654"/>
        <v>0</v>
      </c>
      <c r="ER59" s="131">
        <f t="shared" si="654"/>
        <v>0</v>
      </c>
      <c r="ES59" s="69">
        <f t="shared" si="655"/>
        <v>0</v>
      </c>
      <c r="ET59" s="162">
        <f t="shared" si="656"/>
        <v>0</v>
      </c>
      <c r="EU59" s="130">
        <f t="shared" si="656"/>
        <v>0</v>
      </c>
      <c r="EV59" s="18">
        <f t="shared" si="657"/>
        <v>0</v>
      </c>
      <c r="EW59" s="136">
        <f t="shared" si="658"/>
        <v>0</v>
      </c>
      <c r="EX59" s="131">
        <f t="shared" si="658"/>
        <v>0</v>
      </c>
      <c r="EY59" s="69">
        <f t="shared" si="659"/>
        <v>0</v>
      </c>
      <c r="EZ59" s="162">
        <f t="shared" si="660"/>
        <v>0</v>
      </c>
      <c r="FA59" s="130">
        <f t="shared" si="660"/>
        <v>0</v>
      </c>
      <c r="FB59" s="18">
        <f t="shared" si="661"/>
        <v>0</v>
      </c>
      <c r="FC59" s="136">
        <f t="shared" si="662"/>
        <v>0</v>
      </c>
      <c r="FD59" s="131">
        <f t="shared" si="662"/>
        <v>0</v>
      </c>
      <c r="FE59" s="69">
        <f t="shared" si="663"/>
        <v>0</v>
      </c>
      <c r="FF59" s="162">
        <f t="shared" si="664"/>
        <v>0</v>
      </c>
      <c r="FG59" s="130">
        <f t="shared" si="664"/>
        <v>0</v>
      </c>
      <c r="FH59" s="18">
        <f t="shared" si="665"/>
        <v>0</v>
      </c>
      <c r="FI59" s="136">
        <f t="shared" si="666"/>
        <v>0</v>
      </c>
      <c r="FJ59" s="131">
        <f t="shared" si="666"/>
        <v>0</v>
      </c>
      <c r="FK59" s="69">
        <f t="shared" si="667"/>
        <v>0</v>
      </c>
      <c r="FL59" s="162">
        <f t="shared" si="668"/>
        <v>0</v>
      </c>
      <c r="FM59" s="130">
        <f t="shared" si="668"/>
        <v>0</v>
      </c>
      <c r="FN59" s="18">
        <f t="shared" si="669"/>
        <v>0</v>
      </c>
      <c r="FO59" s="136">
        <f t="shared" si="670"/>
        <v>0</v>
      </c>
      <c r="FP59" s="131">
        <f t="shared" si="670"/>
        <v>0</v>
      </c>
      <c r="FQ59" s="69">
        <f t="shared" si="671"/>
        <v>0</v>
      </c>
      <c r="FR59" s="162">
        <f t="shared" si="672"/>
        <v>0</v>
      </c>
      <c r="FS59" s="130">
        <f t="shared" si="672"/>
        <v>0</v>
      </c>
      <c r="FT59" s="18">
        <f t="shared" si="673"/>
        <v>0</v>
      </c>
      <c r="FU59" s="136">
        <f t="shared" si="674"/>
        <v>0</v>
      </c>
      <c r="FV59" s="131">
        <f t="shared" si="674"/>
        <v>0</v>
      </c>
      <c r="FW59" s="69">
        <f t="shared" si="675"/>
        <v>0</v>
      </c>
      <c r="FX59" s="162">
        <f t="shared" si="676"/>
        <v>0</v>
      </c>
      <c r="FY59" s="130">
        <f t="shared" si="676"/>
        <v>0</v>
      </c>
      <c r="FZ59" s="18">
        <f t="shared" si="677"/>
        <v>0</v>
      </c>
      <c r="GA59" s="136">
        <f t="shared" si="678"/>
        <v>0</v>
      </c>
      <c r="GB59" s="131">
        <f t="shared" si="678"/>
        <v>0</v>
      </c>
      <c r="GC59" s="69">
        <f t="shared" si="679"/>
        <v>0</v>
      </c>
      <c r="GD59" s="162">
        <f t="shared" si="680"/>
        <v>0</v>
      </c>
      <c r="GE59" s="130">
        <f t="shared" si="680"/>
        <v>0</v>
      </c>
      <c r="GF59" s="18">
        <f t="shared" si="681"/>
        <v>0</v>
      </c>
      <c r="GG59" s="136">
        <f t="shared" si="682"/>
        <v>0</v>
      </c>
      <c r="GH59" s="131">
        <f t="shared" si="682"/>
        <v>0</v>
      </c>
      <c r="GI59" s="69">
        <f t="shared" si="683"/>
        <v>0</v>
      </c>
      <c r="GJ59" s="162">
        <f t="shared" si="684"/>
        <v>0</v>
      </c>
      <c r="GK59" s="130">
        <f t="shared" si="684"/>
        <v>0</v>
      </c>
      <c r="GL59" s="18">
        <f t="shared" si="685"/>
        <v>0</v>
      </c>
      <c r="GM59" s="136">
        <f t="shared" si="686"/>
        <v>0</v>
      </c>
      <c r="GN59" s="131">
        <f t="shared" si="686"/>
        <v>0</v>
      </c>
      <c r="GO59" s="69">
        <f t="shared" si="687"/>
        <v>0</v>
      </c>
      <c r="GP59" s="162">
        <f t="shared" si="688"/>
        <v>0</v>
      </c>
      <c r="GQ59" s="130">
        <f t="shared" si="688"/>
        <v>0</v>
      </c>
      <c r="GR59" s="18">
        <f t="shared" si="689"/>
        <v>0</v>
      </c>
      <c r="GS59" s="136">
        <f t="shared" si="690"/>
        <v>0</v>
      </c>
      <c r="GT59" s="131">
        <f t="shared" si="690"/>
        <v>0</v>
      </c>
      <c r="GU59" s="69">
        <f t="shared" si="691"/>
        <v>0</v>
      </c>
      <c r="GV59" s="162">
        <f t="shared" si="692"/>
        <v>0</v>
      </c>
      <c r="GW59" s="130">
        <f t="shared" si="692"/>
        <v>0</v>
      </c>
      <c r="GX59" s="18">
        <f t="shared" si="693"/>
        <v>0</v>
      </c>
      <c r="GY59" s="136">
        <f t="shared" si="694"/>
        <v>0</v>
      </c>
      <c r="GZ59" s="131">
        <f t="shared" si="694"/>
        <v>0</v>
      </c>
      <c r="HA59" s="69">
        <f t="shared" si="695"/>
        <v>0</v>
      </c>
      <c r="HB59" s="162">
        <f t="shared" si="696"/>
        <v>0</v>
      </c>
      <c r="HC59" s="130">
        <f t="shared" si="696"/>
        <v>0</v>
      </c>
      <c r="HD59" s="18">
        <f t="shared" si="697"/>
        <v>0</v>
      </c>
      <c r="HE59" s="136">
        <f t="shared" si="698"/>
        <v>0</v>
      </c>
      <c r="HF59" s="131">
        <f t="shared" si="698"/>
        <v>0</v>
      </c>
      <c r="HG59" s="69">
        <f t="shared" si="699"/>
        <v>0</v>
      </c>
      <c r="HH59" s="162">
        <f t="shared" si="700"/>
        <v>0</v>
      </c>
      <c r="HI59" s="130">
        <f t="shared" si="700"/>
        <v>0</v>
      </c>
      <c r="HJ59" s="18">
        <f t="shared" si="701"/>
        <v>0</v>
      </c>
      <c r="HK59" s="136">
        <f t="shared" si="702"/>
        <v>0</v>
      </c>
      <c r="HL59" s="131">
        <f t="shared" si="702"/>
        <v>0</v>
      </c>
      <c r="HM59" s="69">
        <f t="shared" si="703"/>
        <v>0</v>
      </c>
      <c r="HN59" s="162">
        <f t="shared" si="704"/>
        <v>0</v>
      </c>
      <c r="HO59" s="130">
        <f t="shared" si="704"/>
        <v>0</v>
      </c>
      <c r="HP59" s="18">
        <f t="shared" si="705"/>
        <v>0</v>
      </c>
      <c r="HQ59" s="136">
        <f t="shared" si="706"/>
        <v>0</v>
      </c>
      <c r="HR59" s="131">
        <f t="shared" si="706"/>
        <v>0</v>
      </c>
      <c r="HS59" s="69">
        <f t="shared" si="707"/>
        <v>0</v>
      </c>
      <c r="HT59" s="162">
        <f t="shared" si="708"/>
        <v>0</v>
      </c>
      <c r="HU59" s="130">
        <f t="shared" si="708"/>
        <v>0</v>
      </c>
      <c r="HV59" s="18">
        <f t="shared" si="709"/>
        <v>0</v>
      </c>
      <c r="HW59" s="17"/>
      <c r="HX59" s="85"/>
      <c r="HY59" s="85"/>
      <c r="HZ59" s="2" t="str">
        <f t="shared" si="297"/>
        <v>СКРЫТЬ</v>
      </c>
    </row>
    <row r="60" spans="1:234" ht="13.5" hidden="1" customHeight="1" x14ac:dyDescent="0.2">
      <c r="A60" s="37"/>
      <c r="B60" s="22"/>
      <c r="C60" s="22"/>
      <c r="D60" s="270"/>
      <c r="E60" s="270"/>
      <c r="F60" s="270"/>
      <c r="G60" s="22"/>
      <c r="H60" s="22" t="s">
        <v>94</v>
      </c>
      <c r="I60" s="42">
        <v>49</v>
      </c>
      <c r="J60" s="102">
        <f>SUBTOTAL(103,I$12:I60)*1</f>
        <v>22</v>
      </c>
      <c r="K60" s="105" t="s">
        <v>112</v>
      </c>
      <c r="L60" s="17"/>
      <c r="M60" s="255"/>
      <c r="N60" s="255"/>
      <c r="O60" s="118"/>
      <c r="P60" s="162">
        <f t="shared" ref="P60:T69" si="710">SUMIF($K$74:$K$229,$K60,P$74:P$229)</f>
        <v>0</v>
      </c>
      <c r="Q60" s="163">
        <f t="shared" si="710"/>
        <v>0</v>
      </c>
      <c r="R60" s="163">
        <f t="shared" si="710"/>
        <v>0</v>
      </c>
      <c r="S60" s="123">
        <f t="shared" ca="1" si="710"/>
        <v>0</v>
      </c>
      <c r="T60" s="123">
        <f t="shared" si="710"/>
        <v>0</v>
      </c>
      <c r="U60" s="91">
        <f t="shared" ref="U60:U69" ca="1" si="711">T60-S60</f>
        <v>0</v>
      </c>
      <c r="V60" s="91">
        <f t="shared" ref="V60:V69" si="712">P60-T60</f>
        <v>0</v>
      </c>
      <c r="W60" s="120" t="str">
        <f t="shared" ref="W60:W69" si="713">IF(OR(AND(P60=0,T60=0),AND(P60="",T60="")),"",IF(AND(P60=0,T60&gt;0),1,T60/P60))</f>
        <v/>
      </c>
      <c r="X60" s="178">
        <f t="shared" ref="X60:AA69" si="714">SUMIF($K$74:$K$229,$K60,X$74:X$229)</f>
        <v>0</v>
      </c>
      <c r="Y60" s="128">
        <f t="shared" si="714"/>
        <v>0</v>
      </c>
      <c r="Z60" s="179">
        <f t="shared" ca="1" si="714"/>
        <v>0</v>
      </c>
      <c r="AA60" s="127">
        <f t="shared" si="714"/>
        <v>0</v>
      </c>
      <c r="AB60" s="67" t="str">
        <f t="shared" ref="AB60:AB69" ca="1" si="715">IF(OR(AND(Z60=0,AA60=0),AND(Z60="",AA60="")),"",IF(AND(Z60=0,AA60&gt;0),1,AA60/Z60))</f>
        <v/>
      </c>
      <c r="AC60" s="69">
        <f t="shared" ref="AC60:AC69" ca="1" si="716">AA60-Z60</f>
        <v>0</v>
      </c>
      <c r="AD60" s="178">
        <f t="shared" ref="AD60:AE69" si="717">SUMIF($K$74:$K$229,$K60,AD$74:AD$229)</f>
        <v>0</v>
      </c>
      <c r="AE60" s="127">
        <f t="shared" si="717"/>
        <v>0</v>
      </c>
      <c r="AF60" s="225">
        <f t="shared" ref="AF60:AF69" si="718">AE60-AD60</f>
        <v>0</v>
      </c>
      <c r="AG60" s="178">
        <f t="shared" ref="AG60:AH69" si="719">SUMIF($K$74:$K$229,$K60,AG$74:AG$229)</f>
        <v>0</v>
      </c>
      <c r="AH60" s="127">
        <f t="shared" si="719"/>
        <v>0</v>
      </c>
      <c r="AI60" s="225">
        <f t="shared" ref="AI60:AI69" si="720">AH60-AG60</f>
        <v>0</v>
      </c>
      <c r="AJ60" s="178">
        <f t="shared" ref="AJ60:AK69" si="721">SUMIF($K$74:$K$229,$K60,AJ$74:AJ$229)</f>
        <v>0</v>
      </c>
      <c r="AK60" s="127">
        <f t="shared" si="721"/>
        <v>0</v>
      </c>
      <c r="AL60" s="225">
        <f t="shared" ref="AL60:AL69" si="722">AK60-AJ60</f>
        <v>0</v>
      </c>
      <c r="AM60" s="178">
        <f t="shared" ref="AM60:AN69" si="723">SUMIF($K$74:$K$229,$K60,AM$74:AM$229)</f>
        <v>0</v>
      </c>
      <c r="AN60" s="127">
        <f t="shared" si="723"/>
        <v>0</v>
      </c>
      <c r="AO60" s="225">
        <f t="shared" ref="AO60:AO69" si="724">AN60-AM60</f>
        <v>0</v>
      </c>
      <c r="AP60" s="178">
        <f t="shared" ref="AP60:AQ69" si="725">SUMIF($K$74:$K$229,$K60,AP$74:AP$229)</f>
        <v>0</v>
      </c>
      <c r="AQ60" s="127">
        <f t="shared" si="725"/>
        <v>0</v>
      </c>
      <c r="AR60" s="225">
        <f t="shared" ref="AR60:AR69" si="726">AQ60-AP60</f>
        <v>0</v>
      </c>
      <c r="AS60" s="136">
        <f t="shared" ref="AS60:AT69" si="727">SUMIF($K$74:$K$229,$K60,AS$74:AS$229)</f>
        <v>0</v>
      </c>
      <c r="AT60" s="131">
        <f t="shared" si="727"/>
        <v>0</v>
      </c>
      <c r="AU60" s="69">
        <f t="shared" ref="AU60:AU69" si="728">AT60-AS60</f>
        <v>0</v>
      </c>
      <c r="AV60" s="162">
        <f t="shared" ref="AV60:AW69" si="729">SUMIF($K$74:$K$229,$K60,AV$74:AV$229)</f>
        <v>0</v>
      </c>
      <c r="AW60" s="130">
        <f t="shared" si="729"/>
        <v>0</v>
      </c>
      <c r="AX60" s="18">
        <f t="shared" ref="AX60:AX69" si="730">AW60-AV60</f>
        <v>0</v>
      </c>
      <c r="AY60" s="136">
        <f t="shared" ref="AY60:AZ69" si="731">SUMIF($K$74:$K$229,$K60,AY$74:AY$229)</f>
        <v>0</v>
      </c>
      <c r="AZ60" s="131">
        <f t="shared" si="731"/>
        <v>0</v>
      </c>
      <c r="BA60" s="69">
        <f t="shared" ref="BA60:BA69" si="732">AZ60-AY60</f>
        <v>0</v>
      </c>
      <c r="BB60" s="162">
        <f t="shared" ref="BB60:BC69" si="733">SUMIF($K$74:$K$229,$K60,BB$74:BB$229)</f>
        <v>0</v>
      </c>
      <c r="BC60" s="130">
        <f t="shared" si="733"/>
        <v>0</v>
      </c>
      <c r="BD60" s="18">
        <f t="shared" ref="BD60:BD69" si="734">BC60-BB60</f>
        <v>0</v>
      </c>
      <c r="BE60" s="136">
        <f t="shared" ref="BE60:BF69" si="735">SUMIF($K$74:$K$229,$K60,BE$74:BE$229)</f>
        <v>0</v>
      </c>
      <c r="BF60" s="131">
        <f t="shared" si="735"/>
        <v>0</v>
      </c>
      <c r="BG60" s="69">
        <f t="shared" ref="BG60:BG69" si="736">BF60-BE60</f>
        <v>0</v>
      </c>
      <c r="BH60" s="162">
        <f t="shared" ref="BH60:BI69" si="737">SUMIF($K$74:$K$229,$K60,BH$74:BH$229)</f>
        <v>0</v>
      </c>
      <c r="BI60" s="130">
        <f t="shared" si="737"/>
        <v>0</v>
      </c>
      <c r="BJ60" s="18">
        <f t="shared" ref="BJ60:BJ69" si="738">BI60-BH60</f>
        <v>0</v>
      </c>
      <c r="BK60" s="136">
        <f t="shared" ref="BK60:BL69" si="739">SUMIF($K$74:$K$229,$K60,BK$74:BK$229)</f>
        <v>0</v>
      </c>
      <c r="BL60" s="131">
        <f t="shared" si="739"/>
        <v>0</v>
      </c>
      <c r="BM60" s="69">
        <f t="shared" ref="BM60:BM69" si="740">BL60-BK60</f>
        <v>0</v>
      </c>
      <c r="BN60" s="162">
        <f t="shared" ref="BN60:BO69" si="741">SUMIF($K$74:$K$229,$K60,BN$74:BN$229)</f>
        <v>0</v>
      </c>
      <c r="BO60" s="130">
        <f t="shared" si="741"/>
        <v>0</v>
      </c>
      <c r="BP60" s="18">
        <f t="shared" ref="BP60:BP69" si="742">BO60-BN60</f>
        <v>0</v>
      </c>
      <c r="BQ60" s="136">
        <f t="shared" ref="BQ60:BR69" si="743">SUMIF($K$74:$K$229,$K60,BQ$74:BQ$229)</f>
        <v>0</v>
      </c>
      <c r="BR60" s="131">
        <f t="shared" si="743"/>
        <v>0</v>
      </c>
      <c r="BS60" s="69">
        <f t="shared" ref="BS60:BS69" si="744">BR60-BQ60</f>
        <v>0</v>
      </c>
      <c r="BT60" s="162">
        <f t="shared" si="604"/>
        <v>0</v>
      </c>
      <c r="BU60" s="130">
        <f t="shared" si="604"/>
        <v>0</v>
      </c>
      <c r="BV60" s="18">
        <f t="shared" ref="BV60:BV69" si="745">BU60-BT60</f>
        <v>0</v>
      </c>
      <c r="BW60" s="136">
        <f t="shared" ref="BW60:BX69" si="746">SUMIF($K$74:$K$229,$K60,BW$74:BW$229)</f>
        <v>0</v>
      </c>
      <c r="BX60" s="131">
        <f t="shared" si="746"/>
        <v>0</v>
      </c>
      <c r="BY60" s="69">
        <f t="shared" ref="BY60:BY69" si="747">BX60-BW60</f>
        <v>0</v>
      </c>
      <c r="BZ60" s="162">
        <f t="shared" si="608"/>
        <v>0</v>
      </c>
      <c r="CA60" s="130">
        <f t="shared" si="608"/>
        <v>0</v>
      </c>
      <c r="CB60" s="18">
        <f t="shared" ref="CB60:CB69" si="748">CA60-BZ60</f>
        <v>0</v>
      </c>
      <c r="CC60" s="136">
        <f t="shared" ref="CC60:CD69" si="749">SUMIF($K$74:$K$229,$K60,CC$74:CC$229)</f>
        <v>0</v>
      </c>
      <c r="CD60" s="131">
        <f t="shared" si="749"/>
        <v>0</v>
      </c>
      <c r="CE60" s="69">
        <f t="shared" ref="CE60:CE69" si="750">CD60-CC60</f>
        <v>0</v>
      </c>
      <c r="CF60" s="162">
        <f t="shared" si="612"/>
        <v>0</v>
      </c>
      <c r="CG60" s="130">
        <f t="shared" si="612"/>
        <v>0</v>
      </c>
      <c r="CH60" s="18">
        <f t="shared" ref="CH60:CH69" si="751">CG60-CF60</f>
        <v>0</v>
      </c>
      <c r="CI60" s="136">
        <f t="shared" ref="CI60:CJ69" si="752">SUMIF($K$74:$K$229,$K60,CI$74:CI$229)</f>
        <v>0</v>
      </c>
      <c r="CJ60" s="131">
        <f t="shared" si="752"/>
        <v>0</v>
      </c>
      <c r="CK60" s="69">
        <f t="shared" ref="CK60:CK69" si="753">CJ60-CI60</f>
        <v>0</v>
      </c>
      <c r="CL60" s="162">
        <f t="shared" si="616"/>
        <v>0</v>
      </c>
      <c r="CM60" s="130">
        <f t="shared" si="616"/>
        <v>0</v>
      </c>
      <c r="CN60" s="18">
        <f t="shared" si="617"/>
        <v>0</v>
      </c>
      <c r="CO60" s="136">
        <f t="shared" ref="CO60:CP69" si="754">SUMIF($K$74:$K$229,$K60,CO$74:CO$229)</f>
        <v>0</v>
      </c>
      <c r="CP60" s="131">
        <f t="shared" si="754"/>
        <v>0</v>
      </c>
      <c r="CQ60" s="69">
        <f t="shared" ref="CQ60:CQ69" si="755">CP60-CO60</f>
        <v>0</v>
      </c>
      <c r="CR60" s="162">
        <f t="shared" si="620"/>
        <v>0</v>
      </c>
      <c r="CS60" s="130">
        <f t="shared" si="620"/>
        <v>0</v>
      </c>
      <c r="CT60" s="18">
        <f t="shared" si="621"/>
        <v>0</v>
      </c>
      <c r="CU60" s="136">
        <f t="shared" ref="CU60:CV69" si="756">SUMIF($K$74:$K$229,$K60,CU$74:CU$229)</f>
        <v>0</v>
      </c>
      <c r="CV60" s="131">
        <f t="shared" si="756"/>
        <v>0</v>
      </c>
      <c r="CW60" s="69">
        <f t="shared" ref="CW60:CW69" si="757">CV60-CU60</f>
        <v>0</v>
      </c>
      <c r="CX60" s="162">
        <f t="shared" si="624"/>
        <v>0</v>
      </c>
      <c r="CY60" s="130">
        <f t="shared" si="624"/>
        <v>0</v>
      </c>
      <c r="CZ60" s="18">
        <f t="shared" si="625"/>
        <v>0</v>
      </c>
      <c r="DA60" s="136">
        <f t="shared" ref="DA60:DB69" si="758">SUMIF($K$74:$K$229,$K60,DA$74:DA$229)</f>
        <v>0</v>
      </c>
      <c r="DB60" s="131">
        <f t="shared" si="758"/>
        <v>0</v>
      </c>
      <c r="DC60" s="69">
        <f t="shared" ref="DC60:DC69" si="759">DB60-DA60</f>
        <v>0</v>
      </c>
      <c r="DD60" s="162">
        <f t="shared" si="628"/>
        <v>0</v>
      </c>
      <c r="DE60" s="130">
        <f t="shared" si="628"/>
        <v>0</v>
      </c>
      <c r="DF60" s="18">
        <f t="shared" si="629"/>
        <v>0</v>
      </c>
      <c r="DG60" s="136">
        <f t="shared" ref="DG60:DH69" si="760">SUMIF($K$74:$K$229,$K60,DG$74:DG$229)</f>
        <v>0</v>
      </c>
      <c r="DH60" s="131">
        <f t="shared" si="760"/>
        <v>0</v>
      </c>
      <c r="DI60" s="69">
        <f t="shared" ref="DI60:DI69" si="761">DH60-DG60</f>
        <v>0</v>
      </c>
      <c r="DJ60" s="162">
        <f t="shared" ref="DJ60:DK69" si="762">SUMIF($K$74:$K$229,$K60,DJ$74:DJ$229)</f>
        <v>0</v>
      </c>
      <c r="DK60" s="130">
        <f t="shared" si="762"/>
        <v>0</v>
      </c>
      <c r="DL60" s="18">
        <f t="shared" ref="DL60:DL69" si="763">DK60-DJ60</f>
        <v>0</v>
      </c>
      <c r="DM60" s="136">
        <f t="shared" ref="DM60:DN69" si="764">SUMIF($K$74:$K$229,$K60,DM$74:DM$229)</f>
        <v>0</v>
      </c>
      <c r="DN60" s="131">
        <f t="shared" si="764"/>
        <v>0</v>
      </c>
      <c r="DO60" s="69">
        <f t="shared" ref="DO60:DO69" si="765">DN60-DM60</f>
        <v>0</v>
      </c>
      <c r="DP60" s="162">
        <f t="shared" ref="DP60:DQ69" si="766">SUMIF($K$74:$K$229,$K60,DP$74:DP$229)</f>
        <v>0</v>
      </c>
      <c r="DQ60" s="130">
        <f t="shared" si="766"/>
        <v>0</v>
      </c>
      <c r="DR60" s="18">
        <f t="shared" ref="DR60:DR69" si="767">DQ60-DP60</f>
        <v>0</v>
      </c>
      <c r="DS60" s="136">
        <f t="shared" ref="DS60:DT69" si="768">SUMIF($K$74:$K$229,$K60,DS$74:DS$229)</f>
        <v>0</v>
      </c>
      <c r="DT60" s="131">
        <f t="shared" si="768"/>
        <v>0</v>
      </c>
      <c r="DU60" s="69">
        <f t="shared" ref="DU60:DU69" si="769">DT60-DS60</f>
        <v>0</v>
      </c>
      <c r="DV60" s="162">
        <f t="shared" ref="DV60:DW69" si="770">SUMIF($K$74:$K$229,$K60,DV$74:DV$229)</f>
        <v>0</v>
      </c>
      <c r="DW60" s="130">
        <f t="shared" si="770"/>
        <v>0</v>
      </c>
      <c r="DX60" s="18">
        <f t="shared" ref="DX60:DX69" si="771">DW60-DV60</f>
        <v>0</v>
      </c>
      <c r="DY60" s="136">
        <f t="shared" ref="DY60:DZ69" si="772">SUMIF($K$74:$K$229,$K60,DY$74:DY$229)</f>
        <v>0</v>
      </c>
      <c r="DZ60" s="131">
        <f t="shared" si="772"/>
        <v>0</v>
      </c>
      <c r="EA60" s="69">
        <f t="shared" ref="EA60:EA69" si="773">DZ60-DY60</f>
        <v>0</v>
      </c>
      <c r="EB60" s="162">
        <f t="shared" ref="EB60:EC69" si="774">SUMIF($K$74:$K$229,$K60,EB$74:EB$229)</f>
        <v>0</v>
      </c>
      <c r="EC60" s="130">
        <f t="shared" si="774"/>
        <v>0</v>
      </c>
      <c r="ED60" s="18">
        <f t="shared" ref="ED60:ED69" si="775">EC60-EB60</f>
        <v>0</v>
      </c>
      <c r="EE60" s="136">
        <f t="shared" ref="EE60:EF69" si="776">SUMIF($K$74:$K$229,$K60,EE$74:EE$229)</f>
        <v>0</v>
      </c>
      <c r="EF60" s="131">
        <f t="shared" si="776"/>
        <v>0</v>
      </c>
      <c r="EG60" s="69">
        <f t="shared" ref="EG60:EG69" si="777">EF60-EE60</f>
        <v>0</v>
      </c>
      <c r="EH60" s="162">
        <f t="shared" ref="EH60:EI69" si="778">SUMIF($K$74:$K$229,$K60,EH$74:EH$229)</f>
        <v>0</v>
      </c>
      <c r="EI60" s="130">
        <f t="shared" si="778"/>
        <v>0</v>
      </c>
      <c r="EJ60" s="18">
        <f t="shared" ref="EJ60:EJ69" si="779">EI60-EH60</f>
        <v>0</v>
      </c>
      <c r="EK60" s="136">
        <f t="shared" ref="EK60:EL69" si="780">SUMIF($K$74:$K$229,$K60,EK$74:EK$229)</f>
        <v>0</v>
      </c>
      <c r="EL60" s="131">
        <f t="shared" si="780"/>
        <v>0</v>
      </c>
      <c r="EM60" s="69">
        <f t="shared" ref="EM60:EM69" si="781">EL60-EK60</f>
        <v>0</v>
      </c>
      <c r="EN60" s="162">
        <f t="shared" ref="EN60:EO69" si="782">SUMIF($K$74:$K$229,$K60,EN$74:EN$229)</f>
        <v>0</v>
      </c>
      <c r="EO60" s="130">
        <f t="shared" si="782"/>
        <v>0</v>
      </c>
      <c r="EP60" s="18">
        <f t="shared" ref="EP60:EP69" si="783">EO60-EN60</f>
        <v>0</v>
      </c>
      <c r="EQ60" s="136">
        <f t="shared" ref="EQ60:ER69" si="784">SUMIF($K$74:$K$229,$K60,EQ$74:EQ$229)</f>
        <v>0</v>
      </c>
      <c r="ER60" s="131">
        <f t="shared" si="784"/>
        <v>0</v>
      </c>
      <c r="ES60" s="69">
        <f t="shared" ref="ES60:ES69" si="785">ER60-EQ60</f>
        <v>0</v>
      </c>
      <c r="ET60" s="162">
        <f t="shared" ref="ET60:EU69" si="786">SUMIF($K$74:$K$229,$K60,ET$74:ET$229)</f>
        <v>0</v>
      </c>
      <c r="EU60" s="130">
        <f t="shared" si="786"/>
        <v>0</v>
      </c>
      <c r="EV60" s="18">
        <f t="shared" ref="EV60:EV69" si="787">EU60-ET60</f>
        <v>0</v>
      </c>
      <c r="EW60" s="136">
        <f t="shared" ref="EW60:EX69" si="788">SUMIF($K$74:$K$229,$K60,EW$74:EW$229)</f>
        <v>0</v>
      </c>
      <c r="EX60" s="131">
        <f t="shared" si="788"/>
        <v>0</v>
      </c>
      <c r="EY60" s="69">
        <f t="shared" ref="EY60:EY69" si="789">EX60-EW60</f>
        <v>0</v>
      </c>
      <c r="EZ60" s="162">
        <f t="shared" ref="EZ60:FA69" si="790">SUMIF($K$74:$K$229,$K60,EZ$74:EZ$229)</f>
        <v>0</v>
      </c>
      <c r="FA60" s="130">
        <f t="shared" si="790"/>
        <v>0</v>
      </c>
      <c r="FB60" s="18">
        <f t="shared" ref="FB60:FB69" si="791">FA60-EZ60</f>
        <v>0</v>
      </c>
      <c r="FC60" s="136">
        <f t="shared" ref="FC60:FD69" si="792">SUMIF($K$74:$K$229,$K60,FC$74:FC$229)</f>
        <v>0</v>
      </c>
      <c r="FD60" s="131">
        <f t="shared" si="792"/>
        <v>0</v>
      </c>
      <c r="FE60" s="69">
        <f t="shared" ref="FE60:FE69" si="793">FD60-FC60</f>
        <v>0</v>
      </c>
      <c r="FF60" s="162">
        <f t="shared" ref="FF60:FG69" si="794">SUMIF($K$74:$K$229,$K60,FF$74:FF$229)</f>
        <v>0</v>
      </c>
      <c r="FG60" s="130">
        <f t="shared" si="794"/>
        <v>0</v>
      </c>
      <c r="FH60" s="18">
        <f t="shared" ref="FH60:FH69" si="795">FG60-FF60</f>
        <v>0</v>
      </c>
      <c r="FI60" s="136">
        <f t="shared" ref="FI60:FJ69" si="796">SUMIF($K$74:$K$229,$K60,FI$74:FI$229)</f>
        <v>0</v>
      </c>
      <c r="FJ60" s="131">
        <f t="shared" si="796"/>
        <v>0</v>
      </c>
      <c r="FK60" s="69">
        <f t="shared" ref="FK60:FK69" si="797">FJ60-FI60</f>
        <v>0</v>
      </c>
      <c r="FL60" s="162">
        <f t="shared" ref="FL60:FM69" si="798">SUMIF($K$74:$K$229,$K60,FL$74:FL$229)</f>
        <v>0</v>
      </c>
      <c r="FM60" s="130">
        <f t="shared" si="798"/>
        <v>0</v>
      </c>
      <c r="FN60" s="18">
        <f t="shared" ref="FN60:FN69" si="799">FM60-FL60</f>
        <v>0</v>
      </c>
      <c r="FO60" s="136">
        <f t="shared" ref="FO60:FP69" si="800">SUMIF($K$74:$K$229,$K60,FO$74:FO$229)</f>
        <v>0</v>
      </c>
      <c r="FP60" s="131">
        <f t="shared" si="800"/>
        <v>0</v>
      </c>
      <c r="FQ60" s="69">
        <f t="shared" ref="FQ60:FQ69" si="801">FP60-FO60</f>
        <v>0</v>
      </c>
      <c r="FR60" s="162">
        <f t="shared" ref="FR60:FS69" si="802">SUMIF($K$74:$K$229,$K60,FR$74:FR$229)</f>
        <v>0</v>
      </c>
      <c r="FS60" s="130">
        <f t="shared" si="802"/>
        <v>0</v>
      </c>
      <c r="FT60" s="18">
        <f t="shared" ref="FT60:FT69" si="803">FS60-FR60</f>
        <v>0</v>
      </c>
      <c r="FU60" s="136">
        <f t="shared" ref="FU60:FV69" si="804">SUMIF($K$74:$K$229,$K60,FU$74:FU$229)</f>
        <v>0</v>
      </c>
      <c r="FV60" s="131">
        <f t="shared" si="804"/>
        <v>0</v>
      </c>
      <c r="FW60" s="69">
        <f t="shared" ref="FW60:FW69" si="805">FV60-FU60</f>
        <v>0</v>
      </c>
      <c r="FX60" s="162">
        <f t="shared" ref="FX60:FY69" si="806">SUMIF($K$74:$K$229,$K60,FX$74:FX$229)</f>
        <v>0</v>
      </c>
      <c r="FY60" s="130">
        <f t="shared" si="806"/>
        <v>0</v>
      </c>
      <c r="FZ60" s="18">
        <f t="shared" ref="FZ60:FZ69" si="807">FY60-FX60</f>
        <v>0</v>
      </c>
      <c r="GA60" s="136">
        <f t="shared" ref="GA60:GB69" si="808">SUMIF($K$74:$K$229,$K60,GA$74:GA$229)</f>
        <v>0</v>
      </c>
      <c r="GB60" s="131">
        <f t="shared" si="808"/>
        <v>0</v>
      </c>
      <c r="GC60" s="69">
        <f t="shared" ref="GC60:GC69" si="809">GB60-GA60</f>
        <v>0</v>
      </c>
      <c r="GD60" s="162">
        <f t="shared" ref="GD60:GE69" si="810">SUMIF($K$74:$K$229,$K60,GD$74:GD$229)</f>
        <v>0</v>
      </c>
      <c r="GE60" s="130">
        <f t="shared" si="810"/>
        <v>0</v>
      </c>
      <c r="GF60" s="18">
        <f t="shared" ref="GF60:GF69" si="811">GE60-GD60</f>
        <v>0</v>
      </c>
      <c r="GG60" s="136">
        <f t="shared" ref="GG60:GH69" si="812">SUMIF($K$74:$K$229,$K60,GG$74:GG$229)</f>
        <v>0</v>
      </c>
      <c r="GH60" s="131">
        <f t="shared" si="812"/>
        <v>0</v>
      </c>
      <c r="GI60" s="69">
        <f t="shared" ref="GI60:GI69" si="813">GH60-GG60</f>
        <v>0</v>
      </c>
      <c r="GJ60" s="162">
        <f t="shared" ref="GJ60:GK69" si="814">SUMIF($K$74:$K$229,$K60,GJ$74:GJ$229)</f>
        <v>0</v>
      </c>
      <c r="GK60" s="130">
        <f t="shared" si="814"/>
        <v>0</v>
      </c>
      <c r="GL60" s="18">
        <f t="shared" ref="GL60:GL69" si="815">GK60-GJ60</f>
        <v>0</v>
      </c>
      <c r="GM60" s="136">
        <f t="shared" ref="GM60:GN69" si="816">SUMIF($K$74:$K$229,$K60,GM$74:GM$229)</f>
        <v>0</v>
      </c>
      <c r="GN60" s="131">
        <f t="shared" si="816"/>
        <v>0</v>
      </c>
      <c r="GO60" s="69">
        <f t="shared" ref="GO60:GO69" si="817">GN60-GM60</f>
        <v>0</v>
      </c>
      <c r="GP60" s="162">
        <f t="shared" ref="GP60:GQ69" si="818">SUMIF($K$74:$K$229,$K60,GP$74:GP$229)</f>
        <v>0</v>
      </c>
      <c r="GQ60" s="130">
        <f t="shared" si="818"/>
        <v>0</v>
      </c>
      <c r="GR60" s="18">
        <f t="shared" ref="GR60:GR69" si="819">GQ60-GP60</f>
        <v>0</v>
      </c>
      <c r="GS60" s="136">
        <f t="shared" ref="GS60:GT69" si="820">SUMIF($K$74:$K$229,$K60,GS$74:GS$229)</f>
        <v>0</v>
      </c>
      <c r="GT60" s="131">
        <f t="shared" si="820"/>
        <v>0</v>
      </c>
      <c r="GU60" s="69">
        <f t="shared" ref="GU60:GU69" si="821">GT60-GS60</f>
        <v>0</v>
      </c>
      <c r="GV60" s="162">
        <f t="shared" ref="GV60:GW69" si="822">SUMIF($K$74:$K$229,$K60,GV$74:GV$229)</f>
        <v>0</v>
      </c>
      <c r="GW60" s="130">
        <f t="shared" si="822"/>
        <v>0</v>
      </c>
      <c r="GX60" s="18">
        <f t="shared" ref="GX60:GX69" si="823">GW60-GV60</f>
        <v>0</v>
      </c>
      <c r="GY60" s="136">
        <f t="shared" ref="GY60:GZ69" si="824">SUMIF($K$74:$K$229,$K60,GY$74:GY$229)</f>
        <v>0</v>
      </c>
      <c r="GZ60" s="131">
        <f t="shared" si="824"/>
        <v>0</v>
      </c>
      <c r="HA60" s="69">
        <f t="shared" ref="HA60:HA69" si="825">GZ60-GY60</f>
        <v>0</v>
      </c>
      <c r="HB60" s="162">
        <f t="shared" ref="HB60:HC69" si="826">SUMIF($K$74:$K$229,$K60,HB$74:HB$229)</f>
        <v>0</v>
      </c>
      <c r="HC60" s="130">
        <f t="shared" si="826"/>
        <v>0</v>
      </c>
      <c r="HD60" s="18">
        <f t="shared" ref="HD60:HD69" si="827">HC60-HB60</f>
        <v>0</v>
      </c>
      <c r="HE60" s="136">
        <f t="shared" ref="HE60:HF69" si="828">SUMIF($K$74:$K$229,$K60,HE$74:HE$229)</f>
        <v>0</v>
      </c>
      <c r="HF60" s="131">
        <f t="shared" si="828"/>
        <v>0</v>
      </c>
      <c r="HG60" s="69">
        <f t="shared" ref="HG60:HG69" si="829">HF60-HE60</f>
        <v>0</v>
      </c>
      <c r="HH60" s="162">
        <f t="shared" ref="HH60:HI69" si="830">SUMIF($K$74:$K$229,$K60,HH$74:HH$229)</f>
        <v>0</v>
      </c>
      <c r="HI60" s="130">
        <f t="shared" si="830"/>
        <v>0</v>
      </c>
      <c r="HJ60" s="18">
        <f t="shared" ref="HJ60:HJ69" si="831">HI60-HH60</f>
        <v>0</v>
      </c>
      <c r="HK60" s="136">
        <f t="shared" ref="HK60:HL69" si="832">SUMIF($K$74:$K$229,$K60,HK$74:HK$229)</f>
        <v>0</v>
      </c>
      <c r="HL60" s="131">
        <f t="shared" si="832"/>
        <v>0</v>
      </c>
      <c r="HM60" s="69">
        <f t="shared" ref="HM60:HM69" si="833">HL60-HK60</f>
        <v>0</v>
      </c>
      <c r="HN60" s="162">
        <f t="shared" ref="HN60:HO69" si="834">SUMIF($K$74:$K$229,$K60,HN$74:HN$229)</f>
        <v>0</v>
      </c>
      <c r="HO60" s="130">
        <f t="shared" si="834"/>
        <v>0</v>
      </c>
      <c r="HP60" s="18">
        <f t="shared" ref="HP60:HP69" si="835">HO60-HN60</f>
        <v>0</v>
      </c>
      <c r="HQ60" s="136">
        <f t="shared" ref="HQ60:HR69" si="836">SUMIF($K$74:$K$229,$K60,HQ$74:HQ$229)</f>
        <v>0</v>
      </c>
      <c r="HR60" s="131">
        <f t="shared" si="836"/>
        <v>0</v>
      </c>
      <c r="HS60" s="69">
        <f t="shared" ref="HS60:HS69" si="837">HR60-HQ60</f>
        <v>0</v>
      </c>
      <c r="HT60" s="162">
        <f t="shared" ref="HT60:HU69" si="838">SUMIF($K$74:$K$229,$K60,HT$74:HT$229)</f>
        <v>0</v>
      </c>
      <c r="HU60" s="130">
        <f t="shared" si="838"/>
        <v>0</v>
      </c>
      <c r="HV60" s="18">
        <f t="shared" ref="HV60:HV69" si="839">HU60-HT60</f>
        <v>0</v>
      </c>
      <c r="HW60" s="17"/>
      <c r="HX60" s="85"/>
      <c r="HY60" s="85"/>
      <c r="HZ60" s="2" t="str">
        <f t="shared" si="297"/>
        <v>СКРЫТЬ</v>
      </c>
    </row>
    <row r="61" spans="1:234" ht="13.5" hidden="1" customHeight="1" x14ac:dyDescent="0.2">
      <c r="A61" s="37"/>
      <c r="B61" s="22"/>
      <c r="C61" s="22"/>
      <c r="D61" s="100"/>
      <c r="E61" s="100"/>
      <c r="F61" s="100"/>
      <c r="G61" s="22"/>
      <c r="H61" s="22" t="s">
        <v>94</v>
      </c>
      <c r="I61" s="42">
        <v>50</v>
      </c>
      <c r="J61" s="102">
        <f>SUBTOTAL(103,I$12:I61)*1</f>
        <v>22</v>
      </c>
      <c r="K61" s="105" t="s">
        <v>13</v>
      </c>
      <c r="L61" s="17"/>
      <c r="M61" s="255">
        <f>MIN(M95,M126,M157,M188,M219,M66)</f>
        <v>43677</v>
      </c>
      <c r="N61" s="255">
        <f>MAX(N95,N126,N157,N188,N219)</f>
        <v>44165</v>
      </c>
      <c r="O61" s="118">
        <f>MAX(O95,O126,O157,O188,O219)</f>
        <v>44216</v>
      </c>
      <c r="P61" s="162">
        <f t="shared" si="710"/>
        <v>1525</v>
      </c>
      <c r="Q61" s="163">
        <f t="shared" si="710"/>
        <v>1524.8</v>
      </c>
      <c r="R61" s="163">
        <f t="shared" si="710"/>
        <v>1524.8</v>
      </c>
      <c r="S61" s="123">
        <f t="shared" ca="1" si="710"/>
        <v>1524.8</v>
      </c>
      <c r="T61" s="123">
        <f t="shared" si="710"/>
        <v>1524.8</v>
      </c>
      <c r="U61" s="91">
        <f t="shared" ca="1" si="711"/>
        <v>0</v>
      </c>
      <c r="V61" s="91">
        <f t="shared" si="712"/>
        <v>0.20000000000004547</v>
      </c>
      <c r="W61" s="120">
        <f t="shared" si="713"/>
        <v>0.99986885245901636</v>
      </c>
      <c r="X61" s="178">
        <f t="shared" si="714"/>
        <v>0</v>
      </c>
      <c r="Y61" s="128">
        <f t="shared" si="714"/>
        <v>0</v>
      </c>
      <c r="Z61" s="179">
        <f t="shared" ca="1" si="714"/>
        <v>0</v>
      </c>
      <c r="AA61" s="127">
        <f t="shared" si="714"/>
        <v>0</v>
      </c>
      <c r="AB61" s="67" t="str">
        <f t="shared" ca="1" si="715"/>
        <v/>
      </c>
      <c r="AC61" s="69">
        <f t="shared" ca="1" si="716"/>
        <v>0</v>
      </c>
      <c r="AD61" s="178">
        <f t="shared" si="717"/>
        <v>0</v>
      </c>
      <c r="AE61" s="127">
        <f t="shared" si="717"/>
        <v>0</v>
      </c>
      <c r="AF61" s="225">
        <f t="shared" si="718"/>
        <v>0</v>
      </c>
      <c r="AG61" s="178">
        <f t="shared" si="719"/>
        <v>0</v>
      </c>
      <c r="AH61" s="127">
        <f t="shared" si="719"/>
        <v>0</v>
      </c>
      <c r="AI61" s="225">
        <f t="shared" si="720"/>
        <v>0</v>
      </c>
      <c r="AJ61" s="178">
        <f t="shared" si="721"/>
        <v>0</v>
      </c>
      <c r="AK61" s="127">
        <f t="shared" si="721"/>
        <v>0</v>
      </c>
      <c r="AL61" s="225">
        <f t="shared" si="722"/>
        <v>0</v>
      </c>
      <c r="AM61" s="178">
        <f t="shared" si="723"/>
        <v>0</v>
      </c>
      <c r="AN61" s="127">
        <f t="shared" si="723"/>
        <v>0</v>
      </c>
      <c r="AO61" s="225">
        <f t="shared" si="724"/>
        <v>0</v>
      </c>
      <c r="AP61" s="178">
        <f t="shared" si="725"/>
        <v>0</v>
      </c>
      <c r="AQ61" s="127">
        <f t="shared" si="725"/>
        <v>0</v>
      </c>
      <c r="AR61" s="225">
        <f t="shared" si="726"/>
        <v>0</v>
      </c>
      <c r="AS61" s="136">
        <f t="shared" si="727"/>
        <v>0</v>
      </c>
      <c r="AT61" s="131">
        <f t="shared" si="727"/>
        <v>0</v>
      </c>
      <c r="AU61" s="69">
        <f t="shared" si="728"/>
        <v>0</v>
      </c>
      <c r="AV61" s="162">
        <f t="shared" si="729"/>
        <v>0</v>
      </c>
      <c r="AW61" s="130">
        <f t="shared" si="729"/>
        <v>0</v>
      </c>
      <c r="AX61" s="18">
        <f t="shared" si="730"/>
        <v>0</v>
      </c>
      <c r="AY61" s="136">
        <f t="shared" si="731"/>
        <v>0</v>
      </c>
      <c r="AZ61" s="131">
        <f t="shared" si="731"/>
        <v>0</v>
      </c>
      <c r="BA61" s="69">
        <f t="shared" si="732"/>
        <v>0</v>
      </c>
      <c r="BB61" s="162">
        <f t="shared" si="733"/>
        <v>0</v>
      </c>
      <c r="BC61" s="130">
        <f t="shared" si="733"/>
        <v>0</v>
      </c>
      <c r="BD61" s="18">
        <f t="shared" si="734"/>
        <v>0</v>
      </c>
      <c r="BE61" s="136">
        <f t="shared" si="735"/>
        <v>0</v>
      </c>
      <c r="BF61" s="131">
        <f t="shared" si="735"/>
        <v>0</v>
      </c>
      <c r="BG61" s="69">
        <f t="shared" si="736"/>
        <v>0</v>
      </c>
      <c r="BH61" s="162">
        <f t="shared" si="737"/>
        <v>0</v>
      </c>
      <c r="BI61" s="130">
        <f t="shared" si="737"/>
        <v>0</v>
      </c>
      <c r="BJ61" s="18">
        <f t="shared" si="738"/>
        <v>0</v>
      </c>
      <c r="BK61" s="136">
        <f t="shared" si="739"/>
        <v>0</v>
      </c>
      <c r="BL61" s="131">
        <f t="shared" si="739"/>
        <v>0</v>
      </c>
      <c r="BM61" s="69">
        <f t="shared" si="740"/>
        <v>0</v>
      </c>
      <c r="BN61" s="162">
        <f t="shared" si="741"/>
        <v>0</v>
      </c>
      <c r="BO61" s="130">
        <f t="shared" si="741"/>
        <v>0</v>
      </c>
      <c r="BP61" s="18">
        <f t="shared" si="742"/>
        <v>0</v>
      </c>
      <c r="BQ61" s="136">
        <f t="shared" si="743"/>
        <v>0</v>
      </c>
      <c r="BR61" s="131">
        <f t="shared" si="743"/>
        <v>0</v>
      </c>
      <c r="BS61" s="69">
        <f t="shared" si="744"/>
        <v>0</v>
      </c>
      <c r="BT61" s="162">
        <f t="shared" si="604"/>
        <v>0</v>
      </c>
      <c r="BU61" s="130">
        <f t="shared" si="604"/>
        <v>0</v>
      </c>
      <c r="BV61" s="18">
        <f t="shared" si="745"/>
        <v>0</v>
      </c>
      <c r="BW61" s="136">
        <f t="shared" si="746"/>
        <v>0</v>
      </c>
      <c r="BX61" s="131">
        <f t="shared" si="746"/>
        <v>0</v>
      </c>
      <c r="BY61" s="69">
        <f t="shared" si="747"/>
        <v>0</v>
      </c>
      <c r="BZ61" s="162">
        <f t="shared" si="608"/>
        <v>0</v>
      </c>
      <c r="CA61" s="130">
        <f t="shared" si="608"/>
        <v>0</v>
      </c>
      <c r="CB61" s="18">
        <f t="shared" si="748"/>
        <v>0</v>
      </c>
      <c r="CC61" s="136">
        <f t="shared" si="749"/>
        <v>0</v>
      </c>
      <c r="CD61" s="131">
        <f t="shared" si="749"/>
        <v>0</v>
      </c>
      <c r="CE61" s="69">
        <f t="shared" si="750"/>
        <v>0</v>
      </c>
      <c r="CF61" s="162">
        <f t="shared" si="612"/>
        <v>0</v>
      </c>
      <c r="CG61" s="130">
        <f t="shared" si="612"/>
        <v>0</v>
      </c>
      <c r="CH61" s="18">
        <f t="shared" si="751"/>
        <v>0</v>
      </c>
      <c r="CI61" s="136">
        <f t="shared" si="752"/>
        <v>0</v>
      </c>
      <c r="CJ61" s="131">
        <f t="shared" si="752"/>
        <v>0</v>
      </c>
      <c r="CK61" s="69">
        <f t="shared" si="753"/>
        <v>0</v>
      </c>
      <c r="CL61" s="162">
        <f t="shared" si="616"/>
        <v>0</v>
      </c>
      <c r="CM61" s="130">
        <f t="shared" si="616"/>
        <v>0</v>
      </c>
      <c r="CN61" s="18">
        <f t="shared" si="617"/>
        <v>0</v>
      </c>
      <c r="CO61" s="136">
        <f t="shared" si="754"/>
        <v>0</v>
      </c>
      <c r="CP61" s="131">
        <f t="shared" si="754"/>
        <v>0</v>
      </c>
      <c r="CQ61" s="69">
        <f t="shared" si="755"/>
        <v>0</v>
      </c>
      <c r="CR61" s="162">
        <f t="shared" si="620"/>
        <v>0</v>
      </c>
      <c r="CS61" s="130">
        <f t="shared" si="620"/>
        <v>0</v>
      </c>
      <c r="CT61" s="18">
        <f t="shared" si="621"/>
        <v>0</v>
      </c>
      <c r="CU61" s="136">
        <f t="shared" si="756"/>
        <v>0</v>
      </c>
      <c r="CV61" s="131">
        <f t="shared" si="756"/>
        <v>0</v>
      </c>
      <c r="CW61" s="69">
        <f t="shared" si="757"/>
        <v>0</v>
      </c>
      <c r="CX61" s="162">
        <f t="shared" si="624"/>
        <v>0</v>
      </c>
      <c r="CY61" s="130">
        <f t="shared" si="624"/>
        <v>0</v>
      </c>
      <c r="CZ61" s="18">
        <f t="shared" si="625"/>
        <v>0</v>
      </c>
      <c r="DA61" s="136">
        <f t="shared" si="758"/>
        <v>0</v>
      </c>
      <c r="DB61" s="131">
        <f t="shared" si="758"/>
        <v>0</v>
      </c>
      <c r="DC61" s="69">
        <f t="shared" si="759"/>
        <v>0</v>
      </c>
      <c r="DD61" s="162">
        <f t="shared" si="628"/>
        <v>0</v>
      </c>
      <c r="DE61" s="130">
        <f t="shared" si="628"/>
        <v>0</v>
      </c>
      <c r="DF61" s="18">
        <f t="shared" si="629"/>
        <v>0</v>
      </c>
      <c r="DG61" s="136">
        <f t="shared" si="760"/>
        <v>0</v>
      </c>
      <c r="DH61" s="131">
        <f t="shared" si="760"/>
        <v>0</v>
      </c>
      <c r="DI61" s="69">
        <f t="shared" si="761"/>
        <v>0</v>
      </c>
      <c r="DJ61" s="162">
        <f t="shared" si="762"/>
        <v>0</v>
      </c>
      <c r="DK61" s="130">
        <f t="shared" si="762"/>
        <v>0</v>
      </c>
      <c r="DL61" s="18">
        <f t="shared" si="763"/>
        <v>0</v>
      </c>
      <c r="DM61" s="136">
        <f t="shared" si="764"/>
        <v>0</v>
      </c>
      <c r="DN61" s="131">
        <f t="shared" si="764"/>
        <v>0</v>
      </c>
      <c r="DO61" s="69">
        <f t="shared" si="765"/>
        <v>0</v>
      </c>
      <c r="DP61" s="162">
        <f t="shared" si="766"/>
        <v>0</v>
      </c>
      <c r="DQ61" s="130">
        <f t="shared" si="766"/>
        <v>0</v>
      </c>
      <c r="DR61" s="18">
        <f t="shared" si="767"/>
        <v>0</v>
      </c>
      <c r="DS61" s="136">
        <f t="shared" si="768"/>
        <v>0</v>
      </c>
      <c r="DT61" s="131">
        <f t="shared" si="768"/>
        <v>0</v>
      </c>
      <c r="DU61" s="69">
        <f t="shared" si="769"/>
        <v>0</v>
      </c>
      <c r="DV61" s="162">
        <f t="shared" si="770"/>
        <v>0</v>
      </c>
      <c r="DW61" s="130">
        <f t="shared" si="770"/>
        <v>0</v>
      </c>
      <c r="DX61" s="18">
        <f t="shared" si="771"/>
        <v>0</v>
      </c>
      <c r="DY61" s="136">
        <f t="shared" si="772"/>
        <v>0</v>
      </c>
      <c r="DZ61" s="131">
        <f t="shared" si="772"/>
        <v>0</v>
      </c>
      <c r="EA61" s="69">
        <f t="shared" si="773"/>
        <v>0</v>
      </c>
      <c r="EB61" s="162">
        <f t="shared" si="774"/>
        <v>0</v>
      </c>
      <c r="EC61" s="130">
        <f t="shared" si="774"/>
        <v>0</v>
      </c>
      <c r="ED61" s="18">
        <f t="shared" si="775"/>
        <v>0</v>
      </c>
      <c r="EE61" s="136">
        <f t="shared" si="776"/>
        <v>0</v>
      </c>
      <c r="EF61" s="131">
        <f t="shared" si="776"/>
        <v>0</v>
      </c>
      <c r="EG61" s="69">
        <f t="shared" si="777"/>
        <v>0</v>
      </c>
      <c r="EH61" s="162">
        <f t="shared" si="778"/>
        <v>0</v>
      </c>
      <c r="EI61" s="130">
        <f t="shared" si="778"/>
        <v>0</v>
      </c>
      <c r="EJ61" s="18">
        <f t="shared" si="779"/>
        <v>0</v>
      </c>
      <c r="EK61" s="136">
        <f t="shared" si="780"/>
        <v>0</v>
      </c>
      <c r="EL61" s="131">
        <f t="shared" si="780"/>
        <v>0</v>
      </c>
      <c r="EM61" s="69">
        <f t="shared" si="781"/>
        <v>0</v>
      </c>
      <c r="EN61" s="162">
        <f t="shared" si="782"/>
        <v>0</v>
      </c>
      <c r="EO61" s="130">
        <f t="shared" si="782"/>
        <v>0</v>
      </c>
      <c r="EP61" s="18">
        <f t="shared" si="783"/>
        <v>0</v>
      </c>
      <c r="EQ61" s="136">
        <f t="shared" si="784"/>
        <v>0</v>
      </c>
      <c r="ER61" s="131">
        <f t="shared" si="784"/>
        <v>0</v>
      </c>
      <c r="ES61" s="69">
        <f t="shared" si="785"/>
        <v>0</v>
      </c>
      <c r="ET61" s="162">
        <f t="shared" si="786"/>
        <v>0</v>
      </c>
      <c r="EU61" s="130">
        <f t="shared" si="786"/>
        <v>0</v>
      </c>
      <c r="EV61" s="18">
        <f t="shared" si="787"/>
        <v>0</v>
      </c>
      <c r="EW61" s="136">
        <f t="shared" si="788"/>
        <v>0</v>
      </c>
      <c r="EX61" s="131">
        <f t="shared" si="788"/>
        <v>0</v>
      </c>
      <c r="EY61" s="69">
        <f t="shared" si="789"/>
        <v>0</v>
      </c>
      <c r="EZ61" s="162">
        <f t="shared" si="790"/>
        <v>0</v>
      </c>
      <c r="FA61" s="130">
        <f t="shared" si="790"/>
        <v>0</v>
      </c>
      <c r="FB61" s="18">
        <f t="shared" si="791"/>
        <v>0</v>
      </c>
      <c r="FC61" s="136">
        <f t="shared" si="792"/>
        <v>0</v>
      </c>
      <c r="FD61" s="131">
        <f t="shared" si="792"/>
        <v>0</v>
      </c>
      <c r="FE61" s="69">
        <f t="shared" si="793"/>
        <v>0</v>
      </c>
      <c r="FF61" s="162">
        <f t="shared" si="794"/>
        <v>0</v>
      </c>
      <c r="FG61" s="130">
        <f t="shared" si="794"/>
        <v>0</v>
      </c>
      <c r="FH61" s="18">
        <f t="shared" si="795"/>
        <v>0</v>
      </c>
      <c r="FI61" s="136">
        <f t="shared" si="796"/>
        <v>0</v>
      </c>
      <c r="FJ61" s="131">
        <f t="shared" si="796"/>
        <v>0</v>
      </c>
      <c r="FK61" s="69">
        <f t="shared" si="797"/>
        <v>0</v>
      </c>
      <c r="FL61" s="162">
        <f t="shared" si="798"/>
        <v>0</v>
      </c>
      <c r="FM61" s="130">
        <f t="shared" si="798"/>
        <v>0</v>
      </c>
      <c r="FN61" s="18">
        <f t="shared" si="799"/>
        <v>0</v>
      </c>
      <c r="FO61" s="136">
        <f t="shared" si="800"/>
        <v>0</v>
      </c>
      <c r="FP61" s="131">
        <f t="shared" si="800"/>
        <v>0</v>
      </c>
      <c r="FQ61" s="69">
        <f t="shared" si="801"/>
        <v>0</v>
      </c>
      <c r="FR61" s="162">
        <f t="shared" si="802"/>
        <v>0</v>
      </c>
      <c r="FS61" s="130">
        <f t="shared" si="802"/>
        <v>0</v>
      </c>
      <c r="FT61" s="18">
        <f t="shared" si="803"/>
        <v>0</v>
      </c>
      <c r="FU61" s="136">
        <f t="shared" si="804"/>
        <v>0</v>
      </c>
      <c r="FV61" s="131">
        <f t="shared" si="804"/>
        <v>0</v>
      </c>
      <c r="FW61" s="69">
        <f t="shared" si="805"/>
        <v>0</v>
      </c>
      <c r="FX61" s="162">
        <f t="shared" si="806"/>
        <v>0</v>
      </c>
      <c r="FY61" s="130">
        <f t="shared" si="806"/>
        <v>0</v>
      </c>
      <c r="FZ61" s="18">
        <f t="shared" si="807"/>
        <v>0</v>
      </c>
      <c r="GA61" s="136">
        <f t="shared" si="808"/>
        <v>0</v>
      </c>
      <c r="GB61" s="131">
        <f t="shared" si="808"/>
        <v>0</v>
      </c>
      <c r="GC61" s="69">
        <f t="shared" si="809"/>
        <v>0</v>
      </c>
      <c r="GD61" s="162">
        <f t="shared" si="810"/>
        <v>0</v>
      </c>
      <c r="GE61" s="130">
        <f t="shared" si="810"/>
        <v>0</v>
      </c>
      <c r="GF61" s="18">
        <f t="shared" si="811"/>
        <v>0</v>
      </c>
      <c r="GG61" s="136">
        <f t="shared" si="812"/>
        <v>0</v>
      </c>
      <c r="GH61" s="131">
        <f t="shared" si="812"/>
        <v>0</v>
      </c>
      <c r="GI61" s="69">
        <f t="shared" si="813"/>
        <v>0</v>
      </c>
      <c r="GJ61" s="162">
        <f t="shared" si="814"/>
        <v>0</v>
      </c>
      <c r="GK61" s="130">
        <f t="shared" si="814"/>
        <v>0</v>
      </c>
      <c r="GL61" s="18">
        <f t="shared" si="815"/>
        <v>0</v>
      </c>
      <c r="GM61" s="136">
        <f t="shared" si="816"/>
        <v>0</v>
      </c>
      <c r="GN61" s="131">
        <f t="shared" si="816"/>
        <v>0</v>
      </c>
      <c r="GO61" s="69">
        <f t="shared" si="817"/>
        <v>0</v>
      </c>
      <c r="GP61" s="162">
        <f t="shared" si="818"/>
        <v>0</v>
      </c>
      <c r="GQ61" s="130">
        <f t="shared" si="818"/>
        <v>0</v>
      </c>
      <c r="GR61" s="18">
        <f t="shared" si="819"/>
        <v>0</v>
      </c>
      <c r="GS61" s="136">
        <f t="shared" si="820"/>
        <v>0</v>
      </c>
      <c r="GT61" s="131">
        <f t="shared" si="820"/>
        <v>0</v>
      </c>
      <c r="GU61" s="69">
        <f t="shared" si="821"/>
        <v>0</v>
      </c>
      <c r="GV61" s="162">
        <f t="shared" si="822"/>
        <v>0</v>
      </c>
      <c r="GW61" s="130">
        <f t="shared" si="822"/>
        <v>0</v>
      </c>
      <c r="GX61" s="18">
        <f t="shared" si="823"/>
        <v>0</v>
      </c>
      <c r="GY61" s="136">
        <f t="shared" si="824"/>
        <v>0</v>
      </c>
      <c r="GZ61" s="131">
        <f t="shared" si="824"/>
        <v>0</v>
      </c>
      <c r="HA61" s="69">
        <f t="shared" si="825"/>
        <v>0</v>
      </c>
      <c r="HB61" s="162">
        <f t="shared" si="826"/>
        <v>0</v>
      </c>
      <c r="HC61" s="130">
        <f t="shared" si="826"/>
        <v>0</v>
      </c>
      <c r="HD61" s="18">
        <f t="shared" si="827"/>
        <v>0</v>
      </c>
      <c r="HE61" s="136">
        <f t="shared" si="828"/>
        <v>0</v>
      </c>
      <c r="HF61" s="131">
        <f t="shared" si="828"/>
        <v>0</v>
      </c>
      <c r="HG61" s="69">
        <f t="shared" si="829"/>
        <v>0</v>
      </c>
      <c r="HH61" s="162">
        <f t="shared" si="830"/>
        <v>0</v>
      </c>
      <c r="HI61" s="130">
        <f t="shared" si="830"/>
        <v>0</v>
      </c>
      <c r="HJ61" s="18">
        <f t="shared" si="831"/>
        <v>0</v>
      </c>
      <c r="HK61" s="136">
        <f t="shared" si="832"/>
        <v>0</v>
      </c>
      <c r="HL61" s="131">
        <f t="shared" si="832"/>
        <v>0</v>
      </c>
      <c r="HM61" s="69">
        <f t="shared" si="833"/>
        <v>0</v>
      </c>
      <c r="HN61" s="162">
        <f t="shared" si="834"/>
        <v>0</v>
      </c>
      <c r="HO61" s="130">
        <f t="shared" si="834"/>
        <v>0</v>
      </c>
      <c r="HP61" s="18">
        <f t="shared" si="835"/>
        <v>0</v>
      </c>
      <c r="HQ61" s="136">
        <f t="shared" si="836"/>
        <v>0</v>
      </c>
      <c r="HR61" s="131">
        <f t="shared" si="836"/>
        <v>0</v>
      </c>
      <c r="HS61" s="69">
        <f t="shared" si="837"/>
        <v>0</v>
      </c>
      <c r="HT61" s="162">
        <f t="shared" si="838"/>
        <v>0</v>
      </c>
      <c r="HU61" s="130">
        <f t="shared" si="838"/>
        <v>0</v>
      </c>
      <c r="HV61" s="18">
        <f t="shared" si="839"/>
        <v>0</v>
      </c>
      <c r="HW61" s="17"/>
      <c r="HX61" s="85"/>
      <c r="HY61" s="85"/>
      <c r="HZ61" s="2" t="str">
        <f t="shared" si="297"/>
        <v>СКРЫТЬ</v>
      </c>
    </row>
    <row r="62" spans="1:234" ht="13.5" hidden="1" customHeight="1" x14ac:dyDescent="0.2">
      <c r="A62" s="37"/>
      <c r="B62" s="22"/>
      <c r="C62" s="22"/>
      <c r="D62" s="100"/>
      <c r="E62" s="100"/>
      <c r="F62" s="100"/>
      <c r="G62" s="22"/>
      <c r="H62" s="22" t="s">
        <v>94</v>
      </c>
      <c r="I62" s="42">
        <v>51</v>
      </c>
      <c r="J62" s="102">
        <f>SUBTOTAL(103,I$12:I62)*1</f>
        <v>22</v>
      </c>
      <c r="K62" s="105" t="s">
        <v>12</v>
      </c>
      <c r="L62" s="17"/>
      <c r="M62" s="255">
        <f>MIN(M96,M127,M158,M189,M220,M67)</f>
        <v>40848</v>
      </c>
      <c r="N62" s="255">
        <f>MAX(N96,N127,N158,N189,N220)</f>
        <v>43951</v>
      </c>
      <c r="O62" s="118">
        <f>MAX(O96,O127,O158,O189,O220)</f>
        <v>43981</v>
      </c>
      <c r="P62" s="162">
        <f t="shared" si="710"/>
        <v>4211</v>
      </c>
      <c r="Q62" s="163">
        <f t="shared" si="710"/>
        <v>4211</v>
      </c>
      <c r="R62" s="163">
        <f t="shared" si="710"/>
        <v>4211</v>
      </c>
      <c r="S62" s="123">
        <f t="shared" ca="1" si="710"/>
        <v>4211</v>
      </c>
      <c r="T62" s="123">
        <f t="shared" si="710"/>
        <v>4211</v>
      </c>
      <c r="U62" s="91">
        <f t="shared" ca="1" si="711"/>
        <v>0</v>
      </c>
      <c r="V62" s="91">
        <f t="shared" si="712"/>
        <v>0</v>
      </c>
      <c r="W62" s="120">
        <f t="shared" si="713"/>
        <v>1</v>
      </c>
      <c r="X62" s="178">
        <f t="shared" si="714"/>
        <v>0</v>
      </c>
      <c r="Y62" s="128">
        <f t="shared" si="714"/>
        <v>0</v>
      </c>
      <c r="Z62" s="179">
        <f t="shared" ca="1" si="714"/>
        <v>0</v>
      </c>
      <c r="AA62" s="127">
        <f t="shared" si="714"/>
        <v>0</v>
      </c>
      <c r="AB62" s="67" t="str">
        <f t="shared" ca="1" si="715"/>
        <v/>
      </c>
      <c r="AC62" s="69">
        <f t="shared" ca="1" si="716"/>
        <v>0</v>
      </c>
      <c r="AD62" s="178">
        <f t="shared" si="717"/>
        <v>0</v>
      </c>
      <c r="AE62" s="127">
        <f t="shared" si="717"/>
        <v>0</v>
      </c>
      <c r="AF62" s="225">
        <f t="shared" si="718"/>
        <v>0</v>
      </c>
      <c r="AG62" s="178">
        <f t="shared" si="719"/>
        <v>0</v>
      </c>
      <c r="AH62" s="127">
        <f t="shared" si="719"/>
        <v>0</v>
      </c>
      <c r="AI62" s="225">
        <f t="shared" si="720"/>
        <v>0</v>
      </c>
      <c r="AJ62" s="178">
        <f t="shared" si="721"/>
        <v>0</v>
      </c>
      <c r="AK62" s="127">
        <f t="shared" si="721"/>
        <v>0</v>
      </c>
      <c r="AL62" s="225">
        <f t="shared" si="722"/>
        <v>0</v>
      </c>
      <c r="AM62" s="178">
        <f t="shared" si="723"/>
        <v>0</v>
      </c>
      <c r="AN62" s="127">
        <f t="shared" si="723"/>
        <v>0</v>
      </c>
      <c r="AO62" s="225">
        <f t="shared" si="724"/>
        <v>0</v>
      </c>
      <c r="AP62" s="178">
        <f t="shared" si="725"/>
        <v>0</v>
      </c>
      <c r="AQ62" s="127">
        <f t="shared" si="725"/>
        <v>0</v>
      </c>
      <c r="AR62" s="225">
        <f t="shared" si="726"/>
        <v>0</v>
      </c>
      <c r="AS62" s="136">
        <f t="shared" si="727"/>
        <v>0</v>
      </c>
      <c r="AT62" s="131">
        <f t="shared" si="727"/>
        <v>0</v>
      </c>
      <c r="AU62" s="69">
        <f t="shared" si="728"/>
        <v>0</v>
      </c>
      <c r="AV62" s="162">
        <f t="shared" si="729"/>
        <v>0</v>
      </c>
      <c r="AW62" s="130">
        <f t="shared" si="729"/>
        <v>0</v>
      </c>
      <c r="AX62" s="18">
        <f t="shared" si="730"/>
        <v>0</v>
      </c>
      <c r="AY62" s="136">
        <f t="shared" si="731"/>
        <v>0</v>
      </c>
      <c r="AZ62" s="131">
        <f t="shared" si="731"/>
        <v>0</v>
      </c>
      <c r="BA62" s="69">
        <f t="shared" si="732"/>
        <v>0</v>
      </c>
      <c r="BB62" s="162">
        <f t="shared" si="733"/>
        <v>0</v>
      </c>
      <c r="BC62" s="130">
        <f t="shared" si="733"/>
        <v>0</v>
      </c>
      <c r="BD62" s="18">
        <f t="shared" si="734"/>
        <v>0</v>
      </c>
      <c r="BE62" s="136">
        <f t="shared" si="735"/>
        <v>0</v>
      </c>
      <c r="BF62" s="131">
        <f t="shared" si="735"/>
        <v>0</v>
      </c>
      <c r="BG62" s="69">
        <f t="shared" si="736"/>
        <v>0</v>
      </c>
      <c r="BH62" s="162">
        <f t="shared" si="737"/>
        <v>0</v>
      </c>
      <c r="BI62" s="130">
        <f t="shared" si="737"/>
        <v>0</v>
      </c>
      <c r="BJ62" s="18">
        <f t="shared" si="738"/>
        <v>0</v>
      </c>
      <c r="BK62" s="136">
        <f t="shared" si="739"/>
        <v>0</v>
      </c>
      <c r="BL62" s="131">
        <f t="shared" si="739"/>
        <v>0</v>
      </c>
      <c r="BM62" s="69">
        <f t="shared" si="740"/>
        <v>0</v>
      </c>
      <c r="BN62" s="162">
        <f t="shared" si="741"/>
        <v>0</v>
      </c>
      <c r="BO62" s="130">
        <f t="shared" si="741"/>
        <v>0</v>
      </c>
      <c r="BP62" s="18">
        <f t="shared" si="742"/>
        <v>0</v>
      </c>
      <c r="BQ62" s="136">
        <f t="shared" si="743"/>
        <v>0</v>
      </c>
      <c r="BR62" s="131">
        <f t="shared" si="743"/>
        <v>0</v>
      </c>
      <c r="BS62" s="69">
        <f t="shared" si="744"/>
        <v>0</v>
      </c>
      <c r="BT62" s="162">
        <f t="shared" si="604"/>
        <v>0</v>
      </c>
      <c r="BU62" s="130">
        <f t="shared" si="604"/>
        <v>0</v>
      </c>
      <c r="BV62" s="18">
        <f t="shared" si="745"/>
        <v>0</v>
      </c>
      <c r="BW62" s="136">
        <f t="shared" si="746"/>
        <v>0</v>
      </c>
      <c r="BX62" s="131">
        <f t="shared" si="746"/>
        <v>0</v>
      </c>
      <c r="BY62" s="69">
        <f t="shared" si="747"/>
        <v>0</v>
      </c>
      <c r="BZ62" s="162">
        <f t="shared" si="608"/>
        <v>0</v>
      </c>
      <c r="CA62" s="130">
        <f t="shared" si="608"/>
        <v>0</v>
      </c>
      <c r="CB62" s="18">
        <f t="shared" si="748"/>
        <v>0</v>
      </c>
      <c r="CC62" s="136">
        <f t="shared" si="749"/>
        <v>0</v>
      </c>
      <c r="CD62" s="131">
        <f t="shared" si="749"/>
        <v>0</v>
      </c>
      <c r="CE62" s="69">
        <f t="shared" si="750"/>
        <v>0</v>
      </c>
      <c r="CF62" s="162">
        <f t="shared" si="612"/>
        <v>0</v>
      </c>
      <c r="CG62" s="130">
        <f t="shared" si="612"/>
        <v>0</v>
      </c>
      <c r="CH62" s="18">
        <f t="shared" si="751"/>
        <v>0</v>
      </c>
      <c r="CI62" s="136">
        <f t="shared" si="752"/>
        <v>0</v>
      </c>
      <c r="CJ62" s="131">
        <f t="shared" si="752"/>
        <v>0</v>
      </c>
      <c r="CK62" s="69">
        <f t="shared" si="753"/>
        <v>0</v>
      </c>
      <c r="CL62" s="162">
        <f t="shared" si="616"/>
        <v>0</v>
      </c>
      <c r="CM62" s="130">
        <f t="shared" si="616"/>
        <v>0</v>
      </c>
      <c r="CN62" s="18">
        <f t="shared" si="617"/>
        <v>0</v>
      </c>
      <c r="CO62" s="136">
        <f t="shared" si="754"/>
        <v>0</v>
      </c>
      <c r="CP62" s="131">
        <f t="shared" si="754"/>
        <v>0</v>
      </c>
      <c r="CQ62" s="69">
        <f t="shared" si="755"/>
        <v>0</v>
      </c>
      <c r="CR62" s="162">
        <f t="shared" si="620"/>
        <v>0</v>
      </c>
      <c r="CS62" s="130">
        <f t="shared" si="620"/>
        <v>0</v>
      </c>
      <c r="CT62" s="18">
        <f t="shared" si="621"/>
        <v>0</v>
      </c>
      <c r="CU62" s="136">
        <f t="shared" si="756"/>
        <v>0</v>
      </c>
      <c r="CV62" s="131">
        <f t="shared" si="756"/>
        <v>0</v>
      </c>
      <c r="CW62" s="69">
        <f t="shared" si="757"/>
        <v>0</v>
      </c>
      <c r="CX62" s="162">
        <f t="shared" si="624"/>
        <v>0</v>
      </c>
      <c r="CY62" s="130">
        <f t="shared" si="624"/>
        <v>0</v>
      </c>
      <c r="CZ62" s="18">
        <f t="shared" si="625"/>
        <v>0</v>
      </c>
      <c r="DA62" s="136">
        <f t="shared" si="758"/>
        <v>0</v>
      </c>
      <c r="DB62" s="131">
        <f t="shared" si="758"/>
        <v>0</v>
      </c>
      <c r="DC62" s="69">
        <f t="shared" si="759"/>
        <v>0</v>
      </c>
      <c r="DD62" s="162">
        <f t="shared" si="628"/>
        <v>0</v>
      </c>
      <c r="DE62" s="130">
        <f t="shared" si="628"/>
        <v>0</v>
      </c>
      <c r="DF62" s="18">
        <f t="shared" si="629"/>
        <v>0</v>
      </c>
      <c r="DG62" s="136">
        <f t="shared" si="760"/>
        <v>0</v>
      </c>
      <c r="DH62" s="131">
        <f t="shared" si="760"/>
        <v>0</v>
      </c>
      <c r="DI62" s="69">
        <f t="shared" si="761"/>
        <v>0</v>
      </c>
      <c r="DJ62" s="162">
        <f t="shared" si="762"/>
        <v>0</v>
      </c>
      <c r="DK62" s="130">
        <f t="shared" si="762"/>
        <v>0</v>
      </c>
      <c r="DL62" s="18">
        <f t="shared" si="763"/>
        <v>0</v>
      </c>
      <c r="DM62" s="136">
        <f t="shared" si="764"/>
        <v>0</v>
      </c>
      <c r="DN62" s="131">
        <f t="shared" si="764"/>
        <v>0</v>
      </c>
      <c r="DO62" s="69">
        <f t="shared" si="765"/>
        <v>0</v>
      </c>
      <c r="DP62" s="162">
        <f t="shared" si="766"/>
        <v>0</v>
      </c>
      <c r="DQ62" s="130">
        <f t="shared" si="766"/>
        <v>0</v>
      </c>
      <c r="DR62" s="18">
        <f t="shared" si="767"/>
        <v>0</v>
      </c>
      <c r="DS62" s="136">
        <f t="shared" si="768"/>
        <v>0</v>
      </c>
      <c r="DT62" s="131">
        <f t="shared" si="768"/>
        <v>0</v>
      </c>
      <c r="DU62" s="69">
        <f t="shared" si="769"/>
        <v>0</v>
      </c>
      <c r="DV62" s="162">
        <f t="shared" si="770"/>
        <v>0</v>
      </c>
      <c r="DW62" s="130">
        <f t="shared" si="770"/>
        <v>0</v>
      </c>
      <c r="DX62" s="18">
        <f t="shared" si="771"/>
        <v>0</v>
      </c>
      <c r="DY62" s="136">
        <f t="shared" si="772"/>
        <v>0</v>
      </c>
      <c r="DZ62" s="131">
        <f t="shared" si="772"/>
        <v>0</v>
      </c>
      <c r="EA62" s="69">
        <f t="shared" si="773"/>
        <v>0</v>
      </c>
      <c r="EB62" s="162">
        <f t="shared" si="774"/>
        <v>0</v>
      </c>
      <c r="EC62" s="130">
        <f t="shared" si="774"/>
        <v>0</v>
      </c>
      <c r="ED62" s="18">
        <f t="shared" si="775"/>
        <v>0</v>
      </c>
      <c r="EE62" s="136">
        <f t="shared" si="776"/>
        <v>0</v>
      </c>
      <c r="EF62" s="131">
        <f t="shared" si="776"/>
        <v>0</v>
      </c>
      <c r="EG62" s="69">
        <f t="shared" si="777"/>
        <v>0</v>
      </c>
      <c r="EH62" s="162">
        <f t="shared" si="778"/>
        <v>0</v>
      </c>
      <c r="EI62" s="130">
        <f t="shared" si="778"/>
        <v>0</v>
      </c>
      <c r="EJ62" s="18">
        <f t="shared" si="779"/>
        <v>0</v>
      </c>
      <c r="EK62" s="136">
        <f t="shared" si="780"/>
        <v>0</v>
      </c>
      <c r="EL62" s="131">
        <f t="shared" si="780"/>
        <v>0</v>
      </c>
      <c r="EM62" s="69">
        <f t="shared" si="781"/>
        <v>0</v>
      </c>
      <c r="EN62" s="162">
        <f t="shared" si="782"/>
        <v>0</v>
      </c>
      <c r="EO62" s="130">
        <f t="shared" si="782"/>
        <v>0</v>
      </c>
      <c r="EP62" s="18">
        <f t="shared" si="783"/>
        <v>0</v>
      </c>
      <c r="EQ62" s="136">
        <f t="shared" si="784"/>
        <v>0</v>
      </c>
      <c r="ER62" s="131">
        <f t="shared" si="784"/>
        <v>0</v>
      </c>
      <c r="ES62" s="69">
        <f t="shared" si="785"/>
        <v>0</v>
      </c>
      <c r="ET62" s="162">
        <f t="shared" si="786"/>
        <v>0</v>
      </c>
      <c r="EU62" s="130">
        <f t="shared" si="786"/>
        <v>0</v>
      </c>
      <c r="EV62" s="18">
        <f t="shared" si="787"/>
        <v>0</v>
      </c>
      <c r="EW62" s="136">
        <f t="shared" si="788"/>
        <v>0</v>
      </c>
      <c r="EX62" s="131">
        <f t="shared" si="788"/>
        <v>0</v>
      </c>
      <c r="EY62" s="69">
        <f t="shared" si="789"/>
        <v>0</v>
      </c>
      <c r="EZ62" s="162">
        <f t="shared" si="790"/>
        <v>0</v>
      </c>
      <c r="FA62" s="130">
        <f t="shared" si="790"/>
        <v>0</v>
      </c>
      <c r="FB62" s="18">
        <f t="shared" si="791"/>
        <v>0</v>
      </c>
      <c r="FC62" s="136">
        <f t="shared" si="792"/>
        <v>0</v>
      </c>
      <c r="FD62" s="131">
        <f t="shared" si="792"/>
        <v>0</v>
      </c>
      <c r="FE62" s="69">
        <f t="shared" si="793"/>
        <v>0</v>
      </c>
      <c r="FF62" s="162">
        <f t="shared" si="794"/>
        <v>0</v>
      </c>
      <c r="FG62" s="130">
        <f t="shared" si="794"/>
        <v>0</v>
      </c>
      <c r="FH62" s="18">
        <f t="shared" si="795"/>
        <v>0</v>
      </c>
      <c r="FI62" s="136">
        <f t="shared" si="796"/>
        <v>0</v>
      </c>
      <c r="FJ62" s="131">
        <f t="shared" si="796"/>
        <v>0</v>
      </c>
      <c r="FK62" s="69">
        <f t="shared" si="797"/>
        <v>0</v>
      </c>
      <c r="FL62" s="162">
        <f t="shared" si="798"/>
        <v>0</v>
      </c>
      <c r="FM62" s="130">
        <f t="shared" si="798"/>
        <v>0</v>
      </c>
      <c r="FN62" s="18">
        <f t="shared" si="799"/>
        <v>0</v>
      </c>
      <c r="FO62" s="136">
        <f t="shared" si="800"/>
        <v>0</v>
      </c>
      <c r="FP62" s="131">
        <f t="shared" si="800"/>
        <v>0</v>
      </c>
      <c r="FQ62" s="69">
        <f t="shared" si="801"/>
        <v>0</v>
      </c>
      <c r="FR62" s="162">
        <f t="shared" si="802"/>
        <v>0</v>
      </c>
      <c r="FS62" s="130">
        <f t="shared" si="802"/>
        <v>0</v>
      </c>
      <c r="FT62" s="18">
        <f t="shared" si="803"/>
        <v>0</v>
      </c>
      <c r="FU62" s="136">
        <f t="shared" si="804"/>
        <v>0</v>
      </c>
      <c r="FV62" s="131">
        <f t="shared" si="804"/>
        <v>0</v>
      </c>
      <c r="FW62" s="69">
        <f t="shared" si="805"/>
        <v>0</v>
      </c>
      <c r="FX62" s="162">
        <f t="shared" si="806"/>
        <v>0</v>
      </c>
      <c r="FY62" s="130">
        <f t="shared" si="806"/>
        <v>0</v>
      </c>
      <c r="FZ62" s="18">
        <f t="shared" si="807"/>
        <v>0</v>
      </c>
      <c r="GA62" s="136">
        <f t="shared" si="808"/>
        <v>0</v>
      </c>
      <c r="GB62" s="131">
        <f t="shared" si="808"/>
        <v>0</v>
      </c>
      <c r="GC62" s="69">
        <f t="shared" si="809"/>
        <v>0</v>
      </c>
      <c r="GD62" s="162">
        <f t="shared" si="810"/>
        <v>0</v>
      </c>
      <c r="GE62" s="130">
        <f t="shared" si="810"/>
        <v>0</v>
      </c>
      <c r="GF62" s="18">
        <f t="shared" si="811"/>
        <v>0</v>
      </c>
      <c r="GG62" s="136">
        <f t="shared" si="812"/>
        <v>0</v>
      </c>
      <c r="GH62" s="131">
        <f t="shared" si="812"/>
        <v>0</v>
      </c>
      <c r="GI62" s="69">
        <f t="shared" si="813"/>
        <v>0</v>
      </c>
      <c r="GJ62" s="162">
        <f t="shared" si="814"/>
        <v>0</v>
      </c>
      <c r="GK62" s="130">
        <f t="shared" si="814"/>
        <v>0</v>
      </c>
      <c r="GL62" s="18">
        <f t="shared" si="815"/>
        <v>0</v>
      </c>
      <c r="GM62" s="136">
        <f t="shared" si="816"/>
        <v>0</v>
      </c>
      <c r="GN62" s="131">
        <f t="shared" si="816"/>
        <v>0</v>
      </c>
      <c r="GO62" s="69">
        <f t="shared" si="817"/>
        <v>0</v>
      </c>
      <c r="GP62" s="162">
        <f t="shared" si="818"/>
        <v>0</v>
      </c>
      <c r="GQ62" s="130">
        <f t="shared" si="818"/>
        <v>0</v>
      </c>
      <c r="GR62" s="18">
        <f t="shared" si="819"/>
        <v>0</v>
      </c>
      <c r="GS62" s="136">
        <f t="shared" si="820"/>
        <v>0</v>
      </c>
      <c r="GT62" s="131">
        <f t="shared" si="820"/>
        <v>0</v>
      </c>
      <c r="GU62" s="69">
        <f t="shared" si="821"/>
        <v>0</v>
      </c>
      <c r="GV62" s="162">
        <f t="shared" si="822"/>
        <v>0</v>
      </c>
      <c r="GW62" s="130">
        <f t="shared" si="822"/>
        <v>0</v>
      </c>
      <c r="GX62" s="18">
        <f t="shared" si="823"/>
        <v>0</v>
      </c>
      <c r="GY62" s="136">
        <f t="shared" si="824"/>
        <v>0</v>
      </c>
      <c r="GZ62" s="131">
        <f t="shared" si="824"/>
        <v>0</v>
      </c>
      <c r="HA62" s="69">
        <f t="shared" si="825"/>
        <v>0</v>
      </c>
      <c r="HB62" s="162">
        <f t="shared" si="826"/>
        <v>0</v>
      </c>
      <c r="HC62" s="130">
        <f t="shared" si="826"/>
        <v>0</v>
      </c>
      <c r="HD62" s="18">
        <f t="shared" si="827"/>
        <v>0</v>
      </c>
      <c r="HE62" s="136">
        <f t="shared" si="828"/>
        <v>0</v>
      </c>
      <c r="HF62" s="131">
        <f t="shared" si="828"/>
        <v>0</v>
      </c>
      <c r="HG62" s="69">
        <f t="shared" si="829"/>
        <v>0</v>
      </c>
      <c r="HH62" s="162">
        <f t="shared" si="830"/>
        <v>0</v>
      </c>
      <c r="HI62" s="130">
        <f t="shared" si="830"/>
        <v>0</v>
      </c>
      <c r="HJ62" s="18">
        <f t="shared" si="831"/>
        <v>0</v>
      </c>
      <c r="HK62" s="136">
        <f t="shared" si="832"/>
        <v>0</v>
      </c>
      <c r="HL62" s="131">
        <f t="shared" si="832"/>
        <v>0</v>
      </c>
      <c r="HM62" s="69">
        <f t="shared" si="833"/>
        <v>0</v>
      </c>
      <c r="HN62" s="162">
        <f t="shared" si="834"/>
        <v>0</v>
      </c>
      <c r="HO62" s="130">
        <f t="shared" si="834"/>
        <v>0</v>
      </c>
      <c r="HP62" s="18">
        <f t="shared" si="835"/>
        <v>0</v>
      </c>
      <c r="HQ62" s="136">
        <f t="shared" si="836"/>
        <v>0</v>
      </c>
      <c r="HR62" s="131">
        <f t="shared" si="836"/>
        <v>0</v>
      </c>
      <c r="HS62" s="69">
        <f t="shared" si="837"/>
        <v>0</v>
      </c>
      <c r="HT62" s="162">
        <f t="shared" si="838"/>
        <v>0</v>
      </c>
      <c r="HU62" s="130">
        <f t="shared" si="838"/>
        <v>0</v>
      </c>
      <c r="HV62" s="18">
        <f t="shared" si="839"/>
        <v>0</v>
      </c>
      <c r="HW62" s="17"/>
      <c r="HX62" s="85"/>
      <c r="HY62" s="85"/>
      <c r="HZ62" s="2" t="str">
        <f t="shared" si="297"/>
        <v>СКРЫТЬ</v>
      </c>
    </row>
    <row r="63" spans="1:234" ht="13.5" hidden="1" customHeight="1" x14ac:dyDescent="0.2">
      <c r="A63" s="37"/>
      <c r="B63" s="22"/>
      <c r="C63" s="22"/>
      <c r="D63" s="100"/>
      <c r="E63" s="100"/>
      <c r="F63" s="100"/>
      <c r="G63" s="22"/>
      <c r="H63" s="22" t="s">
        <v>94</v>
      </c>
      <c r="I63" s="42">
        <v>52</v>
      </c>
      <c r="J63" s="102">
        <f>SUBTOTAL(103,I$12:I63)*1</f>
        <v>22</v>
      </c>
      <c r="K63" s="105" t="s">
        <v>11</v>
      </c>
      <c r="L63" s="17"/>
      <c r="M63" s="255"/>
      <c r="N63" s="255"/>
      <c r="O63" s="118"/>
      <c r="P63" s="162">
        <f t="shared" si="710"/>
        <v>0</v>
      </c>
      <c r="Q63" s="163">
        <f t="shared" si="710"/>
        <v>0</v>
      </c>
      <c r="R63" s="163">
        <f t="shared" si="710"/>
        <v>0</v>
      </c>
      <c r="S63" s="123">
        <f t="shared" ca="1" si="710"/>
        <v>0</v>
      </c>
      <c r="T63" s="123">
        <f t="shared" si="710"/>
        <v>0</v>
      </c>
      <c r="U63" s="91">
        <f t="shared" ca="1" si="711"/>
        <v>0</v>
      </c>
      <c r="V63" s="91">
        <f t="shared" si="712"/>
        <v>0</v>
      </c>
      <c r="W63" s="120" t="str">
        <f t="shared" si="713"/>
        <v/>
      </c>
      <c r="X63" s="178">
        <f t="shared" si="714"/>
        <v>0</v>
      </c>
      <c r="Y63" s="128">
        <f t="shared" si="714"/>
        <v>0</v>
      </c>
      <c r="Z63" s="179">
        <f t="shared" ca="1" si="714"/>
        <v>0</v>
      </c>
      <c r="AA63" s="127">
        <f t="shared" si="714"/>
        <v>0</v>
      </c>
      <c r="AB63" s="67" t="str">
        <f t="shared" ca="1" si="715"/>
        <v/>
      </c>
      <c r="AC63" s="69">
        <f t="shared" ca="1" si="716"/>
        <v>0</v>
      </c>
      <c r="AD63" s="178">
        <f t="shared" si="717"/>
        <v>0</v>
      </c>
      <c r="AE63" s="127">
        <f t="shared" si="717"/>
        <v>0</v>
      </c>
      <c r="AF63" s="225">
        <f t="shared" si="718"/>
        <v>0</v>
      </c>
      <c r="AG63" s="178">
        <f t="shared" si="719"/>
        <v>0</v>
      </c>
      <c r="AH63" s="127">
        <f t="shared" si="719"/>
        <v>0</v>
      </c>
      <c r="AI63" s="225">
        <f t="shared" si="720"/>
        <v>0</v>
      </c>
      <c r="AJ63" s="178">
        <f t="shared" si="721"/>
        <v>0</v>
      </c>
      <c r="AK63" s="127">
        <f t="shared" si="721"/>
        <v>0</v>
      </c>
      <c r="AL63" s="225">
        <f t="shared" si="722"/>
        <v>0</v>
      </c>
      <c r="AM63" s="178">
        <f t="shared" si="723"/>
        <v>0</v>
      </c>
      <c r="AN63" s="127">
        <f t="shared" si="723"/>
        <v>0</v>
      </c>
      <c r="AO63" s="225">
        <f t="shared" si="724"/>
        <v>0</v>
      </c>
      <c r="AP63" s="178">
        <f t="shared" si="725"/>
        <v>0</v>
      </c>
      <c r="AQ63" s="127">
        <f t="shared" si="725"/>
        <v>0</v>
      </c>
      <c r="AR63" s="225">
        <f t="shared" si="726"/>
        <v>0</v>
      </c>
      <c r="AS63" s="136">
        <f t="shared" si="727"/>
        <v>0</v>
      </c>
      <c r="AT63" s="131">
        <f t="shared" si="727"/>
        <v>0</v>
      </c>
      <c r="AU63" s="69">
        <f t="shared" si="728"/>
        <v>0</v>
      </c>
      <c r="AV63" s="162">
        <f t="shared" si="729"/>
        <v>0</v>
      </c>
      <c r="AW63" s="130">
        <f t="shared" si="729"/>
        <v>0</v>
      </c>
      <c r="AX63" s="18">
        <f t="shared" si="730"/>
        <v>0</v>
      </c>
      <c r="AY63" s="136">
        <f t="shared" si="731"/>
        <v>0</v>
      </c>
      <c r="AZ63" s="131">
        <f t="shared" si="731"/>
        <v>0</v>
      </c>
      <c r="BA63" s="69">
        <f t="shared" si="732"/>
        <v>0</v>
      </c>
      <c r="BB63" s="162">
        <f t="shared" si="733"/>
        <v>0</v>
      </c>
      <c r="BC63" s="130">
        <f t="shared" si="733"/>
        <v>0</v>
      </c>
      <c r="BD63" s="18">
        <f t="shared" si="734"/>
        <v>0</v>
      </c>
      <c r="BE63" s="136">
        <f t="shared" si="735"/>
        <v>0</v>
      </c>
      <c r="BF63" s="131">
        <f t="shared" si="735"/>
        <v>0</v>
      </c>
      <c r="BG63" s="69">
        <f t="shared" si="736"/>
        <v>0</v>
      </c>
      <c r="BH63" s="162">
        <f t="shared" si="737"/>
        <v>0</v>
      </c>
      <c r="BI63" s="130">
        <f t="shared" si="737"/>
        <v>0</v>
      </c>
      <c r="BJ63" s="18">
        <f t="shared" si="738"/>
        <v>0</v>
      </c>
      <c r="BK63" s="136">
        <f t="shared" si="739"/>
        <v>0</v>
      </c>
      <c r="BL63" s="131">
        <f t="shared" si="739"/>
        <v>0</v>
      </c>
      <c r="BM63" s="69">
        <f t="shared" si="740"/>
        <v>0</v>
      </c>
      <c r="BN63" s="162">
        <f t="shared" si="741"/>
        <v>0</v>
      </c>
      <c r="BO63" s="130">
        <f t="shared" si="741"/>
        <v>0</v>
      </c>
      <c r="BP63" s="18">
        <f t="shared" si="742"/>
        <v>0</v>
      </c>
      <c r="BQ63" s="136">
        <f t="shared" si="743"/>
        <v>0</v>
      </c>
      <c r="BR63" s="131">
        <f t="shared" si="743"/>
        <v>0</v>
      </c>
      <c r="BS63" s="69">
        <f t="shared" si="744"/>
        <v>0</v>
      </c>
      <c r="BT63" s="162">
        <f t="shared" si="604"/>
        <v>0</v>
      </c>
      <c r="BU63" s="130">
        <f t="shared" si="604"/>
        <v>0</v>
      </c>
      <c r="BV63" s="18">
        <f t="shared" si="745"/>
        <v>0</v>
      </c>
      <c r="BW63" s="136">
        <f t="shared" si="746"/>
        <v>0</v>
      </c>
      <c r="BX63" s="131">
        <f t="shared" si="746"/>
        <v>0</v>
      </c>
      <c r="BY63" s="69">
        <f t="shared" si="747"/>
        <v>0</v>
      </c>
      <c r="BZ63" s="162">
        <f t="shared" si="608"/>
        <v>0</v>
      </c>
      <c r="CA63" s="130">
        <f t="shared" si="608"/>
        <v>0</v>
      </c>
      <c r="CB63" s="18">
        <f t="shared" si="748"/>
        <v>0</v>
      </c>
      <c r="CC63" s="136">
        <f t="shared" si="749"/>
        <v>0</v>
      </c>
      <c r="CD63" s="131">
        <f t="shared" si="749"/>
        <v>0</v>
      </c>
      <c r="CE63" s="69">
        <f t="shared" si="750"/>
        <v>0</v>
      </c>
      <c r="CF63" s="162">
        <f t="shared" si="612"/>
        <v>0</v>
      </c>
      <c r="CG63" s="130">
        <f t="shared" si="612"/>
        <v>0</v>
      </c>
      <c r="CH63" s="18">
        <f t="shared" si="751"/>
        <v>0</v>
      </c>
      <c r="CI63" s="136">
        <f t="shared" si="752"/>
        <v>0</v>
      </c>
      <c r="CJ63" s="131">
        <f t="shared" si="752"/>
        <v>0</v>
      </c>
      <c r="CK63" s="69">
        <f t="shared" si="753"/>
        <v>0</v>
      </c>
      <c r="CL63" s="162">
        <f t="shared" si="616"/>
        <v>0</v>
      </c>
      <c r="CM63" s="130">
        <f t="shared" si="616"/>
        <v>0</v>
      </c>
      <c r="CN63" s="18">
        <f t="shared" si="617"/>
        <v>0</v>
      </c>
      <c r="CO63" s="136">
        <f t="shared" si="754"/>
        <v>0</v>
      </c>
      <c r="CP63" s="131">
        <f t="shared" si="754"/>
        <v>0</v>
      </c>
      <c r="CQ63" s="69">
        <f t="shared" si="755"/>
        <v>0</v>
      </c>
      <c r="CR63" s="162">
        <f t="shared" si="620"/>
        <v>0</v>
      </c>
      <c r="CS63" s="130">
        <f t="shared" si="620"/>
        <v>0</v>
      </c>
      <c r="CT63" s="18">
        <f t="shared" si="621"/>
        <v>0</v>
      </c>
      <c r="CU63" s="136">
        <f t="shared" si="756"/>
        <v>0</v>
      </c>
      <c r="CV63" s="131">
        <f t="shared" si="756"/>
        <v>0</v>
      </c>
      <c r="CW63" s="69">
        <f t="shared" si="757"/>
        <v>0</v>
      </c>
      <c r="CX63" s="162">
        <f t="shared" si="624"/>
        <v>0</v>
      </c>
      <c r="CY63" s="130">
        <f t="shared" si="624"/>
        <v>0</v>
      </c>
      <c r="CZ63" s="18">
        <f t="shared" si="625"/>
        <v>0</v>
      </c>
      <c r="DA63" s="136">
        <f t="shared" si="758"/>
        <v>0</v>
      </c>
      <c r="DB63" s="131">
        <f t="shared" si="758"/>
        <v>0</v>
      </c>
      <c r="DC63" s="69">
        <f t="shared" si="759"/>
        <v>0</v>
      </c>
      <c r="DD63" s="162">
        <f t="shared" si="628"/>
        <v>0</v>
      </c>
      <c r="DE63" s="130">
        <f t="shared" si="628"/>
        <v>0</v>
      </c>
      <c r="DF63" s="18">
        <f t="shared" si="629"/>
        <v>0</v>
      </c>
      <c r="DG63" s="136">
        <f t="shared" si="760"/>
        <v>0</v>
      </c>
      <c r="DH63" s="131">
        <f t="shared" si="760"/>
        <v>0</v>
      </c>
      <c r="DI63" s="69">
        <f t="shared" si="761"/>
        <v>0</v>
      </c>
      <c r="DJ63" s="162">
        <f t="shared" si="762"/>
        <v>0</v>
      </c>
      <c r="DK63" s="130">
        <f t="shared" si="762"/>
        <v>0</v>
      </c>
      <c r="DL63" s="18">
        <f t="shared" si="763"/>
        <v>0</v>
      </c>
      <c r="DM63" s="136">
        <f t="shared" si="764"/>
        <v>0</v>
      </c>
      <c r="DN63" s="131">
        <f t="shared" si="764"/>
        <v>0</v>
      </c>
      <c r="DO63" s="69">
        <f t="shared" si="765"/>
        <v>0</v>
      </c>
      <c r="DP63" s="162">
        <f t="shared" si="766"/>
        <v>0</v>
      </c>
      <c r="DQ63" s="130">
        <f t="shared" si="766"/>
        <v>0</v>
      </c>
      <c r="DR63" s="18">
        <f t="shared" si="767"/>
        <v>0</v>
      </c>
      <c r="DS63" s="136">
        <f t="shared" si="768"/>
        <v>0</v>
      </c>
      <c r="DT63" s="131">
        <f t="shared" si="768"/>
        <v>0</v>
      </c>
      <c r="DU63" s="69">
        <f t="shared" si="769"/>
        <v>0</v>
      </c>
      <c r="DV63" s="162">
        <f t="shared" si="770"/>
        <v>0</v>
      </c>
      <c r="DW63" s="130">
        <f t="shared" si="770"/>
        <v>0</v>
      </c>
      <c r="DX63" s="18">
        <f t="shared" si="771"/>
        <v>0</v>
      </c>
      <c r="DY63" s="136">
        <f t="shared" si="772"/>
        <v>0</v>
      </c>
      <c r="DZ63" s="131">
        <f t="shared" si="772"/>
        <v>0</v>
      </c>
      <c r="EA63" s="69">
        <f t="shared" si="773"/>
        <v>0</v>
      </c>
      <c r="EB63" s="162">
        <f t="shared" si="774"/>
        <v>0</v>
      </c>
      <c r="EC63" s="130">
        <f t="shared" si="774"/>
        <v>0</v>
      </c>
      <c r="ED63" s="18">
        <f t="shared" si="775"/>
        <v>0</v>
      </c>
      <c r="EE63" s="136">
        <f t="shared" si="776"/>
        <v>0</v>
      </c>
      <c r="EF63" s="131">
        <f t="shared" si="776"/>
        <v>0</v>
      </c>
      <c r="EG63" s="69">
        <f t="shared" si="777"/>
        <v>0</v>
      </c>
      <c r="EH63" s="162">
        <f t="shared" si="778"/>
        <v>0</v>
      </c>
      <c r="EI63" s="130">
        <f t="shared" si="778"/>
        <v>0</v>
      </c>
      <c r="EJ63" s="18">
        <f t="shared" si="779"/>
        <v>0</v>
      </c>
      <c r="EK63" s="136">
        <f t="shared" si="780"/>
        <v>0</v>
      </c>
      <c r="EL63" s="131">
        <f t="shared" si="780"/>
        <v>0</v>
      </c>
      <c r="EM63" s="69">
        <f t="shared" si="781"/>
        <v>0</v>
      </c>
      <c r="EN63" s="162">
        <f t="shared" si="782"/>
        <v>0</v>
      </c>
      <c r="EO63" s="130">
        <f t="shared" si="782"/>
        <v>0</v>
      </c>
      <c r="EP63" s="18">
        <f t="shared" si="783"/>
        <v>0</v>
      </c>
      <c r="EQ63" s="136">
        <f t="shared" si="784"/>
        <v>0</v>
      </c>
      <c r="ER63" s="131">
        <f t="shared" si="784"/>
        <v>0</v>
      </c>
      <c r="ES63" s="69">
        <f t="shared" si="785"/>
        <v>0</v>
      </c>
      <c r="ET63" s="162">
        <f t="shared" si="786"/>
        <v>0</v>
      </c>
      <c r="EU63" s="130">
        <f t="shared" si="786"/>
        <v>0</v>
      </c>
      <c r="EV63" s="18">
        <f t="shared" si="787"/>
        <v>0</v>
      </c>
      <c r="EW63" s="136">
        <f t="shared" si="788"/>
        <v>0</v>
      </c>
      <c r="EX63" s="131">
        <f t="shared" si="788"/>
        <v>0</v>
      </c>
      <c r="EY63" s="69">
        <f t="shared" si="789"/>
        <v>0</v>
      </c>
      <c r="EZ63" s="162">
        <f t="shared" si="790"/>
        <v>0</v>
      </c>
      <c r="FA63" s="130">
        <f t="shared" si="790"/>
        <v>0</v>
      </c>
      <c r="FB63" s="18">
        <f t="shared" si="791"/>
        <v>0</v>
      </c>
      <c r="FC63" s="136">
        <f t="shared" si="792"/>
        <v>0</v>
      </c>
      <c r="FD63" s="131">
        <f t="shared" si="792"/>
        <v>0</v>
      </c>
      <c r="FE63" s="69">
        <f t="shared" si="793"/>
        <v>0</v>
      </c>
      <c r="FF63" s="162">
        <f t="shared" si="794"/>
        <v>0</v>
      </c>
      <c r="FG63" s="130">
        <f t="shared" si="794"/>
        <v>0</v>
      </c>
      <c r="FH63" s="18">
        <f t="shared" si="795"/>
        <v>0</v>
      </c>
      <c r="FI63" s="136">
        <f t="shared" si="796"/>
        <v>0</v>
      </c>
      <c r="FJ63" s="131">
        <f t="shared" si="796"/>
        <v>0</v>
      </c>
      <c r="FK63" s="69">
        <f t="shared" si="797"/>
        <v>0</v>
      </c>
      <c r="FL63" s="162">
        <f t="shared" si="798"/>
        <v>0</v>
      </c>
      <c r="FM63" s="130">
        <f t="shared" si="798"/>
        <v>0</v>
      </c>
      <c r="FN63" s="18">
        <f t="shared" si="799"/>
        <v>0</v>
      </c>
      <c r="FO63" s="136">
        <f t="shared" si="800"/>
        <v>0</v>
      </c>
      <c r="FP63" s="131">
        <f t="shared" si="800"/>
        <v>0</v>
      </c>
      <c r="FQ63" s="69">
        <f t="shared" si="801"/>
        <v>0</v>
      </c>
      <c r="FR63" s="162">
        <f t="shared" si="802"/>
        <v>0</v>
      </c>
      <c r="FS63" s="130">
        <f t="shared" si="802"/>
        <v>0</v>
      </c>
      <c r="FT63" s="18">
        <f t="shared" si="803"/>
        <v>0</v>
      </c>
      <c r="FU63" s="136">
        <f t="shared" si="804"/>
        <v>0</v>
      </c>
      <c r="FV63" s="131">
        <f t="shared" si="804"/>
        <v>0</v>
      </c>
      <c r="FW63" s="69">
        <f t="shared" si="805"/>
        <v>0</v>
      </c>
      <c r="FX63" s="162">
        <f t="shared" si="806"/>
        <v>0</v>
      </c>
      <c r="FY63" s="130">
        <f t="shared" si="806"/>
        <v>0</v>
      </c>
      <c r="FZ63" s="18">
        <f t="shared" si="807"/>
        <v>0</v>
      </c>
      <c r="GA63" s="136">
        <f t="shared" si="808"/>
        <v>0</v>
      </c>
      <c r="GB63" s="131">
        <f t="shared" si="808"/>
        <v>0</v>
      </c>
      <c r="GC63" s="69">
        <f t="shared" si="809"/>
        <v>0</v>
      </c>
      <c r="GD63" s="162">
        <f t="shared" si="810"/>
        <v>0</v>
      </c>
      <c r="GE63" s="130">
        <f t="shared" si="810"/>
        <v>0</v>
      </c>
      <c r="GF63" s="18">
        <f t="shared" si="811"/>
        <v>0</v>
      </c>
      <c r="GG63" s="136">
        <f t="shared" si="812"/>
        <v>0</v>
      </c>
      <c r="GH63" s="131">
        <f t="shared" si="812"/>
        <v>0</v>
      </c>
      <c r="GI63" s="69">
        <f t="shared" si="813"/>
        <v>0</v>
      </c>
      <c r="GJ63" s="162">
        <f t="shared" si="814"/>
        <v>0</v>
      </c>
      <c r="GK63" s="130">
        <f t="shared" si="814"/>
        <v>0</v>
      </c>
      <c r="GL63" s="18">
        <f t="shared" si="815"/>
        <v>0</v>
      </c>
      <c r="GM63" s="136">
        <f t="shared" si="816"/>
        <v>0</v>
      </c>
      <c r="GN63" s="131">
        <f t="shared" si="816"/>
        <v>0</v>
      </c>
      <c r="GO63" s="69">
        <f t="shared" si="817"/>
        <v>0</v>
      </c>
      <c r="GP63" s="162">
        <f t="shared" si="818"/>
        <v>0</v>
      </c>
      <c r="GQ63" s="130">
        <f t="shared" si="818"/>
        <v>0</v>
      </c>
      <c r="GR63" s="18">
        <f t="shared" si="819"/>
        <v>0</v>
      </c>
      <c r="GS63" s="136">
        <f t="shared" si="820"/>
        <v>0</v>
      </c>
      <c r="GT63" s="131">
        <f t="shared" si="820"/>
        <v>0</v>
      </c>
      <c r="GU63" s="69">
        <f t="shared" si="821"/>
        <v>0</v>
      </c>
      <c r="GV63" s="162">
        <f t="shared" si="822"/>
        <v>0</v>
      </c>
      <c r="GW63" s="130">
        <f t="shared" si="822"/>
        <v>0</v>
      </c>
      <c r="GX63" s="18">
        <f t="shared" si="823"/>
        <v>0</v>
      </c>
      <c r="GY63" s="136">
        <f t="shared" si="824"/>
        <v>0</v>
      </c>
      <c r="GZ63" s="131">
        <f t="shared" si="824"/>
        <v>0</v>
      </c>
      <c r="HA63" s="69">
        <f t="shared" si="825"/>
        <v>0</v>
      </c>
      <c r="HB63" s="162">
        <f t="shared" si="826"/>
        <v>0</v>
      </c>
      <c r="HC63" s="130">
        <f t="shared" si="826"/>
        <v>0</v>
      </c>
      <c r="HD63" s="18">
        <f t="shared" si="827"/>
        <v>0</v>
      </c>
      <c r="HE63" s="136">
        <f t="shared" si="828"/>
        <v>0</v>
      </c>
      <c r="HF63" s="131">
        <f t="shared" si="828"/>
        <v>0</v>
      </c>
      <c r="HG63" s="69">
        <f t="shared" si="829"/>
        <v>0</v>
      </c>
      <c r="HH63" s="162">
        <f t="shared" si="830"/>
        <v>0</v>
      </c>
      <c r="HI63" s="130">
        <f t="shared" si="830"/>
        <v>0</v>
      </c>
      <c r="HJ63" s="18">
        <f t="shared" si="831"/>
        <v>0</v>
      </c>
      <c r="HK63" s="136">
        <f t="shared" si="832"/>
        <v>0</v>
      </c>
      <c r="HL63" s="131">
        <f t="shared" si="832"/>
        <v>0</v>
      </c>
      <c r="HM63" s="69">
        <f t="shared" si="833"/>
        <v>0</v>
      </c>
      <c r="HN63" s="162">
        <f t="shared" si="834"/>
        <v>0</v>
      </c>
      <c r="HO63" s="130">
        <f t="shared" si="834"/>
        <v>0</v>
      </c>
      <c r="HP63" s="18">
        <f t="shared" si="835"/>
        <v>0</v>
      </c>
      <c r="HQ63" s="136">
        <f t="shared" si="836"/>
        <v>0</v>
      </c>
      <c r="HR63" s="131">
        <f t="shared" si="836"/>
        <v>0</v>
      </c>
      <c r="HS63" s="69">
        <f t="shared" si="837"/>
        <v>0</v>
      </c>
      <c r="HT63" s="162">
        <f t="shared" si="838"/>
        <v>0</v>
      </c>
      <c r="HU63" s="130">
        <f t="shared" si="838"/>
        <v>0</v>
      </c>
      <c r="HV63" s="18">
        <f t="shared" si="839"/>
        <v>0</v>
      </c>
      <c r="HW63" s="17"/>
      <c r="HX63" s="85"/>
      <c r="HY63" s="85"/>
      <c r="HZ63" s="2" t="str">
        <f t="shared" si="297"/>
        <v>СКРЫТЬ</v>
      </c>
    </row>
    <row r="64" spans="1:234" ht="13.5" customHeight="1" x14ac:dyDescent="0.2">
      <c r="A64" s="37"/>
      <c r="B64" s="22"/>
      <c r="C64" s="22"/>
      <c r="D64" s="100"/>
      <c r="E64" s="100"/>
      <c r="F64" s="100"/>
      <c r="G64" s="22"/>
      <c r="H64" s="22" t="s">
        <v>94</v>
      </c>
      <c r="I64" s="42">
        <v>53</v>
      </c>
      <c r="J64" s="102">
        <f>SUBTOTAL(103,I$12:I64)*1</f>
        <v>23</v>
      </c>
      <c r="K64" s="105" t="s">
        <v>7</v>
      </c>
      <c r="L64" s="17"/>
      <c r="M64" s="255">
        <f>MIN(M98,M129,M160,M191,M222,M71)</f>
        <v>43525</v>
      </c>
      <c r="N64" s="255">
        <f>MAX(N98,N129,N160,N191,N222)</f>
        <v>44180</v>
      </c>
      <c r="O64" s="118">
        <f>MAX(O98,O129,O160,O191,O222)</f>
        <v>44255</v>
      </c>
      <c r="P64" s="162">
        <f t="shared" si="710"/>
        <v>5341</v>
      </c>
      <c r="Q64" s="163">
        <f t="shared" si="710"/>
        <v>4704.3064516129034</v>
      </c>
      <c r="R64" s="163">
        <f t="shared" si="710"/>
        <v>4374.5</v>
      </c>
      <c r="S64" s="123">
        <f t="shared" ca="1" si="710"/>
        <v>5290.3064516129034</v>
      </c>
      <c r="T64" s="123">
        <f t="shared" si="710"/>
        <v>4960.5</v>
      </c>
      <c r="U64" s="91">
        <f t="shared" ca="1" si="711"/>
        <v>-329.8064516129034</v>
      </c>
      <c r="V64" s="91">
        <f t="shared" si="712"/>
        <v>380.5</v>
      </c>
      <c r="W64" s="120">
        <f t="shared" si="713"/>
        <v>0.92875865942707359</v>
      </c>
      <c r="X64" s="178">
        <f t="shared" si="714"/>
        <v>586</v>
      </c>
      <c r="Y64" s="128">
        <f t="shared" si="714"/>
        <v>586</v>
      </c>
      <c r="Z64" s="179">
        <f t="shared" ca="1" si="714"/>
        <v>586</v>
      </c>
      <c r="AA64" s="127">
        <f t="shared" si="714"/>
        <v>586</v>
      </c>
      <c r="AB64" s="67">
        <f t="shared" ca="1" si="715"/>
        <v>1</v>
      </c>
      <c r="AC64" s="69">
        <f t="shared" ca="1" si="716"/>
        <v>0</v>
      </c>
      <c r="AD64" s="178">
        <f t="shared" si="717"/>
        <v>0</v>
      </c>
      <c r="AE64" s="127">
        <f t="shared" si="717"/>
        <v>0</v>
      </c>
      <c r="AF64" s="225">
        <f t="shared" si="718"/>
        <v>0</v>
      </c>
      <c r="AG64" s="178">
        <f t="shared" si="719"/>
        <v>192</v>
      </c>
      <c r="AH64" s="127">
        <f t="shared" si="719"/>
        <v>192</v>
      </c>
      <c r="AI64" s="225">
        <f t="shared" si="720"/>
        <v>0</v>
      </c>
      <c r="AJ64" s="178">
        <f t="shared" si="721"/>
        <v>130</v>
      </c>
      <c r="AK64" s="127">
        <f t="shared" si="721"/>
        <v>130</v>
      </c>
      <c r="AL64" s="225">
        <f t="shared" si="722"/>
        <v>0</v>
      </c>
      <c r="AM64" s="178">
        <f t="shared" si="723"/>
        <v>264</v>
      </c>
      <c r="AN64" s="127">
        <f t="shared" si="723"/>
        <v>264</v>
      </c>
      <c r="AO64" s="225">
        <f t="shared" si="724"/>
        <v>0</v>
      </c>
      <c r="AP64" s="178">
        <f t="shared" si="725"/>
        <v>0</v>
      </c>
      <c r="AQ64" s="127">
        <f t="shared" si="725"/>
        <v>0</v>
      </c>
      <c r="AR64" s="225">
        <f t="shared" si="726"/>
        <v>0</v>
      </c>
      <c r="AS64" s="136">
        <f t="shared" si="727"/>
        <v>0</v>
      </c>
      <c r="AT64" s="131">
        <f t="shared" si="727"/>
        <v>0</v>
      </c>
      <c r="AU64" s="69">
        <f t="shared" si="728"/>
        <v>0</v>
      </c>
      <c r="AV64" s="162">
        <f t="shared" si="729"/>
        <v>40</v>
      </c>
      <c r="AW64" s="130">
        <f t="shared" si="729"/>
        <v>40</v>
      </c>
      <c r="AX64" s="18">
        <f t="shared" si="730"/>
        <v>0</v>
      </c>
      <c r="AY64" s="136">
        <f t="shared" si="731"/>
        <v>0</v>
      </c>
      <c r="AZ64" s="131">
        <f t="shared" si="731"/>
        <v>0</v>
      </c>
      <c r="BA64" s="69">
        <f t="shared" si="732"/>
        <v>0</v>
      </c>
      <c r="BB64" s="162">
        <f t="shared" si="733"/>
        <v>40</v>
      </c>
      <c r="BC64" s="130">
        <f t="shared" si="733"/>
        <v>40</v>
      </c>
      <c r="BD64" s="18">
        <f t="shared" si="734"/>
        <v>0</v>
      </c>
      <c r="BE64" s="136">
        <f t="shared" si="735"/>
        <v>0</v>
      </c>
      <c r="BF64" s="131">
        <f t="shared" si="735"/>
        <v>0</v>
      </c>
      <c r="BG64" s="69">
        <f t="shared" si="736"/>
        <v>0</v>
      </c>
      <c r="BH64" s="162">
        <f t="shared" si="737"/>
        <v>40</v>
      </c>
      <c r="BI64" s="130">
        <f t="shared" si="737"/>
        <v>40</v>
      </c>
      <c r="BJ64" s="18">
        <f t="shared" si="738"/>
        <v>0</v>
      </c>
      <c r="BK64" s="136">
        <f t="shared" si="739"/>
        <v>0</v>
      </c>
      <c r="BL64" s="131">
        <f t="shared" si="739"/>
        <v>0</v>
      </c>
      <c r="BM64" s="69">
        <f t="shared" si="740"/>
        <v>0</v>
      </c>
      <c r="BN64" s="162">
        <f t="shared" si="741"/>
        <v>40</v>
      </c>
      <c r="BO64" s="130">
        <f t="shared" si="741"/>
        <v>40</v>
      </c>
      <c r="BP64" s="18">
        <f t="shared" si="742"/>
        <v>0</v>
      </c>
      <c r="BQ64" s="136">
        <f t="shared" si="743"/>
        <v>0</v>
      </c>
      <c r="BR64" s="131">
        <f t="shared" si="743"/>
        <v>0</v>
      </c>
      <c r="BS64" s="69">
        <f t="shared" si="744"/>
        <v>0</v>
      </c>
      <c r="BT64" s="162">
        <f t="shared" si="604"/>
        <v>40</v>
      </c>
      <c r="BU64" s="130">
        <f t="shared" si="604"/>
        <v>40</v>
      </c>
      <c r="BV64" s="18">
        <f t="shared" si="745"/>
        <v>0</v>
      </c>
      <c r="BW64" s="136">
        <f t="shared" si="746"/>
        <v>0</v>
      </c>
      <c r="BX64" s="131">
        <f t="shared" si="746"/>
        <v>0</v>
      </c>
      <c r="BY64" s="69">
        <f t="shared" si="747"/>
        <v>0</v>
      </c>
      <c r="BZ64" s="162">
        <f t="shared" si="608"/>
        <v>40</v>
      </c>
      <c r="CA64" s="130">
        <f t="shared" si="608"/>
        <v>40</v>
      </c>
      <c r="CB64" s="18">
        <f t="shared" si="748"/>
        <v>0</v>
      </c>
      <c r="CC64" s="136">
        <f t="shared" si="749"/>
        <v>0</v>
      </c>
      <c r="CD64" s="131">
        <f t="shared" si="749"/>
        <v>0</v>
      </c>
      <c r="CE64" s="69">
        <f t="shared" si="750"/>
        <v>0</v>
      </c>
      <c r="CF64" s="162">
        <f t="shared" si="612"/>
        <v>40</v>
      </c>
      <c r="CG64" s="130">
        <f t="shared" si="612"/>
        <v>40</v>
      </c>
      <c r="CH64" s="18">
        <f t="shared" si="751"/>
        <v>0</v>
      </c>
      <c r="CI64" s="136">
        <f t="shared" si="752"/>
        <v>0</v>
      </c>
      <c r="CJ64" s="131">
        <f t="shared" si="752"/>
        <v>0</v>
      </c>
      <c r="CK64" s="69">
        <f t="shared" si="753"/>
        <v>0</v>
      </c>
      <c r="CL64" s="162">
        <f t="shared" si="616"/>
        <v>40</v>
      </c>
      <c r="CM64" s="130">
        <f t="shared" si="616"/>
        <v>40</v>
      </c>
      <c r="CN64" s="18">
        <f t="shared" si="617"/>
        <v>0</v>
      </c>
      <c r="CO64" s="136">
        <f t="shared" si="754"/>
        <v>0</v>
      </c>
      <c r="CP64" s="131">
        <f t="shared" si="754"/>
        <v>0</v>
      </c>
      <c r="CQ64" s="69">
        <f t="shared" si="755"/>
        <v>0</v>
      </c>
      <c r="CR64" s="162">
        <f t="shared" si="620"/>
        <v>40</v>
      </c>
      <c r="CS64" s="130">
        <f t="shared" si="620"/>
        <v>40</v>
      </c>
      <c r="CT64" s="18">
        <f t="shared" si="621"/>
        <v>0</v>
      </c>
      <c r="CU64" s="136">
        <f t="shared" si="756"/>
        <v>65</v>
      </c>
      <c r="CV64" s="131">
        <f t="shared" si="756"/>
        <v>65</v>
      </c>
      <c r="CW64" s="69">
        <f t="shared" si="757"/>
        <v>0</v>
      </c>
      <c r="CX64" s="162">
        <f t="shared" si="624"/>
        <v>35</v>
      </c>
      <c r="CY64" s="130">
        <f t="shared" si="624"/>
        <v>28</v>
      </c>
      <c r="CZ64" s="18">
        <f t="shared" si="625"/>
        <v>-7</v>
      </c>
      <c r="DA64" s="136">
        <f t="shared" si="758"/>
        <v>65</v>
      </c>
      <c r="DB64" s="131">
        <f t="shared" si="758"/>
        <v>65</v>
      </c>
      <c r="DC64" s="69">
        <f t="shared" si="759"/>
        <v>0</v>
      </c>
      <c r="DD64" s="162">
        <f t="shared" si="628"/>
        <v>35</v>
      </c>
      <c r="DE64" s="130">
        <f t="shared" si="628"/>
        <v>28</v>
      </c>
      <c r="DF64" s="18">
        <f t="shared" si="629"/>
        <v>-7</v>
      </c>
      <c r="DG64" s="136">
        <f t="shared" si="760"/>
        <v>62</v>
      </c>
      <c r="DH64" s="131">
        <f t="shared" si="760"/>
        <v>62</v>
      </c>
      <c r="DI64" s="69">
        <f t="shared" si="761"/>
        <v>0</v>
      </c>
      <c r="DJ64" s="162">
        <f t="shared" si="762"/>
        <v>35</v>
      </c>
      <c r="DK64" s="130">
        <f t="shared" si="762"/>
        <v>28</v>
      </c>
      <c r="DL64" s="18">
        <f t="shared" si="763"/>
        <v>-7</v>
      </c>
      <c r="DM64" s="136">
        <f t="shared" si="764"/>
        <v>0</v>
      </c>
      <c r="DN64" s="131">
        <f t="shared" si="764"/>
        <v>0</v>
      </c>
      <c r="DO64" s="69">
        <f t="shared" si="765"/>
        <v>0</v>
      </c>
      <c r="DP64" s="162">
        <f t="shared" si="766"/>
        <v>35</v>
      </c>
      <c r="DQ64" s="130">
        <f t="shared" si="766"/>
        <v>28</v>
      </c>
      <c r="DR64" s="18">
        <f t="shared" si="767"/>
        <v>-7</v>
      </c>
      <c r="DS64" s="136">
        <f t="shared" si="768"/>
        <v>0</v>
      </c>
      <c r="DT64" s="131">
        <f t="shared" si="768"/>
        <v>0</v>
      </c>
      <c r="DU64" s="69">
        <f t="shared" si="769"/>
        <v>0</v>
      </c>
      <c r="DV64" s="162">
        <f t="shared" si="770"/>
        <v>35</v>
      </c>
      <c r="DW64" s="130">
        <f t="shared" si="770"/>
        <v>28</v>
      </c>
      <c r="DX64" s="18">
        <f t="shared" si="771"/>
        <v>-7</v>
      </c>
      <c r="DY64" s="136">
        <f t="shared" si="772"/>
        <v>0</v>
      </c>
      <c r="DZ64" s="131">
        <f t="shared" si="772"/>
        <v>0</v>
      </c>
      <c r="EA64" s="69">
        <f t="shared" si="773"/>
        <v>0</v>
      </c>
      <c r="EB64" s="162">
        <f t="shared" si="774"/>
        <v>35</v>
      </c>
      <c r="EC64" s="130">
        <f t="shared" si="774"/>
        <v>28</v>
      </c>
      <c r="ED64" s="18">
        <f t="shared" si="775"/>
        <v>-7</v>
      </c>
      <c r="EE64" s="136">
        <f t="shared" si="776"/>
        <v>0</v>
      </c>
      <c r="EF64" s="131">
        <f t="shared" si="776"/>
        <v>0</v>
      </c>
      <c r="EG64" s="69">
        <f t="shared" si="777"/>
        <v>0</v>
      </c>
      <c r="EH64" s="162">
        <f t="shared" si="778"/>
        <v>35</v>
      </c>
      <c r="EI64" s="130">
        <f t="shared" si="778"/>
        <v>28</v>
      </c>
      <c r="EJ64" s="18">
        <f t="shared" si="779"/>
        <v>-7</v>
      </c>
      <c r="EK64" s="136">
        <f t="shared" si="780"/>
        <v>0</v>
      </c>
      <c r="EL64" s="131">
        <f t="shared" si="780"/>
        <v>0</v>
      </c>
      <c r="EM64" s="69">
        <f t="shared" si="781"/>
        <v>0</v>
      </c>
      <c r="EN64" s="162">
        <f t="shared" si="782"/>
        <v>35</v>
      </c>
      <c r="EO64" s="130">
        <f t="shared" si="782"/>
        <v>32</v>
      </c>
      <c r="EP64" s="18">
        <f t="shared" si="783"/>
        <v>-3</v>
      </c>
      <c r="EQ64" s="136">
        <f t="shared" si="784"/>
        <v>0</v>
      </c>
      <c r="ER64" s="131">
        <f t="shared" si="784"/>
        <v>0</v>
      </c>
      <c r="ES64" s="69">
        <f t="shared" si="785"/>
        <v>0</v>
      </c>
      <c r="ET64" s="162">
        <f t="shared" si="786"/>
        <v>35</v>
      </c>
      <c r="EU64" s="130">
        <f t="shared" si="786"/>
        <v>32</v>
      </c>
      <c r="EV64" s="18">
        <f t="shared" si="787"/>
        <v>-3</v>
      </c>
      <c r="EW64" s="136">
        <f t="shared" si="788"/>
        <v>0</v>
      </c>
      <c r="EX64" s="131">
        <f t="shared" si="788"/>
        <v>0</v>
      </c>
      <c r="EY64" s="69">
        <f t="shared" si="789"/>
        <v>0</v>
      </c>
      <c r="EZ64" s="162">
        <f t="shared" si="790"/>
        <v>35</v>
      </c>
      <c r="FA64" s="130">
        <f t="shared" si="790"/>
        <v>32</v>
      </c>
      <c r="FB64" s="18">
        <f t="shared" si="791"/>
        <v>-3</v>
      </c>
      <c r="FC64" s="136">
        <f t="shared" si="792"/>
        <v>65</v>
      </c>
      <c r="FD64" s="131">
        <f t="shared" si="792"/>
        <v>65</v>
      </c>
      <c r="FE64" s="69">
        <f t="shared" si="793"/>
        <v>0</v>
      </c>
      <c r="FF64" s="162">
        <f t="shared" si="794"/>
        <v>35</v>
      </c>
      <c r="FG64" s="130">
        <f t="shared" si="794"/>
        <v>32</v>
      </c>
      <c r="FH64" s="18">
        <f t="shared" si="795"/>
        <v>-3</v>
      </c>
      <c r="FI64" s="136">
        <f t="shared" si="796"/>
        <v>65</v>
      </c>
      <c r="FJ64" s="131">
        <f t="shared" si="796"/>
        <v>65</v>
      </c>
      <c r="FK64" s="69">
        <f t="shared" si="797"/>
        <v>0</v>
      </c>
      <c r="FL64" s="162">
        <f t="shared" si="798"/>
        <v>35</v>
      </c>
      <c r="FM64" s="130">
        <f t="shared" si="798"/>
        <v>32</v>
      </c>
      <c r="FN64" s="18">
        <f t="shared" si="799"/>
        <v>-3</v>
      </c>
      <c r="FO64" s="136">
        <f t="shared" si="800"/>
        <v>62</v>
      </c>
      <c r="FP64" s="131">
        <f t="shared" si="800"/>
        <v>62</v>
      </c>
      <c r="FQ64" s="69">
        <f t="shared" si="801"/>
        <v>0</v>
      </c>
      <c r="FR64" s="162">
        <f t="shared" si="802"/>
        <v>35</v>
      </c>
      <c r="FS64" s="130">
        <f t="shared" si="802"/>
        <v>32</v>
      </c>
      <c r="FT64" s="18">
        <f t="shared" si="803"/>
        <v>-3</v>
      </c>
      <c r="FU64" s="136">
        <f t="shared" si="804"/>
        <v>0</v>
      </c>
      <c r="FV64" s="131">
        <f t="shared" si="804"/>
        <v>0</v>
      </c>
      <c r="FW64" s="69">
        <f t="shared" si="805"/>
        <v>0</v>
      </c>
      <c r="FX64" s="162">
        <f t="shared" si="806"/>
        <v>35</v>
      </c>
      <c r="FY64" s="130">
        <f t="shared" si="806"/>
        <v>32</v>
      </c>
      <c r="FZ64" s="18">
        <f t="shared" si="807"/>
        <v>-3</v>
      </c>
      <c r="GA64" s="136">
        <f t="shared" si="808"/>
        <v>0</v>
      </c>
      <c r="GB64" s="131">
        <f t="shared" si="808"/>
        <v>0</v>
      </c>
      <c r="GC64" s="69">
        <f t="shared" si="809"/>
        <v>0</v>
      </c>
      <c r="GD64" s="162">
        <f t="shared" si="810"/>
        <v>35</v>
      </c>
      <c r="GE64" s="130">
        <f t="shared" si="810"/>
        <v>32</v>
      </c>
      <c r="GF64" s="18">
        <f t="shared" si="811"/>
        <v>-3</v>
      </c>
      <c r="GG64" s="136">
        <f t="shared" si="812"/>
        <v>0</v>
      </c>
      <c r="GH64" s="131">
        <f t="shared" si="812"/>
        <v>0</v>
      </c>
      <c r="GI64" s="69">
        <f t="shared" si="813"/>
        <v>0</v>
      </c>
      <c r="GJ64" s="162">
        <f t="shared" si="814"/>
        <v>35</v>
      </c>
      <c r="GK64" s="130">
        <f t="shared" si="814"/>
        <v>35</v>
      </c>
      <c r="GL64" s="18">
        <f t="shared" si="815"/>
        <v>0</v>
      </c>
      <c r="GM64" s="136">
        <f t="shared" si="816"/>
        <v>0</v>
      </c>
      <c r="GN64" s="131">
        <f t="shared" si="816"/>
        <v>0</v>
      </c>
      <c r="GO64" s="69">
        <f t="shared" si="817"/>
        <v>0</v>
      </c>
      <c r="GP64" s="162">
        <f t="shared" si="818"/>
        <v>35</v>
      </c>
      <c r="GQ64" s="130">
        <f t="shared" si="818"/>
        <v>35</v>
      </c>
      <c r="GR64" s="18">
        <f t="shared" si="819"/>
        <v>0</v>
      </c>
      <c r="GS64" s="136">
        <f t="shared" si="820"/>
        <v>0</v>
      </c>
      <c r="GT64" s="131">
        <f t="shared" si="820"/>
        <v>0</v>
      </c>
      <c r="GU64" s="69">
        <f t="shared" si="821"/>
        <v>0</v>
      </c>
      <c r="GV64" s="162">
        <f t="shared" si="822"/>
        <v>35</v>
      </c>
      <c r="GW64" s="130">
        <f t="shared" si="822"/>
        <v>35</v>
      </c>
      <c r="GX64" s="18">
        <f t="shared" si="823"/>
        <v>0</v>
      </c>
      <c r="GY64" s="136">
        <f t="shared" si="824"/>
        <v>202</v>
      </c>
      <c r="GZ64" s="131">
        <f t="shared" si="824"/>
        <v>202</v>
      </c>
      <c r="HA64" s="69">
        <f t="shared" si="825"/>
        <v>0</v>
      </c>
      <c r="HB64" s="162">
        <f t="shared" si="826"/>
        <v>35</v>
      </c>
      <c r="HC64" s="130">
        <f t="shared" si="826"/>
        <v>35</v>
      </c>
      <c r="HD64" s="18">
        <f t="shared" si="827"/>
        <v>0</v>
      </c>
      <c r="HE64" s="136">
        <f t="shared" si="828"/>
        <v>0</v>
      </c>
      <c r="HF64" s="131">
        <f t="shared" si="828"/>
        <v>0</v>
      </c>
      <c r="HG64" s="69">
        <f t="shared" si="829"/>
        <v>0</v>
      </c>
      <c r="HH64" s="162">
        <f t="shared" si="830"/>
        <v>0</v>
      </c>
      <c r="HI64" s="130">
        <f t="shared" si="830"/>
        <v>0</v>
      </c>
      <c r="HJ64" s="18">
        <f t="shared" si="831"/>
        <v>0</v>
      </c>
      <c r="HK64" s="136">
        <f t="shared" si="832"/>
        <v>0</v>
      </c>
      <c r="HL64" s="131">
        <f t="shared" si="832"/>
        <v>0</v>
      </c>
      <c r="HM64" s="69">
        <f t="shared" si="833"/>
        <v>0</v>
      </c>
      <c r="HN64" s="162">
        <f t="shared" si="834"/>
        <v>0</v>
      </c>
      <c r="HO64" s="130">
        <f t="shared" si="834"/>
        <v>0</v>
      </c>
      <c r="HP64" s="18">
        <f t="shared" si="835"/>
        <v>0</v>
      </c>
      <c r="HQ64" s="136">
        <f t="shared" si="836"/>
        <v>0</v>
      </c>
      <c r="HR64" s="131">
        <f t="shared" si="836"/>
        <v>0</v>
      </c>
      <c r="HS64" s="69">
        <f t="shared" si="837"/>
        <v>0</v>
      </c>
      <c r="HT64" s="162">
        <f t="shared" si="838"/>
        <v>0</v>
      </c>
      <c r="HU64" s="130">
        <f t="shared" si="838"/>
        <v>0</v>
      </c>
      <c r="HV64" s="18">
        <f t="shared" si="839"/>
        <v>0</v>
      </c>
      <c r="HW64" s="104" t="s">
        <v>81</v>
      </c>
      <c r="HX64" s="85"/>
      <c r="HY64" s="85"/>
      <c r="HZ64" s="2">
        <f t="shared" si="297"/>
        <v>1</v>
      </c>
    </row>
    <row r="65" spans="1:234" ht="13.5" customHeight="1" x14ac:dyDescent="0.2">
      <c r="A65" s="37"/>
      <c r="B65" s="22"/>
      <c r="C65" s="22"/>
      <c r="D65" s="100"/>
      <c r="E65" s="100"/>
      <c r="F65" s="100"/>
      <c r="G65" s="22"/>
      <c r="H65" s="22" t="s">
        <v>94</v>
      </c>
      <c r="I65" s="42">
        <v>54</v>
      </c>
      <c r="J65" s="102">
        <f>SUBTOTAL(103,I$12:I65)*1</f>
        <v>24</v>
      </c>
      <c r="K65" s="105" t="s">
        <v>8</v>
      </c>
      <c r="L65" s="17"/>
      <c r="M65" s="255">
        <f>MIN(M99,M130,M161,M192,M223,M72)</f>
        <v>43586</v>
      </c>
      <c r="N65" s="255">
        <f>MAX(N99,N130,N161,N192,N223)</f>
        <v>44195</v>
      </c>
      <c r="O65" s="118">
        <f>MAX(O99,O130,O161,O192,O223)</f>
        <v>44190</v>
      </c>
      <c r="P65" s="162">
        <f t="shared" si="710"/>
        <v>5033</v>
      </c>
      <c r="Q65" s="163">
        <f t="shared" si="710"/>
        <v>1978</v>
      </c>
      <c r="R65" s="163">
        <f t="shared" si="710"/>
        <v>1978</v>
      </c>
      <c r="S65" s="123">
        <f t="shared" ca="1" si="710"/>
        <v>2128</v>
      </c>
      <c r="T65" s="123">
        <f t="shared" si="710"/>
        <v>2058</v>
      </c>
      <c r="U65" s="91">
        <f t="shared" ca="1" si="711"/>
        <v>-70</v>
      </c>
      <c r="V65" s="91">
        <f t="shared" si="712"/>
        <v>2975</v>
      </c>
      <c r="W65" s="120">
        <f t="shared" si="713"/>
        <v>0.40890125173852571</v>
      </c>
      <c r="X65" s="178">
        <f t="shared" si="714"/>
        <v>150</v>
      </c>
      <c r="Y65" s="128">
        <f t="shared" si="714"/>
        <v>150</v>
      </c>
      <c r="Z65" s="179">
        <f t="shared" ca="1" si="714"/>
        <v>150</v>
      </c>
      <c r="AA65" s="127">
        <f t="shared" si="714"/>
        <v>80</v>
      </c>
      <c r="AB65" s="67">
        <f t="shared" ca="1" si="715"/>
        <v>0.53333333333333333</v>
      </c>
      <c r="AC65" s="69">
        <f t="shared" ca="1" si="716"/>
        <v>-70</v>
      </c>
      <c r="AD65" s="178">
        <f t="shared" si="717"/>
        <v>0</v>
      </c>
      <c r="AE65" s="127">
        <f t="shared" si="717"/>
        <v>0</v>
      </c>
      <c r="AF65" s="225">
        <f t="shared" si="718"/>
        <v>0</v>
      </c>
      <c r="AG65" s="178">
        <f t="shared" si="719"/>
        <v>0</v>
      </c>
      <c r="AH65" s="127">
        <f t="shared" si="719"/>
        <v>0</v>
      </c>
      <c r="AI65" s="225">
        <f t="shared" si="720"/>
        <v>0</v>
      </c>
      <c r="AJ65" s="178">
        <f t="shared" si="721"/>
        <v>70</v>
      </c>
      <c r="AK65" s="127">
        <f t="shared" si="721"/>
        <v>70</v>
      </c>
      <c r="AL65" s="225">
        <f t="shared" si="722"/>
        <v>0</v>
      </c>
      <c r="AM65" s="178">
        <f t="shared" si="723"/>
        <v>80</v>
      </c>
      <c r="AN65" s="127">
        <f t="shared" si="723"/>
        <v>10</v>
      </c>
      <c r="AO65" s="225">
        <f t="shared" si="724"/>
        <v>-70</v>
      </c>
      <c r="AP65" s="178">
        <f t="shared" si="725"/>
        <v>0</v>
      </c>
      <c r="AQ65" s="127">
        <f t="shared" si="725"/>
        <v>0</v>
      </c>
      <c r="AR65" s="225">
        <f t="shared" si="726"/>
        <v>0</v>
      </c>
      <c r="AS65" s="136">
        <f t="shared" si="727"/>
        <v>0</v>
      </c>
      <c r="AT65" s="131">
        <f t="shared" si="727"/>
        <v>0</v>
      </c>
      <c r="AU65" s="69">
        <f t="shared" si="728"/>
        <v>0</v>
      </c>
      <c r="AV65" s="162">
        <f t="shared" si="729"/>
        <v>0</v>
      </c>
      <c r="AW65" s="130">
        <f t="shared" si="729"/>
        <v>0</v>
      </c>
      <c r="AX65" s="18">
        <f t="shared" si="730"/>
        <v>0</v>
      </c>
      <c r="AY65" s="136">
        <f t="shared" si="731"/>
        <v>0</v>
      </c>
      <c r="AZ65" s="131">
        <f t="shared" si="731"/>
        <v>0</v>
      </c>
      <c r="BA65" s="69">
        <f t="shared" si="732"/>
        <v>0</v>
      </c>
      <c r="BB65" s="162">
        <f t="shared" si="733"/>
        <v>30</v>
      </c>
      <c r="BC65" s="130">
        <f t="shared" si="733"/>
        <v>30</v>
      </c>
      <c r="BD65" s="18">
        <f t="shared" si="734"/>
        <v>0</v>
      </c>
      <c r="BE65" s="136">
        <f t="shared" si="735"/>
        <v>0</v>
      </c>
      <c r="BF65" s="131">
        <f t="shared" si="735"/>
        <v>0</v>
      </c>
      <c r="BG65" s="69">
        <f t="shared" si="736"/>
        <v>0</v>
      </c>
      <c r="BH65" s="162">
        <f t="shared" si="737"/>
        <v>30</v>
      </c>
      <c r="BI65" s="130">
        <f t="shared" si="737"/>
        <v>10</v>
      </c>
      <c r="BJ65" s="18">
        <f t="shared" si="738"/>
        <v>-20</v>
      </c>
      <c r="BK65" s="136">
        <f t="shared" si="739"/>
        <v>0</v>
      </c>
      <c r="BL65" s="131">
        <f t="shared" si="739"/>
        <v>0</v>
      </c>
      <c r="BM65" s="69">
        <f t="shared" si="740"/>
        <v>0</v>
      </c>
      <c r="BN65" s="162">
        <f t="shared" si="741"/>
        <v>30</v>
      </c>
      <c r="BO65" s="130">
        <f t="shared" si="741"/>
        <v>10</v>
      </c>
      <c r="BP65" s="18">
        <f t="shared" si="742"/>
        <v>-20</v>
      </c>
      <c r="BQ65" s="136">
        <f t="shared" si="743"/>
        <v>0</v>
      </c>
      <c r="BR65" s="131">
        <f t="shared" si="743"/>
        <v>0</v>
      </c>
      <c r="BS65" s="69">
        <f t="shared" si="744"/>
        <v>0</v>
      </c>
      <c r="BT65" s="162">
        <f t="shared" si="604"/>
        <v>30</v>
      </c>
      <c r="BU65" s="130">
        <f t="shared" si="604"/>
        <v>22</v>
      </c>
      <c r="BV65" s="18">
        <f t="shared" si="745"/>
        <v>-8</v>
      </c>
      <c r="BW65" s="136">
        <f t="shared" si="746"/>
        <v>0</v>
      </c>
      <c r="BX65" s="131">
        <f t="shared" si="746"/>
        <v>0</v>
      </c>
      <c r="BY65" s="69">
        <f t="shared" si="747"/>
        <v>0</v>
      </c>
      <c r="BZ65" s="162">
        <f t="shared" si="608"/>
        <v>30</v>
      </c>
      <c r="CA65" s="130">
        <f t="shared" si="608"/>
        <v>22</v>
      </c>
      <c r="CB65" s="18">
        <f t="shared" si="748"/>
        <v>-8</v>
      </c>
      <c r="CC65" s="136">
        <f t="shared" si="749"/>
        <v>0</v>
      </c>
      <c r="CD65" s="131">
        <f t="shared" si="749"/>
        <v>0</v>
      </c>
      <c r="CE65" s="69">
        <f t="shared" si="750"/>
        <v>0</v>
      </c>
      <c r="CF65" s="162">
        <f t="shared" si="612"/>
        <v>30</v>
      </c>
      <c r="CG65" s="130">
        <f t="shared" si="612"/>
        <v>22</v>
      </c>
      <c r="CH65" s="18">
        <f t="shared" si="751"/>
        <v>-8</v>
      </c>
      <c r="CI65" s="136">
        <f t="shared" si="752"/>
        <v>0</v>
      </c>
      <c r="CJ65" s="131">
        <f t="shared" si="752"/>
        <v>0</v>
      </c>
      <c r="CK65" s="69">
        <f t="shared" si="753"/>
        <v>0</v>
      </c>
      <c r="CL65" s="162">
        <f t="shared" si="616"/>
        <v>30</v>
      </c>
      <c r="CM65" s="130">
        <f t="shared" si="616"/>
        <v>22</v>
      </c>
      <c r="CN65" s="18">
        <f t="shared" si="617"/>
        <v>-8</v>
      </c>
      <c r="CO65" s="136">
        <f t="shared" si="754"/>
        <v>0</v>
      </c>
      <c r="CP65" s="131">
        <f t="shared" si="754"/>
        <v>0</v>
      </c>
      <c r="CQ65" s="69">
        <f t="shared" si="755"/>
        <v>0</v>
      </c>
      <c r="CR65" s="162">
        <f t="shared" si="620"/>
        <v>30</v>
      </c>
      <c r="CS65" s="130">
        <f t="shared" si="620"/>
        <v>22</v>
      </c>
      <c r="CT65" s="18">
        <f t="shared" si="621"/>
        <v>-8</v>
      </c>
      <c r="CU65" s="136">
        <f t="shared" si="756"/>
        <v>0</v>
      </c>
      <c r="CV65" s="131">
        <f t="shared" si="756"/>
        <v>0</v>
      </c>
      <c r="CW65" s="69">
        <f t="shared" si="757"/>
        <v>0</v>
      </c>
      <c r="CX65" s="162">
        <f t="shared" si="624"/>
        <v>30</v>
      </c>
      <c r="CY65" s="130">
        <f t="shared" si="624"/>
        <v>26</v>
      </c>
      <c r="CZ65" s="18">
        <f t="shared" si="625"/>
        <v>-4</v>
      </c>
      <c r="DA65" s="136">
        <f t="shared" si="758"/>
        <v>0</v>
      </c>
      <c r="DB65" s="131">
        <f t="shared" si="758"/>
        <v>0</v>
      </c>
      <c r="DC65" s="69">
        <f t="shared" si="759"/>
        <v>0</v>
      </c>
      <c r="DD65" s="162">
        <f t="shared" si="628"/>
        <v>30</v>
      </c>
      <c r="DE65" s="130">
        <f t="shared" si="628"/>
        <v>26</v>
      </c>
      <c r="DF65" s="18">
        <f t="shared" si="629"/>
        <v>-4</v>
      </c>
      <c r="DG65" s="136">
        <f t="shared" si="760"/>
        <v>0</v>
      </c>
      <c r="DH65" s="131">
        <f t="shared" si="760"/>
        <v>0</v>
      </c>
      <c r="DI65" s="69">
        <f t="shared" si="761"/>
        <v>0</v>
      </c>
      <c r="DJ65" s="162">
        <f t="shared" si="762"/>
        <v>30</v>
      </c>
      <c r="DK65" s="130">
        <f t="shared" si="762"/>
        <v>26</v>
      </c>
      <c r="DL65" s="18">
        <f t="shared" si="763"/>
        <v>-4</v>
      </c>
      <c r="DM65" s="136">
        <f t="shared" si="764"/>
        <v>0</v>
      </c>
      <c r="DN65" s="131">
        <f t="shared" si="764"/>
        <v>0</v>
      </c>
      <c r="DO65" s="69">
        <f t="shared" si="765"/>
        <v>0</v>
      </c>
      <c r="DP65" s="162">
        <f t="shared" si="766"/>
        <v>30</v>
      </c>
      <c r="DQ65" s="130">
        <f t="shared" si="766"/>
        <v>26</v>
      </c>
      <c r="DR65" s="18">
        <f t="shared" si="767"/>
        <v>-4</v>
      </c>
      <c r="DS65" s="136">
        <f t="shared" si="768"/>
        <v>0</v>
      </c>
      <c r="DT65" s="131">
        <f t="shared" si="768"/>
        <v>0</v>
      </c>
      <c r="DU65" s="69">
        <f t="shared" si="769"/>
        <v>0</v>
      </c>
      <c r="DV65" s="162">
        <f t="shared" si="770"/>
        <v>30</v>
      </c>
      <c r="DW65" s="130">
        <f t="shared" si="770"/>
        <v>26</v>
      </c>
      <c r="DX65" s="18">
        <f t="shared" si="771"/>
        <v>-4</v>
      </c>
      <c r="DY65" s="136">
        <f t="shared" si="772"/>
        <v>0</v>
      </c>
      <c r="DZ65" s="131">
        <f t="shared" si="772"/>
        <v>0</v>
      </c>
      <c r="EA65" s="69">
        <f t="shared" si="773"/>
        <v>0</v>
      </c>
      <c r="EB65" s="162">
        <f t="shared" si="774"/>
        <v>30</v>
      </c>
      <c r="EC65" s="130">
        <f t="shared" si="774"/>
        <v>26</v>
      </c>
      <c r="ED65" s="18">
        <f t="shared" si="775"/>
        <v>-4</v>
      </c>
      <c r="EE65" s="136">
        <f t="shared" si="776"/>
        <v>0</v>
      </c>
      <c r="EF65" s="131">
        <f t="shared" si="776"/>
        <v>0</v>
      </c>
      <c r="EG65" s="69">
        <f t="shared" si="777"/>
        <v>0</v>
      </c>
      <c r="EH65" s="162">
        <f t="shared" si="778"/>
        <v>30</v>
      </c>
      <c r="EI65" s="130">
        <f t="shared" si="778"/>
        <v>26</v>
      </c>
      <c r="EJ65" s="18">
        <f t="shared" si="779"/>
        <v>-4</v>
      </c>
      <c r="EK65" s="136">
        <f t="shared" si="780"/>
        <v>0</v>
      </c>
      <c r="EL65" s="131">
        <f t="shared" si="780"/>
        <v>0</v>
      </c>
      <c r="EM65" s="69">
        <f t="shared" si="781"/>
        <v>0</v>
      </c>
      <c r="EN65" s="162">
        <f t="shared" si="782"/>
        <v>30</v>
      </c>
      <c r="EO65" s="130">
        <f t="shared" si="782"/>
        <v>27</v>
      </c>
      <c r="EP65" s="18">
        <f t="shared" si="783"/>
        <v>-3</v>
      </c>
      <c r="EQ65" s="136">
        <f t="shared" si="784"/>
        <v>0</v>
      </c>
      <c r="ER65" s="131">
        <f t="shared" si="784"/>
        <v>0</v>
      </c>
      <c r="ES65" s="69">
        <f t="shared" si="785"/>
        <v>0</v>
      </c>
      <c r="ET65" s="162">
        <f t="shared" si="786"/>
        <v>30</v>
      </c>
      <c r="EU65" s="130">
        <f t="shared" si="786"/>
        <v>27</v>
      </c>
      <c r="EV65" s="18">
        <f t="shared" si="787"/>
        <v>-3</v>
      </c>
      <c r="EW65" s="136">
        <f t="shared" si="788"/>
        <v>0</v>
      </c>
      <c r="EX65" s="131">
        <f t="shared" si="788"/>
        <v>0</v>
      </c>
      <c r="EY65" s="69">
        <f t="shared" si="789"/>
        <v>0</v>
      </c>
      <c r="EZ65" s="162">
        <f t="shared" si="790"/>
        <v>30</v>
      </c>
      <c r="FA65" s="130">
        <f t="shared" si="790"/>
        <v>27</v>
      </c>
      <c r="FB65" s="18">
        <f t="shared" si="791"/>
        <v>-3</v>
      </c>
      <c r="FC65" s="136">
        <f t="shared" si="792"/>
        <v>0</v>
      </c>
      <c r="FD65" s="131">
        <f t="shared" si="792"/>
        <v>0</v>
      </c>
      <c r="FE65" s="69">
        <f t="shared" si="793"/>
        <v>0</v>
      </c>
      <c r="FF65" s="162">
        <f t="shared" si="794"/>
        <v>30</v>
      </c>
      <c r="FG65" s="130">
        <f t="shared" si="794"/>
        <v>27</v>
      </c>
      <c r="FH65" s="18">
        <f t="shared" si="795"/>
        <v>-3</v>
      </c>
      <c r="FI65" s="136">
        <f t="shared" si="796"/>
        <v>70</v>
      </c>
      <c r="FJ65" s="131">
        <f t="shared" si="796"/>
        <v>70</v>
      </c>
      <c r="FK65" s="69">
        <f t="shared" si="797"/>
        <v>0</v>
      </c>
      <c r="FL65" s="162">
        <f t="shared" si="798"/>
        <v>30</v>
      </c>
      <c r="FM65" s="130">
        <f t="shared" si="798"/>
        <v>27</v>
      </c>
      <c r="FN65" s="18">
        <f t="shared" si="799"/>
        <v>-3</v>
      </c>
      <c r="FO65" s="136">
        <f t="shared" si="800"/>
        <v>0</v>
      </c>
      <c r="FP65" s="131">
        <f t="shared" si="800"/>
        <v>0</v>
      </c>
      <c r="FQ65" s="69">
        <f t="shared" si="801"/>
        <v>0</v>
      </c>
      <c r="FR65" s="162">
        <f t="shared" si="802"/>
        <v>30</v>
      </c>
      <c r="FS65" s="130">
        <f t="shared" si="802"/>
        <v>27</v>
      </c>
      <c r="FT65" s="18">
        <f t="shared" si="803"/>
        <v>-3</v>
      </c>
      <c r="FU65" s="136">
        <f t="shared" si="804"/>
        <v>0</v>
      </c>
      <c r="FV65" s="131">
        <f t="shared" si="804"/>
        <v>0</v>
      </c>
      <c r="FW65" s="69">
        <f t="shared" si="805"/>
        <v>0</v>
      </c>
      <c r="FX65" s="162">
        <f t="shared" si="806"/>
        <v>30</v>
      </c>
      <c r="FY65" s="130">
        <f t="shared" si="806"/>
        <v>27</v>
      </c>
      <c r="FZ65" s="18">
        <f t="shared" si="807"/>
        <v>-3</v>
      </c>
      <c r="GA65" s="136">
        <f t="shared" si="808"/>
        <v>0</v>
      </c>
      <c r="GB65" s="131">
        <f t="shared" si="808"/>
        <v>0</v>
      </c>
      <c r="GC65" s="69">
        <f t="shared" si="809"/>
        <v>0</v>
      </c>
      <c r="GD65" s="162">
        <f t="shared" si="810"/>
        <v>30</v>
      </c>
      <c r="GE65" s="130">
        <f t="shared" si="810"/>
        <v>27</v>
      </c>
      <c r="GF65" s="18">
        <f t="shared" si="811"/>
        <v>-3</v>
      </c>
      <c r="GG65" s="136">
        <f t="shared" si="812"/>
        <v>0</v>
      </c>
      <c r="GH65" s="131">
        <f t="shared" si="812"/>
        <v>0</v>
      </c>
      <c r="GI65" s="69">
        <f t="shared" si="813"/>
        <v>0</v>
      </c>
      <c r="GJ65" s="162">
        <f t="shared" si="814"/>
        <v>30</v>
      </c>
      <c r="GK65" s="130">
        <f t="shared" si="814"/>
        <v>30</v>
      </c>
      <c r="GL65" s="18">
        <f t="shared" si="815"/>
        <v>0</v>
      </c>
      <c r="GM65" s="136">
        <f t="shared" si="816"/>
        <v>0</v>
      </c>
      <c r="GN65" s="131">
        <f t="shared" si="816"/>
        <v>0</v>
      </c>
      <c r="GO65" s="69">
        <f t="shared" si="817"/>
        <v>0</v>
      </c>
      <c r="GP65" s="162">
        <f t="shared" si="818"/>
        <v>30</v>
      </c>
      <c r="GQ65" s="130">
        <f t="shared" si="818"/>
        <v>30</v>
      </c>
      <c r="GR65" s="18">
        <f t="shared" si="819"/>
        <v>0</v>
      </c>
      <c r="GS65" s="136">
        <f t="shared" si="820"/>
        <v>80</v>
      </c>
      <c r="GT65" s="131">
        <f t="shared" si="820"/>
        <v>10</v>
      </c>
      <c r="GU65" s="69">
        <f t="shared" si="821"/>
        <v>-70</v>
      </c>
      <c r="GV65" s="162">
        <f t="shared" si="822"/>
        <v>30</v>
      </c>
      <c r="GW65" s="130">
        <f t="shared" si="822"/>
        <v>30</v>
      </c>
      <c r="GX65" s="18">
        <f t="shared" si="823"/>
        <v>0</v>
      </c>
      <c r="GY65" s="136">
        <f t="shared" si="824"/>
        <v>0</v>
      </c>
      <c r="GZ65" s="131">
        <f t="shared" si="824"/>
        <v>0</v>
      </c>
      <c r="HA65" s="69">
        <f t="shared" si="825"/>
        <v>0</v>
      </c>
      <c r="HB65" s="162">
        <f t="shared" si="826"/>
        <v>30</v>
      </c>
      <c r="HC65" s="130">
        <f t="shared" si="826"/>
        <v>30</v>
      </c>
      <c r="HD65" s="18">
        <f t="shared" si="827"/>
        <v>0</v>
      </c>
      <c r="HE65" s="136">
        <f t="shared" si="828"/>
        <v>0</v>
      </c>
      <c r="HF65" s="131">
        <f t="shared" si="828"/>
        <v>0</v>
      </c>
      <c r="HG65" s="69">
        <f t="shared" si="829"/>
        <v>0</v>
      </c>
      <c r="HH65" s="162">
        <f t="shared" si="830"/>
        <v>0</v>
      </c>
      <c r="HI65" s="130">
        <f t="shared" si="830"/>
        <v>0</v>
      </c>
      <c r="HJ65" s="18">
        <f t="shared" si="831"/>
        <v>0</v>
      </c>
      <c r="HK65" s="136">
        <f t="shared" si="832"/>
        <v>0</v>
      </c>
      <c r="HL65" s="131">
        <f t="shared" si="832"/>
        <v>0</v>
      </c>
      <c r="HM65" s="69">
        <f t="shared" si="833"/>
        <v>0</v>
      </c>
      <c r="HN65" s="162">
        <f t="shared" si="834"/>
        <v>0</v>
      </c>
      <c r="HO65" s="130">
        <f t="shared" si="834"/>
        <v>0</v>
      </c>
      <c r="HP65" s="18">
        <f t="shared" si="835"/>
        <v>0</v>
      </c>
      <c r="HQ65" s="136">
        <f t="shared" si="836"/>
        <v>0</v>
      </c>
      <c r="HR65" s="131">
        <f t="shared" si="836"/>
        <v>0</v>
      </c>
      <c r="HS65" s="69">
        <f t="shared" si="837"/>
        <v>0</v>
      </c>
      <c r="HT65" s="162">
        <f t="shared" si="838"/>
        <v>0</v>
      </c>
      <c r="HU65" s="130">
        <f t="shared" si="838"/>
        <v>0</v>
      </c>
      <c r="HV65" s="18">
        <f t="shared" si="839"/>
        <v>0</v>
      </c>
      <c r="HW65" s="104" t="s">
        <v>81</v>
      </c>
      <c r="HX65" s="85"/>
      <c r="HY65" s="85"/>
      <c r="HZ65" s="2">
        <f t="shared" si="297"/>
        <v>1</v>
      </c>
    </row>
    <row r="66" spans="1:234" ht="13.5" hidden="1" customHeight="1" x14ac:dyDescent="0.2">
      <c r="A66" s="37"/>
      <c r="B66" s="22"/>
      <c r="C66" s="22"/>
      <c r="D66" s="243"/>
      <c r="E66" s="243"/>
      <c r="F66" s="243"/>
      <c r="G66" s="22"/>
      <c r="H66" s="22" t="s">
        <v>94</v>
      </c>
      <c r="I66" s="42">
        <v>55</v>
      </c>
      <c r="J66" s="102">
        <f>SUBTOTAL(103,I$12:I66)*1</f>
        <v>24</v>
      </c>
      <c r="K66" s="245" t="s">
        <v>101</v>
      </c>
      <c r="L66" s="17"/>
      <c r="M66" s="255"/>
      <c r="N66" s="255"/>
      <c r="O66" s="118"/>
      <c r="P66" s="162">
        <f t="shared" si="710"/>
        <v>0</v>
      </c>
      <c r="Q66" s="163">
        <f t="shared" si="710"/>
        <v>0</v>
      </c>
      <c r="R66" s="163">
        <f t="shared" si="710"/>
        <v>0</v>
      </c>
      <c r="S66" s="123">
        <f t="shared" ca="1" si="710"/>
        <v>0</v>
      </c>
      <c r="T66" s="123">
        <f t="shared" si="710"/>
        <v>0</v>
      </c>
      <c r="U66" s="91">
        <f t="shared" ca="1" si="711"/>
        <v>0</v>
      </c>
      <c r="V66" s="91">
        <f t="shared" si="712"/>
        <v>0</v>
      </c>
      <c r="W66" s="120" t="str">
        <f t="shared" si="713"/>
        <v/>
      </c>
      <c r="X66" s="178">
        <f t="shared" si="714"/>
        <v>0</v>
      </c>
      <c r="Y66" s="128">
        <f t="shared" si="714"/>
        <v>0</v>
      </c>
      <c r="Z66" s="179">
        <f t="shared" ca="1" si="714"/>
        <v>0</v>
      </c>
      <c r="AA66" s="127">
        <f t="shared" si="714"/>
        <v>0</v>
      </c>
      <c r="AB66" s="67" t="str">
        <f t="shared" ca="1" si="715"/>
        <v/>
      </c>
      <c r="AC66" s="69">
        <f t="shared" ca="1" si="716"/>
        <v>0</v>
      </c>
      <c r="AD66" s="178">
        <f t="shared" si="717"/>
        <v>0</v>
      </c>
      <c r="AE66" s="127">
        <f t="shared" si="717"/>
        <v>0</v>
      </c>
      <c r="AF66" s="225">
        <f t="shared" si="718"/>
        <v>0</v>
      </c>
      <c r="AG66" s="178">
        <f t="shared" si="719"/>
        <v>0</v>
      </c>
      <c r="AH66" s="127">
        <f t="shared" si="719"/>
        <v>0</v>
      </c>
      <c r="AI66" s="225">
        <f t="shared" si="720"/>
        <v>0</v>
      </c>
      <c r="AJ66" s="178">
        <f t="shared" si="721"/>
        <v>0</v>
      </c>
      <c r="AK66" s="127">
        <f t="shared" si="721"/>
        <v>0</v>
      </c>
      <c r="AL66" s="225">
        <f t="shared" si="722"/>
        <v>0</v>
      </c>
      <c r="AM66" s="178">
        <f t="shared" si="723"/>
        <v>0</v>
      </c>
      <c r="AN66" s="127">
        <f t="shared" si="723"/>
        <v>0</v>
      </c>
      <c r="AO66" s="225">
        <f t="shared" si="724"/>
        <v>0</v>
      </c>
      <c r="AP66" s="178">
        <f t="shared" si="725"/>
        <v>0</v>
      </c>
      <c r="AQ66" s="127">
        <f t="shared" si="725"/>
        <v>0</v>
      </c>
      <c r="AR66" s="225">
        <f t="shared" si="726"/>
        <v>0</v>
      </c>
      <c r="AS66" s="136">
        <f t="shared" si="727"/>
        <v>0</v>
      </c>
      <c r="AT66" s="131">
        <f t="shared" si="727"/>
        <v>0</v>
      </c>
      <c r="AU66" s="69">
        <f t="shared" si="728"/>
        <v>0</v>
      </c>
      <c r="AV66" s="162">
        <f t="shared" si="729"/>
        <v>0</v>
      </c>
      <c r="AW66" s="130">
        <f t="shared" si="729"/>
        <v>0</v>
      </c>
      <c r="AX66" s="18">
        <f t="shared" si="730"/>
        <v>0</v>
      </c>
      <c r="AY66" s="136">
        <f t="shared" si="731"/>
        <v>0</v>
      </c>
      <c r="AZ66" s="131">
        <f t="shared" si="731"/>
        <v>0</v>
      </c>
      <c r="BA66" s="69">
        <f t="shared" si="732"/>
        <v>0</v>
      </c>
      <c r="BB66" s="162">
        <f t="shared" si="733"/>
        <v>0</v>
      </c>
      <c r="BC66" s="130">
        <f t="shared" si="733"/>
        <v>0</v>
      </c>
      <c r="BD66" s="18">
        <f t="shared" si="734"/>
        <v>0</v>
      </c>
      <c r="BE66" s="136">
        <f t="shared" si="735"/>
        <v>0</v>
      </c>
      <c r="BF66" s="131">
        <f t="shared" si="735"/>
        <v>0</v>
      </c>
      <c r="BG66" s="69">
        <f t="shared" si="736"/>
        <v>0</v>
      </c>
      <c r="BH66" s="162">
        <f t="shared" si="737"/>
        <v>0</v>
      </c>
      <c r="BI66" s="130">
        <f t="shared" si="737"/>
        <v>0</v>
      </c>
      <c r="BJ66" s="18">
        <f t="shared" si="738"/>
        <v>0</v>
      </c>
      <c r="BK66" s="136">
        <f t="shared" si="739"/>
        <v>0</v>
      </c>
      <c r="BL66" s="131">
        <f t="shared" si="739"/>
        <v>0</v>
      </c>
      <c r="BM66" s="69">
        <f t="shared" si="740"/>
        <v>0</v>
      </c>
      <c r="BN66" s="162">
        <f t="shared" si="741"/>
        <v>0</v>
      </c>
      <c r="BO66" s="130">
        <f t="shared" si="741"/>
        <v>0</v>
      </c>
      <c r="BP66" s="18">
        <f t="shared" si="742"/>
        <v>0</v>
      </c>
      <c r="BQ66" s="136">
        <f t="shared" si="743"/>
        <v>0</v>
      </c>
      <c r="BR66" s="131">
        <f t="shared" si="743"/>
        <v>0</v>
      </c>
      <c r="BS66" s="69">
        <f t="shared" si="744"/>
        <v>0</v>
      </c>
      <c r="BT66" s="162">
        <f t="shared" si="604"/>
        <v>0</v>
      </c>
      <c r="BU66" s="130">
        <f t="shared" si="604"/>
        <v>0</v>
      </c>
      <c r="BV66" s="18">
        <f t="shared" si="745"/>
        <v>0</v>
      </c>
      <c r="BW66" s="136">
        <f t="shared" si="746"/>
        <v>0</v>
      </c>
      <c r="BX66" s="131">
        <f t="shared" si="746"/>
        <v>0</v>
      </c>
      <c r="BY66" s="69">
        <f t="shared" si="747"/>
        <v>0</v>
      </c>
      <c r="BZ66" s="162">
        <f t="shared" si="608"/>
        <v>0</v>
      </c>
      <c r="CA66" s="130">
        <f t="shared" si="608"/>
        <v>0</v>
      </c>
      <c r="CB66" s="18">
        <f t="shared" si="748"/>
        <v>0</v>
      </c>
      <c r="CC66" s="136">
        <f t="shared" si="749"/>
        <v>0</v>
      </c>
      <c r="CD66" s="131">
        <f t="shared" si="749"/>
        <v>0</v>
      </c>
      <c r="CE66" s="69">
        <f t="shared" si="750"/>
        <v>0</v>
      </c>
      <c r="CF66" s="162">
        <f t="shared" si="612"/>
        <v>0</v>
      </c>
      <c r="CG66" s="130">
        <f t="shared" si="612"/>
        <v>0</v>
      </c>
      <c r="CH66" s="18">
        <f t="shared" si="751"/>
        <v>0</v>
      </c>
      <c r="CI66" s="136">
        <f t="shared" si="752"/>
        <v>0</v>
      </c>
      <c r="CJ66" s="131">
        <f t="shared" si="752"/>
        <v>0</v>
      </c>
      <c r="CK66" s="69">
        <f t="shared" si="753"/>
        <v>0</v>
      </c>
      <c r="CL66" s="162">
        <f t="shared" si="616"/>
        <v>0</v>
      </c>
      <c r="CM66" s="130">
        <f t="shared" si="616"/>
        <v>0</v>
      </c>
      <c r="CN66" s="18">
        <f t="shared" si="617"/>
        <v>0</v>
      </c>
      <c r="CO66" s="136">
        <f t="shared" si="754"/>
        <v>0</v>
      </c>
      <c r="CP66" s="131">
        <f t="shared" si="754"/>
        <v>0</v>
      </c>
      <c r="CQ66" s="69">
        <f t="shared" si="755"/>
        <v>0</v>
      </c>
      <c r="CR66" s="162">
        <f t="shared" si="620"/>
        <v>0</v>
      </c>
      <c r="CS66" s="130">
        <f t="shared" si="620"/>
        <v>0</v>
      </c>
      <c r="CT66" s="18">
        <f t="shared" si="621"/>
        <v>0</v>
      </c>
      <c r="CU66" s="136">
        <f t="shared" si="756"/>
        <v>0</v>
      </c>
      <c r="CV66" s="131">
        <f t="shared" si="756"/>
        <v>0</v>
      </c>
      <c r="CW66" s="69">
        <f t="shared" si="757"/>
        <v>0</v>
      </c>
      <c r="CX66" s="162">
        <f t="shared" si="624"/>
        <v>0</v>
      </c>
      <c r="CY66" s="130">
        <f t="shared" si="624"/>
        <v>0</v>
      </c>
      <c r="CZ66" s="18">
        <f t="shared" si="625"/>
        <v>0</v>
      </c>
      <c r="DA66" s="136">
        <f t="shared" si="758"/>
        <v>0</v>
      </c>
      <c r="DB66" s="131">
        <f t="shared" si="758"/>
        <v>0</v>
      </c>
      <c r="DC66" s="69">
        <f t="shared" si="759"/>
        <v>0</v>
      </c>
      <c r="DD66" s="162">
        <f t="shared" si="628"/>
        <v>0</v>
      </c>
      <c r="DE66" s="130">
        <f t="shared" si="628"/>
        <v>0</v>
      </c>
      <c r="DF66" s="18">
        <f t="shared" si="629"/>
        <v>0</v>
      </c>
      <c r="DG66" s="136">
        <f t="shared" si="760"/>
        <v>0</v>
      </c>
      <c r="DH66" s="131">
        <f t="shared" si="760"/>
        <v>0</v>
      </c>
      <c r="DI66" s="69">
        <f t="shared" si="761"/>
        <v>0</v>
      </c>
      <c r="DJ66" s="162">
        <f t="shared" si="762"/>
        <v>0</v>
      </c>
      <c r="DK66" s="130">
        <f t="shared" si="762"/>
        <v>0</v>
      </c>
      <c r="DL66" s="18">
        <f t="shared" si="763"/>
        <v>0</v>
      </c>
      <c r="DM66" s="136">
        <f t="shared" si="764"/>
        <v>0</v>
      </c>
      <c r="DN66" s="131">
        <f t="shared" si="764"/>
        <v>0</v>
      </c>
      <c r="DO66" s="69">
        <f t="shared" si="765"/>
        <v>0</v>
      </c>
      <c r="DP66" s="162">
        <f t="shared" si="766"/>
        <v>0</v>
      </c>
      <c r="DQ66" s="130">
        <f t="shared" si="766"/>
        <v>0</v>
      </c>
      <c r="DR66" s="18">
        <f t="shared" si="767"/>
        <v>0</v>
      </c>
      <c r="DS66" s="136">
        <f t="shared" si="768"/>
        <v>0</v>
      </c>
      <c r="DT66" s="131">
        <f t="shared" si="768"/>
        <v>0</v>
      </c>
      <c r="DU66" s="69">
        <f t="shared" si="769"/>
        <v>0</v>
      </c>
      <c r="DV66" s="162">
        <f t="shared" si="770"/>
        <v>0</v>
      </c>
      <c r="DW66" s="130">
        <f t="shared" si="770"/>
        <v>0</v>
      </c>
      <c r="DX66" s="18">
        <f t="shared" si="771"/>
        <v>0</v>
      </c>
      <c r="DY66" s="136">
        <f t="shared" si="772"/>
        <v>0</v>
      </c>
      <c r="DZ66" s="131">
        <f t="shared" si="772"/>
        <v>0</v>
      </c>
      <c r="EA66" s="69">
        <f t="shared" si="773"/>
        <v>0</v>
      </c>
      <c r="EB66" s="162">
        <f t="shared" si="774"/>
        <v>0</v>
      </c>
      <c r="EC66" s="130">
        <f t="shared" si="774"/>
        <v>0</v>
      </c>
      <c r="ED66" s="18">
        <f t="shared" si="775"/>
        <v>0</v>
      </c>
      <c r="EE66" s="136">
        <f t="shared" si="776"/>
        <v>0</v>
      </c>
      <c r="EF66" s="131">
        <f t="shared" si="776"/>
        <v>0</v>
      </c>
      <c r="EG66" s="69">
        <f t="shared" si="777"/>
        <v>0</v>
      </c>
      <c r="EH66" s="162">
        <f t="shared" si="778"/>
        <v>0</v>
      </c>
      <c r="EI66" s="130">
        <f t="shared" si="778"/>
        <v>0</v>
      </c>
      <c r="EJ66" s="18">
        <f t="shared" si="779"/>
        <v>0</v>
      </c>
      <c r="EK66" s="136">
        <f t="shared" si="780"/>
        <v>0</v>
      </c>
      <c r="EL66" s="131">
        <f t="shared" si="780"/>
        <v>0</v>
      </c>
      <c r="EM66" s="69">
        <f t="shared" si="781"/>
        <v>0</v>
      </c>
      <c r="EN66" s="162">
        <f t="shared" si="782"/>
        <v>0</v>
      </c>
      <c r="EO66" s="130">
        <f t="shared" si="782"/>
        <v>0</v>
      </c>
      <c r="EP66" s="18">
        <f t="shared" si="783"/>
        <v>0</v>
      </c>
      <c r="EQ66" s="136">
        <f t="shared" si="784"/>
        <v>0</v>
      </c>
      <c r="ER66" s="131">
        <f t="shared" si="784"/>
        <v>0</v>
      </c>
      <c r="ES66" s="69">
        <f t="shared" si="785"/>
        <v>0</v>
      </c>
      <c r="ET66" s="162">
        <f t="shared" si="786"/>
        <v>0</v>
      </c>
      <c r="EU66" s="130">
        <f t="shared" si="786"/>
        <v>0</v>
      </c>
      <c r="EV66" s="18">
        <f t="shared" si="787"/>
        <v>0</v>
      </c>
      <c r="EW66" s="136">
        <f t="shared" si="788"/>
        <v>0</v>
      </c>
      <c r="EX66" s="131">
        <f t="shared" si="788"/>
        <v>0</v>
      </c>
      <c r="EY66" s="69">
        <f t="shared" si="789"/>
        <v>0</v>
      </c>
      <c r="EZ66" s="162">
        <f t="shared" si="790"/>
        <v>0</v>
      </c>
      <c r="FA66" s="130">
        <f t="shared" si="790"/>
        <v>0</v>
      </c>
      <c r="FB66" s="18">
        <f t="shared" si="791"/>
        <v>0</v>
      </c>
      <c r="FC66" s="136">
        <f t="shared" si="792"/>
        <v>0</v>
      </c>
      <c r="FD66" s="131">
        <f t="shared" si="792"/>
        <v>0</v>
      </c>
      <c r="FE66" s="69">
        <f t="shared" si="793"/>
        <v>0</v>
      </c>
      <c r="FF66" s="162">
        <f t="shared" si="794"/>
        <v>0</v>
      </c>
      <c r="FG66" s="130">
        <f t="shared" si="794"/>
        <v>0</v>
      </c>
      <c r="FH66" s="18">
        <f t="shared" si="795"/>
        <v>0</v>
      </c>
      <c r="FI66" s="136">
        <f t="shared" si="796"/>
        <v>0</v>
      </c>
      <c r="FJ66" s="131">
        <f t="shared" si="796"/>
        <v>0</v>
      </c>
      <c r="FK66" s="69">
        <f t="shared" si="797"/>
        <v>0</v>
      </c>
      <c r="FL66" s="162">
        <f t="shared" si="798"/>
        <v>0</v>
      </c>
      <c r="FM66" s="130">
        <f t="shared" si="798"/>
        <v>0</v>
      </c>
      <c r="FN66" s="18">
        <f t="shared" si="799"/>
        <v>0</v>
      </c>
      <c r="FO66" s="136">
        <f t="shared" si="800"/>
        <v>0</v>
      </c>
      <c r="FP66" s="131">
        <f t="shared" si="800"/>
        <v>0</v>
      </c>
      <c r="FQ66" s="69">
        <f t="shared" si="801"/>
        <v>0</v>
      </c>
      <c r="FR66" s="162">
        <f t="shared" si="802"/>
        <v>0</v>
      </c>
      <c r="FS66" s="130">
        <f t="shared" si="802"/>
        <v>0</v>
      </c>
      <c r="FT66" s="18">
        <f t="shared" si="803"/>
        <v>0</v>
      </c>
      <c r="FU66" s="136">
        <f t="shared" si="804"/>
        <v>0</v>
      </c>
      <c r="FV66" s="131">
        <f t="shared" si="804"/>
        <v>0</v>
      </c>
      <c r="FW66" s="69">
        <f t="shared" si="805"/>
        <v>0</v>
      </c>
      <c r="FX66" s="162">
        <f t="shared" si="806"/>
        <v>0</v>
      </c>
      <c r="FY66" s="130">
        <f t="shared" si="806"/>
        <v>0</v>
      </c>
      <c r="FZ66" s="18">
        <f t="shared" si="807"/>
        <v>0</v>
      </c>
      <c r="GA66" s="136">
        <f t="shared" si="808"/>
        <v>0</v>
      </c>
      <c r="GB66" s="131">
        <f t="shared" si="808"/>
        <v>0</v>
      </c>
      <c r="GC66" s="69">
        <f t="shared" si="809"/>
        <v>0</v>
      </c>
      <c r="GD66" s="162">
        <f t="shared" si="810"/>
        <v>0</v>
      </c>
      <c r="GE66" s="130">
        <f t="shared" si="810"/>
        <v>0</v>
      </c>
      <c r="GF66" s="18">
        <f t="shared" si="811"/>
        <v>0</v>
      </c>
      <c r="GG66" s="136">
        <f t="shared" si="812"/>
        <v>0</v>
      </c>
      <c r="GH66" s="131">
        <f t="shared" si="812"/>
        <v>0</v>
      </c>
      <c r="GI66" s="69">
        <f t="shared" si="813"/>
        <v>0</v>
      </c>
      <c r="GJ66" s="162">
        <f t="shared" si="814"/>
        <v>0</v>
      </c>
      <c r="GK66" s="130">
        <f t="shared" si="814"/>
        <v>0</v>
      </c>
      <c r="GL66" s="18">
        <f t="shared" si="815"/>
        <v>0</v>
      </c>
      <c r="GM66" s="136">
        <f t="shared" si="816"/>
        <v>0</v>
      </c>
      <c r="GN66" s="131">
        <f t="shared" si="816"/>
        <v>0</v>
      </c>
      <c r="GO66" s="69">
        <f t="shared" si="817"/>
        <v>0</v>
      </c>
      <c r="GP66" s="162">
        <f t="shared" si="818"/>
        <v>0</v>
      </c>
      <c r="GQ66" s="130">
        <f t="shared" si="818"/>
        <v>0</v>
      </c>
      <c r="GR66" s="18">
        <f t="shared" si="819"/>
        <v>0</v>
      </c>
      <c r="GS66" s="136">
        <f t="shared" si="820"/>
        <v>0</v>
      </c>
      <c r="GT66" s="131">
        <f t="shared" si="820"/>
        <v>0</v>
      </c>
      <c r="GU66" s="69">
        <f t="shared" si="821"/>
        <v>0</v>
      </c>
      <c r="GV66" s="162">
        <f t="shared" si="822"/>
        <v>0</v>
      </c>
      <c r="GW66" s="130">
        <f t="shared" si="822"/>
        <v>0</v>
      </c>
      <c r="GX66" s="18">
        <f t="shared" si="823"/>
        <v>0</v>
      </c>
      <c r="GY66" s="136">
        <f t="shared" si="824"/>
        <v>0</v>
      </c>
      <c r="GZ66" s="131">
        <f t="shared" si="824"/>
        <v>0</v>
      </c>
      <c r="HA66" s="69">
        <f t="shared" si="825"/>
        <v>0</v>
      </c>
      <c r="HB66" s="162">
        <f t="shared" si="826"/>
        <v>0</v>
      </c>
      <c r="HC66" s="130">
        <f t="shared" si="826"/>
        <v>0</v>
      </c>
      <c r="HD66" s="18">
        <f t="shared" si="827"/>
        <v>0</v>
      </c>
      <c r="HE66" s="136">
        <f t="shared" si="828"/>
        <v>0</v>
      </c>
      <c r="HF66" s="131">
        <f t="shared" si="828"/>
        <v>0</v>
      </c>
      <c r="HG66" s="69">
        <f t="shared" si="829"/>
        <v>0</v>
      </c>
      <c r="HH66" s="162">
        <f t="shared" si="830"/>
        <v>0</v>
      </c>
      <c r="HI66" s="130">
        <f t="shared" si="830"/>
        <v>0</v>
      </c>
      <c r="HJ66" s="18">
        <f t="shared" si="831"/>
        <v>0</v>
      </c>
      <c r="HK66" s="136">
        <f t="shared" si="832"/>
        <v>0</v>
      </c>
      <c r="HL66" s="131">
        <f t="shared" si="832"/>
        <v>0</v>
      </c>
      <c r="HM66" s="69">
        <f t="shared" si="833"/>
        <v>0</v>
      </c>
      <c r="HN66" s="162">
        <f t="shared" si="834"/>
        <v>0</v>
      </c>
      <c r="HO66" s="130">
        <f t="shared" si="834"/>
        <v>0</v>
      </c>
      <c r="HP66" s="18">
        <f t="shared" si="835"/>
        <v>0</v>
      </c>
      <c r="HQ66" s="136">
        <f t="shared" si="836"/>
        <v>0</v>
      </c>
      <c r="HR66" s="131">
        <f t="shared" si="836"/>
        <v>0</v>
      </c>
      <c r="HS66" s="69">
        <f t="shared" si="837"/>
        <v>0</v>
      </c>
      <c r="HT66" s="162">
        <f t="shared" si="838"/>
        <v>0</v>
      </c>
      <c r="HU66" s="130">
        <f t="shared" si="838"/>
        <v>0</v>
      </c>
      <c r="HV66" s="18">
        <f t="shared" si="839"/>
        <v>0</v>
      </c>
      <c r="HW66" s="17"/>
      <c r="HX66" s="85"/>
      <c r="HY66" s="85"/>
      <c r="HZ66" s="2" t="str">
        <f t="shared" si="297"/>
        <v>СКРЫТЬ</v>
      </c>
    </row>
    <row r="67" spans="1:234" ht="13.5" hidden="1" customHeight="1" x14ac:dyDescent="0.2">
      <c r="A67" s="37"/>
      <c r="B67" s="22"/>
      <c r="C67" s="22"/>
      <c r="D67" s="100"/>
      <c r="E67" s="100"/>
      <c r="F67" s="100"/>
      <c r="G67" s="22"/>
      <c r="H67" s="22" t="s">
        <v>94</v>
      </c>
      <c r="I67" s="42">
        <v>56</v>
      </c>
      <c r="J67" s="102">
        <f>SUBTOTAL(103,I$12:I67)*1</f>
        <v>24</v>
      </c>
      <c r="K67" s="105" t="s">
        <v>113</v>
      </c>
      <c r="L67" s="17"/>
      <c r="M67" s="255"/>
      <c r="N67" s="255"/>
      <c r="O67" s="118"/>
      <c r="P67" s="162">
        <f t="shared" si="710"/>
        <v>0</v>
      </c>
      <c r="Q67" s="163">
        <f t="shared" si="710"/>
        <v>0</v>
      </c>
      <c r="R67" s="163">
        <f t="shared" si="710"/>
        <v>0</v>
      </c>
      <c r="S67" s="123">
        <f t="shared" ca="1" si="710"/>
        <v>0</v>
      </c>
      <c r="T67" s="123">
        <f t="shared" si="710"/>
        <v>0</v>
      </c>
      <c r="U67" s="91">
        <f t="shared" ca="1" si="711"/>
        <v>0</v>
      </c>
      <c r="V67" s="91">
        <f t="shared" si="712"/>
        <v>0</v>
      </c>
      <c r="W67" s="120" t="str">
        <f t="shared" si="713"/>
        <v/>
      </c>
      <c r="X67" s="178">
        <f t="shared" si="714"/>
        <v>0</v>
      </c>
      <c r="Y67" s="128">
        <f t="shared" si="714"/>
        <v>0</v>
      </c>
      <c r="Z67" s="179">
        <f t="shared" ca="1" si="714"/>
        <v>0</v>
      </c>
      <c r="AA67" s="127">
        <f t="shared" si="714"/>
        <v>0</v>
      </c>
      <c r="AB67" s="67" t="str">
        <f t="shared" ca="1" si="715"/>
        <v/>
      </c>
      <c r="AC67" s="69">
        <f t="shared" ca="1" si="716"/>
        <v>0</v>
      </c>
      <c r="AD67" s="178">
        <f t="shared" si="717"/>
        <v>0</v>
      </c>
      <c r="AE67" s="127">
        <f t="shared" si="717"/>
        <v>0</v>
      </c>
      <c r="AF67" s="225">
        <f t="shared" si="718"/>
        <v>0</v>
      </c>
      <c r="AG67" s="178">
        <f t="shared" si="719"/>
        <v>0</v>
      </c>
      <c r="AH67" s="127">
        <f t="shared" si="719"/>
        <v>0</v>
      </c>
      <c r="AI67" s="225">
        <f t="shared" si="720"/>
        <v>0</v>
      </c>
      <c r="AJ67" s="178">
        <f t="shared" si="721"/>
        <v>0</v>
      </c>
      <c r="AK67" s="127">
        <f t="shared" si="721"/>
        <v>0</v>
      </c>
      <c r="AL67" s="225">
        <f t="shared" si="722"/>
        <v>0</v>
      </c>
      <c r="AM67" s="178">
        <f t="shared" si="723"/>
        <v>0</v>
      </c>
      <c r="AN67" s="127">
        <f t="shared" si="723"/>
        <v>0</v>
      </c>
      <c r="AO67" s="225">
        <f t="shared" si="724"/>
        <v>0</v>
      </c>
      <c r="AP67" s="178">
        <f t="shared" si="725"/>
        <v>0</v>
      </c>
      <c r="AQ67" s="127">
        <f t="shared" si="725"/>
        <v>0</v>
      </c>
      <c r="AR67" s="225">
        <f t="shared" si="726"/>
        <v>0</v>
      </c>
      <c r="AS67" s="136">
        <f t="shared" si="727"/>
        <v>0</v>
      </c>
      <c r="AT67" s="131">
        <f t="shared" si="727"/>
        <v>0</v>
      </c>
      <c r="AU67" s="69">
        <f t="shared" si="728"/>
        <v>0</v>
      </c>
      <c r="AV67" s="162">
        <f t="shared" si="729"/>
        <v>0</v>
      </c>
      <c r="AW67" s="130">
        <f t="shared" si="729"/>
        <v>0</v>
      </c>
      <c r="AX67" s="18">
        <f t="shared" si="730"/>
        <v>0</v>
      </c>
      <c r="AY67" s="136">
        <f t="shared" si="731"/>
        <v>0</v>
      </c>
      <c r="AZ67" s="131">
        <f t="shared" si="731"/>
        <v>0</v>
      </c>
      <c r="BA67" s="69">
        <f t="shared" si="732"/>
        <v>0</v>
      </c>
      <c r="BB67" s="162">
        <f t="shared" si="733"/>
        <v>0</v>
      </c>
      <c r="BC67" s="130">
        <f t="shared" si="733"/>
        <v>0</v>
      </c>
      <c r="BD67" s="18">
        <f t="shared" si="734"/>
        <v>0</v>
      </c>
      <c r="BE67" s="136">
        <f t="shared" si="735"/>
        <v>0</v>
      </c>
      <c r="BF67" s="131">
        <f t="shared" si="735"/>
        <v>0</v>
      </c>
      <c r="BG67" s="69">
        <f t="shared" si="736"/>
        <v>0</v>
      </c>
      <c r="BH67" s="162">
        <f t="shared" si="737"/>
        <v>0</v>
      </c>
      <c r="BI67" s="130">
        <f t="shared" si="737"/>
        <v>0</v>
      </c>
      <c r="BJ67" s="18">
        <f t="shared" si="738"/>
        <v>0</v>
      </c>
      <c r="BK67" s="136">
        <f t="shared" si="739"/>
        <v>0</v>
      </c>
      <c r="BL67" s="131">
        <f t="shared" si="739"/>
        <v>0</v>
      </c>
      <c r="BM67" s="69">
        <f t="shared" si="740"/>
        <v>0</v>
      </c>
      <c r="BN67" s="162">
        <f t="shared" si="741"/>
        <v>0</v>
      </c>
      <c r="BO67" s="130">
        <f t="shared" si="741"/>
        <v>0</v>
      </c>
      <c r="BP67" s="18">
        <f t="shared" si="742"/>
        <v>0</v>
      </c>
      <c r="BQ67" s="136">
        <f t="shared" si="743"/>
        <v>0</v>
      </c>
      <c r="BR67" s="131">
        <f t="shared" si="743"/>
        <v>0</v>
      </c>
      <c r="BS67" s="69">
        <f t="shared" si="744"/>
        <v>0</v>
      </c>
      <c r="BT67" s="162">
        <f t="shared" ref="BT67:BU69" si="840">SUMIF($K$74:$K$229,$K67,BT$74:BT$229)</f>
        <v>0</v>
      </c>
      <c r="BU67" s="130">
        <f t="shared" si="840"/>
        <v>0</v>
      </c>
      <c r="BV67" s="18">
        <f t="shared" si="745"/>
        <v>0</v>
      </c>
      <c r="BW67" s="136">
        <f t="shared" si="746"/>
        <v>0</v>
      </c>
      <c r="BX67" s="131">
        <f t="shared" si="746"/>
        <v>0</v>
      </c>
      <c r="BY67" s="69">
        <f t="shared" si="747"/>
        <v>0</v>
      </c>
      <c r="BZ67" s="162">
        <f t="shared" ref="BZ67:CA69" si="841">SUMIF($K$74:$K$229,$K67,BZ$74:BZ$229)</f>
        <v>0</v>
      </c>
      <c r="CA67" s="130">
        <f t="shared" si="841"/>
        <v>0</v>
      </c>
      <c r="CB67" s="18">
        <f t="shared" si="748"/>
        <v>0</v>
      </c>
      <c r="CC67" s="136">
        <f t="shared" si="749"/>
        <v>0</v>
      </c>
      <c r="CD67" s="131">
        <f t="shared" si="749"/>
        <v>0</v>
      </c>
      <c r="CE67" s="69">
        <f t="shared" si="750"/>
        <v>0</v>
      </c>
      <c r="CF67" s="162">
        <f t="shared" ref="CF67:CG69" si="842">SUMIF($K$74:$K$229,$K67,CF$74:CF$229)</f>
        <v>0</v>
      </c>
      <c r="CG67" s="130">
        <f t="shared" si="842"/>
        <v>0</v>
      </c>
      <c r="CH67" s="18">
        <f t="shared" si="751"/>
        <v>0</v>
      </c>
      <c r="CI67" s="136">
        <f t="shared" si="752"/>
        <v>0</v>
      </c>
      <c r="CJ67" s="131">
        <f t="shared" si="752"/>
        <v>0</v>
      </c>
      <c r="CK67" s="69">
        <f t="shared" si="753"/>
        <v>0</v>
      </c>
      <c r="CL67" s="162">
        <f t="shared" ref="CL67:CM69" si="843">SUMIF($K$74:$K$229,$K67,CL$74:CL$229)</f>
        <v>0</v>
      </c>
      <c r="CM67" s="130">
        <f t="shared" si="843"/>
        <v>0</v>
      </c>
      <c r="CN67" s="18">
        <f t="shared" si="617"/>
        <v>0</v>
      </c>
      <c r="CO67" s="136">
        <f t="shared" si="754"/>
        <v>0</v>
      </c>
      <c r="CP67" s="131">
        <f t="shared" si="754"/>
        <v>0</v>
      </c>
      <c r="CQ67" s="69">
        <f t="shared" si="755"/>
        <v>0</v>
      </c>
      <c r="CR67" s="162">
        <f t="shared" ref="CR67:CS69" si="844">SUMIF($K$74:$K$229,$K67,CR$74:CR$229)</f>
        <v>0</v>
      </c>
      <c r="CS67" s="130">
        <f t="shared" si="844"/>
        <v>0</v>
      </c>
      <c r="CT67" s="18">
        <f t="shared" si="621"/>
        <v>0</v>
      </c>
      <c r="CU67" s="136">
        <f t="shared" si="756"/>
        <v>0</v>
      </c>
      <c r="CV67" s="131">
        <f t="shared" si="756"/>
        <v>0</v>
      </c>
      <c r="CW67" s="69">
        <f t="shared" si="757"/>
        <v>0</v>
      </c>
      <c r="CX67" s="162">
        <f t="shared" ref="CX67:CY69" si="845">SUMIF($K$74:$K$229,$K67,CX$74:CX$229)</f>
        <v>0</v>
      </c>
      <c r="CY67" s="130">
        <f t="shared" si="845"/>
        <v>0</v>
      </c>
      <c r="CZ67" s="18">
        <f t="shared" si="625"/>
        <v>0</v>
      </c>
      <c r="DA67" s="136">
        <f t="shared" si="758"/>
        <v>0</v>
      </c>
      <c r="DB67" s="131">
        <f t="shared" si="758"/>
        <v>0</v>
      </c>
      <c r="DC67" s="69">
        <f t="shared" si="759"/>
        <v>0</v>
      </c>
      <c r="DD67" s="162">
        <f t="shared" ref="DD67:DE69" si="846">SUMIF($K$74:$K$229,$K67,DD$74:DD$229)</f>
        <v>0</v>
      </c>
      <c r="DE67" s="130">
        <f t="shared" si="846"/>
        <v>0</v>
      </c>
      <c r="DF67" s="18">
        <f t="shared" si="629"/>
        <v>0</v>
      </c>
      <c r="DG67" s="136">
        <f t="shared" si="760"/>
        <v>0</v>
      </c>
      <c r="DH67" s="131">
        <f t="shared" si="760"/>
        <v>0</v>
      </c>
      <c r="DI67" s="69">
        <f t="shared" si="761"/>
        <v>0</v>
      </c>
      <c r="DJ67" s="162">
        <f t="shared" si="762"/>
        <v>0</v>
      </c>
      <c r="DK67" s="130">
        <f t="shared" si="762"/>
        <v>0</v>
      </c>
      <c r="DL67" s="18">
        <f t="shared" si="763"/>
        <v>0</v>
      </c>
      <c r="DM67" s="136">
        <f t="shared" si="764"/>
        <v>0</v>
      </c>
      <c r="DN67" s="131">
        <f t="shared" si="764"/>
        <v>0</v>
      </c>
      <c r="DO67" s="69">
        <f t="shared" si="765"/>
        <v>0</v>
      </c>
      <c r="DP67" s="162">
        <f t="shared" si="766"/>
        <v>0</v>
      </c>
      <c r="DQ67" s="130">
        <f t="shared" si="766"/>
        <v>0</v>
      </c>
      <c r="DR67" s="18">
        <f t="shared" si="767"/>
        <v>0</v>
      </c>
      <c r="DS67" s="136">
        <f t="shared" si="768"/>
        <v>0</v>
      </c>
      <c r="DT67" s="131">
        <f t="shared" si="768"/>
        <v>0</v>
      </c>
      <c r="DU67" s="69">
        <f t="shared" si="769"/>
        <v>0</v>
      </c>
      <c r="DV67" s="162">
        <f t="shared" si="770"/>
        <v>0</v>
      </c>
      <c r="DW67" s="130">
        <f t="shared" si="770"/>
        <v>0</v>
      </c>
      <c r="DX67" s="18">
        <f t="shared" si="771"/>
        <v>0</v>
      </c>
      <c r="DY67" s="136">
        <f t="shared" si="772"/>
        <v>0</v>
      </c>
      <c r="DZ67" s="131">
        <f t="shared" si="772"/>
        <v>0</v>
      </c>
      <c r="EA67" s="69">
        <f t="shared" si="773"/>
        <v>0</v>
      </c>
      <c r="EB67" s="162">
        <f t="shared" si="774"/>
        <v>0</v>
      </c>
      <c r="EC67" s="130">
        <f t="shared" si="774"/>
        <v>0</v>
      </c>
      <c r="ED67" s="18">
        <f t="shared" si="775"/>
        <v>0</v>
      </c>
      <c r="EE67" s="136">
        <f t="shared" si="776"/>
        <v>0</v>
      </c>
      <c r="EF67" s="131">
        <f t="shared" si="776"/>
        <v>0</v>
      </c>
      <c r="EG67" s="69">
        <f t="shared" si="777"/>
        <v>0</v>
      </c>
      <c r="EH67" s="162">
        <f t="shared" si="778"/>
        <v>0</v>
      </c>
      <c r="EI67" s="130">
        <f t="shared" si="778"/>
        <v>0</v>
      </c>
      <c r="EJ67" s="18">
        <f t="shared" si="779"/>
        <v>0</v>
      </c>
      <c r="EK67" s="136">
        <f t="shared" si="780"/>
        <v>0</v>
      </c>
      <c r="EL67" s="131">
        <f t="shared" si="780"/>
        <v>0</v>
      </c>
      <c r="EM67" s="69">
        <f t="shared" si="781"/>
        <v>0</v>
      </c>
      <c r="EN67" s="162">
        <f t="shared" si="782"/>
        <v>0</v>
      </c>
      <c r="EO67" s="130">
        <f t="shared" si="782"/>
        <v>0</v>
      </c>
      <c r="EP67" s="18">
        <f t="shared" si="783"/>
        <v>0</v>
      </c>
      <c r="EQ67" s="136">
        <f t="shared" si="784"/>
        <v>0</v>
      </c>
      <c r="ER67" s="131">
        <f t="shared" si="784"/>
        <v>0</v>
      </c>
      <c r="ES67" s="69">
        <f t="shared" si="785"/>
        <v>0</v>
      </c>
      <c r="ET67" s="162">
        <f t="shared" si="786"/>
        <v>0</v>
      </c>
      <c r="EU67" s="130">
        <f t="shared" si="786"/>
        <v>0</v>
      </c>
      <c r="EV67" s="18">
        <f t="shared" si="787"/>
        <v>0</v>
      </c>
      <c r="EW67" s="136">
        <f t="shared" si="788"/>
        <v>0</v>
      </c>
      <c r="EX67" s="131">
        <f t="shared" si="788"/>
        <v>0</v>
      </c>
      <c r="EY67" s="69">
        <f t="shared" si="789"/>
        <v>0</v>
      </c>
      <c r="EZ67" s="162">
        <f t="shared" si="790"/>
        <v>0</v>
      </c>
      <c r="FA67" s="130">
        <f t="shared" si="790"/>
        <v>0</v>
      </c>
      <c r="FB67" s="18">
        <f t="shared" si="791"/>
        <v>0</v>
      </c>
      <c r="FC67" s="136">
        <f t="shared" si="792"/>
        <v>0</v>
      </c>
      <c r="FD67" s="131">
        <f t="shared" si="792"/>
        <v>0</v>
      </c>
      <c r="FE67" s="69">
        <f t="shared" si="793"/>
        <v>0</v>
      </c>
      <c r="FF67" s="162">
        <f t="shared" si="794"/>
        <v>0</v>
      </c>
      <c r="FG67" s="130">
        <f t="shared" si="794"/>
        <v>0</v>
      </c>
      <c r="FH67" s="18">
        <f t="shared" si="795"/>
        <v>0</v>
      </c>
      <c r="FI67" s="136">
        <f t="shared" si="796"/>
        <v>0</v>
      </c>
      <c r="FJ67" s="131">
        <f t="shared" si="796"/>
        <v>0</v>
      </c>
      <c r="FK67" s="69">
        <f t="shared" si="797"/>
        <v>0</v>
      </c>
      <c r="FL67" s="162">
        <f t="shared" si="798"/>
        <v>0</v>
      </c>
      <c r="FM67" s="130">
        <f t="shared" si="798"/>
        <v>0</v>
      </c>
      <c r="FN67" s="18">
        <f t="shared" si="799"/>
        <v>0</v>
      </c>
      <c r="FO67" s="136">
        <f t="shared" si="800"/>
        <v>0</v>
      </c>
      <c r="FP67" s="131">
        <f t="shared" si="800"/>
        <v>0</v>
      </c>
      <c r="FQ67" s="69">
        <f t="shared" si="801"/>
        <v>0</v>
      </c>
      <c r="FR67" s="162">
        <f t="shared" si="802"/>
        <v>0</v>
      </c>
      <c r="FS67" s="130">
        <f t="shared" si="802"/>
        <v>0</v>
      </c>
      <c r="FT67" s="18">
        <f t="shared" si="803"/>
        <v>0</v>
      </c>
      <c r="FU67" s="136">
        <f t="shared" si="804"/>
        <v>0</v>
      </c>
      <c r="FV67" s="131">
        <f t="shared" si="804"/>
        <v>0</v>
      </c>
      <c r="FW67" s="69">
        <f t="shared" si="805"/>
        <v>0</v>
      </c>
      <c r="FX67" s="162">
        <f t="shared" si="806"/>
        <v>0</v>
      </c>
      <c r="FY67" s="130">
        <f t="shared" si="806"/>
        <v>0</v>
      </c>
      <c r="FZ67" s="18">
        <f t="shared" si="807"/>
        <v>0</v>
      </c>
      <c r="GA67" s="136">
        <f t="shared" si="808"/>
        <v>0</v>
      </c>
      <c r="GB67" s="131">
        <f t="shared" si="808"/>
        <v>0</v>
      </c>
      <c r="GC67" s="69">
        <f t="shared" si="809"/>
        <v>0</v>
      </c>
      <c r="GD67" s="162">
        <f t="shared" si="810"/>
        <v>0</v>
      </c>
      <c r="GE67" s="130">
        <f t="shared" si="810"/>
        <v>0</v>
      </c>
      <c r="GF67" s="18">
        <f t="shared" si="811"/>
        <v>0</v>
      </c>
      <c r="GG67" s="136">
        <f t="shared" si="812"/>
        <v>0</v>
      </c>
      <c r="GH67" s="131">
        <f t="shared" si="812"/>
        <v>0</v>
      </c>
      <c r="GI67" s="69">
        <f t="shared" si="813"/>
        <v>0</v>
      </c>
      <c r="GJ67" s="162">
        <f t="shared" si="814"/>
        <v>0</v>
      </c>
      <c r="GK67" s="130">
        <f t="shared" si="814"/>
        <v>0</v>
      </c>
      <c r="GL67" s="18">
        <f t="shared" si="815"/>
        <v>0</v>
      </c>
      <c r="GM67" s="136">
        <f t="shared" si="816"/>
        <v>0</v>
      </c>
      <c r="GN67" s="131">
        <f t="shared" si="816"/>
        <v>0</v>
      </c>
      <c r="GO67" s="69">
        <f t="shared" si="817"/>
        <v>0</v>
      </c>
      <c r="GP67" s="162">
        <f t="shared" si="818"/>
        <v>0</v>
      </c>
      <c r="GQ67" s="130">
        <f t="shared" si="818"/>
        <v>0</v>
      </c>
      <c r="GR67" s="18">
        <f t="shared" si="819"/>
        <v>0</v>
      </c>
      <c r="GS67" s="136">
        <f t="shared" si="820"/>
        <v>0</v>
      </c>
      <c r="GT67" s="131">
        <f t="shared" si="820"/>
        <v>0</v>
      </c>
      <c r="GU67" s="69">
        <f t="shared" si="821"/>
        <v>0</v>
      </c>
      <c r="GV67" s="162">
        <f t="shared" si="822"/>
        <v>0</v>
      </c>
      <c r="GW67" s="130">
        <f t="shared" si="822"/>
        <v>0</v>
      </c>
      <c r="GX67" s="18">
        <f t="shared" si="823"/>
        <v>0</v>
      </c>
      <c r="GY67" s="136">
        <f t="shared" si="824"/>
        <v>0</v>
      </c>
      <c r="GZ67" s="131">
        <f t="shared" si="824"/>
        <v>0</v>
      </c>
      <c r="HA67" s="69">
        <f t="shared" si="825"/>
        <v>0</v>
      </c>
      <c r="HB67" s="162">
        <f t="shared" si="826"/>
        <v>0</v>
      </c>
      <c r="HC67" s="130">
        <f t="shared" si="826"/>
        <v>0</v>
      </c>
      <c r="HD67" s="18">
        <f t="shared" si="827"/>
        <v>0</v>
      </c>
      <c r="HE67" s="136">
        <f t="shared" si="828"/>
        <v>0</v>
      </c>
      <c r="HF67" s="131">
        <f t="shared" si="828"/>
        <v>0</v>
      </c>
      <c r="HG67" s="69">
        <f t="shared" si="829"/>
        <v>0</v>
      </c>
      <c r="HH67" s="162">
        <f t="shared" si="830"/>
        <v>0</v>
      </c>
      <c r="HI67" s="130">
        <f t="shared" si="830"/>
        <v>0</v>
      </c>
      <c r="HJ67" s="18">
        <f t="shared" si="831"/>
        <v>0</v>
      </c>
      <c r="HK67" s="136">
        <f t="shared" si="832"/>
        <v>0</v>
      </c>
      <c r="HL67" s="131">
        <f t="shared" si="832"/>
        <v>0</v>
      </c>
      <c r="HM67" s="69">
        <f t="shared" si="833"/>
        <v>0</v>
      </c>
      <c r="HN67" s="162">
        <f t="shared" si="834"/>
        <v>0</v>
      </c>
      <c r="HO67" s="130">
        <f t="shared" si="834"/>
        <v>0</v>
      </c>
      <c r="HP67" s="18">
        <f t="shared" si="835"/>
        <v>0</v>
      </c>
      <c r="HQ67" s="136">
        <f t="shared" si="836"/>
        <v>0</v>
      </c>
      <c r="HR67" s="131">
        <f t="shared" si="836"/>
        <v>0</v>
      </c>
      <c r="HS67" s="69">
        <f t="shared" si="837"/>
        <v>0</v>
      </c>
      <c r="HT67" s="162">
        <f t="shared" si="838"/>
        <v>0</v>
      </c>
      <c r="HU67" s="130">
        <f t="shared" si="838"/>
        <v>0</v>
      </c>
      <c r="HV67" s="18">
        <f t="shared" si="839"/>
        <v>0</v>
      </c>
      <c r="HW67" s="17"/>
      <c r="HX67" s="85"/>
      <c r="HY67" s="85"/>
      <c r="HZ67" s="2" t="str">
        <f t="shared" si="297"/>
        <v>СКРЫТЬ</v>
      </c>
    </row>
    <row r="68" spans="1:234" ht="13.5" hidden="1" customHeight="1" x14ac:dyDescent="0.2">
      <c r="A68" s="37"/>
      <c r="B68" s="22"/>
      <c r="C68" s="22"/>
      <c r="D68" s="270"/>
      <c r="E68" s="270"/>
      <c r="F68" s="270"/>
      <c r="G68" s="22"/>
      <c r="H68" s="22" t="s">
        <v>94</v>
      </c>
      <c r="I68" s="42">
        <v>57</v>
      </c>
      <c r="J68" s="102">
        <f>SUBTOTAL(103,I$12:I68)*1</f>
        <v>24</v>
      </c>
      <c r="K68" s="105" t="s">
        <v>114</v>
      </c>
      <c r="L68" s="17"/>
      <c r="M68" s="255"/>
      <c r="N68" s="255"/>
      <c r="O68" s="118"/>
      <c r="P68" s="162">
        <f t="shared" si="710"/>
        <v>0</v>
      </c>
      <c r="Q68" s="163">
        <f t="shared" si="710"/>
        <v>0</v>
      </c>
      <c r="R68" s="163">
        <f t="shared" si="710"/>
        <v>0</v>
      </c>
      <c r="S68" s="123">
        <f t="shared" ca="1" si="710"/>
        <v>0</v>
      </c>
      <c r="T68" s="123">
        <f t="shared" si="710"/>
        <v>0</v>
      </c>
      <c r="U68" s="91">
        <f t="shared" ca="1" si="711"/>
        <v>0</v>
      </c>
      <c r="V68" s="91">
        <f t="shared" si="712"/>
        <v>0</v>
      </c>
      <c r="W68" s="120" t="str">
        <f t="shared" si="713"/>
        <v/>
      </c>
      <c r="X68" s="178">
        <f t="shared" si="714"/>
        <v>0</v>
      </c>
      <c r="Y68" s="128">
        <f t="shared" si="714"/>
        <v>0</v>
      </c>
      <c r="Z68" s="179">
        <f t="shared" ca="1" si="714"/>
        <v>0</v>
      </c>
      <c r="AA68" s="127">
        <f t="shared" si="714"/>
        <v>0</v>
      </c>
      <c r="AB68" s="67" t="str">
        <f t="shared" ca="1" si="715"/>
        <v/>
      </c>
      <c r="AC68" s="69">
        <f t="shared" ca="1" si="716"/>
        <v>0</v>
      </c>
      <c r="AD68" s="178">
        <f t="shared" si="717"/>
        <v>0</v>
      </c>
      <c r="AE68" s="127">
        <f t="shared" si="717"/>
        <v>0</v>
      </c>
      <c r="AF68" s="225">
        <f t="shared" si="718"/>
        <v>0</v>
      </c>
      <c r="AG68" s="178">
        <f t="shared" si="719"/>
        <v>0</v>
      </c>
      <c r="AH68" s="127">
        <f t="shared" si="719"/>
        <v>0</v>
      </c>
      <c r="AI68" s="225">
        <f t="shared" si="720"/>
        <v>0</v>
      </c>
      <c r="AJ68" s="178">
        <f t="shared" si="721"/>
        <v>0</v>
      </c>
      <c r="AK68" s="127">
        <f t="shared" si="721"/>
        <v>0</v>
      </c>
      <c r="AL68" s="225">
        <f t="shared" si="722"/>
        <v>0</v>
      </c>
      <c r="AM68" s="178">
        <f t="shared" si="723"/>
        <v>0</v>
      </c>
      <c r="AN68" s="127">
        <f t="shared" si="723"/>
        <v>0</v>
      </c>
      <c r="AO68" s="225">
        <f t="shared" si="724"/>
        <v>0</v>
      </c>
      <c r="AP68" s="178">
        <f t="shared" si="725"/>
        <v>0</v>
      </c>
      <c r="AQ68" s="127">
        <f t="shared" si="725"/>
        <v>0</v>
      </c>
      <c r="AR68" s="225">
        <f t="shared" si="726"/>
        <v>0</v>
      </c>
      <c r="AS68" s="136">
        <f t="shared" si="727"/>
        <v>0</v>
      </c>
      <c r="AT68" s="131">
        <f t="shared" si="727"/>
        <v>0</v>
      </c>
      <c r="AU68" s="69">
        <f t="shared" si="728"/>
        <v>0</v>
      </c>
      <c r="AV68" s="162">
        <f t="shared" si="729"/>
        <v>0</v>
      </c>
      <c r="AW68" s="130">
        <f t="shared" si="729"/>
        <v>0</v>
      </c>
      <c r="AX68" s="18">
        <f t="shared" si="730"/>
        <v>0</v>
      </c>
      <c r="AY68" s="136">
        <f t="shared" si="731"/>
        <v>0</v>
      </c>
      <c r="AZ68" s="131">
        <f t="shared" si="731"/>
        <v>0</v>
      </c>
      <c r="BA68" s="69">
        <f t="shared" si="732"/>
        <v>0</v>
      </c>
      <c r="BB68" s="162">
        <f t="shared" si="733"/>
        <v>0</v>
      </c>
      <c r="BC68" s="130">
        <f t="shared" si="733"/>
        <v>0</v>
      </c>
      <c r="BD68" s="18">
        <f t="shared" si="734"/>
        <v>0</v>
      </c>
      <c r="BE68" s="136">
        <f t="shared" si="735"/>
        <v>0</v>
      </c>
      <c r="BF68" s="131">
        <f t="shared" si="735"/>
        <v>0</v>
      </c>
      <c r="BG68" s="69">
        <f t="shared" si="736"/>
        <v>0</v>
      </c>
      <c r="BH68" s="162">
        <f t="shared" si="737"/>
        <v>0</v>
      </c>
      <c r="BI68" s="130">
        <f t="shared" si="737"/>
        <v>0</v>
      </c>
      <c r="BJ68" s="18">
        <f t="shared" si="738"/>
        <v>0</v>
      </c>
      <c r="BK68" s="136">
        <f t="shared" si="739"/>
        <v>0</v>
      </c>
      <c r="BL68" s="131">
        <f t="shared" si="739"/>
        <v>0</v>
      </c>
      <c r="BM68" s="69">
        <f t="shared" si="740"/>
        <v>0</v>
      </c>
      <c r="BN68" s="162">
        <f t="shared" si="741"/>
        <v>0</v>
      </c>
      <c r="BO68" s="130">
        <f t="shared" si="741"/>
        <v>0</v>
      </c>
      <c r="BP68" s="18">
        <f t="shared" si="742"/>
        <v>0</v>
      </c>
      <c r="BQ68" s="136">
        <f t="shared" si="743"/>
        <v>0</v>
      </c>
      <c r="BR68" s="131">
        <f t="shared" si="743"/>
        <v>0</v>
      </c>
      <c r="BS68" s="69">
        <f t="shared" si="744"/>
        <v>0</v>
      </c>
      <c r="BT68" s="162">
        <f t="shared" si="840"/>
        <v>0</v>
      </c>
      <c r="BU68" s="130">
        <f t="shared" si="840"/>
        <v>0</v>
      </c>
      <c r="BV68" s="18">
        <f t="shared" si="745"/>
        <v>0</v>
      </c>
      <c r="BW68" s="136">
        <f t="shared" si="746"/>
        <v>0</v>
      </c>
      <c r="BX68" s="131">
        <f t="shared" si="746"/>
        <v>0</v>
      </c>
      <c r="BY68" s="69">
        <f t="shared" si="747"/>
        <v>0</v>
      </c>
      <c r="BZ68" s="162">
        <f t="shared" si="841"/>
        <v>0</v>
      </c>
      <c r="CA68" s="130">
        <f t="shared" si="841"/>
        <v>0</v>
      </c>
      <c r="CB68" s="18">
        <f t="shared" si="748"/>
        <v>0</v>
      </c>
      <c r="CC68" s="136">
        <f t="shared" si="749"/>
        <v>0</v>
      </c>
      <c r="CD68" s="131">
        <f t="shared" si="749"/>
        <v>0</v>
      </c>
      <c r="CE68" s="69">
        <f t="shared" si="750"/>
        <v>0</v>
      </c>
      <c r="CF68" s="162">
        <f t="shared" si="842"/>
        <v>0</v>
      </c>
      <c r="CG68" s="130">
        <f t="shared" si="842"/>
        <v>0</v>
      </c>
      <c r="CH68" s="18">
        <f t="shared" si="751"/>
        <v>0</v>
      </c>
      <c r="CI68" s="136">
        <f t="shared" si="752"/>
        <v>0</v>
      </c>
      <c r="CJ68" s="131">
        <f t="shared" si="752"/>
        <v>0</v>
      </c>
      <c r="CK68" s="69">
        <f t="shared" si="753"/>
        <v>0</v>
      </c>
      <c r="CL68" s="162">
        <f t="shared" si="843"/>
        <v>0</v>
      </c>
      <c r="CM68" s="130">
        <f t="shared" si="843"/>
        <v>0</v>
      </c>
      <c r="CN68" s="18">
        <f t="shared" si="617"/>
        <v>0</v>
      </c>
      <c r="CO68" s="136">
        <f t="shared" si="754"/>
        <v>0</v>
      </c>
      <c r="CP68" s="131">
        <f t="shared" si="754"/>
        <v>0</v>
      </c>
      <c r="CQ68" s="69">
        <f t="shared" si="755"/>
        <v>0</v>
      </c>
      <c r="CR68" s="162">
        <f t="shared" si="844"/>
        <v>0</v>
      </c>
      <c r="CS68" s="130">
        <f t="shared" si="844"/>
        <v>0</v>
      </c>
      <c r="CT68" s="18">
        <f t="shared" si="621"/>
        <v>0</v>
      </c>
      <c r="CU68" s="136">
        <f t="shared" si="756"/>
        <v>0</v>
      </c>
      <c r="CV68" s="131">
        <f t="shared" si="756"/>
        <v>0</v>
      </c>
      <c r="CW68" s="69">
        <f t="shared" si="757"/>
        <v>0</v>
      </c>
      <c r="CX68" s="162">
        <f t="shared" si="845"/>
        <v>0</v>
      </c>
      <c r="CY68" s="130">
        <f t="shared" si="845"/>
        <v>0</v>
      </c>
      <c r="CZ68" s="18">
        <f t="shared" si="625"/>
        <v>0</v>
      </c>
      <c r="DA68" s="136">
        <f t="shared" si="758"/>
        <v>0</v>
      </c>
      <c r="DB68" s="131">
        <f t="shared" si="758"/>
        <v>0</v>
      </c>
      <c r="DC68" s="69">
        <f t="shared" si="759"/>
        <v>0</v>
      </c>
      <c r="DD68" s="162">
        <f t="shared" si="846"/>
        <v>0</v>
      </c>
      <c r="DE68" s="130">
        <f t="shared" si="846"/>
        <v>0</v>
      </c>
      <c r="DF68" s="18">
        <f t="shared" si="629"/>
        <v>0</v>
      </c>
      <c r="DG68" s="136">
        <f t="shared" si="760"/>
        <v>0</v>
      </c>
      <c r="DH68" s="131">
        <f t="shared" si="760"/>
        <v>0</v>
      </c>
      <c r="DI68" s="69">
        <f t="shared" si="761"/>
        <v>0</v>
      </c>
      <c r="DJ68" s="162">
        <f t="shared" si="762"/>
        <v>0</v>
      </c>
      <c r="DK68" s="130">
        <f t="shared" si="762"/>
        <v>0</v>
      </c>
      <c r="DL68" s="18">
        <f t="shared" si="763"/>
        <v>0</v>
      </c>
      <c r="DM68" s="136">
        <f t="shared" si="764"/>
        <v>0</v>
      </c>
      <c r="DN68" s="131">
        <f t="shared" si="764"/>
        <v>0</v>
      </c>
      <c r="DO68" s="69">
        <f t="shared" si="765"/>
        <v>0</v>
      </c>
      <c r="DP68" s="162">
        <f t="shared" si="766"/>
        <v>0</v>
      </c>
      <c r="DQ68" s="130">
        <f t="shared" si="766"/>
        <v>0</v>
      </c>
      <c r="DR68" s="18">
        <f t="shared" si="767"/>
        <v>0</v>
      </c>
      <c r="DS68" s="136">
        <f t="shared" si="768"/>
        <v>0</v>
      </c>
      <c r="DT68" s="131">
        <f t="shared" si="768"/>
        <v>0</v>
      </c>
      <c r="DU68" s="69">
        <f t="shared" si="769"/>
        <v>0</v>
      </c>
      <c r="DV68" s="162">
        <f t="shared" si="770"/>
        <v>0</v>
      </c>
      <c r="DW68" s="130">
        <f t="shared" si="770"/>
        <v>0</v>
      </c>
      <c r="DX68" s="18">
        <f t="shared" si="771"/>
        <v>0</v>
      </c>
      <c r="DY68" s="136">
        <f t="shared" si="772"/>
        <v>0</v>
      </c>
      <c r="DZ68" s="131">
        <f t="shared" si="772"/>
        <v>0</v>
      </c>
      <c r="EA68" s="69">
        <f t="shared" si="773"/>
        <v>0</v>
      </c>
      <c r="EB68" s="162">
        <f t="shared" si="774"/>
        <v>0</v>
      </c>
      <c r="EC68" s="130">
        <f t="shared" si="774"/>
        <v>0</v>
      </c>
      <c r="ED68" s="18">
        <f t="shared" si="775"/>
        <v>0</v>
      </c>
      <c r="EE68" s="136">
        <f t="shared" si="776"/>
        <v>0</v>
      </c>
      <c r="EF68" s="131">
        <f t="shared" si="776"/>
        <v>0</v>
      </c>
      <c r="EG68" s="69">
        <f t="shared" si="777"/>
        <v>0</v>
      </c>
      <c r="EH68" s="162">
        <f t="shared" si="778"/>
        <v>0</v>
      </c>
      <c r="EI68" s="130">
        <f t="shared" si="778"/>
        <v>0</v>
      </c>
      <c r="EJ68" s="18">
        <f t="shared" si="779"/>
        <v>0</v>
      </c>
      <c r="EK68" s="136">
        <f t="shared" si="780"/>
        <v>0</v>
      </c>
      <c r="EL68" s="131">
        <f t="shared" si="780"/>
        <v>0</v>
      </c>
      <c r="EM68" s="69">
        <f t="shared" si="781"/>
        <v>0</v>
      </c>
      <c r="EN68" s="162">
        <f t="shared" si="782"/>
        <v>0</v>
      </c>
      <c r="EO68" s="130">
        <f t="shared" si="782"/>
        <v>0</v>
      </c>
      <c r="EP68" s="18">
        <f t="shared" si="783"/>
        <v>0</v>
      </c>
      <c r="EQ68" s="136">
        <f t="shared" si="784"/>
        <v>0</v>
      </c>
      <c r="ER68" s="131">
        <f t="shared" si="784"/>
        <v>0</v>
      </c>
      <c r="ES68" s="69">
        <f t="shared" si="785"/>
        <v>0</v>
      </c>
      <c r="ET68" s="162">
        <f t="shared" si="786"/>
        <v>0</v>
      </c>
      <c r="EU68" s="130">
        <f t="shared" si="786"/>
        <v>0</v>
      </c>
      <c r="EV68" s="18">
        <f t="shared" si="787"/>
        <v>0</v>
      </c>
      <c r="EW68" s="136">
        <f t="shared" si="788"/>
        <v>0</v>
      </c>
      <c r="EX68" s="131">
        <f t="shared" si="788"/>
        <v>0</v>
      </c>
      <c r="EY68" s="69">
        <f t="shared" si="789"/>
        <v>0</v>
      </c>
      <c r="EZ68" s="162">
        <f t="shared" si="790"/>
        <v>0</v>
      </c>
      <c r="FA68" s="130">
        <f t="shared" si="790"/>
        <v>0</v>
      </c>
      <c r="FB68" s="18">
        <f t="shared" si="791"/>
        <v>0</v>
      </c>
      <c r="FC68" s="136">
        <f t="shared" si="792"/>
        <v>0</v>
      </c>
      <c r="FD68" s="131">
        <f t="shared" si="792"/>
        <v>0</v>
      </c>
      <c r="FE68" s="69">
        <f t="shared" si="793"/>
        <v>0</v>
      </c>
      <c r="FF68" s="162">
        <f t="shared" si="794"/>
        <v>0</v>
      </c>
      <c r="FG68" s="130">
        <f t="shared" si="794"/>
        <v>0</v>
      </c>
      <c r="FH68" s="18">
        <f t="shared" si="795"/>
        <v>0</v>
      </c>
      <c r="FI68" s="136">
        <f t="shared" si="796"/>
        <v>0</v>
      </c>
      <c r="FJ68" s="131">
        <f t="shared" si="796"/>
        <v>0</v>
      </c>
      <c r="FK68" s="69">
        <f t="shared" si="797"/>
        <v>0</v>
      </c>
      <c r="FL68" s="162">
        <f t="shared" si="798"/>
        <v>0</v>
      </c>
      <c r="FM68" s="130">
        <f t="shared" si="798"/>
        <v>0</v>
      </c>
      <c r="FN68" s="18">
        <f t="shared" si="799"/>
        <v>0</v>
      </c>
      <c r="FO68" s="136">
        <f t="shared" si="800"/>
        <v>0</v>
      </c>
      <c r="FP68" s="131">
        <f t="shared" si="800"/>
        <v>0</v>
      </c>
      <c r="FQ68" s="69">
        <f t="shared" si="801"/>
        <v>0</v>
      </c>
      <c r="FR68" s="162">
        <f t="shared" si="802"/>
        <v>0</v>
      </c>
      <c r="FS68" s="130">
        <f t="shared" si="802"/>
        <v>0</v>
      </c>
      <c r="FT68" s="18">
        <f t="shared" si="803"/>
        <v>0</v>
      </c>
      <c r="FU68" s="136">
        <f t="shared" si="804"/>
        <v>0</v>
      </c>
      <c r="FV68" s="131">
        <f t="shared" si="804"/>
        <v>0</v>
      </c>
      <c r="FW68" s="69">
        <f t="shared" si="805"/>
        <v>0</v>
      </c>
      <c r="FX68" s="162">
        <f t="shared" si="806"/>
        <v>0</v>
      </c>
      <c r="FY68" s="130">
        <f t="shared" si="806"/>
        <v>0</v>
      </c>
      <c r="FZ68" s="18">
        <f t="shared" si="807"/>
        <v>0</v>
      </c>
      <c r="GA68" s="136">
        <f t="shared" si="808"/>
        <v>0</v>
      </c>
      <c r="GB68" s="131">
        <f t="shared" si="808"/>
        <v>0</v>
      </c>
      <c r="GC68" s="69">
        <f t="shared" si="809"/>
        <v>0</v>
      </c>
      <c r="GD68" s="162">
        <f t="shared" si="810"/>
        <v>0</v>
      </c>
      <c r="GE68" s="130">
        <f t="shared" si="810"/>
        <v>0</v>
      </c>
      <c r="GF68" s="18">
        <f t="shared" si="811"/>
        <v>0</v>
      </c>
      <c r="GG68" s="136">
        <f t="shared" si="812"/>
        <v>0</v>
      </c>
      <c r="GH68" s="131">
        <f t="shared" si="812"/>
        <v>0</v>
      </c>
      <c r="GI68" s="69">
        <f t="shared" si="813"/>
        <v>0</v>
      </c>
      <c r="GJ68" s="162">
        <f t="shared" si="814"/>
        <v>0</v>
      </c>
      <c r="GK68" s="130">
        <f t="shared" si="814"/>
        <v>0</v>
      </c>
      <c r="GL68" s="18">
        <f t="shared" si="815"/>
        <v>0</v>
      </c>
      <c r="GM68" s="136">
        <f t="shared" si="816"/>
        <v>0</v>
      </c>
      <c r="GN68" s="131">
        <f t="shared" si="816"/>
        <v>0</v>
      </c>
      <c r="GO68" s="69">
        <f t="shared" si="817"/>
        <v>0</v>
      </c>
      <c r="GP68" s="162">
        <f t="shared" si="818"/>
        <v>0</v>
      </c>
      <c r="GQ68" s="130">
        <f t="shared" si="818"/>
        <v>0</v>
      </c>
      <c r="GR68" s="18">
        <f t="shared" si="819"/>
        <v>0</v>
      </c>
      <c r="GS68" s="136">
        <f t="shared" si="820"/>
        <v>0</v>
      </c>
      <c r="GT68" s="131">
        <f t="shared" si="820"/>
        <v>0</v>
      </c>
      <c r="GU68" s="69">
        <f t="shared" si="821"/>
        <v>0</v>
      </c>
      <c r="GV68" s="162">
        <f t="shared" si="822"/>
        <v>0</v>
      </c>
      <c r="GW68" s="130">
        <f t="shared" si="822"/>
        <v>0</v>
      </c>
      <c r="GX68" s="18">
        <f t="shared" si="823"/>
        <v>0</v>
      </c>
      <c r="GY68" s="136">
        <f t="shared" si="824"/>
        <v>0</v>
      </c>
      <c r="GZ68" s="131">
        <f t="shared" si="824"/>
        <v>0</v>
      </c>
      <c r="HA68" s="69">
        <f t="shared" si="825"/>
        <v>0</v>
      </c>
      <c r="HB68" s="162">
        <f t="shared" si="826"/>
        <v>0</v>
      </c>
      <c r="HC68" s="130">
        <f t="shared" si="826"/>
        <v>0</v>
      </c>
      <c r="HD68" s="18">
        <f t="shared" si="827"/>
        <v>0</v>
      </c>
      <c r="HE68" s="136">
        <f t="shared" si="828"/>
        <v>0</v>
      </c>
      <c r="HF68" s="131">
        <f t="shared" si="828"/>
        <v>0</v>
      </c>
      <c r="HG68" s="69">
        <f t="shared" si="829"/>
        <v>0</v>
      </c>
      <c r="HH68" s="162">
        <f t="shared" si="830"/>
        <v>0</v>
      </c>
      <c r="HI68" s="130">
        <f t="shared" si="830"/>
        <v>0</v>
      </c>
      <c r="HJ68" s="18">
        <f t="shared" si="831"/>
        <v>0</v>
      </c>
      <c r="HK68" s="136">
        <f t="shared" si="832"/>
        <v>0</v>
      </c>
      <c r="HL68" s="131">
        <f t="shared" si="832"/>
        <v>0</v>
      </c>
      <c r="HM68" s="69">
        <f t="shared" si="833"/>
        <v>0</v>
      </c>
      <c r="HN68" s="162">
        <f t="shared" si="834"/>
        <v>0</v>
      </c>
      <c r="HO68" s="130">
        <f t="shared" si="834"/>
        <v>0</v>
      </c>
      <c r="HP68" s="18">
        <f t="shared" si="835"/>
        <v>0</v>
      </c>
      <c r="HQ68" s="136">
        <f t="shared" si="836"/>
        <v>0</v>
      </c>
      <c r="HR68" s="131">
        <f t="shared" si="836"/>
        <v>0</v>
      </c>
      <c r="HS68" s="69">
        <f t="shared" si="837"/>
        <v>0</v>
      </c>
      <c r="HT68" s="162">
        <f t="shared" si="838"/>
        <v>0</v>
      </c>
      <c r="HU68" s="130">
        <f t="shared" si="838"/>
        <v>0</v>
      </c>
      <c r="HV68" s="18">
        <f t="shared" si="839"/>
        <v>0</v>
      </c>
      <c r="HW68" s="17"/>
      <c r="HX68" s="85"/>
      <c r="HY68" s="85"/>
      <c r="HZ68" s="2" t="str">
        <f t="shared" si="297"/>
        <v>СКРЫТЬ</v>
      </c>
    </row>
    <row r="69" spans="1:234" ht="13.5" hidden="1" customHeight="1" x14ac:dyDescent="0.2">
      <c r="A69" s="37"/>
      <c r="B69" s="22"/>
      <c r="C69" s="22"/>
      <c r="D69" s="270"/>
      <c r="E69" s="270"/>
      <c r="F69" s="270"/>
      <c r="G69" s="22"/>
      <c r="H69" s="22" t="s">
        <v>94</v>
      </c>
      <c r="I69" s="42">
        <v>58</v>
      </c>
      <c r="J69" s="102">
        <f>SUBTOTAL(103,I$12:I69)*1</f>
        <v>24</v>
      </c>
      <c r="K69" s="105" t="s">
        <v>115</v>
      </c>
      <c r="L69" s="17"/>
      <c r="M69" s="255"/>
      <c r="N69" s="255"/>
      <c r="O69" s="118"/>
      <c r="P69" s="162">
        <f t="shared" si="710"/>
        <v>0</v>
      </c>
      <c r="Q69" s="163">
        <f t="shared" si="710"/>
        <v>0</v>
      </c>
      <c r="R69" s="163">
        <f t="shared" si="710"/>
        <v>0</v>
      </c>
      <c r="S69" s="123">
        <f t="shared" ca="1" si="710"/>
        <v>0</v>
      </c>
      <c r="T69" s="123">
        <f t="shared" si="710"/>
        <v>0</v>
      </c>
      <c r="U69" s="91">
        <f t="shared" ca="1" si="711"/>
        <v>0</v>
      </c>
      <c r="V69" s="91">
        <f t="shared" si="712"/>
        <v>0</v>
      </c>
      <c r="W69" s="120" t="str">
        <f t="shared" si="713"/>
        <v/>
      </c>
      <c r="X69" s="178">
        <f t="shared" si="714"/>
        <v>0</v>
      </c>
      <c r="Y69" s="128">
        <f t="shared" si="714"/>
        <v>0</v>
      </c>
      <c r="Z69" s="179">
        <f t="shared" ca="1" si="714"/>
        <v>0</v>
      </c>
      <c r="AA69" s="127">
        <f t="shared" si="714"/>
        <v>0</v>
      </c>
      <c r="AB69" s="67" t="str">
        <f t="shared" ca="1" si="715"/>
        <v/>
      </c>
      <c r="AC69" s="69">
        <f t="shared" ca="1" si="716"/>
        <v>0</v>
      </c>
      <c r="AD69" s="178">
        <f t="shared" si="717"/>
        <v>0</v>
      </c>
      <c r="AE69" s="127">
        <f t="shared" si="717"/>
        <v>0</v>
      </c>
      <c r="AF69" s="225">
        <f t="shared" si="718"/>
        <v>0</v>
      </c>
      <c r="AG69" s="178">
        <f t="shared" si="719"/>
        <v>0</v>
      </c>
      <c r="AH69" s="127">
        <f t="shared" si="719"/>
        <v>0</v>
      </c>
      <c r="AI69" s="225">
        <f t="shared" si="720"/>
        <v>0</v>
      </c>
      <c r="AJ69" s="178">
        <f t="shared" si="721"/>
        <v>0</v>
      </c>
      <c r="AK69" s="127">
        <f t="shared" si="721"/>
        <v>0</v>
      </c>
      <c r="AL69" s="225">
        <f t="shared" si="722"/>
        <v>0</v>
      </c>
      <c r="AM69" s="178">
        <f t="shared" si="723"/>
        <v>0</v>
      </c>
      <c r="AN69" s="127">
        <f t="shared" si="723"/>
        <v>0</v>
      </c>
      <c r="AO69" s="225">
        <f t="shared" si="724"/>
        <v>0</v>
      </c>
      <c r="AP69" s="178">
        <f t="shared" si="725"/>
        <v>0</v>
      </c>
      <c r="AQ69" s="127">
        <f t="shared" si="725"/>
        <v>0</v>
      </c>
      <c r="AR69" s="225">
        <f t="shared" si="726"/>
        <v>0</v>
      </c>
      <c r="AS69" s="136">
        <f t="shared" si="727"/>
        <v>0</v>
      </c>
      <c r="AT69" s="131">
        <f t="shared" si="727"/>
        <v>0</v>
      </c>
      <c r="AU69" s="69">
        <f t="shared" si="728"/>
        <v>0</v>
      </c>
      <c r="AV69" s="162">
        <f t="shared" si="729"/>
        <v>0</v>
      </c>
      <c r="AW69" s="130">
        <f t="shared" si="729"/>
        <v>0</v>
      </c>
      <c r="AX69" s="18">
        <f t="shared" si="730"/>
        <v>0</v>
      </c>
      <c r="AY69" s="136">
        <f t="shared" si="731"/>
        <v>0</v>
      </c>
      <c r="AZ69" s="131">
        <f t="shared" si="731"/>
        <v>0</v>
      </c>
      <c r="BA69" s="69">
        <f t="shared" si="732"/>
        <v>0</v>
      </c>
      <c r="BB69" s="162">
        <f t="shared" si="733"/>
        <v>0</v>
      </c>
      <c r="BC69" s="130">
        <f t="shared" si="733"/>
        <v>0</v>
      </c>
      <c r="BD69" s="18">
        <f t="shared" si="734"/>
        <v>0</v>
      </c>
      <c r="BE69" s="136">
        <f t="shared" si="735"/>
        <v>0</v>
      </c>
      <c r="BF69" s="131">
        <f t="shared" si="735"/>
        <v>0</v>
      </c>
      <c r="BG69" s="69">
        <f t="shared" si="736"/>
        <v>0</v>
      </c>
      <c r="BH69" s="162">
        <f t="shared" si="737"/>
        <v>0</v>
      </c>
      <c r="BI69" s="130">
        <f t="shared" si="737"/>
        <v>0</v>
      </c>
      <c r="BJ69" s="18">
        <f t="shared" si="738"/>
        <v>0</v>
      </c>
      <c r="BK69" s="136">
        <f t="shared" si="739"/>
        <v>0</v>
      </c>
      <c r="BL69" s="131">
        <f t="shared" si="739"/>
        <v>0</v>
      </c>
      <c r="BM69" s="69">
        <f t="shared" si="740"/>
        <v>0</v>
      </c>
      <c r="BN69" s="162">
        <f t="shared" si="741"/>
        <v>0</v>
      </c>
      <c r="BO69" s="130">
        <f t="shared" si="741"/>
        <v>0</v>
      </c>
      <c r="BP69" s="18">
        <f t="shared" si="742"/>
        <v>0</v>
      </c>
      <c r="BQ69" s="136">
        <f t="shared" si="743"/>
        <v>0</v>
      </c>
      <c r="BR69" s="131">
        <f t="shared" si="743"/>
        <v>0</v>
      </c>
      <c r="BS69" s="69">
        <f t="shared" si="744"/>
        <v>0</v>
      </c>
      <c r="BT69" s="162">
        <f t="shared" si="840"/>
        <v>0</v>
      </c>
      <c r="BU69" s="130">
        <f t="shared" si="840"/>
        <v>0</v>
      </c>
      <c r="BV69" s="18">
        <f t="shared" si="745"/>
        <v>0</v>
      </c>
      <c r="BW69" s="136">
        <f t="shared" si="746"/>
        <v>0</v>
      </c>
      <c r="BX69" s="131">
        <f t="shared" si="746"/>
        <v>0</v>
      </c>
      <c r="BY69" s="69">
        <f t="shared" si="747"/>
        <v>0</v>
      </c>
      <c r="BZ69" s="162">
        <f t="shared" si="841"/>
        <v>0</v>
      </c>
      <c r="CA69" s="130">
        <f t="shared" si="841"/>
        <v>0</v>
      </c>
      <c r="CB69" s="18">
        <f t="shared" si="748"/>
        <v>0</v>
      </c>
      <c r="CC69" s="136">
        <f t="shared" si="749"/>
        <v>0</v>
      </c>
      <c r="CD69" s="131">
        <f t="shared" si="749"/>
        <v>0</v>
      </c>
      <c r="CE69" s="69">
        <f t="shared" si="750"/>
        <v>0</v>
      </c>
      <c r="CF69" s="162">
        <f t="shared" si="842"/>
        <v>0</v>
      </c>
      <c r="CG69" s="130">
        <f t="shared" si="842"/>
        <v>0</v>
      </c>
      <c r="CH69" s="18">
        <f t="shared" si="751"/>
        <v>0</v>
      </c>
      <c r="CI69" s="136">
        <f t="shared" si="752"/>
        <v>0</v>
      </c>
      <c r="CJ69" s="131">
        <f t="shared" si="752"/>
        <v>0</v>
      </c>
      <c r="CK69" s="69">
        <f t="shared" si="753"/>
        <v>0</v>
      </c>
      <c r="CL69" s="162">
        <f t="shared" si="843"/>
        <v>0</v>
      </c>
      <c r="CM69" s="130">
        <f t="shared" si="843"/>
        <v>0</v>
      </c>
      <c r="CN69" s="18">
        <f t="shared" si="617"/>
        <v>0</v>
      </c>
      <c r="CO69" s="136">
        <f t="shared" si="754"/>
        <v>0</v>
      </c>
      <c r="CP69" s="131">
        <f t="shared" si="754"/>
        <v>0</v>
      </c>
      <c r="CQ69" s="69">
        <f t="shared" si="755"/>
        <v>0</v>
      </c>
      <c r="CR69" s="162">
        <f t="shared" si="844"/>
        <v>0</v>
      </c>
      <c r="CS69" s="130">
        <f t="shared" si="844"/>
        <v>0</v>
      </c>
      <c r="CT69" s="18">
        <f t="shared" si="621"/>
        <v>0</v>
      </c>
      <c r="CU69" s="136">
        <f t="shared" si="756"/>
        <v>0</v>
      </c>
      <c r="CV69" s="131">
        <f t="shared" si="756"/>
        <v>0</v>
      </c>
      <c r="CW69" s="69">
        <f t="shared" si="757"/>
        <v>0</v>
      </c>
      <c r="CX69" s="162">
        <f t="shared" si="845"/>
        <v>0</v>
      </c>
      <c r="CY69" s="130">
        <f t="shared" si="845"/>
        <v>0</v>
      </c>
      <c r="CZ69" s="18">
        <f t="shared" si="625"/>
        <v>0</v>
      </c>
      <c r="DA69" s="136">
        <f t="shared" si="758"/>
        <v>0</v>
      </c>
      <c r="DB69" s="131">
        <f t="shared" si="758"/>
        <v>0</v>
      </c>
      <c r="DC69" s="69">
        <f t="shared" si="759"/>
        <v>0</v>
      </c>
      <c r="DD69" s="162">
        <f t="shared" si="846"/>
        <v>0</v>
      </c>
      <c r="DE69" s="130">
        <f t="shared" si="846"/>
        <v>0</v>
      </c>
      <c r="DF69" s="18">
        <f t="shared" si="629"/>
        <v>0</v>
      </c>
      <c r="DG69" s="136">
        <f t="shared" si="760"/>
        <v>0</v>
      </c>
      <c r="DH69" s="131">
        <f t="shared" si="760"/>
        <v>0</v>
      </c>
      <c r="DI69" s="69">
        <f t="shared" si="761"/>
        <v>0</v>
      </c>
      <c r="DJ69" s="162">
        <f t="shared" si="762"/>
        <v>0</v>
      </c>
      <c r="DK69" s="130">
        <f t="shared" si="762"/>
        <v>0</v>
      </c>
      <c r="DL69" s="18">
        <f t="shared" si="763"/>
        <v>0</v>
      </c>
      <c r="DM69" s="136">
        <f t="shared" si="764"/>
        <v>0</v>
      </c>
      <c r="DN69" s="131">
        <f t="shared" si="764"/>
        <v>0</v>
      </c>
      <c r="DO69" s="69">
        <f t="shared" si="765"/>
        <v>0</v>
      </c>
      <c r="DP69" s="162">
        <f t="shared" si="766"/>
        <v>0</v>
      </c>
      <c r="DQ69" s="130">
        <f t="shared" si="766"/>
        <v>0</v>
      </c>
      <c r="DR69" s="18">
        <f t="shared" si="767"/>
        <v>0</v>
      </c>
      <c r="DS69" s="136">
        <f t="shared" si="768"/>
        <v>0</v>
      </c>
      <c r="DT69" s="131">
        <f t="shared" si="768"/>
        <v>0</v>
      </c>
      <c r="DU69" s="69">
        <f t="shared" si="769"/>
        <v>0</v>
      </c>
      <c r="DV69" s="162">
        <f t="shared" si="770"/>
        <v>0</v>
      </c>
      <c r="DW69" s="130">
        <f t="shared" si="770"/>
        <v>0</v>
      </c>
      <c r="DX69" s="18">
        <f t="shared" si="771"/>
        <v>0</v>
      </c>
      <c r="DY69" s="136">
        <f t="shared" si="772"/>
        <v>0</v>
      </c>
      <c r="DZ69" s="131">
        <f t="shared" si="772"/>
        <v>0</v>
      </c>
      <c r="EA69" s="69">
        <f t="shared" si="773"/>
        <v>0</v>
      </c>
      <c r="EB69" s="162">
        <f t="shared" si="774"/>
        <v>0</v>
      </c>
      <c r="EC69" s="130">
        <f t="shared" si="774"/>
        <v>0</v>
      </c>
      <c r="ED69" s="18">
        <f t="shared" si="775"/>
        <v>0</v>
      </c>
      <c r="EE69" s="136">
        <f t="shared" si="776"/>
        <v>0</v>
      </c>
      <c r="EF69" s="131">
        <f t="shared" si="776"/>
        <v>0</v>
      </c>
      <c r="EG69" s="69">
        <f t="shared" si="777"/>
        <v>0</v>
      </c>
      <c r="EH69" s="162">
        <f t="shared" si="778"/>
        <v>0</v>
      </c>
      <c r="EI69" s="130">
        <f t="shared" si="778"/>
        <v>0</v>
      </c>
      <c r="EJ69" s="18">
        <f t="shared" si="779"/>
        <v>0</v>
      </c>
      <c r="EK69" s="136">
        <f t="shared" si="780"/>
        <v>0</v>
      </c>
      <c r="EL69" s="131">
        <f t="shared" si="780"/>
        <v>0</v>
      </c>
      <c r="EM69" s="69">
        <f t="shared" si="781"/>
        <v>0</v>
      </c>
      <c r="EN69" s="162">
        <f t="shared" si="782"/>
        <v>0</v>
      </c>
      <c r="EO69" s="130">
        <f t="shared" si="782"/>
        <v>0</v>
      </c>
      <c r="EP69" s="18">
        <f t="shared" si="783"/>
        <v>0</v>
      </c>
      <c r="EQ69" s="136">
        <f t="shared" si="784"/>
        <v>0</v>
      </c>
      <c r="ER69" s="131">
        <f t="shared" si="784"/>
        <v>0</v>
      </c>
      <c r="ES69" s="69">
        <f t="shared" si="785"/>
        <v>0</v>
      </c>
      <c r="ET69" s="162">
        <f t="shared" si="786"/>
        <v>0</v>
      </c>
      <c r="EU69" s="130">
        <f t="shared" si="786"/>
        <v>0</v>
      </c>
      <c r="EV69" s="18">
        <f t="shared" si="787"/>
        <v>0</v>
      </c>
      <c r="EW69" s="136">
        <f t="shared" si="788"/>
        <v>0</v>
      </c>
      <c r="EX69" s="131">
        <f t="shared" si="788"/>
        <v>0</v>
      </c>
      <c r="EY69" s="69">
        <f t="shared" si="789"/>
        <v>0</v>
      </c>
      <c r="EZ69" s="162">
        <f t="shared" si="790"/>
        <v>0</v>
      </c>
      <c r="FA69" s="130">
        <f t="shared" si="790"/>
        <v>0</v>
      </c>
      <c r="FB69" s="18">
        <f t="shared" si="791"/>
        <v>0</v>
      </c>
      <c r="FC69" s="136">
        <f t="shared" si="792"/>
        <v>0</v>
      </c>
      <c r="FD69" s="131">
        <f t="shared" si="792"/>
        <v>0</v>
      </c>
      <c r="FE69" s="69">
        <f t="shared" si="793"/>
        <v>0</v>
      </c>
      <c r="FF69" s="162">
        <f t="shared" si="794"/>
        <v>0</v>
      </c>
      <c r="FG69" s="130">
        <f t="shared" si="794"/>
        <v>0</v>
      </c>
      <c r="FH69" s="18">
        <f t="shared" si="795"/>
        <v>0</v>
      </c>
      <c r="FI69" s="136">
        <f t="shared" si="796"/>
        <v>0</v>
      </c>
      <c r="FJ69" s="131">
        <f t="shared" si="796"/>
        <v>0</v>
      </c>
      <c r="FK69" s="69">
        <f t="shared" si="797"/>
        <v>0</v>
      </c>
      <c r="FL69" s="162">
        <f t="shared" si="798"/>
        <v>0</v>
      </c>
      <c r="FM69" s="130">
        <f t="shared" si="798"/>
        <v>0</v>
      </c>
      <c r="FN69" s="18">
        <f t="shared" si="799"/>
        <v>0</v>
      </c>
      <c r="FO69" s="136">
        <f t="shared" si="800"/>
        <v>0</v>
      </c>
      <c r="FP69" s="131">
        <f t="shared" si="800"/>
        <v>0</v>
      </c>
      <c r="FQ69" s="69">
        <f t="shared" si="801"/>
        <v>0</v>
      </c>
      <c r="FR69" s="162">
        <f t="shared" si="802"/>
        <v>0</v>
      </c>
      <c r="FS69" s="130">
        <f t="shared" si="802"/>
        <v>0</v>
      </c>
      <c r="FT69" s="18">
        <f t="shared" si="803"/>
        <v>0</v>
      </c>
      <c r="FU69" s="136">
        <f t="shared" si="804"/>
        <v>0</v>
      </c>
      <c r="FV69" s="131">
        <f t="shared" si="804"/>
        <v>0</v>
      </c>
      <c r="FW69" s="69">
        <f t="shared" si="805"/>
        <v>0</v>
      </c>
      <c r="FX69" s="162">
        <f t="shared" si="806"/>
        <v>0</v>
      </c>
      <c r="FY69" s="130">
        <f t="shared" si="806"/>
        <v>0</v>
      </c>
      <c r="FZ69" s="18">
        <f t="shared" si="807"/>
        <v>0</v>
      </c>
      <c r="GA69" s="136">
        <f t="shared" si="808"/>
        <v>0</v>
      </c>
      <c r="GB69" s="131">
        <f t="shared" si="808"/>
        <v>0</v>
      </c>
      <c r="GC69" s="69">
        <f t="shared" si="809"/>
        <v>0</v>
      </c>
      <c r="GD69" s="162">
        <f t="shared" si="810"/>
        <v>0</v>
      </c>
      <c r="GE69" s="130">
        <f t="shared" si="810"/>
        <v>0</v>
      </c>
      <c r="GF69" s="18">
        <f t="shared" si="811"/>
        <v>0</v>
      </c>
      <c r="GG69" s="136">
        <f t="shared" si="812"/>
        <v>0</v>
      </c>
      <c r="GH69" s="131">
        <f t="shared" si="812"/>
        <v>0</v>
      </c>
      <c r="GI69" s="69">
        <f t="shared" si="813"/>
        <v>0</v>
      </c>
      <c r="GJ69" s="162">
        <f t="shared" si="814"/>
        <v>0</v>
      </c>
      <c r="GK69" s="130">
        <f t="shared" si="814"/>
        <v>0</v>
      </c>
      <c r="GL69" s="18">
        <f t="shared" si="815"/>
        <v>0</v>
      </c>
      <c r="GM69" s="136">
        <f t="shared" si="816"/>
        <v>0</v>
      </c>
      <c r="GN69" s="131">
        <f t="shared" si="816"/>
        <v>0</v>
      </c>
      <c r="GO69" s="69">
        <f t="shared" si="817"/>
        <v>0</v>
      </c>
      <c r="GP69" s="162">
        <f t="shared" si="818"/>
        <v>0</v>
      </c>
      <c r="GQ69" s="130">
        <f t="shared" si="818"/>
        <v>0</v>
      </c>
      <c r="GR69" s="18">
        <f t="shared" si="819"/>
        <v>0</v>
      </c>
      <c r="GS69" s="136">
        <f t="shared" si="820"/>
        <v>0</v>
      </c>
      <c r="GT69" s="131">
        <f t="shared" si="820"/>
        <v>0</v>
      </c>
      <c r="GU69" s="69">
        <f t="shared" si="821"/>
        <v>0</v>
      </c>
      <c r="GV69" s="162">
        <f t="shared" si="822"/>
        <v>0</v>
      </c>
      <c r="GW69" s="130">
        <f t="shared" si="822"/>
        <v>0</v>
      </c>
      <c r="GX69" s="18">
        <f t="shared" si="823"/>
        <v>0</v>
      </c>
      <c r="GY69" s="136">
        <f t="shared" si="824"/>
        <v>0</v>
      </c>
      <c r="GZ69" s="131">
        <f t="shared" si="824"/>
        <v>0</v>
      </c>
      <c r="HA69" s="69">
        <f t="shared" si="825"/>
        <v>0</v>
      </c>
      <c r="HB69" s="162">
        <f t="shared" si="826"/>
        <v>0</v>
      </c>
      <c r="HC69" s="130">
        <f t="shared" si="826"/>
        <v>0</v>
      </c>
      <c r="HD69" s="18">
        <f t="shared" si="827"/>
        <v>0</v>
      </c>
      <c r="HE69" s="136">
        <f t="shared" si="828"/>
        <v>0</v>
      </c>
      <c r="HF69" s="131">
        <f t="shared" si="828"/>
        <v>0</v>
      </c>
      <c r="HG69" s="69">
        <f t="shared" si="829"/>
        <v>0</v>
      </c>
      <c r="HH69" s="162">
        <f t="shared" si="830"/>
        <v>0</v>
      </c>
      <c r="HI69" s="130">
        <f t="shared" si="830"/>
        <v>0</v>
      </c>
      <c r="HJ69" s="18">
        <f t="shared" si="831"/>
        <v>0</v>
      </c>
      <c r="HK69" s="136">
        <f t="shared" si="832"/>
        <v>0</v>
      </c>
      <c r="HL69" s="131">
        <f t="shared" si="832"/>
        <v>0</v>
      </c>
      <c r="HM69" s="69">
        <f t="shared" si="833"/>
        <v>0</v>
      </c>
      <c r="HN69" s="162">
        <f t="shared" si="834"/>
        <v>0</v>
      </c>
      <c r="HO69" s="130">
        <f t="shared" si="834"/>
        <v>0</v>
      </c>
      <c r="HP69" s="18">
        <f t="shared" si="835"/>
        <v>0</v>
      </c>
      <c r="HQ69" s="136">
        <f t="shared" si="836"/>
        <v>0</v>
      </c>
      <c r="HR69" s="131">
        <f t="shared" si="836"/>
        <v>0</v>
      </c>
      <c r="HS69" s="69">
        <f t="shared" si="837"/>
        <v>0</v>
      </c>
      <c r="HT69" s="162">
        <f t="shared" si="838"/>
        <v>0</v>
      </c>
      <c r="HU69" s="130">
        <f t="shared" si="838"/>
        <v>0</v>
      </c>
      <c r="HV69" s="18">
        <f t="shared" si="839"/>
        <v>0</v>
      </c>
      <c r="HW69" s="17"/>
      <c r="HX69" s="85"/>
      <c r="HY69" s="85"/>
      <c r="HZ69" s="2" t="str">
        <f t="shared" si="297"/>
        <v>СКРЫТЬ</v>
      </c>
    </row>
    <row r="70" spans="1:234" ht="13.5" customHeight="1" x14ac:dyDescent="0.2">
      <c r="A70" s="37"/>
      <c r="B70" s="22"/>
      <c r="C70" s="22"/>
      <c r="D70" s="100"/>
      <c r="E70" s="100"/>
      <c r="F70" s="100"/>
      <c r="G70" s="22"/>
      <c r="H70" s="22" t="s">
        <v>94</v>
      </c>
      <c r="I70" s="42">
        <v>59</v>
      </c>
      <c r="J70" s="102">
        <f>SUBTOTAL(103,I$12:I70)*1</f>
        <v>25</v>
      </c>
      <c r="K70" s="105" t="s">
        <v>80</v>
      </c>
      <c r="L70" s="17"/>
      <c r="M70" s="255">
        <f>MIN(M104,M135,M166,M197,M228,M74)</f>
        <v>43149</v>
      </c>
      <c r="N70" s="255">
        <f>MAX(N74,N104,N135,N166,N197,N228)</f>
        <v>43951</v>
      </c>
      <c r="O70" s="118">
        <f>MAX(O74,O104,O135,O166,O197,O228)</f>
        <v>44134</v>
      </c>
      <c r="P70" s="162">
        <f>SUMIF($K$74:$K$229,$K70,P$74:P$229)</f>
        <v>4379</v>
      </c>
      <c r="Q70" s="163">
        <f>SUMIF($K$74:$K$229,$K70,Q$74:Q$229)</f>
        <v>4091.1612903225805</v>
      </c>
      <c r="R70" s="163">
        <f>SUMIF($K$74:$K$229,$K70,R$74:R$229)</f>
        <v>4097</v>
      </c>
      <c r="S70" s="123">
        <f ca="1">SUMIF($K$74:$K$229,$K70,S$74:S$229)</f>
        <v>4126.1612903225805</v>
      </c>
      <c r="T70" s="123">
        <f>SUMIF($K$74:$K$229,$K70,T$74:T$229)</f>
        <v>4121</v>
      </c>
      <c r="U70" s="91">
        <f ca="1">T70-S70</f>
        <v>-5.1612903225804985</v>
      </c>
      <c r="V70" s="91">
        <f>P70-T70</f>
        <v>258</v>
      </c>
      <c r="W70" s="120">
        <f t="shared" si="440"/>
        <v>0.94108243891299381</v>
      </c>
      <c r="X70" s="178">
        <f>SUMIF($K$74:$K$229,$K70,X$74:X$229)</f>
        <v>35</v>
      </c>
      <c r="Y70" s="128">
        <f>SUMIF($K$74:$K$229,$K70,Y$74:Y$229)</f>
        <v>35</v>
      </c>
      <c r="Z70" s="179">
        <f ca="1">SUMIF($K$74:$K$229,$K70,Z$74:Z$229)</f>
        <v>35</v>
      </c>
      <c r="AA70" s="127">
        <f>SUMIF($K$74:$K$229,$K70,AA$74:AA$229)</f>
        <v>24</v>
      </c>
      <c r="AB70" s="67">
        <f ca="1">IF(OR(AND(Z70=0,AA70=0),AND(Z70="",AA70="")),"",IF(AND(Z70=0,AA70&gt;0),1,AA70/Z70))</f>
        <v>0.68571428571428572</v>
      </c>
      <c r="AC70" s="69">
        <f ca="1">AA70-Z70</f>
        <v>-11</v>
      </c>
      <c r="AD70" s="178">
        <f>SUMIF($K$74:$K$229,$K70,AD$74:AD$229)</f>
        <v>7</v>
      </c>
      <c r="AE70" s="127">
        <f>SUMIF($K$74:$K$229,$K70,AE$74:AE$229)</f>
        <v>9</v>
      </c>
      <c r="AF70" s="225">
        <f t="shared" si="573"/>
        <v>2</v>
      </c>
      <c r="AG70" s="178">
        <f>SUMIF($K$74:$K$229,$K70,AG$74:AG$229)</f>
        <v>5</v>
      </c>
      <c r="AH70" s="127">
        <f>SUMIF($K$74:$K$229,$K70,AH$74:AH$229)</f>
        <v>5</v>
      </c>
      <c r="AI70" s="225">
        <f t="shared" si="574"/>
        <v>0</v>
      </c>
      <c r="AJ70" s="178">
        <f>SUMIF($K$74:$K$229,$K70,AJ$74:AJ$229)</f>
        <v>0</v>
      </c>
      <c r="AK70" s="127">
        <f>SUMIF($K$74:$K$229,$K70,AK$74:AK$229)</f>
        <v>0</v>
      </c>
      <c r="AL70" s="225">
        <f t="shared" si="575"/>
        <v>0</v>
      </c>
      <c r="AM70" s="178">
        <f>SUMIF($K$74:$K$229,$K70,AM$74:AM$229)</f>
        <v>23</v>
      </c>
      <c r="AN70" s="127">
        <f>SUMIF($K$74:$K$229,$K70,AN$74:AN$229)</f>
        <v>10</v>
      </c>
      <c r="AO70" s="225">
        <f t="shared" si="576"/>
        <v>-13</v>
      </c>
      <c r="AP70" s="178">
        <f>SUMIF($K$74:$K$229,$K70,AP$74:AP$229)</f>
        <v>0</v>
      </c>
      <c r="AQ70" s="127">
        <f>SUMIF($K$74:$K$229,$K70,AQ$74:AQ$229)</f>
        <v>0</v>
      </c>
      <c r="AR70" s="225">
        <f t="shared" si="577"/>
        <v>0</v>
      </c>
      <c r="AS70" s="136">
        <f>SUMIF($K$74:$K$229,$K70,AS$74:AS$229)</f>
        <v>0</v>
      </c>
      <c r="AT70" s="131">
        <f>SUMIF($K$74:$K$229,$K70,AT$74:AT$229)</f>
        <v>0</v>
      </c>
      <c r="AU70" s="69">
        <f>AT70-AS70</f>
        <v>0</v>
      </c>
      <c r="AV70" s="162">
        <f>SUMIF($K$74:$K$229,$K70,AV$74:AV$229)</f>
        <v>75</v>
      </c>
      <c r="AW70" s="130">
        <f>SUMIF($K$74:$K$229,$K70,AW$74:AW$229)</f>
        <v>48</v>
      </c>
      <c r="AX70" s="18">
        <f t="shared" si="589"/>
        <v>-27</v>
      </c>
      <c r="AY70" s="136">
        <f>SUMIF($K$74:$K$229,$K70,AY$74:AY$229)</f>
        <v>0</v>
      </c>
      <c r="AZ70" s="131">
        <f>SUMIF($K$74:$K$229,$K70,AZ$74:AZ$229)</f>
        <v>0</v>
      </c>
      <c r="BA70" s="69">
        <f>AZ70-AY70</f>
        <v>0</v>
      </c>
      <c r="BB70" s="162">
        <f>SUMIF($K$74:$K$229,$K70,BB$74:BB$229)</f>
        <v>75</v>
      </c>
      <c r="BC70" s="130">
        <f>SUMIF($K$74:$K$229,$K70,BC$74:BC$229)</f>
        <v>48</v>
      </c>
      <c r="BD70" s="18">
        <f t="shared" si="593"/>
        <v>-27</v>
      </c>
      <c r="BE70" s="136">
        <f>SUMIF($K$74:$K$229,$K70,BE$74:BE$229)</f>
        <v>0</v>
      </c>
      <c r="BF70" s="131">
        <f>SUMIF($K$74:$K$229,$K70,BF$74:BF$229)</f>
        <v>0</v>
      </c>
      <c r="BG70" s="69">
        <f>BF70-BE70</f>
        <v>0</v>
      </c>
      <c r="BH70" s="162">
        <f>SUMIF($K$74:$K$229,$K70,BH$74:BH$229)</f>
        <v>75</v>
      </c>
      <c r="BI70" s="130">
        <f>SUMIF($K$74:$K$229,$K70,BI$74:BI$229)</f>
        <v>48</v>
      </c>
      <c r="BJ70" s="18">
        <f t="shared" si="597"/>
        <v>-27</v>
      </c>
      <c r="BK70" s="136">
        <f>SUMIF($K$74:$K$229,$K70,BK$74:BK$229)</f>
        <v>0</v>
      </c>
      <c r="BL70" s="131">
        <f>SUMIF($K$74:$K$229,$K70,BL$74:BL$229)</f>
        <v>0</v>
      </c>
      <c r="BM70" s="69">
        <f>BL70-BK70</f>
        <v>0</v>
      </c>
      <c r="BN70" s="162">
        <f>SUMIF($K$74:$K$229,$K70,BN$74:BN$229)</f>
        <v>75</v>
      </c>
      <c r="BO70" s="130">
        <f>SUMIF($K$74:$K$229,$K70,BO$74:BO$229)</f>
        <v>48</v>
      </c>
      <c r="BP70" s="18">
        <f t="shared" si="601"/>
        <v>-27</v>
      </c>
      <c r="BQ70" s="136">
        <f>SUMIF($K$74:$K$229,$K70,BQ$74:BQ$229)</f>
        <v>7</v>
      </c>
      <c r="BR70" s="131">
        <f>SUMIF($K$74:$K$229,$K70,BR$74:BR$229)</f>
        <v>7</v>
      </c>
      <c r="BS70" s="69">
        <f>BR70-BQ70</f>
        <v>0</v>
      </c>
      <c r="BT70" s="162">
        <f>SUMIF($K$74:$K$229,$K70,BT$74:BT$229)</f>
        <v>75</v>
      </c>
      <c r="BU70" s="130">
        <f>SUMIF($K$74:$K$229,$K70,BU$74:BU$229)</f>
        <v>48</v>
      </c>
      <c r="BV70" s="18">
        <f t="shared" si="605"/>
        <v>-27</v>
      </c>
      <c r="BW70" s="136">
        <f>SUMIF($K$74:$K$229,$K70,BW$74:BW$229)</f>
        <v>0</v>
      </c>
      <c r="BX70" s="131">
        <f>SUMIF($K$74:$K$229,$K70,BX$74:BX$229)</f>
        <v>2</v>
      </c>
      <c r="BY70" s="69">
        <f>BX70-BW70</f>
        <v>2</v>
      </c>
      <c r="BZ70" s="162">
        <f>SUMIF($K$74:$K$229,$K70,BZ$74:BZ$229)</f>
        <v>75</v>
      </c>
      <c r="CA70" s="130">
        <f>SUMIF($K$74:$K$229,$K70,CA$74:CA$229)</f>
        <v>48</v>
      </c>
      <c r="CB70" s="18">
        <f t="shared" si="609"/>
        <v>-27</v>
      </c>
      <c r="CC70" s="136">
        <f>SUMIF($K$74:$K$229,$K70,CC$74:CC$229)</f>
        <v>0</v>
      </c>
      <c r="CD70" s="131">
        <f>SUMIF($K$74:$K$229,$K70,CD$74:CD$229)</f>
        <v>0</v>
      </c>
      <c r="CE70" s="69">
        <f>CD70-CC70</f>
        <v>0</v>
      </c>
      <c r="CF70" s="162">
        <f>SUMIF($K$74:$K$229,$K70,CF$74:CF$229)</f>
        <v>75</v>
      </c>
      <c r="CG70" s="130">
        <f>SUMIF($K$74:$K$229,$K70,CG$74:CG$229)</f>
        <v>48</v>
      </c>
      <c r="CH70" s="18">
        <f t="shared" si="613"/>
        <v>-27</v>
      </c>
      <c r="CI70" s="136">
        <f>SUMIF($K$74:$K$229,$K70,CI$74:CI$229)</f>
        <v>0</v>
      </c>
      <c r="CJ70" s="131">
        <f>SUMIF($K$74:$K$229,$K70,CJ$74:CJ$229)</f>
        <v>0</v>
      </c>
      <c r="CK70" s="69">
        <f>CJ70-CI70</f>
        <v>0</v>
      </c>
      <c r="CL70" s="162">
        <f>SUMIF($K$74:$K$229,$K70,CL$74:CL$229)</f>
        <v>75</v>
      </c>
      <c r="CM70" s="130">
        <f>SUMIF($K$74:$K$229,$K70,CM$74:CM$229)</f>
        <v>48</v>
      </c>
      <c r="CN70" s="18">
        <f t="shared" si="617"/>
        <v>-27</v>
      </c>
      <c r="CO70" s="136">
        <f>SUMIF($K$74:$K$229,$K70,CO$74:CO$229)</f>
        <v>0</v>
      </c>
      <c r="CP70" s="131">
        <f>SUMIF($K$74:$K$229,$K70,CP$74:CP$229)</f>
        <v>0</v>
      </c>
      <c r="CQ70" s="69">
        <f>CP70-CO70</f>
        <v>0</v>
      </c>
      <c r="CR70" s="162">
        <f>SUMIF($K$74:$K$229,$K70,CR$74:CR$229)</f>
        <v>57</v>
      </c>
      <c r="CS70" s="130">
        <f>SUMIF($K$74:$K$229,$K70,CS$74:CS$229)</f>
        <v>48</v>
      </c>
      <c r="CT70" s="18">
        <f t="shared" si="621"/>
        <v>-9</v>
      </c>
      <c r="CU70" s="136">
        <f>SUMIF($K$74:$K$229,$K70,CU$74:CU$229)</f>
        <v>0</v>
      </c>
      <c r="CV70" s="131">
        <f>SUMIF($K$74:$K$229,$K70,CV$74:CV$229)</f>
        <v>0</v>
      </c>
      <c r="CW70" s="69">
        <f>CV70-CU70</f>
        <v>0</v>
      </c>
      <c r="CX70" s="162">
        <f>SUMIF($K$74:$K$229,$K70,CX$74:CX$229)</f>
        <v>57</v>
      </c>
      <c r="CY70" s="130">
        <f>SUMIF($K$74:$K$229,$K70,CY$74:CY$229)</f>
        <v>48</v>
      </c>
      <c r="CZ70" s="18">
        <f t="shared" si="625"/>
        <v>-9</v>
      </c>
      <c r="DA70" s="136">
        <f>SUMIF($K$74:$K$229,$K70,DA$74:DA$229)</f>
        <v>0</v>
      </c>
      <c r="DB70" s="131">
        <f>SUMIF($K$74:$K$229,$K70,DB$74:DB$229)</f>
        <v>0</v>
      </c>
      <c r="DC70" s="69">
        <f>DB70-DA70</f>
        <v>0</v>
      </c>
      <c r="DD70" s="162">
        <f>SUMIF($K$74:$K$229,$K70,DD$74:DD$229)</f>
        <v>57</v>
      </c>
      <c r="DE70" s="130">
        <f>SUMIF($K$74:$K$229,$K70,DE$74:DE$229)</f>
        <v>48</v>
      </c>
      <c r="DF70" s="18">
        <f t="shared" si="629"/>
        <v>-9</v>
      </c>
      <c r="DG70" s="136">
        <f>SUMIF($K$74:$K$229,$K70,DG$74:DG$229)</f>
        <v>5</v>
      </c>
      <c r="DH70" s="131">
        <f>SUMIF($K$74:$K$229,$K70,DH$74:DH$229)</f>
        <v>5</v>
      </c>
      <c r="DI70" s="69">
        <f>DH70-DG70</f>
        <v>0</v>
      </c>
      <c r="DJ70" s="162">
        <f>SUMIF($K$74:$K$229,$K70,DJ$74:DJ$229)</f>
        <v>57</v>
      </c>
      <c r="DK70" s="130">
        <f>SUMIF($K$74:$K$229,$K70,DK$74:DK$229)</f>
        <v>48</v>
      </c>
      <c r="DL70" s="18">
        <f t="shared" si="633"/>
        <v>-9</v>
      </c>
      <c r="DM70" s="136">
        <f>SUMIF($K$74:$K$229,$K70,DM$74:DM$229)</f>
        <v>0</v>
      </c>
      <c r="DN70" s="131">
        <f>SUMIF($K$74:$K$229,$K70,DN$74:DN$229)</f>
        <v>0</v>
      </c>
      <c r="DO70" s="69">
        <f>DN70-DM70</f>
        <v>0</v>
      </c>
      <c r="DP70" s="162">
        <f>SUMIF($K$74:$K$229,$K70,DP$74:DP$229)</f>
        <v>57</v>
      </c>
      <c r="DQ70" s="130">
        <f>SUMIF($K$74:$K$229,$K70,DQ$74:DQ$229)</f>
        <v>48</v>
      </c>
      <c r="DR70" s="18">
        <f t="shared" si="637"/>
        <v>-9</v>
      </c>
      <c r="DS70" s="136">
        <f>SUMIF($K$74:$K$229,$K70,DS$74:DS$229)</f>
        <v>0</v>
      </c>
      <c r="DT70" s="131">
        <f>SUMIF($K$74:$K$229,$K70,DT$74:DT$229)</f>
        <v>0</v>
      </c>
      <c r="DU70" s="69">
        <f>DT70-DS70</f>
        <v>0</v>
      </c>
      <c r="DV70" s="162">
        <f>SUMIF($K$74:$K$229,$K70,DV$74:DV$229)</f>
        <v>57</v>
      </c>
      <c r="DW70" s="130">
        <f>SUMIF($K$74:$K$229,$K70,DW$74:DW$229)</f>
        <v>48</v>
      </c>
      <c r="DX70" s="18">
        <f t="shared" si="641"/>
        <v>-9</v>
      </c>
      <c r="DY70" s="136">
        <f>SUMIF($K$74:$K$229,$K70,DY$74:DY$229)</f>
        <v>0</v>
      </c>
      <c r="DZ70" s="131">
        <f>SUMIF($K$74:$K$229,$K70,DZ$74:DZ$229)</f>
        <v>0</v>
      </c>
      <c r="EA70" s="69">
        <f>DZ70-DY70</f>
        <v>0</v>
      </c>
      <c r="EB70" s="162">
        <f>SUMIF($K$74:$K$229,$K70,EB$74:EB$229)</f>
        <v>57</v>
      </c>
      <c r="EC70" s="130">
        <f>SUMIF($K$74:$K$229,$K70,EC$74:EC$229)</f>
        <v>48</v>
      </c>
      <c r="ED70" s="18">
        <f t="shared" si="645"/>
        <v>-9</v>
      </c>
      <c r="EE70" s="136">
        <f>SUMIF($K$74:$K$229,$K70,EE$74:EE$229)</f>
        <v>0</v>
      </c>
      <c r="EF70" s="131">
        <f>SUMIF($K$74:$K$229,$K70,EF$74:EF$229)</f>
        <v>0</v>
      </c>
      <c r="EG70" s="69">
        <f>EF70-EE70</f>
        <v>0</v>
      </c>
      <c r="EH70" s="162">
        <f>SUMIF($K$74:$K$229,$K70,EH$74:EH$229)</f>
        <v>57</v>
      </c>
      <c r="EI70" s="130">
        <f>SUMIF($K$74:$K$229,$K70,EI$74:EI$229)</f>
        <v>48</v>
      </c>
      <c r="EJ70" s="18">
        <f t="shared" si="649"/>
        <v>-9</v>
      </c>
      <c r="EK70" s="136">
        <f>SUMIF($K$74:$K$229,$K70,EK$74:EK$229)</f>
        <v>0</v>
      </c>
      <c r="EL70" s="131">
        <f>SUMIF($K$74:$K$229,$K70,EL$74:EL$229)</f>
        <v>0</v>
      </c>
      <c r="EM70" s="69">
        <f>EL70-EK70</f>
        <v>0</v>
      </c>
      <c r="EN70" s="162">
        <f>SUMIF($K$74:$K$229,$K70,EN$74:EN$229)</f>
        <v>57</v>
      </c>
      <c r="EO70" s="130">
        <f>SUMIF($K$74:$K$229,$K70,EO$74:EO$229)</f>
        <v>48</v>
      </c>
      <c r="EP70" s="18">
        <f t="shared" si="653"/>
        <v>-9</v>
      </c>
      <c r="EQ70" s="136">
        <f>SUMIF($K$74:$K$229,$K70,EQ$74:EQ$229)</f>
        <v>0</v>
      </c>
      <c r="ER70" s="131">
        <f>SUMIF($K$74:$K$229,$K70,ER$74:ER$229)</f>
        <v>0</v>
      </c>
      <c r="ES70" s="69">
        <f>ER70-EQ70</f>
        <v>0</v>
      </c>
      <c r="ET70" s="162">
        <f>SUMIF($K$74:$K$229,$K70,ET$74:ET$229)</f>
        <v>57</v>
      </c>
      <c r="EU70" s="130">
        <f>SUMIF($K$74:$K$229,$K70,EU$74:EU$229)</f>
        <v>48</v>
      </c>
      <c r="EV70" s="18">
        <f t="shared" si="657"/>
        <v>-9</v>
      </c>
      <c r="EW70" s="136">
        <f>SUMIF($K$74:$K$229,$K70,EW$74:EW$229)</f>
        <v>0</v>
      </c>
      <c r="EX70" s="131">
        <f>SUMIF($K$74:$K$229,$K70,EX$74:EX$229)</f>
        <v>0</v>
      </c>
      <c r="EY70" s="69">
        <f>EX70-EW70</f>
        <v>0</v>
      </c>
      <c r="EZ70" s="162">
        <f>SUMIF($K$74:$K$229,$K70,EZ$74:EZ$229)</f>
        <v>57</v>
      </c>
      <c r="FA70" s="130">
        <f>SUMIF($K$74:$K$229,$K70,FA$74:FA$229)</f>
        <v>48</v>
      </c>
      <c r="FB70" s="18">
        <f t="shared" si="661"/>
        <v>-9</v>
      </c>
      <c r="FC70" s="136">
        <f>SUMIF($K$74:$K$229,$K70,FC$74:FC$229)</f>
        <v>0</v>
      </c>
      <c r="FD70" s="131">
        <f>SUMIF($K$74:$K$229,$K70,FD$74:FD$229)</f>
        <v>0</v>
      </c>
      <c r="FE70" s="69">
        <f>FD70-FC70</f>
        <v>0</v>
      </c>
      <c r="FF70" s="162">
        <f>SUMIF($K$74:$K$229,$K70,FF$74:FF$229)</f>
        <v>57</v>
      </c>
      <c r="FG70" s="130">
        <f>SUMIF($K$74:$K$229,$K70,FG$74:FG$229)</f>
        <v>48</v>
      </c>
      <c r="FH70" s="18">
        <f t="shared" si="665"/>
        <v>-9</v>
      </c>
      <c r="FI70" s="136">
        <f>SUMIF($K$74:$K$229,$K70,FI$74:FI$229)</f>
        <v>0</v>
      </c>
      <c r="FJ70" s="131">
        <f>SUMIF($K$74:$K$229,$K70,FJ$74:FJ$229)</f>
        <v>0</v>
      </c>
      <c r="FK70" s="69">
        <f>FJ70-FI70</f>
        <v>0</v>
      </c>
      <c r="FL70" s="162">
        <f>SUMIF($K$74:$K$229,$K70,FL$74:FL$229)</f>
        <v>57</v>
      </c>
      <c r="FM70" s="130">
        <f>SUMIF($K$74:$K$229,$K70,FM$74:FM$229)</f>
        <v>48</v>
      </c>
      <c r="FN70" s="18">
        <f t="shared" si="669"/>
        <v>-9</v>
      </c>
      <c r="FO70" s="136">
        <f>SUMIF($K$74:$K$229,$K70,FO$74:FO$229)</f>
        <v>0</v>
      </c>
      <c r="FP70" s="131">
        <f>SUMIF($K$74:$K$229,$K70,FP$74:FP$229)</f>
        <v>0</v>
      </c>
      <c r="FQ70" s="69">
        <f>FP70-FO70</f>
        <v>0</v>
      </c>
      <c r="FR70" s="162">
        <f>SUMIF($K$74:$K$229,$K70,FR$74:FR$229)</f>
        <v>57</v>
      </c>
      <c r="FS70" s="130">
        <f>SUMIF($K$74:$K$229,$K70,FS$74:FS$229)</f>
        <v>48</v>
      </c>
      <c r="FT70" s="18">
        <f t="shared" si="673"/>
        <v>-9</v>
      </c>
      <c r="FU70" s="136">
        <f>SUMIF($K$74:$K$229,$K70,FU$74:FU$229)</f>
        <v>0</v>
      </c>
      <c r="FV70" s="131">
        <f>SUMIF($K$74:$K$229,$K70,FV$74:FV$229)</f>
        <v>0</v>
      </c>
      <c r="FW70" s="69">
        <f>FV70-FU70</f>
        <v>0</v>
      </c>
      <c r="FX70" s="162">
        <f>SUMIF($K$74:$K$229,$K70,FX$74:FX$229)</f>
        <v>57</v>
      </c>
      <c r="FY70" s="130">
        <f>SUMIF($K$74:$K$229,$K70,FY$74:FY$229)</f>
        <v>48</v>
      </c>
      <c r="FZ70" s="18">
        <f t="shared" si="677"/>
        <v>-9</v>
      </c>
      <c r="GA70" s="136">
        <f>SUMIF($K$74:$K$229,$K70,GA$74:GA$229)</f>
        <v>0</v>
      </c>
      <c r="GB70" s="131">
        <f>SUMIF($K$74:$K$229,$K70,GB$74:GB$229)</f>
        <v>0</v>
      </c>
      <c r="GC70" s="69">
        <f>GB70-GA70</f>
        <v>0</v>
      </c>
      <c r="GD70" s="162">
        <f>SUMIF($K$74:$K$229,$K70,GD$74:GD$229)</f>
        <v>57</v>
      </c>
      <c r="GE70" s="130">
        <f>SUMIF($K$74:$K$229,$K70,GE$74:GE$229)</f>
        <v>48</v>
      </c>
      <c r="GF70" s="18">
        <f t="shared" si="681"/>
        <v>-9</v>
      </c>
      <c r="GG70" s="136">
        <f>SUMIF($K$74:$K$229,$K70,GG$74:GG$229)</f>
        <v>0</v>
      </c>
      <c r="GH70" s="131">
        <f>SUMIF($K$74:$K$229,$K70,GH$74:GH$229)</f>
        <v>0</v>
      </c>
      <c r="GI70" s="69">
        <f>GH70-GG70</f>
        <v>0</v>
      </c>
      <c r="GJ70" s="162">
        <f>SUMIF($K$74:$K$229,$K70,GJ$74:GJ$229)</f>
        <v>57</v>
      </c>
      <c r="GK70" s="130">
        <f>SUMIF($K$74:$K$229,$K70,GK$74:GK$229)</f>
        <v>48</v>
      </c>
      <c r="GL70" s="18">
        <f t="shared" si="685"/>
        <v>-9</v>
      </c>
      <c r="GM70" s="136">
        <f>SUMIF($K$74:$K$229,$K70,GM$74:GM$229)</f>
        <v>23</v>
      </c>
      <c r="GN70" s="131">
        <f>SUMIF($K$74:$K$229,$K70,GN$74:GN$229)</f>
        <v>10</v>
      </c>
      <c r="GO70" s="69">
        <f>GN70-GM70</f>
        <v>-13</v>
      </c>
      <c r="GP70" s="162">
        <f>SUMIF($K$74:$K$229,$K70,GP$74:GP$229)</f>
        <v>57</v>
      </c>
      <c r="GQ70" s="130">
        <f>SUMIF($K$74:$K$229,$K70,GQ$74:GQ$229)</f>
        <v>48</v>
      </c>
      <c r="GR70" s="18">
        <f t="shared" si="689"/>
        <v>-9</v>
      </c>
      <c r="GS70" s="136">
        <f>SUMIF($K$74:$K$229,$K70,GS$74:GS$229)</f>
        <v>0</v>
      </c>
      <c r="GT70" s="131">
        <f>SUMIF($K$74:$K$229,$K70,GT$74:GT$229)</f>
        <v>0</v>
      </c>
      <c r="GU70" s="69">
        <f>GT70-GS70</f>
        <v>0</v>
      </c>
      <c r="GV70" s="162">
        <f>SUMIF($K$74:$K$229,$K70,GV$74:GV$229)</f>
        <v>57</v>
      </c>
      <c r="GW70" s="130">
        <f>SUMIF($K$74:$K$229,$K70,GW$74:GW$229)</f>
        <v>48</v>
      </c>
      <c r="GX70" s="18">
        <f t="shared" si="693"/>
        <v>-9</v>
      </c>
      <c r="GY70" s="136">
        <f>SUMIF($K$74:$K$229,$K70,GY$74:GY$229)</f>
        <v>0</v>
      </c>
      <c r="GZ70" s="131">
        <f>SUMIF($K$74:$K$229,$K70,GZ$74:GZ$229)</f>
        <v>0</v>
      </c>
      <c r="HA70" s="69">
        <f>GZ70-GY70</f>
        <v>0</v>
      </c>
      <c r="HB70" s="162">
        <f>SUMIF($K$74:$K$229,$K70,HB$74:HB$229)</f>
        <v>57</v>
      </c>
      <c r="HC70" s="130">
        <f>SUMIF($K$74:$K$229,$K70,HC$74:HC$229)</f>
        <v>48</v>
      </c>
      <c r="HD70" s="18">
        <f t="shared" si="697"/>
        <v>-9</v>
      </c>
      <c r="HE70" s="136">
        <f>SUMIF($K$74:$K$229,$K70,HE$74:HE$229)</f>
        <v>0</v>
      </c>
      <c r="HF70" s="131">
        <f>SUMIF($K$74:$K$229,$K70,HF$74:HF$229)</f>
        <v>0</v>
      </c>
      <c r="HG70" s="69">
        <f>HF70-HE70</f>
        <v>0</v>
      </c>
      <c r="HH70" s="162">
        <f>SUMIF($K$74:$K$229,$K70,HH$74:HH$229)</f>
        <v>0</v>
      </c>
      <c r="HI70" s="130">
        <f>SUMIF($K$74:$K$229,$K70,HI$74:HI$229)</f>
        <v>0</v>
      </c>
      <c r="HJ70" s="18">
        <f t="shared" si="701"/>
        <v>0</v>
      </c>
      <c r="HK70" s="136">
        <f>SUMIF($K$74:$K$229,$K70,HK$74:HK$229)</f>
        <v>0</v>
      </c>
      <c r="HL70" s="131">
        <f>SUMIF($K$74:$K$229,$K70,HL$74:HL$229)</f>
        <v>0</v>
      </c>
      <c r="HM70" s="69">
        <f>HL70-HK70</f>
        <v>0</v>
      </c>
      <c r="HN70" s="162">
        <f>SUMIF($K$74:$K$229,$K70,HN$74:HN$229)</f>
        <v>0</v>
      </c>
      <c r="HO70" s="130">
        <f>SUMIF($K$74:$K$229,$K70,HO$74:HO$229)</f>
        <v>0</v>
      </c>
      <c r="HP70" s="18">
        <f t="shared" si="705"/>
        <v>0</v>
      </c>
      <c r="HQ70" s="136">
        <f>SUMIF($K$74:$K$229,$K70,HQ$74:HQ$229)</f>
        <v>0</v>
      </c>
      <c r="HR70" s="131">
        <f>SUMIF($K$74:$K$229,$K70,HR$74:HR$229)</f>
        <v>0</v>
      </c>
      <c r="HS70" s="69">
        <f>HR70-HQ70</f>
        <v>0</v>
      </c>
      <c r="HT70" s="162">
        <f>SUMIF($K$74:$K$229,$K70,HT$74:HT$229)</f>
        <v>0</v>
      </c>
      <c r="HU70" s="130">
        <f>SUMIF($K$74:$K$229,$K70,HU$74:HU$229)</f>
        <v>0</v>
      </c>
      <c r="HV70" s="18">
        <f t="shared" si="709"/>
        <v>0</v>
      </c>
      <c r="HW70" s="104" t="s">
        <v>81</v>
      </c>
      <c r="HX70" s="85"/>
      <c r="HY70" s="85"/>
      <c r="HZ70" s="2">
        <f t="shared" si="297"/>
        <v>1</v>
      </c>
    </row>
    <row r="71" spans="1:234" ht="13.5" hidden="1" customHeight="1" x14ac:dyDescent="0.2">
      <c r="A71" s="37"/>
      <c r="B71" s="22"/>
      <c r="C71" s="22"/>
      <c r="D71" s="100"/>
      <c r="E71" s="100"/>
      <c r="F71" s="100"/>
      <c r="G71" s="22"/>
      <c r="H71" s="22" t="s">
        <v>94</v>
      </c>
      <c r="I71" s="42">
        <v>60</v>
      </c>
      <c r="J71" s="102">
        <f>SUBTOTAL(103,I$12:I71)*1</f>
        <v>25</v>
      </c>
      <c r="K71" s="105" t="s">
        <v>9</v>
      </c>
      <c r="L71" s="17"/>
      <c r="M71" s="267"/>
      <c r="N71" s="255"/>
      <c r="O71" s="118"/>
      <c r="P71" s="162"/>
      <c r="Q71" s="163"/>
      <c r="R71" s="163"/>
      <c r="S71" s="123"/>
      <c r="T71" s="123"/>
      <c r="U71" s="91"/>
      <c r="V71" s="91"/>
      <c r="W71" s="120"/>
      <c r="X71" s="178"/>
      <c r="Y71" s="128"/>
      <c r="Z71" s="179"/>
      <c r="AA71" s="127"/>
      <c r="AB71" s="67"/>
      <c r="AC71" s="69"/>
      <c r="AD71" s="226"/>
      <c r="AE71" s="227"/>
      <c r="AF71" s="225"/>
      <c r="AG71" s="228"/>
      <c r="AH71" s="217"/>
      <c r="AI71" s="229"/>
      <c r="AJ71" s="228"/>
      <c r="AK71" s="217"/>
      <c r="AL71" s="229"/>
      <c r="AM71" s="228"/>
      <c r="AN71" s="217"/>
      <c r="AO71" s="229"/>
      <c r="AP71" s="228"/>
      <c r="AQ71" s="217"/>
      <c r="AR71" s="229"/>
      <c r="AS71" s="136"/>
      <c r="AT71" s="131"/>
      <c r="AU71" s="69"/>
      <c r="AV71" s="162">
        <f>SUMIF($K$74:$K$229,$K71,AV$74:AV$229)</f>
        <v>210</v>
      </c>
      <c r="AW71" s="130">
        <f>SUMIF($K$74:$K$229,$K71,AW$74:AW$229)</f>
        <v>209</v>
      </c>
      <c r="AX71" s="18">
        <f t="shared" si="589"/>
        <v>-1</v>
      </c>
      <c r="AY71" s="136"/>
      <c r="AZ71" s="131"/>
      <c r="BA71" s="69"/>
      <c r="BB71" s="162">
        <f>SUMIF($K$74:$K$229,$K71,BB$74:BB$229)</f>
        <v>140</v>
      </c>
      <c r="BC71" s="130">
        <f>SUMIF($K$74:$K$229,$K71,BC$74:BC$229)</f>
        <v>139</v>
      </c>
      <c r="BD71" s="18">
        <f t="shared" si="593"/>
        <v>-1</v>
      </c>
      <c r="BE71" s="136"/>
      <c r="BF71" s="131"/>
      <c r="BG71" s="69"/>
      <c r="BH71" s="162">
        <f>SUMIF($K$74:$K$229,$K71,BH$74:BH$229)</f>
        <v>140</v>
      </c>
      <c r="BI71" s="130">
        <f>SUMIF($K$74:$K$229,$K71,BI$74:BI$229)</f>
        <v>140</v>
      </c>
      <c r="BJ71" s="18">
        <f t="shared" si="597"/>
        <v>0</v>
      </c>
      <c r="BK71" s="136"/>
      <c r="BL71" s="131"/>
      <c r="BM71" s="69"/>
      <c r="BN71" s="162">
        <f>SUMIF($K$74:$K$229,$K71,BN$74:BN$229)</f>
        <v>140</v>
      </c>
      <c r="BO71" s="130">
        <f>SUMIF($K$74:$K$229,$K71,BO$74:BO$229)</f>
        <v>140</v>
      </c>
      <c r="BP71" s="18">
        <f t="shared" si="601"/>
        <v>0</v>
      </c>
      <c r="BQ71" s="136"/>
      <c r="BR71" s="131"/>
      <c r="BS71" s="69"/>
      <c r="BT71" s="162">
        <f>SUMIF($K$74:$K$229,$K71,BT$74:BT$229)</f>
        <v>140</v>
      </c>
      <c r="BU71" s="130">
        <f>SUMIF($K$74:$K$229,$K71,BU$74:BU$229)</f>
        <v>140</v>
      </c>
      <c r="BV71" s="18">
        <f t="shared" si="605"/>
        <v>0</v>
      </c>
      <c r="BW71" s="136"/>
      <c r="BX71" s="131"/>
      <c r="BY71" s="69"/>
      <c r="BZ71" s="162">
        <f>SUMIF($K$74:$K$229,$K71,BZ$74:BZ$229)</f>
        <v>140</v>
      </c>
      <c r="CA71" s="130">
        <f>SUMIF($K$74:$K$229,$K71,CA$74:CA$229)</f>
        <v>140</v>
      </c>
      <c r="CB71" s="18">
        <f t="shared" si="609"/>
        <v>0</v>
      </c>
      <c r="CC71" s="136"/>
      <c r="CD71" s="131"/>
      <c r="CE71" s="69"/>
      <c r="CF71" s="162">
        <f>SUMIF($K$74:$K$229,$K71,CF$74:CF$229)</f>
        <v>140</v>
      </c>
      <c r="CG71" s="130">
        <f>SUMIF($K$74:$K$229,$K71,CG$74:CG$229)</f>
        <v>140</v>
      </c>
      <c r="CH71" s="18">
        <f t="shared" si="613"/>
        <v>0</v>
      </c>
      <c r="CI71" s="136"/>
      <c r="CJ71" s="131"/>
      <c r="CK71" s="69"/>
      <c r="CL71" s="162">
        <f>SUMIF($K$74:$K$229,$K71,CL$74:CL$229)</f>
        <v>140</v>
      </c>
      <c r="CM71" s="130">
        <f>SUMIF($K$74:$K$229,$K71,CM$74:CM$229)</f>
        <v>140</v>
      </c>
      <c r="CN71" s="18">
        <f t="shared" si="617"/>
        <v>0</v>
      </c>
      <c r="CO71" s="136"/>
      <c r="CP71" s="131"/>
      <c r="CQ71" s="69"/>
      <c r="CR71" s="162">
        <f>SUMIF($K$74:$K$229,$K71,CR$74:CR$229)</f>
        <v>140</v>
      </c>
      <c r="CS71" s="130">
        <f>SUMIF($K$74:$K$229,$K71,CS$74:CS$229)</f>
        <v>140</v>
      </c>
      <c r="CT71" s="18">
        <f t="shared" si="621"/>
        <v>0</v>
      </c>
      <c r="CU71" s="136"/>
      <c r="CV71" s="131"/>
      <c r="CW71" s="69"/>
      <c r="CX71" s="162">
        <f>SUMIF($K$74:$K$229,$K71,CX$74:CX$229)</f>
        <v>140</v>
      </c>
      <c r="CY71" s="130">
        <f>SUMIF($K$74:$K$229,$K71,CY$74:CY$229)</f>
        <v>144</v>
      </c>
      <c r="CZ71" s="18">
        <f t="shared" si="625"/>
        <v>4</v>
      </c>
      <c r="DA71" s="136"/>
      <c r="DB71" s="131"/>
      <c r="DC71" s="69"/>
      <c r="DD71" s="162">
        <f>SUMIF($K$74:$K$229,$K71,DD$74:DD$229)</f>
        <v>140</v>
      </c>
      <c r="DE71" s="130">
        <f>SUMIF($K$74:$K$229,$K71,DE$74:DE$229)</f>
        <v>144</v>
      </c>
      <c r="DF71" s="18">
        <f t="shared" si="629"/>
        <v>4</v>
      </c>
      <c r="DG71" s="136"/>
      <c r="DH71" s="131"/>
      <c r="DI71" s="69"/>
      <c r="DJ71" s="162">
        <f>SUMIF($K$74:$K$229,$K71,DJ$74:DJ$229)</f>
        <v>140</v>
      </c>
      <c r="DK71" s="130">
        <f>SUMIF($K$74:$K$229,$K71,DK$74:DK$229)</f>
        <v>144</v>
      </c>
      <c r="DL71" s="18">
        <f t="shared" si="633"/>
        <v>4</v>
      </c>
      <c r="DM71" s="136"/>
      <c r="DN71" s="131"/>
      <c r="DO71" s="69"/>
      <c r="DP71" s="162">
        <f>SUMIF($K$74:$K$229,$K71,DP$74:DP$229)</f>
        <v>140</v>
      </c>
      <c r="DQ71" s="130">
        <f>SUMIF($K$74:$K$229,$K71,DQ$74:DQ$229)</f>
        <v>144</v>
      </c>
      <c r="DR71" s="18">
        <f t="shared" si="637"/>
        <v>4</v>
      </c>
      <c r="DS71" s="136"/>
      <c r="DT71" s="131"/>
      <c r="DU71" s="69"/>
      <c r="DV71" s="162">
        <f>SUMIF($K$74:$K$229,$K71,DV$74:DV$229)</f>
        <v>140</v>
      </c>
      <c r="DW71" s="130">
        <f>SUMIF($K$74:$K$229,$K71,DW$74:DW$229)</f>
        <v>144</v>
      </c>
      <c r="DX71" s="18">
        <f t="shared" si="641"/>
        <v>4</v>
      </c>
      <c r="DY71" s="136"/>
      <c r="DZ71" s="131"/>
      <c r="EA71" s="69"/>
      <c r="EB71" s="162">
        <f>SUMIF($K$74:$K$229,$K71,EB$74:EB$229)</f>
        <v>140</v>
      </c>
      <c r="EC71" s="130">
        <f>SUMIF($K$74:$K$229,$K71,EC$74:EC$229)</f>
        <v>144</v>
      </c>
      <c r="ED71" s="18">
        <f t="shared" si="645"/>
        <v>4</v>
      </c>
      <c r="EE71" s="136"/>
      <c r="EF71" s="131"/>
      <c r="EG71" s="69"/>
      <c r="EH71" s="162">
        <f>SUMIF($K$74:$K$229,$K71,EH$74:EH$229)</f>
        <v>140</v>
      </c>
      <c r="EI71" s="130">
        <f>SUMIF($K$74:$K$229,$K71,EI$74:EI$229)</f>
        <v>144</v>
      </c>
      <c r="EJ71" s="18">
        <f t="shared" si="649"/>
        <v>4</v>
      </c>
      <c r="EK71" s="136"/>
      <c r="EL71" s="131"/>
      <c r="EM71" s="69"/>
      <c r="EN71" s="162">
        <f>SUMIF($K$74:$K$229,$K71,EN$74:EN$229)</f>
        <v>140</v>
      </c>
      <c r="EO71" s="130">
        <f>SUMIF($K$74:$K$229,$K71,EO$74:EO$229)</f>
        <v>137</v>
      </c>
      <c r="EP71" s="18">
        <f t="shared" si="653"/>
        <v>-3</v>
      </c>
      <c r="EQ71" s="136"/>
      <c r="ER71" s="131"/>
      <c r="ES71" s="69"/>
      <c r="ET71" s="162">
        <f>SUMIF($K$74:$K$229,$K71,ET$74:ET$229)</f>
        <v>140</v>
      </c>
      <c r="EU71" s="130">
        <f>SUMIF($K$74:$K$229,$K71,EU$74:EU$229)</f>
        <v>137</v>
      </c>
      <c r="EV71" s="18">
        <f t="shared" si="657"/>
        <v>-3</v>
      </c>
      <c r="EW71" s="136"/>
      <c r="EX71" s="131"/>
      <c r="EY71" s="69"/>
      <c r="EZ71" s="162">
        <f>SUMIF($K$74:$K$229,$K71,EZ$74:EZ$229)</f>
        <v>140</v>
      </c>
      <c r="FA71" s="130">
        <f>SUMIF($K$74:$K$229,$K71,FA$74:FA$229)</f>
        <v>137</v>
      </c>
      <c r="FB71" s="18">
        <f t="shared" si="661"/>
        <v>-3</v>
      </c>
      <c r="FC71" s="136"/>
      <c r="FD71" s="131"/>
      <c r="FE71" s="69"/>
      <c r="FF71" s="162">
        <f>SUMIF($K$74:$K$229,$K71,FF$74:FF$229)</f>
        <v>140</v>
      </c>
      <c r="FG71" s="130">
        <f>SUMIF($K$74:$K$229,$K71,FG$74:FG$229)</f>
        <v>137</v>
      </c>
      <c r="FH71" s="18">
        <f t="shared" si="665"/>
        <v>-3</v>
      </c>
      <c r="FI71" s="136"/>
      <c r="FJ71" s="131"/>
      <c r="FK71" s="69"/>
      <c r="FL71" s="162">
        <f>SUMIF($K$74:$K$229,$K71,FL$74:FL$229)</f>
        <v>140</v>
      </c>
      <c r="FM71" s="130">
        <f>SUMIF($K$74:$K$229,$K71,FM$74:FM$229)</f>
        <v>137</v>
      </c>
      <c r="FN71" s="18">
        <f t="shared" si="669"/>
        <v>-3</v>
      </c>
      <c r="FO71" s="136"/>
      <c r="FP71" s="131"/>
      <c r="FQ71" s="69"/>
      <c r="FR71" s="162">
        <f>SUMIF($K$74:$K$229,$K71,FR$74:FR$229)</f>
        <v>140</v>
      </c>
      <c r="FS71" s="130">
        <f>SUMIF($K$74:$K$229,$K71,FS$74:FS$229)</f>
        <v>137</v>
      </c>
      <c r="FT71" s="18">
        <f t="shared" si="673"/>
        <v>-3</v>
      </c>
      <c r="FU71" s="136"/>
      <c r="FV71" s="131"/>
      <c r="FW71" s="69"/>
      <c r="FX71" s="162">
        <f>SUMIF($K$74:$K$229,$K71,FX$74:FX$229)</f>
        <v>140</v>
      </c>
      <c r="FY71" s="130">
        <f>SUMIF($K$74:$K$229,$K71,FY$74:FY$229)</f>
        <v>137</v>
      </c>
      <c r="FZ71" s="18">
        <f t="shared" si="677"/>
        <v>-3</v>
      </c>
      <c r="GA71" s="136"/>
      <c r="GB71" s="131"/>
      <c r="GC71" s="69"/>
      <c r="GD71" s="162">
        <f>SUMIF($K$74:$K$229,$K71,GD$74:GD$229)</f>
        <v>140</v>
      </c>
      <c r="GE71" s="130">
        <f>SUMIF($K$74:$K$229,$K71,GE$74:GE$229)</f>
        <v>137</v>
      </c>
      <c r="GF71" s="18">
        <f t="shared" si="681"/>
        <v>-3</v>
      </c>
      <c r="GG71" s="136"/>
      <c r="GH71" s="131"/>
      <c r="GI71" s="69"/>
      <c r="GJ71" s="162">
        <f>SUMIF($K$74:$K$229,$K71,GJ$74:GJ$229)</f>
        <v>140</v>
      </c>
      <c r="GK71" s="130">
        <f>SUMIF($K$74:$K$229,$K71,GK$74:GK$229)</f>
        <v>142</v>
      </c>
      <c r="GL71" s="18">
        <f t="shared" si="685"/>
        <v>2</v>
      </c>
      <c r="GM71" s="136"/>
      <c r="GN71" s="131"/>
      <c r="GO71" s="69"/>
      <c r="GP71" s="162">
        <f>SUMIF($K$74:$K$229,$K71,GP$74:GP$229)</f>
        <v>140</v>
      </c>
      <c r="GQ71" s="130">
        <f>SUMIF($K$74:$K$229,$K71,GQ$74:GQ$229)</f>
        <v>142</v>
      </c>
      <c r="GR71" s="18">
        <f t="shared" si="689"/>
        <v>2</v>
      </c>
      <c r="GS71" s="136"/>
      <c r="GT71" s="131"/>
      <c r="GU71" s="69"/>
      <c r="GV71" s="162">
        <f>SUMIF($K$74:$K$229,$K71,GV$74:GV$229)</f>
        <v>140</v>
      </c>
      <c r="GW71" s="130">
        <f>SUMIF($K$74:$K$229,$K71,GW$74:GW$229)</f>
        <v>142</v>
      </c>
      <c r="GX71" s="18">
        <f t="shared" si="693"/>
        <v>2</v>
      </c>
      <c r="GY71" s="136"/>
      <c r="GZ71" s="131"/>
      <c r="HA71" s="69"/>
      <c r="HB71" s="162">
        <f>SUMIF($K$74:$K$229,$K71,HB$74:HB$229)</f>
        <v>140</v>
      </c>
      <c r="HC71" s="130">
        <f>SUMIF($K$74:$K$229,$K71,HC$74:HC$229)</f>
        <v>142</v>
      </c>
      <c r="HD71" s="18">
        <f t="shared" si="697"/>
        <v>2</v>
      </c>
      <c r="HE71" s="136"/>
      <c r="HF71" s="131"/>
      <c r="HG71" s="69"/>
      <c r="HH71" s="162">
        <f>SUMIF($K$74:$K$229,$K71,HH$74:HH$229)</f>
        <v>0</v>
      </c>
      <c r="HI71" s="130">
        <f>SUMIF($K$74:$K$229,$K71,HI$74:HI$229)</f>
        <v>0</v>
      </c>
      <c r="HJ71" s="18">
        <f t="shared" si="701"/>
        <v>0</v>
      </c>
      <c r="HK71" s="136"/>
      <c r="HL71" s="131"/>
      <c r="HM71" s="69"/>
      <c r="HN71" s="162">
        <f>SUMIF($K$74:$K$229,$K71,HN$74:HN$229)</f>
        <v>0</v>
      </c>
      <c r="HO71" s="130">
        <f>SUMIF($K$74:$K$229,$K71,HO$74:HO$229)</f>
        <v>0</v>
      </c>
      <c r="HP71" s="18">
        <f t="shared" si="705"/>
        <v>0</v>
      </c>
      <c r="HQ71" s="136"/>
      <c r="HR71" s="131"/>
      <c r="HS71" s="69"/>
      <c r="HT71" s="162">
        <f>SUMIF($K$74:$K$229,$K71,HT$74:HT$229)</f>
        <v>0</v>
      </c>
      <c r="HU71" s="130">
        <f>SUMIF($K$74:$K$229,$K71,HU$74:HU$229)</f>
        <v>0</v>
      </c>
      <c r="HV71" s="18">
        <f t="shared" si="709"/>
        <v>0</v>
      </c>
      <c r="HW71" s="17"/>
      <c r="HX71" s="85"/>
      <c r="HY71" s="85"/>
      <c r="HZ71" s="2" t="str">
        <f t="shared" si="297"/>
        <v>СКРЫТЬ</v>
      </c>
    </row>
    <row r="72" spans="1:234" s="81" customFormat="1" x14ac:dyDescent="0.2">
      <c r="A72" s="31"/>
      <c r="B72" s="30"/>
      <c r="C72" s="29"/>
      <c r="D72" s="28"/>
      <c r="E72" s="28"/>
      <c r="F72" s="28"/>
      <c r="G72" s="30"/>
      <c r="H72" s="30"/>
      <c r="I72" s="42">
        <v>61</v>
      </c>
      <c r="J72" s="102">
        <f>SUBTOTAL(103,I$12:I72)*1</f>
        <v>26</v>
      </c>
      <c r="K72" s="104" t="s">
        <v>42</v>
      </c>
      <c r="L72" s="110"/>
      <c r="M72" s="266"/>
      <c r="N72" s="254"/>
      <c r="O72" s="150"/>
      <c r="P72" s="160"/>
      <c r="Q72" s="161"/>
      <c r="R72" s="161"/>
      <c r="S72" s="125"/>
      <c r="T72" s="125"/>
      <c r="U72" s="125"/>
      <c r="V72" s="125"/>
      <c r="W72" s="82"/>
      <c r="X72" s="132"/>
      <c r="Y72" s="133"/>
      <c r="Z72" s="133"/>
      <c r="AA72" s="133"/>
      <c r="AB72" s="26"/>
      <c r="AC72" s="188"/>
      <c r="AD72" s="230"/>
      <c r="AE72" s="231"/>
      <c r="AF72" s="232"/>
      <c r="AG72" s="223"/>
      <c r="AH72" s="216"/>
      <c r="AI72" s="224"/>
      <c r="AJ72" s="223"/>
      <c r="AK72" s="216"/>
      <c r="AL72" s="224"/>
      <c r="AM72" s="223"/>
      <c r="AN72" s="216"/>
      <c r="AO72" s="224"/>
      <c r="AP72" s="223"/>
      <c r="AQ72" s="216"/>
      <c r="AR72" s="224"/>
      <c r="AS72" s="132"/>
      <c r="AT72" s="133"/>
      <c r="AU72" s="188"/>
      <c r="AV72" s="160"/>
      <c r="AW72" s="125"/>
      <c r="AX72" s="134"/>
      <c r="AY72" s="132"/>
      <c r="AZ72" s="133"/>
      <c r="BA72" s="188"/>
      <c r="BB72" s="160"/>
      <c r="BC72" s="125"/>
      <c r="BD72" s="134"/>
      <c r="BE72" s="132"/>
      <c r="BF72" s="133"/>
      <c r="BG72" s="188"/>
      <c r="BH72" s="160"/>
      <c r="BI72" s="125"/>
      <c r="BJ72" s="134"/>
      <c r="BK72" s="132"/>
      <c r="BL72" s="133"/>
      <c r="BM72" s="188"/>
      <c r="BN72" s="160"/>
      <c r="BO72" s="125"/>
      <c r="BP72" s="134"/>
      <c r="BQ72" s="132"/>
      <c r="BR72" s="133"/>
      <c r="BS72" s="188"/>
      <c r="BT72" s="160"/>
      <c r="BU72" s="125"/>
      <c r="BV72" s="134"/>
      <c r="BW72" s="132"/>
      <c r="BX72" s="133"/>
      <c r="BY72" s="188"/>
      <c r="BZ72" s="160"/>
      <c r="CA72" s="125"/>
      <c r="CB72" s="134"/>
      <c r="CC72" s="132"/>
      <c r="CD72" s="133"/>
      <c r="CE72" s="188"/>
      <c r="CF72" s="160"/>
      <c r="CG72" s="125"/>
      <c r="CH72" s="134"/>
      <c r="CI72" s="132"/>
      <c r="CJ72" s="133"/>
      <c r="CK72" s="188"/>
      <c r="CL72" s="160"/>
      <c r="CM72" s="125"/>
      <c r="CN72" s="134"/>
      <c r="CO72" s="132"/>
      <c r="CP72" s="133"/>
      <c r="CQ72" s="188"/>
      <c r="CR72" s="160"/>
      <c r="CS72" s="125"/>
      <c r="CT72" s="134"/>
      <c r="CU72" s="132"/>
      <c r="CV72" s="133"/>
      <c r="CW72" s="188"/>
      <c r="CX72" s="160"/>
      <c r="CY72" s="125"/>
      <c r="CZ72" s="134"/>
      <c r="DA72" s="132"/>
      <c r="DB72" s="133"/>
      <c r="DC72" s="188"/>
      <c r="DD72" s="160"/>
      <c r="DE72" s="125"/>
      <c r="DF72" s="134"/>
      <c r="DG72" s="132"/>
      <c r="DH72" s="133"/>
      <c r="DI72" s="188"/>
      <c r="DJ72" s="160"/>
      <c r="DK72" s="125"/>
      <c r="DL72" s="134"/>
      <c r="DM72" s="132"/>
      <c r="DN72" s="133"/>
      <c r="DO72" s="188"/>
      <c r="DP72" s="160"/>
      <c r="DQ72" s="125"/>
      <c r="DR72" s="134"/>
      <c r="DS72" s="132"/>
      <c r="DT72" s="133"/>
      <c r="DU72" s="188"/>
      <c r="DV72" s="160"/>
      <c r="DW72" s="125"/>
      <c r="DX72" s="134"/>
      <c r="DY72" s="132"/>
      <c r="DZ72" s="133"/>
      <c r="EA72" s="188"/>
      <c r="EB72" s="160"/>
      <c r="EC72" s="125"/>
      <c r="ED72" s="134"/>
      <c r="EE72" s="132"/>
      <c r="EF72" s="133"/>
      <c r="EG72" s="188"/>
      <c r="EH72" s="160"/>
      <c r="EI72" s="125"/>
      <c r="EJ72" s="134"/>
      <c r="EK72" s="132"/>
      <c r="EL72" s="133"/>
      <c r="EM72" s="188"/>
      <c r="EN72" s="160"/>
      <c r="EO72" s="125"/>
      <c r="EP72" s="134"/>
      <c r="EQ72" s="132"/>
      <c r="ER72" s="133"/>
      <c r="ES72" s="188"/>
      <c r="ET72" s="160"/>
      <c r="EU72" s="125"/>
      <c r="EV72" s="134"/>
      <c r="EW72" s="132"/>
      <c r="EX72" s="133"/>
      <c r="EY72" s="188"/>
      <c r="EZ72" s="160"/>
      <c r="FA72" s="125"/>
      <c r="FB72" s="134"/>
      <c r="FC72" s="132"/>
      <c r="FD72" s="133"/>
      <c r="FE72" s="188"/>
      <c r="FF72" s="160"/>
      <c r="FG72" s="125"/>
      <c r="FH72" s="134"/>
      <c r="FI72" s="132"/>
      <c r="FJ72" s="133"/>
      <c r="FK72" s="188"/>
      <c r="FL72" s="160"/>
      <c r="FM72" s="125"/>
      <c r="FN72" s="134"/>
      <c r="FO72" s="132"/>
      <c r="FP72" s="133"/>
      <c r="FQ72" s="188"/>
      <c r="FR72" s="160"/>
      <c r="FS72" s="125"/>
      <c r="FT72" s="134"/>
      <c r="FU72" s="132"/>
      <c r="FV72" s="133"/>
      <c r="FW72" s="188"/>
      <c r="FX72" s="160"/>
      <c r="FY72" s="125"/>
      <c r="FZ72" s="134"/>
      <c r="GA72" s="132"/>
      <c r="GB72" s="133"/>
      <c r="GC72" s="188"/>
      <c r="GD72" s="160"/>
      <c r="GE72" s="125"/>
      <c r="GF72" s="134"/>
      <c r="GG72" s="132"/>
      <c r="GH72" s="133"/>
      <c r="GI72" s="188"/>
      <c r="GJ72" s="160"/>
      <c r="GK72" s="125"/>
      <c r="GL72" s="134"/>
      <c r="GM72" s="132"/>
      <c r="GN72" s="133"/>
      <c r="GO72" s="188"/>
      <c r="GP72" s="160"/>
      <c r="GQ72" s="125"/>
      <c r="GR72" s="134"/>
      <c r="GS72" s="132"/>
      <c r="GT72" s="133"/>
      <c r="GU72" s="188"/>
      <c r="GV72" s="160"/>
      <c r="GW72" s="125"/>
      <c r="GX72" s="134"/>
      <c r="GY72" s="132"/>
      <c r="GZ72" s="133"/>
      <c r="HA72" s="188"/>
      <c r="HB72" s="160"/>
      <c r="HC72" s="125"/>
      <c r="HD72" s="134"/>
      <c r="HE72" s="132"/>
      <c r="HF72" s="133"/>
      <c r="HG72" s="188"/>
      <c r="HH72" s="160"/>
      <c r="HI72" s="125"/>
      <c r="HJ72" s="134"/>
      <c r="HK72" s="132"/>
      <c r="HL72" s="133"/>
      <c r="HM72" s="188"/>
      <c r="HN72" s="160"/>
      <c r="HO72" s="125"/>
      <c r="HP72" s="134"/>
      <c r="HQ72" s="132"/>
      <c r="HR72" s="133"/>
      <c r="HS72" s="188"/>
      <c r="HT72" s="160"/>
      <c r="HU72" s="125"/>
      <c r="HV72" s="134"/>
      <c r="HW72" s="110"/>
      <c r="HX72" s="292"/>
      <c r="HY72" s="209">
        <v>1</v>
      </c>
      <c r="HZ72" s="2">
        <f t="shared" si="297"/>
        <v>1</v>
      </c>
    </row>
    <row r="73" spans="1:234" s="23" customFormat="1" x14ac:dyDescent="0.2">
      <c r="B73" s="25"/>
      <c r="C73" s="15" t="e">
        <f>IF(AND(#REF!&gt;85%,#REF!&gt;85%),"скрыть","")</f>
        <v>#REF!</v>
      </c>
      <c r="D73" s="14" t="s">
        <v>2</v>
      </c>
      <c r="E73" s="14" t="s">
        <v>34</v>
      </c>
      <c r="F73" s="34" t="s">
        <v>37</v>
      </c>
      <c r="G73" s="36"/>
      <c r="H73" s="36"/>
      <c r="I73" s="42">
        <v>62</v>
      </c>
      <c r="J73" s="102">
        <f>SUBTOTAL(103,I$12:I73)*1</f>
        <v>27</v>
      </c>
      <c r="K73" s="107" t="s">
        <v>41</v>
      </c>
      <c r="L73" s="111"/>
      <c r="M73" s="268"/>
      <c r="N73" s="256"/>
      <c r="O73" s="151"/>
      <c r="P73" s="164"/>
      <c r="Q73" s="165"/>
      <c r="R73" s="165"/>
      <c r="S73" s="126"/>
      <c r="T73" s="126"/>
      <c r="U73" s="126"/>
      <c r="V73" s="126"/>
      <c r="W73" s="41"/>
      <c r="X73" s="180"/>
      <c r="Y73" s="181"/>
      <c r="Z73" s="181"/>
      <c r="AA73" s="181"/>
      <c r="AB73" s="24"/>
      <c r="AC73" s="189"/>
      <c r="AD73" s="233"/>
      <c r="AE73" s="234"/>
      <c r="AF73" s="235"/>
      <c r="AG73" s="236"/>
      <c r="AH73" s="218"/>
      <c r="AI73" s="237"/>
      <c r="AJ73" s="236"/>
      <c r="AK73" s="218"/>
      <c r="AL73" s="237"/>
      <c r="AM73" s="236"/>
      <c r="AN73" s="218"/>
      <c r="AO73" s="237"/>
      <c r="AP73" s="236"/>
      <c r="AQ73" s="218"/>
      <c r="AR73" s="237"/>
      <c r="AS73" s="180"/>
      <c r="AT73" s="181"/>
      <c r="AU73" s="189"/>
      <c r="AV73" s="164">
        <f>AV74</f>
        <v>55</v>
      </c>
      <c r="AW73" s="126">
        <f>AW74</f>
        <v>28</v>
      </c>
      <c r="AX73" s="135">
        <f>AW73-AV73</f>
        <v>-27</v>
      </c>
      <c r="AY73" s="180"/>
      <c r="AZ73" s="181"/>
      <c r="BA73" s="189"/>
      <c r="BB73" s="164">
        <f>BB74</f>
        <v>55</v>
      </c>
      <c r="BC73" s="126">
        <f>BC74</f>
        <v>28</v>
      </c>
      <c r="BD73" s="135">
        <f>BC73-BB73</f>
        <v>-27</v>
      </c>
      <c r="BE73" s="180"/>
      <c r="BF73" s="181"/>
      <c r="BG73" s="189"/>
      <c r="BH73" s="164">
        <f>BH74</f>
        <v>55</v>
      </c>
      <c r="BI73" s="126">
        <f>BI74</f>
        <v>28</v>
      </c>
      <c r="BJ73" s="135">
        <f>BI73-BH73</f>
        <v>-27</v>
      </c>
      <c r="BK73" s="180"/>
      <c r="BL73" s="181"/>
      <c r="BM73" s="189"/>
      <c r="BN73" s="164">
        <f>BN74</f>
        <v>55</v>
      </c>
      <c r="BO73" s="126">
        <f>BO74</f>
        <v>28</v>
      </c>
      <c r="BP73" s="135">
        <f>BO73-BN73</f>
        <v>-27</v>
      </c>
      <c r="BQ73" s="180"/>
      <c r="BR73" s="181"/>
      <c r="BS73" s="189"/>
      <c r="BT73" s="164">
        <f>BT74</f>
        <v>55</v>
      </c>
      <c r="BU73" s="126">
        <f>BU74</f>
        <v>28</v>
      </c>
      <c r="BV73" s="135">
        <f>BU73-BT73</f>
        <v>-27</v>
      </c>
      <c r="BW73" s="180"/>
      <c r="BX73" s="181"/>
      <c r="BY73" s="189"/>
      <c r="BZ73" s="164">
        <f>BZ74</f>
        <v>55</v>
      </c>
      <c r="CA73" s="126">
        <f>CA74</f>
        <v>28</v>
      </c>
      <c r="CB73" s="135">
        <f>CA73-BZ73</f>
        <v>-27</v>
      </c>
      <c r="CC73" s="180"/>
      <c r="CD73" s="181"/>
      <c r="CE73" s="189"/>
      <c r="CF73" s="164">
        <f>CF74</f>
        <v>55</v>
      </c>
      <c r="CG73" s="126">
        <f>CG74</f>
        <v>28</v>
      </c>
      <c r="CH73" s="135">
        <f>CG73-CF73</f>
        <v>-27</v>
      </c>
      <c r="CI73" s="180"/>
      <c r="CJ73" s="181"/>
      <c r="CK73" s="189"/>
      <c r="CL73" s="164">
        <f>CL74</f>
        <v>55</v>
      </c>
      <c r="CM73" s="126">
        <f>CM74</f>
        <v>28</v>
      </c>
      <c r="CN73" s="135">
        <f>CM73-CL73</f>
        <v>-27</v>
      </c>
      <c r="CO73" s="180"/>
      <c r="CP73" s="181"/>
      <c r="CQ73" s="189"/>
      <c r="CR73" s="164">
        <f>CR74</f>
        <v>37</v>
      </c>
      <c r="CS73" s="126">
        <f>CS74</f>
        <v>28</v>
      </c>
      <c r="CT73" s="135">
        <f>CS73-CR73</f>
        <v>-9</v>
      </c>
      <c r="CU73" s="180"/>
      <c r="CV73" s="181"/>
      <c r="CW73" s="189"/>
      <c r="CX73" s="164">
        <f>CX74</f>
        <v>37</v>
      </c>
      <c r="CY73" s="126">
        <f>CY74</f>
        <v>28</v>
      </c>
      <c r="CZ73" s="135">
        <f>CY73-CX73</f>
        <v>-9</v>
      </c>
      <c r="DA73" s="180"/>
      <c r="DB73" s="181"/>
      <c r="DC73" s="189"/>
      <c r="DD73" s="164">
        <f>DD74</f>
        <v>37</v>
      </c>
      <c r="DE73" s="126">
        <f>DE74</f>
        <v>28</v>
      </c>
      <c r="DF73" s="135">
        <f>DE73-DD73</f>
        <v>-9</v>
      </c>
      <c r="DG73" s="180"/>
      <c r="DH73" s="181"/>
      <c r="DI73" s="189"/>
      <c r="DJ73" s="164">
        <f>DJ74</f>
        <v>37</v>
      </c>
      <c r="DK73" s="126">
        <f>DK74</f>
        <v>28</v>
      </c>
      <c r="DL73" s="135">
        <f>DK73-DJ73</f>
        <v>-9</v>
      </c>
      <c r="DM73" s="180"/>
      <c r="DN73" s="181"/>
      <c r="DO73" s="189"/>
      <c r="DP73" s="164">
        <f>DP74</f>
        <v>37</v>
      </c>
      <c r="DQ73" s="126">
        <f>DQ74</f>
        <v>28</v>
      </c>
      <c r="DR73" s="135">
        <f>DQ73-DP73</f>
        <v>-9</v>
      </c>
      <c r="DS73" s="180"/>
      <c r="DT73" s="181"/>
      <c r="DU73" s="189"/>
      <c r="DV73" s="164">
        <f>DV74</f>
        <v>37</v>
      </c>
      <c r="DW73" s="126">
        <f>DW74</f>
        <v>28</v>
      </c>
      <c r="DX73" s="135">
        <f>DW73-DV73</f>
        <v>-9</v>
      </c>
      <c r="DY73" s="180"/>
      <c r="DZ73" s="181"/>
      <c r="EA73" s="189"/>
      <c r="EB73" s="164">
        <f>EB74</f>
        <v>37</v>
      </c>
      <c r="EC73" s="126">
        <f>EC74</f>
        <v>28</v>
      </c>
      <c r="ED73" s="135">
        <f>EC73-EB73</f>
        <v>-9</v>
      </c>
      <c r="EE73" s="180"/>
      <c r="EF73" s="181"/>
      <c r="EG73" s="189"/>
      <c r="EH73" s="164">
        <f>EH74</f>
        <v>37</v>
      </c>
      <c r="EI73" s="126">
        <f>EI74</f>
        <v>28</v>
      </c>
      <c r="EJ73" s="135">
        <f>EI73-EH73</f>
        <v>-9</v>
      </c>
      <c r="EK73" s="180"/>
      <c r="EL73" s="181"/>
      <c r="EM73" s="189"/>
      <c r="EN73" s="164">
        <f>EN74</f>
        <v>37</v>
      </c>
      <c r="EO73" s="126">
        <f>EO74</f>
        <v>28</v>
      </c>
      <c r="EP73" s="135">
        <f>EO73-EN73</f>
        <v>-9</v>
      </c>
      <c r="EQ73" s="180"/>
      <c r="ER73" s="181"/>
      <c r="ES73" s="189"/>
      <c r="ET73" s="164">
        <f>ET74</f>
        <v>37</v>
      </c>
      <c r="EU73" s="126">
        <f>EU74</f>
        <v>28</v>
      </c>
      <c r="EV73" s="135">
        <f>EU73-ET73</f>
        <v>-9</v>
      </c>
      <c r="EW73" s="180"/>
      <c r="EX73" s="181"/>
      <c r="EY73" s="189"/>
      <c r="EZ73" s="164">
        <f>EZ74</f>
        <v>37</v>
      </c>
      <c r="FA73" s="126">
        <f>FA74</f>
        <v>28</v>
      </c>
      <c r="FB73" s="135">
        <f>FA73-EZ73</f>
        <v>-9</v>
      </c>
      <c r="FC73" s="180"/>
      <c r="FD73" s="181"/>
      <c r="FE73" s="189"/>
      <c r="FF73" s="164">
        <f>FF74</f>
        <v>37</v>
      </c>
      <c r="FG73" s="126">
        <f>FG74</f>
        <v>28</v>
      </c>
      <c r="FH73" s="135">
        <f t="shared" ref="FH73:FH83" si="847">FG73-FF73</f>
        <v>-9</v>
      </c>
      <c r="FI73" s="180"/>
      <c r="FJ73" s="181"/>
      <c r="FK73" s="189"/>
      <c r="FL73" s="164">
        <f>FL74</f>
        <v>37</v>
      </c>
      <c r="FM73" s="126">
        <f>FM74</f>
        <v>28</v>
      </c>
      <c r="FN73" s="135">
        <f>FM73-FL73</f>
        <v>-9</v>
      </c>
      <c r="FO73" s="180"/>
      <c r="FP73" s="181"/>
      <c r="FQ73" s="189"/>
      <c r="FR73" s="164">
        <f>FR74</f>
        <v>37</v>
      </c>
      <c r="FS73" s="126">
        <f>FS74</f>
        <v>28</v>
      </c>
      <c r="FT73" s="135">
        <f>FS73-FR73</f>
        <v>-9</v>
      </c>
      <c r="FU73" s="180"/>
      <c r="FV73" s="181"/>
      <c r="FW73" s="189"/>
      <c r="FX73" s="164">
        <f>FX74</f>
        <v>37</v>
      </c>
      <c r="FY73" s="126">
        <f>FY74</f>
        <v>28</v>
      </c>
      <c r="FZ73" s="135">
        <f>FY73-FX73</f>
        <v>-9</v>
      </c>
      <c r="GA73" s="180"/>
      <c r="GB73" s="181"/>
      <c r="GC73" s="189"/>
      <c r="GD73" s="164">
        <f>GD74</f>
        <v>37</v>
      </c>
      <c r="GE73" s="126">
        <f>GE74</f>
        <v>28</v>
      </c>
      <c r="GF73" s="135">
        <f>GE73-GD73</f>
        <v>-9</v>
      </c>
      <c r="GG73" s="180"/>
      <c r="GH73" s="181"/>
      <c r="GI73" s="189"/>
      <c r="GJ73" s="164">
        <f>GJ74</f>
        <v>37</v>
      </c>
      <c r="GK73" s="126">
        <f>GK74</f>
        <v>28</v>
      </c>
      <c r="GL73" s="135">
        <f>GK73-GJ73</f>
        <v>-9</v>
      </c>
      <c r="GM73" s="180"/>
      <c r="GN73" s="181"/>
      <c r="GO73" s="189"/>
      <c r="GP73" s="164">
        <f>GP74</f>
        <v>37</v>
      </c>
      <c r="GQ73" s="126">
        <f>GQ74</f>
        <v>28</v>
      </c>
      <c r="GR73" s="135">
        <f>GQ73-GP73</f>
        <v>-9</v>
      </c>
      <c r="GS73" s="180"/>
      <c r="GT73" s="181"/>
      <c r="GU73" s="189"/>
      <c r="GV73" s="164">
        <f>GV74</f>
        <v>37</v>
      </c>
      <c r="GW73" s="126">
        <f>GW74</f>
        <v>28</v>
      </c>
      <c r="GX73" s="135">
        <f>GW73-GV73</f>
        <v>-9</v>
      </c>
      <c r="GY73" s="180"/>
      <c r="GZ73" s="181"/>
      <c r="HA73" s="189"/>
      <c r="HB73" s="164">
        <f>HB74</f>
        <v>37</v>
      </c>
      <c r="HC73" s="126">
        <f>HC74</f>
        <v>28</v>
      </c>
      <c r="HD73" s="135">
        <f>HC73-HB73</f>
        <v>-9</v>
      </c>
      <c r="HE73" s="180"/>
      <c r="HF73" s="181"/>
      <c r="HG73" s="189"/>
      <c r="HH73" s="164">
        <f>HH74</f>
        <v>0</v>
      </c>
      <c r="HI73" s="126">
        <f>HI74</f>
        <v>0</v>
      </c>
      <c r="HJ73" s="135">
        <f>HI73-HH73</f>
        <v>0</v>
      </c>
      <c r="HK73" s="180"/>
      <c r="HL73" s="181"/>
      <c r="HM73" s="189"/>
      <c r="HN73" s="164">
        <f>HN74</f>
        <v>0</v>
      </c>
      <c r="HO73" s="126">
        <f>HO74</f>
        <v>0</v>
      </c>
      <c r="HP73" s="135">
        <f>HO73-HN73</f>
        <v>0</v>
      </c>
      <c r="HQ73" s="180"/>
      <c r="HR73" s="181"/>
      <c r="HS73" s="189"/>
      <c r="HT73" s="164">
        <f>HT74</f>
        <v>0</v>
      </c>
      <c r="HU73" s="126">
        <f>HU74</f>
        <v>0</v>
      </c>
      <c r="HV73" s="135">
        <f>HU73-HT73</f>
        <v>0</v>
      </c>
      <c r="HW73" s="111"/>
      <c r="HX73" s="293"/>
      <c r="HY73" s="210">
        <v>1</v>
      </c>
      <c r="HZ73" s="2">
        <f t="shared" si="297"/>
        <v>1</v>
      </c>
    </row>
    <row r="74" spans="1:234" x14ac:dyDescent="0.2">
      <c r="A74" s="1" t="e">
        <f>$K$2&amp;#REF!&amp;$K$199&amp;$K$200&amp;K74</f>
        <v>#REF!</v>
      </c>
      <c r="B74" s="16" t="e">
        <f>IF(#REF!=0,"Скрыть","")</f>
        <v>#REF!</v>
      </c>
      <c r="C74" s="15" t="e">
        <f>IF(AND(#REF!&gt;85%,#REF!&gt;85%),"скрыть","")</f>
        <v>#REF!</v>
      </c>
      <c r="D74" s="14" t="s">
        <v>2</v>
      </c>
      <c r="E74" s="14" t="s">
        <v>32</v>
      </c>
      <c r="F74" s="14" t="s">
        <v>31</v>
      </c>
      <c r="G74" s="13" t="str">
        <f>CONCATENATE(D74,E74,F74,K74)</f>
        <v>3BDFBC50-5FD0-44D2-8F2C-8100642B19E7A5DC6BF3-50AC-42B0-A008-0413A6F462518C2CC2FE-893A-4798-A103-0AB407D2A377Устранение замечаний, шт.</v>
      </c>
      <c r="H74" s="13"/>
      <c r="I74" s="42">
        <v>63</v>
      </c>
      <c r="J74" s="102">
        <f>SUBTOTAL(103,I$12:I74)*1</f>
        <v>28</v>
      </c>
      <c r="K74" s="105" t="s">
        <v>80</v>
      </c>
      <c r="L74" s="17" t="s">
        <v>64</v>
      </c>
      <c r="M74" s="267">
        <v>43149</v>
      </c>
      <c r="N74" s="257">
        <v>43951</v>
      </c>
      <c r="O74" s="155">
        <v>44134</v>
      </c>
      <c r="P74" s="121">
        <v>2977</v>
      </c>
      <c r="Q74" s="157">
        <v>2707.2258064516127</v>
      </c>
      <c r="R74" s="157">
        <v>2713</v>
      </c>
      <c r="S74" s="92">
        <f ca="1">IF((Q74+Z74)&gt;P74,P74,(Q74+Z74))</f>
        <v>2737.2258064516127</v>
      </c>
      <c r="T74" s="92">
        <f>R74+AA74</f>
        <v>2737</v>
      </c>
      <c r="U74" s="91">
        <f ca="1">T74-S74</f>
        <v>-0.22580645161269786</v>
      </c>
      <c r="V74" s="91">
        <f>P74-T74</f>
        <v>240</v>
      </c>
      <c r="W74" s="120">
        <f>IF(OR(AND(P74=0,T74=0),AND(P74="",T74="")),"",IF(AND(P74=0,T74&gt;0),1,T74/P74))</f>
        <v>0.91938192811555253</v>
      </c>
      <c r="X74" s="178">
        <v>30</v>
      </c>
      <c r="Y74" s="128">
        <f>AS74+AY74+BE74+BK74+BQ74+BW74+CC74+CI74+CO74+CU74+DA74+DG74+DM74+DS74+DY74+EE74+EK74+EQ74+EW74+FC74+FI74+FO74+FU74+GA74+GG74+GM74+GS74+GY74+HE74+HK74+HQ74</f>
        <v>30</v>
      </c>
      <c r="Z74" s="179">
        <f ca="1">SUMIFS(AS74:HV74,AS$1:HV$1,"1",AS$8:HV$8,"Физические объемы",AS$9:HV$9,"План")</f>
        <v>30</v>
      </c>
      <c r="AA74" s="127">
        <f>AT74+AZ74+BF74+BL74+BR74+BX74+CD74+CJ74+CP74+CV74+DB74+DH74+DN74+DT74+DZ74+EF74+EL74+ER74+EX74+FD74+FJ74+FP74+FV74+GB74+GH74+GN74+GT74+GZ74+HF74+HL74+HR74</f>
        <v>24</v>
      </c>
      <c r="AB74" s="67">
        <f ca="1">IF(OR(AND(Z74=0,AA74=0),AND(Z74="",AA74="")),"",IF(AND(Z74=0,AA74&gt;0),1,AA74/Z74))</f>
        <v>0.8</v>
      </c>
      <c r="AC74" s="69">
        <f ca="1">AA74-Z74</f>
        <v>-6</v>
      </c>
      <c r="AD74" s="226">
        <f>AS74+AY74+BE74+BK74+BQ74+BW74+CC74</f>
        <v>7</v>
      </c>
      <c r="AE74" s="227">
        <f>AT74+AZ74+BF74+BL74+BR74+BX74+CD74</f>
        <v>9</v>
      </c>
      <c r="AF74" s="225">
        <f>AE74-AD74</f>
        <v>2</v>
      </c>
      <c r="AG74" s="226">
        <f>DS74+CI74+CO74+CU74+DA74+DG74+DM74</f>
        <v>5</v>
      </c>
      <c r="AH74" s="227">
        <f>DT74+CJ74+CP74+CV74+DB74+DH74+DN74</f>
        <v>5</v>
      </c>
      <c r="AI74" s="225">
        <f>AH74-AG74</f>
        <v>0</v>
      </c>
      <c r="AJ74" s="226">
        <f>FI74+DY74+EE74+EK74+EQ74+EW74+FC74</f>
        <v>0</v>
      </c>
      <c r="AK74" s="227">
        <f>FJ74+DZ74+EF74+EL74+ER74+EX74+FD74</f>
        <v>0</v>
      </c>
      <c r="AL74" s="225">
        <f>AK74-AJ74</f>
        <v>0</v>
      </c>
      <c r="AM74" s="226">
        <f>FO74+FU74+GY74+GA74+GG74+GM74+GS74</f>
        <v>18</v>
      </c>
      <c r="AN74" s="227">
        <f>GZ74+GB74+GH74+GN74+GT74+FP74+FV74</f>
        <v>10</v>
      </c>
      <c r="AO74" s="225">
        <f>AN74-AM74</f>
        <v>-8</v>
      </c>
      <c r="AP74" s="226">
        <f>HQ74+HE74+HK74</f>
        <v>0</v>
      </c>
      <c r="AQ74" s="227">
        <f>HR74+HF74+HL74</f>
        <v>0</v>
      </c>
      <c r="AR74" s="225">
        <f>AQ74-AP74</f>
        <v>0</v>
      </c>
      <c r="AS74" s="178">
        <v>0</v>
      </c>
      <c r="AT74" s="127">
        <v>0</v>
      </c>
      <c r="AU74" s="69">
        <f>AT74-AS74</f>
        <v>0</v>
      </c>
      <c r="AV74" s="162">
        <v>55</v>
      </c>
      <c r="AW74" s="123">
        <v>28</v>
      </c>
      <c r="AX74" s="18">
        <f>AW74-AV74</f>
        <v>-27</v>
      </c>
      <c r="AY74" s="178">
        <v>0</v>
      </c>
      <c r="AZ74" s="127">
        <v>0</v>
      </c>
      <c r="BA74" s="69">
        <f>AZ74-AY74</f>
        <v>0</v>
      </c>
      <c r="BB74" s="162">
        <v>55</v>
      </c>
      <c r="BC74" s="123">
        <v>28</v>
      </c>
      <c r="BD74" s="18">
        <f>BC74-BB74</f>
        <v>-27</v>
      </c>
      <c r="BE74" s="178">
        <v>0</v>
      </c>
      <c r="BF74" s="127">
        <v>0</v>
      </c>
      <c r="BG74" s="69">
        <f>BF74-BE74</f>
        <v>0</v>
      </c>
      <c r="BH74" s="162">
        <v>55</v>
      </c>
      <c r="BI74" s="123">
        <v>28</v>
      </c>
      <c r="BJ74" s="18">
        <f>BI74-BH74</f>
        <v>-27</v>
      </c>
      <c r="BK74" s="178">
        <v>0</v>
      </c>
      <c r="BL74" s="127">
        <v>0</v>
      </c>
      <c r="BM74" s="69">
        <f>BL74-BK74</f>
        <v>0</v>
      </c>
      <c r="BN74" s="162">
        <v>55</v>
      </c>
      <c r="BO74" s="123">
        <v>28</v>
      </c>
      <c r="BP74" s="18">
        <f>BO74-BN74</f>
        <v>-27</v>
      </c>
      <c r="BQ74" s="178">
        <v>7</v>
      </c>
      <c r="BR74" s="127">
        <v>7</v>
      </c>
      <c r="BS74" s="69">
        <f>BR74-BQ74</f>
        <v>0</v>
      </c>
      <c r="BT74" s="162">
        <v>55</v>
      </c>
      <c r="BU74" s="123">
        <v>28</v>
      </c>
      <c r="BV74" s="18">
        <f>BU74-BT74</f>
        <v>-27</v>
      </c>
      <c r="BW74" s="178">
        <v>0</v>
      </c>
      <c r="BX74" s="127">
        <v>2</v>
      </c>
      <c r="BY74" s="69">
        <f>BX74-BW74</f>
        <v>2</v>
      </c>
      <c r="BZ74" s="162">
        <v>55</v>
      </c>
      <c r="CA74" s="123">
        <v>28</v>
      </c>
      <c r="CB74" s="18">
        <f>CA74-BZ74</f>
        <v>-27</v>
      </c>
      <c r="CC74" s="178">
        <v>0</v>
      </c>
      <c r="CD74" s="127">
        <v>0</v>
      </c>
      <c r="CE74" s="69">
        <f>CD74-CC74</f>
        <v>0</v>
      </c>
      <c r="CF74" s="162">
        <v>55</v>
      </c>
      <c r="CG74" s="123">
        <v>28</v>
      </c>
      <c r="CH74" s="18">
        <f>CG74-CF74</f>
        <v>-27</v>
      </c>
      <c r="CI74" s="178">
        <v>0</v>
      </c>
      <c r="CJ74" s="127">
        <v>0</v>
      </c>
      <c r="CK74" s="69">
        <f>CJ74-CI74</f>
        <v>0</v>
      </c>
      <c r="CL74" s="162">
        <v>55</v>
      </c>
      <c r="CM74" s="123">
        <v>28</v>
      </c>
      <c r="CN74" s="18">
        <f>CM74-CL74</f>
        <v>-27</v>
      </c>
      <c r="CO74" s="178">
        <v>0</v>
      </c>
      <c r="CP74" s="127">
        <v>0</v>
      </c>
      <c r="CQ74" s="69">
        <f>CP74-CO74</f>
        <v>0</v>
      </c>
      <c r="CR74" s="162">
        <v>37</v>
      </c>
      <c r="CS74" s="123">
        <v>28</v>
      </c>
      <c r="CT74" s="18">
        <f>CS74-CR74</f>
        <v>-9</v>
      </c>
      <c r="CU74" s="178">
        <v>0</v>
      </c>
      <c r="CV74" s="127">
        <v>0</v>
      </c>
      <c r="CW74" s="69">
        <f>CV74-CU74</f>
        <v>0</v>
      </c>
      <c r="CX74" s="162">
        <v>37</v>
      </c>
      <c r="CY74" s="123">
        <v>28</v>
      </c>
      <c r="CZ74" s="18">
        <f>CY74-CX74</f>
        <v>-9</v>
      </c>
      <c r="DA74" s="178">
        <v>0</v>
      </c>
      <c r="DB74" s="127">
        <v>0</v>
      </c>
      <c r="DC74" s="69">
        <f>DB74-DA74</f>
        <v>0</v>
      </c>
      <c r="DD74" s="162">
        <v>37</v>
      </c>
      <c r="DE74" s="123">
        <v>28</v>
      </c>
      <c r="DF74" s="18">
        <f>DE74-DD74</f>
        <v>-9</v>
      </c>
      <c r="DG74" s="178">
        <v>5</v>
      </c>
      <c r="DH74" s="127">
        <v>5</v>
      </c>
      <c r="DI74" s="69">
        <f>DH74-DG74</f>
        <v>0</v>
      </c>
      <c r="DJ74" s="162">
        <v>37</v>
      </c>
      <c r="DK74" s="123">
        <v>28</v>
      </c>
      <c r="DL74" s="18">
        <f>DK74-DJ74</f>
        <v>-9</v>
      </c>
      <c r="DM74" s="178">
        <v>0</v>
      </c>
      <c r="DN74" s="127">
        <v>0</v>
      </c>
      <c r="DO74" s="69">
        <f>DN74-DM74</f>
        <v>0</v>
      </c>
      <c r="DP74" s="162">
        <v>37</v>
      </c>
      <c r="DQ74" s="123">
        <v>28</v>
      </c>
      <c r="DR74" s="18">
        <f>DQ74-DP74</f>
        <v>-9</v>
      </c>
      <c r="DS74" s="178">
        <v>0</v>
      </c>
      <c r="DT74" s="127">
        <v>0</v>
      </c>
      <c r="DU74" s="69">
        <f>DT74-DS74</f>
        <v>0</v>
      </c>
      <c r="DV74" s="162">
        <v>37</v>
      </c>
      <c r="DW74" s="123">
        <v>28</v>
      </c>
      <c r="DX74" s="18">
        <f>DW74-DV74</f>
        <v>-9</v>
      </c>
      <c r="DY74" s="178">
        <v>0</v>
      </c>
      <c r="DZ74" s="127">
        <v>0</v>
      </c>
      <c r="EA74" s="69">
        <f>DZ74-DY74</f>
        <v>0</v>
      </c>
      <c r="EB74" s="162">
        <v>37</v>
      </c>
      <c r="EC74" s="123">
        <v>28</v>
      </c>
      <c r="ED74" s="18">
        <f>EC74-EB74</f>
        <v>-9</v>
      </c>
      <c r="EE74" s="178">
        <v>0</v>
      </c>
      <c r="EF74" s="127">
        <v>0</v>
      </c>
      <c r="EG74" s="69">
        <f>EF74-EE74</f>
        <v>0</v>
      </c>
      <c r="EH74" s="162">
        <v>37</v>
      </c>
      <c r="EI74" s="123">
        <v>28</v>
      </c>
      <c r="EJ74" s="18">
        <f>EI74-EH74</f>
        <v>-9</v>
      </c>
      <c r="EK74" s="178">
        <v>0</v>
      </c>
      <c r="EL74" s="127">
        <v>0</v>
      </c>
      <c r="EM74" s="69">
        <f>EL74-EK74</f>
        <v>0</v>
      </c>
      <c r="EN74" s="162">
        <v>37</v>
      </c>
      <c r="EO74" s="123">
        <v>28</v>
      </c>
      <c r="EP74" s="18">
        <f>EO74-EN74</f>
        <v>-9</v>
      </c>
      <c r="EQ74" s="178">
        <v>0</v>
      </c>
      <c r="ER74" s="127">
        <v>0</v>
      </c>
      <c r="ES74" s="69">
        <f>ER74-EQ74</f>
        <v>0</v>
      </c>
      <c r="ET74" s="162">
        <v>37</v>
      </c>
      <c r="EU74" s="123">
        <v>28</v>
      </c>
      <c r="EV74" s="18">
        <f>EU74-ET74</f>
        <v>-9</v>
      </c>
      <c r="EW74" s="178">
        <v>0</v>
      </c>
      <c r="EX74" s="127">
        <v>0</v>
      </c>
      <c r="EY74" s="69">
        <f>EX74-EW74</f>
        <v>0</v>
      </c>
      <c r="EZ74" s="162">
        <v>37</v>
      </c>
      <c r="FA74" s="123">
        <v>28</v>
      </c>
      <c r="FB74" s="18">
        <f>FA74-EZ74</f>
        <v>-9</v>
      </c>
      <c r="FC74" s="178">
        <v>0</v>
      </c>
      <c r="FD74" s="127">
        <v>0</v>
      </c>
      <c r="FE74" s="69">
        <f>FD74-FC74</f>
        <v>0</v>
      </c>
      <c r="FF74" s="162">
        <v>37</v>
      </c>
      <c r="FG74" s="123">
        <v>28</v>
      </c>
      <c r="FH74" s="18">
        <f t="shared" si="847"/>
        <v>-9</v>
      </c>
      <c r="FI74" s="178">
        <v>0</v>
      </c>
      <c r="FJ74" s="127">
        <v>0</v>
      </c>
      <c r="FK74" s="69">
        <f>FJ74-FI74</f>
        <v>0</v>
      </c>
      <c r="FL74" s="162">
        <v>37</v>
      </c>
      <c r="FM74" s="123">
        <v>28</v>
      </c>
      <c r="FN74" s="18">
        <f>FM74-FL74</f>
        <v>-9</v>
      </c>
      <c r="FO74" s="178">
        <v>0</v>
      </c>
      <c r="FP74" s="127">
        <v>0</v>
      </c>
      <c r="FQ74" s="69">
        <f>FP74-FO74</f>
        <v>0</v>
      </c>
      <c r="FR74" s="162">
        <v>37</v>
      </c>
      <c r="FS74" s="123">
        <v>28</v>
      </c>
      <c r="FT74" s="18">
        <f>FS74-FR74</f>
        <v>-9</v>
      </c>
      <c r="FU74" s="178">
        <v>0</v>
      </c>
      <c r="FV74" s="127">
        <v>0</v>
      </c>
      <c r="FW74" s="69">
        <f>FV74-FU74</f>
        <v>0</v>
      </c>
      <c r="FX74" s="162">
        <v>37</v>
      </c>
      <c r="FY74" s="123">
        <v>28</v>
      </c>
      <c r="FZ74" s="18">
        <f>FY74-FX74</f>
        <v>-9</v>
      </c>
      <c r="GA74" s="178">
        <v>0</v>
      </c>
      <c r="GB74" s="127">
        <v>0</v>
      </c>
      <c r="GC74" s="69">
        <f>GB74-GA74</f>
        <v>0</v>
      </c>
      <c r="GD74" s="162">
        <v>37</v>
      </c>
      <c r="GE74" s="123">
        <v>28</v>
      </c>
      <c r="GF74" s="18">
        <f>GE74-GD74</f>
        <v>-9</v>
      </c>
      <c r="GG74" s="178">
        <v>0</v>
      </c>
      <c r="GH74" s="127">
        <v>0</v>
      </c>
      <c r="GI74" s="69">
        <f>GH74-GG74</f>
        <v>0</v>
      </c>
      <c r="GJ74" s="162">
        <v>37</v>
      </c>
      <c r="GK74" s="123">
        <v>28</v>
      </c>
      <c r="GL74" s="18">
        <f>GK74-GJ74</f>
        <v>-9</v>
      </c>
      <c r="GM74" s="178">
        <v>18</v>
      </c>
      <c r="GN74" s="127">
        <v>10</v>
      </c>
      <c r="GO74" s="69">
        <f>GN74-GM74</f>
        <v>-8</v>
      </c>
      <c r="GP74" s="162">
        <v>37</v>
      </c>
      <c r="GQ74" s="123">
        <v>28</v>
      </c>
      <c r="GR74" s="18">
        <f>GQ74-GP74</f>
        <v>-9</v>
      </c>
      <c r="GS74" s="178">
        <v>0</v>
      </c>
      <c r="GT74" s="127">
        <v>0</v>
      </c>
      <c r="GU74" s="69">
        <f>GT74-GS74</f>
        <v>0</v>
      </c>
      <c r="GV74" s="162">
        <v>37</v>
      </c>
      <c r="GW74" s="123">
        <v>28</v>
      </c>
      <c r="GX74" s="18">
        <f>GW74-GV74</f>
        <v>-9</v>
      </c>
      <c r="GY74" s="178">
        <v>0</v>
      </c>
      <c r="GZ74" s="127">
        <v>0</v>
      </c>
      <c r="HA74" s="69">
        <f>GZ74-GY74</f>
        <v>0</v>
      </c>
      <c r="HB74" s="162">
        <v>37</v>
      </c>
      <c r="HC74" s="123">
        <v>28</v>
      </c>
      <c r="HD74" s="18">
        <f>HC74-HB74</f>
        <v>-9</v>
      </c>
      <c r="HE74" s="178"/>
      <c r="HF74" s="127"/>
      <c r="HG74" s="69">
        <f>HF74-HE74</f>
        <v>0</v>
      </c>
      <c r="HH74" s="162"/>
      <c r="HI74" s="123"/>
      <c r="HJ74" s="18">
        <f>HI74-HH74</f>
        <v>0</v>
      </c>
      <c r="HK74" s="178"/>
      <c r="HL74" s="127"/>
      <c r="HM74" s="69">
        <f>HL74-HK74</f>
        <v>0</v>
      </c>
      <c r="HN74" s="162"/>
      <c r="HO74" s="123"/>
      <c r="HP74" s="18">
        <f>HO74-HN74</f>
        <v>0</v>
      </c>
      <c r="HQ74" s="178"/>
      <c r="HR74" s="127"/>
      <c r="HS74" s="69">
        <f>HR74-HQ74</f>
        <v>0</v>
      </c>
      <c r="HT74" s="162"/>
      <c r="HU74" s="123"/>
      <c r="HV74" s="18">
        <f>HU74-HT74</f>
        <v>0</v>
      </c>
      <c r="HW74" s="107" t="s">
        <v>41</v>
      </c>
      <c r="HX74" s="294"/>
      <c r="HY74" s="197"/>
      <c r="HZ74" s="2">
        <f t="shared" si="297"/>
        <v>1</v>
      </c>
    </row>
    <row r="75" spans="1:234" s="23" customFormat="1" hidden="1" x14ac:dyDescent="0.2">
      <c r="B75" s="25"/>
      <c r="C75" s="15" t="e">
        <f>IF(AND(#REF!&gt;85%,#REF!&gt;85%),"скрыть","")</f>
        <v>#REF!</v>
      </c>
      <c r="D75" s="14" t="s">
        <v>2</v>
      </c>
      <c r="E75" s="14" t="s">
        <v>34</v>
      </c>
      <c r="F75" s="39" t="s">
        <v>39</v>
      </c>
      <c r="G75" s="40"/>
      <c r="H75" s="40"/>
      <c r="I75" s="42">
        <v>64</v>
      </c>
      <c r="J75" s="102">
        <f>SUBTOTAL(103,I$12:I75)*1</f>
        <v>28</v>
      </c>
      <c r="K75" s="107" t="s">
        <v>40</v>
      </c>
      <c r="L75" s="111"/>
      <c r="M75" s="268"/>
      <c r="N75" s="256"/>
      <c r="O75" s="151"/>
      <c r="P75" s="164"/>
      <c r="Q75" s="165"/>
      <c r="R75" s="165"/>
      <c r="S75" s="126"/>
      <c r="T75" s="126"/>
      <c r="U75" s="126"/>
      <c r="V75" s="126"/>
      <c r="W75" s="41"/>
      <c r="X75" s="180"/>
      <c r="Y75" s="181"/>
      <c r="Z75" s="181"/>
      <c r="AA75" s="181"/>
      <c r="AB75" s="24"/>
      <c r="AC75" s="189"/>
      <c r="AD75" s="233"/>
      <c r="AE75" s="234"/>
      <c r="AF75" s="235"/>
      <c r="AG75" s="236"/>
      <c r="AH75" s="218"/>
      <c r="AI75" s="235"/>
      <c r="AJ75" s="236"/>
      <c r="AK75" s="218"/>
      <c r="AL75" s="237"/>
      <c r="AM75" s="236"/>
      <c r="AN75" s="218"/>
      <c r="AO75" s="237"/>
      <c r="AP75" s="236"/>
      <c r="AQ75" s="218"/>
      <c r="AR75" s="237"/>
      <c r="AS75" s="180"/>
      <c r="AT75" s="181"/>
      <c r="AU75" s="189"/>
      <c r="AV75" s="164">
        <f>SUM(AV76:AV105)</f>
        <v>0</v>
      </c>
      <c r="AW75" s="126">
        <f>SUM(AW76:AW105)</f>
        <v>0</v>
      </c>
      <c r="AX75" s="135">
        <f>AW75-AV75</f>
        <v>0</v>
      </c>
      <c r="AY75" s="180"/>
      <c r="AZ75" s="181"/>
      <c r="BA75" s="189"/>
      <c r="BB75" s="164">
        <f>SUM(BB76:BB105)</f>
        <v>0</v>
      </c>
      <c r="BC75" s="126">
        <f>SUM(BC76:BC105)</f>
        <v>0</v>
      </c>
      <c r="BD75" s="135">
        <f>BC75-BB75</f>
        <v>0</v>
      </c>
      <c r="BE75" s="180"/>
      <c r="BF75" s="181"/>
      <c r="BG75" s="189"/>
      <c r="BH75" s="164">
        <f>SUM(BH76:BH105)</f>
        <v>0</v>
      </c>
      <c r="BI75" s="126">
        <f>SUM(BI76:BI105)</f>
        <v>0</v>
      </c>
      <c r="BJ75" s="135">
        <f>BI75-BH75</f>
        <v>0</v>
      </c>
      <c r="BK75" s="180"/>
      <c r="BL75" s="181"/>
      <c r="BM75" s="189"/>
      <c r="BN75" s="164">
        <f>SUM(BN76:BN105)</f>
        <v>0</v>
      </c>
      <c r="BO75" s="126">
        <f>SUM(BO76:BO105)</f>
        <v>0</v>
      </c>
      <c r="BP75" s="135">
        <f>BO75-BN75</f>
        <v>0</v>
      </c>
      <c r="BQ75" s="180"/>
      <c r="BR75" s="181"/>
      <c r="BS75" s="189"/>
      <c r="BT75" s="164">
        <f>SUM(BT76:BT105)</f>
        <v>0</v>
      </c>
      <c r="BU75" s="126">
        <f>SUM(BU76:BU105)</f>
        <v>0</v>
      </c>
      <c r="BV75" s="135">
        <f>BU75-BT75</f>
        <v>0</v>
      </c>
      <c r="BW75" s="180"/>
      <c r="BX75" s="181"/>
      <c r="BY75" s="189"/>
      <c r="BZ75" s="164">
        <f>SUM(BZ76:BZ105)</f>
        <v>0</v>
      </c>
      <c r="CA75" s="126">
        <f>SUM(CA76:CA105)</f>
        <v>0</v>
      </c>
      <c r="CB75" s="135">
        <f>CA75-BZ75</f>
        <v>0</v>
      </c>
      <c r="CC75" s="180"/>
      <c r="CD75" s="181"/>
      <c r="CE75" s="189"/>
      <c r="CF75" s="164">
        <f>SUM(CF76:CF105)</f>
        <v>0</v>
      </c>
      <c r="CG75" s="126">
        <f>SUM(CG76:CG105)</f>
        <v>0</v>
      </c>
      <c r="CH75" s="135">
        <f>CG75-CF75</f>
        <v>0</v>
      </c>
      <c r="CI75" s="180"/>
      <c r="CJ75" s="181"/>
      <c r="CK75" s="189"/>
      <c r="CL75" s="164">
        <f>SUM(CL76:CL105)</f>
        <v>0</v>
      </c>
      <c r="CM75" s="126">
        <f>SUM(CM76:CM105)</f>
        <v>0</v>
      </c>
      <c r="CN75" s="135">
        <f>CM75-CL75</f>
        <v>0</v>
      </c>
      <c r="CO75" s="180"/>
      <c r="CP75" s="181"/>
      <c r="CQ75" s="189"/>
      <c r="CR75" s="164">
        <f>SUM(CR76:CR105)</f>
        <v>0</v>
      </c>
      <c r="CS75" s="126">
        <f>SUM(CS76:CS105)</f>
        <v>0</v>
      </c>
      <c r="CT75" s="135">
        <f>CS75-CR75</f>
        <v>0</v>
      </c>
      <c r="CU75" s="180"/>
      <c r="CV75" s="181"/>
      <c r="CW75" s="189"/>
      <c r="CX75" s="164">
        <f>SUM(CX76:CX105)</f>
        <v>0</v>
      </c>
      <c r="CY75" s="126">
        <f>SUM(CY76:CY105)</f>
        <v>0</v>
      </c>
      <c r="CZ75" s="135">
        <f>CY75-CX75</f>
        <v>0</v>
      </c>
      <c r="DA75" s="180"/>
      <c r="DB75" s="181"/>
      <c r="DC75" s="189"/>
      <c r="DD75" s="164">
        <f>SUM(DD76:DD105)</f>
        <v>0</v>
      </c>
      <c r="DE75" s="126">
        <f>SUM(DE76:DE105)</f>
        <v>0</v>
      </c>
      <c r="DF75" s="135">
        <f>DE75-DD75</f>
        <v>0</v>
      </c>
      <c r="DG75" s="180"/>
      <c r="DH75" s="181"/>
      <c r="DI75" s="189"/>
      <c r="DJ75" s="164">
        <f>SUM(DJ76:DJ105)</f>
        <v>0</v>
      </c>
      <c r="DK75" s="126">
        <f>SUM(DK76:DK105)</f>
        <v>0</v>
      </c>
      <c r="DL75" s="135">
        <f>DK75-DJ75</f>
        <v>0</v>
      </c>
      <c r="DM75" s="180"/>
      <c r="DN75" s="181"/>
      <c r="DO75" s="189"/>
      <c r="DP75" s="164">
        <f>SUM(DP76:DP105)</f>
        <v>0</v>
      </c>
      <c r="DQ75" s="126">
        <f>SUM(DQ76:DQ105)</f>
        <v>0</v>
      </c>
      <c r="DR75" s="135">
        <f>DQ75-DP75</f>
        <v>0</v>
      </c>
      <c r="DS75" s="180"/>
      <c r="DT75" s="181"/>
      <c r="DU75" s="189"/>
      <c r="DV75" s="164">
        <f>SUM(DV76:DV105)</f>
        <v>0</v>
      </c>
      <c r="DW75" s="126">
        <f>SUM(DW76:DW105)</f>
        <v>0</v>
      </c>
      <c r="DX75" s="135">
        <f>DW75-DV75</f>
        <v>0</v>
      </c>
      <c r="DY75" s="180"/>
      <c r="DZ75" s="181"/>
      <c r="EA75" s="189"/>
      <c r="EB75" s="164">
        <f>SUM(EB76:EB105)</f>
        <v>0</v>
      </c>
      <c r="EC75" s="126">
        <f>SUM(EC76:EC105)</f>
        <v>0</v>
      </c>
      <c r="ED75" s="135">
        <f>EC75-EB75</f>
        <v>0</v>
      </c>
      <c r="EE75" s="180"/>
      <c r="EF75" s="181"/>
      <c r="EG75" s="189"/>
      <c r="EH75" s="164">
        <f>SUM(EH76:EH105)</f>
        <v>0</v>
      </c>
      <c r="EI75" s="126">
        <f>SUM(EI76:EI105)</f>
        <v>0</v>
      </c>
      <c r="EJ75" s="135">
        <f>EI75-EH75</f>
        <v>0</v>
      </c>
      <c r="EK75" s="180"/>
      <c r="EL75" s="181"/>
      <c r="EM75" s="189"/>
      <c r="EN75" s="164">
        <f>SUM(EN76:EN105)</f>
        <v>0</v>
      </c>
      <c r="EO75" s="126">
        <f>SUM(EO76:EO105)</f>
        <v>0</v>
      </c>
      <c r="EP75" s="135">
        <f>EO75-EN75</f>
        <v>0</v>
      </c>
      <c r="EQ75" s="180"/>
      <c r="ER75" s="181"/>
      <c r="ES75" s="189"/>
      <c r="ET75" s="164">
        <f>SUM(ET76:ET105)</f>
        <v>0</v>
      </c>
      <c r="EU75" s="126">
        <f>SUM(EU76:EU105)</f>
        <v>0</v>
      </c>
      <c r="EV75" s="135">
        <f>EU75-ET75</f>
        <v>0</v>
      </c>
      <c r="EW75" s="180"/>
      <c r="EX75" s="181"/>
      <c r="EY75" s="189"/>
      <c r="EZ75" s="164">
        <f>SUM(EZ76:EZ105)</f>
        <v>0</v>
      </c>
      <c r="FA75" s="126">
        <f>SUM(FA76:FA105)</f>
        <v>0</v>
      </c>
      <c r="FB75" s="135">
        <f>FA75-EZ75</f>
        <v>0</v>
      </c>
      <c r="FC75" s="180"/>
      <c r="FD75" s="181"/>
      <c r="FE75" s="189"/>
      <c r="FF75" s="164">
        <f>SUM(FF76:FF105)</f>
        <v>0</v>
      </c>
      <c r="FG75" s="126">
        <f>SUM(FG76:FG105)</f>
        <v>0</v>
      </c>
      <c r="FH75" s="135">
        <f t="shared" si="847"/>
        <v>0</v>
      </c>
      <c r="FI75" s="180"/>
      <c r="FJ75" s="181"/>
      <c r="FK75" s="189"/>
      <c r="FL75" s="164">
        <f>SUM(FL76:FL105)</f>
        <v>0</v>
      </c>
      <c r="FM75" s="126">
        <f>SUM(FM76:FM105)</f>
        <v>0</v>
      </c>
      <c r="FN75" s="135">
        <f>FM75-FL75</f>
        <v>0</v>
      </c>
      <c r="FO75" s="180"/>
      <c r="FP75" s="181"/>
      <c r="FQ75" s="189"/>
      <c r="FR75" s="164">
        <f>SUM(FR76:FR105)</f>
        <v>0</v>
      </c>
      <c r="FS75" s="126">
        <f>SUM(FS76:FS105)</f>
        <v>0</v>
      </c>
      <c r="FT75" s="135">
        <f>FS75-FR75</f>
        <v>0</v>
      </c>
      <c r="FU75" s="180"/>
      <c r="FV75" s="181"/>
      <c r="FW75" s="189"/>
      <c r="FX75" s="164">
        <f>SUM(FX76:FX105)</f>
        <v>0</v>
      </c>
      <c r="FY75" s="126">
        <f>SUM(FY76:FY105)</f>
        <v>0</v>
      </c>
      <c r="FZ75" s="135">
        <f>FY75-FX75</f>
        <v>0</v>
      </c>
      <c r="GA75" s="180"/>
      <c r="GB75" s="181"/>
      <c r="GC75" s="189"/>
      <c r="GD75" s="164">
        <f>SUM(GD76:GD105)</f>
        <v>0</v>
      </c>
      <c r="GE75" s="126">
        <f>SUM(GE76:GE105)</f>
        <v>0</v>
      </c>
      <c r="GF75" s="135">
        <f>GE75-GD75</f>
        <v>0</v>
      </c>
      <c r="GG75" s="180"/>
      <c r="GH75" s="181"/>
      <c r="GI75" s="189"/>
      <c r="GJ75" s="164">
        <f>SUM(GJ76:GJ105)</f>
        <v>0</v>
      </c>
      <c r="GK75" s="126">
        <f>SUM(GK76:GK105)</f>
        <v>0</v>
      </c>
      <c r="GL75" s="135">
        <f>GK75-GJ75</f>
        <v>0</v>
      </c>
      <c r="GM75" s="180"/>
      <c r="GN75" s="181"/>
      <c r="GO75" s="189"/>
      <c r="GP75" s="164">
        <f>SUM(GP76:GP105)</f>
        <v>0</v>
      </c>
      <c r="GQ75" s="126">
        <f>SUM(GQ76:GQ105)</f>
        <v>0</v>
      </c>
      <c r="GR75" s="135">
        <f>GQ75-GP75</f>
        <v>0</v>
      </c>
      <c r="GS75" s="180"/>
      <c r="GT75" s="181"/>
      <c r="GU75" s="189"/>
      <c r="GV75" s="164">
        <f>SUM(GV76:GV105)</f>
        <v>0</v>
      </c>
      <c r="GW75" s="126">
        <f>SUM(GW76:GW105)</f>
        <v>0</v>
      </c>
      <c r="GX75" s="135">
        <f>GW75-GV75</f>
        <v>0</v>
      </c>
      <c r="GY75" s="180"/>
      <c r="GZ75" s="181"/>
      <c r="HA75" s="189"/>
      <c r="HB75" s="164">
        <f>SUM(HB76:HB105)</f>
        <v>0</v>
      </c>
      <c r="HC75" s="126">
        <f>SUM(HC76:HC105)</f>
        <v>0</v>
      </c>
      <c r="HD75" s="135">
        <f>HC75-HB75</f>
        <v>0</v>
      </c>
      <c r="HE75" s="180"/>
      <c r="HF75" s="181"/>
      <c r="HG75" s="189"/>
      <c r="HH75" s="164">
        <f>SUM(HH76:HH105)</f>
        <v>0</v>
      </c>
      <c r="HI75" s="126">
        <f>SUM(HI76:HI105)</f>
        <v>0</v>
      </c>
      <c r="HJ75" s="135">
        <f>HI75-HH75</f>
        <v>0</v>
      </c>
      <c r="HK75" s="180"/>
      <c r="HL75" s="181"/>
      <c r="HM75" s="189"/>
      <c r="HN75" s="164">
        <f>SUM(HN76:HN105)</f>
        <v>0</v>
      </c>
      <c r="HO75" s="126">
        <f>SUM(HO76:HO105)</f>
        <v>0</v>
      </c>
      <c r="HP75" s="135">
        <f>HO75-HN75</f>
        <v>0</v>
      </c>
      <c r="HQ75" s="180"/>
      <c r="HR75" s="181"/>
      <c r="HS75" s="189"/>
      <c r="HT75" s="164">
        <f>SUM(HT76:HT105)</f>
        <v>0</v>
      </c>
      <c r="HU75" s="126">
        <f>SUM(HU76:HU105)</f>
        <v>0</v>
      </c>
      <c r="HV75" s="135">
        <f>HU75-HT75</f>
        <v>0</v>
      </c>
      <c r="HW75" s="111"/>
      <c r="HX75" s="293"/>
      <c r="HY75" s="210"/>
      <c r="HZ75" s="2" t="str">
        <f t="shared" si="297"/>
        <v>СКРЫТЬ</v>
      </c>
    </row>
    <row r="76" spans="1:234" hidden="1" x14ac:dyDescent="0.2">
      <c r="B76" s="16"/>
      <c r="C76" s="15" t="e">
        <f>IF(AND(#REF!&gt;85%,#REF!&gt;85%),"скрыть","")</f>
        <v>#REF!</v>
      </c>
      <c r="D76" s="14" t="s">
        <v>2</v>
      </c>
      <c r="E76" s="14" t="s">
        <v>34</v>
      </c>
      <c r="F76" s="39" t="s">
        <v>39</v>
      </c>
      <c r="G76" s="40"/>
      <c r="H76" s="40"/>
      <c r="I76" s="42">
        <v>65</v>
      </c>
      <c r="J76" s="102">
        <f>SUBTOTAL(103,I$12:I76)*1</f>
        <v>28</v>
      </c>
      <c r="K76" s="109" t="s">
        <v>27</v>
      </c>
      <c r="L76" s="19"/>
      <c r="M76" s="269"/>
      <c r="N76" s="258"/>
      <c r="O76" s="152"/>
      <c r="P76" s="166"/>
      <c r="Q76" s="167"/>
      <c r="R76" s="167"/>
      <c r="S76" s="168"/>
      <c r="T76" s="168"/>
      <c r="U76" s="168"/>
      <c r="V76" s="168"/>
      <c r="W76" s="20"/>
      <c r="X76" s="182"/>
      <c r="Y76" s="183"/>
      <c r="Z76" s="183"/>
      <c r="AA76" s="183"/>
      <c r="AB76" s="21"/>
      <c r="AC76" s="190"/>
      <c r="AD76" s="238"/>
      <c r="AE76" s="239"/>
      <c r="AF76" s="240"/>
      <c r="AG76" s="241"/>
      <c r="AH76" s="219"/>
      <c r="AI76" s="240"/>
      <c r="AJ76" s="241"/>
      <c r="AK76" s="219"/>
      <c r="AL76" s="242"/>
      <c r="AM76" s="241"/>
      <c r="AN76" s="219"/>
      <c r="AO76" s="242"/>
      <c r="AP76" s="241"/>
      <c r="AQ76" s="219"/>
      <c r="AR76" s="242"/>
      <c r="AS76" s="182"/>
      <c r="AT76" s="183"/>
      <c r="AU76" s="190"/>
      <c r="AV76" s="166"/>
      <c r="AW76" s="168"/>
      <c r="AX76" s="194"/>
      <c r="AY76" s="182"/>
      <c r="AZ76" s="183"/>
      <c r="BA76" s="190"/>
      <c r="BB76" s="166"/>
      <c r="BC76" s="168"/>
      <c r="BD76" s="194"/>
      <c r="BE76" s="182"/>
      <c r="BF76" s="183"/>
      <c r="BG76" s="190"/>
      <c r="BH76" s="166"/>
      <c r="BI76" s="168"/>
      <c r="BJ76" s="194"/>
      <c r="BK76" s="182"/>
      <c r="BL76" s="183"/>
      <c r="BM76" s="190"/>
      <c r="BN76" s="166"/>
      <c r="BO76" s="168"/>
      <c r="BP76" s="194"/>
      <c r="BQ76" s="182"/>
      <c r="BR76" s="183"/>
      <c r="BS76" s="190"/>
      <c r="BT76" s="166"/>
      <c r="BU76" s="168"/>
      <c r="BV76" s="194"/>
      <c r="BW76" s="182"/>
      <c r="BX76" s="183"/>
      <c r="BY76" s="190"/>
      <c r="BZ76" s="166"/>
      <c r="CA76" s="168"/>
      <c r="CB76" s="194"/>
      <c r="CC76" s="182"/>
      <c r="CD76" s="183"/>
      <c r="CE76" s="190"/>
      <c r="CF76" s="166"/>
      <c r="CG76" s="168"/>
      <c r="CH76" s="194"/>
      <c r="CI76" s="182"/>
      <c r="CJ76" s="183"/>
      <c r="CK76" s="190"/>
      <c r="CL76" s="166"/>
      <c r="CM76" s="168"/>
      <c r="CN76" s="194"/>
      <c r="CO76" s="182"/>
      <c r="CP76" s="183"/>
      <c r="CQ76" s="190"/>
      <c r="CR76" s="166"/>
      <c r="CS76" s="168"/>
      <c r="CT76" s="194"/>
      <c r="CU76" s="182"/>
      <c r="CV76" s="183"/>
      <c r="CW76" s="190"/>
      <c r="CX76" s="166"/>
      <c r="CY76" s="168"/>
      <c r="CZ76" s="194"/>
      <c r="DA76" s="182"/>
      <c r="DB76" s="183"/>
      <c r="DC76" s="190"/>
      <c r="DD76" s="166"/>
      <c r="DE76" s="168"/>
      <c r="DF76" s="194"/>
      <c r="DG76" s="182"/>
      <c r="DH76" s="183"/>
      <c r="DI76" s="190"/>
      <c r="DJ76" s="166"/>
      <c r="DK76" s="168"/>
      <c r="DL76" s="194"/>
      <c r="DM76" s="182"/>
      <c r="DN76" s="183"/>
      <c r="DO76" s="190"/>
      <c r="DP76" s="166"/>
      <c r="DQ76" s="168"/>
      <c r="DR76" s="194"/>
      <c r="DS76" s="182"/>
      <c r="DT76" s="183"/>
      <c r="DU76" s="190"/>
      <c r="DV76" s="166"/>
      <c r="DW76" s="168"/>
      <c r="DX76" s="194"/>
      <c r="DY76" s="182"/>
      <c r="DZ76" s="183"/>
      <c r="EA76" s="190"/>
      <c r="EB76" s="166"/>
      <c r="EC76" s="168"/>
      <c r="ED76" s="194"/>
      <c r="EE76" s="182"/>
      <c r="EF76" s="183"/>
      <c r="EG76" s="190"/>
      <c r="EH76" s="166"/>
      <c r="EI76" s="168"/>
      <c r="EJ76" s="194"/>
      <c r="EK76" s="182"/>
      <c r="EL76" s="183"/>
      <c r="EM76" s="190"/>
      <c r="EN76" s="166"/>
      <c r="EO76" s="168"/>
      <c r="EP76" s="194"/>
      <c r="EQ76" s="182"/>
      <c r="ER76" s="183"/>
      <c r="ES76" s="190"/>
      <c r="ET76" s="166"/>
      <c r="EU76" s="168"/>
      <c r="EV76" s="194"/>
      <c r="EW76" s="182"/>
      <c r="EX76" s="183"/>
      <c r="EY76" s="190"/>
      <c r="EZ76" s="166"/>
      <c r="FA76" s="168"/>
      <c r="FB76" s="194"/>
      <c r="FC76" s="182"/>
      <c r="FD76" s="183"/>
      <c r="FE76" s="190"/>
      <c r="FF76" s="166"/>
      <c r="FG76" s="168"/>
      <c r="FH76" s="194">
        <f t="shared" si="847"/>
        <v>0</v>
      </c>
      <c r="FI76" s="182"/>
      <c r="FJ76" s="183"/>
      <c r="FK76" s="190"/>
      <c r="FL76" s="166"/>
      <c r="FM76" s="168"/>
      <c r="FN76" s="194"/>
      <c r="FO76" s="182"/>
      <c r="FP76" s="183"/>
      <c r="FQ76" s="190"/>
      <c r="FR76" s="166"/>
      <c r="FS76" s="168"/>
      <c r="FT76" s="194"/>
      <c r="FU76" s="182"/>
      <c r="FV76" s="183"/>
      <c r="FW76" s="190"/>
      <c r="FX76" s="166"/>
      <c r="FY76" s="168"/>
      <c r="FZ76" s="194"/>
      <c r="GA76" s="182"/>
      <c r="GB76" s="183"/>
      <c r="GC76" s="190"/>
      <c r="GD76" s="166"/>
      <c r="GE76" s="168"/>
      <c r="GF76" s="194"/>
      <c r="GG76" s="182"/>
      <c r="GH76" s="183"/>
      <c r="GI76" s="190"/>
      <c r="GJ76" s="166"/>
      <c r="GK76" s="168"/>
      <c r="GL76" s="194"/>
      <c r="GM76" s="182"/>
      <c r="GN76" s="183"/>
      <c r="GO76" s="190"/>
      <c r="GP76" s="166"/>
      <c r="GQ76" s="168"/>
      <c r="GR76" s="194"/>
      <c r="GS76" s="182"/>
      <c r="GT76" s="183"/>
      <c r="GU76" s="190"/>
      <c r="GV76" s="166"/>
      <c r="GW76" s="168"/>
      <c r="GX76" s="194"/>
      <c r="GY76" s="182"/>
      <c r="GZ76" s="183"/>
      <c r="HA76" s="190"/>
      <c r="HB76" s="166"/>
      <c r="HC76" s="168"/>
      <c r="HD76" s="194"/>
      <c r="HE76" s="182"/>
      <c r="HF76" s="183"/>
      <c r="HG76" s="190"/>
      <c r="HH76" s="166"/>
      <c r="HI76" s="168"/>
      <c r="HJ76" s="194"/>
      <c r="HK76" s="182"/>
      <c r="HL76" s="183"/>
      <c r="HM76" s="190"/>
      <c r="HN76" s="166"/>
      <c r="HO76" s="168"/>
      <c r="HP76" s="194"/>
      <c r="HQ76" s="182"/>
      <c r="HR76" s="183"/>
      <c r="HS76" s="190"/>
      <c r="HT76" s="166"/>
      <c r="HU76" s="168"/>
      <c r="HV76" s="194"/>
      <c r="HW76" s="19"/>
      <c r="HX76" s="295"/>
      <c r="HY76" s="211"/>
      <c r="HZ76" s="2" t="str">
        <f t="shared" si="297"/>
        <v>СКРЫТЬ</v>
      </c>
    </row>
    <row r="77" spans="1:234" hidden="1" x14ac:dyDescent="0.2">
      <c r="A77" s="1" t="e">
        <f>$K$2&amp;#REF!&amp;$K$75&amp;$K$76&amp;K77</f>
        <v>#REF!</v>
      </c>
      <c r="B77" s="16" t="e">
        <f>IF(#REF!=0,"Скрыть","")</f>
        <v>#REF!</v>
      </c>
      <c r="C77" s="15" t="e">
        <f>IF(OR(#REF!&gt;85%,#REF!&gt;85%),"скрыть","")</f>
        <v>#REF!</v>
      </c>
      <c r="D77" s="14" t="s">
        <v>2</v>
      </c>
      <c r="E77" s="14" t="s">
        <v>34</v>
      </c>
      <c r="F77" s="39" t="s">
        <v>39</v>
      </c>
      <c r="G77" s="38"/>
      <c r="H77" s="38"/>
      <c r="I77" s="42">
        <v>66</v>
      </c>
      <c r="J77" s="102">
        <f>SUBTOTAL(103,I$12:I77)*1</f>
        <v>28</v>
      </c>
      <c r="K77" s="108" t="s">
        <v>107</v>
      </c>
      <c r="L77" s="17" t="s">
        <v>64</v>
      </c>
      <c r="M77" s="267"/>
      <c r="N77" s="255"/>
      <c r="O77" s="118" t="s">
        <v>90</v>
      </c>
      <c r="P77" s="162">
        <v>0</v>
      </c>
      <c r="Q77" s="163">
        <v>0</v>
      </c>
      <c r="R77" s="163">
        <v>0</v>
      </c>
      <c r="S77" s="92">
        <f t="shared" ref="S77:S83" ca="1" si="848">IF((Q77+Z77)&gt;P77,P77,(Q77+Z77))</f>
        <v>0</v>
      </c>
      <c r="T77" s="92">
        <f t="shared" ref="T77:T83" si="849">R77+AA77</f>
        <v>0</v>
      </c>
      <c r="U77" s="91">
        <f t="shared" ref="U77:U83" ca="1" si="850">T77-S77</f>
        <v>0</v>
      </c>
      <c r="V77" s="91">
        <f t="shared" ref="V77:V83" si="851">P77-T77</f>
        <v>0</v>
      </c>
      <c r="W77" s="120" t="str">
        <f t="shared" ref="W77:W83" si="852">IF(OR(AND(P77=0,T77=0),AND(P77="",T77="")),"",IF(AND(P77=0,T77&gt;0),1,T77/P77))</f>
        <v/>
      </c>
      <c r="X77" s="178"/>
      <c r="Y77" s="128">
        <f t="shared" ref="Y77:Y83" si="853">AS77+AY77+BE77+BK77+BQ77+BW77+CC77+CI77+CO77+CU77+DA77+DG77+DM77+DS77+DY77+EE77+EK77+EQ77+EW77+FC77+FI77+FO77+FU77+GA77+GG77+GM77+GS77+GY77+HE77+HK77+HQ77</f>
        <v>0</v>
      </c>
      <c r="Z77" s="179">
        <f t="shared" ref="Z77:Z83" ca="1" si="854">SUMIFS(AS77:HV77,AS$1:HV$1,"1",AS$8:HV$8,"Физические объемы",AS$9:HV$9,"План")</f>
        <v>0</v>
      </c>
      <c r="AA77" s="127">
        <f t="shared" ref="AA77:AA83" si="855">AT77+AZ77+BF77+BL77+BR77+BX77+CD77+CJ77+CP77+CV77+DB77+DH77+DN77+DT77+DZ77+EF77+EL77+ER77+EX77+FD77+FJ77+FP77+FV77+GB77+GH77+GN77+GT77+GZ77+HF77+HL77+HR77</f>
        <v>0</v>
      </c>
      <c r="AB77" s="67" t="str">
        <f t="shared" ref="AB77:AB83" ca="1" si="856">IF(OR(AND(Z77=0,AA77=0),AND(Z77="",AA77="")),"",IF(AND(Z77=0,AA77&gt;0),1,AA77/Z77))</f>
        <v/>
      </c>
      <c r="AC77" s="69">
        <f t="shared" ref="AC77:AC83" ca="1" si="857">AA77-Z77</f>
        <v>0</v>
      </c>
      <c r="AD77" s="226">
        <f>AS77+AY77+BE77+BK77+BQ77+BW77+CC77</f>
        <v>0</v>
      </c>
      <c r="AE77" s="227">
        <f>AT77+AZ77+BF77+BL77+BR77+BX77+CD77</f>
        <v>0</v>
      </c>
      <c r="AF77" s="225">
        <f>AE77-AD77</f>
        <v>0</v>
      </c>
      <c r="AG77" s="226">
        <f>DS77+CI77+CO77+CU77+DA77+DG77+DM77</f>
        <v>0</v>
      </c>
      <c r="AH77" s="227">
        <f>DT77+CJ77+CP77+CV77+DB77+DH77+DN77</f>
        <v>0</v>
      </c>
      <c r="AI77" s="225">
        <f>AH77-AG77</f>
        <v>0</v>
      </c>
      <c r="AJ77" s="226">
        <f>FI77+DY77+EE77+EK77+EQ77+EW77+FC77</f>
        <v>0</v>
      </c>
      <c r="AK77" s="227">
        <f>FJ77+DZ77+EF77+EL77+ER77+EX77+FD77</f>
        <v>0</v>
      </c>
      <c r="AL77" s="225">
        <f>AK77-AJ77</f>
        <v>0</v>
      </c>
      <c r="AM77" s="226">
        <f>FO77+FU77+GY77+GA77+GG77+GM77+GS77</f>
        <v>0</v>
      </c>
      <c r="AN77" s="227">
        <f>GZ77+GB77+GH77+GN77+GT77+FP77+FV77</f>
        <v>0</v>
      </c>
      <c r="AO77" s="225">
        <f>AN77-AM77</f>
        <v>0</v>
      </c>
      <c r="AP77" s="226">
        <f>HQ77+HE77+HK77</f>
        <v>0</v>
      </c>
      <c r="AQ77" s="227">
        <f>HR77+HF77+HL77</f>
        <v>0</v>
      </c>
      <c r="AR77" s="225">
        <f>AQ77-AP77</f>
        <v>0</v>
      </c>
      <c r="AS77" s="178"/>
      <c r="AT77" s="127"/>
      <c r="AU77" s="69">
        <f t="shared" ref="AU77:AU83" si="858">AT77-AS77</f>
        <v>0</v>
      </c>
      <c r="AV77" s="162"/>
      <c r="AW77" s="123"/>
      <c r="AX77" s="18">
        <f t="shared" ref="AX77:AX105" si="859">AW77-AV77</f>
        <v>0</v>
      </c>
      <c r="AY77" s="178"/>
      <c r="AZ77" s="127"/>
      <c r="BA77" s="69">
        <f t="shared" ref="BA77:BA83" si="860">AZ77-AY77</f>
        <v>0</v>
      </c>
      <c r="BB77" s="162"/>
      <c r="BC77" s="123"/>
      <c r="BD77" s="18">
        <f t="shared" ref="BD77:BD83" si="861">BC77-BB77</f>
        <v>0</v>
      </c>
      <c r="BE77" s="178"/>
      <c r="BF77" s="127"/>
      <c r="BG77" s="69">
        <f t="shared" ref="BG77:BG83" si="862">BF77-BE77</f>
        <v>0</v>
      </c>
      <c r="BH77" s="162"/>
      <c r="BI77" s="123"/>
      <c r="BJ77" s="18">
        <f t="shared" ref="BJ77:BJ83" si="863">BI77-BH77</f>
        <v>0</v>
      </c>
      <c r="BK77" s="178"/>
      <c r="BL77" s="127"/>
      <c r="BM77" s="69">
        <f t="shared" ref="BM77:BM83" si="864">BL77-BK77</f>
        <v>0</v>
      </c>
      <c r="BN77" s="162"/>
      <c r="BO77" s="123"/>
      <c r="BP77" s="18">
        <f t="shared" ref="BP77:BP83" si="865">BO77-BN77</f>
        <v>0</v>
      </c>
      <c r="BQ77" s="178"/>
      <c r="BR77" s="127"/>
      <c r="BS77" s="69">
        <f t="shared" ref="BS77:BS83" si="866">BR77-BQ77</f>
        <v>0</v>
      </c>
      <c r="BT77" s="162"/>
      <c r="BU77" s="123"/>
      <c r="BV77" s="18">
        <f t="shared" ref="BV77:BV83" si="867">BU77-BT77</f>
        <v>0</v>
      </c>
      <c r="BW77" s="178"/>
      <c r="BX77" s="127"/>
      <c r="BY77" s="69">
        <f t="shared" ref="BY77:BY83" si="868">BX77-BW77</f>
        <v>0</v>
      </c>
      <c r="BZ77" s="162"/>
      <c r="CA77" s="123"/>
      <c r="CB77" s="18">
        <f t="shared" ref="CB77:CB83" si="869">CA77-BZ77</f>
        <v>0</v>
      </c>
      <c r="CC77" s="178"/>
      <c r="CD77" s="127"/>
      <c r="CE77" s="69">
        <f t="shared" ref="CE77:CE83" si="870">CD77-CC77</f>
        <v>0</v>
      </c>
      <c r="CF77" s="162"/>
      <c r="CG77" s="123"/>
      <c r="CH77" s="18">
        <f t="shared" ref="CH77:CH83" si="871">CG77-CF77</f>
        <v>0</v>
      </c>
      <c r="CI77" s="178"/>
      <c r="CJ77" s="127"/>
      <c r="CK77" s="69">
        <f t="shared" ref="CK77:CK83" si="872">CJ77-CI77</f>
        <v>0</v>
      </c>
      <c r="CL77" s="162"/>
      <c r="CM77" s="123"/>
      <c r="CN77" s="18">
        <f t="shared" ref="CN77:CN83" si="873">CM77-CL77</f>
        <v>0</v>
      </c>
      <c r="CO77" s="178"/>
      <c r="CP77" s="127"/>
      <c r="CQ77" s="69">
        <f t="shared" ref="CQ77:CQ83" si="874">CP77-CO77</f>
        <v>0</v>
      </c>
      <c r="CR77" s="162"/>
      <c r="CS77" s="123"/>
      <c r="CT77" s="18">
        <f t="shared" ref="CT77:CT83" si="875">CS77-CR77</f>
        <v>0</v>
      </c>
      <c r="CU77" s="178"/>
      <c r="CV77" s="127"/>
      <c r="CW77" s="69">
        <f t="shared" ref="CW77:CW83" si="876">CV77-CU77</f>
        <v>0</v>
      </c>
      <c r="CX77" s="162"/>
      <c r="CY77" s="123"/>
      <c r="CZ77" s="18">
        <f t="shared" ref="CZ77:CZ83" si="877">CY77-CX77</f>
        <v>0</v>
      </c>
      <c r="DA77" s="178"/>
      <c r="DB77" s="127"/>
      <c r="DC77" s="69">
        <f t="shared" ref="DC77:DC83" si="878">DB77-DA77</f>
        <v>0</v>
      </c>
      <c r="DD77" s="162"/>
      <c r="DE77" s="123"/>
      <c r="DF77" s="18">
        <f t="shared" ref="DF77:DF83" si="879">DE77-DD77</f>
        <v>0</v>
      </c>
      <c r="DG77" s="178"/>
      <c r="DH77" s="127"/>
      <c r="DI77" s="69">
        <f t="shared" ref="DI77:DI83" si="880">DH77-DG77</f>
        <v>0</v>
      </c>
      <c r="DJ77" s="162"/>
      <c r="DK77" s="123"/>
      <c r="DL77" s="18">
        <f t="shared" ref="DL77:DL83" si="881">DK77-DJ77</f>
        <v>0</v>
      </c>
      <c r="DM77" s="178"/>
      <c r="DN77" s="127"/>
      <c r="DO77" s="69">
        <f t="shared" ref="DO77:DO83" si="882">DN77-DM77</f>
        <v>0</v>
      </c>
      <c r="DP77" s="162"/>
      <c r="DQ77" s="123"/>
      <c r="DR77" s="18">
        <f t="shared" ref="DR77:DR83" si="883">DQ77-DP77</f>
        <v>0</v>
      </c>
      <c r="DS77" s="178"/>
      <c r="DT77" s="127"/>
      <c r="DU77" s="69">
        <f t="shared" ref="DU77:DU83" si="884">DT77-DS77</f>
        <v>0</v>
      </c>
      <c r="DV77" s="162"/>
      <c r="DW77" s="123"/>
      <c r="DX77" s="18">
        <f t="shared" ref="DX77:DX83" si="885">DW77-DV77</f>
        <v>0</v>
      </c>
      <c r="DY77" s="178"/>
      <c r="DZ77" s="127"/>
      <c r="EA77" s="69">
        <f t="shared" ref="EA77:EA83" si="886">DZ77-DY77</f>
        <v>0</v>
      </c>
      <c r="EB77" s="162"/>
      <c r="EC77" s="123"/>
      <c r="ED77" s="18">
        <f t="shared" ref="ED77:ED83" si="887">EC77-EB77</f>
        <v>0</v>
      </c>
      <c r="EE77" s="178"/>
      <c r="EF77" s="127"/>
      <c r="EG77" s="69">
        <f t="shared" ref="EG77:EG83" si="888">EF77-EE77</f>
        <v>0</v>
      </c>
      <c r="EH77" s="162"/>
      <c r="EI77" s="123"/>
      <c r="EJ77" s="18">
        <f t="shared" ref="EJ77:EJ83" si="889">EI77-EH77</f>
        <v>0</v>
      </c>
      <c r="EK77" s="178"/>
      <c r="EL77" s="127"/>
      <c r="EM77" s="69">
        <f t="shared" ref="EM77:EM83" si="890">EL77-EK77</f>
        <v>0</v>
      </c>
      <c r="EN77" s="162"/>
      <c r="EO77" s="123"/>
      <c r="EP77" s="18">
        <f t="shared" ref="EP77:EP83" si="891">EO77-EN77</f>
        <v>0</v>
      </c>
      <c r="EQ77" s="178"/>
      <c r="ER77" s="127"/>
      <c r="ES77" s="69">
        <f t="shared" ref="ES77:ES83" si="892">ER77-EQ77</f>
        <v>0</v>
      </c>
      <c r="ET77" s="162"/>
      <c r="EU77" s="123"/>
      <c r="EV77" s="18">
        <f t="shared" ref="EV77:EV83" si="893">EU77-ET77</f>
        <v>0</v>
      </c>
      <c r="EW77" s="178"/>
      <c r="EX77" s="127"/>
      <c r="EY77" s="69">
        <f t="shared" ref="EY77:EY83" si="894">EX77-EW77</f>
        <v>0</v>
      </c>
      <c r="EZ77" s="162"/>
      <c r="FA77" s="123"/>
      <c r="FB77" s="18">
        <f t="shared" ref="FB77:FB83" si="895">FA77-EZ77</f>
        <v>0</v>
      </c>
      <c r="FC77" s="178"/>
      <c r="FD77" s="127"/>
      <c r="FE77" s="69">
        <f t="shared" ref="FE77:FE83" si="896">FD77-FC77</f>
        <v>0</v>
      </c>
      <c r="FF77" s="162"/>
      <c r="FG77" s="123"/>
      <c r="FH77" s="18">
        <f t="shared" si="847"/>
        <v>0</v>
      </c>
      <c r="FI77" s="178"/>
      <c r="FJ77" s="127"/>
      <c r="FK77" s="69">
        <f t="shared" ref="FK77:FK83" si="897">FJ77-FI77</f>
        <v>0</v>
      </c>
      <c r="FL77" s="162"/>
      <c r="FM77" s="123"/>
      <c r="FN77" s="18">
        <f t="shared" ref="FN77:FN83" si="898">FM77-FL77</f>
        <v>0</v>
      </c>
      <c r="FO77" s="178"/>
      <c r="FP77" s="127"/>
      <c r="FQ77" s="69">
        <f t="shared" ref="FQ77:FQ83" si="899">FP77-FO77</f>
        <v>0</v>
      </c>
      <c r="FR77" s="162"/>
      <c r="FS77" s="123"/>
      <c r="FT77" s="18">
        <f t="shared" ref="FT77:FT83" si="900">FS77-FR77</f>
        <v>0</v>
      </c>
      <c r="FU77" s="178"/>
      <c r="FV77" s="127"/>
      <c r="FW77" s="69">
        <f t="shared" ref="FW77:FW83" si="901">FV77-FU77</f>
        <v>0</v>
      </c>
      <c r="FX77" s="162"/>
      <c r="FY77" s="123"/>
      <c r="FZ77" s="18">
        <f t="shared" ref="FZ77:FZ83" si="902">FY77-FX77</f>
        <v>0</v>
      </c>
      <c r="GA77" s="178"/>
      <c r="GB77" s="127"/>
      <c r="GC77" s="69">
        <f t="shared" ref="GC77:GC83" si="903">GB77-GA77</f>
        <v>0</v>
      </c>
      <c r="GD77" s="162"/>
      <c r="GE77" s="123"/>
      <c r="GF77" s="18">
        <f t="shared" ref="GF77:GF83" si="904">GE77-GD77</f>
        <v>0</v>
      </c>
      <c r="GG77" s="178"/>
      <c r="GH77" s="127"/>
      <c r="GI77" s="69">
        <f t="shared" ref="GI77:GI83" si="905">GH77-GG77</f>
        <v>0</v>
      </c>
      <c r="GJ77" s="162"/>
      <c r="GK77" s="123"/>
      <c r="GL77" s="18">
        <f t="shared" ref="GL77:GL83" si="906">GK77-GJ77</f>
        <v>0</v>
      </c>
      <c r="GM77" s="178"/>
      <c r="GN77" s="127"/>
      <c r="GO77" s="69">
        <f t="shared" ref="GO77:GO83" si="907">GN77-GM77</f>
        <v>0</v>
      </c>
      <c r="GP77" s="162"/>
      <c r="GQ77" s="123"/>
      <c r="GR77" s="18">
        <f t="shared" ref="GR77:GR83" si="908">GQ77-GP77</f>
        <v>0</v>
      </c>
      <c r="GS77" s="178"/>
      <c r="GT77" s="127"/>
      <c r="GU77" s="69">
        <f t="shared" ref="GU77:GU83" si="909">GT77-GS77</f>
        <v>0</v>
      </c>
      <c r="GV77" s="162"/>
      <c r="GW77" s="123"/>
      <c r="GX77" s="18">
        <f t="shared" ref="GX77:GX83" si="910">GW77-GV77</f>
        <v>0</v>
      </c>
      <c r="GY77" s="178"/>
      <c r="GZ77" s="127"/>
      <c r="HA77" s="69">
        <f t="shared" ref="HA77:HA83" si="911">GZ77-GY77</f>
        <v>0</v>
      </c>
      <c r="HB77" s="162"/>
      <c r="HC77" s="123"/>
      <c r="HD77" s="18">
        <f t="shared" ref="HD77:HD83" si="912">HC77-HB77</f>
        <v>0</v>
      </c>
      <c r="HE77" s="178"/>
      <c r="HF77" s="127"/>
      <c r="HG77" s="69">
        <f t="shared" ref="HG77:HG83" si="913">HF77-HE77</f>
        <v>0</v>
      </c>
      <c r="HH77" s="162"/>
      <c r="HI77" s="123"/>
      <c r="HJ77" s="18">
        <f t="shared" ref="HJ77:HJ83" si="914">HI77-HH77</f>
        <v>0</v>
      </c>
      <c r="HK77" s="178"/>
      <c r="HL77" s="127"/>
      <c r="HM77" s="69">
        <f t="shared" ref="HM77:HM83" si="915">HL77-HK77</f>
        <v>0</v>
      </c>
      <c r="HN77" s="162"/>
      <c r="HO77" s="123"/>
      <c r="HP77" s="18">
        <f t="shared" ref="HP77:HP83" si="916">HO77-HN77</f>
        <v>0</v>
      </c>
      <c r="HQ77" s="178"/>
      <c r="HR77" s="127"/>
      <c r="HS77" s="69">
        <f t="shared" ref="HS77:HS83" si="917">HR77-HQ77</f>
        <v>0</v>
      </c>
      <c r="HT77" s="162"/>
      <c r="HU77" s="123"/>
      <c r="HV77" s="18">
        <f t="shared" ref="HV77:HV83" si="918">HU77-HT77</f>
        <v>0</v>
      </c>
      <c r="HW77" s="17"/>
      <c r="HX77" s="85"/>
      <c r="HY77" s="85"/>
      <c r="HZ77" s="2" t="str">
        <f t="shared" si="297"/>
        <v>СКРЫТЬ</v>
      </c>
    </row>
    <row r="78" spans="1:234" hidden="1" x14ac:dyDescent="0.2">
      <c r="B78" s="16"/>
      <c r="C78" s="15"/>
      <c r="D78" s="248"/>
      <c r="E78" s="248"/>
      <c r="F78" s="249"/>
      <c r="G78" s="38"/>
      <c r="H78" s="38"/>
      <c r="I78" s="42">
        <v>67</v>
      </c>
      <c r="J78" s="102">
        <f>SUBTOTAL(103,I$12:I78)*1</f>
        <v>28</v>
      </c>
      <c r="K78" s="108" t="s">
        <v>108</v>
      </c>
      <c r="L78" s="17" t="s">
        <v>64</v>
      </c>
      <c r="M78" s="267"/>
      <c r="N78" s="255"/>
      <c r="O78" s="118"/>
      <c r="P78" s="162">
        <v>0</v>
      </c>
      <c r="Q78" s="163">
        <v>0</v>
      </c>
      <c r="R78" s="163">
        <v>0</v>
      </c>
      <c r="S78" s="92">
        <f ca="1">IF((Q78+Z78)&gt;P78,P78,(Q78+Z78))</f>
        <v>0</v>
      </c>
      <c r="T78" s="92">
        <f>R78+AA78</f>
        <v>0</v>
      </c>
      <c r="U78" s="91">
        <f ca="1">T78-S78</f>
        <v>0</v>
      </c>
      <c r="V78" s="91">
        <f>P78-T78</f>
        <v>0</v>
      </c>
      <c r="W78" s="120" t="str">
        <f>IF(OR(AND(P78=0,T78=0),AND(P78="",T78="")),"",IF(AND(P78=0,T78&gt;0),1,T78/P78))</f>
        <v/>
      </c>
      <c r="X78" s="178"/>
      <c r="Y78" s="128">
        <f>AS78+AY78+BE78+BK78+BQ78+BW78+CC78+CI78+CO78+CU78+DA78+DG78+DM78+DS78+DY78+EE78+EK78+EQ78+EW78+FC78+FI78+FO78+FU78+GA78+GG78+GM78+GS78+GY78+HE78+HK78+HQ78</f>
        <v>0</v>
      </c>
      <c r="Z78" s="179">
        <f ca="1">SUMIFS(AS78:HV78,AS$1:HV$1,"1",AS$8:HV$8,"Физические объемы",AS$9:HV$9,"План")</f>
        <v>0</v>
      </c>
      <c r="AA78" s="127">
        <f>AT78+AZ78+BF78+BL78+BR78+BX78+CD78+CJ78+CP78+CV78+DB78+DH78+DN78+DT78+DZ78+EF78+EL78+ER78+EX78+FD78+FJ78+FP78+FV78+GB78+GH78+GN78+GT78+GZ78+HF78+HL78+HR78</f>
        <v>0</v>
      </c>
      <c r="AB78" s="67" t="str">
        <f ca="1">IF(OR(AND(Z78=0,AA78=0),AND(Z78="",AA78="")),"",IF(AND(Z78=0,AA78&gt;0),1,AA78/Z78))</f>
        <v/>
      </c>
      <c r="AC78" s="69">
        <f ca="1">AA78-Z78</f>
        <v>0</v>
      </c>
      <c r="AD78" s="226">
        <f t="shared" ref="AD78:AD105" si="919">AS78+AY78+BE78+BK78+BQ78+BW78+CC78</f>
        <v>0</v>
      </c>
      <c r="AE78" s="227">
        <f t="shared" ref="AE78:AE105" si="920">AT78+AZ78+BF78+BL78+BR78+BX78+CD78</f>
        <v>0</v>
      </c>
      <c r="AF78" s="225">
        <f t="shared" ref="AF78:AF105" si="921">AE78-AD78</f>
        <v>0</v>
      </c>
      <c r="AG78" s="226">
        <f t="shared" ref="AG78:AG105" si="922">DS78+CI78+CO78+CU78+DA78+DG78+DM78</f>
        <v>0</v>
      </c>
      <c r="AH78" s="227">
        <f t="shared" ref="AH78:AH105" si="923">DT78+CJ78+CP78+CV78+DB78+DH78+DN78</f>
        <v>0</v>
      </c>
      <c r="AI78" s="225">
        <f t="shared" ref="AI78:AI105" si="924">AH78-AG78</f>
        <v>0</v>
      </c>
      <c r="AJ78" s="226">
        <f t="shared" ref="AJ78:AJ105" si="925">FI78+DY78+EE78+EK78+EQ78+EW78+FC78</f>
        <v>0</v>
      </c>
      <c r="AK78" s="227">
        <f t="shared" ref="AK78:AK105" si="926">FJ78+DZ78+EF78+EL78+ER78+EX78+FD78</f>
        <v>0</v>
      </c>
      <c r="AL78" s="225">
        <f t="shared" ref="AL78:AL105" si="927">AK78-AJ78</f>
        <v>0</v>
      </c>
      <c r="AM78" s="226">
        <f t="shared" ref="AM78:AM105" si="928">FO78+FU78+GY78+GA78+GG78+GM78+GS78</f>
        <v>0</v>
      </c>
      <c r="AN78" s="227">
        <f t="shared" ref="AN78:AN105" si="929">GZ78+GB78+GH78+GN78+GT78+FP78+FV78</f>
        <v>0</v>
      </c>
      <c r="AO78" s="225">
        <f t="shared" ref="AO78:AO105" si="930">AN78-AM78</f>
        <v>0</v>
      </c>
      <c r="AP78" s="226">
        <f t="shared" ref="AP78:AP105" si="931">HQ78+HE78+HK78</f>
        <v>0</v>
      </c>
      <c r="AQ78" s="227">
        <f t="shared" ref="AQ78:AQ105" si="932">HR78+HF78+HL78</f>
        <v>0</v>
      </c>
      <c r="AR78" s="225">
        <f t="shared" ref="AR78:AR105" si="933">AQ78-AP78</f>
        <v>0</v>
      </c>
      <c r="AS78" s="178"/>
      <c r="AT78" s="127"/>
      <c r="AU78" s="69">
        <f>AT78-AS78</f>
        <v>0</v>
      </c>
      <c r="AV78" s="162"/>
      <c r="AW78" s="123"/>
      <c r="AX78" s="18">
        <f>AW78-AV78</f>
        <v>0</v>
      </c>
      <c r="AY78" s="178"/>
      <c r="AZ78" s="127"/>
      <c r="BA78" s="69">
        <f>AZ78-AY78</f>
        <v>0</v>
      </c>
      <c r="BB78" s="162"/>
      <c r="BC78" s="123"/>
      <c r="BD78" s="18">
        <f>BC78-BB78</f>
        <v>0</v>
      </c>
      <c r="BE78" s="178"/>
      <c r="BF78" s="127"/>
      <c r="BG78" s="69">
        <f>BF78-BE78</f>
        <v>0</v>
      </c>
      <c r="BH78" s="162"/>
      <c r="BI78" s="123"/>
      <c r="BJ78" s="18">
        <f>BI78-BH78</f>
        <v>0</v>
      </c>
      <c r="BK78" s="178"/>
      <c r="BL78" s="127"/>
      <c r="BM78" s="69">
        <f>BL78-BK78</f>
        <v>0</v>
      </c>
      <c r="BN78" s="162"/>
      <c r="BO78" s="123"/>
      <c r="BP78" s="18">
        <f>BO78-BN78</f>
        <v>0</v>
      </c>
      <c r="BQ78" s="178"/>
      <c r="BR78" s="127"/>
      <c r="BS78" s="69">
        <f>BR78-BQ78</f>
        <v>0</v>
      </c>
      <c r="BT78" s="162"/>
      <c r="BU78" s="123"/>
      <c r="BV78" s="18">
        <f>BU78-BT78</f>
        <v>0</v>
      </c>
      <c r="BW78" s="178"/>
      <c r="BX78" s="127"/>
      <c r="BY78" s="69">
        <f>BX78-BW78</f>
        <v>0</v>
      </c>
      <c r="BZ78" s="162"/>
      <c r="CA78" s="123"/>
      <c r="CB78" s="18">
        <f>CA78-BZ78</f>
        <v>0</v>
      </c>
      <c r="CC78" s="178"/>
      <c r="CD78" s="127"/>
      <c r="CE78" s="69">
        <f>CD78-CC78</f>
        <v>0</v>
      </c>
      <c r="CF78" s="162"/>
      <c r="CG78" s="123"/>
      <c r="CH78" s="18">
        <f>CG78-CF78</f>
        <v>0</v>
      </c>
      <c r="CI78" s="178"/>
      <c r="CJ78" s="127"/>
      <c r="CK78" s="69">
        <f>CJ78-CI78</f>
        <v>0</v>
      </c>
      <c r="CL78" s="162"/>
      <c r="CM78" s="123"/>
      <c r="CN78" s="18">
        <f t="shared" si="873"/>
        <v>0</v>
      </c>
      <c r="CO78" s="178"/>
      <c r="CP78" s="127"/>
      <c r="CQ78" s="69">
        <f>CP78-CO78</f>
        <v>0</v>
      </c>
      <c r="CR78" s="162"/>
      <c r="CS78" s="123"/>
      <c r="CT78" s="18">
        <f t="shared" si="875"/>
        <v>0</v>
      </c>
      <c r="CU78" s="178"/>
      <c r="CV78" s="127"/>
      <c r="CW78" s="69">
        <f>CV78-CU78</f>
        <v>0</v>
      </c>
      <c r="CX78" s="162"/>
      <c r="CY78" s="123"/>
      <c r="CZ78" s="18">
        <f t="shared" si="877"/>
        <v>0</v>
      </c>
      <c r="DA78" s="178"/>
      <c r="DB78" s="127"/>
      <c r="DC78" s="69">
        <f>DB78-DA78</f>
        <v>0</v>
      </c>
      <c r="DD78" s="162"/>
      <c r="DE78" s="123"/>
      <c r="DF78" s="18">
        <f t="shared" si="879"/>
        <v>0</v>
      </c>
      <c r="DG78" s="178"/>
      <c r="DH78" s="127"/>
      <c r="DI78" s="69">
        <f>DH78-DG78</f>
        <v>0</v>
      </c>
      <c r="DJ78" s="162"/>
      <c r="DK78" s="123"/>
      <c r="DL78" s="18">
        <f>DK78-DJ78</f>
        <v>0</v>
      </c>
      <c r="DM78" s="178"/>
      <c r="DN78" s="127"/>
      <c r="DO78" s="69">
        <f>DN78-DM78</f>
        <v>0</v>
      </c>
      <c r="DP78" s="162"/>
      <c r="DQ78" s="123"/>
      <c r="DR78" s="18">
        <f>DQ78-DP78</f>
        <v>0</v>
      </c>
      <c r="DS78" s="178"/>
      <c r="DT78" s="127"/>
      <c r="DU78" s="69">
        <f>DT78-DS78</f>
        <v>0</v>
      </c>
      <c r="DV78" s="162"/>
      <c r="DW78" s="123"/>
      <c r="DX78" s="18">
        <f>DW78-DV78</f>
        <v>0</v>
      </c>
      <c r="DY78" s="178"/>
      <c r="DZ78" s="127"/>
      <c r="EA78" s="69">
        <f>DZ78-DY78</f>
        <v>0</v>
      </c>
      <c r="EB78" s="162"/>
      <c r="EC78" s="123"/>
      <c r="ED78" s="18">
        <f>EC78-EB78</f>
        <v>0</v>
      </c>
      <c r="EE78" s="178"/>
      <c r="EF78" s="127"/>
      <c r="EG78" s="69">
        <f>EF78-EE78</f>
        <v>0</v>
      </c>
      <c r="EH78" s="162"/>
      <c r="EI78" s="123"/>
      <c r="EJ78" s="18">
        <f>EI78-EH78</f>
        <v>0</v>
      </c>
      <c r="EK78" s="178"/>
      <c r="EL78" s="127"/>
      <c r="EM78" s="69">
        <f>EL78-EK78</f>
        <v>0</v>
      </c>
      <c r="EN78" s="162"/>
      <c r="EO78" s="123"/>
      <c r="EP78" s="18">
        <f>EO78-EN78</f>
        <v>0</v>
      </c>
      <c r="EQ78" s="178"/>
      <c r="ER78" s="127"/>
      <c r="ES78" s="69">
        <f>ER78-EQ78</f>
        <v>0</v>
      </c>
      <c r="ET78" s="162"/>
      <c r="EU78" s="123"/>
      <c r="EV78" s="18">
        <f>EU78-ET78</f>
        <v>0</v>
      </c>
      <c r="EW78" s="178"/>
      <c r="EX78" s="127"/>
      <c r="EY78" s="69">
        <f>EX78-EW78</f>
        <v>0</v>
      </c>
      <c r="EZ78" s="162"/>
      <c r="FA78" s="123"/>
      <c r="FB78" s="18">
        <f>FA78-EZ78</f>
        <v>0</v>
      </c>
      <c r="FC78" s="178"/>
      <c r="FD78" s="127"/>
      <c r="FE78" s="69">
        <f>FD78-FC78</f>
        <v>0</v>
      </c>
      <c r="FF78" s="162"/>
      <c r="FG78" s="123"/>
      <c r="FH78" s="18">
        <f t="shared" si="847"/>
        <v>0</v>
      </c>
      <c r="FI78" s="178"/>
      <c r="FJ78" s="127"/>
      <c r="FK78" s="69">
        <f>FJ78-FI78</f>
        <v>0</v>
      </c>
      <c r="FL78" s="162"/>
      <c r="FM78" s="123"/>
      <c r="FN78" s="18">
        <f>FM78-FL78</f>
        <v>0</v>
      </c>
      <c r="FO78" s="178"/>
      <c r="FP78" s="127"/>
      <c r="FQ78" s="69">
        <f>FP78-FO78</f>
        <v>0</v>
      </c>
      <c r="FR78" s="162"/>
      <c r="FS78" s="123"/>
      <c r="FT78" s="18">
        <f>FS78-FR78</f>
        <v>0</v>
      </c>
      <c r="FU78" s="178"/>
      <c r="FV78" s="127"/>
      <c r="FW78" s="69">
        <f>FV78-FU78</f>
        <v>0</v>
      </c>
      <c r="FX78" s="162"/>
      <c r="FY78" s="123"/>
      <c r="FZ78" s="18">
        <f>FY78-FX78</f>
        <v>0</v>
      </c>
      <c r="GA78" s="178"/>
      <c r="GB78" s="127"/>
      <c r="GC78" s="69">
        <f>GB78-GA78</f>
        <v>0</v>
      </c>
      <c r="GD78" s="162"/>
      <c r="GE78" s="123"/>
      <c r="GF78" s="18">
        <f>GE78-GD78</f>
        <v>0</v>
      </c>
      <c r="GG78" s="178"/>
      <c r="GH78" s="127"/>
      <c r="GI78" s="69">
        <f>GH78-GG78</f>
        <v>0</v>
      </c>
      <c r="GJ78" s="162"/>
      <c r="GK78" s="123"/>
      <c r="GL78" s="18">
        <f>GK78-GJ78</f>
        <v>0</v>
      </c>
      <c r="GM78" s="178"/>
      <c r="GN78" s="127"/>
      <c r="GO78" s="69">
        <f>GN78-GM78</f>
        <v>0</v>
      </c>
      <c r="GP78" s="162"/>
      <c r="GQ78" s="123"/>
      <c r="GR78" s="18">
        <f>GQ78-GP78</f>
        <v>0</v>
      </c>
      <c r="GS78" s="178"/>
      <c r="GT78" s="127"/>
      <c r="GU78" s="69">
        <f>GT78-GS78</f>
        <v>0</v>
      </c>
      <c r="GV78" s="162"/>
      <c r="GW78" s="123"/>
      <c r="GX78" s="18">
        <f>GW78-GV78</f>
        <v>0</v>
      </c>
      <c r="GY78" s="178"/>
      <c r="GZ78" s="127"/>
      <c r="HA78" s="69">
        <f>GZ78-GY78</f>
        <v>0</v>
      </c>
      <c r="HB78" s="162"/>
      <c r="HC78" s="123"/>
      <c r="HD78" s="18">
        <f>HC78-HB78</f>
        <v>0</v>
      </c>
      <c r="HE78" s="178"/>
      <c r="HF78" s="127"/>
      <c r="HG78" s="69">
        <f>HF78-HE78</f>
        <v>0</v>
      </c>
      <c r="HH78" s="162"/>
      <c r="HI78" s="123"/>
      <c r="HJ78" s="18">
        <f>HI78-HH78</f>
        <v>0</v>
      </c>
      <c r="HK78" s="178"/>
      <c r="HL78" s="127"/>
      <c r="HM78" s="69">
        <f>HL78-HK78</f>
        <v>0</v>
      </c>
      <c r="HN78" s="162"/>
      <c r="HO78" s="123"/>
      <c r="HP78" s="18">
        <f>HO78-HN78</f>
        <v>0</v>
      </c>
      <c r="HQ78" s="178"/>
      <c r="HR78" s="127"/>
      <c r="HS78" s="69">
        <f>HR78-HQ78</f>
        <v>0</v>
      </c>
      <c r="HT78" s="162"/>
      <c r="HU78" s="123"/>
      <c r="HV78" s="18">
        <f>HU78-HT78</f>
        <v>0</v>
      </c>
      <c r="HW78" s="17"/>
      <c r="HX78" s="85"/>
      <c r="HY78" s="85"/>
      <c r="HZ78" s="2" t="str">
        <f t="shared" si="297"/>
        <v>СКРЫТЬ</v>
      </c>
    </row>
    <row r="79" spans="1:234" hidden="1" x14ac:dyDescent="0.2">
      <c r="A79" s="1" t="e">
        <f>$K$2&amp;#REF!&amp;$K$75&amp;$K$76&amp;K79</f>
        <v>#REF!</v>
      </c>
      <c r="B79" s="16" t="e">
        <f>IF(#REF!=0,"Скрыть","")</f>
        <v>#REF!</v>
      </c>
      <c r="C79" s="15" t="e">
        <f>IF(OR(#REF!&gt;85%,#REF!&gt;85%),"скрыть","")</f>
        <v>#REF!</v>
      </c>
      <c r="D79" s="14" t="s">
        <v>2</v>
      </c>
      <c r="E79" s="14" t="s">
        <v>34</v>
      </c>
      <c r="F79" s="39" t="s">
        <v>39</v>
      </c>
      <c r="G79" s="38"/>
      <c r="H79" s="38"/>
      <c r="I79" s="42">
        <v>68</v>
      </c>
      <c r="J79" s="102">
        <f>SUBTOTAL(103,I$12:I79)*1</f>
        <v>28</v>
      </c>
      <c r="K79" s="108" t="s">
        <v>14</v>
      </c>
      <c r="L79" s="17" t="s">
        <v>64</v>
      </c>
      <c r="M79" s="267"/>
      <c r="N79" s="259"/>
      <c r="O79" s="114" t="s">
        <v>90</v>
      </c>
      <c r="P79" s="162">
        <v>0</v>
      </c>
      <c r="Q79" s="163">
        <v>0</v>
      </c>
      <c r="R79" s="163">
        <v>0</v>
      </c>
      <c r="S79" s="92">
        <f t="shared" ca="1" si="848"/>
        <v>0</v>
      </c>
      <c r="T79" s="92">
        <f t="shared" si="849"/>
        <v>0</v>
      </c>
      <c r="U79" s="91">
        <f t="shared" ca="1" si="850"/>
        <v>0</v>
      </c>
      <c r="V79" s="91">
        <f t="shared" si="851"/>
        <v>0</v>
      </c>
      <c r="W79" s="120" t="str">
        <f t="shared" si="852"/>
        <v/>
      </c>
      <c r="X79" s="178"/>
      <c r="Y79" s="128">
        <f t="shared" si="853"/>
        <v>0</v>
      </c>
      <c r="Z79" s="179">
        <f t="shared" ca="1" si="854"/>
        <v>0</v>
      </c>
      <c r="AA79" s="127">
        <f t="shared" si="855"/>
        <v>0</v>
      </c>
      <c r="AB79" s="67" t="str">
        <f t="shared" ca="1" si="856"/>
        <v/>
      </c>
      <c r="AC79" s="69">
        <f t="shared" ca="1" si="857"/>
        <v>0</v>
      </c>
      <c r="AD79" s="226">
        <f t="shared" si="919"/>
        <v>0</v>
      </c>
      <c r="AE79" s="227">
        <f t="shared" si="920"/>
        <v>0</v>
      </c>
      <c r="AF79" s="225">
        <f t="shared" si="921"/>
        <v>0</v>
      </c>
      <c r="AG79" s="226">
        <f t="shared" si="922"/>
        <v>0</v>
      </c>
      <c r="AH79" s="227">
        <f t="shared" si="923"/>
        <v>0</v>
      </c>
      <c r="AI79" s="225">
        <f t="shared" si="924"/>
        <v>0</v>
      </c>
      <c r="AJ79" s="226">
        <f t="shared" si="925"/>
        <v>0</v>
      </c>
      <c r="AK79" s="227">
        <f t="shared" si="926"/>
        <v>0</v>
      </c>
      <c r="AL79" s="225">
        <f t="shared" si="927"/>
        <v>0</v>
      </c>
      <c r="AM79" s="226">
        <f t="shared" si="928"/>
        <v>0</v>
      </c>
      <c r="AN79" s="227">
        <f t="shared" si="929"/>
        <v>0</v>
      </c>
      <c r="AO79" s="225">
        <f t="shared" si="930"/>
        <v>0</v>
      </c>
      <c r="AP79" s="226">
        <f t="shared" si="931"/>
        <v>0</v>
      </c>
      <c r="AQ79" s="227">
        <f t="shared" si="932"/>
        <v>0</v>
      </c>
      <c r="AR79" s="225">
        <f t="shared" si="933"/>
        <v>0</v>
      </c>
      <c r="AS79" s="136"/>
      <c r="AT79" s="131"/>
      <c r="AU79" s="69">
        <f t="shared" si="858"/>
        <v>0</v>
      </c>
      <c r="AV79" s="162"/>
      <c r="AW79" s="130"/>
      <c r="AX79" s="18">
        <f t="shared" si="859"/>
        <v>0</v>
      </c>
      <c r="AY79" s="136"/>
      <c r="AZ79" s="131"/>
      <c r="BA79" s="69">
        <f t="shared" si="860"/>
        <v>0</v>
      </c>
      <c r="BB79" s="162"/>
      <c r="BC79" s="130"/>
      <c r="BD79" s="18">
        <f t="shared" si="861"/>
        <v>0</v>
      </c>
      <c r="BE79" s="136"/>
      <c r="BF79" s="131"/>
      <c r="BG79" s="69">
        <f t="shared" si="862"/>
        <v>0</v>
      </c>
      <c r="BH79" s="162"/>
      <c r="BI79" s="130"/>
      <c r="BJ79" s="18">
        <f t="shared" si="863"/>
        <v>0</v>
      </c>
      <c r="BK79" s="136"/>
      <c r="BL79" s="131"/>
      <c r="BM79" s="69">
        <f t="shared" si="864"/>
        <v>0</v>
      </c>
      <c r="BN79" s="162"/>
      <c r="BO79" s="130"/>
      <c r="BP79" s="18">
        <f t="shared" si="865"/>
        <v>0</v>
      </c>
      <c r="BQ79" s="136"/>
      <c r="BR79" s="131"/>
      <c r="BS79" s="69">
        <f t="shared" si="866"/>
        <v>0</v>
      </c>
      <c r="BT79" s="162"/>
      <c r="BU79" s="130"/>
      <c r="BV79" s="18">
        <f t="shared" si="867"/>
        <v>0</v>
      </c>
      <c r="BW79" s="136"/>
      <c r="BX79" s="131"/>
      <c r="BY79" s="69">
        <f t="shared" si="868"/>
        <v>0</v>
      </c>
      <c r="BZ79" s="162"/>
      <c r="CA79" s="130"/>
      <c r="CB79" s="18">
        <f t="shared" si="869"/>
        <v>0</v>
      </c>
      <c r="CC79" s="136"/>
      <c r="CD79" s="131"/>
      <c r="CE79" s="69">
        <f t="shared" si="870"/>
        <v>0</v>
      </c>
      <c r="CF79" s="162"/>
      <c r="CG79" s="130"/>
      <c r="CH79" s="18">
        <f t="shared" si="871"/>
        <v>0</v>
      </c>
      <c r="CI79" s="136"/>
      <c r="CJ79" s="131"/>
      <c r="CK79" s="69">
        <f t="shared" si="872"/>
        <v>0</v>
      </c>
      <c r="CL79" s="162"/>
      <c r="CM79" s="130"/>
      <c r="CN79" s="18">
        <f t="shared" si="873"/>
        <v>0</v>
      </c>
      <c r="CO79" s="136"/>
      <c r="CP79" s="131"/>
      <c r="CQ79" s="69">
        <f t="shared" si="874"/>
        <v>0</v>
      </c>
      <c r="CR79" s="162"/>
      <c r="CS79" s="130"/>
      <c r="CT79" s="18">
        <f t="shared" si="875"/>
        <v>0</v>
      </c>
      <c r="CU79" s="136"/>
      <c r="CV79" s="131"/>
      <c r="CW79" s="69">
        <f t="shared" si="876"/>
        <v>0</v>
      </c>
      <c r="CX79" s="162"/>
      <c r="CY79" s="130"/>
      <c r="CZ79" s="18">
        <f t="shared" si="877"/>
        <v>0</v>
      </c>
      <c r="DA79" s="136"/>
      <c r="DB79" s="131"/>
      <c r="DC79" s="69">
        <f t="shared" si="878"/>
        <v>0</v>
      </c>
      <c r="DD79" s="162"/>
      <c r="DE79" s="130"/>
      <c r="DF79" s="18">
        <f t="shared" si="879"/>
        <v>0</v>
      </c>
      <c r="DG79" s="136"/>
      <c r="DH79" s="131"/>
      <c r="DI79" s="69">
        <f t="shared" si="880"/>
        <v>0</v>
      </c>
      <c r="DJ79" s="162"/>
      <c r="DK79" s="130"/>
      <c r="DL79" s="18">
        <f t="shared" si="881"/>
        <v>0</v>
      </c>
      <c r="DM79" s="136"/>
      <c r="DN79" s="131"/>
      <c r="DO79" s="69">
        <f t="shared" si="882"/>
        <v>0</v>
      </c>
      <c r="DP79" s="162"/>
      <c r="DQ79" s="130"/>
      <c r="DR79" s="18">
        <f t="shared" si="883"/>
        <v>0</v>
      </c>
      <c r="DS79" s="136"/>
      <c r="DT79" s="131"/>
      <c r="DU79" s="69">
        <f t="shared" si="884"/>
        <v>0</v>
      </c>
      <c r="DV79" s="162"/>
      <c r="DW79" s="130"/>
      <c r="DX79" s="18">
        <f t="shared" si="885"/>
        <v>0</v>
      </c>
      <c r="DY79" s="136"/>
      <c r="DZ79" s="131"/>
      <c r="EA79" s="69">
        <f t="shared" si="886"/>
        <v>0</v>
      </c>
      <c r="EB79" s="162"/>
      <c r="EC79" s="130"/>
      <c r="ED79" s="18">
        <f t="shared" si="887"/>
        <v>0</v>
      </c>
      <c r="EE79" s="136"/>
      <c r="EF79" s="131"/>
      <c r="EG79" s="69">
        <f t="shared" si="888"/>
        <v>0</v>
      </c>
      <c r="EH79" s="162"/>
      <c r="EI79" s="130"/>
      <c r="EJ79" s="18">
        <f t="shared" si="889"/>
        <v>0</v>
      </c>
      <c r="EK79" s="136"/>
      <c r="EL79" s="131"/>
      <c r="EM79" s="69">
        <f t="shared" si="890"/>
        <v>0</v>
      </c>
      <c r="EN79" s="162"/>
      <c r="EO79" s="130"/>
      <c r="EP79" s="18">
        <f t="shared" si="891"/>
        <v>0</v>
      </c>
      <c r="EQ79" s="136"/>
      <c r="ER79" s="131"/>
      <c r="ES79" s="69">
        <f t="shared" si="892"/>
        <v>0</v>
      </c>
      <c r="ET79" s="162"/>
      <c r="EU79" s="130"/>
      <c r="EV79" s="18">
        <f t="shared" si="893"/>
        <v>0</v>
      </c>
      <c r="EW79" s="136"/>
      <c r="EX79" s="131"/>
      <c r="EY79" s="69">
        <f t="shared" si="894"/>
        <v>0</v>
      </c>
      <c r="EZ79" s="162"/>
      <c r="FA79" s="130"/>
      <c r="FB79" s="18">
        <f t="shared" si="895"/>
        <v>0</v>
      </c>
      <c r="FC79" s="136"/>
      <c r="FD79" s="131"/>
      <c r="FE79" s="69">
        <f t="shared" si="896"/>
        <v>0</v>
      </c>
      <c r="FF79" s="162"/>
      <c r="FG79" s="130"/>
      <c r="FH79" s="18">
        <f t="shared" si="847"/>
        <v>0</v>
      </c>
      <c r="FI79" s="136"/>
      <c r="FJ79" s="131"/>
      <c r="FK79" s="69">
        <f t="shared" si="897"/>
        <v>0</v>
      </c>
      <c r="FL79" s="162"/>
      <c r="FM79" s="130"/>
      <c r="FN79" s="18">
        <f t="shared" si="898"/>
        <v>0</v>
      </c>
      <c r="FO79" s="136"/>
      <c r="FP79" s="131"/>
      <c r="FQ79" s="69">
        <f t="shared" si="899"/>
        <v>0</v>
      </c>
      <c r="FR79" s="162"/>
      <c r="FS79" s="130"/>
      <c r="FT79" s="18">
        <f t="shared" si="900"/>
        <v>0</v>
      </c>
      <c r="FU79" s="136"/>
      <c r="FV79" s="131"/>
      <c r="FW79" s="69">
        <f t="shared" si="901"/>
        <v>0</v>
      </c>
      <c r="FX79" s="162"/>
      <c r="FY79" s="130"/>
      <c r="FZ79" s="18">
        <f t="shared" si="902"/>
        <v>0</v>
      </c>
      <c r="GA79" s="136"/>
      <c r="GB79" s="131"/>
      <c r="GC79" s="69">
        <f t="shared" si="903"/>
        <v>0</v>
      </c>
      <c r="GD79" s="162"/>
      <c r="GE79" s="130"/>
      <c r="GF79" s="18">
        <f t="shared" si="904"/>
        <v>0</v>
      </c>
      <c r="GG79" s="136"/>
      <c r="GH79" s="131"/>
      <c r="GI79" s="69">
        <f t="shared" si="905"/>
        <v>0</v>
      </c>
      <c r="GJ79" s="162"/>
      <c r="GK79" s="130"/>
      <c r="GL79" s="18">
        <f t="shared" si="906"/>
        <v>0</v>
      </c>
      <c r="GM79" s="136"/>
      <c r="GN79" s="131"/>
      <c r="GO79" s="69">
        <f t="shared" si="907"/>
        <v>0</v>
      </c>
      <c r="GP79" s="162"/>
      <c r="GQ79" s="130"/>
      <c r="GR79" s="18">
        <f t="shared" si="908"/>
        <v>0</v>
      </c>
      <c r="GS79" s="136"/>
      <c r="GT79" s="131"/>
      <c r="GU79" s="69">
        <f t="shared" si="909"/>
        <v>0</v>
      </c>
      <c r="GV79" s="162"/>
      <c r="GW79" s="130"/>
      <c r="GX79" s="18">
        <f t="shared" si="910"/>
        <v>0</v>
      </c>
      <c r="GY79" s="136"/>
      <c r="GZ79" s="131"/>
      <c r="HA79" s="69">
        <f t="shared" si="911"/>
        <v>0</v>
      </c>
      <c r="HB79" s="162"/>
      <c r="HC79" s="130"/>
      <c r="HD79" s="18">
        <f t="shared" si="912"/>
        <v>0</v>
      </c>
      <c r="HE79" s="136"/>
      <c r="HF79" s="131"/>
      <c r="HG79" s="69">
        <f t="shared" si="913"/>
        <v>0</v>
      </c>
      <c r="HH79" s="162"/>
      <c r="HI79" s="130"/>
      <c r="HJ79" s="18">
        <f t="shared" si="914"/>
        <v>0</v>
      </c>
      <c r="HK79" s="136"/>
      <c r="HL79" s="131"/>
      <c r="HM79" s="69">
        <f t="shared" si="915"/>
        <v>0</v>
      </c>
      <c r="HN79" s="162"/>
      <c r="HO79" s="130"/>
      <c r="HP79" s="18">
        <f t="shared" si="916"/>
        <v>0</v>
      </c>
      <c r="HQ79" s="136"/>
      <c r="HR79" s="131"/>
      <c r="HS79" s="69">
        <f t="shared" si="917"/>
        <v>0</v>
      </c>
      <c r="HT79" s="162"/>
      <c r="HU79" s="130"/>
      <c r="HV79" s="18">
        <f t="shared" si="918"/>
        <v>0</v>
      </c>
      <c r="HW79" s="17"/>
      <c r="HX79" s="85"/>
      <c r="HY79" s="85"/>
      <c r="HZ79" s="2" t="str">
        <f t="shared" si="297"/>
        <v>СКРЫТЬ</v>
      </c>
    </row>
    <row r="80" spans="1:234" ht="13.5" hidden="1" customHeight="1" x14ac:dyDescent="0.2">
      <c r="A80" s="1" t="e">
        <f>$K$2&amp;#REF!&amp;$K$75&amp;$K$76&amp;K80</f>
        <v>#REF!</v>
      </c>
      <c r="B80" s="16" t="e">
        <f>IF(#REF!=0,"Скрыть","")</f>
        <v>#REF!</v>
      </c>
      <c r="C80" s="15" t="e">
        <f>IF(OR(#REF!&gt;85%,#REF!&gt;85%),"скрыть","")</f>
        <v>#REF!</v>
      </c>
      <c r="D80" s="14" t="s">
        <v>2</v>
      </c>
      <c r="E80" s="14" t="s">
        <v>34</v>
      </c>
      <c r="F80" s="39" t="s">
        <v>39</v>
      </c>
      <c r="G80" s="38"/>
      <c r="H80" s="38"/>
      <c r="I80" s="42">
        <v>69</v>
      </c>
      <c r="J80" s="102">
        <f>SUBTOTAL(103,I$12:I80)*1</f>
        <v>28</v>
      </c>
      <c r="K80" s="108" t="s">
        <v>15</v>
      </c>
      <c r="L80" s="17" t="s">
        <v>64</v>
      </c>
      <c r="M80" s="267"/>
      <c r="N80" s="260">
        <v>43646</v>
      </c>
      <c r="O80" s="145"/>
      <c r="P80" s="122">
        <v>18800</v>
      </c>
      <c r="Q80" s="158">
        <v>18800</v>
      </c>
      <c r="R80" s="158">
        <v>18800</v>
      </c>
      <c r="S80" s="92">
        <f t="shared" ca="1" si="848"/>
        <v>18800</v>
      </c>
      <c r="T80" s="92">
        <f t="shared" si="849"/>
        <v>18800</v>
      </c>
      <c r="U80" s="91">
        <f t="shared" ca="1" si="850"/>
        <v>0</v>
      </c>
      <c r="V80" s="91">
        <f t="shared" si="851"/>
        <v>0</v>
      </c>
      <c r="W80" s="120">
        <f t="shared" si="852"/>
        <v>1</v>
      </c>
      <c r="X80" s="178"/>
      <c r="Y80" s="128">
        <f t="shared" si="853"/>
        <v>0</v>
      </c>
      <c r="Z80" s="179">
        <f t="shared" ca="1" si="854"/>
        <v>0</v>
      </c>
      <c r="AA80" s="127">
        <f t="shared" si="855"/>
        <v>0</v>
      </c>
      <c r="AB80" s="67" t="str">
        <f t="shared" ca="1" si="856"/>
        <v/>
      </c>
      <c r="AC80" s="69">
        <f t="shared" ca="1" si="857"/>
        <v>0</v>
      </c>
      <c r="AD80" s="226">
        <f t="shared" si="919"/>
        <v>0</v>
      </c>
      <c r="AE80" s="227">
        <f t="shared" si="920"/>
        <v>0</v>
      </c>
      <c r="AF80" s="225">
        <f t="shared" si="921"/>
        <v>0</v>
      </c>
      <c r="AG80" s="226">
        <f t="shared" si="922"/>
        <v>0</v>
      </c>
      <c r="AH80" s="227">
        <f t="shared" si="923"/>
        <v>0</v>
      </c>
      <c r="AI80" s="225">
        <f t="shared" si="924"/>
        <v>0</v>
      </c>
      <c r="AJ80" s="226">
        <f t="shared" si="925"/>
        <v>0</v>
      </c>
      <c r="AK80" s="227">
        <f t="shared" si="926"/>
        <v>0</v>
      </c>
      <c r="AL80" s="225">
        <f t="shared" si="927"/>
        <v>0</v>
      </c>
      <c r="AM80" s="226">
        <f t="shared" si="928"/>
        <v>0</v>
      </c>
      <c r="AN80" s="227">
        <f t="shared" si="929"/>
        <v>0</v>
      </c>
      <c r="AO80" s="225">
        <f t="shared" si="930"/>
        <v>0</v>
      </c>
      <c r="AP80" s="226">
        <f t="shared" si="931"/>
        <v>0</v>
      </c>
      <c r="AQ80" s="227">
        <f t="shared" si="932"/>
        <v>0</v>
      </c>
      <c r="AR80" s="225">
        <f t="shared" si="933"/>
        <v>0</v>
      </c>
      <c r="AS80" s="136"/>
      <c r="AT80" s="131"/>
      <c r="AU80" s="69">
        <f t="shared" si="858"/>
        <v>0</v>
      </c>
      <c r="AV80" s="162"/>
      <c r="AW80" s="130"/>
      <c r="AX80" s="18">
        <f t="shared" si="859"/>
        <v>0</v>
      </c>
      <c r="AY80" s="136"/>
      <c r="AZ80" s="131"/>
      <c r="BA80" s="69">
        <f t="shared" si="860"/>
        <v>0</v>
      </c>
      <c r="BB80" s="162"/>
      <c r="BC80" s="130"/>
      <c r="BD80" s="18">
        <f t="shared" si="861"/>
        <v>0</v>
      </c>
      <c r="BE80" s="136"/>
      <c r="BF80" s="131"/>
      <c r="BG80" s="69">
        <f t="shared" si="862"/>
        <v>0</v>
      </c>
      <c r="BH80" s="162"/>
      <c r="BI80" s="130"/>
      <c r="BJ80" s="18">
        <f t="shared" si="863"/>
        <v>0</v>
      </c>
      <c r="BK80" s="136"/>
      <c r="BL80" s="131"/>
      <c r="BM80" s="69">
        <f t="shared" si="864"/>
        <v>0</v>
      </c>
      <c r="BN80" s="162"/>
      <c r="BO80" s="130"/>
      <c r="BP80" s="18">
        <f t="shared" si="865"/>
        <v>0</v>
      </c>
      <c r="BQ80" s="136"/>
      <c r="BR80" s="131"/>
      <c r="BS80" s="69">
        <f t="shared" si="866"/>
        <v>0</v>
      </c>
      <c r="BT80" s="162"/>
      <c r="BU80" s="130"/>
      <c r="BV80" s="18">
        <f t="shared" si="867"/>
        <v>0</v>
      </c>
      <c r="BW80" s="136"/>
      <c r="BX80" s="131"/>
      <c r="BY80" s="69">
        <f t="shared" si="868"/>
        <v>0</v>
      </c>
      <c r="BZ80" s="162"/>
      <c r="CA80" s="130"/>
      <c r="CB80" s="18">
        <f t="shared" si="869"/>
        <v>0</v>
      </c>
      <c r="CC80" s="136"/>
      <c r="CD80" s="131"/>
      <c r="CE80" s="69">
        <f t="shared" si="870"/>
        <v>0</v>
      </c>
      <c r="CF80" s="162"/>
      <c r="CG80" s="130"/>
      <c r="CH80" s="18">
        <f t="shared" si="871"/>
        <v>0</v>
      </c>
      <c r="CI80" s="136"/>
      <c r="CJ80" s="131"/>
      <c r="CK80" s="69">
        <f t="shared" si="872"/>
        <v>0</v>
      </c>
      <c r="CL80" s="162"/>
      <c r="CM80" s="130"/>
      <c r="CN80" s="18">
        <f t="shared" si="873"/>
        <v>0</v>
      </c>
      <c r="CO80" s="136"/>
      <c r="CP80" s="131"/>
      <c r="CQ80" s="69">
        <f t="shared" si="874"/>
        <v>0</v>
      </c>
      <c r="CR80" s="162"/>
      <c r="CS80" s="130"/>
      <c r="CT80" s="18">
        <f t="shared" si="875"/>
        <v>0</v>
      </c>
      <c r="CU80" s="136"/>
      <c r="CV80" s="131"/>
      <c r="CW80" s="69">
        <f t="shared" si="876"/>
        <v>0</v>
      </c>
      <c r="CX80" s="162"/>
      <c r="CY80" s="130"/>
      <c r="CZ80" s="18">
        <f t="shared" si="877"/>
        <v>0</v>
      </c>
      <c r="DA80" s="136"/>
      <c r="DB80" s="131"/>
      <c r="DC80" s="69">
        <f t="shared" si="878"/>
        <v>0</v>
      </c>
      <c r="DD80" s="162"/>
      <c r="DE80" s="130"/>
      <c r="DF80" s="18">
        <f t="shared" si="879"/>
        <v>0</v>
      </c>
      <c r="DG80" s="136"/>
      <c r="DH80" s="131"/>
      <c r="DI80" s="69">
        <f t="shared" si="880"/>
        <v>0</v>
      </c>
      <c r="DJ80" s="162"/>
      <c r="DK80" s="130"/>
      <c r="DL80" s="18">
        <f t="shared" si="881"/>
        <v>0</v>
      </c>
      <c r="DM80" s="136"/>
      <c r="DN80" s="131"/>
      <c r="DO80" s="69">
        <f t="shared" si="882"/>
        <v>0</v>
      </c>
      <c r="DP80" s="162"/>
      <c r="DQ80" s="130"/>
      <c r="DR80" s="18">
        <f t="shared" si="883"/>
        <v>0</v>
      </c>
      <c r="DS80" s="136"/>
      <c r="DT80" s="131"/>
      <c r="DU80" s="69">
        <f t="shared" si="884"/>
        <v>0</v>
      </c>
      <c r="DV80" s="162"/>
      <c r="DW80" s="130"/>
      <c r="DX80" s="18">
        <f t="shared" si="885"/>
        <v>0</v>
      </c>
      <c r="DY80" s="136"/>
      <c r="DZ80" s="131"/>
      <c r="EA80" s="69">
        <f t="shared" si="886"/>
        <v>0</v>
      </c>
      <c r="EB80" s="162"/>
      <c r="EC80" s="130"/>
      <c r="ED80" s="18">
        <f t="shared" si="887"/>
        <v>0</v>
      </c>
      <c r="EE80" s="136"/>
      <c r="EF80" s="131"/>
      <c r="EG80" s="69">
        <f t="shared" si="888"/>
        <v>0</v>
      </c>
      <c r="EH80" s="162"/>
      <c r="EI80" s="130"/>
      <c r="EJ80" s="18">
        <f t="shared" si="889"/>
        <v>0</v>
      </c>
      <c r="EK80" s="136"/>
      <c r="EL80" s="131"/>
      <c r="EM80" s="69">
        <f t="shared" si="890"/>
        <v>0</v>
      </c>
      <c r="EN80" s="162"/>
      <c r="EO80" s="130"/>
      <c r="EP80" s="18">
        <f t="shared" si="891"/>
        <v>0</v>
      </c>
      <c r="EQ80" s="136"/>
      <c r="ER80" s="131"/>
      <c r="ES80" s="69">
        <f t="shared" si="892"/>
        <v>0</v>
      </c>
      <c r="ET80" s="162"/>
      <c r="EU80" s="130"/>
      <c r="EV80" s="18">
        <f t="shared" si="893"/>
        <v>0</v>
      </c>
      <c r="EW80" s="136"/>
      <c r="EX80" s="131"/>
      <c r="EY80" s="69">
        <f t="shared" si="894"/>
        <v>0</v>
      </c>
      <c r="EZ80" s="162"/>
      <c r="FA80" s="130"/>
      <c r="FB80" s="18">
        <f t="shared" si="895"/>
        <v>0</v>
      </c>
      <c r="FC80" s="136"/>
      <c r="FD80" s="131"/>
      <c r="FE80" s="69">
        <f t="shared" si="896"/>
        <v>0</v>
      </c>
      <c r="FF80" s="162"/>
      <c r="FG80" s="130"/>
      <c r="FH80" s="18">
        <f t="shared" si="847"/>
        <v>0</v>
      </c>
      <c r="FI80" s="136"/>
      <c r="FJ80" s="131"/>
      <c r="FK80" s="69">
        <f t="shared" si="897"/>
        <v>0</v>
      </c>
      <c r="FL80" s="162"/>
      <c r="FM80" s="130"/>
      <c r="FN80" s="18">
        <f t="shared" si="898"/>
        <v>0</v>
      </c>
      <c r="FO80" s="136"/>
      <c r="FP80" s="131"/>
      <c r="FQ80" s="69">
        <f t="shared" si="899"/>
        <v>0</v>
      </c>
      <c r="FR80" s="162"/>
      <c r="FS80" s="130"/>
      <c r="FT80" s="18">
        <f t="shared" si="900"/>
        <v>0</v>
      </c>
      <c r="FU80" s="136"/>
      <c r="FV80" s="131"/>
      <c r="FW80" s="69">
        <f t="shared" si="901"/>
        <v>0</v>
      </c>
      <c r="FX80" s="162"/>
      <c r="FY80" s="130"/>
      <c r="FZ80" s="18">
        <f t="shared" si="902"/>
        <v>0</v>
      </c>
      <c r="GA80" s="136"/>
      <c r="GB80" s="131"/>
      <c r="GC80" s="69">
        <f t="shared" si="903"/>
        <v>0</v>
      </c>
      <c r="GD80" s="162"/>
      <c r="GE80" s="130"/>
      <c r="GF80" s="18">
        <f t="shared" si="904"/>
        <v>0</v>
      </c>
      <c r="GG80" s="136"/>
      <c r="GH80" s="131"/>
      <c r="GI80" s="69">
        <f t="shared" si="905"/>
        <v>0</v>
      </c>
      <c r="GJ80" s="162"/>
      <c r="GK80" s="130"/>
      <c r="GL80" s="18">
        <f t="shared" si="906"/>
        <v>0</v>
      </c>
      <c r="GM80" s="136"/>
      <c r="GN80" s="131"/>
      <c r="GO80" s="69">
        <f t="shared" si="907"/>
        <v>0</v>
      </c>
      <c r="GP80" s="162"/>
      <c r="GQ80" s="130"/>
      <c r="GR80" s="18">
        <f t="shared" si="908"/>
        <v>0</v>
      </c>
      <c r="GS80" s="136"/>
      <c r="GT80" s="131"/>
      <c r="GU80" s="69">
        <f t="shared" si="909"/>
        <v>0</v>
      </c>
      <c r="GV80" s="162"/>
      <c r="GW80" s="130"/>
      <c r="GX80" s="18">
        <f t="shared" si="910"/>
        <v>0</v>
      </c>
      <c r="GY80" s="136"/>
      <c r="GZ80" s="131"/>
      <c r="HA80" s="69">
        <f t="shared" si="911"/>
        <v>0</v>
      </c>
      <c r="HB80" s="162"/>
      <c r="HC80" s="130"/>
      <c r="HD80" s="18">
        <f t="shared" si="912"/>
        <v>0</v>
      </c>
      <c r="HE80" s="136"/>
      <c r="HF80" s="131"/>
      <c r="HG80" s="69">
        <f t="shared" si="913"/>
        <v>0</v>
      </c>
      <c r="HH80" s="162"/>
      <c r="HI80" s="130"/>
      <c r="HJ80" s="18">
        <f t="shared" si="914"/>
        <v>0</v>
      </c>
      <c r="HK80" s="136"/>
      <c r="HL80" s="131"/>
      <c r="HM80" s="69">
        <f t="shared" si="915"/>
        <v>0</v>
      </c>
      <c r="HN80" s="162"/>
      <c r="HO80" s="130"/>
      <c r="HP80" s="18">
        <f t="shared" si="916"/>
        <v>0</v>
      </c>
      <c r="HQ80" s="136"/>
      <c r="HR80" s="131"/>
      <c r="HS80" s="69">
        <f t="shared" si="917"/>
        <v>0</v>
      </c>
      <c r="HT80" s="162"/>
      <c r="HU80" s="130"/>
      <c r="HV80" s="18">
        <f t="shared" si="918"/>
        <v>0</v>
      </c>
      <c r="HW80" s="99"/>
      <c r="HX80" s="296"/>
      <c r="HY80" s="198"/>
      <c r="HZ80" s="2" t="str">
        <f t="shared" si="297"/>
        <v>СКРЫТЬ</v>
      </c>
    </row>
    <row r="81" spans="1:234" hidden="1" x14ac:dyDescent="0.2">
      <c r="A81" s="1" t="e">
        <f>$K$2&amp;#REF!&amp;$K$75&amp;$K$76&amp;K81</f>
        <v>#REF!</v>
      </c>
      <c r="B81" s="16" t="e">
        <f>IF(#REF!=0,"Скрыть","")</f>
        <v>#REF!</v>
      </c>
      <c r="C81" s="15" t="e">
        <f>IF(OR(#REF!&gt;85%,#REF!&gt;85%),"скрыть","")</f>
        <v>#REF!</v>
      </c>
      <c r="D81" s="14" t="s">
        <v>2</v>
      </c>
      <c r="E81" s="14" t="s">
        <v>34</v>
      </c>
      <c r="F81" s="39" t="s">
        <v>39</v>
      </c>
      <c r="G81" s="38" t="str">
        <f>CONCATENATE(D81,E81,F81,K81)</f>
        <v>3BDFBC50-5FD0-44D2-8F2C-8100642B19E72BA5E5C3-A498-49EF-88A3-3FF29C24AED37c10756c-3678-4206-9250-508fabf6760aУстройство крепления котлована, тн.</v>
      </c>
      <c r="H81" s="38"/>
      <c r="I81" s="42">
        <v>70</v>
      </c>
      <c r="J81" s="102">
        <f>SUBTOTAL(103,I$12:I81)*1</f>
        <v>28</v>
      </c>
      <c r="K81" s="105" t="s">
        <v>77</v>
      </c>
      <c r="L81" s="17" t="s">
        <v>64</v>
      </c>
      <c r="M81" s="267"/>
      <c r="N81" s="257">
        <v>43676</v>
      </c>
      <c r="O81" s="156"/>
      <c r="P81" s="162">
        <v>180</v>
      </c>
      <c r="Q81" s="163">
        <v>180</v>
      </c>
      <c r="R81" s="163">
        <v>180</v>
      </c>
      <c r="S81" s="92">
        <f t="shared" ca="1" si="848"/>
        <v>180</v>
      </c>
      <c r="T81" s="92">
        <f t="shared" si="849"/>
        <v>180</v>
      </c>
      <c r="U81" s="91">
        <f t="shared" ca="1" si="850"/>
        <v>0</v>
      </c>
      <c r="V81" s="91">
        <f t="shared" si="851"/>
        <v>0</v>
      </c>
      <c r="W81" s="120">
        <f t="shared" si="852"/>
        <v>1</v>
      </c>
      <c r="X81" s="178"/>
      <c r="Y81" s="128">
        <f t="shared" si="853"/>
        <v>0</v>
      </c>
      <c r="Z81" s="179">
        <f t="shared" ca="1" si="854"/>
        <v>0</v>
      </c>
      <c r="AA81" s="127">
        <f t="shared" si="855"/>
        <v>0</v>
      </c>
      <c r="AB81" s="67" t="str">
        <f t="shared" ca="1" si="856"/>
        <v/>
      </c>
      <c r="AC81" s="69">
        <f t="shared" ca="1" si="857"/>
        <v>0</v>
      </c>
      <c r="AD81" s="226">
        <f t="shared" si="919"/>
        <v>0</v>
      </c>
      <c r="AE81" s="227">
        <f t="shared" si="920"/>
        <v>0</v>
      </c>
      <c r="AF81" s="225">
        <f t="shared" si="921"/>
        <v>0</v>
      </c>
      <c r="AG81" s="226">
        <f t="shared" si="922"/>
        <v>0</v>
      </c>
      <c r="AH81" s="227">
        <f t="shared" si="923"/>
        <v>0</v>
      </c>
      <c r="AI81" s="225">
        <f t="shared" si="924"/>
        <v>0</v>
      </c>
      <c r="AJ81" s="226">
        <f t="shared" si="925"/>
        <v>0</v>
      </c>
      <c r="AK81" s="227">
        <f t="shared" si="926"/>
        <v>0</v>
      </c>
      <c r="AL81" s="225">
        <f t="shared" si="927"/>
        <v>0</v>
      </c>
      <c r="AM81" s="226">
        <f t="shared" si="928"/>
        <v>0</v>
      </c>
      <c r="AN81" s="227">
        <f t="shared" si="929"/>
        <v>0</v>
      </c>
      <c r="AO81" s="225">
        <f t="shared" si="930"/>
        <v>0</v>
      </c>
      <c r="AP81" s="226">
        <f t="shared" si="931"/>
        <v>0</v>
      </c>
      <c r="AQ81" s="227">
        <f t="shared" si="932"/>
        <v>0</v>
      </c>
      <c r="AR81" s="225">
        <f t="shared" si="933"/>
        <v>0</v>
      </c>
      <c r="AS81" s="136"/>
      <c r="AT81" s="131"/>
      <c r="AU81" s="69">
        <f t="shared" si="858"/>
        <v>0</v>
      </c>
      <c r="AV81" s="162"/>
      <c r="AW81" s="130"/>
      <c r="AX81" s="18">
        <f t="shared" si="859"/>
        <v>0</v>
      </c>
      <c r="AY81" s="136"/>
      <c r="AZ81" s="131"/>
      <c r="BA81" s="69">
        <f t="shared" si="860"/>
        <v>0</v>
      </c>
      <c r="BB81" s="162"/>
      <c r="BC81" s="130"/>
      <c r="BD81" s="18">
        <f t="shared" si="861"/>
        <v>0</v>
      </c>
      <c r="BE81" s="136"/>
      <c r="BF81" s="131"/>
      <c r="BG81" s="69">
        <f t="shared" si="862"/>
        <v>0</v>
      </c>
      <c r="BH81" s="162"/>
      <c r="BI81" s="130"/>
      <c r="BJ81" s="18">
        <f t="shared" si="863"/>
        <v>0</v>
      </c>
      <c r="BK81" s="136"/>
      <c r="BL81" s="131"/>
      <c r="BM81" s="69">
        <f t="shared" si="864"/>
        <v>0</v>
      </c>
      <c r="BN81" s="162"/>
      <c r="BO81" s="130"/>
      <c r="BP81" s="18">
        <f t="shared" si="865"/>
        <v>0</v>
      </c>
      <c r="BQ81" s="136"/>
      <c r="BR81" s="131"/>
      <c r="BS81" s="69">
        <f t="shared" si="866"/>
        <v>0</v>
      </c>
      <c r="BT81" s="162"/>
      <c r="BU81" s="130"/>
      <c r="BV81" s="18">
        <f t="shared" si="867"/>
        <v>0</v>
      </c>
      <c r="BW81" s="136"/>
      <c r="BX81" s="131"/>
      <c r="BY81" s="69">
        <f t="shared" si="868"/>
        <v>0</v>
      </c>
      <c r="BZ81" s="162"/>
      <c r="CA81" s="130"/>
      <c r="CB81" s="18">
        <f t="shared" si="869"/>
        <v>0</v>
      </c>
      <c r="CC81" s="136"/>
      <c r="CD81" s="131"/>
      <c r="CE81" s="69">
        <f t="shared" si="870"/>
        <v>0</v>
      </c>
      <c r="CF81" s="162"/>
      <c r="CG81" s="130"/>
      <c r="CH81" s="18">
        <f t="shared" si="871"/>
        <v>0</v>
      </c>
      <c r="CI81" s="136"/>
      <c r="CJ81" s="131"/>
      <c r="CK81" s="69">
        <f t="shared" si="872"/>
        <v>0</v>
      </c>
      <c r="CL81" s="162"/>
      <c r="CM81" s="130"/>
      <c r="CN81" s="18">
        <f t="shared" si="873"/>
        <v>0</v>
      </c>
      <c r="CO81" s="136"/>
      <c r="CP81" s="131"/>
      <c r="CQ81" s="69">
        <f t="shared" si="874"/>
        <v>0</v>
      </c>
      <c r="CR81" s="162"/>
      <c r="CS81" s="130"/>
      <c r="CT81" s="18">
        <f t="shared" si="875"/>
        <v>0</v>
      </c>
      <c r="CU81" s="136"/>
      <c r="CV81" s="131"/>
      <c r="CW81" s="69">
        <f t="shared" si="876"/>
        <v>0</v>
      </c>
      <c r="CX81" s="162"/>
      <c r="CY81" s="130"/>
      <c r="CZ81" s="18">
        <f t="shared" si="877"/>
        <v>0</v>
      </c>
      <c r="DA81" s="136"/>
      <c r="DB81" s="131"/>
      <c r="DC81" s="69">
        <f t="shared" si="878"/>
        <v>0</v>
      </c>
      <c r="DD81" s="162"/>
      <c r="DE81" s="130"/>
      <c r="DF81" s="18">
        <f t="shared" si="879"/>
        <v>0</v>
      </c>
      <c r="DG81" s="136"/>
      <c r="DH81" s="131"/>
      <c r="DI81" s="69">
        <f t="shared" si="880"/>
        <v>0</v>
      </c>
      <c r="DJ81" s="162"/>
      <c r="DK81" s="130"/>
      <c r="DL81" s="18">
        <f t="shared" si="881"/>
        <v>0</v>
      </c>
      <c r="DM81" s="136"/>
      <c r="DN81" s="131"/>
      <c r="DO81" s="69">
        <f t="shared" si="882"/>
        <v>0</v>
      </c>
      <c r="DP81" s="162"/>
      <c r="DQ81" s="130"/>
      <c r="DR81" s="18">
        <f t="shared" si="883"/>
        <v>0</v>
      </c>
      <c r="DS81" s="136"/>
      <c r="DT81" s="131"/>
      <c r="DU81" s="69">
        <f t="shared" si="884"/>
        <v>0</v>
      </c>
      <c r="DV81" s="162"/>
      <c r="DW81" s="130"/>
      <c r="DX81" s="18">
        <f t="shared" si="885"/>
        <v>0</v>
      </c>
      <c r="DY81" s="136"/>
      <c r="DZ81" s="131"/>
      <c r="EA81" s="69">
        <f t="shared" si="886"/>
        <v>0</v>
      </c>
      <c r="EB81" s="162"/>
      <c r="EC81" s="130"/>
      <c r="ED81" s="18">
        <f t="shared" si="887"/>
        <v>0</v>
      </c>
      <c r="EE81" s="136"/>
      <c r="EF81" s="131"/>
      <c r="EG81" s="69">
        <f t="shared" si="888"/>
        <v>0</v>
      </c>
      <c r="EH81" s="162"/>
      <c r="EI81" s="130"/>
      <c r="EJ81" s="18">
        <f t="shared" si="889"/>
        <v>0</v>
      </c>
      <c r="EK81" s="136"/>
      <c r="EL81" s="131"/>
      <c r="EM81" s="69">
        <f t="shared" si="890"/>
        <v>0</v>
      </c>
      <c r="EN81" s="162"/>
      <c r="EO81" s="130"/>
      <c r="EP81" s="18">
        <f t="shared" si="891"/>
        <v>0</v>
      </c>
      <c r="EQ81" s="136"/>
      <c r="ER81" s="131"/>
      <c r="ES81" s="69">
        <f t="shared" si="892"/>
        <v>0</v>
      </c>
      <c r="ET81" s="162"/>
      <c r="EU81" s="130"/>
      <c r="EV81" s="18">
        <f t="shared" si="893"/>
        <v>0</v>
      </c>
      <c r="EW81" s="136"/>
      <c r="EX81" s="131"/>
      <c r="EY81" s="69">
        <f t="shared" si="894"/>
        <v>0</v>
      </c>
      <c r="EZ81" s="162"/>
      <c r="FA81" s="130"/>
      <c r="FB81" s="18">
        <f t="shared" si="895"/>
        <v>0</v>
      </c>
      <c r="FC81" s="136"/>
      <c r="FD81" s="131"/>
      <c r="FE81" s="69">
        <f t="shared" si="896"/>
        <v>0</v>
      </c>
      <c r="FF81" s="162"/>
      <c r="FG81" s="130"/>
      <c r="FH81" s="18">
        <f t="shared" si="847"/>
        <v>0</v>
      </c>
      <c r="FI81" s="136"/>
      <c r="FJ81" s="131"/>
      <c r="FK81" s="69">
        <f t="shared" si="897"/>
        <v>0</v>
      </c>
      <c r="FL81" s="162"/>
      <c r="FM81" s="130"/>
      <c r="FN81" s="18">
        <f t="shared" si="898"/>
        <v>0</v>
      </c>
      <c r="FO81" s="136"/>
      <c r="FP81" s="131"/>
      <c r="FQ81" s="69">
        <f t="shared" si="899"/>
        <v>0</v>
      </c>
      <c r="FR81" s="162"/>
      <c r="FS81" s="130"/>
      <c r="FT81" s="18">
        <f t="shared" si="900"/>
        <v>0</v>
      </c>
      <c r="FU81" s="136"/>
      <c r="FV81" s="131"/>
      <c r="FW81" s="69">
        <f t="shared" si="901"/>
        <v>0</v>
      </c>
      <c r="FX81" s="162"/>
      <c r="FY81" s="130"/>
      <c r="FZ81" s="18">
        <f t="shared" si="902"/>
        <v>0</v>
      </c>
      <c r="GA81" s="136"/>
      <c r="GB81" s="131"/>
      <c r="GC81" s="69">
        <f t="shared" si="903"/>
        <v>0</v>
      </c>
      <c r="GD81" s="162"/>
      <c r="GE81" s="130"/>
      <c r="GF81" s="18">
        <f t="shared" si="904"/>
        <v>0</v>
      </c>
      <c r="GG81" s="136"/>
      <c r="GH81" s="131"/>
      <c r="GI81" s="69">
        <f t="shared" si="905"/>
        <v>0</v>
      </c>
      <c r="GJ81" s="162"/>
      <c r="GK81" s="130"/>
      <c r="GL81" s="18">
        <f t="shared" si="906"/>
        <v>0</v>
      </c>
      <c r="GM81" s="136"/>
      <c r="GN81" s="131"/>
      <c r="GO81" s="69">
        <f t="shared" si="907"/>
        <v>0</v>
      </c>
      <c r="GP81" s="162"/>
      <c r="GQ81" s="130"/>
      <c r="GR81" s="18">
        <f t="shared" si="908"/>
        <v>0</v>
      </c>
      <c r="GS81" s="136"/>
      <c r="GT81" s="131"/>
      <c r="GU81" s="69">
        <f t="shared" si="909"/>
        <v>0</v>
      </c>
      <c r="GV81" s="162"/>
      <c r="GW81" s="130"/>
      <c r="GX81" s="18">
        <f t="shared" si="910"/>
        <v>0</v>
      </c>
      <c r="GY81" s="136"/>
      <c r="GZ81" s="131"/>
      <c r="HA81" s="69">
        <f t="shared" si="911"/>
        <v>0</v>
      </c>
      <c r="HB81" s="162"/>
      <c r="HC81" s="130"/>
      <c r="HD81" s="18">
        <f t="shared" si="912"/>
        <v>0</v>
      </c>
      <c r="HE81" s="136"/>
      <c r="HF81" s="131"/>
      <c r="HG81" s="69">
        <f t="shared" si="913"/>
        <v>0</v>
      </c>
      <c r="HH81" s="162"/>
      <c r="HI81" s="130"/>
      <c r="HJ81" s="18">
        <f t="shared" si="914"/>
        <v>0</v>
      </c>
      <c r="HK81" s="136"/>
      <c r="HL81" s="131"/>
      <c r="HM81" s="69">
        <f t="shared" si="915"/>
        <v>0</v>
      </c>
      <c r="HN81" s="162"/>
      <c r="HO81" s="130"/>
      <c r="HP81" s="18">
        <f t="shared" si="916"/>
        <v>0</v>
      </c>
      <c r="HQ81" s="136"/>
      <c r="HR81" s="131"/>
      <c r="HS81" s="69">
        <f t="shared" si="917"/>
        <v>0</v>
      </c>
      <c r="HT81" s="162"/>
      <c r="HU81" s="130"/>
      <c r="HV81" s="18">
        <f t="shared" si="918"/>
        <v>0</v>
      </c>
      <c r="HW81" s="17"/>
      <c r="HX81" s="85"/>
      <c r="HY81" s="85"/>
      <c r="HZ81" s="2" t="str">
        <f t="shared" si="297"/>
        <v>СКРЫТЬ</v>
      </c>
    </row>
    <row r="82" spans="1:234" hidden="1" x14ac:dyDescent="0.2">
      <c r="A82" s="1" t="e">
        <f>$K$2&amp;#REF!&amp;$K$75&amp;$K$76&amp;K82</f>
        <v>#REF!</v>
      </c>
      <c r="B82" s="16" t="e">
        <f>IF(#REF!=0,"Скрыть","")</f>
        <v>#REF!</v>
      </c>
      <c r="C82" s="15" t="e">
        <f>IF(OR(#REF!&gt;85%,#REF!&gt;85%),"скрыть","")</f>
        <v>#REF!</v>
      </c>
      <c r="D82" s="14" t="s">
        <v>2</v>
      </c>
      <c r="E82" s="14" t="s">
        <v>34</v>
      </c>
      <c r="F82" s="39" t="s">
        <v>39</v>
      </c>
      <c r="G82" s="38" t="str">
        <f t="shared" ref="G82:G93" si="934">CONCATENATE(D82,E82,F82,K82)</f>
        <v>3BDFBC50-5FD0-44D2-8F2C-8100642B19E72BA5E5C3-A498-49EF-88A3-3FF29C24AED37c10756c-3678-4206-9250-508fabf6760aМонолитный ж/б, м3</v>
      </c>
      <c r="H82" s="38"/>
      <c r="I82" s="42">
        <v>71</v>
      </c>
      <c r="J82" s="102">
        <f>SUBTOTAL(103,I$12:I82)*1</f>
        <v>28</v>
      </c>
      <c r="K82" s="108" t="s">
        <v>10</v>
      </c>
      <c r="L82" s="17" t="s">
        <v>64</v>
      </c>
      <c r="M82" s="267">
        <v>43617</v>
      </c>
      <c r="N82" s="260">
        <v>43981</v>
      </c>
      <c r="O82" s="156">
        <v>44042</v>
      </c>
      <c r="P82" s="122">
        <v>5201</v>
      </c>
      <c r="Q82" s="158">
        <v>5201</v>
      </c>
      <c r="R82" s="158">
        <v>5201</v>
      </c>
      <c r="S82" s="92">
        <f t="shared" ca="1" si="848"/>
        <v>5201</v>
      </c>
      <c r="T82" s="92">
        <f t="shared" si="849"/>
        <v>5201</v>
      </c>
      <c r="U82" s="91">
        <f t="shared" ca="1" si="850"/>
        <v>0</v>
      </c>
      <c r="V82" s="91">
        <f t="shared" si="851"/>
        <v>0</v>
      </c>
      <c r="W82" s="120">
        <f t="shared" si="852"/>
        <v>1</v>
      </c>
      <c r="X82" s="184"/>
      <c r="Y82" s="128">
        <f t="shared" si="853"/>
        <v>0</v>
      </c>
      <c r="Z82" s="179">
        <f t="shared" ca="1" si="854"/>
        <v>0</v>
      </c>
      <c r="AA82" s="127">
        <f t="shared" si="855"/>
        <v>0</v>
      </c>
      <c r="AB82" s="67" t="str">
        <f t="shared" ca="1" si="856"/>
        <v/>
      </c>
      <c r="AC82" s="69">
        <f t="shared" ca="1" si="857"/>
        <v>0</v>
      </c>
      <c r="AD82" s="226">
        <f t="shared" si="919"/>
        <v>0</v>
      </c>
      <c r="AE82" s="227">
        <f t="shared" si="920"/>
        <v>0</v>
      </c>
      <c r="AF82" s="225">
        <f t="shared" si="921"/>
        <v>0</v>
      </c>
      <c r="AG82" s="226">
        <f t="shared" si="922"/>
        <v>0</v>
      </c>
      <c r="AH82" s="227">
        <f t="shared" si="923"/>
        <v>0</v>
      </c>
      <c r="AI82" s="225">
        <f t="shared" si="924"/>
        <v>0</v>
      </c>
      <c r="AJ82" s="226">
        <f t="shared" si="925"/>
        <v>0</v>
      </c>
      <c r="AK82" s="227">
        <f t="shared" si="926"/>
        <v>0</v>
      </c>
      <c r="AL82" s="225">
        <f t="shared" si="927"/>
        <v>0</v>
      </c>
      <c r="AM82" s="226">
        <f t="shared" si="928"/>
        <v>0</v>
      </c>
      <c r="AN82" s="227">
        <f t="shared" si="929"/>
        <v>0</v>
      </c>
      <c r="AO82" s="225">
        <f t="shared" si="930"/>
        <v>0</v>
      </c>
      <c r="AP82" s="226">
        <f t="shared" si="931"/>
        <v>0</v>
      </c>
      <c r="AQ82" s="227">
        <f t="shared" si="932"/>
        <v>0</v>
      </c>
      <c r="AR82" s="225">
        <f t="shared" si="933"/>
        <v>0</v>
      </c>
      <c r="AS82" s="136"/>
      <c r="AT82" s="131"/>
      <c r="AU82" s="69">
        <f t="shared" si="858"/>
        <v>0</v>
      </c>
      <c r="AV82" s="162"/>
      <c r="AW82" s="130"/>
      <c r="AX82" s="18">
        <f t="shared" si="859"/>
        <v>0</v>
      </c>
      <c r="AY82" s="136"/>
      <c r="AZ82" s="131"/>
      <c r="BA82" s="69">
        <f t="shared" si="860"/>
        <v>0</v>
      </c>
      <c r="BB82" s="162"/>
      <c r="BC82" s="130"/>
      <c r="BD82" s="18">
        <f t="shared" si="861"/>
        <v>0</v>
      </c>
      <c r="BE82" s="136"/>
      <c r="BF82" s="131"/>
      <c r="BG82" s="69">
        <f t="shared" si="862"/>
        <v>0</v>
      </c>
      <c r="BH82" s="162"/>
      <c r="BI82" s="130"/>
      <c r="BJ82" s="18">
        <f t="shared" si="863"/>
        <v>0</v>
      </c>
      <c r="BK82" s="136"/>
      <c r="BL82" s="131"/>
      <c r="BM82" s="69">
        <f t="shared" si="864"/>
        <v>0</v>
      </c>
      <c r="BN82" s="162"/>
      <c r="BO82" s="130"/>
      <c r="BP82" s="18">
        <f t="shared" si="865"/>
        <v>0</v>
      </c>
      <c r="BQ82" s="136"/>
      <c r="BR82" s="131"/>
      <c r="BS82" s="69">
        <f t="shared" si="866"/>
        <v>0</v>
      </c>
      <c r="BT82" s="162"/>
      <c r="BU82" s="130"/>
      <c r="BV82" s="18">
        <f t="shared" si="867"/>
        <v>0</v>
      </c>
      <c r="BW82" s="136"/>
      <c r="BX82" s="131"/>
      <c r="BY82" s="69">
        <f t="shared" si="868"/>
        <v>0</v>
      </c>
      <c r="BZ82" s="162"/>
      <c r="CA82" s="130"/>
      <c r="CB82" s="18">
        <f t="shared" si="869"/>
        <v>0</v>
      </c>
      <c r="CC82" s="136"/>
      <c r="CD82" s="131"/>
      <c r="CE82" s="69">
        <f t="shared" si="870"/>
        <v>0</v>
      </c>
      <c r="CF82" s="162"/>
      <c r="CG82" s="130"/>
      <c r="CH82" s="18">
        <f t="shared" si="871"/>
        <v>0</v>
      </c>
      <c r="CI82" s="136"/>
      <c r="CJ82" s="131"/>
      <c r="CK82" s="69">
        <f t="shared" si="872"/>
        <v>0</v>
      </c>
      <c r="CL82" s="162"/>
      <c r="CM82" s="130"/>
      <c r="CN82" s="18">
        <f t="shared" si="873"/>
        <v>0</v>
      </c>
      <c r="CO82" s="136"/>
      <c r="CP82" s="131"/>
      <c r="CQ82" s="69">
        <f t="shared" si="874"/>
        <v>0</v>
      </c>
      <c r="CR82" s="162"/>
      <c r="CS82" s="130"/>
      <c r="CT82" s="18">
        <f t="shared" si="875"/>
        <v>0</v>
      </c>
      <c r="CU82" s="136"/>
      <c r="CV82" s="131"/>
      <c r="CW82" s="69">
        <f t="shared" si="876"/>
        <v>0</v>
      </c>
      <c r="CX82" s="162"/>
      <c r="CY82" s="130"/>
      <c r="CZ82" s="18">
        <f t="shared" si="877"/>
        <v>0</v>
      </c>
      <c r="DA82" s="136"/>
      <c r="DB82" s="131"/>
      <c r="DC82" s="69">
        <f t="shared" si="878"/>
        <v>0</v>
      </c>
      <c r="DD82" s="162"/>
      <c r="DE82" s="130"/>
      <c r="DF82" s="18">
        <f t="shared" si="879"/>
        <v>0</v>
      </c>
      <c r="DG82" s="136"/>
      <c r="DH82" s="131"/>
      <c r="DI82" s="69">
        <f t="shared" si="880"/>
        <v>0</v>
      </c>
      <c r="DJ82" s="162"/>
      <c r="DK82" s="130"/>
      <c r="DL82" s="18">
        <f t="shared" si="881"/>
        <v>0</v>
      </c>
      <c r="DM82" s="136"/>
      <c r="DN82" s="131"/>
      <c r="DO82" s="69">
        <f t="shared" si="882"/>
        <v>0</v>
      </c>
      <c r="DP82" s="162"/>
      <c r="DQ82" s="130"/>
      <c r="DR82" s="18">
        <f t="shared" si="883"/>
        <v>0</v>
      </c>
      <c r="DS82" s="136"/>
      <c r="DT82" s="131"/>
      <c r="DU82" s="69">
        <f t="shared" si="884"/>
        <v>0</v>
      </c>
      <c r="DV82" s="162"/>
      <c r="DW82" s="130"/>
      <c r="DX82" s="18">
        <f t="shared" si="885"/>
        <v>0</v>
      </c>
      <c r="DY82" s="136"/>
      <c r="DZ82" s="131"/>
      <c r="EA82" s="69">
        <f t="shared" si="886"/>
        <v>0</v>
      </c>
      <c r="EB82" s="162"/>
      <c r="EC82" s="130"/>
      <c r="ED82" s="18">
        <f t="shared" si="887"/>
        <v>0</v>
      </c>
      <c r="EE82" s="136"/>
      <c r="EF82" s="131"/>
      <c r="EG82" s="69">
        <f t="shared" si="888"/>
        <v>0</v>
      </c>
      <c r="EH82" s="162"/>
      <c r="EI82" s="130"/>
      <c r="EJ82" s="18">
        <f t="shared" si="889"/>
        <v>0</v>
      </c>
      <c r="EK82" s="136"/>
      <c r="EL82" s="131"/>
      <c r="EM82" s="69">
        <f t="shared" si="890"/>
        <v>0</v>
      </c>
      <c r="EN82" s="162"/>
      <c r="EO82" s="130"/>
      <c r="EP82" s="18">
        <f t="shared" si="891"/>
        <v>0</v>
      </c>
      <c r="EQ82" s="136"/>
      <c r="ER82" s="131"/>
      <c r="ES82" s="69">
        <f t="shared" si="892"/>
        <v>0</v>
      </c>
      <c r="ET82" s="162"/>
      <c r="EU82" s="130"/>
      <c r="EV82" s="18">
        <f t="shared" si="893"/>
        <v>0</v>
      </c>
      <c r="EW82" s="136"/>
      <c r="EX82" s="131"/>
      <c r="EY82" s="69">
        <f t="shared" si="894"/>
        <v>0</v>
      </c>
      <c r="EZ82" s="162"/>
      <c r="FA82" s="130"/>
      <c r="FB82" s="18">
        <f t="shared" si="895"/>
        <v>0</v>
      </c>
      <c r="FC82" s="136"/>
      <c r="FD82" s="131"/>
      <c r="FE82" s="69">
        <f t="shared" si="896"/>
        <v>0</v>
      </c>
      <c r="FF82" s="162"/>
      <c r="FG82" s="130"/>
      <c r="FH82" s="18">
        <f t="shared" si="847"/>
        <v>0</v>
      </c>
      <c r="FI82" s="136"/>
      <c r="FJ82" s="131"/>
      <c r="FK82" s="69">
        <f t="shared" si="897"/>
        <v>0</v>
      </c>
      <c r="FL82" s="162"/>
      <c r="FM82" s="130"/>
      <c r="FN82" s="18">
        <f t="shared" si="898"/>
        <v>0</v>
      </c>
      <c r="FO82" s="136"/>
      <c r="FP82" s="131"/>
      <c r="FQ82" s="69">
        <f t="shared" si="899"/>
        <v>0</v>
      </c>
      <c r="FR82" s="162"/>
      <c r="FS82" s="130"/>
      <c r="FT82" s="18">
        <f t="shared" si="900"/>
        <v>0</v>
      </c>
      <c r="FU82" s="136"/>
      <c r="FV82" s="131"/>
      <c r="FW82" s="69">
        <f t="shared" si="901"/>
        <v>0</v>
      </c>
      <c r="FX82" s="162"/>
      <c r="FY82" s="130"/>
      <c r="FZ82" s="18">
        <f t="shared" si="902"/>
        <v>0</v>
      </c>
      <c r="GA82" s="136"/>
      <c r="GB82" s="131"/>
      <c r="GC82" s="69">
        <f t="shared" si="903"/>
        <v>0</v>
      </c>
      <c r="GD82" s="162"/>
      <c r="GE82" s="130"/>
      <c r="GF82" s="18">
        <f t="shared" si="904"/>
        <v>0</v>
      </c>
      <c r="GG82" s="136"/>
      <c r="GH82" s="131"/>
      <c r="GI82" s="69">
        <f t="shared" si="905"/>
        <v>0</v>
      </c>
      <c r="GJ82" s="162"/>
      <c r="GK82" s="130"/>
      <c r="GL82" s="18">
        <f t="shared" si="906"/>
        <v>0</v>
      </c>
      <c r="GM82" s="136"/>
      <c r="GN82" s="131"/>
      <c r="GO82" s="69">
        <f t="shared" si="907"/>
        <v>0</v>
      </c>
      <c r="GP82" s="162"/>
      <c r="GQ82" s="130"/>
      <c r="GR82" s="18">
        <f t="shared" si="908"/>
        <v>0</v>
      </c>
      <c r="GS82" s="136"/>
      <c r="GT82" s="131"/>
      <c r="GU82" s="69">
        <f t="shared" si="909"/>
        <v>0</v>
      </c>
      <c r="GV82" s="162"/>
      <c r="GW82" s="130"/>
      <c r="GX82" s="18">
        <f t="shared" si="910"/>
        <v>0</v>
      </c>
      <c r="GY82" s="136"/>
      <c r="GZ82" s="131"/>
      <c r="HA82" s="69">
        <f t="shared" si="911"/>
        <v>0</v>
      </c>
      <c r="HB82" s="162"/>
      <c r="HC82" s="130"/>
      <c r="HD82" s="18">
        <f t="shared" si="912"/>
        <v>0</v>
      </c>
      <c r="HE82" s="136"/>
      <c r="HF82" s="131"/>
      <c r="HG82" s="69">
        <f t="shared" si="913"/>
        <v>0</v>
      </c>
      <c r="HH82" s="162"/>
      <c r="HI82" s="130"/>
      <c r="HJ82" s="18">
        <f t="shared" si="914"/>
        <v>0</v>
      </c>
      <c r="HK82" s="136"/>
      <c r="HL82" s="131"/>
      <c r="HM82" s="69">
        <f t="shared" si="915"/>
        <v>0</v>
      </c>
      <c r="HN82" s="162"/>
      <c r="HO82" s="130"/>
      <c r="HP82" s="18">
        <f t="shared" si="916"/>
        <v>0</v>
      </c>
      <c r="HQ82" s="136"/>
      <c r="HR82" s="131"/>
      <c r="HS82" s="69">
        <f t="shared" si="917"/>
        <v>0</v>
      </c>
      <c r="HT82" s="162"/>
      <c r="HU82" s="130"/>
      <c r="HV82" s="18">
        <f t="shared" si="918"/>
        <v>0</v>
      </c>
      <c r="HW82" s="76"/>
      <c r="HX82" s="297"/>
      <c r="HY82" s="199"/>
      <c r="HZ82" s="2" t="str">
        <f t="shared" si="297"/>
        <v>СКРЫТЬ</v>
      </c>
    </row>
    <row r="83" spans="1:234" hidden="1" x14ac:dyDescent="0.2">
      <c r="A83" s="1" t="e">
        <f>$K$2&amp;#REF!&amp;$K$75&amp;$K$76&amp;K83</f>
        <v>#REF!</v>
      </c>
      <c r="B83" s="16" t="e">
        <f>IF(#REF!=0,"Скрыть","")</f>
        <v>#REF!</v>
      </c>
      <c r="C83" s="15" t="e">
        <f>IF(OR(#REF!&gt;85%,#REF!&gt;85%),"скрыть","")</f>
        <v>#REF!</v>
      </c>
      <c r="D83" s="14" t="s">
        <v>2</v>
      </c>
      <c r="E83" s="14" t="s">
        <v>34</v>
      </c>
      <c r="F83" s="39" t="s">
        <v>39</v>
      </c>
      <c r="G83" s="38" t="str">
        <f t="shared" si="934"/>
        <v>3BDFBC50-5FD0-44D2-8F2C-8100642B19E72BA5E5C3-A498-49EF-88A3-3FF29C24AED37c10756c-3678-4206-9250-508fabf6760aАрхитектурно-отделочные работы пассажирской зоны, м2</v>
      </c>
      <c r="H83" s="38"/>
      <c r="I83" s="42">
        <v>72</v>
      </c>
      <c r="J83" s="102">
        <f>SUBTOTAL(103,I$12:I83)*1</f>
        <v>28</v>
      </c>
      <c r="K83" s="108" t="s">
        <v>106</v>
      </c>
      <c r="L83" s="17" t="s">
        <v>64</v>
      </c>
      <c r="M83" s="267">
        <v>43983</v>
      </c>
      <c r="N83" s="257">
        <v>44073</v>
      </c>
      <c r="O83" s="156">
        <v>44104</v>
      </c>
      <c r="P83" s="162">
        <v>3492</v>
      </c>
      <c r="Q83" s="163">
        <v>3492</v>
      </c>
      <c r="R83" s="163">
        <v>3491.9999999999995</v>
      </c>
      <c r="S83" s="92">
        <f t="shared" ca="1" si="848"/>
        <v>3492</v>
      </c>
      <c r="T83" s="92">
        <f t="shared" si="849"/>
        <v>3491.9999999999995</v>
      </c>
      <c r="U83" s="91">
        <f t="shared" ca="1" si="850"/>
        <v>0</v>
      </c>
      <c r="V83" s="91">
        <f t="shared" si="851"/>
        <v>0</v>
      </c>
      <c r="W83" s="120">
        <f t="shared" si="852"/>
        <v>0.99999999999999989</v>
      </c>
      <c r="X83" s="178"/>
      <c r="Y83" s="128">
        <f t="shared" si="853"/>
        <v>0</v>
      </c>
      <c r="Z83" s="179">
        <f t="shared" ca="1" si="854"/>
        <v>0</v>
      </c>
      <c r="AA83" s="127">
        <f t="shared" si="855"/>
        <v>0</v>
      </c>
      <c r="AB83" s="67" t="str">
        <f t="shared" ca="1" si="856"/>
        <v/>
      </c>
      <c r="AC83" s="69">
        <f t="shared" ca="1" si="857"/>
        <v>0</v>
      </c>
      <c r="AD83" s="226">
        <f t="shared" si="919"/>
        <v>0</v>
      </c>
      <c r="AE83" s="227">
        <f t="shared" si="920"/>
        <v>0</v>
      </c>
      <c r="AF83" s="225">
        <f t="shared" si="921"/>
        <v>0</v>
      </c>
      <c r="AG83" s="226">
        <f t="shared" si="922"/>
        <v>0</v>
      </c>
      <c r="AH83" s="227">
        <f t="shared" si="923"/>
        <v>0</v>
      </c>
      <c r="AI83" s="225">
        <f t="shared" si="924"/>
        <v>0</v>
      </c>
      <c r="AJ83" s="226">
        <f t="shared" si="925"/>
        <v>0</v>
      </c>
      <c r="AK83" s="227">
        <f t="shared" si="926"/>
        <v>0</v>
      </c>
      <c r="AL83" s="225">
        <f t="shared" si="927"/>
        <v>0</v>
      </c>
      <c r="AM83" s="226">
        <f t="shared" si="928"/>
        <v>0</v>
      </c>
      <c r="AN83" s="227">
        <f t="shared" si="929"/>
        <v>0</v>
      </c>
      <c r="AO83" s="225">
        <f t="shared" si="930"/>
        <v>0</v>
      </c>
      <c r="AP83" s="226">
        <f t="shared" si="931"/>
        <v>0</v>
      </c>
      <c r="AQ83" s="227">
        <f t="shared" si="932"/>
        <v>0</v>
      </c>
      <c r="AR83" s="225">
        <f t="shared" si="933"/>
        <v>0</v>
      </c>
      <c r="AS83" s="136"/>
      <c r="AT83" s="131"/>
      <c r="AU83" s="69">
        <f t="shared" si="858"/>
        <v>0</v>
      </c>
      <c r="AV83" s="162"/>
      <c r="AW83" s="130"/>
      <c r="AX83" s="18">
        <f t="shared" si="859"/>
        <v>0</v>
      </c>
      <c r="AY83" s="136"/>
      <c r="AZ83" s="131"/>
      <c r="BA83" s="69">
        <f t="shared" si="860"/>
        <v>0</v>
      </c>
      <c r="BB83" s="162"/>
      <c r="BC83" s="130"/>
      <c r="BD83" s="18">
        <f t="shared" si="861"/>
        <v>0</v>
      </c>
      <c r="BE83" s="136"/>
      <c r="BF83" s="131"/>
      <c r="BG83" s="69">
        <f t="shared" si="862"/>
        <v>0</v>
      </c>
      <c r="BH83" s="162"/>
      <c r="BI83" s="130"/>
      <c r="BJ83" s="18">
        <f t="shared" si="863"/>
        <v>0</v>
      </c>
      <c r="BK83" s="136"/>
      <c r="BL83" s="131"/>
      <c r="BM83" s="69">
        <f t="shared" si="864"/>
        <v>0</v>
      </c>
      <c r="BN83" s="162"/>
      <c r="BO83" s="130"/>
      <c r="BP83" s="18">
        <f t="shared" si="865"/>
        <v>0</v>
      </c>
      <c r="BQ83" s="136"/>
      <c r="BR83" s="131"/>
      <c r="BS83" s="69">
        <f t="shared" si="866"/>
        <v>0</v>
      </c>
      <c r="BT83" s="162"/>
      <c r="BU83" s="130"/>
      <c r="BV83" s="18">
        <f t="shared" si="867"/>
        <v>0</v>
      </c>
      <c r="BW83" s="136"/>
      <c r="BX83" s="131"/>
      <c r="BY83" s="69">
        <f t="shared" si="868"/>
        <v>0</v>
      </c>
      <c r="BZ83" s="162"/>
      <c r="CA83" s="130"/>
      <c r="CB83" s="18">
        <f t="shared" si="869"/>
        <v>0</v>
      </c>
      <c r="CC83" s="136"/>
      <c r="CD83" s="131"/>
      <c r="CE83" s="69">
        <f t="shared" si="870"/>
        <v>0</v>
      </c>
      <c r="CF83" s="162"/>
      <c r="CG83" s="130"/>
      <c r="CH83" s="18">
        <f t="shared" si="871"/>
        <v>0</v>
      </c>
      <c r="CI83" s="136"/>
      <c r="CJ83" s="131"/>
      <c r="CK83" s="69">
        <f t="shared" si="872"/>
        <v>0</v>
      </c>
      <c r="CL83" s="162"/>
      <c r="CM83" s="130"/>
      <c r="CN83" s="18">
        <f t="shared" si="873"/>
        <v>0</v>
      </c>
      <c r="CO83" s="136"/>
      <c r="CP83" s="131"/>
      <c r="CQ83" s="69">
        <f t="shared" si="874"/>
        <v>0</v>
      </c>
      <c r="CR83" s="162"/>
      <c r="CS83" s="130"/>
      <c r="CT83" s="18">
        <f t="shared" si="875"/>
        <v>0</v>
      </c>
      <c r="CU83" s="136"/>
      <c r="CV83" s="131"/>
      <c r="CW83" s="69">
        <f t="shared" si="876"/>
        <v>0</v>
      </c>
      <c r="CX83" s="162"/>
      <c r="CY83" s="130"/>
      <c r="CZ83" s="18">
        <f t="shared" si="877"/>
        <v>0</v>
      </c>
      <c r="DA83" s="136"/>
      <c r="DB83" s="131"/>
      <c r="DC83" s="69">
        <f t="shared" si="878"/>
        <v>0</v>
      </c>
      <c r="DD83" s="162"/>
      <c r="DE83" s="130"/>
      <c r="DF83" s="18">
        <f t="shared" si="879"/>
        <v>0</v>
      </c>
      <c r="DG83" s="136"/>
      <c r="DH83" s="131"/>
      <c r="DI83" s="69">
        <f t="shared" si="880"/>
        <v>0</v>
      </c>
      <c r="DJ83" s="162"/>
      <c r="DK83" s="130"/>
      <c r="DL83" s="18">
        <f t="shared" si="881"/>
        <v>0</v>
      </c>
      <c r="DM83" s="136"/>
      <c r="DN83" s="131"/>
      <c r="DO83" s="69">
        <f t="shared" si="882"/>
        <v>0</v>
      </c>
      <c r="DP83" s="162"/>
      <c r="DQ83" s="130"/>
      <c r="DR83" s="18">
        <f t="shared" si="883"/>
        <v>0</v>
      </c>
      <c r="DS83" s="136"/>
      <c r="DT83" s="131"/>
      <c r="DU83" s="69">
        <f t="shared" si="884"/>
        <v>0</v>
      </c>
      <c r="DV83" s="162"/>
      <c r="DW83" s="130"/>
      <c r="DX83" s="18">
        <f t="shared" si="885"/>
        <v>0</v>
      </c>
      <c r="DY83" s="136"/>
      <c r="DZ83" s="131"/>
      <c r="EA83" s="69">
        <f t="shared" si="886"/>
        <v>0</v>
      </c>
      <c r="EB83" s="162"/>
      <c r="EC83" s="130"/>
      <c r="ED83" s="18">
        <f t="shared" si="887"/>
        <v>0</v>
      </c>
      <c r="EE83" s="136"/>
      <c r="EF83" s="131"/>
      <c r="EG83" s="69">
        <f t="shared" si="888"/>
        <v>0</v>
      </c>
      <c r="EH83" s="162"/>
      <c r="EI83" s="130"/>
      <c r="EJ83" s="18">
        <f t="shared" si="889"/>
        <v>0</v>
      </c>
      <c r="EK83" s="136"/>
      <c r="EL83" s="131"/>
      <c r="EM83" s="69">
        <f t="shared" si="890"/>
        <v>0</v>
      </c>
      <c r="EN83" s="162"/>
      <c r="EO83" s="130"/>
      <c r="EP83" s="18">
        <f t="shared" si="891"/>
        <v>0</v>
      </c>
      <c r="EQ83" s="136"/>
      <c r="ER83" s="131"/>
      <c r="ES83" s="69">
        <f t="shared" si="892"/>
        <v>0</v>
      </c>
      <c r="ET83" s="162"/>
      <c r="EU83" s="130"/>
      <c r="EV83" s="18">
        <f t="shared" si="893"/>
        <v>0</v>
      </c>
      <c r="EW83" s="136"/>
      <c r="EX83" s="131"/>
      <c r="EY83" s="69">
        <f t="shared" si="894"/>
        <v>0</v>
      </c>
      <c r="EZ83" s="162"/>
      <c r="FA83" s="130"/>
      <c r="FB83" s="18">
        <f t="shared" si="895"/>
        <v>0</v>
      </c>
      <c r="FC83" s="136"/>
      <c r="FD83" s="131"/>
      <c r="FE83" s="69">
        <f t="shared" si="896"/>
        <v>0</v>
      </c>
      <c r="FF83" s="162"/>
      <c r="FG83" s="130"/>
      <c r="FH83" s="18">
        <f t="shared" si="847"/>
        <v>0</v>
      </c>
      <c r="FI83" s="136"/>
      <c r="FJ83" s="131"/>
      <c r="FK83" s="69">
        <f t="shared" si="897"/>
        <v>0</v>
      </c>
      <c r="FL83" s="162"/>
      <c r="FM83" s="130"/>
      <c r="FN83" s="18">
        <f t="shared" si="898"/>
        <v>0</v>
      </c>
      <c r="FO83" s="136"/>
      <c r="FP83" s="131"/>
      <c r="FQ83" s="69">
        <f t="shared" si="899"/>
        <v>0</v>
      </c>
      <c r="FR83" s="162"/>
      <c r="FS83" s="130"/>
      <c r="FT83" s="18">
        <f t="shared" si="900"/>
        <v>0</v>
      </c>
      <c r="FU83" s="136"/>
      <c r="FV83" s="131"/>
      <c r="FW83" s="69">
        <f t="shared" si="901"/>
        <v>0</v>
      </c>
      <c r="FX83" s="162"/>
      <c r="FY83" s="130"/>
      <c r="FZ83" s="18">
        <f t="shared" si="902"/>
        <v>0</v>
      </c>
      <c r="GA83" s="136"/>
      <c r="GB83" s="131"/>
      <c r="GC83" s="69">
        <f t="shared" si="903"/>
        <v>0</v>
      </c>
      <c r="GD83" s="162"/>
      <c r="GE83" s="130"/>
      <c r="GF83" s="18">
        <f t="shared" si="904"/>
        <v>0</v>
      </c>
      <c r="GG83" s="136"/>
      <c r="GH83" s="131"/>
      <c r="GI83" s="69">
        <f t="shared" si="905"/>
        <v>0</v>
      </c>
      <c r="GJ83" s="162"/>
      <c r="GK83" s="130"/>
      <c r="GL83" s="18">
        <f t="shared" si="906"/>
        <v>0</v>
      </c>
      <c r="GM83" s="136"/>
      <c r="GN83" s="131"/>
      <c r="GO83" s="69">
        <f t="shared" si="907"/>
        <v>0</v>
      </c>
      <c r="GP83" s="162"/>
      <c r="GQ83" s="130"/>
      <c r="GR83" s="18">
        <f t="shared" si="908"/>
        <v>0</v>
      </c>
      <c r="GS83" s="136"/>
      <c r="GT83" s="131"/>
      <c r="GU83" s="69">
        <f t="shared" si="909"/>
        <v>0</v>
      </c>
      <c r="GV83" s="162"/>
      <c r="GW83" s="130"/>
      <c r="GX83" s="18">
        <f t="shared" si="910"/>
        <v>0</v>
      </c>
      <c r="GY83" s="136"/>
      <c r="GZ83" s="131"/>
      <c r="HA83" s="69">
        <f t="shared" si="911"/>
        <v>0</v>
      </c>
      <c r="HB83" s="162"/>
      <c r="HC83" s="130"/>
      <c r="HD83" s="18">
        <f t="shared" si="912"/>
        <v>0</v>
      </c>
      <c r="HE83" s="136"/>
      <c r="HF83" s="131"/>
      <c r="HG83" s="69">
        <f t="shared" si="913"/>
        <v>0</v>
      </c>
      <c r="HH83" s="162"/>
      <c r="HI83" s="130"/>
      <c r="HJ83" s="18">
        <f t="shared" si="914"/>
        <v>0</v>
      </c>
      <c r="HK83" s="136"/>
      <c r="HL83" s="131"/>
      <c r="HM83" s="69">
        <f t="shared" si="915"/>
        <v>0</v>
      </c>
      <c r="HN83" s="162"/>
      <c r="HO83" s="130"/>
      <c r="HP83" s="18">
        <f t="shared" si="916"/>
        <v>0</v>
      </c>
      <c r="HQ83" s="136"/>
      <c r="HR83" s="131"/>
      <c r="HS83" s="69">
        <f t="shared" si="917"/>
        <v>0</v>
      </c>
      <c r="HT83" s="162"/>
      <c r="HU83" s="130"/>
      <c r="HV83" s="18">
        <f t="shared" si="918"/>
        <v>0</v>
      </c>
      <c r="HW83" s="17"/>
      <c r="HX83" s="85"/>
      <c r="HY83" s="85"/>
      <c r="HZ83" s="2" t="str">
        <f t="shared" si="297"/>
        <v>СКРЫТЬ</v>
      </c>
    </row>
    <row r="84" spans="1:234" hidden="1" x14ac:dyDescent="0.2">
      <c r="B84" s="16"/>
      <c r="C84" s="15"/>
      <c r="D84" s="142"/>
      <c r="E84" s="142"/>
      <c r="F84" s="143"/>
      <c r="G84" s="40"/>
      <c r="H84" s="40"/>
      <c r="I84" s="42">
        <v>73</v>
      </c>
      <c r="J84" s="102">
        <f>SUBTOTAL(103,I$12:I84)*1</f>
        <v>28</v>
      </c>
      <c r="K84" s="108"/>
      <c r="L84" s="17" t="s">
        <v>64</v>
      </c>
      <c r="M84" s="267"/>
      <c r="N84" s="257"/>
      <c r="O84" s="156"/>
      <c r="P84" s="162"/>
      <c r="Q84" s="163"/>
      <c r="R84" s="163"/>
      <c r="S84" s="92"/>
      <c r="T84" s="123"/>
      <c r="U84" s="91"/>
      <c r="V84" s="91"/>
      <c r="W84" s="120" t="str">
        <f t="shared" ref="W84:W104" si="935">IF(OR(AND(P84=0,T84=0),AND(P84="",T84="")),"",IF(AND(P84=0,T84&gt;0),1,T84/P84))</f>
        <v/>
      </c>
      <c r="X84" s="178"/>
      <c r="Y84" s="128"/>
      <c r="Z84" s="179"/>
      <c r="AA84" s="127"/>
      <c r="AB84" s="67"/>
      <c r="AC84" s="69"/>
      <c r="AD84" s="226">
        <f t="shared" si="919"/>
        <v>0</v>
      </c>
      <c r="AE84" s="227">
        <f t="shared" si="920"/>
        <v>0</v>
      </c>
      <c r="AF84" s="225">
        <f t="shared" si="921"/>
        <v>0</v>
      </c>
      <c r="AG84" s="226">
        <f t="shared" si="922"/>
        <v>0</v>
      </c>
      <c r="AH84" s="227">
        <f t="shared" si="923"/>
        <v>0</v>
      </c>
      <c r="AI84" s="225">
        <f t="shared" si="924"/>
        <v>0</v>
      </c>
      <c r="AJ84" s="226">
        <f t="shared" si="925"/>
        <v>0</v>
      </c>
      <c r="AK84" s="227">
        <f t="shared" si="926"/>
        <v>0</v>
      </c>
      <c r="AL84" s="225">
        <f t="shared" si="927"/>
        <v>0</v>
      </c>
      <c r="AM84" s="226">
        <f t="shared" si="928"/>
        <v>0</v>
      </c>
      <c r="AN84" s="227">
        <f t="shared" si="929"/>
        <v>0</v>
      </c>
      <c r="AO84" s="225">
        <f t="shared" si="930"/>
        <v>0</v>
      </c>
      <c r="AP84" s="226">
        <f t="shared" si="931"/>
        <v>0</v>
      </c>
      <c r="AQ84" s="227">
        <f t="shared" si="932"/>
        <v>0</v>
      </c>
      <c r="AR84" s="225">
        <f t="shared" si="933"/>
        <v>0</v>
      </c>
      <c r="AS84" s="136"/>
      <c r="AT84" s="131"/>
      <c r="AU84" s="69"/>
      <c r="AV84" s="162"/>
      <c r="AW84" s="130"/>
      <c r="AX84" s="18"/>
      <c r="AY84" s="136"/>
      <c r="AZ84" s="131"/>
      <c r="BA84" s="69"/>
      <c r="BB84" s="162"/>
      <c r="BC84" s="130"/>
      <c r="BD84" s="18"/>
      <c r="BE84" s="136"/>
      <c r="BF84" s="131"/>
      <c r="BG84" s="69"/>
      <c r="BH84" s="162"/>
      <c r="BI84" s="130"/>
      <c r="BJ84" s="18"/>
      <c r="BK84" s="136"/>
      <c r="BL84" s="131"/>
      <c r="BM84" s="69"/>
      <c r="BN84" s="162"/>
      <c r="BO84" s="130"/>
      <c r="BP84" s="18"/>
      <c r="BQ84" s="136"/>
      <c r="BR84" s="131"/>
      <c r="BS84" s="69"/>
      <c r="BT84" s="162"/>
      <c r="BU84" s="130"/>
      <c r="BV84" s="18"/>
      <c r="BW84" s="136"/>
      <c r="BX84" s="131"/>
      <c r="BY84" s="69"/>
      <c r="BZ84" s="162"/>
      <c r="CA84" s="130"/>
      <c r="CB84" s="18"/>
      <c r="CC84" s="136"/>
      <c r="CD84" s="131"/>
      <c r="CE84" s="69"/>
      <c r="CF84" s="162"/>
      <c r="CG84" s="130"/>
      <c r="CH84" s="18"/>
      <c r="CI84" s="136"/>
      <c r="CJ84" s="131"/>
      <c r="CK84" s="69"/>
      <c r="CL84" s="162"/>
      <c r="CM84" s="130"/>
      <c r="CN84" s="18"/>
      <c r="CO84" s="136"/>
      <c r="CP84" s="131"/>
      <c r="CQ84" s="69"/>
      <c r="CR84" s="162"/>
      <c r="CS84" s="130"/>
      <c r="CT84" s="18"/>
      <c r="CU84" s="136"/>
      <c r="CV84" s="131"/>
      <c r="CW84" s="69"/>
      <c r="CX84" s="162"/>
      <c r="CY84" s="130"/>
      <c r="CZ84" s="18"/>
      <c r="DA84" s="136"/>
      <c r="DB84" s="131"/>
      <c r="DC84" s="69"/>
      <c r="DD84" s="162"/>
      <c r="DE84" s="130"/>
      <c r="DF84" s="18"/>
      <c r="DG84" s="136"/>
      <c r="DH84" s="131"/>
      <c r="DI84" s="69"/>
      <c r="DJ84" s="162"/>
      <c r="DK84" s="130"/>
      <c r="DL84" s="18"/>
      <c r="DM84" s="136"/>
      <c r="DN84" s="131"/>
      <c r="DO84" s="69"/>
      <c r="DP84" s="162"/>
      <c r="DQ84" s="130"/>
      <c r="DR84" s="18"/>
      <c r="DS84" s="136"/>
      <c r="DT84" s="131"/>
      <c r="DU84" s="69"/>
      <c r="DV84" s="162"/>
      <c r="DW84" s="130"/>
      <c r="DX84" s="18"/>
      <c r="DY84" s="136"/>
      <c r="DZ84" s="131"/>
      <c r="EA84" s="69"/>
      <c r="EB84" s="162"/>
      <c r="EC84" s="130"/>
      <c r="ED84" s="18"/>
      <c r="EE84" s="136"/>
      <c r="EF84" s="131"/>
      <c r="EG84" s="69"/>
      <c r="EH84" s="162"/>
      <c r="EI84" s="130"/>
      <c r="EJ84" s="18"/>
      <c r="EK84" s="136"/>
      <c r="EL84" s="131"/>
      <c r="EM84" s="69"/>
      <c r="EN84" s="162"/>
      <c r="EO84" s="130"/>
      <c r="EP84" s="18"/>
      <c r="EQ84" s="136"/>
      <c r="ER84" s="131"/>
      <c r="ES84" s="69"/>
      <c r="ET84" s="162"/>
      <c r="EU84" s="130"/>
      <c r="EV84" s="18"/>
      <c r="EW84" s="136"/>
      <c r="EX84" s="131"/>
      <c r="EY84" s="69"/>
      <c r="EZ84" s="162"/>
      <c r="FA84" s="130"/>
      <c r="FB84" s="18"/>
      <c r="FC84" s="136"/>
      <c r="FD84" s="131"/>
      <c r="FE84" s="69"/>
      <c r="FF84" s="162"/>
      <c r="FG84" s="130"/>
      <c r="FH84" s="18"/>
      <c r="FI84" s="136"/>
      <c r="FJ84" s="131"/>
      <c r="FK84" s="69"/>
      <c r="FL84" s="162"/>
      <c r="FM84" s="130"/>
      <c r="FN84" s="18"/>
      <c r="FO84" s="136"/>
      <c r="FP84" s="131"/>
      <c r="FQ84" s="69"/>
      <c r="FR84" s="162"/>
      <c r="FS84" s="130"/>
      <c r="FT84" s="18"/>
      <c r="FU84" s="136"/>
      <c r="FV84" s="131"/>
      <c r="FW84" s="69"/>
      <c r="FX84" s="162"/>
      <c r="FY84" s="130"/>
      <c r="FZ84" s="18"/>
      <c r="GA84" s="136"/>
      <c r="GB84" s="131"/>
      <c r="GC84" s="69"/>
      <c r="GD84" s="162"/>
      <c r="GE84" s="130"/>
      <c r="GF84" s="18"/>
      <c r="GG84" s="136"/>
      <c r="GH84" s="131"/>
      <c r="GI84" s="69"/>
      <c r="GJ84" s="162"/>
      <c r="GK84" s="130"/>
      <c r="GL84" s="18"/>
      <c r="GM84" s="136"/>
      <c r="GN84" s="131"/>
      <c r="GO84" s="69"/>
      <c r="GP84" s="162"/>
      <c r="GQ84" s="130"/>
      <c r="GR84" s="18"/>
      <c r="GS84" s="136"/>
      <c r="GT84" s="131"/>
      <c r="GU84" s="69"/>
      <c r="GV84" s="162"/>
      <c r="GW84" s="130"/>
      <c r="GX84" s="18"/>
      <c r="GY84" s="136"/>
      <c r="GZ84" s="131"/>
      <c r="HA84" s="69"/>
      <c r="HB84" s="162"/>
      <c r="HC84" s="130"/>
      <c r="HD84" s="18"/>
      <c r="HE84" s="136"/>
      <c r="HF84" s="131"/>
      <c r="HG84" s="69"/>
      <c r="HH84" s="162"/>
      <c r="HI84" s="130"/>
      <c r="HJ84" s="18"/>
      <c r="HK84" s="136"/>
      <c r="HL84" s="131"/>
      <c r="HM84" s="69"/>
      <c r="HN84" s="162"/>
      <c r="HO84" s="130"/>
      <c r="HP84" s="18"/>
      <c r="HQ84" s="136"/>
      <c r="HR84" s="131"/>
      <c r="HS84" s="69"/>
      <c r="HT84" s="162"/>
      <c r="HU84" s="130"/>
      <c r="HV84" s="18"/>
      <c r="HW84" s="17"/>
      <c r="HX84" s="85"/>
      <c r="HY84" s="85"/>
      <c r="HZ84" s="2" t="str">
        <f t="shared" si="297"/>
        <v>СКРЫТЬ</v>
      </c>
    </row>
    <row r="85" spans="1:234" ht="13.5" hidden="1" customHeight="1" x14ac:dyDescent="0.2">
      <c r="A85" s="37"/>
      <c r="B85" s="22"/>
      <c r="C85" s="22"/>
      <c r="D85" s="100"/>
      <c r="E85" s="100"/>
      <c r="F85" s="100"/>
      <c r="G85" s="22"/>
      <c r="H85" s="22"/>
      <c r="I85" s="42">
        <v>74</v>
      </c>
      <c r="J85" s="102">
        <f>SUBTOTAL(103,I$12:I85)*1</f>
        <v>28</v>
      </c>
      <c r="K85" s="105" t="s">
        <v>67</v>
      </c>
      <c r="L85" s="17" t="s">
        <v>64</v>
      </c>
      <c r="M85" s="267">
        <v>43983</v>
      </c>
      <c r="N85" s="257">
        <v>44073</v>
      </c>
      <c r="O85" s="156">
        <v>44104</v>
      </c>
      <c r="P85" s="162">
        <v>9</v>
      </c>
      <c r="Q85" s="163">
        <v>0</v>
      </c>
      <c r="R85" s="163">
        <v>0</v>
      </c>
      <c r="S85" s="92">
        <f t="shared" ref="S85:S104" ca="1" si="936">IF((Q85+Z85)&gt;P85,P85,(Q85+Z85))</f>
        <v>0</v>
      </c>
      <c r="T85" s="92">
        <f t="shared" ref="T85:T104" si="937">R85+AA85</f>
        <v>0</v>
      </c>
      <c r="U85" s="91">
        <f t="shared" ref="U85:U104" ca="1" si="938">T85-S85</f>
        <v>0</v>
      </c>
      <c r="V85" s="91">
        <f t="shared" ref="V85:V104" si="939">P85-T85</f>
        <v>9</v>
      </c>
      <c r="W85" s="120">
        <f t="shared" si="935"/>
        <v>0</v>
      </c>
      <c r="X85" s="178"/>
      <c r="Y85" s="128">
        <f t="shared" ref="Y85:Y104" si="940">AS85+AY85+BE85+BK85+BQ85+BW85+CC85+CI85+CO85+CU85+DA85+DG85+DM85+DS85+DY85+EE85+EK85+EQ85+EW85+FC85+FI85+FO85+FU85+GA85+GG85+GM85+GS85+GY85+HE85+HK85+HQ85</f>
        <v>0</v>
      </c>
      <c r="Z85" s="179">
        <f t="shared" ref="Z85:Z104" ca="1" si="941">SUMIFS(AS85:HV85,AS$1:HV$1,"1",AS$8:HV$8,"Физические объемы",AS$9:HV$9,"План")</f>
        <v>0</v>
      </c>
      <c r="AA85" s="127">
        <f t="shared" ref="AA85:AA104" si="942">AT85+AZ85+BF85+BL85+BR85+BX85+CD85+CJ85+CP85+CV85+DB85+DH85+DN85+DT85+DZ85+EF85+EL85+ER85+EX85+FD85+FJ85+FP85+FV85+GB85+GH85+GN85+GT85+GZ85+HF85+HL85+HR85</f>
        <v>0</v>
      </c>
      <c r="AB85" s="67" t="str">
        <f t="shared" ref="AB85:AB104" ca="1" si="943">IF(OR(AND(Z85=0,AA85=0),AND(Z85="",AA85="")),"",IF(AND(Z85=0,AA85&gt;0),1,AA85/Z85))</f>
        <v/>
      </c>
      <c r="AC85" s="69">
        <f t="shared" ref="AC85:AC104" ca="1" si="944">AA85-Z85</f>
        <v>0</v>
      </c>
      <c r="AD85" s="226">
        <f t="shared" si="919"/>
        <v>0</v>
      </c>
      <c r="AE85" s="227">
        <f t="shared" si="920"/>
        <v>0</v>
      </c>
      <c r="AF85" s="225">
        <f t="shared" si="921"/>
        <v>0</v>
      </c>
      <c r="AG85" s="226">
        <f t="shared" si="922"/>
        <v>0</v>
      </c>
      <c r="AH85" s="227">
        <f t="shared" si="923"/>
        <v>0</v>
      </c>
      <c r="AI85" s="225">
        <f t="shared" si="924"/>
        <v>0</v>
      </c>
      <c r="AJ85" s="226">
        <f t="shared" si="925"/>
        <v>0</v>
      </c>
      <c r="AK85" s="227">
        <f t="shared" si="926"/>
        <v>0</v>
      </c>
      <c r="AL85" s="225">
        <f t="shared" si="927"/>
        <v>0</v>
      </c>
      <c r="AM85" s="226">
        <f t="shared" si="928"/>
        <v>0</v>
      </c>
      <c r="AN85" s="227">
        <f t="shared" si="929"/>
        <v>0</v>
      </c>
      <c r="AO85" s="225">
        <f t="shared" si="930"/>
        <v>0</v>
      </c>
      <c r="AP85" s="226">
        <f t="shared" si="931"/>
        <v>0</v>
      </c>
      <c r="AQ85" s="227">
        <f t="shared" si="932"/>
        <v>0</v>
      </c>
      <c r="AR85" s="225">
        <f t="shared" si="933"/>
        <v>0</v>
      </c>
      <c r="AS85" s="136"/>
      <c r="AT85" s="131"/>
      <c r="AU85" s="69">
        <f t="shared" ref="AU85:AU104" si="945">AT85-AS85</f>
        <v>0</v>
      </c>
      <c r="AV85" s="162"/>
      <c r="AW85" s="130"/>
      <c r="AX85" s="18">
        <f t="shared" si="859"/>
        <v>0</v>
      </c>
      <c r="AY85" s="136"/>
      <c r="AZ85" s="131"/>
      <c r="BA85" s="69">
        <f t="shared" ref="BA85:BA104" si="946">AZ85-AY85</f>
        <v>0</v>
      </c>
      <c r="BB85" s="162"/>
      <c r="BC85" s="130"/>
      <c r="BD85" s="18">
        <f t="shared" ref="BD85:BD105" si="947">BC85-BB85</f>
        <v>0</v>
      </c>
      <c r="BE85" s="136"/>
      <c r="BF85" s="131"/>
      <c r="BG85" s="69">
        <f t="shared" ref="BG85:BG104" si="948">BF85-BE85</f>
        <v>0</v>
      </c>
      <c r="BH85" s="162"/>
      <c r="BI85" s="130"/>
      <c r="BJ85" s="18">
        <f t="shared" ref="BJ85:BJ105" si="949">BI85-BH85</f>
        <v>0</v>
      </c>
      <c r="BK85" s="136"/>
      <c r="BL85" s="131"/>
      <c r="BM85" s="69">
        <f t="shared" ref="BM85:BM104" si="950">BL85-BK85</f>
        <v>0</v>
      </c>
      <c r="BN85" s="162"/>
      <c r="BO85" s="130"/>
      <c r="BP85" s="18">
        <f t="shared" ref="BP85:BP105" si="951">BO85-BN85</f>
        <v>0</v>
      </c>
      <c r="BQ85" s="136"/>
      <c r="BR85" s="131"/>
      <c r="BS85" s="69">
        <f t="shared" ref="BS85:BS104" si="952">BR85-BQ85</f>
        <v>0</v>
      </c>
      <c r="BT85" s="162"/>
      <c r="BU85" s="130"/>
      <c r="BV85" s="18">
        <f t="shared" ref="BV85:BV105" si="953">BU85-BT85</f>
        <v>0</v>
      </c>
      <c r="BW85" s="136"/>
      <c r="BX85" s="131"/>
      <c r="BY85" s="69">
        <f t="shared" ref="BY85:BY104" si="954">BX85-BW85</f>
        <v>0</v>
      </c>
      <c r="BZ85" s="162"/>
      <c r="CA85" s="130"/>
      <c r="CB85" s="18">
        <f t="shared" ref="CB85:CB105" si="955">CA85-BZ85</f>
        <v>0</v>
      </c>
      <c r="CC85" s="136"/>
      <c r="CD85" s="131"/>
      <c r="CE85" s="69">
        <f t="shared" ref="CE85:CE104" si="956">CD85-CC85</f>
        <v>0</v>
      </c>
      <c r="CF85" s="162"/>
      <c r="CG85" s="130"/>
      <c r="CH85" s="18">
        <f t="shared" ref="CH85:CH105" si="957">CG85-CF85</f>
        <v>0</v>
      </c>
      <c r="CI85" s="136"/>
      <c r="CJ85" s="131"/>
      <c r="CK85" s="69">
        <f t="shared" ref="CK85:CK104" si="958">CJ85-CI85</f>
        <v>0</v>
      </c>
      <c r="CL85" s="162"/>
      <c r="CM85" s="130"/>
      <c r="CN85" s="18">
        <f t="shared" ref="CN85:CN105" si="959">CM85-CL85</f>
        <v>0</v>
      </c>
      <c r="CO85" s="136"/>
      <c r="CP85" s="131"/>
      <c r="CQ85" s="69">
        <f t="shared" ref="CQ85:CQ104" si="960">CP85-CO85</f>
        <v>0</v>
      </c>
      <c r="CR85" s="162"/>
      <c r="CS85" s="130"/>
      <c r="CT85" s="18">
        <f t="shared" ref="CT85:CT105" si="961">CS85-CR85</f>
        <v>0</v>
      </c>
      <c r="CU85" s="136"/>
      <c r="CV85" s="131"/>
      <c r="CW85" s="69">
        <f t="shared" ref="CW85:CW104" si="962">CV85-CU85</f>
        <v>0</v>
      </c>
      <c r="CX85" s="162"/>
      <c r="CY85" s="130"/>
      <c r="CZ85" s="18">
        <f t="shared" ref="CZ85:CZ105" si="963">CY85-CX85</f>
        <v>0</v>
      </c>
      <c r="DA85" s="136"/>
      <c r="DB85" s="131"/>
      <c r="DC85" s="69">
        <f t="shared" ref="DC85:DC104" si="964">DB85-DA85</f>
        <v>0</v>
      </c>
      <c r="DD85" s="162"/>
      <c r="DE85" s="130"/>
      <c r="DF85" s="18">
        <f t="shared" ref="DF85:DF105" si="965">DE85-DD85</f>
        <v>0</v>
      </c>
      <c r="DG85" s="136"/>
      <c r="DH85" s="131"/>
      <c r="DI85" s="69">
        <f t="shared" ref="DI85:DI104" si="966">DH85-DG85</f>
        <v>0</v>
      </c>
      <c r="DJ85" s="162"/>
      <c r="DK85" s="130"/>
      <c r="DL85" s="18">
        <f t="shared" ref="DL85:DL105" si="967">DK85-DJ85</f>
        <v>0</v>
      </c>
      <c r="DM85" s="136"/>
      <c r="DN85" s="131"/>
      <c r="DO85" s="69">
        <f t="shared" ref="DO85:DO104" si="968">DN85-DM85</f>
        <v>0</v>
      </c>
      <c r="DP85" s="162"/>
      <c r="DQ85" s="130"/>
      <c r="DR85" s="18">
        <f t="shared" ref="DR85:DR105" si="969">DQ85-DP85</f>
        <v>0</v>
      </c>
      <c r="DS85" s="136"/>
      <c r="DT85" s="131"/>
      <c r="DU85" s="69">
        <f t="shared" ref="DU85:DU104" si="970">DT85-DS85</f>
        <v>0</v>
      </c>
      <c r="DV85" s="162"/>
      <c r="DW85" s="130"/>
      <c r="DX85" s="18">
        <f t="shared" ref="DX85:DX105" si="971">DW85-DV85</f>
        <v>0</v>
      </c>
      <c r="DY85" s="136"/>
      <c r="DZ85" s="131"/>
      <c r="EA85" s="69">
        <f t="shared" ref="EA85:EA104" si="972">DZ85-DY85</f>
        <v>0</v>
      </c>
      <c r="EB85" s="162"/>
      <c r="EC85" s="130"/>
      <c r="ED85" s="18">
        <f t="shared" ref="ED85:ED105" si="973">EC85-EB85</f>
        <v>0</v>
      </c>
      <c r="EE85" s="136"/>
      <c r="EF85" s="131"/>
      <c r="EG85" s="69">
        <f t="shared" ref="EG85:EG104" si="974">EF85-EE85</f>
        <v>0</v>
      </c>
      <c r="EH85" s="162"/>
      <c r="EI85" s="130"/>
      <c r="EJ85" s="18">
        <f t="shared" ref="EJ85:EJ105" si="975">EI85-EH85</f>
        <v>0</v>
      </c>
      <c r="EK85" s="136"/>
      <c r="EL85" s="131"/>
      <c r="EM85" s="69">
        <f t="shared" ref="EM85:EM104" si="976">EL85-EK85</f>
        <v>0</v>
      </c>
      <c r="EN85" s="162"/>
      <c r="EO85" s="130"/>
      <c r="EP85" s="18">
        <f t="shared" ref="EP85:EP105" si="977">EO85-EN85</f>
        <v>0</v>
      </c>
      <c r="EQ85" s="136"/>
      <c r="ER85" s="131"/>
      <c r="ES85" s="69">
        <f t="shared" ref="ES85:ES104" si="978">ER85-EQ85</f>
        <v>0</v>
      </c>
      <c r="ET85" s="162"/>
      <c r="EU85" s="130"/>
      <c r="EV85" s="18">
        <f t="shared" ref="EV85:EV105" si="979">EU85-ET85</f>
        <v>0</v>
      </c>
      <c r="EW85" s="136"/>
      <c r="EX85" s="131"/>
      <c r="EY85" s="69">
        <f t="shared" ref="EY85:EY104" si="980">EX85-EW85</f>
        <v>0</v>
      </c>
      <c r="EZ85" s="162"/>
      <c r="FA85" s="130"/>
      <c r="FB85" s="18">
        <f t="shared" ref="FB85:FB105" si="981">FA85-EZ85</f>
        <v>0</v>
      </c>
      <c r="FC85" s="136"/>
      <c r="FD85" s="131"/>
      <c r="FE85" s="69">
        <f t="shared" ref="FE85:FE104" si="982">FD85-FC85</f>
        <v>0</v>
      </c>
      <c r="FF85" s="162"/>
      <c r="FG85" s="130"/>
      <c r="FH85" s="18">
        <f t="shared" ref="FH85:FH105" si="983">FG85-FF85</f>
        <v>0</v>
      </c>
      <c r="FI85" s="136"/>
      <c r="FJ85" s="131"/>
      <c r="FK85" s="69">
        <f t="shared" ref="FK85:FK104" si="984">FJ85-FI85</f>
        <v>0</v>
      </c>
      <c r="FL85" s="162"/>
      <c r="FM85" s="130"/>
      <c r="FN85" s="18">
        <f t="shared" ref="FN85:FN105" si="985">FM85-FL85</f>
        <v>0</v>
      </c>
      <c r="FO85" s="136"/>
      <c r="FP85" s="131"/>
      <c r="FQ85" s="69">
        <f t="shared" ref="FQ85:FQ104" si="986">FP85-FO85</f>
        <v>0</v>
      </c>
      <c r="FR85" s="162"/>
      <c r="FS85" s="130"/>
      <c r="FT85" s="18">
        <f t="shared" ref="FT85:FT105" si="987">FS85-FR85</f>
        <v>0</v>
      </c>
      <c r="FU85" s="136"/>
      <c r="FV85" s="131"/>
      <c r="FW85" s="69">
        <f t="shared" ref="FW85:FW104" si="988">FV85-FU85</f>
        <v>0</v>
      </c>
      <c r="FX85" s="162"/>
      <c r="FY85" s="130"/>
      <c r="FZ85" s="18">
        <f t="shared" ref="FZ85:FZ105" si="989">FY85-FX85</f>
        <v>0</v>
      </c>
      <c r="GA85" s="136"/>
      <c r="GB85" s="131"/>
      <c r="GC85" s="69">
        <f t="shared" ref="GC85:GC104" si="990">GB85-GA85</f>
        <v>0</v>
      </c>
      <c r="GD85" s="162"/>
      <c r="GE85" s="130"/>
      <c r="GF85" s="18">
        <f t="shared" ref="GF85:GF105" si="991">GE85-GD85</f>
        <v>0</v>
      </c>
      <c r="GG85" s="136"/>
      <c r="GH85" s="131"/>
      <c r="GI85" s="69">
        <f t="shared" ref="GI85:GI104" si="992">GH85-GG85</f>
        <v>0</v>
      </c>
      <c r="GJ85" s="162"/>
      <c r="GK85" s="130"/>
      <c r="GL85" s="18">
        <f t="shared" ref="GL85:GL105" si="993">GK85-GJ85</f>
        <v>0</v>
      </c>
      <c r="GM85" s="136"/>
      <c r="GN85" s="131"/>
      <c r="GO85" s="69">
        <f t="shared" ref="GO85:GO104" si="994">GN85-GM85</f>
        <v>0</v>
      </c>
      <c r="GP85" s="162"/>
      <c r="GQ85" s="130"/>
      <c r="GR85" s="18">
        <f t="shared" ref="GR85:GR105" si="995">GQ85-GP85</f>
        <v>0</v>
      </c>
      <c r="GS85" s="136"/>
      <c r="GT85" s="131"/>
      <c r="GU85" s="69">
        <f t="shared" ref="GU85:GU104" si="996">GT85-GS85</f>
        <v>0</v>
      </c>
      <c r="GV85" s="162"/>
      <c r="GW85" s="130"/>
      <c r="GX85" s="18">
        <f t="shared" ref="GX85:GX105" si="997">GW85-GV85</f>
        <v>0</v>
      </c>
      <c r="GY85" s="136"/>
      <c r="GZ85" s="131"/>
      <c r="HA85" s="69">
        <f t="shared" ref="HA85:HA104" si="998">GZ85-GY85</f>
        <v>0</v>
      </c>
      <c r="HB85" s="162"/>
      <c r="HC85" s="130"/>
      <c r="HD85" s="18">
        <f t="shared" ref="HD85:HD105" si="999">HC85-HB85</f>
        <v>0</v>
      </c>
      <c r="HE85" s="136"/>
      <c r="HF85" s="131"/>
      <c r="HG85" s="69">
        <f t="shared" ref="HG85:HG104" si="1000">HF85-HE85</f>
        <v>0</v>
      </c>
      <c r="HH85" s="162"/>
      <c r="HI85" s="130"/>
      <c r="HJ85" s="18">
        <f t="shared" ref="HJ85:HJ105" si="1001">HI85-HH85</f>
        <v>0</v>
      </c>
      <c r="HK85" s="136"/>
      <c r="HL85" s="131"/>
      <c r="HM85" s="69">
        <f t="shared" ref="HM85:HM104" si="1002">HL85-HK85</f>
        <v>0</v>
      </c>
      <c r="HN85" s="162"/>
      <c r="HO85" s="130"/>
      <c r="HP85" s="18">
        <f t="shared" ref="HP85:HP105" si="1003">HO85-HN85</f>
        <v>0</v>
      </c>
      <c r="HQ85" s="136"/>
      <c r="HR85" s="131"/>
      <c r="HS85" s="69">
        <f t="shared" ref="HS85:HS104" si="1004">HR85-HQ85</f>
        <v>0</v>
      </c>
      <c r="HT85" s="162"/>
      <c r="HU85" s="130"/>
      <c r="HV85" s="18">
        <f t="shared" ref="HV85:HV105" si="1005">HU85-HT85</f>
        <v>0</v>
      </c>
      <c r="HW85" s="17"/>
      <c r="HX85" s="85"/>
      <c r="HY85" s="85"/>
      <c r="HZ85" s="2" t="str">
        <f t="shared" si="297"/>
        <v>СКРЫТЬ</v>
      </c>
    </row>
    <row r="86" spans="1:234" ht="13.5" hidden="1" customHeight="1" x14ac:dyDescent="0.2">
      <c r="A86" s="37"/>
      <c r="B86" s="22"/>
      <c r="C86" s="22"/>
      <c r="D86" s="100"/>
      <c r="E86" s="100"/>
      <c r="F86" s="100"/>
      <c r="G86" s="22"/>
      <c r="H86" s="22"/>
      <c r="I86" s="42">
        <v>75</v>
      </c>
      <c r="J86" s="102">
        <f>SUBTOTAL(103,I$12:I86)*1</f>
        <v>28</v>
      </c>
      <c r="K86" s="105" t="s">
        <v>78</v>
      </c>
      <c r="L86" s="17" t="s">
        <v>64</v>
      </c>
      <c r="M86" s="267">
        <v>43983</v>
      </c>
      <c r="N86" s="257">
        <v>44042</v>
      </c>
      <c r="O86" s="156">
        <v>44119</v>
      </c>
      <c r="P86" s="162">
        <v>20</v>
      </c>
      <c r="Q86" s="163">
        <v>0</v>
      </c>
      <c r="R86" s="163">
        <v>0</v>
      </c>
      <c r="S86" s="92">
        <f t="shared" ca="1" si="936"/>
        <v>0</v>
      </c>
      <c r="T86" s="92">
        <f t="shared" si="937"/>
        <v>0</v>
      </c>
      <c r="U86" s="91">
        <f t="shared" ca="1" si="938"/>
        <v>0</v>
      </c>
      <c r="V86" s="91">
        <f t="shared" si="939"/>
        <v>20</v>
      </c>
      <c r="W86" s="120">
        <f t="shared" si="935"/>
        <v>0</v>
      </c>
      <c r="X86" s="178"/>
      <c r="Y86" s="128">
        <f t="shared" si="940"/>
        <v>0</v>
      </c>
      <c r="Z86" s="179">
        <f t="shared" ca="1" si="941"/>
        <v>0</v>
      </c>
      <c r="AA86" s="127">
        <f t="shared" si="942"/>
        <v>0</v>
      </c>
      <c r="AB86" s="67" t="str">
        <f t="shared" ca="1" si="943"/>
        <v/>
      </c>
      <c r="AC86" s="69">
        <f t="shared" ca="1" si="944"/>
        <v>0</v>
      </c>
      <c r="AD86" s="226">
        <f t="shared" si="919"/>
        <v>0</v>
      </c>
      <c r="AE86" s="227">
        <f t="shared" si="920"/>
        <v>0</v>
      </c>
      <c r="AF86" s="225">
        <f t="shared" si="921"/>
        <v>0</v>
      </c>
      <c r="AG86" s="226">
        <f t="shared" si="922"/>
        <v>0</v>
      </c>
      <c r="AH86" s="227">
        <f t="shared" si="923"/>
        <v>0</v>
      </c>
      <c r="AI86" s="225">
        <f t="shared" si="924"/>
        <v>0</v>
      </c>
      <c r="AJ86" s="226">
        <f t="shared" si="925"/>
        <v>0</v>
      </c>
      <c r="AK86" s="227">
        <f t="shared" si="926"/>
        <v>0</v>
      </c>
      <c r="AL86" s="225">
        <f t="shared" si="927"/>
        <v>0</v>
      </c>
      <c r="AM86" s="226">
        <f t="shared" si="928"/>
        <v>0</v>
      </c>
      <c r="AN86" s="227">
        <f t="shared" si="929"/>
        <v>0</v>
      </c>
      <c r="AO86" s="225">
        <f t="shared" si="930"/>
        <v>0</v>
      </c>
      <c r="AP86" s="226">
        <f t="shared" si="931"/>
        <v>0</v>
      </c>
      <c r="AQ86" s="227">
        <f t="shared" si="932"/>
        <v>0</v>
      </c>
      <c r="AR86" s="225">
        <f t="shared" si="933"/>
        <v>0</v>
      </c>
      <c r="AS86" s="136"/>
      <c r="AT86" s="131"/>
      <c r="AU86" s="69">
        <f t="shared" si="945"/>
        <v>0</v>
      </c>
      <c r="AV86" s="162"/>
      <c r="AW86" s="130"/>
      <c r="AX86" s="18">
        <f t="shared" si="859"/>
        <v>0</v>
      </c>
      <c r="AY86" s="136"/>
      <c r="AZ86" s="131"/>
      <c r="BA86" s="69">
        <f t="shared" si="946"/>
        <v>0</v>
      </c>
      <c r="BB86" s="162"/>
      <c r="BC86" s="130"/>
      <c r="BD86" s="18">
        <f t="shared" si="947"/>
        <v>0</v>
      </c>
      <c r="BE86" s="136"/>
      <c r="BF86" s="131"/>
      <c r="BG86" s="69">
        <f t="shared" si="948"/>
        <v>0</v>
      </c>
      <c r="BH86" s="162"/>
      <c r="BI86" s="130"/>
      <c r="BJ86" s="18">
        <f t="shared" si="949"/>
        <v>0</v>
      </c>
      <c r="BK86" s="136"/>
      <c r="BL86" s="131"/>
      <c r="BM86" s="69">
        <f t="shared" si="950"/>
        <v>0</v>
      </c>
      <c r="BN86" s="162"/>
      <c r="BO86" s="130"/>
      <c r="BP86" s="18">
        <f t="shared" si="951"/>
        <v>0</v>
      </c>
      <c r="BQ86" s="136"/>
      <c r="BR86" s="131"/>
      <c r="BS86" s="69">
        <f t="shared" si="952"/>
        <v>0</v>
      </c>
      <c r="BT86" s="162"/>
      <c r="BU86" s="130"/>
      <c r="BV86" s="18">
        <f t="shared" si="953"/>
        <v>0</v>
      </c>
      <c r="BW86" s="136"/>
      <c r="BX86" s="131"/>
      <c r="BY86" s="69">
        <f t="shared" si="954"/>
        <v>0</v>
      </c>
      <c r="BZ86" s="162"/>
      <c r="CA86" s="130"/>
      <c r="CB86" s="18">
        <f t="shared" si="955"/>
        <v>0</v>
      </c>
      <c r="CC86" s="136"/>
      <c r="CD86" s="131"/>
      <c r="CE86" s="69">
        <f t="shared" si="956"/>
        <v>0</v>
      </c>
      <c r="CF86" s="162"/>
      <c r="CG86" s="130"/>
      <c r="CH86" s="18">
        <f t="shared" si="957"/>
        <v>0</v>
      </c>
      <c r="CI86" s="136"/>
      <c r="CJ86" s="131"/>
      <c r="CK86" s="69">
        <f t="shared" si="958"/>
        <v>0</v>
      </c>
      <c r="CL86" s="162"/>
      <c r="CM86" s="130"/>
      <c r="CN86" s="18">
        <f t="shared" si="959"/>
        <v>0</v>
      </c>
      <c r="CO86" s="136"/>
      <c r="CP86" s="131"/>
      <c r="CQ86" s="69">
        <f t="shared" si="960"/>
        <v>0</v>
      </c>
      <c r="CR86" s="162"/>
      <c r="CS86" s="130"/>
      <c r="CT86" s="18">
        <f t="shared" si="961"/>
        <v>0</v>
      </c>
      <c r="CU86" s="136"/>
      <c r="CV86" s="131"/>
      <c r="CW86" s="69">
        <f t="shared" si="962"/>
        <v>0</v>
      </c>
      <c r="CX86" s="162"/>
      <c r="CY86" s="130"/>
      <c r="CZ86" s="18">
        <f t="shared" si="963"/>
        <v>0</v>
      </c>
      <c r="DA86" s="136"/>
      <c r="DB86" s="131"/>
      <c r="DC86" s="69">
        <f t="shared" si="964"/>
        <v>0</v>
      </c>
      <c r="DD86" s="162"/>
      <c r="DE86" s="130"/>
      <c r="DF86" s="18">
        <f t="shared" si="965"/>
        <v>0</v>
      </c>
      <c r="DG86" s="136"/>
      <c r="DH86" s="131"/>
      <c r="DI86" s="69">
        <f t="shared" si="966"/>
        <v>0</v>
      </c>
      <c r="DJ86" s="162"/>
      <c r="DK86" s="130"/>
      <c r="DL86" s="18">
        <f t="shared" si="967"/>
        <v>0</v>
      </c>
      <c r="DM86" s="136"/>
      <c r="DN86" s="131"/>
      <c r="DO86" s="69">
        <f t="shared" si="968"/>
        <v>0</v>
      </c>
      <c r="DP86" s="162"/>
      <c r="DQ86" s="130"/>
      <c r="DR86" s="18">
        <f t="shared" si="969"/>
        <v>0</v>
      </c>
      <c r="DS86" s="136"/>
      <c r="DT86" s="131"/>
      <c r="DU86" s="69">
        <f t="shared" si="970"/>
        <v>0</v>
      </c>
      <c r="DV86" s="162"/>
      <c r="DW86" s="130"/>
      <c r="DX86" s="18">
        <f t="shared" si="971"/>
        <v>0</v>
      </c>
      <c r="DY86" s="136"/>
      <c r="DZ86" s="131"/>
      <c r="EA86" s="69">
        <f t="shared" si="972"/>
        <v>0</v>
      </c>
      <c r="EB86" s="162"/>
      <c r="EC86" s="130"/>
      <c r="ED86" s="18">
        <f t="shared" si="973"/>
        <v>0</v>
      </c>
      <c r="EE86" s="136"/>
      <c r="EF86" s="131"/>
      <c r="EG86" s="69">
        <f t="shared" si="974"/>
        <v>0</v>
      </c>
      <c r="EH86" s="162"/>
      <c r="EI86" s="130"/>
      <c r="EJ86" s="18">
        <f t="shared" si="975"/>
        <v>0</v>
      </c>
      <c r="EK86" s="136"/>
      <c r="EL86" s="131"/>
      <c r="EM86" s="69">
        <f t="shared" si="976"/>
        <v>0</v>
      </c>
      <c r="EN86" s="162"/>
      <c r="EO86" s="130"/>
      <c r="EP86" s="18">
        <f t="shared" si="977"/>
        <v>0</v>
      </c>
      <c r="EQ86" s="136"/>
      <c r="ER86" s="131"/>
      <c r="ES86" s="69">
        <f t="shared" si="978"/>
        <v>0</v>
      </c>
      <c r="ET86" s="162"/>
      <c r="EU86" s="130"/>
      <c r="EV86" s="18">
        <f t="shared" si="979"/>
        <v>0</v>
      </c>
      <c r="EW86" s="136"/>
      <c r="EX86" s="131"/>
      <c r="EY86" s="69">
        <f t="shared" si="980"/>
        <v>0</v>
      </c>
      <c r="EZ86" s="162"/>
      <c r="FA86" s="130"/>
      <c r="FB86" s="18">
        <f t="shared" si="981"/>
        <v>0</v>
      </c>
      <c r="FC86" s="136"/>
      <c r="FD86" s="131"/>
      <c r="FE86" s="69">
        <f t="shared" si="982"/>
        <v>0</v>
      </c>
      <c r="FF86" s="162"/>
      <c r="FG86" s="130"/>
      <c r="FH86" s="18">
        <f t="shared" si="983"/>
        <v>0</v>
      </c>
      <c r="FI86" s="136"/>
      <c r="FJ86" s="131"/>
      <c r="FK86" s="69">
        <f t="shared" si="984"/>
        <v>0</v>
      </c>
      <c r="FL86" s="162"/>
      <c r="FM86" s="130"/>
      <c r="FN86" s="18">
        <f t="shared" si="985"/>
        <v>0</v>
      </c>
      <c r="FO86" s="136"/>
      <c r="FP86" s="131"/>
      <c r="FQ86" s="69">
        <f t="shared" si="986"/>
        <v>0</v>
      </c>
      <c r="FR86" s="162"/>
      <c r="FS86" s="130"/>
      <c r="FT86" s="18">
        <f t="shared" si="987"/>
        <v>0</v>
      </c>
      <c r="FU86" s="136"/>
      <c r="FV86" s="131"/>
      <c r="FW86" s="69">
        <f t="shared" si="988"/>
        <v>0</v>
      </c>
      <c r="FX86" s="162"/>
      <c r="FY86" s="130"/>
      <c r="FZ86" s="18">
        <f t="shared" si="989"/>
        <v>0</v>
      </c>
      <c r="GA86" s="136"/>
      <c r="GB86" s="131"/>
      <c r="GC86" s="69">
        <f t="shared" si="990"/>
        <v>0</v>
      </c>
      <c r="GD86" s="162"/>
      <c r="GE86" s="130"/>
      <c r="GF86" s="18">
        <f t="shared" si="991"/>
        <v>0</v>
      </c>
      <c r="GG86" s="136"/>
      <c r="GH86" s="131"/>
      <c r="GI86" s="69">
        <f t="shared" si="992"/>
        <v>0</v>
      </c>
      <c r="GJ86" s="162"/>
      <c r="GK86" s="130"/>
      <c r="GL86" s="18">
        <f t="shared" si="993"/>
        <v>0</v>
      </c>
      <c r="GM86" s="136"/>
      <c r="GN86" s="131"/>
      <c r="GO86" s="69">
        <f t="shared" si="994"/>
        <v>0</v>
      </c>
      <c r="GP86" s="162"/>
      <c r="GQ86" s="130"/>
      <c r="GR86" s="18">
        <f t="shared" si="995"/>
        <v>0</v>
      </c>
      <c r="GS86" s="136"/>
      <c r="GT86" s="131"/>
      <c r="GU86" s="69">
        <f t="shared" si="996"/>
        <v>0</v>
      </c>
      <c r="GV86" s="162"/>
      <c r="GW86" s="130"/>
      <c r="GX86" s="18">
        <f t="shared" si="997"/>
        <v>0</v>
      </c>
      <c r="GY86" s="136"/>
      <c r="GZ86" s="131"/>
      <c r="HA86" s="69">
        <f t="shared" si="998"/>
        <v>0</v>
      </c>
      <c r="HB86" s="162"/>
      <c r="HC86" s="130"/>
      <c r="HD86" s="18">
        <f t="shared" si="999"/>
        <v>0</v>
      </c>
      <c r="HE86" s="136"/>
      <c r="HF86" s="131"/>
      <c r="HG86" s="69">
        <f t="shared" si="1000"/>
        <v>0</v>
      </c>
      <c r="HH86" s="162"/>
      <c r="HI86" s="130"/>
      <c r="HJ86" s="18">
        <f t="shared" si="1001"/>
        <v>0</v>
      </c>
      <c r="HK86" s="136"/>
      <c r="HL86" s="131"/>
      <c r="HM86" s="69">
        <f t="shared" si="1002"/>
        <v>0</v>
      </c>
      <c r="HN86" s="162"/>
      <c r="HO86" s="130"/>
      <c r="HP86" s="18">
        <f t="shared" si="1003"/>
        <v>0</v>
      </c>
      <c r="HQ86" s="136"/>
      <c r="HR86" s="131"/>
      <c r="HS86" s="69">
        <f t="shared" si="1004"/>
        <v>0</v>
      </c>
      <c r="HT86" s="162"/>
      <c r="HU86" s="130"/>
      <c r="HV86" s="18">
        <f t="shared" si="1005"/>
        <v>0</v>
      </c>
      <c r="HW86" s="17"/>
      <c r="HX86" s="85"/>
      <c r="HY86" s="85"/>
      <c r="HZ86" s="2" t="str">
        <f t="shared" si="297"/>
        <v>СКРЫТЬ</v>
      </c>
    </row>
    <row r="87" spans="1:234" ht="13.5" hidden="1" customHeight="1" x14ac:dyDescent="0.2">
      <c r="A87" s="37"/>
      <c r="B87" s="22"/>
      <c r="C87" s="22"/>
      <c r="D87" s="100"/>
      <c r="E87" s="100"/>
      <c r="F87" s="100"/>
      <c r="G87" s="22"/>
      <c r="H87" s="22"/>
      <c r="I87" s="42">
        <v>76</v>
      </c>
      <c r="J87" s="102">
        <f>SUBTOTAL(103,I$12:I87)*1</f>
        <v>28</v>
      </c>
      <c r="K87" s="106" t="s">
        <v>79</v>
      </c>
      <c r="L87" s="17" t="s">
        <v>64</v>
      </c>
      <c r="M87" s="267">
        <v>43983</v>
      </c>
      <c r="N87" s="257">
        <v>44073</v>
      </c>
      <c r="O87" s="156">
        <v>44134</v>
      </c>
      <c r="P87" s="162">
        <v>20</v>
      </c>
      <c r="Q87" s="163">
        <v>0</v>
      </c>
      <c r="R87" s="163">
        <v>0</v>
      </c>
      <c r="S87" s="92">
        <f t="shared" ca="1" si="936"/>
        <v>0</v>
      </c>
      <c r="T87" s="92">
        <f t="shared" si="937"/>
        <v>0</v>
      </c>
      <c r="U87" s="91">
        <f t="shared" ca="1" si="938"/>
        <v>0</v>
      </c>
      <c r="V87" s="91">
        <f t="shared" si="939"/>
        <v>20</v>
      </c>
      <c r="W87" s="120">
        <f t="shared" si="935"/>
        <v>0</v>
      </c>
      <c r="X87" s="178"/>
      <c r="Y87" s="128">
        <f t="shared" si="940"/>
        <v>0</v>
      </c>
      <c r="Z87" s="179">
        <f t="shared" ca="1" si="941"/>
        <v>0</v>
      </c>
      <c r="AA87" s="127">
        <f t="shared" si="942"/>
        <v>0</v>
      </c>
      <c r="AB87" s="67" t="str">
        <f t="shared" ca="1" si="943"/>
        <v/>
      </c>
      <c r="AC87" s="69">
        <f t="shared" ca="1" si="944"/>
        <v>0</v>
      </c>
      <c r="AD87" s="226">
        <f t="shared" si="919"/>
        <v>0</v>
      </c>
      <c r="AE87" s="227">
        <f t="shared" si="920"/>
        <v>0</v>
      </c>
      <c r="AF87" s="225">
        <f t="shared" si="921"/>
        <v>0</v>
      </c>
      <c r="AG87" s="226">
        <f t="shared" si="922"/>
        <v>0</v>
      </c>
      <c r="AH87" s="227">
        <f t="shared" si="923"/>
        <v>0</v>
      </c>
      <c r="AI87" s="225">
        <f t="shared" si="924"/>
        <v>0</v>
      </c>
      <c r="AJ87" s="226">
        <f t="shared" si="925"/>
        <v>0</v>
      </c>
      <c r="AK87" s="227">
        <f t="shared" si="926"/>
        <v>0</v>
      </c>
      <c r="AL87" s="225">
        <f t="shared" si="927"/>
        <v>0</v>
      </c>
      <c r="AM87" s="226">
        <f t="shared" si="928"/>
        <v>0</v>
      </c>
      <c r="AN87" s="227">
        <f t="shared" si="929"/>
        <v>0</v>
      </c>
      <c r="AO87" s="225">
        <f t="shared" si="930"/>
        <v>0</v>
      </c>
      <c r="AP87" s="226">
        <f t="shared" si="931"/>
        <v>0</v>
      </c>
      <c r="AQ87" s="227">
        <f t="shared" si="932"/>
        <v>0</v>
      </c>
      <c r="AR87" s="225">
        <f t="shared" si="933"/>
        <v>0</v>
      </c>
      <c r="AS87" s="136"/>
      <c r="AT87" s="131"/>
      <c r="AU87" s="69">
        <f t="shared" si="945"/>
        <v>0</v>
      </c>
      <c r="AV87" s="162"/>
      <c r="AW87" s="130"/>
      <c r="AX87" s="18">
        <f t="shared" si="859"/>
        <v>0</v>
      </c>
      <c r="AY87" s="136"/>
      <c r="AZ87" s="131"/>
      <c r="BA87" s="69">
        <f t="shared" si="946"/>
        <v>0</v>
      </c>
      <c r="BB87" s="162"/>
      <c r="BC87" s="130"/>
      <c r="BD87" s="18">
        <f t="shared" si="947"/>
        <v>0</v>
      </c>
      <c r="BE87" s="136"/>
      <c r="BF87" s="131"/>
      <c r="BG87" s="69">
        <f t="shared" si="948"/>
        <v>0</v>
      </c>
      <c r="BH87" s="162"/>
      <c r="BI87" s="130"/>
      <c r="BJ87" s="18">
        <f t="shared" si="949"/>
        <v>0</v>
      </c>
      <c r="BK87" s="136"/>
      <c r="BL87" s="131"/>
      <c r="BM87" s="69">
        <f t="shared" si="950"/>
        <v>0</v>
      </c>
      <c r="BN87" s="162"/>
      <c r="BO87" s="130"/>
      <c r="BP87" s="18">
        <f t="shared" si="951"/>
        <v>0</v>
      </c>
      <c r="BQ87" s="136"/>
      <c r="BR87" s="131"/>
      <c r="BS87" s="69">
        <f t="shared" si="952"/>
        <v>0</v>
      </c>
      <c r="BT87" s="162"/>
      <c r="BU87" s="130"/>
      <c r="BV87" s="18">
        <f t="shared" si="953"/>
        <v>0</v>
      </c>
      <c r="BW87" s="136"/>
      <c r="BX87" s="131"/>
      <c r="BY87" s="69">
        <f t="shared" si="954"/>
        <v>0</v>
      </c>
      <c r="BZ87" s="162"/>
      <c r="CA87" s="130"/>
      <c r="CB87" s="18">
        <f t="shared" si="955"/>
        <v>0</v>
      </c>
      <c r="CC87" s="136"/>
      <c r="CD87" s="131"/>
      <c r="CE87" s="69">
        <f t="shared" si="956"/>
        <v>0</v>
      </c>
      <c r="CF87" s="162"/>
      <c r="CG87" s="130"/>
      <c r="CH87" s="18">
        <f t="shared" si="957"/>
        <v>0</v>
      </c>
      <c r="CI87" s="136"/>
      <c r="CJ87" s="131"/>
      <c r="CK87" s="69">
        <f t="shared" si="958"/>
        <v>0</v>
      </c>
      <c r="CL87" s="162"/>
      <c r="CM87" s="130"/>
      <c r="CN87" s="18">
        <f t="shared" si="959"/>
        <v>0</v>
      </c>
      <c r="CO87" s="136"/>
      <c r="CP87" s="131"/>
      <c r="CQ87" s="69">
        <f t="shared" si="960"/>
        <v>0</v>
      </c>
      <c r="CR87" s="162"/>
      <c r="CS87" s="130"/>
      <c r="CT87" s="18">
        <f t="shared" si="961"/>
        <v>0</v>
      </c>
      <c r="CU87" s="136"/>
      <c r="CV87" s="131"/>
      <c r="CW87" s="69">
        <f t="shared" si="962"/>
        <v>0</v>
      </c>
      <c r="CX87" s="162"/>
      <c r="CY87" s="130"/>
      <c r="CZ87" s="18">
        <f t="shared" si="963"/>
        <v>0</v>
      </c>
      <c r="DA87" s="136"/>
      <c r="DB87" s="131"/>
      <c r="DC87" s="69">
        <f t="shared" si="964"/>
        <v>0</v>
      </c>
      <c r="DD87" s="162"/>
      <c r="DE87" s="130"/>
      <c r="DF87" s="18">
        <f t="shared" si="965"/>
        <v>0</v>
      </c>
      <c r="DG87" s="136"/>
      <c r="DH87" s="131"/>
      <c r="DI87" s="69">
        <f t="shared" si="966"/>
        <v>0</v>
      </c>
      <c r="DJ87" s="162"/>
      <c r="DK87" s="130"/>
      <c r="DL87" s="18">
        <f t="shared" si="967"/>
        <v>0</v>
      </c>
      <c r="DM87" s="136"/>
      <c r="DN87" s="131"/>
      <c r="DO87" s="69">
        <f t="shared" si="968"/>
        <v>0</v>
      </c>
      <c r="DP87" s="162"/>
      <c r="DQ87" s="130"/>
      <c r="DR87" s="18">
        <f t="shared" si="969"/>
        <v>0</v>
      </c>
      <c r="DS87" s="136"/>
      <c r="DT87" s="131"/>
      <c r="DU87" s="69">
        <f t="shared" si="970"/>
        <v>0</v>
      </c>
      <c r="DV87" s="162"/>
      <c r="DW87" s="130"/>
      <c r="DX87" s="18">
        <f t="shared" si="971"/>
        <v>0</v>
      </c>
      <c r="DY87" s="136"/>
      <c r="DZ87" s="131"/>
      <c r="EA87" s="69">
        <f t="shared" si="972"/>
        <v>0</v>
      </c>
      <c r="EB87" s="162"/>
      <c r="EC87" s="130"/>
      <c r="ED87" s="18">
        <f t="shared" si="973"/>
        <v>0</v>
      </c>
      <c r="EE87" s="136"/>
      <c r="EF87" s="131"/>
      <c r="EG87" s="69">
        <f t="shared" si="974"/>
        <v>0</v>
      </c>
      <c r="EH87" s="162"/>
      <c r="EI87" s="130"/>
      <c r="EJ87" s="18">
        <f t="shared" si="975"/>
        <v>0</v>
      </c>
      <c r="EK87" s="136"/>
      <c r="EL87" s="131"/>
      <c r="EM87" s="69">
        <f t="shared" si="976"/>
        <v>0</v>
      </c>
      <c r="EN87" s="162"/>
      <c r="EO87" s="130"/>
      <c r="EP87" s="18">
        <f t="shared" si="977"/>
        <v>0</v>
      </c>
      <c r="EQ87" s="136"/>
      <c r="ER87" s="131"/>
      <c r="ES87" s="69">
        <f t="shared" si="978"/>
        <v>0</v>
      </c>
      <c r="ET87" s="162"/>
      <c r="EU87" s="130"/>
      <c r="EV87" s="18">
        <f t="shared" si="979"/>
        <v>0</v>
      </c>
      <c r="EW87" s="136"/>
      <c r="EX87" s="131"/>
      <c r="EY87" s="69">
        <f t="shared" si="980"/>
        <v>0</v>
      </c>
      <c r="EZ87" s="162"/>
      <c r="FA87" s="130"/>
      <c r="FB87" s="18">
        <f t="shared" si="981"/>
        <v>0</v>
      </c>
      <c r="FC87" s="136"/>
      <c r="FD87" s="131"/>
      <c r="FE87" s="69">
        <f t="shared" si="982"/>
        <v>0</v>
      </c>
      <c r="FF87" s="162"/>
      <c r="FG87" s="130"/>
      <c r="FH87" s="18">
        <f t="shared" si="983"/>
        <v>0</v>
      </c>
      <c r="FI87" s="136"/>
      <c r="FJ87" s="131"/>
      <c r="FK87" s="69">
        <f t="shared" si="984"/>
        <v>0</v>
      </c>
      <c r="FL87" s="162"/>
      <c r="FM87" s="130"/>
      <c r="FN87" s="18">
        <f t="shared" si="985"/>
        <v>0</v>
      </c>
      <c r="FO87" s="136"/>
      <c r="FP87" s="131"/>
      <c r="FQ87" s="69">
        <f t="shared" si="986"/>
        <v>0</v>
      </c>
      <c r="FR87" s="162"/>
      <c r="FS87" s="130"/>
      <c r="FT87" s="18">
        <f t="shared" si="987"/>
        <v>0</v>
      </c>
      <c r="FU87" s="136"/>
      <c r="FV87" s="131"/>
      <c r="FW87" s="69">
        <f t="shared" si="988"/>
        <v>0</v>
      </c>
      <c r="FX87" s="162"/>
      <c r="FY87" s="130"/>
      <c r="FZ87" s="18">
        <f t="shared" si="989"/>
        <v>0</v>
      </c>
      <c r="GA87" s="136"/>
      <c r="GB87" s="131"/>
      <c r="GC87" s="69">
        <f t="shared" si="990"/>
        <v>0</v>
      </c>
      <c r="GD87" s="162"/>
      <c r="GE87" s="130"/>
      <c r="GF87" s="18">
        <f t="shared" si="991"/>
        <v>0</v>
      </c>
      <c r="GG87" s="136"/>
      <c r="GH87" s="131"/>
      <c r="GI87" s="69">
        <f t="shared" si="992"/>
        <v>0</v>
      </c>
      <c r="GJ87" s="162"/>
      <c r="GK87" s="130"/>
      <c r="GL87" s="18">
        <f t="shared" si="993"/>
        <v>0</v>
      </c>
      <c r="GM87" s="136"/>
      <c r="GN87" s="131"/>
      <c r="GO87" s="69">
        <f t="shared" si="994"/>
        <v>0</v>
      </c>
      <c r="GP87" s="162"/>
      <c r="GQ87" s="130"/>
      <c r="GR87" s="18">
        <f t="shared" si="995"/>
        <v>0</v>
      </c>
      <c r="GS87" s="136"/>
      <c r="GT87" s="131"/>
      <c r="GU87" s="69">
        <f t="shared" si="996"/>
        <v>0</v>
      </c>
      <c r="GV87" s="162"/>
      <c r="GW87" s="130"/>
      <c r="GX87" s="18">
        <f t="shared" si="997"/>
        <v>0</v>
      </c>
      <c r="GY87" s="136"/>
      <c r="GZ87" s="131"/>
      <c r="HA87" s="69">
        <f t="shared" si="998"/>
        <v>0</v>
      </c>
      <c r="HB87" s="162"/>
      <c r="HC87" s="130"/>
      <c r="HD87" s="18">
        <f t="shared" si="999"/>
        <v>0</v>
      </c>
      <c r="HE87" s="136"/>
      <c r="HF87" s="131"/>
      <c r="HG87" s="69">
        <f t="shared" si="1000"/>
        <v>0</v>
      </c>
      <c r="HH87" s="162"/>
      <c r="HI87" s="130"/>
      <c r="HJ87" s="18">
        <f t="shared" si="1001"/>
        <v>0</v>
      </c>
      <c r="HK87" s="136"/>
      <c r="HL87" s="131"/>
      <c r="HM87" s="69">
        <f t="shared" si="1002"/>
        <v>0</v>
      </c>
      <c r="HN87" s="162"/>
      <c r="HO87" s="130"/>
      <c r="HP87" s="18">
        <f t="shared" si="1003"/>
        <v>0</v>
      </c>
      <c r="HQ87" s="136"/>
      <c r="HR87" s="131"/>
      <c r="HS87" s="69">
        <f t="shared" si="1004"/>
        <v>0</v>
      </c>
      <c r="HT87" s="162"/>
      <c r="HU87" s="130"/>
      <c r="HV87" s="18">
        <f t="shared" si="1005"/>
        <v>0</v>
      </c>
      <c r="HW87" s="17"/>
      <c r="HX87" s="85"/>
      <c r="HY87" s="85"/>
      <c r="HZ87" s="2" t="str">
        <f t="shared" ref="HZ87:HZ150" si="1006">IF(SUM(X87,HY87)&gt;0,1,"СКРЫТЬ")</f>
        <v>СКРЫТЬ</v>
      </c>
    </row>
    <row r="88" spans="1:234" hidden="1" x14ac:dyDescent="0.2">
      <c r="A88" s="1" t="e">
        <f>$K$2&amp;#REF!&amp;$K$75&amp;$K$76&amp;K88</f>
        <v>#REF!</v>
      </c>
      <c r="B88" s="16" t="e">
        <f>IF(#REF!=0,"Скрыть","")</f>
        <v>#REF!</v>
      </c>
      <c r="C88" s="15" t="e">
        <f>IF(OR(#REF!&gt;85%,#REF!&gt;85%),"скрыть","")</f>
        <v>#REF!</v>
      </c>
      <c r="D88" s="14" t="s">
        <v>2</v>
      </c>
      <c r="E88" s="14" t="s">
        <v>34</v>
      </c>
      <c r="F88" s="39" t="s">
        <v>39</v>
      </c>
      <c r="G88" s="38" t="str">
        <f t="shared" si="934"/>
        <v>3BDFBC50-5FD0-44D2-8F2C-8100642B19E72BA5E5C3-A498-49EF-88A3-3FF29C24AED37c10756c-3678-4206-9250-508fabf6760aИнженерные системы. Монтаж оборудования, шт.</v>
      </c>
      <c r="H88" s="38"/>
      <c r="I88" s="42">
        <v>77</v>
      </c>
      <c r="J88" s="102">
        <f>SUBTOTAL(103,I$12:I88)*1</f>
        <v>28</v>
      </c>
      <c r="K88" s="108" t="s">
        <v>5</v>
      </c>
      <c r="L88" s="17" t="s">
        <v>64</v>
      </c>
      <c r="M88" s="267">
        <v>43983</v>
      </c>
      <c r="N88" s="257">
        <v>44134</v>
      </c>
      <c r="O88" s="156">
        <v>44134</v>
      </c>
      <c r="P88" s="162">
        <v>228</v>
      </c>
      <c r="Q88" s="163">
        <v>228</v>
      </c>
      <c r="R88" s="163">
        <v>228</v>
      </c>
      <c r="S88" s="92">
        <f t="shared" ca="1" si="936"/>
        <v>228</v>
      </c>
      <c r="T88" s="92">
        <f t="shared" si="937"/>
        <v>228</v>
      </c>
      <c r="U88" s="91">
        <f t="shared" ca="1" si="938"/>
        <v>0</v>
      </c>
      <c r="V88" s="91">
        <f t="shared" si="939"/>
        <v>0</v>
      </c>
      <c r="W88" s="120">
        <f t="shared" si="935"/>
        <v>1</v>
      </c>
      <c r="X88" s="178"/>
      <c r="Y88" s="128">
        <f t="shared" si="940"/>
        <v>0</v>
      </c>
      <c r="Z88" s="179">
        <f t="shared" ca="1" si="941"/>
        <v>0</v>
      </c>
      <c r="AA88" s="127">
        <f t="shared" si="942"/>
        <v>0</v>
      </c>
      <c r="AB88" s="67" t="str">
        <f t="shared" ca="1" si="943"/>
        <v/>
      </c>
      <c r="AC88" s="69">
        <f t="shared" ca="1" si="944"/>
        <v>0</v>
      </c>
      <c r="AD88" s="226">
        <f t="shared" si="919"/>
        <v>0</v>
      </c>
      <c r="AE88" s="227">
        <f t="shared" si="920"/>
        <v>0</v>
      </c>
      <c r="AF88" s="225">
        <f t="shared" si="921"/>
        <v>0</v>
      </c>
      <c r="AG88" s="226">
        <f t="shared" si="922"/>
        <v>0</v>
      </c>
      <c r="AH88" s="227">
        <f t="shared" si="923"/>
        <v>0</v>
      </c>
      <c r="AI88" s="225">
        <f t="shared" si="924"/>
        <v>0</v>
      </c>
      <c r="AJ88" s="226">
        <f t="shared" si="925"/>
        <v>0</v>
      </c>
      <c r="AK88" s="227">
        <f t="shared" si="926"/>
        <v>0</v>
      </c>
      <c r="AL88" s="225">
        <f t="shared" si="927"/>
        <v>0</v>
      </c>
      <c r="AM88" s="226">
        <f t="shared" si="928"/>
        <v>0</v>
      </c>
      <c r="AN88" s="227">
        <f t="shared" si="929"/>
        <v>0</v>
      </c>
      <c r="AO88" s="225">
        <f t="shared" si="930"/>
        <v>0</v>
      </c>
      <c r="AP88" s="226">
        <f t="shared" si="931"/>
        <v>0</v>
      </c>
      <c r="AQ88" s="227">
        <f t="shared" si="932"/>
        <v>0</v>
      </c>
      <c r="AR88" s="225">
        <f t="shared" si="933"/>
        <v>0</v>
      </c>
      <c r="AS88" s="136"/>
      <c r="AT88" s="131"/>
      <c r="AU88" s="69">
        <f t="shared" si="945"/>
        <v>0</v>
      </c>
      <c r="AV88" s="162"/>
      <c r="AW88" s="130"/>
      <c r="AX88" s="18">
        <f t="shared" si="859"/>
        <v>0</v>
      </c>
      <c r="AY88" s="136"/>
      <c r="AZ88" s="131"/>
      <c r="BA88" s="69">
        <f t="shared" si="946"/>
        <v>0</v>
      </c>
      <c r="BB88" s="162"/>
      <c r="BC88" s="130"/>
      <c r="BD88" s="18">
        <f t="shared" si="947"/>
        <v>0</v>
      </c>
      <c r="BE88" s="136"/>
      <c r="BF88" s="131"/>
      <c r="BG88" s="69">
        <f t="shared" si="948"/>
        <v>0</v>
      </c>
      <c r="BH88" s="162"/>
      <c r="BI88" s="130"/>
      <c r="BJ88" s="18">
        <f t="shared" si="949"/>
        <v>0</v>
      </c>
      <c r="BK88" s="136"/>
      <c r="BL88" s="131"/>
      <c r="BM88" s="69">
        <f t="shared" si="950"/>
        <v>0</v>
      </c>
      <c r="BN88" s="162"/>
      <c r="BO88" s="130"/>
      <c r="BP88" s="18">
        <f t="shared" si="951"/>
        <v>0</v>
      </c>
      <c r="BQ88" s="136"/>
      <c r="BR88" s="131"/>
      <c r="BS88" s="69">
        <f t="shared" si="952"/>
        <v>0</v>
      </c>
      <c r="BT88" s="162"/>
      <c r="BU88" s="130"/>
      <c r="BV88" s="18">
        <f t="shared" si="953"/>
        <v>0</v>
      </c>
      <c r="BW88" s="136"/>
      <c r="BX88" s="131"/>
      <c r="BY88" s="69">
        <f t="shared" si="954"/>
        <v>0</v>
      </c>
      <c r="BZ88" s="162"/>
      <c r="CA88" s="130"/>
      <c r="CB88" s="18">
        <f t="shared" si="955"/>
        <v>0</v>
      </c>
      <c r="CC88" s="136"/>
      <c r="CD88" s="131"/>
      <c r="CE88" s="69">
        <f t="shared" si="956"/>
        <v>0</v>
      </c>
      <c r="CF88" s="162"/>
      <c r="CG88" s="130"/>
      <c r="CH88" s="18">
        <f t="shared" si="957"/>
        <v>0</v>
      </c>
      <c r="CI88" s="136"/>
      <c r="CJ88" s="131"/>
      <c r="CK88" s="69">
        <f t="shared" si="958"/>
        <v>0</v>
      </c>
      <c r="CL88" s="162"/>
      <c r="CM88" s="130"/>
      <c r="CN88" s="18">
        <f t="shared" si="959"/>
        <v>0</v>
      </c>
      <c r="CO88" s="136"/>
      <c r="CP88" s="131"/>
      <c r="CQ88" s="69">
        <f t="shared" si="960"/>
        <v>0</v>
      </c>
      <c r="CR88" s="162"/>
      <c r="CS88" s="130"/>
      <c r="CT88" s="18">
        <f t="shared" si="961"/>
        <v>0</v>
      </c>
      <c r="CU88" s="136"/>
      <c r="CV88" s="131"/>
      <c r="CW88" s="69">
        <f t="shared" si="962"/>
        <v>0</v>
      </c>
      <c r="CX88" s="162"/>
      <c r="CY88" s="130"/>
      <c r="CZ88" s="18">
        <f t="shared" si="963"/>
        <v>0</v>
      </c>
      <c r="DA88" s="136"/>
      <c r="DB88" s="131"/>
      <c r="DC88" s="69">
        <f t="shared" si="964"/>
        <v>0</v>
      </c>
      <c r="DD88" s="162"/>
      <c r="DE88" s="130"/>
      <c r="DF88" s="18">
        <f t="shared" si="965"/>
        <v>0</v>
      </c>
      <c r="DG88" s="136"/>
      <c r="DH88" s="131"/>
      <c r="DI88" s="69">
        <f t="shared" si="966"/>
        <v>0</v>
      </c>
      <c r="DJ88" s="162"/>
      <c r="DK88" s="130"/>
      <c r="DL88" s="18">
        <f t="shared" si="967"/>
        <v>0</v>
      </c>
      <c r="DM88" s="136"/>
      <c r="DN88" s="131"/>
      <c r="DO88" s="69">
        <f t="shared" si="968"/>
        <v>0</v>
      </c>
      <c r="DP88" s="162"/>
      <c r="DQ88" s="130"/>
      <c r="DR88" s="18">
        <f t="shared" si="969"/>
        <v>0</v>
      </c>
      <c r="DS88" s="136"/>
      <c r="DT88" s="131"/>
      <c r="DU88" s="69">
        <f t="shared" si="970"/>
        <v>0</v>
      </c>
      <c r="DV88" s="162"/>
      <c r="DW88" s="130"/>
      <c r="DX88" s="18">
        <f t="shared" si="971"/>
        <v>0</v>
      </c>
      <c r="DY88" s="136"/>
      <c r="DZ88" s="131"/>
      <c r="EA88" s="69">
        <f t="shared" si="972"/>
        <v>0</v>
      </c>
      <c r="EB88" s="162"/>
      <c r="EC88" s="130"/>
      <c r="ED88" s="18">
        <f t="shared" si="973"/>
        <v>0</v>
      </c>
      <c r="EE88" s="136"/>
      <c r="EF88" s="131"/>
      <c r="EG88" s="69">
        <f t="shared" si="974"/>
        <v>0</v>
      </c>
      <c r="EH88" s="162"/>
      <c r="EI88" s="130"/>
      <c r="EJ88" s="18">
        <f t="shared" si="975"/>
        <v>0</v>
      </c>
      <c r="EK88" s="136"/>
      <c r="EL88" s="131"/>
      <c r="EM88" s="69">
        <f t="shared" si="976"/>
        <v>0</v>
      </c>
      <c r="EN88" s="162"/>
      <c r="EO88" s="130"/>
      <c r="EP88" s="18">
        <f t="shared" si="977"/>
        <v>0</v>
      </c>
      <c r="EQ88" s="136"/>
      <c r="ER88" s="131"/>
      <c r="ES88" s="69">
        <f t="shared" si="978"/>
        <v>0</v>
      </c>
      <c r="ET88" s="162"/>
      <c r="EU88" s="130"/>
      <c r="EV88" s="18">
        <f t="shared" si="979"/>
        <v>0</v>
      </c>
      <c r="EW88" s="136"/>
      <c r="EX88" s="131"/>
      <c r="EY88" s="69">
        <f t="shared" si="980"/>
        <v>0</v>
      </c>
      <c r="EZ88" s="162"/>
      <c r="FA88" s="130"/>
      <c r="FB88" s="18">
        <f t="shared" si="981"/>
        <v>0</v>
      </c>
      <c r="FC88" s="136"/>
      <c r="FD88" s="131"/>
      <c r="FE88" s="69">
        <f t="shared" si="982"/>
        <v>0</v>
      </c>
      <c r="FF88" s="162"/>
      <c r="FG88" s="130"/>
      <c r="FH88" s="18">
        <f t="shared" si="983"/>
        <v>0</v>
      </c>
      <c r="FI88" s="136"/>
      <c r="FJ88" s="131"/>
      <c r="FK88" s="69">
        <f t="shared" si="984"/>
        <v>0</v>
      </c>
      <c r="FL88" s="162"/>
      <c r="FM88" s="130"/>
      <c r="FN88" s="18">
        <f t="shared" si="985"/>
        <v>0</v>
      </c>
      <c r="FO88" s="136"/>
      <c r="FP88" s="131"/>
      <c r="FQ88" s="69">
        <f t="shared" si="986"/>
        <v>0</v>
      </c>
      <c r="FR88" s="162"/>
      <c r="FS88" s="130"/>
      <c r="FT88" s="18">
        <f t="shared" si="987"/>
        <v>0</v>
      </c>
      <c r="FU88" s="136"/>
      <c r="FV88" s="131"/>
      <c r="FW88" s="69">
        <f t="shared" si="988"/>
        <v>0</v>
      </c>
      <c r="FX88" s="162"/>
      <c r="FY88" s="130"/>
      <c r="FZ88" s="18">
        <f t="shared" si="989"/>
        <v>0</v>
      </c>
      <c r="GA88" s="136"/>
      <c r="GB88" s="131"/>
      <c r="GC88" s="69">
        <f t="shared" si="990"/>
        <v>0</v>
      </c>
      <c r="GD88" s="162"/>
      <c r="GE88" s="130"/>
      <c r="GF88" s="18">
        <f t="shared" si="991"/>
        <v>0</v>
      </c>
      <c r="GG88" s="136"/>
      <c r="GH88" s="131"/>
      <c r="GI88" s="69">
        <f t="shared" si="992"/>
        <v>0</v>
      </c>
      <c r="GJ88" s="162"/>
      <c r="GK88" s="130"/>
      <c r="GL88" s="18">
        <f t="shared" si="993"/>
        <v>0</v>
      </c>
      <c r="GM88" s="136"/>
      <c r="GN88" s="131"/>
      <c r="GO88" s="69">
        <f t="shared" si="994"/>
        <v>0</v>
      </c>
      <c r="GP88" s="162"/>
      <c r="GQ88" s="130"/>
      <c r="GR88" s="18">
        <f t="shared" si="995"/>
        <v>0</v>
      </c>
      <c r="GS88" s="136"/>
      <c r="GT88" s="131"/>
      <c r="GU88" s="69">
        <f t="shared" si="996"/>
        <v>0</v>
      </c>
      <c r="GV88" s="162"/>
      <c r="GW88" s="130"/>
      <c r="GX88" s="18">
        <f t="shared" si="997"/>
        <v>0</v>
      </c>
      <c r="GY88" s="136"/>
      <c r="GZ88" s="131"/>
      <c r="HA88" s="69">
        <f t="shared" si="998"/>
        <v>0</v>
      </c>
      <c r="HB88" s="162"/>
      <c r="HC88" s="130"/>
      <c r="HD88" s="18">
        <f t="shared" si="999"/>
        <v>0</v>
      </c>
      <c r="HE88" s="136"/>
      <c r="HF88" s="131"/>
      <c r="HG88" s="69">
        <f t="shared" si="1000"/>
        <v>0</v>
      </c>
      <c r="HH88" s="162"/>
      <c r="HI88" s="130"/>
      <c r="HJ88" s="18">
        <f t="shared" si="1001"/>
        <v>0</v>
      </c>
      <c r="HK88" s="136"/>
      <c r="HL88" s="131"/>
      <c r="HM88" s="69">
        <f t="shared" si="1002"/>
        <v>0</v>
      </c>
      <c r="HN88" s="162"/>
      <c r="HO88" s="130"/>
      <c r="HP88" s="18">
        <f t="shared" si="1003"/>
        <v>0</v>
      </c>
      <c r="HQ88" s="136"/>
      <c r="HR88" s="131"/>
      <c r="HS88" s="69">
        <f t="shared" si="1004"/>
        <v>0</v>
      </c>
      <c r="HT88" s="162"/>
      <c r="HU88" s="130"/>
      <c r="HV88" s="18">
        <f t="shared" si="1005"/>
        <v>0</v>
      </c>
      <c r="HW88" s="17"/>
      <c r="HX88" s="85"/>
      <c r="HY88" s="85"/>
      <c r="HZ88" s="2" t="str">
        <f t="shared" si="1006"/>
        <v>СКРЫТЬ</v>
      </c>
    </row>
    <row r="89" spans="1:234" hidden="1" x14ac:dyDescent="0.2">
      <c r="A89" s="1" t="e">
        <f>$K$2&amp;#REF!&amp;$K$75&amp;$K$76&amp;K89</f>
        <v>#REF!</v>
      </c>
      <c r="B89" s="16" t="e">
        <f>IF(#REF!=0,"Скрыть","")</f>
        <v>#REF!</v>
      </c>
      <c r="C89" s="15" t="e">
        <f>IF(OR(#REF!&gt;85%,#REF!&gt;85%),"скрыть","")</f>
        <v>#REF!</v>
      </c>
      <c r="D89" s="14" t="s">
        <v>2</v>
      </c>
      <c r="E89" s="14" t="s">
        <v>34</v>
      </c>
      <c r="F89" s="39" t="s">
        <v>39</v>
      </c>
      <c r="G89" s="38" t="str">
        <f t="shared" si="934"/>
        <v>3BDFBC50-5FD0-44D2-8F2C-8100642B19E72BA5E5C3-A498-49EF-88A3-3FF29C24AED37c10756c-3678-4206-9250-508fabf6760aИнженерные системы. Монтаж трубопроводов, п.м.</v>
      </c>
      <c r="H89" s="38"/>
      <c r="I89" s="42">
        <v>78</v>
      </c>
      <c r="J89" s="102">
        <f>SUBTOTAL(103,I$12:I89)*1</f>
        <v>28</v>
      </c>
      <c r="K89" s="108" t="s">
        <v>4</v>
      </c>
      <c r="L89" s="17" t="s">
        <v>64</v>
      </c>
      <c r="M89" s="267">
        <v>43983</v>
      </c>
      <c r="N89" s="257">
        <v>44134</v>
      </c>
      <c r="O89" s="156">
        <v>44134</v>
      </c>
      <c r="P89" s="162">
        <v>746</v>
      </c>
      <c r="Q89" s="163">
        <v>746</v>
      </c>
      <c r="R89" s="163">
        <v>746</v>
      </c>
      <c r="S89" s="92">
        <f t="shared" ca="1" si="936"/>
        <v>746</v>
      </c>
      <c r="T89" s="92">
        <f t="shared" si="937"/>
        <v>746</v>
      </c>
      <c r="U89" s="91">
        <f t="shared" ca="1" si="938"/>
        <v>0</v>
      </c>
      <c r="V89" s="91">
        <f t="shared" si="939"/>
        <v>0</v>
      </c>
      <c r="W89" s="120">
        <f t="shared" si="935"/>
        <v>1</v>
      </c>
      <c r="X89" s="178"/>
      <c r="Y89" s="128">
        <f t="shared" si="940"/>
        <v>0</v>
      </c>
      <c r="Z89" s="179">
        <f t="shared" ca="1" si="941"/>
        <v>0</v>
      </c>
      <c r="AA89" s="127">
        <f t="shared" si="942"/>
        <v>0</v>
      </c>
      <c r="AB89" s="67" t="str">
        <f t="shared" ca="1" si="943"/>
        <v/>
      </c>
      <c r="AC89" s="69">
        <f t="shared" ca="1" si="944"/>
        <v>0</v>
      </c>
      <c r="AD89" s="226">
        <f t="shared" si="919"/>
        <v>0</v>
      </c>
      <c r="AE89" s="227">
        <f t="shared" si="920"/>
        <v>0</v>
      </c>
      <c r="AF89" s="225">
        <f t="shared" si="921"/>
        <v>0</v>
      </c>
      <c r="AG89" s="226">
        <f t="shared" si="922"/>
        <v>0</v>
      </c>
      <c r="AH89" s="227">
        <f t="shared" si="923"/>
        <v>0</v>
      </c>
      <c r="AI89" s="225">
        <f t="shared" si="924"/>
        <v>0</v>
      </c>
      <c r="AJ89" s="226">
        <f t="shared" si="925"/>
        <v>0</v>
      </c>
      <c r="AK89" s="227">
        <f t="shared" si="926"/>
        <v>0</v>
      </c>
      <c r="AL89" s="225">
        <f t="shared" si="927"/>
        <v>0</v>
      </c>
      <c r="AM89" s="226">
        <f t="shared" si="928"/>
        <v>0</v>
      </c>
      <c r="AN89" s="227">
        <f t="shared" si="929"/>
        <v>0</v>
      </c>
      <c r="AO89" s="225">
        <f t="shared" si="930"/>
        <v>0</v>
      </c>
      <c r="AP89" s="226">
        <f t="shared" si="931"/>
        <v>0</v>
      </c>
      <c r="AQ89" s="227">
        <f t="shared" si="932"/>
        <v>0</v>
      </c>
      <c r="AR89" s="225">
        <f t="shared" si="933"/>
        <v>0</v>
      </c>
      <c r="AS89" s="136"/>
      <c r="AT89" s="131"/>
      <c r="AU89" s="69">
        <f t="shared" si="945"/>
        <v>0</v>
      </c>
      <c r="AV89" s="162"/>
      <c r="AW89" s="130"/>
      <c r="AX89" s="18">
        <f t="shared" si="859"/>
        <v>0</v>
      </c>
      <c r="AY89" s="136"/>
      <c r="AZ89" s="131"/>
      <c r="BA89" s="69">
        <f t="shared" si="946"/>
        <v>0</v>
      </c>
      <c r="BB89" s="162"/>
      <c r="BC89" s="130"/>
      <c r="BD89" s="18">
        <f t="shared" si="947"/>
        <v>0</v>
      </c>
      <c r="BE89" s="136"/>
      <c r="BF89" s="131"/>
      <c r="BG89" s="69">
        <f t="shared" si="948"/>
        <v>0</v>
      </c>
      <c r="BH89" s="162"/>
      <c r="BI89" s="130"/>
      <c r="BJ89" s="18">
        <f t="shared" si="949"/>
        <v>0</v>
      </c>
      <c r="BK89" s="136"/>
      <c r="BL89" s="131"/>
      <c r="BM89" s="69">
        <f t="shared" si="950"/>
        <v>0</v>
      </c>
      <c r="BN89" s="162"/>
      <c r="BO89" s="130"/>
      <c r="BP89" s="18">
        <f t="shared" si="951"/>
        <v>0</v>
      </c>
      <c r="BQ89" s="136"/>
      <c r="BR89" s="131"/>
      <c r="BS89" s="69">
        <f t="shared" si="952"/>
        <v>0</v>
      </c>
      <c r="BT89" s="162"/>
      <c r="BU89" s="130"/>
      <c r="BV89" s="18">
        <f t="shared" si="953"/>
        <v>0</v>
      </c>
      <c r="BW89" s="136"/>
      <c r="BX89" s="131"/>
      <c r="BY89" s="69">
        <f t="shared" si="954"/>
        <v>0</v>
      </c>
      <c r="BZ89" s="162"/>
      <c r="CA89" s="130"/>
      <c r="CB89" s="18">
        <f t="shared" si="955"/>
        <v>0</v>
      </c>
      <c r="CC89" s="136"/>
      <c r="CD89" s="131"/>
      <c r="CE89" s="69">
        <f t="shared" si="956"/>
        <v>0</v>
      </c>
      <c r="CF89" s="162"/>
      <c r="CG89" s="130"/>
      <c r="CH89" s="18">
        <f t="shared" si="957"/>
        <v>0</v>
      </c>
      <c r="CI89" s="136"/>
      <c r="CJ89" s="131"/>
      <c r="CK89" s="69">
        <f t="shared" si="958"/>
        <v>0</v>
      </c>
      <c r="CL89" s="162"/>
      <c r="CM89" s="130"/>
      <c r="CN89" s="18">
        <f t="shared" si="959"/>
        <v>0</v>
      </c>
      <c r="CO89" s="136"/>
      <c r="CP89" s="131"/>
      <c r="CQ89" s="69">
        <f t="shared" si="960"/>
        <v>0</v>
      </c>
      <c r="CR89" s="162"/>
      <c r="CS89" s="130"/>
      <c r="CT89" s="18">
        <f t="shared" si="961"/>
        <v>0</v>
      </c>
      <c r="CU89" s="136"/>
      <c r="CV89" s="131"/>
      <c r="CW89" s="69">
        <f t="shared" si="962"/>
        <v>0</v>
      </c>
      <c r="CX89" s="162"/>
      <c r="CY89" s="130"/>
      <c r="CZ89" s="18">
        <f t="shared" si="963"/>
        <v>0</v>
      </c>
      <c r="DA89" s="136"/>
      <c r="DB89" s="131"/>
      <c r="DC89" s="69">
        <f t="shared" si="964"/>
        <v>0</v>
      </c>
      <c r="DD89" s="162"/>
      <c r="DE89" s="130"/>
      <c r="DF89" s="18">
        <f t="shared" si="965"/>
        <v>0</v>
      </c>
      <c r="DG89" s="136"/>
      <c r="DH89" s="131"/>
      <c r="DI89" s="69">
        <f t="shared" si="966"/>
        <v>0</v>
      </c>
      <c r="DJ89" s="162"/>
      <c r="DK89" s="130"/>
      <c r="DL89" s="18">
        <f t="shared" si="967"/>
        <v>0</v>
      </c>
      <c r="DM89" s="136"/>
      <c r="DN89" s="131"/>
      <c r="DO89" s="69">
        <f t="shared" si="968"/>
        <v>0</v>
      </c>
      <c r="DP89" s="162"/>
      <c r="DQ89" s="130"/>
      <c r="DR89" s="18">
        <f t="shared" si="969"/>
        <v>0</v>
      </c>
      <c r="DS89" s="136"/>
      <c r="DT89" s="131"/>
      <c r="DU89" s="69">
        <f t="shared" si="970"/>
        <v>0</v>
      </c>
      <c r="DV89" s="162"/>
      <c r="DW89" s="130"/>
      <c r="DX89" s="18">
        <f t="shared" si="971"/>
        <v>0</v>
      </c>
      <c r="DY89" s="136"/>
      <c r="DZ89" s="131"/>
      <c r="EA89" s="69">
        <f t="shared" si="972"/>
        <v>0</v>
      </c>
      <c r="EB89" s="162"/>
      <c r="EC89" s="130"/>
      <c r="ED89" s="18">
        <f t="shared" si="973"/>
        <v>0</v>
      </c>
      <c r="EE89" s="136"/>
      <c r="EF89" s="131"/>
      <c r="EG89" s="69">
        <f t="shared" si="974"/>
        <v>0</v>
      </c>
      <c r="EH89" s="162"/>
      <c r="EI89" s="130"/>
      <c r="EJ89" s="18">
        <f t="shared" si="975"/>
        <v>0</v>
      </c>
      <c r="EK89" s="136"/>
      <c r="EL89" s="131"/>
      <c r="EM89" s="69">
        <f t="shared" si="976"/>
        <v>0</v>
      </c>
      <c r="EN89" s="162"/>
      <c r="EO89" s="130"/>
      <c r="EP89" s="18">
        <f t="shared" si="977"/>
        <v>0</v>
      </c>
      <c r="EQ89" s="136"/>
      <c r="ER89" s="131"/>
      <c r="ES89" s="69">
        <f t="shared" si="978"/>
        <v>0</v>
      </c>
      <c r="ET89" s="162"/>
      <c r="EU89" s="130"/>
      <c r="EV89" s="18">
        <f t="shared" si="979"/>
        <v>0</v>
      </c>
      <c r="EW89" s="136"/>
      <c r="EX89" s="131"/>
      <c r="EY89" s="69">
        <f t="shared" si="980"/>
        <v>0</v>
      </c>
      <c r="EZ89" s="162"/>
      <c r="FA89" s="130"/>
      <c r="FB89" s="18">
        <f t="shared" si="981"/>
        <v>0</v>
      </c>
      <c r="FC89" s="136"/>
      <c r="FD89" s="131"/>
      <c r="FE89" s="69">
        <f t="shared" si="982"/>
        <v>0</v>
      </c>
      <c r="FF89" s="162"/>
      <c r="FG89" s="130"/>
      <c r="FH89" s="18">
        <f t="shared" si="983"/>
        <v>0</v>
      </c>
      <c r="FI89" s="136"/>
      <c r="FJ89" s="131"/>
      <c r="FK89" s="69">
        <f t="shared" si="984"/>
        <v>0</v>
      </c>
      <c r="FL89" s="162"/>
      <c r="FM89" s="130"/>
      <c r="FN89" s="18">
        <f t="shared" si="985"/>
        <v>0</v>
      </c>
      <c r="FO89" s="136"/>
      <c r="FP89" s="131"/>
      <c r="FQ89" s="69">
        <f t="shared" si="986"/>
        <v>0</v>
      </c>
      <c r="FR89" s="162"/>
      <c r="FS89" s="130"/>
      <c r="FT89" s="18">
        <f t="shared" si="987"/>
        <v>0</v>
      </c>
      <c r="FU89" s="136"/>
      <c r="FV89" s="131"/>
      <c r="FW89" s="69">
        <f t="shared" si="988"/>
        <v>0</v>
      </c>
      <c r="FX89" s="162"/>
      <c r="FY89" s="130"/>
      <c r="FZ89" s="18">
        <f t="shared" si="989"/>
        <v>0</v>
      </c>
      <c r="GA89" s="136"/>
      <c r="GB89" s="131"/>
      <c r="GC89" s="69">
        <f t="shared" si="990"/>
        <v>0</v>
      </c>
      <c r="GD89" s="162"/>
      <c r="GE89" s="130"/>
      <c r="GF89" s="18">
        <f t="shared" si="991"/>
        <v>0</v>
      </c>
      <c r="GG89" s="136"/>
      <c r="GH89" s="131"/>
      <c r="GI89" s="69">
        <f t="shared" si="992"/>
        <v>0</v>
      </c>
      <c r="GJ89" s="162"/>
      <c r="GK89" s="130"/>
      <c r="GL89" s="18">
        <f t="shared" si="993"/>
        <v>0</v>
      </c>
      <c r="GM89" s="136"/>
      <c r="GN89" s="131"/>
      <c r="GO89" s="69">
        <f t="shared" si="994"/>
        <v>0</v>
      </c>
      <c r="GP89" s="162"/>
      <c r="GQ89" s="130"/>
      <c r="GR89" s="18">
        <f t="shared" si="995"/>
        <v>0</v>
      </c>
      <c r="GS89" s="136"/>
      <c r="GT89" s="131"/>
      <c r="GU89" s="69">
        <f t="shared" si="996"/>
        <v>0</v>
      </c>
      <c r="GV89" s="162"/>
      <c r="GW89" s="130"/>
      <c r="GX89" s="18">
        <f t="shared" si="997"/>
        <v>0</v>
      </c>
      <c r="GY89" s="136"/>
      <c r="GZ89" s="131"/>
      <c r="HA89" s="69">
        <f t="shared" si="998"/>
        <v>0</v>
      </c>
      <c r="HB89" s="162"/>
      <c r="HC89" s="130"/>
      <c r="HD89" s="18">
        <f t="shared" si="999"/>
        <v>0</v>
      </c>
      <c r="HE89" s="136"/>
      <c r="HF89" s="131"/>
      <c r="HG89" s="69">
        <f t="shared" si="1000"/>
        <v>0</v>
      </c>
      <c r="HH89" s="162"/>
      <c r="HI89" s="130"/>
      <c r="HJ89" s="18">
        <f t="shared" si="1001"/>
        <v>0</v>
      </c>
      <c r="HK89" s="136"/>
      <c r="HL89" s="131"/>
      <c r="HM89" s="69">
        <f t="shared" si="1002"/>
        <v>0</v>
      </c>
      <c r="HN89" s="162"/>
      <c r="HO89" s="130"/>
      <c r="HP89" s="18">
        <f t="shared" si="1003"/>
        <v>0</v>
      </c>
      <c r="HQ89" s="136"/>
      <c r="HR89" s="131"/>
      <c r="HS89" s="69">
        <f t="shared" si="1004"/>
        <v>0</v>
      </c>
      <c r="HT89" s="162"/>
      <c r="HU89" s="130"/>
      <c r="HV89" s="18">
        <f t="shared" si="1005"/>
        <v>0</v>
      </c>
      <c r="HW89" s="17"/>
      <c r="HX89" s="85"/>
      <c r="HY89" s="85"/>
      <c r="HZ89" s="2" t="str">
        <f t="shared" si="1006"/>
        <v>СКРЫТЬ</v>
      </c>
    </row>
    <row r="90" spans="1:234" hidden="1" x14ac:dyDescent="0.2">
      <c r="B90" s="16"/>
      <c r="C90" s="15"/>
      <c r="D90" s="250"/>
      <c r="E90" s="250"/>
      <c r="F90" s="251"/>
      <c r="G90" s="38"/>
      <c r="H90" s="38"/>
      <c r="I90" s="42">
        <v>79</v>
      </c>
      <c r="J90" s="102">
        <f>SUBTOTAL(103,I$12:I90)*1</f>
        <v>28</v>
      </c>
      <c r="K90" s="108" t="s">
        <v>110</v>
      </c>
      <c r="L90" s="17" t="s">
        <v>64</v>
      </c>
      <c r="M90" s="267"/>
      <c r="N90" s="257"/>
      <c r="O90" s="156"/>
      <c r="P90" s="162"/>
      <c r="Q90" s="163">
        <v>0</v>
      </c>
      <c r="R90" s="163">
        <v>0</v>
      </c>
      <c r="S90" s="92">
        <f ca="1">IF((Q90+Z90)&gt;P90,P90,(Q90+Z90))</f>
        <v>0</v>
      </c>
      <c r="T90" s="92">
        <f>R90+AA90</f>
        <v>0</v>
      </c>
      <c r="U90" s="91">
        <f ca="1">T90-S90</f>
        <v>0</v>
      </c>
      <c r="V90" s="91">
        <f>P90-T90</f>
        <v>0</v>
      </c>
      <c r="W90" s="120" t="str">
        <f>IF(OR(AND(P90=0,T90=0),AND(P90="",T90="")),"",IF(AND(P90=0,T90&gt;0),1,T90/P90))</f>
        <v/>
      </c>
      <c r="X90" s="178"/>
      <c r="Y90" s="128">
        <f>AS90+AY90+BE90+BK90+BQ90+BW90+CC90+CI90+CO90+CU90+DA90+DG90+DM90+DS90+DY90+EE90+EK90+EQ90+EW90+FC90+FI90+FO90+FU90+GA90+GG90+GM90+GS90+GY90+HE90+HK90+HQ90</f>
        <v>0</v>
      </c>
      <c r="Z90" s="179">
        <f ca="1">SUMIFS(AS90:HV90,AS$1:HV$1,"1",AS$8:HV$8,"Физические объемы",AS$9:HV$9,"План")</f>
        <v>0</v>
      </c>
      <c r="AA90" s="127">
        <f>AT90+AZ90+BF90+BL90+BR90+BX90+CD90+CJ90+CP90+CV90+DB90+DH90+DN90+DT90+DZ90+EF90+EL90+ER90+EX90+FD90+FJ90+FP90+FV90+GB90+GH90+GN90+GT90+GZ90+HF90+HL90+HR90</f>
        <v>0</v>
      </c>
      <c r="AB90" s="67" t="str">
        <f ca="1">IF(OR(AND(Z90=0,AA90=0),AND(Z90="",AA90="")),"",IF(AND(Z90=0,AA90&gt;0),1,AA90/Z90))</f>
        <v/>
      </c>
      <c r="AC90" s="69">
        <f ca="1">AA90-Z90</f>
        <v>0</v>
      </c>
      <c r="AD90" s="226">
        <f t="shared" si="919"/>
        <v>0</v>
      </c>
      <c r="AE90" s="227">
        <f t="shared" si="920"/>
        <v>0</v>
      </c>
      <c r="AF90" s="225">
        <f t="shared" si="921"/>
        <v>0</v>
      </c>
      <c r="AG90" s="226">
        <f t="shared" si="922"/>
        <v>0</v>
      </c>
      <c r="AH90" s="227">
        <f t="shared" si="923"/>
        <v>0</v>
      </c>
      <c r="AI90" s="225">
        <f t="shared" si="924"/>
        <v>0</v>
      </c>
      <c r="AJ90" s="226">
        <f t="shared" si="925"/>
        <v>0</v>
      </c>
      <c r="AK90" s="227">
        <f t="shared" si="926"/>
        <v>0</v>
      </c>
      <c r="AL90" s="225">
        <f t="shared" si="927"/>
        <v>0</v>
      </c>
      <c r="AM90" s="226">
        <f t="shared" si="928"/>
        <v>0</v>
      </c>
      <c r="AN90" s="227">
        <f t="shared" si="929"/>
        <v>0</v>
      </c>
      <c r="AO90" s="225">
        <f t="shared" si="930"/>
        <v>0</v>
      </c>
      <c r="AP90" s="226">
        <f t="shared" si="931"/>
        <v>0</v>
      </c>
      <c r="AQ90" s="227">
        <f t="shared" si="932"/>
        <v>0</v>
      </c>
      <c r="AR90" s="225">
        <f t="shared" si="933"/>
        <v>0</v>
      </c>
      <c r="AS90" s="136"/>
      <c r="AT90" s="131"/>
      <c r="AU90" s="69">
        <f>AT90-AS90</f>
        <v>0</v>
      </c>
      <c r="AV90" s="162"/>
      <c r="AW90" s="130"/>
      <c r="AX90" s="18">
        <f>AW90-AV90</f>
        <v>0</v>
      </c>
      <c r="AY90" s="136"/>
      <c r="AZ90" s="131"/>
      <c r="BA90" s="69">
        <f>AZ90-AY90</f>
        <v>0</v>
      </c>
      <c r="BB90" s="162"/>
      <c r="BC90" s="130"/>
      <c r="BD90" s="18">
        <f>BC90-BB90</f>
        <v>0</v>
      </c>
      <c r="BE90" s="136"/>
      <c r="BF90" s="131"/>
      <c r="BG90" s="69">
        <f>BF90-BE90</f>
        <v>0</v>
      </c>
      <c r="BH90" s="162"/>
      <c r="BI90" s="130"/>
      <c r="BJ90" s="18">
        <f>BI90-BH90</f>
        <v>0</v>
      </c>
      <c r="BK90" s="136"/>
      <c r="BL90" s="131"/>
      <c r="BM90" s="69">
        <f>BL90-BK90</f>
        <v>0</v>
      </c>
      <c r="BN90" s="162"/>
      <c r="BO90" s="130"/>
      <c r="BP90" s="18">
        <f>BO90-BN90</f>
        <v>0</v>
      </c>
      <c r="BQ90" s="136"/>
      <c r="BR90" s="131"/>
      <c r="BS90" s="69">
        <f>BR90-BQ90</f>
        <v>0</v>
      </c>
      <c r="BT90" s="162"/>
      <c r="BU90" s="130"/>
      <c r="BV90" s="18">
        <f>BU90-BT90</f>
        <v>0</v>
      </c>
      <c r="BW90" s="136"/>
      <c r="BX90" s="131"/>
      <c r="BY90" s="69">
        <f>BX90-BW90</f>
        <v>0</v>
      </c>
      <c r="BZ90" s="162"/>
      <c r="CA90" s="130"/>
      <c r="CB90" s="18">
        <f>CA90-BZ90</f>
        <v>0</v>
      </c>
      <c r="CC90" s="136"/>
      <c r="CD90" s="131"/>
      <c r="CE90" s="69">
        <f>CD90-CC90</f>
        <v>0</v>
      </c>
      <c r="CF90" s="162"/>
      <c r="CG90" s="130"/>
      <c r="CH90" s="18">
        <f>CG90-CF90</f>
        <v>0</v>
      </c>
      <c r="CI90" s="136"/>
      <c r="CJ90" s="131"/>
      <c r="CK90" s="69">
        <f>CJ90-CI90</f>
        <v>0</v>
      </c>
      <c r="CL90" s="162"/>
      <c r="CM90" s="130"/>
      <c r="CN90" s="18">
        <f t="shared" si="959"/>
        <v>0</v>
      </c>
      <c r="CO90" s="136"/>
      <c r="CP90" s="131"/>
      <c r="CQ90" s="69">
        <f>CP90-CO90</f>
        <v>0</v>
      </c>
      <c r="CR90" s="162"/>
      <c r="CS90" s="130"/>
      <c r="CT90" s="18">
        <f t="shared" si="961"/>
        <v>0</v>
      </c>
      <c r="CU90" s="136"/>
      <c r="CV90" s="131"/>
      <c r="CW90" s="69">
        <f>CV90-CU90</f>
        <v>0</v>
      </c>
      <c r="CX90" s="162"/>
      <c r="CY90" s="130"/>
      <c r="CZ90" s="18">
        <f t="shared" si="963"/>
        <v>0</v>
      </c>
      <c r="DA90" s="136"/>
      <c r="DB90" s="131"/>
      <c r="DC90" s="69">
        <f>DB90-DA90</f>
        <v>0</v>
      </c>
      <c r="DD90" s="162"/>
      <c r="DE90" s="130"/>
      <c r="DF90" s="18">
        <f t="shared" si="965"/>
        <v>0</v>
      </c>
      <c r="DG90" s="136"/>
      <c r="DH90" s="131"/>
      <c r="DI90" s="69">
        <f>DH90-DG90</f>
        <v>0</v>
      </c>
      <c r="DJ90" s="162"/>
      <c r="DK90" s="130"/>
      <c r="DL90" s="18">
        <f>DK90-DJ90</f>
        <v>0</v>
      </c>
      <c r="DM90" s="136"/>
      <c r="DN90" s="131"/>
      <c r="DO90" s="69">
        <f>DN90-DM90</f>
        <v>0</v>
      </c>
      <c r="DP90" s="162"/>
      <c r="DQ90" s="130"/>
      <c r="DR90" s="18">
        <f>DQ90-DP90</f>
        <v>0</v>
      </c>
      <c r="DS90" s="136"/>
      <c r="DT90" s="131"/>
      <c r="DU90" s="69">
        <f>DT90-DS90</f>
        <v>0</v>
      </c>
      <c r="DV90" s="162"/>
      <c r="DW90" s="130"/>
      <c r="DX90" s="18">
        <f>DW90-DV90</f>
        <v>0</v>
      </c>
      <c r="DY90" s="136"/>
      <c r="DZ90" s="131"/>
      <c r="EA90" s="69">
        <f>DZ90-DY90</f>
        <v>0</v>
      </c>
      <c r="EB90" s="162"/>
      <c r="EC90" s="130"/>
      <c r="ED90" s="18">
        <f>EC90-EB90</f>
        <v>0</v>
      </c>
      <c r="EE90" s="136"/>
      <c r="EF90" s="131"/>
      <c r="EG90" s="69">
        <f>EF90-EE90</f>
        <v>0</v>
      </c>
      <c r="EH90" s="162"/>
      <c r="EI90" s="130"/>
      <c r="EJ90" s="18">
        <f>EI90-EH90</f>
        <v>0</v>
      </c>
      <c r="EK90" s="136"/>
      <c r="EL90" s="131"/>
      <c r="EM90" s="69">
        <f>EL90-EK90</f>
        <v>0</v>
      </c>
      <c r="EN90" s="162"/>
      <c r="EO90" s="130"/>
      <c r="EP90" s="18">
        <f>EO90-EN90</f>
        <v>0</v>
      </c>
      <c r="EQ90" s="136"/>
      <c r="ER90" s="131"/>
      <c r="ES90" s="69">
        <f>ER90-EQ90</f>
        <v>0</v>
      </c>
      <c r="ET90" s="162"/>
      <c r="EU90" s="130"/>
      <c r="EV90" s="18">
        <f>EU90-ET90</f>
        <v>0</v>
      </c>
      <c r="EW90" s="136"/>
      <c r="EX90" s="131"/>
      <c r="EY90" s="69">
        <f>EX90-EW90</f>
        <v>0</v>
      </c>
      <c r="EZ90" s="162"/>
      <c r="FA90" s="130"/>
      <c r="FB90" s="18">
        <f>FA90-EZ90</f>
        <v>0</v>
      </c>
      <c r="FC90" s="136"/>
      <c r="FD90" s="131"/>
      <c r="FE90" s="69">
        <f>FD90-FC90</f>
        <v>0</v>
      </c>
      <c r="FF90" s="162"/>
      <c r="FG90" s="130"/>
      <c r="FH90" s="18">
        <f>FG90-FF90</f>
        <v>0</v>
      </c>
      <c r="FI90" s="136"/>
      <c r="FJ90" s="131"/>
      <c r="FK90" s="69">
        <f>FJ90-FI90</f>
        <v>0</v>
      </c>
      <c r="FL90" s="162"/>
      <c r="FM90" s="130"/>
      <c r="FN90" s="18">
        <f>FM90-FL90</f>
        <v>0</v>
      </c>
      <c r="FO90" s="136"/>
      <c r="FP90" s="131"/>
      <c r="FQ90" s="69">
        <f>FP90-FO90</f>
        <v>0</v>
      </c>
      <c r="FR90" s="162"/>
      <c r="FS90" s="130"/>
      <c r="FT90" s="18">
        <f>FS90-FR90</f>
        <v>0</v>
      </c>
      <c r="FU90" s="136"/>
      <c r="FV90" s="131"/>
      <c r="FW90" s="69">
        <f>FV90-FU90</f>
        <v>0</v>
      </c>
      <c r="FX90" s="162"/>
      <c r="FY90" s="130"/>
      <c r="FZ90" s="18">
        <f>FY90-FX90</f>
        <v>0</v>
      </c>
      <c r="GA90" s="136"/>
      <c r="GB90" s="131"/>
      <c r="GC90" s="69">
        <f>GB90-GA90</f>
        <v>0</v>
      </c>
      <c r="GD90" s="162"/>
      <c r="GE90" s="130"/>
      <c r="GF90" s="18">
        <f>GE90-GD90</f>
        <v>0</v>
      </c>
      <c r="GG90" s="136"/>
      <c r="GH90" s="131"/>
      <c r="GI90" s="69">
        <f>GH90-GG90</f>
        <v>0</v>
      </c>
      <c r="GJ90" s="162"/>
      <c r="GK90" s="130"/>
      <c r="GL90" s="18">
        <f>GK90-GJ90</f>
        <v>0</v>
      </c>
      <c r="GM90" s="136"/>
      <c r="GN90" s="131"/>
      <c r="GO90" s="69">
        <f>GN90-GM90</f>
        <v>0</v>
      </c>
      <c r="GP90" s="162"/>
      <c r="GQ90" s="130"/>
      <c r="GR90" s="18">
        <f>GQ90-GP90</f>
        <v>0</v>
      </c>
      <c r="GS90" s="136"/>
      <c r="GT90" s="131"/>
      <c r="GU90" s="69">
        <f>GT90-GS90</f>
        <v>0</v>
      </c>
      <c r="GV90" s="162"/>
      <c r="GW90" s="130"/>
      <c r="GX90" s="18">
        <f>GW90-GV90</f>
        <v>0</v>
      </c>
      <c r="GY90" s="136"/>
      <c r="GZ90" s="131"/>
      <c r="HA90" s="69">
        <f>GZ90-GY90</f>
        <v>0</v>
      </c>
      <c r="HB90" s="162"/>
      <c r="HC90" s="130"/>
      <c r="HD90" s="18">
        <f>HC90-HB90</f>
        <v>0</v>
      </c>
      <c r="HE90" s="136"/>
      <c r="HF90" s="131"/>
      <c r="HG90" s="69">
        <f>HF90-HE90</f>
        <v>0</v>
      </c>
      <c r="HH90" s="162"/>
      <c r="HI90" s="130"/>
      <c r="HJ90" s="18">
        <f>HI90-HH90</f>
        <v>0</v>
      </c>
      <c r="HK90" s="136"/>
      <c r="HL90" s="131"/>
      <c r="HM90" s="69">
        <f>HL90-HK90</f>
        <v>0</v>
      </c>
      <c r="HN90" s="162"/>
      <c r="HO90" s="130"/>
      <c r="HP90" s="18">
        <f>HO90-HN90</f>
        <v>0</v>
      </c>
      <c r="HQ90" s="136"/>
      <c r="HR90" s="131"/>
      <c r="HS90" s="69">
        <f>HR90-HQ90</f>
        <v>0</v>
      </c>
      <c r="HT90" s="162"/>
      <c r="HU90" s="130"/>
      <c r="HV90" s="18">
        <f>HU90-HT90</f>
        <v>0</v>
      </c>
      <c r="HW90" s="17"/>
      <c r="HX90" s="85"/>
      <c r="HY90" s="85"/>
      <c r="HZ90" s="2" t="str">
        <f t="shared" si="1006"/>
        <v>СКРЫТЬ</v>
      </c>
    </row>
    <row r="91" spans="1:234" hidden="1" x14ac:dyDescent="0.2">
      <c r="A91" s="1" t="e">
        <f>$K$2&amp;#REF!&amp;$K$75&amp;$K$76&amp;K91</f>
        <v>#REF!</v>
      </c>
      <c r="B91" s="16" t="e">
        <f>IF(#REF!=0,"Скрыть","")</f>
        <v>#REF!</v>
      </c>
      <c r="C91" s="15" t="e">
        <f>IF(OR(#REF!&gt;85%,#REF!&gt;85%),"скрыть","")</f>
        <v>#REF!</v>
      </c>
      <c r="D91" s="14" t="s">
        <v>2</v>
      </c>
      <c r="E91" s="14" t="s">
        <v>34</v>
      </c>
      <c r="F91" s="39" t="s">
        <v>39</v>
      </c>
      <c r="G91" s="38" t="str">
        <f t="shared" si="934"/>
        <v>3BDFBC50-5FD0-44D2-8F2C-8100642B19E72BA5E5C3-A498-49EF-88A3-3FF29C24AED37c10756c-3678-4206-9250-508fabf6760aИнженерные системы. Монтаж кабеля, п.м.</v>
      </c>
      <c r="H91" s="38"/>
      <c r="I91" s="42">
        <v>80</v>
      </c>
      <c r="J91" s="102">
        <f>SUBTOTAL(103,I$12:I91)*1</f>
        <v>28</v>
      </c>
      <c r="K91" s="108" t="s">
        <v>3</v>
      </c>
      <c r="L91" s="17" t="s">
        <v>64</v>
      </c>
      <c r="M91" s="267">
        <v>43983</v>
      </c>
      <c r="N91" s="257">
        <v>44134</v>
      </c>
      <c r="O91" s="156">
        <v>44134</v>
      </c>
      <c r="P91" s="162">
        <v>16637</v>
      </c>
      <c r="Q91" s="163">
        <v>16637</v>
      </c>
      <c r="R91" s="163">
        <v>16637</v>
      </c>
      <c r="S91" s="92">
        <f t="shared" ca="1" si="936"/>
        <v>16637</v>
      </c>
      <c r="T91" s="92">
        <f t="shared" si="937"/>
        <v>16637</v>
      </c>
      <c r="U91" s="91">
        <f t="shared" ca="1" si="938"/>
        <v>0</v>
      </c>
      <c r="V91" s="91">
        <f t="shared" si="939"/>
        <v>0</v>
      </c>
      <c r="W91" s="120">
        <f t="shared" si="935"/>
        <v>1</v>
      </c>
      <c r="X91" s="178"/>
      <c r="Y91" s="128">
        <f t="shared" si="940"/>
        <v>0</v>
      </c>
      <c r="Z91" s="179">
        <f t="shared" ca="1" si="941"/>
        <v>0</v>
      </c>
      <c r="AA91" s="127">
        <f t="shared" si="942"/>
        <v>0</v>
      </c>
      <c r="AB91" s="67" t="str">
        <f t="shared" ca="1" si="943"/>
        <v/>
      </c>
      <c r="AC91" s="69">
        <f t="shared" ca="1" si="944"/>
        <v>0</v>
      </c>
      <c r="AD91" s="226">
        <f t="shared" si="919"/>
        <v>0</v>
      </c>
      <c r="AE91" s="227">
        <f t="shared" si="920"/>
        <v>0</v>
      </c>
      <c r="AF91" s="225">
        <f t="shared" si="921"/>
        <v>0</v>
      </c>
      <c r="AG91" s="226">
        <f t="shared" si="922"/>
        <v>0</v>
      </c>
      <c r="AH91" s="227">
        <f t="shared" si="923"/>
        <v>0</v>
      </c>
      <c r="AI91" s="225">
        <f t="shared" si="924"/>
        <v>0</v>
      </c>
      <c r="AJ91" s="226">
        <f t="shared" si="925"/>
        <v>0</v>
      </c>
      <c r="AK91" s="227">
        <f t="shared" si="926"/>
        <v>0</v>
      </c>
      <c r="AL91" s="225">
        <f t="shared" si="927"/>
        <v>0</v>
      </c>
      <c r="AM91" s="226">
        <f t="shared" si="928"/>
        <v>0</v>
      </c>
      <c r="AN91" s="227">
        <f t="shared" si="929"/>
        <v>0</v>
      </c>
      <c r="AO91" s="225">
        <f t="shared" si="930"/>
        <v>0</v>
      </c>
      <c r="AP91" s="226">
        <f t="shared" si="931"/>
        <v>0</v>
      </c>
      <c r="AQ91" s="227">
        <f t="shared" si="932"/>
        <v>0</v>
      </c>
      <c r="AR91" s="225">
        <f t="shared" si="933"/>
        <v>0</v>
      </c>
      <c r="AS91" s="136"/>
      <c r="AT91" s="131"/>
      <c r="AU91" s="69">
        <f t="shared" si="945"/>
        <v>0</v>
      </c>
      <c r="AV91" s="162"/>
      <c r="AW91" s="130"/>
      <c r="AX91" s="18">
        <f t="shared" si="859"/>
        <v>0</v>
      </c>
      <c r="AY91" s="136"/>
      <c r="AZ91" s="131"/>
      <c r="BA91" s="69">
        <f t="shared" si="946"/>
        <v>0</v>
      </c>
      <c r="BB91" s="162"/>
      <c r="BC91" s="130"/>
      <c r="BD91" s="18">
        <f t="shared" si="947"/>
        <v>0</v>
      </c>
      <c r="BE91" s="136"/>
      <c r="BF91" s="131"/>
      <c r="BG91" s="69">
        <f t="shared" si="948"/>
        <v>0</v>
      </c>
      <c r="BH91" s="162"/>
      <c r="BI91" s="130"/>
      <c r="BJ91" s="18">
        <f t="shared" si="949"/>
        <v>0</v>
      </c>
      <c r="BK91" s="136"/>
      <c r="BL91" s="131"/>
      <c r="BM91" s="69">
        <f t="shared" si="950"/>
        <v>0</v>
      </c>
      <c r="BN91" s="162"/>
      <c r="BO91" s="130"/>
      <c r="BP91" s="18">
        <f t="shared" si="951"/>
        <v>0</v>
      </c>
      <c r="BQ91" s="136"/>
      <c r="BR91" s="131"/>
      <c r="BS91" s="69">
        <f t="shared" si="952"/>
        <v>0</v>
      </c>
      <c r="BT91" s="162"/>
      <c r="BU91" s="130"/>
      <c r="BV91" s="18">
        <f t="shared" si="953"/>
        <v>0</v>
      </c>
      <c r="BW91" s="136"/>
      <c r="BX91" s="131"/>
      <c r="BY91" s="69">
        <f t="shared" si="954"/>
        <v>0</v>
      </c>
      <c r="BZ91" s="162"/>
      <c r="CA91" s="130"/>
      <c r="CB91" s="18">
        <f t="shared" si="955"/>
        <v>0</v>
      </c>
      <c r="CC91" s="136"/>
      <c r="CD91" s="131"/>
      <c r="CE91" s="69">
        <f t="shared" si="956"/>
        <v>0</v>
      </c>
      <c r="CF91" s="162"/>
      <c r="CG91" s="130"/>
      <c r="CH91" s="18">
        <f t="shared" si="957"/>
        <v>0</v>
      </c>
      <c r="CI91" s="136"/>
      <c r="CJ91" s="131"/>
      <c r="CK91" s="69">
        <f t="shared" si="958"/>
        <v>0</v>
      </c>
      <c r="CL91" s="162"/>
      <c r="CM91" s="130"/>
      <c r="CN91" s="18">
        <f t="shared" si="959"/>
        <v>0</v>
      </c>
      <c r="CO91" s="136"/>
      <c r="CP91" s="131"/>
      <c r="CQ91" s="69">
        <f t="shared" si="960"/>
        <v>0</v>
      </c>
      <c r="CR91" s="162"/>
      <c r="CS91" s="130"/>
      <c r="CT91" s="18">
        <f t="shared" si="961"/>
        <v>0</v>
      </c>
      <c r="CU91" s="136"/>
      <c r="CV91" s="131"/>
      <c r="CW91" s="69">
        <f t="shared" si="962"/>
        <v>0</v>
      </c>
      <c r="CX91" s="162"/>
      <c r="CY91" s="130"/>
      <c r="CZ91" s="18">
        <f t="shared" si="963"/>
        <v>0</v>
      </c>
      <c r="DA91" s="136"/>
      <c r="DB91" s="131"/>
      <c r="DC91" s="69">
        <f t="shared" si="964"/>
        <v>0</v>
      </c>
      <c r="DD91" s="162"/>
      <c r="DE91" s="130"/>
      <c r="DF91" s="18">
        <f t="shared" si="965"/>
        <v>0</v>
      </c>
      <c r="DG91" s="136"/>
      <c r="DH91" s="131"/>
      <c r="DI91" s="69">
        <f t="shared" si="966"/>
        <v>0</v>
      </c>
      <c r="DJ91" s="162"/>
      <c r="DK91" s="130"/>
      <c r="DL91" s="18">
        <f t="shared" si="967"/>
        <v>0</v>
      </c>
      <c r="DM91" s="136"/>
      <c r="DN91" s="131"/>
      <c r="DO91" s="69">
        <f t="shared" si="968"/>
        <v>0</v>
      </c>
      <c r="DP91" s="162"/>
      <c r="DQ91" s="130"/>
      <c r="DR91" s="18">
        <f t="shared" si="969"/>
        <v>0</v>
      </c>
      <c r="DS91" s="136"/>
      <c r="DT91" s="131"/>
      <c r="DU91" s="69">
        <f t="shared" si="970"/>
        <v>0</v>
      </c>
      <c r="DV91" s="162"/>
      <c r="DW91" s="130"/>
      <c r="DX91" s="18">
        <f t="shared" si="971"/>
        <v>0</v>
      </c>
      <c r="DY91" s="136"/>
      <c r="DZ91" s="131"/>
      <c r="EA91" s="69">
        <f t="shared" si="972"/>
        <v>0</v>
      </c>
      <c r="EB91" s="162"/>
      <c r="EC91" s="130"/>
      <c r="ED91" s="18">
        <f t="shared" si="973"/>
        <v>0</v>
      </c>
      <c r="EE91" s="136"/>
      <c r="EF91" s="131"/>
      <c r="EG91" s="69">
        <f t="shared" si="974"/>
        <v>0</v>
      </c>
      <c r="EH91" s="162"/>
      <c r="EI91" s="130"/>
      <c r="EJ91" s="18">
        <f t="shared" si="975"/>
        <v>0</v>
      </c>
      <c r="EK91" s="136"/>
      <c r="EL91" s="131"/>
      <c r="EM91" s="69">
        <f t="shared" si="976"/>
        <v>0</v>
      </c>
      <c r="EN91" s="162"/>
      <c r="EO91" s="130"/>
      <c r="EP91" s="18">
        <f t="shared" si="977"/>
        <v>0</v>
      </c>
      <c r="EQ91" s="136"/>
      <c r="ER91" s="131"/>
      <c r="ES91" s="69">
        <f t="shared" si="978"/>
        <v>0</v>
      </c>
      <c r="ET91" s="162"/>
      <c r="EU91" s="130"/>
      <c r="EV91" s="18">
        <f t="shared" si="979"/>
        <v>0</v>
      </c>
      <c r="EW91" s="136"/>
      <c r="EX91" s="131"/>
      <c r="EY91" s="69">
        <f t="shared" si="980"/>
        <v>0</v>
      </c>
      <c r="EZ91" s="162"/>
      <c r="FA91" s="130"/>
      <c r="FB91" s="18">
        <f t="shared" si="981"/>
        <v>0</v>
      </c>
      <c r="FC91" s="136"/>
      <c r="FD91" s="131"/>
      <c r="FE91" s="69">
        <f t="shared" si="982"/>
        <v>0</v>
      </c>
      <c r="FF91" s="162"/>
      <c r="FG91" s="130"/>
      <c r="FH91" s="18">
        <f t="shared" si="983"/>
        <v>0</v>
      </c>
      <c r="FI91" s="136"/>
      <c r="FJ91" s="131"/>
      <c r="FK91" s="69">
        <f t="shared" si="984"/>
        <v>0</v>
      </c>
      <c r="FL91" s="162"/>
      <c r="FM91" s="130"/>
      <c r="FN91" s="18">
        <f t="shared" si="985"/>
        <v>0</v>
      </c>
      <c r="FO91" s="136"/>
      <c r="FP91" s="131"/>
      <c r="FQ91" s="69">
        <f t="shared" si="986"/>
        <v>0</v>
      </c>
      <c r="FR91" s="162"/>
      <c r="FS91" s="130"/>
      <c r="FT91" s="18">
        <f t="shared" si="987"/>
        <v>0</v>
      </c>
      <c r="FU91" s="136"/>
      <c r="FV91" s="131"/>
      <c r="FW91" s="69">
        <f t="shared" si="988"/>
        <v>0</v>
      </c>
      <c r="FX91" s="162"/>
      <c r="FY91" s="130"/>
      <c r="FZ91" s="18">
        <f t="shared" si="989"/>
        <v>0</v>
      </c>
      <c r="GA91" s="136"/>
      <c r="GB91" s="131"/>
      <c r="GC91" s="69">
        <f t="shared" si="990"/>
        <v>0</v>
      </c>
      <c r="GD91" s="162"/>
      <c r="GE91" s="130"/>
      <c r="GF91" s="18">
        <f t="shared" si="991"/>
        <v>0</v>
      </c>
      <c r="GG91" s="136"/>
      <c r="GH91" s="131"/>
      <c r="GI91" s="69">
        <f t="shared" si="992"/>
        <v>0</v>
      </c>
      <c r="GJ91" s="162"/>
      <c r="GK91" s="130"/>
      <c r="GL91" s="18">
        <f t="shared" si="993"/>
        <v>0</v>
      </c>
      <c r="GM91" s="136"/>
      <c r="GN91" s="131"/>
      <c r="GO91" s="69">
        <f t="shared" si="994"/>
        <v>0</v>
      </c>
      <c r="GP91" s="162"/>
      <c r="GQ91" s="130"/>
      <c r="GR91" s="18">
        <f t="shared" si="995"/>
        <v>0</v>
      </c>
      <c r="GS91" s="136"/>
      <c r="GT91" s="131"/>
      <c r="GU91" s="69">
        <f t="shared" si="996"/>
        <v>0</v>
      </c>
      <c r="GV91" s="162"/>
      <c r="GW91" s="130"/>
      <c r="GX91" s="18">
        <f t="shared" si="997"/>
        <v>0</v>
      </c>
      <c r="GY91" s="136"/>
      <c r="GZ91" s="131"/>
      <c r="HA91" s="69">
        <f t="shared" si="998"/>
        <v>0</v>
      </c>
      <c r="HB91" s="162"/>
      <c r="HC91" s="130"/>
      <c r="HD91" s="18">
        <f t="shared" si="999"/>
        <v>0</v>
      </c>
      <c r="HE91" s="136"/>
      <c r="HF91" s="131"/>
      <c r="HG91" s="69">
        <f t="shared" si="1000"/>
        <v>0</v>
      </c>
      <c r="HH91" s="162"/>
      <c r="HI91" s="130"/>
      <c r="HJ91" s="18">
        <f t="shared" si="1001"/>
        <v>0</v>
      </c>
      <c r="HK91" s="136"/>
      <c r="HL91" s="131"/>
      <c r="HM91" s="69">
        <f t="shared" si="1002"/>
        <v>0</v>
      </c>
      <c r="HN91" s="162"/>
      <c r="HO91" s="130"/>
      <c r="HP91" s="18">
        <f t="shared" si="1003"/>
        <v>0</v>
      </c>
      <c r="HQ91" s="136"/>
      <c r="HR91" s="131"/>
      <c r="HS91" s="69">
        <f t="shared" si="1004"/>
        <v>0</v>
      </c>
      <c r="HT91" s="162"/>
      <c r="HU91" s="130"/>
      <c r="HV91" s="18">
        <f t="shared" si="1005"/>
        <v>0</v>
      </c>
      <c r="HW91" s="17"/>
      <c r="HX91" s="85"/>
      <c r="HY91" s="85"/>
      <c r="HZ91" s="2" t="str">
        <f t="shared" si="1006"/>
        <v>СКРЫТЬ</v>
      </c>
    </row>
    <row r="92" spans="1:234" hidden="1" x14ac:dyDescent="0.2">
      <c r="A92" s="1" t="e">
        <f>$K$2&amp;#REF!&amp;$K$75&amp;$K$76&amp;K92</f>
        <v>#REF!</v>
      </c>
      <c r="B92" s="16" t="e">
        <f>IF(#REF!=0,"Скрыть","")</f>
        <v>#REF!</v>
      </c>
      <c r="C92" s="15" t="e">
        <f>IF(OR(#REF!&gt;85%,#REF!&gt;85%),"скрыть","")</f>
        <v>#REF!</v>
      </c>
      <c r="D92" s="14" t="s">
        <v>2</v>
      </c>
      <c r="E92" s="14" t="s">
        <v>34</v>
      </c>
      <c r="F92" s="39" t="s">
        <v>39</v>
      </c>
      <c r="G92" s="38" t="str">
        <f t="shared" si="934"/>
        <v>3BDFBC50-5FD0-44D2-8F2C-8100642B19E72BA5E5C3-A498-49EF-88A3-3FF29C24AED37c10756c-3678-4206-9250-508fabf6760aОбратная засыпка, м3</v>
      </c>
      <c r="H92" s="38"/>
      <c r="I92" s="42">
        <v>81</v>
      </c>
      <c r="J92" s="102">
        <f>SUBTOTAL(103,I$12:I92)*1</f>
        <v>28</v>
      </c>
      <c r="K92" s="108" t="s">
        <v>6</v>
      </c>
      <c r="L92" s="17" t="s">
        <v>64</v>
      </c>
      <c r="M92" s="267"/>
      <c r="N92" s="257"/>
      <c r="O92" s="156"/>
      <c r="P92" s="162">
        <v>7376</v>
      </c>
      <c r="Q92" s="163">
        <v>7376</v>
      </c>
      <c r="R92" s="163">
        <v>7376</v>
      </c>
      <c r="S92" s="92">
        <f t="shared" ca="1" si="936"/>
        <v>7376</v>
      </c>
      <c r="T92" s="92">
        <f t="shared" si="937"/>
        <v>7376</v>
      </c>
      <c r="U92" s="91">
        <f t="shared" ca="1" si="938"/>
        <v>0</v>
      </c>
      <c r="V92" s="91">
        <f t="shared" si="939"/>
        <v>0</v>
      </c>
      <c r="W92" s="120">
        <f t="shared" si="935"/>
        <v>1</v>
      </c>
      <c r="X92" s="178"/>
      <c r="Y92" s="128">
        <f t="shared" si="940"/>
        <v>0</v>
      </c>
      <c r="Z92" s="179">
        <f t="shared" ca="1" si="941"/>
        <v>0</v>
      </c>
      <c r="AA92" s="127">
        <f t="shared" si="942"/>
        <v>0</v>
      </c>
      <c r="AB92" s="67" t="str">
        <f t="shared" ca="1" si="943"/>
        <v/>
      </c>
      <c r="AC92" s="69">
        <f t="shared" ca="1" si="944"/>
        <v>0</v>
      </c>
      <c r="AD92" s="226">
        <f t="shared" si="919"/>
        <v>0</v>
      </c>
      <c r="AE92" s="227">
        <f t="shared" si="920"/>
        <v>0</v>
      </c>
      <c r="AF92" s="225">
        <f t="shared" si="921"/>
        <v>0</v>
      </c>
      <c r="AG92" s="226">
        <f t="shared" si="922"/>
        <v>0</v>
      </c>
      <c r="AH92" s="227">
        <f t="shared" si="923"/>
        <v>0</v>
      </c>
      <c r="AI92" s="225">
        <f t="shared" si="924"/>
        <v>0</v>
      </c>
      <c r="AJ92" s="226">
        <f t="shared" si="925"/>
        <v>0</v>
      </c>
      <c r="AK92" s="227">
        <f t="shared" si="926"/>
        <v>0</v>
      </c>
      <c r="AL92" s="225">
        <f t="shared" si="927"/>
        <v>0</v>
      </c>
      <c r="AM92" s="226">
        <f t="shared" si="928"/>
        <v>0</v>
      </c>
      <c r="AN92" s="227">
        <f t="shared" si="929"/>
        <v>0</v>
      </c>
      <c r="AO92" s="225">
        <f t="shared" si="930"/>
        <v>0</v>
      </c>
      <c r="AP92" s="226">
        <f t="shared" si="931"/>
        <v>0</v>
      </c>
      <c r="AQ92" s="227">
        <f t="shared" si="932"/>
        <v>0</v>
      </c>
      <c r="AR92" s="225">
        <f t="shared" si="933"/>
        <v>0</v>
      </c>
      <c r="AS92" s="136"/>
      <c r="AT92" s="131"/>
      <c r="AU92" s="69">
        <f t="shared" si="945"/>
        <v>0</v>
      </c>
      <c r="AV92" s="162"/>
      <c r="AW92" s="130"/>
      <c r="AX92" s="18">
        <f t="shared" si="859"/>
        <v>0</v>
      </c>
      <c r="AY92" s="136"/>
      <c r="AZ92" s="131"/>
      <c r="BA92" s="69">
        <f t="shared" si="946"/>
        <v>0</v>
      </c>
      <c r="BB92" s="162"/>
      <c r="BC92" s="130"/>
      <c r="BD92" s="18">
        <f t="shared" si="947"/>
        <v>0</v>
      </c>
      <c r="BE92" s="136"/>
      <c r="BF92" s="131"/>
      <c r="BG92" s="69">
        <f t="shared" si="948"/>
        <v>0</v>
      </c>
      <c r="BH92" s="162"/>
      <c r="BI92" s="130"/>
      <c r="BJ92" s="18">
        <f t="shared" si="949"/>
        <v>0</v>
      </c>
      <c r="BK92" s="136"/>
      <c r="BL92" s="131"/>
      <c r="BM92" s="69">
        <f t="shared" si="950"/>
        <v>0</v>
      </c>
      <c r="BN92" s="162"/>
      <c r="BO92" s="130"/>
      <c r="BP92" s="18">
        <f t="shared" si="951"/>
        <v>0</v>
      </c>
      <c r="BQ92" s="136"/>
      <c r="BR92" s="131"/>
      <c r="BS92" s="69">
        <f t="shared" si="952"/>
        <v>0</v>
      </c>
      <c r="BT92" s="162"/>
      <c r="BU92" s="130"/>
      <c r="BV92" s="18">
        <f t="shared" si="953"/>
        <v>0</v>
      </c>
      <c r="BW92" s="136"/>
      <c r="BX92" s="131"/>
      <c r="BY92" s="69">
        <f t="shared" si="954"/>
        <v>0</v>
      </c>
      <c r="BZ92" s="162"/>
      <c r="CA92" s="130"/>
      <c r="CB92" s="18">
        <f t="shared" si="955"/>
        <v>0</v>
      </c>
      <c r="CC92" s="136"/>
      <c r="CD92" s="131"/>
      <c r="CE92" s="69">
        <f t="shared" si="956"/>
        <v>0</v>
      </c>
      <c r="CF92" s="162"/>
      <c r="CG92" s="130"/>
      <c r="CH92" s="18">
        <f t="shared" si="957"/>
        <v>0</v>
      </c>
      <c r="CI92" s="136"/>
      <c r="CJ92" s="131"/>
      <c r="CK92" s="69">
        <f t="shared" si="958"/>
        <v>0</v>
      </c>
      <c r="CL92" s="162"/>
      <c r="CM92" s="130"/>
      <c r="CN92" s="18">
        <f t="shared" si="959"/>
        <v>0</v>
      </c>
      <c r="CO92" s="136"/>
      <c r="CP92" s="131"/>
      <c r="CQ92" s="69">
        <f t="shared" si="960"/>
        <v>0</v>
      </c>
      <c r="CR92" s="162"/>
      <c r="CS92" s="130"/>
      <c r="CT92" s="18">
        <f t="shared" si="961"/>
        <v>0</v>
      </c>
      <c r="CU92" s="136"/>
      <c r="CV92" s="131"/>
      <c r="CW92" s="69">
        <f t="shared" si="962"/>
        <v>0</v>
      </c>
      <c r="CX92" s="162"/>
      <c r="CY92" s="130"/>
      <c r="CZ92" s="18">
        <f t="shared" si="963"/>
        <v>0</v>
      </c>
      <c r="DA92" s="136"/>
      <c r="DB92" s="131"/>
      <c r="DC92" s="69">
        <f t="shared" si="964"/>
        <v>0</v>
      </c>
      <c r="DD92" s="162"/>
      <c r="DE92" s="130"/>
      <c r="DF92" s="18">
        <f t="shared" si="965"/>
        <v>0</v>
      </c>
      <c r="DG92" s="136"/>
      <c r="DH92" s="131"/>
      <c r="DI92" s="69">
        <f t="shared" si="966"/>
        <v>0</v>
      </c>
      <c r="DJ92" s="162"/>
      <c r="DK92" s="130"/>
      <c r="DL92" s="18">
        <f t="shared" si="967"/>
        <v>0</v>
      </c>
      <c r="DM92" s="136"/>
      <c r="DN92" s="131"/>
      <c r="DO92" s="69">
        <f t="shared" si="968"/>
        <v>0</v>
      </c>
      <c r="DP92" s="162"/>
      <c r="DQ92" s="130"/>
      <c r="DR92" s="18">
        <f t="shared" si="969"/>
        <v>0</v>
      </c>
      <c r="DS92" s="136"/>
      <c r="DT92" s="131"/>
      <c r="DU92" s="69">
        <f t="shared" si="970"/>
        <v>0</v>
      </c>
      <c r="DV92" s="162"/>
      <c r="DW92" s="130"/>
      <c r="DX92" s="18">
        <f t="shared" si="971"/>
        <v>0</v>
      </c>
      <c r="DY92" s="136"/>
      <c r="DZ92" s="131"/>
      <c r="EA92" s="69">
        <f t="shared" si="972"/>
        <v>0</v>
      </c>
      <c r="EB92" s="162"/>
      <c r="EC92" s="130"/>
      <c r="ED92" s="18">
        <f t="shared" si="973"/>
        <v>0</v>
      </c>
      <c r="EE92" s="136"/>
      <c r="EF92" s="131"/>
      <c r="EG92" s="69">
        <f t="shared" si="974"/>
        <v>0</v>
      </c>
      <c r="EH92" s="162"/>
      <c r="EI92" s="130"/>
      <c r="EJ92" s="18">
        <f t="shared" si="975"/>
        <v>0</v>
      </c>
      <c r="EK92" s="136"/>
      <c r="EL92" s="131"/>
      <c r="EM92" s="69">
        <f t="shared" si="976"/>
        <v>0</v>
      </c>
      <c r="EN92" s="162"/>
      <c r="EO92" s="130"/>
      <c r="EP92" s="18">
        <f t="shared" si="977"/>
        <v>0</v>
      </c>
      <c r="EQ92" s="136"/>
      <c r="ER92" s="131"/>
      <c r="ES92" s="69">
        <f t="shared" si="978"/>
        <v>0</v>
      </c>
      <c r="ET92" s="162"/>
      <c r="EU92" s="130"/>
      <c r="EV92" s="18">
        <f t="shared" si="979"/>
        <v>0</v>
      </c>
      <c r="EW92" s="136"/>
      <c r="EX92" s="131"/>
      <c r="EY92" s="69">
        <f t="shared" si="980"/>
        <v>0</v>
      </c>
      <c r="EZ92" s="162"/>
      <c r="FA92" s="130"/>
      <c r="FB92" s="18">
        <f t="shared" si="981"/>
        <v>0</v>
      </c>
      <c r="FC92" s="136"/>
      <c r="FD92" s="131"/>
      <c r="FE92" s="69">
        <f t="shared" si="982"/>
        <v>0</v>
      </c>
      <c r="FF92" s="162"/>
      <c r="FG92" s="130"/>
      <c r="FH92" s="18">
        <f t="shared" si="983"/>
        <v>0</v>
      </c>
      <c r="FI92" s="136"/>
      <c r="FJ92" s="131"/>
      <c r="FK92" s="69">
        <f t="shared" si="984"/>
        <v>0</v>
      </c>
      <c r="FL92" s="162"/>
      <c r="FM92" s="130"/>
      <c r="FN92" s="18">
        <f t="shared" si="985"/>
        <v>0</v>
      </c>
      <c r="FO92" s="136"/>
      <c r="FP92" s="131"/>
      <c r="FQ92" s="69">
        <f t="shared" si="986"/>
        <v>0</v>
      </c>
      <c r="FR92" s="162"/>
      <c r="FS92" s="130"/>
      <c r="FT92" s="18">
        <f t="shared" si="987"/>
        <v>0</v>
      </c>
      <c r="FU92" s="136"/>
      <c r="FV92" s="131"/>
      <c r="FW92" s="69">
        <f t="shared" si="988"/>
        <v>0</v>
      </c>
      <c r="FX92" s="162"/>
      <c r="FY92" s="130"/>
      <c r="FZ92" s="18">
        <f t="shared" si="989"/>
        <v>0</v>
      </c>
      <c r="GA92" s="136"/>
      <c r="GB92" s="131"/>
      <c r="GC92" s="69">
        <f t="shared" si="990"/>
        <v>0</v>
      </c>
      <c r="GD92" s="162"/>
      <c r="GE92" s="130"/>
      <c r="GF92" s="18">
        <f t="shared" si="991"/>
        <v>0</v>
      </c>
      <c r="GG92" s="136"/>
      <c r="GH92" s="131"/>
      <c r="GI92" s="69">
        <f t="shared" si="992"/>
        <v>0</v>
      </c>
      <c r="GJ92" s="162"/>
      <c r="GK92" s="130"/>
      <c r="GL92" s="18">
        <f t="shared" si="993"/>
        <v>0</v>
      </c>
      <c r="GM92" s="136"/>
      <c r="GN92" s="131"/>
      <c r="GO92" s="69">
        <f t="shared" si="994"/>
        <v>0</v>
      </c>
      <c r="GP92" s="162"/>
      <c r="GQ92" s="130"/>
      <c r="GR92" s="18">
        <f t="shared" si="995"/>
        <v>0</v>
      </c>
      <c r="GS92" s="136"/>
      <c r="GT92" s="131"/>
      <c r="GU92" s="69">
        <f t="shared" si="996"/>
        <v>0</v>
      </c>
      <c r="GV92" s="162"/>
      <c r="GW92" s="130"/>
      <c r="GX92" s="18">
        <f t="shared" si="997"/>
        <v>0</v>
      </c>
      <c r="GY92" s="136"/>
      <c r="GZ92" s="131"/>
      <c r="HA92" s="69">
        <f t="shared" si="998"/>
        <v>0</v>
      </c>
      <c r="HB92" s="162"/>
      <c r="HC92" s="130"/>
      <c r="HD92" s="18">
        <f t="shared" si="999"/>
        <v>0</v>
      </c>
      <c r="HE92" s="136"/>
      <c r="HF92" s="131"/>
      <c r="HG92" s="69">
        <f t="shared" si="1000"/>
        <v>0</v>
      </c>
      <c r="HH92" s="162"/>
      <c r="HI92" s="130"/>
      <c r="HJ92" s="18">
        <f t="shared" si="1001"/>
        <v>0</v>
      </c>
      <c r="HK92" s="136"/>
      <c r="HL92" s="131"/>
      <c r="HM92" s="69">
        <f t="shared" si="1002"/>
        <v>0</v>
      </c>
      <c r="HN92" s="162"/>
      <c r="HO92" s="130"/>
      <c r="HP92" s="18">
        <f t="shared" si="1003"/>
        <v>0</v>
      </c>
      <c r="HQ92" s="136"/>
      <c r="HR92" s="131"/>
      <c r="HS92" s="69">
        <f t="shared" si="1004"/>
        <v>0</v>
      </c>
      <c r="HT92" s="162"/>
      <c r="HU92" s="130"/>
      <c r="HV92" s="18">
        <f t="shared" si="1005"/>
        <v>0</v>
      </c>
      <c r="HW92" s="17"/>
      <c r="HX92" s="85"/>
      <c r="HY92" s="85"/>
      <c r="HZ92" s="2" t="str">
        <f t="shared" si="1006"/>
        <v>СКРЫТЬ</v>
      </c>
    </row>
    <row r="93" spans="1:234" hidden="1" x14ac:dyDescent="0.2">
      <c r="A93" s="1" t="e">
        <f>$K$2&amp;#REF!&amp;$K$75&amp;$K$76&amp;K93</f>
        <v>#REF!</v>
      </c>
      <c r="B93" s="16" t="e">
        <f>IF(#REF!=0,"Скрыть","")</f>
        <v>#REF!</v>
      </c>
      <c r="C93" s="15" t="e">
        <f>IF(OR(#REF!&gt;85%,#REF!&gt;85%),"скрыть","")</f>
        <v>#REF!</v>
      </c>
      <c r="D93" s="14" t="s">
        <v>2</v>
      </c>
      <c r="E93" s="14" t="s">
        <v>34</v>
      </c>
      <c r="F93" s="39" t="s">
        <v>39</v>
      </c>
      <c r="G93" s="38" t="str">
        <f t="shared" si="934"/>
        <v>3BDFBC50-5FD0-44D2-8F2C-8100642B19E72BA5E5C3-A498-49EF-88A3-3FF29C24AED37c10756c-3678-4206-9250-508fabf6760aУстройство наружных сетей (кабель), п.м.</v>
      </c>
      <c r="H93" s="38"/>
      <c r="I93" s="42">
        <v>82</v>
      </c>
      <c r="J93" s="102">
        <f>SUBTOTAL(103,I$12:I93)*1</f>
        <v>28</v>
      </c>
      <c r="K93" s="108" t="s">
        <v>111</v>
      </c>
      <c r="L93" s="17" t="s">
        <v>64</v>
      </c>
      <c r="M93" s="267"/>
      <c r="N93" s="257"/>
      <c r="O93" s="156"/>
      <c r="P93" s="162">
        <v>0</v>
      </c>
      <c r="Q93" s="163">
        <v>0</v>
      </c>
      <c r="R93" s="163">
        <v>0</v>
      </c>
      <c r="S93" s="92">
        <f t="shared" ca="1" si="936"/>
        <v>0</v>
      </c>
      <c r="T93" s="92">
        <f t="shared" si="937"/>
        <v>0</v>
      </c>
      <c r="U93" s="91">
        <f t="shared" ca="1" si="938"/>
        <v>0</v>
      </c>
      <c r="V93" s="91">
        <f t="shared" si="939"/>
        <v>0</v>
      </c>
      <c r="W93" s="120" t="str">
        <f t="shared" si="935"/>
        <v/>
      </c>
      <c r="X93" s="178"/>
      <c r="Y93" s="128">
        <f t="shared" si="940"/>
        <v>0</v>
      </c>
      <c r="Z93" s="179">
        <f t="shared" ca="1" si="941"/>
        <v>0</v>
      </c>
      <c r="AA93" s="127">
        <f t="shared" si="942"/>
        <v>0</v>
      </c>
      <c r="AB93" s="67" t="str">
        <f t="shared" ca="1" si="943"/>
        <v/>
      </c>
      <c r="AC93" s="69">
        <f t="shared" ca="1" si="944"/>
        <v>0</v>
      </c>
      <c r="AD93" s="226">
        <f t="shared" si="919"/>
        <v>0</v>
      </c>
      <c r="AE93" s="227">
        <f t="shared" si="920"/>
        <v>0</v>
      </c>
      <c r="AF93" s="225">
        <f t="shared" si="921"/>
        <v>0</v>
      </c>
      <c r="AG93" s="226">
        <f t="shared" si="922"/>
        <v>0</v>
      </c>
      <c r="AH93" s="227">
        <f t="shared" si="923"/>
        <v>0</v>
      </c>
      <c r="AI93" s="225">
        <f t="shared" si="924"/>
        <v>0</v>
      </c>
      <c r="AJ93" s="226">
        <f t="shared" si="925"/>
        <v>0</v>
      </c>
      <c r="AK93" s="227">
        <f t="shared" si="926"/>
        <v>0</v>
      </c>
      <c r="AL93" s="225">
        <f t="shared" si="927"/>
        <v>0</v>
      </c>
      <c r="AM93" s="226">
        <f t="shared" si="928"/>
        <v>0</v>
      </c>
      <c r="AN93" s="227">
        <f t="shared" si="929"/>
        <v>0</v>
      </c>
      <c r="AO93" s="225">
        <f t="shared" si="930"/>
        <v>0</v>
      </c>
      <c r="AP93" s="226">
        <f t="shared" si="931"/>
        <v>0</v>
      </c>
      <c r="AQ93" s="227">
        <f t="shared" si="932"/>
        <v>0</v>
      </c>
      <c r="AR93" s="225">
        <f t="shared" si="933"/>
        <v>0</v>
      </c>
      <c r="AS93" s="136"/>
      <c r="AT93" s="131"/>
      <c r="AU93" s="69">
        <f t="shared" si="945"/>
        <v>0</v>
      </c>
      <c r="AV93" s="162"/>
      <c r="AW93" s="130"/>
      <c r="AX93" s="18">
        <f t="shared" si="859"/>
        <v>0</v>
      </c>
      <c r="AY93" s="136"/>
      <c r="AZ93" s="131"/>
      <c r="BA93" s="69">
        <f t="shared" si="946"/>
        <v>0</v>
      </c>
      <c r="BB93" s="162"/>
      <c r="BC93" s="130"/>
      <c r="BD93" s="18">
        <f t="shared" si="947"/>
        <v>0</v>
      </c>
      <c r="BE93" s="136"/>
      <c r="BF93" s="131"/>
      <c r="BG93" s="69">
        <f t="shared" si="948"/>
        <v>0</v>
      </c>
      <c r="BH93" s="162"/>
      <c r="BI93" s="130"/>
      <c r="BJ93" s="18">
        <f t="shared" si="949"/>
        <v>0</v>
      </c>
      <c r="BK93" s="136"/>
      <c r="BL93" s="131"/>
      <c r="BM93" s="69">
        <f t="shared" si="950"/>
        <v>0</v>
      </c>
      <c r="BN93" s="162"/>
      <c r="BO93" s="130"/>
      <c r="BP93" s="18">
        <f t="shared" si="951"/>
        <v>0</v>
      </c>
      <c r="BQ93" s="136"/>
      <c r="BR93" s="131"/>
      <c r="BS93" s="69">
        <f t="shared" si="952"/>
        <v>0</v>
      </c>
      <c r="BT93" s="162"/>
      <c r="BU93" s="130"/>
      <c r="BV93" s="18">
        <f t="shared" si="953"/>
        <v>0</v>
      </c>
      <c r="BW93" s="136"/>
      <c r="BX93" s="131"/>
      <c r="BY93" s="69">
        <f t="shared" si="954"/>
        <v>0</v>
      </c>
      <c r="BZ93" s="162"/>
      <c r="CA93" s="130"/>
      <c r="CB93" s="18">
        <f t="shared" si="955"/>
        <v>0</v>
      </c>
      <c r="CC93" s="136"/>
      <c r="CD93" s="131"/>
      <c r="CE93" s="69">
        <f t="shared" si="956"/>
        <v>0</v>
      </c>
      <c r="CF93" s="162"/>
      <c r="CG93" s="130"/>
      <c r="CH93" s="18">
        <f t="shared" si="957"/>
        <v>0</v>
      </c>
      <c r="CI93" s="136"/>
      <c r="CJ93" s="131"/>
      <c r="CK93" s="69">
        <f t="shared" si="958"/>
        <v>0</v>
      </c>
      <c r="CL93" s="162"/>
      <c r="CM93" s="130"/>
      <c r="CN93" s="18">
        <f t="shared" si="959"/>
        <v>0</v>
      </c>
      <c r="CO93" s="136"/>
      <c r="CP93" s="131"/>
      <c r="CQ93" s="69">
        <f t="shared" si="960"/>
        <v>0</v>
      </c>
      <c r="CR93" s="162"/>
      <c r="CS93" s="130"/>
      <c r="CT93" s="18">
        <f t="shared" si="961"/>
        <v>0</v>
      </c>
      <c r="CU93" s="136"/>
      <c r="CV93" s="131"/>
      <c r="CW93" s="69">
        <f t="shared" si="962"/>
        <v>0</v>
      </c>
      <c r="CX93" s="162"/>
      <c r="CY93" s="130"/>
      <c r="CZ93" s="18">
        <f t="shared" si="963"/>
        <v>0</v>
      </c>
      <c r="DA93" s="136"/>
      <c r="DB93" s="131"/>
      <c r="DC93" s="69">
        <f t="shared" si="964"/>
        <v>0</v>
      </c>
      <c r="DD93" s="162"/>
      <c r="DE93" s="130"/>
      <c r="DF93" s="18">
        <f t="shared" si="965"/>
        <v>0</v>
      </c>
      <c r="DG93" s="136"/>
      <c r="DH93" s="131"/>
      <c r="DI93" s="69">
        <f t="shared" si="966"/>
        <v>0</v>
      </c>
      <c r="DJ93" s="162"/>
      <c r="DK93" s="130"/>
      <c r="DL93" s="18">
        <f t="shared" si="967"/>
        <v>0</v>
      </c>
      <c r="DM93" s="136"/>
      <c r="DN93" s="131"/>
      <c r="DO93" s="69">
        <f t="shared" si="968"/>
        <v>0</v>
      </c>
      <c r="DP93" s="162"/>
      <c r="DQ93" s="130"/>
      <c r="DR93" s="18">
        <f t="shared" si="969"/>
        <v>0</v>
      </c>
      <c r="DS93" s="136"/>
      <c r="DT93" s="131"/>
      <c r="DU93" s="69">
        <f t="shared" si="970"/>
        <v>0</v>
      </c>
      <c r="DV93" s="162"/>
      <c r="DW93" s="130"/>
      <c r="DX93" s="18">
        <f t="shared" si="971"/>
        <v>0</v>
      </c>
      <c r="DY93" s="136"/>
      <c r="DZ93" s="131"/>
      <c r="EA93" s="69">
        <f t="shared" si="972"/>
        <v>0</v>
      </c>
      <c r="EB93" s="162"/>
      <c r="EC93" s="130"/>
      <c r="ED93" s="18">
        <f t="shared" si="973"/>
        <v>0</v>
      </c>
      <c r="EE93" s="136"/>
      <c r="EF93" s="131"/>
      <c r="EG93" s="69">
        <f t="shared" si="974"/>
        <v>0</v>
      </c>
      <c r="EH93" s="162"/>
      <c r="EI93" s="130"/>
      <c r="EJ93" s="18">
        <f t="shared" si="975"/>
        <v>0</v>
      </c>
      <c r="EK93" s="136"/>
      <c r="EL93" s="131"/>
      <c r="EM93" s="69">
        <f t="shared" si="976"/>
        <v>0</v>
      </c>
      <c r="EN93" s="162"/>
      <c r="EO93" s="130"/>
      <c r="EP93" s="18">
        <f t="shared" si="977"/>
        <v>0</v>
      </c>
      <c r="EQ93" s="136"/>
      <c r="ER93" s="131"/>
      <c r="ES93" s="69">
        <f t="shared" si="978"/>
        <v>0</v>
      </c>
      <c r="ET93" s="162"/>
      <c r="EU93" s="130"/>
      <c r="EV93" s="18">
        <f t="shared" si="979"/>
        <v>0</v>
      </c>
      <c r="EW93" s="136"/>
      <c r="EX93" s="131"/>
      <c r="EY93" s="69">
        <f t="shared" si="980"/>
        <v>0</v>
      </c>
      <c r="EZ93" s="162"/>
      <c r="FA93" s="130"/>
      <c r="FB93" s="18">
        <f t="shared" si="981"/>
        <v>0</v>
      </c>
      <c r="FC93" s="136"/>
      <c r="FD93" s="131"/>
      <c r="FE93" s="69">
        <f t="shared" si="982"/>
        <v>0</v>
      </c>
      <c r="FF93" s="162"/>
      <c r="FG93" s="130"/>
      <c r="FH93" s="18">
        <f t="shared" si="983"/>
        <v>0</v>
      </c>
      <c r="FI93" s="136"/>
      <c r="FJ93" s="131"/>
      <c r="FK93" s="69">
        <f t="shared" si="984"/>
        <v>0</v>
      </c>
      <c r="FL93" s="162"/>
      <c r="FM93" s="130"/>
      <c r="FN93" s="18">
        <f t="shared" si="985"/>
        <v>0</v>
      </c>
      <c r="FO93" s="136"/>
      <c r="FP93" s="131"/>
      <c r="FQ93" s="69">
        <f t="shared" si="986"/>
        <v>0</v>
      </c>
      <c r="FR93" s="162"/>
      <c r="FS93" s="130"/>
      <c r="FT93" s="18">
        <f t="shared" si="987"/>
        <v>0</v>
      </c>
      <c r="FU93" s="136"/>
      <c r="FV93" s="131"/>
      <c r="FW93" s="69">
        <f t="shared" si="988"/>
        <v>0</v>
      </c>
      <c r="FX93" s="162"/>
      <c r="FY93" s="130"/>
      <c r="FZ93" s="18">
        <f t="shared" si="989"/>
        <v>0</v>
      </c>
      <c r="GA93" s="136"/>
      <c r="GB93" s="131"/>
      <c r="GC93" s="69">
        <f t="shared" si="990"/>
        <v>0</v>
      </c>
      <c r="GD93" s="162"/>
      <c r="GE93" s="130"/>
      <c r="GF93" s="18">
        <f t="shared" si="991"/>
        <v>0</v>
      </c>
      <c r="GG93" s="136"/>
      <c r="GH93" s="131"/>
      <c r="GI93" s="69">
        <f t="shared" si="992"/>
        <v>0</v>
      </c>
      <c r="GJ93" s="162"/>
      <c r="GK93" s="130"/>
      <c r="GL93" s="18">
        <f t="shared" si="993"/>
        <v>0</v>
      </c>
      <c r="GM93" s="136"/>
      <c r="GN93" s="131"/>
      <c r="GO93" s="69">
        <f t="shared" si="994"/>
        <v>0</v>
      </c>
      <c r="GP93" s="162"/>
      <c r="GQ93" s="130"/>
      <c r="GR93" s="18">
        <f t="shared" si="995"/>
        <v>0</v>
      </c>
      <c r="GS93" s="136"/>
      <c r="GT93" s="131"/>
      <c r="GU93" s="69">
        <f t="shared" si="996"/>
        <v>0</v>
      </c>
      <c r="GV93" s="162"/>
      <c r="GW93" s="130"/>
      <c r="GX93" s="18">
        <f t="shared" si="997"/>
        <v>0</v>
      </c>
      <c r="GY93" s="136"/>
      <c r="GZ93" s="131"/>
      <c r="HA93" s="69">
        <f t="shared" si="998"/>
        <v>0</v>
      </c>
      <c r="HB93" s="162"/>
      <c r="HC93" s="130"/>
      <c r="HD93" s="18">
        <f t="shared" si="999"/>
        <v>0</v>
      </c>
      <c r="HE93" s="136"/>
      <c r="HF93" s="131"/>
      <c r="HG93" s="69">
        <f t="shared" si="1000"/>
        <v>0</v>
      </c>
      <c r="HH93" s="162"/>
      <c r="HI93" s="130"/>
      <c r="HJ93" s="18">
        <f t="shared" si="1001"/>
        <v>0</v>
      </c>
      <c r="HK93" s="136"/>
      <c r="HL93" s="131"/>
      <c r="HM93" s="69">
        <f t="shared" si="1002"/>
        <v>0</v>
      </c>
      <c r="HN93" s="162"/>
      <c r="HO93" s="130"/>
      <c r="HP93" s="18">
        <f t="shared" si="1003"/>
        <v>0</v>
      </c>
      <c r="HQ93" s="136"/>
      <c r="HR93" s="131"/>
      <c r="HS93" s="69">
        <f t="shared" si="1004"/>
        <v>0</v>
      </c>
      <c r="HT93" s="162"/>
      <c r="HU93" s="130"/>
      <c r="HV93" s="18">
        <f t="shared" si="1005"/>
        <v>0</v>
      </c>
      <c r="HW93" s="17"/>
      <c r="HX93" s="85"/>
      <c r="HY93" s="85"/>
      <c r="HZ93" s="2" t="str">
        <f t="shared" si="1006"/>
        <v>СКРЫТЬ</v>
      </c>
    </row>
    <row r="94" spans="1:234" hidden="1" x14ac:dyDescent="0.2">
      <c r="B94" s="16"/>
      <c r="C94" s="15"/>
      <c r="D94" s="270"/>
      <c r="E94" s="270"/>
      <c r="F94" s="271"/>
      <c r="G94" s="38"/>
      <c r="H94" s="38"/>
      <c r="I94" s="42">
        <v>83</v>
      </c>
      <c r="J94" s="102">
        <f>SUBTOTAL(103,I$12:I94)*1</f>
        <v>28</v>
      </c>
      <c r="K94" s="108" t="s">
        <v>112</v>
      </c>
      <c r="L94" s="17" t="s">
        <v>64</v>
      </c>
      <c r="M94" s="267"/>
      <c r="N94" s="257"/>
      <c r="O94" s="156"/>
      <c r="P94" s="162">
        <v>0</v>
      </c>
      <c r="Q94" s="163">
        <v>0</v>
      </c>
      <c r="R94" s="163">
        <v>0</v>
      </c>
      <c r="S94" s="92">
        <f ca="1">IF((Q94+Z94)&gt;P94,P94,(Q94+Z94))</f>
        <v>0</v>
      </c>
      <c r="T94" s="92">
        <f>R94+AA94</f>
        <v>0</v>
      </c>
      <c r="U94" s="91">
        <f ca="1">T94-S94</f>
        <v>0</v>
      </c>
      <c r="V94" s="91">
        <f>P94-T94</f>
        <v>0</v>
      </c>
      <c r="W94" s="120" t="str">
        <f>IF(OR(AND(P94=0,T94=0),AND(P94="",T94="")),"",IF(AND(P94=0,T94&gt;0),1,T94/P94))</f>
        <v/>
      </c>
      <c r="X94" s="178"/>
      <c r="Y94" s="128">
        <f>AS94+AY94+BE94+BK94+BQ94+BW94+CC94+CI94+CO94+CU94+DA94+DG94+DM94+DS94+DY94+EE94+EK94+EQ94+EW94+FC94+FI94+FO94+FU94+GA94+GG94+GM94+GS94+GY94+HE94+HK94+HQ94</f>
        <v>0</v>
      </c>
      <c r="Z94" s="179">
        <f ca="1">SUMIFS(AS94:HV94,AS$1:HV$1,"1",AS$8:HV$8,"Физические объемы",AS$9:HV$9,"План")</f>
        <v>0</v>
      </c>
      <c r="AA94" s="127">
        <f>AT94+AZ94+BF94+BL94+BR94+BX94+CD94+CJ94+CP94+CV94+DB94+DH94+DN94+DT94+DZ94+EF94+EL94+ER94+EX94+FD94+FJ94+FP94+FV94+GB94+GH94+GN94+GT94+GZ94+HF94+HL94+HR94</f>
        <v>0</v>
      </c>
      <c r="AB94" s="67" t="str">
        <f ca="1">IF(OR(AND(Z94=0,AA94=0),AND(Z94="",AA94="")),"",IF(AND(Z94=0,AA94&gt;0),1,AA94/Z94))</f>
        <v/>
      </c>
      <c r="AC94" s="69">
        <f ca="1">AA94-Z94</f>
        <v>0</v>
      </c>
      <c r="AD94" s="226">
        <f t="shared" si="919"/>
        <v>0</v>
      </c>
      <c r="AE94" s="227">
        <f t="shared" si="920"/>
        <v>0</v>
      </c>
      <c r="AF94" s="225">
        <f t="shared" si="921"/>
        <v>0</v>
      </c>
      <c r="AG94" s="226">
        <f t="shared" si="922"/>
        <v>0</v>
      </c>
      <c r="AH94" s="227">
        <f t="shared" si="923"/>
        <v>0</v>
      </c>
      <c r="AI94" s="225">
        <f t="shared" si="924"/>
        <v>0</v>
      </c>
      <c r="AJ94" s="226">
        <f t="shared" si="925"/>
        <v>0</v>
      </c>
      <c r="AK94" s="227">
        <f t="shared" si="926"/>
        <v>0</v>
      </c>
      <c r="AL94" s="225">
        <f t="shared" si="927"/>
        <v>0</v>
      </c>
      <c r="AM94" s="226">
        <f t="shared" si="928"/>
        <v>0</v>
      </c>
      <c r="AN94" s="227">
        <f t="shared" si="929"/>
        <v>0</v>
      </c>
      <c r="AO94" s="225">
        <f t="shared" si="930"/>
        <v>0</v>
      </c>
      <c r="AP94" s="226">
        <f t="shared" si="931"/>
        <v>0</v>
      </c>
      <c r="AQ94" s="227">
        <f t="shared" si="932"/>
        <v>0</v>
      </c>
      <c r="AR94" s="225">
        <f t="shared" si="933"/>
        <v>0</v>
      </c>
      <c r="AS94" s="136"/>
      <c r="AT94" s="131"/>
      <c r="AU94" s="69">
        <f>AT94-AS94</f>
        <v>0</v>
      </c>
      <c r="AV94" s="162"/>
      <c r="AW94" s="130"/>
      <c r="AX94" s="18">
        <f>AW94-AV94</f>
        <v>0</v>
      </c>
      <c r="AY94" s="136"/>
      <c r="AZ94" s="131"/>
      <c r="BA94" s="69">
        <f>AZ94-AY94</f>
        <v>0</v>
      </c>
      <c r="BB94" s="162"/>
      <c r="BC94" s="130"/>
      <c r="BD94" s="18">
        <f>BC94-BB94</f>
        <v>0</v>
      </c>
      <c r="BE94" s="136"/>
      <c r="BF94" s="131"/>
      <c r="BG94" s="69">
        <f>BF94-BE94</f>
        <v>0</v>
      </c>
      <c r="BH94" s="162"/>
      <c r="BI94" s="130"/>
      <c r="BJ94" s="18">
        <f>BI94-BH94</f>
        <v>0</v>
      </c>
      <c r="BK94" s="136"/>
      <c r="BL94" s="131"/>
      <c r="BM94" s="69">
        <f>BL94-BK94</f>
        <v>0</v>
      </c>
      <c r="BN94" s="162"/>
      <c r="BO94" s="130"/>
      <c r="BP94" s="18">
        <f>BO94-BN94</f>
        <v>0</v>
      </c>
      <c r="BQ94" s="136"/>
      <c r="BR94" s="131"/>
      <c r="BS94" s="69">
        <f>BR94-BQ94</f>
        <v>0</v>
      </c>
      <c r="BT94" s="162"/>
      <c r="BU94" s="130"/>
      <c r="BV94" s="18">
        <f>BU94-BT94</f>
        <v>0</v>
      </c>
      <c r="BW94" s="136"/>
      <c r="BX94" s="131"/>
      <c r="BY94" s="69">
        <f>BX94-BW94</f>
        <v>0</v>
      </c>
      <c r="BZ94" s="162"/>
      <c r="CA94" s="130"/>
      <c r="CB94" s="18">
        <f>CA94-BZ94</f>
        <v>0</v>
      </c>
      <c r="CC94" s="136"/>
      <c r="CD94" s="131"/>
      <c r="CE94" s="69">
        <f>CD94-CC94</f>
        <v>0</v>
      </c>
      <c r="CF94" s="162"/>
      <c r="CG94" s="130"/>
      <c r="CH94" s="18">
        <f>CG94-CF94</f>
        <v>0</v>
      </c>
      <c r="CI94" s="136"/>
      <c r="CJ94" s="131"/>
      <c r="CK94" s="69">
        <f>CJ94-CI94</f>
        <v>0</v>
      </c>
      <c r="CL94" s="162"/>
      <c r="CM94" s="130"/>
      <c r="CN94" s="18">
        <f t="shared" si="959"/>
        <v>0</v>
      </c>
      <c r="CO94" s="136"/>
      <c r="CP94" s="131"/>
      <c r="CQ94" s="69">
        <f>CP94-CO94</f>
        <v>0</v>
      </c>
      <c r="CR94" s="162"/>
      <c r="CS94" s="130"/>
      <c r="CT94" s="18">
        <f t="shared" si="961"/>
        <v>0</v>
      </c>
      <c r="CU94" s="136"/>
      <c r="CV94" s="131"/>
      <c r="CW94" s="69">
        <f>CV94-CU94</f>
        <v>0</v>
      </c>
      <c r="CX94" s="162"/>
      <c r="CY94" s="130"/>
      <c r="CZ94" s="18">
        <f t="shared" si="963"/>
        <v>0</v>
      </c>
      <c r="DA94" s="136"/>
      <c r="DB94" s="131"/>
      <c r="DC94" s="69">
        <f>DB94-DA94</f>
        <v>0</v>
      </c>
      <c r="DD94" s="162"/>
      <c r="DE94" s="130"/>
      <c r="DF94" s="18">
        <f t="shared" si="965"/>
        <v>0</v>
      </c>
      <c r="DG94" s="136"/>
      <c r="DH94" s="131"/>
      <c r="DI94" s="69">
        <f>DH94-DG94</f>
        <v>0</v>
      </c>
      <c r="DJ94" s="162"/>
      <c r="DK94" s="130"/>
      <c r="DL94" s="18">
        <f>DK94-DJ94</f>
        <v>0</v>
      </c>
      <c r="DM94" s="136"/>
      <c r="DN94" s="131"/>
      <c r="DO94" s="69">
        <f>DN94-DM94</f>
        <v>0</v>
      </c>
      <c r="DP94" s="162"/>
      <c r="DQ94" s="130"/>
      <c r="DR94" s="18">
        <f>DQ94-DP94</f>
        <v>0</v>
      </c>
      <c r="DS94" s="136"/>
      <c r="DT94" s="131"/>
      <c r="DU94" s="69">
        <f>DT94-DS94</f>
        <v>0</v>
      </c>
      <c r="DV94" s="162"/>
      <c r="DW94" s="130"/>
      <c r="DX94" s="18">
        <f>DW94-DV94</f>
        <v>0</v>
      </c>
      <c r="DY94" s="136"/>
      <c r="DZ94" s="131"/>
      <c r="EA94" s="69">
        <f>DZ94-DY94</f>
        <v>0</v>
      </c>
      <c r="EB94" s="162"/>
      <c r="EC94" s="130"/>
      <c r="ED94" s="18">
        <f>EC94-EB94</f>
        <v>0</v>
      </c>
      <c r="EE94" s="136"/>
      <c r="EF94" s="131"/>
      <c r="EG94" s="69">
        <f>EF94-EE94</f>
        <v>0</v>
      </c>
      <c r="EH94" s="162"/>
      <c r="EI94" s="130"/>
      <c r="EJ94" s="18">
        <f>EI94-EH94</f>
        <v>0</v>
      </c>
      <c r="EK94" s="136"/>
      <c r="EL94" s="131"/>
      <c r="EM94" s="69">
        <f>EL94-EK94</f>
        <v>0</v>
      </c>
      <c r="EN94" s="162"/>
      <c r="EO94" s="130"/>
      <c r="EP94" s="18">
        <f>EO94-EN94</f>
        <v>0</v>
      </c>
      <c r="EQ94" s="136"/>
      <c r="ER94" s="131"/>
      <c r="ES94" s="69">
        <f>ER94-EQ94</f>
        <v>0</v>
      </c>
      <c r="ET94" s="162"/>
      <c r="EU94" s="130"/>
      <c r="EV94" s="18">
        <f>EU94-ET94</f>
        <v>0</v>
      </c>
      <c r="EW94" s="136"/>
      <c r="EX94" s="131"/>
      <c r="EY94" s="69">
        <f>EX94-EW94</f>
        <v>0</v>
      </c>
      <c r="EZ94" s="162"/>
      <c r="FA94" s="130"/>
      <c r="FB94" s="18">
        <f>FA94-EZ94</f>
        <v>0</v>
      </c>
      <c r="FC94" s="136"/>
      <c r="FD94" s="131"/>
      <c r="FE94" s="69">
        <f>FD94-FC94</f>
        <v>0</v>
      </c>
      <c r="FF94" s="162"/>
      <c r="FG94" s="130"/>
      <c r="FH94" s="18">
        <f>FG94-FF94</f>
        <v>0</v>
      </c>
      <c r="FI94" s="136"/>
      <c r="FJ94" s="131"/>
      <c r="FK94" s="69">
        <f>FJ94-FI94</f>
        <v>0</v>
      </c>
      <c r="FL94" s="162"/>
      <c r="FM94" s="130"/>
      <c r="FN94" s="18">
        <f>FM94-FL94</f>
        <v>0</v>
      </c>
      <c r="FO94" s="136"/>
      <c r="FP94" s="131"/>
      <c r="FQ94" s="69">
        <f>FP94-FO94</f>
        <v>0</v>
      </c>
      <c r="FR94" s="162"/>
      <c r="FS94" s="130"/>
      <c r="FT94" s="18">
        <f>FS94-FR94</f>
        <v>0</v>
      </c>
      <c r="FU94" s="136"/>
      <c r="FV94" s="131"/>
      <c r="FW94" s="69">
        <f>FV94-FU94</f>
        <v>0</v>
      </c>
      <c r="FX94" s="162"/>
      <c r="FY94" s="130"/>
      <c r="FZ94" s="18">
        <f>FY94-FX94</f>
        <v>0</v>
      </c>
      <c r="GA94" s="136"/>
      <c r="GB94" s="131"/>
      <c r="GC94" s="69">
        <f>GB94-GA94</f>
        <v>0</v>
      </c>
      <c r="GD94" s="162"/>
      <c r="GE94" s="130"/>
      <c r="GF94" s="18">
        <f>GE94-GD94</f>
        <v>0</v>
      </c>
      <c r="GG94" s="136"/>
      <c r="GH94" s="131"/>
      <c r="GI94" s="69">
        <f>GH94-GG94</f>
        <v>0</v>
      </c>
      <c r="GJ94" s="162"/>
      <c r="GK94" s="130"/>
      <c r="GL94" s="18">
        <f>GK94-GJ94</f>
        <v>0</v>
      </c>
      <c r="GM94" s="136"/>
      <c r="GN94" s="131"/>
      <c r="GO94" s="69">
        <f>GN94-GM94</f>
        <v>0</v>
      </c>
      <c r="GP94" s="162"/>
      <c r="GQ94" s="130"/>
      <c r="GR94" s="18">
        <f>GQ94-GP94</f>
        <v>0</v>
      </c>
      <c r="GS94" s="136"/>
      <c r="GT94" s="131"/>
      <c r="GU94" s="69">
        <f>GT94-GS94</f>
        <v>0</v>
      </c>
      <c r="GV94" s="162"/>
      <c r="GW94" s="130"/>
      <c r="GX94" s="18">
        <f>GW94-GV94</f>
        <v>0</v>
      </c>
      <c r="GY94" s="136"/>
      <c r="GZ94" s="131"/>
      <c r="HA94" s="69">
        <f>GZ94-GY94</f>
        <v>0</v>
      </c>
      <c r="HB94" s="162"/>
      <c r="HC94" s="130"/>
      <c r="HD94" s="18">
        <f>HC94-HB94</f>
        <v>0</v>
      </c>
      <c r="HE94" s="136"/>
      <c r="HF94" s="131"/>
      <c r="HG94" s="69">
        <f>HF94-HE94</f>
        <v>0</v>
      </c>
      <c r="HH94" s="162"/>
      <c r="HI94" s="130"/>
      <c r="HJ94" s="18">
        <f>HI94-HH94</f>
        <v>0</v>
      </c>
      <c r="HK94" s="136"/>
      <c r="HL94" s="131"/>
      <c r="HM94" s="69">
        <f>HL94-HK94</f>
        <v>0</v>
      </c>
      <c r="HN94" s="162"/>
      <c r="HO94" s="130"/>
      <c r="HP94" s="18">
        <f>HO94-HN94</f>
        <v>0</v>
      </c>
      <c r="HQ94" s="136"/>
      <c r="HR94" s="131"/>
      <c r="HS94" s="69">
        <f>HR94-HQ94</f>
        <v>0</v>
      </c>
      <c r="HT94" s="162"/>
      <c r="HU94" s="130"/>
      <c r="HV94" s="18">
        <f>HU94-HT94</f>
        <v>0</v>
      </c>
      <c r="HW94" s="17"/>
      <c r="HX94" s="85"/>
      <c r="HY94" s="85"/>
      <c r="HZ94" s="2" t="str">
        <f t="shared" si="1006"/>
        <v>СКРЫТЬ</v>
      </c>
    </row>
    <row r="95" spans="1:234" hidden="1" x14ac:dyDescent="0.2">
      <c r="A95" s="1" t="e">
        <f>$K$2&amp;#REF!&amp;$K$75&amp;$K$76&amp;K95</f>
        <v>#REF!</v>
      </c>
      <c r="B95" s="16" t="e">
        <f>IF(#REF!=0,"Скрыть","")</f>
        <v>#REF!</v>
      </c>
      <c r="C95" s="15" t="e">
        <f>IF(OR(#REF!&gt;85%,#REF!&gt;85%),"скрыть","")</f>
        <v>#REF!</v>
      </c>
      <c r="D95" s="14" t="s">
        <v>2</v>
      </c>
      <c r="E95" s="14" t="s">
        <v>34</v>
      </c>
      <c r="F95" s="39" t="s">
        <v>39</v>
      </c>
      <c r="G95" s="38"/>
      <c r="H95" s="38"/>
      <c r="I95" s="42">
        <v>84</v>
      </c>
      <c r="J95" s="102">
        <f>SUBTOTAL(103,I$12:I95)*1</f>
        <v>28</v>
      </c>
      <c r="K95" s="108" t="s">
        <v>13</v>
      </c>
      <c r="L95" s="17" t="s">
        <v>64</v>
      </c>
      <c r="M95" s="267"/>
      <c r="N95" s="260"/>
      <c r="O95" s="156" t="s">
        <v>90</v>
      </c>
      <c r="P95" s="162">
        <v>0</v>
      </c>
      <c r="Q95" s="163">
        <v>0</v>
      </c>
      <c r="R95" s="163">
        <v>0</v>
      </c>
      <c r="S95" s="92">
        <f t="shared" ca="1" si="936"/>
        <v>0</v>
      </c>
      <c r="T95" s="92">
        <f t="shared" si="937"/>
        <v>0</v>
      </c>
      <c r="U95" s="91">
        <f t="shared" ca="1" si="938"/>
        <v>0</v>
      </c>
      <c r="V95" s="91">
        <f t="shared" si="939"/>
        <v>0</v>
      </c>
      <c r="W95" s="120" t="str">
        <f t="shared" si="935"/>
        <v/>
      </c>
      <c r="X95" s="178"/>
      <c r="Y95" s="128">
        <f t="shared" si="940"/>
        <v>0</v>
      </c>
      <c r="Z95" s="179">
        <f t="shared" ca="1" si="941"/>
        <v>0</v>
      </c>
      <c r="AA95" s="127">
        <f t="shared" si="942"/>
        <v>0</v>
      </c>
      <c r="AB95" s="67" t="str">
        <f t="shared" ca="1" si="943"/>
        <v/>
      </c>
      <c r="AC95" s="69">
        <f t="shared" ca="1" si="944"/>
        <v>0</v>
      </c>
      <c r="AD95" s="226">
        <f t="shared" si="919"/>
        <v>0</v>
      </c>
      <c r="AE95" s="227">
        <f t="shared" si="920"/>
        <v>0</v>
      </c>
      <c r="AF95" s="225">
        <f t="shared" si="921"/>
        <v>0</v>
      </c>
      <c r="AG95" s="226">
        <f t="shared" si="922"/>
        <v>0</v>
      </c>
      <c r="AH95" s="227">
        <f t="shared" si="923"/>
        <v>0</v>
      </c>
      <c r="AI95" s="225">
        <f t="shared" si="924"/>
        <v>0</v>
      </c>
      <c r="AJ95" s="226">
        <f t="shared" si="925"/>
        <v>0</v>
      </c>
      <c r="AK95" s="227">
        <f t="shared" si="926"/>
        <v>0</v>
      </c>
      <c r="AL95" s="225">
        <f t="shared" si="927"/>
        <v>0</v>
      </c>
      <c r="AM95" s="226">
        <f t="shared" si="928"/>
        <v>0</v>
      </c>
      <c r="AN95" s="227">
        <f t="shared" si="929"/>
        <v>0</v>
      </c>
      <c r="AO95" s="225">
        <f t="shared" si="930"/>
        <v>0</v>
      </c>
      <c r="AP95" s="226">
        <f t="shared" si="931"/>
        <v>0</v>
      </c>
      <c r="AQ95" s="227">
        <f t="shared" si="932"/>
        <v>0</v>
      </c>
      <c r="AR95" s="225">
        <f t="shared" si="933"/>
        <v>0</v>
      </c>
      <c r="AS95" s="136"/>
      <c r="AT95" s="131"/>
      <c r="AU95" s="69">
        <f t="shared" si="945"/>
        <v>0</v>
      </c>
      <c r="AV95" s="162"/>
      <c r="AW95" s="130"/>
      <c r="AX95" s="18">
        <f t="shared" si="859"/>
        <v>0</v>
      </c>
      <c r="AY95" s="136"/>
      <c r="AZ95" s="131"/>
      <c r="BA95" s="69">
        <f t="shared" si="946"/>
        <v>0</v>
      </c>
      <c r="BB95" s="162"/>
      <c r="BC95" s="130"/>
      <c r="BD95" s="18">
        <f t="shared" si="947"/>
        <v>0</v>
      </c>
      <c r="BE95" s="136"/>
      <c r="BF95" s="131"/>
      <c r="BG95" s="69">
        <f t="shared" si="948"/>
        <v>0</v>
      </c>
      <c r="BH95" s="162"/>
      <c r="BI95" s="130"/>
      <c r="BJ95" s="18">
        <f t="shared" si="949"/>
        <v>0</v>
      </c>
      <c r="BK95" s="136"/>
      <c r="BL95" s="131"/>
      <c r="BM95" s="69">
        <f t="shared" si="950"/>
        <v>0</v>
      </c>
      <c r="BN95" s="162"/>
      <c r="BO95" s="130"/>
      <c r="BP95" s="18">
        <f t="shared" si="951"/>
        <v>0</v>
      </c>
      <c r="BQ95" s="136"/>
      <c r="BR95" s="131"/>
      <c r="BS95" s="69">
        <f t="shared" si="952"/>
        <v>0</v>
      </c>
      <c r="BT95" s="162"/>
      <c r="BU95" s="130"/>
      <c r="BV95" s="18">
        <f t="shared" si="953"/>
        <v>0</v>
      </c>
      <c r="BW95" s="136"/>
      <c r="BX95" s="131"/>
      <c r="BY95" s="69">
        <f t="shared" si="954"/>
        <v>0</v>
      </c>
      <c r="BZ95" s="162"/>
      <c r="CA95" s="130"/>
      <c r="CB95" s="18">
        <f t="shared" si="955"/>
        <v>0</v>
      </c>
      <c r="CC95" s="136"/>
      <c r="CD95" s="131"/>
      <c r="CE95" s="69">
        <f t="shared" si="956"/>
        <v>0</v>
      </c>
      <c r="CF95" s="162"/>
      <c r="CG95" s="130"/>
      <c r="CH95" s="18">
        <f t="shared" si="957"/>
        <v>0</v>
      </c>
      <c r="CI95" s="136"/>
      <c r="CJ95" s="131"/>
      <c r="CK95" s="69">
        <f t="shared" si="958"/>
        <v>0</v>
      </c>
      <c r="CL95" s="162"/>
      <c r="CM95" s="130"/>
      <c r="CN95" s="18">
        <f t="shared" si="959"/>
        <v>0</v>
      </c>
      <c r="CO95" s="136"/>
      <c r="CP95" s="131"/>
      <c r="CQ95" s="69">
        <f t="shared" si="960"/>
        <v>0</v>
      </c>
      <c r="CR95" s="162"/>
      <c r="CS95" s="130"/>
      <c r="CT95" s="18">
        <f t="shared" si="961"/>
        <v>0</v>
      </c>
      <c r="CU95" s="136"/>
      <c r="CV95" s="131"/>
      <c r="CW95" s="69">
        <f t="shared" si="962"/>
        <v>0</v>
      </c>
      <c r="CX95" s="162"/>
      <c r="CY95" s="130"/>
      <c r="CZ95" s="18">
        <f t="shared" si="963"/>
        <v>0</v>
      </c>
      <c r="DA95" s="136"/>
      <c r="DB95" s="131"/>
      <c r="DC95" s="69">
        <f t="shared" si="964"/>
        <v>0</v>
      </c>
      <c r="DD95" s="162"/>
      <c r="DE95" s="130"/>
      <c r="DF95" s="18">
        <f t="shared" si="965"/>
        <v>0</v>
      </c>
      <c r="DG95" s="136"/>
      <c r="DH95" s="131"/>
      <c r="DI95" s="69">
        <f t="shared" si="966"/>
        <v>0</v>
      </c>
      <c r="DJ95" s="162"/>
      <c r="DK95" s="130"/>
      <c r="DL95" s="18">
        <f t="shared" si="967"/>
        <v>0</v>
      </c>
      <c r="DM95" s="136"/>
      <c r="DN95" s="131"/>
      <c r="DO95" s="69">
        <f t="shared" si="968"/>
        <v>0</v>
      </c>
      <c r="DP95" s="162"/>
      <c r="DQ95" s="130"/>
      <c r="DR95" s="18">
        <f t="shared" si="969"/>
        <v>0</v>
      </c>
      <c r="DS95" s="136"/>
      <c r="DT95" s="131"/>
      <c r="DU95" s="69">
        <f t="shared" si="970"/>
        <v>0</v>
      </c>
      <c r="DV95" s="162"/>
      <c r="DW95" s="130"/>
      <c r="DX95" s="18">
        <f t="shared" si="971"/>
        <v>0</v>
      </c>
      <c r="DY95" s="136"/>
      <c r="DZ95" s="131"/>
      <c r="EA95" s="69">
        <f t="shared" si="972"/>
        <v>0</v>
      </c>
      <c r="EB95" s="162"/>
      <c r="EC95" s="130"/>
      <c r="ED95" s="18">
        <f t="shared" si="973"/>
        <v>0</v>
      </c>
      <c r="EE95" s="136"/>
      <c r="EF95" s="131"/>
      <c r="EG95" s="69">
        <f t="shared" si="974"/>
        <v>0</v>
      </c>
      <c r="EH95" s="162"/>
      <c r="EI95" s="130"/>
      <c r="EJ95" s="18">
        <f t="shared" si="975"/>
        <v>0</v>
      </c>
      <c r="EK95" s="136"/>
      <c r="EL95" s="131"/>
      <c r="EM95" s="69">
        <f t="shared" si="976"/>
        <v>0</v>
      </c>
      <c r="EN95" s="162"/>
      <c r="EO95" s="130"/>
      <c r="EP95" s="18">
        <f t="shared" si="977"/>
        <v>0</v>
      </c>
      <c r="EQ95" s="136"/>
      <c r="ER95" s="131"/>
      <c r="ES95" s="69">
        <f t="shared" si="978"/>
        <v>0</v>
      </c>
      <c r="ET95" s="162"/>
      <c r="EU95" s="130"/>
      <c r="EV95" s="18">
        <f t="shared" si="979"/>
        <v>0</v>
      </c>
      <c r="EW95" s="136"/>
      <c r="EX95" s="131"/>
      <c r="EY95" s="69">
        <f t="shared" si="980"/>
        <v>0</v>
      </c>
      <c r="EZ95" s="162"/>
      <c r="FA95" s="130"/>
      <c r="FB95" s="18">
        <f t="shared" si="981"/>
        <v>0</v>
      </c>
      <c r="FC95" s="136"/>
      <c r="FD95" s="131"/>
      <c r="FE95" s="69">
        <f t="shared" si="982"/>
        <v>0</v>
      </c>
      <c r="FF95" s="162"/>
      <c r="FG95" s="130"/>
      <c r="FH95" s="18">
        <f t="shared" si="983"/>
        <v>0</v>
      </c>
      <c r="FI95" s="136"/>
      <c r="FJ95" s="131"/>
      <c r="FK95" s="69">
        <f t="shared" si="984"/>
        <v>0</v>
      </c>
      <c r="FL95" s="162"/>
      <c r="FM95" s="130"/>
      <c r="FN95" s="18">
        <f t="shared" si="985"/>
        <v>0</v>
      </c>
      <c r="FO95" s="136"/>
      <c r="FP95" s="131"/>
      <c r="FQ95" s="69">
        <f t="shared" si="986"/>
        <v>0</v>
      </c>
      <c r="FR95" s="162"/>
      <c r="FS95" s="130"/>
      <c r="FT95" s="18">
        <f t="shared" si="987"/>
        <v>0</v>
      </c>
      <c r="FU95" s="136"/>
      <c r="FV95" s="131"/>
      <c r="FW95" s="69">
        <f t="shared" si="988"/>
        <v>0</v>
      </c>
      <c r="FX95" s="162"/>
      <c r="FY95" s="130"/>
      <c r="FZ95" s="18">
        <f t="shared" si="989"/>
        <v>0</v>
      </c>
      <c r="GA95" s="136"/>
      <c r="GB95" s="131"/>
      <c r="GC95" s="69">
        <f t="shared" si="990"/>
        <v>0</v>
      </c>
      <c r="GD95" s="162"/>
      <c r="GE95" s="130"/>
      <c r="GF95" s="18">
        <f t="shared" si="991"/>
        <v>0</v>
      </c>
      <c r="GG95" s="136"/>
      <c r="GH95" s="131"/>
      <c r="GI95" s="69">
        <f t="shared" si="992"/>
        <v>0</v>
      </c>
      <c r="GJ95" s="162"/>
      <c r="GK95" s="130"/>
      <c r="GL95" s="18">
        <f t="shared" si="993"/>
        <v>0</v>
      </c>
      <c r="GM95" s="136"/>
      <c r="GN95" s="131"/>
      <c r="GO95" s="69">
        <f t="shared" si="994"/>
        <v>0</v>
      </c>
      <c r="GP95" s="162"/>
      <c r="GQ95" s="130"/>
      <c r="GR95" s="18">
        <f t="shared" si="995"/>
        <v>0</v>
      </c>
      <c r="GS95" s="136"/>
      <c r="GT95" s="131"/>
      <c r="GU95" s="69">
        <f t="shared" si="996"/>
        <v>0</v>
      </c>
      <c r="GV95" s="162"/>
      <c r="GW95" s="130"/>
      <c r="GX95" s="18">
        <f t="shared" si="997"/>
        <v>0</v>
      </c>
      <c r="GY95" s="136"/>
      <c r="GZ95" s="131"/>
      <c r="HA95" s="69">
        <f t="shared" si="998"/>
        <v>0</v>
      </c>
      <c r="HB95" s="162"/>
      <c r="HC95" s="130"/>
      <c r="HD95" s="18">
        <f t="shared" si="999"/>
        <v>0</v>
      </c>
      <c r="HE95" s="136"/>
      <c r="HF95" s="131"/>
      <c r="HG95" s="69">
        <f t="shared" si="1000"/>
        <v>0</v>
      </c>
      <c r="HH95" s="162"/>
      <c r="HI95" s="130"/>
      <c r="HJ95" s="18">
        <f t="shared" si="1001"/>
        <v>0</v>
      </c>
      <c r="HK95" s="136"/>
      <c r="HL95" s="131"/>
      <c r="HM95" s="69">
        <f t="shared" si="1002"/>
        <v>0</v>
      </c>
      <c r="HN95" s="162"/>
      <c r="HO95" s="130"/>
      <c r="HP95" s="18">
        <f t="shared" si="1003"/>
        <v>0</v>
      </c>
      <c r="HQ95" s="136"/>
      <c r="HR95" s="131"/>
      <c r="HS95" s="69">
        <f t="shared" si="1004"/>
        <v>0</v>
      </c>
      <c r="HT95" s="162"/>
      <c r="HU95" s="130"/>
      <c r="HV95" s="18">
        <f t="shared" si="1005"/>
        <v>0</v>
      </c>
      <c r="HW95" s="17"/>
      <c r="HX95" s="85"/>
      <c r="HY95" s="85"/>
      <c r="HZ95" s="2" t="str">
        <f t="shared" si="1006"/>
        <v>СКРЫТЬ</v>
      </c>
    </row>
    <row r="96" spans="1:234" hidden="1" x14ac:dyDescent="0.2">
      <c r="A96" s="1" t="e">
        <f>$K$2&amp;#REF!&amp;$K$75&amp;$K$76&amp;K96</f>
        <v>#REF!</v>
      </c>
      <c r="B96" s="16" t="e">
        <f>IF(#REF!=0,"Скрыть","")</f>
        <v>#REF!</v>
      </c>
      <c r="C96" s="15" t="e">
        <f>IF(OR(#REF!&gt;85%,#REF!&gt;85%),"скрыть","")</f>
        <v>#REF!</v>
      </c>
      <c r="D96" s="14" t="s">
        <v>2</v>
      </c>
      <c r="E96" s="14" t="s">
        <v>34</v>
      </c>
      <c r="F96" s="39" t="s">
        <v>39</v>
      </c>
      <c r="G96" s="38" t="str">
        <f>CONCATENATE(D96,E96,F96,K96)</f>
        <v>3BDFBC50-5FD0-44D2-8F2C-8100642B19E72BA5E5C3-A498-49EF-88A3-3FF29C24AED37c10756c-3678-4206-9250-508fabf6760aПроходка горным способом, п.м.</v>
      </c>
      <c r="H96" s="38"/>
      <c r="I96" s="42">
        <v>85</v>
      </c>
      <c r="J96" s="102">
        <f>SUBTOTAL(103,I$12:I96)*1</f>
        <v>28</v>
      </c>
      <c r="K96" s="108" t="s">
        <v>12</v>
      </c>
      <c r="L96" s="17" t="s">
        <v>64</v>
      </c>
      <c r="M96" s="267">
        <v>43602</v>
      </c>
      <c r="N96" s="260">
        <v>43835</v>
      </c>
      <c r="O96" s="145">
        <v>43889</v>
      </c>
      <c r="P96" s="122">
        <v>203</v>
      </c>
      <c r="Q96" s="158">
        <v>203</v>
      </c>
      <c r="R96" s="158">
        <v>203</v>
      </c>
      <c r="S96" s="92">
        <f t="shared" ca="1" si="936"/>
        <v>203</v>
      </c>
      <c r="T96" s="92">
        <f t="shared" si="937"/>
        <v>203</v>
      </c>
      <c r="U96" s="91">
        <f t="shared" ca="1" si="938"/>
        <v>0</v>
      </c>
      <c r="V96" s="91">
        <f t="shared" si="939"/>
        <v>0</v>
      </c>
      <c r="W96" s="120">
        <f t="shared" si="935"/>
        <v>1</v>
      </c>
      <c r="X96" s="178"/>
      <c r="Y96" s="128">
        <f t="shared" si="940"/>
        <v>0</v>
      </c>
      <c r="Z96" s="179">
        <f t="shared" ca="1" si="941"/>
        <v>0</v>
      </c>
      <c r="AA96" s="127">
        <f t="shared" si="942"/>
        <v>0</v>
      </c>
      <c r="AB96" s="67" t="str">
        <f t="shared" ca="1" si="943"/>
        <v/>
      </c>
      <c r="AC96" s="69">
        <f t="shared" ca="1" si="944"/>
        <v>0</v>
      </c>
      <c r="AD96" s="226">
        <f t="shared" si="919"/>
        <v>0</v>
      </c>
      <c r="AE96" s="227">
        <f t="shared" si="920"/>
        <v>0</v>
      </c>
      <c r="AF96" s="225">
        <f t="shared" si="921"/>
        <v>0</v>
      </c>
      <c r="AG96" s="226">
        <f t="shared" si="922"/>
        <v>0</v>
      </c>
      <c r="AH96" s="227">
        <f t="shared" si="923"/>
        <v>0</v>
      </c>
      <c r="AI96" s="225">
        <f t="shared" si="924"/>
        <v>0</v>
      </c>
      <c r="AJ96" s="226">
        <f t="shared" si="925"/>
        <v>0</v>
      </c>
      <c r="AK96" s="227">
        <f t="shared" si="926"/>
        <v>0</v>
      </c>
      <c r="AL96" s="225">
        <f t="shared" si="927"/>
        <v>0</v>
      </c>
      <c r="AM96" s="226">
        <f t="shared" si="928"/>
        <v>0</v>
      </c>
      <c r="AN96" s="227">
        <f t="shared" si="929"/>
        <v>0</v>
      </c>
      <c r="AO96" s="225">
        <f t="shared" si="930"/>
        <v>0</v>
      </c>
      <c r="AP96" s="226">
        <f t="shared" si="931"/>
        <v>0</v>
      </c>
      <c r="AQ96" s="227">
        <f t="shared" si="932"/>
        <v>0</v>
      </c>
      <c r="AR96" s="225">
        <f t="shared" si="933"/>
        <v>0</v>
      </c>
      <c r="AS96" s="136"/>
      <c r="AT96" s="131"/>
      <c r="AU96" s="69">
        <f t="shared" si="945"/>
        <v>0</v>
      </c>
      <c r="AV96" s="162"/>
      <c r="AW96" s="130"/>
      <c r="AX96" s="18">
        <f t="shared" si="859"/>
        <v>0</v>
      </c>
      <c r="AY96" s="136"/>
      <c r="AZ96" s="131"/>
      <c r="BA96" s="69">
        <f t="shared" si="946"/>
        <v>0</v>
      </c>
      <c r="BB96" s="162"/>
      <c r="BC96" s="130"/>
      <c r="BD96" s="18">
        <f t="shared" si="947"/>
        <v>0</v>
      </c>
      <c r="BE96" s="136"/>
      <c r="BF96" s="131"/>
      <c r="BG96" s="69">
        <f t="shared" si="948"/>
        <v>0</v>
      </c>
      <c r="BH96" s="162"/>
      <c r="BI96" s="130"/>
      <c r="BJ96" s="18">
        <f t="shared" si="949"/>
        <v>0</v>
      </c>
      <c r="BK96" s="136"/>
      <c r="BL96" s="131"/>
      <c r="BM96" s="69">
        <f t="shared" si="950"/>
        <v>0</v>
      </c>
      <c r="BN96" s="162"/>
      <c r="BO96" s="130"/>
      <c r="BP96" s="18">
        <f t="shared" si="951"/>
        <v>0</v>
      </c>
      <c r="BQ96" s="136"/>
      <c r="BR96" s="131"/>
      <c r="BS96" s="69">
        <f t="shared" si="952"/>
        <v>0</v>
      </c>
      <c r="BT96" s="162"/>
      <c r="BU96" s="130"/>
      <c r="BV96" s="18">
        <f t="shared" si="953"/>
        <v>0</v>
      </c>
      <c r="BW96" s="136"/>
      <c r="BX96" s="131"/>
      <c r="BY96" s="69">
        <f t="shared" si="954"/>
        <v>0</v>
      </c>
      <c r="BZ96" s="162"/>
      <c r="CA96" s="130"/>
      <c r="CB96" s="18">
        <f t="shared" si="955"/>
        <v>0</v>
      </c>
      <c r="CC96" s="136"/>
      <c r="CD96" s="131"/>
      <c r="CE96" s="69">
        <f t="shared" si="956"/>
        <v>0</v>
      </c>
      <c r="CF96" s="162"/>
      <c r="CG96" s="130"/>
      <c r="CH96" s="18">
        <f t="shared" si="957"/>
        <v>0</v>
      </c>
      <c r="CI96" s="136"/>
      <c r="CJ96" s="131"/>
      <c r="CK96" s="69">
        <f t="shared" si="958"/>
        <v>0</v>
      </c>
      <c r="CL96" s="162"/>
      <c r="CM96" s="130"/>
      <c r="CN96" s="18">
        <f t="shared" si="959"/>
        <v>0</v>
      </c>
      <c r="CO96" s="136"/>
      <c r="CP96" s="131"/>
      <c r="CQ96" s="69">
        <f t="shared" si="960"/>
        <v>0</v>
      </c>
      <c r="CR96" s="162"/>
      <c r="CS96" s="130"/>
      <c r="CT96" s="18">
        <f t="shared" si="961"/>
        <v>0</v>
      </c>
      <c r="CU96" s="136"/>
      <c r="CV96" s="131"/>
      <c r="CW96" s="69">
        <f t="shared" si="962"/>
        <v>0</v>
      </c>
      <c r="CX96" s="162"/>
      <c r="CY96" s="130"/>
      <c r="CZ96" s="18">
        <f t="shared" si="963"/>
        <v>0</v>
      </c>
      <c r="DA96" s="136"/>
      <c r="DB96" s="131"/>
      <c r="DC96" s="69">
        <f t="shared" si="964"/>
        <v>0</v>
      </c>
      <c r="DD96" s="162"/>
      <c r="DE96" s="130"/>
      <c r="DF96" s="18">
        <f t="shared" si="965"/>
        <v>0</v>
      </c>
      <c r="DG96" s="136"/>
      <c r="DH96" s="131"/>
      <c r="DI96" s="69">
        <f t="shared" si="966"/>
        <v>0</v>
      </c>
      <c r="DJ96" s="162"/>
      <c r="DK96" s="130"/>
      <c r="DL96" s="18">
        <f t="shared" si="967"/>
        <v>0</v>
      </c>
      <c r="DM96" s="136"/>
      <c r="DN96" s="131"/>
      <c r="DO96" s="69">
        <f t="shared" si="968"/>
        <v>0</v>
      </c>
      <c r="DP96" s="162"/>
      <c r="DQ96" s="130"/>
      <c r="DR96" s="18">
        <f t="shared" si="969"/>
        <v>0</v>
      </c>
      <c r="DS96" s="136"/>
      <c r="DT96" s="131"/>
      <c r="DU96" s="69">
        <f t="shared" si="970"/>
        <v>0</v>
      </c>
      <c r="DV96" s="162"/>
      <c r="DW96" s="130"/>
      <c r="DX96" s="18">
        <f t="shared" si="971"/>
        <v>0</v>
      </c>
      <c r="DY96" s="136"/>
      <c r="DZ96" s="131"/>
      <c r="EA96" s="69">
        <f t="shared" si="972"/>
        <v>0</v>
      </c>
      <c r="EB96" s="162"/>
      <c r="EC96" s="130"/>
      <c r="ED96" s="18">
        <f t="shared" si="973"/>
        <v>0</v>
      </c>
      <c r="EE96" s="136"/>
      <c r="EF96" s="131"/>
      <c r="EG96" s="69">
        <f t="shared" si="974"/>
        <v>0</v>
      </c>
      <c r="EH96" s="162"/>
      <c r="EI96" s="130"/>
      <c r="EJ96" s="18">
        <f t="shared" si="975"/>
        <v>0</v>
      </c>
      <c r="EK96" s="136"/>
      <c r="EL96" s="131"/>
      <c r="EM96" s="69">
        <f t="shared" si="976"/>
        <v>0</v>
      </c>
      <c r="EN96" s="162"/>
      <c r="EO96" s="130"/>
      <c r="EP96" s="18">
        <f t="shared" si="977"/>
        <v>0</v>
      </c>
      <c r="EQ96" s="136"/>
      <c r="ER96" s="131"/>
      <c r="ES96" s="69">
        <f t="shared" si="978"/>
        <v>0</v>
      </c>
      <c r="ET96" s="162"/>
      <c r="EU96" s="130"/>
      <c r="EV96" s="18">
        <f t="shared" si="979"/>
        <v>0</v>
      </c>
      <c r="EW96" s="136"/>
      <c r="EX96" s="131"/>
      <c r="EY96" s="69">
        <f t="shared" si="980"/>
        <v>0</v>
      </c>
      <c r="EZ96" s="162"/>
      <c r="FA96" s="130"/>
      <c r="FB96" s="18">
        <f t="shared" si="981"/>
        <v>0</v>
      </c>
      <c r="FC96" s="136"/>
      <c r="FD96" s="131"/>
      <c r="FE96" s="69">
        <f t="shared" si="982"/>
        <v>0</v>
      </c>
      <c r="FF96" s="162"/>
      <c r="FG96" s="130"/>
      <c r="FH96" s="18">
        <f t="shared" si="983"/>
        <v>0</v>
      </c>
      <c r="FI96" s="136"/>
      <c r="FJ96" s="131"/>
      <c r="FK96" s="69">
        <f t="shared" si="984"/>
        <v>0</v>
      </c>
      <c r="FL96" s="162"/>
      <c r="FM96" s="130"/>
      <c r="FN96" s="18">
        <f t="shared" si="985"/>
        <v>0</v>
      </c>
      <c r="FO96" s="136"/>
      <c r="FP96" s="131"/>
      <c r="FQ96" s="69">
        <f t="shared" si="986"/>
        <v>0</v>
      </c>
      <c r="FR96" s="162"/>
      <c r="FS96" s="130"/>
      <c r="FT96" s="18">
        <f t="shared" si="987"/>
        <v>0</v>
      </c>
      <c r="FU96" s="136"/>
      <c r="FV96" s="131"/>
      <c r="FW96" s="69">
        <f t="shared" si="988"/>
        <v>0</v>
      </c>
      <c r="FX96" s="162"/>
      <c r="FY96" s="130"/>
      <c r="FZ96" s="18">
        <f t="shared" si="989"/>
        <v>0</v>
      </c>
      <c r="GA96" s="136"/>
      <c r="GB96" s="131"/>
      <c r="GC96" s="69">
        <f t="shared" si="990"/>
        <v>0</v>
      </c>
      <c r="GD96" s="162"/>
      <c r="GE96" s="130"/>
      <c r="GF96" s="18">
        <f t="shared" si="991"/>
        <v>0</v>
      </c>
      <c r="GG96" s="136"/>
      <c r="GH96" s="131"/>
      <c r="GI96" s="69">
        <f t="shared" si="992"/>
        <v>0</v>
      </c>
      <c r="GJ96" s="162"/>
      <c r="GK96" s="130"/>
      <c r="GL96" s="18">
        <f t="shared" si="993"/>
        <v>0</v>
      </c>
      <c r="GM96" s="136"/>
      <c r="GN96" s="131"/>
      <c r="GO96" s="69">
        <f t="shared" si="994"/>
        <v>0</v>
      </c>
      <c r="GP96" s="162"/>
      <c r="GQ96" s="130"/>
      <c r="GR96" s="18">
        <f t="shared" si="995"/>
        <v>0</v>
      </c>
      <c r="GS96" s="136"/>
      <c r="GT96" s="131"/>
      <c r="GU96" s="69">
        <f t="shared" si="996"/>
        <v>0</v>
      </c>
      <c r="GV96" s="162"/>
      <c r="GW96" s="130"/>
      <c r="GX96" s="18">
        <f t="shared" si="997"/>
        <v>0</v>
      </c>
      <c r="GY96" s="136"/>
      <c r="GZ96" s="131"/>
      <c r="HA96" s="69">
        <f t="shared" si="998"/>
        <v>0</v>
      </c>
      <c r="HB96" s="162"/>
      <c r="HC96" s="130"/>
      <c r="HD96" s="18">
        <f t="shared" si="999"/>
        <v>0</v>
      </c>
      <c r="HE96" s="136"/>
      <c r="HF96" s="131"/>
      <c r="HG96" s="69">
        <f t="shared" si="1000"/>
        <v>0</v>
      </c>
      <c r="HH96" s="162"/>
      <c r="HI96" s="130"/>
      <c r="HJ96" s="18">
        <f t="shared" si="1001"/>
        <v>0</v>
      </c>
      <c r="HK96" s="136"/>
      <c r="HL96" s="131"/>
      <c r="HM96" s="69">
        <f t="shared" si="1002"/>
        <v>0</v>
      </c>
      <c r="HN96" s="162"/>
      <c r="HO96" s="130"/>
      <c r="HP96" s="18">
        <f t="shared" si="1003"/>
        <v>0</v>
      </c>
      <c r="HQ96" s="136"/>
      <c r="HR96" s="131"/>
      <c r="HS96" s="69">
        <f t="shared" si="1004"/>
        <v>0</v>
      </c>
      <c r="HT96" s="162"/>
      <c r="HU96" s="130"/>
      <c r="HV96" s="18">
        <f t="shared" si="1005"/>
        <v>0</v>
      </c>
      <c r="HW96" s="75"/>
      <c r="HX96" s="294"/>
      <c r="HY96" s="197"/>
      <c r="HZ96" s="2" t="str">
        <f t="shared" si="1006"/>
        <v>СКРЫТЬ</v>
      </c>
    </row>
    <row r="97" spans="1:234" hidden="1" x14ac:dyDescent="0.2">
      <c r="A97" s="1" t="e">
        <f>$K$2&amp;#REF!&amp;$K$75&amp;$K$76&amp;K97</f>
        <v>#REF!</v>
      </c>
      <c r="B97" s="16" t="e">
        <f>IF(#REF!=0,"Скрыть","")</f>
        <v>#REF!</v>
      </c>
      <c r="C97" s="15" t="e">
        <f>IF(OR(#REF!&gt;85%,#REF!&gt;85%),"скрыть","")</f>
        <v>#REF!</v>
      </c>
      <c r="D97" s="14" t="s">
        <v>2</v>
      </c>
      <c r="E97" s="14" t="s">
        <v>34</v>
      </c>
      <c r="F97" s="39" t="s">
        <v>39</v>
      </c>
      <c r="G97" s="38" t="str">
        <f>CONCATENATE(D97,E97,F97,K97)</f>
        <v>3BDFBC50-5FD0-44D2-8F2C-8100642B19E72BA5E5C3-A498-49EF-88A3-3FF29C24AED37c10756c-3678-4206-9250-508fabf6760aПроходка вертикальных стволов, п.м.</v>
      </c>
      <c r="H97" s="38"/>
      <c r="I97" s="42">
        <v>86</v>
      </c>
      <c r="J97" s="102">
        <f>SUBTOTAL(103,I$12:I97)*1</f>
        <v>28</v>
      </c>
      <c r="K97" s="108" t="s">
        <v>11</v>
      </c>
      <c r="L97" s="17" t="s">
        <v>64</v>
      </c>
      <c r="M97" s="267"/>
      <c r="N97" s="255"/>
      <c r="O97" s="118" t="s">
        <v>90</v>
      </c>
      <c r="P97" s="162">
        <v>0</v>
      </c>
      <c r="Q97" s="163">
        <v>0</v>
      </c>
      <c r="R97" s="163">
        <v>0</v>
      </c>
      <c r="S97" s="92">
        <f t="shared" ca="1" si="936"/>
        <v>0</v>
      </c>
      <c r="T97" s="92">
        <f t="shared" si="937"/>
        <v>0</v>
      </c>
      <c r="U97" s="91">
        <f t="shared" ca="1" si="938"/>
        <v>0</v>
      </c>
      <c r="V97" s="91">
        <f t="shared" si="939"/>
        <v>0</v>
      </c>
      <c r="W97" s="120" t="str">
        <f t="shared" si="935"/>
        <v/>
      </c>
      <c r="X97" s="178"/>
      <c r="Y97" s="128">
        <f t="shared" si="940"/>
        <v>0</v>
      </c>
      <c r="Z97" s="179">
        <f t="shared" ca="1" si="941"/>
        <v>0</v>
      </c>
      <c r="AA97" s="127">
        <f t="shared" si="942"/>
        <v>0</v>
      </c>
      <c r="AB97" s="67" t="str">
        <f t="shared" ca="1" si="943"/>
        <v/>
      </c>
      <c r="AC97" s="69">
        <f t="shared" ca="1" si="944"/>
        <v>0</v>
      </c>
      <c r="AD97" s="226">
        <f t="shared" si="919"/>
        <v>0</v>
      </c>
      <c r="AE97" s="227">
        <f t="shared" si="920"/>
        <v>0</v>
      </c>
      <c r="AF97" s="225">
        <f t="shared" si="921"/>
        <v>0</v>
      </c>
      <c r="AG97" s="226">
        <f t="shared" si="922"/>
        <v>0</v>
      </c>
      <c r="AH97" s="227">
        <f t="shared" si="923"/>
        <v>0</v>
      </c>
      <c r="AI97" s="225">
        <f t="shared" si="924"/>
        <v>0</v>
      </c>
      <c r="AJ97" s="226">
        <f t="shared" si="925"/>
        <v>0</v>
      </c>
      <c r="AK97" s="227">
        <f t="shared" si="926"/>
        <v>0</v>
      </c>
      <c r="AL97" s="225">
        <f t="shared" si="927"/>
        <v>0</v>
      </c>
      <c r="AM97" s="226">
        <f t="shared" si="928"/>
        <v>0</v>
      </c>
      <c r="AN97" s="227">
        <f t="shared" si="929"/>
        <v>0</v>
      </c>
      <c r="AO97" s="225">
        <f t="shared" si="930"/>
        <v>0</v>
      </c>
      <c r="AP97" s="226">
        <f t="shared" si="931"/>
        <v>0</v>
      </c>
      <c r="AQ97" s="227">
        <f t="shared" si="932"/>
        <v>0</v>
      </c>
      <c r="AR97" s="225">
        <f t="shared" si="933"/>
        <v>0</v>
      </c>
      <c r="AS97" s="136"/>
      <c r="AT97" s="131"/>
      <c r="AU97" s="69">
        <f t="shared" si="945"/>
        <v>0</v>
      </c>
      <c r="AV97" s="162"/>
      <c r="AW97" s="130"/>
      <c r="AX97" s="18">
        <f t="shared" si="859"/>
        <v>0</v>
      </c>
      <c r="AY97" s="136"/>
      <c r="AZ97" s="131"/>
      <c r="BA97" s="69">
        <f t="shared" si="946"/>
        <v>0</v>
      </c>
      <c r="BB97" s="162"/>
      <c r="BC97" s="130"/>
      <c r="BD97" s="18">
        <f t="shared" si="947"/>
        <v>0</v>
      </c>
      <c r="BE97" s="136"/>
      <c r="BF97" s="131"/>
      <c r="BG97" s="69">
        <f t="shared" si="948"/>
        <v>0</v>
      </c>
      <c r="BH97" s="162"/>
      <c r="BI97" s="130"/>
      <c r="BJ97" s="18">
        <f t="shared" si="949"/>
        <v>0</v>
      </c>
      <c r="BK97" s="136"/>
      <c r="BL97" s="131"/>
      <c r="BM97" s="69">
        <f t="shared" si="950"/>
        <v>0</v>
      </c>
      <c r="BN97" s="162"/>
      <c r="BO97" s="130"/>
      <c r="BP97" s="18">
        <f t="shared" si="951"/>
        <v>0</v>
      </c>
      <c r="BQ97" s="136"/>
      <c r="BR97" s="131"/>
      <c r="BS97" s="69">
        <f t="shared" si="952"/>
        <v>0</v>
      </c>
      <c r="BT97" s="162"/>
      <c r="BU97" s="130"/>
      <c r="BV97" s="18">
        <f t="shared" si="953"/>
        <v>0</v>
      </c>
      <c r="BW97" s="136"/>
      <c r="BX97" s="131"/>
      <c r="BY97" s="69">
        <f t="shared" si="954"/>
        <v>0</v>
      </c>
      <c r="BZ97" s="162"/>
      <c r="CA97" s="130"/>
      <c r="CB97" s="18">
        <f t="shared" si="955"/>
        <v>0</v>
      </c>
      <c r="CC97" s="136"/>
      <c r="CD97" s="131"/>
      <c r="CE97" s="69">
        <f t="shared" si="956"/>
        <v>0</v>
      </c>
      <c r="CF97" s="162"/>
      <c r="CG97" s="130"/>
      <c r="CH97" s="18">
        <f t="shared" si="957"/>
        <v>0</v>
      </c>
      <c r="CI97" s="136"/>
      <c r="CJ97" s="131"/>
      <c r="CK97" s="69">
        <f t="shared" si="958"/>
        <v>0</v>
      </c>
      <c r="CL97" s="162"/>
      <c r="CM97" s="130"/>
      <c r="CN97" s="18">
        <f t="shared" si="959"/>
        <v>0</v>
      </c>
      <c r="CO97" s="136"/>
      <c r="CP97" s="131"/>
      <c r="CQ97" s="69">
        <f t="shared" si="960"/>
        <v>0</v>
      </c>
      <c r="CR97" s="162"/>
      <c r="CS97" s="130"/>
      <c r="CT97" s="18">
        <f t="shared" si="961"/>
        <v>0</v>
      </c>
      <c r="CU97" s="136"/>
      <c r="CV97" s="131"/>
      <c r="CW97" s="69">
        <f t="shared" si="962"/>
        <v>0</v>
      </c>
      <c r="CX97" s="162"/>
      <c r="CY97" s="130"/>
      <c r="CZ97" s="18">
        <f t="shared" si="963"/>
        <v>0</v>
      </c>
      <c r="DA97" s="136"/>
      <c r="DB97" s="131"/>
      <c r="DC97" s="69">
        <f t="shared" si="964"/>
        <v>0</v>
      </c>
      <c r="DD97" s="162"/>
      <c r="DE97" s="130"/>
      <c r="DF97" s="18">
        <f t="shared" si="965"/>
        <v>0</v>
      </c>
      <c r="DG97" s="136"/>
      <c r="DH97" s="131"/>
      <c r="DI97" s="69">
        <f t="shared" si="966"/>
        <v>0</v>
      </c>
      <c r="DJ97" s="162"/>
      <c r="DK97" s="130"/>
      <c r="DL97" s="18">
        <f t="shared" si="967"/>
        <v>0</v>
      </c>
      <c r="DM97" s="136"/>
      <c r="DN97" s="131"/>
      <c r="DO97" s="69">
        <f t="shared" si="968"/>
        <v>0</v>
      </c>
      <c r="DP97" s="162"/>
      <c r="DQ97" s="130"/>
      <c r="DR97" s="18">
        <f t="shared" si="969"/>
        <v>0</v>
      </c>
      <c r="DS97" s="136"/>
      <c r="DT97" s="131"/>
      <c r="DU97" s="69">
        <f t="shared" si="970"/>
        <v>0</v>
      </c>
      <c r="DV97" s="162"/>
      <c r="DW97" s="130"/>
      <c r="DX97" s="18">
        <f t="shared" si="971"/>
        <v>0</v>
      </c>
      <c r="DY97" s="136"/>
      <c r="DZ97" s="131"/>
      <c r="EA97" s="69">
        <f t="shared" si="972"/>
        <v>0</v>
      </c>
      <c r="EB97" s="162"/>
      <c r="EC97" s="130"/>
      <c r="ED97" s="18">
        <f t="shared" si="973"/>
        <v>0</v>
      </c>
      <c r="EE97" s="136"/>
      <c r="EF97" s="131"/>
      <c r="EG97" s="69">
        <f t="shared" si="974"/>
        <v>0</v>
      </c>
      <c r="EH97" s="162"/>
      <c r="EI97" s="130"/>
      <c r="EJ97" s="18">
        <f t="shared" si="975"/>
        <v>0</v>
      </c>
      <c r="EK97" s="136"/>
      <c r="EL97" s="131"/>
      <c r="EM97" s="69">
        <f t="shared" si="976"/>
        <v>0</v>
      </c>
      <c r="EN97" s="162"/>
      <c r="EO97" s="130"/>
      <c r="EP97" s="18">
        <f t="shared" si="977"/>
        <v>0</v>
      </c>
      <c r="EQ97" s="136"/>
      <c r="ER97" s="131"/>
      <c r="ES97" s="69">
        <f t="shared" si="978"/>
        <v>0</v>
      </c>
      <c r="ET97" s="162"/>
      <c r="EU97" s="130"/>
      <c r="EV97" s="18">
        <f t="shared" si="979"/>
        <v>0</v>
      </c>
      <c r="EW97" s="136"/>
      <c r="EX97" s="131"/>
      <c r="EY97" s="69">
        <f t="shared" si="980"/>
        <v>0</v>
      </c>
      <c r="EZ97" s="162"/>
      <c r="FA97" s="130"/>
      <c r="FB97" s="18">
        <f t="shared" si="981"/>
        <v>0</v>
      </c>
      <c r="FC97" s="136"/>
      <c r="FD97" s="131"/>
      <c r="FE97" s="69">
        <f t="shared" si="982"/>
        <v>0</v>
      </c>
      <c r="FF97" s="162"/>
      <c r="FG97" s="130"/>
      <c r="FH97" s="18">
        <f t="shared" si="983"/>
        <v>0</v>
      </c>
      <c r="FI97" s="136"/>
      <c r="FJ97" s="131"/>
      <c r="FK97" s="69">
        <f t="shared" si="984"/>
        <v>0</v>
      </c>
      <c r="FL97" s="162"/>
      <c r="FM97" s="130"/>
      <c r="FN97" s="18">
        <f t="shared" si="985"/>
        <v>0</v>
      </c>
      <c r="FO97" s="136"/>
      <c r="FP97" s="131"/>
      <c r="FQ97" s="69">
        <f t="shared" si="986"/>
        <v>0</v>
      </c>
      <c r="FR97" s="162"/>
      <c r="FS97" s="130"/>
      <c r="FT97" s="18">
        <f t="shared" si="987"/>
        <v>0</v>
      </c>
      <c r="FU97" s="136"/>
      <c r="FV97" s="131"/>
      <c r="FW97" s="69">
        <f t="shared" si="988"/>
        <v>0</v>
      </c>
      <c r="FX97" s="162"/>
      <c r="FY97" s="130"/>
      <c r="FZ97" s="18">
        <f t="shared" si="989"/>
        <v>0</v>
      </c>
      <c r="GA97" s="136"/>
      <c r="GB97" s="131"/>
      <c r="GC97" s="69">
        <f t="shared" si="990"/>
        <v>0</v>
      </c>
      <c r="GD97" s="162"/>
      <c r="GE97" s="130"/>
      <c r="GF97" s="18">
        <f t="shared" si="991"/>
        <v>0</v>
      </c>
      <c r="GG97" s="136"/>
      <c r="GH97" s="131"/>
      <c r="GI97" s="69">
        <f t="shared" si="992"/>
        <v>0</v>
      </c>
      <c r="GJ97" s="162"/>
      <c r="GK97" s="130"/>
      <c r="GL97" s="18">
        <f t="shared" si="993"/>
        <v>0</v>
      </c>
      <c r="GM97" s="136"/>
      <c r="GN97" s="131"/>
      <c r="GO97" s="69">
        <f t="shared" si="994"/>
        <v>0</v>
      </c>
      <c r="GP97" s="162"/>
      <c r="GQ97" s="130"/>
      <c r="GR97" s="18">
        <f t="shared" si="995"/>
        <v>0</v>
      </c>
      <c r="GS97" s="136"/>
      <c r="GT97" s="131"/>
      <c r="GU97" s="69">
        <f t="shared" si="996"/>
        <v>0</v>
      </c>
      <c r="GV97" s="162"/>
      <c r="GW97" s="130"/>
      <c r="GX97" s="18">
        <f t="shared" si="997"/>
        <v>0</v>
      </c>
      <c r="GY97" s="136"/>
      <c r="GZ97" s="131"/>
      <c r="HA97" s="69">
        <f t="shared" si="998"/>
        <v>0</v>
      </c>
      <c r="HB97" s="162"/>
      <c r="HC97" s="130"/>
      <c r="HD97" s="18">
        <f t="shared" si="999"/>
        <v>0</v>
      </c>
      <c r="HE97" s="136"/>
      <c r="HF97" s="131"/>
      <c r="HG97" s="69">
        <f t="shared" si="1000"/>
        <v>0</v>
      </c>
      <c r="HH97" s="162"/>
      <c r="HI97" s="130"/>
      <c r="HJ97" s="18">
        <f t="shared" si="1001"/>
        <v>0</v>
      </c>
      <c r="HK97" s="136"/>
      <c r="HL97" s="131"/>
      <c r="HM97" s="69">
        <f t="shared" si="1002"/>
        <v>0</v>
      </c>
      <c r="HN97" s="162"/>
      <c r="HO97" s="130"/>
      <c r="HP97" s="18">
        <f t="shared" si="1003"/>
        <v>0</v>
      </c>
      <c r="HQ97" s="136"/>
      <c r="HR97" s="131"/>
      <c r="HS97" s="69">
        <f t="shared" si="1004"/>
        <v>0</v>
      </c>
      <c r="HT97" s="162"/>
      <c r="HU97" s="130"/>
      <c r="HV97" s="18">
        <f t="shared" si="1005"/>
        <v>0</v>
      </c>
      <c r="HW97" s="17"/>
      <c r="HX97" s="85"/>
      <c r="HY97" s="85"/>
      <c r="HZ97" s="2" t="str">
        <f t="shared" si="1006"/>
        <v>СКРЫТЬ</v>
      </c>
    </row>
    <row r="98" spans="1:234" hidden="1" x14ac:dyDescent="0.2">
      <c r="A98" s="1" t="e">
        <f>$K$2&amp;#REF!&amp;$K$75&amp;$K$76&amp;K98</f>
        <v>#REF!</v>
      </c>
      <c r="B98" s="16" t="e">
        <f>IF(#REF!=0,"Скрыть","")</f>
        <v>#REF!</v>
      </c>
      <c r="C98" s="15" t="e">
        <f>IF(OR(#REF!&gt;85%,#REF!&gt;85%),"скрыть","")</f>
        <v>#REF!</v>
      </c>
      <c r="D98" s="14" t="s">
        <v>2</v>
      </c>
      <c r="E98" s="14" t="s">
        <v>34</v>
      </c>
      <c r="F98" s="39" t="s">
        <v>39</v>
      </c>
      <c r="G98" s="38" t="str">
        <f>CONCATENATE(D98,E98,F98,K98)</f>
        <v>3BDFBC50-5FD0-44D2-8F2C-8100642B19E72BA5E5C3-A498-49EF-88A3-3FF29C24AED37c10756c-3678-4206-9250-508fabf6760aУстройство жесткого основания, м3</v>
      </c>
      <c r="H98" s="38"/>
      <c r="I98" s="42">
        <v>87</v>
      </c>
      <c r="J98" s="102">
        <f>SUBTOTAL(103,I$12:I98)*1</f>
        <v>28</v>
      </c>
      <c r="K98" s="108" t="s">
        <v>7</v>
      </c>
      <c r="L98" s="17" t="s">
        <v>64</v>
      </c>
      <c r="M98" s="267"/>
      <c r="N98" s="255"/>
      <c r="O98" s="118"/>
      <c r="P98" s="162">
        <v>0</v>
      </c>
      <c r="Q98" s="163">
        <v>0</v>
      </c>
      <c r="R98" s="163">
        <v>0</v>
      </c>
      <c r="S98" s="92">
        <f t="shared" ca="1" si="936"/>
        <v>0</v>
      </c>
      <c r="T98" s="92">
        <f t="shared" si="937"/>
        <v>0</v>
      </c>
      <c r="U98" s="91">
        <f t="shared" ca="1" si="938"/>
        <v>0</v>
      </c>
      <c r="V98" s="91">
        <f t="shared" si="939"/>
        <v>0</v>
      </c>
      <c r="W98" s="120" t="str">
        <f t="shared" si="935"/>
        <v/>
      </c>
      <c r="X98" s="178"/>
      <c r="Y98" s="128">
        <f t="shared" si="940"/>
        <v>0</v>
      </c>
      <c r="Z98" s="179">
        <f t="shared" ca="1" si="941"/>
        <v>0</v>
      </c>
      <c r="AA98" s="127">
        <f t="shared" si="942"/>
        <v>0</v>
      </c>
      <c r="AB98" s="67" t="str">
        <f t="shared" ca="1" si="943"/>
        <v/>
      </c>
      <c r="AC98" s="69">
        <f t="shared" ca="1" si="944"/>
        <v>0</v>
      </c>
      <c r="AD98" s="226">
        <f t="shared" si="919"/>
        <v>0</v>
      </c>
      <c r="AE98" s="227">
        <f t="shared" si="920"/>
        <v>0</v>
      </c>
      <c r="AF98" s="225">
        <f t="shared" si="921"/>
        <v>0</v>
      </c>
      <c r="AG98" s="226">
        <f t="shared" si="922"/>
        <v>0</v>
      </c>
      <c r="AH98" s="227">
        <f t="shared" si="923"/>
        <v>0</v>
      </c>
      <c r="AI98" s="225">
        <f t="shared" si="924"/>
        <v>0</v>
      </c>
      <c r="AJ98" s="226">
        <f t="shared" si="925"/>
        <v>0</v>
      </c>
      <c r="AK98" s="227">
        <f t="shared" si="926"/>
        <v>0</v>
      </c>
      <c r="AL98" s="225">
        <f t="shared" si="927"/>
        <v>0</v>
      </c>
      <c r="AM98" s="226">
        <f t="shared" si="928"/>
        <v>0</v>
      </c>
      <c r="AN98" s="227">
        <f t="shared" si="929"/>
        <v>0</v>
      </c>
      <c r="AO98" s="225">
        <f t="shared" si="930"/>
        <v>0</v>
      </c>
      <c r="AP98" s="226">
        <f t="shared" si="931"/>
        <v>0</v>
      </c>
      <c r="AQ98" s="227">
        <f t="shared" si="932"/>
        <v>0</v>
      </c>
      <c r="AR98" s="225">
        <f t="shared" si="933"/>
        <v>0</v>
      </c>
      <c r="AS98" s="136"/>
      <c r="AT98" s="131"/>
      <c r="AU98" s="69">
        <f t="shared" si="945"/>
        <v>0</v>
      </c>
      <c r="AV98" s="162"/>
      <c r="AW98" s="130"/>
      <c r="AX98" s="18">
        <f t="shared" si="859"/>
        <v>0</v>
      </c>
      <c r="AY98" s="136"/>
      <c r="AZ98" s="131"/>
      <c r="BA98" s="69">
        <f t="shared" si="946"/>
        <v>0</v>
      </c>
      <c r="BB98" s="162"/>
      <c r="BC98" s="130"/>
      <c r="BD98" s="18">
        <f t="shared" si="947"/>
        <v>0</v>
      </c>
      <c r="BE98" s="136"/>
      <c r="BF98" s="131"/>
      <c r="BG98" s="69">
        <f t="shared" si="948"/>
        <v>0</v>
      </c>
      <c r="BH98" s="162"/>
      <c r="BI98" s="130"/>
      <c r="BJ98" s="18">
        <f t="shared" si="949"/>
        <v>0</v>
      </c>
      <c r="BK98" s="136"/>
      <c r="BL98" s="131"/>
      <c r="BM98" s="69">
        <f t="shared" si="950"/>
        <v>0</v>
      </c>
      <c r="BN98" s="162"/>
      <c r="BO98" s="130"/>
      <c r="BP98" s="18">
        <f t="shared" si="951"/>
        <v>0</v>
      </c>
      <c r="BQ98" s="136"/>
      <c r="BR98" s="131"/>
      <c r="BS98" s="69">
        <f t="shared" si="952"/>
        <v>0</v>
      </c>
      <c r="BT98" s="162"/>
      <c r="BU98" s="130"/>
      <c r="BV98" s="18">
        <f t="shared" si="953"/>
        <v>0</v>
      </c>
      <c r="BW98" s="136"/>
      <c r="BX98" s="131"/>
      <c r="BY98" s="69">
        <f t="shared" si="954"/>
        <v>0</v>
      </c>
      <c r="BZ98" s="162"/>
      <c r="CA98" s="130"/>
      <c r="CB98" s="18">
        <f t="shared" si="955"/>
        <v>0</v>
      </c>
      <c r="CC98" s="136"/>
      <c r="CD98" s="131"/>
      <c r="CE98" s="69">
        <f t="shared" si="956"/>
        <v>0</v>
      </c>
      <c r="CF98" s="162"/>
      <c r="CG98" s="130"/>
      <c r="CH98" s="18">
        <f t="shared" si="957"/>
        <v>0</v>
      </c>
      <c r="CI98" s="136"/>
      <c r="CJ98" s="131"/>
      <c r="CK98" s="69">
        <f t="shared" si="958"/>
        <v>0</v>
      </c>
      <c r="CL98" s="162"/>
      <c r="CM98" s="130"/>
      <c r="CN98" s="18">
        <f t="shared" si="959"/>
        <v>0</v>
      </c>
      <c r="CO98" s="136"/>
      <c r="CP98" s="131"/>
      <c r="CQ98" s="69">
        <f t="shared" si="960"/>
        <v>0</v>
      </c>
      <c r="CR98" s="162"/>
      <c r="CS98" s="130"/>
      <c r="CT98" s="18">
        <f t="shared" si="961"/>
        <v>0</v>
      </c>
      <c r="CU98" s="136"/>
      <c r="CV98" s="131"/>
      <c r="CW98" s="69">
        <f t="shared" si="962"/>
        <v>0</v>
      </c>
      <c r="CX98" s="162"/>
      <c r="CY98" s="130"/>
      <c r="CZ98" s="18">
        <f t="shared" si="963"/>
        <v>0</v>
      </c>
      <c r="DA98" s="136"/>
      <c r="DB98" s="131"/>
      <c r="DC98" s="69">
        <f t="shared" si="964"/>
        <v>0</v>
      </c>
      <c r="DD98" s="162"/>
      <c r="DE98" s="130"/>
      <c r="DF98" s="18">
        <f t="shared" si="965"/>
        <v>0</v>
      </c>
      <c r="DG98" s="136"/>
      <c r="DH98" s="131"/>
      <c r="DI98" s="69">
        <f t="shared" si="966"/>
        <v>0</v>
      </c>
      <c r="DJ98" s="162"/>
      <c r="DK98" s="130"/>
      <c r="DL98" s="18">
        <f t="shared" si="967"/>
        <v>0</v>
      </c>
      <c r="DM98" s="136"/>
      <c r="DN98" s="131"/>
      <c r="DO98" s="69">
        <f t="shared" si="968"/>
        <v>0</v>
      </c>
      <c r="DP98" s="162"/>
      <c r="DQ98" s="130"/>
      <c r="DR98" s="18">
        <f t="shared" si="969"/>
        <v>0</v>
      </c>
      <c r="DS98" s="136"/>
      <c r="DT98" s="131"/>
      <c r="DU98" s="69">
        <f t="shared" si="970"/>
        <v>0</v>
      </c>
      <c r="DV98" s="162"/>
      <c r="DW98" s="130"/>
      <c r="DX98" s="18">
        <f t="shared" si="971"/>
        <v>0</v>
      </c>
      <c r="DY98" s="136"/>
      <c r="DZ98" s="131"/>
      <c r="EA98" s="69">
        <f t="shared" si="972"/>
        <v>0</v>
      </c>
      <c r="EB98" s="162"/>
      <c r="EC98" s="130"/>
      <c r="ED98" s="18">
        <f t="shared" si="973"/>
        <v>0</v>
      </c>
      <c r="EE98" s="136"/>
      <c r="EF98" s="131"/>
      <c r="EG98" s="69">
        <f t="shared" si="974"/>
        <v>0</v>
      </c>
      <c r="EH98" s="162"/>
      <c r="EI98" s="130"/>
      <c r="EJ98" s="18">
        <f t="shared" si="975"/>
        <v>0</v>
      </c>
      <c r="EK98" s="136"/>
      <c r="EL98" s="131"/>
      <c r="EM98" s="69">
        <f t="shared" si="976"/>
        <v>0</v>
      </c>
      <c r="EN98" s="162"/>
      <c r="EO98" s="130"/>
      <c r="EP98" s="18">
        <f t="shared" si="977"/>
        <v>0</v>
      </c>
      <c r="EQ98" s="136"/>
      <c r="ER98" s="131"/>
      <c r="ES98" s="69">
        <f t="shared" si="978"/>
        <v>0</v>
      </c>
      <c r="ET98" s="162"/>
      <c r="EU98" s="130"/>
      <c r="EV98" s="18">
        <f t="shared" si="979"/>
        <v>0</v>
      </c>
      <c r="EW98" s="136"/>
      <c r="EX98" s="131"/>
      <c r="EY98" s="69">
        <f t="shared" si="980"/>
        <v>0</v>
      </c>
      <c r="EZ98" s="162"/>
      <c r="FA98" s="130"/>
      <c r="FB98" s="18">
        <f t="shared" si="981"/>
        <v>0</v>
      </c>
      <c r="FC98" s="136"/>
      <c r="FD98" s="131"/>
      <c r="FE98" s="69">
        <f t="shared" si="982"/>
        <v>0</v>
      </c>
      <c r="FF98" s="162"/>
      <c r="FG98" s="130"/>
      <c r="FH98" s="18">
        <f t="shared" si="983"/>
        <v>0</v>
      </c>
      <c r="FI98" s="136"/>
      <c r="FJ98" s="131"/>
      <c r="FK98" s="69">
        <f t="shared" si="984"/>
        <v>0</v>
      </c>
      <c r="FL98" s="162"/>
      <c r="FM98" s="130"/>
      <c r="FN98" s="18">
        <f t="shared" si="985"/>
        <v>0</v>
      </c>
      <c r="FO98" s="136"/>
      <c r="FP98" s="131"/>
      <c r="FQ98" s="69">
        <f t="shared" si="986"/>
        <v>0</v>
      </c>
      <c r="FR98" s="162"/>
      <c r="FS98" s="130"/>
      <c r="FT98" s="18">
        <f t="shared" si="987"/>
        <v>0</v>
      </c>
      <c r="FU98" s="136"/>
      <c r="FV98" s="131"/>
      <c r="FW98" s="69">
        <f t="shared" si="988"/>
        <v>0</v>
      </c>
      <c r="FX98" s="162"/>
      <c r="FY98" s="130"/>
      <c r="FZ98" s="18">
        <f t="shared" si="989"/>
        <v>0</v>
      </c>
      <c r="GA98" s="136"/>
      <c r="GB98" s="131"/>
      <c r="GC98" s="69">
        <f t="shared" si="990"/>
        <v>0</v>
      </c>
      <c r="GD98" s="162"/>
      <c r="GE98" s="130"/>
      <c r="GF98" s="18">
        <f t="shared" si="991"/>
        <v>0</v>
      </c>
      <c r="GG98" s="136"/>
      <c r="GH98" s="131"/>
      <c r="GI98" s="69">
        <f t="shared" si="992"/>
        <v>0</v>
      </c>
      <c r="GJ98" s="162"/>
      <c r="GK98" s="130"/>
      <c r="GL98" s="18">
        <f t="shared" si="993"/>
        <v>0</v>
      </c>
      <c r="GM98" s="136"/>
      <c r="GN98" s="131"/>
      <c r="GO98" s="69">
        <f t="shared" si="994"/>
        <v>0</v>
      </c>
      <c r="GP98" s="162"/>
      <c r="GQ98" s="130"/>
      <c r="GR98" s="18">
        <f t="shared" si="995"/>
        <v>0</v>
      </c>
      <c r="GS98" s="136"/>
      <c r="GT98" s="131"/>
      <c r="GU98" s="69">
        <f t="shared" si="996"/>
        <v>0</v>
      </c>
      <c r="GV98" s="162"/>
      <c r="GW98" s="130"/>
      <c r="GX98" s="18">
        <f t="shared" si="997"/>
        <v>0</v>
      </c>
      <c r="GY98" s="136"/>
      <c r="GZ98" s="131"/>
      <c r="HA98" s="69">
        <f t="shared" si="998"/>
        <v>0</v>
      </c>
      <c r="HB98" s="162"/>
      <c r="HC98" s="130"/>
      <c r="HD98" s="18">
        <f t="shared" si="999"/>
        <v>0</v>
      </c>
      <c r="HE98" s="136"/>
      <c r="HF98" s="131"/>
      <c r="HG98" s="69">
        <f t="shared" si="1000"/>
        <v>0</v>
      </c>
      <c r="HH98" s="162"/>
      <c r="HI98" s="130"/>
      <c r="HJ98" s="18">
        <f t="shared" si="1001"/>
        <v>0</v>
      </c>
      <c r="HK98" s="136"/>
      <c r="HL98" s="131"/>
      <c r="HM98" s="69">
        <f t="shared" si="1002"/>
        <v>0</v>
      </c>
      <c r="HN98" s="162"/>
      <c r="HO98" s="130"/>
      <c r="HP98" s="18">
        <f t="shared" si="1003"/>
        <v>0</v>
      </c>
      <c r="HQ98" s="136"/>
      <c r="HR98" s="131"/>
      <c r="HS98" s="69">
        <f t="shared" si="1004"/>
        <v>0</v>
      </c>
      <c r="HT98" s="162"/>
      <c r="HU98" s="130"/>
      <c r="HV98" s="18">
        <f t="shared" si="1005"/>
        <v>0</v>
      </c>
      <c r="HW98" s="17"/>
      <c r="HX98" s="85"/>
      <c r="HY98" s="85"/>
      <c r="HZ98" s="2" t="str">
        <f t="shared" si="1006"/>
        <v>СКРЫТЬ</v>
      </c>
    </row>
    <row r="99" spans="1:234" hidden="1" x14ac:dyDescent="0.2">
      <c r="A99" s="1" t="e">
        <f>$K$2&amp;#REF!&amp;$K$75&amp;$K$76&amp;K99</f>
        <v>#REF!</v>
      </c>
      <c r="B99" s="16" t="e">
        <f>IF(#REF!=0,"Скрыть","")</f>
        <v>#REF!</v>
      </c>
      <c r="C99" s="15" t="e">
        <f>IF(OR(#REF!&gt;85%,#REF!&gt;85%),"скрыть","")</f>
        <v>#REF!</v>
      </c>
      <c r="D99" s="93" t="s">
        <v>2</v>
      </c>
      <c r="E99" s="93" t="s">
        <v>34</v>
      </c>
      <c r="F99" s="94" t="s">
        <v>39</v>
      </c>
      <c r="G99" s="38" t="str">
        <f>CONCATENATE(D99,E99,F99,K99)</f>
        <v>3BDFBC50-5FD0-44D2-8F2C-8100642B19E72BA5E5C3-A498-49EF-88A3-3FF29C24AED37c10756c-3678-4206-9250-508fabf6760aУстройство ВСП (путевой бетон), п.м.</v>
      </c>
      <c r="H99" s="38"/>
      <c r="I99" s="42">
        <v>88</v>
      </c>
      <c r="J99" s="102">
        <f>SUBTOTAL(103,I$12:I99)*1</f>
        <v>28</v>
      </c>
      <c r="K99" s="108" t="s">
        <v>8</v>
      </c>
      <c r="L99" s="17" t="s">
        <v>64</v>
      </c>
      <c r="M99" s="267"/>
      <c r="N99" s="255"/>
      <c r="O99" s="118"/>
      <c r="P99" s="162">
        <v>0</v>
      </c>
      <c r="Q99" s="163">
        <v>0</v>
      </c>
      <c r="R99" s="163">
        <v>0</v>
      </c>
      <c r="S99" s="92">
        <f t="shared" ca="1" si="936"/>
        <v>0</v>
      </c>
      <c r="T99" s="92">
        <f t="shared" si="937"/>
        <v>0</v>
      </c>
      <c r="U99" s="91">
        <f t="shared" ca="1" si="938"/>
        <v>0</v>
      </c>
      <c r="V99" s="91">
        <f t="shared" si="939"/>
        <v>0</v>
      </c>
      <c r="W99" s="120" t="str">
        <f t="shared" si="935"/>
        <v/>
      </c>
      <c r="X99" s="178"/>
      <c r="Y99" s="128">
        <f t="shared" si="940"/>
        <v>0</v>
      </c>
      <c r="Z99" s="179">
        <f t="shared" ca="1" si="941"/>
        <v>0</v>
      </c>
      <c r="AA99" s="127">
        <f t="shared" si="942"/>
        <v>0</v>
      </c>
      <c r="AB99" s="67" t="str">
        <f t="shared" ca="1" si="943"/>
        <v/>
      </c>
      <c r="AC99" s="69">
        <f t="shared" ca="1" si="944"/>
        <v>0</v>
      </c>
      <c r="AD99" s="226">
        <f t="shared" si="919"/>
        <v>0</v>
      </c>
      <c r="AE99" s="227">
        <f t="shared" si="920"/>
        <v>0</v>
      </c>
      <c r="AF99" s="225">
        <f t="shared" si="921"/>
        <v>0</v>
      </c>
      <c r="AG99" s="226">
        <f t="shared" si="922"/>
        <v>0</v>
      </c>
      <c r="AH99" s="227">
        <f t="shared" si="923"/>
        <v>0</v>
      </c>
      <c r="AI99" s="225">
        <f t="shared" si="924"/>
        <v>0</v>
      </c>
      <c r="AJ99" s="226">
        <f t="shared" si="925"/>
        <v>0</v>
      </c>
      <c r="AK99" s="227">
        <f t="shared" si="926"/>
        <v>0</v>
      </c>
      <c r="AL99" s="225">
        <f t="shared" si="927"/>
        <v>0</v>
      </c>
      <c r="AM99" s="226">
        <f t="shared" si="928"/>
        <v>0</v>
      </c>
      <c r="AN99" s="227">
        <f t="shared" si="929"/>
        <v>0</v>
      </c>
      <c r="AO99" s="225">
        <f t="shared" si="930"/>
        <v>0</v>
      </c>
      <c r="AP99" s="226">
        <f t="shared" si="931"/>
        <v>0</v>
      </c>
      <c r="AQ99" s="227">
        <f t="shared" si="932"/>
        <v>0</v>
      </c>
      <c r="AR99" s="225">
        <f t="shared" si="933"/>
        <v>0</v>
      </c>
      <c r="AS99" s="136"/>
      <c r="AT99" s="131"/>
      <c r="AU99" s="69">
        <f t="shared" si="945"/>
        <v>0</v>
      </c>
      <c r="AV99" s="162"/>
      <c r="AW99" s="130"/>
      <c r="AX99" s="18">
        <f t="shared" si="859"/>
        <v>0</v>
      </c>
      <c r="AY99" s="136"/>
      <c r="AZ99" s="131"/>
      <c r="BA99" s="69">
        <f t="shared" si="946"/>
        <v>0</v>
      </c>
      <c r="BB99" s="162"/>
      <c r="BC99" s="130"/>
      <c r="BD99" s="18">
        <f t="shared" si="947"/>
        <v>0</v>
      </c>
      <c r="BE99" s="136"/>
      <c r="BF99" s="131"/>
      <c r="BG99" s="69">
        <f t="shared" si="948"/>
        <v>0</v>
      </c>
      <c r="BH99" s="162"/>
      <c r="BI99" s="130"/>
      <c r="BJ99" s="18">
        <f t="shared" si="949"/>
        <v>0</v>
      </c>
      <c r="BK99" s="136"/>
      <c r="BL99" s="131"/>
      <c r="BM99" s="69">
        <f t="shared" si="950"/>
        <v>0</v>
      </c>
      <c r="BN99" s="162"/>
      <c r="BO99" s="130"/>
      <c r="BP99" s="18">
        <f t="shared" si="951"/>
        <v>0</v>
      </c>
      <c r="BQ99" s="136"/>
      <c r="BR99" s="131"/>
      <c r="BS99" s="69">
        <f t="shared" si="952"/>
        <v>0</v>
      </c>
      <c r="BT99" s="162"/>
      <c r="BU99" s="130"/>
      <c r="BV99" s="18">
        <f t="shared" si="953"/>
        <v>0</v>
      </c>
      <c r="BW99" s="136"/>
      <c r="BX99" s="131"/>
      <c r="BY99" s="69">
        <f t="shared" si="954"/>
        <v>0</v>
      </c>
      <c r="BZ99" s="162"/>
      <c r="CA99" s="130"/>
      <c r="CB99" s="18">
        <f t="shared" si="955"/>
        <v>0</v>
      </c>
      <c r="CC99" s="136"/>
      <c r="CD99" s="131"/>
      <c r="CE99" s="69">
        <f t="shared" si="956"/>
        <v>0</v>
      </c>
      <c r="CF99" s="162"/>
      <c r="CG99" s="130"/>
      <c r="CH99" s="18">
        <f t="shared" si="957"/>
        <v>0</v>
      </c>
      <c r="CI99" s="136"/>
      <c r="CJ99" s="131"/>
      <c r="CK99" s="69">
        <f t="shared" si="958"/>
        <v>0</v>
      </c>
      <c r="CL99" s="162"/>
      <c r="CM99" s="130"/>
      <c r="CN99" s="18">
        <f t="shared" si="959"/>
        <v>0</v>
      </c>
      <c r="CO99" s="136"/>
      <c r="CP99" s="131"/>
      <c r="CQ99" s="69">
        <f t="shared" si="960"/>
        <v>0</v>
      </c>
      <c r="CR99" s="162"/>
      <c r="CS99" s="130"/>
      <c r="CT99" s="18">
        <f t="shared" si="961"/>
        <v>0</v>
      </c>
      <c r="CU99" s="136"/>
      <c r="CV99" s="131"/>
      <c r="CW99" s="69">
        <f t="shared" si="962"/>
        <v>0</v>
      </c>
      <c r="CX99" s="162"/>
      <c r="CY99" s="130"/>
      <c r="CZ99" s="18">
        <f t="shared" si="963"/>
        <v>0</v>
      </c>
      <c r="DA99" s="136"/>
      <c r="DB99" s="131"/>
      <c r="DC99" s="69">
        <f t="shared" si="964"/>
        <v>0</v>
      </c>
      <c r="DD99" s="162"/>
      <c r="DE99" s="130"/>
      <c r="DF99" s="18">
        <f t="shared" si="965"/>
        <v>0</v>
      </c>
      <c r="DG99" s="136"/>
      <c r="DH99" s="131"/>
      <c r="DI99" s="69">
        <f t="shared" si="966"/>
        <v>0</v>
      </c>
      <c r="DJ99" s="162"/>
      <c r="DK99" s="130"/>
      <c r="DL99" s="18">
        <f t="shared" si="967"/>
        <v>0</v>
      </c>
      <c r="DM99" s="136"/>
      <c r="DN99" s="131"/>
      <c r="DO99" s="69">
        <f t="shared" si="968"/>
        <v>0</v>
      </c>
      <c r="DP99" s="162"/>
      <c r="DQ99" s="130"/>
      <c r="DR99" s="18">
        <f t="shared" si="969"/>
        <v>0</v>
      </c>
      <c r="DS99" s="136"/>
      <c r="DT99" s="131"/>
      <c r="DU99" s="69">
        <f t="shared" si="970"/>
        <v>0</v>
      </c>
      <c r="DV99" s="162"/>
      <c r="DW99" s="130"/>
      <c r="DX99" s="18">
        <f t="shared" si="971"/>
        <v>0</v>
      </c>
      <c r="DY99" s="136"/>
      <c r="DZ99" s="131"/>
      <c r="EA99" s="69">
        <f t="shared" si="972"/>
        <v>0</v>
      </c>
      <c r="EB99" s="162"/>
      <c r="EC99" s="130"/>
      <c r="ED99" s="18">
        <f t="shared" si="973"/>
        <v>0</v>
      </c>
      <c r="EE99" s="136"/>
      <c r="EF99" s="131"/>
      <c r="EG99" s="69">
        <f t="shared" si="974"/>
        <v>0</v>
      </c>
      <c r="EH99" s="162"/>
      <c r="EI99" s="130"/>
      <c r="EJ99" s="18">
        <f t="shared" si="975"/>
        <v>0</v>
      </c>
      <c r="EK99" s="136"/>
      <c r="EL99" s="131"/>
      <c r="EM99" s="69">
        <f t="shared" si="976"/>
        <v>0</v>
      </c>
      <c r="EN99" s="162"/>
      <c r="EO99" s="130"/>
      <c r="EP99" s="18">
        <f t="shared" si="977"/>
        <v>0</v>
      </c>
      <c r="EQ99" s="136"/>
      <c r="ER99" s="131"/>
      <c r="ES99" s="69">
        <f t="shared" si="978"/>
        <v>0</v>
      </c>
      <c r="ET99" s="162"/>
      <c r="EU99" s="130"/>
      <c r="EV99" s="18">
        <f t="shared" si="979"/>
        <v>0</v>
      </c>
      <c r="EW99" s="136"/>
      <c r="EX99" s="131"/>
      <c r="EY99" s="69">
        <f t="shared" si="980"/>
        <v>0</v>
      </c>
      <c r="EZ99" s="162"/>
      <c r="FA99" s="130"/>
      <c r="FB99" s="18">
        <f t="shared" si="981"/>
        <v>0</v>
      </c>
      <c r="FC99" s="136"/>
      <c r="FD99" s="131"/>
      <c r="FE99" s="69">
        <f t="shared" si="982"/>
        <v>0</v>
      </c>
      <c r="FF99" s="162"/>
      <c r="FG99" s="130"/>
      <c r="FH99" s="18">
        <f t="shared" si="983"/>
        <v>0</v>
      </c>
      <c r="FI99" s="136"/>
      <c r="FJ99" s="131"/>
      <c r="FK99" s="69">
        <f t="shared" si="984"/>
        <v>0</v>
      </c>
      <c r="FL99" s="162"/>
      <c r="FM99" s="130"/>
      <c r="FN99" s="18">
        <f t="shared" si="985"/>
        <v>0</v>
      </c>
      <c r="FO99" s="136"/>
      <c r="FP99" s="131"/>
      <c r="FQ99" s="69">
        <f t="shared" si="986"/>
        <v>0</v>
      </c>
      <c r="FR99" s="162"/>
      <c r="FS99" s="130"/>
      <c r="FT99" s="18">
        <f t="shared" si="987"/>
        <v>0</v>
      </c>
      <c r="FU99" s="136"/>
      <c r="FV99" s="131"/>
      <c r="FW99" s="69">
        <f t="shared" si="988"/>
        <v>0</v>
      </c>
      <c r="FX99" s="162"/>
      <c r="FY99" s="130"/>
      <c r="FZ99" s="18">
        <f t="shared" si="989"/>
        <v>0</v>
      </c>
      <c r="GA99" s="136"/>
      <c r="GB99" s="131"/>
      <c r="GC99" s="69">
        <f t="shared" si="990"/>
        <v>0</v>
      </c>
      <c r="GD99" s="162"/>
      <c r="GE99" s="130"/>
      <c r="GF99" s="18">
        <f t="shared" si="991"/>
        <v>0</v>
      </c>
      <c r="GG99" s="136"/>
      <c r="GH99" s="131"/>
      <c r="GI99" s="69">
        <f t="shared" si="992"/>
        <v>0</v>
      </c>
      <c r="GJ99" s="162"/>
      <c r="GK99" s="130"/>
      <c r="GL99" s="18">
        <f t="shared" si="993"/>
        <v>0</v>
      </c>
      <c r="GM99" s="136"/>
      <c r="GN99" s="131"/>
      <c r="GO99" s="69">
        <f t="shared" si="994"/>
        <v>0</v>
      </c>
      <c r="GP99" s="162"/>
      <c r="GQ99" s="130"/>
      <c r="GR99" s="18">
        <f t="shared" si="995"/>
        <v>0</v>
      </c>
      <c r="GS99" s="136"/>
      <c r="GT99" s="131"/>
      <c r="GU99" s="69">
        <f t="shared" si="996"/>
        <v>0</v>
      </c>
      <c r="GV99" s="162"/>
      <c r="GW99" s="130"/>
      <c r="GX99" s="18">
        <f t="shared" si="997"/>
        <v>0</v>
      </c>
      <c r="GY99" s="136"/>
      <c r="GZ99" s="131"/>
      <c r="HA99" s="69">
        <f t="shared" si="998"/>
        <v>0</v>
      </c>
      <c r="HB99" s="162"/>
      <c r="HC99" s="130"/>
      <c r="HD99" s="18">
        <f t="shared" si="999"/>
        <v>0</v>
      </c>
      <c r="HE99" s="136"/>
      <c r="HF99" s="131"/>
      <c r="HG99" s="69">
        <f t="shared" si="1000"/>
        <v>0</v>
      </c>
      <c r="HH99" s="162"/>
      <c r="HI99" s="130"/>
      <c r="HJ99" s="18">
        <f t="shared" si="1001"/>
        <v>0</v>
      </c>
      <c r="HK99" s="136"/>
      <c r="HL99" s="131"/>
      <c r="HM99" s="69">
        <f t="shared" si="1002"/>
        <v>0</v>
      </c>
      <c r="HN99" s="162"/>
      <c r="HO99" s="130"/>
      <c r="HP99" s="18">
        <f t="shared" si="1003"/>
        <v>0</v>
      </c>
      <c r="HQ99" s="136"/>
      <c r="HR99" s="131"/>
      <c r="HS99" s="69">
        <f t="shared" si="1004"/>
        <v>0</v>
      </c>
      <c r="HT99" s="162"/>
      <c r="HU99" s="130"/>
      <c r="HV99" s="18">
        <f t="shared" si="1005"/>
        <v>0</v>
      </c>
      <c r="HW99" s="17"/>
      <c r="HX99" s="85"/>
      <c r="HY99" s="85"/>
      <c r="HZ99" s="2" t="str">
        <f t="shared" si="1006"/>
        <v>СКРЫТЬ</v>
      </c>
    </row>
    <row r="100" spans="1:234" hidden="1" x14ac:dyDescent="0.2">
      <c r="A100" s="1" t="e">
        <f>$K$2&amp;#REF!&amp;$K$75&amp;$K$76&amp;K100</f>
        <v>#REF!</v>
      </c>
      <c r="B100" s="16" t="e">
        <f>IF(#REF!=0,"Скрыть","")</f>
        <v>#REF!</v>
      </c>
      <c r="C100" s="15" t="e">
        <f>IF(OR(#REF!&gt;85%,#REF!&gt;85%),"скрыть","")</f>
        <v>#REF!</v>
      </c>
      <c r="D100" s="243" t="s">
        <v>2</v>
      </c>
      <c r="E100" s="243" t="s">
        <v>34</v>
      </c>
      <c r="F100" s="244" t="s">
        <v>39</v>
      </c>
      <c r="G100" s="38" t="str">
        <f>CONCATENATE(D100,E100,F100,K100)</f>
        <v>3BDFBC50-5FD0-44D2-8F2C-8100642B19E72BA5E5C3-A498-49EF-88A3-3FF29C24AED37c10756c-3678-4206-9250-508fabf6760aУстройство вентперекрытия тоннеля D10, пог.м</v>
      </c>
      <c r="H100" s="38"/>
      <c r="I100" s="42">
        <v>89</v>
      </c>
      <c r="J100" s="102">
        <f>SUBTOTAL(103,I$12:I100)*1</f>
        <v>28</v>
      </c>
      <c r="K100" s="245" t="s">
        <v>101</v>
      </c>
      <c r="L100" s="17" t="s">
        <v>64</v>
      </c>
      <c r="M100" s="267"/>
      <c r="N100" s="255"/>
      <c r="O100" s="118"/>
      <c r="P100" s="162">
        <v>0</v>
      </c>
      <c r="Q100" s="163">
        <v>0</v>
      </c>
      <c r="R100" s="163">
        <v>0</v>
      </c>
      <c r="S100" s="92">
        <f t="shared" ca="1" si="936"/>
        <v>0</v>
      </c>
      <c r="T100" s="92">
        <f>R100+AA100</f>
        <v>0</v>
      </c>
      <c r="U100" s="91">
        <f ca="1">T100-S100</f>
        <v>0</v>
      </c>
      <c r="V100" s="91">
        <f>P100-T100</f>
        <v>0</v>
      </c>
      <c r="W100" s="120" t="str">
        <f>IF(OR(AND(P100=0,T100=0),AND(P100="",T100="")),"",IF(AND(P100=0,T100&gt;0),1,T100/P100))</f>
        <v/>
      </c>
      <c r="X100" s="178"/>
      <c r="Y100" s="128">
        <f t="shared" si="940"/>
        <v>0</v>
      </c>
      <c r="Z100" s="179">
        <f t="shared" ca="1" si="941"/>
        <v>0</v>
      </c>
      <c r="AA100" s="127">
        <f t="shared" si="942"/>
        <v>0</v>
      </c>
      <c r="AB100" s="67" t="str">
        <f ca="1">IF(OR(AND(Z100=0,AA100=0),AND(Z100="",AA100="")),"",IF(AND(Z100=0,AA100&gt;0),1,AA100/Z100))</f>
        <v/>
      </c>
      <c r="AC100" s="69">
        <f ca="1">AA100-Z100</f>
        <v>0</v>
      </c>
      <c r="AD100" s="226">
        <f t="shared" si="919"/>
        <v>0</v>
      </c>
      <c r="AE100" s="227">
        <f t="shared" si="920"/>
        <v>0</v>
      </c>
      <c r="AF100" s="225">
        <f t="shared" si="921"/>
        <v>0</v>
      </c>
      <c r="AG100" s="226">
        <f t="shared" si="922"/>
        <v>0</v>
      </c>
      <c r="AH100" s="227">
        <f t="shared" si="923"/>
        <v>0</v>
      </c>
      <c r="AI100" s="225">
        <f t="shared" si="924"/>
        <v>0</v>
      </c>
      <c r="AJ100" s="226">
        <f t="shared" si="925"/>
        <v>0</v>
      </c>
      <c r="AK100" s="227">
        <f t="shared" si="926"/>
        <v>0</v>
      </c>
      <c r="AL100" s="225">
        <f t="shared" si="927"/>
        <v>0</v>
      </c>
      <c r="AM100" s="226">
        <f t="shared" si="928"/>
        <v>0</v>
      </c>
      <c r="AN100" s="227">
        <f t="shared" si="929"/>
        <v>0</v>
      </c>
      <c r="AO100" s="225">
        <f t="shared" si="930"/>
        <v>0</v>
      </c>
      <c r="AP100" s="226">
        <f t="shared" si="931"/>
        <v>0</v>
      </c>
      <c r="AQ100" s="227">
        <f t="shared" si="932"/>
        <v>0</v>
      </c>
      <c r="AR100" s="225">
        <f t="shared" si="933"/>
        <v>0</v>
      </c>
      <c r="AS100" s="136"/>
      <c r="AT100" s="131"/>
      <c r="AU100" s="69">
        <f t="shared" si="945"/>
        <v>0</v>
      </c>
      <c r="AV100" s="162"/>
      <c r="AW100" s="130"/>
      <c r="AX100" s="18">
        <f>AW100-AV100</f>
        <v>0</v>
      </c>
      <c r="AY100" s="136"/>
      <c r="AZ100" s="131"/>
      <c r="BA100" s="69">
        <f t="shared" si="946"/>
        <v>0</v>
      </c>
      <c r="BB100" s="162"/>
      <c r="BC100" s="130"/>
      <c r="BD100" s="18">
        <f>BC100-BB100</f>
        <v>0</v>
      </c>
      <c r="BE100" s="136"/>
      <c r="BF100" s="131"/>
      <c r="BG100" s="69">
        <f t="shared" si="948"/>
        <v>0</v>
      </c>
      <c r="BH100" s="162"/>
      <c r="BI100" s="130"/>
      <c r="BJ100" s="18">
        <f>BI100-BH100</f>
        <v>0</v>
      </c>
      <c r="BK100" s="136"/>
      <c r="BL100" s="131"/>
      <c r="BM100" s="69">
        <f t="shared" si="950"/>
        <v>0</v>
      </c>
      <c r="BN100" s="162"/>
      <c r="BO100" s="130"/>
      <c r="BP100" s="18">
        <f>BO100-BN100</f>
        <v>0</v>
      </c>
      <c r="BQ100" s="136"/>
      <c r="BR100" s="131"/>
      <c r="BS100" s="69">
        <f t="shared" si="952"/>
        <v>0</v>
      </c>
      <c r="BT100" s="162"/>
      <c r="BU100" s="130"/>
      <c r="BV100" s="18">
        <f>BU100-BT100</f>
        <v>0</v>
      </c>
      <c r="BW100" s="136"/>
      <c r="BX100" s="131"/>
      <c r="BY100" s="69">
        <f t="shared" si="954"/>
        <v>0</v>
      </c>
      <c r="BZ100" s="162"/>
      <c r="CA100" s="130"/>
      <c r="CB100" s="18">
        <f>CA100-BZ100</f>
        <v>0</v>
      </c>
      <c r="CC100" s="136"/>
      <c r="CD100" s="131"/>
      <c r="CE100" s="69">
        <f t="shared" si="956"/>
        <v>0</v>
      </c>
      <c r="CF100" s="162"/>
      <c r="CG100" s="130"/>
      <c r="CH100" s="18">
        <f>CG100-CF100</f>
        <v>0</v>
      </c>
      <c r="CI100" s="136"/>
      <c r="CJ100" s="131"/>
      <c r="CK100" s="69">
        <f t="shared" si="958"/>
        <v>0</v>
      </c>
      <c r="CL100" s="162"/>
      <c r="CM100" s="130"/>
      <c r="CN100" s="18">
        <f t="shared" si="959"/>
        <v>0</v>
      </c>
      <c r="CO100" s="136"/>
      <c r="CP100" s="131"/>
      <c r="CQ100" s="69">
        <f t="shared" si="960"/>
        <v>0</v>
      </c>
      <c r="CR100" s="162"/>
      <c r="CS100" s="130"/>
      <c r="CT100" s="18">
        <f t="shared" si="961"/>
        <v>0</v>
      </c>
      <c r="CU100" s="136"/>
      <c r="CV100" s="131"/>
      <c r="CW100" s="69">
        <f t="shared" si="962"/>
        <v>0</v>
      </c>
      <c r="CX100" s="162"/>
      <c r="CY100" s="130"/>
      <c r="CZ100" s="18">
        <f t="shared" si="963"/>
        <v>0</v>
      </c>
      <c r="DA100" s="136"/>
      <c r="DB100" s="131"/>
      <c r="DC100" s="69">
        <f t="shared" si="964"/>
        <v>0</v>
      </c>
      <c r="DD100" s="162"/>
      <c r="DE100" s="130"/>
      <c r="DF100" s="18">
        <f t="shared" si="965"/>
        <v>0</v>
      </c>
      <c r="DG100" s="136"/>
      <c r="DH100" s="131"/>
      <c r="DI100" s="69">
        <f t="shared" si="966"/>
        <v>0</v>
      </c>
      <c r="DJ100" s="162"/>
      <c r="DK100" s="130"/>
      <c r="DL100" s="18">
        <f>DK100-DJ100</f>
        <v>0</v>
      </c>
      <c r="DM100" s="136"/>
      <c r="DN100" s="131"/>
      <c r="DO100" s="69">
        <f t="shared" si="968"/>
        <v>0</v>
      </c>
      <c r="DP100" s="162"/>
      <c r="DQ100" s="130"/>
      <c r="DR100" s="18">
        <f>DQ100-DP100</f>
        <v>0</v>
      </c>
      <c r="DS100" s="136"/>
      <c r="DT100" s="131"/>
      <c r="DU100" s="69">
        <f t="shared" si="970"/>
        <v>0</v>
      </c>
      <c r="DV100" s="162"/>
      <c r="DW100" s="130"/>
      <c r="DX100" s="18">
        <f>DW100-DV100</f>
        <v>0</v>
      </c>
      <c r="DY100" s="136"/>
      <c r="DZ100" s="131"/>
      <c r="EA100" s="69">
        <f t="shared" si="972"/>
        <v>0</v>
      </c>
      <c r="EB100" s="162"/>
      <c r="EC100" s="130"/>
      <c r="ED100" s="18">
        <f>EC100-EB100</f>
        <v>0</v>
      </c>
      <c r="EE100" s="136"/>
      <c r="EF100" s="131"/>
      <c r="EG100" s="69">
        <f t="shared" si="974"/>
        <v>0</v>
      </c>
      <c r="EH100" s="162"/>
      <c r="EI100" s="130"/>
      <c r="EJ100" s="18">
        <f>EI100-EH100</f>
        <v>0</v>
      </c>
      <c r="EK100" s="136"/>
      <c r="EL100" s="131"/>
      <c r="EM100" s="69">
        <f t="shared" si="976"/>
        <v>0</v>
      </c>
      <c r="EN100" s="162"/>
      <c r="EO100" s="130"/>
      <c r="EP100" s="18">
        <f>EO100-EN100</f>
        <v>0</v>
      </c>
      <c r="EQ100" s="136"/>
      <c r="ER100" s="131"/>
      <c r="ES100" s="69">
        <f t="shared" si="978"/>
        <v>0</v>
      </c>
      <c r="ET100" s="162"/>
      <c r="EU100" s="130"/>
      <c r="EV100" s="18">
        <f>EU100-ET100</f>
        <v>0</v>
      </c>
      <c r="EW100" s="136"/>
      <c r="EX100" s="131"/>
      <c r="EY100" s="69">
        <f t="shared" si="980"/>
        <v>0</v>
      </c>
      <c r="EZ100" s="162"/>
      <c r="FA100" s="130"/>
      <c r="FB100" s="18">
        <f>FA100-EZ100</f>
        <v>0</v>
      </c>
      <c r="FC100" s="136"/>
      <c r="FD100" s="131"/>
      <c r="FE100" s="69">
        <f t="shared" si="982"/>
        <v>0</v>
      </c>
      <c r="FF100" s="162"/>
      <c r="FG100" s="130"/>
      <c r="FH100" s="18">
        <f>FG100-FF100</f>
        <v>0</v>
      </c>
      <c r="FI100" s="136"/>
      <c r="FJ100" s="131"/>
      <c r="FK100" s="69">
        <f t="shared" si="984"/>
        <v>0</v>
      </c>
      <c r="FL100" s="162"/>
      <c r="FM100" s="130"/>
      <c r="FN100" s="18">
        <f>FM100-FL100</f>
        <v>0</v>
      </c>
      <c r="FO100" s="136"/>
      <c r="FP100" s="131"/>
      <c r="FQ100" s="69">
        <f t="shared" si="986"/>
        <v>0</v>
      </c>
      <c r="FR100" s="162"/>
      <c r="FS100" s="130"/>
      <c r="FT100" s="18">
        <f>FS100-FR100</f>
        <v>0</v>
      </c>
      <c r="FU100" s="136"/>
      <c r="FV100" s="131"/>
      <c r="FW100" s="69">
        <f t="shared" si="988"/>
        <v>0</v>
      </c>
      <c r="FX100" s="162"/>
      <c r="FY100" s="130"/>
      <c r="FZ100" s="18">
        <f>FY100-FX100</f>
        <v>0</v>
      </c>
      <c r="GA100" s="136"/>
      <c r="GB100" s="131"/>
      <c r="GC100" s="69">
        <f t="shared" si="990"/>
        <v>0</v>
      </c>
      <c r="GD100" s="162"/>
      <c r="GE100" s="130"/>
      <c r="GF100" s="18">
        <f>GE100-GD100</f>
        <v>0</v>
      </c>
      <c r="GG100" s="136"/>
      <c r="GH100" s="131"/>
      <c r="GI100" s="69">
        <f t="shared" si="992"/>
        <v>0</v>
      </c>
      <c r="GJ100" s="162"/>
      <c r="GK100" s="130"/>
      <c r="GL100" s="18">
        <f>GK100-GJ100</f>
        <v>0</v>
      </c>
      <c r="GM100" s="136"/>
      <c r="GN100" s="131"/>
      <c r="GO100" s="69">
        <f t="shared" si="994"/>
        <v>0</v>
      </c>
      <c r="GP100" s="162"/>
      <c r="GQ100" s="130"/>
      <c r="GR100" s="18">
        <f>GQ100-GP100</f>
        <v>0</v>
      </c>
      <c r="GS100" s="136"/>
      <c r="GT100" s="131"/>
      <c r="GU100" s="69">
        <f t="shared" si="996"/>
        <v>0</v>
      </c>
      <c r="GV100" s="162"/>
      <c r="GW100" s="130"/>
      <c r="GX100" s="18">
        <f>GW100-GV100</f>
        <v>0</v>
      </c>
      <c r="GY100" s="136"/>
      <c r="GZ100" s="131"/>
      <c r="HA100" s="69">
        <f t="shared" si="998"/>
        <v>0</v>
      </c>
      <c r="HB100" s="162"/>
      <c r="HC100" s="130"/>
      <c r="HD100" s="18">
        <f>HC100-HB100</f>
        <v>0</v>
      </c>
      <c r="HE100" s="136"/>
      <c r="HF100" s="131"/>
      <c r="HG100" s="69">
        <f t="shared" si="1000"/>
        <v>0</v>
      </c>
      <c r="HH100" s="162"/>
      <c r="HI100" s="130"/>
      <c r="HJ100" s="18">
        <f>HI100-HH100</f>
        <v>0</v>
      </c>
      <c r="HK100" s="136"/>
      <c r="HL100" s="131"/>
      <c r="HM100" s="69">
        <f t="shared" si="1002"/>
        <v>0</v>
      </c>
      <c r="HN100" s="162"/>
      <c r="HO100" s="130"/>
      <c r="HP100" s="18">
        <f>HO100-HN100</f>
        <v>0</v>
      </c>
      <c r="HQ100" s="136"/>
      <c r="HR100" s="131"/>
      <c r="HS100" s="69">
        <f t="shared" si="1004"/>
        <v>0</v>
      </c>
      <c r="HT100" s="162"/>
      <c r="HU100" s="130"/>
      <c r="HV100" s="18">
        <f>HU100-HT100</f>
        <v>0</v>
      </c>
      <c r="HW100" s="17"/>
      <c r="HX100" s="85"/>
      <c r="HY100" s="85"/>
      <c r="HZ100" s="2" t="str">
        <f t="shared" si="1006"/>
        <v>СКРЫТЬ</v>
      </c>
    </row>
    <row r="101" spans="1:234" hidden="1" x14ac:dyDescent="0.2">
      <c r="A101" s="1" t="e">
        <f>$K$2&amp;#REF!&amp;$K$75&amp;$K$76&amp;K101</f>
        <v>#REF!</v>
      </c>
      <c r="B101" s="16" t="e">
        <f>IF(#REF!=0,"Скрыть","")</f>
        <v>#REF!</v>
      </c>
      <c r="C101" s="15" t="e">
        <f>IF(OR(#REF!&gt;85%,#REF!&gt;85%),"скрыть","")</f>
        <v>#REF!</v>
      </c>
      <c r="D101" s="93" t="s">
        <v>2</v>
      </c>
      <c r="E101" s="93" t="s">
        <v>34</v>
      </c>
      <c r="F101" s="94" t="s">
        <v>39</v>
      </c>
      <c r="G101" s="38"/>
      <c r="H101" s="38"/>
      <c r="I101" s="42">
        <v>90</v>
      </c>
      <c r="J101" s="102">
        <f>SUBTOTAL(103,I$12:I101)*1</f>
        <v>28</v>
      </c>
      <c r="K101" s="108" t="s">
        <v>113</v>
      </c>
      <c r="L101" s="17" t="s">
        <v>64</v>
      </c>
      <c r="M101" s="267"/>
      <c r="N101" s="255"/>
      <c r="O101" s="118" t="s">
        <v>90</v>
      </c>
      <c r="P101" s="162">
        <v>0</v>
      </c>
      <c r="Q101" s="163">
        <v>0</v>
      </c>
      <c r="R101" s="163">
        <v>0</v>
      </c>
      <c r="S101" s="92">
        <f t="shared" ca="1" si="936"/>
        <v>0</v>
      </c>
      <c r="T101" s="92">
        <f t="shared" si="937"/>
        <v>0</v>
      </c>
      <c r="U101" s="91">
        <f t="shared" ca="1" si="938"/>
        <v>0</v>
      </c>
      <c r="V101" s="91">
        <f t="shared" si="939"/>
        <v>0</v>
      </c>
      <c r="W101" s="120" t="str">
        <f t="shared" si="935"/>
        <v/>
      </c>
      <c r="X101" s="178"/>
      <c r="Y101" s="128">
        <f t="shared" si="940"/>
        <v>0</v>
      </c>
      <c r="Z101" s="179">
        <f t="shared" ca="1" si="941"/>
        <v>0</v>
      </c>
      <c r="AA101" s="127">
        <f t="shared" si="942"/>
        <v>0</v>
      </c>
      <c r="AB101" s="67" t="str">
        <f t="shared" ca="1" si="943"/>
        <v/>
      </c>
      <c r="AC101" s="69">
        <f t="shared" ca="1" si="944"/>
        <v>0</v>
      </c>
      <c r="AD101" s="226">
        <f t="shared" si="919"/>
        <v>0</v>
      </c>
      <c r="AE101" s="227">
        <f t="shared" si="920"/>
        <v>0</v>
      </c>
      <c r="AF101" s="225">
        <f t="shared" si="921"/>
        <v>0</v>
      </c>
      <c r="AG101" s="226">
        <f t="shared" si="922"/>
        <v>0</v>
      </c>
      <c r="AH101" s="227">
        <f t="shared" si="923"/>
        <v>0</v>
      </c>
      <c r="AI101" s="225">
        <f t="shared" si="924"/>
        <v>0</v>
      </c>
      <c r="AJ101" s="226">
        <f t="shared" si="925"/>
        <v>0</v>
      </c>
      <c r="AK101" s="227">
        <f t="shared" si="926"/>
        <v>0</v>
      </c>
      <c r="AL101" s="225">
        <f t="shared" si="927"/>
        <v>0</v>
      </c>
      <c r="AM101" s="226">
        <f t="shared" si="928"/>
        <v>0</v>
      </c>
      <c r="AN101" s="227">
        <f t="shared" si="929"/>
        <v>0</v>
      </c>
      <c r="AO101" s="225">
        <f t="shared" si="930"/>
        <v>0</v>
      </c>
      <c r="AP101" s="226">
        <f t="shared" si="931"/>
        <v>0</v>
      </c>
      <c r="AQ101" s="227">
        <f t="shared" si="932"/>
        <v>0</v>
      </c>
      <c r="AR101" s="225">
        <f t="shared" si="933"/>
        <v>0</v>
      </c>
      <c r="AS101" s="136"/>
      <c r="AT101" s="131"/>
      <c r="AU101" s="69">
        <f t="shared" si="945"/>
        <v>0</v>
      </c>
      <c r="AV101" s="162"/>
      <c r="AW101" s="130"/>
      <c r="AX101" s="18">
        <f t="shared" si="859"/>
        <v>0</v>
      </c>
      <c r="AY101" s="136"/>
      <c r="AZ101" s="131"/>
      <c r="BA101" s="69">
        <f t="shared" si="946"/>
        <v>0</v>
      </c>
      <c r="BB101" s="162"/>
      <c r="BC101" s="130"/>
      <c r="BD101" s="18">
        <f t="shared" si="947"/>
        <v>0</v>
      </c>
      <c r="BE101" s="136"/>
      <c r="BF101" s="131"/>
      <c r="BG101" s="69">
        <f t="shared" si="948"/>
        <v>0</v>
      </c>
      <c r="BH101" s="162"/>
      <c r="BI101" s="130"/>
      <c r="BJ101" s="18">
        <f t="shared" si="949"/>
        <v>0</v>
      </c>
      <c r="BK101" s="136"/>
      <c r="BL101" s="131"/>
      <c r="BM101" s="69">
        <f t="shared" si="950"/>
        <v>0</v>
      </c>
      <c r="BN101" s="162"/>
      <c r="BO101" s="130"/>
      <c r="BP101" s="18">
        <f t="shared" si="951"/>
        <v>0</v>
      </c>
      <c r="BQ101" s="136"/>
      <c r="BR101" s="131"/>
      <c r="BS101" s="69">
        <f t="shared" si="952"/>
        <v>0</v>
      </c>
      <c r="BT101" s="162"/>
      <c r="BU101" s="130"/>
      <c r="BV101" s="18">
        <f t="shared" si="953"/>
        <v>0</v>
      </c>
      <c r="BW101" s="136"/>
      <c r="BX101" s="131"/>
      <c r="BY101" s="69">
        <f t="shared" si="954"/>
        <v>0</v>
      </c>
      <c r="BZ101" s="162"/>
      <c r="CA101" s="130"/>
      <c r="CB101" s="18">
        <f t="shared" si="955"/>
        <v>0</v>
      </c>
      <c r="CC101" s="136"/>
      <c r="CD101" s="131"/>
      <c r="CE101" s="69">
        <f t="shared" si="956"/>
        <v>0</v>
      </c>
      <c r="CF101" s="162"/>
      <c r="CG101" s="130"/>
      <c r="CH101" s="18">
        <f t="shared" si="957"/>
        <v>0</v>
      </c>
      <c r="CI101" s="136"/>
      <c r="CJ101" s="131"/>
      <c r="CK101" s="69">
        <f t="shared" si="958"/>
        <v>0</v>
      </c>
      <c r="CL101" s="162"/>
      <c r="CM101" s="130"/>
      <c r="CN101" s="18">
        <f t="shared" si="959"/>
        <v>0</v>
      </c>
      <c r="CO101" s="136"/>
      <c r="CP101" s="131"/>
      <c r="CQ101" s="69">
        <f t="shared" si="960"/>
        <v>0</v>
      </c>
      <c r="CR101" s="162"/>
      <c r="CS101" s="130"/>
      <c r="CT101" s="18">
        <f t="shared" si="961"/>
        <v>0</v>
      </c>
      <c r="CU101" s="136"/>
      <c r="CV101" s="131"/>
      <c r="CW101" s="69">
        <f t="shared" si="962"/>
        <v>0</v>
      </c>
      <c r="CX101" s="162"/>
      <c r="CY101" s="130"/>
      <c r="CZ101" s="18">
        <f t="shared" si="963"/>
        <v>0</v>
      </c>
      <c r="DA101" s="136"/>
      <c r="DB101" s="131"/>
      <c r="DC101" s="69">
        <f t="shared" si="964"/>
        <v>0</v>
      </c>
      <c r="DD101" s="162"/>
      <c r="DE101" s="130"/>
      <c r="DF101" s="18">
        <f t="shared" si="965"/>
        <v>0</v>
      </c>
      <c r="DG101" s="136"/>
      <c r="DH101" s="131"/>
      <c r="DI101" s="69">
        <f t="shared" si="966"/>
        <v>0</v>
      </c>
      <c r="DJ101" s="162"/>
      <c r="DK101" s="130"/>
      <c r="DL101" s="18">
        <f t="shared" si="967"/>
        <v>0</v>
      </c>
      <c r="DM101" s="136"/>
      <c r="DN101" s="131"/>
      <c r="DO101" s="69">
        <f t="shared" si="968"/>
        <v>0</v>
      </c>
      <c r="DP101" s="162"/>
      <c r="DQ101" s="130"/>
      <c r="DR101" s="18">
        <f t="shared" si="969"/>
        <v>0</v>
      </c>
      <c r="DS101" s="136"/>
      <c r="DT101" s="131"/>
      <c r="DU101" s="69">
        <f t="shared" si="970"/>
        <v>0</v>
      </c>
      <c r="DV101" s="162"/>
      <c r="DW101" s="130"/>
      <c r="DX101" s="18">
        <f t="shared" si="971"/>
        <v>0</v>
      </c>
      <c r="DY101" s="136"/>
      <c r="DZ101" s="131"/>
      <c r="EA101" s="69">
        <f t="shared" si="972"/>
        <v>0</v>
      </c>
      <c r="EB101" s="162"/>
      <c r="EC101" s="130"/>
      <c r="ED101" s="18">
        <f t="shared" si="973"/>
        <v>0</v>
      </c>
      <c r="EE101" s="136"/>
      <c r="EF101" s="131"/>
      <c r="EG101" s="69">
        <f t="shared" si="974"/>
        <v>0</v>
      </c>
      <c r="EH101" s="162"/>
      <c r="EI101" s="130"/>
      <c r="EJ101" s="18">
        <f t="shared" si="975"/>
        <v>0</v>
      </c>
      <c r="EK101" s="136"/>
      <c r="EL101" s="131"/>
      <c r="EM101" s="69">
        <f t="shared" si="976"/>
        <v>0</v>
      </c>
      <c r="EN101" s="162"/>
      <c r="EO101" s="130"/>
      <c r="EP101" s="18">
        <f t="shared" si="977"/>
        <v>0</v>
      </c>
      <c r="EQ101" s="136"/>
      <c r="ER101" s="131"/>
      <c r="ES101" s="69">
        <f t="shared" si="978"/>
        <v>0</v>
      </c>
      <c r="ET101" s="162"/>
      <c r="EU101" s="130"/>
      <c r="EV101" s="18">
        <f t="shared" si="979"/>
        <v>0</v>
      </c>
      <c r="EW101" s="136"/>
      <c r="EX101" s="131"/>
      <c r="EY101" s="69">
        <f t="shared" si="980"/>
        <v>0</v>
      </c>
      <c r="EZ101" s="162"/>
      <c r="FA101" s="130"/>
      <c r="FB101" s="18">
        <f t="shared" si="981"/>
        <v>0</v>
      </c>
      <c r="FC101" s="136"/>
      <c r="FD101" s="131"/>
      <c r="FE101" s="69">
        <f t="shared" si="982"/>
        <v>0</v>
      </c>
      <c r="FF101" s="162"/>
      <c r="FG101" s="130"/>
      <c r="FH101" s="18">
        <f t="shared" si="983"/>
        <v>0</v>
      </c>
      <c r="FI101" s="136"/>
      <c r="FJ101" s="131"/>
      <c r="FK101" s="69">
        <f t="shared" si="984"/>
        <v>0</v>
      </c>
      <c r="FL101" s="162"/>
      <c r="FM101" s="130"/>
      <c r="FN101" s="18">
        <f t="shared" si="985"/>
        <v>0</v>
      </c>
      <c r="FO101" s="136"/>
      <c r="FP101" s="131"/>
      <c r="FQ101" s="69">
        <f t="shared" si="986"/>
        <v>0</v>
      </c>
      <c r="FR101" s="162"/>
      <c r="FS101" s="130"/>
      <c r="FT101" s="18">
        <f t="shared" si="987"/>
        <v>0</v>
      </c>
      <c r="FU101" s="136"/>
      <c r="FV101" s="131"/>
      <c r="FW101" s="69">
        <f t="shared" si="988"/>
        <v>0</v>
      </c>
      <c r="FX101" s="162"/>
      <c r="FY101" s="130"/>
      <c r="FZ101" s="18">
        <f t="shared" si="989"/>
        <v>0</v>
      </c>
      <c r="GA101" s="136"/>
      <c r="GB101" s="131"/>
      <c r="GC101" s="69">
        <f t="shared" si="990"/>
        <v>0</v>
      </c>
      <c r="GD101" s="162"/>
      <c r="GE101" s="130"/>
      <c r="GF101" s="18">
        <f t="shared" si="991"/>
        <v>0</v>
      </c>
      <c r="GG101" s="136"/>
      <c r="GH101" s="131"/>
      <c r="GI101" s="69">
        <f t="shared" si="992"/>
        <v>0</v>
      </c>
      <c r="GJ101" s="162"/>
      <c r="GK101" s="130"/>
      <c r="GL101" s="18">
        <f t="shared" si="993"/>
        <v>0</v>
      </c>
      <c r="GM101" s="136"/>
      <c r="GN101" s="131"/>
      <c r="GO101" s="69">
        <f t="shared" si="994"/>
        <v>0</v>
      </c>
      <c r="GP101" s="162"/>
      <c r="GQ101" s="130"/>
      <c r="GR101" s="18">
        <f t="shared" si="995"/>
        <v>0</v>
      </c>
      <c r="GS101" s="136"/>
      <c r="GT101" s="131"/>
      <c r="GU101" s="69">
        <f t="shared" si="996"/>
        <v>0</v>
      </c>
      <c r="GV101" s="162"/>
      <c r="GW101" s="130"/>
      <c r="GX101" s="18">
        <f t="shared" si="997"/>
        <v>0</v>
      </c>
      <c r="GY101" s="136"/>
      <c r="GZ101" s="131"/>
      <c r="HA101" s="69">
        <f t="shared" si="998"/>
        <v>0</v>
      </c>
      <c r="HB101" s="162"/>
      <c r="HC101" s="130"/>
      <c r="HD101" s="18">
        <f t="shared" si="999"/>
        <v>0</v>
      </c>
      <c r="HE101" s="136"/>
      <c r="HF101" s="131"/>
      <c r="HG101" s="69">
        <f t="shared" si="1000"/>
        <v>0</v>
      </c>
      <c r="HH101" s="162"/>
      <c r="HI101" s="130"/>
      <c r="HJ101" s="18">
        <f t="shared" si="1001"/>
        <v>0</v>
      </c>
      <c r="HK101" s="136"/>
      <c r="HL101" s="131"/>
      <c r="HM101" s="69">
        <f t="shared" si="1002"/>
        <v>0</v>
      </c>
      <c r="HN101" s="162"/>
      <c r="HO101" s="130"/>
      <c r="HP101" s="18">
        <f t="shared" si="1003"/>
        <v>0</v>
      </c>
      <c r="HQ101" s="136"/>
      <c r="HR101" s="131"/>
      <c r="HS101" s="69">
        <f t="shared" si="1004"/>
        <v>0</v>
      </c>
      <c r="HT101" s="162"/>
      <c r="HU101" s="130"/>
      <c r="HV101" s="18">
        <f t="shared" si="1005"/>
        <v>0</v>
      </c>
      <c r="HW101" s="17"/>
      <c r="HX101" s="85"/>
      <c r="HY101" s="85"/>
      <c r="HZ101" s="2" t="str">
        <f t="shared" si="1006"/>
        <v>СКРЫТЬ</v>
      </c>
    </row>
    <row r="102" spans="1:234" hidden="1" x14ac:dyDescent="0.2">
      <c r="B102" s="16"/>
      <c r="C102" s="15"/>
      <c r="D102" s="270"/>
      <c r="E102" s="270"/>
      <c r="F102" s="271"/>
      <c r="G102" s="38"/>
      <c r="H102" s="38"/>
      <c r="I102" s="42">
        <v>91</v>
      </c>
      <c r="J102" s="102">
        <f>SUBTOTAL(103,I$12:I102)*1</f>
        <v>28</v>
      </c>
      <c r="K102" s="108" t="s">
        <v>114</v>
      </c>
      <c r="L102" s="17" t="s">
        <v>64</v>
      </c>
      <c r="M102" s="267"/>
      <c r="N102" s="255"/>
      <c r="O102" s="118"/>
      <c r="P102" s="162"/>
      <c r="Q102" s="163">
        <v>0</v>
      </c>
      <c r="R102" s="163">
        <v>0</v>
      </c>
      <c r="S102" s="92">
        <f ca="1">IF((Q102+Z102)&gt;P102,P102,(Q102+Z102))</f>
        <v>0</v>
      </c>
      <c r="T102" s="92">
        <f>R102+AA102</f>
        <v>0</v>
      </c>
      <c r="U102" s="91">
        <f ca="1">T102-S102</f>
        <v>0</v>
      </c>
      <c r="V102" s="91">
        <f>P102-T102</f>
        <v>0</v>
      </c>
      <c r="W102" s="120" t="str">
        <f>IF(OR(AND(P102=0,T102=0),AND(P102="",T102="")),"",IF(AND(P102=0,T102&gt;0),1,T102/P102))</f>
        <v/>
      </c>
      <c r="X102" s="178"/>
      <c r="Y102" s="128">
        <f>AS102+AY102+BE102+BK102+BQ102+BW102+CC102+CI102+CO102+CU102+DA102+DG102+DM102+DS102+DY102+EE102+EK102+EQ102+EW102+FC102+FI102+FO102+FU102+GA102+GG102+GM102+GS102+GY102+HE102+HK102+HQ102</f>
        <v>0</v>
      </c>
      <c r="Z102" s="179">
        <f ca="1">SUMIFS(AS102:HV102,AS$1:HV$1,"1",AS$8:HV$8,"Физические объемы",AS$9:HV$9,"План")</f>
        <v>0</v>
      </c>
      <c r="AA102" s="127">
        <f>AT102+AZ102+BF102+BL102+BR102+BX102+CD102+CJ102+CP102+CV102+DB102+DH102+DN102+DT102+DZ102+EF102+EL102+ER102+EX102+FD102+FJ102+FP102+FV102+GB102+GH102+GN102+GT102+GZ102+HF102+HL102+HR102</f>
        <v>0</v>
      </c>
      <c r="AB102" s="67" t="str">
        <f ca="1">IF(OR(AND(Z102=0,AA102=0),AND(Z102="",AA102="")),"",IF(AND(Z102=0,AA102&gt;0),1,AA102/Z102))</f>
        <v/>
      </c>
      <c r="AC102" s="69">
        <f ca="1">AA102-Z102</f>
        <v>0</v>
      </c>
      <c r="AD102" s="226">
        <f t="shared" si="919"/>
        <v>0</v>
      </c>
      <c r="AE102" s="227">
        <f t="shared" si="920"/>
        <v>0</v>
      </c>
      <c r="AF102" s="225">
        <f t="shared" si="921"/>
        <v>0</v>
      </c>
      <c r="AG102" s="226">
        <f t="shared" si="922"/>
        <v>0</v>
      </c>
      <c r="AH102" s="227">
        <f t="shared" si="923"/>
        <v>0</v>
      </c>
      <c r="AI102" s="225">
        <f t="shared" si="924"/>
        <v>0</v>
      </c>
      <c r="AJ102" s="226">
        <f t="shared" si="925"/>
        <v>0</v>
      </c>
      <c r="AK102" s="227">
        <f t="shared" si="926"/>
        <v>0</v>
      </c>
      <c r="AL102" s="225">
        <f t="shared" si="927"/>
        <v>0</v>
      </c>
      <c r="AM102" s="226">
        <f t="shared" si="928"/>
        <v>0</v>
      </c>
      <c r="AN102" s="227">
        <f t="shared" si="929"/>
        <v>0</v>
      </c>
      <c r="AO102" s="225">
        <f t="shared" si="930"/>
        <v>0</v>
      </c>
      <c r="AP102" s="226">
        <f t="shared" si="931"/>
        <v>0</v>
      </c>
      <c r="AQ102" s="227">
        <f t="shared" si="932"/>
        <v>0</v>
      </c>
      <c r="AR102" s="225">
        <f t="shared" si="933"/>
        <v>0</v>
      </c>
      <c r="AS102" s="136"/>
      <c r="AT102" s="131"/>
      <c r="AU102" s="69">
        <f>AT102-AS102</f>
        <v>0</v>
      </c>
      <c r="AV102" s="162"/>
      <c r="AW102" s="130"/>
      <c r="AX102" s="18">
        <f>AW102-AV102</f>
        <v>0</v>
      </c>
      <c r="AY102" s="136"/>
      <c r="AZ102" s="131"/>
      <c r="BA102" s="69">
        <f>AZ102-AY102</f>
        <v>0</v>
      </c>
      <c r="BB102" s="162"/>
      <c r="BC102" s="130"/>
      <c r="BD102" s="18">
        <f>BC102-BB102</f>
        <v>0</v>
      </c>
      <c r="BE102" s="136"/>
      <c r="BF102" s="131"/>
      <c r="BG102" s="69">
        <f>BF102-BE102</f>
        <v>0</v>
      </c>
      <c r="BH102" s="162"/>
      <c r="BI102" s="130"/>
      <c r="BJ102" s="18">
        <f>BI102-BH102</f>
        <v>0</v>
      </c>
      <c r="BK102" s="136"/>
      <c r="BL102" s="131"/>
      <c r="BM102" s="69">
        <f>BL102-BK102</f>
        <v>0</v>
      </c>
      <c r="BN102" s="162"/>
      <c r="BO102" s="130"/>
      <c r="BP102" s="18">
        <f>BO102-BN102</f>
        <v>0</v>
      </c>
      <c r="BQ102" s="136"/>
      <c r="BR102" s="131"/>
      <c r="BS102" s="69">
        <f>BR102-BQ102</f>
        <v>0</v>
      </c>
      <c r="BT102" s="162"/>
      <c r="BU102" s="130"/>
      <c r="BV102" s="18">
        <f>BU102-BT102</f>
        <v>0</v>
      </c>
      <c r="BW102" s="136"/>
      <c r="BX102" s="131"/>
      <c r="BY102" s="69">
        <f>BX102-BW102</f>
        <v>0</v>
      </c>
      <c r="BZ102" s="162"/>
      <c r="CA102" s="130"/>
      <c r="CB102" s="18">
        <f>CA102-BZ102</f>
        <v>0</v>
      </c>
      <c r="CC102" s="136"/>
      <c r="CD102" s="131"/>
      <c r="CE102" s="69">
        <f>CD102-CC102</f>
        <v>0</v>
      </c>
      <c r="CF102" s="162"/>
      <c r="CG102" s="130"/>
      <c r="CH102" s="18">
        <f>CG102-CF102</f>
        <v>0</v>
      </c>
      <c r="CI102" s="136"/>
      <c r="CJ102" s="131"/>
      <c r="CK102" s="69">
        <f>CJ102-CI102</f>
        <v>0</v>
      </c>
      <c r="CL102" s="162"/>
      <c r="CM102" s="130"/>
      <c r="CN102" s="18">
        <f t="shared" si="959"/>
        <v>0</v>
      </c>
      <c r="CO102" s="136"/>
      <c r="CP102" s="131"/>
      <c r="CQ102" s="69">
        <f>CP102-CO102</f>
        <v>0</v>
      </c>
      <c r="CR102" s="162"/>
      <c r="CS102" s="130"/>
      <c r="CT102" s="18">
        <f t="shared" si="961"/>
        <v>0</v>
      </c>
      <c r="CU102" s="136"/>
      <c r="CV102" s="131"/>
      <c r="CW102" s="69">
        <f>CV102-CU102</f>
        <v>0</v>
      </c>
      <c r="CX102" s="162"/>
      <c r="CY102" s="130"/>
      <c r="CZ102" s="18">
        <f t="shared" si="963"/>
        <v>0</v>
      </c>
      <c r="DA102" s="136"/>
      <c r="DB102" s="131"/>
      <c r="DC102" s="69">
        <f>DB102-DA102</f>
        <v>0</v>
      </c>
      <c r="DD102" s="162"/>
      <c r="DE102" s="130"/>
      <c r="DF102" s="18">
        <f t="shared" si="965"/>
        <v>0</v>
      </c>
      <c r="DG102" s="136"/>
      <c r="DH102" s="131"/>
      <c r="DI102" s="69">
        <f>DH102-DG102</f>
        <v>0</v>
      </c>
      <c r="DJ102" s="162"/>
      <c r="DK102" s="130"/>
      <c r="DL102" s="18">
        <f>DK102-DJ102</f>
        <v>0</v>
      </c>
      <c r="DM102" s="136"/>
      <c r="DN102" s="131"/>
      <c r="DO102" s="69">
        <f>DN102-DM102</f>
        <v>0</v>
      </c>
      <c r="DP102" s="162"/>
      <c r="DQ102" s="130"/>
      <c r="DR102" s="18">
        <f>DQ102-DP102</f>
        <v>0</v>
      </c>
      <c r="DS102" s="136"/>
      <c r="DT102" s="131"/>
      <c r="DU102" s="69">
        <f>DT102-DS102</f>
        <v>0</v>
      </c>
      <c r="DV102" s="162"/>
      <c r="DW102" s="130"/>
      <c r="DX102" s="18">
        <f>DW102-DV102</f>
        <v>0</v>
      </c>
      <c r="DY102" s="136"/>
      <c r="DZ102" s="131"/>
      <c r="EA102" s="69">
        <f>DZ102-DY102</f>
        <v>0</v>
      </c>
      <c r="EB102" s="162"/>
      <c r="EC102" s="130"/>
      <c r="ED102" s="18">
        <f>EC102-EB102</f>
        <v>0</v>
      </c>
      <c r="EE102" s="136"/>
      <c r="EF102" s="131"/>
      <c r="EG102" s="69">
        <f>EF102-EE102</f>
        <v>0</v>
      </c>
      <c r="EH102" s="162"/>
      <c r="EI102" s="130"/>
      <c r="EJ102" s="18">
        <f>EI102-EH102</f>
        <v>0</v>
      </c>
      <c r="EK102" s="136"/>
      <c r="EL102" s="131"/>
      <c r="EM102" s="69">
        <f>EL102-EK102</f>
        <v>0</v>
      </c>
      <c r="EN102" s="162"/>
      <c r="EO102" s="130"/>
      <c r="EP102" s="18">
        <f>EO102-EN102</f>
        <v>0</v>
      </c>
      <c r="EQ102" s="136"/>
      <c r="ER102" s="131"/>
      <c r="ES102" s="69">
        <f>ER102-EQ102</f>
        <v>0</v>
      </c>
      <c r="ET102" s="162"/>
      <c r="EU102" s="130"/>
      <c r="EV102" s="18">
        <f>EU102-ET102</f>
        <v>0</v>
      </c>
      <c r="EW102" s="136"/>
      <c r="EX102" s="131"/>
      <c r="EY102" s="69">
        <f>EX102-EW102</f>
        <v>0</v>
      </c>
      <c r="EZ102" s="162"/>
      <c r="FA102" s="130"/>
      <c r="FB102" s="18">
        <f>FA102-EZ102</f>
        <v>0</v>
      </c>
      <c r="FC102" s="136"/>
      <c r="FD102" s="131"/>
      <c r="FE102" s="69">
        <f>FD102-FC102</f>
        <v>0</v>
      </c>
      <c r="FF102" s="162"/>
      <c r="FG102" s="130"/>
      <c r="FH102" s="18">
        <f>FG102-FF102</f>
        <v>0</v>
      </c>
      <c r="FI102" s="136"/>
      <c r="FJ102" s="131"/>
      <c r="FK102" s="69">
        <f>FJ102-FI102</f>
        <v>0</v>
      </c>
      <c r="FL102" s="162"/>
      <c r="FM102" s="130"/>
      <c r="FN102" s="18">
        <f>FM102-FL102</f>
        <v>0</v>
      </c>
      <c r="FO102" s="136"/>
      <c r="FP102" s="131"/>
      <c r="FQ102" s="69">
        <f>FP102-FO102</f>
        <v>0</v>
      </c>
      <c r="FR102" s="162"/>
      <c r="FS102" s="130"/>
      <c r="FT102" s="18">
        <f>FS102-FR102</f>
        <v>0</v>
      </c>
      <c r="FU102" s="136"/>
      <c r="FV102" s="131"/>
      <c r="FW102" s="69">
        <f>FV102-FU102</f>
        <v>0</v>
      </c>
      <c r="FX102" s="162"/>
      <c r="FY102" s="130"/>
      <c r="FZ102" s="18">
        <f>FY102-FX102</f>
        <v>0</v>
      </c>
      <c r="GA102" s="136"/>
      <c r="GB102" s="131"/>
      <c r="GC102" s="69">
        <f>GB102-GA102</f>
        <v>0</v>
      </c>
      <c r="GD102" s="162"/>
      <c r="GE102" s="130"/>
      <c r="GF102" s="18">
        <f>GE102-GD102</f>
        <v>0</v>
      </c>
      <c r="GG102" s="136"/>
      <c r="GH102" s="131"/>
      <c r="GI102" s="69">
        <f>GH102-GG102</f>
        <v>0</v>
      </c>
      <c r="GJ102" s="162"/>
      <c r="GK102" s="130"/>
      <c r="GL102" s="18">
        <f>GK102-GJ102</f>
        <v>0</v>
      </c>
      <c r="GM102" s="136"/>
      <c r="GN102" s="131"/>
      <c r="GO102" s="69">
        <f>GN102-GM102</f>
        <v>0</v>
      </c>
      <c r="GP102" s="162"/>
      <c r="GQ102" s="130"/>
      <c r="GR102" s="18">
        <f>GQ102-GP102</f>
        <v>0</v>
      </c>
      <c r="GS102" s="136"/>
      <c r="GT102" s="131"/>
      <c r="GU102" s="69">
        <f>GT102-GS102</f>
        <v>0</v>
      </c>
      <c r="GV102" s="162"/>
      <c r="GW102" s="130"/>
      <c r="GX102" s="18">
        <f>GW102-GV102</f>
        <v>0</v>
      </c>
      <c r="GY102" s="136"/>
      <c r="GZ102" s="131"/>
      <c r="HA102" s="69">
        <f>GZ102-GY102</f>
        <v>0</v>
      </c>
      <c r="HB102" s="162"/>
      <c r="HC102" s="130"/>
      <c r="HD102" s="18">
        <f>HC102-HB102</f>
        <v>0</v>
      </c>
      <c r="HE102" s="136"/>
      <c r="HF102" s="131"/>
      <c r="HG102" s="69">
        <f>HF102-HE102</f>
        <v>0</v>
      </c>
      <c r="HH102" s="162"/>
      <c r="HI102" s="130"/>
      <c r="HJ102" s="18">
        <f>HI102-HH102</f>
        <v>0</v>
      </c>
      <c r="HK102" s="136"/>
      <c r="HL102" s="131"/>
      <c r="HM102" s="69">
        <f>HL102-HK102</f>
        <v>0</v>
      </c>
      <c r="HN102" s="162"/>
      <c r="HO102" s="130"/>
      <c r="HP102" s="18">
        <f>HO102-HN102</f>
        <v>0</v>
      </c>
      <c r="HQ102" s="136"/>
      <c r="HR102" s="131"/>
      <c r="HS102" s="69">
        <f>HR102-HQ102</f>
        <v>0</v>
      </c>
      <c r="HT102" s="162"/>
      <c r="HU102" s="130"/>
      <c r="HV102" s="18">
        <f>HU102-HT102</f>
        <v>0</v>
      </c>
      <c r="HW102" s="17"/>
      <c r="HX102" s="85"/>
      <c r="HY102" s="85"/>
      <c r="HZ102" s="2" t="str">
        <f t="shared" si="1006"/>
        <v>СКРЫТЬ</v>
      </c>
    </row>
    <row r="103" spans="1:234" hidden="1" x14ac:dyDescent="0.2">
      <c r="B103" s="16"/>
      <c r="C103" s="15"/>
      <c r="D103" s="270"/>
      <c r="E103" s="270"/>
      <c r="F103" s="271"/>
      <c r="G103" s="38"/>
      <c r="H103" s="38"/>
      <c r="I103" s="42">
        <v>92</v>
      </c>
      <c r="J103" s="102">
        <f>SUBTOTAL(103,I$12:I103)*1</f>
        <v>28</v>
      </c>
      <c r="K103" s="108" t="s">
        <v>115</v>
      </c>
      <c r="L103" s="17" t="s">
        <v>64</v>
      </c>
      <c r="M103" s="267"/>
      <c r="N103" s="255"/>
      <c r="O103" s="118"/>
      <c r="P103" s="162"/>
      <c r="Q103" s="163">
        <v>0</v>
      </c>
      <c r="R103" s="163">
        <v>0</v>
      </c>
      <c r="S103" s="92">
        <f ca="1">IF((Q103+Z103)&gt;P103,P103,(Q103+Z103))</f>
        <v>0</v>
      </c>
      <c r="T103" s="92">
        <f>R103+AA103</f>
        <v>0</v>
      </c>
      <c r="U103" s="91">
        <f ca="1">T103-S103</f>
        <v>0</v>
      </c>
      <c r="V103" s="91">
        <f>P103-T103</f>
        <v>0</v>
      </c>
      <c r="W103" s="120" t="str">
        <f>IF(OR(AND(P103=0,T103=0),AND(P103="",T103="")),"",IF(AND(P103=0,T103&gt;0),1,T103/P103))</f>
        <v/>
      </c>
      <c r="X103" s="178"/>
      <c r="Y103" s="128">
        <f>AS103+AY103+BE103+BK103+BQ103+BW103+CC103+CI103+CO103+CU103+DA103+DG103+DM103+DS103+DY103+EE103+EK103+EQ103+EW103+FC103+FI103+FO103+FU103+GA103+GG103+GM103+GS103+GY103+HE103+HK103+HQ103</f>
        <v>0</v>
      </c>
      <c r="Z103" s="179">
        <f ca="1">SUMIFS(AS103:HV103,AS$1:HV$1,"1",AS$8:HV$8,"Физические объемы",AS$9:HV$9,"План")</f>
        <v>0</v>
      </c>
      <c r="AA103" s="127">
        <f>AT103+AZ103+BF103+BL103+BR103+BX103+CD103+CJ103+CP103+CV103+DB103+DH103+DN103+DT103+DZ103+EF103+EL103+ER103+EX103+FD103+FJ103+FP103+FV103+GB103+GH103+GN103+GT103+GZ103+HF103+HL103+HR103</f>
        <v>0</v>
      </c>
      <c r="AB103" s="67" t="str">
        <f ca="1">IF(OR(AND(Z103=0,AA103=0),AND(Z103="",AA103="")),"",IF(AND(Z103=0,AA103&gt;0),1,AA103/Z103))</f>
        <v/>
      </c>
      <c r="AC103" s="69">
        <f ca="1">AA103-Z103</f>
        <v>0</v>
      </c>
      <c r="AD103" s="226">
        <f t="shared" si="919"/>
        <v>0</v>
      </c>
      <c r="AE103" s="227">
        <f t="shared" si="920"/>
        <v>0</v>
      </c>
      <c r="AF103" s="225">
        <f t="shared" si="921"/>
        <v>0</v>
      </c>
      <c r="AG103" s="226">
        <f t="shared" si="922"/>
        <v>0</v>
      </c>
      <c r="AH103" s="227">
        <f t="shared" si="923"/>
        <v>0</v>
      </c>
      <c r="AI103" s="225">
        <f t="shared" si="924"/>
        <v>0</v>
      </c>
      <c r="AJ103" s="226">
        <f t="shared" si="925"/>
        <v>0</v>
      </c>
      <c r="AK103" s="227">
        <f t="shared" si="926"/>
        <v>0</v>
      </c>
      <c r="AL103" s="225">
        <f t="shared" si="927"/>
        <v>0</v>
      </c>
      <c r="AM103" s="226">
        <f t="shared" si="928"/>
        <v>0</v>
      </c>
      <c r="AN103" s="227">
        <f t="shared" si="929"/>
        <v>0</v>
      </c>
      <c r="AO103" s="225">
        <f t="shared" si="930"/>
        <v>0</v>
      </c>
      <c r="AP103" s="226">
        <f t="shared" si="931"/>
        <v>0</v>
      </c>
      <c r="AQ103" s="227">
        <f t="shared" si="932"/>
        <v>0</v>
      </c>
      <c r="AR103" s="225">
        <f t="shared" si="933"/>
        <v>0</v>
      </c>
      <c r="AS103" s="136"/>
      <c r="AT103" s="131"/>
      <c r="AU103" s="69">
        <f>AT103-AS103</f>
        <v>0</v>
      </c>
      <c r="AV103" s="162"/>
      <c r="AW103" s="130"/>
      <c r="AX103" s="18">
        <f>AW103-AV103</f>
        <v>0</v>
      </c>
      <c r="AY103" s="136"/>
      <c r="AZ103" s="131"/>
      <c r="BA103" s="69">
        <f>AZ103-AY103</f>
        <v>0</v>
      </c>
      <c r="BB103" s="162"/>
      <c r="BC103" s="130"/>
      <c r="BD103" s="18">
        <f>BC103-BB103</f>
        <v>0</v>
      </c>
      <c r="BE103" s="136"/>
      <c r="BF103" s="131"/>
      <c r="BG103" s="69">
        <f>BF103-BE103</f>
        <v>0</v>
      </c>
      <c r="BH103" s="162"/>
      <c r="BI103" s="130"/>
      <c r="BJ103" s="18">
        <f>BI103-BH103</f>
        <v>0</v>
      </c>
      <c r="BK103" s="136"/>
      <c r="BL103" s="131"/>
      <c r="BM103" s="69">
        <f>BL103-BK103</f>
        <v>0</v>
      </c>
      <c r="BN103" s="162"/>
      <c r="BO103" s="130"/>
      <c r="BP103" s="18">
        <f>BO103-BN103</f>
        <v>0</v>
      </c>
      <c r="BQ103" s="136"/>
      <c r="BR103" s="131"/>
      <c r="BS103" s="69">
        <f>BR103-BQ103</f>
        <v>0</v>
      </c>
      <c r="BT103" s="162"/>
      <c r="BU103" s="130"/>
      <c r="BV103" s="18">
        <f>BU103-BT103</f>
        <v>0</v>
      </c>
      <c r="BW103" s="136"/>
      <c r="BX103" s="131"/>
      <c r="BY103" s="69">
        <f>BX103-BW103</f>
        <v>0</v>
      </c>
      <c r="BZ103" s="162"/>
      <c r="CA103" s="130"/>
      <c r="CB103" s="18">
        <f>CA103-BZ103</f>
        <v>0</v>
      </c>
      <c r="CC103" s="136"/>
      <c r="CD103" s="131"/>
      <c r="CE103" s="69">
        <f>CD103-CC103</f>
        <v>0</v>
      </c>
      <c r="CF103" s="162"/>
      <c r="CG103" s="130"/>
      <c r="CH103" s="18">
        <f>CG103-CF103</f>
        <v>0</v>
      </c>
      <c r="CI103" s="136"/>
      <c r="CJ103" s="131"/>
      <c r="CK103" s="69">
        <f>CJ103-CI103</f>
        <v>0</v>
      </c>
      <c r="CL103" s="162"/>
      <c r="CM103" s="130"/>
      <c r="CN103" s="18">
        <f t="shared" si="959"/>
        <v>0</v>
      </c>
      <c r="CO103" s="136"/>
      <c r="CP103" s="131"/>
      <c r="CQ103" s="69">
        <f>CP103-CO103</f>
        <v>0</v>
      </c>
      <c r="CR103" s="162"/>
      <c r="CS103" s="130"/>
      <c r="CT103" s="18">
        <f t="shared" si="961"/>
        <v>0</v>
      </c>
      <c r="CU103" s="136"/>
      <c r="CV103" s="131"/>
      <c r="CW103" s="69">
        <f>CV103-CU103</f>
        <v>0</v>
      </c>
      <c r="CX103" s="162"/>
      <c r="CY103" s="130"/>
      <c r="CZ103" s="18">
        <f t="shared" si="963"/>
        <v>0</v>
      </c>
      <c r="DA103" s="136"/>
      <c r="DB103" s="131"/>
      <c r="DC103" s="69">
        <f>DB103-DA103</f>
        <v>0</v>
      </c>
      <c r="DD103" s="162"/>
      <c r="DE103" s="130"/>
      <c r="DF103" s="18">
        <f t="shared" si="965"/>
        <v>0</v>
      </c>
      <c r="DG103" s="136"/>
      <c r="DH103" s="131"/>
      <c r="DI103" s="69">
        <f>DH103-DG103</f>
        <v>0</v>
      </c>
      <c r="DJ103" s="162"/>
      <c r="DK103" s="130"/>
      <c r="DL103" s="18">
        <f>DK103-DJ103</f>
        <v>0</v>
      </c>
      <c r="DM103" s="136"/>
      <c r="DN103" s="131"/>
      <c r="DO103" s="69">
        <f>DN103-DM103</f>
        <v>0</v>
      </c>
      <c r="DP103" s="162"/>
      <c r="DQ103" s="130"/>
      <c r="DR103" s="18">
        <f>DQ103-DP103</f>
        <v>0</v>
      </c>
      <c r="DS103" s="136"/>
      <c r="DT103" s="131"/>
      <c r="DU103" s="69">
        <f>DT103-DS103</f>
        <v>0</v>
      </c>
      <c r="DV103" s="162"/>
      <c r="DW103" s="130"/>
      <c r="DX103" s="18">
        <f>DW103-DV103</f>
        <v>0</v>
      </c>
      <c r="DY103" s="136"/>
      <c r="DZ103" s="131"/>
      <c r="EA103" s="69">
        <f>DZ103-DY103</f>
        <v>0</v>
      </c>
      <c r="EB103" s="162"/>
      <c r="EC103" s="130"/>
      <c r="ED103" s="18">
        <f>EC103-EB103</f>
        <v>0</v>
      </c>
      <c r="EE103" s="136"/>
      <c r="EF103" s="131"/>
      <c r="EG103" s="69">
        <f>EF103-EE103</f>
        <v>0</v>
      </c>
      <c r="EH103" s="162"/>
      <c r="EI103" s="130"/>
      <c r="EJ103" s="18">
        <f>EI103-EH103</f>
        <v>0</v>
      </c>
      <c r="EK103" s="136"/>
      <c r="EL103" s="131"/>
      <c r="EM103" s="69">
        <f>EL103-EK103</f>
        <v>0</v>
      </c>
      <c r="EN103" s="162"/>
      <c r="EO103" s="130"/>
      <c r="EP103" s="18">
        <f>EO103-EN103</f>
        <v>0</v>
      </c>
      <c r="EQ103" s="136"/>
      <c r="ER103" s="131"/>
      <c r="ES103" s="69">
        <f>ER103-EQ103</f>
        <v>0</v>
      </c>
      <c r="ET103" s="162"/>
      <c r="EU103" s="130"/>
      <c r="EV103" s="18">
        <f>EU103-ET103</f>
        <v>0</v>
      </c>
      <c r="EW103" s="136"/>
      <c r="EX103" s="131"/>
      <c r="EY103" s="69">
        <f>EX103-EW103</f>
        <v>0</v>
      </c>
      <c r="EZ103" s="162"/>
      <c r="FA103" s="130"/>
      <c r="FB103" s="18">
        <f>FA103-EZ103</f>
        <v>0</v>
      </c>
      <c r="FC103" s="136"/>
      <c r="FD103" s="131"/>
      <c r="FE103" s="69">
        <f>FD103-FC103</f>
        <v>0</v>
      </c>
      <c r="FF103" s="162"/>
      <c r="FG103" s="130"/>
      <c r="FH103" s="18">
        <f>FG103-FF103</f>
        <v>0</v>
      </c>
      <c r="FI103" s="136"/>
      <c r="FJ103" s="131"/>
      <c r="FK103" s="69">
        <f>FJ103-FI103</f>
        <v>0</v>
      </c>
      <c r="FL103" s="162"/>
      <c r="FM103" s="130"/>
      <c r="FN103" s="18">
        <f>FM103-FL103</f>
        <v>0</v>
      </c>
      <c r="FO103" s="136"/>
      <c r="FP103" s="131"/>
      <c r="FQ103" s="69">
        <f>FP103-FO103</f>
        <v>0</v>
      </c>
      <c r="FR103" s="162"/>
      <c r="FS103" s="130"/>
      <c r="FT103" s="18">
        <f>FS103-FR103</f>
        <v>0</v>
      </c>
      <c r="FU103" s="136"/>
      <c r="FV103" s="131"/>
      <c r="FW103" s="69">
        <f>FV103-FU103</f>
        <v>0</v>
      </c>
      <c r="FX103" s="162"/>
      <c r="FY103" s="130"/>
      <c r="FZ103" s="18">
        <f>FY103-FX103</f>
        <v>0</v>
      </c>
      <c r="GA103" s="136"/>
      <c r="GB103" s="131"/>
      <c r="GC103" s="69">
        <f>GB103-GA103</f>
        <v>0</v>
      </c>
      <c r="GD103" s="162"/>
      <c r="GE103" s="130"/>
      <c r="GF103" s="18">
        <f>GE103-GD103</f>
        <v>0</v>
      </c>
      <c r="GG103" s="136"/>
      <c r="GH103" s="131"/>
      <c r="GI103" s="69">
        <f>GH103-GG103</f>
        <v>0</v>
      </c>
      <c r="GJ103" s="162"/>
      <c r="GK103" s="130"/>
      <c r="GL103" s="18">
        <f>GK103-GJ103</f>
        <v>0</v>
      </c>
      <c r="GM103" s="136"/>
      <c r="GN103" s="131"/>
      <c r="GO103" s="69">
        <f>GN103-GM103</f>
        <v>0</v>
      </c>
      <c r="GP103" s="162"/>
      <c r="GQ103" s="130"/>
      <c r="GR103" s="18">
        <f>GQ103-GP103</f>
        <v>0</v>
      </c>
      <c r="GS103" s="136"/>
      <c r="GT103" s="131"/>
      <c r="GU103" s="69">
        <f>GT103-GS103</f>
        <v>0</v>
      </c>
      <c r="GV103" s="162"/>
      <c r="GW103" s="130"/>
      <c r="GX103" s="18">
        <f>GW103-GV103</f>
        <v>0</v>
      </c>
      <c r="GY103" s="136"/>
      <c r="GZ103" s="131"/>
      <c r="HA103" s="69">
        <f>GZ103-GY103</f>
        <v>0</v>
      </c>
      <c r="HB103" s="162"/>
      <c r="HC103" s="130"/>
      <c r="HD103" s="18">
        <f>HC103-HB103</f>
        <v>0</v>
      </c>
      <c r="HE103" s="136"/>
      <c r="HF103" s="131"/>
      <c r="HG103" s="69">
        <f>HF103-HE103</f>
        <v>0</v>
      </c>
      <c r="HH103" s="162"/>
      <c r="HI103" s="130"/>
      <c r="HJ103" s="18">
        <f>HI103-HH103</f>
        <v>0</v>
      </c>
      <c r="HK103" s="136"/>
      <c r="HL103" s="131"/>
      <c r="HM103" s="69">
        <f>HL103-HK103</f>
        <v>0</v>
      </c>
      <c r="HN103" s="162"/>
      <c r="HO103" s="130"/>
      <c r="HP103" s="18">
        <f>HO103-HN103</f>
        <v>0</v>
      </c>
      <c r="HQ103" s="136"/>
      <c r="HR103" s="131"/>
      <c r="HS103" s="69">
        <f>HR103-HQ103</f>
        <v>0</v>
      </c>
      <c r="HT103" s="162"/>
      <c r="HU103" s="130"/>
      <c r="HV103" s="18">
        <f>HU103-HT103</f>
        <v>0</v>
      </c>
      <c r="HW103" s="17"/>
      <c r="HX103" s="85"/>
      <c r="HY103" s="85"/>
      <c r="HZ103" s="2" t="str">
        <f t="shared" si="1006"/>
        <v>СКРЫТЬ</v>
      </c>
    </row>
    <row r="104" spans="1:234" hidden="1" x14ac:dyDescent="0.2">
      <c r="A104" s="1" t="e">
        <f>$K$2&amp;#REF!&amp;$K$75&amp;$K$76&amp;K104</f>
        <v>#REF!</v>
      </c>
      <c r="B104" s="16" t="e">
        <f>IF(#REF!=0,"Скрыть","")</f>
        <v>#REF!</v>
      </c>
      <c r="C104" s="15" t="e">
        <f>IF(OR(#REF!&gt;85%,#REF!&gt;85%),"скрыть","")</f>
        <v>#REF!</v>
      </c>
      <c r="D104" s="14" t="s">
        <v>2</v>
      </c>
      <c r="E104" s="14" t="s">
        <v>34</v>
      </c>
      <c r="F104" s="39" t="s">
        <v>39</v>
      </c>
      <c r="G104" s="38" t="str">
        <f>CONCATENATE(D104,E104,F104,K104)</f>
        <v>3BDFBC50-5FD0-44D2-8F2C-8100642B19E72BA5E5C3-A498-49EF-88A3-3FF29C24AED37c10756c-3678-4206-9250-508fabf6760aУстранение замечаний, шт.</v>
      </c>
      <c r="H104" s="38"/>
      <c r="I104" s="42">
        <v>93</v>
      </c>
      <c r="J104" s="102">
        <f>SUBTOTAL(103,I$12:I104)*1</f>
        <v>28</v>
      </c>
      <c r="K104" s="105" t="s">
        <v>80</v>
      </c>
      <c r="L104" s="17" t="s">
        <v>64</v>
      </c>
      <c r="M104" s="267"/>
      <c r="N104" s="255"/>
      <c r="O104" s="118"/>
      <c r="P104" s="162">
        <v>0</v>
      </c>
      <c r="Q104" s="163">
        <v>0</v>
      </c>
      <c r="R104" s="163">
        <v>0</v>
      </c>
      <c r="S104" s="92">
        <f t="shared" ca="1" si="936"/>
        <v>0</v>
      </c>
      <c r="T104" s="92">
        <f t="shared" si="937"/>
        <v>0</v>
      </c>
      <c r="U104" s="91">
        <f t="shared" ca="1" si="938"/>
        <v>0</v>
      </c>
      <c r="V104" s="91">
        <f t="shared" si="939"/>
        <v>0</v>
      </c>
      <c r="W104" s="120" t="str">
        <f t="shared" si="935"/>
        <v/>
      </c>
      <c r="X104" s="178"/>
      <c r="Y104" s="128">
        <f t="shared" si="940"/>
        <v>0</v>
      </c>
      <c r="Z104" s="179">
        <f t="shared" ca="1" si="941"/>
        <v>0</v>
      </c>
      <c r="AA104" s="127">
        <f t="shared" si="942"/>
        <v>0</v>
      </c>
      <c r="AB104" s="67" t="str">
        <f t="shared" ca="1" si="943"/>
        <v/>
      </c>
      <c r="AC104" s="69">
        <f t="shared" ca="1" si="944"/>
        <v>0</v>
      </c>
      <c r="AD104" s="226">
        <f t="shared" si="919"/>
        <v>0</v>
      </c>
      <c r="AE104" s="227">
        <f t="shared" si="920"/>
        <v>0</v>
      </c>
      <c r="AF104" s="225">
        <f t="shared" si="921"/>
        <v>0</v>
      </c>
      <c r="AG104" s="226">
        <f t="shared" si="922"/>
        <v>0</v>
      </c>
      <c r="AH104" s="227">
        <f t="shared" si="923"/>
        <v>0</v>
      </c>
      <c r="AI104" s="225">
        <f t="shared" si="924"/>
        <v>0</v>
      </c>
      <c r="AJ104" s="226">
        <f t="shared" si="925"/>
        <v>0</v>
      </c>
      <c r="AK104" s="227">
        <f t="shared" si="926"/>
        <v>0</v>
      </c>
      <c r="AL104" s="225">
        <f t="shared" si="927"/>
        <v>0</v>
      </c>
      <c r="AM104" s="226">
        <f t="shared" si="928"/>
        <v>0</v>
      </c>
      <c r="AN104" s="227">
        <f t="shared" si="929"/>
        <v>0</v>
      </c>
      <c r="AO104" s="225">
        <f t="shared" si="930"/>
        <v>0</v>
      </c>
      <c r="AP104" s="226">
        <f t="shared" si="931"/>
        <v>0</v>
      </c>
      <c r="AQ104" s="227">
        <f t="shared" si="932"/>
        <v>0</v>
      </c>
      <c r="AR104" s="225">
        <f t="shared" si="933"/>
        <v>0</v>
      </c>
      <c r="AS104" s="136"/>
      <c r="AT104" s="131"/>
      <c r="AU104" s="69">
        <f t="shared" si="945"/>
        <v>0</v>
      </c>
      <c r="AV104" s="162"/>
      <c r="AW104" s="130"/>
      <c r="AX104" s="18">
        <f t="shared" si="859"/>
        <v>0</v>
      </c>
      <c r="AY104" s="136"/>
      <c r="AZ104" s="131"/>
      <c r="BA104" s="69">
        <f t="shared" si="946"/>
        <v>0</v>
      </c>
      <c r="BB104" s="162"/>
      <c r="BC104" s="130"/>
      <c r="BD104" s="18">
        <f t="shared" si="947"/>
        <v>0</v>
      </c>
      <c r="BE104" s="136"/>
      <c r="BF104" s="131"/>
      <c r="BG104" s="69">
        <f t="shared" si="948"/>
        <v>0</v>
      </c>
      <c r="BH104" s="162"/>
      <c r="BI104" s="130"/>
      <c r="BJ104" s="18">
        <f t="shared" si="949"/>
        <v>0</v>
      </c>
      <c r="BK104" s="136"/>
      <c r="BL104" s="131"/>
      <c r="BM104" s="69">
        <f t="shared" si="950"/>
        <v>0</v>
      </c>
      <c r="BN104" s="162"/>
      <c r="BO104" s="130"/>
      <c r="BP104" s="18">
        <f t="shared" si="951"/>
        <v>0</v>
      </c>
      <c r="BQ104" s="136"/>
      <c r="BR104" s="131"/>
      <c r="BS104" s="69">
        <f t="shared" si="952"/>
        <v>0</v>
      </c>
      <c r="BT104" s="162"/>
      <c r="BU104" s="130"/>
      <c r="BV104" s="18">
        <f t="shared" si="953"/>
        <v>0</v>
      </c>
      <c r="BW104" s="136"/>
      <c r="BX104" s="131"/>
      <c r="BY104" s="69">
        <f t="shared" si="954"/>
        <v>0</v>
      </c>
      <c r="BZ104" s="162"/>
      <c r="CA104" s="130"/>
      <c r="CB104" s="18">
        <f t="shared" si="955"/>
        <v>0</v>
      </c>
      <c r="CC104" s="136"/>
      <c r="CD104" s="131"/>
      <c r="CE104" s="69">
        <f t="shared" si="956"/>
        <v>0</v>
      </c>
      <c r="CF104" s="162"/>
      <c r="CG104" s="130"/>
      <c r="CH104" s="18">
        <f t="shared" si="957"/>
        <v>0</v>
      </c>
      <c r="CI104" s="136"/>
      <c r="CJ104" s="131"/>
      <c r="CK104" s="69">
        <f t="shared" si="958"/>
        <v>0</v>
      </c>
      <c r="CL104" s="162"/>
      <c r="CM104" s="130"/>
      <c r="CN104" s="18">
        <f t="shared" si="959"/>
        <v>0</v>
      </c>
      <c r="CO104" s="136"/>
      <c r="CP104" s="131"/>
      <c r="CQ104" s="69">
        <f t="shared" si="960"/>
        <v>0</v>
      </c>
      <c r="CR104" s="162"/>
      <c r="CS104" s="130"/>
      <c r="CT104" s="18">
        <f t="shared" si="961"/>
        <v>0</v>
      </c>
      <c r="CU104" s="136"/>
      <c r="CV104" s="131"/>
      <c r="CW104" s="69">
        <f t="shared" si="962"/>
        <v>0</v>
      </c>
      <c r="CX104" s="162"/>
      <c r="CY104" s="130"/>
      <c r="CZ104" s="18">
        <f t="shared" si="963"/>
        <v>0</v>
      </c>
      <c r="DA104" s="136"/>
      <c r="DB104" s="131"/>
      <c r="DC104" s="69">
        <f t="shared" si="964"/>
        <v>0</v>
      </c>
      <c r="DD104" s="162"/>
      <c r="DE104" s="130"/>
      <c r="DF104" s="18">
        <f t="shared" si="965"/>
        <v>0</v>
      </c>
      <c r="DG104" s="136"/>
      <c r="DH104" s="131"/>
      <c r="DI104" s="69">
        <f t="shared" si="966"/>
        <v>0</v>
      </c>
      <c r="DJ104" s="162"/>
      <c r="DK104" s="130"/>
      <c r="DL104" s="18">
        <f t="shared" si="967"/>
        <v>0</v>
      </c>
      <c r="DM104" s="136"/>
      <c r="DN104" s="131"/>
      <c r="DO104" s="69">
        <f t="shared" si="968"/>
        <v>0</v>
      </c>
      <c r="DP104" s="162"/>
      <c r="DQ104" s="130"/>
      <c r="DR104" s="18">
        <f t="shared" si="969"/>
        <v>0</v>
      </c>
      <c r="DS104" s="136"/>
      <c r="DT104" s="131"/>
      <c r="DU104" s="69">
        <f t="shared" si="970"/>
        <v>0</v>
      </c>
      <c r="DV104" s="162"/>
      <c r="DW104" s="130"/>
      <c r="DX104" s="18">
        <f t="shared" si="971"/>
        <v>0</v>
      </c>
      <c r="DY104" s="136"/>
      <c r="DZ104" s="131"/>
      <c r="EA104" s="69">
        <f t="shared" si="972"/>
        <v>0</v>
      </c>
      <c r="EB104" s="162"/>
      <c r="EC104" s="130"/>
      <c r="ED104" s="18">
        <f t="shared" si="973"/>
        <v>0</v>
      </c>
      <c r="EE104" s="136"/>
      <c r="EF104" s="131"/>
      <c r="EG104" s="69">
        <f t="shared" si="974"/>
        <v>0</v>
      </c>
      <c r="EH104" s="162"/>
      <c r="EI104" s="130"/>
      <c r="EJ104" s="18">
        <f t="shared" si="975"/>
        <v>0</v>
      </c>
      <c r="EK104" s="136"/>
      <c r="EL104" s="131"/>
      <c r="EM104" s="69">
        <f t="shared" si="976"/>
        <v>0</v>
      </c>
      <c r="EN104" s="162"/>
      <c r="EO104" s="130"/>
      <c r="EP104" s="18">
        <f t="shared" si="977"/>
        <v>0</v>
      </c>
      <c r="EQ104" s="136"/>
      <c r="ER104" s="131"/>
      <c r="ES104" s="69">
        <f t="shared" si="978"/>
        <v>0</v>
      </c>
      <c r="ET104" s="162"/>
      <c r="EU104" s="130"/>
      <c r="EV104" s="18">
        <f t="shared" si="979"/>
        <v>0</v>
      </c>
      <c r="EW104" s="136"/>
      <c r="EX104" s="131"/>
      <c r="EY104" s="69">
        <f t="shared" si="980"/>
        <v>0</v>
      </c>
      <c r="EZ104" s="162"/>
      <c r="FA104" s="130"/>
      <c r="FB104" s="18">
        <f t="shared" si="981"/>
        <v>0</v>
      </c>
      <c r="FC104" s="136"/>
      <c r="FD104" s="131"/>
      <c r="FE104" s="69">
        <f t="shared" si="982"/>
        <v>0</v>
      </c>
      <c r="FF104" s="162"/>
      <c r="FG104" s="130"/>
      <c r="FH104" s="18">
        <f t="shared" si="983"/>
        <v>0</v>
      </c>
      <c r="FI104" s="136"/>
      <c r="FJ104" s="131"/>
      <c r="FK104" s="69">
        <f t="shared" si="984"/>
        <v>0</v>
      </c>
      <c r="FL104" s="162"/>
      <c r="FM104" s="130"/>
      <c r="FN104" s="18">
        <f t="shared" si="985"/>
        <v>0</v>
      </c>
      <c r="FO104" s="136"/>
      <c r="FP104" s="131"/>
      <c r="FQ104" s="69">
        <f t="shared" si="986"/>
        <v>0</v>
      </c>
      <c r="FR104" s="162"/>
      <c r="FS104" s="130"/>
      <c r="FT104" s="18">
        <f t="shared" si="987"/>
        <v>0</v>
      </c>
      <c r="FU104" s="136"/>
      <c r="FV104" s="131"/>
      <c r="FW104" s="69">
        <f t="shared" si="988"/>
        <v>0</v>
      </c>
      <c r="FX104" s="162"/>
      <c r="FY104" s="130"/>
      <c r="FZ104" s="18">
        <f t="shared" si="989"/>
        <v>0</v>
      </c>
      <c r="GA104" s="136"/>
      <c r="GB104" s="131"/>
      <c r="GC104" s="69">
        <f t="shared" si="990"/>
        <v>0</v>
      </c>
      <c r="GD104" s="162"/>
      <c r="GE104" s="130"/>
      <c r="GF104" s="18">
        <f t="shared" si="991"/>
        <v>0</v>
      </c>
      <c r="GG104" s="136"/>
      <c r="GH104" s="131"/>
      <c r="GI104" s="69">
        <f t="shared" si="992"/>
        <v>0</v>
      </c>
      <c r="GJ104" s="162"/>
      <c r="GK104" s="130"/>
      <c r="GL104" s="18">
        <f t="shared" si="993"/>
        <v>0</v>
      </c>
      <c r="GM104" s="136"/>
      <c r="GN104" s="131"/>
      <c r="GO104" s="69">
        <f t="shared" si="994"/>
        <v>0</v>
      </c>
      <c r="GP104" s="162"/>
      <c r="GQ104" s="130"/>
      <c r="GR104" s="18">
        <f t="shared" si="995"/>
        <v>0</v>
      </c>
      <c r="GS104" s="136"/>
      <c r="GT104" s="131"/>
      <c r="GU104" s="69">
        <f t="shared" si="996"/>
        <v>0</v>
      </c>
      <c r="GV104" s="162"/>
      <c r="GW104" s="130"/>
      <c r="GX104" s="18">
        <f t="shared" si="997"/>
        <v>0</v>
      </c>
      <c r="GY104" s="136"/>
      <c r="GZ104" s="131"/>
      <c r="HA104" s="69">
        <f t="shared" si="998"/>
        <v>0</v>
      </c>
      <c r="HB104" s="162"/>
      <c r="HC104" s="130"/>
      <c r="HD104" s="18">
        <f t="shared" si="999"/>
        <v>0</v>
      </c>
      <c r="HE104" s="136"/>
      <c r="HF104" s="131"/>
      <c r="HG104" s="69">
        <f t="shared" si="1000"/>
        <v>0</v>
      </c>
      <c r="HH104" s="162"/>
      <c r="HI104" s="130"/>
      <c r="HJ104" s="18">
        <f t="shared" si="1001"/>
        <v>0</v>
      </c>
      <c r="HK104" s="136"/>
      <c r="HL104" s="131"/>
      <c r="HM104" s="69">
        <f t="shared" si="1002"/>
        <v>0</v>
      </c>
      <c r="HN104" s="162"/>
      <c r="HO104" s="130"/>
      <c r="HP104" s="18">
        <f t="shared" si="1003"/>
        <v>0</v>
      </c>
      <c r="HQ104" s="136"/>
      <c r="HR104" s="131"/>
      <c r="HS104" s="69">
        <f t="shared" si="1004"/>
        <v>0</v>
      </c>
      <c r="HT104" s="162"/>
      <c r="HU104" s="130"/>
      <c r="HV104" s="18">
        <f t="shared" si="1005"/>
        <v>0</v>
      </c>
      <c r="HW104" s="17"/>
      <c r="HX104" s="85"/>
      <c r="HY104" s="85"/>
      <c r="HZ104" s="2" t="str">
        <f t="shared" si="1006"/>
        <v>СКРЫТЬ</v>
      </c>
    </row>
    <row r="105" spans="1:234" hidden="1" x14ac:dyDescent="0.2">
      <c r="A105" s="1" t="e">
        <f>$K$2&amp;#REF!&amp;$K$75&amp;$K$76&amp;K105</f>
        <v>#REF!</v>
      </c>
      <c r="B105" s="16" t="e">
        <f>IF(#REF!=0,"Скрыть","")</f>
        <v>#REF!</v>
      </c>
      <c r="C105" s="15" t="e">
        <f>IF(OR(#REF!&gt;85%,#REF!&gt;85%),"скрыть","")</f>
        <v>#REF!</v>
      </c>
      <c r="D105" s="14" t="s">
        <v>2</v>
      </c>
      <c r="E105" s="14" t="s">
        <v>34</v>
      </c>
      <c r="F105" s="39" t="s">
        <v>39</v>
      </c>
      <c r="G105" s="38" t="str">
        <f>CONCATENATE(D105,E105,F105,K105)</f>
        <v>3BDFBC50-5FD0-44D2-8F2C-8100642B19E72BA5E5C3-A498-49EF-88A3-3FF29C24AED37c10756c-3678-4206-9250-508fabf6760aПрочие работы</v>
      </c>
      <c r="H105" s="38"/>
      <c r="I105" s="42">
        <v>94</v>
      </c>
      <c r="J105" s="102">
        <f>SUBTOTAL(103,I$12:I105)*1</f>
        <v>28</v>
      </c>
      <c r="K105" s="108" t="s">
        <v>9</v>
      </c>
      <c r="L105" s="17" t="s">
        <v>64</v>
      </c>
      <c r="M105" s="267"/>
      <c r="N105" s="255"/>
      <c r="O105" s="118"/>
      <c r="P105" s="162"/>
      <c r="Q105" s="163"/>
      <c r="R105" s="163"/>
      <c r="S105" s="123"/>
      <c r="T105" s="123"/>
      <c r="U105" s="91"/>
      <c r="V105" s="91"/>
      <c r="W105" s="120"/>
      <c r="X105" s="178"/>
      <c r="Y105" s="128"/>
      <c r="Z105" s="179"/>
      <c r="AA105" s="127"/>
      <c r="AB105" s="67"/>
      <c r="AC105" s="69"/>
      <c r="AD105" s="226">
        <f t="shared" si="919"/>
        <v>0</v>
      </c>
      <c r="AE105" s="227">
        <f t="shared" si="920"/>
        <v>0</v>
      </c>
      <c r="AF105" s="225">
        <f t="shared" si="921"/>
        <v>0</v>
      </c>
      <c r="AG105" s="226">
        <f t="shared" si="922"/>
        <v>0</v>
      </c>
      <c r="AH105" s="227">
        <f t="shared" si="923"/>
        <v>0</v>
      </c>
      <c r="AI105" s="225">
        <f t="shared" si="924"/>
        <v>0</v>
      </c>
      <c r="AJ105" s="226">
        <f t="shared" si="925"/>
        <v>0</v>
      </c>
      <c r="AK105" s="227">
        <f t="shared" si="926"/>
        <v>0</v>
      </c>
      <c r="AL105" s="225">
        <f t="shared" si="927"/>
        <v>0</v>
      </c>
      <c r="AM105" s="226">
        <f t="shared" si="928"/>
        <v>0</v>
      </c>
      <c r="AN105" s="227">
        <f t="shared" si="929"/>
        <v>0</v>
      </c>
      <c r="AO105" s="225">
        <f t="shared" si="930"/>
        <v>0</v>
      </c>
      <c r="AP105" s="226">
        <f t="shared" si="931"/>
        <v>0</v>
      </c>
      <c r="AQ105" s="227">
        <f t="shared" si="932"/>
        <v>0</v>
      </c>
      <c r="AR105" s="225">
        <f t="shared" si="933"/>
        <v>0</v>
      </c>
      <c r="AS105" s="136"/>
      <c r="AT105" s="131"/>
      <c r="AU105" s="69"/>
      <c r="AV105" s="162"/>
      <c r="AW105" s="130"/>
      <c r="AX105" s="18">
        <f t="shared" si="859"/>
        <v>0</v>
      </c>
      <c r="AY105" s="136"/>
      <c r="AZ105" s="131"/>
      <c r="BA105" s="69"/>
      <c r="BB105" s="162"/>
      <c r="BC105" s="130"/>
      <c r="BD105" s="18">
        <f t="shared" si="947"/>
        <v>0</v>
      </c>
      <c r="BE105" s="136"/>
      <c r="BF105" s="131"/>
      <c r="BG105" s="69"/>
      <c r="BH105" s="162"/>
      <c r="BI105" s="130"/>
      <c r="BJ105" s="18">
        <f t="shared" si="949"/>
        <v>0</v>
      </c>
      <c r="BK105" s="136"/>
      <c r="BL105" s="131"/>
      <c r="BM105" s="69"/>
      <c r="BN105" s="162"/>
      <c r="BO105" s="130"/>
      <c r="BP105" s="18">
        <f t="shared" si="951"/>
        <v>0</v>
      </c>
      <c r="BQ105" s="136"/>
      <c r="BR105" s="131"/>
      <c r="BS105" s="69"/>
      <c r="BT105" s="162"/>
      <c r="BU105" s="130"/>
      <c r="BV105" s="18">
        <f t="shared" si="953"/>
        <v>0</v>
      </c>
      <c r="BW105" s="136"/>
      <c r="BX105" s="131"/>
      <c r="BY105" s="69"/>
      <c r="BZ105" s="162"/>
      <c r="CA105" s="130"/>
      <c r="CB105" s="18">
        <f t="shared" si="955"/>
        <v>0</v>
      </c>
      <c r="CC105" s="136"/>
      <c r="CD105" s="131"/>
      <c r="CE105" s="69"/>
      <c r="CF105" s="162"/>
      <c r="CG105" s="130"/>
      <c r="CH105" s="18">
        <f t="shared" si="957"/>
        <v>0</v>
      </c>
      <c r="CI105" s="136"/>
      <c r="CJ105" s="131"/>
      <c r="CK105" s="69"/>
      <c r="CL105" s="162"/>
      <c r="CM105" s="130"/>
      <c r="CN105" s="18">
        <f t="shared" si="959"/>
        <v>0</v>
      </c>
      <c r="CO105" s="136"/>
      <c r="CP105" s="131"/>
      <c r="CQ105" s="69"/>
      <c r="CR105" s="162"/>
      <c r="CS105" s="130"/>
      <c r="CT105" s="18">
        <f t="shared" si="961"/>
        <v>0</v>
      </c>
      <c r="CU105" s="136"/>
      <c r="CV105" s="131"/>
      <c r="CW105" s="69"/>
      <c r="CX105" s="162"/>
      <c r="CY105" s="130"/>
      <c r="CZ105" s="18">
        <f t="shared" si="963"/>
        <v>0</v>
      </c>
      <c r="DA105" s="136"/>
      <c r="DB105" s="131"/>
      <c r="DC105" s="69"/>
      <c r="DD105" s="162"/>
      <c r="DE105" s="130"/>
      <c r="DF105" s="18">
        <f t="shared" si="965"/>
        <v>0</v>
      </c>
      <c r="DG105" s="136"/>
      <c r="DH105" s="131"/>
      <c r="DI105" s="69"/>
      <c r="DJ105" s="162"/>
      <c r="DK105" s="130"/>
      <c r="DL105" s="18">
        <f t="shared" si="967"/>
        <v>0</v>
      </c>
      <c r="DM105" s="136"/>
      <c r="DN105" s="131"/>
      <c r="DO105" s="69"/>
      <c r="DP105" s="162"/>
      <c r="DQ105" s="130"/>
      <c r="DR105" s="18">
        <f t="shared" si="969"/>
        <v>0</v>
      </c>
      <c r="DS105" s="136"/>
      <c r="DT105" s="131"/>
      <c r="DU105" s="69"/>
      <c r="DV105" s="162"/>
      <c r="DW105" s="130"/>
      <c r="DX105" s="18">
        <f t="shared" si="971"/>
        <v>0</v>
      </c>
      <c r="DY105" s="136"/>
      <c r="DZ105" s="131"/>
      <c r="EA105" s="69"/>
      <c r="EB105" s="162"/>
      <c r="EC105" s="130"/>
      <c r="ED105" s="18">
        <f t="shared" si="973"/>
        <v>0</v>
      </c>
      <c r="EE105" s="136"/>
      <c r="EF105" s="131"/>
      <c r="EG105" s="69"/>
      <c r="EH105" s="162"/>
      <c r="EI105" s="130"/>
      <c r="EJ105" s="18">
        <f t="shared" si="975"/>
        <v>0</v>
      </c>
      <c r="EK105" s="136"/>
      <c r="EL105" s="131"/>
      <c r="EM105" s="69"/>
      <c r="EN105" s="162"/>
      <c r="EO105" s="130"/>
      <c r="EP105" s="18">
        <f t="shared" si="977"/>
        <v>0</v>
      </c>
      <c r="EQ105" s="136"/>
      <c r="ER105" s="131"/>
      <c r="ES105" s="69"/>
      <c r="ET105" s="162"/>
      <c r="EU105" s="130"/>
      <c r="EV105" s="18">
        <f t="shared" si="979"/>
        <v>0</v>
      </c>
      <c r="EW105" s="136"/>
      <c r="EX105" s="131"/>
      <c r="EY105" s="69"/>
      <c r="EZ105" s="162"/>
      <c r="FA105" s="130"/>
      <c r="FB105" s="18">
        <f t="shared" si="981"/>
        <v>0</v>
      </c>
      <c r="FC105" s="136"/>
      <c r="FD105" s="131"/>
      <c r="FE105" s="69"/>
      <c r="FF105" s="162"/>
      <c r="FG105" s="130"/>
      <c r="FH105" s="18">
        <f t="shared" si="983"/>
        <v>0</v>
      </c>
      <c r="FI105" s="136"/>
      <c r="FJ105" s="131"/>
      <c r="FK105" s="69"/>
      <c r="FL105" s="162"/>
      <c r="FM105" s="130"/>
      <c r="FN105" s="18">
        <f t="shared" si="985"/>
        <v>0</v>
      </c>
      <c r="FO105" s="136"/>
      <c r="FP105" s="131"/>
      <c r="FQ105" s="69"/>
      <c r="FR105" s="162"/>
      <c r="FS105" s="130"/>
      <c r="FT105" s="18">
        <f t="shared" si="987"/>
        <v>0</v>
      </c>
      <c r="FU105" s="136"/>
      <c r="FV105" s="131"/>
      <c r="FW105" s="69"/>
      <c r="FX105" s="162"/>
      <c r="FY105" s="130"/>
      <c r="FZ105" s="18">
        <f t="shared" si="989"/>
        <v>0</v>
      </c>
      <c r="GA105" s="136"/>
      <c r="GB105" s="131"/>
      <c r="GC105" s="69"/>
      <c r="GD105" s="162"/>
      <c r="GE105" s="130"/>
      <c r="GF105" s="18">
        <f t="shared" si="991"/>
        <v>0</v>
      </c>
      <c r="GG105" s="136"/>
      <c r="GH105" s="131"/>
      <c r="GI105" s="69"/>
      <c r="GJ105" s="162"/>
      <c r="GK105" s="130"/>
      <c r="GL105" s="18">
        <f t="shared" si="993"/>
        <v>0</v>
      </c>
      <c r="GM105" s="136"/>
      <c r="GN105" s="131"/>
      <c r="GO105" s="69"/>
      <c r="GP105" s="162"/>
      <c r="GQ105" s="130"/>
      <c r="GR105" s="18">
        <f t="shared" si="995"/>
        <v>0</v>
      </c>
      <c r="GS105" s="136"/>
      <c r="GT105" s="131"/>
      <c r="GU105" s="69"/>
      <c r="GV105" s="162"/>
      <c r="GW105" s="130"/>
      <c r="GX105" s="18">
        <f t="shared" si="997"/>
        <v>0</v>
      </c>
      <c r="GY105" s="136"/>
      <c r="GZ105" s="131"/>
      <c r="HA105" s="69"/>
      <c r="HB105" s="162"/>
      <c r="HC105" s="130"/>
      <c r="HD105" s="18">
        <f t="shared" si="999"/>
        <v>0</v>
      </c>
      <c r="HE105" s="136"/>
      <c r="HF105" s="131"/>
      <c r="HG105" s="69"/>
      <c r="HH105" s="162"/>
      <c r="HI105" s="130"/>
      <c r="HJ105" s="18">
        <f t="shared" si="1001"/>
        <v>0</v>
      </c>
      <c r="HK105" s="136"/>
      <c r="HL105" s="131"/>
      <c r="HM105" s="69"/>
      <c r="HN105" s="162"/>
      <c r="HO105" s="130"/>
      <c r="HP105" s="18">
        <f t="shared" si="1003"/>
        <v>0</v>
      </c>
      <c r="HQ105" s="136"/>
      <c r="HR105" s="131"/>
      <c r="HS105" s="69"/>
      <c r="HT105" s="162"/>
      <c r="HU105" s="130"/>
      <c r="HV105" s="18">
        <f t="shared" si="1005"/>
        <v>0</v>
      </c>
      <c r="HW105" s="17"/>
      <c r="HX105" s="85"/>
      <c r="HY105" s="85"/>
      <c r="HZ105" s="2" t="str">
        <f t="shared" si="1006"/>
        <v>СКРЫТЬ</v>
      </c>
    </row>
    <row r="106" spans="1:234" s="23" customFormat="1" x14ac:dyDescent="0.2">
      <c r="B106" s="25"/>
      <c r="C106" s="15" t="e">
        <f>IF(AND(#REF!&gt;85%,#REF!&gt;85%),"скрыть","")</f>
        <v>#REF!</v>
      </c>
      <c r="D106" s="14" t="s">
        <v>2</v>
      </c>
      <c r="E106" s="14" t="s">
        <v>34</v>
      </c>
      <c r="F106" s="34" t="s">
        <v>37</v>
      </c>
      <c r="G106" s="36"/>
      <c r="H106" s="36"/>
      <c r="I106" s="42">
        <v>95</v>
      </c>
      <c r="J106" s="102">
        <f>SUBTOTAL(103,I$12:I106)*1</f>
        <v>29</v>
      </c>
      <c r="K106" s="107" t="s">
        <v>38</v>
      </c>
      <c r="L106" s="111"/>
      <c r="M106" s="268"/>
      <c r="N106" s="256"/>
      <c r="O106" s="151"/>
      <c r="P106" s="164"/>
      <c r="Q106" s="165"/>
      <c r="R106" s="165"/>
      <c r="S106" s="126"/>
      <c r="T106" s="126"/>
      <c r="U106" s="126"/>
      <c r="V106" s="126"/>
      <c r="W106" s="41"/>
      <c r="X106" s="180"/>
      <c r="Y106" s="181"/>
      <c r="Z106" s="181"/>
      <c r="AA106" s="181"/>
      <c r="AB106" s="24"/>
      <c r="AC106" s="189"/>
      <c r="AD106" s="233"/>
      <c r="AE106" s="234"/>
      <c r="AF106" s="235"/>
      <c r="AG106" s="236"/>
      <c r="AH106" s="218"/>
      <c r="AI106" s="237"/>
      <c r="AJ106" s="236"/>
      <c r="AK106" s="218"/>
      <c r="AL106" s="237"/>
      <c r="AM106" s="236"/>
      <c r="AN106" s="218"/>
      <c r="AO106" s="237"/>
      <c r="AP106" s="236"/>
      <c r="AQ106" s="218"/>
      <c r="AR106" s="237"/>
      <c r="AS106" s="180"/>
      <c r="AT106" s="181"/>
      <c r="AU106" s="189"/>
      <c r="AV106" s="164">
        <f>SUM(AV107:AV136)</f>
        <v>250</v>
      </c>
      <c r="AW106" s="126">
        <f>SUM(AW107:AW136)</f>
        <v>249</v>
      </c>
      <c r="AX106" s="135">
        <f>AW106-AV106</f>
        <v>-1</v>
      </c>
      <c r="AY106" s="180"/>
      <c r="AZ106" s="181"/>
      <c r="BA106" s="189"/>
      <c r="BB106" s="164">
        <f>SUM(BB107:BB136)</f>
        <v>250</v>
      </c>
      <c r="BC106" s="126">
        <f>SUM(BC107:BC136)</f>
        <v>249</v>
      </c>
      <c r="BD106" s="135">
        <f>BC106-BB106</f>
        <v>-1</v>
      </c>
      <c r="BE106" s="180"/>
      <c r="BF106" s="181"/>
      <c r="BG106" s="189"/>
      <c r="BH106" s="164">
        <f>SUM(BH107:BH136)</f>
        <v>250</v>
      </c>
      <c r="BI106" s="126">
        <f>SUM(BI107:BI136)</f>
        <v>217</v>
      </c>
      <c r="BJ106" s="135">
        <f>BI106-BH106</f>
        <v>-33</v>
      </c>
      <c r="BK106" s="180"/>
      <c r="BL106" s="181"/>
      <c r="BM106" s="189"/>
      <c r="BN106" s="164">
        <f>SUM(BN107:BN136)</f>
        <v>250</v>
      </c>
      <c r="BO106" s="126">
        <f>SUM(BO107:BO136)</f>
        <v>217</v>
      </c>
      <c r="BP106" s="135">
        <f>BO106-BN106</f>
        <v>-33</v>
      </c>
      <c r="BQ106" s="180"/>
      <c r="BR106" s="181"/>
      <c r="BS106" s="189"/>
      <c r="BT106" s="164">
        <f>SUM(BT107:BT136)</f>
        <v>250</v>
      </c>
      <c r="BU106" s="126">
        <f>SUM(BU107:BU136)</f>
        <v>238</v>
      </c>
      <c r="BV106" s="135">
        <f>BU106-BT106</f>
        <v>-12</v>
      </c>
      <c r="BW106" s="180"/>
      <c r="BX106" s="181"/>
      <c r="BY106" s="189"/>
      <c r="BZ106" s="164">
        <f>SUM(BZ107:BZ136)</f>
        <v>250</v>
      </c>
      <c r="CA106" s="126">
        <f>SUM(CA107:CA136)</f>
        <v>238</v>
      </c>
      <c r="CB106" s="135">
        <f>CA106-BZ106</f>
        <v>-12</v>
      </c>
      <c r="CC106" s="180"/>
      <c r="CD106" s="181"/>
      <c r="CE106" s="189"/>
      <c r="CF106" s="164">
        <f>SUM(CF107:CF136)</f>
        <v>250</v>
      </c>
      <c r="CG106" s="126">
        <f>SUM(CG107:CG136)</f>
        <v>238</v>
      </c>
      <c r="CH106" s="135">
        <f>CG106-CF106</f>
        <v>-12</v>
      </c>
      <c r="CI106" s="180"/>
      <c r="CJ106" s="181"/>
      <c r="CK106" s="189"/>
      <c r="CL106" s="164">
        <f>SUM(CL107:CL136)</f>
        <v>250</v>
      </c>
      <c r="CM106" s="126">
        <f>SUM(CM107:CM136)</f>
        <v>238</v>
      </c>
      <c r="CN106" s="135">
        <f>CM106-CL106</f>
        <v>-12</v>
      </c>
      <c r="CO106" s="180"/>
      <c r="CP106" s="181"/>
      <c r="CQ106" s="189"/>
      <c r="CR106" s="164">
        <f>SUM(CR107:CR136)</f>
        <v>250</v>
      </c>
      <c r="CS106" s="126">
        <f>SUM(CS107:CS136)</f>
        <v>238</v>
      </c>
      <c r="CT106" s="135">
        <f>CS106-CR106</f>
        <v>-12</v>
      </c>
      <c r="CU106" s="180"/>
      <c r="CV106" s="181"/>
      <c r="CW106" s="189"/>
      <c r="CX106" s="164">
        <f>SUM(CX107:CX136)</f>
        <v>220</v>
      </c>
      <c r="CY106" s="126">
        <f>SUM(CY107:CY136)</f>
        <v>208</v>
      </c>
      <c r="CZ106" s="135">
        <f>CY106-CX106</f>
        <v>-12</v>
      </c>
      <c r="DA106" s="180"/>
      <c r="DB106" s="181"/>
      <c r="DC106" s="189"/>
      <c r="DD106" s="164">
        <f>SUM(DD107:DD136)</f>
        <v>220</v>
      </c>
      <c r="DE106" s="126">
        <f>SUM(DE107:DE136)</f>
        <v>208</v>
      </c>
      <c r="DF106" s="135">
        <f>DE106-DD106</f>
        <v>-12</v>
      </c>
      <c r="DG106" s="180"/>
      <c r="DH106" s="181"/>
      <c r="DI106" s="189"/>
      <c r="DJ106" s="164">
        <f>SUM(DJ107:DJ136)</f>
        <v>220</v>
      </c>
      <c r="DK106" s="126">
        <f>SUM(DK107:DK136)</f>
        <v>208</v>
      </c>
      <c r="DL106" s="135">
        <f>DK106-DJ106</f>
        <v>-12</v>
      </c>
      <c r="DM106" s="180"/>
      <c r="DN106" s="181"/>
      <c r="DO106" s="189"/>
      <c r="DP106" s="164">
        <f>SUM(DP107:DP136)</f>
        <v>220</v>
      </c>
      <c r="DQ106" s="126">
        <f>SUM(DQ107:DQ136)</f>
        <v>208</v>
      </c>
      <c r="DR106" s="135">
        <f>DQ106-DP106</f>
        <v>-12</v>
      </c>
      <c r="DS106" s="180"/>
      <c r="DT106" s="181"/>
      <c r="DU106" s="189"/>
      <c r="DV106" s="164">
        <f>SUM(DV107:DV136)</f>
        <v>220</v>
      </c>
      <c r="DW106" s="126">
        <f>SUM(DW107:DW136)</f>
        <v>208</v>
      </c>
      <c r="DX106" s="135">
        <f>DW106-DV106</f>
        <v>-12</v>
      </c>
      <c r="DY106" s="180"/>
      <c r="DZ106" s="181"/>
      <c r="EA106" s="189"/>
      <c r="EB106" s="164">
        <f>SUM(EB107:EB136)</f>
        <v>220</v>
      </c>
      <c r="EC106" s="126">
        <f>SUM(EC107:EC136)</f>
        <v>208</v>
      </c>
      <c r="ED106" s="135">
        <f>EC106-EB106</f>
        <v>-12</v>
      </c>
      <c r="EE106" s="180"/>
      <c r="EF106" s="181"/>
      <c r="EG106" s="189"/>
      <c r="EH106" s="164">
        <f>SUM(EH107:EH136)</f>
        <v>220</v>
      </c>
      <c r="EI106" s="126">
        <f>SUM(EI107:EI136)</f>
        <v>208</v>
      </c>
      <c r="EJ106" s="135">
        <f>EI106-EH106</f>
        <v>-12</v>
      </c>
      <c r="EK106" s="180"/>
      <c r="EL106" s="181"/>
      <c r="EM106" s="189"/>
      <c r="EN106" s="164">
        <f>SUM(EN107:EN136)</f>
        <v>220</v>
      </c>
      <c r="EO106" s="126">
        <f>SUM(EO107:EO136)</f>
        <v>211</v>
      </c>
      <c r="EP106" s="135">
        <f>EO106-EN106</f>
        <v>-9</v>
      </c>
      <c r="EQ106" s="180"/>
      <c r="ER106" s="181"/>
      <c r="ES106" s="189"/>
      <c r="ET106" s="164">
        <f>SUM(ET107:ET136)</f>
        <v>220</v>
      </c>
      <c r="EU106" s="126">
        <f>SUM(EU107:EU136)</f>
        <v>211</v>
      </c>
      <c r="EV106" s="135">
        <f>EU106-ET106</f>
        <v>-9</v>
      </c>
      <c r="EW106" s="180"/>
      <c r="EX106" s="181"/>
      <c r="EY106" s="189"/>
      <c r="EZ106" s="164">
        <f>SUM(EZ107:EZ136)</f>
        <v>220</v>
      </c>
      <c r="FA106" s="126">
        <f>SUM(FA107:FA136)</f>
        <v>211</v>
      </c>
      <c r="FB106" s="135">
        <f>FA106-EZ106</f>
        <v>-9</v>
      </c>
      <c r="FC106" s="180"/>
      <c r="FD106" s="181"/>
      <c r="FE106" s="189"/>
      <c r="FF106" s="164">
        <f>SUM(FF107:FF136)</f>
        <v>220</v>
      </c>
      <c r="FG106" s="126">
        <f>SUM(FG107:FG136)</f>
        <v>211</v>
      </c>
      <c r="FH106" s="135">
        <f>FG106-FF106</f>
        <v>-9</v>
      </c>
      <c r="FI106" s="180"/>
      <c r="FJ106" s="181"/>
      <c r="FK106" s="189"/>
      <c r="FL106" s="164">
        <f>SUM(FL107:FL136)</f>
        <v>220</v>
      </c>
      <c r="FM106" s="126">
        <f>SUM(FM107:FM136)</f>
        <v>211</v>
      </c>
      <c r="FN106" s="135">
        <f>FM106-FL106</f>
        <v>-9</v>
      </c>
      <c r="FO106" s="180"/>
      <c r="FP106" s="181"/>
      <c r="FQ106" s="189"/>
      <c r="FR106" s="164">
        <f>SUM(FR107:FR136)</f>
        <v>220</v>
      </c>
      <c r="FS106" s="126">
        <f>SUM(FS107:FS136)</f>
        <v>211</v>
      </c>
      <c r="FT106" s="135">
        <f>FS106-FR106</f>
        <v>-9</v>
      </c>
      <c r="FU106" s="180"/>
      <c r="FV106" s="181"/>
      <c r="FW106" s="189"/>
      <c r="FX106" s="164">
        <f>SUM(FX107:FX136)</f>
        <v>220</v>
      </c>
      <c r="FY106" s="126">
        <f>SUM(FY107:FY136)</f>
        <v>211</v>
      </c>
      <c r="FZ106" s="135">
        <f>FY106-FX106</f>
        <v>-9</v>
      </c>
      <c r="GA106" s="180"/>
      <c r="GB106" s="181"/>
      <c r="GC106" s="189"/>
      <c r="GD106" s="164">
        <f>SUM(GD107:GD136)</f>
        <v>220</v>
      </c>
      <c r="GE106" s="126">
        <f>SUM(GE107:GE136)</f>
        <v>211</v>
      </c>
      <c r="GF106" s="135">
        <f>GE106-GD106</f>
        <v>-9</v>
      </c>
      <c r="GG106" s="180"/>
      <c r="GH106" s="181"/>
      <c r="GI106" s="189"/>
      <c r="GJ106" s="164">
        <f>SUM(GJ107:GJ136)</f>
        <v>220</v>
      </c>
      <c r="GK106" s="126">
        <f>SUM(GK107:GK136)</f>
        <v>222</v>
      </c>
      <c r="GL106" s="135">
        <f>GK106-GJ106</f>
        <v>2</v>
      </c>
      <c r="GM106" s="180"/>
      <c r="GN106" s="181"/>
      <c r="GO106" s="189"/>
      <c r="GP106" s="164">
        <f>SUM(GP107:GP136)</f>
        <v>220</v>
      </c>
      <c r="GQ106" s="126">
        <f>SUM(GQ107:GQ136)</f>
        <v>222</v>
      </c>
      <c r="GR106" s="135">
        <f>GQ106-GP106</f>
        <v>2</v>
      </c>
      <c r="GS106" s="180"/>
      <c r="GT106" s="181"/>
      <c r="GU106" s="189"/>
      <c r="GV106" s="164">
        <f>SUM(GV107:GV136)</f>
        <v>220</v>
      </c>
      <c r="GW106" s="126">
        <f>SUM(GW107:GW136)</f>
        <v>222</v>
      </c>
      <c r="GX106" s="135">
        <f>GW106-GV106</f>
        <v>2</v>
      </c>
      <c r="GY106" s="180"/>
      <c r="GZ106" s="181"/>
      <c r="HA106" s="189"/>
      <c r="HB106" s="164">
        <f>SUM(HB107:HB136)</f>
        <v>220</v>
      </c>
      <c r="HC106" s="126">
        <f>SUM(HC107:HC136)</f>
        <v>222</v>
      </c>
      <c r="HD106" s="135">
        <f>HC106-HB106</f>
        <v>2</v>
      </c>
      <c r="HE106" s="180"/>
      <c r="HF106" s="181"/>
      <c r="HG106" s="189"/>
      <c r="HH106" s="164">
        <f>SUM(HH107:HH136)</f>
        <v>0</v>
      </c>
      <c r="HI106" s="126">
        <f>SUM(HI107:HI136)</f>
        <v>0</v>
      </c>
      <c r="HJ106" s="135">
        <f>HI106-HH106</f>
        <v>0</v>
      </c>
      <c r="HK106" s="180"/>
      <c r="HL106" s="181"/>
      <c r="HM106" s="189"/>
      <c r="HN106" s="164">
        <f>SUM(HN107:HN136)</f>
        <v>0</v>
      </c>
      <c r="HO106" s="126">
        <f>SUM(HO107:HO136)</f>
        <v>0</v>
      </c>
      <c r="HP106" s="135">
        <f>HO106-HN106</f>
        <v>0</v>
      </c>
      <c r="HQ106" s="180"/>
      <c r="HR106" s="181"/>
      <c r="HS106" s="189"/>
      <c r="HT106" s="164">
        <f>SUM(HT107:HT136)</f>
        <v>0</v>
      </c>
      <c r="HU106" s="126">
        <f>SUM(HU107:HU136)</f>
        <v>0</v>
      </c>
      <c r="HV106" s="135">
        <f>HU106-HT106</f>
        <v>0</v>
      </c>
      <c r="HW106" s="111"/>
      <c r="HX106" s="293"/>
      <c r="HY106" s="210">
        <v>1</v>
      </c>
      <c r="HZ106" s="2">
        <f t="shared" si="1006"/>
        <v>1</v>
      </c>
    </row>
    <row r="107" spans="1:234" hidden="1" x14ac:dyDescent="0.2">
      <c r="B107" s="16"/>
      <c r="C107" s="15" t="e">
        <f>IF(AND(#REF!&gt;85%,#REF!&gt;85%),"скрыть","")</f>
        <v>#REF!</v>
      </c>
      <c r="D107" s="14" t="s">
        <v>2</v>
      </c>
      <c r="E107" s="14" t="s">
        <v>34</v>
      </c>
      <c r="F107" s="34" t="s">
        <v>37</v>
      </c>
      <c r="G107" s="36"/>
      <c r="H107" s="36"/>
      <c r="I107" s="42">
        <v>96</v>
      </c>
      <c r="J107" s="102">
        <f>SUBTOTAL(103,I$12:I107)*1</f>
        <v>29</v>
      </c>
      <c r="K107" s="109" t="s">
        <v>27</v>
      </c>
      <c r="L107" s="19"/>
      <c r="M107" s="269"/>
      <c r="N107" s="258"/>
      <c r="O107" s="152"/>
      <c r="P107" s="166"/>
      <c r="Q107" s="167"/>
      <c r="R107" s="167"/>
      <c r="S107" s="168"/>
      <c r="T107" s="168"/>
      <c r="U107" s="168"/>
      <c r="V107" s="168"/>
      <c r="W107" s="20"/>
      <c r="X107" s="182"/>
      <c r="Y107" s="183"/>
      <c r="Z107" s="183"/>
      <c r="AA107" s="183"/>
      <c r="AB107" s="21"/>
      <c r="AC107" s="190"/>
      <c r="AD107" s="238"/>
      <c r="AE107" s="239"/>
      <c r="AF107" s="240"/>
      <c r="AG107" s="241"/>
      <c r="AH107" s="219"/>
      <c r="AI107" s="242"/>
      <c r="AJ107" s="241"/>
      <c r="AK107" s="219"/>
      <c r="AL107" s="242"/>
      <c r="AM107" s="241"/>
      <c r="AN107" s="219"/>
      <c r="AO107" s="242"/>
      <c r="AP107" s="241"/>
      <c r="AQ107" s="219"/>
      <c r="AR107" s="242"/>
      <c r="AS107" s="182"/>
      <c r="AT107" s="183"/>
      <c r="AU107" s="190"/>
      <c r="AV107" s="166"/>
      <c r="AW107" s="168"/>
      <c r="AX107" s="194"/>
      <c r="AY107" s="182"/>
      <c r="AZ107" s="183"/>
      <c r="BA107" s="190"/>
      <c r="BB107" s="166"/>
      <c r="BC107" s="168"/>
      <c r="BD107" s="194"/>
      <c r="BE107" s="182"/>
      <c r="BF107" s="183"/>
      <c r="BG107" s="190"/>
      <c r="BH107" s="166"/>
      <c r="BI107" s="168"/>
      <c r="BJ107" s="194"/>
      <c r="BK107" s="182"/>
      <c r="BL107" s="183"/>
      <c r="BM107" s="190"/>
      <c r="BN107" s="166"/>
      <c r="BO107" s="168"/>
      <c r="BP107" s="194"/>
      <c r="BQ107" s="182"/>
      <c r="BR107" s="183"/>
      <c r="BS107" s="190"/>
      <c r="BT107" s="166"/>
      <c r="BU107" s="168"/>
      <c r="BV107" s="194"/>
      <c r="BW107" s="182"/>
      <c r="BX107" s="183"/>
      <c r="BY107" s="190"/>
      <c r="BZ107" s="166"/>
      <c r="CA107" s="168"/>
      <c r="CB107" s="194"/>
      <c r="CC107" s="182"/>
      <c r="CD107" s="183"/>
      <c r="CE107" s="190"/>
      <c r="CF107" s="166"/>
      <c r="CG107" s="168"/>
      <c r="CH107" s="194"/>
      <c r="CI107" s="182"/>
      <c r="CJ107" s="183"/>
      <c r="CK107" s="190"/>
      <c r="CL107" s="166"/>
      <c r="CM107" s="168"/>
      <c r="CN107" s="194"/>
      <c r="CO107" s="182"/>
      <c r="CP107" s="183"/>
      <c r="CQ107" s="190"/>
      <c r="CR107" s="166"/>
      <c r="CS107" s="168"/>
      <c r="CT107" s="194"/>
      <c r="CU107" s="182"/>
      <c r="CV107" s="183"/>
      <c r="CW107" s="190"/>
      <c r="CX107" s="166"/>
      <c r="CY107" s="168"/>
      <c r="CZ107" s="194"/>
      <c r="DA107" s="182"/>
      <c r="DB107" s="183"/>
      <c r="DC107" s="190"/>
      <c r="DD107" s="166"/>
      <c r="DE107" s="168"/>
      <c r="DF107" s="194"/>
      <c r="DG107" s="182"/>
      <c r="DH107" s="183"/>
      <c r="DI107" s="190"/>
      <c r="DJ107" s="166"/>
      <c r="DK107" s="168"/>
      <c r="DL107" s="194"/>
      <c r="DM107" s="182"/>
      <c r="DN107" s="183"/>
      <c r="DO107" s="190"/>
      <c r="DP107" s="166"/>
      <c r="DQ107" s="168"/>
      <c r="DR107" s="194"/>
      <c r="DS107" s="182"/>
      <c r="DT107" s="183"/>
      <c r="DU107" s="190"/>
      <c r="DV107" s="166"/>
      <c r="DW107" s="168"/>
      <c r="DX107" s="194"/>
      <c r="DY107" s="182"/>
      <c r="DZ107" s="183"/>
      <c r="EA107" s="190"/>
      <c r="EB107" s="166"/>
      <c r="EC107" s="168"/>
      <c r="ED107" s="194"/>
      <c r="EE107" s="182"/>
      <c r="EF107" s="183"/>
      <c r="EG107" s="190"/>
      <c r="EH107" s="166"/>
      <c r="EI107" s="168"/>
      <c r="EJ107" s="194"/>
      <c r="EK107" s="182"/>
      <c r="EL107" s="183"/>
      <c r="EM107" s="190"/>
      <c r="EN107" s="166"/>
      <c r="EO107" s="168"/>
      <c r="EP107" s="194"/>
      <c r="EQ107" s="182"/>
      <c r="ER107" s="183"/>
      <c r="ES107" s="190"/>
      <c r="ET107" s="166"/>
      <c r="EU107" s="168"/>
      <c r="EV107" s="194"/>
      <c r="EW107" s="182"/>
      <c r="EX107" s="183"/>
      <c r="EY107" s="190"/>
      <c r="EZ107" s="166"/>
      <c r="FA107" s="168"/>
      <c r="FB107" s="194"/>
      <c r="FC107" s="182"/>
      <c r="FD107" s="183"/>
      <c r="FE107" s="190"/>
      <c r="FF107" s="166"/>
      <c r="FG107" s="168"/>
      <c r="FH107" s="194">
        <f>FG107-FF107</f>
        <v>0</v>
      </c>
      <c r="FI107" s="182"/>
      <c r="FJ107" s="183"/>
      <c r="FK107" s="190"/>
      <c r="FL107" s="166"/>
      <c r="FM107" s="168"/>
      <c r="FN107" s="194"/>
      <c r="FO107" s="182"/>
      <c r="FP107" s="183"/>
      <c r="FQ107" s="190"/>
      <c r="FR107" s="166"/>
      <c r="FS107" s="168"/>
      <c r="FT107" s="194"/>
      <c r="FU107" s="182"/>
      <c r="FV107" s="183"/>
      <c r="FW107" s="190"/>
      <c r="FX107" s="166"/>
      <c r="FY107" s="168"/>
      <c r="FZ107" s="194"/>
      <c r="GA107" s="182"/>
      <c r="GB107" s="183"/>
      <c r="GC107" s="190"/>
      <c r="GD107" s="166"/>
      <c r="GE107" s="168"/>
      <c r="GF107" s="194"/>
      <c r="GG107" s="182"/>
      <c r="GH107" s="183"/>
      <c r="GI107" s="190"/>
      <c r="GJ107" s="166"/>
      <c r="GK107" s="168"/>
      <c r="GL107" s="194"/>
      <c r="GM107" s="182"/>
      <c r="GN107" s="183"/>
      <c r="GO107" s="190"/>
      <c r="GP107" s="166"/>
      <c r="GQ107" s="168"/>
      <c r="GR107" s="194"/>
      <c r="GS107" s="182"/>
      <c r="GT107" s="183"/>
      <c r="GU107" s="190"/>
      <c r="GV107" s="166"/>
      <c r="GW107" s="168"/>
      <c r="GX107" s="194"/>
      <c r="GY107" s="182"/>
      <c r="GZ107" s="183"/>
      <c r="HA107" s="190"/>
      <c r="HB107" s="166"/>
      <c r="HC107" s="168"/>
      <c r="HD107" s="194"/>
      <c r="HE107" s="182"/>
      <c r="HF107" s="183"/>
      <c r="HG107" s="190"/>
      <c r="HH107" s="166"/>
      <c r="HI107" s="168"/>
      <c r="HJ107" s="194"/>
      <c r="HK107" s="182"/>
      <c r="HL107" s="183"/>
      <c r="HM107" s="190"/>
      <c r="HN107" s="166"/>
      <c r="HO107" s="168"/>
      <c r="HP107" s="194"/>
      <c r="HQ107" s="182"/>
      <c r="HR107" s="183"/>
      <c r="HS107" s="190"/>
      <c r="HT107" s="166"/>
      <c r="HU107" s="168"/>
      <c r="HV107" s="194"/>
      <c r="HW107" s="19"/>
      <c r="HX107" s="295"/>
      <c r="HY107" s="211"/>
      <c r="HZ107" s="2" t="str">
        <f t="shared" si="1006"/>
        <v>СКРЫТЬ</v>
      </c>
    </row>
    <row r="108" spans="1:234" hidden="1" x14ac:dyDescent="0.2">
      <c r="A108" s="1" t="e">
        <f>$K$2&amp;#REF!&amp;$K$106&amp;$K$107&amp;K108</f>
        <v>#REF!</v>
      </c>
      <c r="B108" s="16" t="e">
        <f>IF(#REF!=0,"Скрыть","")</f>
        <v>#REF!</v>
      </c>
      <c r="C108" s="15" t="e">
        <f>IF(AND(#REF!&gt;85%,#REF!&gt;85%),"скрыть","")</f>
        <v>#REF!</v>
      </c>
      <c r="D108" s="14" t="s">
        <v>2</v>
      </c>
      <c r="E108" s="14" t="s">
        <v>34</v>
      </c>
      <c r="F108" s="34" t="s">
        <v>37</v>
      </c>
      <c r="G108" s="33"/>
      <c r="H108" s="33"/>
      <c r="I108" s="42">
        <v>97</v>
      </c>
      <c r="J108" s="102">
        <f>SUBTOTAL(103,I$12:I108)*1</f>
        <v>29</v>
      </c>
      <c r="K108" s="108" t="s">
        <v>107</v>
      </c>
      <c r="L108" s="17" t="s">
        <v>64</v>
      </c>
      <c r="M108" s="267"/>
      <c r="N108" s="255"/>
      <c r="O108" s="118" t="s">
        <v>90</v>
      </c>
      <c r="P108" s="162">
        <v>0</v>
      </c>
      <c r="Q108" s="163">
        <v>0</v>
      </c>
      <c r="R108" s="163">
        <v>0</v>
      </c>
      <c r="S108" s="92">
        <f t="shared" ref="S108:S114" ca="1" si="1007">IF((Q108+Z108)&gt;P108,P108,(Q108+Z108))</f>
        <v>0</v>
      </c>
      <c r="T108" s="92">
        <f t="shared" ref="T108:T114" si="1008">R108+AA108</f>
        <v>0</v>
      </c>
      <c r="U108" s="91">
        <f t="shared" ref="U108:U114" ca="1" si="1009">T108-S108</f>
        <v>0</v>
      </c>
      <c r="V108" s="91">
        <f t="shared" ref="V108:V114" si="1010">P108-T108</f>
        <v>0</v>
      </c>
      <c r="W108" s="120" t="str">
        <f t="shared" ref="W108:W135" si="1011">IF(OR(AND(P108=0,T108=0),AND(P108="",T108="")),"",IF(AND(P108=0,T108&gt;0),1,T108/P108))</f>
        <v/>
      </c>
      <c r="X108" s="178"/>
      <c r="Y108" s="128">
        <f t="shared" ref="Y108:Y114" si="1012">AS108+AY108+BE108+BK108+BQ108+BW108+CC108+CI108+CO108+CU108+DA108+DG108+DM108+DS108+DY108+EE108+EK108+EQ108+EW108+FC108+FI108+FO108+FU108+GA108+GG108+GM108+GS108+GY108+HE108+HK108+HQ108</f>
        <v>0</v>
      </c>
      <c r="Z108" s="179">
        <f t="shared" ref="Z108:Z114" ca="1" si="1013">SUMIFS(AS108:HV108,AS$1:HV$1,"1",AS$8:HV$8,"Физические объемы",AS$9:HV$9,"План")</f>
        <v>0</v>
      </c>
      <c r="AA108" s="127">
        <f t="shared" ref="AA108:AA114" si="1014">AT108+AZ108+BF108+BL108+BR108+BX108+CD108+CJ108+CP108+CV108+DB108+DH108+DN108+DT108+DZ108+EF108+EL108+ER108+EX108+FD108+FJ108+FP108+FV108+GB108+GH108+GN108+GT108+GZ108+HF108+HL108+HR108</f>
        <v>0</v>
      </c>
      <c r="AB108" s="67" t="str">
        <f t="shared" ref="AB108:AB114" ca="1" si="1015">IF(OR(AND(Z108=0,AA108=0),AND(Z108="",AA108="")),"",IF(AND(Z108=0,AA108&gt;0),1,AA108/Z108))</f>
        <v/>
      </c>
      <c r="AC108" s="69">
        <f t="shared" ref="AC108:AC114" ca="1" si="1016">AA108-Z108</f>
        <v>0</v>
      </c>
      <c r="AD108" s="226">
        <f>AS108+AY108+BE108+BK108+BQ108+BW108+CC108</f>
        <v>0</v>
      </c>
      <c r="AE108" s="227">
        <f>AT108+AZ108+BF108+BL108+BR108+BX108+CD108</f>
        <v>0</v>
      </c>
      <c r="AF108" s="225">
        <f>AE108-AD108</f>
        <v>0</v>
      </c>
      <c r="AG108" s="226">
        <f>DS108+CI108+CO108+CU108+DA108+DG108+DM108</f>
        <v>0</v>
      </c>
      <c r="AH108" s="227">
        <f>DT108+CJ108+CP108+CV108+DB108+DH108+DN108</f>
        <v>0</v>
      </c>
      <c r="AI108" s="225">
        <f>AH108-AG108</f>
        <v>0</v>
      </c>
      <c r="AJ108" s="226">
        <f>FI108+DY108+EE108+EK108+EQ108+EW108+FC108</f>
        <v>0</v>
      </c>
      <c r="AK108" s="227">
        <f>FJ108+DZ108+EF108+EL108+ER108+EX108+FD108</f>
        <v>0</v>
      </c>
      <c r="AL108" s="225">
        <f>AK108-AJ108</f>
        <v>0</v>
      </c>
      <c r="AM108" s="226">
        <f>FO108+FU108+GY108+GA108+GG108+GM108+GS108</f>
        <v>0</v>
      </c>
      <c r="AN108" s="227">
        <f>GZ108+GB108+GH108+GN108+GT108+FP108+FV108</f>
        <v>0</v>
      </c>
      <c r="AO108" s="225">
        <f>AN108-AM108</f>
        <v>0</v>
      </c>
      <c r="AP108" s="226">
        <f>HQ108+HE108+HK108</f>
        <v>0</v>
      </c>
      <c r="AQ108" s="227">
        <f>HR108+HF108+HL108</f>
        <v>0</v>
      </c>
      <c r="AR108" s="225">
        <f t="shared" ref="AR108:AR136" si="1017">AQ108-AP108</f>
        <v>0</v>
      </c>
      <c r="AS108" s="178"/>
      <c r="AT108" s="127"/>
      <c r="AU108" s="69">
        <f t="shared" ref="AU108:AU114" si="1018">AT108-AS108</f>
        <v>0</v>
      </c>
      <c r="AV108" s="162"/>
      <c r="AW108" s="123"/>
      <c r="AX108" s="18">
        <f t="shared" ref="AX108:AX114" si="1019">AW108-AV108</f>
        <v>0</v>
      </c>
      <c r="AY108" s="178"/>
      <c r="AZ108" s="127"/>
      <c r="BA108" s="69">
        <f t="shared" ref="BA108:BA114" si="1020">AZ108-AY108</f>
        <v>0</v>
      </c>
      <c r="BB108" s="162"/>
      <c r="BC108" s="123"/>
      <c r="BD108" s="18">
        <f t="shared" ref="BD108:BD114" si="1021">BC108-BB108</f>
        <v>0</v>
      </c>
      <c r="BE108" s="178"/>
      <c r="BF108" s="127"/>
      <c r="BG108" s="69">
        <f t="shared" ref="BG108:BG114" si="1022">BF108-BE108</f>
        <v>0</v>
      </c>
      <c r="BH108" s="162"/>
      <c r="BI108" s="123"/>
      <c r="BJ108" s="18">
        <f t="shared" ref="BJ108:BJ114" si="1023">BI108-BH108</f>
        <v>0</v>
      </c>
      <c r="BK108" s="178"/>
      <c r="BL108" s="127"/>
      <c r="BM108" s="69">
        <f t="shared" ref="BM108:BM114" si="1024">BL108-BK108</f>
        <v>0</v>
      </c>
      <c r="BN108" s="162"/>
      <c r="BO108" s="123"/>
      <c r="BP108" s="18">
        <f t="shared" ref="BP108:BP114" si="1025">BO108-BN108</f>
        <v>0</v>
      </c>
      <c r="BQ108" s="178"/>
      <c r="BR108" s="127"/>
      <c r="BS108" s="69">
        <f t="shared" ref="BS108:BS114" si="1026">BR108-BQ108</f>
        <v>0</v>
      </c>
      <c r="BT108" s="162"/>
      <c r="BU108" s="123"/>
      <c r="BV108" s="18">
        <f t="shared" ref="BV108:BV114" si="1027">BU108-BT108</f>
        <v>0</v>
      </c>
      <c r="BW108" s="178"/>
      <c r="BX108" s="127"/>
      <c r="BY108" s="69">
        <f t="shared" ref="BY108:BY114" si="1028">BX108-BW108</f>
        <v>0</v>
      </c>
      <c r="BZ108" s="162"/>
      <c r="CA108" s="123"/>
      <c r="CB108" s="18">
        <f t="shared" ref="CB108:CB114" si="1029">CA108-BZ108</f>
        <v>0</v>
      </c>
      <c r="CC108" s="178"/>
      <c r="CD108" s="127"/>
      <c r="CE108" s="69">
        <f t="shared" ref="CE108:CE114" si="1030">CD108-CC108</f>
        <v>0</v>
      </c>
      <c r="CF108" s="162"/>
      <c r="CG108" s="123"/>
      <c r="CH108" s="18">
        <f t="shared" ref="CH108:CH114" si="1031">CG108-CF108</f>
        <v>0</v>
      </c>
      <c r="CI108" s="178"/>
      <c r="CJ108" s="127"/>
      <c r="CK108" s="69">
        <f t="shared" ref="CK108:CK114" si="1032">CJ108-CI108</f>
        <v>0</v>
      </c>
      <c r="CL108" s="162"/>
      <c r="CM108" s="123"/>
      <c r="CN108" s="18">
        <f t="shared" ref="CN108:CN114" si="1033">CM108-CL108</f>
        <v>0</v>
      </c>
      <c r="CO108" s="178"/>
      <c r="CP108" s="127"/>
      <c r="CQ108" s="69">
        <f t="shared" ref="CQ108:CQ114" si="1034">CP108-CO108</f>
        <v>0</v>
      </c>
      <c r="CR108" s="162"/>
      <c r="CS108" s="123"/>
      <c r="CT108" s="18">
        <f t="shared" ref="CT108:CT114" si="1035">CS108-CR108</f>
        <v>0</v>
      </c>
      <c r="CU108" s="178"/>
      <c r="CV108" s="127"/>
      <c r="CW108" s="69">
        <f t="shared" ref="CW108:CW114" si="1036">CV108-CU108</f>
        <v>0</v>
      </c>
      <c r="CX108" s="162"/>
      <c r="CY108" s="123"/>
      <c r="CZ108" s="18">
        <f t="shared" ref="CZ108:CZ114" si="1037">CY108-CX108</f>
        <v>0</v>
      </c>
      <c r="DA108" s="178"/>
      <c r="DB108" s="127"/>
      <c r="DC108" s="69">
        <f t="shared" ref="DC108:DC114" si="1038">DB108-DA108</f>
        <v>0</v>
      </c>
      <c r="DD108" s="162"/>
      <c r="DE108" s="123"/>
      <c r="DF108" s="18">
        <f t="shared" ref="DF108:DF114" si="1039">DE108-DD108</f>
        <v>0</v>
      </c>
      <c r="DG108" s="178"/>
      <c r="DH108" s="127"/>
      <c r="DI108" s="69">
        <f t="shared" ref="DI108:DI114" si="1040">DH108-DG108</f>
        <v>0</v>
      </c>
      <c r="DJ108" s="162"/>
      <c r="DK108" s="123"/>
      <c r="DL108" s="18">
        <f t="shared" ref="DL108:DL114" si="1041">DK108-DJ108</f>
        <v>0</v>
      </c>
      <c r="DM108" s="178"/>
      <c r="DN108" s="127"/>
      <c r="DO108" s="69">
        <f t="shared" ref="DO108:DO114" si="1042">DN108-DM108</f>
        <v>0</v>
      </c>
      <c r="DP108" s="162"/>
      <c r="DQ108" s="123"/>
      <c r="DR108" s="18">
        <f t="shared" ref="DR108:DR114" si="1043">DQ108-DP108</f>
        <v>0</v>
      </c>
      <c r="DS108" s="178"/>
      <c r="DT108" s="127"/>
      <c r="DU108" s="69">
        <f t="shared" ref="DU108:DU114" si="1044">DT108-DS108</f>
        <v>0</v>
      </c>
      <c r="DV108" s="162"/>
      <c r="DW108" s="123"/>
      <c r="DX108" s="18">
        <f t="shared" ref="DX108:DX114" si="1045">DW108-DV108</f>
        <v>0</v>
      </c>
      <c r="DY108" s="178"/>
      <c r="DZ108" s="127"/>
      <c r="EA108" s="69">
        <f t="shared" ref="EA108:EA114" si="1046">DZ108-DY108</f>
        <v>0</v>
      </c>
      <c r="EB108" s="162"/>
      <c r="EC108" s="123"/>
      <c r="ED108" s="18">
        <f t="shared" ref="ED108:ED114" si="1047">EC108-EB108</f>
        <v>0</v>
      </c>
      <c r="EE108" s="178"/>
      <c r="EF108" s="127"/>
      <c r="EG108" s="69">
        <f t="shared" ref="EG108:EG114" si="1048">EF108-EE108</f>
        <v>0</v>
      </c>
      <c r="EH108" s="162"/>
      <c r="EI108" s="123"/>
      <c r="EJ108" s="18">
        <f t="shared" ref="EJ108:EJ114" si="1049">EI108-EH108</f>
        <v>0</v>
      </c>
      <c r="EK108" s="178"/>
      <c r="EL108" s="127"/>
      <c r="EM108" s="69">
        <f t="shared" ref="EM108:EM114" si="1050">EL108-EK108</f>
        <v>0</v>
      </c>
      <c r="EN108" s="162"/>
      <c r="EO108" s="123"/>
      <c r="EP108" s="18">
        <f t="shared" ref="EP108:EP114" si="1051">EO108-EN108</f>
        <v>0</v>
      </c>
      <c r="EQ108" s="178"/>
      <c r="ER108" s="127"/>
      <c r="ES108" s="69">
        <f t="shared" ref="ES108:ES114" si="1052">ER108-EQ108</f>
        <v>0</v>
      </c>
      <c r="ET108" s="162"/>
      <c r="EU108" s="123"/>
      <c r="EV108" s="18">
        <f t="shared" ref="EV108:EV114" si="1053">EU108-ET108</f>
        <v>0</v>
      </c>
      <c r="EW108" s="178"/>
      <c r="EX108" s="127"/>
      <c r="EY108" s="69">
        <f t="shared" ref="EY108:EY114" si="1054">EX108-EW108</f>
        <v>0</v>
      </c>
      <c r="EZ108" s="162"/>
      <c r="FA108" s="123"/>
      <c r="FB108" s="18">
        <f t="shared" ref="FB108:FB114" si="1055">FA108-EZ108</f>
        <v>0</v>
      </c>
      <c r="FC108" s="178"/>
      <c r="FD108" s="127"/>
      <c r="FE108" s="69">
        <f t="shared" ref="FE108:FE114" si="1056">FD108-FC108</f>
        <v>0</v>
      </c>
      <c r="FF108" s="162"/>
      <c r="FG108" s="123"/>
      <c r="FH108" s="18">
        <f t="shared" ref="FH108:FH114" si="1057">FG108-FF108</f>
        <v>0</v>
      </c>
      <c r="FI108" s="178"/>
      <c r="FJ108" s="127"/>
      <c r="FK108" s="69">
        <f t="shared" ref="FK108:FK114" si="1058">FJ108-FI108</f>
        <v>0</v>
      </c>
      <c r="FL108" s="162"/>
      <c r="FM108" s="123"/>
      <c r="FN108" s="18">
        <f t="shared" ref="FN108:FN114" si="1059">FM108-FL108</f>
        <v>0</v>
      </c>
      <c r="FO108" s="178"/>
      <c r="FP108" s="127"/>
      <c r="FQ108" s="69">
        <f t="shared" ref="FQ108:FQ114" si="1060">FP108-FO108</f>
        <v>0</v>
      </c>
      <c r="FR108" s="162"/>
      <c r="FS108" s="123"/>
      <c r="FT108" s="18">
        <f t="shared" ref="FT108:FT114" si="1061">FS108-FR108</f>
        <v>0</v>
      </c>
      <c r="FU108" s="178"/>
      <c r="FV108" s="127"/>
      <c r="FW108" s="69">
        <f t="shared" ref="FW108:FW114" si="1062">FV108-FU108</f>
        <v>0</v>
      </c>
      <c r="FX108" s="162"/>
      <c r="FY108" s="123"/>
      <c r="FZ108" s="18">
        <f t="shared" ref="FZ108:FZ114" si="1063">FY108-FX108</f>
        <v>0</v>
      </c>
      <c r="GA108" s="178"/>
      <c r="GB108" s="127"/>
      <c r="GC108" s="69">
        <f t="shared" ref="GC108:GC114" si="1064">GB108-GA108</f>
        <v>0</v>
      </c>
      <c r="GD108" s="162"/>
      <c r="GE108" s="123"/>
      <c r="GF108" s="18">
        <f t="shared" ref="GF108:GF114" si="1065">GE108-GD108</f>
        <v>0</v>
      </c>
      <c r="GG108" s="178"/>
      <c r="GH108" s="127"/>
      <c r="GI108" s="69">
        <f t="shared" ref="GI108:GI114" si="1066">GH108-GG108</f>
        <v>0</v>
      </c>
      <c r="GJ108" s="162"/>
      <c r="GK108" s="123"/>
      <c r="GL108" s="18">
        <f t="shared" ref="GL108:GL114" si="1067">GK108-GJ108</f>
        <v>0</v>
      </c>
      <c r="GM108" s="178"/>
      <c r="GN108" s="127"/>
      <c r="GO108" s="69">
        <f t="shared" ref="GO108:GO114" si="1068">GN108-GM108</f>
        <v>0</v>
      </c>
      <c r="GP108" s="162"/>
      <c r="GQ108" s="123"/>
      <c r="GR108" s="18">
        <f t="shared" ref="GR108:GR114" si="1069">GQ108-GP108</f>
        <v>0</v>
      </c>
      <c r="GS108" s="178"/>
      <c r="GT108" s="127"/>
      <c r="GU108" s="69">
        <f t="shared" ref="GU108:GU114" si="1070">GT108-GS108</f>
        <v>0</v>
      </c>
      <c r="GV108" s="162"/>
      <c r="GW108" s="123"/>
      <c r="GX108" s="18">
        <f t="shared" ref="GX108:GX114" si="1071">GW108-GV108</f>
        <v>0</v>
      </c>
      <c r="GY108" s="178"/>
      <c r="GZ108" s="127"/>
      <c r="HA108" s="69">
        <f t="shared" ref="HA108:HA114" si="1072">GZ108-GY108</f>
        <v>0</v>
      </c>
      <c r="HB108" s="162"/>
      <c r="HC108" s="123"/>
      <c r="HD108" s="18">
        <f t="shared" ref="HD108:HD114" si="1073">HC108-HB108</f>
        <v>0</v>
      </c>
      <c r="HE108" s="178"/>
      <c r="HF108" s="127"/>
      <c r="HG108" s="69">
        <f t="shared" ref="HG108:HG114" si="1074">HF108-HE108</f>
        <v>0</v>
      </c>
      <c r="HH108" s="162"/>
      <c r="HI108" s="123"/>
      <c r="HJ108" s="18">
        <f t="shared" ref="HJ108:HJ114" si="1075">HI108-HH108</f>
        <v>0</v>
      </c>
      <c r="HK108" s="178"/>
      <c r="HL108" s="127"/>
      <c r="HM108" s="69">
        <f t="shared" ref="HM108:HM114" si="1076">HL108-HK108</f>
        <v>0</v>
      </c>
      <c r="HN108" s="162"/>
      <c r="HO108" s="123"/>
      <c r="HP108" s="18">
        <f t="shared" ref="HP108:HP114" si="1077">HO108-HN108</f>
        <v>0</v>
      </c>
      <c r="HQ108" s="178"/>
      <c r="HR108" s="127"/>
      <c r="HS108" s="69">
        <f t="shared" ref="HS108:HS114" si="1078">HR108-HQ108</f>
        <v>0</v>
      </c>
      <c r="HT108" s="162"/>
      <c r="HU108" s="123"/>
      <c r="HV108" s="18">
        <f t="shared" ref="HV108:HV114" si="1079">HU108-HT108</f>
        <v>0</v>
      </c>
      <c r="HW108" s="17"/>
      <c r="HX108" s="85"/>
      <c r="HY108" s="85"/>
      <c r="HZ108" s="2" t="str">
        <f t="shared" si="1006"/>
        <v>СКРЫТЬ</v>
      </c>
    </row>
    <row r="109" spans="1:234" hidden="1" x14ac:dyDescent="0.2">
      <c r="B109" s="16"/>
      <c r="C109" s="15"/>
      <c r="D109" s="248"/>
      <c r="E109" s="248"/>
      <c r="F109" s="34"/>
      <c r="G109" s="33"/>
      <c r="H109" s="33"/>
      <c r="I109" s="42">
        <v>98</v>
      </c>
      <c r="J109" s="102">
        <f>SUBTOTAL(103,I$12:I109)*1</f>
        <v>29</v>
      </c>
      <c r="K109" s="108" t="s">
        <v>108</v>
      </c>
      <c r="L109" s="17" t="s">
        <v>64</v>
      </c>
      <c r="M109" s="267"/>
      <c r="N109" s="255"/>
      <c r="O109" s="118"/>
      <c r="P109" s="162">
        <v>0</v>
      </c>
      <c r="Q109" s="163">
        <v>0</v>
      </c>
      <c r="R109" s="163">
        <v>0</v>
      </c>
      <c r="S109" s="92">
        <f ca="1">IF((Q109+Z109)&gt;P109,P109,(Q109+Z109))</f>
        <v>0</v>
      </c>
      <c r="T109" s="92">
        <f>R109+AA109</f>
        <v>0</v>
      </c>
      <c r="U109" s="91">
        <f ca="1">T109-S109</f>
        <v>0</v>
      </c>
      <c r="V109" s="91">
        <f>P109-T109</f>
        <v>0</v>
      </c>
      <c r="W109" s="120" t="str">
        <f>IF(OR(AND(P109=0,T109=0),AND(P109="",T109="")),"",IF(AND(P109=0,T109&gt;0),1,T109/P109))</f>
        <v/>
      </c>
      <c r="X109" s="178"/>
      <c r="Y109" s="128">
        <f>AS109+AY109+BE109+BK109+BQ109+BW109+CC109+CI109+CO109+CU109+DA109+DG109+DM109+DS109+DY109+EE109+EK109+EQ109+EW109+FC109+FI109+FO109+FU109+GA109+GG109+GM109+GS109+GY109+HE109+HK109+HQ109</f>
        <v>0</v>
      </c>
      <c r="Z109" s="179">
        <f ca="1">SUMIFS(AS109:HV109,AS$1:HV$1,"1",AS$8:HV$8,"Физические объемы",AS$9:HV$9,"План")</f>
        <v>0</v>
      </c>
      <c r="AA109" s="127">
        <f>AT109+AZ109+BF109+BL109+BR109+BX109+CD109+CJ109+CP109+CV109+DB109+DH109+DN109+DT109+DZ109+EF109+EL109+ER109+EX109+FD109+FJ109+FP109+FV109+GB109+GH109+GN109+GT109+GZ109+HF109+HL109+HR109</f>
        <v>0</v>
      </c>
      <c r="AB109" s="67" t="str">
        <f ca="1">IF(OR(AND(Z109=0,AA109=0),AND(Z109="",AA109="")),"",IF(AND(Z109=0,AA109&gt;0),1,AA109/Z109))</f>
        <v/>
      </c>
      <c r="AC109" s="69">
        <f ca="1">AA109-Z109</f>
        <v>0</v>
      </c>
      <c r="AD109" s="226">
        <f t="shared" ref="AD109:AD136" si="1080">AS109+AY109+BE109+BK109+BQ109+BW109+CC109</f>
        <v>0</v>
      </c>
      <c r="AE109" s="227">
        <f t="shared" ref="AE109:AE136" si="1081">AT109+AZ109+BF109+BL109+BR109+BX109+CD109</f>
        <v>0</v>
      </c>
      <c r="AF109" s="225">
        <f t="shared" ref="AF109:AF136" si="1082">AE109-AD109</f>
        <v>0</v>
      </c>
      <c r="AG109" s="226">
        <f t="shared" ref="AG109:AG136" si="1083">DS109+CI109+CO109+CU109+DA109+DG109+DM109</f>
        <v>0</v>
      </c>
      <c r="AH109" s="227">
        <f t="shared" ref="AH109:AH136" si="1084">DT109+CJ109+CP109+CV109+DB109+DH109+DN109</f>
        <v>0</v>
      </c>
      <c r="AI109" s="225">
        <f t="shared" ref="AI109:AI136" si="1085">AH109-AG109</f>
        <v>0</v>
      </c>
      <c r="AJ109" s="226">
        <f t="shared" ref="AJ109:AJ136" si="1086">FI109+DY109+EE109+EK109+EQ109+EW109+FC109</f>
        <v>0</v>
      </c>
      <c r="AK109" s="227">
        <f t="shared" ref="AK109:AK136" si="1087">FJ109+DZ109+EF109+EL109+ER109+EX109+FD109</f>
        <v>0</v>
      </c>
      <c r="AL109" s="225">
        <f t="shared" ref="AL109:AL136" si="1088">AK109-AJ109</f>
        <v>0</v>
      </c>
      <c r="AM109" s="226">
        <f t="shared" ref="AM109:AM136" si="1089">FO109+FU109+GY109+GA109+GG109+GM109+GS109</f>
        <v>0</v>
      </c>
      <c r="AN109" s="227">
        <f t="shared" ref="AN109:AN136" si="1090">GZ109+GB109+GH109+GN109+GT109+FP109+FV109</f>
        <v>0</v>
      </c>
      <c r="AO109" s="225">
        <f t="shared" ref="AO109:AO136" si="1091">AN109-AM109</f>
        <v>0</v>
      </c>
      <c r="AP109" s="226">
        <f t="shared" ref="AP109:AP136" si="1092">HQ109+HE109+HK109</f>
        <v>0</v>
      </c>
      <c r="AQ109" s="227">
        <f t="shared" ref="AQ109:AQ136" si="1093">HR109+HF109+HL109</f>
        <v>0</v>
      </c>
      <c r="AR109" s="225">
        <f t="shared" si="1017"/>
        <v>0</v>
      </c>
      <c r="AS109" s="178"/>
      <c r="AT109" s="127"/>
      <c r="AU109" s="69">
        <f>AT109-AS109</f>
        <v>0</v>
      </c>
      <c r="AV109" s="162"/>
      <c r="AW109" s="123"/>
      <c r="AX109" s="18">
        <f>AW109-AV109</f>
        <v>0</v>
      </c>
      <c r="AY109" s="178"/>
      <c r="AZ109" s="127"/>
      <c r="BA109" s="69">
        <f>AZ109-AY109</f>
        <v>0</v>
      </c>
      <c r="BB109" s="162"/>
      <c r="BC109" s="123"/>
      <c r="BD109" s="18">
        <f>BC109-BB109</f>
        <v>0</v>
      </c>
      <c r="BE109" s="178"/>
      <c r="BF109" s="127"/>
      <c r="BG109" s="69">
        <f>BF109-BE109</f>
        <v>0</v>
      </c>
      <c r="BH109" s="162"/>
      <c r="BI109" s="123"/>
      <c r="BJ109" s="18">
        <f>BI109-BH109</f>
        <v>0</v>
      </c>
      <c r="BK109" s="178"/>
      <c r="BL109" s="127"/>
      <c r="BM109" s="69">
        <f>BL109-BK109</f>
        <v>0</v>
      </c>
      <c r="BN109" s="162"/>
      <c r="BO109" s="123"/>
      <c r="BP109" s="18">
        <f>BO109-BN109</f>
        <v>0</v>
      </c>
      <c r="BQ109" s="178"/>
      <c r="BR109" s="127"/>
      <c r="BS109" s="69">
        <f>BR109-BQ109</f>
        <v>0</v>
      </c>
      <c r="BT109" s="162"/>
      <c r="BU109" s="123"/>
      <c r="BV109" s="18">
        <f>BU109-BT109</f>
        <v>0</v>
      </c>
      <c r="BW109" s="178"/>
      <c r="BX109" s="127"/>
      <c r="BY109" s="69">
        <f>BX109-BW109</f>
        <v>0</v>
      </c>
      <c r="BZ109" s="162"/>
      <c r="CA109" s="123"/>
      <c r="CB109" s="18">
        <f>CA109-BZ109</f>
        <v>0</v>
      </c>
      <c r="CC109" s="178"/>
      <c r="CD109" s="127"/>
      <c r="CE109" s="69">
        <f>CD109-CC109</f>
        <v>0</v>
      </c>
      <c r="CF109" s="162"/>
      <c r="CG109" s="123"/>
      <c r="CH109" s="18">
        <f>CG109-CF109</f>
        <v>0</v>
      </c>
      <c r="CI109" s="178"/>
      <c r="CJ109" s="127"/>
      <c r="CK109" s="69">
        <f>CJ109-CI109</f>
        <v>0</v>
      </c>
      <c r="CL109" s="162"/>
      <c r="CM109" s="123"/>
      <c r="CN109" s="18">
        <f t="shared" si="1033"/>
        <v>0</v>
      </c>
      <c r="CO109" s="178"/>
      <c r="CP109" s="127"/>
      <c r="CQ109" s="69">
        <f>CP109-CO109</f>
        <v>0</v>
      </c>
      <c r="CR109" s="162"/>
      <c r="CS109" s="123"/>
      <c r="CT109" s="18">
        <f t="shared" si="1035"/>
        <v>0</v>
      </c>
      <c r="CU109" s="178"/>
      <c r="CV109" s="127"/>
      <c r="CW109" s="69">
        <f>CV109-CU109</f>
        <v>0</v>
      </c>
      <c r="CX109" s="162"/>
      <c r="CY109" s="123"/>
      <c r="CZ109" s="18">
        <f t="shared" si="1037"/>
        <v>0</v>
      </c>
      <c r="DA109" s="178"/>
      <c r="DB109" s="127"/>
      <c r="DC109" s="69">
        <f>DB109-DA109</f>
        <v>0</v>
      </c>
      <c r="DD109" s="162"/>
      <c r="DE109" s="123"/>
      <c r="DF109" s="18">
        <f t="shared" si="1039"/>
        <v>0</v>
      </c>
      <c r="DG109" s="178"/>
      <c r="DH109" s="127"/>
      <c r="DI109" s="69">
        <f>DH109-DG109</f>
        <v>0</v>
      </c>
      <c r="DJ109" s="162"/>
      <c r="DK109" s="123"/>
      <c r="DL109" s="18">
        <f>DK109-DJ109</f>
        <v>0</v>
      </c>
      <c r="DM109" s="178"/>
      <c r="DN109" s="127"/>
      <c r="DO109" s="69">
        <f>DN109-DM109</f>
        <v>0</v>
      </c>
      <c r="DP109" s="162"/>
      <c r="DQ109" s="123"/>
      <c r="DR109" s="18">
        <f>DQ109-DP109</f>
        <v>0</v>
      </c>
      <c r="DS109" s="178"/>
      <c r="DT109" s="127"/>
      <c r="DU109" s="69">
        <f>DT109-DS109</f>
        <v>0</v>
      </c>
      <c r="DV109" s="162"/>
      <c r="DW109" s="123"/>
      <c r="DX109" s="18">
        <f>DW109-DV109</f>
        <v>0</v>
      </c>
      <c r="DY109" s="178"/>
      <c r="DZ109" s="127"/>
      <c r="EA109" s="69">
        <f>DZ109-DY109</f>
        <v>0</v>
      </c>
      <c r="EB109" s="162"/>
      <c r="EC109" s="123"/>
      <c r="ED109" s="18">
        <f>EC109-EB109</f>
        <v>0</v>
      </c>
      <c r="EE109" s="178"/>
      <c r="EF109" s="127"/>
      <c r="EG109" s="69">
        <f>EF109-EE109</f>
        <v>0</v>
      </c>
      <c r="EH109" s="162"/>
      <c r="EI109" s="123"/>
      <c r="EJ109" s="18">
        <f>EI109-EH109</f>
        <v>0</v>
      </c>
      <c r="EK109" s="178"/>
      <c r="EL109" s="127"/>
      <c r="EM109" s="69">
        <f>EL109-EK109</f>
        <v>0</v>
      </c>
      <c r="EN109" s="162"/>
      <c r="EO109" s="123"/>
      <c r="EP109" s="18">
        <f>EO109-EN109</f>
        <v>0</v>
      </c>
      <c r="EQ109" s="178"/>
      <c r="ER109" s="127"/>
      <c r="ES109" s="69">
        <f>ER109-EQ109</f>
        <v>0</v>
      </c>
      <c r="ET109" s="162"/>
      <c r="EU109" s="123"/>
      <c r="EV109" s="18">
        <f>EU109-ET109</f>
        <v>0</v>
      </c>
      <c r="EW109" s="178"/>
      <c r="EX109" s="127"/>
      <c r="EY109" s="69">
        <f>EX109-EW109</f>
        <v>0</v>
      </c>
      <c r="EZ109" s="162"/>
      <c r="FA109" s="123"/>
      <c r="FB109" s="18">
        <f>FA109-EZ109</f>
        <v>0</v>
      </c>
      <c r="FC109" s="178"/>
      <c r="FD109" s="127"/>
      <c r="FE109" s="69">
        <f>FD109-FC109</f>
        <v>0</v>
      </c>
      <c r="FF109" s="162"/>
      <c r="FG109" s="123"/>
      <c r="FH109" s="18">
        <f>FG109-FF109</f>
        <v>0</v>
      </c>
      <c r="FI109" s="178"/>
      <c r="FJ109" s="127"/>
      <c r="FK109" s="69">
        <f>FJ109-FI109</f>
        <v>0</v>
      </c>
      <c r="FL109" s="162"/>
      <c r="FM109" s="123"/>
      <c r="FN109" s="18">
        <f>FM109-FL109</f>
        <v>0</v>
      </c>
      <c r="FO109" s="178"/>
      <c r="FP109" s="127"/>
      <c r="FQ109" s="69">
        <f>FP109-FO109</f>
        <v>0</v>
      </c>
      <c r="FR109" s="162"/>
      <c r="FS109" s="123"/>
      <c r="FT109" s="18">
        <f>FS109-FR109</f>
        <v>0</v>
      </c>
      <c r="FU109" s="178"/>
      <c r="FV109" s="127"/>
      <c r="FW109" s="69">
        <f>FV109-FU109</f>
        <v>0</v>
      </c>
      <c r="FX109" s="162"/>
      <c r="FY109" s="123"/>
      <c r="FZ109" s="18">
        <f>FY109-FX109</f>
        <v>0</v>
      </c>
      <c r="GA109" s="178"/>
      <c r="GB109" s="127"/>
      <c r="GC109" s="69">
        <f>GB109-GA109</f>
        <v>0</v>
      </c>
      <c r="GD109" s="162"/>
      <c r="GE109" s="123"/>
      <c r="GF109" s="18">
        <f>GE109-GD109</f>
        <v>0</v>
      </c>
      <c r="GG109" s="178"/>
      <c r="GH109" s="127"/>
      <c r="GI109" s="69">
        <f>GH109-GG109</f>
        <v>0</v>
      </c>
      <c r="GJ109" s="162"/>
      <c r="GK109" s="123"/>
      <c r="GL109" s="18">
        <f>GK109-GJ109</f>
        <v>0</v>
      </c>
      <c r="GM109" s="178"/>
      <c r="GN109" s="127"/>
      <c r="GO109" s="69">
        <f>GN109-GM109</f>
        <v>0</v>
      </c>
      <c r="GP109" s="162"/>
      <c r="GQ109" s="123"/>
      <c r="GR109" s="18">
        <f>GQ109-GP109</f>
        <v>0</v>
      </c>
      <c r="GS109" s="178"/>
      <c r="GT109" s="127"/>
      <c r="GU109" s="69">
        <f>GT109-GS109</f>
        <v>0</v>
      </c>
      <c r="GV109" s="162"/>
      <c r="GW109" s="123"/>
      <c r="GX109" s="18">
        <f>GW109-GV109</f>
        <v>0</v>
      </c>
      <c r="GY109" s="178"/>
      <c r="GZ109" s="127"/>
      <c r="HA109" s="69">
        <f>GZ109-GY109</f>
        <v>0</v>
      </c>
      <c r="HB109" s="162"/>
      <c r="HC109" s="123"/>
      <c r="HD109" s="18">
        <f>HC109-HB109</f>
        <v>0</v>
      </c>
      <c r="HE109" s="178"/>
      <c r="HF109" s="127"/>
      <c r="HG109" s="69">
        <f>HF109-HE109</f>
        <v>0</v>
      </c>
      <c r="HH109" s="162"/>
      <c r="HI109" s="123"/>
      <c r="HJ109" s="18">
        <f>HI109-HH109</f>
        <v>0</v>
      </c>
      <c r="HK109" s="178"/>
      <c r="HL109" s="127"/>
      <c r="HM109" s="69">
        <f>HL109-HK109</f>
        <v>0</v>
      </c>
      <c r="HN109" s="162"/>
      <c r="HO109" s="123"/>
      <c r="HP109" s="18">
        <f>HO109-HN109</f>
        <v>0</v>
      </c>
      <c r="HQ109" s="178"/>
      <c r="HR109" s="127"/>
      <c r="HS109" s="69">
        <f>HR109-HQ109</f>
        <v>0</v>
      </c>
      <c r="HT109" s="162"/>
      <c r="HU109" s="123"/>
      <c r="HV109" s="18">
        <f>HU109-HT109</f>
        <v>0</v>
      </c>
      <c r="HW109" s="17"/>
      <c r="HX109" s="85"/>
      <c r="HY109" s="85"/>
      <c r="HZ109" s="2" t="str">
        <f t="shared" si="1006"/>
        <v>СКРЫТЬ</v>
      </c>
    </row>
    <row r="110" spans="1:234" hidden="1" x14ac:dyDescent="0.2">
      <c r="A110" s="1" t="e">
        <f>$K$2&amp;#REF!&amp;$K$106&amp;$K$107&amp;K110</f>
        <v>#REF!</v>
      </c>
      <c r="B110" s="16" t="e">
        <f>IF(#REF!=0,"Скрыть","")</f>
        <v>#REF!</v>
      </c>
      <c r="C110" s="15" t="e">
        <f>IF(AND(#REF!&gt;85%,#REF!&gt;85%),"скрыть","")</f>
        <v>#REF!</v>
      </c>
      <c r="D110" s="14" t="s">
        <v>2</v>
      </c>
      <c r="E110" s="14" t="s">
        <v>34</v>
      </c>
      <c r="F110" s="34" t="s">
        <v>37</v>
      </c>
      <c r="G110" s="33"/>
      <c r="H110" s="33"/>
      <c r="I110" s="42">
        <v>99</v>
      </c>
      <c r="J110" s="102">
        <f>SUBTOTAL(103,I$12:I110)*1</f>
        <v>29</v>
      </c>
      <c r="K110" s="108" t="s">
        <v>14</v>
      </c>
      <c r="L110" s="17" t="s">
        <v>64</v>
      </c>
      <c r="M110" s="267"/>
      <c r="N110" s="255"/>
      <c r="O110" s="118" t="s">
        <v>90</v>
      </c>
      <c r="P110" s="162">
        <v>0</v>
      </c>
      <c r="Q110" s="163">
        <v>0</v>
      </c>
      <c r="R110" s="163">
        <v>0</v>
      </c>
      <c r="S110" s="92">
        <f t="shared" ca="1" si="1007"/>
        <v>0</v>
      </c>
      <c r="T110" s="92">
        <f t="shared" si="1008"/>
        <v>0</v>
      </c>
      <c r="U110" s="91">
        <f t="shared" ca="1" si="1009"/>
        <v>0</v>
      </c>
      <c r="V110" s="91">
        <f t="shared" si="1010"/>
        <v>0</v>
      </c>
      <c r="W110" s="120" t="str">
        <f t="shared" si="1011"/>
        <v/>
      </c>
      <c r="X110" s="178"/>
      <c r="Y110" s="128">
        <f t="shared" si="1012"/>
        <v>0</v>
      </c>
      <c r="Z110" s="179">
        <f t="shared" ca="1" si="1013"/>
        <v>0</v>
      </c>
      <c r="AA110" s="127">
        <f t="shared" si="1014"/>
        <v>0</v>
      </c>
      <c r="AB110" s="67" t="str">
        <f t="shared" ca="1" si="1015"/>
        <v/>
      </c>
      <c r="AC110" s="69">
        <f t="shared" ca="1" si="1016"/>
        <v>0</v>
      </c>
      <c r="AD110" s="226">
        <f t="shared" si="1080"/>
        <v>0</v>
      </c>
      <c r="AE110" s="227">
        <f t="shared" si="1081"/>
        <v>0</v>
      </c>
      <c r="AF110" s="225">
        <f t="shared" si="1082"/>
        <v>0</v>
      </c>
      <c r="AG110" s="226">
        <f t="shared" si="1083"/>
        <v>0</v>
      </c>
      <c r="AH110" s="227">
        <f t="shared" si="1084"/>
        <v>0</v>
      </c>
      <c r="AI110" s="225">
        <f t="shared" si="1085"/>
        <v>0</v>
      </c>
      <c r="AJ110" s="226">
        <f t="shared" si="1086"/>
        <v>0</v>
      </c>
      <c r="AK110" s="227">
        <f t="shared" si="1087"/>
        <v>0</v>
      </c>
      <c r="AL110" s="225">
        <f t="shared" si="1088"/>
        <v>0</v>
      </c>
      <c r="AM110" s="226">
        <f t="shared" si="1089"/>
        <v>0</v>
      </c>
      <c r="AN110" s="227">
        <f t="shared" si="1090"/>
        <v>0</v>
      </c>
      <c r="AO110" s="225">
        <f t="shared" si="1091"/>
        <v>0</v>
      </c>
      <c r="AP110" s="226">
        <f t="shared" si="1092"/>
        <v>0</v>
      </c>
      <c r="AQ110" s="227">
        <f t="shared" si="1093"/>
        <v>0</v>
      </c>
      <c r="AR110" s="225">
        <f t="shared" si="1017"/>
        <v>0</v>
      </c>
      <c r="AS110" s="136"/>
      <c r="AT110" s="131"/>
      <c r="AU110" s="69">
        <f t="shared" si="1018"/>
        <v>0</v>
      </c>
      <c r="AV110" s="162"/>
      <c r="AW110" s="130"/>
      <c r="AX110" s="18">
        <f t="shared" si="1019"/>
        <v>0</v>
      </c>
      <c r="AY110" s="136"/>
      <c r="AZ110" s="131"/>
      <c r="BA110" s="69">
        <f t="shared" si="1020"/>
        <v>0</v>
      </c>
      <c r="BB110" s="162"/>
      <c r="BC110" s="130"/>
      <c r="BD110" s="18">
        <f t="shared" si="1021"/>
        <v>0</v>
      </c>
      <c r="BE110" s="136"/>
      <c r="BF110" s="131"/>
      <c r="BG110" s="69">
        <f t="shared" si="1022"/>
        <v>0</v>
      </c>
      <c r="BH110" s="162"/>
      <c r="BI110" s="130"/>
      <c r="BJ110" s="18">
        <f t="shared" si="1023"/>
        <v>0</v>
      </c>
      <c r="BK110" s="136"/>
      <c r="BL110" s="131"/>
      <c r="BM110" s="69">
        <f t="shared" si="1024"/>
        <v>0</v>
      </c>
      <c r="BN110" s="162"/>
      <c r="BO110" s="130"/>
      <c r="BP110" s="18">
        <f t="shared" si="1025"/>
        <v>0</v>
      </c>
      <c r="BQ110" s="136"/>
      <c r="BR110" s="131"/>
      <c r="BS110" s="69">
        <f t="shared" si="1026"/>
        <v>0</v>
      </c>
      <c r="BT110" s="162"/>
      <c r="BU110" s="130"/>
      <c r="BV110" s="18">
        <f t="shared" si="1027"/>
        <v>0</v>
      </c>
      <c r="BW110" s="136"/>
      <c r="BX110" s="131"/>
      <c r="BY110" s="69">
        <f t="shared" si="1028"/>
        <v>0</v>
      </c>
      <c r="BZ110" s="162"/>
      <c r="CA110" s="130"/>
      <c r="CB110" s="18">
        <f t="shared" si="1029"/>
        <v>0</v>
      </c>
      <c r="CC110" s="136"/>
      <c r="CD110" s="131"/>
      <c r="CE110" s="69">
        <f t="shared" si="1030"/>
        <v>0</v>
      </c>
      <c r="CF110" s="162"/>
      <c r="CG110" s="130"/>
      <c r="CH110" s="18">
        <f t="shared" si="1031"/>
        <v>0</v>
      </c>
      <c r="CI110" s="136"/>
      <c r="CJ110" s="131"/>
      <c r="CK110" s="69">
        <f t="shared" si="1032"/>
        <v>0</v>
      </c>
      <c r="CL110" s="162"/>
      <c r="CM110" s="130"/>
      <c r="CN110" s="18">
        <f t="shared" si="1033"/>
        <v>0</v>
      </c>
      <c r="CO110" s="136"/>
      <c r="CP110" s="131"/>
      <c r="CQ110" s="69">
        <f t="shared" si="1034"/>
        <v>0</v>
      </c>
      <c r="CR110" s="162"/>
      <c r="CS110" s="130"/>
      <c r="CT110" s="18">
        <f t="shared" si="1035"/>
        <v>0</v>
      </c>
      <c r="CU110" s="136"/>
      <c r="CV110" s="131"/>
      <c r="CW110" s="69">
        <f t="shared" si="1036"/>
        <v>0</v>
      </c>
      <c r="CX110" s="162"/>
      <c r="CY110" s="130"/>
      <c r="CZ110" s="18">
        <f t="shared" si="1037"/>
        <v>0</v>
      </c>
      <c r="DA110" s="136"/>
      <c r="DB110" s="131"/>
      <c r="DC110" s="69">
        <f t="shared" si="1038"/>
        <v>0</v>
      </c>
      <c r="DD110" s="162"/>
      <c r="DE110" s="130"/>
      <c r="DF110" s="18">
        <f t="shared" si="1039"/>
        <v>0</v>
      </c>
      <c r="DG110" s="136"/>
      <c r="DH110" s="131"/>
      <c r="DI110" s="69">
        <f t="shared" si="1040"/>
        <v>0</v>
      </c>
      <c r="DJ110" s="162"/>
      <c r="DK110" s="130"/>
      <c r="DL110" s="18">
        <f t="shared" si="1041"/>
        <v>0</v>
      </c>
      <c r="DM110" s="136"/>
      <c r="DN110" s="131"/>
      <c r="DO110" s="69">
        <f t="shared" si="1042"/>
        <v>0</v>
      </c>
      <c r="DP110" s="162"/>
      <c r="DQ110" s="130"/>
      <c r="DR110" s="18">
        <f t="shared" si="1043"/>
        <v>0</v>
      </c>
      <c r="DS110" s="136"/>
      <c r="DT110" s="131"/>
      <c r="DU110" s="69">
        <f t="shared" si="1044"/>
        <v>0</v>
      </c>
      <c r="DV110" s="162"/>
      <c r="DW110" s="130"/>
      <c r="DX110" s="18">
        <f t="shared" si="1045"/>
        <v>0</v>
      </c>
      <c r="DY110" s="136"/>
      <c r="DZ110" s="131"/>
      <c r="EA110" s="69">
        <f t="shared" si="1046"/>
        <v>0</v>
      </c>
      <c r="EB110" s="162"/>
      <c r="EC110" s="130"/>
      <c r="ED110" s="18">
        <f t="shared" si="1047"/>
        <v>0</v>
      </c>
      <c r="EE110" s="136"/>
      <c r="EF110" s="131"/>
      <c r="EG110" s="69">
        <f t="shared" si="1048"/>
        <v>0</v>
      </c>
      <c r="EH110" s="162"/>
      <c r="EI110" s="130"/>
      <c r="EJ110" s="18">
        <f t="shared" si="1049"/>
        <v>0</v>
      </c>
      <c r="EK110" s="136"/>
      <c r="EL110" s="131"/>
      <c r="EM110" s="69">
        <f t="shared" si="1050"/>
        <v>0</v>
      </c>
      <c r="EN110" s="162"/>
      <c r="EO110" s="130"/>
      <c r="EP110" s="18">
        <f t="shared" si="1051"/>
        <v>0</v>
      </c>
      <c r="EQ110" s="136"/>
      <c r="ER110" s="131"/>
      <c r="ES110" s="69">
        <f t="shared" si="1052"/>
        <v>0</v>
      </c>
      <c r="ET110" s="162"/>
      <c r="EU110" s="130"/>
      <c r="EV110" s="18">
        <f t="shared" si="1053"/>
        <v>0</v>
      </c>
      <c r="EW110" s="136"/>
      <c r="EX110" s="131"/>
      <c r="EY110" s="69">
        <f t="shared" si="1054"/>
        <v>0</v>
      </c>
      <c r="EZ110" s="162"/>
      <c r="FA110" s="130"/>
      <c r="FB110" s="18">
        <f t="shared" si="1055"/>
        <v>0</v>
      </c>
      <c r="FC110" s="136"/>
      <c r="FD110" s="131"/>
      <c r="FE110" s="69">
        <f t="shared" si="1056"/>
        <v>0</v>
      </c>
      <c r="FF110" s="162"/>
      <c r="FG110" s="130"/>
      <c r="FH110" s="18">
        <f t="shared" si="1057"/>
        <v>0</v>
      </c>
      <c r="FI110" s="136"/>
      <c r="FJ110" s="131"/>
      <c r="FK110" s="69">
        <f t="shared" si="1058"/>
        <v>0</v>
      </c>
      <c r="FL110" s="162"/>
      <c r="FM110" s="130"/>
      <c r="FN110" s="18">
        <f t="shared" si="1059"/>
        <v>0</v>
      </c>
      <c r="FO110" s="136"/>
      <c r="FP110" s="131"/>
      <c r="FQ110" s="69">
        <f t="shared" si="1060"/>
        <v>0</v>
      </c>
      <c r="FR110" s="162"/>
      <c r="FS110" s="130"/>
      <c r="FT110" s="18">
        <f t="shared" si="1061"/>
        <v>0</v>
      </c>
      <c r="FU110" s="136"/>
      <c r="FV110" s="131"/>
      <c r="FW110" s="69">
        <f t="shared" si="1062"/>
        <v>0</v>
      </c>
      <c r="FX110" s="162"/>
      <c r="FY110" s="130"/>
      <c r="FZ110" s="18">
        <f t="shared" si="1063"/>
        <v>0</v>
      </c>
      <c r="GA110" s="136"/>
      <c r="GB110" s="131"/>
      <c r="GC110" s="69">
        <f t="shared" si="1064"/>
        <v>0</v>
      </c>
      <c r="GD110" s="162"/>
      <c r="GE110" s="130"/>
      <c r="GF110" s="18">
        <f t="shared" si="1065"/>
        <v>0</v>
      </c>
      <c r="GG110" s="136"/>
      <c r="GH110" s="131"/>
      <c r="GI110" s="69">
        <f t="shared" si="1066"/>
        <v>0</v>
      </c>
      <c r="GJ110" s="162"/>
      <c r="GK110" s="130"/>
      <c r="GL110" s="18">
        <f t="shared" si="1067"/>
        <v>0</v>
      </c>
      <c r="GM110" s="136"/>
      <c r="GN110" s="131"/>
      <c r="GO110" s="69">
        <f t="shared" si="1068"/>
        <v>0</v>
      </c>
      <c r="GP110" s="162"/>
      <c r="GQ110" s="130"/>
      <c r="GR110" s="18">
        <f t="shared" si="1069"/>
        <v>0</v>
      </c>
      <c r="GS110" s="136"/>
      <c r="GT110" s="131"/>
      <c r="GU110" s="69">
        <f t="shared" si="1070"/>
        <v>0</v>
      </c>
      <c r="GV110" s="162"/>
      <c r="GW110" s="130"/>
      <c r="GX110" s="18">
        <f t="shared" si="1071"/>
        <v>0</v>
      </c>
      <c r="GY110" s="136"/>
      <c r="GZ110" s="131"/>
      <c r="HA110" s="69">
        <f t="shared" si="1072"/>
        <v>0</v>
      </c>
      <c r="HB110" s="162"/>
      <c r="HC110" s="130"/>
      <c r="HD110" s="18">
        <f t="shared" si="1073"/>
        <v>0</v>
      </c>
      <c r="HE110" s="136"/>
      <c r="HF110" s="131"/>
      <c r="HG110" s="69">
        <f t="shared" si="1074"/>
        <v>0</v>
      </c>
      <c r="HH110" s="162"/>
      <c r="HI110" s="130"/>
      <c r="HJ110" s="18">
        <f t="shared" si="1075"/>
        <v>0</v>
      </c>
      <c r="HK110" s="136"/>
      <c r="HL110" s="131"/>
      <c r="HM110" s="69">
        <f t="shared" si="1076"/>
        <v>0</v>
      </c>
      <c r="HN110" s="162"/>
      <c r="HO110" s="130"/>
      <c r="HP110" s="18">
        <f t="shared" si="1077"/>
        <v>0</v>
      </c>
      <c r="HQ110" s="136"/>
      <c r="HR110" s="131"/>
      <c r="HS110" s="69">
        <f t="shared" si="1078"/>
        <v>0</v>
      </c>
      <c r="HT110" s="162"/>
      <c r="HU110" s="130"/>
      <c r="HV110" s="18">
        <f t="shared" si="1079"/>
        <v>0</v>
      </c>
      <c r="HW110" s="17"/>
      <c r="HX110" s="85"/>
      <c r="HY110" s="85"/>
      <c r="HZ110" s="2" t="str">
        <f t="shared" si="1006"/>
        <v>СКРЫТЬ</v>
      </c>
    </row>
    <row r="111" spans="1:234" hidden="1" x14ac:dyDescent="0.2">
      <c r="A111" s="1" t="e">
        <f>$K$2&amp;#REF!&amp;$K$106&amp;$K$107&amp;K111</f>
        <v>#REF!</v>
      </c>
      <c r="B111" s="16" t="e">
        <f>IF(#REF!=0,"Скрыть","")</f>
        <v>#REF!</v>
      </c>
      <c r="C111" s="15" t="e">
        <f>IF(AND(#REF!&gt;85%,#REF!&gt;85%),"скрыть","")</f>
        <v>#REF!</v>
      </c>
      <c r="D111" s="14" t="s">
        <v>2</v>
      </c>
      <c r="E111" s="14" t="s">
        <v>34</v>
      </c>
      <c r="F111" s="34" t="s">
        <v>37</v>
      </c>
      <c r="G111" s="33"/>
      <c r="H111" s="33"/>
      <c r="I111" s="42">
        <v>100</v>
      </c>
      <c r="J111" s="102">
        <f>SUBTOTAL(103,I$12:I111)*1</f>
        <v>29</v>
      </c>
      <c r="K111" s="108" t="s">
        <v>15</v>
      </c>
      <c r="L111" s="17" t="s">
        <v>64</v>
      </c>
      <c r="M111" s="267"/>
      <c r="N111" s="255"/>
      <c r="O111" s="118" t="s">
        <v>90</v>
      </c>
      <c r="P111" s="162">
        <v>0</v>
      </c>
      <c r="Q111" s="163">
        <v>0</v>
      </c>
      <c r="R111" s="163">
        <v>0</v>
      </c>
      <c r="S111" s="92">
        <f t="shared" ca="1" si="1007"/>
        <v>0</v>
      </c>
      <c r="T111" s="92">
        <f t="shared" si="1008"/>
        <v>0</v>
      </c>
      <c r="U111" s="91">
        <f t="shared" ca="1" si="1009"/>
        <v>0</v>
      </c>
      <c r="V111" s="91">
        <f t="shared" si="1010"/>
        <v>0</v>
      </c>
      <c r="W111" s="120" t="str">
        <f t="shared" si="1011"/>
        <v/>
      </c>
      <c r="X111" s="178"/>
      <c r="Y111" s="128">
        <f t="shared" si="1012"/>
        <v>0</v>
      </c>
      <c r="Z111" s="179">
        <f t="shared" ca="1" si="1013"/>
        <v>0</v>
      </c>
      <c r="AA111" s="127">
        <f t="shared" si="1014"/>
        <v>0</v>
      </c>
      <c r="AB111" s="67" t="str">
        <f t="shared" ca="1" si="1015"/>
        <v/>
      </c>
      <c r="AC111" s="69">
        <f t="shared" ca="1" si="1016"/>
        <v>0</v>
      </c>
      <c r="AD111" s="226">
        <f t="shared" si="1080"/>
        <v>0</v>
      </c>
      <c r="AE111" s="227">
        <f t="shared" si="1081"/>
        <v>0</v>
      </c>
      <c r="AF111" s="225">
        <f t="shared" si="1082"/>
        <v>0</v>
      </c>
      <c r="AG111" s="226">
        <f t="shared" si="1083"/>
        <v>0</v>
      </c>
      <c r="AH111" s="227">
        <f t="shared" si="1084"/>
        <v>0</v>
      </c>
      <c r="AI111" s="225">
        <f t="shared" si="1085"/>
        <v>0</v>
      </c>
      <c r="AJ111" s="226">
        <f t="shared" si="1086"/>
        <v>0</v>
      </c>
      <c r="AK111" s="227">
        <f t="shared" si="1087"/>
        <v>0</v>
      </c>
      <c r="AL111" s="225">
        <f t="shared" si="1088"/>
        <v>0</v>
      </c>
      <c r="AM111" s="226">
        <f t="shared" si="1089"/>
        <v>0</v>
      </c>
      <c r="AN111" s="227">
        <f t="shared" si="1090"/>
        <v>0</v>
      </c>
      <c r="AO111" s="225">
        <f t="shared" si="1091"/>
        <v>0</v>
      </c>
      <c r="AP111" s="226">
        <f t="shared" si="1092"/>
        <v>0</v>
      </c>
      <c r="AQ111" s="227">
        <f t="shared" si="1093"/>
        <v>0</v>
      </c>
      <c r="AR111" s="225">
        <f t="shared" si="1017"/>
        <v>0</v>
      </c>
      <c r="AS111" s="136"/>
      <c r="AT111" s="131"/>
      <c r="AU111" s="69">
        <f t="shared" si="1018"/>
        <v>0</v>
      </c>
      <c r="AV111" s="162"/>
      <c r="AW111" s="130"/>
      <c r="AX111" s="18">
        <f t="shared" si="1019"/>
        <v>0</v>
      </c>
      <c r="AY111" s="136"/>
      <c r="AZ111" s="131"/>
      <c r="BA111" s="69">
        <f t="shared" si="1020"/>
        <v>0</v>
      </c>
      <c r="BB111" s="162"/>
      <c r="BC111" s="130"/>
      <c r="BD111" s="18">
        <f t="shared" si="1021"/>
        <v>0</v>
      </c>
      <c r="BE111" s="136"/>
      <c r="BF111" s="131"/>
      <c r="BG111" s="69">
        <f t="shared" si="1022"/>
        <v>0</v>
      </c>
      <c r="BH111" s="162"/>
      <c r="BI111" s="130"/>
      <c r="BJ111" s="18">
        <f t="shared" si="1023"/>
        <v>0</v>
      </c>
      <c r="BK111" s="136"/>
      <c r="BL111" s="131"/>
      <c r="BM111" s="69">
        <f t="shared" si="1024"/>
        <v>0</v>
      </c>
      <c r="BN111" s="162"/>
      <c r="BO111" s="130"/>
      <c r="BP111" s="18">
        <f t="shared" si="1025"/>
        <v>0</v>
      </c>
      <c r="BQ111" s="136"/>
      <c r="BR111" s="131"/>
      <c r="BS111" s="69">
        <f t="shared" si="1026"/>
        <v>0</v>
      </c>
      <c r="BT111" s="162"/>
      <c r="BU111" s="130"/>
      <c r="BV111" s="18">
        <f t="shared" si="1027"/>
        <v>0</v>
      </c>
      <c r="BW111" s="136"/>
      <c r="BX111" s="131"/>
      <c r="BY111" s="69">
        <f t="shared" si="1028"/>
        <v>0</v>
      </c>
      <c r="BZ111" s="162"/>
      <c r="CA111" s="130"/>
      <c r="CB111" s="18">
        <f t="shared" si="1029"/>
        <v>0</v>
      </c>
      <c r="CC111" s="136"/>
      <c r="CD111" s="131"/>
      <c r="CE111" s="69">
        <f t="shared" si="1030"/>
        <v>0</v>
      </c>
      <c r="CF111" s="162"/>
      <c r="CG111" s="130"/>
      <c r="CH111" s="18">
        <f t="shared" si="1031"/>
        <v>0</v>
      </c>
      <c r="CI111" s="136"/>
      <c r="CJ111" s="131"/>
      <c r="CK111" s="69">
        <f t="shared" si="1032"/>
        <v>0</v>
      </c>
      <c r="CL111" s="162"/>
      <c r="CM111" s="130"/>
      <c r="CN111" s="18">
        <f t="shared" si="1033"/>
        <v>0</v>
      </c>
      <c r="CO111" s="136"/>
      <c r="CP111" s="131"/>
      <c r="CQ111" s="69">
        <f t="shared" si="1034"/>
        <v>0</v>
      </c>
      <c r="CR111" s="162"/>
      <c r="CS111" s="130"/>
      <c r="CT111" s="18">
        <f t="shared" si="1035"/>
        <v>0</v>
      </c>
      <c r="CU111" s="136"/>
      <c r="CV111" s="131"/>
      <c r="CW111" s="69">
        <f t="shared" si="1036"/>
        <v>0</v>
      </c>
      <c r="CX111" s="162"/>
      <c r="CY111" s="130"/>
      <c r="CZ111" s="18">
        <f t="shared" si="1037"/>
        <v>0</v>
      </c>
      <c r="DA111" s="136"/>
      <c r="DB111" s="131"/>
      <c r="DC111" s="69">
        <f t="shared" si="1038"/>
        <v>0</v>
      </c>
      <c r="DD111" s="162"/>
      <c r="DE111" s="130"/>
      <c r="DF111" s="18">
        <f t="shared" si="1039"/>
        <v>0</v>
      </c>
      <c r="DG111" s="136"/>
      <c r="DH111" s="131"/>
      <c r="DI111" s="69">
        <f t="shared" si="1040"/>
        <v>0</v>
      </c>
      <c r="DJ111" s="162"/>
      <c r="DK111" s="130"/>
      <c r="DL111" s="18">
        <f t="shared" si="1041"/>
        <v>0</v>
      </c>
      <c r="DM111" s="136"/>
      <c r="DN111" s="131"/>
      <c r="DO111" s="69">
        <f t="shared" si="1042"/>
        <v>0</v>
      </c>
      <c r="DP111" s="162"/>
      <c r="DQ111" s="130"/>
      <c r="DR111" s="18">
        <f t="shared" si="1043"/>
        <v>0</v>
      </c>
      <c r="DS111" s="136"/>
      <c r="DT111" s="131"/>
      <c r="DU111" s="69">
        <f t="shared" si="1044"/>
        <v>0</v>
      </c>
      <c r="DV111" s="162"/>
      <c r="DW111" s="130"/>
      <c r="DX111" s="18">
        <f t="shared" si="1045"/>
        <v>0</v>
      </c>
      <c r="DY111" s="136"/>
      <c r="DZ111" s="131"/>
      <c r="EA111" s="69">
        <f t="shared" si="1046"/>
        <v>0</v>
      </c>
      <c r="EB111" s="162"/>
      <c r="EC111" s="130"/>
      <c r="ED111" s="18">
        <f t="shared" si="1047"/>
        <v>0</v>
      </c>
      <c r="EE111" s="136"/>
      <c r="EF111" s="131"/>
      <c r="EG111" s="69">
        <f t="shared" si="1048"/>
        <v>0</v>
      </c>
      <c r="EH111" s="162"/>
      <c r="EI111" s="130"/>
      <c r="EJ111" s="18">
        <f t="shared" si="1049"/>
        <v>0</v>
      </c>
      <c r="EK111" s="136"/>
      <c r="EL111" s="131"/>
      <c r="EM111" s="69">
        <f t="shared" si="1050"/>
        <v>0</v>
      </c>
      <c r="EN111" s="162"/>
      <c r="EO111" s="130"/>
      <c r="EP111" s="18">
        <f t="shared" si="1051"/>
        <v>0</v>
      </c>
      <c r="EQ111" s="136"/>
      <c r="ER111" s="131"/>
      <c r="ES111" s="69">
        <f t="shared" si="1052"/>
        <v>0</v>
      </c>
      <c r="ET111" s="162"/>
      <c r="EU111" s="130"/>
      <c r="EV111" s="18">
        <f t="shared" si="1053"/>
        <v>0</v>
      </c>
      <c r="EW111" s="136"/>
      <c r="EX111" s="131"/>
      <c r="EY111" s="69">
        <f t="shared" si="1054"/>
        <v>0</v>
      </c>
      <c r="EZ111" s="162"/>
      <c r="FA111" s="130"/>
      <c r="FB111" s="18">
        <f t="shared" si="1055"/>
        <v>0</v>
      </c>
      <c r="FC111" s="136"/>
      <c r="FD111" s="131"/>
      <c r="FE111" s="69">
        <f t="shared" si="1056"/>
        <v>0</v>
      </c>
      <c r="FF111" s="162"/>
      <c r="FG111" s="130"/>
      <c r="FH111" s="18">
        <f t="shared" si="1057"/>
        <v>0</v>
      </c>
      <c r="FI111" s="136"/>
      <c r="FJ111" s="131"/>
      <c r="FK111" s="69">
        <f t="shared" si="1058"/>
        <v>0</v>
      </c>
      <c r="FL111" s="162"/>
      <c r="FM111" s="130"/>
      <c r="FN111" s="18">
        <f t="shared" si="1059"/>
        <v>0</v>
      </c>
      <c r="FO111" s="136"/>
      <c r="FP111" s="131"/>
      <c r="FQ111" s="69">
        <f t="shared" si="1060"/>
        <v>0</v>
      </c>
      <c r="FR111" s="162"/>
      <c r="FS111" s="130"/>
      <c r="FT111" s="18">
        <f t="shared" si="1061"/>
        <v>0</v>
      </c>
      <c r="FU111" s="136"/>
      <c r="FV111" s="131"/>
      <c r="FW111" s="69">
        <f t="shared" si="1062"/>
        <v>0</v>
      </c>
      <c r="FX111" s="162"/>
      <c r="FY111" s="130"/>
      <c r="FZ111" s="18">
        <f t="shared" si="1063"/>
        <v>0</v>
      </c>
      <c r="GA111" s="136"/>
      <c r="GB111" s="131"/>
      <c r="GC111" s="69">
        <f t="shared" si="1064"/>
        <v>0</v>
      </c>
      <c r="GD111" s="162"/>
      <c r="GE111" s="130"/>
      <c r="GF111" s="18">
        <f t="shared" si="1065"/>
        <v>0</v>
      </c>
      <c r="GG111" s="136"/>
      <c r="GH111" s="131"/>
      <c r="GI111" s="69">
        <f t="shared" si="1066"/>
        <v>0</v>
      </c>
      <c r="GJ111" s="162"/>
      <c r="GK111" s="130"/>
      <c r="GL111" s="18">
        <f t="shared" si="1067"/>
        <v>0</v>
      </c>
      <c r="GM111" s="136"/>
      <c r="GN111" s="131"/>
      <c r="GO111" s="69">
        <f t="shared" si="1068"/>
        <v>0</v>
      </c>
      <c r="GP111" s="162"/>
      <c r="GQ111" s="130"/>
      <c r="GR111" s="18">
        <f t="shared" si="1069"/>
        <v>0</v>
      </c>
      <c r="GS111" s="136"/>
      <c r="GT111" s="131"/>
      <c r="GU111" s="69">
        <f t="shared" si="1070"/>
        <v>0</v>
      </c>
      <c r="GV111" s="162"/>
      <c r="GW111" s="130"/>
      <c r="GX111" s="18">
        <f t="shared" si="1071"/>
        <v>0</v>
      </c>
      <c r="GY111" s="136"/>
      <c r="GZ111" s="131"/>
      <c r="HA111" s="69">
        <f t="shared" si="1072"/>
        <v>0</v>
      </c>
      <c r="HB111" s="162"/>
      <c r="HC111" s="130"/>
      <c r="HD111" s="18">
        <f t="shared" si="1073"/>
        <v>0</v>
      </c>
      <c r="HE111" s="136"/>
      <c r="HF111" s="131"/>
      <c r="HG111" s="69">
        <f t="shared" si="1074"/>
        <v>0</v>
      </c>
      <c r="HH111" s="162"/>
      <c r="HI111" s="130"/>
      <c r="HJ111" s="18">
        <f t="shared" si="1075"/>
        <v>0</v>
      </c>
      <c r="HK111" s="136"/>
      <c r="HL111" s="131"/>
      <c r="HM111" s="69">
        <f t="shared" si="1076"/>
        <v>0</v>
      </c>
      <c r="HN111" s="162"/>
      <c r="HO111" s="130"/>
      <c r="HP111" s="18">
        <f t="shared" si="1077"/>
        <v>0</v>
      </c>
      <c r="HQ111" s="136"/>
      <c r="HR111" s="131"/>
      <c r="HS111" s="69">
        <f t="shared" si="1078"/>
        <v>0</v>
      </c>
      <c r="HT111" s="162"/>
      <c r="HU111" s="130"/>
      <c r="HV111" s="18">
        <f t="shared" si="1079"/>
        <v>0</v>
      </c>
      <c r="HW111" s="17"/>
      <c r="HX111" s="85"/>
      <c r="HY111" s="85"/>
      <c r="HZ111" s="2" t="str">
        <f t="shared" si="1006"/>
        <v>СКРЫТЬ</v>
      </c>
    </row>
    <row r="112" spans="1:234" hidden="1" x14ac:dyDescent="0.2">
      <c r="A112" s="1" t="e">
        <f>$K$2&amp;#REF!&amp;$K$106&amp;$K$107&amp;K112</f>
        <v>#REF!</v>
      </c>
      <c r="B112" s="16" t="e">
        <f>IF(#REF!=0,"Скрыть","")</f>
        <v>#REF!</v>
      </c>
      <c r="C112" s="15" t="e">
        <f>IF(AND(#REF!&gt;85%,#REF!&gt;85%),"скрыть","")</f>
        <v>#REF!</v>
      </c>
      <c r="D112" s="14" t="s">
        <v>2</v>
      </c>
      <c r="E112" s="14" t="s">
        <v>34</v>
      </c>
      <c r="F112" s="34" t="s">
        <v>37</v>
      </c>
      <c r="G112" s="33" t="str">
        <f>CONCATENATE(D112,E112,F112,K112)</f>
        <v>3BDFBC50-5FD0-44D2-8F2C-8100642B19E72BA5E5C3-A498-49EF-88A3-3FF29C24AED32e81566d-226c-4c3a-b7b7-5b83a5acb794Устройство крепления котлована, тн.</v>
      </c>
      <c r="H112" s="33"/>
      <c r="I112" s="42">
        <v>101</v>
      </c>
      <c r="J112" s="102">
        <f>SUBTOTAL(103,I$12:I112)*1</f>
        <v>29</v>
      </c>
      <c r="K112" s="105" t="s">
        <v>77</v>
      </c>
      <c r="L112" s="17" t="s">
        <v>64</v>
      </c>
      <c r="M112" s="267"/>
      <c r="N112" s="255"/>
      <c r="O112" s="118" t="s">
        <v>90</v>
      </c>
      <c r="P112" s="162">
        <v>0</v>
      </c>
      <c r="Q112" s="163">
        <v>0</v>
      </c>
      <c r="R112" s="163">
        <v>0</v>
      </c>
      <c r="S112" s="92">
        <f t="shared" ca="1" si="1007"/>
        <v>0</v>
      </c>
      <c r="T112" s="92">
        <f t="shared" si="1008"/>
        <v>0</v>
      </c>
      <c r="U112" s="91">
        <f t="shared" ca="1" si="1009"/>
        <v>0</v>
      </c>
      <c r="V112" s="91">
        <f t="shared" si="1010"/>
        <v>0</v>
      </c>
      <c r="W112" s="120" t="str">
        <f t="shared" si="1011"/>
        <v/>
      </c>
      <c r="X112" s="178"/>
      <c r="Y112" s="128">
        <f t="shared" si="1012"/>
        <v>0</v>
      </c>
      <c r="Z112" s="179">
        <f t="shared" ca="1" si="1013"/>
        <v>0</v>
      </c>
      <c r="AA112" s="127">
        <f t="shared" si="1014"/>
        <v>0</v>
      </c>
      <c r="AB112" s="67" t="str">
        <f t="shared" ca="1" si="1015"/>
        <v/>
      </c>
      <c r="AC112" s="69">
        <f t="shared" ca="1" si="1016"/>
        <v>0</v>
      </c>
      <c r="AD112" s="226">
        <f t="shared" si="1080"/>
        <v>0</v>
      </c>
      <c r="AE112" s="227">
        <f t="shared" si="1081"/>
        <v>0</v>
      </c>
      <c r="AF112" s="225">
        <f t="shared" si="1082"/>
        <v>0</v>
      </c>
      <c r="AG112" s="226">
        <f t="shared" si="1083"/>
        <v>0</v>
      </c>
      <c r="AH112" s="227">
        <f t="shared" si="1084"/>
        <v>0</v>
      </c>
      <c r="AI112" s="225">
        <f t="shared" si="1085"/>
        <v>0</v>
      </c>
      <c r="AJ112" s="226">
        <f t="shared" si="1086"/>
        <v>0</v>
      </c>
      <c r="AK112" s="227">
        <f t="shared" si="1087"/>
        <v>0</v>
      </c>
      <c r="AL112" s="225">
        <f t="shared" si="1088"/>
        <v>0</v>
      </c>
      <c r="AM112" s="226">
        <f t="shared" si="1089"/>
        <v>0</v>
      </c>
      <c r="AN112" s="227">
        <f t="shared" si="1090"/>
        <v>0</v>
      </c>
      <c r="AO112" s="225">
        <f t="shared" si="1091"/>
        <v>0</v>
      </c>
      <c r="AP112" s="226">
        <f t="shared" si="1092"/>
        <v>0</v>
      </c>
      <c r="AQ112" s="227">
        <f t="shared" si="1093"/>
        <v>0</v>
      </c>
      <c r="AR112" s="225">
        <f t="shared" si="1017"/>
        <v>0</v>
      </c>
      <c r="AS112" s="136"/>
      <c r="AT112" s="131"/>
      <c r="AU112" s="69">
        <f t="shared" si="1018"/>
        <v>0</v>
      </c>
      <c r="AV112" s="162"/>
      <c r="AW112" s="130"/>
      <c r="AX112" s="18">
        <f t="shared" si="1019"/>
        <v>0</v>
      </c>
      <c r="AY112" s="136"/>
      <c r="AZ112" s="131"/>
      <c r="BA112" s="69">
        <f t="shared" si="1020"/>
        <v>0</v>
      </c>
      <c r="BB112" s="162"/>
      <c r="BC112" s="130"/>
      <c r="BD112" s="18">
        <f t="shared" si="1021"/>
        <v>0</v>
      </c>
      <c r="BE112" s="136"/>
      <c r="BF112" s="131"/>
      <c r="BG112" s="69">
        <f t="shared" si="1022"/>
        <v>0</v>
      </c>
      <c r="BH112" s="162"/>
      <c r="BI112" s="130"/>
      <c r="BJ112" s="18">
        <f t="shared" si="1023"/>
        <v>0</v>
      </c>
      <c r="BK112" s="136"/>
      <c r="BL112" s="131"/>
      <c r="BM112" s="69">
        <f t="shared" si="1024"/>
        <v>0</v>
      </c>
      <c r="BN112" s="162"/>
      <c r="BO112" s="130"/>
      <c r="BP112" s="18">
        <f t="shared" si="1025"/>
        <v>0</v>
      </c>
      <c r="BQ112" s="136"/>
      <c r="BR112" s="131"/>
      <c r="BS112" s="69">
        <f t="shared" si="1026"/>
        <v>0</v>
      </c>
      <c r="BT112" s="162"/>
      <c r="BU112" s="130"/>
      <c r="BV112" s="18">
        <f t="shared" si="1027"/>
        <v>0</v>
      </c>
      <c r="BW112" s="136"/>
      <c r="BX112" s="131"/>
      <c r="BY112" s="69">
        <f t="shared" si="1028"/>
        <v>0</v>
      </c>
      <c r="BZ112" s="162"/>
      <c r="CA112" s="130"/>
      <c r="CB112" s="18">
        <f t="shared" si="1029"/>
        <v>0</v>
      </c>
      <c r="CC112" s="136"/>
      <c r="CD112" s="131"/>
      <c r="CE112" s="69">
        <f t="shared" si="1030"/>
        <v>0</v>
      </c>
      <c r="CF112" s="162"/>
      <c r="CG112" s="130"/>
      <c r="CH112" s="18">
        <f t="shared" si="1031"/>
        <v>0</v>
      </c>
      <c r="CI112" s="136"/>
      <c r="CJ112" s="131"/>
      <c r="CK112" s="69">
        <f t="shared" si="1032"/>
        <v>0</v>
      </c>
      <c r="CL112" s="162"/>
      <c r="CM112" s="130"/>
      <c r="CN112" s="18">
        <f t="shared" si="1033"/>
        <v>0</v>
      </c>
      <c r="CO112" s="136"/>
      <c r="CP112" s="131"/>
      <c r="CQ112" s="69">
        <f t="shared" si="1034"/>
        <v>0</v>
      </c>
      <c r="CR112" s="162"/>
      <c r="CS112" s="130"/>
      <c r="CT112" s="18">
        <f t="shared" si="1035"/>
        <v>0</v>
      </c>
      <c r="CU112" s="136"/>
      <c r="CV112" s="131"/>
      <c r="CW112" s="69">
        <f t="shared" si="1036"/>
        <v>0</v>
      </c>
      <c r="CX112" s="162"/>
      <c r="CY112" s="130"/>
      <c r="CZ112" s="18">
        <f t="shared" si="1037"/>
        <v>0</v>
      </c>
      <c r="DA112" s="136"/>
      <c r="DB112" s="131"/>
      <c r="DC112" s="69">
        <f t="shared" si="1038"/>
        <v>0</v>
      </c>
      <c r="DD112" s="162"/>
      <c r="DE112" s="130"/>
      <c r="DF112" s="18">
        <f t="shared" si="1039"/>
        <v>0</v>
      </c>
      <c r="DG112" s="136"/>
      <c r="DH112" s="131"/>
      <c r="DI112" s="69">
        <f t="shared" si="1040"/>
        <v>0</v>
      </c>
      <c r="DJ112" s="162"/>
      <c r="DK112" s="130"/>
      <c r="DL112" s="18">
        <f t="shared" si="1041"/>
        <v>0</v>
      </c>
      <c r="DM112" s="136"/>
      <c r="DN112" s="131"/>
      <c r="DO112" s="69">
        <f t="shared" si="1042"/>
        <v>0</v>
      </c>
      <c r="DP112" s="162"/>
      <c r="DQ112" s="130"/>
      <c r="DR112" s="18">
        <f t="shared" si="1043"/>
        <v>0</v>
      </c>
      <c r="DS112" s="136"/>
      <c r="DT112" s="131"/>
      <c r="DU112" s="69">
        <f t="shared" si="1044"/>
        <v>0</v>
      </c>
      <c r="DV112" s="162"/>
      <c r="DW112" s="130"/>
      <c r="DX112" s="18">
        <f t="shared" si="1045"/>
        <v>0</v>
      </c>
      <c r="DY112" s="136"/>
      <c r="DZ112" s="131"/>
      <c r="EA112" s="69">
        <f t="shared" si="1046"/>
        <v>0</v>
      </c>
      <c r="EB112" s="162"/>
      <c r="EC112" s="130"/>
      <c r="ED112" s="18">
        <f t="shared" si="1047"/>
        <v>0</v>
      </c>
      <c r="EE112" s="136"/>
      <c r="EF112" s="131"/>
      <c r="EG112" s="69">
        <f t="shared" si="1048"/>
        <v>0</v>
      </c>
      <c r="EH112" s="162"/>
      <c r="EI112" s="130"/>
      <c r="EJ112" s="18">
        <f t="shared" si="1049"/>
        <v>0</v>
      </c>
      <c r="EK112" s="136"/>
      <c r="EL112" s="131"/>
      <c r="EM112" s="69">
        <f t="shared" si="1050"/>
        <v>0</v>
      </c>
      <c r="EN112" s="162"/>
      <c r="EO112" s="130"/>
      <c r="EP112" s="18">
        <f t="shared" si="1051"/>
        <v>0</v>
      </c>
      <c r="EQ112" s="136"/>
      <c r="ER112" s="131"/>
      <c r="ES112" s="69">
        <f t="shared" si="1052"/>
        <v>0</v>
      </c>
      <c r="ET112" s="162"/>
      <c r="EU112" s="130"/>
      <c r="EV112" s="18">
        <f t="shared" si="1053"/>
        <v>0</v>
      </c>
      <c r="EW112" s="136"/>
      <c r="EX112" s="131"/>
      <c r="EY112" s="69">
        <f t="shared" si="1054"/>
        <v>0</v>
      </c>
      <c r="EZ112" s="162"/>
      <c r="FA112" s="130"/>
      <c r="FB112" s="18">
        <f t="shared" si="1055"/>
        <v>0</v>
      </c>
      <c r="FC112" s="136"/>
      <c r="FD112" s="131"/>
      <c r="FE112" s="69">
        <f t="shared" si="1056"/>
        <v>0</v>
      </c>
      <c r="FF112" s="162"/>
      <c r="FG112" s="130"/>
      <c r="FH112" s="18">
        <f t="shared" si="1057"/>
        <v>0</v>
      </c>
      <c r="FI112" s="136"/>
      <c r="FJ112" s="131"/>
      <c r="FK112" s="69">
        <f t="shared" si="1058"/>
        <v>0</v>
      </c>
      <c r="FL112" s="162"/>
      <c r="FM112" s="130"/>
      <c r="FN112" s="18">
        <f t="shared" si="1059"/>
        <v>0</v>
      </c>
      <c r="FO112" s="136"/>
      <c r="FP112" s="131"/>
      <c r="FQ112" s="69">
        <f t="shared" si="1060"/>
        <v>0</v>
      </c>
      <c r="FR112" s="162"/>
      <c r="FS112" s="130"/>
      <c r="FT112" s="18">
        <f t="shared" si="1061"/>
        <v>0</v>
      </c>
      <c r="FU112" s="136"/>
      <c r="FV112" s="131"/>
      <c r="FW112" s="69">
        <f t="shared" si="1062"/>
        <v>0</v>
      </c>
      <c r="FX112" s="162"/>
      <c r="FY112" s="130"/>
      <c r="FZ112" s="18">
        <f t="shared" si="1063"/>
        <v>0</v>
      </c>
      <c r="GA112" s="136"/>
      <c r="GB112" s="131"/>
      <c r="GC112" s="69">
        <f t="shared" si="1064"/>
        <v>0</v>
      </c>
      <c r="GD112" s="162"/>
      <c r="GE112" s="130"/>
      <c r="GF112" s="18">
        <f t="shared" si="1065"/>
        <v>0</v>
      </c>
      <c r="GG112" s="136"/>
      <c r="GH112" s="131"/>
      <c r="GI112" s="69">
        <f t="shared" si="1066"/>
        <v>0</v>
      </c>
      <c r="GJ112" s="162"/>
      <c r="GK112" s="130"/>
      <c r="GL112" s="18">
        <f t="shared" si="1067"/>
        <v>0</v>
      </c>
      <c r="GM112" s="136"/>
      <c r="GN112" s="131"/>
      <c r="GO112" s="69">
        <f t="shared" si="1068"/>
        <v>0</v>
      </c>
      <c r="GP112" s="162"/>
      <c r="GQ112" s="130"/>
      <c r="GR112" s="18">
        <f t="shared" si="1069"/>
        <v>0</v>
      </c>
      <c r="GS112" s="136"/>
      <c r="GT112" s="131"/>
      <c r="GU112" s="69">
        <f t="shared" si="1070"/>
        <v>0</v>
      </c>
      <c r="GV112" s="162"/>
      <c r="GW112" s="130"/>
      <c r="GX112" s="18">
        <f t="shared" si="1071"/>
        <v>0</v>
      </c>
      <c r="GY112" s="136"/>
      <c r="GZ112" s="131"/>
      <c r="HA112" s="69">
        <f t="shared" si="1072"/>
        <v>0</v>
      </c>
      <c r="HB112" s="162"/>
      <c r="HC112" s="130"/>
      <c r="HD112" s="18">
        <f t="shared" si="1073"/>
        <v>0</v>
      </c>
      <c r="HE112" s="136"/>
      <c r="HF112" s="131"/>
      <c r="HG112" s="69">
        <f t="shared" si="1074"/>
        <v>0</v>
      </c>
      <c r="HH112" s="162"/>
      <c r="HI112" s="130"/>
      <c r="HJ112" s="18">
        <f t="shared" si="1075"/>
        <v>0</v>
      </c>
      <c r="HK112" s="136"/>
      <c r="HL112" s="131"/>
      <c r="HM112" s="69">
        <f t="shared" si="1076"/>
        <v>0</v>
      </c>
      <c r="HN112" s="162"/>
      <c r="HO112" s="130"/>
      <c r="HP112" s="18">
        <f t="shared" si="1077"/>
        <v>0</v>
      </c>
      <c r="HQ112" s="136"/>
      <c r="HR112" s="131"/>
      <c r="HS112" s="69">
        <f t="shared" si="1078"/>
        <v>0</v>
      </c>
      <c r="HT112" s="162"/>
      <c r="HU112" s="130"/>
      <c r="HV112" s="18">
        <f t="shared" si="1079"/>
        <v>0</v>
      </c>
      <c r="HW112" s="17"/>
      <c r="HX112" s="85"/>
      <c r="HY112" s="85"/>
      <c r="HZ112" s="2" t="str">
        <f t="shared" si="1006"/>
        <v>СКРЫТЬ</v>
      </c>
    </row>
    <row r="113" spans="1:234" hidden="1" x14ac:dyDescent="0.2">
      <c r="A113" s="1" t="e">
        <f>$K$2&amp;#REF!&amp;$K$106&amp;$K$107&amp;K113</f>
        <v>#REF!</v>
      </c>
      <c r="B113" s="16" t="e">
        <f>IF(#REF!=0,"Скрыть","")</f>
        <v>#REF!</v>
      </c>
      <c r="C113" s="15" t="e">
        <f>IF(AND(#REF!&gt;85%,#REF!&gt;85%),"скрыть","")</f>
        <v>#REF!</v>
      </c>
      <c r="D113" s="14" t="s">
        <v>2</v>
      </c>
      <c r="E113" s="14" t="s">
        <v>34</v>
      </c>
      <c r="F113" s="34" t="s">
        <v>37</v>
      </c>
      <c r="G113" s="33" t="str">
        <f>CONCATENATE(D113,E113,F113,K113)</f>
        <v>3BDFBC50-5FD0-44D2-8F2C-8100642B19E72BA5E5C3-A498-49EF-88A3-3FF29C24AED32e81566d-226c-4c3a-b7b7-5b83a5acb794Монолитный ж/б, м3</v>
      </c>
      <c r="H113" s="33"/>
      <c r="I113" s="42">
        <v>102</v>
      </c>
      <c r="J113" s="102">
        <f>SUBTOTAL(103,I$12:I113)*1</f>
        <v>29</v>
      </c>
      <c r="K113" s="108" t="s">
        <v>10</v>
      </c>
      <c r="L113" s="17" t="s">
        <v>64</v>
      </c>
      <c r="M113" s="267"/>
      <c r="N113" s="255"/>
      <c r="O113" s="118" t="s">
        <v>90</v>
      </c>
      <c r="P113" s="162">
        <v>0</v>
      </c>
      <c r="Q113" s="163">
        <v>0</v>
      </c>
      <c r="R113" s="163">
        <v>0</v>
      </c>
      <c r="S113" s="92">
        <f t="shared" ca="1" si="1007"/>
        <v>0</v>
      </c>
      <c r="T113" s="92">
        <f t="shared" si="1008"/>
        <v>0</v>
      </c>
      <c r="U113" s="91">
        <f t="shared" ca="1" si="1009"/>
        <v>0</v>
      </c>
      <c r="V113" s="91">
        <f t="shared" si="1010"/>
        <v>0</v>
      </c>
      <c r="W113" s="120" t="str">
        <f t="shared" si="1011"/>
        <v/>
      </c>
      <c r="X113" s="178"/>
      <c r="Y113" s="128">
        <f t="shared" si="1012"/>
        <v>0</v>
      </c>
      <c r="Z113" s="179">
        <f t="shared" ca="1" si="1013"/>
        <v>0</v>
      </c>
      <c r="AA113" s="127">
        <f t="shared" si="1014"/>
        <v>0</v>
      </c>
      <c r="AB113" s="67" t="str">
        <f t="shared" ca="1" si="1015"/>
        <v/>
      </c>
      <c r="AC113" s="69">
        <f t="shared" ca="1" si="1016"/>
        <v>0</v>
      </c>
      <c r="AD113" s="226">
        <f t="shared" si="1080"/>
        <v>0</v>
      </c>
      <c r="AE113" s="227">
        <f t="shared" si="1081"/>
        <v>0</v>
      </c>
      <c r="AF113" s="225">
        <f t="shared" si="1082"/>
        <v>0</v>
      </c>
      <c r="AG113" s="226">
        <f t="shared" si="1083"/>
        <v>0</v>
      </c>
      <c r="AH113" s="227">
        <f t="shared" si="1084"/>
        <v>0</v>
      </c>
      <c r="AI113" s="225">
        <f t="shared" si="1085"/>
        <v>0</v>
      </c>
      <c r="AJ113" s="226">
        <f t="shared" si="1086"/>
        <v>0</v>
      </c>
      <c r="AK113" s="227">
        <f t="shared" si="1087"/>
        <v>0</v>
      </c>
      <c r="AL113" s="225">
        <f t="shared" si="1088"/>
        <v>0</v>
      </c>
      <c r="AM113" s="226">
        <f t="shared" si="1089"/>
        <v>0</v>
      </c>
      <c r="AN113" s="227">
        <f t="shared" si="1090"/>
        <v>0</v>
      </c>
      <c r="AO113" s="225">
        <f t="shared" si="1091"/>
        <v>0</v>
      </c>
      <c r="AP113" s="226">
        <f t="shared" si="1092"/>
        <v>0</v>
      </c>
      <c r="AQ113" s="227">
        <f t="shared" si="1093"/>
        <v>0</v>
      </c>
      <c r="AR113" s="225">
        <f t="shared" si="1017"/>
        <v>0</v>
      </c>
      <c r="AS113" s="136"/>
      <c r="AT113" s="131"/>
      <c r="AU113" s="69">
        <f t="shared" si="1018"/>
        <v>0</v>
      </c>
      <c r="AV113" s="162"/>
      <c r="AW113" s="130"/>
      <c r="AX113" s="18">
        <f t="shared" si="1019"/>
        <v>0</v>
      </c>
      <c r="AY113" s="136"/>
      <c r="AZ113" s="131"/>
      <c r="BA113" s="69">
        <f t="shared" si="1020"/>
        <v>0</v>
      </c>
      <c r="BB113" s="162"/>
      <c r="BC113" s="130"/>
      <c r="BD113" s="18">
        <f t="shared" si="1021"/>
        <v>0</v>
      </c>
      <c r="BE113" s="136"/>
      <c r="BF113" s="131"/>
      <c r="BG113" s="69">
        <f t="shared" si="1022"/>
        <v>0</v>
      </c>
      <c r="BH113" s="162"/>
      <c r="BI113" s="130"/>
      <c r="BJ113" s="18">
        <f t="shared" si="1023"/>
        <v>0</v>
      </c>
      <c r="BK113" s="136"/>
      <c r="BL113" s="131"/>
      <c r="BM113" s="69">
        <f t="shared" si="1024"/>
        <v>0</v>
      </c>
      <c r="BN113" s="162"/>
      <c r="BO113" s="130"/>
      <c r="BP113" s="18">
        <f t="shared" si="1025"/>
        <v>0</v>
      </c>
      <c r="BQ113" s="136"/>
      <c r="BR113" s="131"/>
      <c r="BS113" s="69">
        <f t="shared" si="1026"/>
        <v>0</v>
      </c>
      <c r="BT113" s="162"/>
      <c r="BU113" s="130"/>
      <c r="BV113" s="18">
        <f t="shared" si="1027"/>
        <v>0</v>
      </c>
      <c r="BW113" s="136"/>
      <c r="BX113" s="131"/>
      <c r="BY113" s="69">
        <f t="shared" si="1028"/>
        <v>0</v>
      </c>
      <c r="BZ113" s="162"/>
      <c r="CA113" s="130"/>
      <c r="CB113" s="18">
        <f t="shared" si="1029"/>
        <v>0</v>
      </c>
      <c r="CC113" s="136"/>
      <c r="CD113" s="131"/>
      <c r="CE113" s="69">
        <f t="shared" si="1030"/>
        <v>0</v>
      </c>
      <c r="CF113" s="162"/>
      <c r="CG113" s="130"/>
      <c r="CH113" s="18">
        <f t="shared" si="1031"/>
        <v>0</v>
      </c>
      <c r="CI113" s="136"/>
      <c r="CJ113" s="131"/>
      <c r="CK113" s="69">
        <f t="shared" si="1032"/>
        <v>0</v>
      </c>
      <c r="CL113" s="162"/>
      <c r="CM113" s="130"/>
      <c r="CN113" s="18">
        <f t="shared" si="1033"/>
        <v>0</v>
      </c>
      <c r="CO113" s="136"/>
      <c r="CP113" s="131"/>
      <c r="CQ113" s="69">
        <f t="shared" si="1034"/>
        <v>0</v>
      </c>
      <c r="CR113" s="162"/>
      <c r="CS113" s="130"/>
      <c r="CT113" s="18">
        <f t="shared" si="1035"/>
        <v>0</v>
      </c>
      <c r="CU113" s="136"/>
      <c r="CV113" s="131"/>
      <c r="CW113" s="69">
        <f t="shared" si="1036"/>
        <v>0</v>
      </c>
      <c r="CX113" s="162"/>
      <c r="CY113" s="130"/>
      <c r="CZ113" s="18">
        <f t="shared" si="1037"/>
        <v>0</v>
      </c>
      <c r="DA113" s="136"/>
      <c r="DB113" s="131"/>
      <c r="DC113" s="69">
        <f t="shared" si="1038"/>
        <v>0</v>
      </c>
      <c r="DD113" s="162"/>
      <c r="DE113" s="130"/>
      <c r="DF113" s="18">
        <f t="shared" si="1039"/>
        <v>0</v>
      </c>
      <c r="DG113" s="136"/>
      <c r="DH113" s="131"/>
      <c r="DI113" s="69">
        <f t="shared" si="1040"/>
        <v>0</v>
      </c>
      <c r="DJ113" s="162"/>
      <c r="DK113" s="130"/>
      <c r="DL113" s="18">
        <f t="shared" si="1041"/>
        <v>0</v>
      </c>
      <c r="DM113" s="136"/>
      <c r="DN113" s="131"/>
      <c r="DO113" s="69">
        <f t="shared" si="1042"/>
        <v>0</v>
      </c>
      <c r="DP113" s="162"/>
      <c r="DQ113" s="130"/>
      <c r="DR113" s="18">
        <f t="shared" si="1043"/>
        <v>0</v>
      </c>
      <c r="DS113" s="136"/>
      <c r="DT113" s="131"/>
      <c r="DU113" s="69">
        <f t="shared" si="1044"/>
        <v>0</v>
      </c>
      <c r="DV113" s="162"/>
      <c r="DW113" s="130"/>
      <c r="DX113" s="18">
        <f t="shared" si="1045"/>
        <v>0</v>
      </c>
      <c r="DY113" s="136"/>
      <c r="DZ113" s="131"/>
      <c r="EA113" s="69">
        <f t="shared" si="1046"/>
        <v>0</v>
      </c>
      <c r="EB113" s="162"/>
      <c r="EC113" s="130"/>
      <c r="ED113" s="18">
        <f t="shared" si="1047"/>
        <v>0</v>
      </c>
      <c r="EE113" s="136"/>
      <c r="EF113" s="131"/>
      <c r="EG113" s="69">
        <f t="shared" si="1048"/>
        <v>0</v>
      </c>
      <c r="EH113" s="162"/>
      <c r="EI113" s="130"/>
      <c r="EJ113" s="18">
        <f t="shared" si="1049"/>
        <v>0</v>
      </c>
      <c r="EK113" s="136"/>
      <c r="EL113" s="131"/>
      <c r="EM113" s="69">
        <f t="shared" si="1050"/>
        <v>0</v>
      </c>
      <c r="EN113" s="162"/>
      <c r="EO113" s="130"/>
      <c r="EP113" s="18">
        <f t="shared" si="1051"/>
        <v>0</v>
      </c>
      <c r="EQ113" s="136"/>
      <c r="ER113" s="131"/>
      <c r="ES113" s="69">
        <f t="shared" si="1052"/>
        <v>0</v>
      </c>
      <c r="ET113" s="162"/>
      <c r="EU113" s="130"/>
      <c r="EV113" s="18">
        <f t="shared" si="1053"/>
        <v>0</v>
      </c>
      <c r="EW113" s="136"/>
      <c r="EX113" s="131"/>
      <c r="EY113" s="69">
        <f t="shared" si="1054"/>
        <v>0</v>
      </c>
      <c r="EZ113" s="162"/>
      <c r="FA113" s="130"/>
      <c r="FB113" s="18">
        <f t="shared" si="1055"/>
        <v>0</v>
      </c>
      <c r="FC113" s="136"/>
      <c r="FD113" s="131"/>
      <c r="FE113" s="69">
        <f t="shared" si="1056"/>
        <v>0</v>
      </c>
      <c r="FF113" s="162"/>
      <c r="FG113" s="130"/>
      <c r="FH113" s="18">
        <f t="shared" si="1057"/>
        <v>0</v>
      </c>
      <c r="FI113" s="136"/>
      <c r="FJ113" s="131"/>
      <c r="FK113" s="69">
        <f t="shared" si="1058"/>
        <v>0</v>
      </c>
      <c r="FL113" s="162"/>
      <c r="FM113" s="130"/>
      <c r="FN113" s="18">
        <f t="shared" si="1059"/>
        <v>0</v>
      </c>
      <c r="FO113" s="136"/>
      <c r="FP113" s="131"/>
      <c r="FQ113" s="69">
        <f t="shared" si="1060"/>
        <v>0</v>
      </c>
      <c r="FR113" s="162"/>
      <c r="FS113" s="130"/>
      <c r="FT113" s="18">
        <f t="shared" si="1061"/>
        <v>0</v>
      </c>
      <c r="FU113" s="136"/>
      <c r="FV113" s="131"/>
      <c r="FW113" s="69">
        <f t="shared" si="1062"/>
        <v>0</v>
      </c>
      <c r="FX113" s="162"/>
      <c r="FY113" s="130"/>
      <c r="FZ113" s="18">
        <f t="shared" si="1063"/>
        <v>0</v>
      </c>
      <c r="GA113" s="136"/>
      <c r="GB113" s="131"/>
      <c r="GC113" s="69">
        <f t="shared" si="1064"/>
        <v>0</v>
      </c>
      <c r="GD113" s="162"/>
      <c r="GE113" s="130"/>
      <c r="GF113" s="18">
        <f t="shared" si="1065"/>
        <v>0</v>
      </c>
      <c r="GG113" s="136"/>
      <c r="GH113" s="131"/>
      <c r="GI113" s="69">
        <f t="shared" si="1066"/>
        <v>0</v>
      </c>
      <c r="GJ113" s="162"/>
      <c r="GK113" s="130"/>
      <c r="GL113" s="18">
        <f t="shared" si="1067"/>
        <v>0</v>
      </c>
      <c r="GM113" s="136"/>
      <c r="GN113" s="131"/>
      <c r="GO113" s="69">
        <f t="shared" si="1068"/>
        <v>0</v>
      </c>
      <c r="GP113" s="162"/>
      <c r="GQ113" s="130"/>
      <c r="GR113" s="18">
        <f t="shared" si="1069"/>
        <v>0</v>
      </c>
      <c r="GS113" s="136"/>
      <c r="GT113" s="131"/>
      <c r="GU113" s="69">
        <f t="shared" si="1070"/>
        <v>0</v>
      </c>
      <c r="GV113" s="162"/>
      <c r="GW113" s="130"/>
      <c r="GX113" s="18">
        <f t="shared" si="1071"/>
        <v>0</v>
      </c>
      <c r="GY113" s="136"/>
      <c r="GZ113" s="131"/>
      <c r="HA113" s="69">
        <f t="shared" si="1072"/>
        <v>0</v>
      </c>
      <c r="HB113" s="162"/>
      <c r="HC113" s="130"/>
      <c r="HD113" s="18">
        <f t="shared" si="1073"/>
        <v>0</v>
      </c>
      <c r="HE113" s="136"/>
      <c r="HF113" s="131"/>
      <c r="HG113" s="69">
        <f t="shared" si="1074"/>
        <v>0</v>
      </c>
      <c r="HH113" s="162"/>
      <c r="HI113" s="130"/>
      <c r="HJ113" s="18">
        <f t="shared" si="1075"/>
        <v>0</v>
      </c>
      <c r="HK113" s="136"/>
      <c r="HL113" s="131"/>
      <c r="HM113" s="69">
        <f t="shared" si="1076"/>
        <v>0</v>
      </c>
      <c r="HN113" s="162"/>
      <c r="HO113" s="130"/>
      <c r="HP113" s="18">
        <f t="shared" si="1077"/>
        <v>0</v>
      </c>
      <c r="HQ113" s="136"/>
      <c r="HR113" s="131"/>
      <c r="HS113" s="69">
        <f t="shared" si="1078"/>
        <v>0</v>
      </c>
      <c r="HT113" s="162"/>
      <c r="HU113" s="130"/>
      <c r="HV113" s="18">
        <f t="shared" si="1079"/>
        <v>0</v>
      </c>
      <c r="HW113" s="17"/>
      <c r="HX113" s="85"/>
      <c r="HY113" s="85"/>
      <c r="HZ113" s="2" t="str">
        <f t="shared" si="1006"/>
        <v>СКРЫТЬ</v>
      </c>
    </row>
    <row r="114" spans="1:234" hidden="1" x14ac:dyDescent="0.2">
      <c r="A114" s="1" t="e">
        <f>$K$2&amp;#REF!&amp;$K$106&amp;$K$107&amp;K114</f>
        <v>#REF!</v>
      </c>
      <c r="B114" s="16" t="e">
        <f>IF(#REF!=0,"Скрыть","")</f>
        <v>#REF!</v>
      </c>
      <c r="C114" s="15" t="e">
        <f>IF(AND(#REF!&gt;85%,#REF!&gt;85%),"скрыть","")</f>
        <v>#REF!</v>
      </c>
      <c r="D114" s="14" t="s">
        <v>2</v>
      </c>
      <c r="E114" s="14" t="s">
        <v>34</v>
      </c>
      <c r="F114" s="34" t="s">
        <v>37</v>
      </c>
      <c r="G114" s="33" t="str">
        <f>CONCATENATE(D114,E114,F114,K114)</f>
        <v>3BDFBC50-5FD0-44D2-8F2C-8100642B19E72BA5E5C3-A498-49EF-88A3-3FF29C24AED32e81566d-226c-4c3a-b7b7-5b83a5acb794Архитектурно-отделочные работы пассажирской зоны, м2</v>
      </c>
      <c r="H114" s="33"/>
      <c r="I114" s="42">
        <v>103</v>
      </c>
      <c r="J114" s="102">
        <f>SUBTOTAL(103,I$12:I114)*1</f>
        <v>29</v>
      </c>
      <c r="K114" s="108" t="s">
        <v>106</v>
      </c>
      <c r="L114" s="17" t="s">
        <v>64</v>
      </c>
      <c r="M114" s="267"/>
      <c r="N114" s="255"/>
      <c r="O114" s="118" t="s">
        <v>90</v>
      </c>
      <c r="P114" s="162">
        <v>0</v>
      </c>
      <c r="Q114" s="163">
        <v>0</v>
      </c>
      <c r="R114" s="163">
        <v>0</v>
      </c>
      <c r="S114" s="92">
        <f t="shared" ca="1" si="1007"/>
        <v>0</v>
      </c>
      <c r="T114" s="92">
        <f t="shared" si="1008"/>
        <v>0</v>
      </c>
      <c r="U114" s="91">
        <f t="shared" ca="1" si="1009"/>
        <v>0</v>
      </c>
      <c r="V114" s="91">
        <f t="shared" si="1010"/>
        <v>0</v>
      </c>
      <c r="W114" s="120" t="str">
        <f t="shared" si="1011"/>
        <v/>
      </c>
      <c r="X114" s="178"/>
      <c r="Y114" s="128">
        <f t="shared" si="1012"/>
        <v>0</v>
      </c>
      <c r="Z114" s="179">
        <f t="shared" ca="1" si="1013"/>
        <v>0</v>
      </c>
      <c r="AA114" s="127">
        <f t="shared" si="1014"/>
        <v>0</v>
      </c>
      <c r="AB114" s="67" t="str">
        <f t="shared" ca="1" si="1015"/>
        <v/>
      </c>
      <c r="AC114" s="69">
        <f t="shared" ca="1" si="1016"/>
        <v>0</v>
      </c>
      <c r="AD114" s="226">
        <f t="shared" si="1080"/>
        <v>0</v>
      </c>
      <c r="AE114" s="227">
        <f t="shared" si="1081"/>
        <v>0</v>
      </c>
      <c r="AF114" s="225">
        <f t="shared" si="1082"/>
        <v>0</v>
      </c>
      <c r="AG114" s="226">
        <f t="shared" si="1083"/>
        <v>0</v>
      </c>
      <c r="AH114" s="227">
        <f t="shared" si="1084"/>
        <v>0</v>
      </c>
      <c r="AI114" s="225">
        <f t="shared" si="1085"/>
        <v>0</v>
      </c>
      <c r="AJ114" s="226">
        <f t="shared" si="1086"/>
        <v>0</v>
      </c>
      <c r="AK114" s="227">
        <f t="shared" si="1087"/>
        <v>0</v>
      </c>
      <c r="AL114" s="225">
        <f t="shared" si="1088"/>
        <v>0</v>
      </c>
      <c r="AM114" s="226">
        <f t="shared" si="1089"/>
        <v>0</v>
      </c>
      <c r="AN114" s="227">
        <f t="shared" si="1090"/>
        <v>0</v>
      </c>
      <c r="AO114" s="225">
        <f t="shared" si="1091"/>
        <v>0</v>
      </c>
      <c r="AP114" s="226">
        <f t="shared" si="1092"/>
        <v>0</v>
      </c>
      <c r="AQ114" s="227">
        <f t="shared" si="1093"/>
        <v>0</v>
      </c>
      <c r="AR114" s="225">
        <f t="shared" si="1017"/>
        <v>0</v>
      </c>
      <c r="AS114" s="136"/>
      <c r="AT114" s="131"/>
      <c r="AU114" s="69">
        <f t="shared" si="1018"/>
        <v>0</v>
      </c>
      <c r="AV114" s="162"/>
      <c r="AW114" s="130"/>
      <c r="AX114" s="18">
        <f t="shared" si="1019"/>
        <v>0</v>
      </c>
      <c r="AY114" s="136"/>
      <c r="AZ114" s="131"/>
      <c r="BA114" s="69">
        <f t="shared" si="1020"/>
        <v>0</v>
      </c>
      <c r="BB114" s="162"/>
      <c r="BC114" s="130"/>
      <c r="BD114" s="18">
        <f t="shared" si="1021"/>
        <v>0</v>
      </c>
      <c r="BE114" s="136"/>
      <c r="BF114" s="131"/>
      <c r="BG114" s="69">
        <f t="shared" si="1022"/>
        <v>0</v>
      </c>
      <c r="BH114" s="162"/>
      <c r="BI114" s="130"/>
      <c r="BJ114" s="18">
        <f t="shared" si="1023"/>
        <v>0</v>
      </c>
      <c r="BK114" s="136"/>
      <c r="BL114" s="131"/>
      <c r="BM114" s="69">
        <f t="shared" si="1024"/>
        <v>0</v>
      </c>
      <c r="BN114" s="162"/>
      <c r="BO114" s="130"/>
      <c r="BP114" s="18">
        <f t="shared" si="1025"/>
        <v>0</v>
      </c>
      <c r="BQ114" s="136"/>
      <c r="BR114" s="131"/>
      <c r="BS114" s="69">
        <f t="shared" si="1026"/>
        <v>0</v>
      </c>
      <c r="BT114" s="162"/>
      <c r="BU114" s="130"/>
      <c r="BV114" s="18">
        <f t="shared" si="1027"/>
        <v>0</v>
      </c>
      <c r="BW114" s="136"/>
      <c r="BX114" s="131"/>
      <c r="BY114" s="69">
        <f t="shared" si="1028"/>
        <v>0</v>
      </c>
      <c r="BZ114" s="162"/>
      <c r="CA114" s="130"/>
      <c r="CB114" s="18">
        <f t="shared" si="1029"/>
        <v>0</v>
      </c>
      <c r="CC114" s="136"/>
      <c r="CD114" s="131"/>
      <c r="CE114" s="69">
        <f t="shared" si="1030"/>
        <v>0</v>
      </c>
      <c r="CF114" s="162"/>
      <c r="CG114" s="130"/>
      <c r="CH114" s="18">
        <f t="shared" si="1031"/>
        <v>0</v>
      </c>
      <c r="CI114" s="136"/>
      <c r="CJ114" s="131"/>
      <c r="CK114" s="69">
        <f t="shared" si="1032"/>
        <v>0</v>
      </c>
      <c r="CL114" s="162"/>
      <c r="CM114" s="130"/>
      <c r="CN114" s="18">
        <f t="shared" si="1033"/>
        <v>0</v>
      </c>
      <c r="CO114" s="136"/>
      <c r="CP114" s="131"/>
      <c r="CQ114" s="69">
        <f t="shared" si="1034"/>
        <v>0</v>
      </c>
      <c r="CR114" s="162"/>
      <c r="CS114" s="130"/>
      <c r="CT114" s="18">
        <f t="shared" si="1035"/>
        <v>0</v>
      </c>
      <c r="CU114" s="136"/>
      <c r="CV114" s="131"/>
      <c r="CW114" s="69">
        <f t="shared" si="1036"/>
        <v>0</v>
      </c>
      <c r="CX114" s="162"/>
      <c r="CY114" s="130"/>
      <c r="CZ114" s="18">
        <f t="shared" si="1037"/>
        <v>0</v>
      </c>
      <c r="DA114" s="136"/>
      <c r="DB114" s="131"/>
      <c r="DC114" s="69">
        <f t="shared" si="1038"/>
        <v>0</v>
      </c>
      <c r="DD114" s="162"/>
      <c r="DE114" s="130"/>
      <c r="DF114" s="18">
        <f t="shared" si="1039"/>
        <v>0</v>
      </c>
      <c r="DG114" s="136"/>
      <c r="DH114" s="131"/>
      <c r="DI114" s="69">
        <f t="shared" si="1040"/>
        <v>0</v>
      </c>
      <c r="DJ114" s="162"/>
      <c r="DK114" s="130"/>
      <c r="DL114" s="18">
        <f t="shared" si="1041"/>
        <v>0</v>
      </c>
      <c r="DM114" s="136"/>
      <c r="DN114" s="131"/>
      <c r="DO114" s="69">
        <f t="shared" si="1042"/>
        <v>0</v>
      </c>
      <c r="DP114" s="162"/>
      <c r="DQ114" s="130"/>
      <c r="DR114" s="18">
        <f t="shared" si="1043"/>
        <v>0</v>
      </c>
      <c r="DS114" s="136"/>
      <c r="DT114" s="131"/>
      <c r="DU114" s="69">
        <f t="shared" si="1044"/>
        <v>0</v>
      </c>
      <c r="DV114" s="162"/>
      <c r="DW114" s="130"/>
      <c r="DX114" s="18">
        <f t="shared" si="1045"/>
        <v>0</v>
      </c>
      <c r="DY114" s="136"/>
      <c r="DZ114" s="131"/>
      <c r="EA114" s="69">
        <f t="shared" si="1046"/>
        <v>0</v>
      </c>
      <c r="EB114" s="162"/>
      <c r="EC114" s="130"/>
      <c r="ED114" s="18">
        <f t="shared" si="1047"/>
        <v>0</v>
      </c>
      <c r="EE114" s="136"/>
      <c r="EF114" s="131"/>
      <c r="EG114" s="69">
        <f t="shared" si="1048"/>
        <v>0</v>
      </c>
      <c r="EH114" s="162"/>
      <c r="EI114" s="130"/>
      <c r="EJ114" s="18">
        <f t="shared" si="1049"/>
        <v>0</v>
      </c>
      <c r="EK114" s="136"/>
      <c r="EL114" s="131"/>
      <c r="EM114" s="69">
        <f t="shared" si="1050"/>
        <v>0</v>
      </c>
      <c r="EN114" s="162"/>
      <c r="EO114" s="130"/>
      <c r="EP114" s="18">
        <f t="shared" si="1051"/>
        <v>0</v>
      </c>
      <c r="EQ114" s="136"/>
      <c r="ER114" s="131"/>
      <c r="ES114" s="69">
        <f t="shared" si="1052"/>
        <v>0</v>
      </c>
      <c r="ET114" s="162"/>
      <c r="EU114" s="130"/>
      <c r="EV114" s="18">
        <f t="shared" si="1053"/>
        <v>0</v>
      </c>
      <c r="EW114" s="136"/>
      <c r="EX114" s="131"/>
      <c r="EY114" s="69">
        <f t="shared" si="1054"/>
        <v>0</v>
      </c>
      <c r="EZ114" s="162"/>
      <c r="FA114" s="130"/>
      <c r="FB114" s="18">
        <f t="shared" si="1055"/>
        <v>0</v>
      </c>
      <c r="FC114" s="136"/>
      <c r="FD114" s="131"/>
      <c r="FE114" s="69">
        <f t="shared" si="1056"/>
        <v>0</v>
      </c>
      <c r="FF114" s="162"/>
      <c r="FG114" s="130"/>
      <c r="FH114" s="18">
        <f t="shared" si="1057"/>
        <v>0</v>
      </c>
      <c r="FI114" s="136"/>
      <c r="FJ114" s="131"/>
      <c r="FK114" s="69">
        <f t="shared" si="1058"/>
        <v>0</v>
      </c>
      <c r="FL114" s="162"/>
      <c r="FM114" s="130"/>
      <c r="FN114" s="18">
        <f t="shared" si="1059"/>
        <v>0</v>
      </c>
      <c r="FO114" s="136"/>
      <c r="FP114" s="131"/>
      <c r="FQ114" s="69">
        <f t="shared" si="1060"/>
        <v>0</v>
      </c>
      <c r="FR114" s="162"/>
      <c r="FS114" s="130"/>
      <c r="FT114" s="18">
        <f t="shared" si="1061"/>
        <v>0</v>
      </c>
      <c r="FU114" s="136"/>
      <c r="FV114" s="131"/>
      <c r="FW114" s="69">
        <f t="shared" si="1062"/>
        <v>0</v>
      </c>
      <c r="FX114" s="162"/>
      <c r="FY114" s="130"/>
      <c r="FZ114" s="18">
        <f t="shared" si="1063"/>
        <v>0</v>
      </c>
      <c r="GA114" s="136"/>
      <c r="GB114" s="131"/>
      <c r="GC114" s="69">
        <f t="shared" si="1064"/>
        <v>0</v>
      </c>
      <c r="GD114" s="162"/>
      <c r="GE114" s="130"/>
      <c r="GF114" s="18">
        <f t="shared" si="1065"/>
        <v>0</v>
      </c>
      <c r="GG114" s="136"/>
      <c r="GH114" s="131"/>
      <c r="GI114" s="69">
        <f t="shared" si="1066"/>
        <v>0</v>
      </c>
      <c r="GJ114" s="162"/>
      <c r="GK114" s="130"/>
      <c r="GL114" s="18">
        <f t="shared" si="1067"/>
        <v>0</v>
      </c>
      <c r="GM114" s="136"/>
      <c r="GN114" s="131"/>
      <c r="GO114" s="69">
        <f t="shared" si="1068"/>
        <v>0</v>
      </c>
      <c r="GP114" s="162"/>
      <c r="GQ114" s="130"/>
      <c r="GR114" s="18">
        <f t="shared" si="1069"/>
        <v>0</v>
      </c>
      <c r="GS114" s="136"/>
      <c r="GT114" s="131"/>
      <c r="GU114" s="69">
        <f t="shared" si="1070"/>
        <v>0</v>
      </c>
      <c r="GV114" s="162"/>
      <c r="GW114" s="130"/>
      <c r="GX114" s="18">
        <f t="shared" si="1071"/>
        <v>0</v>
      </c>
      <c r="GY114" s="136"/>
      <c r="GZ114" s="131"/>
      <c r="HA114" s="69">
        <f t="shared" si="1072"/>
        <v>0</v>
      </c>
      <c r="HB114" s="162"/>
      <c r="HC114" s="130"/>
      <c r="HD114" s="18">
        <f t="shared" si="1073"/>
        <v>0</v>
      </c>
      <c r="HE114" s="136"/>
      <c r="HF114" s="131"/>
      <c r="HG114" s="69">
        <f t="shared" si="1074"/>
        <v>0</v>
      </c>
      <c r="HH114" s="162"/>
      <c r="HI114" s="130"/>
      <c r="HJ114" s="18">
        <f t="shared" si="1075"/>
        <v>0</v>
      </c>
      <c r="HK114" s="136"/>
      <c r="HL114" s="131"/>
      <c r="HM114" s="69">
        <f t="shared" si="1076"/>
        <v>0</v>
      </c>
      <c r="HN114" s="162"/>
      <c r="HO114" s="130"/>
      <c r="HP114" s="18">
        <f t="shared" si="1077"/>
        <v>0</v>
      </c>
      <c r="HQ114" s="136"/>
      <c r="HR114" s="131"/>
      <c r="HS114" s="69">
        <f t="shared" si="1078"/>
        <v>0</v>
      </c>
      <c r="HT114" s="162"/>
      <c r="HU114" s="130"/>
      <c r="HV114" s="18">
        <f t="shared" si="1079"/>
        <v>0</v>
      </c>
      <c r="HW114" s="17"/>
      <c r="HX114" s="85"/>
      <c r="HY114" s="85"/>
      <c r="HZ114" s="2" t="str">
        <f t="shared" si="1006"/>
        <v>СКРЫТЬ</v>
      </c>
    </row>
    <row r="115" spans="1:234" hidden="1" x14ac:dyDescent="0.2">
      <c r="B115" s="16"/>
      <c r="C115" s="15"/>
      <c r="D115" s="142"/>
      <c r="E115" s="142"/>
      <c r="F115" s="34"/>
      <c r="G115" s="36"/>
      <c r="H115" s="36"/>
      <c r="I115" s="42">
        <v>104</v>
      </c>
      <c r="J115" s="102">
        <f>SUBTOTAL(103,I$12:I115)*1</f>
        <v>29</v>
      </c>
      <c r="K115" s="108"/>
      <c r="L115" s="17" t="s">
        <v>64</v>
      </c>
      <c r="M115" s="267"/>
      <c r="N115" s="255"/>
      <c r="O115" s="118"/>
      <c r="P115" s="162"/>
      <c r="Q115" s="163"/>
      <c r="R115" s="163"/>
      <c r="S115" s="92"/>
      <c r="T115" s="123"/>
      <c r="U115" s="91"/>
      <c r="V115" s="91"/>
      <c r="W115" s="120" t="str">
        <f t="shared" si="1011"/>
        <v/>
      </c>
      <c r="X115" s="178"/>
      <c r="Y115" s="128"/>
      <c r="Z115" s="179"/>
      <c r="AA115" s="127"/>
      <c r="AB115" s="67"/>
      <c r="AC115" s="69"/>
      <c r="AD115" s="226">
        <f t="shared" si="1080"/>
        <v>0</v>
      </c>
      <c r="AE115" s="227">
        <f t="shared" si="1081"/>
        <v>0</v>
      </c>
      <c r="AF115" s="225">
        <f t="shared" si="1082"/>
        <v>0</v>
      </c>
      <c r="AG115" s="226">
        <f t="shared" si="1083"/>
        <v>0</v>
      </c>
      <c r="AH115" s="227">
        <f t="shared" si="1084"/>
        <v>0</v>
      </c>
      <c r="AI115" s="225">
        <f t="shared" si="1085"/>
        <v>0</v>
      </c>
      <c r="AJ115" s="226">
        <f t="shared" si="1086"/>
        <v>0</v>
      </c>
      <c r="AK115" s="227">
        <f t="shared" si="1087"/>
        <v>0</v>
      </c>
      <c r="AL115" s="225">
        <f t="shared" si="1088"/>
        <v>0</v>
      </c>
      <c r="AM115" s="226">
        <f t="shared" si="1089"/>
        <v>0</v>
      </c>
      <c r="AN115" s="227">
        <f t="shared" si="1090"/>
        <v>0</v>
      </c>
      <c r="AO115" s="225">
        <f t="shared" si="1091"/>
        <v>0</v>
      </c>
      <c r="AP115" s="226">
        <f t="shared" si="1092"/>
        <v>0</v>
      </c>
      <c r="AQ115" s="227">
        <f t="shared" si="1093"/>
        <v>0</v>
      </c>
      <c r="AR115" s="225">
        <f t="shared" si="1017"/>
        <v>0</v>
      </c>
      <c r="AS115" s="136"/>
      <c r="AT115" s="131"/>
      <c r="AU115" s="69"/>
      <c r="AV115" s="162"/>
      <c r="AW115" s="130"/>
      <c r="AX115" s="18"/>
      <c r="AY115" s="136"/>
      <c r="AZ115" s="131"/>
      <c r="BA115" s="69"/>
      <c r="BB115" s="162"/>
      <c r="BC115" s="130"/>
      <c r="BD115" s="18"/>
      <c r="BE115" s="136"/>
      <c r="BF115" s="131"/>
      <c r="BG115" s="69"/>
      <c r="BH115" s="162"/>
      <c r="BI115" s="130"/>
      <c r="BJ115" s="18"/>
      <c r="BK115" s="136"/>
      <c r="BL115" s="131"/>
      <c r="BM115" s="69"/>
      <c r="BN115" s="162"/>
      <c r="BO115" s="130"/>
      <c r="BP115" s="18"/>
      <c r="BQ115" s="136"/>
      <c r="BR115" s="131"/>
      <c r="BS115" s="69"/>
      <c r="BT115" s="162"/>
      <c r="BU115" s="130"/>
      <c r="BV115" s="18"/>
      <c r="BW115" s="136"/>
      <c r="BX115" s="131"/>
      <c r="BY115" s="69"/>
      <c r="BZ115" s="162"/>
      <c r="CA115" s="130"/>
      <c r="CB115" s="18"/>
      <c r="CC115" s="136"/>
      <c r="CD115" s="131"/>
      <c r="CE115" s="69"/>
      <c r="CF115" s="162"/>
      <c r="CG115" s="130"/>
      <c r="CH115" s="18"/>
      <c r="CI115" s="136"/>
      <c r="CJ115" s="131"/>
      <c r="CK115" s="69"/>
      <c r="CL115" s="162"/>
      <c r="CM115" s="130"/>
      <c r="CN115" s="18"/>
      <c r="CO115" s="136"/>
      <c r="CP115" s="131"/>
      <c r="CQ115" s="69"/>
      <c r="CR115" s="162"/>
      <c r="CS115" s="130"/>
      <c r="CT115" s="18"/>
      <c r="CU115" s="136"/>
      <c r="CV115" s="131"/>
      <c r="CW115" s="69"/>
      <c r="CX115" s="162"/>
      <c r="CY115" s="130"/>
      <c r="CZ115" s="18"/>
      <c r="DA115" s="136"/>
      <c r="DB115" s="131"/>
      <c r="DC115" s="69"/>
      <c r="DD115" s="162"/>
      <c r="DE115" s="130"/>
      <c r="DF115" s="18"/>
      <c r="DG115" s="136"/>
      <c r="DH115" s="131"/>
      <c r="DI115" s="69"/>
      <c r="DJ115" s="162"/>
      <c r="DK115" s="130"/>
      <c r="DL115" s="18"/>
      <c r="DM115" s="136"/>
      <c r="DN115" s="131"/>
      <c r="DO115" s="69"/>
      <c r="DP115" s="162"/>
      <c r="DQ115" s="130"/>
      <c r="DR115" s="18"/>
      <c r="DS115" s="136"/>
      <c r="DT115" s="131"/>
      <c r="DU115" s="69"/>
      <c r="DV115" s="162"/>
      <c r="DW115" s="130"/>
      <c r="DX115" s="18"/>
      <c r="DY115" s="136"/>
      <c r="DZ115" s="131"/>
      <c r="EA115" s="69"/>
      <c r="EB115" s="162"/>
      <c r="EC115" s="130"/>
      <c r="ED115" s="18"/>
      <c r="EE115" s="136"/>
      <c r="EF115" s="131"/>
      <c r="EG115" s="69"/>
      <c r="EH115" s="162"/>
      <c r="EI115" s="130"/>
      <c r="EJ115" s="18"/>
      <c r="EK115" s="136"/>
      <c r="EL115" s="131"/>
      <c r="EM115" s="69"/>
      <c r="EN115" s="162"/>
      <c r="EO115" s="130"/>
      <c r="EP115" s="18"/>
      <c r="EQ115" s="136"/>
      <c r="ER115" s="131"/>
      <c r="ES115" s="69"/>
      <c r="ET115" s="162"/>
      <c r="EU115" s="130"/>
      <c r="EV115" s="18"/>
      <c r="EW115" s="136"/>
      <c r="EX115" s="131"/>
      <c r="EY115" s="69"/>
      <c r="EZ115" s="162"/>
      <c r="FA115" s="130"/>
      <c r="FB115" s="18"/>
      <c r="FC115" s="136"/>
      <c r="FD115" s="131"/>
      <c r="FE115" s="69"/>
      <c r="FF115" s="162"/>
      <c r="FG115" s="130"/>
      <c r="FH115" s="18"/>
      <c r="FI115" s="136"/>
      <c r="FJ115" s="131"/>
      <c r="FK115" s="69"/>
      <c r="FL115" s="162"/>
      <c r="FM115" s="130"/>
      <c r="FN115" s="18"/>
      <c r="FO115" s="136"/>
      <c r="FP115" s="131"/>
      <c r="FQ115" s="69"/>
      <c r="FR115" s="162"/>
      <c r="FS115" s="130"/>
      <c r="FT115" s="18"/>
      <c r="FU115" s="136"/>
      <c r="FV115" s="131"/>
      <c r="FW115" s="69"/>
      <c r="FX115" s="162"/>
      <c r="FY115" s="130"/>
      <c r="FZ115" s="18"/>
      <c r="GA115" s="136"/>
      <c r="GB115" s="131"/>
      <c r="GC115" s="69"/>
      <c r="GD115" s="162"/>
      <c r="GE115" s="130"/>
      <c r="GF115" s="18"/>
      <c r="GG115" s="136"/>
      <c r="GH115" s="131"/>
      <c r="GI115" s="69"/>
      <c r="GJ115" s="162"/>
      <c r="GK115" s="130"/>
      <c r="GL115" s="18"/>
      <c r="GM115" s="136"/>
      <c r="GN115" s="131"/>
      <c r="GO115" s="69"/>
      <c r="GP115" s="162"/>
      <c r="GQ115" s="130"/>
      <c r="GR115" s="18"/>
      <c r="GS115" s="136"/>
      <c r="GT115" s="131"/>
      <c r="GU115" s="69"/>
      <c r="GV115" s="162"/>
      <c r="GW115" s="130"/>
      <c r="GX115" s="18"/>
      <c r="GY115" s="136"/>
      <c r="GZ115" s="131"/>
      <c r="HA115" s="69"/>
      <c r="HB115" s="162"/>
      <c r="HC115" s="130"/>
      <c r="HD115" s="18"/>
      <c r="HE115" s="136"/>
      <c r="HF115" s="131"/>
      <c r="HG115" s="69"/>
      <c r="HH115" s="162"/>
      <c r="HI115" s="130"/>
      <c r="HJ115" s="18"/>
      <c r="HK115" s="136"/>
      <c r="HL115" s="131"/>
      <c r="HM115" s="69"/>
      <c r="HN115" s="162"/>
      <c r="HO115" s="130"/>
      <c r="HP115" s="18"/>
      <c r="HQ115" s="136"/>
      <c r="HR115" s="131"/>
      <c r="HS115" s="69"/>
      <c r="HT115" s="162"/>
      <c r="HU115" s="130"/>
      <c r="HV115" s="18"/>
      <c r="HW115" s="17"/>
      <c r="HX115" s="85"/>
      <c r="HY115" s="85"/>
      <c r="HZ115" s="2" t="str">
        <f t="shared" si="1006"/>
        <v>СКРЫТЬ</v>
      </c>
    </row>
    <row r="116" spans="1:234" ht="13.5" hidden="1" customHeight="1" x14ac:dyDescent="0.2">
      <c r="A116" s="37"/>
      <c r="B116" s="22"/>
      <c r="C116" s="22"/>
      <c r="D116" s="100"/>
      <c r="E116" s="100"/>
      <c r="F116" s="100"/>
      <c r="G116" s="22"/>
      <c r="H116" s="22"/>
      <c r="I116" s="42">
        <v>105</v>
      </c>
      <c r="J116" s="102">
        <f>SUBTOTAL(103,I$12:I116)*1</f>
        <v>29</v>
      </c>
      <c r="K116" s="105" t="s">
        <v>67</v>
      </c>
      <c r="L116" s="17" t="s">
        <v>64</v>
      </c>
      <c r="M116" s="267">
        <v>43983</v>
      </c>
      <c r="N116" s="255">
        <v>44195</v>
      </c>
      <c r="O116" s="118">
        <v>44165</v>
      </c>
      <c r="P116" s="162">
        <v>5</v>
      </c>
      <c r="Q116" s="163">
        <v>0</v>
      </c>
      <c r="R116" s="163">
        <v>0</v>
      </c>
      <c r="S116" s="92">
        <f t="shared" ref="S116:S124" ca="1" si="1094">IF((Q116+Z116)&gt;P116,P116,(Q116+Z116))</f>
        <v>0</v>
      </c>
      <c r="T116" s="92">
        <f t="shared" ref="T116:T124" si="1095">R116+AA116</f>
        <v>0</v>
      </c>
      <c r="U116" s="91">
        <f t="shared" ref="U116:U124" ca="1" si="1096">T116-S116</f>
        <v>0</v>
      </c>
      <c r="V116" s="91">
        <f t="shared" ref="V116:V124" si="1097">P116-T116</f>
        <v>5</v>
      </c>
      <c r="W116" s="120">
        <f t="shared" si="1011"/>
        <v>0</v>
      </c>
      <c r="X116" s="178"/>
      <c r="Y116" s="128">
        <f t="shared" ref="Y116:Y124" si="1098">AS116+AY116+BE116+BK116+BQ116+BW116+CC116+CI116+CO116+CU116+DA116+DG116+DM116+DS116+DY116+EE116+EK116+EQ116+EW116+FC116+FI116+FO116+FU116+GA116+GG116+GM116+GS116+GY116+HE116+HK116+HQ116</f>
        <v>0</v>
      </c>
      <c r="Z116" s="179">
        <f t="shared" ref="Z116:Z124" ca="1" si="1099">SUMIFS(AS116:HV116,AS$1:HV$1,"1",AS$8:HV$8,"Физические объемы",AS$9:HV$9,"План")</f>
        <v>0</v>
      </c>
      <c r="AA116" s="127">
        <f t="shared" ref="AA116:AA124" si="1100">AT116+AZ116+BF116+BL116+BR116+BX116+CD116+CJ116+CP116+CV116+DB116+DH116+DN116+DT116+DZ116+EF116+EL116+ER116+EX116+FD116+FJ116+FP116+FV116+GB116+GH116+GN116+GT116+GZ116+HF116+HL116+HR116</f>
        <v>0</v>
      </c>
      <c r="AB116" s="67" t="str">
        <f t="shared" ref="AB116:AB124" ca="1" si="1101">IF(OR(AND(Z116=0,AA116=0),AND(Z116="",AA116="")),"",IF(AND(Z116=0,AA116&gt;0),1,AA116/Z116))</f>
        <v/>
      </c>
      <c r="AC116" s="69">
        <f t="shared" ref="AC116:AC124" ca="1" si="1102">AA116-Z116</f>
        <v>0</v>
      </c>
      <c r="AD116" s="226">
        <f t="shared" si="1080"/>
        <v>0</v>
      </c>
      <c r="AE116" s="227">
        <f t="shared" si="1081"/>
        <v>0</v>
      </c>
      <c r="AF116" s="225">
        <f t="shared" si="1082"/>
        <v>0</v>
      </c>
      <c r="AG116" s="226">
        <f t="shared" si="1083"/>
        <v>0</v>
      </c>
      <c r="AH116" s="227">
        <f t="shared" si="1084"/>
        <v>0</v>
      </c>
      <c r="AI116" s="225">
        <f t="shared" si="1085"/>
        <v>0</v>
      </c>
      <c r="AJ116" s="226">
        <f t="shared" si="1086"/>
        <v>0</v>
      </c>
      <c r="AK116" s="227">
        <f t="shared" si="1087"/>
        <v>0</v>
      </c>
      <c r="AL116" s="225">
        <f t="shared" si="1088"/>
        <v>0</v>
      </c>
      <c r="AM116" s="226">
        <f t="shared" si="1089"/>
        <v>0</v>
      </c>
      <c r="AN116" s="227">
        <f t="shared" si="1090"/>
        <v>0</v>
      </c>
      <c r="AO116" s="225">
        <f t="shared" si="1091"/>
        <v>0</v>
      </c>
      <c r="AP116" s="226">
        <f t="shared" si="1092"/>
        <v>0</v>
      </c>
      <c r="AQ116" s="227">
        <f t="shared" si="1093"/>
        <v>0</v>
      </c>
      <c r="AR116" s="225">
        <f t="shared" si="1017"/>
        <v>0</v>
      </c>
      <c r="AS116" s="136"/>
      <c r="AT116" s="131"/>
      <c r="AU116" s="69">
        <f t="shared" ref="AU116:AU124" si="1103">AT116-AS116</f>
        <v>0</v>
      </c>
      <c r="AV116" s="162"/>
      <c r="AW116" s="130"/>
      <c r="AX116" s="18">
        <f t="shared" ref="AX116:AX136" si="1104">AW116-AV116</f>
        <v>0</v>
      </c>
      <c r="AY116" s="136"/>
      <c r="AZ116" s="131"/>
      <c r="BA116" s="69">
        <f t="shared" ref="BA116:BA124" si="1105">AZ116-AY116</f>
        <v>0</v>
      </c>
      <c r="BB116" s="162"/>
      <c r="BC116" s="130"/>
      <c r="BD116" s="18">
        <f t="shared" ref="BD116:BD136" si="1106">BC116-BB116</f>
        <v>0</v>
      </c>
      <c r="BE116" s="136"/>
      <c r="BF116" s="131"/>
      <c r="BG116" s="69">
        <f t="shared" ref="BG116:BG124" si="1107">BF116-BE116</f>
        <v>0</v>
      </c>
      <c r="BH116" s="162"/>
      <c r="BI116" s="130"/>
      <c r="BJ116" s="18">
        <f t="shared" ref="BJ116:BJ136" si="1108">BI116-BH116</f>
        <v>0</v>
      </c>
      <c r="BK116" s="136"/>
      <c r="BL116" s="131"/>
      <c r="BM116" s="69">
        <f t="shared" ref="BM116:BM124" si="1109">BL116-BK116</f>
        <v>0</v>
      </c>
      <c r="BN116" s="162"/>
      <c r="BO116" s="130"/>
      <c r="BP116" s="18">
        <f t="shared" ref="BP116:BP136" si="1110">BO116-BN116</f>
        <v>0</v>
      </c>
      <c r="BQ116" s="136"/>
      <c r="BR116" s="131"/>
      <c r="BS116" s="69">
        <f t="shared" ref="BS116:BS124" si="1111">BR116-BQ116</f>
        <v>0</v>
      </c>
      <c r="BT116" s="162"/>
      <c r="BU116" s="130"/>
      <c r="BV116" s="18">
        <f t="shared" ref="BV116:BV136" si="1112">BU116-BT116</f>
        <v>0</v>
      </c>
      <c r="BW116" s="136"/>
      <c r="BX116" s="131"/>
      <c r="BY116" s="69">
        <f t="shared" ref="BY116:BY124" si="1113">BX116-BW116</f>
        <v>0</v>
      </c>
      <c r="BZ116" s="162"/>
      <c r="CA116" s="130"/>
      <c r="CB116" s="18">
        <f t="shared" ref="CB116:CB136" si="1114">CA116-BZ116</f>
        <v>0</v>
      </c>
      <c r="CC116" s="136"/>
      <c r="CD116" s="131"/>
      <c r="CE116" s="69">
        <f t="shared" ref="CE116:CE124" si="1115">CD116-CC116</f>
        <v>0</v>
      </c>
      <c r="CF116" s="162"/>
      <c r="CG116" s="130"/>
      <c r="CH116" s="18">
        <f t="shared" ref="CH116:CH136" si="1116">CG116-CF116</f>
        <v>0</v>
      </c>
      <c r="CI116" s="136"/>
      <c r="CJ116" s="131"/>
      <c r="CK116" s="69">
        <f t="shared" ref="CK116:CK124" si="1117">CJ116-CI116</f>
        <v>0</v>
      </c>
      <c r="CL116" s="162"/>
      <c r="CM116" s="130"/>
      <c r="CN116" s="18">
        <f t="shared" ref="CN116:CN136" si="1118">CM116-CL116</f>
        <v>0</v>
      </c>
      <c r="CO116" s="136"/>
      <c r="CP116" s="131"/>
      <c r="CQ116" s="69">
        <f t="shared" ref="CQ116:CQ124" si="1119">CP116-CO116</f>
        <v>0</v>
      </c>
      <c r="CR116" s="162"/>
      <c r="CS116" s="130"/>
      <c r="CT116" s="18">
        <f t="shared" ref="CT116:CT136" si="1120">CS116-CR116</f>
        <v>0</v>
      </c>
      <c r="CU116" s="136"/>
      <c r="CV116" s="131"/>
      <c r="CW116" s="69">
        <f t="shared" ref="CW116:CW124" si="1121">CV116-CU116</f>
        <v>0</v>
      </c>
      <c r="CX116" s="162"/>
      <c r="CY116" s="130"/>
      <c r="CZ116" s="18">
        <f t="shared" ref="CZ116:CZ136" si="1122">CY116-CX116</f>
        <v>0</v>
      </c>
      <c r="DA116" s="136"/>
      <c r="DB116" s="131"/>
      <c r="DC116" s="69">
        <f t="shared" ref="DC116:DC124" si="1123">DB116-DA116</f>
        <v>0</v>
      </c>
      <c r="DD116" s="162"/>
      <c r="DE116" s="130"/>
      <c r="DF116" s="18">
        <f t="shared" ref="DF116:DF136" si="1124">DE116-DD116</f>
        <v>0</v>
      </c>
      <c r="DG116" s="136"/>
      <c r="DH116" s="131"/>
      <c r="DI116" s="69">
        <f t="shared" ref="DI116:DI124" si="1125">DH116-DG116</f>
        <v>0</v>
      </c>
      <c r="DJ116" s="162"/>
      <c r="DK116" s="130"/>
      <c r="DL116" s="18">
        <f t="shared" ref="DL116:DL136" si="1126">DK116-DJ116</f>
        <v>0</v>
      </c>
      <c r="DM116" s="136"/>
      <c r="DN116" s="131"/>
      <c r="DO116" s="69">
        <f t="shared" ref="DO116:DO124" si="1127">DN116-DM116</f>
        <v>0</v>
      </c>
      <c r="DP116" s="162"/>
      <c r="DQ116" s="130"/>
      <c r="DR116" s="18">
        <f t="shared" ref="DR116:DR136" si="1128">DQ116-DP116</f>
        <v>0</v>
      </c>
      <c r="DS116" s="136"/>
      <c r="DT116" s="131"/>
      <c r="DU116" s="69">
        <f t="shared" ref="DU116:DU124" si="1129">DT116-DS116</f>
        <v>0</v>
      </c>
      <c r="DV116" s="162"/>
      <c r="DW116" s="130"/>
      <c r="DX116" s="18">
        <f t="shared" ref="DX116:DX136" si="1130">DW116-DV116</f>
        <v>0</v>
      </c>
      <c r="DY116" s="136"/>
      <c r="DZ116" s="131"/>
      <c r="EA116" s="69">
        <f t="shared" ref="EA116:EA124" si="1131">DZ116-DY116</f>
        <v>0</v>
      </c>
      <c r="EB116" s="162"/>
      <c r="EC116" s="130"/>
      <c r="ED116" s="18">
        <f t="shared" ref="ED116:ED136" si="1132">EC116-EB116</f>
        <v>0</v>
      </c>
      <c r="EE116" s="136"/>
      <c r="EF116" s="131"/>
      <c r="EG116" s="69">
        <f t="shared" ref="EG116:EG124" si="1133">EF116-EE116</f>
        <v>0</v>
      </c>
      <c r="EH116" s="162"/>
      <c r="EI116" s="130"/>
      <c r="EJ116" s="18">
        <f t="shared" ref="EJ116:EJ136" si="1134">EI116-EH116</f>
        <v>0</v>
      </c>
      <c r="EK116" s="136"/>
      <c r="EL116" s="131"/>
      <c r="EM116" s="69">
        <f t="shared" ref="EM116:EM124" si="1135">EL116-EK116</f>
        <v>0</v>
      </c>
      <c r="EN116" s="162"/>
      <c r="EO116" s="130"/>
      <c r="EP116" s="18">
        <f t="shared" ref="EP116:EP136" si="1136">EO116-EN116</f>
        <v>0</v>
      </c>
      <c r="EQ116" s="136"/>
      <c r="ER116" s="131"/>
      <c r="ES116" s="69">
        <f t="shared" ref="ES116:ES124" si="1137">ER116-EQ116</f>
        <v>0</v>
      </c>
      <c r="ET116" s="162"/>
      <c r="EU116" s="130"/>
      <c r="EV116" s="18">
        <f t="shared" ref="EV116:EV136" si="1138">EU116-ET116</f>
        <v>0</v>
      </c>
      <c r="EW116" s="136"/>
      <c r="EX116" s="131"/>
      <c r="EY116" s="69">
        <f t="shared" ref="EY116:EY124" si="1139">EX116-EW116</f>
        <v>0</v>
      </c>
      <c r="EZ116" s="162"/>
      <c r="FA116" s="130"/>
      <c r="FB116" s="18">
        <f t="shared" ref="FB116:FB136" si="1140">FA116-EZ116</f>
        <v>0</v>
      </c>
      <c r="FC116" s="136"/>
      <c r="FD116" s="131"/>
      <c r="FE116" s="69">
        <f t="shared" ref="FE116:FE124" si="1141">FD116-FC116</f>
        <v>0</v>
      </c>
      <c r="FF116" s="162"/>
      <c r="FG116" s="130"/>
      <c r="FH116" s="18">
        <f t="shared" ref="FH116:FH136" si="1142">FG116-FF116</f>
        <v>0</v>
      </c>
      <c r="FI116" s="136"/>
      <c r="FJ116" s="131"/>
      <c r="FK116" s="69">
        <f t="shared" ref="FK116:FK124" si="1143">FJ116-FI116</f>
        <v>0</v>
      </c>
      <c r="FL116" s="162"/>
      <c r="FM116" s="130"/>
      <c r="FN116" s="18">
        <f t="shared" ref="FN116:FN136" si="1144">FM116-FL116</f>
        <v>0</v>
      </c>
      <c r="FO116" s="136"/>
      <c r="FP116" s="131"/>
      <c r="FQ116" s="69">
        <f t="shared" ref="FQ116:FQ124" si="1145">FP116-FO116</f>
        <v>0</v>
      </c>
      <c r="FR116" s="162"/>
      <c r="FS116" s="130"/>
      <c r="FT116" s="18">
        <f t="shared" ref="FT116:FT136" si="1146">FS116-FR116</f>
        <v>0</v>
      </c>
      <c r="FU116" s="136"/>
      <c r="FV116" s="131"/>
      <c r="FW116" s="69">
        <f t="shared" ref="FW116:FW124" si="1147">FV116-FU116</f>
        <v>0</v>
      </c>
      <c r="FX116" s="162"/>
      <c r="FY116" s="130"/>
      <c r="FZ116" s="18">
        <f t="shared" ref="FZ116:FZ136" si="1148">FY116-FX116</f>
        <v>0</v>
      </c>
      <c r="GA116" s="136"/>
      <c r="GB116" s="131"/>
      <c r="GC116" s="69">
        <f t="shared" ref="GC116:GC124" si="1149">GB116-GA116</f>
        <v>0</v>
      </c>
      <c r="GD116" s="162"/>
      <c r="GE116" s="130"/>
      <c r="GF116" s="18">
        <f t="shared" ref="GF116:GF136" si="1150">GE116-GD116</f>
        <v>0</v>
      </c>
      <c r="GG116" s="136"/>
      <c r="GH116" s="131"/>
      <c r="GI116" s="69">
        <f t="shared" ref="GI116:GI124" si="1151">GH116-GG116</f>
        <v>0</v>
      </c>
      <c r="GJ116" s="162"/>
      <c r="GK116" s="130"/>
      <c r="GL116" s="18">
        <f t="shared" ref="GL116:GL136" si="1152">GK116-GJ116</f>
        <v>0</v>
      </c>
      <c r="GM116" s="136"/>
      <c r="GN116" s="131"/>
      <c r="GO116" s="69">
        <f t="shared" ref="GO116:GO124" si="1153">GN116-GM116</f>
        <v>0</v>
      </c>
      <c r="GP116" s="162"/>
      <c r="GQ116" s="130"/>
      <c r="GR116" s="18">
        <f t="shared" ref="GR116:GR136" si="1154">GQ116-GP116</f>
        <v>0</v>
      </c>
      <c r="GS116" s="136"/>
      <c r="GT116" s="131"/>
      <c r="GU116" s="69">
        <f t="shared" ref="GU116:GU124" si="1155">GT116-GS116</f>
        <v>0</v>
      </c>
      <c r="GV116" s="162"/>
      <c r="GW116" s="130"/>
      <c r="GX116" s="18">
        <f t="shared" ref="GX116:GX136" si="1156">GW116-GV116</f>
        <v>0</v>
      </c>
      <c r="GY116" s="136"/>
      <c r="GZ116" s="131"/>
      <c r="HA116" s="69">
        <f t="shared" ref="HA116:HA124" si="1157">GZ116-GY116</f>
        <v>0</v>
      </c>
      <c r="HB116" s="162"/>
      <c r="HC116" s="130"/>
      <c r="HD116" s="18">
        <f t="shared" ref="HD116:HD136" si="1158">HC116-HB116</f>
        <v>0</v>
      </c>
      <c r="HE116" s="136"/>
      <c r="HF116" s="131"/>
      <c r="HG116" s="69">
        <f t="shared" ref="HG116:HG124" si="1159">HF116-HE116</f>
        <v>0</v>
      </c>
      <c r="HH116" s="162"/>
      <c r="HI116" s="130"/>
      <c r="HJ116" s="18">
        <f t="shared" ref="HJ116:HJ136" si="1160">HI116-HH116</f>
        <v>0</v>
      </c>
      <c r="HK116" s="136"/>
      <c r="HL116" s="131"/>
      <c r="HM116" s="69">
        <f t="shared" ref="HM116:HM124" si="1161">HL116-HK116</f>
        <v>0</v>
      </c>
      <c r="HN116" s="162"/>
      <c r="HO116" s="130"/>
      <c r="HP116" s="18">
        <f t="shared" ref="HP116:HP136" si="1162">HO116-HN116</f>
        <v>0</v>
      </c>
      <c r="HQ116" s="136"/>
      <c r="HR116" s="131"/>
      <c r="HS116" s="69">
        <f t="shared" ref="HS116:HS124" si="1163">HR116-HQ116</f>
        <v>0</v>
      </c>
      <c r="HT116" s="162"/>
      <c r="HU116" s="130"/>
      <c r="HV116" s="18">
        <f t="shared" ref="HV116:HV136" si="1164">HU116-HT116</f>
        <v>0</v>
      </c>
      <c r="HW116" s="17"/>
      <c r="HX116" s="85"/>
      <c r="HY116" s="85"/>
      <c r="HZ116" s="2" t="str">
        <f t="shared" si="1006"/>
        <v>СКРЫТЬ</v>
      </c>
    </row>
    <row r="117" spans="1:234" ht="13.5" hidden="1" customHeight="1" x14ac:dyDescent="0.2">
      <c r="A117" s="37"/>
      <c r="B117" s="22"/>
      <c r="C117" s="22"/>
      <c r="D117" s="100"/>
      <c r="E117" s="100"/>
      <c r="F117" s="100"/>
      <c r="G117" s="22"/>
      <c r="H117" s="22"/>
      <c r="I117" s="42">
        <v>106</v>
      </c>
      <c r="J117" s="102">
        <f>SUBTOTAL(103,I$12:I117)*1</f>
        <v>29</v>
      </c>
      <c r="K117" s="105" t="s">
        <v>78</v>
      </c>
      <c r="L117" s="17" t="s">
        <v>64</v>
      </c>
      <c r="M117" s="267">
        <v>43983</v>
      </c>
      <c r="N117" s="255">
        <v>44165</v>
      </c>
      <c r="O117" s="118">
        <v>44190</v>
      </c>
      <c r="P117" s="162">
        <v>1</v>
      </c>
      <c r="Q117" s="163">
        <v>0</v>
      </c>
      <c r="R117" s="163">
        <v>0</v>
      </c>
      <c r="S117" s="92">
        <f t="shared" ca="1" si="1094"/>
        <v>0</v>
      </c>
      <c r="T117" s="92">
        <f t="shared" si="1095"/>
        <v>0</v>
      </c>
      <c r="U117" s="91">
        <f t="shared" ca="1" si="1096"/>
        <v>0</v>
      </c>
      <c r="V117" s="91">
        <f t="shared" si="1097"/>
        <v>1</v>
      </c>
      <c r="W117" s="120">
        <f t="shared" si="1011"/>
        <v>0</v>
      </c>
      <c r="X117" s="178"/>
      <c r="Y117" s="128">
        <f t="shared" si="1098"/>
        <v>0</v>
      </c>
      <c r="Z117" s="179">
        <f t="shared" ca="1" si="1099"/>
        <v>0</v>
      </c>
      <c r="AA117" s="127">
        <f t="shared" si="1100"/>
        <v>0</v>
      </c>
      <c r="AB117" s="67" t="str">
        <f t="shared" ca="1" si="1101"/>
        <v/>
      </c>
      <c r="AC117" s="69">
        <f t="shared" ca="1" si="1102"/>
        <v>0</v>
      </c>
      <c r="AD117" s="226">
        <f t="shared" si="1080"/>
        <v>0</v>
      </c>
      <c r="AE117" s="227">
        <f t="shared" si="1081"/>
        <v>0</v>
      </c>
      <c r="AF117" s="225">
        <f t="shared" si="1082"/>
        <v>0</v>
      </c>
      <c r="AG117" s="226">
        <f t="shared" si="1083"/>
        <v>0</v>
      </c>
      <c r="AH117" s="227">
        <f t="shared" si="1084"/>
        <v>0</v>
      </c>
      <c r="AI117" s="225">
        <f t="shared" si="1085"/>
        <v>0</v>
      </c>
      <c r="AJ117" s="226">
        <f t="shared" si="1086"/>
        <v>0</v>
      </c>
      <c r="AK117" s="227">
        <f t="shared" si="1087"/>
        <v>0</v>
      </c>
      <c r="AL117" s="225">
        <f t="shared" si="1088"/>
        <v>0</v>
      </c>
      <c r="AM117" s="226">
        <f t="shared" si="1089"/>
        <v>0</v>
      </c>
      <c r="AN117" s="227">
        <f t="shared" si="1090"/>
        <v>0</v>
      </c>
      <c r="AO117" s="225">
        <f t="shared" si="1091"/>
        <v>0</v>
      </c>
      <c r="AP117" s="226">
        <f t="shared" si="1092"/>
        <v>0</v>
      </c>
      <c r="AQ117" s="227">
        <f t="shared" si="1093"/>
        <v>0</v>
      </c>
      <c r="AR117" s="225">
        <f t="shared" si="1017"/>
        <v>0</v>
      </c>
      <c r="AS117" s="136"/>
      <c r="AT117" s="131"/>
      <c r="AU117" s="69">
        <f t="shared" si="1103"/>
        <v>0</v>
      </c>
      <c r="AV117" s="162"/>
      <c r="AW117" s="130"/>
      <c r="AX117" s="18">
        <f t="shared" si="1104"/>
        <v>0</v>
      </c>
      <c r="AY117" s="136"/>
      <c r="AZ117" s="131"/>
      <c r="BA117" s="69">
        <f t="shared" si="1105"/>
        <v>0</v>
      </c>
      <c r="BB117" s="162"/>
      <c r="BC117" s="130"/>
      <c r="BD117" s="18">
        <f t="shared" si="1106"/>
        <v>0</v>
      </c>
      <c r="BE117" s="136"/>
      <c r="BF117" s="131"/>
      <c r="BG117" s="69">
        <f t="shared" si="1107"/>
        <v>0</v>
      </c>
      <c r="BH117" s="162"/>
      <c r="BI117" s="130"/>
      <c r="BJ117" s="18">
        <f t="shared" si="1108"/>
        <v>0</v>
      </c>
      <c r="BK117" s="136"/>
      <c r="BL117" s="131"/>
      <c r="BM117" s="69">
        <f t="shared" si="1109"/>
        <v>0</v>
      </c>
      <c r="BN117" s="162"/>
      <c r="BO117" s="130"/>
      <c r="BP117" s="18">
        <f t="shared" si="1110"/>
        <v>0</v>
      </c>
      <c r="BQ117" s="136"/>
      <c r="BR117" s="131"/>
      <c r="BS117" s="69">
        <f t="shared" si="1111"/>
        <v>0</v>
      </c>
      <c r="BT117" s="162"/>
      <c r="BU117" s="130"/>
      <c r="BV117" s="18">
        <f t="shared" si="1112"/>
        <v>0</v>
      </c>
      <c r="BW117" s="136"/>
      <c r="BX117" s="131"/>
      <c r="BY117" s="69">
        <f t="shared" si="1113"/>
        <v>0</v>
      </c>
      <c r="BZ117" s="162"/>
      <c r="CA117" s="130"/>
      <c r="CB117" s="18">
        <f t="shared" si="1114"/>
        <v>0</v>
      </c>
      <c r="CC117" s="136"/>
      <c r="CD117" s="131"/>
      <c r="CE117" s="69">
        <f t="shared" si="1115"/>
        <v>0</v>
      </c>
      <c r="CF117" s="162"/>
      <c r="CG117" s="130"/>
      <c r="CH117" s="18">
        <f t="shared" si="1116"/>
        <v>0</v>
      </c>
      <c r="CI117" s="136"/>
      <c r="CJ117" s="131"/>
      <c r="CK117" s="69">
        <f t="shared" si="1117"/>
        <v>0</v>
      </c>
      <c r="CL117" s="162"/>
      <c r="CM117" s="130"/>
      <c r="CN117" s="18">
        <f t="shared" si="1118"/>
        <v>0</v>
      </c>
      <c r="CO117" s="136"/>
      <c r="CP117" s="131"/>
      <c r="CQ117" s="69">
        <f t="shared" si="1119"/>
        <v>0</v>
      </c>
      <c r="CR117" s="162"/>
      <c r="CS117" s="130"/>
      <c r="CT117" s="18">
        <f t="shared" si="1120"/>
        <v>0</v>
      </c>
      <c r="CU117" s="136"/>
      <c r="CV117" s="131"/>
      <c r="CW117" s="69">
        <f t="shared" si="1121"/>
        <v>0</v>
      </c>
      <c r="CX117" s="162"/>
      <c r="CY117" s="130"/>
      <c r="CZ117" s="18">
        <f t="shared" si="1122"/>
        <v>0</v>
      </c>
      <c r="DA117" s="136"/>
      <c r="DB117" s="131"/>
      <c r="DC117" s="69">
        <f t="shared" si="1123"/>
        <v>0</v>
      </c>
      <c r="DD117" s="162"/>
      <c r="DE117" s="130"/>
      <c r="DF117" s="18">
        <f t="shared" si="1124"/>
        <v>0</v>
      </c>
      <c r="DG117" s="136"/>
      <c r="DH117" s="131"/>
      <c r="DI117" s="69">
        <f t="shared" si="1125"/>
        <v>0</v>
      </c>
      <c r="DJ117" s="162"/>
      <c r="DK117" s="130"/>
      <c r="DL117" s="18">
        <f t="shared" si="1126"/>
        <v>0</v>
      </c>
      <c r="DM117" s="136"/>
      <c r="DN117" s="131"/>
      <c r="DO117" s="69">
        <f t="shared" si="1127"/>
        <v>0</v>
      </c>
      <c r="DP117" s="162"/>
      <c r="DQ117" s="130"/>
      <c r="DR117" s="18">
        <f t="shared" si="1128"/>
        <v>0</v>
      </c>
      <c r="DS117" s="136"/>
      <c r="DT117" s="131"/>
      <c r="DU117" s="69">
        <f t="shared" si="1129"/>
        <v>0</v>
      </c>
      <c r="DV117" s="162"/>
      <c r="DW117" s="130"/>
      <c r="DX117" s="18">
        <f t="shared" si="1130"/>
        <v>0</v>
      </c>
      <c r="DY117" s="136"/>
      <c r="DZ117" s="131"/>
      <c r="EA117" s="69">
        <f t="shared" si="1131"/>
        <v>0</v>
      </c>
      <c r="EB117" s="162"/>
      <c r="EC117" s="130"/>
      <c r="ED117" s="18">
        <f t="shared" si="1132"/>
        <v>0</v>
      </c>
      <c r="EE117" s="136"/>
      <c r="EF117" s="131"/>
      <c r="EG117" s="69">
        <f t="shared" si="1133"/>
        <v>0</v>
      </c>
      <c r="EH117" s="162"/>
      <c r="EI117" s="130"/>
      <c r="EJ117" s="18">
        <f t="shared" si="1134"/>
        <v>0</v>
      </c>
      <c r="EK117" s="136"/>
      <c r="EL117" s="131"/>
      <c r="EM117" s="69">
        <f t="shared" si="1135"/>
        <v>0</v>
      </c>
      <c r="EN117" s="162"/>
      <c r="EO117" s="130"/>
      <c r="EP117" s="18">
        <f t="shared" si="1136"/>
        <v>0</v>
      </c>
      <c r="EQ117" s="136"/>
      <c r="ER117" s="131"/>
      <c r="ES117" s="69">
        <f t="shared" si="1137"/>
        <v>0</v>
      </c>
      <c r="ET117" s="162"/>
      <c r="EU117" s="130"/>
      <c r="EV117" s="18">
        <f t="shared" si="1138"/>
        <v>0</v>
      </c>
      <c r="EW117" s="136"/>
      <c r="EX117" s="131"/>
      <c r="EY117" s="69">
        <f t="shared" si="1139"/>
        <v>0</v>
      </c>
      <c r="EZ117" s="162"/>
      <c r="FA117" s="130"/>
      <c r="FB117" s="18">
        <f t="shared" si="1140"/>
        <v>0</v>
      </c>
      <c r="FC117" s="136"/>
      <c r="FD117" s="131"/>
      <c r="FE117" s="69">
        <f t="shared" si="1141"/>
        <v>0</v>
      </c>
      <c r="FF117" s="162"/>
      <c r="FG117" s="130"/>
      <c r="FH117" s="18">
        <f t="shared" si="1142"/>
        <v>0</v>
      </c>
      <c r="FI117" s="136"/>
      <c r="FJ117" s="131"/>
      <c r="FK117" s="69">
        <f t="shared" si="1143"/>
        <v>0</v>
      </c>
      <c r="FL117" s="162"/>
      <c r="FM117" s="130"/>
      <c r="FN117" s="18">
        <f t="shared" si="1144"/>
        <v>0</v>
      </c>
      <c r="FO117" s="136"/>
      <c r="FP117" s="131"/>
      <c r="FQ117" s="69">
        <f t="shared" si="1145"/>
        <v>0</v>
      </c>
      <c r="FR117" s="162"/>
      <c r="FS117" s="130"/>
      <c r="FT117" s="18">
        <f t="shared" si="1146"/>
        <v>0</v>
      </c>
      <c r="FU117" s="136"/>
      <c r="FV117" s="131"/>
      <c r="FW117" s="69">
        <f t="shared" si="1147"/>
        <v>0</v>
      </c>
      <c r="FX117" s="162"/>
      <c r="FY117" s="130"/>
      <c r="FZ117" s="18">
        <f t="shared" si="1148"/>
        <v>0</v>
      </c>
      <c r="GA117" s="136"/>
      <c r="GB117" s="131"/>
      <c r="GC117" s="69">
        <f t="shared" si="1149"/>
        <v>0</v>
      </c>
      <c r="GD117" s="162"/>
      <c r="GE117" s="130"/>
      <c r="GF117" s="18">
        <f t="shared" si="1150"/>
        <v>0</v>
      </c>
      <c r="GG117" s="136"/>
      <c r="GH117" s="131"/>
      <c r="GI117" s="69">
        <f t="shared" si="1151"/>
        <v>0</v>
      </c>
      <c r="GJ117" s="162"/>
      <c r="GK117" s="130"/>
      <c r="GL117" s="18">
        <f t="shared" si="1152"/>
        <v>0</v>
      </c>
      <c r="GM117" s="136"/>
      <c r="GN117" s="131"/>
      <c r="GO117" s="69">
        <f t="shared" si="1153"/>
        <v>0</v>
      </c>
      <c r="GP117" s="162"/>
      <c r="GQ117" s="130"/>
      <c r="GR117" s="18">
        <f t="shared" si="1154"/>
        <v>0</v>
      </c>
      <c r="GS117" s="136"/>
      <c r="GT117" s="131"/>
      <c r="GU117" s="69">
        <f t="shared" si="1155"/>
        <v>0</v>
      </c>
      <c r="GV117" s="162"/>
      <c r="GW117" s="130"/>
      <c r="GX117" s="18">
        <f t="shared" si="1156"/>
        <v>0</v>
      </c>
      <c r="GY117" s="136"/>
      <c r="GZ117" s="131"/>
      <c r="HA117" s="69">
        <f t="shared" si="1157"/>
        <v>0</v>
      </c>
      <c r="HB117" s="162"/>
      <c r="HC117" s="130"/>
      <c r="HD117" s="18">
        <f t="shared" si="1158"/>
        <v>0</v>
      </c>
      <c r="HE117" s="136"/>
      <c r="HF117" s="131"/>
      <c r="HG117" s="69">
        <f t="shared" si="1159"/>
        <v>0</v>
      </c>
      <c r="HH117" s="162"/>
      <c r="HI117" s="130"/>
      <c r="HJ117" s="18">
        <f t="shared" si="1160"/>
        <v>0</v>
      </c>
      <c r="HK117" s="136"/>
      <c r="HL117" s="131"/>
      <c r="HM117" s="69">
        <f t="shared" si="1161"/>
        <v>0</v>
      </c>
      <c r="HN117" s="162"/>
      <c r="HO117" s="130"/>
      <c r="HP117" s="18">
        <f t="shared" si="1162"/>
        <v>0</v>
      </c>
      <c r="HQ117" s="136"/>
      <c r="HR117" s="131"/>
      <c r="HS117" s="69">
        <f t="shared" si="1163"/>
        <v>0</v>
      </c>
      <c r="HT117" s="162"/>
      <c r="HU117" s="130"/>
      <c r="HV117" s="18">
        <f t="shared" si="1164"/>
        <v>0</v>
      </c>
      <c r="HW117" s="17"/>
      <c r="HX117" s="85"/>
      <c r="HY117" s="85"/>
      <c r="HZ117" s="2" t="str">
        <f t="shared" si="1006"/>
        <v>СКРЫТЬ</v>
      </c>
    </row>
    <row r="118" spans="1:234" ht="13.5" hidden="1" customHeight="1" x14ac:dyDescent="0.2">
      <c r="A118" s="37"/>
      <c r="B118" s="22"/>
      <c r="C118" s="22"/>
      <c r="D118" s="100"/>
      <c r="E118" s="100"/>
      <c r="F118" s="100"/>
      <c r="G118" s="22"/>
      <c r="H118" s="22"/>
      <c r="I118" s="42">
        <v>107</v>
      </c>
      <c r="J118" s="102">
        <f>SUBTOTAL(103,I$12:I118)*1</f>
        <v>29</v>
      </c>
      <c r="K118" s="106" t="s">
        <v>79</v>
      </c>
      <c r="L118" s="17" t="s">
        <v>64</v>
      </c>
      <c r="M118" s="267">
        <v>43983</v>
      </c>
      <c r="N118" s="255">
        <v>44195</v>
      </c>
      <c r="O118" s="118">
        <v>44190</v>
      </c>
      <c r="P118" s="162">
        <v>1</v>
      </c>
      <c r="Q118" s="163">
        <v>0</v>
      </c>
      <c r="R118" s="163">
        <v>0</v>
      </c>
      <c r="S118" s="92">
        <f t="shared" ca="1" si="1094"/>
        <v>0</v>
      </c>
      <c r="T118" s="92">
        <f t="shared" si="1095"/>
        <v>0</v>
      </c>
      <c r="U118" s="91">
        <f t="shared" ca="1" si="1096"/>
        <v>0</v>
      </c>
      <c r="V118" s="91">
        <f t="shared" si="1097"/>
        <v>1</v>
      </c>
      <c r="W118" s="120">
        <f t="shared" si="1011"/>
        <v>0</v>
      </c>
      <c r="X118" s="178"/>
      <c r="Y118" s="128">
        <f t="shared" si="1098"/>
        <v>0</v>
      </c>
      <c r="Z118" s="179">
        <f t="shared" ca="1" si="1099"/>
        <v>0</v>
      </c>
      <c r="AA118" s="127">
        <f t="shared" si="1100"/>
        <v>0</v>
      </c>
      <c r="AB118" s="67" t="str">
        <f t="shared" ca="1" si="1101"/>
        <v/>
      </c>
      <c r="AC118" s="69">
        <f t="shared" ca="1" si="1102"/>
        <v>0</v>
      </c>
      <c r="AD118" s="226">
        <f t="shared" si="1080"/>
        <v>0</v>
      </c>
      <c r="AE118" s="227">
        <f t="shared" si="1081"/>
        <v>0</v>
      </c>
      <c r="AF118" s="225">
        <f t="shared" si="1082"/>
        <v>0</v>
      </c>
      <c r="AG118" s="226">
        <f t="shared" si="1083"/>
        <v>0</v>
      </c>
      <c r="AH118" s="227">
        <f t="shared" si="1084"/>
        <v>0</v>
      </c>
      <c r="AI118" s="225">
        <f t="shared" si="1085"/>
        <v>0</v>
      </c>
      <c r="AJ118" s="226">
        <f t="shared" si="1086"/>
        <v>0</v>
      </c>
      <c r="AK118" s="227">
        <f t="shared" si="1087"/>
        <v>0</v>
      </c>
      <c r="AL118" s="225">
        <f t="shared" si="1088"/>
        <v>0</v>
      </c>
      <c r="AM118" s="226">
        <f t="shared" si="1089"/>
        <v>0</v>
      </c>
      <c r="AN118" s="227">
        <f t="shared" si="1090"/>
        <v>0</v>
      </c>
      <c r="AO118" s="225">
        <f t="shared" si="1091"/>
        <v>0</v>
      </c>
      <c r="AP118" s="226">
        <f t="shared" si="1092"/>
        <v>0</v>
      </c>
      <c r="AQ118" s="227">
        <f t="shared" si="1093"/>
        <v>0</v>
      </c>
      <c r="AR118" s="225">
        <f t="shared" si="1017"/>
        <v>0</v>
      </c>
      <c r="AS118" s="136"/>
      <c r="AT118" s="131"/>
      <c r="AU118" s="69">
        <f t="shared" si="1103"/>
        <v>0</v>
      </c>
      <c r="AV118" s="162"/>
      <c r="AW118" s="130"/>
      <c r="AX118" s="18">
        <f t="shared" si="1104"/>
        <v>0</v>
      </c>
      <c r="AY118" s="136"/>
      <c r="AZ118" s="131"/>
      <c r="BA118" s="69">
        <f t="shared" si="1105"/>
        <v>0</v>
      </c>
      <c r="BB118" s="162"/>
      <c r="BC118" s="130"/>
      <c r="BD118" s="18">
        <f t="shared" si="1106"/>
        <v>0</v>
      </c>
      <c r="BE118" s="136"/>
      <c r="BF118" s="131"/>
      <c r="BG118" s="69">
        <f t="shared" si="1107"/>
        <v>0</v>
      </c>
      <c r="BH118" s="162"/>
      <c r="BI118" s="130"/>
      <c r="BJ118" s="18">
        <f t="shared" si="1108"/>
        <v>0</v>
      </c>
      <c r="BK118" s="136"/>
      <c r="BL118" s="131"/>
      <c r="BM118" s="69">
        <f t="shared" si="1109"/>
        <v>0</v>
      </c>
      <c r="BN118" s="162"/>
      <c r="BO118" s="130"/>
      <c r="BP118" s="18">
        <f t="shared" si="1110"/>
        <v>0</v>
      </c>
      <c r="BQ118" s="136"/>
      <c r="BR118" s="131"/>
      <c r="BS118" s="69">
        <f t="shared" si="1111"/>
        <v>0</v>
      </c>
      <c r="BT118" s="162"/>
      <c r="BU118" s="130"/>
      <c r="BV118" s="18">
        <f t="shared" si="1112"/>
        <v>0</v>
      </c>
      <c r="BW118" s="136"/>
      <c r="BX118" s="131"/>
      <c r="BY118" s="69">
        <f t="shared" si="1113"/>
        <v>0</v>
      </c>
      <c r="BZ118" s="162"/>
      <c r="CA118" s="130"/>
      <c r="CB118" s="18">
        <f t="shared" si="1114"/>
        <v>0</v>
      </c>
      <c r="CC118" s="136"/>
      <c r="CD118" s="131"/>
      <c r="CE118" s="69">
        <f t="shared" si="1115"/>
        <v>0</v>
      </c>
      <c r="CF118" s="162"/>
      <c r="CG118" s="130"/>
      <c r="CH118" s="18">
        <f t="shared" si="1116"/>
        <v>0</v>
      </c>
      <c r="CI118" s="136"/>
      <c r="CJ118" s="131"/>
      <c r="CK118" s="69">
        <f t="shared" si="1117"/>
        <v>0</v>
      </c>
      <c r="CL118" s="162"/>
      <c r="CM118" s="130"/>
      <c r="CN118" s="18">
        <f t="shared" si="1118"/>
        <v>0</v>
      </c>
      <c r="CO118" s="136"/>
      <c r="CP118" s="131"/>
      <c r="CQ118" s="69">
        <f t="shared" si="1119"/>
        <v>0</v>
      </c>
      <c r="CR118" s="162"/>
      <c r="CS118" s="130"/>
      <c r="CT118" s="18">
        <f t="shared" si="1120"/>
        <v>0</v>
      </c>
      <c r="CU118" s="136"/>
      <c r="CV118" s="131"/>
      <c r="CW118" s="69">
        <f t="shared" si="1121"/>
        <v>0</v>
      </c>
      <c r="CX118" s="162"/>
      <c r="CY118" s="130"/>
      <c r="CZ118" s="18">
        <f t="shared" si="1122"/>
        <v>0</v>
      </c>
      <c r="DA118" s="136"/>
      <c r="DB118" s="131"/>
      <c r="DC118" s="69">
        <f t="shared" si="1123"/>
        <v>0</v>
      </c>
      <c r="DD118" s="162"/>
      <c r="DE118" s="130"/>
      <c r="DF118" s="18">
        <f t="shared" si="1124"/>
        <v>0</v>
      </c>
      <c r="DG118" s="136"/>
      <c r="DH118" s="131"/>
      <c r="DI118" s="69">
        <f t="shared" si="1125"/>
        <v>0</v>
      </c>
      <c r="DJ118" s="162"/>
      <c r="DK118" s="130"/>
      <c r="DL118" s="18">
        <f t="shared" si="1126"/>
        <v>0</v>
      </c>
      <c r="DM118" s="136"/>
      <c r="DN118" s="131"/>
      <c r="DO118" s="69">
        <f t="shared" si="1127"/>
        <v>0</v>
      </c>
      <c r="DP118" s="162"/>
      <c r="DQ118" s="130"/>
      <c r="DR118" s="18">
        <f t="shared" si="1128"/>
        <v>0</v>
      </c>
      <c r="DS118" s="136"/>
      <c r="DT118" s="131"/>
      <c r="DU118" s="69">
        <f t="shared" si="1129"/>
        <v>0</v>
      </c>
      <c r="DV118" s="162"/>
      <c r="DW118" s="130"/>
      <c r="DX118" s="18">
        <f t="shared" si="1130"/>
        <v>0</v>
      </c>
      <c r="DY118" s="136"/>
      <c r="DZ118" s="131"/>
      <c r="EA118" s="69">
        <f t="shared" si="1131"/>
        <v>0</v>
      </c>
      <c r="EB118" s="162"/>
      <c r="EC118" s="130"/>
      <c r="ED118" s="18">
        <f t="shared" si="1132"/>
        <v>0</v>
      </c>
      <c r="EE118" s="136"/>
      <c r="EF118" s="131"/>
      <c r="EG118" s="69">
        <f t="shared" si="1133"/>
        <v>0</v>
      </c>
      <c r="EH118" s="162"/>
      <c r="EI118" s="130"/>
      <c r="EJ118" s="18">
        <f t="shared" si="1134"/>
        <v>0</v>
      </c>
      <c r="EK118" s="136"/>
      <c r="EL118" s="131"/>
      <c r="EM118" s="69">
        <f t="shared" si="1135"/>
        <v>0</v>
      </c>
      <c r="EN118" s="162"/>
      <c r="EO118" s="130"/>
      <c r="EP118" s="18">
        <f t="shared" si="1136"/>
        <v>0</v>
      </c>
      <c r="EQ118" s="136"/>
      <c r="ER118" s="131"/>
      <c r="ES118" s="69">
        <f t="shared" si="1137"/>
        <v>0</v>
      </c>
      <c r="ET118" s="162"/>
      <c r="EU118" s="130"/>
      <c r="EV118" s="18">
        <f t="shared" si="1138"/>
        <v>0</v>
      </c>
      <c r="EW118" s="136"/>
      <c r="EX118" s="131"/>
      <c r="EY118" s="69">
        <f t="shared" si="1139"/>
        <v>0</v>
      </c>
      <c r="EZ118" s="162"/>
      <c r="FA118" s="130"/>
      <c r="FB118" s="18">
        <f t="shared" si="1140"/>
        <v>0</v>
      </c>
      <c r="FC118" s="136"/>
      <c r="FD118" s="131"/>
      <c r="FE118" s="69">
        <f t="shared" si="1141"/>
        <v>0</v>
      </c>
      <c r="FF118" s="162"/>
      <c r="FG118" s="130"/>
      <c r="FH118" s="18">
        <f t="shared" si="1142"/>
        <v>0</v>
      </c>
      <c r="FI118" s="136"/>
      <c r="FJ118" s="131"/>
      <c r="FK118" s="69">
        <f t="shared" si="1143"/>
        <v>0</v>
      </c>
      <c r="FL118" s="162"/>
      <c r="FM118" s="130"/>
      <c r="FN118" s="18">
        <f t="shared" si="1144"/>
        <v>0</v>
      </c>
      <c r="FO118" s="136"/>
      <c r="FP118" s="131"/>
      <c r="FQ118" s="69">
        <f t="shared" si="1145"/>
        <v>0</v>
      </c>
      <c r="FR118" s="162"/>
      <c r="FS118" s="130"/>
      <c r="FT118" s="18">
        <f t="shared" si="1146"/>
        <v>0</v>
      </c>
      <c r="FU118" s="136"/>
      <c r="FV118" s="131"/>
      <c r="FW118" s="69">
        <f t="shared" si="1147"/>
        <v>0</v>
      </c>
      <c r="FX118" s="162"/>
      <c r="FY118" s="130"/>
      <c r="FZ118" s="18">
        <f t="shared" si="1148"/>
        <v>0</v>
      </c>
      <c r="GA118" s="136"/>
      <c r="GB118" s="131"/>
      <c r="GC118" s="69">
        <f t="shared" si="1149"/>
        <v>0</v>
      </c>
      <c r="GD118" s="162"/>
      <c r="GE118" s="130"/>
      <c r="GF118" s="18">
        <f t="shared" si="1150"/>
        <v>0</v>
      </c>
      <c r="GG118" s="136"/>
      <c r="GH118" s="131"/>
      <c r="GI118" s="69">
        <f t="shared" si="1151"/>
        <v>0</v>
      </c>
      <c r="GJ118" s="162"/>
      <c r="GK118" s="130"/>
      <c r="GL118" s="18">
        <f t="shared" si="1152"/>
        <v>0</v>
      </c>
      <c r="GM118" s="136"/>
      <c r="GN118" s="131"/>
      <c r="GO118" s="69">
        <f t="shared" si="1153"/>
        <v>0</v>
      </c>
      <c r="GP118" s="162"/>
      <c r="GQ118" s="130"/>
      <c r="GR118" s="18">
        <f t="shared" si="1154"/>
        <v>0</v>
      </c>
      <c r="GS118" s="136"/>
      <c r="GT118" s="131"/>
      <c r="GU118" s="69">
        <f t="shared" si="1155"/>
        <v>0</v>
      </c>
      <c r="GV118" s="162"/>
      <c r="GW118" s="130"/>
      <c r="GX118" s="18">
        <f t="shared" si="1156"/>
        <v>0</v>
      </c>
      <c r="GY118" s="136"/>
      <c r="GZ118" s="131"/>
      <c r="HA118" s="69">
        <f t="shared" si="1157"/>
        <v>0</v>
      </c>
      <c r="HB118" s="162"/>
      <c r="HC118" s="130"/>
      <c r="HD118" s="18">
        <f t="shared" si="1158"/>
        <v>0</v>
      </c>
      <c r="HE118" s="136"/>
      <c r="HF118" s="131"/>
      <c r="HG118" s="69">
        <f t="shared" si="1159"/>
        <v>0</v>
      </c>
      <c r="HH118" s="162"/>
      <c r="HI118" s="130"/>
      <c r="HJ118" s="18">
        <f t="shared" si="1160"/>
        <v>0</v>
      </c>
      <c r="HK118" s="136"/>
      <c r="HL118" s="131"/>
      <c r="HM118" s="69">
        <f t="shared" si="1161"/>
        <v>0</v>
      </c>
      <c r="HN118" s="162"/>
      <c r="HO118" s="130"/>
      <c r="HP118" s="18">
        <f t="shared" si="1162"/>
        <v>0</v>
      </c>
      <c r="HQ118" s="136"/>
      <c r="HR118" s="131"/>
      <c r="HS118" s="69">
        <f t="shared" si="1163"/>
        <v>0</v>
      </c>
      <c r="HT118" s="162"/>
      <c r="HU118" s="130"/>
      <c r="HV118" s="18">
        <f t="shared" si="1164"/>
        <v>0</v>
      </c>
      <c r="HW118" s="17"/>
      <c r="HX118" s="85"/>
      <c r="HY118" s="85"/>
      <c r="HZ118" s="2" t="str">
        <f t="shared" si="1006"/>
        <v>СКРЫТЬ</v>
      </c>
    </row>
    <row r="119" spans="1:234" hidden="1" x14ac:dyDescent="0.2">
      <c r="A119" s="1" t="e">
        <f>$K$2&amp;#REF!&amp;$K$106&amp;$K$107&amp;K119</f>
        <v>#REF!</v>
      </c>
      <c r="B119" s="16" t="e">
        <f>IF(#REF!=0,"Скрыть","")</f>
        <v>#REF!</v>
      </c>
      <c r="C119" s="15" t="e">
        <f>IF(AND(#REF!&gt;85%,#REF!&gt;85%),"скрыть","")</f>
        <v>#REF!</v>
      </c>
      <c r="D119" s="14" t="s">
        <v>2</v>
      </c>
      <c r="E119" s="14" t="s">
        <v>34</v>
      </c>
      <c r="F119" s="34" t="s">
        <v>37</v>
      </c>
      <c r="G119" s="33" t="str">
        <f>CONCATENATE(D119,E119,F119,K119)</f>
        <v>3BDFBC50-5FD0-44D2-8F2C-8100642B19E72BA5E5C3-A498-49EF-88A3-3FF29C24AED32e81566d-226c-4c3a-b7b7-5b83a5acb794Инженерные системы. Монтаж оборудования, шт.</v>
      </c>
      <c r="H119" s="33"/>
      <c r="I119" s="42">
        <v>108</v>
      </c>
      <c r="J119" s="102">
        <f>SUBTOTAL(103,I$12:I119)*1</f>
        <v>29</v>
      </c>
      <c r="K119" s="108" t="s">
        <v>5</v>
      </c>
      <c r="L119" s="17" t="s">
        <v>64</v>
      </c>
      <c r="M119" s="267">
        <v>43983</v>
      </c>
      <c r="N119" s="255">
        <v>44195</v>
      </c>
      <c r="O119" s="118">
        <v>44190</v>
      </c>
      <c r="P119" s="162">
        <v>156</v>
      </c>
      <c r="Q119" s="163">
        <v>50.225806451612904</v>
      </c>
      <c r="R119" s="163">
        <v>27</v>
      </c>
      <c r="S119" s="92">
        <f t="shared" ca="1" si="1094"/>
        <v>50.225806451612904</v>
      </c>
      <c r="T119" s="92">
        <f t="shared" si="1095"/>
        <v>27</v>
      </c>
      <c r="U119" s="91">
        <f t="shared" ca="1" si="1096"/>
        <v>-23.225806451612904</v>
      </c>
      <c r="V119" s="91">
        <f t="shared" si="1097"/>
        <v>129</v>
      </c>
      <c r="W119" s="120">
        <f t="shared" si="1011"/>
        <v>0.17307692307692307</v>
      </c>
      <c r="X119" s="178"/>
      <c r="Y119" s="128">
        <f t="shared" si="1098"/>
        <v>0</v>
      </c>
      <c r="Z119" s="179">
        <f t="shared" ca="1" si="1099"/>
        <v>0</v>
      </c>
      <c r="AA119" s="127">
        <f t="shared" si="1100"/>
        <v>0</v>
      </c>
      <c r="AB119" s="67" t="str">
        <f t="shared" ca="1" si="1101"/>
        <v/>
      </c>
      <c r="AC119" s="69">
        <f t="shared" ca="1" si="1102"/>
        <v>0</v>
      </c>
      <c r="AD119" s="226">
        <f t="shared" si="1080"/>
        <v>0</v>
      </c>
      <c r="AE119" s="227">
        <f t="shared" si="1081"/>
        <v>0</v>
      </c>
      <c r="AF119" s="225">
        <f t="shared" si="1082"/>
        <v>0</v>
      </c>
      <c r="AG119" s="226">
        <f t="shared" si="1083"/>
        <v>0</v>
      </c>
      <c r="AH119" s="227">
        <f t="shared" si="1084"/>
        <v>0</v>
      </c>
      <c r="AI119" s="225">
        <f t="shared" si="1085"/>
        <v>0</v>
      </c>
      <c r="AJ119" s="226">
        <f t="shared" si="1086"/>
        <v>0</v>
      </c>
      <c r="AK119" s="227">
        <f t="shared" si="1087"/>
        <v>0</v>
      </c>
      <c r="AL119" s="225">
        <f t="shared" si="1088"/>
        <v>0</v>
      </c>
      <c r="AM119" s="226">
        <f t="shared" si="1089"/>
        <v>0</v>
      </c>
      <c r="AN119" s="227">
        <f t="shared" si="1090"/>
        <v>0</v>
      </c>
      <c r="AO119" s="225">
        <f t="shared" si="1091"/>
        <v>0</v>
      </c>
      <c r="AP119" s="226">
        <f t="shared" si="1092"/>
        <v>0</v>
      </c>
      <c r="AQ119" s="227">
        <f t="shared" si="1093"/>
        <v>0</v>
      </c>
      <c r="AR119" s="225">
        <f t="shared" si="1017"/>
        <v>0</v>
      </c>
      <c r="AS119" s="136"/>
      <c r="AT119" s="131"/>
      <c r="AU119" s="69">
        <f t="shared" si="1103"/>
        <v>0</v>
      </c>
      <c r="AV119" s="162"/>
      <c r="AW119" s="130"/>
      <c r="AX119" s="18">
        <f t="shared" si="1104"/>
        <v>0</v>
      </c>
      <c r="AY119" s="136"/>
      <c r="AZ119" s="131"/>
      <c r="BA119" s="69">
        <f t="shared" si="1105"/>
        <v>0</v>
      </c>
      <c r="BB119" s="162"/>
      <c r="BC119" s="130"/>
      <c r="BD119" s="18">
        <f t="shared" si="1106"/>
        <v>0</v>
      </c>
      <c r="BE119" s="136"/>
      <c r="BF119" s="131"/>
      <c r="BG119" s="69">
        <f t="shared" si="1107"/>
        <v>0</v>
      </c>
      <c r="BH119" s="162"/>
      <c r="BI119" s="130"/>
      <c r="BJ119" s="18">
        <f t="shared" si="1108"/>
        <v>0</v>
      </c>
      <c r="BK119" s="136"/>
      <c r="BL119" s="131"/>
      <c r="BM119" s="69">
        <f t="shared" si="1109"/>
        <v>0</v>
      </c>
      <c r="BN119" s="162"/>
      <c r="BO119" s="130"/>
      <c r="BP119" s="18">
        <f t="shared" si="1110"/>
        <v>0</v>
      </c>
      <c r="BQ119" s="136"/>
      <c r="BR119" s="131"/>
      <c r="BS119" s="69">
        <f t="shared" si="1111"/>
        <v>0</v>
      </c>
      <c r="BT119" s="162"/>
      <c r="BU119" s="130"/>
      <c r="BV119" s="18">
        <f t="shared" si="1112"/>
        <v>0</v>
      </c>
      <c r="BW119" s="136"/>
      <c r="BX119" s="131"/>
      <c r="BY119" s="69">
        <f t="shared" si="1113"/>
        <v>0</v>
      </c>
      <c r="BZ119" s="162"/>
      <c r="CA119" s="130"/>
      <c r="CB119" s="18">
        <f t="shared" si="1114"/>
        <v>0</v>
      </c>
      <c r="CC119" s="136"/>
      <c r="CD119" s="131"/>
      <c r="CE119" s="69">
        <f t="shared" si="1115"/>
        <v>0</v>
      </c>
      <c r="CF119" s="162"/>
      <c r="CG119" s="130"/>
      <c r="CH119" s="18">
        <f t="shared" si="1116"/>
        <v>0</v>
      </c>
      <c r="CI119" s="136"/>
      <c r="CJ119" s="131"/>
      <c r="CK119" s="69">
        <f t="shared" si="1117"/>
        <v>0</v>
      </c>
      <c r="CL119" s="162"/>
      <c r="CM119" s="130"/>
      <c r="CN119" s="18">
        <f t="shared" si="1118"/>
        <v>0</v>
      </c>
      <c r="CO119" s="136"/>
      <c r="CP119" s="131"/>
      <c r="CQ119" s="69">
        <f t="shared" si="1119"/>
        <v>0</v>
      </c>
      <c r="CR119" s="162"/>
      <c r="CS119" s="130"/>
      <c r="CT119" s="18">
        <f t="shared" si="1120"/>
        <v>0</v>
      </c>
      <c r="CU119" s="136"/>
      <c r="CV119" s="131"/>
      <c r="CW119" s="69">
        <f t="shared" si="1121"/>
        <v>0</v>
      </c>
      <c r="CX119" s="162"/>
      <c r="CY119" s="130"/>
      <c r="CZ119" s="18">
        <f t="shared" si="1122"/>
        <v>0</v>
      </c>
      <c r="DA119" s="136"/>
      <c r="DB119" s="131"/>
      <c r="DC119" s="69">
        <f t="shared" si="1123"/>
        <v>0</v>
      </c>
      <c r="DD119" s="162"/>
      <c r="DE119" s="130"/>
      <c r="DF119" s="18">
        <f t="shared" si="1124"/>
        <v>0</v>
      </c>
      <c r="DG119" s="136"/>
      <c r="DH119" s="131"/>
      <c r="DI119" s="69">
        <f t="shared" si="1125"/>
        <v>0</v>
      </c>
      <c r="DJ119" s="162"/>
      <c r="DK119" s="130"/>
      <c r="DL119" s="18">
        <f t="shared" si="1126"/>
        <v>0</v>
      </c>
      <c r="DM119" s="136"/>
      <c r="DN119" s="131"/>
      <c r="DO119" s="69">
        <f t="shared" si="1127"/>
        <v>0</v>
      </c>
      <c r="DP119" s="162"/>
      <c r="DQ119" s="130"/>
      <c r="DR119" s="18">
        <f t="shared" si="1128"/>
        <v>0</v>
      </c>
      <c r="DS119" s="136"/>
      <c r="DT119" s="131"/>
      <c r="DU119" s="69">
        <f t="shared" si="1129"/>
        <v>0</v>
      </c>
      <c r="DV119" s="162"/>
      <c r="DW119" s="130"/>
      <c r="DX119" s="18">
        <f t="shared" si="1130"/>
        <v>0</v>
      </c>
      <c r="DY119" s="136"/>
      <c r="DZ119" s="131"/>
      <c r="EA119" s="69">
        <f t="shared" si="1131"/>
        <v>0</v>
      </c>
      <c r="EB119" s="162"/>
      <c r="EC119" s="130"/>
      <c r="ED119" s="18">
        <f t="shared" si="1132"/>
        <v>0</v>
      </c>
      <c r="EE119" s="136"/>
      <c r="EF119" s="131"/>
      <c r="EG119" s="69">
        <f t="shared" si="1133"/>
        <v>0</v>
      </c>
      <c r="EH119" s="162"/>
      <c r="EI119" s="130"/>
      <c r="EJ119" s="18">
        <f t="shared" si="1134"/>
        <v>0</v>
      </c>
      <c r="EK119" s="136"/>
      <c r="EL119" s="131"/>
      <c r="EM119" s="69">
        <f t="shared" si="1135"/>
        <v>0</v>
      </c>
      <c r="EN119" s="162"/>
      <c r="EO119" s="130"/>
      <c r="EP119" s="18">
        <f t="shared" si="1136"/>
        <v>0</v>
      </c>
      <c r="EQ119" s="136"/>
      <c r="ER119" s="131"/>
      <c r="ES119" s="69">
        <f t="shared" si="1137"/>
        <v>0</v>
      </c>
      <c r="ET119" s="162"/>
      <c r="EU119" s="130"/>
      <c r="EV119" s="18">
        <f t="shared" si="1138"/>
        <v>0</v>
      </c>
      <c r="EW119" s="136"/>
      <c r="EX119" s="131"/>
      <c r="EY119" s="69">
        <f t="shared" si="1139"/>
        <v>0</v>
      </c>
      <c r="EZ119" s="162"/>
      <c r="FA119" s="130"/>
      <c r="FB119" s="18">
        <f t="shared" si="1140"/>
        <v>0</v>
      </c>
      <c r="FC119" s="136"/>
      <c r="FD119" s="131"/>
      <c r="FE119" s="69">
        <f t="shared" si="1141"/>
        <v>0</v>
      </c>
      <c r="FF119" s="162"/>
      <c r="FG119" s="130"/>
      <c r="FH119" s="18">
        <f t="shared" si="1142"/>
        <v>0</v>
      </c>
      <c r="FI119" s="136"/>
      <c r="FJ119" s="131"/>
      <c r="FK119" s="69">
        <f t="shared" si="1143"/>
        <v>0</v>
      </c>
      <c r="FL119" s="162"/>
      <c r="FM119" s="130"/>
      <c r="FN119" s="18">
        <f t="shared" si="1144"/>
        <v>0</v>
      </c>
      <c r="FO119" s="136"/>
      <c r="FP119" s="131"/>
      <c r="FQ119" s="69">
        <f t="shared" si="1145"/>
        <v>0</v>
      </c>
      <c r="FR119" s="162"/>
      <c r="FS119" s="130"/>
      <c r="FT119" s="18">
        <f t="shared" si="1146"/>
        <v>0</v>
      </c>
      <c r="FU119" s="136"/>
      <c r="FV119" s="131"/>
      <c r="FW119" s="69">
        <f t="shared" si="1147"/>
        <v>0</v>
      </c>
      <c r="FX119" s="162"/>
      <c r="FY119" s="130"/>
      <c r="FZ119" s="18">
        <f t="shared" si="1148"/>
        <v>0</v>
      </c>
      <c r="GA119" s="136"/>
      <c r="GB119" s="131"/>
      <c r="GC119" s="69">
        <f t="shared" si="1149"/>
        <v>0</v>
      </c>
      <c r="GD119" s="162"/>
      <c r="GE119" s="130"/>
      <c r="GF119" s="18">
        <f t="shared" si="1150"/>
        <v>0</v>
      </c>
      <c r="GG119" s="136"/>
      <c r="GH119" s="131"/>
      <c r="GI119" s="69">
        <f t="shared" si="1151"/>
        <v>0</v>
      </c>
      <c r="GJ119" s="162"/>
      <c r="GK119" s="130"/>
      <c r="GL119" s="18">
        <f t="shared" si="1152"/>
        <v>0</v>
      </c>
      <c r="GM119" s="136"/>
      <c r="GN119" s="131"/>
      <c r="GO119" s="69">
        <f t="shared" si="1153"/>
        <v>0</v>
      </c>
      <c r="GP119" s="162"/>
      <c r="GQ119" s="130"/>
      <c r="GR119" s="18">
        <f t="shared" si="1154"/>
        <v>0</v>
      </c>
      <c r="GS119" s="136"/>
      <c r="GT119" s="131"/>
      <c r="GU119" s="69">
        <f t="shared" si="1155"/>
        <v>0</v>
      </c>
      <c r="GV119" s="162"/>
      <c r="GW119" s="130"/>
      <c r="GX119" s="18">
        <f t="shared" si="1156"/>
        <v>0</v>
      </c>
      <c r="GY119" s="136"/>
      <c r="GZ119" s="131"/>
      <c r="HA119" s="69">
        <f t="shared" si="1157"/>
        <v>0</v>
      </c>
      <c r="HB119" s="162"/>
      <c r="HC119" s="130"/>
      <c r="HD119" s="18">
        <f t="shared" si="1158"/>
        <v>0</v>
      </c>
      <c r="HE119" s="136"/>
      <c r="HF119" s="131"/>
      <c r="HG119" s="69">
        <f t="shared" si="1159"/>
        <v>0</v>
      </c>
      <c r="HH119" s="162"/>
      <c r="HI119" s="130"/>
      <c r="HJ119" s="18">
        <f t="shared" si="1160"/>
        <v>0</v>
      </c>
      <c r="HK119" s="136"/>
      <c r="HL119" s="131"/>
      <c r="HM119" s="69">
        <f t="shared" si="1161"/>
        <v>0</v>
      </c>
      <c r="HN119" s="162"/>
      <c r="HO119" s="130"/>
      <c r="HP119" s="18">
        <f t="shared" si="1162"/>
        <v>0</v>
      </c>
      <c r="HQ119" s="136"/>
      <c r="HR119" s="131"/>
      <c r="HS119" s="69">
        <f t="shared" si="1163"/>
        <v>0</v>
      </c>
      <c r="HT119" s="162"/>
      <c r="HU119" s="130"/>
      <c r="HV119" s="18">
        <f t="shared" si="1164"/>
        <v>0</v>
      </c>
      <c r="HW119" s="17"/>
      <c r="HX119" s="85"/>
      <c r="HY119" s="85"/>
      <c r="HZ119" s="2" t="str">
        <f t="shared" si="1006"/>
        <v>СКРЫТЬ</v>
      </c>
    </row>
    <row r="120" spans="1:234" x14ac:dyDescent="0.2">
      <c r="A120" s="1" t="e">
        <f>$K$2&amp;#REF!&amp;$K$106&amp;$K$107&amp;K120</f>
        <v>#REF!</v>
      </c>
      <c r="B120" s="16" t="e">
        <f>IF(#REF!=0,"Скрыть","")</f>
        <v>#REF!</v>
      </c>
      <c r="C120" s="15" t="e">
        <f>IF(AND(#REF!&gt;85%,#REF!&gt;85%),"скрыть","")</f>
        <v>#REF!</v>
      </c>
      <c r="D120" s="14" t="s">
        <v>2</v>
      </c>
      <c r="E120" s="14" t="s">
        <v>34</v>
      </c>
      <c r="F120" s="34" t="s">
        <v>37</v>
      </c>
      <c r="G120" s="33" t="str">
        <f>CONCATENATE(D120,E120,F120,K120)</f>
        <v>3BDFBC50-5FD0-44D2-8F2C-8100642B19E72BA5E5C3-A498-49EF-88A3-3FF29C24AED32e81566d-226c-4c3a-b7b7-5b83a5acb794Инженерные системы. Монтаж трубопроводов, п.м.</v>
      </c>
      <c r="H120" s="33"/>
      <c r="I120" s="42">
        <v>109</v>
      </c>
      <c r="J120" s="102">
        <f>SUBTOTAL(103,I$12:I120)*1</f>
        <v>30</v>
      </c>
      <c r="K120" s="108" t="s">
        <v>4</v>
      </c>
      <c r="L120" s="17" t="s">
        <v>64</v>
      </c>
      <c r="M120" s="267">
        <v>43983</v>
      </c>
      <c r="N120" s="255">
        <v>44195</v>
      </c>
      <c r="O120" s="118">
        <v>44190</v>
      </c>
      <c r="P120" s="162">
        <v>2450</v>
      </c>
      <c r="Q120" s="163">
        <v>507.09677419354841</v>
      </c>
      <c r="R120" s="163">
        <v>120</v>
      </c>
      <c r="S120" s="92">
        <f t="shared" ca="1" si="1094"/>
        <v>627.09677419354841</v>
      </c>
      <c r="T120" s="92">
        <f t="shared" si="1095"/>
        <v>300</v>
      </c>
      <c r="U120" s="91">
        <f t="shared" ca="1" si="1096"/>
        <v>-327.09677419354841</v>
      </c>
      <c r="V120" s="91">
        <f t="shared" si="1097"/>
        <v>2150</v>
      </c>
      <c r="W120" s="120">
        <f t="shared" si="1011"/>
        <v>0.12244897959183673</v>
      </c>
      <c r="X120" s="178">
        <v>120</v>
      </c>
      <c r="Y120" s="128">
        <f t="shared" si="1098"/>
        <v>120</v>
      </c>
      <c r="Z120" s="179">
        <f t="shared" ca="1" si="1099"/>
        <v>120</v>
      </c>
      <c r="AA120" s="127">
        <f t="shared" si="1100"/>
        <v>180</v>
      </c>
      <c r="AB120" s="67">
        <f t="shared" ca="1" si="1101"/>
        <v>1.5</v>
      </c>
      <c r="AC120" s="69">
        <f t="shared" ca="1" si="1102"/>
        <v>60</v>
      </c>
      <c r="AD120" s="226">
        <f t="shared" si="1080"/>
        <v>4</v>
      </c>
      <c r="AE120" s="227">
        <f t="shared" si="1081"/>
        <v>4</v>
      </c>
      <c r="AF120" s="225">
        <f t="shared" si="1082"/>
        <v>0</v>
      </c>
      <c r="AG120" s="226">
        <f t="shared" si="1083"/>
        <v>0</v>
      </c>
      <c r="AH120" s="227">
        <f t="shared" si="1084"/>
        <v>0</v>
      </c>
      <c r="AI120" s="225">
        <f t="shared" si="1085"/>
        <v>0</v>
      </c>
      <c r="AJ120" s="226">
        <f t="shared" si="1086"/>
        <v>61</v>
      </c>
      <c r="AK120" s="227">
        <f t="shared" si="1087"/>
        <v>61</v>
      </c>
      <c r="AL120" s="225">
        <f t="shared" si="1088"/>
        <v>0</v>
      </c>
      <c r="AM120" s="226">
        <f t="shared" si="1089"/>
        <v>55</v>
      </c>
      <c r="AN120" s="227">
        <f t="shared" si="1090"/>
        <v>115</v>
      </c>
      <c r="AO120" s="225">
        <f t="shared" si="1091"/>
        <v>60</v>
      </c>
      <c r="AP120" s="226">
        <f t="shared" si="1092"/>
        <v>0</v>
      </c>
      <c r="AQ120" s="227">
        <f t="shared" si="1093"/>
        <v>0</v>
      </c>
      <c r="AR120" s="225">
        <f t="shared" si="1017"/>
        <v>0</v>
      </c>
      <c r="AS120" s="136">
        <v>0</v>
      </c>
      <c r="AT120" s="131">
        <v>0</v>
      </c>
      <c r="AU120" s="69">
        <f t="shared" si="1103"/>
        <v>0</v>
      </c>
      <c r="AV120" s="162">
        <v>0</v>
      </c>
      <c r="AW120" s="130">
        <v>0</v>
      </c>
      <c r="AX120" s="18">
        <f t="shared" si="1104"/>
        <v>0</v>
      </c>
      <c r="AY120" s="136">
        <v>4</v>
      </c>
      <c r="AZ120" s="131">
        <v>4</v>
      </c>
      <c r="BA120" s="69">
        <f t="shared" si="1105"/>
        <v>0</v>
      </c>
      <c r="BB120" s="162">
        <v>20</v>
      </c>
      <c r="BC120" s="130">
        <v>20</v>
      </c>
      <c r="BD120" s="18">
        <f t="shared" si="1106"/>
        <v>0</v>
      </c>
      <c r="BE120" s="136">
        <v>0</v>
      </c>
      <c r="BF120" s="131">
        <v>0</v>
      </c>
      <c r="BG120" s="69">
        <f t="shared" si="1107"/>
        <v>0</v>
      </c>
      <c r="BH120" s="162">
        <v>20</v>
      </c>
      <c r="BI120" s="130">
        <v>10</v>
      </c>
      <c r="BJ120" s="18">
        <f t="shared" si="1108"/>
        <v>-10</v>
      </c>
      <c r="BK120" s="136">
        <v>0</v>
      </c>
      <c r="BL120" s="131">
        <v>0</v>
      </c>
      <c r="BM120" s="69">
        <f t="shared" si="1109"/>
        <v>0</v>
      </c>
      <c r="BN120" s="162">
        <v>20</v>
      </c>
      <c r="BO120" s="130">
        <v>10</v>
      </c>
      <c r="BP120" s="18">
        <f t="shared" si="1110"/>
        <v>-10</v>
      </c>
      <c r="BQ120" s="136">
        <v>0</v>
      </c>
      <c r="BR120" s="131">
        <v>0</v>
      </c>
      <c r="BS120" s="69">
        <f t="shared" si="1111"/>
        <v>0</v>
      </c>
      <c r="BT120" s="162">
        <v>20</v>
      </c>
      <c r="BU120" s="130">
        <v>20</v>
      </c>
      <c r="BV120" s="18">
        <f t="shared" si="1112"/>
        <v>0</v>
      </c>
      <c r="BW120" s="136">
        <v>0</v>
      </c>
      <c r="BX120" s="131">
        <v>0</v>
      </c>
      <c r="BY120" s="69">
        <f t="shared" si="1113"/>
        <v>0</v>
      </c>
      <c r="BZ120" s="162">
        <v>20</v>
      </c>
      <c r="CA120" s="130">
        <v>20</v>
      </c>
      <c r="CB120" s="18">
        <f t="shared" si="1114"/>
        <v>0</v>
      </c>
      <c r="CC120" s="136">
        <v>0</v>
      </c>
      <c r="CD120" s="131">
        <v>0</v>
      </c>
      <c r="CE120" s="69">
        <f t="shared" si="1115"/>
        <v>0</v>
      </c>
      <c r="CF120" s="162">
        <v>20</v>
      </c>
      <c r="CG120" s="130">
        <v>20</v>
      </c>
      <c r="CH120" s="18">
        <f t="shared" si="1116"/>
        <v>0</v>
      </c>
      <c r="CI120" s="136">
        <v>0</v>
      </c>
      <c r="CJ120" s="131">
        <v>0</v>
      </c>
      <c r="CK120" s="69">
        <f t="shared" si="1117"/>
        <v>0</v>
      </c>
      <c r="CL120" s="162">
        <v>20</v>
      </c>
      <c r="CM120" s="130">
        <v>20</v>
      </c>
      <c r="CN120" s="18">
        <f t="shared" si="1118"/>
        <v>0</v>
      </c>
      <c r="CO120" s="136">
        <v>0</v>
      </c>
      <c r="CP120" s="131">
        <v>0</v>
      </c>
      <c r="CQ120" s="69">
        <f t="shared" si="1119"/>
        <v>0</v>
      </c>
      <c r="CR120" s="162">
        <v>20</v>
      </c>
      <c r="CS120" s="130">
        <v>20</v>
      </c>
      <c r="CT120" s="18">
        <f t="shared" si="1120"/>
        <v>0</v>
      </c>
      <c r="CU120" s="136">
        <v>0</v>
      </c>
      <c r="CV120" s="131">
        <v>0</v>
      </c>
      <c r="CW120" s="69">
        <f t="shared" si="1121"/>
        <v>0</v>
      </c>
      <c r="CX120" s="162">
        <v>7</v>
      </c>
      <c r="CY120" s="130">
        <v>7</v>
      </c>
      <c r="CZ120" s="18">
        <f t="shared" si="1122"/>
        <v>0</v>
      </c>
      <c r="DA120" s="136">
        <v>0</v>
      </c>
      <c r="DB120" s="131">
        <v>0</v>
      </c>
      <c r="DC120" s="69">
        <f t="shared" si="1123"/>
        <v>0</v>
      </c>
      <c r="DD120" s="162">
        <v>7</v>
      </c>
      <c r="DE120" s="130">
        <v>7</v>
      </c>
      <c r="DF120" s="18">
        <f t="shared" si="1124"/>
        <v>0</v>
      </c>
      <c r="DG120" s="136">
        <v>0</v>
      </c>
      <c r="DH120" s="131">
        <v>0</v>
      </c>
      <c r="DI120" s="69">
        <f t="shared" si="1125"/>
        <v>0</v>
      </c>
      <c r="DJ120" s="162">
        <v>7</v>
      </c>
      <c r="DK120" s="130">
        <v>7</v>
      </c>
      <c r="DL120" s="18">
        <f t="shared" si="1126"/>
        <v>0</v>
      </c>
      <c r="DM120" s="136">
        <v>0</v>
      </c>
      <c r="DN120" s="131">
        <v>0</v>
      </c>
      <c r="DO120" s="69">
        <f t="shared" si="1127"/>
        <v>0</v>
      </c>
      <c r="DP120" s="162">
        <v>7</v>
      </c>
      <c r="DQ120" s="130">
        <v>7</v>
      </c>
      <c r="DR120" s="18">
        <f t="shared" si="1128"/>
        <v>0</v>
      </c>
      <c r="DS120" s="136">
        <v>0</v>
      </c>
      <c r="DT120" s="131">
        <v>0</v>
      </c>
      <c r="DU120" s="69">
        <f t="shared" si="1129"/>
        <v>0</v>
      </c>
      <c r="DV120" s="162">
        <v>7</v>
      </c>
      <c r="DW120" s="130">
        <v>7</v>
      </c>
      <c r="DX120" s="18">
        <f t="shared" si="1130"/>
        <v>0</v>
      </c>
      <c r="DY120" s="136">
        <v>8</v>
      </c>
      <c r="DZ120" s="131">
        <v>8</v>
      </c>
      <c r="EA120" s="69">
        <f t="shared" si="1131"/>
        <v>0</v>
      </c>
      <c r="EB120" s="162">
        <v>7</v>
      </c>
      <c r="EC120" s="130">
        <v>7</v>
      </c>
      <c r="ED120" s="18">
        <f t="shared" si="1132"/>
        <v>0</v>
      </c>
      <c r="EE120" s="136">
        <v>9</v>
      </c>
      <c r="EF120" s="131">
        <v>9</v>
      </c>
      <c r="EG120" s="69">
        <f t="shared" si="1133"/>
        <v>0</v>
      </c>
      <c r="EH120" s="162">
        <v>7</v>
      </c>
      <c r="EI120" s="130">
        <v>7</v>
      </c>
      <c r="EJ120" s="18">
        <f t="shared" si="1134"/>
        <v>0</v>
      </c>
      <c r="EK120" s="136">
        <v>9</v>
      </c>
      <c r="EL120" s="131">
        <v>9</v>
      </c>
      <c r="EM120" s="69">
        <f t="shared" si="1135"/>
        <v>0</v>
      </c>
      <c r="EN120" s="162">
        <v>7</v>
      </c>
      <c r="EO120" s="130">
        <v>7</v>
      </c>
      <c r="EP120" s="18">
        <f t="shared" si="1136"/>
        <v>0</v>
      </c>
      <c r="EQ120" s="136">
        <v>8</v>
      </c>
      <c r="ER120" s="131">
        <v>8</v>
      </c>
      <c r="ES120" s="69">
        <f t="shared" si="1137"/>
        <v>0</v>
      </c>
      <c r="ET120" s="162">
        <v>7</v>
      </c>
      <c r="EU120" s="130">
        <v>7</v>
      </c>
      <c r="EV120" s="18">
        <f t="shared" si="1138"/>
        <v>0</v>
      </c>
      <c r="EW120" s="136">
        <v>9</v>
      </c>
      <c r="EX120" s="131">
        <v>9</v>
      </c>
      <c r="EY120" s="69">
        <f t="shared" si="1139"/>
        <v>0</v>
      </c>
      <c r="EZ120" s="162">
        <v>7</v>
      </c>
      <c r="FA120" s="130">
        <v>7</v>
      </c>
      <c r="FB120" s="18">
        <f t="shared" si="1140"/>
        <v>0</v>
      </c>
      <c r="FC120" s="136">
        <v>9</v>
      </c>
      <c r="FD120" s="131">
        <v>9</v>
      </c>
      <c r="FE120" s="69">
        <f t="shared" si="1141"/>
        <v>0</v>
      </c>
      <c r="FF120" s="162">
        <v>7</v>
      </c>
      <c r="FG120" s="130">
        <v>7</v>
      </c>
      <c r="FH120" s="18">
        <f t="shared" si="1142"/>
        <v>0</v>
      </c>
      <c r="FI120" s="136">
        <v>9</v>
      </c>
      <c r="FJ120" s="131">
        <v>9</v>
      </c>
      <c r="FK120" s="69">
        <f t="shared" si="1143"/>
        <v>0</v>
      </c>
      <c r="FL120" s="162">
        <v>7</v>
      </c>
      <c r="FM120" s="130">
        <v>7</v>
      </c>
      <c r="FN120" s="18">
        <f t="shared" si="1144"/>
        <v>0</v>
      </c>
      <c r="FO120" s="136">
        <v>9</v>
      </c>
      <c r="FP120" s="131">
        <v>9</v>
      </c>
      <c r="FQ120" s="69">
        <f t="shared" si="1145"/>
        <v>0</v>
      </c>
      <c r="FR120" s="162">
        <v>7</v>
      </c>
      <c r="FS120" s="130">
        <v>7</v>
      </c>
      <c r="FT120" s="18">
        <f t="shared" si="1146"/>
        <v>0</v>
      </c>
      <c r="FU120" s="136">
        <v>8</v>
      </c>
      <c r="FV120" s="131">
        <v>8</v>
      </c>
      <c r="FW120" s="69">
        <f t="shared" si="1147"/>
        <v>0</v>
      </c>
      <c r="FX120" s="162">
        <v>7</v>
      </c>
      <c r="FY120" s="130">
        <v>7</v>
      </c>
      <c r="FZ120" s="18">
        <f t="shared" si="1148"/>
        <v>0</v>
      </c>
      <c r="GA120" s="136">
        <v>8</v>
      </c>
      <c r="GB120" s="131">
        <v>8</v>
      </c>
      <c r="GC120" s="69">
        <f t="shared" si="1149"/>
        <v>0</v>
      </c>
      <c r="GD120" s="162">
        <v>7</v>
      </c>
      <c r="GE120" s="130">
        <v>7</v>
      </c>
      <c r="GF120" s="18">
        <f t="shared" si="1150"/>
        <v>0</v>
      </c>
      <c r="GG120" s="136">
        <v>8</v>
      </c>
      <c r="GH120" s="131">
        <v>8</v>
      </c>
      <c r="GI120" s="69">
        <f t="shared" si="1151"/>
        <v>0</v>
      </c>
      <c r="GJ120" s="162">
        <v>7</v>
      </c>
      <c r="GK120" s="130">
        <v>7</v>
      </c>
      <c r="GL120" s="18">
        <f t="shared" si="1152"/>
        <v>0</v>
      </c>
      <c r="GM120" s="136">
        <v>8</v>
      </c>
      <c r="GN120" s="131">
        <v>8</v>
      </c>
      <c r="GO120" s="69">
        <f t="shared" si="1153"/>
        <v>0</v>
      </c>
      <c r="GP120" s="162">
        <v>7</v>
      </c>
      <c r="GQ120" s="130">
        <v>7</v>
      </c>
      <c r="GR120" s="18">
        <f t="shared" si="1154"/>
        <v>0</v>
      </c>
      <c r="GS120" s="136">
        <v>8</v>
      </c>
      <c r="GT120" s="131">
        <v>68</v>
      </c>
      <c r="GU120" s="69">
        <f t="shared" si="1155"/>
        <v>60</v>
      </c>
      <c r="GV120" s="162">
        <v>7</v>
      </c>
      <c r="GW120" s="130">
        <v>7</v>
      </c>
      <c r="GX120" s="18">
        <f t="shared" si="1156"/>
        <v>0</v>
      </c>
      <c r="GY120" s="136">
        <v>6</v>
      </c>
      <c r="GZ120" s="131">
        <v>6</v>
      </c>
      <c r="HA120" s="69">
        <f t="shared" si="1157"/>
        <v>0</v>
      </c>
      <c r="HB120" s="162">
        <v>7</v>
      </c>
      <c r="HC120" s="130">
        <v>7</v>
      </c>
      <c r="HD120" s="18">
        <f t="shared" si="1158"/>
        <v>0</v>
      </c>
      <c r="HE120" s="136"/>
      <c r="HF120" s="131"/>
      <c r="HG120" s="69">
        <f t="shared" si="1159"/>
        <v>0</v>
      </c>
      <c r="HH120" s="162"/>
      <c r="HI120" s="130"/>
      <c r="HJ120" s="18">
        <f t="shared" si="1160"/>
        <v>0</v>
      </c>
      <c r="HK120" s="136"/>
      <c r="HL120" s="131"/>
      <c r="HM120" s="69">
        <f t="shared" si="1161"/>
        <v>0</v>
      </c>
      <c r="HN120" s="162"/>
      <c r="HO120" s="130"/>
      <c r="HP120" s="18">
        <f t="shared" si="1162"/>
        <v>0</v>
      </c>
      <c r="HQ120" s="136"/>
      <c r="HR120" s="131"/>
      <c r="HS120" s="69">
        <f t="shared" si="1163"/>
        <v>0</v>
      </c>
      <c r="HT120" s="162"/>
      <c r="HU120" s="130"/>
      <c r="HV120" s="18">
        <f t="shared" si="1164"/>
        <v>0</v>
      </c>
      <c r="HW120" s="107" t="s">
        <v>38</v>
      </c>
      <c r="HX120" s="85"/>
      <c r="HY120" s="85"/>
      <c r="HZ120" s="2">
        <f t="shared" si="1006"/>
        <v>1</v>
      </c>
    </row>
    <row r="121" spans="1:234" hidden="1" x14ac:dyDescent="0.2">
      <c r="B121" s="16"/>
      <c r="C121" s="15"/>
      <c r="D121" s="250"/>
      <c r="E121" s="250"/>
      <c r="F121" s="34"/>
      <c r="G121" s="33"/>
      <c r="H121" s="33"/>
      <c r="I121" s="42">
        <v>110</v>
      </c>
      <c r="J121" s="102">
        <f>SUBTOTAL(103,I$12:I121)*1</f>
        <v>30</v>
      </c>
      <c r="K121" s="108" t="s">
        <v>110</v>
      </c>
      <c r="L121" s="17" t="s">
        <v>64</v>
      </c>
      <c r="M121" s="267">
        <v>43983</v>
      </c>
      <c r="N121" s="255">
        <v>44195</v>
      </c>
      <c r="O121" s="118">
        <v>44190</v>
      </c>
      <c r="P121" s="162"/>
      <c r="Q121" s="163">
        <v>0</v>
      </c>
      <c r="R121" s="163">
        <v>0</v>
      </c>
      <c r="S121" s="92">
        <f t="shared" ca="1" si="1094"/>
        <v>0</v>
      </c>
      <c r="T121" s="92">
        <f t="shared" si="1095"/>
        <v>0</v>
      </c>
      <c r="U121" s="91">
        <f t="shared" ca="1" si="1096"/>
        <v>0</v>
      </c>
      <c r="V121" s="91">
        <f t="shared" si="1097"/>
        <v>0</v>
      </c>
      <c r="W121" s="120" t="str">
        <f>IF(OR(AND(P121=0,T121=0),AND(P121="",T121="")),"",IF(AND(P121=0,T121&gt;0),1,T121/P121))</f>
        <v/>
      </c>
      <c r="X121" s="178"/>
      <c r="Y121" s="128">
        <f t="shared" si="1098"/>
        <v>0</v>
      </c>
      <c r="Z121" s="179">
        <f t="shared" ca="1" si="1099"/>
        <v>0</v>
      </c>
      <c r="AA121" s="127">
        <f t="shared" si="1100"/>
        <v>0</v>
      </c>
      <c r="AB121" s="67" t="str">
        <f t="shared" ca="1" si="1101"/>
        <v/>
      </c>
      <c r="AC121" s="69">
        <f t="shared" ca="1" si="1102"/>
        <v>0</v>
      </c>
      <c r="AD121" s="226">
        <f t="shared" si="1080"/>
        <v>0</v>
      </c>
      <c r="AE121" s="227">
        <f t="shared" si="1081"/>
        <v>0</v>
      </c>
      <c r="AF121" s="225">
        <f t="shared" si="1082"/>
        <v>0</v>
      </c>
      <c r="AG121" s="226">
        <f t="shared" si="1083"/>
        <v>0</v>
      </c>
      <c r="AH121" s="227">
        <f t="shared" si="1084"/>
        <v>0</v>
      </c>
      <c r="AI121" s="225">
        <f t="shared" si="1085"/>
        <v>0</v>
      </c>
      <c r="AJ121" s="226">
        <f t="shared" si="1086"/>
        <v>0</v>
      </c>
      <c r="AK121" s="227">
        <f t="shared" si="1087"/>
        <v>0</v>
      </c>
      <c r="AL121" s="225">
        <f t="shared" si="1088"/>
        <v>0</v>
      </c>
      <c r="AM121" s="226">
        <f t="shared" si="1089"/>
        <v>0</v>
      </c>
      <c r="AN121" s="227">
        <f t="shared" si="1090"/>
        <v>0</v>
      </c>
      <c r="AO121" s="225">
        <f t="shared" si="1091"/>
        <v>0</v>
      </c>
      <c r="AP121" s="226">
        <f t="shared" si="1092"/>
        <v>0</v>
      </c>
      <c r="AQ121" s="227">
        <f t="shared" si="1093"/>
        <v>0</v>
      </c>
      <c r="AR121" s="225">
        <f t="shared" si="1017"/>
        <v>0</v>
      </c>
      <c r="AS121" s="136"/>
      <c r="AT121" s="131"/>
      <c r="AU121" s="69">
        <f t="shared" si="1103"/>
        <v>0</v>
      </c>
      <c r="AV121" s="162"/>
      <c r="AW121" s="130"/>
      <c r="AX121" s="18">
        <f>AW121-AV121</f>
        <v>0</v>
      </c>
      <c r="AY121" s="136"/>
      <c r="AZ121" s="131"/>
      <c r="BA121" s="69">
        <f t="shared" si="1105"/>
        <v>0</v>
      </c>
      <c r="BB121" s="162"/>
      <c r="BC121" s="130"/>
      <c r="BD121" s="18">
        <f>BC121-BB121</f>
        <v>0</v>
      </c>
      <c r="BE121" s="136"/>
      <c r="BF121" s="131"/>
      <c r="BG121" s="69">
        <f t="shared" si="1107"/>
        <v>0</v>
      </c>
      <c r="BH121" s="162"/>
      <c r="BI121" s="130"/>
      <c r="BJ121" s="18">
        <f>BI121-BH121</f>
        <v>0</v>
      </c>
      <c r="BK121" s="136"/>
      <c r="BL121" s="131"/>
      <c r="BM121" s="69">
        <f t="shared" si="1109"/>
        <v>0</v>
      </c>
      <c r="BN121" s="162"/>
      <c r="BO121" s="130"/>
      <c r="BP121" s="18">
        <f>BO121-BN121</f>
        <v>0</v>
      </c>
      <c r="BQ121" s="136"/>
      <c r="BR121" s="131"/>
      <c r="BS121" s="69">
        <f t="shared" si="1111"/>
        <v>0</v>
      </c>
      <c r="BT121" s="162"/>
      <c r="BU121" s="130"/>
      <c r="BV121" s="18">
        <f>BU121-BT121</f>
        <v>0</v>
      </c>
      <c r="BW121" s="136"/>
      <c r="BX121" s="131"/>
      <c r="BY121" s="69">
        <f t="shared" si="1113"/>
        <v>0</v>
      </c>
      <c r="BZ121" s="162"/>
      <c r="CA121" s="130"/>
      <c r="CB121" s="18">
        <f>CA121-BZ121</f>
        <v>0</v>
      </c>
      <c r="CC121" s="136"/>
      <c r="CD121" s="131"/>
      <c r="CE121" s="69">
        <f t="shared" si="1115"/>
        <v>0</v>
      </c>
      <c r="CF121" s="162"/>
      <c r="CG121" s="130"/>
      <c r="CH121" s="18">
        <f>CG121-CF121</f>
        <v>0</v>
      </c>
      <c r="CI121" s="136"/>
      <c r="CJ121" s="131"/>
      <c r="CK121" s="69">
        <f t="shared" si="1117"/>
        <v>0</v>
      </c>
      <c r="CL121" s="162"/>
      <c r="CM121" s="130"/>
      <c r="CN121" s="18">
        <f t="shared" si="1118"/>
        <v>0</v>
      </c>
      <c r="CO121" s="136"/>
      <c r="CP121" s="131"/>
      <c r="CQ121" s="69">
        <f t="shared" si="1119"/>
        <v>0</v>
      </c>
      <c r="CR121" s="162"/>
      <c r="CS121" s="130"/>
      <c r="CT121" s="18">
        <f t="shared" si="1120"/>
        <v>0</v>
      </c>
      <c r="CU121" s="136"/>
      <c r="CV121" s="131"/>
      <c r="CW121" s="69">
        <f t="shared" si="1121"/>
        <v>0</v>
      </c>
      <c r="CX121" s="162"/>
      <c r="CY121" s="130"/>
      <c r="CZ121" s="18">
        <f t="shared" si="1122"/>
        <v>0</v>
      </c>
      <c r="DA121" s="136"/>
      <c r="DB121" s="131"/>
      <c r="DC121" s="69">
        <f t="shared" si="1123"/>
        <v>0</v>
      </c>
      <c r="DD121" s="162"/>
      <c r="DE121" s="130"/>
      <c r="DF121" s="18">
        <f t="shared" si="1124"/>
        <v>0</v>
      </c>
      <c r="DG121" s="136"/>
      <c r="DH121" s="131"/>
      <c r="DI121" s="69">
        <f t="shared" si="1125"/>
        <v>0</v>
      </c>
      <c r="DJ121" s="162"/>
      <c r="DK121" s="130"/>
      <c r="DL121" s="18">
        <f>DK121-DJ121</f>
        <v>0</v>
      </c>
      <c r="DM121" s="136"/>
      <c r="DN121" s="131"/>
      <c r="DO121" s="69">
        <f t="shared" si="1127"/>
        <v>0</v>
      </c>
      <c r="DP121" s="162"/>
      <c r="DQ121" s="130"/>
      <c r="DR121" s="18">
        <f>DQ121-DP121</f>
        <v>0</v>
      </c>
      <c r="DS121" s="136"/>
      <c r="DT121" s="131"/>
      <c r="DU121" s="69">
        <f t="shared" si="1129"/>
        <v>0</v>
      </c>
      <c r="DV121" s="162"/>
      <c r="DW121" s="130"/>
      <c r="DX121" s="18">
        <f>DW121-DV121</f>
        <v>0</v>
      </c>
      <c r="DY121" s="136"/>
      <c r="DZ121" s="131"/>
      <c r="EA121" s="69">
        <f t="shared" si="1131"/>
        <v>0</v>
      </c>
      <c r="EB121" s="162"/>
      <c r="EC121" s="130"/>
      <c r="ED121" s="18">
        <f>EC121-EB121</f>
        <v>0</v>
      </c>
      <c r="EE121" s="136"/>
      <c r="EF121" s="131"/>
      <c r="EG121" s="69">
        <f t="shared" si="1133"/>
        <v>0</v>
      </c>
      <c r="EH121" s="162"/>
      <c r="EI121" s="130"/>
      <c r="EJ121" s="18">
        <f>EI121-EH121</f>
        <v>0</v>
      </c>
      <c r="EK121" s="136"/>
      <c r="EL121" s="131"/>
      <c r="EM121" s="69">
        <f t="shared" si="1135"/>
        <v>0</v>
      </c>
      <c r="EN121" s="162"/>
      <c r="EO121" s="130"/>
      <c r="EP121" s="18">
        <f>EO121-EN121</f>
        <v>0</v>
      </c>
      <c r="EQ121" s="136"/>
      <c r="ER121" s="131"/>
      <c r="ES121" s="69">
        <f t="shared" si="1137"/>
        <v>0</v>
      </c>
      <c r="ET121" s="162"/>
      <c r="EU121" s="130"/>
      <c r="EV121" s="18">
        <f>EU121-ET121</f>
        <v>0</v>
      </c>
      <c r="EW121" s="136"/>
      <c r="EX121" s="131"/>
      <c r="EY121" s="69">
        <f t="shared" si="1139"/>
        <v>0</v>
      </c>
      <c r="EZ121" s="162"/>
      <c r="FA121" s="130"/>
      <c r="FB121" s="18">
        <f>FA121-EZ121</f>
        <v>0</v>
      </c>
      <c r="FC121" s="136"/>
      <c r="FD121" s="131"/>
      <c r="FE121" s="69">
        <f t="shared" si="1141"/>
        <v>0</v>
      </c>
      <c r="FF121" s="162"/>
      <c r="FG121" s="130"/>
      <c r="FH121" s="18">
        <f>FG121-FF121</f>
        <v>0</v>
      </c>
      <c r="FI121" s="136"/>
      <c r="FJ121" s="131"/>
      <c r="FK121" s="69">
        <f t="shared" si="1143"/>
        <v>0</v>
      </c>
      <c r="FL121" s="162"/>
      <c r="FM121" s="130"/>
      <c r="FN121" s="18">
        <f>FM121-FL121</f>
        <v>0</v>
      </c>
      <c r="FO121" s="136"/>
      <c r="FP121" s="131"/>
      <c r="FQ121" s="69">
        <f t="shared" si="1145"/>
        <v>0</v>
      </c>
      <c r="FR121" s="162"/>
      <c r="FS121" s="130"/>
      <c r="FT121" s="18">
        <f>FS121-FR121</f>
        <v>0</v>
      </c>
      <c r="FU121" s="136"/>
      <c r="FV121" s="131"/>
      <c r="FW121" s="69">
        <f t="shared" si="1147"/>
        <v>0</v>
      </c>
      <c r="FX121" s="162"/>
      <c r="FY121" s="130"/>
      <c r="FZ121" s="18">
        <f>FY121-FX121</f>
        <v>0</v>
      </c>
      <c r="GA121" s="136"/>
      <c r="GB121" s="131"/>
      <c r="GC121" s="69">
        <f t="shared" si="1149"/>
        <v>0</v>
      </c>
      <c r="GD121" s="162"/>
      <c r="GE121" s="130"/>
      <c r="GF121" s="18">
        <f>GE121-GD121</f>
        <v>0</v>
      </c>
      <c r="GG121" s="136"/>
      <c r="GH121" s="131"/>
      <c r="GI121" s="69">
        <f t="shared" si="1151"/>
        <v>0</v>
      </c>
      <c r="GJ121" s="162"/>
      <c r="GK121" s="130"/>
      <c r="GL121" s="18">
        <f>GK121-GJ121</f>
        <v>0</v>
      </c>
      <c r="GM121" s="136"/>
      <c r="GN121" s="131"/>
      <c r="GO121" s="69">
        <f t="shared" si="1153"/>
        <v>0</v>
      </c>
      <c r="GP121" s="162"/>
      <c r="GQ121" s="130"/>
      <c r="GR121" s="18">
        <f>GQ121-GP121</f>
        <v>0</v>
      </c>
      <c r="GS121" s="136"/>
      <c r="GT121" s="131"/>
      <c r="GU121" s="69">
        <f t="shared" si="1155"/>
        <v>0</v>
      </c>
      <c r="GV121" s="162"/>
      <c r="GW121" s="130"/>
      <c r="GX121" s="18">
        <f>GW121-GV121</f>
        <v>0</v>
      </c>
      <c r="GY121" s="136"/>
      <c r="GZ121" s="131"/>
      <c r="HA121" s="69">
        <f t="shared" si="1157"/>
        <v>0</v>
      </c>
      <c r="HB121" s="162"/>
      <c r="HC121" s="130"/>
      <c r="HD121" s="18">
        <f>HC121-HB121</f>
        <v>0</v>
      </c>
      <c r="HE121" s="136"/>
      <c r="HF121" s="131"/>
      <c r="HG121" s="69">
        <f t="shared" si="1159"/>
        <v>0</v>
      </c>
      <c r="HH121" s="162"/>
      <c r="HI121" s="130"/>
      <c r="HJ121" s="18">
        <f>HI121-HH121</f>
        <v>0</v>
      </c>
      <c r="HK121" s="136"/>
      <c r="HL121" s="131"/>
      <c r="HM121" s="69">
        <f t="shared" si="1161"/>
        <v>0</v>
      </c>
      <c r="HN121" s="162"/>
      <c r="HO121" s="130"/>
      <c r="HP121" s="18">
        <f>HO121-HN121</f>
        <v>0</v>
      </c>
      <c r="HQ121" s="136"/>
      <c r="HR121" s="131"/>
      <c r="HS121" s="69">
        <f t="shared" si="1163"/>
        <v>0</v>
      </c>
      <c r="HT121" s="162"/>
      <c r="HU121" s="130"/>
      <c r="HV121" s="18">
        <f>HU121-HT121</f>
        <v>0</v>
      </c>
      <c r="HW121" s="17"/>
      <c r="HX121" s="85"/>
      <c r="HY121" s="85"/>
      <c r="HZ121" s="2" t="str">
        <f t="shared" si="1006"/>
        <v>СКРЫТЬ</v>
      </c>
    </row>
    <row r="122" spans="1:234" x14ac:dyDescent="0.2">
      <c r="A122" s="1" t="e">
        <f>$K$2&amp;#REF!&amp;$K$106&amp;$K$107&amp;K122</f>
        <v>#REF!</v>
      </c>
      <c r="B122" s="16" t="e">
        <f>IF(#REF!=0,"Скрыть","")</f>
        <v>#REF!</v>
      </c>
      <c r="C122" s="15" t="e">
        <f>IF(AND(#REF!&gt;85%,#REF!&gt;85%),"скрыть","")</f>
        <v>#REF!</v>
      </c>
      <c r="D122" s="14" t="s">
        <v>2</v>
      </c>
      <c r="E122" s="14" t="s">
        <v>34</v>
      </c>
      <c r="F122" s="34" t="s">
        <v>37</v>
      </c>
      <c r="G122" s="33" t="str">
        <f>CONCATENATE(D122,E122,F122,K122)</f>
        <v>3BDFBC50-5FD0-44D2-8F2C-8100642B19E72BA5E5C3-A498-49EF-88A3-3FF29C24AED32e81566d-226c-4c3a-b7b7-5b83a5acb794Инженерные системы. Монтаж кабеля, п.м.</v>
      </c>
      <c r="H122" s="33"/>
      <c r="I122" s="42">
        <v>111</v>
      </c>
      <c r="J122" s="102">
        <f>SUBTOTAL(103,I$12:I122)*1</f>
        <v>31</v>
      </c>
      <c r="K122" s="108" t="s">
        <v>3</v>
      </c>
      <c r="L122" s="17" t="s">
        <v>64</v>
      </c>
      <c r="M122" s="267">
        <v>43983</v>
      </c>
      <c r="N122" s="255">
        <v>44195</v>
      </c>
      <c r="O122" s="118">
        <v>44190</v>
      </c>
      <c r="P122" s="162">
        <v>37000</v>
      </c>
      <c r="Q122" s="163">
        <v>7071.9354838709678</v>
      </c>
      <c r="R122" s="163">
        <v>1730</v>
      </c>
      <c r="S122" s="92">
        <f t="shared" ca="1" si="1094"/>
        <v>8071.9354838709678</v>
      </c>
      <c r="T122" s="92">
        <f t="shared" si="1095"/>
        <v>3350</v>
      </c>
      <c r="U122" s="91">
        <f t="shared" ca="1" si="1096"/>
        <v>-4721.9354838709678</v>
      </c>
      <c r="V122" s="91">
        <f t="shared" si="1097"/>
        <v>33650</v>
      </c>
      <c r="W122" s="120">
        <f t="shared" si="1011"/>
        <v>9.0540540540540546E-2</v>
      </c>
      <c r="X122" s="178">
        <v>1000</v>
      </c>
      <c r="Y122" s="128">
        <f t="shared" si="1098"/>
        <v>1000</v>
      </c>
      <c r="Z122" s="179">
        <f t="shared" ca="1" si="1099"/>
        <v>1000</v>
      </c>
      <c r="AA122" s="127">
        <f t="shared" si="1100"/>
        <v>1620</v>
      </c>
      <c r="AB122" s="67">
        <f t="shared" ca="1" si="1101"/>
        <v>1.62</v>
      </c>
      <c r="AC122" s="69">
        <f t="shared" ca="1" si="1102"/>
        <v>620</v>
      </c>
      <c r="AD122" s="226">
        <f t="shared" si="1080"/>
        <v>82</v>
      </c>
      <c r="AE122" s="227">
        <f t="shared" si="1081"/>
        <v>82</v>
      </c>
      <c r="AF122" s="225">
        <f t="shared" si="1082"/>
        <v>0</v>
      </c>
      <c r="AG122" s="226">
        <f t="shared" si="1083"/>
        <v>0</v>
      </c>
      <c r="AH122" s="227">
        <f t="shared" si="1084"/>
        <v>0</v>
      </c>
      <c r="AI122" s="225">
        <f t="shared" si="1085"/>
        <v>0</v>
      </c>
      <c r="AJ122" s="226">
        <f t="shared" si="1086"/>
        <v>200</v>
      </c>
      <c r="AK122" s="227">
        <f t="shared" si="1087"/>
        <v>200</v>
      </c>
      <c r="AL122" s="225">
        <f t="shared" si="1088"/>
        <v>0</v>
      </c>
      <c r="AM122" s="226">
        <f t="shared" si="1089"/>
        <v>718</v>
      </c>
      <c r="AN122" s="227">
        <f t="shared" si="1090"/>
        <v>1338</v>
      </c>
      <c r="AO122" s="225">
        <f t="shared" si="1091"/>
        <v>620</v>
      </c>
      <c r="AP122" s="226">
        <f t="shared" si="1092"/>
        <v>0</v>
      </c>
      <c r="AQ122" s="227">
        <f t="shared" si="1093"/>
        <v>0</v>
      </c>
      <c r="AR122" s="225">
        <f t="shared" si="1017"/>
        <v>0</v>
      </c>
      <c r="AS122" s="136">
        <v>0</v>
      </c>
      <c r="AT122" s="131">
        <v>0</v>
      </c>
      <c r="AU122" s="69">
        <f t="shared" si="1103"/>
        <v>0</v>
      </c>
      <c r="AV122" s="162">
        <v>0</v>
      </c>
      <c r="AW122" s="130">
        <v>0</v>
      </c>
      <c r="AX122" s="18">
        <f t="shared" si="1104"/>
        <v>0</v>
      </c>
      <c r="AY122" s="136">
        <v>82</v>
      </c>
      <c r="AZ122" s="131">
        <v>82</v>
      </c>
      <c r="BA122" s="69">
        <f t="shared" si="1105"/>
        <v>0</v>
      </c>
      <c r="BB122" s="162">
        <v>20</v>
      </c>
      <c r="BC122" s="130">
        <v>20</v>
      </c>
      <c r="BD122" s="18">
        <f t="shared" si="1106"/>
        <v>0</v>
      </c>
      <c r="BE122" s="136">
        <v>0</v>
      </c>
      <c r="BF122" s="131">
        <v>0</v>
      </c>
      <c r="BG122" s="69">
        <f t="shared" si="1107"/>
        <v>0</v>
      </c>
      <c r="BH122" s="162">
        <v>20</v>
      </c>
      <c r="BI122" s="130">
        <v>17</v>
      </c>
      <c r="BJ122" s="18">
        <f t="shared" si="1108"/>
        <v>-3</v>
      </c>
      <c r="BK122" s="136">
        <v>0</v>
      </c>
      <c r="BL122" s="131">
        <v>0</v>
      </c>
      <c r="BM122" s="69">
        <f t="shared" si="1109"/>
        <v>0</v>
      </c>
      <c r="BN122" s="162">
        <v>20</v>
      </c>
      <c r="BO122" s="130">
        <v>17</v>
      </c>
      <c r="BP122" s="18">
        <f t="shared" si="1110"/>
        <v>-3</v>
      </c>
      <c r="BQ122" s="136">
        <v>0</v>
      </c>
      <c r="BR122" s="131">
        <v>0</v>
      </c>
      <c r="BS122" s="69">
        <f t="shared" si="1111"/>
        <v>0</v>
      </c>
      <c r="BT122" s="162">
        <v>20</v>
      </c>
      <c r="BU122" s="130">
        <v>16</v>
      </c>
      <c r="BV122" s="18">
        <f t="shared" si="1112"/>
        <v>-4</v>
      </c>
      <c r="BW122" s="136">
        <v>0</v>
      </c>
      <c r="BX122" s="131">
        <v>0</v>
      </c>
      <c r="BY122" s="69">
        <f t="shared" si="1113"/>
        <v>0</v>
      </c>
      <c r="BZ122" s="162">
        <v>20</v>
      </c>
      <c r="CA122" s="130">
        <v>16</v>
      </c>
      <c r="CB122" s="18">
        <f t="shared" si="1114"/>
        <v>-4</v>
      </c>
      <c r="CC122" s="136">
        <v>0</v>
      </c>
      <c r="CD122" s="131">
        <v>0</v>
      </c>
      <c r="CE122" s="69">
        <f t="shared" si="1115"/>
        <v>0</v>
      </c>
      <c r="CF122" s="162">
        <v>20</v>
      </c>
      <c r="CG122" s="130">
        <v>16</v>
      </c>
      <c r="CH122" s="18">
        <f t="shared" si="1116"/>
        <v>-4</v>
      </c>
      <c r="CI122" s="136">
        <v>0</v>
      </c>
      <c r="CJ122" s="131">
        <v>0</v>
      </c>
      <c r="CK122" s="69">
        <f t="shared" si="1117"/>
        <v>0</v>
      </c>
      <c r="CL122" s="162">
        <v>20</v>
      </c>
      <c r="CM122" s="130">
        <v>16</v>
      </c>
      <c r="CN122" s="18">
        <f t="shared" si="1118"/>
        <v>-4</v>
      </c>
      <c r="CO122" s="136">
        <v>0</v>
      </c>
      <c r="CP122" s="131">
        <v>0</v>
      </c>
      <c r="CQ122" s="69">
        <f t="shared" si="1119"/>
        <v>0</v>
      </c>
      <c r="CR122" s="162">
        <v>20</v>
      </c>
      <c r="CS122" s="130">
        <v>16</v>
      </c>
      <c r="CT122" s="18">
        <f t="shared" si="1120"/>
        <v>-4</v>
      </c>
      <c r="CU122" s="136">
        <v>0</v>
      </c>
      <c r="CV122" s="131">
        <v>0</v>
      </c>
      <c r="CW122" s="69">
        <f t="shared" si="1121"/>
        <v>0</v>
      </c>
      <c r="CX122" s="162">
        <v>8</v>
      </c>
      <c r="CY122" s="130">
        <v>3</v>
      </c>
      <c r="CZ122" s="18">
        <f t="shared" si="1122"/>
        <v>-5</v>
      </c>
      <c r="DA122" s="136">
        <v>0</v>
      </c>
      <c r="DB122" s="131">
        <v>0</v>
      </c>
      <c r="DC122" s="69">
        <f t="shared" si="1123"/>
        <v>0</v>
      </c>
      <c r="DD122" s="162">
        <v>8</v>
      </c>
      <c r="DE122" s="130">
        <v>3</v>
      </c>
      <c r="DF122" s="18">
        <f t="shared" si="1124"/>
        <v>-5</v>
      </c>
      <c r="DG122" s="136">
        <v>0</v>
      </c>
      <c r="DH122" s="131">
        <v>0</v>
      </c>
      <c r="DI122" s="69">
        <f t="shared" si="1125"/>
        <v>0</v>
      </c>
      <c r="DJ122" s="162">
        <v>8</v>
      </c>
      <c r="DK122" s="130">
        <v>3</v>
      </c>
      <c r="DL122" s="18">
        <f t="shared" si="1126"/>
        <v>-5</v>
      </c>
      <c r="DM122" s="136">
        <v>0</v>
      </c>
      <c r="DN122" s="131">
        <v>0</v>
      </c>
      <c r="DO122" s="69">
        <f t="shared" si="1127"/>
        <v>0</v>
      </c>
      <c r="DP122" s="162">
        <v>8</v>
      </c>
      <c r="DQ122" s="130">
        <v>3</v>
      </c>
      <c r="DR122" s="18">
        <f t="shared" si="1128"/>
        <v>-5</v>
      </c>
      <c r="DS122" s="136">
        <v>0</v>
      </c>
      <c r="DT122" s="131">
        <v>0</v>
      </c>
      <c r="DU122" s="69">
        <f t="shared" si="1129"/>
        <v>0</v>
      </c>
      <c r="DV122" s="162">
        <v>8</v>
      </c>
      <c r="DW122" s="130">
        <v>3</v>
      </c>
      <c r="DX122" s="18">
        <f t="shared" si="1130"/>
        <v>-5</v>
      </c>
      <c r="DY122" s="136">
        <v>0</v>
      </c>
      <c r="DZ122" s="131">
        <v>0</v>
      </c>
      <c r="EA122" s="69">
        <f t="shared" si="1131"/>
        <v>0</v>
      </c>
      <c r="EB122" s="162">
        <v>8</v>
      </c>
      <c r="EC122" s="130">
        <v>3</v>
      </c>
      <c r="ED122" s="18">
        <f t="shared" si="1132"/>
        <v>-5</v>
      </c>
      <c r="EE122" s="136">
        <v>0</v>
      </c>
      <c r="EF122" s="131">
        <v>0</v>
      </c>
      <c r="EG122" s="69">
        <f t="shared" si="1133"/>
        <v>0</v>
      </c>
      <c r="EH122" s="162">
        <v>8</v>
      </c>
      <c r="EI122" s="130">
        <v>3</v>
      </c>
      <c r="EJ122" s="18">
        <f t="shared" si="1134"/>
        <v>-5</v>
      </c>
      <c r="EK122" s="136">
        <v>0</v>
      </c>
      <c r="EL122" s="131">
        <v>0</v>
      </c>
      <c r="EM122" s="69">
        <f t="shared" si="1135"/>
        <v>0</v>
      </c>
      <c r="EN122" s="162">
        <v>8</v>
      </c>
      <c r="EO122" s="130">
        <v>8</v>
      </c>
      <c r="EP122" s="18">
        <f t="shared" si="1136"/>
        <v>0</v>
      </c>
      <c r="EQ122" s="136">
        <v>0</v>
      </c>
      <c r="ER122" s="131">
        <v>0</v>
      </c>
      <c r="ES122" s="69">
        <f t="shared" si="1137"/>
        <v>0</v>
      </c>
      <c r="ET122" s="162">
        <v>8</v>
      </c>
      <c r="EU122" s="130">
        <v>8</v>
      </c>
      <c r="EV122" s="18">
        <f t="shared" si="1138"/>
        <v>0</v>
      </c>
      <c r="EW122" s="136">
        <v>0</v>
      </c>
      <c r="EX122" s="131">
        <v>0</v>
      </c>
      <c r="EY122" s="69">
        <f t="shared" si="1139"/>
        <v>0</v>
      </c>
      <c r="EZ122" s="162">
        <v>8</v>
      </c>
      <c r="FA122" s="130">
        <v>8</v>
      </c>
      <c r="FB122" s="18">
        <f t="shared" si="1140"/>
        <v>0</v>
      </c>
      <c r="FC122" s="136">
        <v>100</v>
      </c>
      <c r="FD122" s="131">
        <v>100</v>
      </c>
      <c r="FE122" s="69">
        <f t="shared" si="1141"/>
        <v>0</v>
      </c>
      <c r="FF122" s="162">
        <v>8</v>
      </c>
      <c r="FG122" s="130">
        <v>8</v>
      </c>
      <c r="FH122" s="18">
        <f t="shared" si="1142"/>
        <v>0</v>
      </c>
      <c r="FI122" s="136">
        <v>100</v>
      </c>
      <c r="FJ122" s="131">
        <v>100</v>
      </c>
      <c r="FK122" s="69">
        <f t="shared" si="1143"/>
        <v>0</v>
      </c>
      <c r="FL122" s="162">
        <v>8</v>
      </c>
      <c r="FM122" s="130">
        <v>8</v>
      </c>
      <c r="FN122" s="18">
        <f t="shared" si="1144"/>
        <v>0</v>
      </c>
      <c r="FO122" s="136">
        <v>100</v>
      </c>
      <c r="FP122" s="131">
        <v>100</v>
      </c>
      <c r="FQ122" s="69">
        <f t="shared" si="1145"/>
        <v>0</v>
      </c>
      <c r="FR122" s="162">
        <v>8</v>
      </c>
      <c r="FS122" s="130">
        <v>8</v>
      </c>
      <c r="FT122" s="18">
        <f t="shared" si="1146"/>
        <v>0</v>
      </c>
      <c r="FU122" s="136">
        <v>100</v>
      </c>
      <c r="FV122" s="131">
        <v>100</v>
      </c>
      <c r="FW122" s="69">
        <f t="shared" si="1147"/>
        <v>0</v>
      </c>
      <c r="FX122" s="162">
        <v>8</v>
      </c>
      <c r="FY122" s="130">
        <v>8</v>
      </c>
      <c r="FZ122" s="18">
        <f t="shared" si="1148"/>
        <v>0</v>
      </c>
      <c r="GA122" s="136">
        <v>100</v>
      </c>
      <c r="GB122" s="131">
        <v>100</v>
      </c>
      <c r="GC122" s="69">
        <f t="shared" si="1149"/>
        <v>0</v>
      </c>
      <c r="GD122" s="162">
        <v>8</v>
      </c>
      <c r="GE122" s="130">
        <v>8</v>
      </c>
      <c r="GF122" s="18">
        <f t="shared" si="1150"/>
        <v>0</v>
      </c>
      <c r="GG122" s="136">
        <v>100</v>
      </c>
      <c r="GH122" s="131">
        <v>100</v>
      </c>
      <c r="GI122" s="69">
        <f t="shared" si="1151"/>
        <v>0</v>
      </c>
      <c r="GJ122" s="162">
        <v>8</v>
      </c>
      <c r="GK122" s="130">
        <v>8</v>
      </c>
      <c r="GL122" s="18">
        <f t="shared" si="1152"/>
        <v>0</v>
      </c>
      <c r="GM122" s="136">
        <v>100</v>
      </c>
      <c r="GN122" s="131">
        <v>100</v>
      </c>
      <c r="GO122" s="69">
        <f t="shared" si="1153"/>
        <v>0</v>
      </c>
      <c r="GP122" s="162">
        <v>8</v>
      </c>
      <c r="GQ122" s="130">
        <v>8</v>
      </c>
      <c r="GR122" s="18">
        <f t="shared" si="1154"/>
        <v>0</v>
      </c>
      <c r="GS122" s="136">
        <v>100</v>
      </c>
      <c r="GT122" s="131">
        <v>720</v>
      </c>
      <c r="GU122" s="69">
        <f t="shared" si="1155"/>
        <v>620</v>
      </c>
      <c r="GV122" s="162">
        <v>8</v>
      </c>
      <c r="GW122" s="130">
        <v>8</v>
      </c>
      <c r="GX122" s="18">
        <f t="shared" si="1156"/>
        <v>0</v>
      </c>
      <c r="GY122" s="136">
        <v>118</v>
      </c>
      <c r="GZ122" s="131">
        <v>118</v>
      </c>
      <c r="HA122" s="69">
        <f t="shared" si="1157"/>
        <v>0</v>
      </c>
      <c r="HB122" s="162">
        <v>8</v>
      </c>
      <c r="HC122" s="130">
        <v>8</v>
      </c>
      <c r="HD122" s="18">
        <f t="shared" si="1158"/>
        <v>0</v>
      </c>
      <c r="HE122" s="136"/>
      <c r="HF122" s="131"/>
      <c r="HG122" s="69">
        <f t="shared" si="1159"/>
        <v>0</v>
      </c>
      <c r="HH122" s="162"/>
      <c r="HI122" s="130"/>
      <c r="HJ122" s="18">
        <f t="shared" si="1160"/>
        <v>0</v>
      </c>
      <c r="HK122" s="136"/>
      <c r="HL122" s="131"/>
      <c r="HM122" s="69">
        <f t="shared" si="1161"/>
        <v>0</v>
      </c>
      <c r="HN122" s="162"/>
      <c r="HO122" s="130"/>
      <c r="HP122" s="18">
        <f t="shared" si="1162"/>
        <v>0</v>
      </c>
      <c r="HQ122" s="136"/>
      <c r="HR122" s="131"/>
      <c r="HS122" s="69">
        <f t="shared" si="1163"/>
        <v>0</v>
      </c>
      <c r="HT122" s="162"/>
      <c r="HU122" s="130"/>
      <c r="HV122" s="18">
        <f t="shared" si="1164"/>
        <v>0</v>
      </c>
      <c r="HW122" s="107" t="s">
        <v>38</v>
      </c>
      <c r="HX122" s="85"/>
      <c r="HY122" s="85"/>
      <c r="HZ122" s="2">
        <f t="shared" si="1006"/>
        <v>1</v>
      </c>
    </row>
    <row r="123" spans="1:234" hidden="1" x14ac:dyDescent="0.2">
      <c r="A123" s="1" t="e">
        <f>$K$2&amp;#REF!&amp;$K$106&amp;$K$107&amp;K123</f>
        <v>#REF!</v>
      </c>
      <c r="B123" s="16" t="e">
        <f>IF(#REF!=0,"Скрыть","")</f>
        <v>#REF!</v>
      </c>
      <c r="C123" s="15" t="e">
        <f>IF(AND(#REF!&gt;85%,#REF!&gt;85%),"скрыть","")</f>
        <v>#REF!</v>
      </c>
      <c r="D123" s="14" t="s">
        <v>2</v>
      </c>
      <c r="E123" s="14" t="s">
        <v>34</v>
      </c>
      <c r="F123" s="34" t="s">
        <v>37</v>
      </c>
      <c r="G123" s="33" t="str">
        <f>CONCATENATE(D123,E123,F123,K123)</f>
        <v>3BDFBC50-5FD0-44D2-8F2C-8100642B19E72BA5E5C3-A498-49EF-88A3-3FF29C24AED32e81566d-226c-4c3a-b7b7-5b83a5acb794Обратная засыпка, м3</v>
      </c>
      <c r="H123" s="33"/>
      <c r="I123" s="42">
        <v>112</v>
      </c>
      <c r="J123" s="102">
        <f>SUBTOTAL(103,I$12:I123)*1</f>
        <v>31</v>
      </c>
      <c r="K123" s="108" t="s">
        <v>6</v>
      </c>
      <c r="L123" s="17" t="s">
        <v>64</v>
      </c>
      <c r="M123" s="267"/>
      <c r="N123" s="255"/>
      <c r="O123" s="118" t="s">
        <v>90</v>
      </c>
      <c r="P123" s="162">
        <v>0</v>
      </c>
      <c r="Q123" s="163">
        <v>0</v>
      </c>
      <c r="R123" s="163">
        <v>0</v>
      </c>
      <c r="S123" s="92">
        <f t="shared" ca="1" si="1094"/>
        <v>0</v>
      </c>
      <c r="T123" s="92">
        <f t="shared" si="1095"/>
        <v>0</v>
      </c>
      <c r="U123" s="91">
        <f t="shared" ca="1" si="1096"/>
        <v>0</v>
      </c>
      <c r="V123" s="91">
        <f t="shared" si="1097"/>
        <v>0</v>
      </c>
      <c r="W123" s="120" t="str">
        <f t="shared" si="1011"/>
        <v/>
      </c>
      <c r="X123" s="178"/>
      <c r="Y123" s="128">
        <f t="shared" si="1098"/>
        <v>0</v>
      </c>
      <c r="Z123" s="179">
        <f t="shared" ca="1" si="1099"/>
        <v>0</v>
      </c>
      <c r="AA123" s="127">
        <f t="shared" si="1100"/>
        <v>0</v>
      </c>
      <c r="AB123" s="67" t="str">
        <f t="shared" ca="1" si="1101"/>
        <v/>
      </c>
      <c r="AC123" s="69">
        <f t="shared" ca="1" si="1102"/>
        <v>0</v>
      </c>
      <c r="AD123" s="226">
        <f t="shared" si="1080"/>
        <v>0</v>
      </c>
      <c r="AE123" s="227">
        <f t="shared" si="1081"/>
        <v>0</v>
      </c>
      <c r="AF123" s="225">
        <f t="shared" si="1082"/>
        <v>0</v>
      </c>
      <c r="AG123" s="226">
        <f t="shared" si="1083"/>
        <v>0</v>
      </c>
      <c r="AH123" s="227">
        <f t="shared" si="1084"/>
        <v>0</v>
      </c>
      <c r="AI123" s="225">
        <f t="shared" si="1085"/>
        <v>0</v>
      </c>
      <c r="AJ123" s="226">
        <f t="shared" si="1086"/>
        <v>0</v>
      </c>
      <c r="AK123" s="227">
        <f t="shared" si="1087"/>
        <v>0</v>
      </c>
      <c r="AL123" s="225">
        <f t="shared" si="1088"/>
        <v>0</v>
      </c>
      <c r="AM123" s="226">
        <f t="shared" si="1089"/>
        <v>0</v>
      </c>
      <c r="AN123" s="227">
        <f t="shared" si="1090"/>
        <v>0</v>
      </c>
      <c r="AO123" s="225">
        <f t="shared" si="1091"/>
        <v>0</v>
      </c>
      <c r="AP123" s="226">
        <f t="shared" si="1092"/>
        <v>0</v>
      </c>
      <c r="AQ123" s="227">
        <f t="shared" si="1093"/>
        <v>0</v>
      </c>
      <c r="AR123" s="225">
        <f t="shared" si="1017"/>
        <v>0</v>
      </c>
      <c r="AS123" s="136"/>
      <c r="AT123" s="131"/>
      <c r="AU123" s="69">
        <f t="shared" si="1103"/>
        <v>0</v>
      </c>
      <c r="AV123" s="162"/>
      <c r="AW123" s="130"/>
      <c r="AX123" s="18">
        <f t="shared" si="1104"/>
        <v>0</v>
      </c>
      <c r="AY123" s="136"/>
      <c r="AZ123" s="131"/>
      <c r="BA123" s="69">
        <f t="shared" si="1105"/>
        <v>0</v>
      </c>
      <c r="BB123" s="162"/>
      <c r="BC123" s="130"/>
      <c r="BD123" s="18">
        <f t="shared" si="1106"/>
        <v>0</v>
      </c>
      <c r="BE123" s="136"/>
      <c r="BF123" s="131"/>
      <c r="BG123" s="69">
        <f t="shared" si="1107"/>
        <v>0</v>
      </c>
      <c r="BH123" s="162"/>
      <c r="BI123" s="130"/>
      <c r="BJ123" s="18">
        <f t="shared" si="1108"/>
        <v>0</v>
      </c>
      <c r="BK123" s="136"/>
      <c r="BL123" s="131"/>
      <c r="BM123" s="69">
        <f t="shared" si="1109"/>
        <v>0</v>
      </c>
      <c r="BN123" s="162"/>
      <c r="BO123" s="130"/>
      <c r="BP123" s="18">
        <f t="shared" si="1110"/>
        <v>0</v>
      </c>
      <c r="BQ123" s="136"/>
      <c r="BR123" s="131"/>
      <c r="BS123" s="69">
        <f t="shared" si="1111"/>
        <v>0</v>
      </c>
      <c r="BT123" s="162"/>
      <c r="BU123" s="130"/>
      <c r="BV123" s="18">
        <f t="shared" si="1112"/>
        <v>0</v>
      </c>
      <c r="BW123" s="136"/>
      <c r="BX123" s="131"/>
      <c r="BY123" s="69">
        <f t="shared" si="1113"/>
        <v>0</v>
      </c>
      <c r="BZ123" s="162"/>
      <c r="CA123" s="130"/>
      <c r="CB123" s="18">
        <f t="shared" si="1114"/>
        <v>0</v>
      </c>
      <c r="CC123" s="136"/>
      <c r="CD123" s="131"/>
      <c r="CE123" s="69">
        <f t="shared" si="1115"/>
        <v>0</v>
      </c>
      <c r="CF123" s="162"/>
      <c r="CG123" s="130"/>
      <c r="CH123" s="18">
        <f t="shared" si="1116"/>
        <v>0</v>
      </c>
      <c r="CI123" s="136"/>
      <c r="CJ123" s="131"/>
      <c r="CK123" s="69">
        <f t="shared" si="1117"/>
        <v>0</v>
      </c>
      <c r="CL123" s="162"/>
      <c r="CM123" s="130"/>
      <c r="CN123" s="18">
        <f t="shared" si="1118"/>
        <v>0</v>
      </c>
      <c r="CO123" s="136"/>
      <c r="CP123" s="131"/>
      <c r="CQ123" s="69">
        <f t="shared" si="1119"/>
        <v>0</v>
      </c>
      <c r="CR123" s="162"/>
      <c r="CS123" s="130"/>
      <c r="CT123" s="18">
        <f t="shared" si="1120"/>
        <v>0</v>
      </c>
      <c r="CU123" s="136"/>
      <c r="CV123" s="131"/>
      <c r="CW123" s="69">
        <f t="shared" si="1121"/>
        <v>0</v>
      </c>
      <c r="CX123" s="162"/>
      <c r="CY123" s="130"/>
      <c r="CZ123" s="18">
        <f t="shared" si="1122"/>
        <v>0</v>
      </c>
      <c r="DA123" s="136"/>
      <c r="DB123" s="131"/>
      <c r="DC123" s="69">
        <f t="shared" si="1123"/>
        <v>0</v>
      </c>
      <c r="DD123" s="162"/>
      <c r="DE123" s="130"/>
      <c r="DF123" s="18">
        <f t="shared" si="1124"/>
        <v>0</v>
      </c>
      <c r="DG123" s="136"/>
      <c r="DH123" s="131"/>
      <c r="DI123" s="69">
        <f t="shared" si="1125"/>
        <v>0</v>
      </c>
      <c r="DJ123" s="162"/>
      <c r="DK123" s="130"/>
      <c r="DL123" s="18">
        <f t="shared" si="1126"/>
        <v>0</v>
      </c>
      <c r="DM123" s="136"/>
      <c r="DN123" s="131"/>
      <c r="DO123" s="69">
        <f t="shared" si="1127"/>
        <v>0</v>
      </c>
      <c r="DP123" s="162"/>
      <c r="DQ123" s="130"/>
      <c r="DR123" s="18">
        <f t="shared" si="1128"/>
        <v>0</v>
      </c>
      <c r="DS123" s="136"/>
      <c r="DT123" s="131"/>
      <c r="DU123" s="69">
        <f t="shared" si="1129"/>
        <v>0</v>
      </c>
      <c r="DV123" s="162"/>
      <c r="DW123" s="130"/>
      <c r="DX123" s="18">
        <f t="shared" si="1130"/>
        <v>0</v>
      </c>
      <c r="DY123" s="136"/>
      <c r="DZ123" s="131"/>
      <c r="EA123" s="69">
        <f t="shared" si="1131"/>
        <v>0</v>
      </c>
      <c r="EB123" s="162"/>
      <c r="EC123" s="130"/>
      <c r="ED123" s="18">
        <f t="shared" si="1132"/>
        <v>0</v>
      </c>
      <c r="EE123" s="136"/>
      <c r="EF123" s="131"/>
      <c r="EG123" s="69">
        <f t="shared" si="1133"/>
        <v>0</v>
      </c>
      <c r="EH123" s="162"/>
      <c r="EI123" s="130"/>
      <c r="EJ123" s="18">
        <f t="shared" si="1134"/>
        <v>0</v>
      </c>
      <c r="EK123" s="136"/>
      <c r="EL123" s="131"/>
      <c r="EM123" s="69">
        <f t="shared" si="1135"/>
        <v>0</v>
      </c>
      <c r="EN123" s="162"/>
      <c r="EO123" s="130"/>
      <c r="EP123" s="18">
        <f t="shared" si="1136"/>
        <v>0</v>
      </c>
      <c r="EQ123" s="136"/>
      <c r="ER123" s="131"/>
      <c r="ES123" s="69">
        <f t="shared" si="1137"/>
        <v>0</v>
      </c>
      <c r="ET123" s="162"/>
      <c r="EU123" s="130"/>
      <c r="EV123" s="18">
        <f t="shared" si="1138"/>
        <v>0</v>
      </c>
      <c r="EW123" s="136"/>
      <c r="EX123" s="131"/>
      <c r="EY123" s="69">
        <f t="shared" si="1139"/>
        <v>0</v>
      </c>
      <c r="EZ123" s="162"/>
      <c r="FA123" s="130"/>
      <c r="FB123" s="18">
        <f t="shared" si="1140"/>
        <v>0</v>
      </c>
      <c r="FC123" s="136"/>
      <c r="FD123" s="131"/>
      <c r="FE123" s="69">
        <f t="shared" si="1141"/>
        <v>0</v>
      </c>
      <c r="FF123" s="162"/>
      <c r="FG123" s="130"/>
      <c r="FH123" s="18">
        <f t="shared" si="1142"/>
        <v>0</v>
      </c>
      <c r="FI123" s="136"/>
      <c r="FJ123" s="131"/>
      <c r="FK123" s="69">
        <f t="shared" si="1143"/>
        <v>0</v>
      </c>
      <c r="FL123" s="162"/>
      <c r="FM123" s="130"/>
      <c r="FN123" s="18">
        <f t="shared" si="1144"/>
        <v>0</v>
      </c>
      <c r="FO123" s="136"/>
      <c r="FP123" s="131"/>
      <c r="FQ123" s="69">
        <f t="shared" si="1145"/>
        <v>0</v>
      </c>
      <c r="FR123" s="162"/>
      <c r="FS123" s="130"/>
      <c r="FT123" s="18">
        <f t="shared" si="1146"/>
        <v>0</v>
      </c>
      <c r="FU123" s="136"/>
      <c r="FV123" s="131"/>
      <c r="FW123" s="69">
        <f t="shared" si="1147"/>
        <v>0</v>
      </c>
      <c r="FX123" s="162"/>
      <c r="FY123" s="130"/>
      <c r="FZ123" s="18">
        <f t="shared" si="1148"/>
        <v>0</v>
      </c>
      <c r="GA123" s="136"/>
      <c r="GB123" s="131"/>
      <c r="GC123" s="69">
        <f t="shared" si="1149"/>
        <v>0</v>
      </c>
      <c r="GD123" s="162"/>
      <c r="GE123" s="130"/>
      <c r="GF123" s="18">
        <f t="shared" si="1150"/>
        <v>0</v>
      </c>
      <c r="GG123" s="136"/>
      <c r="GH123" s="131"/>
      <c r="GI123" s="69">
        <f t="shared" si="1151"/>
        <v>0</v>
      </c>
      <c r="GJ123" s="162"/>
      <c r="GK123" s="130"/>
      <c r="GL123" s="18">
        <f t="shared" si="1152"/>
        <v>0</v>
      </c>
      <c r="GM123" s="136"/>
      <c r="GN123" s="131"/>
      <c r="GO123" s="69">
        <f t="shared" si="1153"/>
        <v>0</v>
      </c>
      <c r="GP123" s="162"/>
      <c r="GQ123" s="130"/>
      <c r="GR123" s="18">
        <f t="shared" si="1154"/>
        <v>0</v>
      </c>
      <c r="GS123" s="136"/>
      <c r="GT123" s="131"/>
      <c r="GU123" s="69">
        <f t="shared" si="1155"/>
        <v>0</v>
      </c>
      <c r="GV123" s="162"/>
      <c r="GW123" s="130"/>
      <c r="GX123" s="18">
        <f t="shared" si="1156"/>
        <v>0</v>
      </c>
      <c r="GY123" s="136"/>
      <c r="GZ123" s="131"/>
      <c r="HA123" s="69">
        <f t="shared" si="1157"/>
        <v>0</v>
      </c>
      <c r="HB123" s="162"/>
      <c r="HC123" s="130"/>
      <c r="HD123" s="18">
        <f t="shared" si="1158"/>
        <v>0</v>
      </c>
      <c r="HE123" s="136"/>
      <c r="HF123" s="131"/>
      <c r="HG123" s="69">
        <f t="shared" si="1159"/>
        <v>0</v>
      </c>
      <c r="HH123" s="162"/>
      <c r="HI123" s="130"/>
      <c r="HJ123" s="18">
        <f t="shared" si="1160"/>
        <v>0</v>
      </c>
      <c r="HK123" s="136"/>
      <c r="HL123" s="131"/>
      <c r="HM123" s="69">
        <f t="shared" si="1161"/>
        <v>0</v>
      </c>
      <c r="HN123" s="162"/>
      <c r="HO123" s="130"/>
      <c r="HP123" s="18">
        <f t="shared" si="1162"/>
        <v>0</v>
      </c>
      <c r="HQ123" s="136"/>
      <c r="HR123" s="131"/>
      <c r="HS123" s="69">
        <f t="shared" si="1163"/>
        <v>0</v>
      </c>
      <c r="HT123" s="162"/>
      <c r="HU123" s="130"/>
      <c r="HV123" s="18">
        <f t="shared" si="1164"/>
        <v>0</v>
      </c>
      <c r="HW123" s="17"/>
      <c r="HX123" s="85"/>
      <c r="HY123" s="85"/>
      <c r="HZ123" s="2" t="str">
        <f t="shared" si="1006"/>
        <v>СКРЫТЬ</v>
      </c>
    </row>
    <row r="124" spans="1:234" hidden="1" x14ac:dyDescent="0.2">
      <c r="A124" s="1" t="e">
        <f>$K$2&amp;#REF!&amp;$K$106&amp;$K$107&amp;K124</f>
        <v>#REF!</v>
      </c>
      <c r="B124" s="16" t="e">
        <f>IF(#REF!=0,"Скрыть","")</f>
        <v>#REF!</v>
      </c>
      <c r="C124" s="15" t="e">
        <f>IF(AND(#REF!&gt;85%,#REF!&gt;85%),"скрыть","")</f>
        <v>#REF!</v>
      </c>
      <c r="D124" s="14" t="s">
        <v>2</v>
      </c>
      <c r="E124" s="14" t="s">
        <v>34</v>
      </c>
      <c r="F124" s="34" t="s">
        <v>37</v>
      </c>
      <c r="G124" s="33" t="str">
        <f>CONCATENATE(D124,E124,F124,K124)</f>
        <v>3BDFBC50-5FD0-44D2-8F2C-8100642B19E72BA5E5C3-A498-49EF-88A3-3FF29C24AED32e81566d-226c-4c3a-b7b7-5b83a5acb794Устройство наружных сетей (кабель), п.м.</v>
      </c>
      <c r="H124" s="33"/>
      <c r="I124" s="42">
        <v>113</v>
      </c>
      <c r="J124" s="102">
        <f>SUBTOTAL(103,I$12:I124)*1</f>
        <v>31</v>
      </c>
      <c r="K124" s="108" t="s">
        <v>111</v>
      </c>
      <c r="L124" s="17" t="s">
        <v>64</v>
      </c>
      <c r="M124" s="267"/>
      <c r="N124" s="255"/>
      <c r="O124" s="118" t="s">
        <v>90</v>
      </c>
      <c r="P124" s="162">
        <v>0</v>
      </c>
      <c r="Q124" s="163">
        <v>0</v>
      </c>
      <c r="R124" s="163">
        <v>0</v>
      </c>
      <c r="S124" s="92">
        <f t="shared" ca="1" si="1094"/>
        <v>0</v>
      </c>
      <c r="T124" s="92">
        <f t="shared" si="1095"/>
        <v>0</v>
      </c>
      <c r="U124" s="91">
        <f t="shared" ca="1" si="1096"/>
        <v>0</v>
      </c>
      <c r="V124" s="91">
        <f t="shared" si="1097"/>
        <v>0</v>
      </c>
      <c r="W124" s="120" t="str">
        <f t="shared" si="1011"/>
        <v/>
      </c>
      <c r="X124" s="178"/>
      <c r="Y124" s="128">
        <f t="shared" si="1098"/>
        <v>0</v>
      </c>
      <c r="Z124" s="179">
        <f t="shared" ca="1" si="1099"/>
        <v>0</v>
      </c>
      <c r="AA124" s="127">
        <f t="shared" si="1100"/>
        <v>0</v>
      </c>
      <c r="AB124" s="67" t="str">
        <f t="shared" ca="1" si="1101"/>
        <v/>
      </c>
      <c r="AC124" s="69">
        <f t="shared" ca="1" si="1102"/>
        <v>0</v>
      </c>
      <c r="AD124" s="226">
        <f t="shared" si="1080"/>
        <v>0</v>
      </c>
      <c r="AE124" s="227">
        <f t="shared" si="1081"/>
        <v>0</v>
      </c>
      <c r="AF124" s="225">
        <f t="shared" si="1082"/>
        <v>0</v>
      </c>
      <c r="AG124" s="226">
        <f t="shared" si="1083"/>
        <v>0</v>
      </c>
      <c r="AH124" s="227">
        <f t="shared" si="1084"/>
        <v>0</v>
      </c>
      <c r="AI124" s="225">
        <f t="shared" si="1085"/>
        <v>0</v>
      </c>
      <c r="AJ124" s="226">
        <f t="shared" si="1086"/>
        <v>0</v>
      </c>
      <c r="AK124" s="227">
        <f t="shared" si="1087"/>
        <v>0</v>
      </c>
      <c r="AL124" s="225">
        <f t="shared" si="1088"/>
        <v>0</v>
      </c>
      <c r="AM124" s="226">
        <f t="shared" si="1089"/>
        <v>0</v>
      </c>
      <c r="AN124" s="227">
        <f t="shared" si="1090"/>
        <v>0</v>
      </c>
      <c r="AO124" s="225">
        <f t="shared" si="1091"/>
        <v>0</v>
      </c>
      <c r="AP124" s="226">
        <f t="shared" si="1092"/>
        <v>0</v>
      </c>
      <c r="AQ124" s="227">
        <f t="shared" si="1093"/>
        <v>0</v>
      </c>
      <c r="AR124" s="225">
        <f t="shared" si="1017"/>
        <v>0</v>
      </c>
      <c r="AS124" s="136"/>
      <c r="AT124" s="131"/>
      <c r="AU124" s="69">
        <f t="shared" si="1103"/>
        <v>0</v>
      </c>
      <c r="AV124" s="162"/>
      <c r="AW124" s="130"/>
      <c r="AX124" s="18">
        <f t="shared" si="1104"/>
        <v>0</v>
      </c>
      <c r="AY124" s="136"/>
      <c r="AZ124" s="131"/>
      <c r="BA124" s="69">
        <f t="shared" si="1105"/>
        <v>0</v>
      </c>
      <c r="BB124" s="162"/>
      <c r="BC124" s="130"/>
      <c r="BD124" s="18">
        <f t="shared" si="1106"/>
        <v>0</v>
      </c>
      <c r="BE124" s="136"/>
      <c r="BF124" s="131"/>
      <c r="BG124" s="69">
        <f t="shared" si="1107"/>
        <v>0</v>
      </c>
      <c r="BH124" s="162"/>
      <c r="BI124" s="130"/>
      <c r="BJ124" s="18">
        <f t="shared" si="1108"/>
        <v>0</v>
      </c>
      <c r="BK124" s="136"/>
      <c r="BL124" s="131"/>
      <c r="BM124" s="69">
        <f t="shared" si="1109"/>
        <v>0</v>
      </c>
      <c r="BN124" s="162"/>
      <c r="BO124" s="130"/>
      <c r="BP124" s="18">
        <f t="shared" si="1110"/>
        <v>0</v>
      </c>
      <c r="BQ124" s="136"/>
      <c r="BR124" s="131"/>
      <c r="BS124" s="69">
        <f t="shared" si="1111"/>
        <v>0</v>
      </c>
      <c r="BT124" s="162"/>
      <c r="BU124" s="130"/>
      <c r="BV124" s="18">
        <f t="shared" si="1112"/>
        <v>0</v>
      </c>
      <c r="BW124" s="136"/>
      <c r="BX124" s="131"/>
      <c r="BY124" s="69">
        <f t="shared" si="1113"/>
        <v>0</v>
      </c>
      <c r="BZ124" s="162"/>
      <c r="CA124" s="130"/>
      <c r="CB124" s="18">
        <f t="shared" si="1114"/>
        <v>0</v>
      </c>
      <c r="CC124" s="136"/>
      <c r="CD124" s="131"/>
      <c r="CE124" s="69">
        <f t="shared" si="1115"/>
        <v>0</v>
      </c>
      <c r="CF124" s="162"/>
      <c r="CG124" s="130"/>
      <c r="CH124" s="18">
        <f t="shared" si="1116"/>
        <v>0</v>
      </c>
      <c r="CI124" s="136"/>
      <c r="CJ124" s="131"/>
      <c r="CK124" s="69">
        <f t="shared" si="1117"/>
        <v>0</v>
      </c>
      <c r="CL124" s="162"/>
      <c r="CM124" s="130"/>
      <c r="CN124" s="18">
        <f t="shared" si="1118"/>
        <v>0</v>
      </c>
      <c r="CO124" s="136"/>
      <c r="CP124" s="131"/>
      <c r="CQ124" s="69">
        <f t="shared" si="1119"/>
        <v>0</v>
      </c>
      <c r="CR124" s="162"/>
      <c r="CS124" s="130"/>
      <c r="CT124" s="18">
        <f t="shared" si="1120"/>
        <v>0</v>
      </c>
      <c r="CU124" s="136"/>
      <c r="CV124" s="131"/>
      <c r="CW124" s="69">
        <f t="shared" si="1121"/>
        <v>0</v>
      </c>
      <c r="CX124" s="162"/>
      <c r="CY124" s="130"/>
      <c r="CZ124" s="18">
        <f t="shared" si="1122"/>
        <v>0</v>
      </c>
      <c r="DA124" s="136"/>
      <c r="DB124" s="131"/>
      <c r="DC124" s="69">
        <f t="shared" si="1123"/>
        <v>0</v>
      </c>
      <c r="DD124" s="162"/>
      <c r="DE124" s="130"/>
      <c r="DF124" s="18">
        <f t="shared" si="1124"/>
        <v>0</v>
      </c>
      <c r="DG124" s="136"/>
      <c r="DH124" s="131"/>
      <c r="DI124" s="69">
        <f t="shared" si="1125"/>
        <v>0</v>
      </c>
      <c r="DJ124" s="162"/>
      <c r="DK124" s="130"/>
      <c r="DL124" s="18">
        <f t="shared" si="1126"/>
        <v>0</v>
      </c>
      <c r="DM124" s="136"/>
      <c r="DN124" s="131"/>
      <c r="DO124" s="69">
        <f t="shared" si="1127"/>
        <v>0</v>
      </c>
      <c r="DP124" s="162"/>
      <c r="DQ124" s="130"/>
      <c r="DR124" s="18">
        <f t="shared" si="1128"/>
        <v>0</v>
      </c>
      <c r="DS124" s="136"/>
      <c r="DT124" s="131"/>
      <c r="DU124" s="69">
        <f t="shared" si="1129"/>
        <v>0</v>
      </c>
      <c r="DV124" s="162"/>
      <c r="DW124" s="130"/>
      <c r="DX124" s="18">
        <f t="shared" si="1130"/>
        <v>0</v>
      </c>
      <c r="DY124" s="136"/>
      <c r="DZ124" s="131"/>
      <c r="EA124" s="69">
        <f t="shared" si="1131"/>
        <v>0</v>
      </c>
      <c r="EB124" s="162"/>
      <c r="EC124" s="130"/>
      <c r="ED124" s="18">
        <f t="shared" si="1132"/>
        <v>0</v>
      </c>
      <c r="EE124" s="136"/>
      <c r="EF124" s="131"/>
      <c r="EG124" s="69">
        <f t="shared" si="1133"/>
        <v>0</v>
      </c>
      <c r="EH124" s="162"/>
      <c r="EI124" s="130"/>
      <c r="EJ124" s="18">
        <f t="shared" si="1134"/>
        <v>0</v>
      </c>
      <c r="EK124" s="136"/>
      <c r="EL124" s="131"/>
      <c r="EM124" s="69">
        <f t="shared" si="1135"/>
        <v>0</v>
      </c>
      <c r="EN124" s="162"/>
      <c r="EO124" s="130"/>
      <c r="EP124" s="18">
        <f t="shared" si="1136"/>
        <v>0</v>
      </c>
      <c r="EQ124" s="136"/>
      <c r="ER124" s="131"/>
      <c r="ES124" s="69">
        <f t="shared" si="1137"/>
        <v>0</v>
      </c>
      <c r="ET124" s="162"/>
      <c r="EU124" s="130"/>
      <c r="EV124" s="18">
        <f t="shared" si="1138"/>
        <v>0</v>
      </c>
      <c r="EW124" s="136"/>
      <c r="EX124" s="131"/>
      <c r="EY124" s="69">
        <f t="shared" si="1139"/>
        <v>0</v>
      </c>
      <c r="EZ124" s="162"/>
      <c r="FA124" s="130"/>
      <c r="FB124" s="18">
        <f t="shared" si="1140"/>
        <v>0</v>
      </c>
      <c r="FC124" s="136"/>
      <c r="FD124" s="131"/>
      <c r="FE124" s="69">
        <f t="shared" si="1141"/>
        <v>0</v>
      </c>
      <c r="FF124" s="162"/>
      <c r="FG124" s="130"/>
      <c r="FH124" s="18">
        <f t="shared" si="1142"/>
        <v>0</v>
      </c>
      <c r="FI124" s="136"/>
      <c r="FJ124" s="131"/>
      <c r="FK124" s="69">
        <f t="shared" si="1143"/>
        <v>0</v>
      </c>
      <c r="FL124" s="162"/>
      <c r="FM124" s="130"/>
      <c r="FN124" s="18">
        <f t="shared" si="1144"/>
        <v>0</v>
      </c>
      <c r="FO124" s="136"/>
      <c r="FP124" s="131"/>
      <c r="FQ124" s="69">
        <f t="shared" si="1145"/>
        <v>0</v>
      </c>
      <c r="FR124" s="162"/>
      <c r="FS124" s="130"/>
      <c r="FT124" s="18">
        <f t="shared" si="1146"/>
        <v>0</v>
      </c>
      <c r="FU124" s="136"/>
      <c r="FV124" s="131"/>
      <c r="FW124" s="69">
        <f t="shared" si="1147"/>
        <v>0</v>
      </c>
      <c r="FX124" s="162"/>
      <c r="FY124" s="130"/>
      <c r="FZ124" s="18">
        <f t="shared" si="1148"/>
        <v>0</v>
      </c>
      <c r="GA124" s="136"/>
      <c r="GB124" s="131"/>
      <c r="GC124" s="69">
        <f t="shared" si="1149"/>
        <v>0</v>
      </c>
      <c r="GD124" s="162"/>
      <c r="GE124" s="130"/>
      <c r="GF124" s="18">
        <f t="shared" si="1150"/>
        <v>0</v>
      </c>
      <c r="GG124" s="136"/>
      <c r="GH124" s="131"/>
      <c r="GI124" s="69">
        <f t="shared" si="1151"/>
        <v>0</v>
      </c>
      <c r="GJ124" s="162"/>
      <c r="GK124" s="130"/>
      <c r="GL124" s="18">
        <f t="shared" si="1152"/>
        <v>0</v>
      </c>
      <c r="GM124" s="136"/>
      <c r="GN124" s="131"/>
      <c r="GO124" s="69">
        <f t="shared" si="1153"/>
        <v>0</v>
      </c>
      <c r="GP124" s="162"/>
      <c r="GQ124" s="130"/>
      <c r="GR124" s="18">
        <f t="shared" si="1154"/>
        <v>0</v>
      </c>
      <c r="GS124" s="136"/>
      <c r="GT124" s="131"/>
      <c r="GU124" s="69">
        <f t="shared" si="1155"/>
        <v>0</v>
      </c>
      <c r="GV124" s="162"/>
      <c r="GW124" s="130"/>
      <c r="GX124" s="18">
        <f t="shared" si="1156"/>
        <v>0</v>
      </c>
      <c r="GY124" s="136"/>
      <c r="GZ124" s="131"/>
      <c r="HA124" s="69">
        <f t="shared" si="1157"/>
        <v>0</v>
      </c>
      <c r="HB124" s="162"/>
      <c r="HC124" s="130"/>
      <c r="HD124" s="18">
        <f t="shared" si="1158"/>
        <v>0</v>
      </c>
      <c r="HE124" s="136"/>
      <c r="HF124" s="131"/>
      <c r="HG124" s="69">
        <f t="shared" si="1159"/>
        <v>0</v>
      </c>
      <c r="HH124" s="162"/>
      <c r="HI124" s="130"/>
      <c r="HJ124" s="18">
        <f t="shared" si="1160"/>
        <v>0</v>
      </c>
      <c r="HK124" s="136"/>
      <c r="HL124" s="131"/>
      <c r="HM124" s="69">
        <f t="shared" si="1161"/>
        <v>0</v>
      </c>
      <c r="HN124" s="162"/>
      <c r="HO124" s="130"/>
      <c r="HP124" s="18">
        <f t="shared" si="1162"/>
        <v>0</v>
      </c>
      <c r="HQ124" s="136"/>
      <c r="HR124" s="131"/>
      <c r="HS124" s="69">
        <f t="shared" si="1163"/>
        <v>0</v>
      </c>
      <c r="HT124" s="162"/>
      <c r="HU124" s="130"/>
      <c r="HV124" s="18">
        <f t="shared" si="1164"/>
        <v>0</v>
      </c>
      <c r="HW124" s="17"/>
      <c r="HX124" s="85"/>
      <c r="HY124" s="85"/>
      <c r="HZ124" s="2" t="str">
        <f t="shared" si="1006"/>
        <v>СКРЫТЬ</v>
      </c>
    </row>
    <row r="125" spans="1:234" hidden="1" x14ac:dyDescent="0.2">
      <c r="B125" s="16"/>
      <c r="C125" s="15"/>
      <c r="D125" s="270"/>
      <c r="E125" s="270"/>
      <c r="F125" s="34"/>
      <c r="G125" s="33"/>
      <c r="H125" s="33"/>
      <c r="I125" s="42">
        <v>114</v>
      </c>
      <c r="J125" s="102">
        <f>SUBTOTAL(103,I$12:I125)*1</f>
        <v>31</v>
      </c>
      <c r="K125" s="108" t="s">
        <v>112</v>
      </c>
      <c r="L125" s="17" t="s">
        <v>64</v>
      </c>
      <c r="M125" s="267"/>
      <c r="N125" s="255"/>
      <c r="O125" s="118"/>
      <c r="P125" s="162">
        <v>0</v>
      </c>
      <c r="Q125" s="163">
        <v>0</v>
      </c>
      <c r="R125" s="163">
        <v>0</v>
      </c>
      <c r="S125" s="92">
        <f t="shared" ref="S125:S134" ca="1" si="1165">IF((Q125+Z125)&gt;P125,P125,(Q125+Z125))</f>
        <v>0</v>
      </c>
      <c r="T125" s="92">
        <f t="shared" ref="T125:T134" si="1166">R125+AA125</f>
        <v>0</v>
      </c>
      <c r="U125" s="91">
        <f t="shared" ref="U125:U134" ca="1" si="1167">T125-S125</f>
        <v>0</v>
      </c>
      <c r="V125" s="91">
        <f t="shared" ref="V125:V134" si="1168">P125-T125</f>
        <v>0</v>
      </c>
      <c r="W125" s="120" t="str">
        <f t="shared" ref="W125:W134" si="1169">IF(OR(AND(P125=0,T125=0),AND(P125="",T125="")),"",IF(AND(P125=0,T125&gt;0),1,T125/P125))</f>
        <v/>
      </c>
      <c r="X125" s="178"/>
      <c r="Y125" s="128">
        <f t="shared" ref="Y125:Y134" si="1170">AS125+AY125+BE125+BK125+BQ125+BW125+CC125+CI125+CO125+CU125+DA125+DG125+DM125+DS125+DY125+EE125+EK125+EQ125+EW125+FC125+FI125+FO125+FU125+GA125+GG125+GM125+GS125+GY125+HE125+HK125+HQ125</f>
        <v>0</v>
      </c>
      <c r="Z125" s="179">
        <f t="shared" ref="Z125:Z134" ca="1" si="1171">SUMIFS(AS125:HV125,AS$1:HV$1,"1",AS$8:HV$8,"Физические объемы",AS$9:HV$9,"План")</f>
        <v>0</v>
      </c>
      <c r="AA125" s="127">
        <f t="shared" ref="AA125:AA134" si="1172">AT125+AZ125+BF125+BL125+BR125+BX125+CD125+CJ125+CP125+CV125+DB125+DH125+DN125+DT125+DZ125+EF125+EL125+ER125+EX125+FD125+FJ125+FP125+FV125+GB125+GH125+GN125+GT125+GZ125+HF125+HL125+HR125</f>
        <v>0</v>
      </c>
      <c r="AB125" s="67" t="str">
        <f t="shared" ref="AB125:AB134" ca="1" si="1173">IF(OR(AND(Z125=0,AA125=0),AND(Z125="",AA125="")),"",IF(AND(Z125=0,AA125&gt;0),1,AA125/Z125))</f>
        <v/>
      </c>
      <c r="AC125" s="69">
        <f t="shared" ref="AC125:AC134" ca="1" si="1174">AA125-Z125</f>
        <v>0</v>
      </c>
      <c r="AD125" s="226">
        <f t="shared" si="1080"/>
        <v>0</v>
      </c>
      <c r="AE125" s="227">
        <f t="shared" si="1081"/>
        <v>0</v>
      </c>
      <c r="AF125" s="225">
        <f t="shared" si="1082"/>
        <v>0</v>
      </c>
      <c r="AG125" s="226">
        <f t="shared" si="1083"/>
        <v>0</v>
      </c>
      <c r="AH125" s="227">
        <f t="shared" si="1084"/>
        <v>0</v>
      </c>
      <c r="AI125" s="225">
        <f t="shared" si="1085"/>
        <v>0</v>
      </c>
      <c r="AJ125" s="226">
        <f t="shared" si="1086"/>
        <v>0</v>
      </c>
      <c r="AK125" s="227">
        <f t="shared" si="1087"/>
        <v>0</v>
      </c>
      <c r="AL125" s="225">
        <f t="shared" si="1088"/>
        <v>0</v>
      </c>
      <c r="AM125" s="226">
        <f t="shared" si="1089"/>
        <v>0</v>
      </c>
      <c r="AN125" s="227">
        <f t="shared" si="1090"/>
        <v>0</v>
      </c>
      <c r="AO125" s="225">
        <f t="shared" si="1091"/>
        <v>0</v>
      </c>
      <c r="AP125" s="226">
        <f t="shared" si="1092"/>
        <v>0</v>
      </c>
      <c r="AQ125" s="227">
        <f t="shared" si="1093"/>
        <v>0</v>
      </c>
      <c r="AR125" s="225">
        <f t="shared" si="1017"/>
        <v>0</v>
      </c>
      <c r="AS125" s="136"/>
      <c r="AT125" s="131"/>
      <c r="AU125" s="69">
        <f t="shared" ref="AU125:AU134" si="1175">AT125-AS125</f>
        <v>0</v>
      </c>
      <c r="AV125" s="162"/>
      <c r="AW125" s="130"/>
      <c r="AX125" s="18">
        <f t="shared" ref="AX125:AX134" si="1176">AW125-AV125</f>
        <v>0</v>
      </c>
      <c r="AY125" s="136"/>
      <c r="AZ125" s="131"/>
      <c r="BA125" s="69">
        <f t="shared" ref="BA125:BA134" si="1177">AZ125-AY125</f>
        <v>0</v>
      </c>
      <c r="BB125" s="162"/>
      <c r="BC125" s="130"/>
      <c r="BD125" s="18">
        <f t="shared" ref="BD125:BD134" si="1178">BC125-BB125</f>
        <v>0</v>
      </c>
      <c r="BE125" s="136"/>
      <c r="BF125" s="131"/>
      <c r="BG125" s="69">
        <f t="shared" ref="BG125:BG134" si="1179">BF125-BE125</f>
        <v>0</v>
      </c>
      <c r="BH125" s="162"/>
      <c r="BI125" s="130"/>
      <c r="BJ125" s="18">
        <f t="shared" ref="BJ125:BJ134" si="1180">BI125-BH125</f>
        <v>0</v>
      </c>
      <c r="BK125" s="136"/>
      <c r="BL125" s="131"/>
      <c r="BM125" s="69">
        <f t="shared" ref="BM125:BM134" si="1181">BL125-BK125</f>
        <v>0</v>
      </c>
      <c r="BN125" s="162"/>
      <c r="BO125" s="130"/>
      <c r="BP125" s="18">
        <f t="shared" ref="BP125:BP134" si="1182">BO125-BN125</f>
        <v>0</v>
      </c>
      <c r="BQ125" s="136"/>
      <c r="BR125" s="131"/>
      <c r="BS125" s="69">
        <f t="shared" ref="BS125:BS134" si="1183">BR125-BQ125</f>
        <v>0</v>
      </c>
      <c r="BT125" s="162"/>
      <c r="BU125" s="130"/>
      <c r="BV125" s="18">
        <f t="shared" ref="BV125:BV134" si="1184">BU125-BT125</f>
        <v>0</v>
      </c>
      <c r="BW125" s="136"/>
      <c r="BX125" s="131"/>
      <c r="BY125" s="69">
        <f t="shared" ref="BY125:BY134" si="1185">BX125-BW125</f>
        <v>0</v>
      </c>
      <c r="BZ125" s="162"/>
      <c r="CA125" s="130"/>
      <c r="CB125" s="18">
        <f t="shared" ref="CB125:CB134" si="1186">CA125-BZ125</f>
        <v>0</v>
      </c>
      <c r="CC125" s="136"/>
      <c r="CD125" s="131"/>
      <c r="CE125" s="69">
        <f t="shared" ref="CE125:CE134" si="1187">CD125-CC125</f>
        <v>0</v>
      </c>
      <c r="CF125" s="162"/>
      <c r="CG125" s="130"/>
      <c r="CH125" s="18">
        <f t="shared" ref="CH125:CH134" si="1188">CG125-CF125</f>
        <v>0</v>
      </c>
      <c r="CI125" s="136"/>
      <c r="CJ125" s="131"/>
      <c r="CK125" s="69">
        <f t="shared" ref="CK125:CK134" si="1189">CJ125-CI125</f>
        <v>0</v>
      </c>
      <c r="CL125" s="162"/>
      <c r="CM125" s="130"/>
      <c r="CN125" s="18">
        <f t="shared" si="1118"/>
        <v>0</v>
      </c>
      <c r="CO125" s="136"/>
      <c r="CP125" s="131"/>
      <c r="CQ125" s="69">
        <f t="shared" ref="CQ125:CQ134" si="1190">CP125-CO125</f>
        <v>0</v>
      </c>
      <c r="CR125" s="162"/>
      <c r="CS125" s="130"/>
      <c r="CT125" s="18">
        <f t="shared" si="1120"/>
        <v>0</v>
      </c>
      <c r="CU125" s="136"/>
      <c r="CV125" s="131"/>
      <c r="CW125" s="69">
        <f t="shared" ref="CW125:CW134" si="1191">CV125-CU125</f>
        <v>0</v>
      </c>
      <c r="CX125" s="162"/>
      <c r="CY125" s="130"/>
      <c r="CZ125" s="18">
        <f t="shared" si="1122"/>
        <v>0</v>
      </c>
      <c r="DA125" s="136"/>
      <c r="DB125" s="131"/>
      <c r="DC125" s="69">
        <f t="shared" ref="DC125:DC134" si="1192">DB125-DA125</f>
        <v>0</v>
      </c>
      <c r="DD125" s="162"/>
      <c r="DE125" s="130"/>
      <c r="DF125" s="18">
        <f t="shared" si="1124"/>
        <v>0</v>
      </c>
      <c r="DG125" s="136"/>
      <c r="DH125" s="131"/>
      <c r="DI125" s="69">
        <f t="shared" ref="DI125:DI134" si="1193">DH125-DG125</f>
        <v>0</v>
      </c>
      <c r="DJ125" s="162"/>
      <c r="DK125" s="130"/>
      <c r="DL125" s="18">
        <f t="shared" ref="DL125:DL134" si="1194">DK125-DJ125</f>
        <v>0</v>
      </c>
      <c r="DM125" s="136"/>
      <c r="DN125" s="131"/>
      <c r="DO125" s="69">
        <f t="shared" ref="DO125:DO134" si="1195">DN125-DM125</f>
        <v>0</v>
      </c>
      <c r="DP125" s="162"/>
      <c r="DQ125" s="130"/>
      <c r="DR125" s="18">
        <f t="shared" ref="DR125:DR134" si="1196">DQ125-DP125</f>
        <v>0</v>
      </c>
      <c r="DS125" s="136"/>
      <c r="DT125" s="131"/>
      <c r="DU125" s="69">
        <f t="shared" ref="DU125:DU134" si="1197">DT125-DS125</f>
        <v>0</v>
      </c>
      <c r="DV125" s="162"/>
      <c r="DW125" s="130"/>
      <c r="DX125" s="18">
        <f t="shared" ref="DX125:DX134" si="1198">DW125-DV125</f>
        <v>0</v>
      </c>
      <c r="DY125" s="136"/>
      <c r="DZ125" s="131"/>
      <c r="EA125" s="69">
        <f t="shared" ref="EA125:EA134" si="1199">DZ125-DY125</f>
        <v>0</v>
      </c>
      <c r="EB125" s="162"/>
      <c r="EC125" s="130"/>
      <c r="ED125" s="18">
        <f t="shared" ref="ED125:ED134" si="1200">EC125-EB125</f>
        <v>0</v>
      </c>
      <c r="EE125" s="136"/>
      <c r="EF125" s="131"/>
      <c r="EG125" s="69">
        <f t="shared" ref="EG125:EG134" si="1201">EF125-EE125</f>
        <v>0</v>
      </c>
      <c r="EH125" s="162"/>
      <c r="EI125" s="130"/>
      <c r="EJ125" s="18">
        <f t="shared" ref="EJ125:EJ134" si="1202">EI125-EH125</f>
        <v>0</v>
      </c>
      <c r="EK125" s="136"/>
      <c r="EL125" s="131"/>
      <c r="EM125" s="69">
        <f t="shared" ref="EM125:EM134" si="1203">EL125-EK125</f>
        <v>0</v>
      </c>
      <c r="EN125" s="162"/>
      <c r="EO125" s="130"/>
      <c r="EP125" s="18">
        <f t="shared" ref="EP125:EP134" si="1204">EO125-EN125</f>
        <v>0</v>
      </c>
      <c r="EQ125" s="136"/>
      <c r="ER125" s="131"/>
      <c r="ES125" s="69">
        <f t="shared" ref="ES125:ES134" si="1205">ER125-EQ125</f>
        <v>0</v>
      </c>
      <c r="ET125" s="162"/>
      <c r="EU125" s="130"/>
      <c r="EV125" s="18">
        <f t="shared" ref="EV125:EV134" si="1206">EU125-ET125</f>
        <v>0</v>
      </c>
      <c r="EW125" s="136"/>
      <c r="EX125" s="131"/>
      <c r="EY125" s="69">
        <f t="shared" ref="EY125:EY134" si="1207">EX125-EW125</f>
        <v>0</v>
      </c>
      <c r="EZ125" s="162"/>
      <c r="FA125" s="130"/>
      <c r="FB125" s="18">
        <f t="shared" ref="FB125:FB134" si="1208">FA125-EZ125</f>
        <v>0</v>
      </c>
      <c r="FC125" s="136"/>
      <c r="FD125" s="131"/>
      <c r="FE125" s="69">
        <f t="shared" ref="FE125:FE134" si="1209">FD125-FC125</f>
        <v>0</v>
      </c>
      <c r="FF125" s="162"/>
      <c r="FG125" s="130"/>
      <c r="FH125" s="18">
        <f t="shared" ref="FH125:FH134" si="1210">FG125-FF125</f>
        <v>0</v>
      </c>
      <c r="FI125" s="136"/>
      <c r="FJ125" s="131"/>
      <c r="FK125" s="69">
        <f t="shared" ref="FK125:FK134" si="1211">FJ125-FI125</f>
        <v>0</v>
      </c>
      <c r="FL125" s="162"/>
      <c r="FM125" s="130"/>
      <c r="FN125" s="18">
        <f t="shared" ref="FN125:FN134" si="1212">FM125-FL125</f>
        <v>0</v>
      </c>
      <c r="FO125" s="136"/>
      <c r="FP125" s="131"/>
      <c r="FQ125" s="69">
        <f t="shared" ref="FQ125:FQ134" si="1213">FP125-FO125</f>
        <v>0</v>
      </c>
      <c r="FR125" s="162"/>
      <c r="FS125" s="130"/>
      <c r="FT125" s="18">
        <f t="shared" ref="FT125:FT134" si="1214">FS125-FR125</f>
        <v>0</v>
      </c>
      <c r="FU125" s="136"/>
      <c r="FV125" s="131"/>
      <c r="FW125" s="69">
        <f t="shared" ref="FW125:FW134" si="1215">FV125-FU125</f>
        <v>0</v>
      </c>
      <c r="FX125" s="162"/>
      <c r="FY125" s="130"/>
      <c r="FZ125" s="18">
        <f t="shared" ref="FZ125:FZ134" si="1216">FY125-FX125</f>
        <v>0</v>
      </c>
      <c r="GA125" s="136"/>
      <c r="GB125" s="131"/>
      <c r="GC125" s="69">
        <f t="shared" ref="GC125:GC134" si="1217">GB125-GA125</f>
        <v>0</v>
      </c>
      <c r="GD125" s="162"/>
      <c r="GE125" s="130"/>
      <c r="GF125" s="18">
        <f t="shared" ref="GF125:GF134" si="1218">GE125-GD125</f>
        <v>0</v>
      </c>
      <c r="GG125" s="136"/>
      <c r="GH125" s="131"/>
      <c r="GI125" s="69">
        <f t="shared" ref="GI125:GI134" si="1219">GH125-GG125</f>
        <v>0</v>
      </c>
      <c r="GJ125" s="162"/>
      <c r="GK125" s="130"/>
      <c r="GL125" s="18">
        <f t="shared" ref="GL125:GL134" si="1220">GK125-GJ125</f>
        <v>0</v>
      </c>
      <c r="GM125" s="136"/>
      <c r="GN125" s="131"/>
      <c r="GO125" s="69">
        <f t="shared" ref="GO125:GO134" si="1221">GN125-GM125</f>
        <v>0</v>
      </c>
      <c r="GP125" s="162"/>
      <c r="GQ125" s="130"/>
      <c r="GR125" s="18">
        <f t="shared" ref="GR125:GR134" si="1222">GQ125-GP125</f>
        <v>0</v>
      </c>
      <c r="GS125" s="136"/>
      <c r="GT125" s="131"/>
      <c r="GU125" s="69">
        <f t="shared" ref="GU125:GU134" si="1223">GT125-GS125</f>
        <v>0</v>
      </c>
      <c r="GV125" s="162"/>
      <c r="GW125" s="130"/>
      <c r="GX125" s="18">
        <f t="shared" ref="GX125:GX134" si="1224">GW125-GV125</f>
        <v>0</v>
      </c>
      <c r="GY125" s="136"/>
      <c r="GZ125" s="131"/>
      <c r="HA125" s="69">
        <f t="shared" ref="HA125:HA134" si="1225">GZ125-GY125</f>
        <v>0</v>
      </c>
      <c r="HB125" s="162"/>
      <c r="HC125" s="130"/>
      <c r="HD125" s="18">
        <f t="shared" ref="HD125:HD134" si="1226">HC125-HB125</f>
        <v>0</v>
      </c>
      <c r="HE125" s="136"/>
      <c r="HF125" s="131"/>
      <c r="HG125" s="69">
        <f t="shared" ref="HG125:HG134" si="1227">HF125-HE125</f>
        <v>0</v>
      </c>
      <c r="HH125" s="162"/>
      <c r="HI125" s="130"/>
      <c r="HJ125" s="18">
        <f t="shared" ref="HJ125:HJ134" si="1228">HI125-HH125</f>
        <v>0</v>
      </c>
      <c r="HK125" s="136"/>
      <c r="HL125" s="131"/>
      <c r="HM125" s="69">
        <f t="shared" ref="HM125:HM134" si="1229">HL125-HK125</f>
        <v>0</v>
      </c>
      <c r="HN125" s="162"/>
      <c r="HO125" s="130"/>
      <c r="HP125" s="18">
        <f t="shared" ref="HP125:HP134" si="1230">HO125-HN125</f>
        <v>0</v>
      </c>
      <c r="HQ125" s="136"/>
      <c r="HR125" s="131"/>
      <c r="HS125" s="69">
        <f t="shared" ref="HS125:HS134" si="1231">HR125-HQ125</f>
        <v>0</v>
      </c>
      <c r="HT125" s="162"/>
      <c r="HU125" s="130"/>
      <c r="HV125" s="18">
        <f t="shared" ref="HV125:HV134" si="1232">HU125-HT125</f>
        <v>0</v>
      </c>
      <c r="HW125" s="17"/>
      <c r="HX125" s="85"/>
      <c r="HY125" s="85"/>
      <c r="HZ125" s="2" t="str">
        <f t="shared" si="1006"/>
        <v>СКРЫТЬ</v>
      </c>
    </row>
    <row r="126" spans="1:234" hidden="1" x14ac:dyDescent="0.2">
      <c r="A126" s="1" t="e">
        <f>$K$2&amp;#REF!&amp;$K$106&amp;$K$107&amp;K126</f>
        <v>#REF!</v>
      </c>
      <c r="B126" s="16" t="e">
        <f>IF(#REF!=0,"Скрыть","")</f>
        <v>#REF!</v>
      </c>
      <c r="C126" s="15" t="e">
        <f>IF(AND(#REF!&gt;85%,#REF!&gt;85%),"скрыть","")</f>
        <v>#REF!</v>
      </c>
      <c r="D126" s="14" t="s">
        <v>2</v>
      </c>
      <c r="E126" s="14" t="s">
        <v>34</v>
      </c>
      <c r="F126" s="34" t="s">
        <v>37</v>
      </c>
      <c r="G126" s="33" t="str">
        <f t="shared" ref="G126:G131" si="1233">CONCATENATE(D126,E126,F126,K126)</f>
        <v>3BDFBC50-5FD0-44D2-8F2C-8100642B19E72BA5E5C3-A498-49EF-88A3-3FF29C24AED32e81566d-226c-4c3a-b7b7-5b83a5acb794Проходка ТПМК, п.м.</v>
      </c>
      <c r="H126" s="33"/>
      <c r="I126" s="42">
        <v>115</v>
      </c>
      <c r="J126" s="102">
        <f>SUBTOTAL(103,I$12:I126)*1</f>
        <v>31</v>
      </c>
      <c r="K126" s="108" t="s">
        <v>13</v>
      </c>
      <c r="L126" s="17" t="s">
        <v>64</v>
      </c>
      <c r="M126" s="267">
        <v>43677</v>
      </c>
      <c r="N126" s="261">
        <v>44165</v>
      </c>
      <c r="O126" s="115">
        <v>44216</v>
      </c>
      <c r="P126" s="122">
        <v>1525</v>
      </c>
      <c r="Q126" s="158">
        <v>1524.8</v>
      </c>
      <c r="R126" s="158">
        <v>1524.8</v>
      </c>
      <c r="S126" s="92">
        <f t="shared" ca="1" si="1165"/>
        <v>1524.8</v>
      </c>
      <c r="T126" s="92">
        <f t="shared" si="1166"/>
        <v>1524.8</v>
      </c>
      <c r="U126" s="91">
        <f t="shared" ca="1" si="1167"/>
        <v>0</v>
      </c>
      <c r="V126" s="91">
        <f t="shared" si="1168"/>
        <v>0.20000000000004547</v>
      </c>
      <c r="W126" s="120">
        <f t="shared" si="1169"/>
        <v>0.99986885245901636</v>
      </c>
      <c r="X126" s="178"/>
      <c r="Y126" s="128">
        <f t="shared" si="1170"/>
        <v>0</v>
      </c>
      <c r="Z126" s="179">
        <f t="shared" ca="1" si="1171"/>
        <v>0</v>
      </c>
      <c r="AA126" s="127">
        <f t="shared" si="1172"/>
        <v>0</v>
      </c>
      <c r="AB126" s="67" t="str">
        <f t="shared" ca="1" si="1173"/>
        <v/>
      </c>
      <c r="AC126" s="69">
        <f t="shared" ca="1" si="1174"/>
        <v>0</v>
      </c>
      <c r="AD126" s="226">
        <f t="shared" si="1080"/>
        <v>0</v>
      </c>
      <c r="AE126" s="227">
        <f t="shared" si="1081"/>
        <v>0</v>
      </c>
      <c r="AF126" s="225">
        <f t="shared" si="1082"/>
        <v>0</v>
      </c>
      <c r="AG126" s="226">
        <f t="shared" si="1083"/>
        <v>0</v>
      </c>
      <c r="AH126" s="227">
        <f t="shared" si="1084"/>
        <v>0</v>
      </c>
      <c r="AI126" s="225">
        <f t="shared" si="1085"/>
        <v>0</v>
      </c>
      <c r="AJ126" s="226">
        <f t="shared" si="1086"/>
        <v>0</v>
      </c>
      <c r="AK126" s="227">
        <f t="shared" si="1087"/>
        <v>0</v>
      </c>
      <c r="AL126" s="225">
        <f t="shared" si="1088"/>
        <v>0</v>
      </c>
      <c r="AM126" s="226">
        <f t="shared" si="1089"/>
        <v>0</v>
      </c>
      <c r="AN126" s="227">
        <f t="shared" si="1090"/>
        <v>0</v>
      </c>
      <c r="AO126" s="225">
        <f t="shared" si="1091"/>
        <v>0</v>
      </c>
      <c r="AP126" s="226">
        <f t="shared" si="1092"/>
        <v>0</v>
      </c>
      <c r="AQ126" s="227">
        <f t="shared" si="1093"/>
        <v>0</v>
      </c>
      <c r="AR126" s="225">
        <f t="shared" si="1017"/>
        <v>0</v>
      </c>
      <c r="AS126" s="136"/>
      <c r="AT126" s="131"/>
      <c r="AU126" s="69">
        <f t="shared" si="1175"/>
        <v>0</v>
      </c>
      <c r="AV126" s="162"/>
      <c r="AW126" s="130"/>
      <c r="AX126" s="18">
        <f t="shared" si="1176"/>
        <v>0</v>
      </c>
      <c r="AY126" s="136"/>
      <c r="AZ126" s="131"/>
      <c r="BA126" s="69">
        <f t="shared" si="1177"/>
        <v>0</v>
      </c>
      <c r="BB126" s="162"/>
      <c r="BC126" s="130"/>
      <c r="BD126" s="18">
        <f t="shared" si="1178"/>
        <v>0</v>
      </c>
      <c r="BE126" s="136"/>
      <c r="BF126" s="131"/>
      <c r="BG126" s="69">
        <f t="shared" si="1179"/>
        <v>0</v>
      </c>
      <c r="BH126" s="162"/>
      <c r="BI126" s="130"/>
      <c r="BJ126" s="18">
        <f t="shared" si="1180"/>
        <v>0</v>
      </c>
      <c r="BK126" s="136"/>
      <c r="BL126" s="131"/>
      <c r="BM126" s="69">
        <f t="shared" si="1181"/>
        <v>0</v>
      </c>
      <c r="BN126" s="162"/>
      <c r="BO126" s="130"/>
      <c r="BP126" s="18">
        <f t="shared" si="1182"/>
        <v>0</v>
      </c>
      <c r="BQ126" s="136"/>
      <c r="BR126" s="131"/>
      <c r="BS126" s="69">
        <f t="shared" si="1183"/>
        <v>0</v>
      </c>
      <c r="BT126" s="162"/>
      <c r="BU126" s="130"/>
      <c r="BV126" s="18">
        <f t="shared" si="1184"/>
        <v>0</v>
      </c>
      <c r="BW126" s="136"/>
      <c r="BX126" s="131"/>
      <c r="BY126" s="69">
        <f t="shared" si="1185"/>
        <v>0</v>
      </c>
      <c r="BZ126" s="162"/>
      <c r="CA126" s="130"/>
      <c r="CB126" s="18">
        <f t="shared" si="1186"/>
        <v>0</v>
      </c>
      <c r="CC126" s="136"/>
      <c r="CD126" s="131"/>
      <c r="CE126" s="69">
        <f t="shared" si="1187"/>
        <v>0</v>
      </c>
      <c r="CF126" s="162"/>
      <c r="CG126" s="130"/>
      <c r="CH126" s="18">
        <f t="shared" si="1188"/>
        <v>0</v>
      </c>
      <c r="CI126" s="136"/>
      <c r="CJ126" s="131"/>
      <c r="CK126" s="69">
        <f t="shared" si="1189"/>
        <v>0</v>
      </c>
      <c r="CL126" s="162"/>
      <c r="CM126" s="130"/>
      <c r="CN126" s="18">
        <f t="shared" si="1118"/>
        <v>0</v>
      </c>
      <c r="CO126" s="136"/>
      <c r="CP126" s="131"/>
      <c r="CQ126" s="69">
        <f t="shared" si="1190"/>
        <v>0</v>
      </c>
      <c r="CR126" s="162"/>
      <c r="CS126" s="130"/>
      <c r="CT126" s="18">
        <f t="shared" si="1120"/>
        <v>0</v>
      </c>
      <c r="CU126" s="136"/>
      <c r="CV126" s="131"/>
      <c r="CW126" s="69">
        <f t="shared" si="1191"/>
        <v>0</v>
      </c>
      <c r="CX126" s="162"/>
      <c r="CY126" s="130"/>
      <c r="CZ126" s="18">
        <f t="shared" si="1122"/>
        <v>0</v>
      </c>
      <c r="DA126" s="136"/>
      <c r="DB126" s="131"/>
      <c r="DC126" s="69">
        <f t="shared" si="1192"/>
        <v>0</v>
      </c>
      <c r="DD126" s="162"/>
      <c r="DE126" s="130"/>
      <c r="DF126" s="18">
        <f t="shared" si="1124"/>
        <v>0</v>
      </c>
      <c r="DG126" s="136"/>
      <c r="DH126" s="131"/>
      <c r="DI126" s="69">
        <f t="shared" si="1193"/>
        <v>0</v>
      </c>
      <c r="DJ126" s="162"/>
      <c r="DK126" s="130"/>
      <c r="DL126" s="18">
        <f t="shared" si="1194"/>
        <v>0</v>
      </c>
      <c r="DM126" s="136"/>
      <c r="DN126" s="131"/>
      <c r="DO126" s="69">
        <f t="shared" si="1195"/>
        <v>0</v>
      </c>
      <c r="DP126" s="162"/>
      <c r="DQ126" s="130"/>
      <c r="DR126" s="18">
        <f t="shared" si="1196"/>
        <v>0</v>
      </c>
      <c r="DS126" s="136"/>
      <c r="DT126" s="131"/>
      <c r="DU126" s="69">
        <f t="shared" si="1197"/>
        <v>0</v>
      </c>
      <c r="DV126" s="162"/>
      <c r="DW126" s="130"/>
      <c r="DX126" s="18">
        <f t="shared" si="1198"/>
        <v>0</v>
      </c>
      <c r="DY126" s="136"/>
      <c r="DZ126" s="131"/>
      <c r="EA126" s="69">
        <f t="shared" si="1199"/>
        <v>0</v>
      </c>
      <c r="EB126" s="162"/>
      <c r="EC126" s="130"/>
      <c r="ED126" s="18">
        <f t="shared" si="1200"/>
        <v>0</v>
      </c>
      <c r="EE126" s="136"/>
      <c r="EF126" s="131"/>
      <c r="EG126" s="69">
        <f t="shared" si="1201"/>
        <v>0</v>
      </c>
      <c r="EH126" s="162"/>
      <c r="EI126" s="130"/>
      <c r="EJ126" s="18">
        <f t="shared" si="1202"/>
        <v>0</v>
      </c>
      <c r="EK126" s="136"/>
      <c r="EL126" s="131"/>
      <c r="EM126" s="69">
        <f t="shared" si="1203"/>
        <v>0</v>
      </c>
      <c r="EN126" s="162"/>
      <c r="EO126" s="130"/>
      <c r="EP126" s="18">
        <f t="shared" si="1204"/>
        <v>0</v>
      </c>
      <c r="EQ126" s="136"/>
      <c r="ER126" s="131"/>
      <c r="ES126" s="69">
        <f t="shared" si="1205"/>
        <v>0</v>
      </c>
      <c r="ET126" s="162"/>
      <c r="EU126" s="130"/>
      <c r="EV126" s="18">
        <f t="shared" si="1206"/>
        <v>0</v>
      </c>
      <c r="EW126" s="136"/>
      <c r="EX126" s="131"/>
      <c r="EY126" s="69">
        <f t="shared" si="1207"/>
        <v>0</v>
      </c>
      <c r="EZ126" s="162"/>
      <c r="FA126" s="130"/>
      <c r="FB126" s="18">
        <f t="shared" si="1208"/>
        <v>0</v>
      </c>
      <c r="FC126" s="136"/>
      <c r="FD126" s="131"/>
      <c r="FE126" s="69">
        <f t="shared" si="1209"/>
        <v>0</v>
      </c>
      <c r="FF126" s="162"/>
      <c r="FG126" s="130"/>
      <c r="FH126" s="18">
        <f t="shared" si="1210"/>
        <v>0</v>
      </c>
      <c r="FI126" s="136"/>
      <c r="FJ126" s="131"/>
      <c r="FK126" s="69">
        <f t="shared" si="1211"/>
        <v>0</v>
      </c>
      <c r="FL126" s="162"/>
      <c r="FM126" s="130"/>
      <c r="FN126" s="18">
        <f t="shared" si="1212"/>
        <v>0</v>
      </c>
      <c r="FO126" s="136"/>
      <c r="FP126" s="131"/>
      <c r="FQ126" s="69">
        <f t="shared" si="1213"/>
        <v>0</v>
      </c>
      <c r="FR126" s="162"/>
      <c r="FS126" s="130"/>
      <c r="FT126" s="18">
        <f t="shared" si="1214"/>
        <v>0</v>
      </c>
      <c r="FU126" s="136"/>
      <c r="FV126" s="131"/>
      <c r="FW126" s="69">
        <f t="shared" si="1215"/>
        <v>0</v>
      </c>
      <c r="FX126" s="162"/>
      <c r="FY126" s="130"/>
      <c r="FZ126" s="18">
        <f t="shared" si="1216"/>
        <v>0</v>
      </c>
      <c r="GA126" s="136"/>
      <c r="GB126" s="131"/>
      <c r="GC126" s="69">
        <f t="shared" si="1217"/>
        <v>0</v>
      </c>
      <c r="GD126" s="162"/>
      <c r="GE126" s="130"/>
      <c r="GF126" s="18">
        <f t="shared" si="1218"/>
        <v>0</v>
      </c>
      <c r="GG126" s="136"/>
      <c r="GH126" s="131"/>
      <c r="GI126" s="69">
        <f t="shared" si="1219"/>
        <v>0</v>
      </c>
      <c r="GJ126" s="162"/>
      <c r="GK126" s="130"/>
      <c r="GL126" s="18">
        <f t="shared" si="1220"/>
        <v>0</v>
      </c>
      <c r="GM126" s="136"/>
      <c r="GN126" s="131"/>
      <c r="GO126" s="69">
        <f t="shared" si="1221"/>
        <v>0</v>
      </c>
      <c r="GP126" s="162"/>
      <c r="GQ126" s="130"/>
      <c r="GR126" s="18">
        <f t="shared" si="1222"/>
        <v>0</v>
      </c>
      <c r="GS126" s="136"/>
      <c r="GT126" s="131"/>
      <c r="GU126" s="69">
        <f t="shared" si="1223"/>
        <v>0</v>
      </c>
      <c r="GV126" s="162"/>
      <c r="GW126" s="130"/>
      <c r="GX126" s="18">
        <f t="shared" si="1224"/>
        <v>0</v>
      </c>
      <c r="GY126" s="136"/>
      <c r="GZ126" s="131"/>
      <c r="HA126" s="69">
        <f t="shared" si="1225"/>
        <v>0</v>
      </c>
      <c r="HB126" s="162"/>
      <c r="HC126" s="130"/>
      <c r="HD126" s="18">
        <f t="shared" si="1226"/>
        <v>0</v>
      </c>
      <c r="HE126" s="136"/>
      <c r="HF126" s="131"/>
      <c r="HG126" s="69">
        <f t="shared" si="1227"/>
        <v>0</v>
      </c>
      <c r="HH126" s="162"/>
      <c r="HI126" s="130"/>
      <c r="HJ126" s="18">
        <f t="shared" si="1228"/>
        <v>0</v>
      </c>
      <c r="HK126" s="136"/>
      <c r="HL126" s="131"/>
      <c r="HM126" s="69">
        <f t="shared" si="1229"/>
        <v>0</v>
      </c>
      <c r="HN126" s="162"/>
      <c r="HO126" s="130"/>
      <c r="HP126" s="18">
        <f t="shared" si="1230"/>
        <v>0</v>
      </c>
      <c r="HQ126" s="136"/>
      <c r="HR126" s="131"/>
      <c r="HS126" s="69">
        <f t="shared" si="1231"/>
        <v>0</v>
      </c>
      <c r="HT126" s="162"/>
      <c r="HU126" s="130"/>
      <c r="HV126" s="18">
        <f t="shared" si="1232"/>
        <v>0</v>
      </c>
      <c r="HW126" s="17"/>
      <c r="HX126" s="85"/>
      <c r="HY126" s="85"/>
      <c r="HZ126" s="2" t="str">
        <f t="shared" si="1006"/>
        <v>СКРЫТЬ</v>
      </c>
    </row>
    <row r="127" spans="1:234" hidden="1" x14ac:dyDescent="0.2">
      <c r="A127" s="1" t="e">
        <f>$K$2&amp;#REF!&amp;$K$106&amp;$K$107&amp;K127</f>
        <v>#REF!</v>
      </c>
      <c r="B127" s="16" t="e">
        <f>IF(#REF!=0,"Скрыть","")</f>
        <v>#REF!</v>
      </c>
      <c r="C127" s="15" t="e">
        <f>IF(AND(#REF!&gt;85%,#REF!&gt;85%),"скрыть","")</f>
        <v>#REF!</v>
      </c>
      <c r="D127" s="14" t="s">
        <v>2</v>
      </c>
      <c r="E127" s="14" t="s">
        <v>34</v>
      </c>
      <c r="F127" s="34" t="s">
        <v>37</v>
      </c>
      <c r="G127" s="33" t="str">
        <f t="shared" si="1233"/>
        <v>3BDFBC50-5FD0-44D2-8F2C-8100642B19E72BA5E5C3-A498-49EF-88A3-3FF29C24AED32e81566d-226c-4c3a-b7b7-5b83a5acb794Проходка горным способом, п.м.</v>
      </c>
      <c r="H127" s="33"/>
      <c r="I127" s="42">
        <v>116</v>
      </c>
      <c r="J127" s="102">
        <f>SUBTOTAL(103,I$12:I127)*1</f>
        <v>31</v>
      </c>
      <c r="K127" s="108" t="s">
        <v>12</v>
      </c>
      <c r="L127" s="17" t="s">
        <v>64</v>
      </c>
      <c r="M127" s="267">
        <v>40848</v>
      </c>
      <c r="N127" s="259">
        <v>43951</v>
      </c>
      <c r="O127" s="114">
        <v>43981</v>
      </c>
      <c r="P127" s="122">
        <v>1614</v>
      </c>
      <c r="Q127" s="158">
        <v>1614</v>
      </c>
      <c r="R127" s="158">
        <v>1614</v>
      </c>
      <c r="S127" s="92">
        <f t="shared" ca="1" si="1165"/>
        <v>1614</v>
      </c>
      <c r="T127" s="92">
        <f t="shared" si="1166"/>
        <v>1614</v>
      </c>
      <c r="U127" s="91">
        <f t="shared" ca="1" si="1167"/>
        <v>0</v>
      </c>
      <c r="V127" s="91">
        <f t="shared" si="1168"/>
        <v>0</v>
      </c>
      <c r="W127" s="120">
        <f t="shared" si="1169"/>
        <v>1</v>
      </c>
      <c r="X127" s="178"/>
      <c r="Y127" s="128">
        <f t="shared" si="1170"/>
        <v>0</v>
      </c>
      <c r="Z127" s="179">
        <f t="shared" ca="1" si="1171"/>
        <v>0</v>
      </c>
      <c r="AA127" s="127">
        <f t="shared" si="1172"/>
        <v>0</v>
      </c>
      <c r="AB127" s="67" t="str">
        <f t="shared" ca="1" si="1173"/>
        <v/>
      </c>
      <c r="AC127" s="69">
        <f t="shared" ca="1" si="1174"/>
        <v>0</v>
      </c>
      <c r="AD127" s="226">
        <f t="shared" si="1080"/>
        <v>0</v>
      </c>
      <c r="AE127" s="227">
        <f t="shared" si="1081"/>
        <v>0</v>
      </c>
      <c r="AF127" s="225">
        <f t="shared" si="1082"/>
        <v>0</v>
      </c>
      <c r="AG127" s="226">
        <f t="shared" si="1083"/>
        <v>0</v>
      </c>
      <c r="AH127" s="227">
        <f t="shared" si="1084"/>
        <v>0</v>
      </c>
      <c r="AI127" s="225">
        <f t="shared" si="1085"/>
        <v>0</v>
      </c>
      <c r="AJ127" s="226">
        <f t="shared" si="1086"/>
        <v>0</v>
      </c>
      <c r="AK127" s="227">
        <f t="shared" si="1087"/>
        <v>0</v>
      </c>
      <c r="AL127" s="225">
        <f t="shared" si="1088"/>
        <v>0</v>
      </c>
      <c r="AM127" s="226">
        <f t="shared" si="1089"/>
        <v>0</v>
      </c>
      <c r="AN127" s="227">
        <f t="shared" si="1090"/>
        <v>0</v>
      </c>
      <c r="AO127" s="225">
        <f t="shared" si="1091"/>
        <v>0</v>
      </c>
      <c r="AP127" s="226">
        <f t="shared" si="1092"/>
        <v>0</v>
      </c>
      <c r="AQ127" s="227">
        <f t="shared" si="1093"/>
        <v>0</v>
      </c>
      <c r="AR127" s="225">
        <f t="shared" si="1017"/>
        <v>0</v>
      </c>
      <c r="AS127" s="136"/>
      <c r="AT127" s="131"/>
      <c r="AU127" s="69">
        <f t="shared" si="1175"/>
        <v>0</v>
      </c>
      <c r="AV127" s="162"/>
      <c r="AW127" s="130"/>
      <c r="AX127" s="18">
        <f t="shared" si="1176"/>
        <v>0</v>
      </c>
      <c r="AY127" s="136"/>
      <c r="AZ127" s="131"/>
      <c r="BA127" s="69">
        <f t="shared" si="1177"/>
        <v>0</v>
      </c>
      <c r="BB127" s="162"/>
      <c r="BC127" s="130"/>
      <c r="BD127" s="18">
        <f t="shared" si="1178"/>
        <v>0</v>
      </c>
      <c r="BE127" s="136"/>
      <c r="BF127" s="131"/>
      <c r="BG127" s="69">
        <f t="shared" si="1179"/>
        <v>0</v>
      </c>
      <c r="BH127" s="162"/>
      <c r="BI127" s="130"/>
      <c r="BJ127" s="18">
        <f t="shared" si="1180"/>
        <v>0</v>
      </c>
      <c r="BK127" s="136"/>
      <c r="BL127" s="131"/>
      <c r="BM127" s="69">
        <f t="shared" si="1181"/>
        <v>0</v>
      </c>
      <c r="BN127" s="162"/>
      <c r="BO127" s="130"/>
      <c r="BP127" s="18">
        <f t="shared" si="1182"/>
        <v>0</v>
      </c>
      <c r="BQ127" s="136"/>
      <c r="BR127" s="131"/>
      <c r="BS127" s="69">
        <f t="shared" si="1183"/>
        <v>0</v>
      </c>
      <c r="BT127" s="162"/>
      <c r="BU127" s="130"/>
      <c r="BV127" s="18">
        <f t="shared" si="1184"/>
        <v>0</v>
      </c>
      <c r="BW127" s="136"/>
      <c r="BX127" s="131"/>
      <c r="BY127" s="69">
        <f t="shared" si="1185"/>
        <v>0</v>
      </c>
      <c r="BZ127" s="162"/>
      <c r="CA127" s="130"/>
      <c r="CB127" s="18">
        <f t="shared" si="1186"/>
        <v>0</v>
      </c>
      <c r="CC127" s="136"/>
      <c r="CD127" s="131"/>
      <c r="CE127" s="69">
        <f t="shared" si="1187"/>
        <v>0</v>
      </c>
      <c r="CF127" s="162"/>
      <c r="CG127" s="130"/>
      <c r="CH127" s="18">
        <f t="shared" si="1188"/>
        <v>0</v>
      </c>
      <c r="CI127" s="136"/>
      <c r="CJ127" s="131"/>
      <c r="CK127" s="69">
        <f t="shared" si="1189"/>
        <v>0</v>
      </c>
      <c r="CL127" s="162"/>
      <c r="CM127" s="130"/>
      <c r="CN127" s="18">
        <f t="shared" si="1118"/>
        <v>0</v>
      </c>
      <c r="CO127" s="136"/>
      <c r="CP127" s="131"/>
      <c r="CQ127" s="69">
        <f t="shared" si="1190"/>
        <v>0</v>
      </c>
      <c r="CR127" s="162"/>
      <c r="CS127" s="130"/>
      <c r="CT127" s="18">
        <f t="shared" si="1120"/>
        <v>0</v>
      </c>
      <c r="CU127" s="136"/>
      <c r="CV127" s="131"/>
      <c r="CW127" s="69">
        <f t="shared" si="1191"/>
        <v>0</v>
      </c>
      <c r="CX127" s="162"/>
      <c r="CY127" s="130"/>
      <c r="CZ127" s="18">
        <f t="shared" si="1122"/>
        <v>0</v>
      </c>
      <c r="DA127" s="136"/>
      <c r="DB127" s="131"/>
      <c r="DC127" s="69">
        <f t="shared" si="1192"/>
        <v>0</v>
      </c>
      <c r="DD127" s="162"/>
      <c r="DE127" s="130"/>
      <c r="DF127" s="18">
        <f t="shared" si="1124"/>
        <v>0</v>
      </c>
      <c r="DG127" s="136"/>
      <c r="DH127" s="131"/>
      <c r="DI127" s="69">
        <f t="shared" si="1193"/>
        <v>0</v>
      </c>
      <c r="DJ127" s="162"/>
      <c r="DK127" s="130"/>
      <c r="DL127" s="18">
        <f t="shared" si="1194"/>
        <v>0</v>
      </c>
      <c r="DM127" s="136"/>
      <c r="DN127" s="131"/>
      <c r="DO127" s="69">
        <f t="shared" si="1195"/>
        <v>0</v>
      </c>
      <c r="DP127" s="162"/>
      <c r="DQ127" s="130"/>
      <c r="DR127" s="18">
        <f t="shared" si="1196"/>
        <v>0</v>
      </c>
      <c r="DS127" s="136"/>
      <c r="DT127" s="131"/>
      <c r="DU127" s="69">
        <f t="shared" si="1197"/>
        <v>0</v>
      </c>
      <c r="DV127" s="162"/>
      <c r="DW127" s="130"/>
      <c r="DX127" s="18">
        <f t="shared" si="1198"/>
        <v>0</v>
      </c>
      <c r="DY127" s="136"/>
      <c r="DZ127" s="131"/>
      <c r="EA127" s="69">
        <f t="shared" si="1199"/>
        <v>0</v>
      </c>
      <c r="EB127" s="162"/>
      <c r="EC127" s="130"/>
      <c r="ED127" s="18">
        <f t="shared" si="1200"/>
        <v>0</v>
      </c>
      <c r="EE127" s="136"/>
      <c r="EF127" s="131"/>
      <c r="EG127" s="69">
        <f t="shared" si="1201"/>
        <v>0</v>
      </c>
      <c r="EH127" s="162"/>
      <c r="EI127" s="130"/>
      <c r="EJ127" s="18">
        <f t="shared" si="1202"/>
        <v>0</v>
      </c>
      <c r="EK127" s="136"/>
      <c r="EL127" s="131"/>
      <c r="EM127" s="69">
        <f t="shared" si="1203"/>
        <v>0</v>
      </c>
      <c r="EN127" s="162"/>
      <c r="EO127" s="130"/>
      <c r="EP127" s="18">
        <f t="shared" si="1204"/>
        <v>0</v>
      </c>
      <c r="EQ127" s="136"/>
      <c r="ER127" s="131"/>
      <c r="ES127" s="69">
        <f t="shared" si="1205"/>
        <v>0</v>
      </c>
      <c r="ET127" s="162"/>
      <c r="EU127" s="130"/>
      <c r="EV127" s="18">
        <f t="shared" si="1206"/>
        <v>0</v>
      </c>
      <c r="EW127" s="136"/>
      <c r="EX127" s="131"/>
      <c r="EY127" s="69">
        <f t="shared" si="1207"/>
        <v>0</v>
      </c>
      <c r="EZ127" s="162"/>
      <c r="FA127" s="130"/>
      <c r="FB127" s="18">
        <f t="shared" si="1208"/>
        <v>0</v>
      </c>
      <c r="FC127" s="136"/>
      <c r="FD127" s="131"/>
      <c r="FE127" s="69">
        <f t="shared" si="1209"/>
        <v>0</v>
      </c>
      <c r="FF127" s="162"/>
      <c r="FG127" s="130"/>
      <c r="FH127" s="18">
        <f t="shared" si="1210"/>
        <v>0</v>
      </c>
      <c r="FI127" s="136"/>
      <c r="FJ127" s="131"/>
      <c r="FK127" s="69">
        <f t="shared" si="1211"/>
        <v>0</v>
      </c>
      <c r="FL127" s="162"/>
      <c r="FM127" s="130"/>
      <c r="FN127" s="18">
        <f t="shared" si="1212"/>
        <v>0</v>
      </c>
      <c r="FO127" s="136"/>
      <c r="FP127" s="131"/>
      <c r="FQ127" s="69">
        <f t="shared" si="1213"/>
        <v>0</v>
      </c>
      <c r="FR127" s="162"/>
      <c r="FS127" s="130"/>
      <c r="FT127" s="18">
        <f t="shared" si="1214"/>
        <v>0</v>
      </c>
      <c r="FU127" s="136"/>
      <c r="FV127" s="131"/>
      <c r="FW127" s="69">
        <f t="shared" si="1215"/>
        <v>0</v>
      </c>
      <c r="FX127" s="162"/>
      <c r="FY127" s="130"/>
      <c r="FZ127" s="18">
        <f t="shared" si="1216"/>
        <v>0</v>
      </c>
      <c r="GA127" s="136"/>
      <c r="GB127" s="131"/>
      <c r="GC127" s="69">
        <f t="shared" si="1217"/>
        <v>0</v>
      </c>
      <c r="GD127" s="162"/>
      <c r="GE127" s="130"/>
      <c r="GF127" s="18">
        <f t="shared" si="1218"/>
        <v>0</v>
      </c>
      <c r="GG127" s="136"/>
      <c r="GH127" s="131"/>
      <c r="GI127" s="69">
        <f t="shared" si="1219"/>
        <v>0</v>
      </c>
      <c r="GJ127" s="162"/>
      <c r="GK127" s="130"/>
      <c r="GL127" s="18">
        <f t="shared" si="1220"/>
        <v>0</v>
      </c>
      <c r="GM127" s="136"/>
      <c r="GN127" s="131"/>
      <c r="GO127" s="69">
        <f t="shared" si="1221"/>
        <v>0</v>
      </c>
      <c r="GP127" s="162"/>
      <c r="GQ127" s="130"/>
      <c r="GR127" s="18">
        <f t="shared" si="1222"/>
        <v>0</v>
      </c>
      <c r="GS127" s="136"/>
      <c r="GT127" s="131"/>
      <c r="GU127" s="69">
        <f t="shared" si="1223"/>
        <v>0</v>
      </c>
      <c r="GV127" s="162"/>
      <c r="GW127" s="130"/>
      <c r="GX127" s="18">
        <f t="shared" si="1224"/>
        <v>0</v>
      </c>
      <c r="GY127" s="136"/>
      <c r="GZ127" s="131"/>
      <c r="HA127" s="69">
        <f t="shared" si="1225"/>
        <v>0</v>
      </c>
      <c r="HB127" s="162"/>
      <c r="HC127" s="130"/>
      <c r="HD127" s="18">
        <f t="shared" si="1226"/>
        <v>0</v>
      </c>
      <c r="HE127" s="136"/>
      <c r="HF127" s="131"/>
      <c r="HG127" s="69">
        <f t="shared" si="1227"/>
        <v>0</v>
      </c>
      <c r="HH127" s="162"/>
      <c r="HI127" s="130"/>
      <c r="HJ127" s="18">
        <f t="shared" si="1228"/>
        <v>0</v>
      </c>
      <c r="HK127" s="136"/>
      <c r="HL127" s="131"/>
      <c r="HM127" s="69">
        <f t="shared" si="1229"/>
        <v>0</v>
      </c>
      <c r="HN127" s="162"/>
      <c r="HO127" s="130"/>
      <c r="HP127" s="18">
        <f t="shared" si="1230"/>
        <v>0</v>
      </c>
      <c r="HQ127" s="136"/>
      <c r="HR127" s="131"/>
      <c r="HS127" s="69">
        <f t="shared" si="1231"/>
        <v>0</v>
      </c>
      <c r="HT127" s="162"/>
      <c r="HU127" s="130"/>
      <c r="HV127" s="18">
        <f t="shared" si="1232"/>
        <v>0</v>
      </c>
      <c r="HW127" s="99"/>
      <c r="HX127" s="296"/>
      <c r="HY127" s="198"/>
      <c r="HZ127" s="2" t="str">
        <f t="shared" si="1006"/>
        <v>СКРЫТЬ</v>
      </c>
    </row>
    <row r="128" spans="1:234" hidden="1" x14ac:dyDescent="0.2">
      <c r="A128" s="1" t="e">
        <f>$K$2&amp;#REF!&amp;$K$106&amp;$K$107&amp;K128</f>
        <v>#REF!</v>
      </c>
      <c r="B128" s="16" t="e">
        <f>IF(#REF!=0,"Скрыть","")</f>
        <v>#REF!</v>
      </c>
      <c r="C128" s="15" t="e">
        <f>IF(AND(#REF!&gt;85%,#REF!&gt;85%),"скрыть","")</f>
        <v>#REF!</v>
      </c>
      <c r="D128" s="14" t="s">
        <v>2</v>
      </c>
      <c r="E128" s="14" t="s">
        <v>34</v>
      </c>
      <c r="F128" s="34" t="s">
        <v>37</v>
      </c>
      <c r="G128" s="33" t="str">
        <f t="shared" si="1233"/>
        <v>3BDFBC50-5FD0-44D2-8F2C-8100642B19E72BA5E5C3-A498-49EF-88A3-3FF29C24AED32e81566d-226c-4c3a-b7b7-5b83a5acb794Проходка вертикальных стволов, п.м.</v>
      </c>
      <c r="H128" s="33"/>
      <c r="I128" s="42">
        <v>117</v>
      </c>
      <c r="J128" s="102">
        <f>SUBTOTAL(103,I$12:I128)*1</f>
        <v>31</v>
      </c>
      <c r="K128" s="108" t="s">
        <v>11</v>
      </c>
      <c r="L128" s="17" t="s">
        <v>64</v>
      </c>
      <c r="M128" s="267"/>
      <c r="N128" s="255"/>
      <c r="O128" s="118" t="s">
        <v>90</v>
      </c>
      <c r="P128" s="162">
        <v>0</v>
      </c>
      <c r="Q128" s="163">
        <v>0</v>
      </c>
      <c r="R128" s="163">
        <v>0</v>
      </c>
      <c r="S128" s="92">
        <f t="shared" ca="1" si="1165"/>
        <v>0</v>
      </c>
      <c r="T128" s="92">
        <f t="shared" si="1166"/>
        <v>0</v>
      </c>
      <c r="U128" s="91">
        <f t="shared" ca="1" si="1167"/>
        <v>0</v>
      </c>
      <c r="V128" s="91">
        <f t="shared" si="1168"/>
        <v>0</v>
      </c>
      <c r="W128" s="120" t="str">
        <f t="shared" si="1169"/>
        <v/>
      </c>
      <c r="X128" s="178"/>
      <c r="Y128" s="128">
        <f t="shared" si="1170"/>
        <v>0</v>
      </c>
      <c r="Z128" s="179">
        <f t="shared" ca="1" si="1171"/>
        <v>0</v>
      </c>
      <c r="AA128" s="127">
        <f t="shared" si="1172"/>
        <v>0</v>
      </c>
      <c r="AB128" s="67" t="str">
        <f t="shared" ca="1" si="1173"/>
        <v/>
      </c>
      <c r="AC128" s="69">
        <f t="shared" ca="1" si="1174"/>
        <v>0</v>
      </c>
      <c r="AD128" s="226">
        <f t="shared" si="1080"/>
        <v>0</v>
      </c>
      <c r="AE128" s="227">
        <f t="shared" si="1081"/>
        <v>0</v>
      </c>
      <c r="AF128" s="225">
        <f t="shared" si="1082"/>
        <v>0</v>
      </c>
      <c r="AG128" s="226">
        <f t="shared" si="1083"/>
        <v>0</v>
      </c>
      <c r="AH128" s="227">
        <f t="shared" si="1084"/>
        <v>0</v>
      </c>
      <c r="AI128" s="225">
        <f t="shared" si="1085"/>
        <v>0</v>
      </c>
      <c r="AJ128" s="226">
        <f t="shared" si="1086"/>
        <v>0</v>
      </c>
      <c r="AK128" s="227">
        <f t="shared" si="1087"/>
        <v>0</v>
      </c>
      <c r="AL128" s="225">
        <f t="shared" si="1088"/>
        <v>0</v>
      </c>
      <c r="AM128" s="226">
        <f t="shared" si="1089"/>
        <v>0</v>
      </c>
      <c r="AN128" s="227">
        <f t="shared" si="1090"/>
        <v>0</v>
      </c>
      <c r="AO128" s="225">
        <f t="shared" si="1091"/>
        <v>0</v>
      </c>
      <c r="AP128" s="226">
        <f t="shared" si="1092"/>
        <v>0</v>
      </c>
      <c r="AQ128" s="227">
        <f t="shared" si="1093"/>
        <v>0</v>
      </c>
      <c r="AR128" s="225">
        <f t="shared" si="1017"/>
        <v>0</v>
      </c>
      <c r="AS128" s="136"/>
      <c r="AT128" s="131"/>
      <c r="AU128" s="69">
        <f t="shared" si="1175"/>
        <v>0</v>
      </c>
      <c r="AV128" s="162"/>
      <c r="AW128" s="130"/>
      <c r="AX128" s="18">
        <f t="shared" si="1176"/>
        <v>0</v>
      </c>
      <c r="AY128" s="136"/>
      <c r="AZ128" s="131"/>
      <c r="BA128" s="69">
        <f t="shared" si="1177"/>
        <v>0</v>
      </c>
      <c r="BB128" s="162"/>
      <c r="BC128" s="130"/>
      <c r="BD128" s="18">
        <f t="shared" si="1178"/>
        <v>0</v>
      </c>
      <c r="BE128" s="136"/>
      <c r="BF128" s="131"/>
      <c r="BG128" s="69">
        <f t="shared" si="1179"/>
        <v>0</v>
      </c>
      <c r="BH128" s="162"/>
      <c r="BI128" s="130"/>
      <c r="BJ128" s="18">
        <f t="shared" si="1180"/>
        <v>0</v>
      </c>
      <c r="BK128" s="136"/>
      <c r="BL128" s="131"/>
      <c r="BM128" s="69">
        <f t="shared" si="1181"/>
        <v>0</v>
      </c>
      <c r="BN128" s="162"/>
      <c r="BO128" s="130"/>
      <c r="BP128" s="18">
        <f t="shared" si="1182"/>
        <v>0</v>
      </c>
      <c r="BQ128" s="136"/>
      <c r="BR128" s="131"/>
      <c r="BS128" s="69">
        <f t="shared" si="1183"/>
        <v>0</v>
      </c>
      <c r="BT128" s="162"/>
      <c r="BU128" s="130"/>
      <c r="BV128" s="18">
        <f t="shared" si="1184"/>
        <v>0</v>
      </c>
      <c r="BW128" s="136"/>
      <c r="BX128" s="131"/>
      <c r="BY128" s="69">
        <f t="shared" si="1185"/>
        <v>0</v>
      </c>
      <c r="BZ128" s="162"/>
      <c r="CA128" s="130"/>
      <c r="CB128" s="18">
        <f t="shared" si="1186"/>
        <v>0</v>
      </c>
      <c r="CC128" s="136"/>
      <c r="CD128" s="131"/>
      <c r="CE128" s="69">
        <f t="shared" si="1187"/>
        <v>0</v>
      </c>
      <c r="CF128" s="162"/>
      <c r="CG128" s="130"/>
      <c r="CH128" s="18">
        <f t="shared" si="1188"/>
        <v>0</v>
      </c>
      <c r="CI128" s="136"/>
      <c r="CJ128" s="131"/>
      <c r="CK128" s="69">
        <f t="shared" si="1189"/>
        <v>0</v>
      </c>
      <c r="CL128" s="162"/>
      <c r="CM128" s="130"/>
      <c r="CN128" s="18">
        <f t="shared" si="1118"/>
        <v>0</v>
      </c>
      <c r="CO128" s="136"/>
      <c r="CP128" s="131"/>
      <c r="CQ128" s="69">
        <f t="shared" si="1190"/>
        <v>0</v>
      </c>
      <c r="CR128" s="162"/>
      <c r="CS128" s="130"/>
      <c r="CT128" s="18">
        <f t="shared" si="1120"/>
        <v>0</v>
      </c>
      <c r="CU128" s="136"/>
      <c r="CV128" s="131"/>
      <c r="CW128" s="69">
        <f t="shared" si="1191"/>
        <v>0</v>
      </c>
      <c r="CX128" s="162"/>
      <c r="CY128" s="130"/>
      <c r="CZ128" s="18">
        <f t="shared" si="1122"/>
        <v>0</v>
      </c>
      <c r="DA128" s="136"/>
      <c r="DB128" s="131"/>
      <c r="DC128" s="69">
        <f t="shared" si="1192"/>
        <v>0</v>
      </c>
      <c r="DD128" s="162"/>
      <c r="DE128" s="130"/>
      <c r="DF128" s="18">
        <f t="shared" si="1124"/>
        <v>0</v>
      </c>
      <c r="DG128" s="136"/>
      <c r="DH128" s="131"/>
      <c r="DI128" s="69">
        <f t="shared" si="1193"/>
        <v>0</v>
      </c>
      <c r="DJ128" s="162"/>
      <c r="DK128" s="130"/>
      <c r="DL128" s="18">
        <f t="shared" si="1194"/>
        <v>0</v>
      </c>
      <c r="DM128" s="136"/>
      <c r="DN128" s="131"/>
      <c r="DO128" s="69">
        <f t="shared" si="1195"/>
        <v>0</v>
      </c>
      <c r="DP128" s="162"/>
      <c r="DQ128" s="130"/>
      <c r="DR128" s="18">
        <f t="shared" si="1196"/>
        <v>0</v>
      </c>
      <c r="DS128" s="136"/>
      <c r="DT128" s="131"/>
      <c r="DU128" s="69">
        <f t="shared" si="1197"/>
        <v>0</v>
      </c>
      <c r="DV128" s="162"/>
      <c r="DW128" s="130"/>
      <c r="DX128" s="18">
        <f t="shared" si="1198"/>
        <v>0</v>
      </c>
      <c r="DY128" s="136"/>
      <c r="DZ128" s="131"/>
      <c r="EA128" s="69">
        <f t="shared" si="1199"/>
        <v>0</v>
      </c>
      <c r="EB128" s="162"/>
      <c r="EC128" s="130"/>
      <c r="ED128" s="18">
        <f t="shared" si="1200"/>
        <v>0</v>
      </c>
      <c r="EE128" s="136"/>
      <c r="EF128" s="131"/>
      <c r="EG128" s="69">
        <f t="shared" si="1201"/>
        <v>0</v>
      </c>
      <c r="EH128" s="162"/>
      <c r="EI128" s="130"/>
      <c r="EJ128" s="18">
        <f t="shared" si="1202"/>
        <v>0</v>
      </c>
      <c r="EK128" s="136"/>
      <c r="EL128" s="131"/>
      <c r="EM128" s="69">
        <f t="shared" si="1203"/>
        <v>0</v>
      </c>
      <c r="EN128" s="162"/>
      <c r="EO128" s="130"/>
      <c r="EP128" s="18">
        <f t="shared" si="1204"/>
        <v>0</v>
      </c>
      <c r="EQ128" s="136"/>
      <c r="ER128" s="131"/>
      <c r="ES128" s="69">
        <f t="shared" si="1205"/>
        <v>0</v>
      </c>
      <c r="ET128" s="162"/>
      <c r="EU128" s="130"/>
      <c r="EV128" s="18">
        <f t="shared" si="1206"/>
        <v>0</v>
      </c>
      <c r="EW128" s="136"/>
      <c r="EX128" s="131"/>
      <c r="EY128" s="69">
        <f t="shared" si="1207"/>
        <v>0</v>
      </c>
      <c r="EZ128" s="162"/>
      <c r="FA128" s="130"/>
      <c r="FB128" s="18">
        <f t="shared" si="1208"/>
        <v>0</v>
      </c>
      <c r="FC128" s="136"/>
      <c r="FD128" s="131"/>
      <c r="FE128" s="69">
        <f t="shared" si="1209"/>
        <v>0</v>
      </c>
      <c r="FF128" s="162"/>
      <c r="FG128" s="130"/>
      <c r="FH128" s="18">
        <f t="shared" si="1210"/>
        <v>0</v>
      </c>
      <c r="FI128" s="136"/>
      <c r="FJ128" s="131"/>
      <c r="FK128" s="69">
        <f t="shared" si="1211"/>
        <v>0</v>
      </c>
      <c r="FL128" s="162"/>
      <c r="FM128" s="130"/>
      <c r="FN128" s="18">
        <f t="shared" si="1212"/>
        <v>0</v>
      </c>
      <c r="FO128" s="136"/>
      <c r="FP128" s="131"/>
      <c r="FQ128" s="69">
        <f t="shared" si="1213"/>
        <v>0</v>
      </c>
      <c r="FR128" s="162"/>
      <c r="FS128" s="130"/>
      <c r="FT128" s="18">
        <f t="shared" si="1214"/>
        <v>0</v>
      </c>
      <c r="FU128" s="136"/>
      <c r="FV128" s="131"/>
      <c r="FW128" s="69">
        <f t="shared" si="1215"/>
        <v>0</v>
      </c>
      <c r="FX128" s="162"/>
      <c r="FY128" s="130"/>
      <c r="FZ128" s="18">
        <f t="shared" si="1216"/>
        <v>0</v>
      </c>
      <c r="GA128" s="136"/>
      <c r="GB128" s="131"/>
      <c r="GC128" s="69">
        <f t="shared" si="1217"/>
        <v>0</v>
      </c>
      <c r="GD128" s="162"/>
      <c r="GE128" s="130"/>
      <c r="GF128" s="18">
        <f t="shared" si="1218"/>
        <v>0</v>
      </c>
      <c r="GG128" s="136"/>
      <c r="GH128" s="131"/>
      <c r="GI128" s="69">
        <f t="shared" si="1219"/>
        <v>0</v>
      </c>
      <c r="GJ128" s="162"/>
      <c r="GK128" s="130"/>
      <c r="GL128" s="18">
        <f t="shared" si="1220"/>
        <v>0</v>
      </c>
      <c r="GM128" s="136"/>
      <c r="GN128" s="131"/>
      <c r="GO128" s="69">
        <f t="shared" si="1221"/>
        <v>0</v>
      </c>
      <c r="GP128" s="162"/>
      <c r="GQ128" s="130"/>
      <c r="GR128" s="18">
        <f t="shared" si="1222"/>
        <v>0</v>
      </c>
      <c r="GS128" s="136"/>
      <c r="GT128" s="131"/>
      <c r="GU128" s="69">
        <f t="shared" si="1223"/>
        <v>0</v>
      </c>
      <c r="GV128" s="162"/>
      <c r="GW128" s="130"/>
      <c r="GX128" s="18">
        <f t="shared" si="1224"/>
        <v>0</v>
      </c>
      <c r="GY128" s="136"/>
      <c r="GZ128" s="131"/>
      <c r="HA128" s="69">
        <f t="shared" si="1225"/>
        <v>0</v>
      </c>
      <c r="HB128" s="162"/>
      <c r="HC128" s="130"/>
      <c r="HD128" s="18">
        <f t="shared" si="1226"/>
        <v>0</v>
      </c>
      <c r="HE128" s="136"/>
      <c r="HF128" s="131"/>
      <c r="HG128" s="69">
        <f t="shared" si="1227"/>
        <v>0</v>
      </c>
      <c r="HH128" s="162"/>
      <c r="HI128" s="130"/>
      <c r="HJ128" s="18">
        <f t="shared" si="1228"/>
        <v>0</v>
      </c>
      <c r="HK128" s="136"/>
      <c r="HL128" s="131"/>
      <c r="HM128" s="69">
        <f t="shared" si="1229"/>
        <v>0</v>
      </c>
      <c r="HN128" s="162"/>
      <c r="HO128" s="130"/>
      <c r="HP128" s="18">
        <f t="shared" si="1230"/>
        <v>0</v>
      </c>
      <c r="HQ128" s="136"/>
      <c r="HR128" s="131"/>
      <c r="HS128" s="69">
        <f t="shared" si="1231"/>
        <v>0</v>
      </c>
      <c r="HT128" s="162"/>
      <c r="HU128" s="130"/>
      <c r="HV128" s="18">
        <f t="shared" si="1232"/>
        <v>0</v>
      </c>
      <c r="HW128" s="17"/>
      <c r="HX128" s="85"/>
      <c r="HY128" s="85"/>
      <c r="HZ128" s="2" t="str">
        <f t="shared" si="1006"/>
        <v>СКРЫТЬ</v>
      </c>
    </row>
    <row r="129" spans="1:234" x14ac:dyDescent="0.2">
      <c r="A129" s="1" t="e">
        <f>$K$2&amp;#REF!&amp;$K$106&amp;$K$107&amp;K129</f>
        <v>#REF!</v>
      </c>
      <c r="B129" s="16" t="e">
        <f>IF(#REF!=0,"Скрыть","")</f>
        <v>#REF!</v>
      </c>
      <c r="C129" s="15" t="e">
        <f>IF(AND(#REF!&gt;85%,#REF!&gt;85%),"скрыть","")</f>
        <v>#REF!</v>
      </c>
      <c r="D129" s="14" t="s">
        <v>2</v>
      </c>
      <c r="E129" s="14" t="s">
        <v>34</v>
      </c>
      <c r="F129" s="34" t="s">
        <v>37</v>
      </c>
      <c r="G129" s="33" t="str">
        <f t="shared" si="1233"/>
        <v>3BDFBC50-5FD0-44D2-8F2C-8100642B19E72BA5E5C3-A498-49EF-88A3-3FF29C24AED32e81566d-226c-4c3a-b7b7-5b83a5acb794Устройство жесткого основания, м3</v>
      </c>
      <c r="H129" s="33"/>
      <c r="I129" s="42">
        <v>118</v>
      </c>
      <c r="J129" s="102">
        <f>SUBTOTAL(103,I$12:I129)*1</f>
        <v>32</v>
      </c>
      <c r="K129" s="108" t="s">
        <v>7</v>
      </c>
      <c r="L129" s="17" t="s">
        <v>64</v>
      </c>
      <c r="M129" s="267">
        <v>43763</v>
      </c>
      <c r="N129" s="255">
        <v>44180</v>
      </c>
      <c r="O129" s="118">
        <v>44255</v>
      </c>
      <c r="P129" s="162">
        <v>3446</v>
      </c>
      <c r="Q129" s="163">
        <v>2809.3064516129034</v>
      </c>
      <c r="R129" s="163">
        <v>2479.5</v>
      </c>
      <c r="S129" s="92">
        <f t="shared" ca="1" si="1165"/>
        <v>3395.3064516129034</v>
      </c>
      <c r="T129" s="92">
        <f t="shared" si="1166"/>
        <v>3065.5</v>
      </c>
      <c r="U129" s="91">
        <f t="shared" ca="1" si="1167"/>
        <v>-329.8064516129034</v>
      </c>
      <c r="V129" s="91">
        <f t="shared" si="1168"/>
        <v>380.5</v>
      </c>
      <c r="W129" s="120">
        <f t="shared" si="1169"/>
        <v>0.88958212420197336</v>
      </c>
      <c r="X129" s="178">
        <v>586</v>
      </c>
      <c r="Y129" s="128">
        <f t="shared" si="1170"/>
        <v>586</v>
      </c>
      <c r="Z129" s="179">
        <f t="shared" ca="1" si="1171"/>
        <v>586</v>
      </c>
      <c r="AA129" s="127">
        <f t="shared" si="1172"/>
        <v>586</v>
      </c>
      <c r="AB129" s="67">
        <f t="shared" ca="1" si="1173"/>
        <v>1</v>
      </c>
      <c r="AC129" s="69">
        <f t="shared" ca="1" si="1174"/>
        <v>0</v>
      </c>
      <c r="AD129" s="226">
        <f t="shared" si="1080"/>
        <v>0</v>
      </c>
      <c r="AE129" s="227">
        <f t="shared" si="1081"/>
        <v>0</v>
      </c>
      <c r="AF129" s="225">
        <f t="shared" si="1082"/>
        <v>0</v>
      </c>
      <c r="AG129" s="226">
        <f t="shared" si="1083"/>
        <v>192</v>
      </c>
      <c r="AH129" s="227">
        <f t="shared" si="1084"/>
        <v>192</v>
      </c>
      <c r="AI129" s="225">
        <f t="shared" si="1085"/>
        <v>0</v>
      </c>
      <c r="AJ129" s="226">
        <f t="shared" si="1086"/>
        <v>130</v>
      </c>
      <c r="AK129" s="227">
        <f t="shared" si="1087"/>
        <v>130</v>
      </c>
      <c r="AL129" s="225">
        <f t="shared" si="1088"/>
        <v>0</v>
      </c>
      <c r="AM129" s="226">
        <f t="shared" si="1089"/>
        <v>264</v>
      </c>
      <c r="AN129" s="227">
        <f t="shared" si="1090"/>
        <v>264</v>
      </c>
      <c r="AO129" s="225">
        <f t="shared" si="1091"/>
        <v>0</v>
      </c>
      <c r="AP129" s="226">
        <f t="shared" si="1092"/>
        <v>0</v>
      </c>
      <c r="AQ129" s="227">
        <f t="shared" si="1093"/>
        <v>0</v>
      </c>
      <c r="AR129" s="225">
        <f t="shared" si="1017"/>
        <v>0</v>
      </c>
      <c r="AS129" s="136">
        <v>0</v>
      </c>
      <c r="AT129" s="131">
        <v>0</v>
      </c>
      <c r="AU129" s="69">
        <f t="shared" si="1175"/>
        <v>0</v>
      </c>
      <c r="AV129" s="162">
        <v>40</v>
      </c>
      <c r="AW129" s="130">
        <v>40</v>
      </c>
      <c r="AX129" s="18">
        <f t="shared" si="1176"/>
        <v>0</v>
      </c>
      <c r="AY129" s="136">
        <v>0</v>
      </c>
      <c r="AZ129" s="131">
        <v>0</v>
      </c>
      <c r="BA129" s="69">
        <f t="shared" si="1177"/>
        <v>0</v>
      </c>
      <c r="BB129" s="162">
        <v>40</v>
      </c>
      <c r="BC129" s="130">
        <v>40</v>
      </c>
      <c r="BD129" s="18">
        <f t="shared" si="1178"/>
        <v>0</v>
      </c>
      <c r="BE129" s="136">
        <v>0</v>
      </c>
      <c r="BF129" s="131">
        <v>0</v>
      </c>
      <c r="BG129" s="69">
        <f t="shared" si="1179"/>
        <v>0</v>
      </c>
      <c r="BH129" s="162">
        <v>40</v>
      </c>
      <c r="BI129" s="130">
        <v>40</v>
      </c>
      <c r="BJ129" s="18">
        <f t="shared" si="1180"/>
        <v>0</v>
      </c>
      <c r="BK129" s="136">
        <v>0</v>
      </c>
      <c r="BL129" s="131">
        <v>0</v>
      </c>
      <c r="BM129" s="69">
        <f t="shared" si="1181"/>
        <v>0</v>
      </c>
      <c r="BN129" s="162">
        <v>40</v>
      </c>
      <c r="BO129" s="130">
        <v>40</v>
      </c>
      <c r="BP129" s="18">
        <f t="shared" si="1182"/>
        <v>0</v>
      </c>
      <c r="BQ129" s="136">
        <v>0</v>
      </c>
      <c r="BR129" s="131">
        <v>0</v>
      </c>
      <c r="BS129" s="69">
        <f t="shared" si="1183"/>
        <v>0</v>
      </c>
      <c r="BT129" s="162">
        <v>40</v>
      </c>
      <c r="BU129" s="130">
        <v>40</v>
      </c>
      <c r="BV129" s="18">
        <f t="shared" si="1184"/>
        <v>0</v>
      </c>
      <c r="BW129" s="136">
        <v>0</v>
      </c>
      <c r="BX129" s="131">
        <v>0</v>
      </c>
      <c r="BY129" s="69">
        <f t="shared" si="1185"/>
        <v>0</v>
      </c>
      <c r="BZ129" s="162">
        <v>40</v>
      </c>
      <c r="CA129" s="130">
        <v>40</v>
      </c>
      <c r="CB129" s="18">
        <f t="shared" si="1186"/>
        <v>0</v>
      </c>
      <c r="CC129" s="136">
        <v>0</v>
      </c>
      <c r="CD129" s="131">
        <v>0</v>
      </c>
      <c r="CE129" s="69">
        <f t="shared" si="1187"/>
        <v>0</v>
      </c>
      <c r="CF129" s="162">
        <v>40</v>
      </c>
      <c r="CG129" s="130">
        <v>40</v>
      </c>
      <c r="CH129" s="18">
        <f t="shared" si="1188"/>
        <v>0</v>
      </c>
      <c r="CI129" s="136">
        <v>0</v>
      </c>
      <c r="CJ129" s="131">
        <v>0</v>
      </c>
      <c r="CK129" s="69">
        <f t="shared" si="1189"/>
        <v>0</v>
      </c>
      <c r="CL129" s="162">
        <v>40</v>
      </c>
      <c r="CM129" s="130">
        <v>40</v>
      </c>
      <c r="CN129" s="18">
        <f t="shared" si="1118"/>
        <v>0</v>
      </c>
      <c r="CO129" s="136">
        <v>0</v>
      </c>
      <c r="CP129" s="131">
        <v>0</v>
      </c>
      <c r="CQ129" s="69">
        <f t="shared" si="1190"/>
        <v>0</v>
      </c>
      <c r="CR129" s="162">
        <v>40</v>
      </c>
      <c r="CS129" s="130">
        <v>40</v>
      </c>
      <c r="CT129" s="18">
        <f t="shared" si="1120"/>
        <v>0</v>
      </c>
      <c r="CU129" s="136">
        <v>65</v>
      </c>
      <c r="CV129" s="131">
        <v>65</v>
      </c>
      <c r="CW129" s="69">
        <f t="shared" si="1191"/>
        <v>0</v>
      </c>
      <c r="CX129" s="162">
        <v>35</v>
      </c>
      <c r="CY129" s="130">
        <v>28</v>
      </c>
      <c r="CZ129" s="18">
        <f t="shared" si="1122"/>
        <v>-7</v>
      </c>
      <c r="DA129" s="136">
        <v>65</v>
      </c>
      <c r="DB129" s="131">
        <v>65</v>
      </c>
      <c r="DC129" s="69">
        <f t="shared" si="1192"/>
        <v>0</v>
      </c>
      <c r="DD129" s="162">
        <v>35</v>
      </c>
      <c r="DE129" s="130">
        <v>28</v>
      </c>
      <c r="DF129" s="18">
        <f t="shared" si="1124"/>
        <v>-7</v>
      </c>
      <c r="DG129" s="136">
        <v>62</v>
      </c>
      <c r="DH129" s="131">
        <v>62</v>
      </c>
      <c r="DI129" s="69">
        <f t="shared" si="1193"/>
        <v>0</v>
      </c>
      <c r="DJ129" s="162">
        <v>35</v>
      </c>
      <c r="DK129" s="130">
        <v>28</v>
      </c>
      <c r="DL129" s="18">
        <f t="shared" si="1194"/>
        <v>-7</v>
      </c>
      <c r="DM129" s="136">
        <v>0</v>
      </c>
      <c r="DN129" s="131">
        <v>0</v>
      </c>
      <c r="DO129" s="69">
        <f t="shared" si="1195"/>
        <v>0</v>
      </c>
      <c r="DP129" s="162">
        <v>35</v>
      </c>
      <c r="DQ129" s="130">
        <v>28</v>
      </c>
      <c r="DR129" s="18">
        <f t="shared" si="1196"/>
        <v>-7</v>
      </c>
      <c r="DS129" s="136">
        <v>0</v>
      </c>
      <c r="DT129" s="131">
        <v>0</v>
      </c>
      <c r="DU129" s="69">
        <f t="shared" si="1197"/>
        <v>0</v>
      </c>
      <c r="DV129" s="162">
        <v>35</v>
      </c>
      <c r="DW129" s="130">
        <v>28</v>
      </c>
      <c r="DX129" s="18">
        <f t="shared" si="1198"/>
        <v>-7</v>
      </c>
      <c r="DY129" s="136">
        <v>0</v>
      </c>
      <c r="DZ129" s="131">
        <v>0</v>
      </c>
      <c r="EA129" s="69">
        <f t="shared" si="1199"/>
        <v>0</v>
      </c>
      <c r="EB129" s="162">
        <v>35</v>
      </c>
      <c r="EC129" s="130">
        <v>28</v>
      </c>
      <c r="ED129" s="18">
        <f t="shared" si="1200"/>
        <v>-7</v>
      </c>
      <c r="EE129" s="136">
        <v>0</v>
      </c>
      <c r="EF129" s="131">
        <v>0</v>
      </c>
      <c r="EG129" s="69">
        <f t="shared" si="1201"/>
        <v>0</v>
      </c>
      <c r="EH129" s="162">
        <v>35</v>
      </c>
      <c r="EI129" s="130">
        <v>28</v>
      </c>
      <c r="EJ129" s="18">
        <f t="shared" si="1202"/>
        <v>-7</v>
      </c>
      <c r="EK129" s="136">
        <v>0</v>
      </c>
      <c r="EL129" s="131">
        <v>0</v>
      </c>
      <c r="EM129" s="69">
        <f t="shared" si="1203"/>
        <v>0</v>
      </c>
      <c r="EN129" s="162">
        <v>35</v>
      </c>
      <c r="EO129" s="130">
        <v>32</v>
      </c>
      <c r="EP129" s="18">
        <f t="shared" si="1204"/>
        <v>-3</v>
      </c>
      <c r="EQ129" s="136">
        <v>0</v>
      </c>
      <c r="ER129" s="131">
        <v>0</v>
      </c>
      <c r="ES129" s="69">
        <f t="shared" si="1205"/>
        <v>0</v>
      </c>
      <c r="ET129" s="162">
        <v>35</v>
      </c>
      <c r="EU129" s="130">
        <v>32</v>
      </c>
      <c r="EV129" s="18">
        <f t="shared" si="1206"/>
        <v>-3</v>
      </c>
      <c r="EW129" s="136">
        <v>0</v>
      </c>
      <c r="EX129" s="131">
        <v>0</v>
      </c>
      <c r="EY129" s="69">
        <f t="shared" si="1207"/>
        <v>0</v>
      </c>
      <c r="EZ129" s="162">
        <v>35</v>
      </c>
      <c r="FA129" s="130">
        <v>32</v>
      </c>
      <c r="FB129" s="18">
        <f t="shared" si="1208"/>
        <v>-3</v>
      </c>
      <c r="FC129" s="136">
        <v>65</v>
      </c>
      <c r="FD129" s="131">
        <v>65</v>
      </c>
      <c r="FE129" s="69">
        <f t="shared" si="1209"/>
        <v>0</v>
      </c>
      <c r="FF129" s="162">
        <v>35</v>
      </c>
      <c r="FG129" s="130">
        <v>32</v>
      </c>
      <c r="FH129" s="18">
        <f t="shared" si="1210"/>
        <v>-3</v>
      </c>
      <c r="FI129" s="136">
        <v>65</v>
      </c>
      <c r="FJ129" s="131">
        <v>65</v>
      </c>
      <c r="FK129" s="69">
        <f t="shared" si="1211"/>
        <v>0</v>
      </c>
      <c r="FL129" s="162">
        <v>35</v>
      </c>
      <c r="FM129" s="130">
        <v>32</v>
      </c>
      <c r="FN129" s="18">
        <f t="shared" si="1212"/>
        <v>-3</v>
      </c>
      <c r="FO129" s="136">
        <v>62</v>
      </c>
      <c r="FP129" s="131">
        <v>62</v>
      </c>
      <c r="FQ129" s="69">
        <f t="shared" si="1213"/>
        <v>0</v>
      </c>
      <c r="FR129" s="162">
        <v>35</v>
      </c>
      <c r="FS129" s="130">
        <v>32</v>
      </c>
      <c r="FT129" s="18">
        <f t="shared" si="1214"/>
        <v>-3</v>
      </c>
      <c r="FU129" s="136">
        <v>0</v>
      </c>
      <c r="FV129" s="131">
        <v>0</v>
      </c>
      <c r="FW129" s="69">
        <f t="shared" si="1215"/>
        <v>0</v>
      </c>
      <c r="FX129" s="162">
        <v>35</v>
      </c>
      <c r="FY129" s="130">
        <v>32</v>
      </c>
      <c r="FZ129" s="18">
        <f t="shared" si="1216"/>
        <v>-3</v>
      </c>
      <c r="GA129" s="136">
        <v>0</v>
      </c>
      <c r="GB129" s="131">
        <v>0</v>
      </c>
      <c r="GC129" s="69">
        <f t="shared" si="1217"/>
        <v>0</v>
      </c>
      <c r="GD129" s="162">
        <v>35</v>
      </c>
      <c r="GE129" s="130">
        <v>32</v>
      </c>
      <c r="GF129" s="18">
        <f t="shared" si="1218"/>
        <v>-3</v>
      </c>
      <c r="GG129" s="136">
        <v>0</v>
      </c>
      <c r="GH129" s="131">
        <v>0</v>
      </c>
      <c r="GI129" s="69">
        <f t="shared" si="1219"/>
        <v>0</v>
      </c>
      <c r="GJ129" s="162">
        <v>35</v>
      </c>
      <c r="GK129" s="130">
        <v>35</v>
      </c>
      <c r="GL129" s="18">
        <f t="shared" si="1220"/>
        <v>0</v>
      </c>
      <c r="GM129" s="136">
        <v>0</v>
      </c>
      <c r="GN129" s="131">
        <v>0</v>
      </c>
      <c r="GO129" s="69">
        <f t="shared" si="1221"/>
        <v>0</v>
      </c>
      <c r="GP129" s="162">
        <v>35</v>
      </c>
      <c r="GQ129" s="130">
        <v>35</v>
      </c>
      <c r="GR129" s="18">
        <f t="shared" si="1222"/>
        <v>0</v>
      </c>
      <c r="GS129" s="136">
        <v>0</v>
      </c>
      <c r="GT129" s="131">
        <v>0</v>
      </c>
      <c r="GU129" s="69">
        <f t="shared" si="1223"/>
        <v>0</v>
      </c>
      <c r="GV129" s="162">
        <v>35</v>
      </c>
      <c r="GW129" s="130">
        <v>35</v>
      </c>
      <c r="GX129" s="18">
        <f t="shared" si="1224"/>
        <v>0</v>
      </c>
      <c r="GY129" s="136">
        <v>202</v>
      </c>
      <c r="GZ129" s="131">
        <v>202</v>
      </c>
      <c r="HA129" s="69">
        <f t="shared" si="1225"/>
        <v>0</v>
      </c>
      <c r="HB129" s="162">
        <v>35</v>
      </c>
      <c r="HC129" s="130">
        <v>35</v>
      </c>
      <c r="HD129" s="18">
        <f t="shared" si="1226"/>
        <v>0</v>
      </c>
      <c r="HE129" s="136"/>
      <c r="HF129" s="131"/>
      <c r="HG129" s="69">
        <f t="shared" si="1227"/>
        <v>0</v>
      </c>
      <c r="HH129" s="162"/>
      <c r="HI129" s="130"/>
      <c r="HJ129" s="18">
        <f t="shared" si="1228"/>
        <v>0</v>
      </c>
      <c r="HK129" s="136"/>
      <c r="HL129" s="131"/>
      <c r="HM129" s="69">
        <f t="shared" si="1229"/>
        <v>0</v>
      </c>
      <c r="HN129" s="162"/>
      <c r="HO129" s="130"/>
      <c r="HP129" s="18">
        <f t="shared" si="1230"/>
        <v>0</v>
      </c>
      <c r="HQ129" s="136"/>
      <c r="HR129" s="131"/>
      <c r="HS129" s="69">
        <f t="shared" si="1231"/>
        <v>0</v>
      </c>
      <c r="HT129" s="162"/>
      <c r="HU129" s="130"/>
      <c r="HV129" s="18">
        <f t="shared" si="1232"/>
        <v>0</v>
      </c>
      <c r="HW129" s="107" t="s">
        <v>38</v>
      </c>
      <c r="HX129" s="85"/>
      <c r="HY129" s="85"/>
      <c r="HZ129" s="2">
        <f t="shared" si="1006"/>
        <v>1</v>
      </c>
    </row>
    <row r="130" spans="1:234" x14ac:dyDescent="0.2">
      <c r="A130" s="1" t="e">
        <f>$K$2&amp;#REF!&amp;$K$106&amp;$K$107&amp;K130</f>
        <v>#REF!</v>
      </c>
      <c r="B130" s="16" t="e">
        <f>IF(#REF!=0,"Скрыть","")</f>
        <v>#REF!</v>
      </c>
      <c r="C130" s="15" t="e">
        <f>IF(AND(#REF!&gt;85%,#REF!&gt;85%),"скрыть","")</f>
        <v>#REF!</v>
      </c>
      <c r="D130" s="14" t="s">
        <v>2</v>
      </c>
      <c r="E130" s="14" t="s">
        <v>34</v>
      </c>
      <c r="F130" s="34" t="s">
        <v>37</v>
      </c>
      <c r="G130" s="33" t="str">
        <f t="shared" si="1233"/>
        <v>3BDFBC50-5FD0-44D2-8F2C-8100642B19E72BA5E5C3-A498-49EF-88A3-3FF29C24AED32e81566d-226c-4c3a-b7b7-5b83a5acb794Устройство ВСП (путевой бетон), п.м.</v>
      </c>
      <c r="H130" s="33"/>
      <c r="I130" s="42">
        <v>119</v>
      </c>
      <c r="J130" s="102">
        <f>SUBTOTAL(103,I$12:I130)*1</f>
        <v>33</v>
      </c>
      <c r="K130" s="108" t="s">
        <v>8</v>
      </c>
      <c r="L130" s="17" t="s">
        <v>64</v>
      </c>
      <c r="M130" s="267">
        <v>44022</v>
      </c>
      <c r="N130" s="255">
        <v>44195</v>
      </c>
      <c r="O130" s="118">
        <v>44190</v>
      </c>
      <c r="P130" s="162">
        <v>3055</v>
      </c>
      <c r="Q130" s="163">
        <v>0</v>
      </c>
      <c r="R130" s="163">
        <v>0</v>
      </c>
      <c r="S130" s="92">
        <f t="shared" ca="1" si="1165"/>
        <v>150</v>
      </c>
      <c r="T130" s="92">
        <f t="shared" si="1166"/>
        <v>80</v>
      </c>
      <c r="U130" s="91">
        <f t="shared" ca="1" si="1167"/>
        <v>-70</v>
      </c>
      <c r="V130" s="91">
        <f t="shared" si="1168"/>
        <v>2975</v>
      </c>
      <c r="W130" s="120">
        <f t="shared" si="1169"/>
        <v>2.6186579378068741E-2</v>
      </c>
      <c r="X130" s="178">
        <v>150</v>
      </c>
      <c r="Y130" s="128">
        <f t="shared" si="1170"/>
        <v>150</v>
      </c>
      <c r="Z130" s="179">
        <f t="shared" ca="1" si="1171"/>
        <v>150</v>
      </c>
      <c r="AA130" s="127">
        <f t="shared" si="1172"/>
        <v>80</v>
      </c>
      <c r="AB130" s="67">
        <f t="shared" ca="1" si="1173"/>
        <v>0.53333333333333333</v>
      </c>
      <c r="AC130" s="69">
        <f t="shared" ca="1" si="1174"/>
        <v>-70</v>
      </c>
      <c r="AD130" s="226">
        <f t="shared" si="1080"/>
        <v>0</v>
      </c>
      <c r="AE130" s="227">
        <f t="shared" si="1081"/>
        <v>0</v>
      </c>
      <c r="AF130" s="225">
        <f t="shared" si="1082"/>
        <v>0</v>
      </c>
      <c r="AG130" s="226">
        <f t="shared" si="1083"/>
        <v>0</v>
      </c>
      <c r="AH130" s="227">
        <f t="shared" si="1084"/>
        <v>0</v>
      </c>
      <c r="AI130" s="225">
        <f t="shared" si="1085"/>
        <v>0</v>
      </c>
      <c r="AJ130" s="226">
        <f t="shared" si="1086"/>
        <v>70</v>
      </c>
      <c r="AK130" s="227">
        <f t="shared" si="1087"/>
        <v>70</v>
      </c>
      <c r="AL130" s="225">
        <f t="shared" si="1088"/>
        <v>0</v>
      </c>
      <c r="AM130" s="226">
        <f t="shared" si="1089"/>
        <v>80</v>
      </c>
      <c r="AN130" s="227">
        <f t="shared" si="1090"/>
        <v>10</v>
      </c>
      <c r="AO130" s="225">
        <f t="shared" si="1091"/>
        <v>-70</v>
      </c>
      <c r="AP130" s="226">
        <f t="shared" si="1092"/>
        <v>0</v>
      </c>
      <c r="AQ130" s="227">
        <f t="shared" si="1093"/>
        <v>0</v>
      </c>
      <c r="AR130" s="225">
        <f t="shared" si="1017"/>
        <v>0</v>
      </c>
      <c r="AS130" s="136">
        <v>0</v>
      </c>
      <c r="AT130" s="131">
        <v>0</v>
      </c>
      <c r="AU130" s="69">
        <f t="shared" si="1175"/>
        <v>0</v>
      </c>
      <c r="AV130" s="162">
        <v>0</v>
      </c>
      <c r="AW130" s="130">
        <v>0</v>
      </c>
      <c r="AX130" s="18">
        <f t="shared" si="1176"/>
        <v>0</v>
      </c>
      <c r="AY130" s="136">
        <v>0</v>
      </c>
      <c r="AZ130" s="131">
        <v>0</v>
      </c>
      <c r="BA130" s="69">
        <f t="shared" si="1177"/>
        <v>0</v>
      </c>
      <c r="BB130" s="162">
        <v>30</v>
      </c>
      <c r="BC130" s="130">
        <v>30</v>
      </c>
      <c r="BD130" s="18">
        <f t="shared" si="1178"/>
        <v>0</v>
      </c>
      <c r="BE130" s="136">
        <v>0</v>
      </c>
      <c r="BF130" s="131">
        <v>0</v>
      </c>
      <c r="BG130" s="69">
        <f t="shared" si="1179"/>
        <v>0</v>
      </c>
      <c r="BH130" s="162">
        <v>30</v>
      </c>
      <c r="BI130" s="130">
        <v>10</v>
      </c>
      <c r="BJ130" s="18">
        <f t="shared" si="1180"/>
        <v>-20</v>
      </c>
      <c r="BK130" s="136">
        <v>0</v>
      </c>
      <c r="BL130" s="131">
        <v>0</v>
      </c>
      <c r="BM130" s="69">
        <f t="shared" si="1181"/>
        <v>0</v>
      </c>
      <c r="BN130" s="162">
        <v>30</v>
      </c>
      <c r="BO130" s="130">
        <v>10</v>
      </c>
      <c r="BP130" s="18">
        <f t="shared" si="1182"/>
        <v>-20</v>
      </c>
      <c r="BQ130" s="136">
        <v>0</v>
      </c>
      <c r="BR130" s="131">
        <v>0</v>
      </c>
      <c r="BS130" s="69">
        <f t="shared" si="1183"/>
        <v>0</v>
      </c>
      <c r="BT130" s="162">
        <v>30</v>
      </c>
      <c r="BU130" s="130">
        <v>22</v>
      </c>
      <c r="BV130" s="18">
        <f t="shared" si="1184"/>
        <v>-8</v>
      </c>
      <c r="BW130" s="136">
        <v>0</v>
      </c>
      <c r="BX130" s="131">
        <v>0</v>
      </c>
      <c r="BY130" s="69">
        <f t="shared" si="1185"/>
        <v>0</v>
      </c>
      <c r="BZ130" s="162">
        <v>30</v>
      </c>
      <c r="CA130" s="130">
        <v>22</v>
      </c>
      <c r="CB130" s="18">
        <f t="shared" si="1186"/>
        <v>-8</v>
      </c>
      <c r="CC130" s="136">
        <v>0</v>
      </c>
      <c r="CD130" s="131">
        <v>0</v>
      </c>
      <c r="CE130" s="69">
        <f t="shared" si="1187"/>
        <v>0</v>
      </c>
      <c r="CF130" s="162">
        <v>30</v>
      </c>
      <c r="CG130" s="130">
        <v>22</v>
      </c>
      <c r="CH130" s="18">
        <f t="shared" si="1188"/>
        <v>-8</v>
      </c>
      <c r="CI130" s="136">
        <v>0</v>
      </c>
      <c r="CJ130" s="131">
        <v>0</v>
      </c>
      <c r="CK130" s="69">
        <f t="shared" si="1189"/>
        <v>0</v>
      </c>
      <c r="CL130" s="162">
        <v>30</v>
      </c>
      <c r="CM130" s="130">
        <v>22</v>
      </c>
      <c r="CN130" s="18">
        <f t="shared" si="1118"/>
        <v>-8</v>
      </c>
      <c r="CO130" s="136">
        <v>0</v>
      </c>
      <c r="CP130" s="131">
        <v>0</v>
      </c>
      <c r="CQ130" s="69">
        <f t="shared" si="1190"/>
        <v>0</v>
      </c>
      <c r="CR130" s="162">
        <v>30</v>
      </c>
      <c r="CS130" s="130">
        <v>22</v>
      </c>
      <c r="CT130" s="18">
        <f t="shared" si="1120"/>
        <v>-8</v>
      </c>
      <c r="CU130" s="136">
        <v>0</v>
      </c>
      <c r="CV130" s="131">
        <v>0</v>
      </c>
      <c r="CW130" s="69">
        <f t="shared" si="1191"/>
        <v>0</v>
      </c>
      <c r="CX130" s="162">
        <v>30</v>
      </c>
      <c r="CY130" s="130">
        <v>26</v>
      </c>
      <c r="CZ130" s="18">
        <f t="shared" si="1122"/>
        <v>-4</v>
      </c>
      <c r="DA130" s="136">
        <v>0</v>
      </c>
      <c r="DB130" s="131">
        <v>0</v>
      </c>
      <c r="DC130" s="69">
        <f t="shared" si="1192"/>
        <v>0</v>
      </c>
      <c r="DD130" s="162">
        <v>30</v>
      </c>
      <c r="DE130" s="130">
        <v>26</v>
      </c>
      <c r="DF130" s="18">
        <f t="shared" si="1124"/>
        <v>-4</v>
      </c>
      <c r="DG130" s="136">
        <v>0</v>
      </c>
      <c r="DH130" s="131">
        <v>0</v>
      </c>
      <c r="DI130" s="69">
        <f t="shared" si="1193"/>
        <v>0</v>
      </c>
      <c r="DJ130" s="162">
        <v>30</v>
      </c>
      <c r="DK130" s="130">
        <v>26</v>
      </c>
      <c r="DL130" s="18">
        <f t="shared" si="1194"/>
        <v>-4</v>
      </c>
      <c r="DM130" s="136">
        <v>0</v>
      </c>
      <c r="DN130" s="131">
        <v>0</v>
      </c>
      <c r="DO130" s="69">
        <f t="shared" si="1195"/>
        <v>0</v>
      </c>
      <c r="DP130" s="162">
        <v>30</v>
      </c>
      <c r="DQ130" s="130">
        <v>26</v>
      </c>
      <c r="DR130" s="18">
        <f t="shared" si="1196"/>
        <v>-4</v>
      </c>
      <c r="DS130" s="136">
        <v>0</v>
      </c>
      <c r="DT130" s="131">
        <v>0</v>
      </c>
      <c r="DU130" s="69">
        <f t="shared" si="1197"/>
        <v>0</v>
      </c>
      <c r="DV130" s="162">
        <v>30</v>
      </c>
      <c r="DW130" s="130">
        <v>26</v>
      </c>
      <c r="DX130" s="18">
        <f t="shared" si="1198"/>
        <v>-4</v>
      </c>
      <c r="DY130" s="136">
        <v>0</v>
      </c>
      <c r="DZ130" s="131">
        <v>0</v>
      </c>
      <c r="EA130" s="69">
        <f t="shared" si="1199"/>
        <v>0</v>
      </c>
      <c r="EB130" s="162">
        <v>30</v>
      </c>
      <c r="EC130" s="130">
        <v>26</v>
      </c>
      <c r="ED130" s="18">
        <f t="shared" si="1200"/>
        <v>-4</v>
      </c>
      <c r="EE130" s="136">
        <v>0</v>
      </c>
      <c r="EF130" s="131">
        <v>0</v>
      </c>
      <c r="EG130" s="69">
        <f t="shared" si="1201"/>
        <v>0</v>
      </c>
      <c r="EH130" s="162">
        <v>30</v>
      </c>
      <c r="EI130" s="130">
        <v>26</v>
      </c>
      <c r="EJ130" s="18">
        <f t="shared" si="1202"/>
        <v>-4</v>
      </c>
      <c r="EK130" s="136">
        <v>0</v>
      </c>
      <c r="EL130" s="131">
        <v>0</v>
      </c>
      <c r="EM130" s="69">
        <f t="shared" si="1203"/>
        <v>0</v>
      </c>
      <c r="EN130" s="162">
        <v>30</v>
      </c>
      <c r="EO130" s="130">
        <v>27</v>
      </c>
      <c r="EP130" s="18">
        <f t="shared" si="1204"/>
        <v>-3</v>
      </c>
      <c r="EQ130" s="136">
        <v>0</v>
      </c>
      <c r="ER130" s="131">
        <v>0</v>
      </c>
      <c r="ES130" s="69">
        <f t="shared" si="1205"/>
        <v>0</v>
      </c>
      <c r="ET130" s="162">
        <v>30</v>
      </c>
      <c r="EU130" s="130">
        <v>27</v>
      </c>
      <c r="EV130" s="18">
        <f t="shared" si="1206"/>
        <v>-3</v>
      </c>
      <c r="EW130" s="136">
        <v>0</v>
      </c>
      <c r="EX130" s="131">
        <v>0</v>
      </c>
      <c r="EY130" s="69">
        <f t="shared" si="1207"/>
        <v>0</v>
      </c>
      <c r="EZ130" s="162">
        <v>30</v>
      </c>
      <c r="FA130" s="130">
        <v>27</v>
      </c>
      <c r="FB130" s="18">
        <f t="shared" si="1208"/>
        <v>-3</v>
      </c>
      <c r="FC130" s="136">
        <v>0</v>
      </c>
      <c r="FD130" s="131">
        <v>0</v>
      </c>
      <c r="FE130" s="69">
        <f t="shared" si="1209"/>
        <v>0</v>
      </c>
      <c r="FF130" s="162">
        <v>30</v>
      </c>
      <c r="FG130" s="130">
        <v>27</v>
      </c>
      <c r="FH130" s="18">
        <f t="shared" si="1210"/>
        <v>-3</v>
      </c>
      <c r="FI130" s="136">
        <v>70</v>
      </c>
      <c r="FJ130" s="131">
        <v>70</v>
      </c>
      <c r="FK130" s="69">
        <f t="shared" si="1211"/>
        <v>0</v>
      </c>
      <c r="FL130" s="162">
        <v>30</v>
      </c>
      <c r="FM130" s="130">
        <v>27</v>
      </c>
      <c r="FN130" s="18">
        <f t="shared" si="1212"/>
        <v>-3</v>
      </c>
      <c r="FO130" s="136">
        <v>0</v>
      </c>
      <c r="FP130" s="131">
        <v>0</v>
      </c>
      <c r="FQ130" s="69">
        <f t="shared" si="1213"/>
        <v>0</v>
      </c>
      <c r="FR130" s="162">
        <v>30</v>
      </c>
      <c r="FS130" s="130">
        <v>27</v>
      </c>
      <c r="FT130" s="18">
        <f t="shared" si="1214"/>
        <v>-3</v>
      </c>
      <c r="FU130" s="136">
        <v>0</v>
      </c>
      <c r="FV130" s="131">
        <v>0</v>
      </c>
      <c r="FW130" s="69">
        <f t="shared" si="1215"/>
        <v>0</v>
      </c>
      <c r="FX130" s="162">
        <v>30</v>
      </c>
      <c r="FY130" s="130">
        <v>27</v>
      </c>
      <c r="FZ130" s="18">
        <f t="shared" si="1216"/>
        <v>-3</v>
      </c>
      <c r="GA130" s="136">
        <v>0</v>
      </c>
      <c r="GB130" s="131">
        <v>0</v>
      </c>
      <c r="GC130" s="69">
        <f t="shared" si="1217"/>
        <v>0</v>
      </c>
      <c r="GD130" s="162">
        <v>30</v>
      </c>
      <c r="GE130" s="130">
        <v>27</v>
      </c>
      <c r="GF130" s="18">
        <f t="shared" si="1218"/>
        <v>-3</v>
      </c>
      <c r="GG130" s="136">
        <v>0</v>
      </c>
      <c r="GH130" s="131">
        <v>0</v>
      </c>
      <c r="GI130" s="69">
        <f t="shared" si="1219"/>
        <v>0</v>
      </c>
      <c r="GJ130" s="162">
        <v>30</v>
      </c>
      <c r="GK130" s="130">
        <v>30</v>
      </c>
      <c r="GL130" s="18">
        <f t="shared" si="1220"/>
        <v>0</v>
      </c>
      <c r="GM130" s="136">
        <v>0</v>
      </c>
      <c r="GN130" s="131">
        <v>0</v>
      </c>
      <c r="GO130" s="69">
        <f t="shared" si="1221"/>
        <v>0</v>
      </c>
      <c r="GP130" s="162">
        <v>30</v>
      </c>
      <c r="GQ130" s="130">
        <v>30</v>
      </c>
      <c r="GR130" s="18">
        <f t="shared" si="1222"/>
        <v>0</v>
      </c>
      <c r="GS130" s="136">
        <v>80</v>
      </c>
      <c r="GT130" s="131">
        <v>10</v>
      </c>
      <c r="GU130" s="69">
        <f t="shared" si="1223"/>
        <v>-70</v>
      </c>
      <c r="GV130" s="162">
        <v>30</v>
      </c>
      <c r="GW130" s="130">
        <v>30</v>
      </c>
      <c r="GX130" s="18">
        <f t="shared" si="1224"/>
        <v>0</v>
      </c>
      <c r="GY130" s="136">
        <v>0</v>
      </c>
      <c r="GZ130" s="131">
        <v>0</v>
      </c>
      <c r="HA130" s="69">
        <f t="shared" si="1225"/>
        <v>0</v>
      </c>
      <c r="HB130" s="162">
        <v>30</v>
      </c>
      <c r="HC130" s="130">
        <v>30</v>
      </c>
      <c r="HD130" s="18">
        <f t="shared" si="1226"/>
        <v>0</v>
      </c>
      <c r="HE130" s="136"/>
      <c r="HF130" s="131"/>
      <c r="HG130" s="69">
        <f t="shared" si="1227"/>
        <v>0</v>
      </c>
      <c r="HH130" s="162"/>
      <c r="HI130" s="130"/>
      <c r="HJ130" s="18">
        <f t="shared" si="1228"/>
        <v>0</v>
      </c>
      <c r="HK130" s="136"/>
      <c r="HL130" s="131"/>
      <c r="HM130" s="69">
        <f t="shared" si="1229"/>
        <v>0</v>
      </c>
      <c r="HN130" s="162"/>
      <c r="HO130" s="130"/>
      <c r="HP130" s="18">
        <f t="shared" si="1230"/>
        <v>0</v>
      </c>
      <c r="HQ130" s="136"/>
      <c r="HR130" s="131"/>
      <c r="HS130" s="69">
        <f t="shared" si="1231"/>
        <v>0</v>
      </c>
      <c r="HT130" s="162"/>
      <c r="HU130" s="130"/>
      <c r="HV130" s="18">
        <f t="shared" si="1232"/>
        <v>0</v>
      </c>
      <c r="HW130" s="107" t="s">
        <v>38</v>
      </c>
      <c r="HX130" s="85"/>
      <c r="HY130" s="85"/>
      <c r="HZ130" s="2">
        <f t="shared" si="1006"/>
        <v>1</v>
      </c>
    </row>
    <row r="131" spans="1:234" hidden="1" x14ac:dyDescent="0.2">
      <c r="A131" s="1" t="e">
        <f>$K$2&amp;#REF!&amp;$K$106&amp;$K$107&amp;K131</f>
        <v>#REF!</v>
      </c>
      <c r="B131" s="16" t="e">
        <f>IF(#REF!=0,"Скрыть","")</f>
        <v>#REF!</v>
      </c>
      <c r="C131" s="15" t="e">
        <f>IF(AND(#REF!&gt;85%,#REF!&gt;85%),"скрыть","")</f>
        <v>#REF!</v>
      </c>
      <c r="D131" s="243" t="s">
        <v>2</v>
      </c>
      <c r="E131" s="243" t="s">
        <v>34</v>
      </c>
      <c r="F131" s="34" t="s">
        <v>37</v>
      </c>
      <c r="G131" s="33" t="str">
        <f t="shared" si="1233"/>
        <v>3BDFBC50-5FD0-44D2-8F2C-8100642B19E72BA5E5C3-A498-49EF-88A3-3FF29C24AED32e81566d-226c-4c3a-b7b7-5b83a5acb794Устройство вентперекрытия тоннеля D10, пог.м</v>
      </c>
      <c r="H131" s="33"/>
      <c r="I131" s="42">
        <v>120</v>
      </c>
      <c r="J131" s="102">
        <f>SUBTOTAL(103,I$12:I131)*1</f>
        <v>33</v>
      </c>
      <c r="K131" s="245" t="s">
        <v>101</v>
      </c>
      <c r="L131" s="17" t="s">
        <v>64</v>
      </c>
      <c r="M131" s="267"/>
      <c r="N131" s="255"/>
      <c r="O131" s="118"/>
      <c r="P131" s="162">
        <v>0</v>
      </c>
      <c r="Q131" s="163">
        <v>0</v>
      </c>
      <c r="R131" s="163">
        <v>0</v>
      </c>
      <c r="S131" s="92">
        <f t="shared" ca="1" si="1165"/>
        <v>0</v>
      </c>
      <c r="T131" s="92">
        <f t="shared" si="1166"/>
        <v>0</v>
      </c>
      <c r="U131" s="91">
        <f t="shared" ca="1" si="1167"/>
        <v>0</v>
      </c>
      <c r="V131" s="91">
        <f t="shared" si="1168"/>
        <v>0</v>
      </c>
      <c r="W131" s="120" t="str">
        <f t="shared" si="1169"/>
        <v/>
      </c>
      <c r="X131" s="178"/>
      <c r="Y131" s="128">
        <f t="shared" si="1170"/>
        <v>0</v>
      </c>
      <c r="Z131" s="179">
        <f t="shared" ca="1" si="1171"/>
        <v>0</v>
      </c>
      <c r="AA131" s="127">
        <f t="shared" si="1172"/>
        <v>0</v>
      </c>
      <c r="AB131" s="67" t="str">
        <f t="shared" ca="1" si="1173"/>
        <v/>
      </c>
      <c r="AC131" s="69">
        <f t="shared" ca="1" si="1174"/>
        <v>0</v>
      </c>
      <c r="AD131" s="226">
        <f t="shared" si="1080"/>
        <v>0</v>
      </c>
      <c r="AE131" s="227">
        <f t="shared" si="1081"/>
        <v>0</v>
      </c>
      <c r="AF131" s="225">
        <f t="shared" si="1082"/>
        <v>0</v>
      </c>
      <c r="AG131" s="226">
        <f t="shared" si="1083"/>
        <v>0</v>
      </c>
      <c r="AH131" s="227">
        <f t="shared" si="1084"/>
        <v>0</v>
      </c>
      <c r="AI131" s="225">
        <f t="shared" si="1085"/>
        <v>0</v>
      </c>
      <c r="AJ131" s="226">
        <f t="shared" si="1086"/>
        <v>0</v>
      </c>
      <c r="AK131" s="227">
        <f t="shared" si="1087"/>
        <v>0</v>
      </c>
      <c r="AL131" s="225">
        <f t="shared" si="1088"/>
        <v>0</v>
      </c>
      <c r="AM131" s="226">
        <f t="shared" si="1089"/>
        <v>0</v>
      </c>
      <c r="AN131" s="227">
        <f t="shared" si="1090"/>
        <v>0</v>
      </c>
      <c r="AO131" s="225">
        <f t="shared" si="1091"/>
        <v>0</v>
      </c>
      <c r="AP131" s="226">
        <f t="shared" si="1092"/>
        <v>0</v>
      </c>
      <c r="AQ131" s="227">
        <f t="shared" si="1093"/>
        <v>0</v>
      </c>
      <c r="AR131" s="225">
        <f t="shared" si="1017"/>
        <v>0</v>
      </c>
      <c r="AS131" s="136"/>
      <c r="AT131" s="131"/>
      <c r="AU131" s="69">
        <f t="shared" si="1175"/>
        <v>0</v>
      </c>
      <c r="AV131" s="162"/>
      <c r="AW131" s="130"/>
      <c r="AX131" s="18">
        <f t="shared" si="1176"/>
        <v>0</v>
      </c>
      <c r="AY131" s="136"/>
      <c r="AZ131" s="131"/>
      <c r="BA131" s="69">
        <f t="shared" si="1177"/>
        <v>0</v>
      </c>
      <c r="BB131" s="162"/>
      <c r="BC131" s="130"/>
      <c r="BD131" s="18">
        <f t="shared" si="1178"/>
        <v>0</v>
      </c>
      <c r="BE131" s="136"/>
      <c r="BF131" s="131"/>
      <c r="BG131" s="69">
        <f t="shared" si="1179"/>
        <v>0</v>
      </c>
      <c r="BH131" s="162"/>
      <c r="BI131" s="130"/>
      <c r="BJ131" s="18">
        <f t="shared" si="1180"/>
        <v>0</v>
      </c>
      <c r="BK131" s="136"/>
      <c r="BL131" s="131"/>
      <c r="BM131" s="69">
        <f t="shared" si="1181"/>
        <v>0</v>
      </c>
      <c r="BN131" s="162"/>
      <c r="BO131" s="130"/>
      <c r="BP131" s="18">
        <f t="shared" si="1182"/>
        <v>0</v>
      </c>
      <c r="BQ131" s="136"/>
      <c r="BR131" s="131"/>
      <c r="BS131" s="69">
        <f t="shared" si="1183"/>
        <v>0</v>
      </c>
      <c r="BT131" s="162"/>
      <c r="BU131" s="130"/>
      <c r="BV131" s="18">
        <f t="shared" si="1184"/>
        <v>0</v>
      </c>
      <c r="BW131" s="136"/>
      <c r="BX131" s="131"/>
      <c r="BY131" s="69">
        <f t="shared" si="1185"/>
        <v>0</v>
      </c>
      <c r="BZ131" s="162"/>
      <c r="CA131" s="130"/>
      <c r="CB131" s="18">
        <f t="shared" si="1186"/>
        <v>0</v>
      </c>
      <c r="CC131" s="136"/>
      <c r="CD131" s="131"/>
      <c r="CE131" s="69">
        <f t="shared" si="1187"/>
        <v>0</v>
      </c>
      <c r="CF131" s="162"/>
      <c r="CG131" s="130"/>
      <c r="CH131" s="18">
        <f t="shared" si="1188"/>
        <v>0</v>
      </c>
      <c r="CI131" s="136"/>
      <c r="CJ131" s="131"/>
      <c r="CK131" s="69">
        <f t="shared" si="1189"/>
        <v>0</v>
      </c>
      <c r="CL131" s="162"/>
      <c r="CM131" s="130"/>
      <c r="CN131" s="18">
        <f t="shared" si="1118"/>
        <v>0</v>
      </c>
      <c r="CO131" s="136"/>
      <c r="CP131" s="131"/>
      <c r="CQ131" s="69">
        <f t="shared" si="1190"/>
        <v>0</v>
      </c>
      <c r="CR131" s="162"/>
      <c r="CS131" s="130"/>
      <c r="CT131" s="18">
        <f t="shared" si="1120"/>
        <v>0</v>
      </c>
      <c r="CU131" s="136"/>
      <c r="CV131" s="131"/>
      <c r="CW131" s="69">
        <f t="shared" si="1191"/>
        <v>0</v>
      </c>
      <c r="CX131" s="162"/>
      <c r="CY131" s="130"/>
      <c r="CZ131" s="18">
        <f t="shared" si="1122"/>
        <v>0</v>
      </c>
      <c r="DA131" s="136"/>
      <c r="DB131" s="131"/>
      <c r="DC131" s="69">
        <f t="shared" si="1192"/>
        <v>0</v>
      </c>
      <c r="DD131" s="162"/>
      <c r="DE131" s="130"/>
      <c r="DF131" s="18">
        <f t="shared" si="1124"/>
        <v>0</v>
      </c>
      <c r="DG131" s="136"/>
      <c r="DH131" s="131"/>
      <c r="DI131" s="69">
        <f t="shared" si="1193"/>
        <v>0</v>
      </c>
      <c r="DJ131" s="162"/>
      <c r="DK131" s="130"/>
      <c r="DL131" s="18">
        <f t="shared" si="1194"/>
        <v>0</v>
      </c>
      <c r="DM131" s="136"/>
      <c r="DN131" s="131"/>
      <c r="DO131" s="69">
        <f t="shared" si="1195"/>
        <v>0</v>
      </c>
      <c r="DP131" s="162"/>
      <c r="DQ131" s="130"/>
      <c r="DR131" s="18">
        <f t="shared" si="1196"/>
        <v>0</v>
      </c>
      <c r="DS131" s="136"/>
      <c r="DT131" s="131"/>
      <c r="DU131" s="69">
        <f t="shared" si="1197"/>
        <v>0</v>
      </c>
      <c r="DV131" s="162"/>
      <c r="DW131" s="130"/>
      <c r="DX131" s="18">
        <f t="shared" si="1198"/>
        <v>0</v>
      </c>
      <c r="DY131" s="136"/>
      <c r="DZ131" s="131"/>
      <c r="EA131" s="69">
        <f t="shared" si="1199"/>
        <v>0</v>
      </c>
      <c r="EB131" s="162"/>
      <c r="EC131" s="130"/>
      <c r="ED131" s="18">
        <f t="shared" si="1200"/>
        <v>0</v>
      </c>
      <c r="EE131" s="136"/>
      <c r="EF131" s="131"/>
      <c r="EG131" s="69">
        <f t="shared" si="1201"/>
        <v>0</v>
      </c>
      <c r="EH131" s="162"/>
      <c r="EI131" s="130"/>
      <c r="EJ131" s="18">
        <f t="shared" si="1202"/>
        <v>0</v>
      </c>
      <c r="EK131" s="136"/>
      <c r="EL131" s="131"/>
      <c r="EM131" s="69">
        <f t="shared" si="1203"/>
        <v>0</v>
      </c>
      <c r="EN131" s="162"/>
      <c r="EO131" s="130"/>
      <c r="EP131" s="18">
        <f t="shared" si="1204"/>
        <v>0</v>
      </c>
      <c r="EQ131" s="136"/>
      <c r="ER131" s="131"/>
      <c r="ES131" s="69">
        <f t="shared" si="1205"/>
        <v>0</v>
      </c>
      <c r="ET131" s="162"/>
      <c r="EU131" s="130"/>
      <c r="EV131" s="18">
        <f t="shared" si="1206"/>
        <v>0</v>
      </c>
      <c r="EW131" s="136"/>
      <c r="EX131" s="131"/>
      <c r="EY131" s="69">
        <f t="shared" si="1207"/>
        <v>0</v>
      </c>
      <c r="EZ131" s="162"/>
      <c r="FA131" s="130"/>
      <c r="FB131" s="18">
        <f t="shared" si="1208"/>
        <v>0</v>
      </c>
      <c r="FC131" s="136"/>
      <c r="FD131" s="131"/>
      <c r="FE131" s="69">
        <f t="shared" si="1209"/>
        <v>0</v>
      </c>
      <c r="FF131" s="162"/>
      <c r="FG131" s="130"/>
      <c r="FH131" s="18">
        <f t="shared" si="1210"/>
        <v>0</v>
      </c>
      <c r="FI131" s="136"/>
      <c r="FJ131" s="131"/>
      <c r="FK131" s="69">
        <f t="shared" si="1211"/>
        <v>0</v>
      </c>
      <c r="FL131" s="162"/>
      <c r="FM131" s="130"/>
      <c r="FN131" s="18">
        <f t="shared" si="1212"/>
        <v>0</v>
      </c>
      <c r="FO131" s="136"/>
      <c r="FP131" s="131"/>
      <c r="FQ131" s="69">
        <f t="shared" si="1213"/>
        <v>0</v>
      </c>
      <c r="FR131" s="162"/>
      <c r="FS131" s="130"/>
      <c r="FT131" s="18">
        <f t="shared" si="1214"/>
        <v>0</v>
      </c>
      <c r="FU131" s="136"/>
      <c r="FV131" s="131"/>
      <c r="FW131" s="69">
        <f t="shared" si="1215"/>
        <v>0</v>
      </c>
      <c r="FX131" s="162"/>
      <c r="FY131" s="130"/>
      <c r="FZ131" s="18">
        <f t="shared" si="1216"/>
        <v>0</v>
      </c>
      <c r="GA131" s="136"/>
      <c r="GB131" s="131"/>
      <c r="GC131" s="69">
        <f t="shared" si="1217"/>
        <v>0</v>
      </c>
      <c r="GD131" s="162"/>
      <c r="GE131" s="130"/>
      <c r="GF131" s="18">
        <f t="shared" si="1218"/>
        <v>0</v>
      </c>
      <c r="GG131" s="136"/>
      <c r="GH131" s="131"/>
      <c r="GI131" s="69">
        <f t="shared" si="1219"/>
        <v>0</v>
      </c>
      <c r="GJ131" s="162"/>
      <c r="GK131" s="130"/>
      <c r="GL131" s="18">
        <f t="shared" si="1220"/>
        <v>0</v>
      </c>
      <c r="GM131" s="136"/>
      <c r="GN131" s="131"/>
      <c r="GO131" s="69">
        <f t="shared" si="1221"/>
        <v>0</v>
      </c>
      <c r="GP131" s="162"/>
      <c r="GQ131" s="130"/>
      <c r="GR131" s="18">
        <f t="shared" si="1222"/>
        <v>0</v>
      </c>
      <c r="GS131" s="136"/>
      <c r="GT131" s="131"/>
      <c r="GU131" s="69">
        <f t="shared" si="1223"/>
        <v>0</v>
      </c>
      <c r="GV131" s="162"/>
      <c r="GW131" s="130"/>
      <c r="GX131" s="18">
        <f t="shared" si="1224"/>
        <v>0</v>
      </c>
      <c r="GY131" s="136"/>
      <c r="GZ131" s="131"/>
      <c r="HA131" s="69">
        <f t="shared" si="1225"/>
        <v>0</v>
      </c>
      <c r="HB131" s="162"/>
      <c r="HC131" s="130"/>
      <c r="HD131" s="18">
        <f t="shared" si="1226"/>
        <v>0</v>
      </c>
      <c r="HE131" s="136"/>
      <c r="HF131" s="131"/>
      <c r="HG131" s="69">
        <f t="shared" si="1227"/>
        <v>0</v>
      </c>
      <c r="HH131" s="162"/>
      <c r="HI131" s="130"/>
      <c r="HJ131" s="18">
        <f t="shared" si="1228"/>
        <v>0</v>
      </c>
      <c r="HK131" s="136"/>
      <c r="HL131" s="131"/>
      <c r="HM131" s="69">
        <f t="shared" si="1229"/>
        <v>0</v>
      </c>
      <c r="HN131" s="162"/>
      <c r="HO131" s="130"/>
      <c r="HP131" s="18">
        <f t="shared" si="1230"/>
        <v>0</v>
      </c>
      <c r="HQ131" s="136"/>
      <c r="HR131" s="131"/>
      <c r="HS131" s="69">
        <f t="shared" si="1231"/>
        <v>0</v>
      </c>
      <c r="HT131" s="162"/>
      <c r="HU131" s="130"/>
      <c r="HV131" s="18">
        <f t="shared" si="1232"/>
        <v>0</v>
      </c>
      <c r="HW131" s="17"/>
      <c r="HX131" s="85"/>
      <c r="HY131" s="85"/>
      <c r="HZ131" s="2" t="str">
        <f t="shared" si="1006"/>
        <v>СКРЫТЬ</v>
      </c>
    </row>
    <row r="132" spans="1:234" hidden="1" x14ac:dyDescent="0.2">
      <c r="A132" s="1" t="e">
        <f>$K$2&amp;#REF!&amp;$K$106&amp;$K$107&amp;K132</f>
        <v>#REF!</v>
      </c>
      <c r="B132" s="16" t="e">
        <f>IF(#REF!=0,"Скрыть","")</f>
        <v>#REF!</v>
      </c>
      <c r="C132" s="15" t="e">
        <f>IF(AND(#REF!&gt;85%,#REF!&gt;85%),"скрыть","")</f>
        <v>#REF!</v>
      </c>
      <c r="D132" s="14" t="s">
        <v>2</v>
      </c>
      <c r="E132" s="14" t="s">
        <v>34</v>
      </c>
      <c r="F132" s="34" t="s">
        <v>37</v>
      </c>
      <c r="G132" s="33"/>
      <c r="H132" s="33"/>
      <c r="I132" s="42">
        <v>121</v>
      </c>
      <c r="J132" s="102">
        <f>SUBTOTAL(103,I$12:I132)*1</f>
        <v>33</v>
      </c>
      <c r="K132" s="108" t="s">
        <v>113</v>
      </c>
      <c r="L132" s="17" t="s">
        <v>64</v>
      </c>
      <c r="M132" s="267"/>
      <c r="N132" s="255"/>
      <c r="O132" s="118"/>
      <c r="P132" s="162">
        <v>0</v>
      </c>
      <c r="Q132" s="163">
        <v>0</v>
      </c>
      <c r="R132" s="163">
        <v>0</v>
      </c>
      <c r="S132" s="92">
        <f t="shared" ca="1" si="1165"/>
        <v>0</v>
      </c>
      <c r="T132" s="92">
        <f t="shared" si="1166"/>
        <v>0</v>
      </c>
      <c r="U132" s="91">
        <f t="shared" ca="1" si="1167"/>
        <v>0</v>
      </c>
      <c r="V132" s="91">
        <f t="shared" si="1168"/>
        <v>0</v>
      </c>
      <c r="W132" s="120" t="str">
        <f t="shared" si="1169"/>
        <v/>
      </c>
      <c r="X132" s="178"/>
      <c r="Y132" s="128">
        <f t="shared" si="1170"/>
        <v>0</v>
      </c>
      <c r="Z132" s="179">
        <f t="shared" ca="1" si="1171"/>
        <v>0</v>
      </c>
      <c r="AA132" s="127">
        <f t="shared" si="1172"/>
        <v>0</v>
      </c>
      <c r="AB132" s="67" t="str">
        <f t="shared" ca="1" si="1173"/>
        <v/>
      </c>
      <c r="AC132" s="69">
        <f t="shared" ca="1" si="1174"/>
        <v>0</v>
      </c>
      <c r="AD132" s="226">
        <f t="shared" si="1080"/>
        <v>0</v>
      </c>
      <c r="AE132" s="227">
        <f t="shared" si="1081"/>
        <v>0</v>
      </c>
      <c r="AF132" s="225">
        <f t="shared" si="1082"/>
        <v>0</v>
      </c>
      <c r="AG132" s="226">
        <f t="shared" si="1083"/>
        <v>0</v>
      </c>
      <c r="AH132" s="227">
        <f t="shared" si="1084"/>
        <v>0</v>
      </c>
      <c r="AI132" s="225">
        <f t="shared" si="1085"/>
        <v>0</v>
      </c>
      <c r="AJ132" s="226">
        <f t="shared" si="1086"/>
        <v>0</v>
      </c>
      <c r="AK132" s="227">
        <f t="shared" si="1087"/>
        <v>0</v>
      </c>
      <c r="AL132" s="225">
        <f t="shared" si="1088"/>
        <v>0</v>
      </c>
      <c r="AM132" s="226">
        <f t="shared" si="1089"/>
        <v>0</v>
      </c>
      <c r="AN132" s="227">
        <f t="shared" si="1090"/>
        <v>0</v>
      </c>
      <c r="AO132" s="225">
        <f t="shared" si="1091"/>
        <v>0</v>
      </c>
      <c r="AP132" s="226">
        <f t="shared" si="1092"/>
        <v>0</v>
      </c>
      <c r="AQ132" s="227">
        <f t="shared" si="1093"/>
        <v>0</v>
      </c>
      <c r="AR132" s="225">
        <f t="shared" si="1017"/>
        <v>0</v>
      </c>
      <c r="AS132" s="136"/>
      <c r="AT132" s="131"/>
      <c r="AU132" s="69">
        <f t="shared" si="1175"/>
        <v>0</v>
      </c>
      <c r="AV132" s="162"/>
      <c r="AW132" s="130"/>
      <c r="AX132" s="18">
        <f t="shared" si="1176"/>
        <v>0</v>
      </c>
      <c r="AY132" s="136"/>
      <c r="AZ132" s="131"/>
      <c r="BA132" s="69">
        <f t="shared" si="1177"/>
        <v>0</v>
      </c>
      <c r="BB132" s="162"/>
      <c r="BC132" s="130"/>
      <c r="BD132" s="18">
        <f t="shared" si="1178"/>
        <v>0</v>
      </c>
      <c r="BE132" s="136"/>
      <c r="BF132" s="131"/>
      <c r="BG132" s="69">
        <f t="shared" si="1179"/>
        <v>0</v>
      </c>
      <c r="BH132" s="162"/>
      <c r="BI132" s="130"/>
      <c r="BJ132" s="18">
        <f t="shared" si="1180"/>
        <v>0</v>
      </c>
      <c r="BK132" s="136"/>
      <c r="BL132" s="131"/>
      <c r="BM132" s="69">
        <f t="shared" si="1181"/>
        <v>0</v>
      </c>
      <c r="BN132" s="162"/>
      <c r="BO132" s="130"/>
      <c r="BP132" s="18">
        <f t="shared" si="1182"/>
        <v>0</v>
      </c>
      <c r="BQ132" s="136"/>
      <c r="BR132" s="131"/>
      <c r="BS132" s="69">
        <f t="shared" si="1183"/>
        <v>0</v>
      </c>
      <c r="BT132" s="162"/>
      <c r="BU132" s="130"/>
      <c r="BV132" s="18">
        <f t="shared" si="1184"/>
        <v>0</v>
      </c>
      <c r="BW132" s="136"/>
      <c r="BX132" s="131"/>
      <c r="BY132" s="69">
        <f t="shared" si="1185"/>
        <v>0</v>
      </c>
      <c r="BZ132" s="162"/>
      <c r="CA132" s="130"/>
      <c r="CB132" s="18">
        <f t="shared" si="1186"/>
        <v>0</v>
      </c>
      <c r="CC132" s="136"/>
      <c r="CD132" s="131"/>
      <c r="CE132" s="69">
        <f t="shared" si="1187"/>
        <v>0</v>
      </c>
      <c r="CF132" s="162"/>
      <c r="CG132" s="130"/>
      <c r="CH132" s="18">
        <f t="shared" si="1188"/>
        <v>0</v>
      </c>
      <c r="CI132" s="136"/>
      <c r="CJ132" s="131"/>
      <c r="CK132" s="69">
        <f t="shared" si="1189"/>
        <v>0</v>
      </c>
      <c r="CL132" s="162"/>
      <c r="CM132" s="130"/>
      <c r="CN132" s="18">
        <f t="shared" si="1118"/>
        <v>0</v>
      </c>
      <c r="CO132" s="136"/>
      <c r="CP132" s="131"/>
      <c r="CQ132" s="69">
        <f t="shared" si="1190"/>
        <v>0</v>
      </c>
      <c r="CR132" s="162"/>
      <c r="CS132" s="130"/>
      <c r="CT132" s="18">
        <f t="shared" si="1120"/>
        <v>0</v>
      </c>
      <c r="CU132" s="136"/>
      <c r="CV132" s="131"/>
      <c r="CW132" s="69">
        <f t="shared" si="1191"/>
        <v>0</v>
      </c>
      <c r="CX132" s="162"/>
      <c r="CY132" s="130"/>
      <c r="CZ132" s="18">
        <f t="shared" si="1122"/>
        <v>0</v>
      </c>
      <c r="DA132" s="136"/>
      <c r="DB132" s="131"/>
      <c r="DC132" s="69">
        <f t="shared" si="1192"/>
        <v>0</v>
      </c>
      <c r="DD132" s="162"/>
      <c r="DE132" s="130"/>
      <c r="DF132" s="18">
        <f t="shared" si="1124"/>
        <v>0</v>
      </c>
      <c r="DG132" s="136"/>
      <c r="DH132" s="131"/>
      <c r="DI132" s="69">
        <f t="shared" si="1193"/>
        <v>0</v>
      </c>
      <c r="DJ132" s="162"/>
      <c r="DK132" s="130"/>
      <c r="DL132" s="18">
        <f t="shared" si="1194"/>
        <v>0</v>
      </c>
      <c r="DM132" s="136"/>
      <c r="DN132" s="131"/>
      <c r="DO132" s="69">
        <f t="shared" si="1195"/>
        <v>0</v>
      </c>
      <c r="DP132" s="162"/>
      <c r="DQ132" s="130"/>
      <c r="DR132" s="18">
        <f t="shared" si="1196"/>
        <v>0</v>
      </c>
      <c r="DS132" s="136"/>
      <c r="DT132" s="131"/>
      <c r="DU132" s="69">
        <f t="shared" si="1197"/>
        <v>0</v>
      </c>
      <c r="DV132" s="162"/>
      <c r="DW132" s="130"/>
      <c r="DX132" s="18">
        <f t="shared" si="1198"/>
        <v>0</v>
      </c>
      <c r="DY132" s="136"/>
      <c r="DZ132" s="131"/>
      <c r="EA132" s="69">
        <f t="shared" si="1199"/>
        <v>0</v>
      </c>
      <c r="EB132" s="162"/>
      <c r="EC132" s="130"/>
      <c r="ED132" s="18">
        <f t="shared" si="1200"/>
        <v>0</v>
      </c>
      <c r="EE132" s="136"/>
      <c r="EF132" s="131"/>
      <c r="EG132" s="69">
        <f t="shared" si="1201"/>
        <v>0</v>
      </c>
      <c r="EH132" s="162"/>
      <c r="EI132" s="130"/>
      <c r="EJ132" s="18">
        <f t="shared" si="1202"/>
        <v>0</v>
      </c>
      <c r="EK132" s="136"/>
      <c r="EL132" s="131"/>
      <c r="EM132" s="69">
        <f t="shared" si="1203"/>
        <v>0</v>
      </c>
      <c r="EN132" s="162"/>
      <c r="EO132" s="130"/>
      <c r="EP132" s="18">
        <f t="shared" si="1204"/>
        <v>0</v>
      </c>
      <c r="EQ132" s="136"/>
      <c r="ER132" s="131"/>
      <c r="ES132" s="69">
        <f t="shared" si="1205"/>
        <v>0</v>
      </c>
      <c r="ET132" s="162"/>
      <c r="EU132" s="130"/>
      <c r="EV132" s="18">
        <f t="shared" si="1206"/>
        <v>0</v>
      </c>
      <c r="EW132" s="136"/>
      <c r="EX132" s="131"/>
      <c r="EY132" s="69">
        <f t="shared" si="1207"/>
        <v>0</v>
      </c>
      <c r="EZ132" s="162"/>
      <c r="FA132" s="130"/>
      <c r="FB132" s="18">
        <f t="shared" si="1208"/>
        <v>0</v>
      </c>
      <c r="FC132" s="136"/>
      <c r="FD132" s="131"/>
      <c r="FE132" s="69">
        <f t="shared" si="1209"/>
        <v>0</v>
      </c>
      <c r="FF132" s="162"/>
      <c r="FG132" s="130"/>
      <c r="FH132" s="18">
        <f t="shared" si="1210"/>
        <v>0</v>
      </c>
      <c r="FI132" s="136"/>
      <c r="FJ132" s="131"/>
      <c r="FK132" s="69">
        <f t="shared" si="1211"/>
        <v>0</v>
      </c>
      <c r="FL132" s="162"/>
      <c r="FM132" s="130"/>
      <c r="FN132" s="18">
        <f t="shared" si="1212"/>
        <v>0</v>
      </c>
      <c r="FO132" s="136"/>
      <c r="FP132" s="131"/>
      <c r="FQ132" s="69">
        <f t="shared" si="1213"/>
        <v>0</v>
      </c>
      <c r="FR132" s="162"/>
      <c r="FS132" s="130"/>
      <c r="FT132" s="18">
        <f t="shared" si="1214"/>
        <v>0</v>
      </c>
      <c r="FU132" s="136"/>
      <c r="FV132" s="131"/>
      <c r="FW132" s="69">
        <f t="shared" si="1215"/>
        <v>0</v>
      </c>
      <c r="FX132" s="162"/>
      <c r="FY132" s="130"/>
      <c r="FZ132" s="18">
        <f t="shared" si="1216"/>
        <v>0</v>
      </c>
      <c r="GA132" s="136"/>
      <c r="GB132" s="131"/>
      <c r="GC132" s="69">
        <f t="shared" si="1217"/>
        <v>0</v>
      </c>
      <c r="GD132" s="162"/>
      <c r="GE132" s="130"/>
      <c r="GF132" s="18">
        <f t="shared" si="1218"/>
        <v>0</v>
      </c>
      <c r="GG132" s="136"/>
      <c r="GH132" s="131"/>
      <c r="GI132" s="69">
        <f t="shared" si="1219"/>
        <v>0</v>
      </c>
      <c r="GJ132" s="162"/>
      <c r="GK132" s="130"/>
      <c r="GL132" s="18">
        <f t="shared" si="1220"/>
        <v>0</v>
      </c>
      <c r="GM132" s="136"/>
      <c r="GN132" s="131"/>
      <c r="GO132" s="69">
        <f t="shared" si="1221"/>
        <v>0</v>
      </c>
      <c r="GP132" s="162"/>
      <c r="GQ132" s="130"/>
      <c r="GR132" s="18">
        <f t="shared" si="1222"/>
        <v>0</v>
      </c>
      <c r="GS132" s="136"/>
      <c r="GT132" s="131"/>
      <c r="GU132" s="69">
        <f t="shared" si="1223"/>
        <v>0</v>
      </c>
      <c r="GV132" s="162"/>
      <c r="GW132" s="130"/>
      <c r="GX132" s="18">
        <f t="shared" si="1224"/>
        <v>0</v>
      </c>
      <c r="GY132" s="136"/>
      <c r="GZ132" s="131"/>
      <c r="HA132" s="69">
        <f t="shared" si="1225"/>
        <v>0</v>
      </c>
      <c r="HB132" s="162"/>
      <c r="HC132" s="130"/>
      <c r="HD132" s="18">
        <f t="shared" si="1226"/>
        <v>0</v>
      </c>
      <c r="HE132" s="136"/>
      <c r="HF132" s="131"/>
      <c r="HG132" s="69">
        <f t="shared" si="1227"/>
        <v>0</v>
      </c>
      <c r="HH132" s="162"/>
      <c r="HI132" s="130"/>
      <c r="HJ132" s="18">
        <f t="shared" si="1228"/>
        <v>0</v>
      </c>
      <c r="HK132" s="136"/>
      <c r="HL132" s="131"/>
      <c r="HM132" s="69">
        <f t="shared" si="1229"/>
        <v>0</v>
      </c>
      <c r="HN132" s="162"/>
      <c r="HO132" s="130"/>
      <c r="HP132" s="18">
        <f t="shared" si="1230"/>
        <v>0</v>
      </c>
      <c r="HQ132" s="136"/>
      <c r="HR132" s="131"/>
      <c r="HS132" s="69">
        <f t="shared" si="1231"/>
        <v>0</v>
      </c>
      <c r="HT132" s="162"/>
      <c r="HU132" s="130"/>
      <c r="HV132" s="18">
        <f t="shared" si="1232"/>
        <v>0</v>
      </c>
      <c r="HW132" s="17"/>
      <c r="HX132" s="85"/>
      <c r="HY132" s="85"/>
      <c r="HZ132" s="2" t="str">
        <f t="shared" si="1006"/>
        <v>СКРЫТЬ</v>
      </c>
    </row>
    <row r="133" spans="1:234" hidden="1" x14ac:dyDescent="0.2">
      <c r="B133" s="16"/>
      <c r="C133" s="15"/>
      <c r="D133" s="270"/>
      <c r="E133" s="270"/>
      <c r="F133" s="34"/>
      <c r="G133" s="33"/>
      <c r="H133" s="33"/>
      <c r="I133" s="42">
        <v>122</v>
      </c>
      <c r="J133" s="102">
        <f>SUBTOTAL(103,I$12:I133)*1</f>
        <v>33</v>
      </c>
      <c r="K133" s="108" t="s">
        <v>114</v>
      </c>
      <c r="L133" s="17" t="s">
        <v>64</v>
      </c>
      <c r="M133" s="267"/>
      <c r="N133" s="255"/>
      <c r="O133" s="118"/>
      <c r="P133" s="162"/>
      <c r="Q133" s="163">
        <v>0</v>
      </c>
      <c r="R133" s="163">
        <v>0</v>
      </c>
      <c r="S133" s="92">
        <f t="shared" ca="1" si="1165"/>
        <v>0</v>
      </c>
      <c r="T133" s="92">
        <f t="shared" si="1166"/>
        <v>0</v>
      </c>
      <c r="U133" s="91">
        <f t="shared" ca="1" si="1167"/>
        <v>0</v>
      </c>
      <c r="V133" s="91">
        <f t="shared" si="1168"/>
        <v>0</v>
      </c>
      <c r="W133" s="120" t="str">
        <f t="shared" si="1169"/>
        <v/>
      </c>
      <c r="X133" s="178"/>
      <c r="Y133" s="128">
        <f t="shared" si="1170"/>
        <v>0</v>
      </c>
      <c r="Z133" s="179">
        <f t="shared" ca="1" si="1171"/>
        <v>0</v>
      </c>
      <c r="AA133" s="127">
        <f t="shared" si="1172"/>
        <v>0</v>
      </c>
      <c r="AB133" s="67" t="str">
        <f t="shared" ca="1" si="1173"/>
        <v/>
      </c>
      <c r="AC133" s="69">
        <f t="shared" ca="1" si="1174"/>
        <v>0</v>
      </c>
      <c r="AD133" s="226">
        <f t="shared" si="1080"/>
        <v>0</v>
      </c>
      <c r="AE133" s="227">
        <f t="shared" si="1081"/>
        <v>0</v>
      </c>
      <c r="AF133" s="225">
        <f t="shared" si="1082"/>
        <v>0</v>
      </c>
      <c r="AG133" s="226">
        <f t="shared" si="1083"/>
        <v>0</v>
      </c>
      <c r="AH133" s="227">
        <f t="shared" si="1084"/>
        <v>0</v>
      </c>
      <c r="AI133" s="225">
        <f t="shared" si="1085"/>
        <v>0</v>
      </c>
      <c r="AJ133" s="226">
        <f t="shared" si="1086"/>
        <v>0</v>
      </c>
      <c r="AK133" s="227">
        <f t="shared" si="1087"/>
        <v>0</v>
      </c>
      <c r="AL133" s="225">
        <f t="shared" si="1088"/>
        <v>0</v>
      </c>
      <c r="AM133" s="226">
        <f t="shared" si="1089"/>
        <v>0</v>
      </c>
      <c r="AN133" s="227">
        <f t="shared" si="1090"/>
        <v>0</v>
      </c>
      <c r="AO133" s="225">
        <f t="shared" si="1091"/>
        <v>0</v>
      </c>
      <c r="AP133" s="226">
        <f t="shared" si="1092"/>
        <v>0</v>
      </c>
      <c r="AQ133" s="227">
        <f t="shared" si="1093"/>
        <v>0</v>
      </c>
      <c r="AR133" s="225">
        <f t="shared" si="1017"/>
        <v>0</v>
      </c>
      <c r="AS133" s="136"/>
      <c r="AT133" s="131"/>
      <c r="AU133" s="69">
        <f t="shared" si="1175"/>
        <v>0</v>
      </c>
      <c r="AV133" s="162"/>
      <c r="AW133" s="130"/>
      <c r="AX133" s="18">
        <f t="shared" si="1176"/>
        <v>0</v>
      </c>
      <c r="AY133" s="136"/>
      <c r="AZ133" s="131"/>
      <c r="BA133" s="69">
        <f t="shared" si="1177"/>
        <v>0</v>
      </c>
      <c r="BB133" s="162"/>
      <c r="BC133" s="130"/>
      <c r="BD133" s="18">
        <f t="shared" si="1178"/>
        <v>0</v>
      </c>
      <c r="BE133" s="136"/>
      <c r="BF133" s="131"/>
      <c r="BG133" s="69">
        <f t="shared" si="1179"/>
        <v>0</v>
      </c>
      <c r="BH133" s="162"/>
      <c r="BI133" s="130"/>
      <c r="BJ133" s="18">
        <f t="shared" si="1180"/>
        <v>0</v>
      </c>
      <c r="BK133" s="136"/>
      <c r="BL133" s="131"/>
      <c r="BM133" s="69">
        <f t="shared" si="1181"/>
        <v>0</v>
      </c>
      <c r="BN133" s="162"/>
      <c r="BO133" s="130"/>
      <c r="BP133" s="18">
        <f t="shared" si="1182"/>
        <v>0</v>
      </c>
      <c r="BQ133" s="136"/>
      <c r="BR133" s="131"/>
      <c r="BS133" s="69">
        <f t="shared" si="1183"/>
        <v>0</v>
      </c>
      <c r="BT133" s="162"/>
      <c r="BU133" s="130"/>
      <c r="BV133" s="18">
        <f t="shared" si="1184"/>
        <v>0</v>
      </c>
      <c r="BW133" s="136"/>
      <c r="BX133" s="131"/>
      <c r="BY133" s="69">
        <f t="shared" si="1185"/>
        <v>0</v>
      </c>
      <c r="BZ133" s="162"/>
      <c r="CA133" s="130"/>
      <c r="CB133" s="18">
        <f t="shared" si="1186"/>
        <v>0</v>
      </c>
      <c r="CC133" s="136"/>
      <c r="CD133" s="131"/>
      <c r="CE133" s="69">
        <f t="shared" si="1187"/>
        <v>0</v>
      </c>
      <c r="CF133" s="162"/>
      <c r="CG133" s="130"/>
      <c r="CH133" s="18">
        <f t="shared" si="1188"/>
        <v>0</v>
      </c>
      <c r="CI133" s="136"/>
      <c r="CJ133" s="131"/>
      <c r="CK133" s="69">
        <f t="shared" si="1189"/>
        <v>0</v>
      </c>
      <c r="CL133" s="162"/>
      <c r="CM133" s="130"/>
      <c r="CN133" s="18">
        <f t="shared" si="1118"/>
        <v>0</v>
      </c>
      <c r="CO133" s="136"/>
      <c r="CP133" s="131"/>
      <c r="CQ133" s="69">
        <f t="shared" si="1190"/>
        <v>0</v>
      </c>
      <c r="CR133" s="162"/>
      <c r="CS133" s="130"/>
      <c r="CT133" s="18">
        <f t="shared" si="1120"/>
        <v>0</v>
      </c>
      <c r="CU133" s="136"/>
      <c r="CV133" s="131"/>
      <c r="CW133" s="69">
        <f t="shared" si="1191"/>
        <v>0</v>
      </c>
      <c r="CX133" s="162"/>
      <c r="CY133" s="130"/>
      <c r="CZ133" s="18">
        <f t="shared" si="1122"/>
        <v>0</v>
      </c>
      <c r="DA133" s="136"/>
      <c r="DB133" s="131"/>
      <c r="DC133" s="69">
        <f t="shared" si="1192"/>
        <v>0</v>
      </c>
      <c r="DD133" s="162"/>
      <c r="DE133" s="130"/>
      <c r="DF133" s="18">
        <f t="shared" si="1124"/>
        <v>0</v>
      </c>
      <c r="DG133" s="136"/>
      <c r="DH133" s="131"/>
      <c r="DI133" s="69">
        <f t="shared" si="1193"/>
        <v>0</v>
      </c>
      <c r="DJ133" s="162"/>
      <c r="DK133" s="130"/>
      <c r="DL133" s="18">
        <f t="shared" si="1194"/>
        <v>0</v>
      </c>
      <c r="DM133" s="136"/>
      <c r="DN133" s="131"/>
      <c r="DO133" s="69">
        <f t="shared" si="1195"/>
        <v>0</v>
      </c>
      <c r="DP133" s="162"/>
      <c r="DQ133" s="130"/>
      <c r="DR133" s="18">
        <f t="shared" si="1196"/>
        <v>0</v>
      </c>
      <c r="DS133" s="136"/>
      <c r="DT133" s="131"/>
      <c r="DU133" s="69">
        <f t="shared" si="1197"/>
        <v>0</v>
      </c>
      <c r="DV133" s="162"/>
      <c r="DW133" s="130"/>
      <c r="DX133" s="18">
        <f t="shared" si="1198"/>
        <v>0</v>
      </c>
      <c r="DY133" s="136"/>
      <c r="DZ133" s="131"/>
      <c r="EA133" s="69">
        <f t="shared" si="1199"/>
        <v>0</v>
      </c>
      <c r="EB133" s="162"/>
      <c r="EC133" s="130"/>
      <c r="ED133" s="18">
        <f t="shared" si="1200"/>
        <v>0</v>
      </c>
      <c r="EE133" s="136"/>
      <c r="EF133" s="131"/>
      <c r="EG133" s="69">
        <f t="shared" si="1201"/>
        <v>0</v>
      </c>
      <c r="EH133" s="162"/>
      <c r="EI133" s="130"/>
      <c r="EJ133" s="18">
        <f t="shared" si="1202"/>
        <v>0</v>
      </c>
      <c r="EK133" s="136"/>
      <c r="EL133" s="131"/>
      <c r="EM133" s="69">
        <f t="shared" si="1203"/>
        <v>0</v>
      </c>
      <c r="EN133" s="162"/>
      <c r="EO133" s="130"/>
      <c r="EP133" s="18">
        <f t="shared" si="1204"/>
        <v>0</v>
      </c>
      <c r="EQ133" s="136"/>
      <c r="ER133" s="131"/>
      <c r="ES133" s="69">
        <f t="shared" si="1205"/>
        <v>0</v>
      </c>
      <c r="ET133" s="162"/>
      <c r="EU133" s="130"/>
      <c r="EV133" s="18">
        <f t="shared" si="1206"/>
        <v>0</v>
      </c>
      <c r="EW133" s="136"/>
      <c r="EX133" s="131"/>
      <c r="EY133" s="69">
        <f t="shared" si="1207"/>
        <v>0</v>
      </c>
      <c r="EZ133" s="162"/>
      <c r="FA133" s="130"/>
      <c r="FB133" s="18">
        <f t="shared" si="1208"/>
        <v>0</v>
      </c>
      <c r="FC133" s="136"/>
      <c r="FD133" s="131"/>
      <c r="FE133" s="69">
        <f t="shared" si="1209"/>
        <v>0</v>
      </c>
      <c r="FF133" s="162"/>
      <c r="FG133" s="130"/>
      <c r="FH133" s="18">
        <f t="shared" si="1210"/>
        <v>0</v>
      </c>
      <c r="FI133" s="136"/>
      <c r="FJ133" s="131"/>
      <c r="FK133" s="69">
        <f t="shared" si="1211"/>
        <v>0</v>
      </c>
      <c r="FL133" s="162"/>
      <c r="FM133" s="130"/>
      <c r="FN133" s="18">
        <f t="shared" si="1212"/>
        <v>0</v>
      </c>
      <c r="FO133" s="136"/>
      <c r="FP133" s="131"/>
      <c r="FQ133" s="69">
        <f t="shared" si="1213"/>
        <v>0</v>
      </c>
      <c r="FR133" s="162"/>
      <c r="FS133" s="130"/>
      <c r="FT133" s="18">
        <f t="shared" si="1214"/>
        <v>0</v>
      </c>
      <c r="FU133" s="136"/>
      <c r="FV133" s="131"/>
      <c r="FW133" s="69">
        <f t="shared" si="1215"/>
        <v>0</v>
      </c>
      <c r="FX133" s="162"/>
      <c r="FY133" s="130"/>
      <c r="FZ133" s="18">
        <f t="shared" si="1216"/>
        <v>0</v>
      </c>
      <c r="GA133" s="136"/>
      <c r="GB133" s="131"/>
      <c r="GC133" s="69">
        <f t="shared" si="1217"/>
        <v>0</v>
      </c>
      <c r="GD133" s="162"/>
      <c r="GE133" s="130"/>
      <c r="GF133" s="18">
        <f t="shared" si="1218"/>
        <v>0</v>
      </c>
      <c r="GG133" s="136"/>
      <c r="GH133" s="131"/>
      <c r="GI133" s="69">
        <f t="shared" si="1219"/>
        <v>0</v>
      </c>
      <c r="GJ133" s="162"/>
      <c r="GK133" s="130"/>
      <c r="GL133" s="18">
        <f t="shared" si="1220"/>
        <v>0</v>
      </c>
      <c r="GM133" s="136"/>
      <c r="GN133" s="131"/>
      <c r="GO133" s="69">
        <f t="shared" si="1221"/>
        <v>0</v>
      </c>
      <c r="GP133" s="162"/>
      <c r="GQ133" s="130"/>
      <c r="GR133" s="18">
        <f t="shared" si="1222"/>
        <v>0</v>
      </c>
      <c r="GS133" s="136"/>
      <c r="GT133" s="131"/>
      <c r="GU133" s="69">
        <f t="shared" si="1223"/>
        <v>0</v>
      </c>
      <c r="GV133" s="162"/>
      <c r="GW133" s="130"/>
      <c r="GX133" s="18">
        <f t="shared" si="1224"/>
        <v>0</v>
      </c>
      <c r="GY133" s="136"/>
      <c r="GZ133" s="131"/>
      <c r="HA133" s="69">
        <f t="shared" si="1225"/>
        <v>0</v>
      </c>
      <c r="HB133" s="162"/>
      <c r="HC133" s="130"/>
      <c r="HD133" s="18">
        <f t="shared" si="1226"/>
        <v>0</v>
      </c>
      <c r="HE133" s="136"/>
      <c r="HF133" s="131"/>
      <c r="HG133" s="69">
        <f t="shared" si="1227"/>
        <v>0</v>
      </c>
      <c r="HH133" s="162"/>
      <c r="HI133" s="130"/>
      <c r="HJ133" s="18">
        <f t="shared" si="1228"/>
        <v>0</v>
      </c>
      <c r="HK133" s="136"/>
      <c r="HL133" s="131"/>
      <c r="HM133" s="69">
        <f t="shared" si="1229"/>
        <v>0</v>
      </c>
      <c r="HN133" s="162"/>
      <c r="HO133" s="130"/>
      <c r="HP133" s="18">
        <f t="shared" si="1230"/>
        <v>0</v>
      </c>
      <c r="HQ133" s="136"/>
      <c r="HR133" s="131"/>
      <c r="HS133" s="69">
        <f t="shared" si="1231"/>
        <v>0</v>
      </c>
      <c r="HT133" s="162"/>
      <c r="HU133" s="130"/>
      <c r="HV133" s="18">
        <f t="shared" si="1232"/>
        <v>0</v>
      </c>
      <c r="HW133" s="17"/>
      <c r="HX133" s="85"/>
      <c r="HY133" s="85"/>
      <c r="HZ133" s="2" t="str">
        <f t="shared" si="1006"/>
        <v>СКРЫТЬ</v>
      </c>
    </row>
    <row r="134" spans="1:234" hidden="1" x14ac:dyDescent="0.2">
      <c r="B134" s="16"/>
      <c r="C134" s="15"/>
      <c r="D134" s="270"/>
      <c r="E134" s="270"/>
      <c r="F134" s="34"/>
      <c r="G134" s="33"/>
      <c r="H134" s="33"/>
      <c r="I134" s="42">
        <v>123</v>
      </c>
      <c r="J134" s="102">
        <f>SUBTOTAL(103,I$12:I134)*1</f>
        <v>33</v>
      </c>
      <c r="K134" s="108" t="s">
        <v>115</v>
      </c>
      <c r="L134" s="17" t="s">
        <v>64</v>
      </c>
      <c r="M134" s="267"/>
      <c r="N134" s="255"/>
      <c r="O134" s="118"/>
      <c r="P134" s="162"/>
      <c r="Q134" s="163">
        <v>0</v>
      </c>
      <c r="R134" s="163">
        <v>0</v>
      </c>
      <c r="S134" s="92">
        <f t="shared" ca="1" si="1165"/>
        <v>0</v>
      </c>
      <c r="T134" s="92">
        <f t="shared" si="1166"/>
        <v>0</v>
      </c>
      <c r="U134" s="91">
        <f t="shared" ca="1" si="1167"/>
        <v>0</v>
      </c>
      <c r="V134" s="91">
        <f t="shared" si="1168"/>
        <v>0</v>
      </c>
      <c r="W134" s="120" t="str">
        <f t="shared" si="1169"/>
        <v/>
      </c>
      <c r="X134" s="178"/>
      <c r="Y134" s="128">
        <f t="shared" si="1170"/>
        <v>0</v>
      </c>
      <c r="Z134" s="179">
        <f t="shared" ca="1" si="1171"/>
        <v>0</v>
      </c>
      <c r="AA134" s="127">
        <f t="shared" si="1172"/>
        <v>0</v>
      </c>
      <c r="AB134" s="67" t="str">
        <f t="shared" ca="1" si="1173"/>
        <v/>
      </c>
      <c r="AC134" s="69">
        <f t="shared" ca="1" si="1174"/>
        <v>0</v>
      </c>
      <c r="AD134" s="226">
        <f t="shared" si="1080"/>
        <v>0</v>
      </c>
      <c r="AE134" s="227">
        <f t="shared" si="1081"/>
        <v>0</v>
      </c>
      <c r="AF134" s="225">
        <f t="shared" si="1082"/>
        <v>0</v>
      </c>
      <c r="AG134" s="226">
        <f t="shared" si="1083"/>
        <v>0</v>
      </c>
      <c r="AH134" s="227">
        <f t="shared" si="1084"/>
        <v>0</v>
      </c>
      <c r="AI134" s="225">
        <f t="shared" si="1085"/>
        <v>0</v>
      </c>
      <c r="AJ134" s="226">
        <f t="shared" si="1086"/>
        <v>0</v>
      </c>
      <c r="AK134" s="227">
        <f t="shared" si="1087"/>
        <v>0</v>
      </c>
      <c r="AL134" s="225">
        <f t="shared" si="1088"/>
        <v>0</v>
      </c>
      <c r="AM134" s="226">
        <f t="shared" si="1089"/>
        <v>0</v>
      </c>
      <c r="AN134" s="227">
        <f t="shared" si="1090"/>
        <v>0</v>
      </c>
      <c r="AO134" s="225">
        <f t="shared" si="1091"/>
        <v>0</v>
      </c>
      <c r="AP134" s="226">
        <f t="shared" si="1092"/>
        <v>0</v>
      </c>
      <c r="AQ134" s="227">
        <f t="shared" si="1093"/>
        <v>0</v>
      </c>
      <c r="AR134" s="225">
        <f t="shared" si="1017"/>
        <v>0</v>
      </c>
      <c r="AS134" s="136"/>
      <c r="AT134" s="131"/>
      <c r="AU134" s="69">
        <f t="shared" si="1175"/>
        <v>0</v>
      </c>
      <c r="AV134" s="162"/>
      <c r="AW134" s="130"/>
      <c r="AX134" s="18">
        <f t="shared" si="1176"/>
        <v>0</v>
      </c>
      <c r="AY134" s="136"/>
      <c r="AZ134" s="131"/>
      <c r="BA134" s="69">
        <f t="shared" si="1177"/>
        <v>0</v>
      </c>
      <c r="BB134" s="162"/>
      <c r="BC134" s="130"/>
      <c r="BD134" s="18">
        <f t="shared" si="1178"/>
        <v>0</v>
      </c>
      <c r="BE134" s="136"/>
      <c r="BF134" s="131"/>
      <c r="BG134" s="69">
        <f t="shared" si="1179"/>
        <v>0</v>
      </c>
      <c r="BH134" s="162"/>
      <c r="BI134" s="130"/>
      <c r="BJ134" s="18">
        <f t="shared" si="1180"/>
        <v>0</v>
      </c>
      <c r="BK134" s="136"/>
      <c r="BL134" s="131"/>
      <c r="BM134" s="69">
        <f t="shared" si="1181"/>
        <v>0</v>
      </c>
      <c r="BN134" s="162"/>
      <c r="BO134" s="130"/>
      <c r="BP134" s="18">
        <f t="shared" si="1182"/>
        <v>0</v>
      </c>
      <c r="BQ134" s="136"/>
      <c r="BR134" s="131"/>
      <c r="BS134" s="69">
        <f t="shared" si="1183"/>
        <v>0</v>
      </c>
      <c r="BT134" s="162"/>
      <c r="BU134" s="130"/>
      <c r="BV134" s="18">
        <f t="shared" si="1184"/>
        <v>0</v>
      </c>
      <c r="BW134" s="136"/>
      <c r="BX134" s="131"/>
      <c r="BY134" s="69">
        <f t="shared" si="1185"/>
        <v>0</v>
      </c>
      <c r="BZ134" s="162"/>
      <c r="CA134" s="130"/>
      <c r="CB134" s="18">
        <f t="shared" si="1186"/>
        <v>0</v>
      </c>
      <c r="CC134" s="136"/>
      <c r="CD134" s="131"/>
      <c r="CE134" s="69">
        <f t="shared" si="1187"/>
        <v>0</v>
      </c>
      <c r="CF134" s="162"/>
      <c r="CG134" s="130"/>
      <c r="CH134" s="18">
        <f t="shared" si="1188"/>
        <v>0</v>
      </c>
      <c r="CI134" s="136"/>
      <c r="CJ134" s="131"/>
      <c r="CK134" s="69">
        <f t="shared" si="1189"/>
        <v>0</v>
      </c>
      <c r="CL134" s="162"/>
      <c r="CM134" s="130"/>
      <c r="CN134" s="18">
        <f t="shared" si="1118"/>
        <v>0</v>
      </c>
      <c r="CO134" s="136"/>
      <c r="CP134" s="131"/>
      <c r="CQ134" s="69">
        <f t="shared" si="1190"/>
        <v>0</v>
      </c>
      <c r="CR134" s="162"/>
      <c r="CS134" s="130"/>
      <c r="CT134" s="18">
        <f t="shared" si="1120"/>
        <v>0</v>
      </c>
      <c r="CU134" s="136"/>
      <c r="CV134" s="131"/>
      <c r="CW134" s="69">
        <f t="shared" si="1191"/>
        <v>0</v>
      </c>
      <c r="CX134" s="162"/>
      <c r="CY134" s="130"/>
      <c r="CZ134" s="18">
        <f t="shared" si="1122"/>
        <v>0</v>
      </c>
      <c r="DA134" s="136"/>
      <c r="DB134" s="131"/>
      <c r="DC134" s="69">
        <f t="shared" si="1192"/>
        <v>0</v>
      </c>
      <c r="DD134" s="162"/>
      <c r="DE134" s="130"/>
      <c r="DF134" s="18">
        <f t="shared" si="1124"/>
        <v>0</v>
      </c>
      <c r="DG134" s="136"/>
      <c r="DH134" s="131"/>
      <c r="DI134" s="69">
        <f t="shared" si="1193"/>
        <v>0</v>
      </c>
      <c r="DJ134" s="162"/>
      <c r="DK134" s="130"/>
      <c r="DL134" s="18">
        <f t="shared" si="1194"/>
        <v>0</v>
      </c>
      <c r="DM134" s="136"/>
      <c r="DN134" s="131"/>
      <c r="DO134" s="69">
        <f t="shared" si="1195"/>
        <v>0</v>
      </c>
      <c r="DP134" s="162"/>
      <c r="DQ134" s="130"/>
      <c r="DR134" s="18">
        <f t="shared" si="1196"/>
        <v>0</v>
      </c>
      <c r="DS134" s="136"/>
      <c r="DT134" s="131"/>
      <c r="DU134" s="69">
        <f t="shared" si="1197"/>
        <v>0</v>
      </c>
      <c r="DV134" s="162"/>
      <c r="DW134" s="130"/>
      <c r="DX134" s="18">
        <f t="shared" si="1198"/>
        <v>0</v>
      </c>
      <c r="DY134" s="136"/>
      <c r="DZ134" s="131"/>
      <c r="EA134" s="69">
        <f t="shared" si="1199"/>
        <v>0</v>
      </c>
      <c r="EB134" s="162"/>
      <c r="EC134" s="130"/>
      <c r="ED134" s="18">
        <f t="shared" si="1200"/>
        <v>0</v>
      </c>
      <c r="EE134" s="136"/>
      <c r="EF134" s="131"/>
      <c r="EG134" s="69">
        <f t="shared" si="1201"/>
        <v>0</v>
      </c>
      <c r="EH134" s="162"/>
      <c r="EI134" s="130"/>
      <c r="EJ134" s="18">
        <f t="shared" si="1202"/>
        <v>0</v>
      </c>
      <c r="EK134" s="136"/>
      <c r="EL134" s="131"/>
      <c r="EM134" s="69">
        <f t="shared" si="1203"/>
        <v>0</v>
      </c>
      <c r="EN134" s="162"/>
      <c r="EO134" s="130"/>
      <c r="EP134" s="18">
        <f t="shared" si="1204"/>
        <v>0</v>
      </c>
      <c r="EQ134" s="136"/>
      <c r="ER134" s="131"/>
      <c r="ES134" s="69">
        <f t="shared" si="1205"/>
        <v>0</v>
      </c>
      <c r="ET134" s="162"/>
      <c r="EU134" s="130"/>
      <c r="EV134" s="18">
        <f t="shared" si="1206"/>
        <v>0</v>
      </c>
      <c r="EW134" s="136"/>
      <c r="EX134" s="131"/>
      <c r="EY134" s="69">
        <f t="shared" si="1207"/>
        <v>0</v>
      </c>
      <c r="EZ134" s="162"/>
      <c r="FA134" s="130"/>
      <c r="FB134" s="18">
        <f t="shared" si="1208"/>
        <v>0</v>
      </c>
      <c r="FC134" s="136"/>
      <c r="FD134" s="131"/>
      <c r="FE134" s="69">
        <f t="shared" si="1209"/>
        <v>0</v>
      </c>
      <c r="FF134" s="162"/>
      <c r="FG134" s="130"/>
      <c r="FH134" s="18">
        <f t="shared" si="1210"/>
        <v>0</v>
      </c>
      <c r="FI134" s="136"/>
      <c r="FJ134" s="131"/>
      <c r="FK134" s="69">
        <f t="shared" si="1211"/>
        <v>0</v>
      </c>
      <c r="FL134" s="162"/>
      <c r="FM134" s="130"/>
      <c r="FN134" s="18">
        <f t="shared" si="1212"/>
        <v>0</v>
      </c>
      <c r="FO134" s="136"/>
      <c r="FP134" s="131"/>
      <c r="FQ134" s="69">
        <f t="shared" si="1213"/>
        <v>0</v>
      </c>
      <c r="FR134" s="162"/>
      <c r="FS134" s="130"/>
      <c r="FT134" s="18">
        <f t="shared" si="1214"/>
        <v>0</v>
      </c>
      <c r="FU134" s="136"/>
      <c r="FV134" s="131"/>
      <c r="FW134" s="69">
        <f t="shared" si="1215"/>
        <v>0</v>
      </c>
      <c r="FX134" s="162"/>
      <c r="FY134" s="130"/>
      <c r="FZ134" s="18">
        <f t="shared" si="1216"/>
        <v>0</v>
      </c>
      <c r="GA134" s="136"/>
      <c r="GB134" s="131"/>
      <c r="GC134" s="69">
        <f t="shared" si="1217"/>
        <v>0</v>
      </c>
      <c r="GD134" s="162"/>
      <c r="GE134" s="130"/>
      <c r="GF134" s="18">
        <f t="shared" si="1218"/>
        <v>0</v>
      </c>
      <c r="GG134" s="136"/>
      <c r="GH134" s="131"/>
      <c r="GI134" s="69">
        <f t="shared" si="1219"/>
        <v>0</v>
      </c>
      <c r="GJ134" s="162"/>
      <c r="GK134" s="130"/>
      <c r="GL134" s="18">
        <f t="shared" si="1220"/>
        <v>0</v>
      </c>
      <c r="GM134" s="136"/>
      <c r="GN134" s="131"/>
      <c r="GO134" s="69">
        <f t="shared" si="1221"/>
        <v>0</v>
      </c>
      <c r="GP134" s="162"/>
      <c r="GQ134" s="130"/>
      <c r="GR134" s="18">
        <f t="shared" si="1222"/>
        <v>0</v>
      </c>
      <c r="GS134" s="136"/>
      <c r="GT134" s="131"/>
      <c r="GU134" s="69">
        <f t="shared" si="1223"/>
        <v>0</v>
      </c>
      <c r="GV134" s="162"/>
      <c r="GW134" s="130"/>
      <c r="GX134" s="18">
        <f t="shared" si="1224"/>
        <v>0</v>
      </c>
      <c r="GY134" s="136"/>
      <c r="GZ134" s="131"/>
      <c r="HA134" s="69">
        <f t="shared" si="1225"/>
        <v>0</v>
      </c>
      <c r="HB134" s="162"/>
      <c r="HC134" s="130"/>
      <c r="HD134" s="18">
        <f t="shared" si="1226"/>
        <v>0</v>
      </c>
      <c r="HE134" s="136"/>
      <c r="HF134" s="131"/>
      <c r="HG134" s="69">
        <f t="shared" si="1227"/>
        <v>0</v>
      </c>
      <c r="HH134" s="162"/>
      <c r="HI134" s="130"/>
      <c r="HJ134" s="18">
        <f t="shared" si="1228"/>
        <v>0</v>
      </c>
      <c r="HK134" s="136"/>
      <c r="HL134" s="131"/>
      <c r="HM134" s="69">
        <f t="shared" si="1229"/>
        <v>0</v>
      </c>
      <c r="HN134" s="162"/>
      <c r="HO134" s="130"/>
      <c r="HP134" s="18">
        <f t="shared" si="1230"/>
        <v>0</v>
      </c>
      <c r="HQ134" s="136"/>
      <c r="HR134" s="131"/>
      <c r="HS134" s="69">
        <f t="shared" si="1231"/>
        <v>0</v>
      </c>
      <c r="HT134" s="162"/>
      <c r="HU134" s="130"/>
      <c r="HV134" s="18">
        <f t="shared" si="1232"/>
        <v>0</v>
      </c>
      <c r="HW134" s="17"/>
      <c r="HX134" s="85"/>
      <c r="HY134" s="85"/>
      <c r="HZ134" s="2" t="str">
        <f t="shared" si="1006"/>
        <v>СКРЫТЬ</v>
      </c>
    </row>
    <row r="135" spans="1:234" hidden="1" x14ac:dyDescent="0.2">
      <c r="A135" s="1" t="e">
        <f>$K$2&amp;#REF!&amp;$K$106&amp;$K$107&amp;K135</f>
        <v>#REF!</v>
      </c>
      <c r="B135" s="16" t="e">
        <f>IF(#REF!=0,"Скрыть","")</f>
        <v>#REF!</v>
      </c>
      <c r="C135" s="15" t="e">
        <f>IF(AND(#REF!&gt;85%,#REF!&gt;85%),"скрыть","")</f>
        <v>#REF!</v>
      </c>
      <c r="D135" s="14" t="s">
        <v>2</v>
      </c>
      <c r="E135" s="14" t="s">
        <v>34</v>
      </c>
      <c r="F135" s="34" t="s">
        <v>37</v>
      </c>
      <c r="G135" s="33" t="str">
        <f>CONCATENATE(D135,E135,F135,K135)</f>
        <v>3BDFBC50-5FD0-44D2-8F2C-8100642B19E72BA5E5C3-A498-49EF-88A3-3FF29C24AED32e81566d-226c-4c3a-b7b7-5b83a5acb794Устранение замечаний, шт.</v>
      </c>
      <c r="H135" s="33"/>
      <c r="I135" s="42">
        <v>124</v>
      </c>
      <c r="J135" s="102">
        <f>SUBTOTAL(103,I$12:I135)*1</f>
        <v>33</v>
      </c>
      <c r="K135" s="105" t="s">
        <v>80</v>
      </c>
      <c r="L135" s="17" t="s">
        <v>64</v>
      </c>
      <c r="M135" s="267"/>
      <c r="N135" s="255"/>
      <c r="O135" s="118"/>
      <c r="P135" s="162">
        <v>0</v>
      </c>
      <c r="Q135" s="163">
        <v>0</v>
      </c>
      <c r="R135" s="163">
        <v>0</v>
      </c>
      <c r="S135" s="92">
        <f ca="1">IF((Q135+Z135)&gt;P135,P135,(Q135+Z135))</f>
        <v>0</v>
      </c>
      <c r="T135" s="92">
        <f>R135+AA135</f>
        <v>0</v>
      </c>
      <c r="U135" s="91">
        <f ca="1">T135-S135</f>
        <v>0</v>
      </c>
      <c r="V135" s="91">
        <f>P135-T135</f>
        <v>0</v>
      </c>
      <c r="W135" s="120" t="str">
        <f t="shared" si="1011"/>
        <v/>
      </c>
      <c r="X135" s="178"/>
      <c r="Y135" s="128">
        <f>AS135+AY135+BE135+BK135+BQ135+BW135+CC135+CI135+CO135+CU135+DA135+DG135+DM135+DS135+DY135+EE135+EK135+EQ135+EW135+FC135+FI135+FO135+FU135+GA135+GG135+GM135+GS135+GY135+HE135+HK135+HQ135</f>
        <v>0</v>
      </c>
      <c r="Z135" s="179">
        <f ca="1">SUMIFS(AS135:HV135,AS$1:HV$1,"1",AS$8:HV$8,"Физические объемы",AS$9:HV$9,"План")</f>
        <v>0</v>
      </c>
      <c r="AA135" s="127">
        <f>AT135+AZ135+BF135+BL135+BR135+BX135+CD135+CJ135+CP135+CV135+DB135+DH135+DN135+DT135+DZ135+EF135+EL135+ER135+EX135+FD135+FJ135+FP135+FV135+GB135+GH135+GN135+GT135+GZ135+HF135+HL135+HR135</f>
        <v>0</v>
      </c>
      <c r="AB135" s="67" t="str">
        <f ca="1">IF(OR(AND(Z135=0,AA135=0),AND(Z135="",AA135="")),"",IF(AND(Z135=0,AA135&gt;0),1,AA135/Z135))</f>
        <v/>
      </c>
      <c r="AC135" s="69">
        <f ca="1">AA135-Z135</f>
        <v>0</v>
      </c>
      <c r="AD135" s="226">
        <f t="shared" si="1080"/>
        <v>0</v>
      </c>
      <c r="AE135" s="227">
        <f t="shared" si="1081"/>
        <v>0</v>
      </c>
      <c r="AF135" s="225">
        <f t="shared" si="1082"/>
        <v>0</v>
      </c>
      <c r="AG135" s="226">
        <f t="shared" si="1083"/>
        <v>0</v>
      </c>
      <c r="AH135" s="227">
        <f t="shared" si="1084"/>
        <v>0</v>
      </c>
      <c r="AI135" s="225">
        <f t="shared" si="1085"/>
        <v>0</v>
      </c>
      <c r="AJ135" s="226">
        <f t="shared" si="1086"/>
        <v>0</v>
      </c>
      <c r="AK135" s="227">
        <f t="shared" si="1087"/>
        <v>0</v>
      </c>
      <c r="AL135" s="225">
        <f t="shared" si="1088"/>
        <v>0</v>
      </c>
      <c r="AM135" s="226">
        <f t="shared" si="1089"/>
        <v>0</v>
      </c>
      <c r="AN135" s="227">
        <f t="shared" si="1090"/>
        <v>0</v>
      </c>
      <c r="AO135" s="225">
        <f t="shared" si="1091"/>
        <v>0</v>
      </c>
      <c r="AP135" s="226">
        <f t="shared" si="1092"/>
        <v>0</v>
      </c>
      <c r="AQ135" s="227">
        <f t="shared" si="1093"/>
        <v>0</v>
      </c>
      <c r="AR135" s="225">
        <f t="shared" si="1017"/>
        <v>0</v>
      </c>
      <c r="AS135" s="136"/>
      <c r="AT135" s="131"/>
      <c r="AU135" s="69">
        <f>AT135-AS135</f>
        <v>0</v>
      </c>
      <c r="AV135" s="162"/>
      <c r="AW135" s="130"/>
      <c r="AX135" s="18">
        <f t="shared" si="1104"/>
        <v>0</v>
      </c>
      <c r="AY135" s="136"/>
      <c r="AZ135" s="131"/>
      <c r="BA135" s="69">
        <f>AZ135-AY135</f>
        <v>0</v>
      </c>
      <c r="BB135" s="162"/>
      <c r="BC135" s="130"/>
      <c r="BD135" s="18">
        <f t="shared" si="1106"/>
        <v>0</v>
      </c>
      <c r="BE135" s="136"/>
      <c r="BF135" s="131"/>
      <c r="BG135" s="69">
        <f>BF135-BE135</f>
        <v>0</v>
      </c>
      <c r="BH135" s="162"/>
      <c r="BI135" s="130"/>
      <c r="BJ135" s="18">
        <f t="shared" si="1108"/>
        <v>0</v>
      </c>
      <c r="BK135" s="136"/>
      <c r="BL135" s="131"/>
      <c r="BM135" s="69">
        <f>BL135-BK135</f>
        <v>0</v>
      </c>
      <c r="BN135" s="162"/>
      <c r="BO135" s="130"/>
      <c r="BP135" s="18">
        <f t="shared" si="1110"/>
        <v>0</v>
      </c>
      <c r="BQ135" s="136"/>
      <c r="BR135" s="131"/>
      <c r="BS135" s="69">
        <f>BR135-BQ135</f>
        <v>0</v>
      </c>
      <c r="BT135" s="162"/>
      <c r="BU135" s="130"/>
      <c r="BV135" s="18">
        <f t="shared" si="1112"/>
        <v>0</v>
      </c>
      <c r="BW135" s="136"/>
      <c r="BX135" s="131"/>
      <c r="BY135" s="69">
        <f>BX135-BW135</f>
        <v>0</v>
      </c>
      <c r="BZ135" s="162"/>
      <c r="CA135" s="130"/>
      <c r="CB135" s="18">
        <f t="shared" si="1114"/>
        <v>0</v>
      </c>
      <c r="CC135" s="136"/>
      <c r="CD135" s="131"/>
      <c r="CE135" s="69">
        <f>CD135-CC135</f>
        <v>0</v>
      </c>
      <c r="CF135" s="162"/>
      <c r="CG135" s="130"/>
      <c r="CH135" s="18">
        <f t="shared" si="1116"/>
        <v>0</v>
      </c>
      <c r="CI135" s="136"/>
      <c r="CJ135" s="131"/>
      <c r="CK135" s="69">
        <f>CJ135-CI135</f>
        <v>0</v>
      </c>
      <c r="CL135" s="162"/>
      <c r="CM135" s="130"/>
      <c r="CN135" s="18">
        <f t="shared" si="1118"/>
        <v>0</v>
      </c>
      <c r="CO135" s="136"/>
      <c r="CP135" s="131"/>
      <c r="CQ135" s="69">
        <f>CP135-CO135</f>
        <v>0</v>
      </c>
      <c r="CR135" s="162"/>
      <c r="CS135" s="130"/>
      <c r="CT135" s="18">
        <f t="shared" si="1120"/>
        <v>0</v>
      </c>
      <c r="CU135" s="136"/>
      <c r="CV135" s="131"/>
      <c r="CW135" s="69">
        <f>CV135-CU135</f>
        <v>0</v>
      </c>
      <c r="CX135" s="162"/>
      <c r="CY135" s="130"/>
      <c r="CZ135" s="18">
        <f t="shared" si="1122"/>
        <v>0</v>
      </c>
      <c r="DA135" s="136"/>
      <c r="DB135" s="131"/>
      <c r="DC135" s="69">
        <f>DB135-DA135</f>
        <v>0</v>
      </c>
      <c r="DD135" s="162"/>
      <c r="DE135" s="130"/>
      <c r="DF135" s="18">
        <f t="shared" si="1124"/>
        <v>0</v>
      </c>
      <c r="DG135" s="136"/>
      <c r="DH135" s="131"/>
      <c r="DI135" s="69">
        <f>DH135-DG135</f>
        <v>0</v>
      </c>
      <c r="DJ135" s="162"/>
      <c r="DK135" s="130"/>
      <c r="DL135" s="18">
        <f t="shared" si="1126"/>
        <v>0</v>
      </c>
      <c r="DM135" s="136"/>
      <c r="DN135" s="131"/>
      <c r="DO135" s="69">
        <f>DN135-DM135</f>
        <v>0</v>
      </c>
      <c r="DP135" s="162"/>
      <c r="DQ135" s="130"/>
      <c r="DR135" s="18">
        <f t="shared" si="1128"/>
        <v>0</v>
      </c>
      <c r="DS135" s="136"/>
      <c r="DT135" s="131"/>
      <c r="DU135" s="69">
        <f>DT135-DS135</f>
        <v>0</v>
      </c>
      <c r="DV135" s="162"/>
      <c r="DW135" s="130"/>
      <c r="DX135" s="18">
        <f t="shared" si="1130"/>
        <v>0</v>
      </c>
      <c r="DY135" s="136"/>
      <c r="DZ135" s="131"/>
      <c r="EA135" s="69">
        <f>DZ135-DY135</f>
        <v>0</v>
      </c>
      <c r="EB135" s="162"/>
      <c r="EC135" s="130"/>
      <c r="ED135" s="18">
        <f t="shared" si="1132"/>
        <v>0</v>
      </c>
      <c r="EE135" s="136"/>
      <c r="EF135" s="131"/>
      <c r="EG135" s="69">
        <f>EF135-EE135</f>
        <v>0</v>
      </c>
      <c r="EH135" s="162"/>
      <c r="EI135" s="130"/>
      <c r="EJ135" s="18">
        <f t="shared" si="1134"/>
        <v>0</v>
      </c>
      <c r="EK135" s="136"/>
      <c r="EL135" s="131"/>
      <c r="EM135" s="69">
        <f>EL135-EK135</f>
        <v>0</v>
      </c>
      <c r="EN135" s="162"/>
      <c r="EO135" s="130"/>
      <c r="EP135" s="18">
        <f t="shared" si="1136"/>
        <v>0</v>
      </c>
      <c r="EQ135" s="136"/>
      <c r="ER135" s="131"/>
      <c r="ES135" s="69">
        <f>ER135-EQ135</f>
        <v>0</v>
      </c>
      <c r="ET135" s="162"/>
      <c r="EU135" s="130"/>
      <c r="EV135" s="18">
        <f t="shared" si="1138"/>
        <v>0</v>
      </c>
      <c r="EW135" s="136"/>
      <c r="EX135" s="131"/>
      <c r="EY135" s="69">
        <f>EX135-EW135</f>
        <v>0</v>
      </c>
      <c r="EZ135" s="162"/>
      <c r="FA135" s="130"/>
      <c r="FB135" s="18">
        <f t="shared" si="1140"/>
        <v>0</v>
      </c>
      <c r="FC135" s="136"/>
      <c r="FD135" s="131"/>
      <c r="FE135" s="69">
        <f>FD135-FC135</f>
        <v>0</v>
      </c>
      <c r="FF135" s="162"/>
      <c r="FG135" s="130"/>
      <c r="FH135" s="18">
        <f t="shared" si="1142"/>
        <v>0</v>
      </c>
      <c r="FI135" s="136"/>
      <c r="FJ135" s="131"/>
      <c r="FK135" s="69">
        <f>FJ135-FI135</f>
        <v>0</v>
      </c>
      <c r="FL135" s="162"/>
      <c r="FM135" s="130"/>
      <c r="FN135" s="18">
        <f t="shared" si="1144"/>
        <v>0</v>
      </c>
      <c r="FO135" s="136"/>
      <c r="FP135" s="131"/>
      <c r="FQ135" s="69">
        <f>FP135-FO135</f>
        <v>0</v>
      </c>
      <c r="FR135" s="162"/>
      <c r="FS135" s="130"/>
      <c r="FT135" s="18">
        <f t="shared" si="1146"/>
        <v>0</v>
      </c>
      <c r="FU135" s="136"/>
      <c r="FV135" s="131"/>
      <c r="FW135" s="69">
        <f>FV135-FU135</f>
        <v>0</v>
      </c>
      <c r="FX135" s="162"/>
      <c r="FY135" s="130"/>
      <c r="FZ135" s="18">
        <f t="shared" si="1148"/>
        <v>0</v>
      </c>
      <c r="GA135" s="136"/>
      <c r="GB135" s="131"/>
      <c r="GC135" s="69">
        <f>GB135-GA135</f>
        <v>0</v>
      </c>
      <c r="GD135" s="162"/>
      <c r="GE135" s="130"/>
      <c r="GF135" s="18">
        <f t="shared" si="1150"/>
        <v>0</v>
      </c>
      <c r="GG135" s="136"/>
      <c r="GH135" s="131"/>
      <c r="GI135" s="69">
        <f>GH135-GG135</f>
        <v>0</v>
      </c>
      <c r="GJ135" s="162"/>
      <c r="GK135" s="130"/>
      <c r="GL135" s="18">
        <f t="shared" si="1152"/>
        <v>0</v>
      </c>
      <c r="GM135" s="136"/>
      <c r="GN135" s="131"/>
      <c r="GO135" s="69">
        <f>GN135-GM135</f>
        <v>0</v>
      </c>
      <c r="GP135" s="162"/>
      <c r="GQ135" s="130"/>
      <c r="GR135" s="18">
        <f t="shared" si="1154"/>
        <v>0</v>
      </c>
      <c r="GS135" s="136"/>
      <c r="GT135" s="131"/>
      <c r="GU135" s="69">
        <f>GT135-GS135</f>
        <v>0</v>
      </c>
      <c r="GV135" s="162"/>
      <c r="GW135" s="130"/>
      <c r="GX135" s="18">
        <f t="shared" si="1156"/>
        <v>0</v>
      </c>
      <c r="GY135" s="136"/>
      <c r="GZ135" s="131"/>
      <c r="HA135" s="69">
        <f>GZ135-GY135</f>
        <v>0</v>
      </c>
      <c r="HB135" s="162"/>
      <c r="HC135" s="130"/>
      <c r="HD135" s="18">
        <f t="shared" si="1158"/>
        <v>0</v>
      </c>
      <c r="HE135" s="136"/>
      <c r="HF135" s="131"/>
      <c r="HG135" s="69">
        <f>HF135-HE135</f>
        <v>0</v>
      </c>
      <c r="HH135" s="162"/>
      <c r="HI135" s="130"/>
      <c r="HJ135" s="18">
        <f t="shared" si="1160"/>
        <v>0</v>
      </c>
      <c r="HK135" s="136"/>
      <c r="HL135" s="131"/>
      <c r="HM135" s="69">
        <f>HL135-HK135</f>
        <v>0</v>
      </c>
      <c r="HN135" s="162"/>
      <c r="HO135" s="130"/>
      <c r="HP135" s="18">
        <f t="shared" si="1162"/>
        <v>0</v>
      </c>
      <c r="HQ135" s="136"/>
      <c r="HR135" s="131"/>
      <c r="HS135" s="69">
        <f>HR135-HQ135</f>
        <v>0</v>
      </c>
      <c r="HT135" s="162"/>
      <c r="HU135" s="130"/>
      <c r="HV135" s="18">
        <f t="shared" si="1164"/>
        <v>0</v>
      </c>
      <c r="HW135" s="17"/>
      <c r="HX135" s="85"/>
      <c r="HY135" s="85"/>
      <c r="HZ135" s="2" t="str">
        <f t="shared" si="1006"/>
        <v>СКРЫТЬ</v>
      </c>
    </row>
    <row r="136" spans="1:234" hidden="1" x14ac:dyDescent="0.2">
      <c r="A136" s="1" t="e">
        <f>$K$2&amp;#REF!&amp;$K$106&amp;$K$107&amp;K136</f>
        <v>#REF!</v>
      </c>
      <c r="B136" s="16" t="e">
        <f>IF(#REF!=0,"Скрыть","")</f>
        <v>#REF!</v>
      </c>
      <c r="C136" s="15" t="e">
        <f>IF(AND(#REF!&gt;85%,#REF!&gt;85%),"скрыть","")</f>
        <v>#REF!</v>
      </c>
      <c r="D136" s="14" t="s">
        <v>2</v>
      </c>
      <c r="E136" s="14" t="s">
        <v>34</v>
      </c>
      <c r="F136" s="34" t="s">
        <v>37</v>
      </c>
      <c r="G136" s="33" t="str">
        <f>CONCATENATE(D136,E136,F136,K136)</f>
        <v>3BDFBC50-5FD0-44D2-8F2C-8100642B19E72BA5E5C3-A498-49EF-88A3-3FF29C24AED32e81566d-226c-4c3a-b7b7-5b83a5acb794Прочие работы</v>
      </c>
      <c r="H136" s="33"/>
      <c r="I136" s="42">
        <v>125</v>
      </c>
      <c r="J136" s="102">
        <f>SUBTOTAL(103,I$12:I136)*1</f>
        <v>33</v>
      </c>
      <c r="K136" s="108" t="s">
        <v>9</v>
      </c>
      <c r="L136" s="17" t="s">
        <v>64</v>
      </c>
      <c r="M136" s="267"/>
      <c r="N136" s="255"/>
      <c r="O136" s="118"/>
      <c r="P136" s="162"/>
      <c r="Q136" s="163"/>
      <c r="R136" s="163"/>
      <c r="S136" s="123"/>
      <c r="T136" s="123"/>
      <c r="U136" s="91"/>
      <c r="V136" s="91"/>
      <c r="W136" s="120"/>
      <c r="X136" s="178"/>
      <c r="Y136" s="128"/>
      <c r="Z136" s="179"/>
      <c r="AA136" s="127"/>
      <c r="AB136" s="67"/>
      <c r="AC136" s="69"/>
      <c r="AD136" s="226">
        <f t="shared" si="1080"/>
        <v>0</v>
      </c>
      <c r="AE136" s="227">
        <f t="shared" si="1081"/>
        <v>0</v>
      </c>
      <c r="AF136" s="225">
        <f t="shared" si="1082"/>
        <v>0</v>
      </c>
      <c r="AG136" s="226">
        <f t="shared" si="1083"/>
        <v>0</v>
      </c>
      <c r="AH136" s="227">
        <f t="shared" si="1084"/>
        <v>0</v>
      </c>
      <c r="AI136" s="225">
        <f t="shared" si="1085"/>
        <v>0</v>
      </c>
      <c r="AJ136" s="226">
        <f t="shared" si="1086"/>
        <v>0</v>
      </c>
      <c r="AK136" s="227">
        <f t="shared" si="1087"/>
        <v>0</v>
      </c>
      <c r="AL136" s="225">
        <f t="shared" si="1088"/>
        <v>0</v>
      </c>
      <c r="AM136" s="226">
        <f t="shared" si="1089"/>
        <v>0</v>
      </c>
      <c r="AN136" s="227">
        <f t="shared" si="1090"/>
        <v>0</v>
      </c>
      <c r="AO136" s="225">
        <f t="shared" si="1091"/>
        <v>0</v>
      </c>
      <c r="AP136" s="226">
        <f t="shared" si="1092"/>
        <v>0</v>
      </c>
      <c r="AQ136" s="227">
        <f t="shared" si="1093"/>
        <v>0</v>
      </c>
      <c r="AR136" s="225">
        <f t="shared" si="1017"/>
        <v>0</v>
      </c>
      <c r="AS136" s="136"/>
      <c r="AT136" s="131"/>
      <c r="AU136" s="69"/>
      <c r="AV136" s="162">
        <v>210</v>
      </c>
      <c r="AW136" s="130">
        <v>209</v>
      </c>
      <c r="AX136" s="18">
        <f t="shared" si="1104"/>
        <v>-1</v>
      </c>
      <c r="AY136" s="136"/>
      <c r="AZ136" s="131"/>
      <c r="BA136" s="69"/>
      <c r="BB136" s="162">
        <v>140</v>
      </c>
      <c r="BC136" s="130">
        <v>139</v>
      </c>
      <c r="BD136" s="18">
        <f t="shared" si="1106"/>
        <v>-1</v>
      </c>
      <c r="BE136" s="136"/>
      <c r="BF136" s="131"/>
      <c r="BG136" s="69"/>
      <c r="BH136" s="162">
        <v>140</v>
      </c>
      <c r="BI136" s="130">
        <v>140</v>
      </c>
      <c r="BJ136" s="18">
        <f t="shared" si="1108"/>
        <v>0</v>
      </c>
      <c r="BK136" s="136"/>
      <c r="BL136" s="131"/>
      <c r="BM136" s="69"/>
      <c r="BN136" s="162">
        <v>140</v>
      </c>
      <c r="BO136" s="130">
        <v>140</v>
      </c>
      <c r="BP136" s="18">
        <f t="shared" si="1110"/>
        <v>0</v>
      </c>
      <c r="BQ136" s="136"/>
      <c r="BR136" s="131"/>
      <c r="BS136" s="69"/>
      <c r="BT136" s="162">
        <v>140</v>
      </c>
      <c r="BU136" s="130">
        <v>140</v>
      </c>
      <c r="BV136" s="18">
        <f t="shared" si="1112"/>
        <v>0</v>
      </c>
      <c r="BW136" s="136"/>
      <c r="BX136" s="131"/>
      <c r="BY136" s="69"/>
      <c r="BZ136" s="162">
        <v>140</v>
      </c>
      <c r="CA136" s="130">
        <v>140</v>
      </c>
      <c r="CB136" s="18">
        <f t="shared" si="1114"/>
        <v>0</v>
      </c>
      <c r="CC136" s="136"/>
      <c r="CD136" s="131"/>
      <c r="CE136" s="69"/>
      <c r="CF136" s="162">
        <v>140</v>
      </c>
      <c r="CG136" s="130">
        <v>140</v>
      </c>
      <c r="CH136" s="18">
        <f t="shared" si="1116"/>
        <v>0</v>
      </c>
      <c r="CI136" s="136"/>
      <c r="CJ136" s="131"/>
      <c r="CK136" s="69"/>
      <c r="CL136" s="162">
        <v>140</v>
      </c>
      <c r="CM136" s="130">
        <v>140</v>
      </c>
      <c r="CN136" s="18">
        <f t="shared" si="1118"/>
        <v>0</v>
      </c>
      <c r="CO136" s="136"/>
      <c r="CP136" s="131"/>
      <c r="CQ136" s="69"/>
      <c r="CR136" s="162">
        <v>140</v>
      </c>
      <c r="CS136" s="130">
        <v>140</v>
      </c>
      <c r="CT136" s="18">
        <f t="shared" si="1120"/>
        <v>0</v>
      </c>
      <c r="CU136" s="136"/>
      <c r="CV136" s="131"/>
      <c r="CW136" s="69"/>
      <c r="CX136" s="162">
        <v>140</v>
      </c>
      <c r="CY136" s="130">
        <v>144</v>
      </c>
      <c r="CZ136" s="18">
        <f t="shared" si="1122"/>
        <v>4</v>
      </c>
      <c r="DA136" s="136"/>
      <c r="DB136" s="131"/>
      <c r="DC136" s="69"/>
      <c r="DD136" s="162">
        <v>140</v>
      </c>
      <c r="DE136" s="130">
        <v>144</v>
      </c>
      <c r="DF136" s="18">
        <f t="shared" si="1124"/>
        <v>4</v>
      </c>
      <c r="DG136" s="136"/>
      <c r="DH136" s="131"/>
      <c r="DI136" s="69"/>
      <c r="DJ136" s="162">
        <v>140</v>
      </c>
      <c r="DK136" s="130">
        <v>144</v>
      </c>
      <c r="DL136" s="18">
        <f t="shared" si="1126"/>
        <v>4</v>
      </c>
      <c r="DM136" s="136"/>
      <c r="DN136" s="131"/>
      <c r="DO136" s="69"/>
      <c r="DP136" s="162">
        <v>140</v>
      </c>
      <c r="DQ136" s="130">
        <v>144</v>
      </c>
      <c r="DR136" s="18">
        <f t="shared" si="1128"/>
        <v>4</v>
      </c>
      <c r="DS136" s="136"/>
      <c r="DT136" s="131"/>
      <c r="DU136" s="69"/>
      <c r="DV136" s="162">
        <v>140</v>
      </c>
      <c r="DW136" s="130">
        <v>144</v>
      </c>
      <c r="DX136" s="18">
        <f t="shared" si="1130"/>
        <v>4</v>
      </c>
      <c r="DY136" s="136"/>
      <c r="DZ136" s="131"/>
      <c r="EA136" s="69"/>
      <c r="EB136" s="162">
        <v>140</v>
      </c>
      <c r="EC136" s="130">
        <v>144</v>
      </c>
      <c r="ED136" s="18">
        <f t="shared" si="1132"/>
        <v>4</v>
      </c>
      <c r="EE136" s="136"/>
      <c r="EF136" s="131"/>
      <c r="EG136" s="69"/>
      <c r="EH136" s="162">
        <v>140</v>
      </c>
      <c r="EI136" s="130">
        <v>144</v>
      </c>
      <c r="EJ136" s="18">
        <f t="shared" si="1134"/>
        <v>4</v>
      </c>
      <c r="EK136" s="136"/>
      <c r="EL136" s="131"/>
      <c r="EM136" s="69"/>
      <c r="EN136" s="162">
        <v>140</v>
      </c>
      <c r="EO136" s="130">
        <v>137</v>
      </c>
      <c r="EP136" s="18">
        <f t="shared" si="1136"/>
        <v>-3</v>
      </c>
      <c r="EQ136" s="136"/>
      <c r="ER136" s="131"/>
      <c r="ES136" s="69"/>
      <c r="ET136" s="162">
        <v>140</v>
      </c>
      <c r="EU136" s="130">
        <v>137</v>
      </c>
      <c r="EV136" s="18">
        <f t="shared" si="1138"/>
        <v>-3</v>
      </c>
      <c r="EW136" s="136"/>
      <c r="EX136" s="131"/>
      <c r="EY136" s="69"/>
      <c r="EZ136" s="162">
        <v>140</v>
      </c>
      <c r="FA136" s="130">
        <v>137</v>
      </c>
      <c r="FB136" s="18">
        <f t="shared" si="1140"/>
        <v>-3</v>
      </c>
      <c r="FC136" s="136"/>
      <c r="FD136" s="131"/>
      <c r="FE136" s="69"/>
      <c r="FF136" s="162">
        <v>140</v>
      </c>
      <c r="FG136" s="130">
        <v>137</v>
      </c>
      <c r="FH136" s="18">
        <f t="shared" si="1142"/>
        <v>-3</v>
      </c>
      <c r="FI136" s="136"/>
      <c r="FJ136" s="131"/>
      <c r="FK136" s="69"/>
      <c r="FL136" s="162">
        <v>140</v>
      </c>
      <c r="FM136" s="130">
        <v>137</v>
      </c>
      <c r="FN136" s="18">
        <f t="shared" si="1144"/>
        <v>-3</v>
      </c>
      <c r="FO136" s="136"/>
      <c r="FP136" s="131"/>
      <c r="FQ136" s="69"/>
      <c r="FR136" s="162">
        <v>140</v>
      </c>
      <c r="FS136" s="130">
        <v>137</v>
      </c>
      <c r="FT136" s="18">
        <f t="shared" si="1146"/>
        <v>-3</v>
      </c>
      <c r="FU136" s="136"/>
      <c r="FV136" s="131"/>
      <c r="FW136" s="69"/>
      <c r="FX136" s="162">
        <v>140</v>
      </c>
      <c r="FY136" s="130">
        <v>137</v>
      </c>
      <c r="FZ136" s="18">
        <f t="shared" si="1148"/>
        <v>-3</v>
      </c>
      <c r="GA136" s="136"/>
      <c r="GB136" s="131"/>
      <c r="GC136" s="69"/>
      <c r="GD136" s="162">
        <v>140</v>
      </c>
      <c r="GE136" s="130">
        <v>137</v>
      </c>
      <c r="GF136" s="18">
        <f t="shared" si="1150"/>
        <v>-3</v>
      </c>
      <c r="GG136" s="136"/>
      <c r="GH136" s="131"/>
      <c r="GI136" s="69"/>
      <c r="GJ136" s="162">
        <v>140</v>
      </c>
      <c r="GK136" s="130">
        <v>142</v>
      </c>
      <c r="GL136" s="18">
        <f t="shared" si="1152"/>
        <v>2</v>
      </c>
      <c r="GM136" s="136"/>
      <c r="GN136" s="131"/>
      <c r="GO136" s="69"/>
      <c r="GP136" s="162">
        <v>140</v>
      </c>
      <c r="GQ136" s="130">
        <v>142</v>
      </c>
      <c r="GR136" s="18">
        <f t="shared" si="1154"/>
        <v>2</v>
      </c>
      <c r="GS136" s="136"/>
      <c r="GT136" s="131"/>
      <c r="GU136" s="69"/>
      <c r="GV136" s="162">
        <v>140</v>
      </c>
      <c r="GW136" s="130">
        <v>142</v>
      </c>
      <c r="GX136" s="18">
        <f t="shared" si="1156"/>
        <v>2</v>
      </c>
      <c r="GY136" s="136"/>
      <c r="GZ136" s="131"/>
      <c r="HA136" s="69"/>
      <c r="HB136" s="162">
        <v>140</v>
      </c>
      <c r="HC136" s="130">
        <v>142</v>
      </c>
      <c r="HD136" s="18">
        <f t="shared" si="1158"/>
        <v>2</v>
      </c>
      <c r="HE136" s="136"/>
      <c r="HF136" s="131"/>
      <c r="HG136" s="69"/>
      <c r="HH136" s="162"/>
      <c r="HI136" s="130"/>
      <c r="HJ136" s="18">
        <f t="shared" si="1160"/>
        <v>0</v>
      </c>
      <c r="HK136" s="136"/>
      <c r="HL136" s="131"/>
      <c r="HM136" s="69"/>
      <c r="HN136" s="162"/>
      <c r="HO136" s="130"/>
      <c r="HP136" s="18">
        <f t="shared" si="1162"/>
        <v>0</v>
      </c>
      <c r="HQ136" s="136"/>
      <c r="HR136" s="131"/>
      <c r="HS136" s="69"/>
      <c r="HT136" s="162"/>
      <c r="HU136" s="130"/>
      <c r="HV136" s="18">
        <f t="shared" si="1164"/>
        <v>0</v>
      </c>
      <c r="HW136" s="17"/>
      <c r="HX136" s="85"/>
      <c r="HY136" s="85"/>
      <c r="HZ136" s="2" t="str">
        <f t="shared" si="1006"/>
        <v>СКРЫТЬ</v>
      </c>
    </row>
    <row r="137" spans="1:234" s="23" customFormat="1" hidden="1" x14ac:dyDescent="0.2">
      <c r="B137" s="25"/>
      <c r="C137" s="15" t="e">
        <f>IF(AND(#REF!&gt;85%,#REF!&gt;85%),"скрыть","")</f>
        <v>#REF!</v>
      </c>
      <c r="D137" s="14" t="s">
        <v>2</v>
      </c>
      <c r="E137" s="14" t="s">
        <v>32</v>
      </c>
      <c r="F137" s="14" t="s">
        <v>35</v>
      </c>
      <c r="G137" s="22"/>
      <c r="H137" s="22"/>
      <c r="I137" s="42">
        <v>126</v>
      </c>
      <c r="J137" s="102">
        <f>SUBTOTAL(103,I$12:I137)*1</f>
        <v>33</v>
      </c>
      <c r="K137" s="107" t="s">
        <v>36</v>
      </c>
      <c r="L137" s="111"/>
      <c r="M137" s="268"/>
      <c r="N137" s="256"/>
      <c r="O137" s="151"/>
      <c r="P137" s="164"/>
      <c r="Q137" s="165"/>
      <c r="R137" s="165"/>
      <c r="S137" s="126"/>
      <c r="T137" s="126"/>
      <c r="U137" s="126"/>
      <c r="V137" s="126"/>
      <c r="W137" s="41"/>
      <c r="X137" s="180"/>
      <c r="Y137" s="181"/>
      <c r="Z137" s="181"/>
      <c r="AA137" s="181"/>
      <c r="AB137" s="24"/>
      <c r="AC137" s="189"/>
      <c r="AD137" s="233"/>
      <c r="AE137" s="234"/>
      <c r="AF137" s="235"/>
      <c r="AG137" s="236"/>
      <c r="AH137" s="218"/>
      <c r="AI137" s="237"/>
      <c r="AJ137" s="236"/>
      <c r="AK137" s="218"/>
      <c r="AL137" s="237"/>
      <c r="AM137" s="236"/>
      <c r="AN137" s="218"/>
      <c r="AO137" s="237"/>
      <c r="AP137" s="236"/>
      <c r="AQ137" s="218"/>
      <c r="AR137" s="237"/>
      <c r="AS137" s="180"/>
      <c r="AT137" s="181"/>
      <c r="AU137" s="189"/>
      <c r="AV137" s="164">
        <f>SUM(AV138:AV167)</f>
        <v>0</v>
      </c>
      <c r="AW137" s="126">
        <f>SUM(AW138:AW167)</f>
        <v>0</v>
      </c>
      <c r="AX137" s="135">
        <f>AW137-AV137</f>
        <v>0</v>
      </c>
      <c r="AY137" s="180"/>
      <c r="AZ137" s="181"/>
      <c r="BA137" s="189"/>
      <c r="BB137" s="164">
        <f>SUM(BB138:BB167)</f>
        <v>0</v>
      </c>
      <c r="BC137" s="126">
        <f>SUM(BC138:BC167)</f>
        <v>0</v>
      </c>
      <c r="BD137" s="135">
        <f>BC137-BB137</f>
        <v>0</v>
      </c>
      <c r="BE137" s="180"/>
      <c r="BF137" s="181"/>
      <c r="BG137" s="189"/>
      <c r="BH137" s="164">
        <f>SUM(BH138:BH167)</f>
        <v>0</v>
      </c>
      <c r="BI137" s="126">
        <f>SUM(BI138:BI167)</f>
        <v>0</v>
      </c>
      <c r="BJ137" s="135">
        <f>BI137-BH137</f>
        <v>0</v>
      </c>
      <c r="BK137" s="180"/>
      <c r="BL137" s="181"/>
      <c r="BM137" s="189"/>
      <c r="BN137" s="164">
        <f>SUM(BN138:BN167)</f>
        <v>0</v>
      </c>
      <c r="BO137" s="126">
        <f>SUM(BO138:BO167)</f>
        <v>0</v>
      </c>
      <c r="BP137" s="135">
        <f>BO137-BN137</f>
        <v>0</v>
      </c>
      <c r="BQ137" s="180"/>
      <c r="BR137" s="181"/>
      <c r="BS137" s="189"/>
      <c r="BT137" s="164">
        <f>SUM(BT138:BT167)</f>
        <v>0</v>
      </c>
      <c r="BU137" s="126">
        <f>SUM(BU138:BU167)</f>
        <v>0</v>
      </c>
      <c r="BV137" s="135">
        <f>BU137-BT137</f>
        <v>0</v>
      </c>
      <c r="BW137" s="180"/>
      <c r="BX137" s="181"/>
      <c r="BY137" s="189"/>
      <c r="BZ137" s="164">
        <f>SUM(BZ138:BZ167)</f>
        <v>0</v>
      </c>
      <c r="CA137" s="126">
        <f>SUM(CA138:CA167)</f>
        <v>0</v>
      </c>
      <c r="CB137" s="135">
        <f>CA137-BZ137</f>
        <v>0</v>
      </c>
      <c r="CC137" s="180"/>
      <c r="CD137" s="181"/>
      <c r="CE137" s="189"/>
      <c r="CF137" s="164">
        <f>SUM(CF138:CF167)</f>
        <v>0</v>
      </c>
      <c r="CG137" s="126">
        <f>SUM(CG138:CG167)</f>
        <v>0</v>
      </c>
      <c r="CH137" s="135">
        <f>CG137-CF137</f>
        <v>0</v>
      </c>
      <c r="CI137" s="180"/>
      <c r="CJ137" s="181"/>
      <c r="CK137" s="189"/>
      <c r="CL137" s="164">
        <f>SUM(CL138:CL167)</f>
        <v>0</v>
      </c>
      <c r="CM137" s="126">
        <f>SUM(CM138:CM167)</f>
        <v>0</v>
      </c>
      <c r="CN137" s="135">
        <f>CM137-CL137</f>
        <v>0</v>
      </c>
      <c r="CO137" s="180"/>
      <c r="CP137" s="181"/>
      <c r="CQ137" s="189"/>
      <c r="CR137" s="164">
        <f>SUM(CR138:CR167)</f>
        <v>0</v>
      </c>
      <c r="CS137" s="126">
        <f>SUM(CS138:CS167)</f>
        <v>0</v>
      </c>
      <c r="CT137" s="135">
        <f>CS137-CR137</f>
        <v>0</v>
      </c>
      <c r="CU137" s="180"/>
      <c r="CV137" s="181"/>
      <c r="CW137" s="189"/>
      <c r="CX137" s="164">
        <f>SUM(CX138:CX167)</f>
        <v>0</v>
      </c>
      <c r="CY137" s="126">
        <f>SUM(CY138:CY167)</f>
        <v>0</v>
      </c>
      <c r="CZ137" s="135">
        <f>CY137-CX137</f>
        <v>0</v>
      </c>
      <c r="DA137" s="180"/>
      <c r="DB137" s="181"/>
      <c r="DC137" s="189"/>
      <c r="DD137" s="164">
        <f>SUM(DD138:DD167)</f>
        <v>0</v>
      </c>
      <c r="DE137" s="126">
        <f>SUM(DE138:DE167)</f>
        <v>0</v>
      </c>
      <c r="DF137" s="135">
        <f>DE137-DD137</f>
        <v>0</v>
      </c>
      <c r="DG137" s="180"/>
      <c r="DH137" s="181"/>
      <c r="DI137" s="189"/>
      <c r="DJ137" s="164">
        <f>SUM(DJ138:DJ167)</f>
        <v>0</v>
      </c>
      <c r="DK137" s="126">
        <f>SUM(DK138:DK167)</f>
        <v>0</v>
      </c>
      <c r="DL137" s="135">
        <f>DK137-DJ137</f>
        <v>0</v>
      </c>
      <c r="DM137" s="180"/>
      <c r="DN137" s="181"/>
      <c r="DO137" s="189"/>
      <c r="DP137" s="164">
        <f>SUM(DP138:DP167)</f>
        <v>0</v>
      </c>
      <c r="DQ137" s="126">
        <f>SUM(DQ138:DQ167)</f>
        <v>0</v>
      </c>
      <c r="DR137" s="135">
        <f>DQ137-DP137</f>
        <v>0</v>
      </c>
      <c r="DS137" s="180"/>
      <c r="DT137" s="181"/>
      <c r="DU137" s="189"/>
      <c r="DV137" s="164">
        <f>SUM(DV138:DV167)</f>
        <v>0</v>
      </c>
      <c r="DW137" s="126">
        <f>SUM(DW138:DW167)</f>
        <v>0</v>
      </c>
      <c r="DX137" s="135">
        <f>DW137-DV137</f>
        <v>0</v>
      </c>
      <c r="DY137" s="180"/>
      <c r="DZ137" s="181"/>
      <c r="EA137" s="189"/>
      <c r="EB137" s="164">
        <f>SUM(EB138:EB167)</f>
        <v>0</v>
      </c>
      <c r="EC137" s="126">
        <f>SUM(EC138:EC167)</f>
        <v>0</v>
      </c>
      <c r="ED137" s="135">
        <f>EC137-EB137</f>
        <v>0</v>
      </c>
      <c r="EE137" s="180"/>
      <c r="EF137" s="181"/>
      <c r="EG137" s="189"/>
      <c r="EH137" s="164">
        <f>SUM(EH138:EH167)</f>
        <v>0</v>
      </c>
      <c r="EI137" s="126">
        <f>SUM(EI138:EI167)</f>
        <v>0</v>
      </c>
      <c r="EJ137" s="135">
        <f>EI137-EH137</f>
        <v>0</v>
      </c>
      <c r="EK137" s="180"/>
      <c r="EL137" s="181"/>
      <c r="EM137" s="189"/>
      <c r="EN137" s="164">
        <f>SUM(EN138:EN167)</f>
        <v>0</v>
      </c>
      <c r="EO137" s="126">
        <f>SUM(EO138:EO167)</f>
        <v>0</v>
      </c>
      <c r="EP137" s="135">
        <f>EO137-EN137</f>
        <v>0</v>
      </c>
      <c r="EQ137" s="180"/>
      <c r="ER137" s="181"/>
      <c r="ES137" s="189"/>
      <c r="ET137" s="164">
        <f>SUM(ET138:ET167)</f>
        <v>0</v>
      </c>
      <c r="EU137" s="126">
        <f>SUM(EU138:EU167)</f>
        <v>0</v>
      </c>
      <c r="EV137" s="135">
        <f>EU137-ET137</f>
        <v>0</v>
      </c>
      <c r="EW137" s="180"/>
      <c r="EX137" s="181"/>
      <c r="EY137" s="189"/>
      <c r="EZ137" s="164">
        <f>SUM(EZ138:EZ167)</f>
        <v>0</v>
      </c>
      <c r="FA137" s="126">
        <f>SUM(FA138:FA167)</f>
        <v>0</v>
      </c>
      <c r="FB137" s="135">
        <f>FA137-EZ137</f>
        <v>0</v>
      </c>
      <c r="FC137" s="180"/>
      <c r="FD137" s="181"/>
      <c r="FE137" s="189"/>
      <c r="FF137" s="164">
        <f>SUM(FF138:FF167)</f>
        <v>0</v>
      </c>
      <c r="FG137" s="126">
        <f>SUM(FG138:FG167)</f>
        <v>0</v>
      </c>
      <c r="FH137" s="135">
        <f>FG137-FF137</f>
        <v>0</v>
      </c>
      <c r="FI137" s="180"/>
      <c r="FJ137" s="181"/>
      <c r="FK137" s="189"/>
      <c r="FL137" s="164">
        <f>SUM(FL138:FL167)</f>
        <v>0</v>
      </c>
      <c r="FM137" s="126">
        <f>SUM(FM138:FM167)</f>
        <v>0</v>
      </c>
      <c r="FN137" s="135">
        <f>FM137-FL137</f>
        <v>0</v>
      </c>
      <c r="FO137" s="180"/>
      <c r="FP137" s="181"/>
      <c r="FQ137" s="189"/>
      <c r="FR137" s="164">
        <f>SUM(FR138:FR167)</f>
        <v>0</v>
      </c>
      <c r="FS137" s="126">
        <f>SUM(FS138:FS167)</f>
        <v>0</v>
      </c>
      <c r="FT137" s="135">
        <f>FS137-FR137</f>
        <v>0</v>
      </c>
      <c r="FU137" s="180"/>
      <c r="FV137" s="181"/>
      <c r="FW137" s="189"/>
      <c r="FX137" s="164">
        <f>SUM(FX138:FX167)</f>
        <v>0</v>
      </c>
      <c r="FY137" s="126">
        <f>SUM(FY138:FY167)</f>
        <v>0</v>
      </c>
      <c r="FZ137" s="135">
        <f>FY137-FX137</f>
        <v>0</v>
      </c>
      <c r="GA137" s="180"/>
      <c r="GB137" s="181"/>
      <c r="GC137" s="189"/>
      <c r="GD137" s="164">
        <f>SUM(GD138:GD167)</f>
        <v>0</v>
      </c>
      <c r="GE137" s="126">
        <f>SUM(GE138:GE167)</f>
        <v>0</v>
      </c>
      <c r="GF137" s="135">
        <f>GE137-GD137</f>
        <v>0</v>
      </c>
      <c r="GG137" s="180"/>
      <c r="GH137" s="181"/>
      <c r="GI137" s="189"/>
      <c r="GJ137" s="164">
        <f>SUM(GJ138:GJ167)</f>
        <v>0</v>
      </c>
      <c r="GK137" s="126">
        <f>SUM(GK138:GK167)</f>
        <v>0</v>
      </c>
      <c r="GL137" s="135">
        <f>GK137-GJ137</f>
        <v>0</v>
      </c>
      <c r="GM137" s="180"/>
      <c r="GN137" s="181"/>
      <c r="GO137" s="189"/>
      <c r="GP137" s="164">
        <f>SUM(GP138:GP167)</f>
        <v>0</v>
      </c>
      <c r="GQ137" s="126">
        <f>SUM(GQ138:GQ167)</f>
        <v>0</v>
      </c>
      <c r="GR137" s="135">
        <f>GQ137-GP137</f>
        <v>0</v>
      </c>
      <c r="GS137" s="180"/>
      <c r="GT137" s="181"/>
      <c r="GU137" s="189"/>
      <c r="GV137" s="164">
        <f>SUM(GV138:GV167)</f>
        <v>0</v>
      </c>
      <c r="GW137" s="126">
        <f>SUM(GW138:GW167)</f>
        <v>0</v>
      </c>
      <c r="GX137" s="135">
        <f>GW137-GV137</f>
        <v>0</v>
      </c>
      <c r="GY137" s="180"/>
      <c r="GZ137" s="181"/>
      <c r="HA137" s="189"/>
      <c r="HB137" s="164">
        <f>SUM(HB138:HB167)</f>
        <v>0</v>
      </c>
      <c r="HC137" s="126">
        <f>SUM(HC138:HC167)</f>
        <v>0</v>
      </c>
      <c r="HD137" s="135">
        <f>HC137-HB137</f>
        <v>0</v>
      </c>
      <c r="HE137" s="180"/>
      <c r="HF137" s="181"/>
      <c r="HG137" s="189"/>
      <c r="HH137" s="164">
        <f>SUM(HH138:HH167)</f>
        <v>0</v>
      </c>
      <c r="HI137" s="126">
        <f>SUM(HI138:HI167)</f>
        <v>0</v>
      </c>
      <c r="HJ137" s="135">
        <f>HI137-HH137</f>
        <v>0</v>
      </c>
      <c r="HK137" s="180"/>
      <c r="HL137" s="181"/>
      <c r="HM137" s="189"/>
      <c r="HN137" s="164">
        <f>SUM(HN138:HN167)</f>
        <v>0</v>
      </c>
      <c r="HO137" s="126">
        <f>SUM(HO138:HO167)</f>
        <v>0</v>
      </c>
      <c r="HP137" s="135">
        <f>HO137-HN137</f>
        <v>0</v>
      </c>
      <c r="HQ137" s="180"/>
      <c r="HR137" s="181"/>
      <c r="HS137" s="189"/>
      <c r="HT137" s="164">
        <f>SUM(HT138:HT167)</f>
        <v>0</v>
      </c>
      <c r="HU137" s="126">
        <f>SUM(HU138:HU167)</f>
        <v>0</v>
      </c>
      <c r="HV137" s="135">
        <f>HU137-HT137</f>
        <v>0</v>
      </c>
      <c r="HW137" s="111"/>
      <c r="HX137" s="293"/>
      <c r="HY137" s="210"/>
      <c r="HZ137" s="2" t="str">
        <f t="shared" si="1006"/>
        <v>СКРЫТЬ</v>
      </c>
    </row>
    <row r="138" spans="1:234" hidden="1" x14ac:dyDescent="0.2">
      <c r="B138" s="16"/>
      <c r="C138" s="15" t="e">
        <f>IF(AND(#REF!&gt;85%,#REF!&gt;85%),"скрыть","")</f>
        <v>#REF!</v>
      </c>
      <c r="D138" s="14" t="s">
        <v>2</v>
      </c>
      <c r="E138" s="14" t="s">
        <v>32</v>
      </c>
      <c r="F138" s="14" t="s">
        <v>35</v>
      </c>
      <c r="G138" s="22"/>
      <c r="H138" s="22"/>
      <c r="I138" s="42">
        <v>127</v>
      </c>
      <c r="J138" s="102">
        <f>SUBTOTAL(103,I$12:I138)*1</f>
        <v>33</v>
      </c>
      <c r="K138" s="109" t="s">
        <v>27</v>
      </c>
      <c r="L138" s="19"/>
      <c r="M138" s="269"/>
      <c r="N138" s="258"/>
      <c r="O138" s="152"/>
      <c r="P138" s="166"/>
      <c r="Q138" s="167"/>
      <c r="R138" s="167"/>
      <c r="S138" s="168"/>
      <c r="T138" s="168"/>
      <c r="U138" s="168"/>
      <c r="V138" s="168"/>
      <c r="W138" s="20"/>
      <c r="X138" s="182"/>
      <c r="Y138" s="183"/>
      <c r="Z138" s="183"/>
      <c r="AA138" s="183"/>
      <c r="AB138" s="21"/>
      <c r="AC138" s="190"/>
      <c r="AD138" s="238"/>
      <c r="AE138" s="239"/>
      <c r="AF138" s="240"/>
      <c r="AG138" s="241"/>
      <c r="AH138" s="219"/>
      <c r="AI138" s="242"/>
      <c r="AJ138" s="241"/>
      <c r="AK138" s="219"/>
      <c r="AL138" s="242"/>
      <c r="AM138" s="241"/>
      <c r="AN138" s="219"/>
      <c r="AO138" s="242"/>
      <c r="AP138" s="241"/>
      <c r="AQ138" s="219"/>
      <c r="AR138" s="242"/>
      <c r="AS138" s="182"/>
      <c r="AT138" s="183"/>
      <c r="AU138" s="190"/>
      <c r="AV138" s="166"/>
      <c r="AW138" s="168"/>
      <c r="AX138" s="194"/>
      <c r="AY138" s="182"/>
      <c r="AZ138" s="183"/>
      <c r="BA138" s="190"/>
      <c r="BB138" s="166"/>
      <c r="BC138" s="168"/>
      <c r="BD138" s="194"/>
      <c r="BE138" s="182"/>
      <c r="BF138" s="183"/>
      <c r="BG138" s="190"/>
      <c r="BH138" s="166"/>
      <c r="BI138" s="168"/>
      <c r="BJ138" s="194"/>
      <c r="BK138" s="182"/>
      <c r="BL138" s="183"/>
      <c r="BM138" s="190"/>
      <c r="BN138" s="166"/>
      <c r="BO138" s="168"/>
      <c r="BP138" s="194"/>
      <c r="BQ138" s="182"/>
      <c r="BR138" s="183"/>
      <c r="BS138" s="190"/>
      <c r="BT138" s="166"/>
      <c r="BU138" s="168"/>
      <c r="BV138" s="194"/>
      <c r="BW138" s="182"/>
      <c r="BX138" s="183"/>
      <c r="BY138" s="190"/>
      <c r="BZ138" s="166"/>
      <c r="CA138" s="168"/>
      <c r="CB138" s="194"/>
      <c r="CC138" s="182"/>
      <c r="CD138" s="183"/>
      <c r="CE138" s="190"/>
      <c r="CF138" s="166"/>
      <c r="CG138" s="168"/>
      <c r="CH138" s="194"/>
      <c r="CI138" s="182"/>
      <c r="CJ138" s="183"/>
      <c r="CK138" s="190"/>
      <c r="CL138" s="166"/>
      <c r="CM138" s="168"/>
      <c r="CN138" s="194"/>
      <c r="CO138" s="182"/>
      <c r="CP138" s="183"/>
      <c r="CQ138" s="190"/>
      <c r="CR138" s="166"/>
      <c r="CS138" s="168"/>
      <c r="CT138" s="194"/>
      <c r="CU138" s="182"/>
      <c r="CV138" s="183"/>
      <c r="CW138" s="190"/>
      <c r="CX138" s="166"/>
      <c r="CY138" s="168"/>
      <c r="CZ138" s="194"/>
      <c r="DA138" s="182"/>
      <c r="DB138" s="183"/>
      <c r="DC138" s="190"/>
      <c r="DD138" s="166"/>
      <c r="DE138" s="168"/>
      <c r="DF138" s="194"/>
      <c r="DG138" s="182"/>
      <c r="DH138" s="183"/>
      <c r="DI138" s="190"/>
      <c r="DJ138" s="166"/>
      <c r="DK138" s="168"/>
      <c r="DL138" s="194"/>
      <c r="DM138" s="182"/>
      <c r="DN138" s="183"/>
      <c r="DO138" s="190"/>
      <c r="DP138" s="166"/>
      <c r="DQ138" s="168"/>
      <c r="DR138" s="194"/>
      <c r="DS138" s="182"/>
      <c r="DT138" s="183"/>
      <c r="DU138" s="190"/>
      <c r="DV138" s="166"/>
      <c r="DW138" s="168"/>
      <c r="DX138" s="194"/>
      <c r="DY138" s="182"/>
      <c r="DZ138" s="183"/>
      <c r="EA138" s="190"/>
      <c r="EB138" s="166"/>
      <c r="EC138" s="168"/>
      <c r="ED138" s="194"/>
      <c r="EE138" s="182"/>
      <c r="EF138" s="183"/>
      <c r="EG138" s="190"/>
      <c r="EH138" s="166"/>
      <c r="EI138" s="168"/>
      <c r="EJ138" s="194"/>
      <c r="EK138" s="182"/>
      <c r="EL138" s="183"/>
      <c r="EM138" s="190"/>
      <c r="EN138" s="166"/>
      <c r="EO138" s="168"/>
      <c r="EP138" s="194"/>
      <c r="EQ138" s="182"/>
      <c r="ER138" s="183"/>
      <c r="ES138" s="190"/>
      <c r="ET138" s="166"/>
      <c r="EU138" s="168"/>
      <c r="EV138" s="194"/>
      <c r="EW138" s="182"/>
      <c r="EX138" s="183"/>
      <c r="EY138" s="190"/>
      <c r="EZ138" s="166"/>
      <c r="FA138" s="168"/>
      <c r="FB138" s="194"/>
      <c r="FC138" s="182"/>
      <c r="FD138" s="183"/>
      <c r="FE138" s="190"/>
      <c r="FF138" s="166"/>
      <c r="FG138" s="168"/>
      <c r="FH138" s="194">
        <f>FG138-FF138</f>
        <v>0</v>
      </c>
      <c r="FI138" s="182"/>
      <c r="FJ138" s="183"/>
      <c r="FK138" s="190"/>
      <c r="FL138" s="166"/>
      <c r="FM138" s="168"/>
      <c r="FN138" s="194"/>
      <c r="FO138" s="182"/>
      <c r="FP138" s="183"/>
      <c r="FQ138" s="190"/>
      <c r="FR138" s="166"/>
      <c r="FS138" s="168"/>
      <c r="FT138" s="194"/>
      <c r="FU138" s="182"/>
      <c r="FV138" s="183"/>
      <c r="FW138" s="190"/>
      <c r="FX138" s="166"/>
      <c r="FY138" s="168"/>
      <c r="FZ138" s="194"/>
      <c r="GA138" s="182"/>
      <c r="GB138" s="183"/>
      <c r="GC138" s="190"/>
      <c r="GD138" s="166"/>
      <c r="GE138" s="168"/>
      <c r="GF138" s="194"/>
      <c r="GG138" s="182"/>
      <c r="GH138" s="183"/>
      <c r="GI138" s="190"/>
      <c r="GJ138" s="166"/>
      <c r="GK138" s="168"/>
      <c r="GL138" s="194"/>
      <c r="GM138" s="182"/>
      <c r="GN138" s="183"/>
      <c r="GO138" s="190"/>
      <c r="GP138" s="166"/>
      <c r="GQ138" s="168"/>
      <c r="GR138" s="194"/>
      <c r="GS138" s="182"/>
      <c r="GT138" s="183"/>
      <c r="GU138" s="190"/>
      <c r="GV138" s="166"/>
      <c r="GW138" s="168"/>
      <c r="GX138" s="194"/>
      <c r="GY138" s="182"/>
      <c r="GZ138" s="183"/>
      <c r="HA138" s="190"/>
      <c r="HB138" s="166"/>
      <c r="HC138" s="168"/>
      <c r="HD138" s="194"/>
      <c r="HE138" s="182"/>
      <c r="HF138" s="183"/>
      <c r="HG138" s="190"/>
      <c r="HH138" s="166"/>
      <c r="HI138" s="168"/>
      <c r="HJ138" s="194"/>
      <c r="HK138" s="182"/>
      <c r="HL138" s="183"/>
      <c r="HM138" s="190"/>
      <c r="HN138" s="166"/>
      <c r="HO138" s="168"/>
      <c r="HP138" s="194"/>
      <c r="HQ138" s="182"/>
      <c r="HR138" s="183"/>
      <c r="HS138" s="190"/>
      <c r="HT138" s="166"/>
      <c r="HU138" s="168"/>
      <c r="HV138" s="194"/>
      <c r="HW138" s="19"/>
      <c r="HX138" s="295"/>
      <c r="HY138" s="211"/>
      <c r="HZ138" s="2" t="str">
        <f t="shared" si="1006"/>
        <v>СКРЫТЬ</v>
      </c>
    </row>
    <row r="139" spans="1:234" hidden="1" x14ac:dyDescent="0.2">
      <c r="A139" s="1" t="e">
        <f>$K$2&amp;#REF!&amp;$K$137&amp;$K$138&amp;K139</f>
        <v>#REF!</v>
      </c>
      <c r="B139" s="16" t="e">
        <f>IF(#REF!=0,"Скрыть","")</f>
        <v>#REF!</v>
      </c>
      <c r="C139" s="15" t="e">
        <f>IF(AND(#REF!&gt;85%,#REF!&gt;85%),"скрыть","")</f>
        <v>#REF!</v>
      </c>
      <c r="D139" s="14" t="s">
        <v>2</v>
      </c>
      <c r="E139" s="14" t="s">
        <v>32</v>
      </c>
      <c r="F139" s="14" t="s">
        <v>35</v>
      </c>
      <c r="G139" s="13"/>
      <c r="H139" s="13"/>
      <c r="I139" s="42">
        <v>128</v>
      </c>
      <c r="J139" s="102">
        <f>SUBTOTAL(103,I$12:I139)*1</f>
        <v>33</v>
      </c>
      <c r="K139" s="108" t="s">
        <v>107</v>
      </c>
      <c r="L139" s="17" t="s">
        <v>64</v>
      </c>
      <c r="M139" s="267"/>
      <c r="N139" s="255"/>
      <c r="O139" s="118" t="s">
        <v>90</v>
      </c>
      <c r="P139" s="162">
        <v>0</v>
      </c>
      <c r="Q139" s="163">
        <v>0</v>
      </c>
      <c r="R139" s="163">
        <v>0</v>
      </c>
      <c r="S139" s="92">
        <f t="shared" ref="S139:S145" ca="1" si="1234">IF((Q139+Z139)&gt;P139,P139,(Q139+Z139))</f>
        <v>0</v>
      </c>
      <c r="T139" s="92">
        <f t="shared" ref="T139:T145" si="1235">R139+AA139</f>
        <v>0</v>
      </c>
      <c r="U139" s="91">
        <f t="shared" ref="U139:U145" ca="1" si="1236">T139-S139</f>
        <v>0</v>
      </c>
      <c r="V139" s="91">
        <f t="shared" ref="V139:V145" si="1237">P139-T139</f>
        <v>0</v>
      </c>
      <c r="W139" s="120" t="str">
        <f t="shared" ref="W139:W166" si="1238">IF(OR(AND(P139=0,T139=0),AND(P139="",T139="")),"",IF(AND(P139=0,T139&gt;0),1,T139/P139))</f>
        <v/>
      </c>
      <c r="X139" s="178"/>
      <c r="Y139" s="128">
        <f t="shared" ref="Y139:Y145" si="1239">AS139+AY139+BE139+BK139+BQ139+BW139+CC139+CI139+CO139+CU139+DA139+DG139+DM139+DS139+DY139+EE139+EK139+EQ139+EW139+FC139+FI139+FO139+FU139+GA139+GG139+GM139+GS139+GY139+HE139+HK139+HQ139</f>
        <v>0</v>
      </c>
      <c r="Z139" s="179">
        <f t="shared" ref="Z139:Z145" ca="1" si="1240">SUMIFS(AS139:HV139,AS$1:HV$1,"1",AS$8:HV$8,"Физические объемы",AS$9:HV$9,"План")</f>
        <v>0</v>
      </c>
      <c r="AA139" s="127">
        <f t="shared" ref="AA139:AA145" si="1241">AT139+AZ139+BF139+BL139+BR139+BX139+CD139+CJ139+CP139+CV139+DB139+DH139+DN139+DT139+DZ139+EF139+EL139+ER139+EX139+FD139+FJ139+FP139+FV139+GB139+GH139+GN139+GT139+GZ139+HF139+HL139+HR139</f>
        <v>0</v>
      </c>
      <c r="AB139" s="67" t="str">
        <f t="shared" ref="AB139:AB145" ca="1" si="1242">IF(OR(AND(Z139=0,AA139=0),AND(Z139="",AA139="")),"",IF(AND(Z139=0,AA139&gt;0),1,AA139/Z139))</f>
        <v/>
      </c>
      <c r="AC139" s="69">
        <f t="shared" ref="AC139:AC145" ca="1" si="1243">AA139-Z139</f>
        <v>0</v>
      </c>
      <c r="AD139" s="226">
        <f>AS139+AY139+BE139+BK139+BQ139+BW139+CC139</f>
        <v>0</v>
      </c>
      <c r="AE139" s="227">
        <f>AT139+AZ139+BF139+BL139+BR139+BX139+CD139</f>
        <v>0</v>
      </c>
      <c r="AF139" s="225">
        <f>AE139-AD139</f>
        <v>0</v>
      </c>
      <c r="AG139" s="226">
        <f>DS139+CI139+CO139+CU139+DA139+DG139+DM139</f>
        <v>0</v>
      </c>
      <c r="AH139" s="227">
        <f>DT139+CJ139+CP139+CV139+DB139+DH139+DN139</f>
        <v>0</v>
      </c>
      <c r="AI139" s="225">
        <f>AH139-AG139</f>
        <v>0</v>
      </c>
      <c r="AJ139" s="226">
        <f>FI139+DY139+EE139+EK139+EQ139+EW139+FC139</f>
        <v>0</v>
      </c>
      <c r="AK139" s="227">
        <f>FJ139+DZ139+EF139+EL139+ER139+EX139+FD139</f>
        <v>0</v>
      </c>
      <c r="AL139" s="225">
        <f>AK139-AJ139</f>
        <v>0</v>
      </c>
      <c r="AM139" s="226">
        <f>FO139+FU139+GY139+GA139+GG139+GM139+GS139</f>
        <v>0</v>
      </c>
      <c r="AN139" s="227">
        <f>GZ139+GB139+GH139+GN139+GT139+FP139+FV139</f>
        <v>0</v>
      </c>
      <c r="AO139" s="225">
        <f>AN139-AM139</f>
        <v>0</v>
      </c>
      <c r="AP139" s="226">
        <f>HQ139+HE139+HK139</f>
        <v>0</v>
      </c>
      <c r="AQ139" s="227">
        <f>HR139+HF139+HL139</f>
        <v>0</v>
      </c>
      <c r="AR139" s="225">
        <f t="shared" ref="AR139:AR167" si="1244">AQ139-AP139</f>
        <v>0</v>
      </c>
      <c r="AS139" s="178"/>
      <c r="AT139" s="127"/>
      <c r="AU139" s="69">
        <f t="shared" ref="AU139:AU145" si="1245">AT139-AS139</f>
        <v>0</v>
      </c>
      <c r="AV139" s="162"/>
      <c r="AW139" s="123"/>
      <c r="AX139" s="18">
        <f t="shared" ref="AX139:AX145" si="1246">AW139-AV139</f>
        <v>0</v>
      </c>
      <c r="AY139" s="178"/>
      <c r="AZ139" s="127"/>
      <c r="BA139" s="69">
        <f t="shared" ref="BA139:BA145" si="1247">AZ139-AY139</f>
        <v>0</v>
      </c>
      <c r="BB139" s="162"/>
      <c r="BC139" s="123"/>
      <c r="BD139" s="18">
        <f t="shared" ref="BD139:BD145" si="1248">BC139-BB139</f>
        <v>0</v>
      </c>
      <c r="BE139" s="178"/>
      <c r="BF139" s="127"/>
      <c r="BG139" s="69">
        <f t="shared" ref="BG139:BG145" si="1249">BF139-BE139</f>
        <v>0</v>
      </c>
      <c r="BH139" s="162"/>
      <c r="BI139" s="123"/>
      <c r="BJ139" s="18">
        <f t="shared" ref="BJ139:BJ145" si="1250">BI139-BH139</f>
        <v>0</v>
      </c>
      <c r="BK139" s="178"/>
      <c r="BL139" s="127"/>
      <c r="BM139" s="69">
        <f t="shared" ref="BM139:BM145" si="1251">BL139-BK139</f>
        <v>0</v>
      </c>
      <c r="BN139" s="162"/>
      <c r="BO139" s="123"/>
      <c r="BP139" s="18">
        <f t="shared" ref="BP139:BP145" si="1252">BO139-BN139</f>
        <v>0</v>
      </c>
      <c r="BQ139" s="178"/>
      <c r="BR139" s="127"/>
      <c r="BS139" s="69">
        <f t="shared" ref="BS139:BS145" si="1253">BR139-BQ139</f>
        <v>0</v>
      </c>
      <c r="BT139" s="162"/>
      <c r="BU139" s="123"/>
      <c r="BV139" s="18">
        <f t="shared" ref="BV139:BV145" si="1254">BU139-BT139</f>
        <v>0</v>
      </c>
      <c r="BW139" s="178"/>
      <c r="BX139" s="127"/>
      <c r="BY139" s="69">
        <f t="shared" ref="BY139:BY145" si="1255">BX139-BW139</f>
        <v>0</v>
      </c>
      <c r="BZ139" s="162"/>
      <c r="CA139" s="123"/>
      <c r="CB139" s="18">
        <f t="shared" ref="CB139:CB145" si="1256">CA139-BZ139</f>
        <v>0</v>
      </c>
      <c r="CC139" s="178"/>
      <c r="CD139" s="127"/>
      <c r="CE139" s="69">
        <f t="shared" ref="CE139:CE145" si="1257">CD139-CC139</f>
        <v>0</v>
      </c>
      <c r="CF139" s="162"/>
      <c r="CG139" s="123"/>
      <c r="CH139" s="18">
        <f t="shared" ref="CH139:CH145" si="1258">CG139-CF139</f>
        <v>0</v>
      </c>
      <c r="CI139" s="178"/>
      <c r="CJ139" s="127"/>
      <c r="CK139" s="69">
        <f t="shared" ref="CK139:CK145" si="1259">CJ139-CI139</f>
        <v>0</v>
      </c>
      <c r="CL139" s="162"/>
      <c r="CM139" s="123"/>
      <c r="CN139" s="18">
        <f t="shared" ref="CN139:CN145" si="1260">CM139-CL139</f>
        <v>0</v>
      </c>
      <c r="CO139" s="178"/>
      <c r="CP139" s="127"/>
      <c r="CQ139" s="69">
        <f t="shared" ref="CQ139:CQ145" si="1261">CP139-CO139</f>
        <v>0</v>
      </c>
      <c r="CR139" s="162"/>
      <c r="CS139" s="123"/>
      <c r="CT139" s="18">
        <f t="shared" ref="CT139:CT145" si="1262">CS139-CR139</f>
        <v>0</v>
      </c>
      <c r="CU139" s="178"/>
      <c r="CV139" s="127"/>
      <c r="CW139" s="69">
        <f t="shared" ref="CW139:CW145" si="1263">CV139-CU139</f>
        <v>0</v>
      </c>
      <c r="CX139" s="162"/>
      <c r="CY139" s="123"/>
      <c r="CZ139" s="18">
        <f t="shared" ref="CZ139:CZ145" si="1264">CY139-CX139</f>
        <v>0</v>
      </c>
      <c r="DA139" s="178"/>
      <c r="DB139" s="127"/>
      <c r="DC139" s="69">
        <f t="shared" ref="DC139:DC145" si="1265">DB139-DA139</f>
        <v>0</v>
      </c>
      <c r="DD139" s="162"/>
      <c r="DE139" s="123"/>
      <c r="DF139" s="18">
        <f t="shared" ref="DF139:DF145" si="1266">DE139-DD139</f>
        <v>0</v>
      </c>
      <c r="DG139" s="178"/>
      <c r="DH139" s="127"/>
      <c r="DI139" s="69">
        <f t="shared" ref="DI139:DI145" si="1267">DH139-DG139</f>
        <v>0</v>
      </c>
      <c r="DJ139" s="162"/>
      <c r="DK139" s="123"/>
      <c r="DL139" s="18">
        <f t="shared" ref="DL139:DL145" si="1268">DK139-DJ139</f>
        <v>0</v>
      </c>
      <c r="DM139" s="178"/>
      <c r="DN139" s="127"/>
      <c r="DO139" s="69">
        <f t="shared" ref="DO139:DO145" si="1269">DN139-DM139</f>
        <v>0</v>
      </c>
      <c r="DP139" s="162"/>
      <c r="DQ139" s="123"/>
      <c r="DR139" s="18">
        <f t="shared" ref="DR139:DR145" si="1270">DQ139-DP139</f>
        <v>0</v>
      </c>
      <c r="DS139" s="178"/>
      <c r="DT139" s="127"/>
      <c r="DU139" s="69">
        <f t="shared" ref="DU139:DU145" si="1271">DT139-DS139</f>
        <v>0</v>
      </c>
      <c r="DV139" s="162"/>
      <c r="DW139" s="123"/>
      <c r="DX139" s="18">
        <f t="shared" ref="DX139:DX145" si="1272">DW139-DV139</f>
        <v>0</v>
      </c>
      <c r="DY139" s="178"/>
      <c r="DZ139" s="127"/>
      <c r="EA139" s="69">
        <f t="shared" ref="EA139:EA145" si="1273">DZ139-DY139</f>
        <v>0</v>
      </c>
      <c r="EB139" s="162"/>
      <c r="EC139" s="123"/>
      <c r="ED139" s="18">
        <f t="shared" ref="ED139:ED145" si="1274">EC139-EB139</f>
        <v>0</v>
      </c>
      <c r="EE139" s="178"/>
      <c r="EF139" s="127"/>
      <c r="EG139" s="69">
        <f t="shared" ref="EG139:EG145" si="1275">EF139-EE139</f>
        <v>0</v>
      </c>
      <c r="EH139" s="162"/>
      <c r="EI139" s="123"/>
      <c r="EJ139" s="18">
        <f t="shared" ref="EJ139:EJ145" si="1276">EI139-EH139</f>
        <v>0</v>
      </c>
      <c r="EK139" s="178"/>
      <c r="EL139" s="127"/>
      <c r="EM139" s="69">
        <f t="shared" ref="EM139:EM145" si="1277">EL139-EK139</f>
        <v>0</v>
      </c>
      <c r="EN139" s="162"/>
      <c r="EO139" s="123"/>
      <c r="EP139" s="18">
        <f t="shared" ref="EP139:EP145" si="1278">EO139-EN139</f>
        <v>0</v>
      </c>
      <c r="EQ139" s="178"/>
      <c r="ER139" s="127"/>
      <c r="ES139" s="69">
        <f t="shared" ref="ES139:ES145" si="1279">ER139-EQ139</f>
        <v>0</v>
      </c>
      <c r="ET139" s="162"/>
      <c r="EU139" s="123"/>
      <c r="EV139" s="18">
        <f t="shared" ref="EV139:EV145" si="1280">EU139-ET139</f>
        <v>0</v>
      </c>
      <c r="EW139" s="178"/>
      <c r="EX139" s="127"/>
      <c r="EY139" s="69">
        <f t="shared" ref="EY139:EY145" si="1281">EX139-EW139</f>
        <v>0</v>
      </c>
      <c r="EZ139" s="162"/>
      <c r="FA139" s="123"/>
      <c r="FB139" s="18">
        <f t="shared" ref="FB139:FB145" si="1282">FA139-EZ139</f>
        <v>0</v>
      </c>
      <c r="FC139" s="178"/>
      <c r="FD139" s="127"/>
      <c r="FE139" s="69">
        <f t="shared" ref="FE139:FE145" si="1283">FD139-FC139</f>
        <v>0</v>
      </c>
      <c r="FF139" s="162"/>
      <c r="FG139" s="123"/>
      <c r="FH139" s="18">
        <f t="shared" ref="FH139:FH145" si="1284">FG139-FF139</f>
        <v>0</v>
      </c>
      <c r="FI139" s="178"/>
      <c r="FJ139" s="127"/>
      <c r="FK139" s="69">
        <f t="shared" ref="FK139:FK145" si="1285">FJ139-FI139</f>
        <v>0</v>
      </c>
      <c r="FL139" s="162"/>
      <c r="FM139" s="123"/>
      <c r="FN139" s="18">
        <f t="shared" ref="FN139:FN145" si="1286">FM139-FL139</f>
        <v>0</v>
      </c>
      <c r="FO139" s="178"/>
      <c r="FP139" s="127"/>
      <c r="FQ139" s="69">
        <f t="shared" ref="FQ139:FQ145" si="1287">FP139-FO139</f>
        <v>0</v>
      </c>
      <c r="FR139" s="162"/>
      <c r="FS139" s="123"/>
      <c r="FT139" s="18">
        <f t="shared" ref="FT139:FT145" si="1288">FS139-FR139</f>
        <v>0</v>
      </c>
      <c r="FU139" s="178"/>
      <c r="FV139" s="127"/>
      <c r="FW139" s="69">
        <f t="shared" ref="FW139:FW145" si="1289">FV139-FU139</f>
        <v>0</v>
      </c>
      <c r="FX139" s="162"/>
      <c r="FY139" s="123"/>
      <c r="FZ139" s="18">
        <f t="shared" ref="FZ139:FZ145" si="1290">FY139-FX139</f>
        <v>0</v>
      </c>
      <c r="GA139" s="178"/>
      <c r="GB139" s="127"/>
      <c r="GC139" s="69">
        <f t="shared" ref="GC139:GC145" si="1291">GB139-GA139</f>
        <v>0</v>
      </c>
      <c r="GD139" s="162"/>
      <c r="GE139" s="123"/>
      <c r="GF139" s="18">
        <f t="shared" ref="GF139:GF145" si="1292">GE139-GD139</f>
        <v>0</v>
      </c>
      <c r="GG139" s="178"/>
      <c r="GH139" s="127"/>
      <c r="GI139" s="69">
        <f t="shared" ref="GI139:GI145" si="1293">GH139-GG139</f>
        <v>0</v>
      </c>
      <c r="GJ139" s="162"/>
      <c r="GK139" s="123"/>
      <c r="GL139" s="18">
        <f t="shared" ref="GL139:GL145" si="1294">GK139-GJ139</f>
        <v>0</v>
      </c>
      <c r="GM139" s="178"/>
      <c r="GN139" s="127"/>
      <c r="GO139" s="69">
        <f t="shared" ref="GO139:GO145" si="1295">GN139-GM139</f>
        <v>0</v>
      </c>
      <c r="GP139" s="162"/>
      <c r="GQ139" s="123"/>
      <c r="GR139" s="18">
        <f t="shared" ref="GR139:GR145" si="1296">GQ139-GP139</f>
        <v>0</v>
      </c>
      <c r="GS139" s="178"/>
      <c r="GT139" s="127"/>
      <c r="GU139" s="69">
        <f t="shared" ref="GU139:GU145" si="1297">GT139-GS139</f>
        <v>0</v>
      </c>
      <c r="GV139" s="162"/>
      <c r="GW139" s="123"/>
      <c r="GX139" s="18">
        <f t="shared" ref="GX139:GX145" si="1298">GW139-GV139</f>
        <v>0</v>
      </c>
      <c r="GY139" s="178"/>
      <c r="GZ139" s="127"/>
      <c r="HA139" s="69">
        <f t="shared" ref="HA139:HA145" si="1299">GZ139-GY139</f>
        <v>0</v>
      </c>
      <c r="HB139" s="162"/>
      <c r="HC139" s="123"/>
      <c r="HD139" s="18">
        <f t="shared" ref="HD139:HD145" si="1300">HC139-HB139</f>
        <v>0</v>
      </c>
      <c r="HE139" s="178"/>
      <c r="HF139" s="127"/>
      <c r="HG139" s="69">
        <f t="shared" ref="HG139:HG145" si="1301">HF139-HE139</f>
        <v>0</v>
      </c>
      <c r="HH139" s="162"/>
      <c r="HI139" s="123"/>
      <c r="HJ139" s="18">
        <f t="shared" ref="HJ139:HJ145" si="1302">HI139-HH139</f>
        <v>0</v>
      </c>
      <c r="HK139" s="178"/>
      <c r="HL139" s="127"/>
      <c r="HM139" s="69">
        <f t="shared" ref="HM139:HM145" si="1303">HL139-HK139</f>
        <v>0</v>
      </c>
      <c r="HN139" s="162"/>
      <c r="HO139" s="123"/>
      <c r="HP139" s="18">
        <f t="shared" ref="HP139:HP145" si="1304">HO139-HN139</f>
        <v>0</v>
      </c>
      <c r="HQ139" s="178"/>
      <c r="HR139" s="127"/>
      <c r="HS139" s="69">
        <f t="shared" ref="HS139:HS145" si="1305">HR139-HQ139</f>
        <v>0</v>
      </c>
      <c r="HT139" s="162"/>
      <c r="HU139" s="123"/>
      <c r="HV139" s="18">
        <f t="shared" ref="HV139:HV145" si="1306">HU139-HT139</f>
        <v>0</v>
      </c>
      <c r="HW139" s="17"/>
      <c r="HX139" s="85"/>
      <c r="HY139" s="85"/>
      <c r="HZ139" s="2" t="str">
        <f t="shared" si="1006"/>
        <v>СКРЫТЬ</v>
      </c>
    </row>
    <row r="140" spans="1:234" hidden="1" x14ac:dyDescent="0.2">
      <c r="B140" s="16"/>
      <c r="C140" s="15"/>
      <c r="D140" s="248"/>
      <c r="E140" s="248"/>
      <c r="F140" s="248"/>
      <c r="G140" s="13"/>
      <c r="H140" s="13"/>
      <c r="I140" s="42">
        <v>129</v>
      </c>
      <c r="J140" s="102">
        <f>SUBTOTAL(103,I$12:I140)*1</f>
        <v>33</v>
      </c>
      <c r="K140" s="108" t="s">
        <v>108</v>
      </c>
      <c r="L140" s="17" t="s">
        <v>64</v>
      </c>
      <c r="M140" s="267"/>
      <c r="N140" s="255"/>
      <c r="O140" s="118"/>
      <c r="P140" s="162">
        <v>0</v>
      </c>
      <c r="Q140" s="163">
        <v>0</v>
      </c>
      <c r="R140" s="163">
        <v>0</v>
      </c>
      <c r="S140" s="92">
        <f ca="1">IF((Q140+Z140)&gt;P140,P140,(Q140+Z140))</f>
        <v>0</v>
      </c>
      <c r="T140" s="92">
        <f>R140+AA140</f>
        <v>0</v>
      </c>
      <c r="U140" s="91">
        <f ca="1">T140-S140</f>
        <v>0</v>
      </c>
      <c r="V140" s="91">
        <f>P140-T140</f>
        <v>0</v>
      </c>
      <c r="W140" s="120" t="str">
        <f>IF(OR(AND(P140=0,T140=0),AND(P140="",T140="")),"",IF(AND(P140=0,T140&gt;0),1,T140/P140))</f>
        <v/>
      </c>
      <c r="X140" s="178"/>
      <c r="Y140" s="128">
        <f>AS140+AY140+BE140+BK140+BQ140+BW140+CC140+CI140+CO140+CU140+DA140+DG140+DM140+DS140+DY140+EE140+EK140+EQ140+EW140+FC140+FI140+FO140+FU140+GA140+GG140+GM140+GS140+GY140+HE140+HK140+HQ140</f>
        <v>0</v>
      </c>
      <c r="Z140" s="179">
        <f ca="1">SUMIFS(AS140:HV140,AS$1:HV$1,"1",AS$8:HV$8,"Физические объемы",AS$9:HV$9,"План")</f>
        <v>0</v>
      </c>
      <c r="AA140" s="127">
        <f>AT140+AZ140+BF140+BL140+BR140+BX140+CD140+CJ140+CP140+CV140+DB140+DH140+DN140+DT140+DZ140+EF140+EL140+ER140+EX140+FD140+FJ140+FP140+FV140+GB140+GH140+GN140+GT140+GZ140+HF140+HL140+HR140</f>
        <v>0</v>
      </c>
      <c r="AB140" s="67" t="str">
        <f ca="1">IF(OR(AND(Z140=0,AA140=0),AND(Z140="",AA140="")),"",IF(AND(Z140=0,AA140&gt;0),1,AA140/Z140))</f>
        <v/>
      </c>
      <c r="AC140" s="69">
        <f ca="1">AA140-Z140</f>
        <v>0</v>
      </c>
      <c r="AD140" s="226">
        <f t="shared" ref="AD140:AD167" si="1307">AS140+AY140+BE140+BK140+BQ140+BW140+CC140</f>
        <v>0</v>
      </c>
      <c r="AE140" s="227">
        <f t="shared" ref="AE140:AE167" si="1308">AT140+AZ140+BF140+BL140+BR140+BX140+CD140</f>
        <v>0</v>
      </c>
      <c r="AF140" s="225">
        <f t="shared" ref="AF140:AF167" si="1309">AE140-AD140</f>
        <v>0</v>
      </c>
      <c r="AG140" s="226">
        <f t="shared" ref="AG140:AG167" si="1310">DS140+CI140+CO140+CU140+DA140+DG140+DM140</f>
        <v>0</v>
      </c>
      <c r="AH140" s="227">
        <f t="shared" ref="AH140:AH167" si="1311">DT140+CJ140+CP140+CV140+DB140+DH140+DN140</f>
        <v>0</v>
      </c>
      <c r="AI140" s="225">
        <f t="shared" ref="AI140:AI167" si="1312">AH140-AG140</f>
        <v>0</v>
      </c>
      <c r="AJ140" s="226">
        <f t="shared" ref="AJ140:AJ167" si="1313">FI140+DY140+EE140+EK140+EQ140+EW140+FC140</f>
        <v>0</v>
      </c>
      <c r="AK140" s="227">
        <f t="shared" ref="AK140:AK167" si="1314">FJ140+DZ140+EF140+EL140+ER140+EX140+FD140</f>
        <v>0</v>
      </c>
      <c r="AL140" s="225">
        <f t="shared" ref="AL140:AL167" si="1315">AK140-AJ140</f>
        <v>0</v>
      </c>
      <c r="AM140" s="226">
        <f t="shared" ref="AM140:AM167" si="1316">FO140+FU140+GY140+GA140+GG140+GM140+GS140</f>
        <v>0</v>
      </c>
      <c r="AN140" s="227">
        <f t="shared" ref="AN140:AN167" si="1317">GZ140+GB140+GH140+GN140+GT140+FP140+FV140</f>
        <v>0</v>
      </c>
      <c r="AO140" s="225">
        <f t="shared" ref="AO140:AO167" si="1318">AN140-AM140</f>
        <v>0</v>
      </c>
      <c r="AP140" s="226">
        <f t="shared" ref="AP140:AP167" si="1319">HQ140+HE140+HK140</f>
        <v>0</v>
      </c>
      <c r="AQ140" s="227">
        <f t="shared" ref="AQ140:AQ167" si="1320">HR140+HF140+HL140</f>
        <v>0</v>
      </c>
      <c r="AR140" s="225">
        <f t="shared" si="1244"/>
        <v>0</v>
      </c>
      <c r="AS140" s="178"/>
      <c r="AT140" s="127"/>
      <c r="AU140" s="69">
        <f>AT140-AS140</f>
        <v>0</v>
      </c>
      <c r="AV140" s="162"/>
      <c r="AW140" s="123"/>
      <c r="AX140" s="18">
        <f>AW140-AV140</f>
        <v>0</v>
      </c>
      <c r="AY140" s="178"/>
      <c r="AZ140" s="127"/>
      <c r="BA140" s="69">
        <f>AZ140-AY140</f>
        <v>0</v>
      </c>
      <c r="BB140" s="162"/>
      <c r="BC140" s="123"/>
      <c r="BD140" s="18">
        <f>BC140-BB140</f>
        <v>0</v>
      </c>
      <c r="BE140" s="178"/>
      <c r="BF140" s="127"/>
      <c r="BG140" s="69">
        <f>BF140-BE140</f>
        <v>0</v>
      </c>
      <c r="BH140" s="162"/>
      <c r="BI140" s="123"/>
      <c r="BJ140" s="18">
        <f>BI140-BH140</f>
        <v>0</v>
      </c>
      <c r="BK140" s="178"/>
      <c r="BL140" s="127"/>
      <c r="BM140" s="69">
        <f>BL140-BK140</f>
        <v>0</v>
      </c>
      <c r="BN140" s="162"/>
      <c r="BO140" s="123"/>
      <c r="BP140" s="18">
        <f>BO140-BN140</f>
        <v>0</v>
      </c>
      <c r="BQ140" s="178"/>
      <c r="BR140" s="127"/>
      <c r="BS140" s="69">
        <f>BR140-BQ140</f>
        <v>0</v>
      </c>
      <c r="BT140" s="162"/>
      <c r="BU140" s="123"/>
      <c r="BV140" s="18">
        <f>BU140-BT140</f>
        <v>0</v>
      </c>
      <c r="BW140" s="178"/>
      <c r="BX140" s="127"/>
      <c r="BY140" s="69">
        <f>BX140-BW140</f>
        <v>0</v>
      </c>
      <c r="BZ140" s="162"/>
      <c r="CA140" s="123"/>
      <c r="CB140" s="18">
        <f>CA140-BZ140</f>
        <v>0</v>
      </c>
      <c r="CC140" s="178"/>
      <c r="CD140" s="127"/>
      <c r="CE140" s="69">
        <f>CD140-CC140</f>
        <v>0</v>
      </c>
      <c r="CF140" s="162"/>
      <c r="CG140" s="123"/>
      <c r="CH140" s="18">
        <f>CG140-CF140</f>
        <v>0</v>
      </c>
      <c r="CI140" s="178"/>
      <c r="CJ140" s="127"/>
      <c r="CK140" s="69">
        <f>CJ140-CI140</f>
        <v>0</v>
      </c>
      <c r="CL140" s="162"/>
      <c r="CM140" s="123"/>
      <c r="CN140" s="18">
        <f t="shared" si="1260"/>
        <v>0</v>
      </c>
      <c r="CO140" s="178"/>
      <c r="CP140" s="127"/>
      <c r="CQ140" s="69">
        <f>CP140-CO140</f>
        <v>0</v>
      </c>
      <c r="CR140" s="162"/>
      <c r="CS140" s="123"/>
      <c r="CT140" s="18">
        <f t="shared" si="1262"/>
        <v>0</v>
      </c>
      <c r="CU140" s="178"/>
      <c r="CV140" s="127"/>
      <c r="CW140" s="69">
        <f>CV140-CU140</f>
        <v>0</v>
      </c>
      <c r="CX140" s="162"/>
      <c r="CY140" s="123"/>
      <c r="CZ140" s="18">
        <f t="shared" si="1264"/>
        <v>0</v>
      </c>
      <c r="DA140" s="178"/>
      <c r="DB140" s="127"/>
      <c r="DC140" s="69">
        <f>DB140-DA140</f>
        <v>0</v>
      </c>
      <c r="DD140" s="162"/>
      <c r="DE140" s="123"/>
      <c r="DF140" s="18">
        <f t="shared" si="1266"/>
        <v>0</v>
      </c>
      <c r="DG140" s="178"/>
      <c r="DH140" s="127"/>
      <c r="DI140" s="69">
        <f>DH140-DG140</f>
        <v>0</v>
      </c>
      <c r="DJ140" s="162"/>
      <c r="DK140" s="123"/>
      <c r="DL140" s="18">
        <f>DK140-DJ140</f>
        <v>0</v>
      </c>
      <c r="DM140" s="178"/>
      <c r="DN140" s="127"/>
      <c r="DO140" s="69">
        <f>DN140-DM140</f>
        <v>0</v>
      </c>
      <c r="DP140" s="162"/>
      <c r="DQ140" s="123"/>
      <c r="DR140" s="18">
        <f>DQ140-DP140</f>
        <v>0</v>
      </c>
      <c r="DS140" s="178"/>
      <c r="DT140" s="127"/>
      <c r="DU140" s="69">
        <f>DT140-DS140</f>
        <v>0</v>
      </c>
      <c r="DV140" s="162"/>
      <c r="DW140" s="123"/>
      <c r="DX140" s="18">
        <f>DW140-DV140</f>
        <v>0</v>
      </c>
      <c r="DY140" s="178"/>
      <c r="DZ140" s="127"/>
      <c r="EA140" s="69">
        <f>DZ140-DY140</f>
        <v>0</v>
      </c>
      <c r="EB140" s="162"/>
      <c r="EC140" s="123"/>
      <c r="ED140" s="18">
        <f>EC140-EB140</f>
        <v>0</v>
      </c>
      <c r="EE140" s="178"/>
      <c r="EF140" s="127"/>
      <c r="EG140" s="69">
        <f>EF140-EE140</f>
        <v>0</v>
      </c>
      <c r="EH140" s="162"/>
      <c r="EI140" s="123"/>
      <c r="EJ140" s="18">
        <f>EI140-EH140</f>
        <v>0</v>
      </c>
      <c r="EK140" s="178"/>
      <c r="EL140" s="127"/>
      <c r="EM140" s="69">
        <f>EL140-EK140</f>
        <v>0</v>
      </c>
      <c r="EN140" s="162"/>
      <c r="EO140" s="123"/>
      <c r="EP140" s="18">
        <f>EO140-EN140</f>
        <v>0</v>
      </c>
      <c r="EQ140" s="178"/>
      <c r="ER140" s="127"/>
      <c r="ES140" s="69">
        <f>ER140-EQ140</f>
        <v>0</v>
      </c>
      <c r="ET140" s="162"/>
      <c r="EU140" s="123"/>
      <c r="EV140" s="18">
        <f>EU140-ET140</f>
        <v>0</v>
      </c>
      <c r="EW140" s="178"/>
      <c r="EX140" s="127"/>
      <c r="EY140" s="69">
        <f>EX140-EW140</f>
        <v>0</v>
      </c>
      <c r="EZ140" s="162"/>
      <c r="FA140" s="123"/>
      <c r="FB140" s="18">
        <f>FA140-EZ140</f>
        <v>0</v>
      </c>
      <c r="FC140" s="178"/>
      <c r="FD140" s="127"/>
      <c r="FE140" s="69">
        <f>FD140-FC140</f>
        <v>0</v>
      </c>
      <c r="FF140" s="162"/>
      <c r="FG140" s="123"/>
      <c r="FH140" s="18">
        <f>FG140-FF140</f>
        <v>0</v>
      </c>
      <c r="FI140" s="178"/>
      <c r="FJ140" s="127"/>
      <c r="FK140" s="69">
        <f>FJ140-FI140</f>
        <v>0</v>
      </c>
      <c r="FL140" s="162"/>
      <c r="FM140" s="123"/>
      <c r="FN140" s="18">
        <f>FM140-FL140</f>
        <v>0</v>
      </c>
      <c r="FO140" s="178"/>
      <c r="FP140" s="127"/>
      <c r="FQ140" s="69">
        <f>FP140-FO140</f>
        <v>0</v>
      </c>
      <c r="FR140" s="162"/>
      <c r="FS140" s="123"/>
      <c r="FT140" s="18">
        <f>FS140-FR140</f>
        <v>0</v>
      </c>
      <c r="FU140" s="178"/>
      <c r="FV140" s="127"/>
      <c r="FW140" s="69">
        <f>FV140-FU140</f>
        <v>0</v>
      </c>
      <c r="FX140" s="162"/>
      <c r="FY140" s="123"/>
      <c r="FZ140" s="18">
        <f>FY140-FX140</f>
        <v>0</v>
      </c>
      <c r="GA140" s="178"/>
      <c r="GB140" s="127"/>
      <c r="GC140" s="69">
        <f>GB140-GA140</f>
        <v>0</v>
      </c>
      <c r="GD140" s="162"/>
      <c r="GE140" s="123"/>
      <c r="GF140" s="18">
        <f>GE140-GD140</f>
        <v>0</v>
      </c>
      <c r="GG140" s="178"/>
      <c r="GH140" s="127"/>
      <c r="GI140" s="69">
        <f>GH140-GG140</f>
        <v>0</v>
      </c>
      <c r="GJ140" s="162"/>
      <c r="GK140" s="123"/>
      <c r="GL140" s="18">
        <f>GK140-GJ140</f>
        <v>0</v>
      </c>
      <c r="GM140" s="178"/>
      <c r="GN140" s="127"/>
      <c r="GO140" s="69">
        <f>GN140-GM140</f>
        <v>0</v>
      </c>
      <c r="GP140" s="162"/>
      <c r="GQ140" s="123"/>
      <c r="GR140" s="18">
        <f>GQ140-GP140</f>
        <v>0</v>
      </c>
      <c r="GS140" s="178"/>
      <c r="GT140" s="127"/>
      <c r="GU140" s="69">
        <f>GT140-GS140</f>
        <v>0</v>
      </c>
      <c r="GV140" s="162"/>
      <c r="GW140" s="123"/>
      <c r="GX140" s="18">
        <f>GW140-GV140</f>
        <v>0</v>
      </c>
      <c r="GY140" s="178"/>
      <c r="GZ140" s="127"/>
      <c r="HA140" s="69">
        <f>GZ140-GY140</f>
        <v>0</v>
      </c>
      <c r="HB140" s="162"/>
      <c r="HC140" s="123"/>
      <c r="HD140" s="18">
        <f>HC140-HB140</f>
        <v>0</v>
      </c>
      <c r="HE140" s="178"/>
      <c r="HF140" s="127"/>
      <c r="HG140" s="69">
        <f>HF140-HE140</f>
        <v>0</v>
      </c>
      <c r="HH140" s="162"/>
      <c r="HI140" s="123"/>
      <c r="HJ140" s="18">
        <f>HI140-HH140</f>
        <v>0</v>
      </c>
      <c r="HK140" s="178"/>
      <c r="HL140" s="127"/>
      <c r="HM140" s="69">
        <f>HL140-HK140</f>
        <v>0</v>
      </c>
      <c r="HN140" s="162"/>
      <c r="HO140" s="123"/>
      <c r="HP140" s="18">
        <f>HO140-HN140</f>
        <v>0</v>
      </c>
      <c r="HQ140" s="178"/>
      <c r="HR140" s="127"/>
      <c r="HS140" s="69">
        <f>HR140-HQ140</f>
        <v>0</v>
      </c>
      <c r="HT140" s="162"/>
      <c r="HU140" s="123"/>
      <c r="HV140" s="18">
        <f>HU140-HT140</f>
        <v>0</v>
      </c>
      <c r="HW140" s="17"/>
      <c r="HX140" s="85"/>
      <c r="HY140" s="85"/>
      <c r="HZ140" s="2" t="str">
        <f t="shared" si="1006"/>
        <v>СКРЫТЬ</v>
      </c>
    </row>
    <row r="141" spans="1:234" hidden="1" x14ac:dyDescent="0.2">
      <c r="A141" s="1" t="e">
        <f>$K$2&amp;#REF!&amp;$K$137&amp;$K$138&amp;K141</f>
        <v>#REF!</v>
      </c>
      <c r="B141" s="16" t="e">
        <f>IF(#REF!=0,"Скрыть","")</f>
        <v>#REF!</v>
      </c>
      <c r="C141" s="15" t="e">
        <f>IF(AND(#REF!&gt;85%,#REF!&gt;85%),"скрыть","")</f>
        <v>#REF!</v>
      </c>
      <c r="D141" s="14" t="s">
        <v>2</v>
      </c>
      <c r="E141" s="14" t="s">
        <v>32</v>
      </c>
      <c r="F141" s="14" t="s">
        <v>35</v>
      </c>
      <c r="G141" s="13"/>
      <c r="H141" s="13"/>
      <c r="I141" s="42">
        <v>130</v>
      </c>
      <c r="J141" s="102">
        <f>SUBTOTAL(103,I$12:I141)*1</f>
        <v>33</v>
      </c>
      <c r="K141" s="108" t="s">
        <v>14</v>
      </c>
      <c r="L141" s="17" t="s">
        <v>64</v>
      </c>
      <c r="M141" s="267"/>
      <c r="N141" s="255"/>
      <c r="O141" s="118" t="s">
        <v>90</v>
      </c>
      <c r="P141" s="162">
        <v>0</v>
      </c>
      <c r="Q141" s="163">
        <v>0</v>
      </c>
      <c r="R141" s="163">
        <v>0</v>
      </c>
      <c r="S141" s="92">
        <f t="shared" ca="1" si="1234"/>
        <v>0</v>
      </c>
      <c r="T141" s="92">
        <f t="shared" si="1235"/>
        <v>0</v>
      </c>
      <c r="U141" s="91">
        <f t="shared" ca="1" si="1236"/>
        <v>0</v>
      </c>
      <c r="V141" s="91">
        <f t="shared" si="1237"/>
        <v>0</v>
      </c>
      <c r="W141" s="120" t="str">
        <f t="shared" si="1238"/>
        <v/>
      </c>
      <c r="X141" s="178"/>
      <c r="Y141" s="128">
        <f t="shared" si="1239"/>
        <v>0</v>
      </c>
      <c r="Z141" s="179">
        <f t="shared" ca="1" si="1240"/>
        <v>0</v>
      </c>
      <c r="AA141" s="127">
        <f t="shared" si="1241"/>
        <v>0</v>
      </c>
      <c r="AB141" s="67" t="str">
        <f t="shared" ca="1" si="1242"/>
        <v/>
      </c>
      <c r="AC141" s="69">
        <f t="shared" ca="1" si="1243"/>
        <v>0</v>
      </c>
      <c r="AD141" s="226">
        <f t="shared" si="1307"/>
        <v>0</v>
      </c>
      <c r="AE141" s="227">
        <f t="shared" si="1308"/>
        <v>0</v>
      </c>
      <c r="AF141" s="225">
        <f t="shared" si="1309"/>
        <v>0</v>
      </c>
      <c r="AG141" s="226">
        <f t="shared" si="1310"/>
        <v>0</v>
      </c>
      <c r="AH141" s="227">
        <f t="shared" si="1311"/>
        <v>0</v>
      </c>
      <c r="AI141" s="225">
        <f t="shared" si="1312"/>
        <v>0</v>
      </c>
      <c r="AJ141" s="226">
        <f t="shared" si="1313"/>
        <v>0</v>
      </c>
      <c r="AK141" s="227">
        <f t="shared" si="1314"/>
        <v>0</v>
      </c>
      <c r="AL141" s="225">
        <f t="shared" si="1315"/>
        <v>0</v>
      </c>
      <c r="AM141" s="226">
        <f t="shared" si="1316"/>
        <v>0</v>
      </c>
      <c r="AN141" s="227">
        <f t="shared" si="1317"/>
        <v>0</v>
      </c>
      <c r="AO141" s="225">
        <f t="shared" si="1318"/>
        <v>0</v>
      </c>
      <c r="AP141" s="226">
        <f t="shared" si="1319"/>
        <v>0</v>
      </c>
      <c r="AQ141" s="227">
        <f t="shared" si="1320"/>
        <v>0</v>
      </c>
      <c r="AR141" s="225">
        <f t="shared" si="1244"/>
        <v>0</v>
      </c>
      <c r="AS141" s="136"/>
      <c r="AT141" s="131"/>
      <c r="AU141" s="69">
        <f t="shared" si="1245"/>
        <v>0</v>
      </c>
      <c r="AV141" s="162"/>
      <c r="AW141" s="130"/>
      <c r="AX141" s="18">
        <f t="shared" si="1246"/>
        <v>0</v>
      </c>
      <c r="AY141" s="136"/>
      <c r="AZ141" s="131"/>
      <c r="BA141" s="69">
        <f t="shared" si="1247"/>
        <v>0</v>
      </c>
      <c r="BB141" s="162"/>
      <c r="BC141" s="130"/>
      <c r="BD141" s="18">
        <f t="shared" si="1248"/>
        <v>0</v>
      </c>
      <c r="BE141" s="136"/>
      <c r="BF141" s="131"/>
      <c r="BG141" s="69">
        <f t="shared" si="1249"/>
        <v>0</v>
      </c>
      <c r="BH141" s="162"/>
      <c r="BI141" s="130"/>
      <c r="BJ141" s="18">
        <f t="shared" si="1250"/>
        <v>0</v>
      </c>
      <c r="BK141" s="136"/>
      <c r="BL141" s="131"/>
      <c r="BM141" s="69">
        <f t="shared" si="1251"/>
        <v>0</v>
      </c>
      <c r="BN141" s="162"/>
      <c r="BO141" s="130"/>
      <c r="BP141" s="18">
        <f t="shared" si="1252"/>
        <v>0</v>
      </c>
      <c r="BQ141" s="136"/>
      <c r="BR141" s="131"/>
      <c r="BS141" s="69">
        <f t="shared" si="1253"/>
        <v>0</v>
      </c>
      <c r="BT141" s="162"/>
      <c r="BU141" s="130"/>
      <c r="BV141" s="18">
        <f t="shared" si="1254"/>
        <v>0</v>
      </c>
      <c r="BW141" s="136"/>
      <c r="BX141" s="131"/>
      <c r="BY141" s="69">
        <f t="shared" si="1255"/>
        <v>0</v>
      </c>
      <c r="BZ141" s="162"/>
      <c r="CA141" s="130"/>
      <c r="CB141" s="18">
        <f t="shared" si="1256"/>
        <v>0</v>
      </c>
      <c r="CC141" s="136"/>
      <c r="CD141" s="131"/>
      <c r="CE141" s="69">
        <f t="shared" si="1257"/>
        <v>0</v>
      </c>
      <c r="CF141" s="162"/>
      <c r="CG141" s="130"/>
      <c r="CH141" s="18">
        <f t="shared" si="1258"/>
        <v>0</v>
      </c>
      <c r="CI141" s="136"/>
      <c r="CJ141" s="131"/>
      <c r="CK141" s="69">
        <f t="shared" si="1259"/>
        <v>0</v>
      </c>
      <c r="CL141" s="162"/>
      <c r="CM141" s="130"/>
      <c r="CN141" s="18">
        <f t="shared" si="1260"/>
        <v>0</v>
      </c>
      <c r="CO141" s="136"/>
      <c r="CP141" s="131"/>
      <c r="CQ141" s="69">
        <f t="shared" si="1261"/>
        <v>0</v>
      </c>
      <c r="CR141" s="162"/>
      <c r="CS141" s="130"/>
      <c r="CT141" s="18">
        <f t="shared" si="1262"/>
        <v>0</v>
      </c>
      <c r="CU141" s="136"/>
      <c r="CV141" s="131"/>
      <c r="CW141" s="69">
        <f t="shared" si="1263"/>
        <v>0</v>
      </c>
      <c r="CX141" s="162"/>
      <c r="CY141" s="130"/>
      <c r="CZ141" s="18">
        <f t="shared" si="1264"/>
        <v>0</v>
      </c>
      <c r="DA141" s="136"/>
      <c r="DB141" s="131"/>
      <c r="DC141" s="69">
        <f t="shared" si="1265"/>
        <v>0</v>
      </c>
      <c r="DD141" s="162"/>
      <c r="DE141" s="130"/>
      <c r="DF141" s="18">
        <f t="shared" si="1266"/>
        <v>0</v>
      </c>
      <c r="DG141" s="136"/>
      <c r="DH141" s="131"/>
      <c r="DI141" s="69">
        <f t="shared" si="1267"/>
        <v>0</v>
      </c>
      <c r="DJ141" s="162"/>
      <c r="DK141" s="130"/>
      <c r="DL141" s="18">
        <f t="shared" si="1268"/>
        <v>0</v>
      </c>
      <c r="DM141" s="136"/>
      <c r="DN141" s="131"/>
      <c r="DO141" s="69">
        <f t="shared" si="1269"/>
        <v>0</v>
      </c>
      <c r="DP141" s="162"/>
      <c r="DQ141" s="130"/>
      <c r="DR141" s="18">
        <f t="shared" si="1270"/>
        <v>0</v>
      </c>
      <c r="DS141" s="136"/>
      <c r="DT141" s="131"/>
      <c r="DU141" s="69">
        <f t="shared" si="1271"/>
        <v>0</v>
      </c>
      <c r="DV141" s="162"/>
      <c r="DW141" s="130"/>
      <c r="DX141" s="18">
        <f t="shared" si="1272"/>
        <v>0</v>
      </c>
      <c r="DY141" s="136"/>
      <c r="DZ141" s="131"/>
      <c r="EA141" s="69">
        <f t="shared" si="1273"/>
        <v>0</v>
      </c>
      <c r="EB141" s="162"/>
      <c r="EC141" s="130"/>
      <c r="ED141" s="18">
        <f t="shared" si="1274"/>
        <v>0</v>
      </c>
      <c r="EE141" s="136"/>
      <c r="EF141" s="131"/>
      <c r="EG141" s="69">
        <f t="shared" si="1275"/>
        <v>0</v>
      </c>
      <c r="EH141" s="162"/>
      <c r="EI141" s="130"/>
      <c r="EJ141" s="18">
        <f t="shared" si="1276"/>
        <v>0</v>
      </c>
      <c r="EK141" s="136"/>
      <c r="EL141" s="131"/>
      <c r="EM141" s="69">
        <f t="shared" si="1277"/>
        <v>0</v>
      </c>
      <c r="EN141" s="162"/>
      <c r="EO141" s="130"/>
      <c r="EP141" s="18">
        <f t="shared" si="1278"/>
        <v>0</v>
      </c>
      <c r="EQ141" s="136"/>
      <c r="ER141" s="131"/>
      <c r="ES141" s="69">
        <f t="shared" si="1279"/>
        <v>0</v>
      </c>
      <c r="ET141" s="162"/>
      <c r="EU141" s="130"/>
      <c r="EV141" s="18">
        <f t="shared" si="1280"/>
        <v>0</v>
      </c>
      <c r="EW141" s="136"/>
      <c r="EX141" s="131"/>
      <c r="EY141" s="69">
        <f t="shared" si="1281"/>
        <v>0</v>
      </c>
      <c r="EZ141" s="162"/>
      <c r="FA141" s="130"/>
      <c r="FB141" s="18">
        <f t="shared" si="1282"/>
        <v>0</v>
      </c>
      <c r="FC141" s="136"/>
      <c r="FD141" s="131"/>
      <c r="FE141" s="69">
        <f t="shared" si="1283"/>
        <v>0</v>
      </c>
      <c r="FF141" s="162"/>
      <c r="FG141" s="130"/>
      <c r="FH141" s="18">
        <f t="shared" si="1284"/>
        <v>0</v>
      </c>
      <c r="FI141" s="136"/>
      <c r="FJ141" s="131"/>
      <c r="FK141" s="69">
        <f t="shared" si="1285"/>
        <v>0</v>
      </c>
      <c r="FL141" s="162"/>
      <c r="FM141" s="130"/>
      <c r="FN141" s="18">
        <f t="shared" si="1286"/>
        <v>0</v>
      </c>
      <c r="FO141" s="136"/>
      <c r="FP141" s="131"/>
      <c r="FQ141" s="69">
        <f t="shared" si="1287"/>
        <v>0</v>
      </c>
      <c r="FR141" s="162"/>
      <c r="FS141" s="130"/>
      <c r="FT141" s="18">
        <f t="shared" si="1288"/>
        <v>0</v>
      </c>
      <c r="FU141" s="136"/>
      <c r="FV141" s="131"/>
      <c r="FW141" s="69">
        <f t="shared" si="1289"/>
        <v>0</v>
      </c>
      <c r="FX141" s="162"/>
      <c r="FY141" s="130"/>
      <c r="FZ141" s="18">
        <f t="shared" si="1290"/>
        <v>0</v>
      </c>
      <c r="GA141" s="136"/>
      <c r="GB141" s="131"/>
      <c r="GC141" s="69">
        <f t="shared" si="1291"/>
        <v>0</v>
      </c>
      <c r="GD141" s="162"/>
      <c r="GE141" s="130"/>
      <c r="GF141" s="18">
        <f t="shared" si="1292"/>
        <v>0</v>
      </c>
      <c r="GG141" s="136"/>
      <c r="GH141" s="131"/>
      <c r="GI141" s="69">
        <f t="shared" si="1293"/>
        <v>0</v>
      </c>
      <c r="GJ141" s="162"/>
      <c r="GK141" s="130"/>
      <c r="GL141" s="18">
        <f t="shared" si="1294"/>
        <v>0</v>
      </c>
      <c r="GM141" s="136"/>
      <c r="GN141" s="131"/>
      <c r="GO141" s="69">
        <f t="shared" si="1295"/>
        <v>0</v>
      </c>
      <c r="GP141" s="162"/>
      <c r="GQ141" s="130"/>
      <c r="GR141" s="18">
        <f t="shared" si="1296"/>
        <v>0</v>
      </c>
      <c r="GS141" s="136"/>
      <c r="GT141" s="131"/>
      <c r="GU141" s="69">
        <f t="shared" si="1297"/>
        <v>0</v>
      </c>
      <c r="GV141" s="162"/>
      <c r="GW141" s="130"/>
      <c r="GX141" s="18">
        <f t="shared" si="1298"/>
        <v>0</v>
      </c>
      <c r="GY141" s="136"/>
      <c r="GZ141" s="131"/>
      <c r="HA141" s="69">
        <f t="shared" si="1299"/>
        <v>0</v>
      </c>
      <c r="HB141" s="162"/>
      <c r="HC141" s="130"/>
      <c r="HD141" s="18">
        <f t="shared" si="1300"/>
        <v>0</v>
      </c>
      <c r="HE141" s="136"/>
      <c r="HF141" s="131"/>
      <c r="HG141" s="69">
        <f t="shared" si="1301"/>
        <v>0</v>
      </c>
      <c r="HH141" s="162"/>
      <c r="HI141" s="130"/>
      <c r="HJ141" s="18">
        <f t="shared" si="1302"/>
        <v>0</v>
      </c>
      <c r="HK141" s="136"/>
      <c r="HL141" s="131"/>
      <c r="HM141" s="69">
        <f t="shared" si="1303"/>
        <v>0</v>
      </c>
      <c r="HN141" s="162"/>
      <c r="HO141" s="130"/>
      <c r="HP141" s="18">
        <f t="shared" si="1304"/>
        <v>0</v>
      </c>
      <c r="HQ141" s="136"/>
      <c r="HR141" s="131"/>
      <c r="HS141" s="69">
        <f t="shared" si="1305"/>
        <v>0</v>
      </c>
      <c r="HT141" s="162"/>
      <c r="HU141" s="130"/>
      <c r="HV141" s="18">
        <f t="shared" si="1306"/>
        <v>0</v>
      </c>
      <c r="HW141" s="17"/>
      <c r="HX141" s="85"/>
      <c r="HY141" s="85"/>
      <c r="HZ141" s="2" t="str">
        <f t="shared" si="1006"/>
        <v>СКРЫТЬ</v>
      </c>
    </row>
    <row r="142" spans="1:234" hidden="1" x14ac:dyDescent="0.2">
      <c r="A142" s="1" t="e">
        <f>$K$2&amp;#REF!&amp;$K$137&amp;$K$138&amp;K142</f>
        <v>#REF!</v>
      </c>
      <c r="B142" s="16" t="e">
        <f>IF(#REF!=0,"Скрыть","")</f>
        <v>#REF!</v>
      </c>
      <c r="C142" s="15" t="e">
        <f>IF(AND(#REF!&gt;85%,#REF!&gt;85%),"скрыть","")</f>
        <v>#REF!</v>
      </c>
      <c r="D142" s="14" t="s">
        <v>2</v>
      </c>
      <c r="E142" s="14" t="s">
        <v>32</v>
      </c>
      <c r="F142" s="14" t="s">
        <v>35</v>
      </c>
      <c r="G142" s="13"/>
      <c r="H142" s="13"/>
      <c r="I142" s="42">
        <v>131</v>
      </c>
      <c r="J142" s="102">
        <f>SUBTOTAL(103,I$12:I142)*1</f>
        <v>33</v>
      </c>
      <c r="K142" s="108" t="s">
        <v>15</v>
      </c>
      <c r="L142" s="17" t="s">
        <v>64</v>
      </c>
      <c r="M142" s="267"/>
      <c r="N142" s="255"/>
      <c r="O142" s="118" t="s">
        <v>90</v>
      </c>
      <c r="P142" s="162">
        <v>18800</v>
      </c>
      <c r="Q142" s="163">
        <v>18800</v>
      </c>
      <c r="R142" s="163">
        <v>18800</v>
      </c>
      <c r="S142" s="92">
        <f t="shared" ca="1" si="1234"/>
        <v>18800</v>
      </c>
      <c r="T142" s="92">
        <f t="shared" si="1235"/>
        <v>18800</v>
      </c>
      <c r="U142" s="91">
        <f t="shared" ca="1" si="1236"/>
        <v>0</v>
      </c>
      <c r="V142" s="91">
        <f t="shared" si="1237"/>
        <v>0</v>
      </c>
      <c r="W142" s="120">
        <f t="shared" si="1238"/>
        <v>1</v>
      </c>
      <c r="X142" s="178"/>
      <c r="Y142" s="128">
        <f t="shared" si="1239"/>
        <v>0</v>
      </c>
      <c r="Z142" s="179">
        <f t="shared" ca="1" si="1240"/>
        <v>0</v>
      </c>
      <c r="AA142" s="127">
        <f t="shared" si="1241"/>
        <v>0</v>
      </c>
      <c r="AB142" s="67" t="str">
        <f t="shared" ca="1" si="1242"/>
        <v/>
      </c>
      <c r="AC142" s="69">
        <f t="shared" ca="1" si="1243"/>
        <v>0</v>
      </c>
      <c r="AD142" s="226">
        <f t="shared" si="1307"/>
        <v>0</v>
      </c>
      <c r="AE142" s="227">
        <f t="shared" si="1308"/>
        <v>0</v>
      </c>
      <c r="AF142" s="225">
        <f t="shared" si="1309"/>
        <v>0</v>
      </c>
      <c r="AG142" s="226">
        <f t="shared" si="1310"/>
        <v>0</v>
      </c>
      <c r="AH142" s="227">
        <f t="shared" si="1311"/>
        <v>0</v>
      </c>
      <c r="AI142" s="225">
        <f t="shared" si="1312"/>
        <v>0</v>
      </c>
      <c r="AJ142" s="226">
        <f t="shared" si="1313"/>
        <v>0</v>
      </c>
      <c r="AK142" s="227">
        <f t="shared" si="1314"/>
        <v>0</v>
      </c>
      <c r="AL142" s="225">
        <f t="shared" si="1315"/>
        <v>0</v>
      </c>
      <c r="AM142" s="226">
        <f t="shared" si="1316"/>
        <v>0</v>
      </c>
      <c r="AN142" s="227">
        <f t="shared" si="1317"/>
        <v>0</v>
      </c>
      <c r="AO142" s="225">
        <f t="shared" si="1318"/>
        <v>0</v>
      </c>
      <c r="AP142" s="226">
        <f t="shared" si="1319"/>
        <v>0</v>
      </c>
      <c r="AQ142" s="227">
        <f t="shared" si="1320"/>
        <v>0</v>
      </c>
      <c r="AR142" s="225">
        <f t="shared" si="1244"/>
        <v>0</v>
      </c>
      <c r="AS142" s="136"/>
      <c r="AT142" s="131"/>
      <c r="AU142" s="69">
        <f t="shared" si="1245"/>
        <v>0</v>
      </c>
      <c r="AV142" s="162"/>
      <c r="AW142" s="130"/>
      <c r="AX142" s="18">
        <f t="shared" si="1246"/>
        <v>0</v>
      </c>
      <c r="AY142" s="136"/>
      <c r="AZ142" s="131"/>
      <c r="BA142" s="69">
        <f t="shared" si="1247"/>
        <v>0</v>
      </c>
      <c r="BB142" s="162"/>
      <c r="BC142" s="130"/>
      <c r="BD142" s="18">
        <f t="shared" si="1248"/>
        <v>0</v>
      </c>
      <c r="BE142" s="136"/>
      <c r="BF142" s="131"/>
      <c r="BG142" s="69">
        <f t="shared" si="1249"/>
        <v>0</v>
      </c>
      <c r="BH142" s="162"/>
      <c r="BI142" s="130"/>
      <c r="BJ142" s="18">
        <f t="shared" si="1250"/>
        <v>0</v>
      </c>
      <c r="BK142" s="136"/>
      <c r="BL142" s="131"/>
      <c r="BM142" s="69">
        <f t="shared" si="1251"/>
        <v>0</v>
      </c>
      <c r="BN142" s="162"/>
      <c r="BO142" s="130"/>
      <c r="BP142" s="18">
        <f t="shared" si="1252"/>
        <v>0</v>
      </c>
      <c r="BQ142" s="136"/>
      <c r="BR142" s="131"/>
      <c r="BS142" s="69">
        <f t="shared" si="1253"/>
        <v>0</v>
      </c>
      <c r="BT142" s="162"/>
      <c r="BU142" s="130"/>
      <c r="BV142" s="18">
        <f t="shared" si="1254"/>
        <v>0</v>
      </c>
      <c r="BW142" s="136"/>
      <c r="BX142" s="131"/>
      <c r="BY142" s="69">
        <f t="shared" si="1255"/>
        <v>0</v>
      </c>
      <c r="BZ142" s="162"/>
      <c r="CA142" s="130"/>
      <c r="CB142" s="18">
        <f t="shared" si="1256"/>
        <v>0</v>
      </c>
      <c r="CC142" s="136"/>
      <c r="CD142" s="131"/>
      <c r="CE142" s="69">
        <f t="shared" si="1257"/>
        <v>0</v>
      </c>
      <c r="CF142" s="162"/>
      <c r="CG142" s="130"/>
      <c r="CH142" s="18">
        <f t="shared" si="1258"/>
        <v>0</v>
      </c>
      <c r="CI142" s="136"/>
      <c r="CJ142" s="131"/>
      <c r="CK142" s="69">
        <f t="shared" si="1259"/>
        <v>0</v>
      </c>
      <c r="CL142" s="162"/>
      <c r="CM142" s="130"/>
      <c r="CN142" s="18">
        <f t="shared" si="1260"/>
        <v>0</v>
      </c>
      <c r="CO142" s="136"/>
      <c r="CP142" s="131"/>
      <c r="CQ142" s="69">
        <f t="shared" si="1261"/>
        <v>0</v>
      </c>
      <c r="CR142" s="162"/>
      <c r="CS142" s="130"/>
      <c r="CT142" s="18">
        <f t="shared" si="1262"/>
        <v>0</v>
      </c>
      <c r="CU142" s="136"/>
      <c r="CV142" s="131"/>
      <c r="CW142" s="69">
        <f t="shared" si="1263"/>
        <v>0</v>
      </c>
      <c r="CX142" s="162"/>
      <c r="CY142" s="130"/>
      <c r="CZ142" s="18">
        <f t="shared" si="1264"/>
        <v>0</v>
      </c>
      <c r="DA142" s="136"/>
      <c r="DB142" s="131"/>
      <c r="DC142" s="69">
        <f t="shared" si="1265"/>
        <v>0</v>
      </c>
      <c r="DD142" s="162"/>
      <c r="DE142" s="130"/>
      <c r="DF142" s="18">
        <f t="shared" si="1266"/>
        <v>0</v>
      </c>
      <c r="DG142" s="136"/>
      <c r="DH142" s="131"/>
      <c r="DI142" s="69">
        <f t="shared" si="1267"/>
        <v>0</v>
      </c>
      <c r="DJ142" s="162"/>
      <c r="DK142" s="130"/>
      <c r="DL142" s="18">
        <f t="shared" si="1268"/>
        <v>0</v>
      </c>
      <c r="DM142" s="136"/>
      <c r="DN142" s="131"/>
      <c r="DO142" s="69">
        <f t="shared" si="1269"/>
        <v>0</v>
      </c>
      <c r="DP142" s="162"/>
      <c r="DQ142" s="130"/>
      <c r="DR142" s="18">
        <f t="shared" si="1270"/>
        <v>0</v>
      </c>
      <c r="DS142" s="136"/>
      <c r="DT142" s="131"/>
      <c r="DU142" s="69">
        <f t="shared" si="1271"/>
        <v>0</v>
      </c>
      <c r="DV142" s="162"/>
      <c r="DW142" s="130"/>
      <c r="DX142" s="18">
        <f t="shared" si="1272"/>
        <v>0</v>
      </c>
      <c r="DY142" s="136"/>
      <c r="DZ142" s="131"/>
      <c r="EA142" s="69">
        <f t="shared" si="1273"/>
        <v>0</v>
      </c>
      <c r="EB142" s="162"/>
      <c r="EC142" s="130"/>
      <c r="ED142" s="18">
        <f t="shared" si="1274"/>
        <v>0</v>
      </c>
      <c r="EE142" s="136"/>
      <c r="EF142" s="131"/>
      <c r="EG142" s="69">
        <f t="shared" si="1275"/>
        <v>0</v>
      </c>
      <c r="EH142" s="162"/>
      <c r="EI142" s="130"/>
      <c r="EJ142" s="18">
        <f t="shared" si="1276"/>
        <v>0</v>
      </c>
      <c r="EK142" s="136"/>
      <c r="EL142" s="131"/>
      <c r="EM142" s="69">
        <f t="shared" si="1277"/>
        <v>0</v>
      </c>
      <c r="EN142" s="162"/>
      <c r="EO142" s="130"/>
      <c r="EP142" s="18">
        <f t="shared" si="1278"/>
        <v>0</v>
      </c>
      <c r="EQ142" s="136"/>
      <c r="ER142" s="131"/>
      <c r="ES142" s="69">
        <f t="shared" si="1279"/>
        <v>0</v>
      </c>
      <c r="ET142" s="162"/>
      <c r="EU142" s="130"/>
      <c r="EV142" s="18">
        <f t="shared" si="1280"/>
        <v>0</v>
      </c>
      <c r="EW142" s="136"/>
      <c r="EX142" s="131"/>
      <c r="EY142" s="69">
        <f t="shared" si="1281"/>
        <v>0</v>
      </c>
      <c r="EZ142" s="162"/>
      <c r="FA142" s="130"/>
      <c r="FB142" s="18">
        <f t="shared" si="1282"/>
        <v>0</v>
      </c>
      <c r="FC142" s="136"/>
      <c r="FD142" s="131"/>
      <c r="FE142" s="69">
        <f t="shared" si="1283"/>
        <v>0</v>
      </c>
      <c r="FF142" s="162"/>
      <c r="FG142" s="130"/>
      <c r="FH142" s="18">
        <f t="shared" si="1284"/>
        <v>0</v>
      </c>
      <c r="FI142" s="136"/>
      <c r="FJ142" s="131"/>
      <c r="FK142" s="69">
        <f t="shared" si="1285"/>
        <v>0</v>
      </c>
      <c r="FL142" s="162"/>
      <c r="FM142" s="130"/>
      <c r="FN142" s="18">
        <f t="shared" si="1286"/>
        <v>0</v>
      </c>
      <c r="FO142" s="136"/>
      <c r="FP142" s="131"/>
      <c r="FQ142" s="69">
        <f t="shared" si="1287"/>
        <v>0</v>
      </c>
      <c r="FR142" s="162"/>
      <c r="FS142" s="130"/>
      <c r="FT142" s="18">
        <f t="shared" si="1288"/>
        <v>0</v>
      </c>
      <c r="FU142" s="136"/>
      <c r="FV142" s="131"/>
      <c r="FW142" s="69">
        <f t="shared" si="1289"/>
        <v>0</v>
      </c>
      <c r="FX142" s="162"/>
      <c r="FY142" s="130"/>
      <c r="FZ142" s="18">
        <f t="shared" si="1290"/>
        <v>0</v>
      </c>
      <c r="GA142" s="136"/>
      <c r="GB142" s="131"/>
      <c r="GC142" s="69">
        <f t="shared" si="1291"/>
        <v>0</v>
      </c>
      <c r="GD142" s="162"/>
      <c r="GE142" s="130"/>
      <c r="GF142" s="18">
        <f t="shared" si="1292"/>
        <v>0</v>
      </c>
      <c r="GG142" s="136"/>
      <c r="GH142" s="131"/>
      <c r="GI142" s="69">
        <f t="shared" si="1293"/>
        <v>0</v>
      </c>
      <c r="GJ142" s="162"/>
      <c r="GK142" s="130"/>
      <c r="GL142" s="18">
        <f t="shared" si="1294"/>
        <v>0</v>
      </c>
      <c r="GM142" s="136"/>
      <c r="GN142" s="131"/>
      <c r="GO142" s="69">
        <f t="shared" si="1295"/>
        <v>0</v>
      </c>
      <c r="GP142" s="162"/>
      <c r="GQ142" s="130"/>
      <c r="GR142" s="18">
        <f t="shared" si="1296"/>
        <v>0</v>
      </c>
      <c r="GS142" s="136"/>
      <c r="GT142" s="131"/>
      <c r="GU142" s="69">
        <f t="shared" si="1297"/>
        <v>0</v>
      </c>
      <c r="GV142" s="162"/>
      <c r="GW142" s="130"/>
      <c r="GX142" s="18">
        <f t="shared" si="1298"/>
        <v>0</v>
      </c>
      <c r="GY142" s="136"/>
      <c r="GZ142" s="131"/>
      <c r="HA142" s="69">
        <f t="shared" si="1299"/>
        <v>0</v>
      </c>
      <c r="HB142" s="162"/>
      <c r="HC142" s="130"/>
      <c r="HD142" s="18">
        <f t="shared" si="1300"/>
        <v>0</v>
      </c>
      <c r="HE142" s="136"/>
      <c r="HF142" s="131"/>
      <c r="HG142" s="69">
        <f t="shared" si="1301"/>
        <v>0</v>
      </c>
      <c r="HH142" s="162"/>
      <c r="HI142" s="130"/>
      <c r="HJ142" s="18">
        <f t="shared" si="1302"/>
        <v>0</v>
      </c>
      <c r="HK142" s="136"/>
      <c r="HL142" s="131"/>
      <c r="HM142" s="69">
        <f t="shared" si="1303"/>
        <v>0</v>
      </c>
      <c r="HN142" s="162"/>
      <c r="HO142" s="130"/>
      <c r="HP142" s="18">
        <f t="shared" si="1304"/>
        <v>0</v>
      </c>
      <c r="HQ142" s="136"/>
      <c r="HR142" s="131"/>
      <c r="HS142" s="69">
        <f t="shared" si="1305"/>
        <v>0</v>
      </c>
      <c r="HT142" s="162"/>
      <c r="HU142" s="130"/>
      <c r="HV142" s="18">
        <f t="shared" si="1306"/>
        <v>0</v>
      </c>
      <c r="HW142" s="17"/>
      <c r="HX142" s="85"/>
      <c r="HY142" s="85"/>
      <c r="HZ142" s="2" t="str">
        <f t="shared" si="1006"/>
        <v>СКРЫТЬ</v>
      </c>
    </row>
    <row r="143" spans="1:234" hidden="1" x14ac:dyDescent="0.2">
      <c r="A143" s="1" t="e">
        <f>$K$2&amp;#REF!&amp;$K$137&amp;$K$138&amp;K143</f>
        <v>#REF!</v>
      </c>
      <c r="B143" s="16" t="e">
        <f>IF(#REF!=0,"Скрыть","")</f>
        <v>#REF!</v>
      </c>
      <c r="C143" s="15" t="e">
        <f>IF(AND(#REF!&gt;85%,#REF!&gt;85%),"скрыть","")</f>
        <v>#REF!</v>
      </c>
      <c r="D143" s="14" t="s">
        <v>2</v>
      </c>
      <c r="E143" s="14" t="s">
        <v>32</v>
      </c>
      <c r="F143" s="14" t="s">
        <v>35</v>
      </c>
      <c r="G143" s="13" t="str">
        <f>CONCATENATE(D143,E143,F143,K143)</f>
        <v>3BDFBC50-5FD0-44D2-8F2C-8100642B19E7A5DC6BF3-50AC-42B0-A008-0413A6F4625173ad09dc-a48e-49e4-a7e1-1838f9dd9568Устройство крепления котлована, тн.</v>
      </c>
      <c r="H143" s="13"/>
      <c r="I143" s="42">
        <v>132</v>
      </c>
      <c r="J143" s="102">
        <f>SUBTOTAL(103,I$12:I143)*1</f>
        <v>33</v>
      </c>
      <c r="K143" s="105" t="s">
        <v>77</v>
      </c>
      <c r="L143" s="17" t="s">
        <v>64</v>
      </c>
      <c r="M143" s="267"/>
      <c r="N143" s="255"/>
      <c r="O143" s="118"/>
      <c r="P143" s="162">
        <v>0</v>
      </c>
      <c r="Q143" s="163">
        <v>0</v>
      </c>
      <c r="R143" s="163">
        <v>0</v>
      </c>
      <c r="S143" s="92">
        <f t="shared" ca="1" si="1234"/>
        <v>0</v>
      </c>
      <c r="T143" s="92">
        <f t="shared" si="1235"/>
        <v>0</v>
      </c>
      <c r="U143" s="91">
        <f t="shared" ca="1" si="1236"/>
        <v>0</v>
      </c>
      <c r="V143" s="91">
        <f t="shared" si="1237"/>
        <v>0</v>
      </c>
      <c r="W143" s="120" t="str">
        <f t="shared" si="1238"/>
        <v/>
      </c>
      <c r="X143" s="178"/>
      <c r="Y143" s="128">
        <f t="shared" si="1239"/>
        <v>0</v>
      </c>
      <c r="Z143" s="179">
        <f t="shared" ca="1" si="1240"/>
        <v>0</v>
      </c>
      <c r="AA143" s="127">
        <f t="shared" si="1241"/>
        <v>0</v>
      </c>
      <c r="AB143" s="67" t="str">
        <f t="shared" ca="1" si="1242"/>
        <v/>
      </c>
      <c r="AC143" s="69">
        <f t="shared" ca="1" si="1243"/>
        <v>0</v>
      </c>
      <c r="AD143" s="226">
        <f t="shared" si="1307"/>
        <v>0</v>
      </c>
      <c r="AE143" s="227">
        <f t="shared" si="1308"/>
        <v>0</v>
      </c>
      <c r="AF143" s="225">
        <f t="shared" si="1309"/>
        <v>0</v>
      </c>
      <c r="AG143" s="226">
        <f t="shared" si="1310"/>
        <v>0</v>
      </c>
      <c r="AH143" s="227">
        <f t="shared" si="1311"/>
        <v>0</v>
      </c>
      <c r="AI143" s="225">
        <f t="shared" si="1312"/>
        <v>0</v>
      </c>
      <c r="AJ143" s="226">
        <f t="shared" si="1313"/>
        <v>0</v>
      </c>
      <c r="AK143" s="227">
        <f t="shared" si="1314"/>
        <v>0</v>
      </c>
      <c r="AL143" s="225">
        <f t="shared" si="1315"/>
        <v>0</v>
      </c>
      <c r="AM143" s="226">
        <f t="shared" si="1316"/>
        <v>0</v>
      </c>
      <c r="AN143" s="227">
        <f t="shared" si="1317"/>
        <v>0</v>
      </c>
      <c r="AO143" s="225">
        <f t="shared" si="1318"/>
        <v>0</v>
      </c>
      <c r="AP143" s="226">
        <f t="shared" si="1319"/>
        <v>0</v>
      </c>
      <c r="AQ143" s="227">
        <f t="shared" si="1320"/>
        <v>0</v>
      </c>
      <c r="AR143" s="225">
        <f t="shared" si="1244"/>
        <v>0</v>
      </c>
      <c r="AS143" s="136"/>
      <c r="AT143" s="131"/>
      <c r="AU143" s="69">
        <f t="shared" si="1245"/>
        <v>0</v>
      </c>
      <c r="AV143" s="162"/>
      <c r="AW143" s="130"/>
      <c r="AX143" s="18">
        <f t="shared" si="1246"/>
        <v>0</v>
      </c>
      <c r="AY143" s="136"/>
      <c r="AZ143" s="131"/>
      <c r="BA143" s="69">
        <f t="shared" si="1247"/>
        <v>0</v>
      </c>
      <c r="BB143" s="162"/>
      <c r="BC143" s="130"/>
      <c r="BD143" s="18">
        <f t="shared" si="1248"/>
        <v>0</v>
      </c>
      <c r="BE143" s="136"/>
      <c r="BF143" s="131"/>
      <c r="BG143" s="69">
        <f t="shared" si="1249"/>
        <v>0</v>
      </c>
      <c r="BH143" s="162"/>
      <c r="BI143" s="130"/>
      <c r="BJ143" s="18">
        <f t="shared" si="1250"/>
        <v>0</v>
      </c>
      <c r="BK143" s="136"/>
      <c r="BL143" s="131"/>
      <c r="BM143" s="69">
        <f t="shared" si="1251"/>
        <v>0</v>
      </c>
      <c r="BN143" s="162"/>
      <c r="BO143" s="130"/>
      <c r="BP143" s="18">
        <f t="shared" si="1252"/>
        <v>0</v>
      </c>
      <c r="BQ143" s="136"/>
      <c r="BR143" s="131"/>
      <c r="BS143" s="69">
        <f t="shared" si="1253"/>
        <v>0</v>
      </c>
      <c r="BT143" s="162"/>
      <c r="BU143" s="130"/>
      <c r="BV143" s="18">
        <f t="shared" si="1254"/>
        <v>0</v>
      </c>
      <c r="BW143" s="136"/>
      <c r="BX143" s="131"/>
      <c r="BY143" s="69">
        <f t="shared" si="1255"/>
        <v>0</v>
      </c>
      <c r="BZ143" s="162"/>
      <c r="CA143" s="130"/>
      <c r="CB143" s="18">
        <f t="shared" si="1256"/>
        <v>0</v>
      </c>
      <c r="CC143" s="136"/>
      <c r="CD143" s="131"/>
      <c r="CE143" s="69">
        <f t="shared" si="1257"/>
        <v>0</v>
      </c>
      <c r="CF143" s="162"/>
      <c r="CG143" s="130"/>
      <c r="CH143" s="18">
        <f t="shared" si="1258"/>
        <v>0</v>
      </c>
      <c r="CI143" s="136"/>
      <c r="CJ143" s="131"/>
      <c r="CK143" s="69">
        <f t="shared" si="1259"/>
        <v>0</v>
      </c>
      <c r="CL143" s="162"/>
      <c r="CM143" s="130"/>
      <c r="CN143" s="18">
        <f t="shared" si="1260"/>
        <v>0</v>
      </c>
      <c r="CO143" s="136"/>
      <c r="CP143" s="131"/>
      <c r="CQ143" s="69">
        <f t="shared" si="1261"/>
        <v>0</v>
      </c>
      <c r="CR143" s="162"/>
      <c r="CS143" s="130"/>
      <c r="CT143" s="18">
        <f t="shared" si="1262"/>
        <v>0</v>
      </c>
      <c r="CU143" s="136"/>
      <c r="CV143" s="131"/>
      <c r="CW143" s="69">
        <f t="shared" si="1263"/>
        <v>0</v>
      </c>
      <c r="CX143" s="162"/>
      <c r="CY143" s="130"/>
      <c r="CZ143" s="18">
        <f t="shared" si="1264"/>
        <v>0</v>
      </c>
      <c r="DA143" s="136"/>
      <c r="DB143" s="131"/>
      <c r="DC143" s="69">
        <f t="shared" si="1265"/>
        <v>0</v>
      </c>
      <c r="DD143" s="162"/>
      <c r="DE143" s="130"/>
      <c r="DF143" s="18">
        <f t="shared" si="1266"/>
        <v>0</v>
      </c>
      <c r="DG143" s="136"/>
      <c r="DH143" s="131"/>
      <c r="DI143" s="69">
        <f t="shared" si="1267"/>
        <v>0</v>
      </c>
      <c r="DJ143" s="162"/>
      <c r="DK143" s="130"/>
      <c r="DL143" s="18">
        <f t="shared" si="1268"/>
        <v>0</v>
      </c>
      <c r="DM143" s="136"/>
      <c r="DN143" s="131"/>
      <c r="DO143" s="69">
        <f t="shared" si="1269"/>
        <v>0</v>
      </c>
      <c r="DP143" s="162"/>
      <c r="DQ143" s="130"/>
      <c r="DR143" s="18">
        <f t="shared" si="1270"/>
        <v>0</v>
      </c>
      <c r="DS143" s="136"/>
      <c r="DT143" s="131"/>
      <c r="DU143" s="69">
        <f t="shared" si="1271"/>
        <v>0</v>
      </c>
      <c r="DV143" s="162"/>
      <c r="DW143" s="130"/>
      <c r="DX143" s="18">
        <f t="shared" si="1272"/>
        <v>0</v>
      </c>
      <c r="DY143" s="136"/>
      <c r="DZ143" s="131"/>
      <c r="EA143" s="69">
        <f t="shared" si="1273"/>
        <v>0</v>
      </c>
      <c r="EB143" s="162"/>
      <c r="EC143" s="130"/>
      <c r="ED143" s="18">
        <f t="shared" si="1274"/>
        <v>0</v>
      </c>
      <c r="EE143" s="136"/>
      <c r="EF143" s="131"/>
      <c r="EG143" s="69">
        <f t="shared" si="1275"/>
        <v>0</v>
      </c>
      <c r="EH143" s="162"/>
      <c r="EI143" s="130"/>
      <c r="EJ143" s="18">
        <f t="shared" si="1276"/>
        <v>0</v>
      </c>
      <c r="EK143" s="136"/>
      <c r="EL143" s="131"/>
      <c r="EM143" s="69">
        <f t="shared" si="1277"/>
        <v>0</v>
      </c>
      <c r="EN143" s="162"/>
      <c r="EO143" s="130"/>
      <c r="EP143" s="18">
        <f t="shared" si="1278"/>
        <v>0</v>
      </c>
      <c r="EQ143" s="136"/>
      <c r="ER143" s="131"/>
      <c r="ES143" s="69">
        <f t="shared" si="1279"/>
        <v>0</v>
      </c>
      <c r="ET143" s="162"/>
      <c r="EU143" s="130"/>
      <c r="EV143" s="18">
        <f t="shared" si="1280"/>
        <v>0</v>
      </c>
      <c r="EW143" s="136"/>
      <c r="EX143" s="131"/>
      <c r="EY143" s="69">
        <f t="shared" si="1281"/>
        <v>0</v>
      </c>
      <c r="EZ143" s="162"/>
      <c r="FA143" s="130"/>
      <c r="FB143" s="18">
        <f t="shared" si="1282"/>
        <v>0</v>
      </c>
      <c r="FC143" s="136"/>
      <c r="FD143" s="131"/>
      <c r="FE143" s="69">
        <f t="shared" si="1283"/>
        <v>0</v>
      </c>
      <c r="FF143" s="162"/>
      <c r="FG143" s="130"/>
      <c r="FH143" s="18">
        <f t="shared" si="1284"/>
        <v>0</v>
      </c>
      <c r="FI143" s="136"/>
      <c r="FJ143" s="131"/>
      <c r="FK143" s="69">
        <f t="shared" si="1285"/>
        <v>0</v>
      </c>
      <c r="FL143" s="162"/>
      <c r="FM143" s="130"/>
      <c r="FN143" s="18">
        <f t="shared" si="1286"/>
        <v>0</v>
      </c>
      <c r="FO143" s="136"/>
      <c r="FP143" s="131"/>
      <c r="FQ143" s="69">
        <f t="shared" si="1287"/>
        <v>0</v>
      </c>
      <c r="FR143" s="162"/>
      <c r="FS143" s="130"/>
      <c r="FT143" s="18">
        <f t="shared" si="1288"/>
        <v>0</v>
      </c>
      <c r="FU143" s="136"/>
      <c r="FV143" s="131"/>
      <c r="FW143" s="69">
        <f t="shared" si="1289"/>
        <v>0</v>
      </c>
      <c r="FX143" s="162"/>
      <c r="FY143" s="130"/>
      <c r="FZ143" s="18">
        <f t="shared" si="1290"/>
        <v>0</v>
      </c>
      <c r="GA143" s="136"/>
      <c r="GB143" s="131"/>
      <c r="GC143" s="69">
        <f t="shared" si="1291"/>
        <v>0</v>
      </c>
      <c r="GD143" s="162"/>
      <c r="GE143" s="130"/>
      <c r="GF143" s="18">
        <f t="shared" si="1292"/>
        <v>0</v>
      </c>
      <c r="GG143" s="136"/>
      <c r="GH143" s="131"/>
      <c r="GI143" s="69">
        <f t="shared" si="1293"/>
        <v>0</v>
      </c>
      <c r="GJ143" s="162"/>
      <c r="GK143" s="130"/>
      <c r="GL143" s="18">
        <f t="shared" si="1294"/>
        <v>0</v>
      </c>
      <c r="GM143" s="136"/>
      <c r="GN143" s="131"/>
      <c r="GO143" s="69">
        <f t="shared" si="1295"/>
        <v>0</v>
      </c>
      <c r="GP143" s="162"/>
      <c r="GQ143" s="130"/>
      <c r="GR143" s="18">
        <f t="shared" si="1296"/>
        <v>0</v>
      </c>
      <c r="GS143" s="136"/>
      <c r="GT143" s="131"/>
      <c r="GU143" s="69">
        <f t="shared" si="1297"/>
        <v>0</v>
      </c>
      <c r="GV143" s="162"/>
      <c r="GW143" s="130"/>
      <c r="GX143" s="18">
        <f t="shared" si="1298"/>
        <v>0</v>
      </c>
      <c r="GY143" s="136"/>
      <c r="GZ143" s="131"/>
      <c r="HA143" s="69">
        <f t="shared" si="1299"/>
        <v>0</v>
      </c>
      <c r="HB143" s="162"/>
      <c r="HC143" s="130"/>
      <c r="HD143" s="18">
        <f t="shared" si="1300"/>
        <v>0</v>
      </c>
      <c r="HE143" s="136"/>
      <c r="HF143" s="131"/>
      <c r="HG143" s="69">
        <f t="shared" si="1301"/>
        <v>0</v>
      </c>
      <c r="HH143" s="162"/>
      <c r="HI143" s="130"/>
      <c r="HJ143" s="18">
        <f t="shared" si="1302"/>
        <v>0</v>
      </c>
      <c r="HK143" s="136"/>
      <c r="HL143" s="131"/>
      <c r="HM143" s="69">
        <f t="shared" si="1303"/>
        <v>0</v>
      </c>
      <c r="HN143" s="162"/>
      <c r="HO143" s="130"/>
      <c r="HP143" s="18">
        <f t="shared" si="1304"/>
        <v>0</v>
      </c>
      <c r="HQ143" s="136"/>
      <c r="HR143" s="131"/>
      <c r="HS143" s="69">
        <f t="shared" si="1305"/>
        <v>0</v>
      </c>
      <c r="HT143" s="162"/>
      <c r="HU143" s="130"/>
      <c r="HV143" s="18">
        <f t="shared" si="1306"/>
        <v>0</v>
      </c>
      <c r="HW143" s="17"/>
      <c r="HX143" s="85"/>
      <c r="HY143" s="85"/>
      <c r="HZ143" s="2" t="str">
        <f t="shared" si="1006"/>
        <v>СКРЫТЬ</v>
      </c>
    </row>
    <row r="144" spans="1:234" hidden="1" x14ac:dyDescent="0.2">
      <c r="A144" s="1" t="e">
        <f>$K$2&amp;#REF!&amp;$K$137&amp;$K$138&amp;K144</f>
        <v>#REF!</v>
      </c>
      <c r="B144" s="16" t="e">
        <f>IF(#REF!=0,"Скрыть","")</f>
        <v>#REF!</v>
      </c>
      <c r="C144" s="15" t="e">
        <f>IF(AND(#REF!&gt;85%,#REF!&gt;85%),"скрыть","")</f>
        <v>#REF!</v>
      </c>
      <c r="D144" s="14" t="s">
        <v>2</v>
      </c>
      <c r="E144" s="14" t="s">
        <v>32</v>
      </c>
      <c r="F144" s="14" t="s">
        <v>35</v>
      </c>
      <c r="G144" s="13" t="str">
        <f>CONCATENATE(D144,E144,F144,K144)</f>
        <v>3BDFBC50-5FD0-44D2-8F2C-8100642B19E7A5DC6BF3-50AC-42B0-A008-0413A6F4625173ad09dc-a48e-49e4-a7e1-1838f9dd9568Монолитный ж/б, м3</v>
      </c>
      <c r="H144" s="13"/>
      <c r="I144" s="42">
        <v>133</v>
      </c>
      <c r="J144" s="102">
        <f>SUBTOTAL(103,I$12:I144)*1</f>
        <v>33</v>
      </c>
      <c r="K144" s="108" t="s">
        <v>10</v>
      </c>
      <c r="L144" s="17" t="s">
        <v>64</v>
      </c>
      <c r="M144" s="267">
        <v>43525</v>
      </c>
      <c r="N144" s="255">
        <v>43920</v>
      </c>
      <c r="O144" s="118">
        <v>43920</v>
      </c>
      <c r="P144" s="162">
        <v>2868</v>
      </c>
      <c r="Q144" s="163">
        <v>2868</v>
      </c>
      <c r="R144" s="163">
        <v>2868</v>
      </c>
      <c r="S144" s="92">
        <f t="shared" ca="1" si="1234"/>
        <v>2868</v>
      </c>
      <c r="T144" s="92">
        <f t="shared" si="1235"/>
        <v>2868</v>
      </c>
      <c r="U144" s="91">
        <f t="shared" ca="1" si="1236"/>
        <v>0</v>
      </c>
      <c r="V144" s="91">
        <f t="shared" si="1237"/>
        <v>0</v>
      </c>
      <c r="W144" s="120">
        <f t="shared" si="1238"/>
        <v>1</v>
      </c>
      <c r="X144" s="178"/>
      <c r="Y144" s="128">
        <f t="shared" si="1239"/>
        <v>0</v>
      </c>
      <c r="Z144" s="179">
        <f t="shared" ca="1" si="1240"/>
        <v>0</v>
      </c>
      <c r="AA144" s="127">
        <f t="shared" si="1241"/>
        <v>0</v>
      </c>
      <c r="AB144" s="67" t="str">
        <f t="shared" ca="1" si="1242"/>
        <v/>
      </c>
      <c r="AC144" s="69">
        <f t="shared" ca="1" si="1243"/>
        <v>0</v>
      </c>
      <c r="AD144" s="226">
        <f t="shared" si="1307"/>
        <v>0</v>
      </c>
      <c r="AE144" s="227">
        <f t="shared" si="1308"/>
        <v>0</v>
      </c>
      <c r="AF144" s="225">
        <f t="shared" si="1309"/>
        <v>0</v>
      </c>
      <c r="AG144" s="226">
        <f t="shared" si="1310"/>
        <v>0</v>
      </c>
      <c r="AH144" s="227">
        <f t="shared" si="1311"/>
        <v>0</v>
      </c>
      <c r="AI144" s="225">
        <f t="shared" si="1312"/>
        <v>0</v>
      </c>
      <c r="AJ144" s="226">
        <f t="shared" si="1313"/>
        <v>0</v>
      </c>
      <c r="AK144" s="227">
        <f t="shared" si="1314"/>
        <v>0</v>
      </c>
      <c r="AL144" s="225">
        <f t="shared" si="1315"/>
        <v>0</v>
      </c>
      <c r="AM144" s="226">
        <f t="shared" si="1316"/>
        <v>0</v>
      </c>
      <c r="AN144" s="227">
        <f t="shared" si="1317"/>
        <v>0</v>
      </c>
      <c r="AO144" s="225">
        <f t="shared" si="1318"/>
        <v>0</v>
      </c>
      <c r="AP144" s="226">
        <f t="shared" si="1319"/>
        <v>0</v>
      </c>
      <c r="AQ144" s="227">
        <f t="shared" si="1320"/>
        <v>0</v>
      </c>
      <c r="AR144" s="225">
        <f t="shared" si="1244"/>
        <v>0</v>
      </c>
      <c r="AS144" s="136"/>
      <c r="AT144" s="131"/>
      <c r="AU144" s="69">
        <f t="shared" si="1245"/>
        <v>0</v>
      </c>
      <c r="AV144" s="162"/>
      <c r="AW144" s="130"/>
      <c r="AX144" s="18">
        <f t="shared" si="1246"/>
        <v>0</v>
      </c>
      <c r="AY144" s="136"/>
      <c r="AZ144" s="131"/>
      <c r="BA144" s="69">
        <f t="shared" si="1247"/>
        <v>0</v>
      </c>
      <c r="BB144" s="162"/>
      <c r="BC144" s="130"/>
      <c r="BD144" s="18">
        <f t="shared" si="1248"/>
        <v>0</v>
      </c>
      <c r="BE144" s="136"/>
      <c r="BF144" s="131"/>
      <c r="BG144" s="69">
        <f t="shared" si="1249"/>
        <v>0</v>
      </c>
      <c r="BH144" s="162"/>
      <c r="BI144" s="130"/>
      <c r="BJ144" s="18">
        <f t="shared" si="1250"/>
        <v>0</v>
      </c>
      <c r="BK144" s="136"/>
      <c r="BL144" s="131"/>
      <c r="BM144" s="69">
        <f t="shared" si="1251"/>
        <v>0</v>
      </c>
      <c r="BN144" s="162"/>
      <c r="BO144" s="130"/>
      <c r="BP144" s="18">
        <f t="shared" si="1252"/>
        <v>0</v>
      </c>
      <c r="BQ144" s="136"/>
      <c r="BR144" s="131"/>
      <c r="BS144" s="69">
        <f t="shared" si="1253"/>
        <v>0</v>
      </c>
      <c r="BT144" s="162"/>
      <c r="BU144" s="130"/>
      <c r="BV144" s="18">
        <f t="shared" si="1254"/>
        <v>0</v>
      </c>
      <c r="BW144" s="136"/>
      <c r="BX144" s="131"/>
      <c r="BY144" s="69">
        <f t="shared" si="1255"/>
        <v>0</v>
      </c>
      <c r="BZ144" s="162"/>
      <c r="CA144" s="130"/>
      <c r="CB144" s="18">
        <f t="shared" si="1256"/>
        <v>0</v>
      </c>
      <c r="CC144" s="136"/>
      <c r="CD144" s="131"/>
      <c r="CE144" s="69">
        <f t="shared" si="1257"/>
        <v>0</v>
      </c>
      <c r="CF144" s="162"/>
      <c r="CG144" s="130"/>
      <c r="CH144" s="18">
        <f t="shared" si="1258"/>
        <v>0</v>
      </c>
      <c r="CI144" s="136"/>
      <c r="CJ144" s="131"/>
      <c r="CK144" s="69">
        <f t="shared" si="1259"/>
        <v>0</v>
      </c>
      <c r="CL144" s="162"/>
      <c r="CM144" s="130"/>
      <c r="CN144" s="18">
        <f t="shared" si="1260"/>
        <v>0</v>
      </c>
      <c r="CO144" s="136"/>
      <c r="CP144" s="131"/>
      <c r="CQ144" s="69">
        <f t="shared" si="1261"/>
        <v>0</v>
      </c>
      <c r="CR144" s="162"/>
      <c r="CS144" s="130"/>
      <c r="CT144" s="18">
        <f t="shared" si="1262"/>
        <v>0</v>
      </c>
      <c r="CU144" s="136"/>
      <c r="CV144" s="131"/>
      <c r="CW144" s="69">
        <f t="shared" si="1263"/>
        <v>0</v>
      </c>
      <c r="CX144" s="162"/>
      <c r="CY144" s="130"/>
      <c r="CZ144" s="18">
        <f t="shared" si="1264"/>
        <v>0</v>
      </c>
      <c r="DA144" s="136"/>
      <c r="DB144" s="131"/>
      <c r="DC144" s="69">
        <f t="shared" si="1265"/>
        <v>0</v>
      </c>
      <c r="DD144" s="162"/>
      <c r="DE144" s="130"/>
      <c r="DF144" s="18">
        <f t="shared" si="1266"/>
        <v>0</v>
      </c>
      <c r="DG144" s="136"/>
      <c r="DH144" s="131"/>
      <c r="DI144" s="69">
        <f t="shared" si="1267"/>
        <v>0</v>
      </c>
      <c r="DJ144" s="162"/>
      <c r="DK144" s="130"/>
      <c r="DL144" s="18">
        <f t="shared" si="1268"/>
        <v>0</v>
      </c>
      <c r="DM144" s="136"/>
      <c r="DN144" s="131"/>
      <c r="DO144" s="69">
        <f t="shared" si="1269"/>
        <v>0</v>
      </c>
      <c r="DP144" s="162"/>
      <c r="DQ144" s="130"/>
      <c r="DR144" s="18">
        <f t="shared" si="1270"/>
        <v>0</v>
      </c>
      <c r="DS144" s="136"/>
      <c r="DT144" s="131"/>
      <c r="DU144" s="69">
        <f t="shared" si="1271"/>
        <v>0</v>
      </c>
      <c r="DV144" s="162"/>
      <c r="DW144" s="130"/>
      <c r="DX144" s="18">
        <f t="shared" si="1272"/>
        <v>0</v>
      </c>
      <c r="DY144" s="136"/>
      <c r="DZ144" s="131"/>
      <c r="EA144" s="69">
        <f t="shared" si="1273"/>
        <v>0</v>
      </c>
      <c r="EB144" s="162"/>
      <c r="EC144" s="130"/>
      <c r="ED144" s="18">
        <f t="shared" si="1274"/>
        <v>0</v>
      </c>
      <c r="EE144" s="136"/>
      <c r="EF144" s="131"/>
      <c r="EG144" s="69">
        <f t="shared" si="1275"/>
        <v>0</v>
      </c>
      <c r="EH144" s="162"/>
      <c r="EI144" s="130"/>
      <c r="EJ144" s="18">
        <f t="shared" si="1276"/>
        <v>0</v>
      </c>
      <c r="EK144" s="136"/>
      <c r="EL144" s="131"/>
      <c r="EM144" s="69">
        <f t="shared" si="1277"/>
        <v>0</v>
      </c>
      <c r="EN144" s="162"/>
      <c r="EO144" s="130"/>
      <c r="EP144" s="18">
        <f t="shared" si="1278"/>
        <v>0</v>
      </c>
      <c r="EQ144" s="136"/>
      <c r="ER144" s="131"/>
      <c r="ES144" s="69">
        <f t="shared" si="1279"/>
        <v>0</v>
      </c>
      <c r="ET144" s="162"/>
      <c r="EU144" s="130"/>
      <c r="EV144" s="18">
        <f t="shared" si="1280"/>
        <v>0</v>
      </c>
      <c r="EW144" s="136"/>
      <c r="EX144" s="131"/>
      <c r="EY144" s="69">
        <f t="shared" si="1281"/>
        <v>0</v>
      </c>
      <c r="EZ144" s="162"/>
      <c r="FA144" s="130"/>
      <c r="FB144" s="18">
        <f t="shared" si="1282"/>
        <v>0</v>
      </c>
      <c r="FC144" s="136"/>
      <c r="FD144" s="131"/>
      <c r="FE144" s="69">
        <f t="shared" si="1283"/>
        <v>0</v>
      </c>
      <c r="FF144" s="162"/>
      <c r="FG144" s="130"/>
      <c r="FH144" s="18">
        <f t="shared" si="1284"/>
        <v>0</v>
      </c>
      <c r="FI144" s="136"/>
      <c r="FJ144" s="131"/>
      <c r="FK144" s="69">
        <f t="shared" si="1285"/>
        <v>0</v>
      </c>
      <c r="FL144" s="162"/>
      <c r="FM144" s="130"/>
      <c r="FN144" s="18">
        <f t="shared" si="1286"/>
        <v>0</v>
      </c>
      <c r="FO144" s="136"/>
      <c r="FP144" s="131"/>
      <c r="FQ144" s="69">
        <f t="shared" si="1287"/>
        <v>0</v>
      </c>
      <c r="FR144" s="162"/>
      <c r="FS144" s="130"/>
      <c r="FT144" s="18">
        <f t="shared" si="1288"/>
        <v>0</v>
      </c>
      <c r="FU144" s="136"/>
      <c r="FV144" s="131"/>
      <c r="FW144" s="69">
        <f t="shared" si="1289"/>
        <v>0</v>
      </c>
      <c r="FX144" s="162"/>
      <c r="FY144" s="130"/>
      <c r="FZ144" s="18">
        <f t="shared" si="1290"/>
        <v>0</v>
      </c>
      <c r="GA144" s="136"/>
      <c r="GB144" s="131"/>
      <c r="GC144" s="69">
        <f t="shared" si="1291"/>
        <v>0</v>
      </c>
      <c r="GD144" s="162"/>
      <c r="GE144" s="130"/>
      <c r="GF144" s="18">
        <f t="shared" si="1292"/>
        <v>0</v>
      </c>
      <c r="GG144" s="136"/>
      <c r="GH144" s="131"/>
      <c r="GI144" s="69">
        <f t="shared" si="1293"/>
        <v>0</v>
      </c>
      <c r="GJ144" s="162"/>
      <c r="GK144" s="130"/>
      <c r="GL144" s="18">
        <f t="shared" si="1294"/>
        <v>0</v>
      </c>
      <c r="GM144" s="136"/>
      <c r="GN144" s="131"/>
      <c r="GO144" s="69">
        <f t="shared" si="1295"/>
        <v>0</v>
      </c>
      <c r="GP144" s="162"/>
      <c r="GQ144" s="130"/>
      <c r="GR144" s="18">
        <f t="shared" si="1296"/>
        <v>0</v>
      </c>
      <c r="GS144" s="136"/>
      <c r="GT144" s="131"/>
      <c r="GU144" s="69">
        <f t="shared" si="1297"/>
        <v>0</v>
      </c>
      <c r="GV144" s="162"/>
      <c r="GW144" s="130"/>
      <c r="GX144" s="18">
        <f t="shared" si="1298"/>
        <v>0</v>
      </c>
      <c r="GY144" s="136"/>
      <c r="GZ144" s="131"/>
      <c r="HA144" s="69">
        <f t="shared" si="1299"/>
        <v>0</v>
      </c>
      <c r="HB144" s="162"/>
      <c r="HC144" s="130"/>
      <c r="HD144" s="18">
        <f t="shared" si="1300"/>
        <v>0</v>
      </c>
      <c r="HE144" s="136"/>
      <c r="HF144" s="131"/>
      <c r="HG144" s="69">
        <f t="shared" si="1301"/>
        <v>0</v>
      </c>
      <c r="HH144" s="162"/>
      <c r="HI144" s="130"/>
      <c r="HJ144" s="18">
        <f t="shared" si="1302"/>
        <v>0</v>
      </c>
      <c r="HK144" s="136"/>
      <c r="HL144" s="131"/>
      <c r="HM144" s="69">
        <f t="shared" si="1303"/>
        <v>0</v>
      </c>
      <c r="HN144" s="162"/>
      <c r="HO144" s="130"/>
      <c r="HP144" s="18">
        <f t="shared" si="1304"/>
        <v>0</v>
      </c>
      <c r="HQ144" s="136"/>
      <c r="HR144" s="131"/>
      <c r="HS144" s="69">
        <f t="shared" si="1305"/>
        <v>0</v>
      </c>
      <c r="HT144" s="162"/>
      <c r="HU144" s="130"/>
      <c r="HV144" s="18">
        <f t="shared" si="1306"/>
        <v>0</v>
      </c>
      <c r="HW144" s="17"/>
      <c r="HX144" s="85"/>
      <c r="HY144" s="85"/>
      <c r="HZ144" s="2" t="str">
        <f t="shared" si="1006"/>
        <v>СКРЫТЬ</v>
      </c>
    </row>
    <row r="145" spans="1:234" hidden="1" x14ac:dyDescent="0.2">
      <c r="A145" s="1" t="e">
        <f>$K$2&amp;#REF!&amp;$K$137&amp;$K$138&amp;K145</f>
        <v>#REF!</v>
      </c>
      <c r="B145" s="16" t="e">
        <f>IF(#REF!=0,"Скрыть","")</f>
        <v>#REF!</v>
      </c>
      <c r="C145" s="15" t="e">
        <f>IF(AND(#REF!&gt;85%,#REF!&gt;85%),"скрыть","")</f>
        <v>#REF!</v>
      </c>
      <c r="D145" s="14" t="s">
        <v>2</v>
      </c>
      <c r="E145" s="14" t="s">
        <v>32</v>
      </c>
      <c r="F145" s="14" t="s">
        <v>35</v>
      </c>
      <c r="G145" s="13" t="str">
        <f>CONCATENATE(D145,E145,F145,K145)</f>
        <v>3BDFBC50-5FD0-44D2-8F2C-8100642B19E7A5DC6BF3-50AC-42B0-A008-0413A6F4625173ad09dc-a48e-49e4-a7e1-1838f9dd9568Архитектурно-отделочные работы пассажирской зоны, м2</v>
      </c>
      <c r="H145" s="13"/>
      <c r="I145" s="42">
        <v>134</v>
      </c>
      <c r="J145" s="102">
        <f>SUBTOTAL(103,I$12:I145)*1</f>
        <v>33</v>
      </c>
      <c r="K145" s="108" t="s">
        <v>106</v>
      </c>
      <c r="L145" s="17" t="s">
        <v>64</v>
      </c>
      <c r="M145" s="267"/>
      <c r="N145" s="261">
        <v>43920</v>
      </c>
      <c r="O145" s="115"/>
      <c r="P145" s="122">
        <v>0</v>
      </c>
      <c r="Q145" s="158">
        <v>0</v>
      </c>
      <c r="R145" s="158">
        <v>0</v>
      </c>
      <c r="S145" s="92">
        <f t="shared" ca="1" si="1234"/>
        <v>0</v>
      </c>
      <c r="T145" s="92">
        <f t="shared" si="1235"/>
        <v>0</v>
      </c>
      <c r="U145" s="91">
        <f t="shared" ca="1" si="1236"/>
        <v>0</v>
      </c>
      <c r="V145" s="91">
        <f t="shared" si="1237"/>
        <v>0</v>
      </c>
      <c r="W145" s="120" t="str">
        <f t="shared" si="1238"/>
        <v/>
      </c>
      <c r="X145" s="178"/>
      <c r="Y145" s="128">
        <f t="shared" si="1239"/>
        <v>0</v>
      </c>
      <c r="Z145" s="179">
        <f t="shared" ca="1" si="1240"/>
        <v>0</v>
      </c>
      <c r="AA145" s="127">
        <f t="shared" si="1241"/>
        <v>0</v>
      </c>
      <c r="AB145" s="67" t="str">
        <f t="shared" ca="1" si="1242"/>
        <v/>
      </c>
      <c r="AC145" s="69">
        <f t="shared" ca="1" si="1243"/>
        <v>0</v>
      </c>
      <c r="AD145" s="226">
        <f t="shared" si="1307"/>
        <v>0</v>
      </c>
      <c r="AE145" s="227">
        <f t="shared" si="1308"/>
        <v>0</v>
      </c>
      <c r="AF145" s="225">
        <f t="shared" si="1309"/>
        <v>0</v>
      </c>
      <c r="AG145" s="226">
        <f t="shared" si="1310"/>
        <v>0</v>
      </c>
      <c r="AH145" s="227">
        <f t="shared" si="1311"/>
        <v>0</v>
      </c>
      <c r="AI145" s="225">
        <f t="shared" si="1312"/>
        <v>0</v>
      </c>
      <c r="AJ145" s="226">
        <f t="shared" si="1313"/>
        <v>0</v>
      </c>
      <c r="AK145" s="227">
        <f t="shared" si="1314"/>
        <v>0</v>
      </c>
      <c r="AL145" s="225">
        <f t="shared" si="1315"/>
        <v>0</v>
      </c>
      <c r="AM145" s="226">
        <f t="shared" si="1316"/>
        <v>0</v>
      </c>
      <c r="AN145" s="227">
        <f t="shared" si="1317"/>
        <v>0</v>
      </c>
      <c r="AO145" s="225">
        <f t="shared" si="1318"/>
        <v>0</v>
      </c>
      <c r="AP145" s="226">
        <f t="shared" si="1319"/>
        <v>0</v>
      </c>
      <c r="AQ145" s="227">
        <f t="shared" si="1320"/>
        <v>0</v>
      </c>
      <c r="AR145" s="225">
        <f t="shared" si="1244"/>
        <v>0</v>
      </c>
      <c r="AS145" s="136"/>
      <c r="AT145" s="131"/>
      <c r="AU145" s="69">
        <f t="shared" si="1245"/>
        <v>0</v>
      </c>
      <c r="AV145" s="162"/>
      <c r="AW145" s="130"/>
      <c r="AX145" s="18">
        <f t="shared" si="1246"/>
        <v>0</v>
      </c>
      <c r="AY145" s="136"/>
      <c r="AZ145" s="131"/>
      <c r="BA145" s="69">
        <f t="shared" si="1247"/>
        <v>0</v>
      </c>
      <c r="BB145" s="162"/>
      <c r="BC145" s="130"/>
      <c r="BD145" s="18">
        <f t="shared" si="1248"/>
        <v>0</v>
      </c>
      <c r="BE145" s="136"/>
      <c r="BF145" s="131"/>
      <c r="BG145" s="69">
        <f t="shared" si="1249"/>
        <v>0</v>
      </c>
      <c r="BH145" s="162"/>
      <c r="BI145" s="130"/>
      <c r="BJ145" s="18">
        <f t="shared" si="1250"/>
        <v>0</v>
      </c>
      <c r="BK145" s="136"/>
      <c r="BL145" s="131"/>
      <c r="BM145" s="69">
        <f t="shared" si="1251"/>
        <v>0</v>
      </c>
      <c r="BN145" s="162"/>
      <c r="BO145" s="130"/>
      <c r="BP145" s="18">
        <f t="shared" si="1252"/>
        <v>0</v>
      </c>
      <c r="BQ145" s="136"/>
      <c r="BR145" s="131"/>
      <c r="BS145" s="69">
        <f t="shared" si="1253"/>
        <v>0</v>
      </c>
      <c r="BT145" s="162"/>
      <c r="BU145" s="130"/>
      <c r="BV145" s="18">
        <f t="shared" si="1254"/>
        <v>0</v>
      </c>
      <c r="BW145" s="136"/>
      <c r="BX145" s="131"/>
      <c r="BY145" s="69">
        <f t="shared" si="1255"/>
        <v>0</v>
      </c>
      <c r="BZ145" s="162"/>
      <c r="CA145" s="130"/>
      <c r="CB145" s="18">
        <f t="shared" si="1256"/>
        <v>0</v>
      </c>
      <c r="CC145" s="136"/>
      <c r="CD145" s="131"/>
      <c r="CE145" s="69">
        <f t="shared" si="1257"/>
        <v>0</v>
      </c>
      <c r="CF145" s="162"/>
      <c r="CG145" s="130"/>
      <c r="CH145" s="18">
        <f t="shared" si="1258"/>
        <v>0</v>
      </c>
      <c r="CI145" s="136"/>
      <c r="CJ145" s="131"/>
      <c r="CK145" s="69">
        <f t="shared" si="1259"/>
        <v>0</v>
      </c>
      <c r="CL145" s="162"/>
      <c r="CM145" s="130"/>
      <c r="CN145" s="18">
        <f t="shared" si="1260"/>
        <v>0</v>
      </c>
      <c r="CO145" s="136"/>
      <c r="CP145" s="131"/>
      <c r="CQ145" s="69">
        <f t="shared" si="1261"/>
        <v>0</v>
      </c>
      <c r="CR145" s="162"/>
      <c r="CS145" s="130"/>
      <c r="CT145" s="18">
        <f t="shared" si="1262"/>
        <v>0</v>
      </c>
      <c r="CU145" s="136"/>
      <c r="CV145" s="131"/>
      <c r="CW145" s="69">
        <f t="shared" si="1263"/>
        <v>0</v>
      </c>
      <c r="CX145" s="162"/>
      <c r="CY145" s="130"/>
      <c r="CZ145" s="18">
        <f t="shared" si="1264"/>
        <v>0</v>
      </c>
      <c r="DA145" s="136"/>
      <c r="DB145" s="131"/>
      <c r="DC145" s="69">
        <f t="shared" si="1265"/>
        <v>0</v>
      </c>
      <c r="DD145" s="162"/>
      <c r="DE145" s="130"/>
      <c r="DF145" s="18">
        <f t="shared" si="1266"/>
        <v>0</v>
      </c>
      <c r="DG145" s="136"/>
      <c r="DH145" s="131"/>
      <c r="DI145" s="69">
        <f t="shared" si="1267"/>
        <v>0</v>
      </c>
      <c r="DJ145" s="162"/>
      <c r="DK145" s="130"/>
      <c r="DL145" s="18">
        <f t="shared" si="1268"/>
        <v>0</v>
      </c>
      <c r="DM145" s="136"/>
      <c r="DN145" s="131"/>
      <c r="DO145" s="69">
        <f t="shared" si="1269"/>
        <v>0</v>
      </c>
      <c r="DP145" s="162"/>
      <c r="DQ145" s="130"/>
      <c r="DR145" s="18">
        <f t="shared" si="1270"/>
        <v>0</v>
      </c>
      <c r="DS145" s="136"/>
      <c r="DT145" s="131"/>
      <c r="DU145" s="69">
        <f t="shared" si="1271"/>
        <v>0</v>
      </c>
      <c r="DV145" s="162"/>
      <c r="DW145" s="130"/>
      <c r="DX145" s="18">
        <f t="shared" si="1272"/>
        <v>0</v>
      </c>
      <c r="DY145" s="136"/>
      <c r="DZ145" s="131"/>
      <c r="EA145" s="69">
        <f t="shared" si="1273"/>
        <v>0</v>
      </c>
      <c r="EB145" s="162"/>
      <c r="EC145" s="130"/>
      <c r="ED145" s="18">
        <f t="shared" si="1274"/>
        <v>0</v>
      </c>
      <c r="EE145" s="136"/>
      <c r="EF145" s="131"/>
      <c r="EG145" s="69">
        <f t="shared" si="1275"/>
        <v>0</v>
      </c>
      <c r="EH145" s="162"/>
      <c r="EI145" s="130"/>
      <c r="EJ145" s="18">
        <f t="shared" si="1276"/>
        <v>0</v>
      </c>
      <c r="EK145" s="136"/>
      <c r="EL145" s="131"/>
      <c r="EM145" s="69">
        <f t="shared" si="1277"/>
        <v>0</v>
      </c>
      <c r="EN145" s="162"/>
      <c r="EO145" s="130"/>
      <c r="EP145" s="18">
        <f t="shared" si="1278"/>
        <v>0</v>
      </c>
      <c r="EQ145" s="136"/>
      <c r="ER145" s="131"/>
      <c r="ES145" s="69">
        <f t="shared" si="1279"/>
        <v>0</v>
      </c>
      <c r="ET145" s="162"/>
      <c r="EU145" s="130"/>
      <c r="EV145" s="18">
        <f t="shared" si="1280"/>
        <v>0</v>
      </c>
      <c r="EW145" s="136"/>
      <c r="EX145" s="131"/>
      <c r="EY145" s="69">
        <f t="shared" si="1281"/>
        <v>0</v>
      </c>
      <c r="EZ145" s="162"/>
      <c r="FA145" s="130"/>
      <c r="FB145" s="18">
        <f t="shared" si="1282"/>
        <v>0</v>
      </c>
      <c r="FC145" s="136"/>
      <c r="FD145" s="131"/>
      <c r="FE145" s="69">
        <f t="shared" si="1283"/>
        <v>0</v>
      </c>
      <c r="FF145" s="162"/>
      <c r="FG145" s="130"/>
      <c r="FH145" s="18">
        <f t="shared" si="1284"/>
        <v>0</v>
      </c>
      <c r="FI145" s="136"/>
      <c r="FJ145" s="131"/>
      <c r="FK145" s="69">
        <f t="shared" si="1285"/>
        <v>0</v>
      </c>
      <c r="FL145" s="162"/>
      <c r="FM145" s="130"/>
      <c r="FN145" s="18">
        <f t="shared" si="1286"/>
        <v>0</v>
      </c>
      <c r="FO145" s="136"/>
      <c r="FP145" s="131"/>
      <c r="FQ145" s="69">
        <f t="shared" si="1287"/>
        <v>0</v>
      </c>
      <c r="FR145" s="162"/>
      <c r="FS145" s="130"/>
      <c r="FT145" s="18">
        <f t="shared" si="1288"/>
        <v>0</v>
      </c>
      <c r="FU145" s="136"/>
      <c r="FV145" s="131"/>
      <c r="FW145" s="69">
        <f t="shared" si="1289"/>
        <v>0</v>
      </c>
      <c r="FX145" s="162"/>
      <c r="FY145" s="130"/>
      <c r="FZ145" s="18">
        <f t="shared" si="1290"/>
        <v>0</v>
      </c>
      <c r="GA145" s="136"/>
      <c r="GB145" s="131"/>
      <c r="GC145" s="69">
        <f t="shared" si="1291"/>
        <v>0</v>
      </c>
      <c r="GD145" s="162"/>
      <c r="GE145" s="130"/>
      <c r="GF145" s="18">
        <f t="shared" si="1292"/>
        <v>0</v>
      </c>
      <c r="GG145" s="136"/>
      <c r="GH145" s="131"/>
      <c r="GI145" s="69">
        <f t="shared" si="1293"/>
        <v>0</v>
      </c>
      <c r="GJ145" s="162"/>
      <c r="GK145" s="130"/>
      <c r="GL145" s="18">
        <f t="shared" si="1294"/>
        <v>0</v>
      </c>
      <c r="GM145" s="136"/>
      <c r="GN145" s="131"/>
      <c r="GO145" s="69">
        <f t="shared" si="1295"/>
        <v>0</v>
      </c>
      <c r="GP145" s="162"/>
      <c r="GQ145" s="130"/>
      <c r="GR145" s="18">
        <f t="shared" si="1296"/>
        <v>0</v>
      </c>
      <c r="GS145" s="136"/>
      <c r="GT145" s="131"/>
      <c r="GU145" s="69">
        <f t="shared" si="1297"/>
        <v>0</v>
      </c>
      <c r="GV145" s="162"/>
      <c r="GW145" s="130"/>
      <c r="GX145" s="18">
        <f t="shared" si="1298"/>
        <v>0</v>
      </c>
      <c r="GY145" s="136"/>
      <c r="GZ145" s="131"/>
      <c r="HA145" s="69">
        <f t="shared" si="1299"/>
        <v>0</v>
      </c>
      <c r="HB145" s="162"/>
      <c r="HC145" s="130"/>
      <c r="HD145" s="18">
        <f t="shared" si="1300"/>
        <v>0</v>
      </c>
      <c r="HE145" s="136"/>
      <c r="HF145" s="131"/>
      <c r="HG145" s="69">
        <f t="shared" si="1301"/>
        <v>0</v>
      </c>
      <c r="HH145" s="162"/>
      <c r="HI145" s="130"/>
      <c r="HJ145" s="18">
        <f t="shared" si="1302"/>
        <v>0</v>
      </c>
      <c r="HK145" s="136"/>
      <c r="HL145" s="131"/>
      <c r="HM145" s="69">
        <f t="shared" si="1303"/>
        <v>0</v>
      </c>
      <c r="HN145" s="162"/>
      <c r="HO145" s="130"/>
      <c r="HP145" s="18">
        <f t="shared" si="1304"/>
        <v>0</v>
      </c>
      <c r="HQ145" s="136"/>
      <c r="HR145" s="131"/>
      <c r="HS145" s="69">
        <f t="shared" si="1305"/>
        <v>0</v>
      </c>
      <c r="HT145" s="162"/>
      <c r="HU145" s="130"/>
      <c r="HV145" s="18">
        <f t="shared" si="1306"/>
        <v>0</v>
      </c>
      <c r="HW145" s="17"/>
      <c r="HX145" s="85"/>
      <c r="HY145" s="85"/>
      <c r="HZ145" s="2" t="str">
        <f t="shared" si="1006"/>
        <v>СКРЫТЬ</v>
      </c>
    </row>
    <row r="146" spans="1:234" hidden="1" x14ac:dyDescent="0.2">
      <c r="B146" s="16"/>
      <c r="C146" s="15"/>
      <c r="D146" s="142"/>
      <c r="E146" s="142"/>
      <c r="F146" s="142"/>
      <c r="G146" s="13"/>
      <c r="H146" s="13"/>
      <c r="I146" s="42">
        <v>135</v>
      </c>
      <c r="J146" s="102">
        <f>SUBTOTAL(103,I$12:I146)*1</f>
        <v>33</v>
      </c>
      <c r="K146" s="108"/>
      <c r="L146" s="17" t="s">
        <v>64</v>
      </c>
      <c r="M146" s="267"/>
      <c r="N146" s="261"/>
      <c r="O146" s="115"/>
      <c r="P146" s="122"/>
      <c r="Q146" s="158"/>
      <c r="R146" s="158"/>
      <c r="S146" s="92"/>
      <c r="T146" s="123"/>
      <c r="U146" s="91"/>
      <c r="V146" s="91"/>
      <c r="W146" s="120" t="str">
        <f t="shared" si="1238"/>
        <v/>
      </c>
      <c r="X146" s="178"/>
      <c r="Y146" s="128"/>
      <c r="Z146" s="179"/>
      <c r="AA146" s="127"/>
      <c r="AB146" s="67"/>
      <c r="AC146" s="69"/>
      <c r="AD146" s="226">
        <f t="shared" si="1307"/>
        <v>0</v>
      </c>
      <c r="AE146" s="227">
        <f t="shared" si="1308"/>
        <v>0</v>
      </c>
      <c r="AF146" s="225">
        <f t="shared" si="1309"/>
        <v>0</v>
      </c>
      <c r="AG146" s="226">
        <f t="shared" si="1310"/>
        <v>0</v>
      </c>
      <c r="AH146" s="227">
        <f t="shared" si="1311"/>
        <v>0</v>
      </c>
      <c r="AI146" s="225">
        <f t="shared" si="1312"/>
        <v>0</v>
      </c>
      <c r="AJ146" s="226">
        <f t="shared" si="1313"/>
        <v>0</v>
      </c>
      <c r="AK146" s="227">
        <f t="shared" si="1314"/>
        <v>0</v>
      </c>
      <c r="AL146" s="225">
        <f t="shared" si="1315"/>
        <v>0</v>
      </c>
      <c r="AM146" s="226">
        <f t="shared" si="1316"/>
        <v>0</v>
      </c>
      <c r="AN146" s="227">
        <f t="shared" si="1317"/>
        <v>0</v>
      </c>
      <c r="AO146" s="225">
        <f t="shared" si="1318"/>
        <v>0</v>
      </c>
      <c r="AP146" s="226">
        <f t="shared" si="1319"/>
        <v>0</v>
      </c>
      <c r="AQ146" s="227">
        <f t="shared" si="1320"/>
        <v>0</v>
      </c>
      <c r="AR146" s="225">
        <f t="shared" si="1244"/>
        <v>0</v>
      </c>
      <c r="AS146" s="136"/>
      <c r="AT146" s="131"/>
      <c r="AU146" s="69"/>
      <c r="AV146" s="162"/>
      <c r="AW146" s="130"/>
      <c r="AX146" s="18"/>
      <c r="AY146" s="136"/>
      <c r="AZ146" s="131"/>
      <c r="BA146" s="69"/>
      <c r="BB146" s="162"/>
      <c r="BC146" s="130"/>
      <c r="BD146" s="18"/>
      <c r="BE146" s="136"/>
      <c r="BF146" s="131"/>
      <c r="BG146" s="69"/>
      <c r="BH146" s="162"/>
      <c r="BI146" s="130"/>
      <c r="BJ146" s="18"/>
      <c r="BK146" s="136"/>
      <c r="BL146" s="131"/>
      <c r="BM146" s="69"/>
      <c r="BN146" s="162"/>
      <c r="BO146" s="130"/>
      <c r="BP146" s="18"/>
      <c r="BQ146" s="136"/>
      <c r="BR146" s="131"/>
      <c r="BS146" s="69"/>
      <c r="BT146" s="162"/>
      <c r="BU146" s="130"/>
      <c r="BV146" s="18"/>
      <c r="BW146" s="136"/>
      <c r="BX146" s="131"/>
      <c r="BY146" s="69"/>
      <c r="BZ146" s="162"/>
      <c r="CA146" s="130"/>
      <c r="CB146" s="18"/>
      <c r="CC146" s="136"/>
      <c r="CD146" s="131"/>
      <c r="CE146" s="69"/>
      <c r="CF146" s="162"/>
      <c r="CG146" s="130"/>
      <c r="CH146" s="18"/>
      <c r="CI146" s="136"/>
      <c r="CJ146" s="131"/>
      <c r="CK146" s="69"/>
      <c r="CL146" s="162"/>
      <c r="CM146" s="130"/>
      <c r="CN146" s="18"/>
      <c r="CO146" s="136"/>
      <c r="CP146" s="131"/>
      <c r="CQ146" s="69"/>
      <c r="CR146" s="162"/>
      <c r="CS146" s="130"/>
      <c r="CT146" s="18"/>
      <c r="CU146" s="136"/>
      <c r="CV146" s="131"/>
      <c r="CW146" s="69"/>
      <c r="CX146" s="162"/>
      <c r="CY146" s="130"/>
      <c r="CZ146" s="18"/>
      <c r="DA146" s="136"/>
      <c r="DB146" s="131"/>
      <c r="DC146" s="69"/>
      <c r="DD146" s="162"/>
      <c r="DE146" s="130"/>
      <c r="DF146" s="18"/>
      <c r="DG146" s="136"/>
      <c r="DH146" s="131"/>
      <c r="DI146" s="69"/>
      <c r="DJ146" s="162"/>
      <c r="DK146" s="130"/>
      <c r="DL146" s="18"/>
      <c r="DM146" s="136"/>
      <c r="DN146" s="131"/>
      <c r="DO146" s="69"/>
      <c r="DP146" s="162"/>
      <c r="DQ146" s="130"/>
      <c r="DR146" s="18"/>
      <c r="DS146" s="136"/>
      <c r="DT146" s="131"/>
      <c r="DU146" s="69"/>
      <c r="DV146" s="162"/>
      <c r="DW146" s="130"/>
      <c r="DX146" s="18"/>
      <c r="DY146" s="136"/>
      <c r="DZ146" s="131"/>
      <c r="EA146" s="69"/>
      <c r="EB146" s="162"/>
      <c r="EC146" s="130"/>
      <c r="ED146" s="18"/>
      <c r="EE146" s="136"/>
      <c r="EF146" s="131"/>
      <c r="EG146" s="69"/>
      <c r="EH146" s="162"/>
      <c r="EI146" s="130"/>
      <c r="EJ146" s="18"/>
      <c r="EK146" s="136"/>
      <c r="EL146" s="131"/>
      <c r="EM146" s="69"/>
      <c r="EN146" s="162"/>
      <c r="EO146" s="130"/>
      <c r="EP146" s="18"/>
      <c r="EQ146" s="136"/>
      <c r="ER146" s="131"/>
      <c r="ES146" s="69"/>
      <c r="ET146" s="162"/>
      <c r="EU146" s="130"/>
      <c r="EV146" s="18"/>
      <c r="EW146" s="136"/>
      <c r="EX146" s="131"/>
      <c r="EY146" s="69"/>
      <c r="EZ146" s="162"/>
      <c r="FA146" s="130"/>
      <c r="FB146" s="18"/>
      <c r="FC146" s="136"/>
      <c r="FD146" s="131"/>
      <c r="FE146" s="69"/>
      <c r="FF146" s="162"/>
      <c r="FG146" s="130"/>
      <c r="FH146" s="18"/>
      <c r="FI146" s="136"/>
      <c r="FJ146" s="131"/>
      <c r="FK146" s="69"/>
      <c r="FL146" s="162"/>
      <c r="FM146" s="130"/>
      <c r="FN146" s="18"/>
      <c r="FO146" s="136"/>
      <c r="FP146" s="131"/>
      <c r="FQ146" s="69"/>
      <c r="FR146" s="162"/>
      <c r="FS146" s="130"/>
      <c r="FT146" s="18"/>
      <c r="FU146" s="136"/>
      <c r="FV146" s="131"/>
      <c r="FW146" s="69"/>
      <c r="FX146" s="162"/>
      <c r="FY146" s="130"/>
      <c r="FZ146" s="18"/>
      <c r="GA146" s="136"/>
      <c r="GB146" s="131"/>
      <c r="GC146" s="69"/>
      <c r="GD146" s="162"/>
      <c r="GE146" s="130"/>
      <c r="GF146" s="18"/>
      <c r="GG146" s="136"/>
      <c r="GH146" s="131"/>
      <c r="GI146" s="69"/>
      <c r="GJ146" s="162"/>
      <c r="GK146" s="130"/>
      <c r="GL146" s="18"/>
      <c r="GM146" s="136"/>
      <c r="GN146" s="131"/>
      <c r="GO146" s="69"/>
      <c r="GP146" s="162"/>
      <c r="GQ146" s="130"/>
      <c r="GR146" s="18"/>
      <c r="GS146" s="136"/>
      <c r="GT146" s="131"/>
      <c r="GU146" s="69"/>
      <c r="GV146" s="162"/>
      <c r="GW146" s="130"/>
      <c r="GX146" s="18"/>
      <c r="GY146" s="136"/>
      <c r="GZ146" s="131"/>
      <c r="HA146" s="69"/>
      <c r="HB146" s="162"/>
      <c r="HC146" s="130"/>
      <c r="HD146" s="18"/>
      <c r="HE146" s="136"/>
      <c r="HF146" s="131"/>
      <c r="HG146" s="69"/>
      <c r="HH146" s="162"/>
      <c r="HI146" s="130"/>
      <c r="HJ146" s="18"/>
      <c r="HK146" s="136"/>
      <c r="HL146" s="131"/>
      <c r="HM146" s="69"/>
      <c r="HN146" s="162"/>
      <c r="HO146" s="130"/>
      <c r="HP146" s="18"/>
      <c r="HQ146" s="136"/>
      <c r="HR146" s="131"/>
      <c r="HS146" s="69"/>
      <c r="HT146" s="162"/>
      <c r="HU146" s="130"/>
      <c r="HV146" s="18"/>
      <c r="HW146" s="17"/>
      <c r="HX146" s="85"/>
      <c r="HY146" s="85"/>
      <c r="HZ146" s="2" t="str">
        <f t="shared" si="1006"/>
        <v>СКРЫТЬ</v>
      </c>
    </row>
    <row r="147" spans="1:234" hidden="1" x14ac:dyDescent="0.2">
      <c r="A147" s="1" t="e">
        <f>$K$2&amp;#REF!&amp;$K$137&amp;$K$138&amp;K147</f>
        <v>#REF!</v>
      </c>
      <c r="B147" s="16"/>
      <c r="C147" s="15"/>
      <c r="D147" s="88"/>
      <c r="E147" s="88"/>
      <c r="F147" s="88"/>
      <c r="G147" s="13"/>
      <c r="H147" s="13"/>
      <c r="I147" s="42">
        <v>136</v>
      </c>
      <c r="J147" s="102">
        <f>SUBTOTAL(103,I$12:I147)*1</f>
        <v>33</v>
      </c>
      <c r="K147" s="105" t="s">
        <v>67</v>
      </c>
      <c r="L147" s="17" t="s">
        <v>64</v>
      </c>
      <c r="M147" s="267">
        <v>43770</v>
      </c>
      <c r="N147" s="261">
        <v>43920</v>
      </c>
      <c r="O147" s="115">
        <v>43920</v>
      </c>
      <c r="P147" s="122"/>
      <c r="Q147" s="158">
        <v>0</v>
      </c>
      <c r="R147" s="158">
        <v>0</v>
      </c>
      <c r="S147" s="92">
        <f t="shared" ref="S147:S155" ca="1" si="1321">IF((Q147+Z147)&gt;P147,P147,(Q147+Z147))</f>
        <v>0</v>
      </c>
      <c r="T147" s="92">
        <f t="shared" ref="T147:T155" si="1322">R147+AA147</f>
        <v>0</v>
      </c>
      <c r="U147" s="91">
        <f t="shared" ref="U147:U155" ca="1" si="1323">T147-S147</f>
        <v>0</v>
      </c>
      <c r="V147" s="91">
        <f t="shared" ref="V147:V155" si="1324">P147-T147</f>
        <v>0</v>
      </c>
      <c r="W147" s="120" t="str">
        <f t="shared" si="1238"/>
        <v/>
      </c>
      <c r="X147" s="178"/>
      <c r="Y147" s="128">
        <f t="shared" ref="Y147:Y155" si="1325">AS147+AY147+BE147+BK147+BQ147+BW147+CC147+CI147+CO147+CU147+DA147+DG147+DM147+DS147+DY147+EE147+EK147+EQ147+EW147+FC147+FI147+FO147+FU147+GA147+GG147+GM147+GS147+GY147+HE147+HK147+HQ147</f>
        <v>0</v>
      </c>
      <c r="Z147" s="179">
        <f t="shared" ref="Z147:Z155" ca="1" si="1326">SUMIFS(AS147:HV147,AS$1:HV$1,"1",AS$8:HV$8,"Физические объемы",AS$9:HV$9,"План")</f>
        <v>0</v>
      </c>
      <c r="AA147" s="127">
        <f t="shared" ref="AA147:AA155" si="1327">AT147+AZ147+BF147+BL147+BR147+BX147+CD147+CJ147+CP147+CV147+DB147+DH147+DN147+DT147+DZ147+EF147+EL147+ER147+EX147+FD147+FJ147+FP147+FV147+GB147+GH147+GN147+GT147+GZ147+HF147+HL147+HR147</f>
        <v>0</v>
      </c>
      <c r="AB147" s="67" t="str">
        <f t="shared" ref="AB147:AB155" ca="1" si="1328">IF(OR(AND(Z147=0,AA147=0),AND(Z147="",AA147="")),"",IF(AND(Z147=0,AA147&gt;0),1,AA147/Z147))</f>
        <v/>
      </c>
      <c r="AC147" s="69">
        <f t="shared" ref="AC147:AC155" ca="1" si="1329">AA147-Z147</f>
        <v>0</v>
      </c>
      <c r="AD147" s="226">
        <f t="shared" si="1307"/>
        <v>0</v>
      </c>
      <c r="AE147" s="227">
        <f t="shared" si="1308"/>
        <v>0</v>
      </c>
      <c r="AF147" s="225">
        <f t="shared" si="1309"/>
        <v>0</v>
      </c>
      <c r="AG147" s="226">
        <f t="shared" si="1310"/>
        <v>0</v>
      </c>
      <c r="AH147" s="227">
        <f t="shared" si="1311"/>
        <v>0</v>
      </c>
      <c r="AI147" s="225">
        <f t="shared" si="1312"/>
        <v>0</v>
      </c>
      <c r="AJ147" s="226">
        <f t="shared" si="1313"/>
        <v>0</v>
      </c>
      <c r="AK147" s="227">
        <f t="shared" si="1314"/>
        <v>0</v>
      </c>
      <c r="AL147" s="225">
        <f t="shared" si="1315"/>
        <v>0</v>
      </c>
      <c r="AM147" s="226">
        <f t="shared" si="1316"/>
        <v>0</v>
      </c>
      <c r="AN147" s="227">
        <f t="shared" si="1317"/>
        <v>0</v>
      </c>
      <c r="AO147" s="225">
        <f t="shared" si="1318"/>
        <v>0</v>
      </c>
      <c r="AP147" s="226">
        <f t="shared" si="1319"/>
        <v>0</v>
      </c>
      <c r="AQ147" s="227">
        <f t="shared" si="1320"/>
        <v>0</v>
      </c>
      <c r="AR147" s="225">
        <f t="shared" si="1244"/>
        <v>0</v>
      </c>
      <c r="AS147" s="136"/>
      <c r="AT147" s="131"/>
      <c r="AU147" s="69">
        <f t="shared" ref="AU147:AU155" si="1330">AT147-AS147</f>
        <v>0</v>
      </c>
      <c r="AV147" s="162"/>
      <c r="AW147" s="130"/>
      <c r="AX147" s="18">
        <f t="shared" ref="AX147:AX167" si="1331">AW147-AV147</f>
        <v>0</v>
      </c>
      <c r="AY147" s="136"/>
      <c r="AZ147" s="131"/>
      <c r="BA147" s="69">
        <f t="shared" ref="BA147:BA155" si="1332">AZ147-AY147</f>
        <v>0</v>
      </c>
      <c r="BB147" s="162"/>
      <c r="BC147" s="130"/>
      <c r="BD147" s="18">
        <f t="shared" ref="BD147:BD167" si="1333">BC147-BB147</f>
        <v>0</v>
      </c>
      <c r="BE147" s="136"/>
      <c r="BF147" s="131"/>
      <c r="BG147" s="69">
        <f t="shared" ref="BG147:BG155" si="1334">BF147-BE147</f>
        <v>0</v>
      </c>
      <c r="BH147" s="162"/>
      <c r="BI147" s="130"/>
      <c r="BJ147" s="18">
        <f t="shared" ref="BJ147:BJ167" si="1335">BI147-BH147</f>
        <v>0</v>
      </c>
      <c r="BK147" s="136"/>
      <c r="BL147" s="131"/>
      <c r="BM147" s="69">
        <f t="shared" ref="BM147:BM155" si="1336">BL147-BK147</f>
        <v>0</v>
      </c>
      <c r="BN147" s="162"/>
      <c r="BO147" s="130"/>
      <c r="BP147" s="18">
        <f t="shared" ref="BP147:BP167" si="1337">BO147-BN147</f>
        <v>0</v>
      </c>
      <c r="BQ147" s="136"/>
      <c r="BR147" s="131"/>
      <c r="BS147" s="69">
        <f t="shared" ref="BS147:BS155" si="1338">BR147-BQ147</f>
        <v>0</v>
      </c>
      <c r="BT147" s="162"/>
      <c r="BU147" s="130"/>
      <c r="BV147" s="18">
        <f t="shared" ref="BV147:BV167" si="1339">BU147-BT147</f>
        <v>0</v>
      </c>
      <c r="BW147" s="136"/>
      <c r="BX147" s="131"/>
      <c r="BY147" s="69">
        <f t="shared" ref="BY147:BY155" si="1340">BX147-BW147</f>
        <v>0</v>
      </c>
      <c r="BZ147" s="162"/>
      <c r="CA147" s="130"/>
      <c r="CB147" s="18">
        <f t="shared" ref="CB147:CB167" si="1341">CA147-BZ147</f>
        <v>0</v>
      </c>
      <c r="CC147" s="136"/>
      <c r="CD147" s="131"/>
      <c r="CE147" s="69">
        <f t="shared" ref="CE147:CE155" si="1342">CD147-CC147</f>
        <v>0</v>
      </c>
      <c r="CF147" s="162"/>
      <c r="CG147" s="130"/>
      <c r="CH147" s="18">
        <f t="shared" ref="CH147:CH167" si="1343">CG147-CF147</f>
        <v>0</v>
      </c>
      <c r="CI147" s="136"/>
      <c r="CJ147" s="131"/>
      <c r="CK147" s="69">
        <f t="shared" ref="CK147:CK155" si="1344">CJ147-CI147</f>
        <v>0</v>
      </c>
      <c r="CL147" s="162"/>
      <c r="CM147" s="130"/>
      <c r="CN147" s="18">
        <f t="shared" ref="CN147:CN167" si="1345">CM147-CL147</f>
        <v>0</v>
      </c>
      <c r="CO147" s="136"/>
      <c r="CP147" s="131"/>
      <c r="CQ147" s="69">
        <f t="shared" ref="CQ147:CQ155" si="1346">CP147-CO147</f>
        <v>0</v>
      </c>
      <c r="CR147" s="162"/>
      <c r="CS147" s="130"/>
      <c r="CT147" s="18">
        <f t="shared" ref="CT147:CT167" si="1347">CS147-CR147</f>
        <v>0</v>
      </c>
      <c r="CU147" s="136"/>
      <c r="CV147" s="131"/>
      <c r="CW147" s="69">
        <f t="shared" ref="CW147:CW155" si="1348">CV147-CU147</f>
        <v>0</v>
      </c>
      <c r="CX147" s="162"/>
      <c r="CY147" s="130"/>
      <c r="CZ147" s="18">
        <f t="shared" ref="CZ147:CZ167" si="1349">CY147-CX147</f>
        <v>0</v>
      </c>
      <c r="DA147" s="136"/>
      <c r="DB147" s="131"/>
      <c r="DC147" s="69">
        <f t="shared" ref="DC147:DC155" si="1350">DB147-DA147</f>
        <v>0</v>
      </c>
      <c r="DD147" s="162"/>
      <c r="DE147" s="130"/>
      <c r="DF147" s="18">
        <f t="shared" ref="DF147:DF167" si="1351">DE147-DD147</f>
        <v>0</v>
      </c>
      <c r="DG147" s="136"/>
      <c r="DH147" s="131"/>
      <c r="DI147" s="69">
        <f t="shared" ref="DI147:DI155" si="1352">DH147-DG147</f>
        <v>0</v>
      </c>
      <c r="DJ147" s="162"/>
      <c r="DK147" s="130"/>
      <c r="DL147" s="18">
        <f t="shared" ref="DL147:DL167" si="1353">DK147-DJ147</f>
        <v>0</v>
      </c>
      <c r="DM147" s="136"/>
      <c r="DN147" s="131"/>
      <c r="DO147" s="69">
        <f t="shared" ref="DO147:DO155" si="1354">DN147-DM147</f>
        <v>0</v>
      </c>
      <c r="DP147" s="162"/>
      <c r="DQ147" s="130"/>
      <c r="DR147" s="18">
        <f t="shared" ref="DR147:DR167" si="1355">DQ147-DP147</f>
        <v>0</v>
      </c>
      <c r="DS147" s="136"/>
      <c r="DT147" s="131"/>
      <c r="DU147" s="69">
        <f t="shared" ref="DU147:DU155" si="1356">DT147-DS147</f>
        <v>0</v>
      </c>
      <c r="DV147" s="162"/>
      <c r="DW147" s="130"/>
      <c r="DX147" s="18">
        <f t="shared" ref="DX147:DX167" si="1357">DW147-DV147</f>
        <v>0</v>
      </c>
      <c r="DY147" s="136"/>
      <c r="DZ147" s="131"/>
      <c r="EA147" s="69">
        <f t="shared" ref="EA147:EA155" si="1358">DZ147-DY147</f>
        <v>0</v>
      </c>
      <c r="EB147" s="162"/>
      <c r="EC147" s="130"/>
      <c r="ED147" s="18">
        <f t="shared" ref="ED147:ED167" si="1359">EC147-EB147</f>
        <v>0</v>
      </c>
      <c r="EE147" s="136"/>
      <c r="EF147" s="131"/>
      <c r="EG147" s="69">
        <f t="shared" ref="EG147:EG155" si="1360">EF147-EE147</f>
        <v>0</v>
      </c>
      <c r="EH147" s="162"/>
      <c r="EI147" s="130"/>
      <c r="EJ147" s="18">
        <f t="shared" ref="EJ147:EJ167" si="1361">EI147-EH147</f>
        <v>0</v>
      </c>
      <c r="EK147" s="136"/>
      <c r="EL147" s="131"/>
      <c r="EM147" s="69">
        <f t="shared" ref="EM147:EM155" si="1362">EL147-EK147</f>
        <v>0</v>
      </c>
      <c r="EN147" s="162"/>
      <c r="EO147" s="130"/>
      <c r="EP147" s="18">
        <f t="shared" ref="EP147:EP167" si="1363">EO147-EN147</f>
        <v>0</v>
      </c>
      <c r="EQ147" s="136"/>
      <c r="ER147" s="131"/>
      <c r="ES147" s="69">
        <f t="shared" ref="ES147:ES155" si="1364">ER147-EQ147</f>
        <v>0</v>
      </c>
      <c r="ET147" s="162"/>
      <c r="EU147" s="130"/>
      <c r="EV147" s="18">
        <f t="shared" ref="EV147:EV167" si="1365">EU147-ET147</f>
        <v>0</v>
      </c>
      <c r="EW147" s="136"/>
      <c r="EX147" s="131"/>
      <c r="EY147" s="69">
        <f t="shared" ref="EY147:EY155" si="1366">EX147-EW147</f>
        <v>0</v>
      </c>
      <c r="EZ147" s="162"/>
      <c r="FA147" s="130"/>
      <c r="FB147" s="18">
        <f t="shared" ref="FB147:FB167" si="1367">FA147-EZ147</f>
        <v>0</v>
      </c>
      <c r="FC147" s="136"/>
      <c r="FD147" s="131"/>
      <c r="FE147" s="69">
        <f t="shared" ref="FE147:FE155" si="1368">FD147-FC147</f>
        <v>0</v>
      </c>
      <c r="FF147" s="162"/>
      <c r="FG147" s="130"/>
      <c r="FH147" s="18">
        <f t="shared" ref="FH147:FH167" si="1369">FG147-FF147</f>
        <v>0</v>
      </c>
      <c r="FI147" s="136"/>
      <c r="FJ147" s="131"/>
      <c r="FK147" s="69">
        <f t="shared" ref="FK147:FK155" si="1370">FJ147-FI147</f>
        <v>0</v>
      </c>
      <c r="FL147" s="162"/>
      <c r="FM147" s="130"/>
      <c r="FN147" s="18">
        <f t="shared" ref="FN147:FN167" si="1371">FM147-FL147</f>
        <v>0</v>
      </c>
      <c r="FO147" s="136"/>
      <c r="FP147" s="131"/>
      <c r="FQ147" s="69">
        <f t="shared" ref="FQ147:FQ155" si="1372">FP147-FO147</f>
        <v>0</v>
      </c>
      <c r="FR147" s="162"/>
      <c r="FS147" s="130"/>
      <c r="FT147" s="18">
        <f t="shared" ref="FT147:FT167" si="1373">FS147-FR147</f>
        <v>0</v>
      </c>
      <c r="FU147" s="136"/>
      <c r="FV147" s="131"/>
      <c r="FW147" s="69">
        <f t="shared" ref="FW147:FW155" si="1374">FV147-FU147</f>
        <v>0</v>
      </c>
      <c r="FX147" s="162"/>
      <c r="FY147" s="130"/>
      <c r="FZ147" s="18">
        <f t="shared" ref="FZ147:FZ167" si="1375">FY147-FX147</f>
        <v>0</v>
      </c>
      <c r="GA147" s="136"/>
      <c r="GB147" s="131"/>
      <c r="GC147" s="69">
        <f t="shared" ref="GC147:GC155" si="1376">GB147-GA147</f>
        <v>0</v>
      </c>
      <c r="GD147" s="162"/>
      <c r="GE147" s="130"/>
      <c r="GF147" s="18">
        <f t="shared" ref="GF147:GF167" si="1377">GE147-GD147</f>
        <v>0</v>
      </c>
      <c r="GG147" s="136"/>
      <c r="GH147" s="131"/>
      <c r="GI147" s="69">
        <f t="shared" ref="GI147:GI155" si="1378">GH147-GG147</f>
        <v>0</v>
      </c>
      <c r="GJ147" s="162"/>
      <c r="GK147" s="130"/>
      <c r="GL147" s="18">
        <f t="shared" ref="GL147:GL167" si="1379">GK147-GJ147</f>
        <v>0</v>
      </c>
      <c r="GM147" s="136"/>
      <c r="GN147" s="131"/>
      <c r="GO147" s="69">
        <f t="shared" ref="GO147:GO155" si="1380">GN147-GM147</f>
        <v>0</v>
      </c>
      <c r="GP147" s="162"/>
      <c r="GQ147" s="130"/>
      <c r="GR147" s="18">
        <f t="shared" ref="GR147:GR167" si="1381">GQ147-GP147</f>
        <v>0</v>
      </c>
      <c r="GS147" s="136"/>
      <c r="GT147" s="131"/>
      <c r="GU147" s="69">
        <f t="shared" ref="GU147:GU155" si="1382">GT147-GS147</f>
        <v>0</v>
      </c>
      <c r="GV147" s="162"/>
      <c r="GW147" s="130"/>
      <c r="GX147" s="18">
        <f t="shared" ref="GX147:GX167" si="1383">GW147-GV147</f>
        <v>0</v>
      </c>
      <c r="GY147" s="136"/>
      <c r="GZ147" s="131"/>
      <c r="HA147" s="69">
        <f t="shared" ref="HA147:HA155" si="1384">GZ147-GY147</f>
        <v>0</v>
      </c>
      <c r="HB147" s="162"/>
      <c r="HC147" s="130"/>
      <c r="HD147" s="18">
        <f t="shared" ref="HD147:HD167" si="1385">HC147-HB147</f>
        <v>0</v>
      </c>
      <c r="HE147" s="136"/>
      <c r="HF147" s="131"/>
      <c r="HG147" s="69">
        <f t="shared" ref="HG147:HG155" si="1386">HF147-HE147</f>
        <v>0</v>
      </c>
      <c r="HH147" s="162"/>
      <c r="HI147" s="130"/>
      <c r="HJ147" s="18">
        <f t="shared" ref="HJ147:HJ167" si="1387">HI147-HH147</f>
        <v>0</v>
      </c>
      <c r="HK147" s="136"/>
      <c r="HL147" s="131"/>
      <c r="HM147" s="69">
        <f t="shared" ref="HM147:HM155" si="1388">HL147-HK147</f>
        <v>0</v>
      </c>
      <c r="HN147" s="162"/>
      <c r="HO147" s="130"/>
      <c r="HP147" s="18">
        <f t="shared" ref="HP147:HP167" si="1389">HO147-HN147</f>
        <v>0</v>
      </c>
      <c r="HQ147" s="136"/>
      <c r="HR147" s="131"/>
      <c r="HS147" s="69">
        <f t="shared" ref="HS147:HS155" si="1390">HR147-HQ147</f>
        <v>0</v>
      </c>
      <c r="HT147" s="162"/>
      <c r="HU147" s="130"/>
      <c r="HV147" s="18">
        <f t="shared" ref="HV147:HV167" si="1391">HU147-HT147</f>
        <v>0</v>
      </c>
      <c r="HW147" s="17"/>
      <c r="HX147" s="85"/>
      <c r="HY147" s="85"/>
      <c r="HZ147" s="2" t="str">
        <f t="shared" si="1006"/>
        <v>СКРЫТЬ</v>
      </c>
    </row>
    <row r="148" spans="1:234" ht="13.5" hidden="1" customHeight="1" x14ac:dyDescent="0.2">
      <c r="A148" s="37"/>
      <c r="B148" s="22"/>
      <c r="C148" s="22"/>
      <c r="D148" s="100"/>
      <c r="E148" s="100"/>
      <c r="F148" s="100"/>
      <c r="G148" s="22"/>
      <c r="H148" s="22"/>
      <c r="I148" s="42">
        <v>137</v>
      </c>
      <c r="J148" s="102">
        <f>SUBTOTAL(103,I$12:I148)*1</f>
        <v>33</v>
      </c>
      <c r="K148" s="105" t="s">
        <v>78</v>
      </c>
      <c r="L148" s="17" t="s">
        <v>64</v>
      </c>
      <c r="M148" s="267">
        <v>43891</v>
      </c>
      <c r="N148" s="255">
        <v>43889</v>
      </c>
      <c r="O148" s="118">
        <v>43951</v>
      </c>
      <c r="P148" s="162"/>
      <c r="Q148" s="163">
        <v>0</v>
      </c>
      <c r="R148" s="163">
        <v>0</v>
      </c>
      <c r="S148" s="92">
        <f t="shared" ca="1" si="1321"/>
        <v>0</v>
      </c>
      <c r="T148" s="92">
        <f t="shared" si="1322"/>
        <v>0</v>
      </c>
      <c r="U148" s="91">
        <f t="shared" ca="1" si="1323"/>
        <v>0</v>
      </c>
      <c r="V148" s="91">
        <f t="shared" si="1324"/>
        <v>0</v>
      </c>
      <c r="W148" s="120" t="str">
        <f t="shared" si="1238"/>
        <v/>
      </c>
      <c r="X148" s="178"/>
      <c r="Y148" s="128">
        <f t="shared" si="1325"/>
        <v>0</v>
      </c>
      <c r="Z148" s="179">
        <f t="shared" ca="1" si="1326"/>
        <v>0</v>
      </c>
      <c r="AA148" s="127">
        <f t="shared" si="1327"/>
        <v>0</v>
      </c>
      <c r="AB148" s="67" t="str">
        <f t="shared" ca="1" si="1328"/>
        <v/>
      </c>
      <c r="AC148" s="69">
        <f t="shared" ca="1" si="1329"/>
        <v>0</v>
      </c>
      <c r="AD148" s="226">
        <f t="shared" si="1307"/>
        <v>0</v>
      </c>
      <c r="AE148" s="227">
        <f t="shared" si="1308"/>
        <v>0</v>
      </c>
      <c r="AF148" s="225">
        <f t="shared" si="1309"/>
        <v>0</v>
      </c>
      <c r="AG148" s="226">
        <f t="shared" si="1310"/>
        <v>0</v>
      </c>
      <c r="AH148" s="227">
        <f t="shared" si="1311"/>
        <v>0</v>
      </c>
      <c r="AI148" s="225">
        <f t="shared" si="1312"/>
        <v>0</v>
      </c>
      <c r="AJ148" s="226">
        <f t="shared" si="1313"/>
        <v>0</v>
      </c>
      <c r="AK148" s="227">
        <f t="shared" si="1314"/>
        <v>0</v>
      </c>
      <c r="AL148" s="225">
        <f t="shared" si="1315"/>
        <v>0</v>
      </c>
      <c r="AM148" s="226">
        <f t="shared" si="1316"/>
        <v>0</v>
      </c>
      <c r="AN148" s="227">
        <f t="shared" si="1317"/>
        <v>0</v>
      </c>
      <c r="AO148" s="225">
        <f t="shared" si="1318"/>
        <v>0</v>
      </c>
      <c r="AP148" s="226">
        <f t="shared" si="1319"/>
        <v>0</v>
      </c>
      <c r="AQ148" s="227">
        <f t="shared" si="1320"/>
        <v>0</v>
      </c>
      <c r="AR148" s="225">
        <f t="shared" si="1244"/>
        <v>0</v>
      </c>
      <c r="AS148" s="136"/>
      <c r="AT148" s="131"/>
      <c r="AU148" s="69">
        <f t="shared" si="1330"/>
        <v>0</v>
      </c>
      <c r="AV148" s="162"/>
      <c r="AW148" s="130"/>
      <c r="AX148" s="18">
        <f t="shared" si="1331"/>
        <v>0</v>
      </c>
      <c r="AY148" s="136"/>
      <c r="AZ148" s="131"/>
      <c r="BA148" s="69">
        <f t="shared" si="1332"/>
        <v>0</v>
      </c>
      <c r="BB148" s="162"/>
      <c r="BC148" s="130"/>
      <c r="BD148" s="18">
        <f t="shared" si="1333"/>
        <v>0</v>
      </c>
      <c r="BE148" s="136"/>
      <c r="BF148" s="131"/>
      <c r="BG148" s="69">
        <f t="shared" si="1334"/>
        <v>0</v>
      </c>
      <c r="BH148" s="162"/>
      <c r="BI148" s="130"/>
      <c r="BJ148" s="18">
        <f t="shared" si="1335"/>
        <v>0</v>
      </c>
      <c r="BK148" s="136"/>
      <c r="BL148" s="131"/>
      <c r="BM148" s="69">
        <f t="shared" si="1336"/>
        <v>0</v>
      </c>
      <c r="BN148" s="162"/>
      <c r="BO148" s="130"/>
      <c r="BP148" s="18">
        <f t="shared" si="1337"/>
        <v>0</v>
      </c>
      <c r="BQ148" s="136"/>
      <c r="BR148" s="131"/>
      <c r="BS148" s="69">
        <f t="shared" si="1338"/>
        <v>0</v>
      </c>
      <c r="BT148" s="162"/>
      <c r="BU148" s="130"/>
      <c r="BV148" s="18">
        <f t="shared" si="1339"/>
        <v>0</v>
      </c>
      <c r="BW148" s="136"/>
      <c r="BX148" s="131"/>
      <c r="BY148" s="69">
        <f t="shared" si="1340"/>
        <v>0</v>
      </c>
      <c r="BZ148" s="162"/>
      <c r="CA148" s="130"/>
      <c r="CB148" s="18">
        <f t="shared" si="1341"/>
        <v>0</v>
      </c>
      <c r="CC148" s="136"/>
      <c r="CD148" s="131"/>
      <c r="CE148" s="69">
        <f t="shared" si="1342"/>
        <v>0</v>
      </c>
      <c r="CF148" s="162"/>
      <c r="CG148" s="130"/>
      <c r="CH148" s="18">
        <f t="shared" si="1343"/>
        <v>0</v>
      </c>
      <c r="CI148" s="136"/>
      <c r="CJ148" s="131"/>
      <c r="CK148" s="69">
        <f t="shared" si="1344"/>
        <v>0</v>
      </c>
      <c r="CL148" s="162"/>
      <c r="CM148" s="130"/>
      <c r="CN148" s="18">
        <f t="shared" si="1345"/>
        <v>0</v>
      </c>
      <c r="CO148" s="136"/>
      <c r="CP148" s="131"/>
      <c r="CQ148" s="69">
        <f t="shared" si="1346"/>
        <v>0</v>
      </c>
      <c r="CR148" s="162"/>
      <c r="CS148" s="130"/>
      <c r="CT148" s="18">
        <f t="shared" si="1347"/>
        <v>0</v>
      </c>
      <c r="CU148" s="136"/>
      <c r="CV148" s="131"/>
      <c r="CW148" s="69">
        <f t="shared" si="1348"/>
        <v>0</v>
      </c>
      <c r="CX148" s="162"/>
      <c r="CY148" s="130"/>
      <c r="CZ148" s="18">
        <f t="shared" si="1349"/>
        <v>0</v>
      </c>
      <c r="DA148" s="136"/>
      <c r="DB148" s="131"/>
      <c r="DC148" s="69">
        <f t="shared" si="1350"/>
        <v>0</v>
      </c>
      <c r="DD148" s="162"/>
      <c r="DE148" s="130"/>
      <c r="DF148" s="18">
        <f t="shared" si="1351"/>
        <v>0</v>
      </c>
      <c r="DG148" s="136"/>
      <c r="DH148" s="131"/>
      <c r="DI148" s="69">
        <f t="shared" si="1352"/>
        <v>0</v>
      </c>
      <c r="DJ148" s="162"/>
      <c r="DK148" s="130"/>
      <c r="DL148" s="18">
        <f t="shared" si="1353"/>
        <v>0</v>
      </c>
      <c r="DM148" s="136"/>
      <c r="DN148" s="131"/>
      <c r="DO148" s="69">
        <f t="shared" si="1354"/>
        <v>0</v>
      </c>
      <c r="DP148" s="162"/>
      <c r="DQ148" s="130"/>
      <c r="DR148" s="18">
        <f t="shared" si="1355"/>
        <v>0</v>
      </c>
      <c r="DS148" s="136"/>
      <c r="DT148" s="131"/>
      <c r="DU148" s="69">
        <f t="shared" si="1356"/>
        <v>0</v>
      </c>
      <c r="DV148" s="162"/>
      <c r="DW148" s="130"/>
      <c r="DX148" s="18">
        <f t="shared" si="1357"/>
        <v>0</v>
      </c>
      <c r="DY148" s="136"/>
      <c r="DZ148" s="131"/>
      <c r="EA148" s="69">
        <f t="shared" si="1358"/>
        <v>0</v>
      </c>
      <c r="EB148" s="162"/>
      <c r="EC148" s="130"/>
      <c r="ED148" s="18">
        <f t="shared" si="1359"/>
        <v>0</v>
      </c>
      <c r="EE148" s="136"/>
      <c r="EF148" s="131"/>
      <c r="EG148" s="69">
        <f t="shared" si="1360"/>
        <v>0</v>
      </c>
      <c r="EH148" s="162"/>
      <c r="EI148" s="130"/>
      <c r="EJ148" s="18">
        <f t="shared" si="1361"/>
        <v>0</v>
      </c>
      <c r="EK148" s="136"/>
      <c r="EL148" s="131"/>
      <c r="EM148" s="69">
        <f t="shared" si="1362"/>
        <v>0</v>
      </c>
      <c r="EN148" s="162"/>
      <c r="EO148" s="130"/>
      <c r="EP148" s="18">
        <f t="shared" si="1363"/>
        <v>0</v>
      </c>
      <c r="EQ148" s="136"/>
      <c r="ER148" s="131"/>
      <c r="ES148" s="69">
        <f t="shared" si="1364"/>
        <v>0</v>
      </c>
      <c r="ET148" s="162"/>
      <c r="EU148" s="130"/>
      <c r="EV148" s="18">
        <f t="shared" si="1365"/>
        <v>0</v>
      </c>
      <c r="EW148" s="136"/>
      <c r="EX148" s="131"/>
      <c r="EY148" s="69">
        <f t="shared" si="1366"/>
        <v>0</v>
      </c>
      <c r="EZ148" s="162"/>
      <c r="FA148" s="130"/>
      <c r="FB148" s="18">
        <f t="shared" si="1367"/>
        <v>0</v>
      </c>
      <c r="FC148" s="136"/>
      <c r="FD148" s="131"/>
      <c r="FE148" s="69">
        <f t="shared" si="1368"/>
        <v>0</v>
      </c>
      <c r="FF148" s="162"/>
      <c r="FG148" s="130"/>
      <c r="FH148" s="18">
        <f t="shared" si="1369"/>
        <v>0</v>
      </c>
      <c r="FI148" s="136"/>
      <c r="FJ148" s="131"/>
      <c r="FK148" s="69">
        <f t="shared" si="1370"/>
        <v>0</v>
      </c>
      <c r="FL148" s="162"/>
      <c r="FM148" s="130"/>
      <c r="FN148" s="18">
        <f t="shared" si="1371"/>
        <v>0</v>
      </c>
      <c r="FO148" s="136"/>
      <c r="FP148" s="131"/>
      <c r="FQ148" s="69">
        <f t="shared" si="1372"/>
        <v>0</v>
      </c>
      <c r="FR148" s="162"/>
      <c r="FS148" s="130"/>
      <c r="FT148" s="18">
        <f t="shared" si="1373"/>
        <v>0</v>
      </c>
      <c r="FU148" s="136"/>
      <c r="FV148" s="131"/>
      <c r="FW148" s="69">
        <f t="shared" si="1374"/>
        <v>0</v>
      </c>
      <c r="FX148" s="162"/>
      <c r="FY148" s="130"/>
      <c r="FZ148" s="18">
        <f t="shared" si="1375"/>
        <v>0</v>
      </c>
      <c r="GA148" s="136"/>
      <c r="GB148" s="131"/>
      <c r="GC148" s="69">
        <f t="shared" si="1376"/>
        <v>0</v>
      </c>
      <c r="GD148" s="162"/>
      <c r="GE148" s="130"/>
      <c r="GF148" s="18">
        <f t="shared" si="1377"/>
        <v>0</v>
      </c>
      <c r="GG148" s="136"/>
      <c r="GH148" s="131"/>
      <c r="GI148" s="69">
        <f t="shared" si="1378"/>
        <v>0</v>
      </c>
      <c r="GJ148" s="162"/>
      <c r="GK148" s="130"/>
      <c r="GL148" s="18">
        <f t="shared" si="1379"/>
        <v>0</v>
      </c>
      <c r="GM148" s="136"/>
      <c r="GN148" s="131"/>
      <c r="GO148" s="69">
        <f t="shared" si="1380"/>
        <v>0</v>
      </c>
      <c r="GP148" s="162"/>
      <c r="GQ148" s="130"/>
      <c r="GR148" s="18">
        <f t="shared" si="1381"/>
        <v>0</v>
      </c>
      <c r="GS148" s="136"/>
      <c r="GT148" s="131"/>
      <c r="GU148" s="69">
        <f t="shared" si="1382"/>
        <v>0</v>
      </c>
      <c r="GV148" s="162"/>
      <c r="GW148" s="130"/>
      <c r="GX148" s="18">
        <f t="shared" si="1383"/>
        <v>0</v>
      </c>
      <c r="GY148" s="136"/>
      <c r="GZ148" s="131"/>
      <c r="HA148" s="69">
        <f t="shared" si="1384"/>
        <v>0</v>
      </c>
      <c r="HB148" s="162"/>
      <c r="HC148" s="130"/>
      <c r="HD148" s="18">
        <f t="shared" si="1385"/>
        <v>0</v>
      </c>
      <c r="HE148" s="136"/>
      <c r="HF148" s="131"/>
      <c r="HG148" s="69">
        <f t="shared" si="1386"/>
        <v>0</v>
      </c>
      <c r="HH148" s="162"/>
      <c r="HI148" s="130"/>
      <c r="HJ148" s="18">
        <f t="shared" si="1387"/>
        <v>0</v>
      </c>
      <c r="HK148" s="136"/>
      <c r="HL148" s="131"/>
      <c r="HM148" s="69">
        <f t="shared" si="1388"/>
        <v>0</v>
      </c>
      <c r="HN148" s="162"/>
      <c r="HO148" s="130"/>
      <c r="HP148" s="18">
        <f t="shared" si="1389"/>
        <v>0</v>
      </c>
      <c r="HQ148" s="136"/>
      <c r="HR148" s="131"/>
      <c r="HS148" s="69">
        <f t="shared" si="1390"/>
        <v>0</v>
      </c>
      <c r="HT148" s="162"/>
      <c r="HU148" s="130"/>
      <c r="HV148" s="18">
        <f t="shared" si="1391"/>
        <v>0</v>
      </c>
      <c r="HW148" s="17"/>
      <c r="HX148" s="85"/>
      <c r="HY148" s="85"/>
      <c r="HZ148" s="2" t="str">
        <f t="shared" si="1006"/>
        <v>СКРЫТЬ</v>
      </c>
    </row>
    <row r="149" spans="1:234" ht="13.5" hidden="1" customHeight="1" x14ac:dyDescent="0.2">
      <c r="A149" s="37"/>
      <c r="B149" s="22"/>
      <c r="C149" s="22"/>
      <c r="D149" s="100"/>
      <c r="E149" s="100"/>
      <c r="F149" s="100"/>
      <c r="G149" s="22"/>
      <c r="H149" s="22"/>
      <c r="I149" s="42">
        <v>138</v>
      </c>
      <c r="J149" s="102">
        <f>SUBTOTAL(103,I$12:I149)*1</f>
        <v>33</v>
      </c>
      <c r="K149" s="106" t="s">
        <v>79</v>
      </c>
      <c r="L149" s="17" t="s">
        <v>64</v>
      </c>
      <c r="M149" s="267">
        <v>43891</v>
      </c>
      <c r="N149" s="255">
        <v>43920</v>
      </c>
      <c r="O149" s="118">
        <v>43951</v>
      </c>
      <c r="P149" s="162"/>
      <c r="Q149" s="163">
        <v>0</v>
      </c>
      <c r="R149" s="163">
        <v>0</v>
      </c>
      <c r="S149" s="92">
        <f t="shared" ca="1" si="1321"/>
        <v>0</v>
      </c>
      <c r="T149" s="92">
        <f t="shared" si="1322"/>
        <v>0</v>
      </c>
      <c r="U149" s="91">
        <f t="shared" ca="1" si="1323"/>
        <v>0</v>
      </c>
      <c r="V149" s="91">
        <f t="shared" si="1324"/>
        <v>0</v>
      </c>
      <c r="W149" s="120" t="str">
        <f t="shared" si="1238"/>
        <v/>
      </c>
      <c r="X149" s="178"/>
      <c r="Y149" s="128">
        <f t="shared" si="1325"/>
        <v>0</v>
      </c>
      <c r="Z149" s="179">
        <f t="shared" ca="1" si="1326"/>
        <v>0</v>
      </c>
      <c r="AA149" s="127">
        <f t="shared" si="1327"/>
        <v>0</v>
      </c>
      <c r="AB149" s="67" t="str">
        <f t="shared" ca="1" si="1328"/>
        <v/>
      </c>
      <c r="AC149" s="69">
        <f t="shared" ca="1" si="1329"/>
        <v>0</v>
      </c>
      <c r="AD149" s="226">
        <f t="shared" si="1307"/>
        <v>0</v>
      </c>
      <c r="AE149" s="227">
        <f t="shared" si="1308"/>
        <v>0</v>
      </c>
      <c r="AF149" s="225">
        <f t="shared" si="1309"/>
        <v>0</v>
      </c>
      <c r="AG149" s="226">
        <f t="shared" si="1310"/>
        <v>0</v>
      </c>
      <c r="AH149" s="227">
        <f t="shared" si="1311"/>
        <v>0</v>
      </c>
      <c r="AI149" s="225">
        <f t="shared" si="1312"/>
        <v>0</v>
      </c>
      <c r="AJ149" s="226">
        <f t="shared" si="1313"/>
        <v>0</v>
      </c>
      <c r="AK149" s="227">
        <f t="shared" si="1314"/>
        <v>0</v>
      </c>
      <c r="AL149" s="225">
        <f t="shared" si="1315"/>
        <v>0</v>
      </c>
      <c r="AM149" s="226">
        <f t="shared" si="1316"/>
        <v>0</v>
      </c>
      <c r="AN149" s="227">
        <f t="shared" si="1317"/>
        <v>0</v>
      </c>
      <c r="AO149" s="225">
        <f t="shared" si="1318"/>
        <v>0</v>
      </c>
      <c r="AP149" s="226">
        <f t="shared" si="1319"/>
        <v>0</v>
      </c>
      <c r="AQ149" s="227">
        <f t="shared" si="1320"/>
        <v>0</v>
      </c>
      <c r="AR149" s="225">
        <f t="shared" si="1244"/>
        <v>0</v>
      </c>
      <c r="AS149" s="136"/>
      <c r="AT149" s="131"/>
      <c r="AU149" s="69">
        <f t="shared" si="1330"/>
        <v>0</v>
      </c>
      <c r="AV149" s="162"/>
      <c r="AW149" s="130"/>
      <c r="AX149" s="18">
        <f t="shared" si="1331"/>
        <v>0</v>
      </c>
      <c r="AY149" s="136"/>
      <c r="AZ149" s="131"/>
      <c r="BA149" s="69">
        <f t="shared" si="1332"/>
        <v>0</v>
      </c>
      <c r="BB149" s="162"/>
      <c r="BC149" s="130"/>
      <c r="BD149" s="18">
        <f t="shared" si="1333"/>
        <v>0</v>
      </c>
      <c r="BE149" s="136"/>
      <c r="BF149" s="131"/>
      <c r="BG149" s="69">
        <f t="shared" si="1334"/>
        <v>0</v>
      </c>
      <c r="BH149" s="162"/>
      <c r="BI149" s="130"/>
      <c r="BJ149" s="18">
        <f t="shared" si="1335"/>
        <v>0</v>
      </c>
      <c r="BK149" s="136"/>
      <c r="BL149" s="131"/>
      <c r="BM149" s="69">
        <f t="shared" si="1336"/>
        <v>0</v>
      </c>
      <c r="BN149" s="162"/>
      <c r="BO149" s="130"/>
      <c r="BP149" s="18">
        <f t="shared" si="1337"/>
        <v>0</v>
      </c>
      <c r="BQ149" s="136"/>
      <c r="BR149" s="131"/>
      <c r="BS149" s="69">
        <f t="shared" si="1338"/>
        <v>0</v>
      </c>
      <c r="BT149" s="162"/>
      <c r="BU149" s="130"/>
      <c r="BV149" s="18">
        <f t="shared" si="1339"/>
        <v>0</v>
      </c>
      <c r="BW149" s="136"/>
      <c r="BX149" s="131"/>
      <c r="BY149" s="69">
        <f t="shared" si="1340"/>
        <v>0</v>
      </c>
      <c r="BZ149" s="162"/>
      <c r="CA149" s="130"/>
      <c r="CB149" s="18">
        <f t="shared" si="1341"/>
        <v>0</v>
      </c>
      <c r="CC149" s="136"/>
      <c r="CD149" s="131"/>
      <c r="CE149" s="69">
        <f t="shared" si="1342"/>
        <v>0</v>
      </c>
      <c r="CF149" s="162"/>
      <c r="CG149" s="130"/>
      <c r="CH149" s="18">
        <f t="shared" si="1343"/>
        <v>0</v>
      </c>
      <c r="CI149" s="136"/>
      <c r="CJ149" s="131"/>
      <c r="CK149" s="69">
        <f t="shared" si="1344"/>
        <v>0</v>
      </c>
      <c r="CL149" s="162"/>
      <c r="CM149" s="130"/>
      <c r="CN149" s="18">
        <f t="shared" si="1345"/>
        <v>0</v>
      </c>
      <c r="CO149" s="136"/>
      <c r="CP149" s="131"/>
      <c r="CQ149" s="69">
        <f t="shared" si="1346"/>
        <v>0</v>
      </c>
      <c r="CR149" s="162"/>
      <c r="CS149" s="130"/>
      <c r="CT149" s="18">
        <f t="shared" si="1347"/>
        <v>0</v>
      </c>
      <c r="CU149" s="136"/>
      <c r="CV149" s="131"/>
      <c r="CW149" s="69">
        <f t="shared" si="1348"/>
        <v>0</v>
      </c>
      <c r="CX149" s="162"/>
      <c r="CY149" s="130"/>
      <c r="CZ149" s="18">
        <f t="shared" si="1349"/>
        <v>0</v>
      </c>
      <c r="DA149" s="136"/>
      <c r="DB149" s="131"/>
      <c r="DC149" s="69">
        <f t="shared" si="1350"/>
        <v>0</v>
      </c>
      <c r="DD149" s="162"/>
      <c r="DE149" s="130"/>
      <c r="DF149" s="18">
        <f t="shared" si="1351"/>
        <v>0</v>
      </c>
      <c r="DG149" s="136"/>
      <c r="DH149" s="131"/>
      <c r="DI149" s="69">
        <f t="shared" si="1352"/>
        <v>0</v>
      </c>
      <c r="DJ149" s="162"/>
      <c r="DK149" s="130"/>
      <c r="DL149" s="18">
        <f t="shared" si="1353"/>
        <v>0</v>
      </c>
      <c r="DM149" s="136"/>
      <c r="DN149" s="131"/>
      <c r="DO149" s="69">
        <f t="shared" si="1354"/>
        <v>0</v>
      </c>
      <c r="DP149" s="162"/>
      <c r="DQ149" s="130"/>
      <c r="DR149" s="18">
        <f t="shared" si="1355"/>
        <v>0</v>
      </c>
      <c r="DS149" s="136"/>
      <c r="DT149" s="131"/>
      <c r="DU149" s="69">
        <f t="shared" si="1356"/>
        <v>0</v>
      </c>
      <c r="DV149" s="162"/>
      <c r="DW149" s="130"/>
      <c r="DX149" s="18">
        <f t="shared" si="1357"/>
        <v>0</v>
      </c>
      <c r="DY149" s="136"/>
      <c r="DZ149" s="131"/>
      <c r="EA149" s="69">
        <f t="shared" si="1358"/>
        <v>0</v>
      </c>
      <c r="EB149" s="162"/>
      <c r="EC149" s="130"/>
      <c r="ED149" s="18">
        <f t="shared" si="1359"/>
        <v>0</v>
      </c>
      <c r="EE149" s="136"/>
      <c r="EF149" s="131"/>
      <c r="EG149" s="69">
        <f t="shared" si="1360"/>
        <v>0</v>
      </c>
      <c r="EH149" s="162"/>
      <c r="EI149" s="130"/>
      <c r="EJ149" s="18">
        <f t="shared" si="1361"/>
        <v>0</v>
      </c>
      <c r="EK149" s="136"/>
      <c r="EL149" s="131"/>
      <c r="EM149" s="69">
        <f t="shared" si="1362"/>
        <v>0</v>
      </c>
      <c r="EN149" s="162"/>
      <c r="EO149" s="130"/>
      <c r="EP149" s="18">
        <f t="shared" si="1363"/>
        <v>0</v>
      </c>
      <c r="EQ149" s="136"/>
      <c r="ER149" s="131"/>
      <c r="ES149" s="69">
        <f t="shared" si="1364"/>
        <v>0</v>
      </c>
      <c r="ET149" s="162"/>
      <c r="EU149" s="130"/>
      <c r="EV149" s="18">
        <f t="shared" si="1365"/>
        <v>0</v>
      </c>
      <c r="EW149" s="136"/>
      <c r="EX149" s="131"/>
      <c r="EY149" s="69">
        <f t="shared" si="1366"/>
        <v>0</v>
      </c>
      <c r="EZ149" s="162"/>
      <c r="FA149" s="130"/>
      <c r="FB149" s="18">
        <f t="shared" si="1367"/>
        <v>0</v>
      </c>
      <c r="FC149" s="136"/>
      <c r="FD149" s="131"/>
      <c r="FE149" s="69">
        <f t="shared" si="1368"/>
        <v>0</v>
      </c>
      <c r="FF149" s="162"/>
      <c r="FG149" s="130"/>
      <c r="FH149" s="18">
        <f t="shared" si="1369"/>
        <v>0</v>
      </c>
      <c r="FI149" s="136"/>
      <c r="FJ149" s="131"/>
      <c r="FK149" s="69">
        <f t="shared" si="1370"/>
        <v>0</v>
      </c>
      <c r="FL149" s="162"/>
      <c r="FM149" s="130"/>
      <c r="FN149" s="18">
        <f t="shared" si="1371"/>
        <v>0</v>
      </c>
      <c r="FO149" s="136"/>
      <c r="FP149" s="131"/>
      <c r="FQ149" s="69">
        <f t="shared" si="1372"/>
        <v>0</v>
      </c>
      <c r="FR149" s="162"/>
      <c r="FS149" s="130"/>
      <c r="FT149" s="18">
        <f t="shared" si="1373"/>
        <v>0</v>
      </c>
      <c r="FU149" s="136"/>
      <c r="FV149" s="131"/>
      <c r="FW149" s="69">
        <f t="shared" si="1374"/>
        <v>0</v>
      </c>
      <c r="FX149" s="162"/>
      <c r="FY149" s="130"/>
      <c r="FZ149" s="18">
        <f t="shared" si="1375"/>
        <v>0</v>
      </c>
      <c r="GA149" s="136"/>
      <c r="GB149" s="131"/>
      <c r="GC149" s="69">
        <f t="shared" si="1376"/>
        <v>0</v>
      </c>
      <c r="GD149" s="162"/>
      <c r="GE149" s="130"/>
      <c r="GF149" s="18">
        <f t="shared" si="1377"/>
        <v>0</v>
      </c>
      <c r="GG149" s="136"/>
      <c r="GH149" s="131"/>
      <c r="GI149" s="69">
        <f t="shared" si="1378"/>
        <v>0</v>
      </c>
      <c r="GJ149" s="162"/>
      <c r="GK149" s="130"/>
      <c r="GL149" s="18">
        <f t="shared" si="1379"/>
        <v>0</v>
      </c>
      <c r="GM149" s="136"/>
      <c r="GN149" s="131"/>
      <c r="GO149" s="69">
        <f t="shared" si="1380"/>
        <v>0</v>
      </c>
      <c r="GP149" s="162"/>
      <c r="GQ149" s="130"/>
      <c r="GR149" s="18">
        <f t="shared" si="1381"/>
        <v>0</v>
      </c>
      <c r="GS149" s="136"/>
      <c r="GT149" s="131"/>
      <c r="GU149" s="69">
        <f t="shared" si="1382"/>
        <v>0</v>
      </c>
      <c r="GV149" s="162"/>
      <c r="GW149" s="130"/>
      <c r="GX149" s="18">
        <f t="shared" si="1383"/>
        <v>0</v>
      </c>
      <c r="GY149" s="136"/>
      <c r="GZ149" s="131"/>
      <c r="HA149" s="69">
        <f t="shared" si="1384"/>
        <v>0</v>
      </c>
      <c r="HB149" s="162"/>
      <c r="HC149" s="130"/>
      <c r="HD149" s="18">
        <f t="shared" si="1385"/>
        <v>0</v>
      </c>
      <c r="HE149" s="136"/>
      <c r="HF149" s="131"/>
      <c r="HG149" s="69">
        <f t="shared" si="1386"/>
        <v>0</v>
      </c>
      <c r="HH149" s="162"/>
      <c r="HI149" s="130"/>
      <c r="HJ149" s="18">
        <f t="shared" si="1387"/>
        <v>0</v>
      </c>
      <c r="HK149" s="136"/>
      <c r="HL149" s="131"/>
      <c r="HM149" s="69">
        <f t="shared" si="1388"/>
        <v>0</v>
      </c>
      <c r="HN149" s="162"/>
      <c r="HO149" s="130"/>
      <c r="HP149" s="18">
        <f t="shared" si="1389"/>
        <v>0</v>
      </c>
      <c r="HQ149" s="136"/>
      <c r="HR149" s="131"/>
      <c r="HS149" s="69">
        <f t="shared" si="1390"/>
        <v>0</v>
      </c>
      <c r="HT149" s="162"/>
      <c r="HU149" s="130"/>
      <c r="HV149" s="18">
        <f t="shared" si="1391"/>
        <v>0</v>
      </c>
      <c r="HW149" s="17"/>
      <c r="HX149" s="85"/>
      <c r="HY149" s="85"/>
      <c r="HZ149" s="2" t="str">
        <f t="shared" si="1006"/>
        <v>СКРЫТЬ</v>
      </c>
    </row>
    <row r="150" spans="1:234" hidden="1" x14ac:dyDescent="0.2">
      <c r="A150" s="1" t="e">
        <f>$K$2&amp;#REF!&amp;$K$137&amp;$K$138&amp;K150</f>
        <v>#REF!</v>
      </c>
      <c r="B150" s="16" t="e">
        <f>IF(#REF!=0,"Скрыть","")</f>
        <v>#REF!</v>
      </c>
      <c r="C150" s="15" t="e">
        <f>IF(AND(#REF!&gt;85%,#REF!&gt;85%),"скрыть","")</f>
        <v>#REF!</v>
      </c>
      <c r="D150" s="14" t="s">
        <v>2</v>
      </c>
      <c r="E150" s="14" t="s">
        <v>32</v>
      </c>
      <c r="F150" s="14" t="s">
        <v>35</v>
      </c>
      <c r="G150" s="13" t="str">
        <f>CONCATENATE(D150,E150,F150,K150)</f>
        <v>3BDFBC50-5FD0-44D2-8F2C-8100642B19E7A5DC6BF3-50AC-42B0-A008-0413A6F4625173ad09dc-a48e-49e4-a7e1-1838f9dd9568Инженерные системы. Монтаж оборудования, шт.</v>
      </c>
      <c r="H150" s="13"/>
      <c r="I150" s="42">
        <v>139</v>
      </c>
      <c r="J150" s="102">
        <f>SUBTOTAL(103,I$12:I150)*1</f>
        <v>33</v>
      </c>
      <c r="K150" s="108" t="s">
        <v>5</v>
      </c>
      <c r="L150" s="17" t="s">
        <v>64</v>
      </c>
      <c r="M150" s="267">
        <v>43687</v>
      </c>
      <c r="N150" s="257">
        <v>43951</v>
      </c>
      <c r="O150" s="117">
        <v>43951</v>
      </c>
      <c r="P150" s="122">
        <v>1317</v>
      </c>
      <c r="Q150" s="158">
        <v>1317</v>
      </c>
      <c r="R150" s="158">
        <v>1317</v>
      </c>
      <c r="S150" s="92">
        <f t="shared" ca="1" si="1321"/>
        <v>1317</v>
      </c>
      <c r="T150" s="92">
        <f t="shared" si="1322"/>
        <v>1317</v>
      </c>
      <c r="U150" s="91">
        <f t="shared" ca="1" si="1323"/>
        <v>0</v>
      </c>
      <c r="V150" s="91">
        <f t="shared" si="1324"/>
        <v>0</v>
      </c>
      <c r="W150" s="120">
        <f t="shared" si="1238"/>
        <v>1</v>
      </c>
      <c r="X150" s="184"/>
      <c r="Y150" s="128">
        <f t="shared" si="1325"/>
        <v>0</v>
      </c>
      <c r="Z150" s="179">
        <f t="shared" ca="1" si="1326"/>
        <v>0</v>
      </c>
      <c r="AA150" s="127">
        <f t="shared" si="1327"/>
        <v>0</v>
      </c>
      <c r="AB150" s="67" t="str">
        <f t="shared" ca="1" si="1328"/>
        <v/>
      </c>
      <c r="AC150" s="69">
        <f t="shared" ca="1" si="1329"/>
        <v>0</v>
      </c>
      <c r="AD150" s="226">
        <f t="shared" si="1307"/>
        <v>0</v>
      </c>
      <c r="AE150" s="227">
        <f t="shared" si="1308"/>
        <v>0</v>
      </c>
      <c r="AF150" s="225">
        <f t="shared" si="1309"/>
        <v>0</v>
      </c>
      <c r="AG150" s="226">
        <f t="shared" si="1310"/>
        <v>0</v>
      </c>
      <c r="AH150" s="227">
        <f t="shared" si="1311"/>
        <v>0</v>
      </c>
      <c r="AI150" s="225">
        <f t="shared" si="1312"/>
        <v>0</v>
      </c>
      <c r="AJ150" s="226">
        <f t="shared" si="1313"/>
        <v>0</v>
      </c>
      <c r="AK150" s="227">
        <f t="shared" si="1314"/>
        <v>0</v>
      </c>
      <c r="AL150" s="225">
        <f t="shared" si="1315"/>
        <v>0</v>
      </c>
      <c r="AM150" s="226">
        <f t="shared" si="1316"/>
        <v>0</v>
      </c>
      <c r="AN150" s="227">
        <f t="shared" si="1317"/>
        <v>0</v>
      </c>
      <c r="AO150" s="225">
        <f t="shared" si="1318"/>
        <v>0</v>
      </c>
      <c r="AP150" s="226">
        <f t="shared" si="1319"/>
        <v>0</v>
      </c>
      <c r="AQ150" s="227">
        <f t="shared" si="1320"/>
        <v>0</v>
      </c>
      <c r="AR150" s="225">
        <f t="shared" si="1244"/>
        <v>0</v>
      </c>
      <c r="AS150" s="136"/>
      <c r="AT150" s="131"/>
      <c r="AU150" s="69">
        <f t="shared" si="1330"/>
        <v>0</v>
      </c>
      <c r="AV150" s="162"/>
      <c r="AW150" s="130"/>
      <c r="AX150" s="18">
        <f t="shared" si="1331"/>
        <v>0</v>
      </c>
      <c r="AY150" s="136"/>
      <c r="AZ150" s="131"/>
      <c r="BA150" s="69">
        <f t="shared" si="1332"/>
        <v>0</v>
      </c>
      <c r="BB150" s="162"/>
      <c r="BC150" s="130"/>
      <c r="BD150" s="18">
        <f t="shared" si="1333"/>
        <v>0</v>
      </c>
      <c r="BE150" s="136"/>
      <c r="BF150" s="131"/>
      <c r="BG150" s="69">
        <f t="shared" si="1334"/>
        <v>0</v>
      </c>
      <c r="BH150" s="162"/>
      <c r="BI150" s="130"/>
      <c r="BJ150" s="18">
        <f t="shared" si="1335"/>
        <v>0</v>
      </c>
      <c r="BK150" s="136"/>
      <c r="BL150" s="131"/>
      <c r="BM150" s="69">
        <f t="shared" si="1336"/>
        <v>0</v>
      </c>
      <c r="BN150" s="162"/>
      <c r="BO150" s="130"/>
      <c r="BP150" s="18">
        <f t="shared" si="1337"/>
        <v>0</v>
      </c>
      <c r="BQ150" s="136"/>
      <c r="BR150" s="131"/>
      <c r="BS150" s="69">
        <f t="shared" si="1338"/>
        <v>0</v>
      </c>
      <c r="BT150" s="162"/>
      <c r="BU150" s="130"/>
      <c r="BV150" s="18">
        <f t="shared" si="1339"/>
        <v>0</v>
      </c>
      <c r="BW150" s="136"/>
      <c r="BX150" s="131"/>
      <c r="BY150" s="69">
        <f t="shared" si="1340"/>
        <v>0</v>
      </c>
      <c r="BZ150" s="162"/>
      <c r="CA150" s="130"/>
      <c r="CB150" s="18">
        <f t="shared" si="1341"/>
        <v>0</v>
      </c>
      <c r="CC150" s="136"/>
      <c r="CD150" s="131"/>
      <c r="CE150" s="69">
        <f t="shared" si="1342"/>
        <v>0</v>
      </c>
      <c r="CF150" s="162"/>
      <c r="CG150" s="130"/>
      <c r="CH150" s="18">
        <f t="shared" si="1343"/>
        <v>0</v>
      </c>
      <c r="CI150" s="136"/>
      <c r="CJ150" s="131"/>
      <c r="CK150" s="69">
        <f t="shared" si="1344"/>
        <v>0</v>
      </c>
      <c r="CL150" s="162"/>
      <c r="CM150" s="130"/>
      <c r="CN150" s="18">
        <f t="shared" si="1345"/>
        <v>0</v>
      </c>
      <c r="CO150" s="136"/>
      <c r="CP150" s="131"/>
      <c r="CQ150" s="69">
        <f t="shared" si="1346"/>
        <v>0</v>
      </c>
      <c r="CR150" s="162"/>
      <c r="CS150" s="130"/>
      <c r="CT150" s="18">
        <f t="shared" si="1347"/>
        <v>0</v>
      </c>
      <c r="CU150" s="136"/>
      <c r="CV150" s="131"/>
      <c r="CW150" s="69">
        <f t="shared" si="1348"/>
        <v>0</v>
      </c>
      <c r="CX150" s="162"/>
      <c r="CY150" s="130"/>
      <c r="CZ150" s="18">
        <f t="shared" si="1349"/>
        <v>0</v>
      </c>
      <c r="DA150" s="136"/>
      <c r="DB150" s="131"/>
      <c r="DC150" s="69">
        <f t="shared" si="1350"/>
        <v>0</v>
      </c>
      <c r="DD150" s="162"/>
      <c r="DE150" s="130"/>
      <c r="DF150" s="18">
        <f t="shared" si="1351"/>
        <v>0</v>
      </c>
      <c r="DG150" s="136"/>
      <c r="DH150" s="131"/>
      <c r="DI150" s="69">
        <f t="shared" si="1352"/>
        <v>0</v>
      </c>
      <c r="DJ150" s="162"/>
      <c r="DK150" s="130"/>
      <c r="DL150" s="18">
        <f t="shared" si="1353"/>
        <v>0</v>
      </c>
      <c r="DM150" s="136"/>
      <c r="DN150" s="131"/>
      <c r="DO150" s="69">
        <f t="shared" si="1354"/>
        <v>0</v>
      </c>
      <c r="DP150" s="162"/>
      <c r="DQ150" s="130"/>
      <c r="DR150" s="18">
        <f t="shared" si="1355"/>
        <v>0</v>
      </c>
      <c r="DS150" s="136"/>
      <c r="DT150" s="131"/>
      <c r="DU150" s="69">
        <f t="shared" si="1356"/>
        <v>0</v>
      </c>
      <c r="DV150" s="162"/>
      <c r="DW150" s="130"/>
      <c r="DX150" s="18">
        <f t="shared" si="1357"/>
        <v>0</v>
      </c>
      <c r="DY150" s="136"/>
      <c r="DZ150" s="131"/>
      <c r="EA150" s="69">
        <f t="shared" si="1358"/>
        <v>0</v>
      </c>
      <c r="EB150" s="162"/>
      <c r="EC150" s="130"/>
      <c r="ED150" s="18">
        <f t="shared" si="1359"/>
        <v>0</v>
      </c>
      <c r="EE150" s="136"/>
      <c r="EF150" s="131"/>
      <c r="EG150" s="69">
        <f t="shared" si="1360"/>
        <v>0</v>
      </c>
      <c r="EH150" s="162"/>
      <c r="EI150" s="130"/>
      <c r="EJ150" s="18">
        <f t="shared" si="1361"/>
        <v>0</v>
      </c>
      <c r="EK150" s="136"/>
      <c r="EL150" s="131"/>
      <c r="EM150" s="69">
        <f t="shared" si="1362"/>
        <v>0</v>
      </c>
      <c r="EN150" s="162"/>
      <c r="EO150" s="130"/>
      <c r="EP150" s="18">
        <f t="shared" si="1363"/>
        <v>0</v>
      </c>
      <c r="EQ150" s="136"/>
      <c r="ER150" s="131"/>
      <c r="ES150" s="69">
        <f t="shared" si="1364"/>
        <v>0</v>
      </c>
      <c r="ET150" s="162"/>
      <c r="EU150" s="130"/>
      <c r="EV150" s="18">
        <f t="shared" si="1365"/>
        <v>0</v>
      </c>
      <c r="EW150" s="136"/>
      <c r="EX150" s="131"/>
      <c r="EY150" s="69">
        <f t="shared" si="1366"/>
        <v>0</v>
      </c>
      <c r="EZ150" s="162"/>
      <c r="FA150" s="130"/>
      <c r="FB150" s="18">
        <f t="shared" si="1367"/>
        <v>0</v>
      </c>
      <c r="FC150" s="136"/>
      <c r="FD150" s="131"/>
      <c r="FE150" s="69">
        <f t="shared" si="1368"/>
        <v>0</v>
      </c>
      <c r="FF150" s="162"/>
      <c r="FG150" s="130"/>
      <c r="FH150" s="18">
        <f t="shared" si="1369"/>
        <v>0</v>
      </c>
      <c r="FI150" s="136"/>
      <c r="FJ150" s="131"/>
      <c r="FK150" s="69">
        <f t="shared" si="1370"/>
        <v>0</v>
      </c>
      <c r="FL150" s="162"/>
      <c r="FM150" s="130"/>
      <c r="FN150" s="18">
        <f t="shared" si="1371"/>
        <v>0</v>
      </c>
      <c r="FO150" s="136"/>
      <c r="FP150" s="131"/>
      <c r="FQ150" s="69">
        <f t="shared" si="1372"/>
        <v>0</v>
      </c>
      <c r="FR150" s="162"/>
      <c r="FS150" s="130"/>
      <c r="FT150" s="18">
        <f t="shared" si="1373"/>
        <v>0</v>
      </c>
      <c r="FU150" s="136"/>
      <c r="FV150" s="131"/>
      <c r="FW150" s="69">
        <f t="shared" si="1374"/>
        <v>0</v>
      </c>
      <c r="FX150" s="162"/>
      <c r="FY150" s="130"/>
      <c r="FZ150" s="18">
        <f t="shared" si="1375"/>
        <v>0</v>
      </c>
      <c r="GA150" s="136"/>
      <c r="GB150" s="131"/>
      <c r="GC150" s="69">
        <f t="shared" si="1376"/>
        <v>0</v>
      </c>
      <c r="GD150" s="162"/>
      <c r="GE150" s="130"/>
      <c r="GF150" s="18">
        <f t="shared" si="1377"/>
        <v>0</v>
      </c>
      <c r="GG150" s="136"/>
      <c r="GH150" s="131"/>
      <c r="GI150" s="69">
        <f t="shared" si="1378"/>
        <v>0</v>
      </c>
      <c r="GJ150" s="162"/>
      <c r="GK150" s="130"/>
      <c r="GL150" s="18">
        <f t="shared" si="1379"/>
        <v>0</v>
      </c>
      <c r="GM150" s="136"/>
      <c r="GN150" s="131"/>
      <c r="GO150" s="69">
        <f t="shared" si="1380"/>
        <v>0</v>
      </c>
      <c r="GP150" s="162"/>
      <c r="GQ150" s="130"/>
      <c r="GR150" s="18">
        <f t="shared" si="1381"/>
        <v>0</v>
      </c>
      <c r="GS150" s="136"/>
      <c r="GT150" s="131"/>
      <c r="GU150" s="69">
        <f t="shared" si="1382"/>
        <v>0</v>
      </c>
      <c r="GV150" s="162"/>
      <c r="GW150" s="130"/>
      <c r="GX150" s="18">
        <f t="shared" si="1383"/>
        <v>0</v>
      </c>
      <c r="GY150" s="136"/>
      <c r="GZ150" s="131"/>
      <c r="HA150" s="69">
        <f t="shared" si="1384"/>
        <v>0</v>
      </c>
      <c r="HB150" s="162"/>
      <c r="HC150" s="130"/>
      <c r="HD150" s="18">
        <f t="shared" si="1385"/>
        <v>0</v>
      </c>
      <c r="HE150" s="136"/>
      <c r="HF150" s="131"/>
      <c r="HG150" s="69">
        <f t="shared" si="1386"/>
        <v>0</v>
      </c>
      <c r="HH150" s="162"/>
      <c r="HI150" s="130"/>
      <c r="HJ150" s="18">
        <f t="shared" si="1387"/>
        <v>0</v>
      </c>
      <c r="HK150" s="136"/>
      <c r="HL150" s="131"/>
      <c r="HM150" s="69">
        <f t="shared" si="1388"/>
        <v>0</v>
      </c>
      <c r="HN150" s="162"/>
      <c r="HO150" s="130"/>
      <c r="HP150" s="18">
        <f t="shared" si="1389"/>
        <v>0</v>
      </c>
      <c r="HQ150" s="136"/>
      <c r="HR150" s="131"/>
      <c r="HS150" s="69">
        <f t="shared" si="1390"/>
        <v>0</v>
      </c>
      <c r="HT150" s="162"/>
      <c r="HU150" s="130"/>
      <c r="HV150" s="18">
        <f t="shared" si="1391"/>
        <v>0</v>
      </c>
      <c r="HW150" s="17"/>
      <c r="HX150" s="85"/>
      <c r="HY150" s="85"/>
      <c r="HZ150" s="2" t="str">
        <f t="shared" si="1006"/>
        <v>СКРЫТЬ</v>
      </c>
    </row>
    <row r="151" spans="1:234" hidden="1" x14ac:dyDescent="0.2">
      <c r="A151" s="1" t="e">
        <f>$K$2&amp;#REF!&amp;$K$137&amp;$K$138&amp;K151</f>
        <v>#REF!</v>
      </c>
      <c r="B151" s="16" t="e">
        <f>IF(#REF!=0,"Скрыть","")</f>
        <v>#REF!</v>
      </c>
      <c r="C151" s="15" t="e">
        <f>IF(AND(#REF!&gt;85%,#REF!&gt;85%),"скрыть","")</f>
        <v>#REF!</v>
      </c>
      <c r="D151" s="14" t="s">
        <v>2</v>
      </c>
      <c r="E151" s="14" t="s">
        <v>32</v>
      </c>
      <c r="F151" s="14" t="s">
        <v>35</v>
      </c>
      <c r="G151" s="13"/>
      <c r="H151" s="13"/>
      <c r="I151" s="42">
        <v>140</v>
      </c>
      <c r="J151" s="102">
        <f>SUBTOTAL(103,I$12:I151)*1</f>
        <v>33</v>
      </c>
      <c r="K151" s="108" t="s">
        <v>4</v>
      </c>
      <c r="L151" s="17" t="s">
        <v>64</v>
      </c>
      <c r="M151" s="267">
        <v>43687</v>
      </c>
      <c r="N151" s="257">
        <v>43951</v>
      </c>
      <c r="O151" s="117">
        <v>43951</v>
      </c>
      <c r="P151" s="122">
        <v>8237</v>
      </c>
      <c r="Q151" s="158">
        <v>8237</v>
      </c>
      <c r="R151" s="158">
        <v>8237</v>
      </c>
      <c r="S151" s="92">
        <f t="shared" ca="1" si="1321"/>
        <v>8237</v>
      </c>
      <c r="T151" s="92">
        <f t="shared" si="1322"/>
        <v>8237</v>
      </c>
      <c r="U151" s="91">
        <f t="shared" ca="1" si="1323"/>
        <v>0</v>
      </c>
      <c r="V151" s="91">
        <f t="shared" si="1324"/>
        <v>0</v>
      </c>
      <c r="W151" s="120">
        <f t="shared" si="1238"/>
        <v>1</v>
      </c>
      <c r="X151" s="178"/>
      <c r="Y151" s="128">
        <f t="shared" si="1325"/>
        <v>0</v>
      </c>
      <c r="Z151" s="179">
        <f t="shared" ca="1" si="1326"/>
        <v>0</v>
      </c>
      <c r="AA151" s="127">
        <f t="shared" si="1327"/>
        <v>0</v>
      </c>
      <c r="AB151" s="67" t="str">
        <f t="shared" ca="1" si="1328"/>
        <v/>
      </c>
      <c r="AC151" s="69">
        <f t="shared" ca="1" si="1329"/>
        <v>0</v>
      </c>
      <c r="AD151" s="226">
        <f t="shared" si="1307"/>
        <v>0</v>
      </c>
      <c r="AE151" s="227">
        <f t="shared" si="1308"/>
        <v>0</v>
      </c>
      <c r="AF151" s="225">
        <f t="shared" si="1309"/>
        <v>0</v>
      </c>
      <c r="AG151" s="226">
        <f t="shared" si="1310"/>
        <v>0</v>
      </c>
      <c r="AH151" s="227">
        <f t="shared" si="1311"/>
        <v>0</v>
      </c>
      <c r="AI151" s="225">
        <f t="shared" si="1312"/>
        <v>0</v>
      </c>
      <c r="AJ151" s="226">
        <f t="shared" si="1313"/>
        <v>0</v>
      </c>
      <c r="AK151" s="227">
        <f t="shared" si="1314"/>
        <v>0</v>
      </c>
      <c r="AL151" s="225">
        <f t="shared" si="1315"/>
        <v>0</v>
      </c>
      <c r="AM151" s="226">
        <f t="shared" si="1316"/>
        <v>0</v>
      </c>
      <c r="AN151" s="227">
        <f t="shared" si="1317"/>
        <v>0</v>
      </c>
      <c r="AO151" s="225">
        <f t="shared" si="1318"/>
        <v>0</v>
      </c>
      <c r="AP151" s="226">
        <f t="shared" si="1319"/>
        <v>0</v>
      </c>
      <c r="AQ151" s="227">
        <f t="shared" si="1320"/>
        <v>0</v>
      </c>
      <c r="AR151" s="225">
        <f t="shared" si="1244"/>
        <v>0</v>
      </c>
      <c r="AS151" s="136"/>
      <c r="AT151" s="131"/>
      <c r="AU151" s="69">
        <f t="shared" si="1330"/>
        <v>0</v>
      </c>
      <c r="AV151" s="162"/>
      <c r="AW151" s="130"/>
      <c r="AX151" s="18">
        <f t="shared" si="1331"/>
        <v>0</v>
      </c>
      <c r="AY151" s="136"/>
      <c r="AZ151" s="131"/>
      <c r="BA151" s="69">
        <f t="shared" si="1332"/>
        <v>0</v>
      </c>
      <c r="BB151" s="162"/>
      <c r="BC151" s="130"/>
      <c r="BD151" s="18">
        <f t="shared" si="1333"/>
        <v>0</v>
      </c>
      <c r="BE151" s="136"/>
      <c r="BF151" s="131"/>
      <c r="BG151" s="69">
        <f t="shared" si="1334"/>
        <v>0</v>
      </c>
      <c r="BH151" s="162"/>
      <c r="BI151" s="130"/>
      <c r="BJ151" s="18">
        <f t="shared" si="1335"/>
        <v>0</v>
      </c>
      <c r="BK151" s="136"/>
      <c r="BL151" s="131"/>
      <c r="BM151" s="69">
        <f t="shared" si="1336"/>
        <v>0</v>
      </c>
      <c r="BN151" s="162"/>
      <c r="BO151" s="130"/>
      <c r="BP151" s="18">
        <f t="shared" si="1337"/>
        <v>0</v>
      </c>
      <c r="BQ151" s="136"/>
      <c r="BR151" s="131"/>
      <c r="BS151" s="69">
        <f t="shared" si="1338"/>
        <v>0</v>
      </c>
      <c r="BT151" s="162"/>
      <c r="BU151" s="130"/>
      <c r="BV151" s="18">
        <f t="shared" si="1339"/>
        <v>0</v>
      </c>
      <c r="BW151" s="136"/>
      <c r="BX151" s="131"/>
      <c r="BY151" s="69">
        <f t="shared" si="1340"/>
        <v>0</v>
      </c>
      <c r="BZ151" s="162"/>
      <c r="CA151" s="130"/>
      <c r="CB151" s="18">
        <f t="shared" si="1341"/>
        <v>0</v>
      </c>
      <c r="CC151" s="136"/>
      <c r="CD151" s="131"/>
      <c r="CE151" s="69">
        <f t="shared" si="1342"/>
        <v>0</v>
      </c>
      <c r="CF151" s="162"/>
      <c r="CG151" s="130"/>
      <c r="CH151" s="18">
        <f t="shared" si="1343"/>
        <v>0</v>
      </c>
      <c r="CI151" s="136"/>
      <c r="CJ151" s="131"/>
      <c r="CK151" s="69">
        <f t="shared" si="1344"/>
        <v>0</v>
      </c>
      <c r="CL151" s="162"/>
      <c r="CM151" s="130"/>
      <c r="CN151" s="18">
        <f t="shared" si="1345"/>
        <v>0</v>
      </c>
      <c r="CO151" s="136"/>
      <c r="CP151" s="131"/>
      <c r="CQ151" s="69">
        <f t="shared" si="1346"/>
        <v>0</v>
      </c>
      <c r="CR151" s="162"/>
      <c r="CS151" s="130"/>
      <c r="CT151" s="18">
        <f t="shared" si="1347"/>
        <v>0</v>
      </c>
      <c r="CU151" s="136"/>
      <c r="CV151" s="131"/>
      <c r="CW151" s="69">
        <f t="shared" si="1348"/>
        <v>0</v>
      </c>
      <c r="CX151" s="162"/>
      <c r="CY151" s="130"/>
      <c r="CZ151" s="18">
        <f t="shared" si="1349"/>
        <v>0</v>
      </c>
      <c r="DA151" s="136"/>
      <c r="DB151" s="131"/>
      <c r="DC151" s="69">
        <f t="shared" si="1350"/>
        <v>0</v>
      </c>
      <c r="DD151" s="162"/>
      <c r="DE151" s="130"/>
      <c r="DF151" s="18">
        <f t="shared" si="1351"/>
        <v>0</v>
      </c>
      <c r="DG151" s="136"/>
      <c r="DH151" s="131"/>
      <c r="DI151" s="69">
        <f t="shared" si="1352"/>
        <v>0</v>
      </c>
      <c r="DJ151" s="162"/>
      <c r="DK151" s="130"/>
      <c r="DL151" s="18">
        <f t="shared" si="1353"/>
        <v>0</v>
      </c>
      <c r="DM151" s="136"/>
      <c r="DN151" s="131"/>
      <c r="DO151" s="69">
        <f t="shared" si="1354"/>
        <v>0</v>
      </c>
      <c r="DP151" s="162"/>
      <c r="DQ151" s="130"/>
      <c r="DR151" s="18">
        <f t="shared" si="1355"/>
        <v>0</v>
      </c>
      <c r="DS151" s="136"/>
      <c r="DT151" s="131"/>
      <c r="DU151" s="69">
        <f t="shared" si="1356"/>
        <v>0</v>
      </c>
      <c r="DV151" s="162"/>
      <c r="DW151" s="130"/>
      <c r="DX151" s="18">
        <f t="shared" si="1357"/>
        <v>0</v>
      </c>
      <c r="DY151" s="136"/>
      <c r="DZ151" s="131"/>
      <c r="EA151" s="69">
        <f t="shared" si="1358"/>
        <v>0</v>
      </c>
      <c r="EB151" s="162"/>
      <c r="EC151" s="130"/>
      <c r="ED151" s="18">
        <f t="shared" si="1359"/>
        <v>0</v>
      </c>
      <c r="EE151" s="136"/>
      <c r="EF151" s="131"/>
      <c r="EG151" s="69">
        <f t="shared" si="1360"/>
        <v>0</v>
      </c>
      <c r="EH151" s="162"/>
      <c r="EI151" s="130"/>
      <c r="EJ151" s="18">
        <f t="shared" si="1361"/>
        <v>0</v>
      </c>
      <c r="EK151" s="136"/>
      <c r="EL151" s="131"/>
      <c r="EM151" s="69">
        <f t="shared" si="1362"/>
        <v>0</v>
      </c>
      <c r="EN151" s="162"/>
      <c r="EO151" s="130"/>
      <c r="EP151" s="18">
        <f t="shared" si="1363"/>
        <v>0</v>
      </c>
      <c r="EQ151" s="136"/>
      <c r="ER151" s="131"/>
      <c r="ES151" s="69">
        <f t="shared" si="1364"/>
        <v>0</v>
      </c>
      <c r="ET151" s="162"/>
      <c r="EU151" s="130"/>
      <c r="EV151" s="18">
        <f t="shared" si="1365"/>
        <v>0</v>
      </c>
      <c r="EW151" s="136"/>
      <c r="EX151" s="131"/>
      <c r="EY151" s="69">
        <f t="shared" si="1366"/>
        <v>0</v>
      </c>
      <c r="EZ151" s="162"/>
      <c r="FA151" s="130"/>
      <c r="FB151" s="18">
        <f t="shared" si="1367"/>
        <v>0</v>
      </c>
      <c r="FC151" s="136"/>
      <c r="FD151" s="131"/>
      <c r="FE151" s="69">
        <f t="shared" si="1368"/>
        <v>0</v>
      </c>
      <c r="FF151" s="162"/>
      <c r="FG151" s="130"/>
      <c r="FH151" s="18">
        <f t="shared" si="1369"/>
        <v>0</v>
      </c>
      <c r="FI151" s="136"/>
      <c r="FJ151" s="131"/>
      <c r="FK151" s="69">
        <f t="shared" si="1370"/>
        <v>0</v>
      </c>
      <c r="FL151" s="162"/>
      <c r="FM151" s="130"/>
      <c r="FN151" s="18">
        <f t="shared" si="1371"/>
        <v>0</v>
      </c>
      <c r="FO151" s="136"/>
      <c r="FP151" s="131"/>
      <c r="FQ151" s="69">
        <f t="shared" si="1372"/>
        <v>0</v>
      </c>
      <c r="FR151" s="162"/>
      <c r="FS151" s="130"/>
      <c r="FT151" s="18">
        <f t="shared" si="1373"/>
        <v>0</v>
      </c>
      <c r="FU151" s="136"/>
      <c r="FV151" s="131"/>
      <c r="FW151" s="69">
        <f t="shared" si="1374"/>
        <v>0</v>
      </c>
      <c r="FX151" s="162"/>
      <c r="FY151" s="130"/>
      <c r="FZ151" s="18">
        <f t="shared" si="1375"/>
        <v>0</v>
      </c>
      <c r="GA151" s="136"/>
      <c r="GB151" s="131"/>
      <c r="GC151" s="69">
        <f t="shared" si="1376"/>
        <v>0</v>
      </c>
      <c r="GD151" s="162"/>
      <c r="GE151" s="130"/>
      <c r="GF151" s="18">
        <f t="shared" si="1377"/>
        <v>0</v>
      </c>
      <c r="GG151" s="136"/>
      <c r="GH151" s="131"/>
      <c r="GI151" s="69">
        <f t="shared" si="1378"/>
        <v>0</v>
      </c>
      <c r="GJ151" s="162"/>
      <c r="GK151" s="130"/>
      <c r="GL151" s="18">
        <f t="shared" si="1379"/>
        <v>0</v>
      </c>
      <c r="GM151" s="136"/>
      <c r="GN151" s="131"/>
      <c r="GO151" s="69">
        <f t="shared" si="1380"/>
        <v>0</v>
      </c>
      <c r="GP151" s="162"/>
      <c r="GQ151" s="130"/>
      <c r="GR151" s="18">
        <f t="shared" si="1381"/>
        <v>0</v>
      </c>
      <c r="GS151" s="136"/>
      <c r="GT151" s="131"/>
      <c r="GU151" s="69">
        <f t="shared" si="1382"/>
        <v>0</v>
      </c>
      <c r="GV151" s="162"/>
      <c r="GW151" s="130"/>
      <c r="GX151" s="18">
        <f t="shared" si="1383"/>
        <v>0</v>
      </c>
      <c r="GY151" s="136"/>
      <c r="GZ151" s="131"/>
      <c r="HA151" s="69">
        <f t="shared" si="1384"/>
        <v>0</v>
      </c>
      <c r="HB151" s="162"/>
      <c r="HC151" s="130"/>
      <c r="HD151" s="18">
        <f t="shared" si="1385"/>
        <v>0</v>
      </c>
      <c r="HE151" s="136"/>
      <c r="HF151" s="131"/>
      <c r="HG151" s="69">
        <f t="shared" si="1386"/>
        <v>0</v>
      </c>
      <c r="HH151" s="162"/>
      <c r="HI151" s="130"/>
      <c r="HJ151" s="18">
        <f t="shared" si="1387"/>
        <v>0</v>
      </c>
      <c r="HK151" s="136"/>
      <c r="HL151" s="131"/>
      <c r="HM151" s="69">
        <f t="shared" si="1388"/>
        <v>0</v>
      </c>
      <c r="HN151" s="162"/>
      <c r="HO151" s="130"/>
      <c r="HP151" s="18">
        <f t="shared" si="1389"/>
        <v>0</v>
      </c>
      <c r="HQ151" s="136"/>
      <c r="HR151" s="131"/>
      <c r="HS151" s="69">
        <f t="shared" si="1390"/>
        <v>0</v>
      </c>
      <c r="HT151" s="162"/>
      <c r="HU151" s="130"/>
      <c r="HV151" s="18">
        <f t="shared" si="1391"/>
        <v>0</v>
      </c>
      <c r="HW151" s="17"/>
      <c r="HX151" s="85"/>
      <c r="HY151" s="85"/>
      <c r="HZ151" s="2" t="str">
        <f t="shared" ref="HZ151:HZ214" si="1392">IF(SUM(X151,HY151)&gt;0,1,"СКРЫТЬ")</f>
        <v>СКРЫТЬ</v>
      </c>
    </row>
    <row r="152" spans="1:234" hidden="1" x14ac:dyDescent="0.2">
      <c r="B152" s="16"/>
      <c r="C152" s="15"/>
      <c r="D152" s="250"/>
      <c r="E152" s="250"/>
      <c r="F152" s="250"/>
      <c r="G152" s="13"/>
      <c r="H152" s="13"/>
      <c r="I152" s="42">
        <v>141</v>
      </c>
      <c r="J152" s="102">
        <f>SUBTOTAL(103,I$12:I152)*1</f>
        <v>33</v>
      </c>
      <c r="K152" s="108" t="s">
        <v>110</v>
      </c>
      <c r="L152" s="17" t="s">
        <v>64</v>
      </c>
      <c r="M152" s="267">
        <v>43687</v>
      </c>
      <c r="N152" s="257">
        <v>43951</v>
      </c>
      <c r="O152" s="117">
        <v>43951</v>
      </c>
      <c r="P152" s="122">
        <v>504</v>
      </c>
      <c r="Q152" s="158">
        <v>504</v>
      </c>
      <c r="R152" s="158">
        <v>504</v>
      </c>
      <c r="S152" s="92">
        <f t="shared" ca="1" si="1321"/>
        <v>504</v>
      </c>
      <c r="T152" s="92">
        <f t="shared" si="1322"/>
        <v>504</v>
      </c>
      <c r="U152" s="91">
        <f t="shared" ca="1" si="1323"/>
        <v>0</v>
      </c>
      <c r="V152" s="91">
        <f t="shared" si="1324"/>
        <v>0</v>
      </c>
      <c r="W152" s="120">
        <f>IF(OR(AND(P152=0,T152=0),AND(P152="",T152="")),"",IF(AND(P152=0,T152&gt;0),1,T152/P152))</f>
        <v>1</v>
      </c>
      <c r="X152" s="178"/>
      <c r="Y152" s="128">
        <f t="shared" si="1325"/>
        <v>0</v>
      </c>
      <c r="Z152" s="179">
        <f t="shared" ca="1" si="1326"/>
        <v>0</v>
      </c>
      <c r="AA152" s="127">
        <f t="shared" si="1327"/>
        <v>0</v>
      </c>
      <c r="AB152" s="67" t="str">
        <f t="shared" ca="1" si="1328"/>
        <v/>
      </c>
      <c r="AC152" s="69">
        <f t="shared" ca="1" si="1329"/>
        <v>0</v>
      </c>
      <c r="AD152" s="226">
        <f t="shared" si="1307"/>
        <v>0</v>
      </c>
      <c r="AE152" s="227">
        <f t="shared" si="1308"/>
        <v>0</v>
      </c>
      <c r="AF152" s="225">
        <f t="shared" si="1309"/>
        <v>0</v>
      </c>
      <c r="AG152" s="226">
        <f t="shared" si="1310"/>
        <v>0</v>
      </c>
      <c r="AH152" s="227">
        <f t="shared" si="1311"/>
        <v>0</v>
      </c>
      <c r="AI152" s="225">
        <f t="shared" si="1312"/>
        <v>0</v>
      </c>
      <c r="AJ152" s="226">
        <f t="shared" si="1313"/>
        <v>0</v>
      </c>
      <c r="AK152" s="227">
        <f t="shared" si="1314"/>
        <v>0</v>
      </c>
      <c r="AL152" s="225">
        <f t="shared" si="1315"/>
        <v>0</v>
      </c>
      <c r="AM152" s="226">
        <f t="shared" si="1316"/>
        <v>0</v>
      </c>
      <c r="AN152" s="227">
        <f t="shared" si="1317"/>
        <v>0</v>
      </c>
      <c r="AO152" s="225">
        <f t="shared" si="1318"/>
        <v>0</v>
      </c>
      <c r="AP152" s="226">
        <f t="shared" si="1319"/>
        <v>0</v>
      </c>
      <c r="AQ152" s="227">
        <f t="shared" si="1320"/>
        <v>0</v>
      </c>
      <c r="AR152" s="225">
        <f t="shared" si="1244"/>
        <v>0</v>
      </c>
      <c r="AS152" s="136"/>
      <c r="AT152" s="131"/>
      <c r="AU152" s="69">
        <f t="shared" si="1330"/>
        <v>0</v>
      </c>
      <c r="AV152" s="162"/>
      <c r="AW152" s="130"/>
      <c r="AX152" s="18">
        <f>AW152-AV152</f>
        <v>0</v>
      </c>
      <c r="AY152" s="136"/>
      <c r="AZ152" s="131"/>
      <c r="BA152" s="69">
        <f t="shared" si="1332"/>
        <v>0</v>
      </c>
      <c r="BB152" s="162"/>
      <c r="BC152" s="130"/>
      <c r="BD152" s="18">
        <f>BC152-BB152</f>
        <v>0</v>
      </c>
      <c r="BE152" s="136"/>
      <c r="BF152" s="131"/>
      <c r="BG152" s="69">
        <f t="shared" si="1334"/>
        <v>0</v>
      </c>
      <c r="BH152" s="162"/>
      <c r="BI152" s="130"/>
      <c r="BJ152" s="18">
        <f>BI152-BH152</f>
        <v>0</v>
      </c>
      <c r="BK152" s="136"/>
      <c r="BL152" s="131"/>
      <c r="BM152" s="69">
        <f t="shared" si="1336"/>
        <v>0</v>
      </c>
      <c r="BN152" s="162"/>
      <c r="BO152" s="130"/>
      <c r="BP152" s="18">
        <f>BO152-BN152</f>
        <v>0</v>
      </c>
      <c r="BQ152" s="136"/>
      <c r="BR152" s="131"/>
      <c r="BS152" s="69">
        <f t="shared" si="1338"/>
        <v>0</v>
      </c>
      <c r="BT152" s="162"/>
      <c r="BU152" s="130"/>
      <c r="BV152" s="18">
        <f>BU152-BT152</f>
        <v>0</v>
      </c>
      <c r="BW152" s="136"/>
      <c r="BX152" s="131"/>
      <c r="BY152" s="69">
        <f t="shared" si="1340"/>
        <v>0</v>
      </c>
      <c r="BZ152" s="162"/>
      <c r="CA152" s="130"/>
      <c r="CB152" s="18">
        <f>CA152-BZ152</f>
        <v>0</v>
      </c>
      <c r="CC152" s="136"/>
      <c r="CD152" s="131"/>
      <c r="CE152" s="69">
        <f t="shared" si="1342"/>
        <v>0</v>
      </c>
      <c r="CF152" s="162"/>
      <c r="CG152" s="130"/>
      <c r="CH152" s="18">
        <f>CG152-CF152</f>
        <v>0</v>
      </c>
      <c r="CI152" s="136"/>
      <c r="CJ152" s="131"/>
      <c r="CK152" s="69">
        <f t="shared" si="1344"/>
        <v>0</v>
      </c>
      <c r="CL152" s="162"/>
      <c r="CM152" s="130"/>
      <c r="CN152" s="18">
        <f t="shared" si="1345"/>
        <v>0</v>
      </c>
      <c r="CO152" s="136"/>
      <c r="CP152" s="131"/>
      <c r="CQ152" s="69">
        <f t="shared" si="1346"/>
        <v>0</v>
      </c>
      <c r="CR152" s="162"/>
      <c r="CS152" s="130"/>
      <c r="CT152" s="18">
        <f t="shared" si="1347"/>
        <v>0</v>
      </c>
      <c r="CU152" s="136"/>
      <c r="CV152" s="131"/>
      <c r="CW152" s="69">
        <f t="shared" si="1348"/>
        <v>0</v>
      </c>
      <c r="CX152" s="162"/>
      <c r="CY152" s="130"/>
      <c r="CZ152" s="18">
        <f t="shared" si="1349"/>
        <v>0</v>
      </c>
      <c r="DA152" s="136"/>
      <c r="DB152" s="131"/>
      <c r="DC152" s="69">
        <f t="shared" si="1350"/>
        <v>0</v>
      </c>
      <c r="DD152" s="162"/>
      <c r="DE152" s="130"/>
      <c r="DF152" s="18">
        <f t="shared" si="1351"/>
        <v>0</v>
      </c>
      <c r="DG152" s="136"/>
      <c r="DH152" s="131"/>
      <c r="DI152" s="69">
        <f t="shared" si="1352"/>
        <v>0</v>
      </c>
      <c r="DJ152" s="162"/>
      <c r="DK152" s="130"/>
      <c r="DL152" s="18">
        <f>DK152-DJ152</f>
        <v>0</v>
      </c>
      <c r="DM152" s="136"/>
      <c r="DN152" s="131"/>
      <c r="DO152" s="69">
        <f t="shared" si="1354"/>
        <v>0</v>
      </c>
      <c r="DP152" s="162"/>
      <c r="DQ152" s="130"/>
      <c r="DR152" s="18">
        <f>DQ152-DP152</f>
        <v>0</v>
      </c>
      <c r="DS152" s="136"/>
      <c r="DT152" s="131"/>
      <c r="DU152" s="69">
        <f t="shared" si="1356"/>
        <v>0</v>
      </c>
      <c r="DV152" s="162"/>
      <c r="DW152" s="130"/>
      <c r="DX152" s="18">
        <f>DW152-DV152</f>
        <v>0</v>
      </c>
      <c r="DY152" s="136"/>
      <c r="DZ152" s="131"/>
      <c r="EA152" s="69">
        <f t="shared" si="1358"/>
        <v>0</v>
      </c>
      <c r="EB152" s="162"/>
      <c r="EC152" s="130"/>
      <c r="ED152" s="18">
        <f>EC152-EB152</f>
        <v>0</v>
      </c>
      <c r="EE152" s="136"/>
      <c r="EF152" s="131"/>
      <c r="EG152" s="69">
        <f t="shared" si="1360"/>
        <v>0</v>
      </c>
      <c r="EH152" s="162"/>
      <c r="EI152" s="130"/>
      <c r="EJ152" s="18">
        <f>EI152-EH152</f>
        <v>0</v>
      </c>
      <c r="EK152" s="136"/>
      <c r="EL152" s="131"/>
      <c r="EM152" s="69">
        <f t="shared" si="1362"/>
        <v>0</v>
      </c>
      <c r="EN152" s="162"/>
      <c r="EO152" s="130"/>
      <c r="EP152" s="18">
        <f>EO152-EN152</f>
        <v>0</v>
      </c>
      <c r="EQ152" s="136"/>
      <c r="ER152" s="131"/>
      <c r="ES152" s="69">
        <f t="shared" si="1364"/>
        <v>0</v>
      </c>
      <c r="ET152" s="162"/>
      <c r="EU152" s="130"/>
      <c r="EV152" s="18">
        <f>EU152-ET152</f>
        <v>0</v>
      </c>
      <c r="EW152" s="136"/>
      <c r="EX152" s="131"/>
      <c r="EY152" s="69">
        <f t="shared" si="1366"/>
        <v>0</v>
      </c>
      <c r="EZ152" s="162"/>
      <c r="FA152" s="130"/>
      <c r="FB152" s="18">
        <f>FA152-EZ152</f>
        <v>0</v>
      </c>
      <c r="FC152" s="136"/>
      <c r="FD152" s="131"/>
      <c r="FE152" s="69">
        <f t="shared" si="1368"/>
        <v>0</v>
      </c>
      <c r="FF152" s="162"/>
      <c r="FG152" s="130"/>
      <c r="FH152" s="18">
        <f>FG152-FF152</f>
        <v>0</v>
      </c>
      <c r="FI152" s="136"/>
      <c r="FJ152" s="131"/>
      <c r="FK152" s="69">
        <f t="shared" si="1370"/>
        <v>0</v>
      </c>
      <c r="FL152" s="162"/>
      <c r="FM152" s="130"/>
      <c r="FN152" s="18">
        <f>FM152-FL152</f>
        <v>0</v>
      </c>
      <c r="FO152" s="136"/>
      <c r="FP152" s="131"/>
      <c r="FQ152" s="69">
        <f t="shared" si="1372"/>
        <v>0</v>
      </c>
      <c r="FR152" s="162"/>
      <c r="FS152" s="130"/>
      <c r="FT152" s="18">
        <f>FS152-FR152</f>
        <v>0</v>
      </c>
      <c r="FU152" s="136"/>
      <c r="FV152" s="131"/>
      <c r="FW152" s="69">
        <f t="shared" si="1374"/>
        <v>0</v>
      </c>
      <c r="FX152" s="162"/>
      <c r="FY152" s="130"/>
      <c r="FZ152" s="18">
        <f>FY152-FX152</f>
        <v>0</v>
      </c>
      <c r="GA152" s="136"/>
      <c r="GB152" s="131"/>
      <c r="GC152" s="69">
        <f t="shared" si="1376"/>
        <v>0</v>
      </c>
      <c r="GD152" s="162"/>
      <c r="GE152" s="130"/>
      <c r="GF152" s="18">
        <f>GE152-GD152</f>
        <v>0</v>
      </c>
      <c r="GG152" s="136"/>
      <c r="GH152" s="131"/>
      <c r="GI152" s="69">
        <f t="shared" si="1378"/>
        <v>0</v>
      </c>
      <c r="GJ152" s="162"/>
      <c r="GK152" s="130"/>
      <c r="GL152" s="18">
        <f>GK152-GJ152</f>
        <v>0</v>
      </c>
      <c r="GM152" s="136"/>
      <c r="GN152" s="131"/>
      <c r="GO152" s="69">
        <f t="shared" si="1380"/>
        <v>0</v>
      </c>
      <c r="GP152" s="162"/>
      <c r="GQ152" s="130"/>
      <c r="GR152" s="18">
        <f>GQ152-GP152</f>
        <v>0</v>
      </c>
      <c r="GS152" s="136"/>
      <c r="GT152" s="131"/>
      <c r="GU152" s="69">
        <f t="shared" si="1382"/>
        <v>0</v>
      </c>
      <c r="GV152" s="162"/>
      <c r="GW152" s="130"/>
      <c r="GX152" s="18">
        <f>GW152-GV152</f>
        <v>0</v>
      </c>
      <c r="GY152" s="136"/>
      <c r="GZ152" s="131"/>
      <c r="HA152" s="69">
        <f t="shared" si="1384"/>
        <v>0</v>
      </c>
      <c r="HB152" s="162"/>
      <c r="HC152" s="130"/>
      <c r="HD152" s="18">
        <f>HC152-HB152</f>
        <v>0</v>
      </c>
      <c r="HE152" s="136"/>
      <c r="HF152" s="131"/>
      <c r="HG152" s="69">
        <f t="shared" si="1386"/>
        <v>0</v>
      </c>
      <c r="HH152" s="162"/>
      <c r="HI152" s="130"/>
      <c r="HJ152" s="18">
        <f>HI152-HH152</f>
        <v>0</v>
      </c>
      <c r="HK152" s="136"/>
      <c r="HL152" s="131"/>
      <c r="HM152" s="69">
        <f t="shared" si="1388"/>
        <v>0</v>
      </c>
      <c r="HN152" s="162"/>
      <c r="HO152" s="130"/>
      <c r="HP152" s="18">
        <f>HO152-HN152</f>
        <v>0</v>
      </c>
      <c r="HQ152" s="136"/>
      <c r="HR152" s="131"/>
      <c r="HS152" s="69">
        <f t="shared" si="1390"/>
        <v>0</v>
      </c>
      <c r="HT152" s="162"/>
      <c r="HU152" s="130"/>
      <c r="HV152" s="18">
        <f>HU152-HT152</f>
        <v>0</v>
      </c>
      <c r="HW152" s="17"/>
      <c r="HX152" s="85"/>
      <c r="HY152" s="85"/>
      <c r="HZ152" s="2" t="str">
        <f t="shared" si="1392"/>
        <v>СКРЫТЬ</v>
      </c>
    </row>
    <row r="153" spans="1:234" hidden="1" x14ac:dyDescent="0.2">
      <c r="A153" s="1" t="e">
        <f>$K$2&amp;#REF!&amp;$K$137&amp;$K$138&amp;K153</f>
        <v>#REF!</v>
      </c>
      <c r="B153" s="16" t="e">
        <f>IF(#REF!=0,"Скрыть","")</f>
        <v>#REF!</v>
      </c>
      <c r="C153" s="15" t="e">
        <f>IF(AND(#REF!&gt;85%,#REF!&gt;85%),"скрыть","")</f>
        <v>#REF!</v>
      </c>
      <c r="D153" s="14" t="s">
        <v>2</v>
      </c>
      <c r="E153" s="14" t="s">
        <v>32</v>
      </c>
      <c r="F153" s="14" t="s">
        <v>35</v>
      </c>
      <c r="G153" s="13"/>
      <c r="H153" s="13"/>
      <c r="I153" s="42">
        <v>142</v>
      </c>
      <c r="J153" s="102">
        <f>SUBTOTAL(103,I$12:I153)*1</f>
        <v>33</v>
      </c>
      <c r="K153" s="108" t="s">
        <v>3</v>
      </c>
      <c r="L153" s="17" t="s">
        <v>64</v>
      </c>
      <c r="M153" s="267">
        <v>43687</v>
      </c>
      <c r="N153" s="257">
        <v>43951</v>
      </c>
      <c r="O153" s="117">
        <v>43951</v>
      </c>
      <c r="P153" s="122">
        <v>148379</v>
      </c>
      <c r="Q153" s="158">
        <v>148379</v>
      </c>
      <c r="R153" s="158">
        <v>148379</v>
      </c>
      <c r="S153" s="92">
        <f t="shared" ca="1" si="1321"/>
        <v>148379</v>
      </c>
      <c r="T153" s="92">
        <f t="shared" si="1322"/>
        <v>148379</v>
      </c>
      <c r="U153" s="91">
        <f t="shared" ca="1" si="1323"/>
        <v>0</v>
      </c>
      <c r="V153" s="91">
        <f t="shared" si="1324"/>
        <v>0</v>
      </c>
      <c r="W153" s="120">
        <f t="shared" si="1238"/>
        <v>1</v>
      </c>
      <c r="X153" s="178"/>
      <c r="Y153" s="128">
        <f t="shared" si="1325"/>
        <v>0</v>
      </c>
      <c r="Z153" s="179">
        <f t="shared" ca="1" si="1326"/>
        <v>0</v>
      </c>
      <c r="AA153" s="127">
        <f t="shared" si="1327"/>
        <v>0</v>
      </c>
      <c r="AB153" s="67" t="str">
        <f t="shared" ca="1" si="1328"/>
        <v/>
      </c>
      <c r="AC153" s="69">
        <f t="shared" ca="1" si="1329"/>
        <v>0</v>
      </c>
      <c r="AD153" s="226">
        <f t="shared" si="1307"/>
        <v>0</v>
      </c>
      <c r="AE153" s="227">
        <f t="shared" si="1308"/>
        <v>0</v>
      </c>
      <c r="AF153" s="225">
        <f t="shared" si="1309"/>
        <v>0</v>
      </c>
      <c r="AG153" s="226">
        <f t="shared" si="1310"/>
        <v>0</v>
      </c>
      <c r="AH153" s="227">
        <f t="shared" si="1311"/>
        <v>0</v>
      </c>
      <c r="AI153" s="225">
        <f t="shared" si="1312"/>
        <v>0</v>
      </c>
      <c r="AJ153" s="226">
        <f t="shared" si="1313"/>
        <v>0</v>
      </c>
      <c r="AK153" s="227">
        <f t="shared" si="1314"/>
        <v>0</v>
      </c>
      <c r="AL153" s="225">
        <f t="shared" si="1315"/>
        <v>0</v>
      </c>
      <c r="AM153" s="226">
        <f t="shared" si="1316"/>
        <v>0</v>
      </c>
      <c r="AN153" s="227">
        <f t="shared" si="1317"/>
        <v>0</v>
      </c>
      <c r="AO153" s="225">
        <f t="shared" si="1318"/>
        <v>0</v>
      </c>
      <c r="AP153" s="226">
        <f t="shared" si="1319"/>
        <v>0</v>
      </c>
      <c r="AQ153" s="227">
        <f t="shared" si="1320"/>
        <v>0</v>
      </c>
      <c r="AR153" s="225">
        <f t="shared" si="1244"/>
        <v>0</v>
      </c>
      <c r="AS153" s="136"/>
      <c r="AT153" s="131"/>
      <c r="AU153" s="69">
        <f t="shared" si="1330"/>
        <v>0</v>
      </c>
      <c r="AV153" s="162"/>
      <c r="AW153" s="130"/>
      <c r="AX153" s="18">
        <f t="shared" si="1331"/>
        <v>0</v>
      </c>
      <c r="AY153" s="136"/>
      <c r="AZ153" s="131"/>
      <c r="BA153" s="69">
        <f t="shared" si="1332"/>
        <v>0</v>
      </c>
      <c r="BB153" s="162"/>
      <c r="BC153" s="130"/>
      <c r="BD153" s="18">
        <f t="shared" si="1333"/>
        <v>0</v>
      </c>
      <c r="BE153" s="136"/>
      <c r="BF153" s="131"/>
      <c r="BG153" s="69">
        <f t="shared" si="1334"/>
        <v>0</v>
      </c>
      <c r="BH153" s="162"/>
      <c r="BI153" s="130"/>
      <c r="BJ153" s="18">
        <f t="shared" si="1335"/>
        <v>0</v>
      </c>
      <c r="BK153" s="136"/>
      <c r="BL153" s="131"/>
      <c r="BM153" s="69">
        <f t="shared" si="1336"/>
        <v>0</v>
      </c>
      <c r="BN153" s="162"/>
      <c r="BO153" s="130"/>
      <c r="BP153" s="18">
        <f t="shared" si="1337"/>
        <v>0</v>
      </c>
      <c r="BQ153" s="136"/>
      <c r="BR153" s="131"/>
      <c r="BS153" s="69">
        <f t="shared" si="1338"/>
        <v>0</v>
      </c>
      <c r="BT153" s="162"/>
      <c r="BU153" s="130"/>
      <c r="BV153" s="18">
        <f t="shared" si="1339"/>
        <v>0</v>
      </c>
      <c r="BW153" s="136"/>
      <c r="BX153" s="131"/>
      <c r="BY153" s="69">
        <f t="shared" si="1340"/>
        <v>0</v>
      </c>
      <c r="BZ153" s="162"/>
      <c r="CA153" s="130"/>
      <c r="CB153" s="18">
        <f t="shared" si="1341"/>
        <v>0</v>
      </c>
      <c r="CC153" s="136"/>
      <c r="CD153" s="131"/>
      <c r="CE153" s="69">
        <f t="shared" si="1342"/>
        <v>0</v>
      </c>
      <c r="CF153" s="162"/>
      <c r="CG153" s="130"/>
      <c r="CH153" s="18">
        <f t="shared" si="1343"/>
        <v>0</v>
      </c>
      <c r="CI153" s="136"/>
      <c r="CJ153" s="131"/>
      <c r="CK153" s="69">
        <f t="shared" si="1344"/>
        <v>0</v>
      </c>
      <c r="CL153" s="162"/>
      <c r="CM153" s="130"/>
      <c r="CN153" s="18">
        <f t="shared" si="1345"/>
        <v>0</v>
      </c>
      <c r="CO153" s="136"/>
      <c r="CP153" s="131"/>
      <c r="CQ153" s="69">
        <f t="shared" si="1346"/>
        <v>0</v>
      </c>
      <c r="CR153" s="162"/>
      <c r="CS153" s="130"/>
      <c r="CT153" s="18">
        <f t="shared" si="1347"/>
        <v>0</v>
      </c>
      <c r="CU153" s="136"/>
      <c r="CV153" s="131"/>
      <c r="CW153" s="69">
        <f t="shared" si="1348"/>
        <v>0</v>
      </c>
      <c r="CX153" s="162"/>
      <c r="CY153" s="130"/>
      <c r="CZ153" s="18">
        <f t="shared" si="1349"/>
        <v>0</v>
      </c>
      <c r="DA153" s="136"/>
      <c r="DB153" s="131"/>
      <c r="DC153" s="69">
        <f t="shared" si="1350"/>
        <v>0</v>
      </c>
      <c r="DD153" s="162"/>
      <c r="DE153" s="130"/>
      <c r="DF153" s="18">
        <f t="shared" si="1351"/>
        <v>0</v>
      </c>
      <c r="DG153" s="136"/>
      <c r="DH153" s="131"/>
      <c r="DI153" s="69">
        <f t="shared" si="1352"/>
        <v>0</v>
      </c>
      <c r="DJ153" s="162"/>
      <c r="DK153" s="130"/>
      <c r="DL153" s="18">
        <f t="shared" si="1353"/>
        <v>0</v>
      </c>
      <c r="DM153" s="136"/>
      <c r="DN153" s="131"/>
      <c r="DO153" s="69">
        <f t="shared" si="1354"/>
        <v>0</v>
      </c>
      <c r="DP153" s="162"/>
      <c r="DQ153" s="130"/>
      <c r="DR153" s="18">
        <f t="shared" si="1355"/>
        <v>0</v>
      </c>
      <c r="DS153" s="136"/>
      <c r="DT153" s="131"/>
      <c r="DU153" s="69">
        <f t="shared" si="1356"/>
        <v>0</v>
      </c>
      <c r="DV153" s="162"/>
      <c r="DW153" s="130"/>
      <c r="DX153" s="18">
        <f t="shared" si="1357"/>
        <v>0</v>
      </c>
      <c r="DY153" s="136"/>
      <c r="DZ153" s="131"/>
      <c r="EA153" s="69">
        <f t="shared" si="1358"/>
        <v>0</v>
      </c>
      <c r="EB153" s="162"/>
      <c r="EC153" s="130"/>
      <c r="ED153" s="18">
        <f t="shared" si="1359"/>
        <v>0</v>
      </c>
      <c r="EE153" s="136"/>
      <c r="EF153" s="131"/>
      <c r="EG153" s="69">
        <f t="shared" si="1360"/>
        <v>0</v>
      </c>
      <c r="EH153" s="162"/>
      <c r="EI153" s="130"/>
      <c r="EJ153" s="18">
        <f t="shared" si="1361"/>
        <v>0</v>
      </c>
      <c r="EK153" s="136"/>
      <c r="EL153" s="131"/>
      <c r="EM153" s="69">
        <f t="shared" si="1362"/>
        <v>0</v>
      </c>
      <c r="EN153" s="162"/>
      <c r="EO153" s="130"/>
      <c r="EP153" s="18">
        <f t="shared" si="1363"/>
        <v>0</v>
      </c>
      <c r="EQ153" s="136"/>
      <c r="ER153" s="131"/>
      <c r="ES153" s="69">
        <f t="shared" si="1364"/>
        <v>0</v>
      </c>
      <c r="ET153" s="162"/>
      <c r="EU153" s="130"/>
      <c r="EV153" s="18">
        <f t="shared" si="1365"/>
        <v>0</v>
      </c>
      <c r="EW153" s="136"/>
      <c r="EX153" s="131"/>
      <c r="EY153" s="69">
        <f t="shared" si="1366"/>
        <v>0</v>
      </c>
      <c r="EZ153" s="162"/>
      <c r="FA153" s="130"/>
      <c r="FB153" s="18">
        <f t="shared" si="1367"/>
        <v>0</v>
      </c>
      <c r="FC153" s="136"/>
      <c r="FD153" s="131"/>
      <c r="FE153" s="69">
        <f t="shared" si="1368"/>
        <v>0</v>
      </c>
      <c r="FF153" s="162"/>
      <c r="FG153" s="130"/>
      <c r="FH153" s="18">
        <f t="shared" si="1369"/>
        <v>0</v>
      </c>
      <c r="FI153" s="136"/>
      <c r="FJ153" s="131"/>
      <c r="FK153" s="69">
        <f t="shared" si="1370"/>
        <v>0</v>
      </c>
      <c r="FL153" s="162"/>
      <c r="FM153" s="130"/>
      <c r="FN153" s="18">
        <f t="shared" si="1371"/>
        <v>0</v>
      </c>
      <c r="FO153" s="136"/>
      <c r="FP153" s="131"/>
      <c r="FQ153" s="69">
        <f t="shared" si="1372"/>
        <v>0</v>
      </c>
      <c r="FR153" s="162"/>
      <c r="FS153" s="130"/>
      <c r="FT153" s="18">
        <f t="shared" si="1373"/>
        <v>0</v>
      </c>
      <c r="FU153" s="136"/>
      <c r="FV153" s="131"/>
      <c r="FW153" s="69">
        <f t="shared" si="1374"/>
        <v>0</v>
      </c>
      <c r="FX153" s="162"/>
      <c r="FY153" s="130"/>
      <c r="FZ153" s="18">
        <f t="shared" si="1375"/>
        <v>0</v>
      </c>
      <c r="GA153" s="136"/>
      <c r="GB153" s="131"/>
      <c r="GC153" s="69">
        <f t="shared" si="1376"/>
        <v>0</v>
      </c>
      <c r="GD153" s="162"/>
      <c r="GE153" s="130"/>
      <c r="GF153" s="18">
        <f t="shared" si="1377"/>
        <v>0</v>
      </c>
      <c r="GG153" s="136"/>
      <c r="GH153" s="131"/>
      <c r="GI153" s="69">
        <f t="shared" si="1378"/>
        <v>0</v>
      </c>
      <c r="GJ153" s="162"/>
      <c r="GK153" s="130"/>
      <c r="GL153" s="18">
        <f t="shared" si="1379"/>
        <v>0</v>
      </c>
      <c r="GM153" s="136"/>
      <c r="GN153" s="131"/>
      <c r="GO153" s="69">
        <f t="shared" si="1380"/>
        <v>0</v>
      </c>
      <c r="GP153" s="162"/>
      <c r="GQ153" s="130"/>
      <c r="GR153" s="18">
        <f t="shared" si="1381"/>
        <v>0</v>
      </c>
      <c r="GS153" s="136"/>
      <c r="GT153" s="131"/>
      <c r="GU153" s="69">
        <f t="shared" si="1382"/>
        <v>0</v>
      </c>
      <c r="GV153" s="162"/>
      <c r="GW153" s="130"/>
      <c r="GX153" s="18">
        <f t="shared" si="1383"/>
        <v>0</v>
      </c>
      <c r="GY153" s="136"/>
      <c r="GZ153" s="131"/>
      <c r="HA153" s="69">
        <f t="shared" si="1384"/>
        <v>0</v>
      </c>
      <c r="HB153" s="162"/>
      <c r="HC153" s="130"/>
      <c r="HD153" s="18">
        <f t="shared" si="1385"/>
        <v>0</v>
      </c>
      <c r="HE153" s="136"/>
      <c r="HF153" s="131"/>
      <c r="HG153" s="69">
        <f t="shared" si="1386"/>
        <v>0</v>
      </c>
      <c r="HH153" s="162"/>
      <c r="HI153" s="130"/>
      <c r="HJ153" s="18">
        <f t="shared" si="1387"/>
        <v>0</v>
      </c>
      <c r="HK153" s="136"/>
      <c r="HL153" s="131"/>
      <c r="HM153" s="69">
        <f t="shared" si="1388"/>
        <v>0</v>
      </c>
      <c r="HN153" s="162"/>
      <c r="HO153" s="130"/>
      <c r="HP153" s="18">
        <f t="shared" si="1389"/>
        <v>0</v>
      </c>
      <c r="HQ153" s="136"/>
      <c r="HR153" s="131"/>
      <c r="HS153" s="69">
        <f t="shared" si="1390"/>
        <v>0</v>
      </c>
      <c r="HT153" s="162"/>
      <c r="HU153" s="130"/>
      <c r="HV153" s="18">
        <f t="shared" si="1391"/>
        <v>0</v>
      </c>
      <c r="HW153" s="17"/>
      <c r="HX153" s="85"/>
      <c r="HY153" s="85"/>
      <c r="HZ153" s="2" t="str">
        <f t="shared" si="1392"/>
        <v>СКРЫТЬ</v>
      </c>
    </row>
    <row r="154" spans="1:234" hidden="1" x14ac:dyDescent="0.2">
      <c r="A154" s="1" t="e">
        <f>$K$2&amp;#REF!&amp;$K$137&amp;$K$138&amp;K154</f>
        <v>#REF!</v>
      </c>
      <c r="B154" s="16" t="e">
        <f>IF(#REF!=0,"Скрыть","")</f>
        <v>#REF!</v>
      </c>
      <c r="C154" s="15" t="e">
        <f>IF(AND(#REF!&gt;85%,#REF!&gt;85%),"скрыть","")</f>
        <v>#REF!</v>
      </c>
      <c r="D154" s="14" t="s">
        <v>2</v>
      </c>
      <c r="E154" s="14" t="s">
        <v>32</v>
      </c>
      <c r="F154" s="14" t="s">
        <v>35</v>
      </c>
      <c r="G154" s="13" t="str">
        <f>CONCATENATE(D154,E154,F154,K154)</f>
        <v>3BDFBC50-5FD0-44D2-8F2C-8100642B19E7A5DC6BF3-50AC-42B0-A008-0413A6F4625173ad09dc-a48e-49e4-a7e1-1838f9dd9568Обратная засыпка, м3</v>
      </c>
      <c r="H154" s="13"/>
      <c r="I154" s="42">
        <v>143</v>
      </c>
      <c r="J154" s="102">
        <f>SUBTOTAL(103,I$12:I154)*1</f>
        <v>33</v>
      </c>
      <c r="K154" s="108" t="s">
        <v>6</v>
      </c>
      <c r="L154" s="17" t="s">
        <v>64</v>
      </c>
      <c r="M154" s="267">
        <v>43961</v>
      </c>
      <c r="N154" s="255"/>
      <c r="O154" s="118">
        <v>43951</v>
      </c>
      <c r="P154" s="162">
        <v>1430</v>
      </c>
      <c r="Q154" s="163">
        <v>1430</v>
      </c>
      <c r="R154" s="163">
        <v>1430</v>
      </c>
      <c r="S154" s="92">
        <f t="shared" ca="1" si="1321"/>
        <v>1430</v>
      </c>
      <c r="T154" s="92">
        <f t="shared" si="1322"/>
        <v>1430</v>
      </c>
      <c r="U154" s="91">
        <f t="shared" ca="1" si="1323"/>
        <v>0</v>
      </c>
      <c r="V154" s="91">
        <f t="shared" si="1324"/>
        <v>0</v>
      </c>
      <c r="W154" s="120">
        <f t="shared" si="1238"/>
        <v>1</v>
      </c>
      <c r="X154" s="178"/>
      <c r="Y154" s="128">
        <f t="shared" si="1325"/>
        <v>0</v>
      </c>
      <c r="Z154" s="179">
        <f t="shared" ca="1" si="1326"/>
        <v>0</v>
      </c>
      <c r="AA154" s="127">
        <f t="shared" si="1327"/>
        <v>0</v>
      </c>
      <c r="AB154" s="67" t="str">
        <f t="shared" ca="1" si="1328"/>
        <v/>
      </c>
      <c r="AC154" s="69">
        <f t="shared" ca="1" si="1329"/>
        <v>0</v>
      </c>
      <c r="AD154" s="226">
        <f t="shared" si="1307"/>
        <v>0</v>
      </c>
      <c r="AE154" s="227">
        <f t="shared" si="1308"/>
        <v>0</v>
      </c>
      <c r="AF154" s="225">
        <f t="shared" si="1309"/>
        <v>0</v>
      </c>
      <c r="AG154" s="226">
        <f t="shared" si="1310"/>
        <v>0</v>
      </c>
      <c r="AH154" s="227">
        <f t="shared" si="1311"/>
        <v>0</v>
      </c>
      <c r="AI154" s="225">
        <f t="shared" si="1312"/>
        <v>0</v>
      </c>
      <c r="AJ154" s="226">
        <f t="shared" si="1313"/>
        <v>0</v>
      </c>
      <c r="AK154" s="227">
        <f t="shared" si="1314"/>
        <v>0</v>
      </c>
      <c r="AL154" s="225">
        <f t="shared" si="1315"/>
        <v>0</v>
      </c>
      <c r="AM154" s="226">
        <f t="shared" si="1316"/>
        <v>0</v>
      </c>
      <c r="AN154" s="227">
        <f t="shared" si="1317"/>
        <v>0</v>
      </c>
      <c r="AO154" s="225">
        <f t="shared" si="1318"/>
        <v>0</v>
      </c>
      <c r="AP154" s="226">
        <f t="shared" si="1319"/>
        <v>0</v>
      </c>
      <c r="AQ154" s="227">
        <f t="shared" si="1320"/>
        <v>0</v>
      </c>
      <c r="AR154" s="225">
        <f t="shared" si="1244"/>
        <v>0</v>
      </c>
      <c r="AS154" s="136"/>
      <c r="AT154" s="131"/>
      <c r="AU154" s="69">
        <f t="shared" si="1330"/>
        <v>0</v>
      </c>
      <c r="AV154" s="162"/>
      <c r="AW154" s="130"/>
      <c r="AX154" s="18">
        <f t="shared" si="1331"/>
        <v>0</v>
      </c>
      <c r="AY154" s="136"/>
      <c r="AZ154" s="131"/>
      <c r="BA154" s="69">
        <f t="shared" si="1332"/>
        <v>0</v>
      </c>
      <c r="BB154" s="162"/>
      <c r="BC154" s="130"/>
      <c r="BD154" s="18">
        <f t="shared" si="1333"/>
        <v>0</v>
      </c>
      <c r="BE154" s="136"/>
      <c r="BF154" s="131"/>
      <c r="BG154" s="69">
        <f t="shared" si="1334"/>
        <v>0</v>
      </c>
      <c r="BH154" s="162"/>
      <c r="BI154" s="130"/>
      <c r="BJ154" s="18">
        <f t="shared" si="1335"/>
        <v>0</v>
      </c>
      <c r="BK154" s="136"/>
      <c r="BL154" s="131"/>
      <c r="BM154" s="69">
        <f t="shared" si="1336"/>
        <v>0</v>
      </c>
      <c r="BN154" s="162"/>
      <c r="BO154" s="130"/>
      <c r="BP154" s="18">
        <f t="shared" si="1337"/>
        <v>0</v>
      </c>
      <c r="BQ154" s="136"/>
      <c r="BR154" s="131"/>
      <c r="BS154" s="69">
        <f t="shared" si="1338"/>
        <v>0</v>
      </c>
      <c r="BT154" s="162"/>
      <c r="BU154" s="130"/>
      <c r="BV154" s="18">
        <f t="shared" si="1339"/>
        <v>0</v>
      </c>
      <c r="BW154" s="136"/>
      <c r="BX154" s="131"/>
      <c r="BY154" s="69">
        <f t="shared" si="1340"/>
        <v>0</v>
      </c>
      <c r="BZ154" s="162"/>
      <c r="CA154" s="130"/>
      <c r="CB154" s="18">
        <f t="shared" si="1341"/>
        <v>0</v>
      </c>
      <c r="CC154" s="136"/>
      <c r="CD154" s="131"/>
      <c r="CE154" s="69">
        <f t="shared" si="1342"/>
        <v>0</v>
      </c>
      <c r="CF154" s="162"/>
      <c r="CG154" s="130"/>
      <c r="CH154" s="18">
        <f t="shared" si="1343"/>
        <v>0</v>
      </c>
      <c r="CI154" s="136"/>
      <c r="CJ154" s="131"/>
      <c r="CK154" s="69">
        <f t="shared" si="1344"/>
        <v>0</v>
      </c>
      <c r="CL154" s="162"/>
      <c r="CM154" s="130"/>
      <c r="CN154" s="18">
        <f t="shared" si="1345"/>
        <v>0</v>
      </c>
      <c r="CO154" s="136"/>
      <c r="CP154" s="131"/>
      <c r="CQ154" s="69">
        <f t="shared" si="1346"/>
        <v>0</v>
      </c>
      <c r="CR154" s="162"/>
      <c r="CS154" s="130"/>
      <c r="CT154" s="18">
        <f t="shared" si="1347"/>
        <v>0</v>
      </c>
      <c r="CU154" s="136"/>
      <c r="CV154" s="131"/>
      <c r="CW154" s="69">
        <f t="shared" si="1348"/>
        <v>0</v>
      </c>
      <c r="CX154" s="162"/>
      <c r="CY154" s="130"/>
      <c r="CZ154" s="18">
        <f t="shared" si="1349"/>
        <v>0</v>
      </c>
      <c r="DA154" s="136"/>
      <c r="DB154" s="131"/>
      <c r="DC154" s="69">
        <f t="shared" si="1350"/>
        <v>0</v>
      </c>
      <c r="DD154" s="162"/>
      <c r="DE154" s="130"/>
      <c r="DF154" s="18">
        <f t="shared" si="1351"/>
        <v>0</v>
      </c>
      <c r="DG154" s="136"/>
      <c r="DH154" s="131"/>
      <c r="DI154" s="69">
        <f t="shared" si="1352"/>
        <v>0</v>
      </c>
      <c r="DJ154" s="162"/>
      <c r="DK154" s="130"/>
      <c r="DL154" s="18">
        <f t="shared" si="1353"/>
        <v>0</v>
      </c>
      <c r="DM154" s="136"/>
      <c r="DN154" s="131"/>
      <c r="DO154" s="69">
        <f t="shared" si="1354"/>
        <v>0</v>
      </c>
      <c r="DP154" s="162"/>
      <c r="DQ154" s="130"/>
      <c r="DR154" s="18">
        <f t="shared" si="1355"/>
        <v>0</v>
      </c>
      <c r="DS154" s="136"/>
      <c r="DT154" s="131"/>
      <c r="DU154" s="69">
        <f t="shared" si="1356"/>
        <v>0</v>
      </c>
      <c r="DV154" s="162"/>
      <c r="DW154" s="130"/>
      <c r="DX154" s="18">
        <f t="shared" si="1357"/>
        <v>0</v>
      </c>
      <c r="DY154" s="136"/>
      <c r="DZ154" s="131"/>
      <c r="EA154" s="69">
        <f t="shared" si="1358"/>
        <v>0</v>
      </c>
      <c r="EB154" s="162"/>
      <c r="EC154" s="130"/>
      <c r="ED154" s="18">
        <f t="shared" si="1359"/>
        <v>0</v>
      </c>
      <c r="EE154" s="136"/>
      <c r="EF154" s="131"/>
      <c r="EG154" s="69">
        <f t="shared" si="1360"/>
        <v>0</v>
      </c>
      <c r="EH154" s="162"/>
      <c r="EI154" s="130"/>
      <c r="EJ154" s="18">
        <f t="shared" si="1361"/>
        <v>0</v>
      </c>
      <c r="EK154" s="136"/>
      <c r="EL154" s="131"/>
      <c r="EM154" s="69">
        <f t="shared" si="1362"/>
        <v>0</v>
      </c>
      <c r="EN154" s="162"/>
      <c r="EO154" s="130"/>
      <c r="EP154" s="18">
        <f t="shared" si="1363"/>
        <v>0</v>
      </c>
      <c r="EQ154" s="136"/>
      <c r="ER154" s="131"/>
      <c r="ES154" s="69">
        <f t="shared" si="1364"/>
        <v>0</v>
      </c>
      <c r="ET154" s="162"/>
      <c r="EU154" s="130"/>
      <c r="EV154" s="18">
        <f t="shared" si="1365"/>
        <v>0</v>
      </c>
      <c r="EW154" s="136"/>
      <c r="EX154" s="131"/>
      <c r="EY154" s="69">
        <f t="shared" si="1366"/>
        <v>0</v>
      </c>
      <c r="EZ154" s="162"/>
      <c r="FA154" s="130"/>
      <c r="FB154" s="18">
        <f t="shared" si="1367"/>
        <v>0</v>
      </c>
      <c r="FC154" s="136"/>
      <c r="FD154" s="131"/>
      <c r="FE154" s="69">
        <f t="shared" si="1368"/>
        <v>0</v>
      </c>
      <c r="FF154" s="162"/>
      <c r="FG154" s="130"/>
      <c r="FH154" s="18">
        <f t="shared" si="1369"/>
        <v>0</v>
      </c>
      <c r="FI154" s="136"/>
      <c r="FJ154" s="131"/>
      <c r="FK154" s="69">
        <f t="shared" si="1370"/>
        <v>0</v>
      </c>
      <c r="FL154" s="162"/>
      <c r="FM154" s="130"/>
      <c r="FN154" s="18">
        <f t="shared" si="1371"/>
        <v>0</v>
      </c>
      <c r="FO154" s="136"/>
      <c r="FP154" s="131"/>
      <c r="FQ154" s="69">
        <f t="shared" si="1372"/>
        <v>0</v>
      </c>
      <c r="FR154" s="162"/>
      <c r="FS154" s="130"/>
      <c r="FT154" s="18">
        <f t="shared" si="1373"/>
        <v>0</v>
      </c>
      <c r="FU154" s="136"/>
      <c r="FV154" s="131"/>
      <c r="FW154" s="69">
        <f t="shared" si="1374"/>
        <v>0</v>
      </c>
      <c r="FX154" s="162"/>
      <c r="FY154" s="130"/>
      <c r="FZ154" s="18">
        <f t="shared" si="1375"/>
        <v>0</v>
      </c>
      <c r="GA154" s="136"/>
      <c r="GB154" s="131"/>
      <c r="GC154" s="69">
        <f t="shared" si="1376"/>
        <v>0</v>
      </c>
      <c r="GD154" s="162"/>
      <c r="GE154" s="130"/>
      <c r="GF154" s="18">
        <f t="shared" si="1377"/>
        <v>0</v>
      </c>
      <c r="GG154" s="136"/>
      <c r="GH154" s="131"/>
      <c r="GI154" s="69">
        <f t="shared" si="1378"/>
        <v>0</v>
      </c>
      <c r="GJ154" s="162"/>
      <c r="GK154" s="130"/>
      <c r="GL154" s="18">
        <f t="shared" si="1379"/>
        <v>0</v>
      </c>
      <c r="GM154" s="136"/>
      <c r="GN154" s="131"/>
      <c r="GO154" s="69">
        <f t="shared" si="1380"/>
        <v>0</v>
      </c>
      <c r="GP154" s="162"/>
      <c r="GQ154" s="130"/>
      <c r="GR154" s="18">
        <f t="shared" si="1381"/>
        <v>0</v>
      </c>
      <c r="GS154" s="136"/>
      <c r="GT154" s="131"/>
      <c r="GU154" s="69">
        <f t="shared" si="1382"/>
        <v>0</v>
      </c>
      <c r="GV154" s="162"/>
      <c r="GW154" s="130"/>
      <c r="GX154" s="18">
        <f t="shared" si="1383"/>
        <v>0</v>
      </c>
      <c r="GY154" s="136"/>
      <c r="GZ154" s="131"/>
      <c r="HA154" s="69">
        <f t="shared" si="1384"/>
        <v>0</v>
      </c>
      <c r="HB154" s="162"/>
      <c r="HC154" s="130"/>
      <c r="HD154" s="18">
        <f t="shared" si="1385"/>
        <v>0</v>
      </c>
      <c r="HE154" s="136"/>
      <c r="HF154" s="131"/>
      <c r="HG154" s="69">
        <f t="shared" si="1386"/>
        <v>0</v>
      </c>
      <c r="HH154" s="162"/>
      <c r="HI154" s="130"/>
      <c r="HJ154" s="18">
        <f t="shared" si="1387"/>
        <v>0</v>
      </c>
      <c r="HK154" s="136"/>
      <c r="HL154" s="131"/>
      <c r="HM154" s="69">
        <f t="shared" si="1388"/>
        <v>0</v>
      </c>
      <c r="HN154" s="162"/>
      <c r="HO154" s="130"/>
      <c r="HP154" s="18">
        <f t="shared" si="1389"/>
        <v>0</v>
      </c>
      <c r="HQ154" s="136"/>
      <c r="HR154" s="131"/>
      <c r="HS154" s="69">
        <f t="shared" si="1390"/>
        <v>0</v>
      </c>
      <c r="HT154" s="162"/>
      <c r="HU154" s="130"/>
      <c r="HV154" s="18">
        <f t="shared" si="1391"/>
        <v>0</v>
      </c>
      <c r="HW154" s="17"/>
      <c r="HX154" s="85"/>
      <c r="HY154" s="85"/>
      <c r="HZ154" s="2" t="str">
        <f t="shared" si="1392"/>
        <v>СКРЫТЬ</v>
      </c>
    </row>
    <row r="155" spans="1:234" hidden="1" x14ac:dyDescent="0.2">
      <c r="A155" s="1" t="e">
        <f>$K$2&amp;#REF!&amp;$K$137&amp;$K$138&amp;K155</f>
        <v>#REF!</v>
      </c>
      <c r="B155" s="16" t="e">
        <f>IF(#REF!=0,"Скрыть","")</f>
        <v>#REF!</v>
      </c>
      <c r="C155" s="15" t="e">
        <f>IF(AND(#REF!&gt;85%,#REF!&gt;85%),"скрыть","")</f>
        <v>#REF!</v>
      </c>
      <c r="D155" s="14" t="s">
        <v>2</v>
      </c>
      <c r="E155" s="14" t="s">
        <v>32</v>
      </c>
      <c r="F155" s="14" t="s">
        <v>35</v>
      </c>
      <c r="G155" s="13" t="str">
        <f>CONCATENATE(D155,E155,F155,K155)</f>
        <v>3BDFBC50-5FD0-44D2-8F2C-8100642B19E7A5DC6BF3-50AC-42B0-A008-0413A6F4625173ad09dc-a48e-49e4-a7e1-1838f9dd9568Устройство наружных сетей (кабель), п.м.</v>
      </c>
      <c r="H155" s="13"/>
      <c r="I155" s="42">
        <v>144</v>
      </c>
      <c r="J155" s="102">
        <f>SUBTOTAL(103,I$12:I155)*1</f>
        <v>33</v>
      </c>
      <c r="K155" s="108" t="s">
        <v>111</v>
      </c>
      <c r="L155" s="17" t="s">
        <v>64</v>
      </c>
      <c r="M155" s="267"/>
      <c r="N155" s="255"/>
      <c r="O155" s="118"/>
      <c r="P155" s="162">
        <v>0</v>
      </c>
      <c r="Q155" s="163">
        <v>0</v>
      </c>
      <c r="R155" s="163">
        <v>0</v>
      </c>
      <c r="S155" s="92">
        <f t="shared" ca="1" si="1321"/>
        <v>0</v>
      </c>
      <c r="T155" s="92">
        <f t="shared" si="1322"/>
        <v>0</v>
      </c>
      <c r="U155" s="91">
        <f t="shared" ca="1" si="1323"/>
        <v>0</v>
      </c>
      <c r="V155" s="91">
        <f t="shared" si="1324"/>
        <v>0</v>
      </c>
      <c r="W155" s="120" t="str">
        <f t="shared" si="1238"/>
        <v/>
      </c>
      <c r="X155" s="178"/>
      <c r="Y155" s="128">
        <f t="shared" si="1325"/>
        <v>0</v>
      </c>
      <c r="Z155" s="179">
        <f t="shared" ca="1" si="1326"/>
        <v>0</v>
      </c>
      <c r="AA155" s="127">
        <f t="shared" si="1327"/>
        <v>0</v>
      </c>
      <c r="AB155" s="67" t="str">
        <f t="shared" ca="1" si="1328"/>
        <v/>
      </c>
      <c r="AC155" s="69">
        <f t="shared" ca="1" si="1329"/>
        <v>0</v>
      </c>
      <c r="AD155" s="226">
        <f t="shared" si="1307"/>
        <v>0</v>
      </c>
      <c r="AE155" s="227">
        <f t="shared" si="1308"/>
        <v>0</v>
      </c>
      <c r="AF155" s="225">
        <f t="shared" si="1309"/>
        <v>0</v>
      </c>
      <c r="AG155" s="226">
        <f t="shared" si="1310"/>
        <v>0</v>
      </c>
      <c r="AH155" s="227">
        <f t="shared" si="1311"/>
        <v>0</v>
      </c>
      <c r="AI155" s="225">
        <f t="shared" si="1312"/>
        <v>0</v>
      </c>
      <c r="AJ155" s="226">
        <f t="shared" si="1313"/>
        <v>0</v>
      </c>
      <c r="AK155" s="227">
        <f t="shared" si="1314"/>
        <v>0</v>
      </c>
      <c r="AL155" s="225">
        <f t="shared" si="1315"/>
        <v>0</v>
      </c>
      <c r="AM155" s="226">
        <f t="shared" si="1316"/>
        <v>0</v>
      </c>
      <c r="AN155" s="227">
        <f t="shared" si="1317"/>
        <v>0</v>
      </c>
      <c r="AO155" s="225">
        <f t="shared" si="1318"/>
        <v>0</v>
      </c>
      <c r="AP155" s="226">
        <f t="shared" si="1319"/>
        <v>0</v>
      </c>
      <c r="AQ155" s="227">
        <f t="shared" si="1320"/>
        <v>0</v>
      </c>
      <c r="AR155" s="225">
        <f t="shared" si="1244"/>
        <v>0</v>
      </c>
      <c r="AS155" s="136"/>
      <c r="AT155" s="131"/>
      <c r="AU155" s="69">
        <f t="shared" si="1330"/>
        <v>0</v>
      </c>
      <c r="AV155" s="162"/>
      <c r="AW155" s="130"/>
      <c r="AX155" s="18">
        <f t="shared" si="1331"/>
        <v>0</v>
      </c>
      <c r="AY155" s="136"/>
      <c r="AZ155" s="131"/>
      <c r="BA155" s="69">
        <f t="shared" si="1332"/>
        <v>0</v>
      </c>
      <c r="BB155" s="162"/>
      <c r="BC155" s="130"/>
      <c r="BD155" s="18">
        <f t="shared" si="1333"/>
        <v>0</v>
      </c>
      <c r="BE155" s="136"/>
      <c r="BF155" s="131"/>
      <c r="BG155" s="69">
        <f t="shared" si="1334"/>
        <v>0</v>
      </c>
      <c r="BH155" s="162"/>
      <c r="BI155" s="130"/>
      <c r="BJ155" s="18">
        <f t="shared" si="1335"/>
        <v>0</v>
      </c>
      <c r="BK155" s="136"/>
      <c r="BL155" s="131"/>
      <c r="BM155" s="69">
        <f t="shared" si="1336"/>
        <v>0</v>
      </c>
      <c r="BN155" s="162"/>
      <c r="BO155" s="130"/>
      <c r="BP155" s="18">
        <f t="shared" si="1337"/>
        <v>0</v>
      </c>
      <c r="BQ155" s="136"/>
      <c r="BR155" s="131"/>
      <c r="BS155" s="69">
        <f t="shared" si="1338"/>
        <v>0</v>
      </c>
      <c r="BT155" s="162"/>
      <c r="BU155" s="130"/>
      <c r="BV155" s="18">
        <f t="shared" si="1339"/>
        <v>0</v>
      </c>
      <c r="BW155" s="136"/>
      <c r="BX155" s="131"/>
      <c r="BY155" s="69">
        <f t="shared" si="1340"/>
        <v>0</v>
      </c>
      <c r="BZ155" s="162"/>
      <c r="CA155" s="130"/>
      <c r="CB155" s="18">
        <f t="shared" si="1341"/>
        <v>0</v>
      </c>
      <c r="CC155" s="136"/>
      <c r="CD155" s="131"/>
      <c r="CE155" s="69">
        <f t="shared" si="1342"/>
        <v>0</v>
      </c>
      <c r="CF155" s="162"/>
      <c r="CG155" s="130"/>
      <c r="CH155" s="18">
        <f t="shared" si="1343"/>
        <v>0</v>
      </c>
      <c r="CI155" s="136"/>
      <c r="CJ155" s="131"/>
      <c r="CK155" s="69">
        <f t="shared" si="1344"/>
        <v>0</v>
      </c>
      <c r="CL155" s="162"/>
      <c r="CM155" s="130"/>
      <c r="CN155" s="18">
        <f t="shared" si="1345"/>
        <v>0</v>
      </c>
      <c r="CO155" s="136"/>
      <c r="CP155" s="131"/>
      <c r="CQ155" s="69">
        <f t="shared" si="1346"/>
        <v>0</v>
      </c>
      <c r="CR155" s="162"/>
      <c r="CS155" s="130"/>
      <c r="CT155" s="18">
        <f t="shared" si="1347"/>
        <v>0</v>
      </c>
      <c r="CU155" s="136"/>
      <c r="CV155" s="131"/>
      <c r="CW155" s="69">
        <f t="shared" si="1348"/>
        <v>0</v>
      </c>
      <c r="CX155" s="162"/>
      <c r="CY155" s="130"/>
      <c r="CZ155" s="18">
        <f t="shared" si="1349"/>
        <v>0</v>
      </c>
      <c r="DA155" s="136"/>
      <c r="DB155" s="131"/>
      <c r="DC155" s="69">
        <f t="shared" si="1350"/>
        <v>0</v>
      </c>
      <c r="DD155" s="162"/>
      <c r="DE155" s="130"/>
      <c r="DF155" s="18">
        <f t="shared" si="1351"/>
        <v>0</v>
      </c>
      <c r="DG155" s="136"/>
      <c r="DH155" s="131"/>
      <c r="DI155" s="69">
        <f t="shared" si="1352"/>
        <v>0</v>
      </c>
      <c r="DJ155" s="162"/>
      <c r="DK155" s="130"/>
      <c r="DL155" s="18">
        <f t="shared" si="1353"/>
        <v>0</v>
      </c>
      <c r="DM155" s="136"/>
      <c r="DN155" s="131"/>
      <c r="DO155" s="69">
        <f t="shared" si="1354"/>
        <v>0</v>
      </c>
      <c r="DP155" s="162"/>
      <c r="DQ155" s="130"/>
      <c r="DR155" s="18">
        <f t="shared" si="1355"/>
        <v>0</v>
      </c>
      <c r="DS155" s="136"/>
      <c r="DT155" s="131"/>
      <c r="DU155" s="69">
        <f t="shared" si="1356"/>
        <v>0</v>
      </c>
      <c r="DV155" s="162"/>
      <c r="DW155" s="130"/>
      <c r="DX155" s="18">
        <f t="shared" si="1357"/>
        <v>0</v>
      </c>
      <c r="DY155" s="136"/>
      <c r="DZ155" s="131"/>
      <c r="EA155" s="69">
        <f t="shared" si="1358"/>
        <v>0</v>
      </c>
      <c r="EB155" s="162"/>
      <c r="EC155" s="130"/>
      <c r="ED155" s="18">
        <f t="shared" si="1359"/>
        <v>0</v>
      </c>
      <c r="EE155" s="136"/>
      <c r="EF155" s="131"/>
      <c r="EG155" s="69">
        <f t="shared" si="1360"/>
        <v>0</v>
      </c>
      <c r="EH155" s="162"/>
      <c r="EI155" s="130"/>
      <c r="EJ155" s="18">
        <f t="shared" si="1361"/>
        <v>0</v>
      </c>
      <c r="EK155" s="136"/>
      <c r="EL155" s="131"/>
      <c r="EM155" s="69">
        <f t="shared" si="1362"/>
        <v>0</v>
      </c>
      <c r="EN155" s="162"/>
      <c r="EO155" s="130"/>
      <c r="EP155" s="18">
        <f t="shared" si="1363"/>
        <v>0</v>
      </c>
      <c r="EQ155" s="136"/>
      <c r="ER155" s="131"/>
      <c r="ES155" s="69">
        <f t="shared" si="1364"/>
        <v>0</v>
      </c>
      <c r="ET155" s="162"/>
      <c r="EU155" s="130"/>
      <c r="EV155" s="18">
        <f t="shared" si="1365"/>
        <v>0</v>
      </c>
      <c r="EW155" s="136"/>
      <c r="EX155" s="131"/>
      <c r="EY155" s="69">
        <f t="shared" si="1366"/>
        <v>0</v>
      </c>
      <c r="EZ155" s="162"/>
      <c r="FA155" s="130"/>
      <c r="FB155" s="18">
        <f t="shared" si="1367"/>
        <v>0</v>
      </c>
      <c r="FC155" s="136"/>
      <c r="FD155" s="131"/>
      <c r="FE155" s="69">
        <f t="shared" si="1368"/>
        <v>0</v>
      </c>
      <c r="FF155" s="162"/>
      <c r="FG155" s="130"/>
      <c r="FH155" s="18">
        <f t="shared" si="1369"/>
        <v>0</v>
      </c>
      <c r="FI155" s="136"/>
      <c r="FJ155" s="131"/>
      <c r="FK155" s="69">
        <f t="shared" si="1370"/>
        <v>0</v>
      </c>
      <c r="FL155" s="162"/>
      <c r="FM155" s="130"/>
      <c r="FN155" s="18">
        <f t="shared" si="1371"/>
        <v>0</v>
      </c>
      <c r="FO155" s="136"/>
      <c r="FP155" s="131"/>
      <c r="FQ155" s="69">
        <f t="shared" si="1372"/>
        <v>0</v>
      </c>
      <c r="FR155" s="162"/>
      <c r="FS155" s="130"/>
      <c r="FT155" s="18">
        <f t="shared" si="1373"/>
        <v>0</v>
      </c>
      <c r="FU155" s="136"/>
      <c r="FV155" s="131"/>
      <c r="FW155" s="69">
        <f t="shared" si="1374"/>
        <v>0</v>
      </c>
      <c r="FX155" s="162"/>
      <c r="FY155" s="130"/>
      <c r="FZ155" s="18">
        <f t="shared" si="1375"/>
        <v>0</v>
      </c>
      <c r="GA155" s="136"/>
      <c r="GB155" s="131"/>
      <c r="GC155" s="69">
        <f t="shared" si="1376"/>
        <v>0</v>
      </c>
      <c r="GD155" s="162"/>
      <c r="GE155" s="130"/>
      <c r="GF155" s="18">
        <f t="shared" si="1377"/>
        <v>0</v>
      </c>
      <c r="GG155" s="136"/>
      <c r="GH155" s="131"/>
      <c r="GI155" s="69">
        <f t="shared" si="1378"/>
        <v>0</v>
      </c>
      <c r="GJ155" s="162"/>
      <c r="GK155" s="130"/>
      <c r="GL155" s="18">
        <f t="shared" si="1379"/>
        <v>0</v>
      </c>
      <c r="GM155" s="136"/>
      <c r="GN155" s="131"/>
      <c r="GO155" s="69">
        <f t="shared" si="1380"/>
        <v>0</v>
      </c>
      <c r="GP155" s="162"/>
      <c r="GQ155" s="130"/>
      <c r="GR155" s="18">
        <f t="shared" si="1381"/>
        <v>0</v>
      </c>
      <c r="GS155" s="136"/>
      <c r="GT155" s="131"/>
      <c r="GU155" s="69">
        <f t="shared" si="1382"/>
        <v>0</v>
      </c>
      <c r="GV155" s="162"/>
      <c r="GW155" s="130"/>
      <c r="GX155" s="18">
        <f t="shared" si="1383"/>
        <v>0</v>
      </c>
      <c r="GY155" s="136"/>
      <c r="GZ155" s="131"/>
      <c r="HA155" s="69">
        <f t="shared" si="1384"/>
        <v>0</v>
      </c>
      <c r="HB155" s="162"/>
      <c r="HC155" s="130"/>
      <c r="HD155" s="18">
        <f t="shared" si="1385"/>
        <v>0</v>
      </c>
      <c r="HE155" s="136"/>
      <c r="HF155" s="131"/>
      <c r="HG155" s="69">
        <f t="shared" si="1386"/>
        <v>0</v>
      </c>
      <c r="HH155" s="162"/>
      <c r="HI155" s="130"/>
      <c r="HJ155" s="18">
        <f t="shared" si="1387"/>
        <v>0</v>
      </c>
      <c r="HK155" s="136"/>
      <c r="HL155" s="131"/>
      <c r="HM155" s="69">
        <f t="shared" si="1388"/>
        <v>0</v>
      </c>
      <c r="HN155" s="162"/>
      <c r="HO155" s="130"/>
      <c r="HP155" s="18">
        <f t="shared" si="1389"/>
        <v>0</v>
      </c>
      <c r="HQ155" s="136"/>
      <c r="HR155" s="131"/>
      <c r="HS155" s="69">
        <f t="shared" si="1390"/>
        <v>0</v>
      </c>
      <c r="HT155" s="162"/>
      <c r="HU155" s="130"/>
      <c r="HV155" s="18">
        <f t="shared" si="1391"/>
        <v>0</v>
      </c>
      <c r="HW155" s="17"/>
      <c r="HX155" s="85"/>
      <c r="HY155" s="85"/>
      <c r="HZ155" s="2" t="str">
        <f t="shared" si="1392"/>
        <v>СКРЫТЬ</v>
      </c>
    </row>
    <row r="156" spans="1:234" hidden="1" x14ac:dyDescent="0.2">
      <c r="B156" s="16"/>
      <c r="C156" s="15"/>
      <c r="D156" s="270"/>
      <c r="E156" s="270"/>
      <c r="F156" s="270"/>
      <c r="G156" s="13"/>
      <c r="H156" s="13"/>
      <c r="I156" s="42">
        <v>145</v>
      </c>
      <c r="J156" s="102">
        <f>SUBTOTAL(103,I$12:I156)*1</f>
        <v>33</v>
      </c>
      <c r="K156" s="108" t="s">
        <v>112</v>
      </c>
      <c r="L156" s="17" t="s">
        <v>64</v>
      </c>
      <c r="M156" s="267"/>
      <c r="N156" s="255"/>
      <c r="O156" s="118"/>
      <c r="P156" s="162">
        <v>0</v>
      </c>
      <c r="Q156" s="163">
        <v>0</v>
      </c>
      <c r="R156" s="163">
        <v>0</v>
      </c>
      <c r="S156" s="92">
        <f t="shared" ref="S156:S165" ca="1" si="1393">IF((Q156+Z156)&gt;P156,P156,(Q156+Z156))</f>
        <v>0</v>
      </c>
      <c r="T156" s="92">
        <f t="shared" ref="T156:T165" si="1394">R156+AA156</f>
        <v>0</v>
      </c>
      <c r="U156" s="91">
        <f t="shared" ref="U156:U165" ca="1" si="1395">T156-S156</f>
        <v>0</v>
      </c>
      <c r="V156" s="91">
        <f t="shared" ref="V156:V165" si="1396">P156-T156</f>
        <v>0</v>
      </c>
      <c r="W156" s="120" t="str">
        <f t="shared" ref="W156:W165" si="1397">IF(OR(AND(P156=0,T156=0),AND(P156="",T156="")),"",IF(AND(P156=0,T156&gt;0),1,T156/P156))</f>
        <v/>
      </c>
      <c r="X156" s="178"/>
      <c r="Y156" s="128">
        <f t="shared" ref="Y156:Y165" si="1398">AS156+AY156+BE156+BK156+BQ156+BW156+CC156+CI156+CO156+CU156+DA156+DG156+DM156+DS156+DY156+EE156+EK156+EQ156+EW156+FC156+FI156+FO156+FU156+GA156+GG156+GM156+GS156+GY156+HE156+HK156+HQ156</f>
        <v>0</v>
      </c>
      <c r="Z156" s="179">
        <f t="shared" ref="Z156:Z165" ca="1" si="1399">SUMIFS(AS156:HV156,AS$1:HV$1,"1",AS$8:HV$8,"Физические объемы",AS$9:HV$9,"План")</f>
        <v>0</v>
      </c>
      <c r="AA156" s="127">
        <f t="shared" ref="AA156:AA165" si="1400">AT156+AZ156+BF156+BL156+BR156+BX156+CD156+CJ156+CP156+CV156+DB156+DH156+DN156+DT156+DZ156+EF156+EL156+ER156+EX156+FD156+FJ156+FP156+FV156+GB156+GH156+GN156+GT156+GZ156+HF156+HL156+HR156</f>
        <v>0</v>
      </c>
      <c r="AB156" s="67" t="str">
        <f t="shared" ref="AB156:AB165" ca="1" si="1401">IF(OR(AND(Z156=0,AA156=0),AND(Z156="",AA156="")),"",IF(AND(Z156=0,AA156&gt;0),1,AA156/Z156))</f>
        <v/>
      </c>
      <c r="AC156" s="69">
        <f t="shared" ref="AC156:AC165" ca="1" si="1402">AA156-Z156</f>
        <v>0</v>
      </c>
      <c r="AD156" s="226">
        <f t="shared" si="1307"/>
        <v>0</v>
      </c>
      <c r="AE156" s="227">
        <f t="shared" si="1308"/>
        <v>0</v>
      </c>
      <c r="AF156" s="225">
        <f t="shared" si="1309"/>
        <v>0</v>
      </c>
      <c r="AG156" s="226">
        <f t="shared" si="1310"/>
        <v>0</v>
      </c>
      <c r="AH156" s="227">
        <f t="shared" si="1311"/>
        <v>0</v>
      </c>
      <c r="AI156" s="225">
        <f t="shared" si="1312"/>
        <v>0</v>
      </c>
      <c r="AJ156" s="226">
        <f t="shared" si="1313"/>
        <v>0</v>
      </c>
      <c r="AK156" s="227">
        <f t="shared" si="1314"/>
        <v>0</v>
      </c>
      <c r="AL156" s="225">
        <f t="shared" si="1315"/>
        <v>0</v>
      </c>
      <c r="AM156" s="226">
        <f t="shared" si="1316"/>
        <v>0</v>
      </c>
      <c r="AN156" s="227">
        <f t="shared" si="1317"/>
        <v>0</v>
      </c>
      <c r="AO156" s="225">
        <f t="shared" si="1318"/>
        <v>0</v>
      </c>
      <c r="AP156" s="226">
        <f t="shared" si="1319"/>
        <v>0</v>
      </c>
      <c r="AQ156" s="227">
        <f t="shared" si="1320"/>
        <v>0</v>
      </c>
      <c r="AR156" s="225">
        <f t="shared" si="1244"/>
        <v>0</v>
      </c>
      <c r="AS156" s="136"/>
      <c r="AT156" s="131"/>
      <c r="AU156" s="69">
        <f t="shared" ref="AU156:AU165" si="1403">AT156-AS156</f>
        <v>0</v>
      </c>
      <c r="AV156" s="162"/>
      <c r="AW156" s="130"/>
      <c r="AX156" s="18">
        <f t="shared" ref="AX156:AX165" si="1404">AW156-AV156</f>
        <v>0</v>
      </c>
      <c r="AY156" s="136"/>
      <c r="AZ156" s="131"/>
      <c r="BA156" s="69">
        <f t="shared" ref="BA156:BA165" si="1405">AZ156-AY156</f>
        <v>0</v>
      </c>
      <c r="BB156" s="162"/>
      <c r="BC156" s="130"/>
      <c r="BD156" s="18">
        <f t="shared" ref="BD156:BD165" si="1406">BC156-BB156</f>
        <v>0</v>
      </c>
      <c r="BE156" s="136"/>
      <c r="BF156" s="131"/>
      <c r="BG156" s="69">
        <f t="shared" ref="BG156:BG165" si="1407">BF156-BE156</f>
        <v>0</v>
      </c>
      <c r="BH156" s="162"/>
      <c r="BI156" s="130"/>
      <c r="BJ156" s="18">
        <f t="shared" ref="BJ156:BJ165" si="1408">BI156-BH156</f>
        <v>0</v>
      </c>
      <c r="BK156" s="136"/>
      <c r="BL156" s="131"/>
      <c r="BM156" s="69">
        <f t="shared" ref="BM156:BM165" si="1409">BL156-BK156</f>
        <v>0</v>
      </c>
      <c r="BN156" s="162"/>
      <c r="BO156" s="130"/>
      <c r="BP156" s="18">
        <f t="shared" ref="BP156:BP165" si="1410">BO156-BN156</f>
        <v>0</v>
      </c>
      <c r="BQ156" s="136"/>
      <c r="BR156" s="131"/>
      <c r="BS156" s="69">
        <f t="shared" ref="BS156:BS165" si="1411">BR156-BQ156</f>
        <v>0</v>
      </c>
      <c r="BT156" s="162"/>
      <c r="BU156" s="130"/>
      <c r="BV156" s="18">
        <f t="shared" ref="BV156:BV165" si="1412">BU156-BT156</f>
        <v>0</v>
      </c>
      <c r="BW156" s="136"/>
      <c r="BX156" s="131"/>
      <c r="BY156" s="69">
        <f t="shared" ref="BY156:BY165" si="1413">BX156-BW156</f>
        <v>0</v>
      </c>
      <c r="BZ156" s="162"/>
      <c r="CA156" s="130"/>
      <c r="CB156" s="18">
        <f t="shared" ref="CB156:CB165" si="1414">CA156-BZ156</f>
        <v>0</v>
      </c>
      <c r="CC156" s="136"/>
      <c r="CD156" s="131"/>
      <c r="CE156" s="69">
        <f t="shared" ref="CE156:CE165" si="1415">CD156-CC156</f>
        <v>0</v>
      </c>
      <c r="CF156" s="162"/>
      <c r="CG156" s="130"/>
      <c r="CH156" s="18">
        <f t="shared" ref="CH156:CH165" si="1416">CG156-CF156</f>
        <v>0</v>
      </c>
      <c r="CI156" s="136"/>
      <c r="CJ156" s="131"/>
      <c r="CK156" s="69">
        <f t="shared" ref="CK156:CK165" si="1417">CJ156-CI156</f>
        <v>0</v>
      </c>
      <c r="CL156" s="162"/>
      <c r="CM156" s="130"/>
      <c r="CN156" s="18">
        <f t="shared" si="1345"/>
        <v>0</v>
      </c>
      <c r="CO156" s="136"/>
      <c r="CP156" s="131"/>
      <c r="CQ156" s="69">
        <f t="shared" ref="CQ156:CQ165" si="1418">CP156-CO156</f>
        <v>0</v>
      </c>
      <c r="CR156" s="162"/>
      <c r="CS156" s="130"/>
      <c r="CT156" s="18">
        <f t="shared" si="1347"/>
        <v>0</v>
      </c>
      <c r="CU156" s="136"/>
      <c r="CV156" s="131"/>
      <c r="CW156" s="69">
        <f t="shared" ref="CW156:CW165" si="1419">CV156-CU156</f>
        <v>0</v>
      </c>
      <c r="CX156" s="162"/>
      <c r="CY156" s="130"/>
      <c r="CZ156" s="18">
        <f t="shared" si="1349"/>
        <v>0</v>
      </c>
      <c r="DA156" s="136"/>
      <c r="DB156" s="131"/>
      <c r="DC156" s="69">
        <f t="shared" ref="DC156:DC165" si="1420">DB156-DA156</f>
        <v>0</v>
      </c>
      <c r="DD156" s="162"/>
      <c r="DE156" s="130"/>
      <c r="DF156" s="18">
        <f t="shared" si="1351"/>
        <v>0</v>
      </c>
      <c r="DG156" s="136"/>
      <c r="DH156" s="131"/>
      <c r="DI156" s="69">
        <f t="shared" ref="DI156:DI165" si="1421">DH156-DG156</f>
        <v>0</v>
      </c>
      <c r="DJ156" s="162"/>
      <c r="DK156" s="130"/>
      <c r="DL156" s="18">
        <f t="shared" ref="DL156:DL165" si="1422">DK156-DJ156</f>
        <v>0</v>
      </c>
      <c r="DM156" s="136"/>
      <c r="DN156" s="131"/>
      <c r="DO156" s="69">
        <f t="shared" ref="DO156:DO165" si="1423">DN156-DM156</f>
        <v>0</v>
      </c>
      <c r="DP156" s="162"/>
      <c r="DQ156" s="130"/>
      <c r="DR156" s="18">
        <f t="shared" ref="DR156:DR165" si="1424">DQ156-DP156</f>
        <v>0</v>
      </c>
      <c r="DS156" s="136"/>
      <c r="DT156" s="131"/>
      <c r="DU156" s="69">
        <f t="shared" ref="DU156:DU165" si="1425">DT156-DS156</f>
        <v>0</v>
      </c>
      <c r="DV156" s="162"/>
      <c r="DW156" s="130"/>
      <c r="DX156" s="18">
        <f t="shared" ref="DX156:DX165" si="1426">DW156-DV156</f>
        <v>0</v>
      </c>
      <c r="DY156" s="136"/>
      <c r="DZ156" s="131"/>
      <c r="EA156" s="69">
        <f t="shared" ref="EA156:EA165" si="1427">DZ156-DY156</f>
        <v>0</v>
      </c>
      <c r="EB156" s="162"/>
      <c r="EC156" s="130"/>
      <c r="ED156" s="18">
        <f t="shared" ref="ED156:ED165" si="1428">EC156-EB156</f>
        <v>0</v>
      </c>
      <c r="EE156" s="136"/>
      <c r="EF156" s="131"/>
      <c r="EG156" s="69">
        <f t="shared" ref="EG156:EG165" si="1429">EF156-EE156</f>
        <v>0</v>
      </c>
      <c r="EH156" s="162"/>
      <c r="EI156" s="130"/>
      <c r="EJ156" s="18">
        <f t="shared" ref="EJ156:EJ165" si="1430">EI156-EH156</f>
        <v>0</v>
      </c>
      <c r="EK156" s="136"/>
      <c r="EL156" s="131"/>
      <c r="EM156" s="69">
        <f t="shared" ref="EM156:EM165" si="1431">EL156-EK156</f>
        <v>0</v>
      </c>
      <c r="EN156" s="162"/>
      <c r="EO156" s="130"/>
      <c r="EP156" s="18">
        <f t="shared" ref="EP156:EP165" si="1432">EO156-EN156</f>
        <v>0</v>
      </c>
      <c r="EQ156" s="136"/>
      <c r="ER156" s="131"/>
      <c r="ES156" s="69">
        <f t="shared" ref="ES156:ES165" si="1433">ER156-EQ156</f>
        <v>0</v>
      </c>
      <c r="ET156" s="162"/>
      <c r="EU156" s="130"/>
      <c r="EV156" s="18">
        <f t="shared" ref="EV156:EV165" si="1434">EU156-ET156</f>
        <v>0</v>
      </c>
      <c r="EW156" s="136"/>
      <c r="EX156" s="131"/>
      <c r="EY156" s="69">
        <f t="shared" ref="EY156:EY165" si="1435">EX156-EW156</f>
        <v>0</v>
      </c>
      <c r="EZ156" s="162"/>
      <c r="FA156" s="130"/>
      <c r="FB156" s="18">
        <f t="shared" ref="FB156:FB165" si="1436">FA156-EZ156</f>
        <v>0</v>
      </c>
      <c r="FC156" s="136"/>
      <c r="FD156" s="131"/>
      <c r="FE156" s="69">
        <f t="shared" ref="FE156:FE165" si="1437">FD156-FC156</f>
        <v>0</v>
      </c>
      <c r="FF156" s="162"/>
      <c r="FG156" s="130"/>
      <c r="FH156" s="18">
        <f t="shared" ref="FH156:FH165" si="1438">FG156-FF156</f>
        <v>0</v>
      </c>
      <c r="FI156" s="136"/>
      <c r="FJ156" s="131"/>
      <c r="FK156" s="69">
        <f t="shared" ref="FK156:FK165" si="1439">FJ156-FI156</f>
        <v>0</v>
      </c>
      <c r="FL156" s="162"/>
      <c r="FM156" s="130"/>
      <c r="FN156" s="18">
        <f t="shared" ref="FN156:FN165" si="1440">FM156-FL156</f>
        <v>0</v>
      </c>
      <c r="FO156" s="136"/>
      <c r="FP156" s="131"/>
      <c r="FQ156" s="69">
        <f t="shared" ref="FQ156:FQ165" si="1441">FP156-FO156</f>
        <v>0</v>
      </c>
      <c r="FR156" s="162"/>
      <c r="FS156" s="130"/>
      <c r="FT156" s="18">
        <f t="shared" ref="FT156:FT165" si="1442">FS156-FR156</f>
        <v>0</v>
      </c>
      <c r="FU156" s="136"/>
      <c r="FV156" s="131"/>
      <c r="FW156" s="69">
        <f t="shared" ref="FW156:FW165" si="1443">FV156-FU156</f>
        <v>0</v>
      </c>
      <c r="FX156" s="162"/>
      <c r="FY156" s="130"/>
      <c r="FZ156" s="18">
        <f t="shared" ref="FZ156:FZ165" si="1444">FY156-FX156</f>
        <v>0</v>
      </c>
      <c r="GA156" s="136"/>
      <c r="GB156" s="131"/>
      <c r="GC156" s="69">
        <f t="shared" ref="GC156:GC165" si="1445">GB156-GA156</f>
        <v>0</v>
      </c>
      <c r="GD156" s="162"/>
      <c r="GE156" s="130"/>
      <c r="GF156" s="18">
        <f t="shared" ref="GF156:GF165" si="1446">GE156-GD156</f>
        <v>0</v>
      </c>
      <c r="GG156" s="136"/>
      <c r="GH156" s="131"/>
      <c r="GI156" s="69">
        <f t="shared" ref="GI156:GI165" si="1447">GH156-GG156</f>
        <v>0</v>
      </c>
      <c r="GJ156" s="162"/>
      <c r="GK156" s="130"/>
      <c r="GL156" s="18">
        <f t="shared" ref="GL156:GL165" si="1448">GK156-GJ156</f>
        <v>0</v>
      </c>
      <c r="GM156" s="136"/>
      <c r="GN156" s="131"/>
      <c r="GO156" s="69">
        <f t="shared" ref="GO156:GO165" si="1449">GN156-GM156</f>
        <v>0</v>
      </c>
      <c r="GP156" s="162"/>
      <c r="GQ156" s="130"/>
      <c r="GR156" s="18">
        <f t="shared" ref="GR156:GR165" si="1450">GQ156-GP156</f>
        <v>0</v>
      </c>
      <c r="GS156" s="136"/>
      <c r="GT156" s="131"/>
      <c r="GU156" s="69">
        <f t="shared" ref="GU156:GU165" si="1451">GT156-GS156</f>
        <v>0</v>
      </c>
      <c r="GV156" s="162"/>
      <c r="GW156" s="130"/>
      <c r="GX156" s="18">
        <f t="shared" ref="GX156:GX165" si="1452">GW156-GV156</f>
        <v>0</v>
      </c>
      <c r="GY156" s="136"/>
      <c r="GZ156" s="131"/>
      <c r="HA156" s="69">
        <f t="shared" ref="HA156:HA165" si="1453">GZ156-GY156</f>
        <v>0</v>
      </c>
      <c r="HB156" s="162"/>
      <c r="HC156" s="130"/>
      <c r="HD156" s="18">
        <f t="shared" ref="HD156:HD165" si="1454">HC156-HB156</f>
        <v>0</v>
      </c>
      <c r="HE156" s="136"/>
      <c r="HF156" s="131"/>
      <c r="HG156" s="69">
        <f t="shared" ref="HG156:HG165" si="1455">HF156-HE156</f>
        <v>0</v>
      </c>
      <c r="HH156" s="162"/>
      <c r="HI156" s="130"/>
      <c r="HJ156" s="18">
        <f t="shared" ref="HJ156:HJ165" si="1456">HI156-HH156</f>
        <v>0</v>
      </c>
      <c r="HK156" s="136"/>
      <c r="HL156" s="131"/>
      <c r="HM156" s="69">
        <f t="shared" ref="HM156:HM165" si="1457">HL156-HK156</f>
        <v>0</v>
      </c>
      <c r="HN156" s="162"/>
      <c r="HO156" s="130"/>
      <c r="HP156" s="18">
        <f t="shared" ref="HP156:HP165" si="1458">HO156-HN156</f>
        <v>0</v>
      </c>
      <c r="HQ156" s="136"/>
      <c r="HR156" s="131"/>
      <c r="HS156" s="69">
        <f t="shared" ref="HS156:HS165" si="1459">HR156-HQ156</f>
        <v>0</v>
      </c>
      <c r="HT156" s="162"/>
      <c r="HU156" s="130"/>
      <c r="HV156" s="18">
        <f t="shared" ref="HV156:HV165" si="1460">HU156-HT156</f>
        <v>0</v>
      </c>
      <c r="HW156" s="17"/>
      <c r="HX156" s="85"/>
      <c r="HY156" s="85"/>
      <c r="HZ156" s="2" t="str">
        <f t="shared" si="1392"/>
        <v>СКРЫТЬ</v>
      </c>
    </row>
    <row r="157" spans="1:234" hidden="1" x14ac:dyDescent="0.2">
      <c r="A157" s="1" t="e">
        <f>$K$2&amp;#REF!&amp;$K$137&amp;$K$138&amp;K157</f>
        <v>#REF!</v>
      </c>
      <c r="B157" s="16" t="e">
        <f>IF(#REF!=0,"Скрыть","")</f>
        <v>#REF!</v>
      </c>
      <c r="C157" s="15" t="e">
        <f>IF(AND(#REF!&gt;85%,#REF!&gt;85%),"скрыть","")</f>
        <v>#REF!</v>
      </c>
      <c r="D157" s="14" t="s">
        <v>2</v>
      </c>
      <c r="E157" s="14" t="s">
        <v>32</v>
      </c>
      <c r="F157" s="14" t="s">
        <v>35</v>
      </c>
      <c r="G157" s="13"/>
      <c r="H157" s="13"/>
      <c r="I157" s="42">
        <v>146</v>
      </c>
      <c r="J157" s="102">
        <f>SUBTOTAL(103,I$12:I157)*1</f>
        <v>33</v>
      </c>
      <c r="K157" s="108" t="s">
        <v>13</v>
      </c>
      <c r="L157" s="17" t="s">
        <v>64</v>
      </c>
      <c r="M157" s="267"/>
      <c r="N157" s="255"/>
      <c r="O157" s="118" t="s">
        <v>90</v>
      </c>
      <c r="P157" s="162">
        <v>0</v>
      </c>
      <c r="Q157" s="163">
        <v>0</v>
      </c>
      <c r="R157" s="163">
        <v>0</v>
      </c>
      <c r="S157" s="92">
        <f t="shared" ca="1" si="1393"/>
        <v>0</v>
      </c>
      <c r="T157" s="92">
        <f t="shared" si="1394"/>
        <v>0</v>
      </c>
      <c r="U157" s="91">
        <f t="shared" ca="1" si="1395"/>
        <v>0</v>
      </c>
      <c r="V157" s="91">
        <f t="shared" si="1396"/>
        <v>0</v>
      </c>
      <c r="W157" s="120" t="str">
        <f t="shared" si="1397"/>
        <v/>
      </c>
      <c r="X157" s="178"/>
      <c r="Y157" s="128">
        <f t="shared" si="1398"/>
        <v>0</v>
      </c>
      <c r="Z157" s="179">
        <f t="shared" ca="1" si="1399"/>
        <v>0</v>
      </c>
      <c r="AA157" s="127">
        <f t="shared" si="1400"/>
        <v>0</v>
      </c>
      <c r="AB157" s="67" t="str">
        <f t="shared" ca="1" si="1401"/>
        <v/>
      </c>
      <c r="AC157" s="69">
        <f t="shared" ca="1" si="1402"/>
        <v>0</v>
      </c>
      <c r="AD157" s="226">
        <f t="shared" si="1307"/>
        <v>0</v>
      </c>
      <c r="AE157" s="227">
        <f t="shared" si="1308"/>
        <v>0</v>
      </c>
      <c r="AF157" s="225">
        <f t="shared" si="1309"/>
        <v>0</v>
      </c>
      <c r="AG157" s="226">
        <f t="shared" si="1310"/>
        <v>0</v>
      </c>
      <c r="AH157" s="227">
        <f t="shared" si="1311"/>
        <v>0</v>
      </c>
      <c r="AI157" s="225">
        <f t="shared" si="1312"/>
        <v>0</v>
      </c>
      <c r="AJ157" s="226">
        <f t="shared" si="1313"/>
        <v>0</v>
      </c>
      <c r="AK157" s="227">
        <f t="shared" si="1314"/>
        <v>0</v>
      </c>
      <c r="AL157" s="225">
        <f t="shared" si="1315"/>
        <v>0</v>
      </c>
      <c r="AM157" s="226">
        <f t="shared" si="1316"/>
        <v>0</v>
      </c>
      <c r="AN157" s="227">
        <f t="shared" si="1317"/>
        <v>0</v>
      </c>
      <c r="AO157" s="225">
        <f t="shared" si="1318"/>
        <v>0</v>
      </c>
      <c r="AP157" s="226">
        <f t="shared" si="1319"/>
        <v>0</v>
      </c>
      <c r="AQ157" s="227">
        <f t="shared" si="1320"/>
        <v>0</v>
      </c>
      <c r="AR157" s="225">
        <f t="shared" si="1244"/>
        <v>0</v>
      </c>
      <c r="AS157" s="136"/>
      <c r="AT157" s="131"/>
      <c r="AU157" s="69">
        <f t="shared" si="1403"/>
        <v>0</v>
      </c>
      <c r="AV157" s="162"/>
      <c r="AW157" s="130"/>
      <c r="AX157" s="18">
        <f t="shared" si="1404"/>
        <v>0</v>
      </c>
      <c r="AY157" s="136"/>
      <c r="AZ157" s="131"/>
      <c r="BA157" s="69">
        <f t="shared" si="1405"/>
        <v>0</v>
      </c>
      <c r="BB157" s="162"/>
      <c r="BC157" s="130"/>
      <c r="BD157" s="18">
        <f t="shared" si="1406"/>
        <v>0</v>
      </c>
      <c r="BE157" s="136"/>
      <c r="BF157" s="131"/>
      <c r="BG157" s="69">
        <f t="shared" si="1407"/>
        <v>0</v>
      </c>
      <c r="BH157" s="162"/>
      <c r="BI157" s="130"/>
      <c r="BJ157" s="18">
        <f t="shared" si="1408"/>
        <v>0</v>
      </c>
      <c r="BK157" s="136"/>
      <c r="BL157" s="131"/>
      <c r="BM157" s="69">
        <f t="shared" si="1409"/>
        <v>0</v>
      </c>
      <c r="BN157" s="162"/>
      <c r="BO157" s="130"/>
      <c r="BP157" s="18">
        <f t="shared" si="1410"/>
        <v>0</v>
      </c>
      <c r="BQ157" s="136"/>
      <c r="BR157" s="131"/>
      <c r="BS157" s="69">
        <f t="shared" si="1411"/>
        <v>0</v>
      </c>
      <c r="BT157" s="162"/>
      <c r="BU157" s="130"/>
      <c r="BV157" s="18">
        <f t="shared" si="1412"/>
        <v>0</v>
      </c>
      <c r="BW157" s="136"/>
      <c r="BX157" s="131"/>
      <c r="BY157" s="69">
        <f t="shared" si="1413"/>
        <v>0</v>
      </c>
      <c r="BZ157" s="162"/>
      <c r="CA157" s="130"/>
      <c r="CB157" s="18">
        <f t="shared" si="1414"/>
        <v>0</v>
      </c>
      <c r="CC157" s="136"/>
      <c r="CD157" s="131"/>
      <c r="CE157" s="69">
        <f t="shared" si="1415"/>
        <v>0</v>
      </c>
      <c r="CF157" s="162"/>
      <c r="CG157" s="130"/>
      <c r="CH157" s="18">
        <f t="shared" si="1416"/>
        <v>0</v>
      </c>
      <c r="CI157" s="136"/>
      <c r="CJ157" s="131"/>
      <c r="CK157" s="69">
        <f t="shared" si="1417"/>
        <v>0</v>
      </c>
      <c r="CL157" s="162"/>
      <c r="CM157" s="130"/>
      <c r="CN157" s="18">
        <f t="shared" si="1345"/>
        <v>0</v>
      </c>
      <c r="CO157" s="136"/>
      <c r="CP157" s="131"/>
      <c r="CQ157" s="69">
        <f t="shared" si="1418"/>
        <v>0</v>
      </c>
      <c r="CR157" s="162"/>
      <c r="CS157" s="130"/>
      <c r="CT157" s="18">
        <f t="shared" si="1347"/>
        <v>0</v>
      </c>
      <c r="CU157" s="136"/>
      <c r="CV157" s="131"/>
      <c r="CW157" s="69">
        <f t="shared" si="1419"/>
        <v>0</v>
      </c>
      <c r="CX157" s="162"/>
      <c r="CY157" s="130"/>
      <c r="CZ157" s="18">
        <f t="shared" si="1349"/>
        <v>0</v>
      </c>
      <c r="DA157" s="136"/>
      <c r="DB157" s="131"/>
      <c r="DC157" s="69">
        <f t="shared" si="1420"/>
        <v>0</v>
      </c>
      <c r="DD157" s="162"/>
      <c r="DE157" s="130"/>
      <c r="DF157" s="18">
        <f t="shared" si="1351"/>
        <v>0</v>
      </c>
      <c r="DG157" s="136"/>
      <c r="DH157" s="131"/>
      <c r="DI157" s="69">
        <f t="shared" si="1421"/>
        <v>0</v>
      </c>
      <c r="DJ157" s="162"/>
      <c r="DK157" s="130"/>
      <c r="DL157" s="18">
        <f t="shared" si="1422"/>
        <v>0</v>
      </c>
      <c r="DM157" s="136"/>
      <c r="DN157" s="131"/>
      <c r="DO157" s="69">
        <f t="shared" si="1423"/>
        <v>0</v>
      </c>
      <c r="DP157" s="162"/>
      <c r="DQ157" s="130"/>
      <c r="DR157" s="18">
        <f t="shared" si="1424"/>
        <v>0</v>
      </c>
      <c r="DS157" s="136"/>
      <c r="DT157" s="131"/>
      <c r="DU157" s="69">
        <f t="shared" si="1425"/>
        <v>0</v>
      </c>
      <c r="DV157" s="162"/>
      <c r="DW157" s="130"/>
      <c r="DX157" s="18">
        <f t="shared" si="1426"/>
        <v>0</v>
      </c>
      <c r="DY157" s="136"/>
      <c r="DZ157" s="131"/>
      <c r="EA157" s="69">
        <f t="shared" si="1427"/>
        <v>0</v>
      </c>
      <c r="EB157" s="162"/>
      <c r="EC157" s="130"/>
      <c r="ED157" s="18">
        <f t="shared" si="1428"/>
        <v>0</v>
      </c>
      <c r="EE157" s="136"/>
      <c r="EF157" s="131"/>
      <c r="EG157" s="69">
        <f t="shared" si="1429"/>
        <v>0</v>
      </c>
      <c r="EH157" s="162"/>
      <c r="EI157" s="130"/>
      <c r="EJ157" s="18">
        <f t="shared" si="1430"/>
        <v>0</v>
      </c>
      <c r="EK157" s="136"/>
      <c r="EL157" s="131"/>
      <c r="EM157" s="69">
        <f t="shared" si="1431"/>
        <v>0</v>
      </c>
      <c r="EN157" s="162"/>
      <c r="EO157" s="130"/>
      <c r="EP157" s="18">
        <f t="shared" si="1432"/>
        <v>0</v>
      </c>
      <c r="EQ157" s="136"/>
      <c r="ER157" s="131"/>
      <c r="ES157" s="69">
        <f t="shared" si="1433"/>
        <v>0</v>
      </c>
      <c r="ET157" s="162"/>
      <c r="EU157" s="130"/>
      <c r="EV157" s="18">
        <f t="shared" si="1434"/>
        <v>0</v>
      </c>
      <c r="EW157" s="136"/>
      <c r="EX157" s="131"/>
      <c r="EY157" s="69">
        <f t="shared" si="1435"/>
        <v>0</v>
      </c>
      <c r="EZ157" s="162"/>
      <c r="FA157" s="130"/>
      <c r="FB157" s="18">
        <f t="shared" si="1436"/>
        <v>0</v>
      </c>
      <c r="FC157" s="136"/>
      <c r="FD157" s="131"/>
      <c r="FE157" s="69">
        <f t="shared" si="1437"/>
        <v>0</v>
      </c>
      <c r="FF157" s="162"/>
      <c r="FG157" s="130"/>
      <c r="FH157" s="18">
        <f t="shared" si="1438"/>
        <v>0</v>
      </c>
      <c r="FI157" s="136"/>
      <c r="FJ157" s="131"/>
      <c r="FK157" s="69">
        <f t="shared" si="1439"/>
        <v>0</v>
      </c>
      <c r="FL157" s="162"/>
      <c r="FM157" s="130"/>
      <c r="FN157" s="18">
        <f t="shared" si="1440"/>
        <v>0</v>
      </c>
      <c r="FO157" s="136"/>
      <c r="FP157" s="131"/>
      <c r="FQ157" s="69">
        <f t="shared" si="1441"/>
        <v>0</v>
      </c>
      <c r="FR157" s="162"/>
      <c r="FS157" s="130"/>
      <c r="FT157" s="18">
        <f t="shared" si="1442"/>
        <v>0</v>
      </c>
      <c r="FU157" s="136"/>
      <c r="FV157" s="131"/>
      <c r="FW157" s="69">
        <f t="shared" si="1443"/>
        <v>0</v>
      </c>
      <c r="FX157" s="162"/>
      <c r="FY157" s="130"/>
      <c r="FZ157" s="18">
        <f t="shared" si="1444"/>
        <v>0</v>
      </c>
      <c r="GA157" s="136"/>
      <c r="GB157" s="131"/>
      <c r="GC157" s="69">
        <f t="shared" si="1445"/>
        <v>0</v>
      </c>
      <c r="GD157" s="162"/>
      <c r="GE157" s="130"/>
      <c r="GF157" s="18">
        <f t="shared" si="1446"/>
        <v>0</v>
      </c>
      <c r="GG157" s="136"/>
      <c r="GH157" s="131"/>
      <c r="GI157" s="69">
        <f t="shared" si="1447"/>
        <v>0</v>
      </c>
      <c r="GJ157" s="162"/>
      <c r="GK157" s="130"/>
      <c r="GL157" s="18">
        <f t="shared" si="1448"/>
        <v>0</v>
      </c>
      <c r="GM157" s="136"/>
      <c r="GN157" s="131"/>
      <c r="GO157" s="69">
        <f t="shared" si="1449"/>
        <v>0</v>
      </c>
      <c r="GP157" s="162"/>
      <c r="GQ157" s="130"/>
      <c r="GR157" s="18">
        <f t="shared" si="1450"/>
        <v>0</v>
      </c>
      <c r="GS157" s="136"/>
      <c r="GT157" s="131"/>
      <c r="GU157" s="69">
        <f t="shared" si="1451"/>
        <v>0</v>
      </c>
      <c r="GV157" s="162"/>
      <c r="GW157" s="130"/>
      <c r="GX157" s="18">
        <f t="shared" si="1452"/>
        <v>0</v>
      </c>
      <c r="GY157" s="136"/>
      <c r="GZ157" s="131"/>
      <c r="HA157" s="69">
        <f t="shared" si="1453"/>
        <v>0</v>
      </c>
      <c r="HB157" s="162"/>
      <c r="HC157" s="130"/>
      <c r="HD157" s="18">
        <f t="shared" si="1454"/>
        <v>0</v>
      </c>
      <c r="HE157" s="136"/>
      <c r="HF157" s="131"/>
      <c r="HG157" s="69">
        <f t="shared" si="1455"/>
        <v>0</v>
      </c>
      <c r="HH157" s="162"/>
      <c r="HI157" s="130"/>
      <c r="HJ157" s="18">
        <f t="shared" si="1456"/>
        <v>0</v>
      </c>
      <c r="HK157" s="136"/>
      <c r="HL157" s="131"/>
      <c r="HM157" s="69">
        <f t="shared" si="1457"/>
        <v>0</v>
      </c>
      <c r="HN157" s="162"/>
      <c r="HO157" s="130"/>
      <c r="HP157" s="18">
        <f t="shared" si="1458"/>
        <v>0</v>
      </c>
      <c r="HQ157" s="136"/>
      <c r="HR157" s="131"/>
      <c r="HS157" s="69">
        <f t="shared" si="1459"/>
        <v>0</v>
      </c>
      <c r="HT157" s="162"/>
      <c r="HU157" s="130"/>
      <c r="HV157" s="18">
        <f t="shared" si="1460"/>
        <v>0</v>
      </c>
      <c r="HW157" s="17"/>
      <c r="HX157" s="85"/>
      <c r="HY157" s="85"/>
      <c r="HZ157" s="2" t="str">
        <f t="shared" si="1392"/>
        <v>СКРЫТЬ</v>
      </c>
    </row>
    <row r="158" spans="1:234" hidden="1" x14ac:dyDescent="0.2">
      <c r="A158" s="1" t="e">
        <f>$K$2&amp;#REF!&amp;$K$137&amp;$K$138&amp;K158</f>
        <v>#REF!</v>
      </c>
      <c r="B158" s="16" t="e">
        <f>IF(#REF!=0,"Скрыть","")</f>
        <v>#REF!</v>
      </c>
      <c r="C158" s="15" t="e">
        <f>IF(AND(#REF!&gt;85%,#REF!&gt;85%),"скрыть","")</f>
        <v>#REF!</v>
      </c>
      <c r="D158" s="14" t="s">
        <v>2</v>
      </c>
      <c r="E158" s="14" t="s">
        <v>32</v>
      </c>
      <c r="F158" s="14" t="s">
        <v>35</v>
      </c>
      <c r="G158" s="13" t="str">
        <f>CONCATENATE(D158,E158,F158,K158)</f>
        <v>3BDFBC50-5FD0-44D2-8F2C-8100642B19E7A5DC6BF3-50AC-42B0-A008-0413A6F4625173ad09dc-a48e-49e4-a7e1-1838f9dd9568Проходка горным способом, п.м.</v>
      </c>
      <c r="H158" s="13"/>
      <c r="I158" s="42">
        <v>147</v>
      </c>
      <c r="J158" s="102">
        <f>SUBTOTAL(103,I$12:I158)*1</f>
        <v>33</v>
      </c>
      <c r="K158" s="108" t="s">
        <v>12</v>
      </c>
      <c r="L158" s="17" t="s">
        <v>64</v>
      </c>
      <c r="M158" s="267">
        <v>40848</v>
      </c>
      <c r="N158" s="260">
        <v>43738</v>
      </c>
      <c r="O158" s="116">
        <v>43881</v>
      </c>
      <c r="P158" s="122">
        <v>2394</v>
      </c>
      <c r="Q158" s="158">
        <v>2394</v>
      </c>
      <c r="R158" s="158">
        <v>2394</v>
      </c>
      <c r="S158" s="92">
        <f t="shared" ca="1" si="1393"/>
        <v>2394</v>
      </c>
      <c r="T158" s="92">
        <f t="shared" si="1394"/>
        <v>2394</v>
      </c>
      <c r="U158" s="91">
        <f t="shared" ca="1" si="1395"/>
        <v>0</v>
      </c>
      <c r="V158" s="91">
        <f t="shared" si="1396"/>
        <v>0</v>
      </c>
      <c r="W158" s="120">
        <f t="shared" si="1397"/>
        <v>1</v>
      </c>
      <c r="X158" s="178"/>
      <c r="Y158" s="128">
        <f t="shared" si="1398"/>
        <v>0</v>
      </c>
      <c r="Z158" s="179">
        <f t="shared" ca="1" si="1399"/>
        <v>0</v>
      </c>
      <c r="AA158" s="127">
        <f t="shared" si="1400"/>
        <v>0</v>
      </c>
      <c r="AB158" s="67" t="str">
        <f t="shared" ca="1" si="1401"/>
        <v/>
      </c>
      <c r="AC158" s="69">
        <f t="shared" ca="1" si="1402"/>
        <v>0</v>
      </c>
      <c r="AD158" s="226">
        <f t="shared" si="1307"/>
        <v>0</v>
      </c>
      <c r="AE158" s="227">
        <f t="shared" si="1308"/>
        <v>0</v>
      </c>
      <c r="AF158" s="225">
        <f t="shared" si="1309"/>
        <v>0</v>
      </c>
      <c r="AG158" s="226">
        <f t="shared" si="1310"/>
        <v>0</v>
      </c>
      <c r="AH158" s="227">
        <f t="shared" si="1311"/>
        <v>0</v>
      </c>
      <c r="AI158" s="225">
        <f t="shared" si="1312"/>
        <v>0</v>
      </c>
      <c r="AJ158" s="226">
        <f t="shared" si="1313"/>
        <v>0</v>
      </c>
      <c r="AK158" s="227">
        <f t="shared" si="1314"/>
        <v>0</v>
      </c>
      <c r="AL158" s="225">
        <f t="shared" si="1315"/>
        <v>0</v>
      </c>
      <c r="AM158" s="226">
        <f t="shared" si="1316"/>
        <v>0</v>
      </c>
      <c r="AN158" s="227">
        <f t="shared" si="1317"/>
        <v>0</v>
      </c>
      <c r="AO158" s="225">
        <f t="shared" si="1318"/>
        <v>0</v>
      </c>
      <c r="AP158" s="226">
        <f t="shared" si="1319"/>
        <v>0</v>
      </c>
      <c r="AQ158" s="227">
        <f t="shared" si="1320"/>
        <v>0</v>
      </c>
      <c r="AR158" s="225">
        <f t="shared" si="1244"/>
        <v>0</v>
      </c>
      <c r="AS158" s="136"/>
      <c r="AT158" s="131"/>
      <c r="AU158" s="69">
        <f t="shared" si="1403"/>
        <v>0</v>
      </c>
      <c r="AV158" s="162"/>
      <c r="AW158" s="130"/>
      <c r="AX158" s="18">
        <f t="shared" si="1404"/>
        <v>0</v>
      </c>
      <c r="AY158" s="136"/>
      <c r="AZ158" s="131"/>
      <c r="BA158" s="69">
        <f t="shared" si="1405"/>
        <v>0</v>
      </c>
      <c r="BB158" s="162"/>
      <c r="BC158" s="130"/>
      <c r="BD158" s="18">
        <f t="shared" si="1406"/>
        <v>0</v>
      </c>
      <c r="BE158" s="136"/>
      <c r="BF158" s="131"/>
      <c r="BG158" s="69">
        <f t="shared" si="1407"/>
        <v>0</v>
      </c>
      <c r="BH158" s="162"/>
      <c r="BI158" s="130"/>
      <c r="BJ158" s="18">
        <f t="shared" si="1408"/>
        <v>0</v>
      </c>
      <c r="BK158" s="136"/>
      <c r="BL158" s="131"/>
      <c r="BM158" s="69">
        <f t="shared" si="1409"/>
        <v>0</v>
      </c>
      <c r="BN158" s="162"/>
      <c r="BO158" s="130"/>
      <c r="BP158" s="18">
        <f t="shared" si="1410"/>
        <v>0</v>
      </c>
      <c r="BQ158" s="136"/>
      <c r="BR158" s="131"/>
      <c r="BS158" s="69">
        <f t="shared" si="1411"/>
        <v>0</v>
      </c>
      <c r="BT158" s="162"/>
      <c r="BU158" s="130"/>
      <c r="BV158" s="18">
        <f t="shared" si="1412"/>
        <v>0</v>
      </c>
      <c r="BW158" s="136"/>
      <c r="BX158" s="131"/>
      <c r="BY158" s="69">
        <f t="shared" si="1413"/>
        <v>0</v>
      </c>
      <c r="BZ158" s="162"/>
      <c r="CA158" s="130"/>
      <c r="CB158" s="18">
        <f t="shared" si="1414"/>
        <v>0</v>
      </c>
      <c r="CC158" s="136"/>
      <c r="CD158" s="131"/>
      <c r="CE158" s="69">
        <f t="shared" si="1415"/>
        <v>0</v>
      </c>
      <c r="CF158" s="162"/>
      <c r="CG158" s="130"/>
      <c r="CH158" s="18">
        <f t="shared" si="1416"/>
        <v>0</v>
      </c>
      <c r="CI158" s="136"/>
      <c r="CJ158" s="131"/>
      <c r="CK158" s="69">
        <f t="shared" si="1417"/>
        <v>0</v>
      </c>
      <c r="CL158" s="162"/>
      <c r="CM158" s="130"/>
      <c r="CN158" s="18">
        <f t="shared" si="1345"/>
        <v>0</v>
      </c>
      <c r="CO158" s="136"/>
      <c r="CP158" s="131"/>
      <c r="CQ158" s="69">
        <f t="shared" si="1418"/>
        <v>0</v>
      </c>
      <c r="CR158" s="162"/>
      <c r="CS158" s="130"/>
      <c r="CT158" s="18">
        <f t="shared" si="1347"/>
        <v>0</v>
      </c>
      <c r="CU158" s="136"/>
      <c r="CV158" s="131"/>
      <c r="CW158" s="69">
        <f t="shared" si="1419"/>
        <v>0</v>
      </c>
      <c r="CX158" s="162"/>
      <c r="CY158" s="130"/>
      <c r="CZ158" s="18">
        <f t="shared" si="1349"/>
        <v>0</v>
      </c>
      <c r="DA158" s="136"/>
      <c r="DB158" s="131"/>
      <c r="DC158" s="69">
        <f t="shared" si="1420"/>
        <v>0</v>
      </c>
      <c r="DD158" s="162"/>
      <c r="DE158" s="130"/>
      <c r="DF158" s="18">
        <f t="shared" si="1351"/>
        <v>0</v>
      </c>
      <c r="DG158" s="136"/>
      <c r="DH158" s="131"/>
      <c r="DI158" s="69">
        <f t="shared" si="1421"/>
        <v>0</v>
      </c>
      <c r="DJ158" s="162"/>
      <c r="DK158" s="130"/>
      <c r="DL158" s="18">
        <f t="shared" si="1422"/>
        <v>0</v>
      </c>
      <c r="DM158" s="136"/>
      <c r="DN158" s="131"/>
      <c r="DO158" s="69">
        <f t="shared" si="1423"/>
        <v>0</v>
      </c>
      <c r="DP158" s="162"/>
      <c r="DQ158" s="130"/>
      <c r="DR158" s="18">
        <f t="shared" si="1424"/>
        <v>0</v>
      </c>
      <c r="DS158" s="136"/>
      <c r="DT158" s="131"/>
      <c r="DU158" s="69">
        <f t="shared" si="1425"/>
        <v>0</v>
      </c>
      <c r="DV158" s="162"/>
      <c r="DW158" s="130"/>
      <c r="DX158" s="18">
        <f t="shared" si="1426"/>
        <v>0</v>
      </c>
      <c r="DY158" s="136"/>
      <c r="DZ158" s="131"/>
      <c r="EA158" s="69">
        <f t="shared" si="1427"/>
        <v>0</v>
      </c>
      <c r="EB158" s="162"/>
      <c r="EC158" s="130"/>
      <c r="ED158" s="18">
        <f t="shared" si="1428"/>
        <v>0</v>
      </c>
      <c r="EE158" s="136"/>
      <c r="EF158" s="131"/>
      <c r="EG158" s="69">
        <f t="shared" si="1429"/>
        <v>0</v>
      </c>
      <c r="EH158" s="162"/>
      <c r="EI158" s="130"/>
      <c r="EJ158" s="18">
        <f t="shared" si="1430"/>
        <v>0</v>
      </c>
      <c r="EK158" s="136"/>
      <c r="EL158" s="131"/>
      <c r="EM158" s="69">
        <f t="shared" si="1431"/>
        <v>0</v>
      </c>
      <c r="EN158" s="162"/>
      <c r="EO158" s="130"/>
      <c r="EP158" s="18">
        <f t="shared" si="1432"/>
        <v>0</v>
      </c>
      <c r="EQ158" s="136"/>
      <c r="ER158" s="131"/>
      <c r="ES158" s="69">
        <f t="shared" si="1433"/>
        <v>0</v>
      </c>
      <c r="ET158" s="162"/>
      <c r="EU158" s="130"/>
      <c r="EV158" s="18">
        <f t="shared" si="1434"/>
        <v>0</v>
      </c>
      <c r="EW158" s="136"/>
      <c r="EX158" s="131"/>
      <c r="EY158" s="69">
        <f t="shared" si="1435"/>
        <v>0</v>
      </c>
      <c r="EZ158" s="162"/>
      <c r="FA158" s="130"/>
      <c r="FB158" s="18">
        <f t="shared" si="1436"/>
        <v>0</v>
      </c>
      <c r="FC158" s="136"/>
      <c r="FD158" s="131"/>
      <c r="FE158" s="69">
        <f t="shared" si="1437"/>
        <v>0</v>
      </c>
      <c r="FF158" s="162"/>
      <c r="FG158" s="130"/>
      <c r="FH158" s="18">
        <f t="shared" si="1438"/>
        <v>0</v>
      </c>
      <c r="FI158" s="136"/>
      <c r="FJ158" s="131"/>
      <c r="FK158" s="69">
        <f t="shared" si="1439"/>
        <v>0</v>
      </c>
      <c r="FL158" s="162"/>
      <c r="FM158" s="130"/>
      <c r="FN158" s="18">
        <f t="shared" si="1440"/>
        <v>0</v>
      </c>
      <c r="FO158" s="136"/>
      <c r="FP158" s="131"/>
      <c r="FQ158" s="69">
        <f t="shared" si="1441"/>
        <v>0</v>
      </c>
      <c r="FR158" s="162"/>
      <c r="FS158" s="130"/>
      <c r="FT158" s="18">
        <f t="shared" si="1442"/>
        <v>0</v>
      </c>
      <c r="FU158" s="136"/>
      <c r="FV158" s="131"/>
      <c r="FW158" s="69">
        <f t="shared" si="1443"/>
        <v>0</v>
      </c>
      <c r="FX158" s="162"/>
      <c r="FY158" s="130"/>
      <c r="FZ158" s="18">
        <f t="shared" si="1444"/>
        <v>0</v>
      </c>
      <c r="GA158" s="136"/>
      <c r="GB158" s="131"/>
      <c r="GC158" s="69">
        <f t="shared" si="1445"/>
        <v>0</v>
      </c>
      <c r="GD158" s="162"/>
      <c r="GE158" s="130"/>
      <c r="GF158" s="18">
        <f t="shared" si="1446"/>
        <v>0</v>
      </c>
      <c r="GG158" s="136"/>
      <c r="GH158" s="131"/>
      <c r="GI158" s="69">
        <f t="shared" si="1447"/>
        <v>0</v>
      </c>
      <c r="GJ158" s="162"/>
      <c r="GK158" s="130"/>
      <c r="GL158" s="18">
        <f t="shared" si="1448"/>
        <v>0</v>
      </c>
      <c r="GM158" s="136"/>
      <c r="GN158" s="131"/>
      <c r="GO158" s="69">
        <f t="shared" si="1449"/>
        <v>0</v>
      </c>
      <c r="GP158" s="162"/>
      <c r="GQ158" s="130"/>
      <c r="GR158" s="18">
        <f t="shared" si="1450"/>
        <v>0</v>
      </c>
      <c r="GS158" s="136"/>
      <c r="GT158" s="131"/>
      <c r="GU158" s="69">
        <f t="shared" si="1451"/>
        <v>0</v>
      </c>
      <c r="GV158" s="162"/>
      <c r="GW158" s="130"/>
      <c r="GX158" s="18">
        <f t="shared" si="1452"/>
        <v>0</v>
      </c>
      <c r="GY158" s="136"/>
      <c r="GZ158" s="131"/>
      <c r="HA158" s="69">
        <f t="shared" si="1453"/>
        <v>0</v>
      </c>
      <c r="HB158" s="162"/>
      <c r="HC158" s="130"/>
      <c r="HD158" s="18">
        <f t="shared" si="1454"/>
        <v>0</v>
      </c>
      <c r="HE158" s="136"/>
      <c r="HF158" s="131"/>
      <c r="HG158" s="69">
        <f t="shared" si="1455"/>
        <v>0</v>
      </c>
      <c r="HH158" s="162"/>
      <c r="HI158" s="130"/>
      <c r="HJ158" s="18">
        <f t="shared" si="1456"/>
        <v>0</v>
      </c>
      <c r="HK158" s="136"/>
      <c r="HL158" s="131"/>
      <c r="HM158" s="69">
        <f t="shared" si="1457"/>
        <v>0</v>
      </c>
      <c r="HN158" s="162"/>
      <c r="HO158" s="130"/>
      <c r="HP158" s="18">
        <f t="shared" si="1458"/>
        <v>0</v>
      </c>
      <c r="HQ158" s="136"/>
      <c r="HR158" s="131"/>
      <c r="HS158" s="69">
        <f t="shared" si="1459"/>
        <v>0</v>
      </c>
      <c r="HT158" s="162"/>
      <c r="HU158" s="130"/>
      <c r="HV158" s="18">
        <f t="shared" si="1460"/>
        <v>0</v>
      </c>
      <c r="HW158" s="35"/>
      <c r="HX158" s="298"/>
      <c r="HY158" s="200"/>
      <c r="HZ158" s="2" t="str">
        <f t="shared" si="1392"/>
        <v>СКРЫТЬ</v>
      </c>
    </row>
    <row r="159" spans="1:234" hidden="1" x14ac:dyDescent="0.2">
      <c r="A159" s="1" t="e">
        <f>$K$2&amp;#REF!&amp;$K$137&amp;$K$138&amp;K159</f>
        <v>#REF!</v>
      </c>
      <c r="B159" s="16" t="e">
        <f>IF(#REF!=0,"Скрыть","")</f>
        <v>#REF!</v>
      </c>
      <c r="C159" s="15" t="e">
        <f>IF(AND(#REF!&gt;85%,#REF!&gt;85%),"скрыть","")</f>
        <v>#REF!</v>
      </c>
      <c r="D159" s="14" t="s">
        <v>2</v>
      </c>
      <c r="E159" s="14" t="s">
        <v>32</v>
      </c>
      <c r="F159" s="14" t="s">
        <v>35</v>
      </c>
      <c r="G159" s="13" t="str">
        <f>CONCATENATE(D159,E159,F159,K159)</f>
        <v>3BDFBC50-5FD0-44D2-8F2C-8100642B19E7A5DC6BF3-50AC-42B0-A008-0413A6F4625173ad09dc-a48e-49e4-a7e1-1838f9dd9568Проходка вертикальных стволов, п.м.</v>
      </c>
      <c r="H159" s="13"/>
      <c r="I159" s="42">
        <v>148</v>
      </c>
      <c r="J159" s="102">
        <f>SUBTOTAL(103,I$12:I159)*1</f>
        <v>33</v>
      </c>
      <c r="K159" s="108" t="s">
        <v>11</v>
      </c>
      <c r="L159" s="17" t="s">
        <v>64</v>
      </c>
      <c r="M159" s="267"/>
      <c r="N159" s="255"/>
      <c r="O159" s="118" t="s">
        <v>90</v>
      </c>
      <c r="P159" s="162">
        <v>0</v>
      </c>
      <c r="Q159" s="163">
        <v>0</v>
      </c>
      <c r="R159" s="163">
        <v>0</v>
      </c>
      <c r="S159" s="92">
        <f t="shared" ca="1" si="1393"/>
        <v>0</v>
      </c>
      <c r="T159" s="92">
        <f t="shared" si="1394"/>
        <v>0</v>
      </c>
      <c r="U159" s="91">
        <f t="shared" ca="1" si="1395"/>
        <v>0</v>
      </c>
      <c r="V159" s="91">
        <f t="shared" si="1396"/>
        <v>0</v>
      </c>
      <c r="W159" s="120" t="str">
        <f t="shared" si="1397"/>
        <v/>
      </c>
      <c r="X159" s="178"/>
      <c r="Y159" s="128">
        <f t="shared" si="1398"/>
        <v>0</v>
      </c>
      <c r="Z159" s="179">
        <f t="shared" ca="1" si="1399"/>
        <v>0</v>
      </c>
      <c r="AA159" s="127">
        <f t="shared" si="1400"/>
        <v>0</v>
      </c>
      <c r="AB159" s="67" t="str">
        <f t="shared" ca="1" si="1401"/>
        <v/>
      </c>
      <c r="AC159" s="69">
        <f t="shared" ca="1" si="1402"/>
        <v>0</v>
      </c>
      <c r="AD159" s="226">
        <f t="shared" si="1307"/>
        <v>0</v>
      </c>
      <c r="AE159" s="227">
        <f t="shared" si="1308"/>
        <v>0</v>
      </c>
      <c r="AF159" s="225">
        <f t="shared" si="1309"/>
        <v>0</v>
      </c>
      <c r="AG159" s="226">
        <f t="shared" si="1310"/>
        <v>0</v>
      </c>
      <c r="AH159" s="227">
        <f t="shared" si="1311"/>
        <v>0</v>
      </c>
      <c r="AI159" s="225">
        <f t="shared" si="1312"/>
        <v>0</v>
      </c>
      <c r="AJ159" s="226">
        <f t="shared" si="1313"/>
        <v>0</v>
      </c>
      <c r="AK159" s="227">
        <f t="shared" si="1314"/>
        <v>0</v>
      </c>
      <c r="AL159" s="225">
        <f t="shared" si="1315"/>
        <v>0</v>
      </c>
      <c r="AM159" s="226">
        <f t="shared" si="1316"/>
        <v>0</v>
      </c>
      <c r="AN159" s="227">
        <f t="shared" si="1317"/>
        <v>0</v>
      </c>
      <c r="AO159" s="225">
        <f t="shared" si="1318"/>
        <v>0</v>
      </c>
      <c r="AP159" s="226">
        <f t="shared" si="1319"/>
        <v>0</v>
      </c>
      <c r="AQ159" s="227">
        <f t="shared" si="1320"/>
        <v>0</v>
      </c>
      <c r="AR159" s="225">
        <f t="shared" si="1244"/>
        <v>0</v>
      </c>
      <c r="AS159" s="136"/>
      <c r="AT159" s="131"/>
      <c r="AU159" s="69">
        <f t="shared" si="1403"/>
        <v>0</v>
      </c>
      <c r="AV159" s="162"/>
      <c r="AW159" s="130"/>
      <c r="AX159" s="18">
        <f t="shared" si="1404"/>
        <v>0</v>
      </c>
      <c r="AY159" s="136"/>
      <c r="AZ159" s="131"/>
      <c r="BA159" s="69">
        <f t="shared" si="1405"/>
        <v>0</v>
      </c>
      <c r="BB159" s="162"/>
      <c r="BC159" s="130"/>
      <c r="BD159" s="18">
        <f t="shared" si="1406"/>
        <v>0</v>
      </c>
      <c r="BE159" s="136"/>
      <c r="BF159" s="131"/>
      <c r="BG159" s="69">
        <f t="shared" si="1407"/>
        <v>0</v>
      </c>
      <c r="BH159" s="162"/>
      <c r="BI159" s="130"/>
      <c r="BJ159" s="18">
        <f t="shared" si="1408"/>
        <v>0</v>
      </c>
      <c r="BK159" s="136"/>
      <c r="BL159" s="131"/>
      <c r="BM159" s="69">
        <f t="shared" si="1409"/>
        <v>0</v>
      </c>
      <c r="BN159" s="162"/>
      <c r="BO159" s="130"/>
      <c r="BP159" s="18">
        <f t="shared" si="1410"/>
        <v>0</v>
      </c>
      <c r="BQ159" s="136"/>
      <c r="BR159" s="131"/>
      <c r="BS159" s="69">
        <f t="shared" si="1411"/>
        <v>0</v>
      </c>
      <c r="BT159" s="162"/>
      <c r="BU159" s="130"/>
      <c r="BV159" s="18">
        <f t="shared" si="1412"/>
        <v>0</v>
      </c>
      <c r="BW159" s="136"/>
      <c r="BX159" s="131"/>
      <c r="BY159" s="69">
        <f t="shared" si="1413"/>
        <v>0</v>
      </c>
      <c r="BZ159" s="162"/>
      <c r="CA159" s="130"/>
      <c r="CB159" s="18">
        <f t="shared" si="1414"/>
        <v>0</v>
      </c>
      <c r="CC159" s="136"/>
      <c r="CD159" s="131"/>
      <c r="CE159" s="69">
        <f t="shared" si="1415"/>
        <v>0</v>
      </c>
      <c r="CF159" s="162"/>
      <c r="CG159" s="130"/>
      <c r="CH159" s="18">
        <f t="shared" si="1416"/>
        <v>0</v>
      </c>
      <c r="CI159" s="136"/>
      <c r="CJ159" s="131"/>
      <c r="CK159" s="69">
        <f t="shared" si="1417"/>
        <v>0</v>
      </c>
      <c r="CL159" s="162"/>
      <c r="CM159" s="130"/>
      <c r="CN159" s="18">
        <f t="shared" si="1345"/>
        <v>0</v>
      </c>
      <c r="CO159" s="136"/>
      <c r="CP159" s="131"/>
      <c r="CQ159" s="69">
        <f t="shared" si="1418"/>
        <v>0</v>
      </c>
      <c r="CR159" s="162"/>
      <c r="CS159" s="130"/>
      <c r="CT159" s="18">
        <f t="shared" si="1347"/>
        <v>0</v>
      </c>
      <c r="CU159" s="136"/>
      <c r="CV159" s="131"/>
      <c r="CW159" s="69">
        <f t="shared" si="1419"/>
        <v>0</v>
      </c>
      <c r="CX159" s="162"/>
      <c r="CY159" s="130"/>
      <c r="CZ159" s="18">
        <f t="shared" si="1349"/>
        <v>0</v>
      </c>
      <c r="DA159" s="136"/>
      <c r="DB159" s="131"/>
      <c r="DC159" s="69">
        <f t="shared" si="1420"/>
        <v>0</v>
      </c>
      <c r="DD159" s="162"/>
      <c r="DE159" s="130"/>
      <c r="DF159" s="18">
        <f t="shared" si="1351"/>
        <v>0</v>
      </c>
      <c r="DG159" s="136"/>
      <c r="DH159" s="131"/>
      <c r="DI159" s="69">
        <f t="shared" si="1421"/>
        <v>0</v>
      </c>
      <c r="DJ159" s="162"/>
      <c r="DK159" s="130"/>
      <c r="DL159" s="18">
        <f t="shared" si="1422"/>
        <v>0</v>
      </c>
      <c r="DM159" s="136"/>
      <c r="DN159" s="131"/>
      <c r="DO159" s="69">
        <f t="shared" si="1423"/>
        <v>0</v>
      </c>
      <c r="DP159" s="162"/>
      <c r="DQ159" s="130"/>
      <c r="DR159" s="18">
        <f t="shared" si="1424"/>
        <v>0</v>
      </c>
      <c r="DS159" s="136"/>
      <c r="DT159" s="131"/>
      <c r="DU159" s="69">
        <f t="shared" si="1425"/>
        <v>0</v>
      </c>
      <c r="DV159" s="162"/>
      <c r="DW159" s="130"/>
      <c r="DX159" s="18">
        <f t="shared" si="1426"/>
        <v>0</v>
      </c>
      <c r="DY159" s="136"/>
      <c r="DZ159" s="131"/>
      <c r="EA159" s="69">
        <f t="shared" si="1427"/>
        <v>0</v>
      </c>
      <c r="EB159" s="162"/>
      <c r="EC159" s="130"/>
      <c r="ED159" s="18">
        <f t="shared" si="1428"/>
        <v>0</v>
      </c>
      <c r="EE159" s="136"/>
      <c r="EF159" s="131"/>
      <c r="EG159" s="69">
        <f t="shared" si="1429"/>
        <v>0</v>
      </c>
      <c r="EH159" s="162"/>
      <c r="EI159" s="130"/>
      <c r="EJ159" s="18">
        <f t="shared" si="1430"/>
        <v>0</v>
      </c>
      <c r="EK159" s="136"/>
      <c r="EL159" s="131"/>
      <c r="EM159" s="69">
        <f t="shared" si="1431"/>
        <v>0</v>
      </c>
      <c r="EN159" s="162"/>
      <c r="EO159" s="130"/>
      <c r="EP159" s="18">
        <f t="shared" si="1432"/>
        <v>0</v>
      </c>
      <c r="EQ159" s="136"/>
      <c r="ER159" s="131"/>
      <c r="ES159" s="69">
        <f t="shared" si="1433"/>
        <v>0</v>
      </c>
      <c r="ET159" s="162"/>
      <c r="EU159" s="130"/>
      <c r="EV159" s="18">
        <f t="shared" si="1434"/>
        <v>0</v>
      </c>
      <c r="EW159" s="136"/>
      <c r="EX159" s="131"/>
      <c r="EY159" s="69">
        <f t="shared" si="1435"/>
        <v>0</v>
      </c>
      <c r="EZ159" s="162"/>
      <c r="FA159" s="130"/>
      <c r="FB159" s="18">
        <f t="shared" si="1436"/>
        <v>0</v>
      </c>
      <c r="FC159" s="136"/>
      <c r="FD159" s="131"/>
      <c r="FE159" s="69">
        <f t="shared" si="1437"/>
        <v>0</v>
      </c>
      <c r="FF159" s="162"/>
      <c r="FG159" s="130"/>
      <c r="FH159" s="18">
        <f t="shared" si="1438"/>
        <v>0</v>
      </c>
      <c r="FI159" s="136"/>
      <c r="FJ159" s="131"/>
      <c r="FK159" s="69">
        <f t="shared" si="1439"/>
        <v>0</v>
      </c>
      <c r="FL159" s="162"/>
      <c r="FM159" s="130"/>
      <c r="FN159" s="18">
        <f t="shared" si="1440"/>
        <v>0</v>
      </c>
      <c r="FO159" s="136"/>
      <c r="FP159" s="131"/>
      <c r="FQ159" s="69">
        <f t="shared" si="1441"/>
        <v>0</v>
      </c>
      <c r="FR159" s="162"/>
      <c r="FS159" s="130"/>
      <c r="FT159" s="18">
        <f t="shared" si="1442"/>
        <v>0</v>
      </c>
      <c r="FU159" s="136"/>
      <c r="FV159" s="131"/>
      <c r="FW159" s="69">
        <f t="shared" si="1443"/>
        <v>0</v>
      </c>
      <c r="FX159" s="162"/>
      <c r="FY159" s="130"/>
      <c r="FZ159" s="18">
        <f t="shared" si="1444"/>
        <v>0</v>
      </c>
      <c r="GA159" s="136"/>
      <c r="GB159" s="131"/>
      <c r="GC159" s="69">
        <f t="shared" si="1445"/>
        <v>0</v>
      </c>
      <c r="GD159" s="162"/>
      <c r="GE159" s="130"/>
      <c r="GF159" s="18">
        <f t="shared" si="1446"/>
        <v>0</v>
      </c>
      <c r="GG159" s="136"/>
      <c r="GH159" s="131"/>
      <c r="GI159" s="69">
        <f t="shared" si="1447"/>
        <v>0</v>
      </c>
      <c r="GJ159" s="162"/>
      <c r="GK159" s="130"/>
      <c r="GL159" s="18">
        <f t="shared" si="1448"/>
        <v>0</v>
      </c>
      <c r="GM159" s="136"/>
      <c r="GN159" s="131"/>
      <c r="GO159" s="69">
        <f t="shared" si="1449"/>
        <v>0</v>
      </c>
      <c r="GP159" s="162"/>
      <c r="GQ159" s="130"/>
      <c r="GR159" s="18">
        <f t="shared" si="1450"/>
        <v>0</v>
      </c>
      <c r="GS159" s="136"/>
      <c r="GT159" s="131"/>
      <c r="GU159" s="69">
        <f t="shared" si="1451"/>
        <v>0</v>
      </c>
      <c r="GV159" s="162"/>
      <c r="GW159" s="130"/>
      <c r="GX159" s="18">
        <f t="shared" si="1452"/>
        <v>0</v>
      </c>
      <c r="GY159" s="136"/>
      <c r="GZ159" s="131"/>
      <c r="HA159" s="69">
        <f t="shared" si="1453"/>
        <v>0</v>
      </c>
      <c r="HB159" s="162"/>
      <c r="HC159" s="130"/>
      <c r="HD159" s="18">
        <f t="shared" si="1454"/>
        <v>0</v>
      </c>
      <c r="HE159" s="136"/>
      <c r="HF159" s="131"/>
      <c r="HG159" s="69">
        <f t="shared" si="1455"/>
        <v>0</v>
      </c>
      <c r="HH159" s="162"/>
      <c r="HI159" s="130"/>
      <c r="HJ159" s="18">
        <f t="shared" si="1456"/>
        <v>0</v>
      </c>
      <c r="HK159" s="136"/>
      <c r="HL159" s="131"/>
      <c r="HM159" s="69">
        <f t="shared" si="1457"/>
        <v>0</v>
      </c>
      <c r="HN159" s="162"/>
      <c r="HO159" s="130"/>
      <c r="HP159" s="18">
        <f t="shared" si="1458"/>
        <v>0</v>
      </c>
      <c r="HQ159" s="136"/>
      <c r="HR159" s="131"/>
      <c r="HS159" s="69">
        <f t="shared" si="1459"/>
        <v>0</v>
      </c>
      <c r="HT159" s="162"/>
      <c r="HU159" s="130"/>
      <c r="HV159" s="18">
        <f t="shared" si="1460"/>
        <v>0</v>
      </c>
      <c r="HW159" s="17"/>
      <c r="HX159" s="85"/>
      <c r="HY159" s="85"/>
      <c r="HZ159" s="2" t="str">
        <f t="shared" si="1392"/>
        <v>СКРЫТЬ</v>
      </c>
    </row>
    <row r="160" spans="1:234" hidden="1" x14ac:dyDescent="0.2">
      <c r="A160" s="1" t="e">
        <f>$K$2&amp;#REF!&amp;$K$137&amp;$K$138&amp;K160</f>
        <v>#REF!</v>
      </c>
      <c r="B160" s="16" t="e">
        <f>IF(#REF!=0,"Скрыть","")</f>
        <v>#REF!</v>
      </c>
      <c r="C160" s="15" t="e">
        <f>IF(AND(#REF!&gt;85%,#REF!&gt;85%),"скрыть","")</f>
        <v>#REF!</v>
      </c>
      <c r="D160" s="14" t="s">
        <v>2</v>
      </c>
      <c r="E160" s="14" t="s">
        <v>32</v>
      </c>
      <c r="F160" s="14" t="s">
        <v>35</v>
      </c>
      <c r="G160" s="13" t="str">
        <f>CONCATENATE(D160,E160,F160,K160)</f>
        <v>3BDFBC50-5FD0-44D2-8F2C-8100642B19E7A5DC6BF3-50AC-42B0-A008-0413A6F4625173ad09dc-a48e-49e4-a7e1-1838f9dd9568Устройство жесткого основания, м3</v>
      </c>
      <c r="H160" s="13"/>
      <c r="I160" s="42">
        <v>149</v>
      </c>
      <c r="J160" s="102">
        <f>SUBTOTAL(103,I$12:I160)*1</f>
        <v>33</v>
      </c>
      <c r="K160" s="108" t="s">
        <v>7</v>
      </c>
      <c r="L160" s="17" t="s">
        <v>64</v>
      </c>
      <c r="M160" s="267">
        <v>43525</v>
      </c>
      <c r="N160" s="255">
        <v>43931</v>
      </c>
      <c r="O160" s="118">
        <v>43931</v>
      </c>
      <c r="P160" s="162">
        <v>1895</v>
      </c>
      <c r="Q160" s="158">
        <v>1895</v>
      </c>
      <c r="R160" s="163">
        <v>1895</v>
      </c>
      <c r="S160" s="92">
        <f t="shared" ca="1" si="1393"/>
        <v>1895</v>
      </c>
      <c r="T160" s="92">
        <f t="shared" si="1394"/>
        <v>1895</v>
      </c>
      <c r="U160" s="91">
        <f t="shared" ca="1" si="1395"/>
        <v>0</v>
      </c>
      <c r="V160" s="91">
        <f t="shared" si="1396"/>
        <v>0</v>
      </c>
      <c r="W160" s="120">
        <f t="shared" si="1397"/>
        <v>1</v>
      </c>
      <c r="X160" s="178"/>
      <c r="Y160" s="128">
        <f t="shared" si="1398"/>
        <v>0</v>
      </c>
      <c r="Z160" s="179">
        <f t="shared" ca="1" si="1399"/>
        <v>0</v>
      </c>
      <c r="AA160" s="127">
        <f t="shared" si="1400"/>
        <v>0</v>
      </c>
      <c r="AB160" s="67" t="str">
        <f t="shared" ca="1" si="1401"/>
        <v/>
      </c>
      <c r="AC160" s="69">
        <f t="shared" ca="1" si="1402"/>
        <v>0</v>
      </c>
      <c r="AD160" s="226">
        <f t="shared" si="1307"/>
        <v>0</v>
      </c>
      <c r="AE160" s="227">
        <f t="shared" si="1308"/>
        <v>0</v>
      </c>
      <c r="AF160" s="225">
        <f t="shared" si="1309"/>
        <v>0</v>
      </c>
      <c r="AG160" s="226">
        <f t="shared" si="1310"/>
        <v>0</v>
      </c>
      <c r="AH160" s="227">
        <f t="shared" si="1311"/>
        <v>0</v>
      </c>
      <c r="AI160" s="225">
        <f t="shared" si="1312"/>
        <v>0</v>
      </c>
      <c r="AJ160" s="226">
        <f t="shared" si="1313"/>
        <v>0</v>
      </c>
      <c r="AK160" s="227">
        <f t="shared" si="1314"/>
        <v>0</v>
      </c>
      <c r="AL160" s="225">
        <f t="shared" si="1315"/>
        <v>0</v>
      </c>
      <c r="AM160" s="226">
        <f t="shared" si="1316"/>
        <v>0</v>
      </c>
      <c r="AN160" s="227">
        <f t="shared" si="1317"/>
        <v>0</v>
      </c>
      <c r="AO160" s="225">
        <f t="shared" si="1318"/>
        <v>0</v>
      </c>
      <c r="AP160" s="226">
        <f t="shared" si="1319"/>
        <v>0</v>
      </c>
      <c r="AQ160" s="227">
        <f t="shared" si="1320"/>
        <v>0</v>
      </c>
      <c r="AR160" s="225">
        <f t="shared" si="1244"/>
        <v>0</v>
      </c>
      <c r="AS160" s="136"/>
      <c r="AT160" s="131"/>
      <c r="AU160" s="69">
        <f t="shared" si="1403"/>
        <v>0</v>
      </c>
      <c r="AV160" s="162"/>
      <c r="AW160" s="130"/>
      <c r="AX160" s="18">
        <f t="shared" si="1404"/>
        <v>0</v>
      </c>
      <c r="AY160" s="136"/>
      <c r="AZ160" s="131"/>
      <c r="BA160" s="69">
        <f t="shared" si="1405"/>
        <v>0</v>
      </c>
      <c r="BB160" s="162"/>
      <c r="BC160" s="130"/>
      <c r="BD160" s="18">
        <f t="shared" si="1406"/>
        <v>0</v>
      </c>
      <c r="BE160" s="136"/>
      <c r="BF160" s="131"/>
      <c r="BG160" s="69">
        <f t="shared" si="1407"/>
        <v>0</v>
      </c>
      <c r="BH160" s="162"/>
      <c r="BI160" s="130"/>
      <c r="BJ160" s="18">
        <f t="shared" si="1408"/>
        <v>0</v>
      </c>
      <c r="BK160" s="136"/>
      <c r="BL160" s="131"/>
      <c r="BM160" s="69">
        <f t="shared" si="1409"/>
        <v>0</v>
      </c>
      <c r="BN160" s="162"/>
      <c r="BO160" s="130"/>
      <c r="BP160" s="18">
        <f t="shared" si="1410"/>
        <v>0</v>
      </c>
      <c r="BQ160" s="136"/>
      <c r="BR160" s="131"/>
      <c r="BS160" s="69">
        <f t="shared" si="1411"/>
        <v>0</v>
      </c>
      <c r="BT160" s="162"/>
      <c r="BU160" s="130"/>
      <c r="BV160" s="18">
        <f t="shared" si="1412"/>
        <v>0</v>
      </c>
      <c r="BW160" s="136"/>
      <c r="BX160" s="131"/>
      <c r="BY160" s="69">
        <f t="shared" si="1413"/>
        <v>0</v>
      </c>
      <c r="BZ160" s="162"/>
      <c r="CA160" s="130"/>
      <c r="CB160" s="18">
        <f t="shared" si="1414"/>
        <v>0</v>
      </c>
      <c r="CC160" s="136"/>
      <c r="CD160" s="131"/>
      <c r="CE160" s="69">
        <f t="shared" si="1415"/>
        <v>0</v>
      </c>
      <c r="CF160" s="162"/>
      <c r="CG160" s="130"/>
      <c r="CH160" s="18">
        <f t="shared" si="1416"/>
        <v>0</v>
      </c>
      <c r="CI160" s="136"/>
      <c r="CJ160" s="131"/>
      <c r="CK160" s="69">
        <f t="shared" si="1417"/>
        <v>0</v>
      </c>
      <c r="CL160" s="162"/>
      <c r="CM160" s="130"/>
      <c r="CN160" s="18">
        <f t="shared" si="1345"/>
        <v>0</v>
      </c>
      <c r="CO160" s="136"/>
      <c r="CP160" s="131"/>
      <c r="CQ160" s="69">
        <f t="shared" si="1418"/>
        <v>0</v>
      </c>
      <c r="CR160" s="162"/>
      <c r="CS160" s="130"/>
      <c r="CT160" s="18">
        <f t="shared" si="1347"/>
        <v>0</v>
      </c>
      <c r="CU160" s="136"/>
      <c r="CV160" s="131"/>
      <c r="CW160" s="69">
        <f t="shared" si="1419"/>
        <v>0</v>
      </c>
      <c r="CX160" s="162"/>
      <c r="CY160" s="130"/>
      <c r="CZ160" s="18">
        <f t="shared" si="1349"/>
        <v>0</v>
      </c>
      <c r="DA160" s="136"/>
      <c r="DB160" s="131"/>
      <c r="DC160" s="69">
        <f t="shared" si="1420"/>
        <v>0</v>
      </c>
      <c r="DD160" s="162"/>
      <c r="DE160" s="130"/>
      <c r="DF160" s="18">
        <f t="shared" si="1351"/>
        <v>0</v>
      </c>
      <c r="DG160" s="136"/>
      <c r="DH160" s="131"/>
      <c r="DI160" s="69">
        <f t="shared" si="1421"/>
        <v>0</v>
      </c>
      <c r="DJ160" s="162"/>
      <c r="DK160" s="130"/>
      <c r="DL160" s="18">
        <f t="shared" si="1422"/>
        <v>0</v>
      </c>
      <c r="DM160" s="136"/>
      <c r="DN160" s="131"/>
      <c r="DO160" s="69">
        <f t="shared" si="1423"/>
        <v>0</v>
      </c>
      <c r="DP160" s="162"/>
      <c r="DQ160" s="130"/>
      <c r="DR160" s="18">
        <f t="shared" si="1424"/>
        <v>0</v>
      </c>
      <c r="DS160" s="136"/>
      <c r="DT160" s="131"/>
      <c r="DU160" s="69">
        <f t="shared" si="1425"/>
        <v>0</v>
      </c>
      <c r="DV160" s="162"/>
      <c r="DW160" s="130"/>
      <c r="DX160" s="18">
        <f t="shared" si="1426"/>
        <v>0</v>
      </c>
      <c r="DY160" s="136"/>
      <c r="DZ160" s="131"/>
      <c r="EA160" s="69">
        <f t="shared" si="1427"/>
        <v>0</v>
      </c>
      <c r="EB160" s="162"/>
      <c r="EC160" s="130"/>
      <c r="ED160" s="18">
        <f t="shared" si="1428"/>
        <v>0</v>
      </c>
      <c r="EE160" s="136"/>
      <c r="EF160" s="131"/>
      <c r="EG160" s="69">
        <f t="shared" si="1429"/>
        <v>0</v>
      </c>
      <c r="EH160" s="162"/>
      <c r="EI160" s="130"/>
      <c r="EJ160" s="18">
        <f t="shared" si="1430"/>
        <v>0</v>
      </c>
      <c r="EK160" s="136"/>
      <c r="EL160" s="131"/>
      <c r="EM160" s="69">
        <f t="shared" si="1431"/>
        <v>0</v>
      </c>
      <c r="EN160" s="162"/>
      <c r="EO160" s="130"/>
      <c r="EP160" s="18">
        <f t="shared" si="1432"/>
        <v>0</v>
      </c>
      <c r="EQ160" s="136"/>
      <c r="ER160" s="131"/>
      <c r="ES160" s="69">
        <f t="shared" si="1433"/>
        <v>0</v>
      </c>
      <c r="ET160" s="162"/>
      <c r="EU160" s="130"/>
      <c r="EV160" s="18">
        <f t="shared" si="1434"/>
        <v>0</v>
      </c>
      <c r="EW160" s="136"/>
      <c r="EX160" s="131"/>
      <c r="EY160" s="69">
        <f t="shared" si="1435"/>
        <v>0</v>
      </c>
      <c r="EZ160" s="162"/>
      <c r="FA160" s="130"/>
      <c r="FB160" s="18">
        <f t="shared" si="1436"/>
        <v>0</v>
      </c>
      <c r="FC160" s="136"/>
      <c r="FD160" s="131"/>
      <c r="FE160" s="69">
        <f t="shared" si="1437"/>
        <v>0</v>
      </c>
      <c r="FF160" s="162"/>
      <c r="FG160" s="130"/>
      <c r="FH160" s="18">
        <f t="shared" si="1438"/>
        <v>0</v>
      </c>
      <c r="FI160" s="136"/>
      <c r="FJ160" s="131"/>
      <c r="FK160" s="69">
        <f t="shared" si="1439"/>
        <v>0</v>
      </c>
      <c r="FL160" s="162"/>
      <c r="FM160" s="130"/>
      <c r="FN160" s="18">
        <f t="shared" si="1440"/>
        <v>0</v>
      </c>
      <c r="FO160" s="136"/>
      <c r="FP160" s="131"/>
      <c r="FQ160" s="69">
        <f t="shared" si="1441"/>
        <v>0</v>
      </c>
      <c r="FR160" s="162"/>
      <c r="FS160" s="130"/>
      <c r="FT160" s="18">
        <f t="shared" si="1442"/>
        <v>0</v>
      </c>
      <c r="FU160" s="136"/>
      <c r="FV160" s="131"/>
      <c r="FW160" s="69">
        <f t="shared" si="1443"/>
        <v>0</v>
      </c>
      <c r="FX160" s="162"/>
      <c r="FY160" s="130"/>
      <c r="FZ160" s="18">
        <f t="shared" si="1444"/>
        <v>0</v>
      </c>
      <c r="GA160" s="136"/>
      <c r="GB160" s="131"/>
      <c r="GC160" s="69">
        <f t="shared" si="1445"/>
        <v>0</v>
      </c>
      <c r="GD160" s="162"/>
      <c r="GE160" s="130"/>
      <c r="GF160" s="18">
        <f t="shared" si="1446"/>
        <v>0</v>
      </c>
      <c r="GG160" s="136"/>
      <c r="GH160" s="131"/>
      <c r="GI160" s="69">
        <f t="shared" si="1447"/>
        <v>0</v>
      </c>
      <c r="GJ160" s="162"/>
      <c r="GK160" s="130"/>
      <c r="GL160" s="18">
        <f t="shared" si="1448"/>
        <v>0</v>
      </c>
      <c r="GM160" s="136"/>
      <c r="GN160" s="131"/>
      <c r="GO160" s="69">
        <f t="shared" si="1449"/>
        <v>0</v>
      </c>
      <c r="GP160" s="162"/>
      <c r="GQ160" s="130"/>
      <c r="GR160" s="18">
        <f t="shared" si="1450"/>
        <v>0</v>
      </c>
      <c r="GS160" s="136"/>
      <c r="GT160" s="131"/>
      <c r="GU160" s="69">
        <f t="shared" si="1451"/>
        <v>0</v>
      </c>
      <c r="GV160" s="162"/>
      <c r="GW160" s="130"/>
      <c r="GX160" s="18">
        <f t="shared" si="1452"/>
        <v>0</v>
      </c>
      <c r="GY160" s="136"/>
      <c r="GZ160" s="131"/>
      <c r="HA160" s="69">
        <f t="shared" si="1453"/>
        <v>0</v>
      </c>
      <c r="HB160" s="162"/>
      <c r="HC160" s="130"/>
      <c r="HD160" s="18">
        <f t="shared" si="1454"/>
        <v>0</v>
      </c>
      <c r="HE160" s="136"/>
      <c r="HF160" s="131"/>
      <c r="HG160" s="69">
        <f t="shared" si="1455"/>
        <v>0</v>
      </c>
      <c r="HH160" s="162"/>
      <c r="HI160" s="130"/>
      <c r="HJ160" s="18">
        <f t="shared" si="1456"/>
        <v>0</v>
      </c>
      <c r="HK160" s="136"/>
      <c r="HL160" s="131"/>
      <c r="HM160" s="69">
        <f t="shared" si="1457"/>
        <v>0</v>
      </c>
      <c r="HN160" s="162"/>
      <c r="HO160" s="130"/>
      <c r="HP160" s="18">
        <f t="shared" si="1458"/>
        <v>0</v>
      </c>
      <c r="HQ160" s="136"/>
      <c r="HR160" s="131"/>
      <c r="HS160" s="69">
        <f t="shared" si="1459"/>
        <v>0</v>
      </c>
      <c r="HT160" s="162"/>
      <c r="HU160" s="130"/>
      <c r="HV160" s="18">
        <f t="shared" si="1460"/>
        <v>0</v>
      </c>
      <c r="HW160" s="32"/>
      <c r="HX160" s="299"/>
      <c r="HY160" s="85"/>
      <c r="HZ160" s="2" t="str">
        <f t="shared" si="1392"/>
        <v>СКРЫТЬ</v>
      </c>
    </row>
    <row r="161" spans="1:234" hidden="1" x14ac:dyDescent="0.2">
      <c r="A161" s="1" t="e">
        <f>$K$2&amp;#REF!&amp;$K$137&amp;$K$138&amp;K161</f>
        <v>#REF!</v>
      </c>
      <c r="B161" s="16" t="e">
        <f>IF(#REF!=0,"Скрыть","")</f>
        <v>#REF!</v>
      </c>
      <c r="C161" s="15" t="e">
        <f>IF(AND(#REF!&gt;85%,#REF!&gt;85%),"скрыть","")</f>
        <v>#REF!</v>
      </c>
      <c r="D161" s="14" t="s">
        <v>2</v>
      </c>
      <c r="E161" s="14" t="s">
        <v>32</v>
      </c>
      <c r="F161" s="14" t="s">
        <v>35</v>
      </c>
      <c r="G161" s="13" t="str">
        <f>CONCATENATE(D161,E161,F161,K161)</f>
        <v>3BDFBC50-5FD0-44D2-8F2C-8100642B19E7A5DC6BF3-50AC-42B0-A008-0413A6F4625173ad09dc-a48e-49e4-a7e1-1838f9dd9568Устройство ВСП (путевой бетон), п.м.</v>
      </c>
      <c r="H161" s="13"/>
      <c r="I161" s="42">
        <v>150</v>
      </c>
      <c r="J161" s="102">
        <f>SUBTOTAL(103,I$12:I161)*1</f>
        <v>33</v>
      </c>
      <c r="K161" s="108" t="s">
        <v>8</v>
      </c>
      <c r="L161" s="17" t="s">
        <v>64</v>
      </c>
      <c r="M161" s="267">
        <v>43586</v>
      </c>
      <c r="N161" s="255">
        <v>43951</v>
      </c>
      <c r="O161" s="118">
        <v>43951</v>
      </c>
      <c r="P161" s="162">
        <v>1978</v>
      </c>
      <c r="Q161" s="158">
        <v>1978</v>
      </c>
      <c r="R161" s="163">
        <v>1978</v>
      </c>
      <c r="S161" s="92">
        <f t="shared" ca="1" si="1393"/>
        <v>1978</v>
      </c>
      <c r="T161" s="92">
        <f t="shared" si="1394"/>
        <v>1978</v>
      </c>
      <c r="U161" s="91">
        <f t="shared" ca="1" si="1395"/>
        <v>0</v>
      </c>
      <c r="V161" s="91">
        <f t="shared" si="1396"/>
        <v>0</v>
      </c>
      <c r="W161" s="120">
        <f t="shared" si="1397"/>
        <v>1</v>
      </c>
      <c r="X161" s="178"/>
      <c r="Y161" s="128">
        <f t="shared" si="1398"/>
        <v>0</v>
      </c>
      <c r="Z161" s="179">
        <f t="shared" ca="1" si="1399"/>
        <v>0</v>
      </c>
      <c r="AA161" s="127">
        <f t="shared" si="1400"/>
        <v>0</v>
      </c>
      <c r="AB161" s="67" t="str">
        <f t="shared" ca="1" si="1401"/>
        <v/>
      </c>
      <c r="AC161" s="69">
        <f t="shared" ca="1" si="1402"/>
        <v>0</v>
      </c>
      <c r="AD161" s="226">
        <f t="shared" si="1307"/>
        <v>0</v>
      </c>
      <c r="AE161" s="227">
        <f t="shared" si="1308"/>
        <v>0</v>
      </c>
      <c r="AF161" s="225">
        <f t="shared" si="1309"/>
        <v>0</v>
      </c>
      <c r="AG161" s="226">
        <f t="shared" si="1310"/>
        <v>0</v>
      </c>
      <c r="AH161" s="227">
        <f t="shared" si="1311"/>
        <v>0</v>
      </c>
      <c r="AI161" s="225">
        <f t="shared" si="1312"/>
        <v>0</v>
      </c>
      <c r="AJ161" s="226">
        <f t="shared" si="1313"/>
        <v>0</v>
      </c>
      <c r="AK161" s="227">
        <f t="shared" si="1314"/>
        <v>0</v>
      </c>
      <c r="AL161" s="225">
        <f t="shared" si="1315"/>
        <v>0</v>
      </c>
      <c r="AM161" s="226">
        <f t="shared" si="1316"/>
        <v>0</v>
      </c>
      <c r="AN161" s="227">
        <f t="shared" si="1317"/>
        <v>0</v>
      </c>
      <c r="AO161" s="225">
        <f t="shared" si="1318"/>
        <v>0</v>
      </c>
      <c r="AP161" s="226">
        <f t="shared" si="1319"/>
        <v>0</v>
      </c>
      <c r="AQ161" s="227">
        <f t="shared" si="1320"/>
        <v>0</v>
      </c>
      <c r="AR161" s="225">
        <f t="shared" si="1244"/>
        <v>0</v>
      </c>
      <c r="AS161" s="136"/>
      <c r="AT161" s="131"/>
      <c r="AU161" s="69">
        <f t="shared" si="1403"/>
        <v>0</v>
      </c>
      <c r="AV161" s="162"/>
      <c r="AW161" s="130"/>
      <c r="AX161" s="18">
        <f t="shared" si="1404"/>
        <v>0</v>
      </c>
      <c r="AY161" s="136"/>
      <c r="AZ161" s="131"/>
      <c r="BA161" s="69">
        <f t="shared" si="1405"/>
        <v>0</v>
      </c>
      <c r="BB161" s="162"/>
      <c r="BC161" s="130"/>
      <c r="BD161" s="18">
        <f t="shared" si="1406"/>
        <v>0</v>
      </c>
      <c r="BE161" s="136"/>
      <c r="BF161" s="131"/>
      <c r="BG161" s="69">
        <f t="shared" si="1407"/>
        <v>0</v>
      </c>
      <c r="BH161" s="162"/>
      <c r="BI161" s="130"/>
      <c r="BJ161" s="18">
        <f t="shared" si="1408"/>
        <v>0</v>
      </c>
      <c r="BK161" s="136"/>
      <c r="BL161" s="131"/>
      <c r="BM161" s="69">
        <f t="shared" si="1409"/>
        <v>0</v>
      </c>
      <c r="BN161" s="162"/>
      <c r="BO161" s="130"/>
      <c r="BP161" s="18">
        <f t="shared" si="1410"/>
        <v>0</v>
      </c>
      <c r="BQ161" s="136"/>
      <c r="BR161" s="131"/>
      <c r="BS161" s="69">
        <f t="shared" si="1411"/>
        <v>0</v>
      </c>
      <c r="BT161" s="162"/>
      <c r="BU161" s="130"/>
      <c r="BV161" s="18">
        <f t="shared" si="1412"/>
        <v>0</v>
      </c>
      <c r="BW161" s="136"/>
      <c r="BX161" s="131"/>
      <c r="BY161" s="69">
        <f t="shared" si="1413"/>
        <v>0</v>
      </c>
      <c r="BZ161" s="162"/>
      <c r="CA161" s="130"/>
      <c r="CB161" s="18">
        <f t="shared" si="1414"/>
        <v>0</v>
      </c>
      <c r="CC161" s="136"/>
      <c r="CD161" s="131"/>
      <c r="CE161" s="69">
        <f t="shared" si="1415"/>
        <v>0</v>
      </c>
      <c r="CF161" s="162"/>
      <c r="CG161" s="130"/>
      <c r="CH161" s="18">
        <f t="shared" si="1416"/>
        <v>0</v>
      </c>
      <c r="CI161" s="136"/>
      <c r="CJ161" s="131"/>
      <c r="CK161" s="69">
        <f t="shared" si="1417"/>
        <v>0</v>
      </c>
      <c r="CL161" s="162"/>
      <c r="CM161" s="130"/>
      <c r="CN161" s="18">
        <f t="shared" si="1345"/>
        <v>0</v>
      </c>
      <c r="CO161" s="136"/>
      <c r="CP161" s="131"/>
      <c r="CQ161" s="69">
        <f t="shared" si="1418"/>
        <v>0</v>
      </c>
      <c r="CR161" s="162"/>
      <c r="CS161" s="130"/>
      <c r="CT161" s="18">
        <f t="shared" si="1347"/>
        <v>0</v>
      </c>
      <c r="CU161" s="136"/>
      <c r="CV161" s="131"/>
      <c r="CW161" s="69">
        <f t="shared" si="1419"/>
        <v>0</v>
      </c>
      <c r="CX161" s="162"/>
      <c r="CY161" s="130"/>
      <c r="CZ161" s="18">
        <f t="shared" si="1349"/>
        <v>0</v>
      </c>
      <c r="DA161" s="136"/>
      <c r="DB161" s="131"/>
      <c r="DC161" s="69">
        <f t="shared" si="1420"/>
        <v>0</v>
      </c>
      <c r="DD161" s="162"/>
      <c r="DE161" s="130"/>
      <c r="DF161" s="18">
        <f t="shared" si="1351"/>
        <v>0</v>
      </c>
      <c r="DG161" s="136"/>
      <c r="DH161" s="131"/>
      <c r="DI161" s="69">
        <f t="shared" si="1421"/>
        <v>0</v>
      </c>
      <c r="DJ161" s="162"/>
      <c r="DK161" s="130"/>
      <c r="DL161" s="18">
        <f t="shared" si="1422"/>
        <v>0</v>
      </c>
      <c r="DM161" s="136"/>
      <c r="DN161" s="131"/>
      <c r="DO161" s="69">
        <f t="shared" si="1423"/>
        <v>0</v>
      </c>
      <c r="DP161" s="162"/>
      <c r="DQ161" s="130"/>
      <c r="DR161" s="18">
        <f t="shared" si="1424"/>
        <v>0</v>
      </c>
      <c r="DS161" s="136"/>
      <c r="DT161" s="131"/>
      <c r="DU161" s="69">
        <f t="shared" si="1425"/>
        <v>0</v>
      </c>
      <c r="DV161" s="162"/>
      <c r="DW161" s="130"/>
      <c r="DX161" s="18">
        <f t="shared" si="1426"/>
        <v>0</v>
      </c>
      <c r="DY161" s="136"/>
      <c r="DZ161" s="131"/>
      <c r="EA161" s="69">
        <f t="shared" si="1427"/>
        <v>0</v>
      </c>
      <c r="EB161" s="162"/>
      <c r="EC161" s="130"/>
      <c r="ED161" s="18">
        <f t="shared" si="1428"/>
        <v>0</v>
      </c>
      <c r="EE161" s="136"/>
      <c r="EF161" s="131"/>
      <c r="EG161" s="69">
        <f t="shared" si="1429"/>
        <v>0</v>
      </c>
      <c r="EH161" s="162"/>
      <c r="EI161" s="130"/>
      <c r="EJ161" s="18">
        <f t="shared" si="1430"/>
        <v>0</v>
      </c>
      <c r="EK161" s="136"/>
      <c r="EL161" s="131"/>
      <c r="EM161" s="69">
        <f t="shared" si="1431"/>
        <v>0</v>
      </c>
      <c r="EN161" s="162"/>
      <c r="EO161" s="130"/>
      <c r="EP161" s="18">
        <f t="shared" si="1432"/>
        <v>0</v>
      </c>
      <c r="EQ161" s="136"/>
      <c r="ER161" s="131"/>
      <c r="ES161" s="69">
        <f t="shared" si="1433"/>
        <v>0</v>
      </c>
      <c r="ET161" s="162"/>
      <c r="EU161" s="130"/>
      <c r="EV161" s="18">
        <f t="shared" si="1434"/>
        <v>0</v>
      </c>
      <c r="EW161" s="136"/>
      <c r="EX161" s="131"/>
      <c r="EY161" s="69">
        <f t="shared" si="1435"/>
        <v>0</v>
      </c>
      <c r="EZ161" s="162"/>
      <c r="FA161" s="130"/>
      <c r="FB161" s="18">
        <f t="shared" si="1436"/>
        <v>0</v>
      </c>
      <c r="FC161" s="136"/>
      <c r="FD161" s="131"/>
      <c r="FE161" s="69">
        <f t="shared" si="1437"/>
        <v>0</v>
      </c>
      <c r="FF161" s="162"/>
      <c r="FG161" s="130"/>
      <c r="FH161" s="18">
        <f t="shared" si="1438"/>
        <v>0</v>
      </c>
      <c r="FI161" s="136"/>
      <c r="FJ161" s="131"/>
      <c r="FK161" s="69">
        <f t="shared" si="1439"/>
        <v>0</v>
      </c>
      <c r="FL161" s="162"/>
      <c r="FM161" s="130"/>
      <c r="FN161" s="18">
        <f t="shared" si="1440"/>
        <v>0</v>
      </c>
      <c r="FO161" s="136"/>
      <c r="FP161" s="131"/>
      <c r="FQ161" s="69">
        <f t="shared" si="1441"/>
        <v>0</v>
      </c>
      <c r="FR161" s="162"/>
      <c r="FS161" s="130"/>
      <c r="FT161" s="18">
        <f t="shared" si="1442"/>
        <v>0</v>
      </c>
      <c r="FU161" s="136"/>
      <c r="FV161" s="131"/>
      <c r="FW161" s="69">
        <f t="shared" si="1443"/>
        <v>0</v>
      </c>
      <c r="FX161" s="162"/>
      <c r="FY161" s="130"/>
      <c r="FZ161" s="18">
        <f t="shared" si="1444"/>
        <v>0</v>
      </c>
      <c r="GA161" s="136"/>
      <c r="GB161" s="131"/>
      <c r="GC161" s="69">
        <f t="shared" si="1445"/>
        <v>0</v>
      </c>
      <c r="GD161" s="162"/>
      <c r="GE161" s="130"/>
      <c r="GF161" s="18">
        <f t="shared" si="1446"/>
        <v>0</v>
      </c>
      <c r="GG161" s="136"/>
      <c r="GH161" s="131"/>
      <c r="GI161" s="69">
        <f t="shared" si="1447"/>
        <v>0</v>
      </c>
      <c r="GJ161" s="162"/>
      <c r="GK161" s="130"/>
      <c r="GL161" s="18">
        <f t="shared" si="1448"/>
        <v>0</v>
      </c>
      <c r="GM161" s="136"/>
      <c r="GN161" s="131"/>
      <c r="GO161" s="69">
        <f t="shared" si="1449"/>
        <v>0</v>
      </c>
      <c r="GP161" s="162"/>
      <c r="GQ161" s="130"/>
      <c r="GR161" s="18">
        <f t="shared" si="1450"/>
        <v>0</v>
      </c>
      <c r="GS161" s="136"/>
      <c r="GT161" s="131"/>
      <c r="GU161" s="69">
        <f t="shared" si="1451"/>
        <v>0</v>
      </c>
      <c r="GV161" s="162"/>
      <c r="GW161" s="130"/>
      <c r="GX161" s="18">
        <f t="shared" si="1452"/>
        <v>0</v>
      </c>
      <c r="GY161" s="136"/>
      <c r="GZ161" s="131"/>
      <c r="HA161" s="69">
        <f t="shared" si="1453"/>
        <v>0</v>
      </c>
      <c r="HB161" s="162"/>
      <c r="HC161" s="130"/>
      <c r="HD161" s="18">
        <f t="shared" si="1454"/>
        <v>0</v>
      </c>
      <c r="HE161" s="136"/>
      <c r="HF161" s="131"/>
      <c r="HG161" s="69">
        <f t="shared" si="1455"/>
        <v>0</v>
      </c>
      <c r="HH161" s="162"/>
      <c r="HI161" s="130"/>
      <c r="HJ161" s="18">
        <f t="shared" si="1456"/>
        <v>0</v>
      </c>
      <c r="HK161" s="136"/>
      <c r="HL161" s="131"/>
      <c r="HM161" s="69">
        <f t="shared" si="1457"/>
        <v>0</v>
      </c>
      <c r="HN161" s="162"/>
      <c r="HO161" s="130"/>
      <c r="HP161" s="18">
        <f t="shared" si="1458"/>
        <v>0</v>
      </c>
      <c r="HQ161" s="136"/>
      <c r="HR161" s="131"/>
      <c r="HS161" s="69">
        <f t="shared" si="1459"/>
        <v>0</v>
      </c>
      <c r="HT161" s="162"/>
      <c r="HU161" s="130"/>
      <c r="HV161" s="18">
        <f t="shared" si="1460"/>
        <v>0</v>
      </c>
      <c r="HW161" s="17"/>
      <c r="HX161" s="85"/>
      <c r="HY161" s="85"/>
      <c r="HZ161" s="2" t="str">
        <f t="shared" si="1392"/>
        <v>СКРЫТЬ</v>
      </c>
    </row>
    <row r="162" spans="1:234" hidden="1" x14ac:dyDescent="0.2">
      <c r="A162" s="1" t="e">
        <f>$K$2&amp;#REF!&amp;$K$137&amp;$K$138&amp;K162</f>
        <v>#REF!</v>
      </c>
      <c r="B162" s="16" t="e">
        <f>IF(#REF!=0,"Скрыть","")</f>
        <v>#REF!</v>
      </c>
      <c r="C162" s="15" t="e">
        <f>IF(AND(#REF!&gt;85%,#REF!&gt;85%),"скрыть","")</f>
        <v>#REF!</v>
      </c>
      <c r="D162" s="243" t="s">
        <v>2</v>
      </c>
      <c r="E162" s="243" t="s">
        <v>32</v>
      </c>
      <c r="F162" s="243" t="s">
        <v>35</v>
      </c>
      <c r="G162" s="13" t="str">
        <f>CONCATENATE(D162,E162,F162,K162)</f>
        <v>3BDFBC50-5FD0-44D2-8F2C-8100642B19E7A5DC6BF3-50AC-42B0-A008-0413A6F4625173ad09dc-a48e-49e4-a7e1-1838f9dd9568Устройство вентперекрытия тоннеля D10, пог.м</v>
      </c>
      <c r="H162" s="13"/>
      <c r="I162" s="42">
        <v>151</v>
      </c>
      <c r="J162" s="102">
        <f>SUBTOTAL(103,I$12:I162)*1</f>
        <v>33</v>
      </c>
      <c r="K162" s="245" t="s">
        <v>101</v>
      </c>
      <c r="L162" s="17" t="s">
        <v>64</v>
      </c>
      <c r="M162" s="267"/>
      <c r="N162" s="255"/>
      <c r="O162" s="118"/>
      <c r="P162" s="162">
        <v>0</v>
      </c>
      <c r="Q162" s="163">
        <v>0</v>
      </c>
      <c r="R162" s="163">
        <v>0</v>
      </c>
      <c r="S162" s="92">
        <f t="shared" ca="1" si="1393"/>
        <v>0</v>
      </c>
      <c r="T162" s="92">
        <f t="shared" si="1394"/>
        <v>0</v>
      </c>
      <c r="U162" s="91">
        <f t="shared" ca="1" si="1395"/>
        <v>0</v>
      </c>
      <c r="V162" s="91">
        <f t="shared" si="1396"/>
        <v>0</v>
      </c>
      <c r="W162" s="120" t="str">
        <f t="shared" si="1397"/>
        <v/>
      </c>
      <c r="X162" s="178"/>
      <c r="Y162" s="128">
        <f t="shared" si="1398"/>
        <v>0</v>
      </c>
      <c r="Z162" s="179">
        <f t="shared" ca="1" si="1399"/>
        <v>0</v>
      </c>
      <c r="AA162" s="127">
        <f t="shared" si="1400"/>
        <v>0</v>
      </c>
      <c r="AB162" s="67" t="str">
        <f t="shared" ca="1" si="1401"/>
        <v/>
      </c>
      <c r="AC162" s="69">
        <f t="shared" ca="1" si="1402"/>
        <v>0</v>
      </c>
      <c r="AD162" s="226">
        <f t="shared" si="1307"/>
        <v>0</v>
      </c>
      <c r="AE162" s="227">
        <f t="shared" si="1308"/>
        <v>0</v>
      </c>
      <c r="AF162" s="225">
        <f t="shared" si="1309"/>
        <v>0</v>
      </c>
      <c r="AG162" s="226">
        <f t="shared" si="1310"/>
        <v>0</v>
      </c>
      <c r="AH162" s="227">
        <f t="shared" si="1311"/>
        <v>0</v>
      </c>
      <c r="AI162" s="225">
        <f t="shared" si="1312"/>
        <v>0</v>
      </c>
      <c r="AJ162" s="226">
        <f t="shared" si="1313"/>
        <v>0</v>
      </c>
      <c r="AK162" s="227">
        <f t="shared" si="1314"/>
        <v>0</v>
      </c>
      <c r="AL162" s="225">
        <f t="shared" si="1315"/>
        <v>0</v>
      </c>
      <c r="AM162" s="226">
        <f t="shared" si="1316"/>
        <v>0</v>
      </c>
      <c r="AN162" s="227">
        <f t="shared" si="1317"/>
        <v>0</v>
      </c>
      <c r="AO162" s="225">
        <f t="shared" si="1318"/>
        <v>0</v>
      </c>
      <c r="AP162" s="226">
        <f t="shared" si="1319"/>
        <v>0</v>
      </c>
      <c r="AQ162" s="227">
        <f t="shared" si="1320"/>
        <v>0</v>
      </c>
      <c r="AR162" s="225">
        <f t="shared" si="1244"/>
        <v>0</v>
      </c>
      <c r="AS162" s="136"/>
      <c r="AT162" s="131"/>
      <c r="AU162" s="69">
        <f t="shared" si="1403"/>
        <v>0</v>
      </c>
      <c r="AV162" s="162"/>
      <c r="AW162" s="130"/>
      <c r="AX162" s="18">
        <f t="shared" si="1404"/>
        <v>0</v>
      </c>
      <c r="AY162" s="136"/>
      <c r="AZ162" s="131"/>
      <c r="BA162" s="69">
        <f t="shared" si="1405"/>
        <v>0</v>
      </c>
      <c r="BB162" s="162"/>
      <c r="BC162" s="130"/>
      <c r="BD162" s="18">
        <f t="shared" si="1406"/>
        <v>0</v>
      </c>
      <c r="BE162" s="136"/>
      <c r="BF162" s="131"/>
      <c r="BG162" s="69">
        <f t="shared" si="1407"/>
        <v>0</v>
      </c>
      <c r="BH162" s="162"/>
      <c r="BI162" s="130"/>
      <c r="BJ162" s="18">
        <f t="shared" si="1408"/>
        <v>0</v>
      </c>
      <c r="BK162" s="136"/>
      <c r="BL162" s="131"/>
      <c r="BM162" s="69">
        <f t="shared" si="1409"/>
        <v>0</v>
      </c>
      <c r="BN162" s="162"/>
      <c r="BO162" s="130"/>
      <c r="BP162" s="18">
        <f t="shared" si="1410"/>
        <v>0</v>
      </c>
      <c r="BQ162" s="136"/>
      <c r="BR162" s="131"/>
      <c r="BS162" s="69">
        <f t="shared" si="1411"/>
        <v>0</v>
      </c>
      <c r="BT162" s="162"/>
      <c r="BU162" s="130"/>
      <c r="BV162" s="18">
        <f t="shared" si="1412"/>
        <v>0</v>
      </c>
      <c r="BW162" s="136"/>
      <c r="BX162" s="131"/>
      <c r="BY162" s="69">
        <f t="shared" si="1413"/>
        <v>0</v>
      </c>
      <c r="BZ162" s="162"/>
      <c r="CA162" s="130"/>
      <c r="CB162" s="18">
        <f t="shared" si="1414"/>
        <v>0</v>
      </c>
      <c r="CC162" s="136"/>
      <c r="CD162" s="131"/>
      <c r="CE162" s="69">
        <f t="shared" si="1415"/>
        <v>0</v>
      </c>
      <c r="CF162" s="162"/>
      <c r="CG162" s="130"/>
      <c r="CH162" s="18">
        <f t="shared" si="1416"/>
        <v>0</v>
      </c>
      <c r="CI162" s="136"/>
      <c r="CJ162" s="131"/>
      <c r="CK162" s="69">
        <f t="shared" si="1417"/>
        <v>0</v>
      </c>
      <c r="CL162" s="162"/>
      <c r="CM162" s="130"/>
      <c r="CN162" s="18">
        <f t="shared" si="1345"/>
        <v>0</v>
      </c>
      <c r="CO162" s="136"/>
      <c r="CP162" s="131"/>
      <c r="CQ162" s="69">
        <f t="shared" si="1418"/>
        <v>0</v>
      </c>
      <c r="CR162" s="162"/>
      <c r="CS162" s="130"/>
      <c r="CT162" s="18">
        <f t="shared" si="1347"/>
        <v>0</v>
      </c>
      <c r="CU162" s="136"/>
      <c r="CV162" s="131"/>
      <c r="CW162" s="69">
        <f t="shared" si="1419"/>
        <v>0</v>
      </c>
      <c r="CX162" s="162"/>
      <c r="CY162" s="130"/>
      <c r="CZ162" s="18">
        <f t="shared" si="1349"/>
        <v>0</v>
      </c>
      <c r="DA162" s="136"/>
      <c r="DB162" s="131"/>
      <c r="DC162" s="69">
        <f t="shared" si="1420"/>
        <v>0</v>
      </c>
      <c r="DD162" s="162"/>
      <c r="DE162" s="130"/>
      <c r="DF162" s="18">
        <f t="shared" si="1351"/>
        <v>0</v>
      </c>
      <c r="DG162" s="136"/>
      <c r="DH162" s="131"/>
      <c r="DI162" s="69">
        <f t="shared" si="1421"/>
        <v>0</v>
      </c>
      <c r="DJ162" s="162"/>
      <c r="DK162" s="130"/>
      <c r="DL162" s="18">
        <f t="shared" si="1422"/>
        <v>0</v>
      </c>
      <c r="DM162" s="136"/>
      <c r="DN162" s="131"/>
      <c r="DO162" s="69">
        <f t="shared" si="1423"/>
        <v>0</v>
      </c>
      <c r="DP162" s="162"/>
      <c r="DQ162" s="130"/>
      <c r="DR162" s="18">
        <f t="shared" si="1424"/>
        <v>0</v>
      </c>
      <c r="DS162" s="136"/>
      <c r="DT162" s="131"/>
      <c r="DU162" s="69">
        <f t="shared" si="1425"/>
        <v>0</v>
      </c>
      <c r="DV162" s="162"/>
      <c r="DW162" s="130"/>
      <c r="DX162" s="18">
        <f t="shared" si="1426"/>
        <v>0</v>
      </c>
      <c r="DY162" s="136"/>
      <c r="DZ162" s="131"/>
      <c r="EA162" s="69">
        <f t="shared" si="1427"/>
        <v>0</v>
      </c>
      <c r="EB162" s="162"/>
      <c r="EC162" s="130"/>
      <c r="ED162" s="18">
        <f t="shared" si="1428"/>
        <v>0</v>
      </c>
      <c r="EE162" s="136"/>
      <c r="EF162" s="131"/>
      <c r="EG162" s="69">
        <f t="shared" si="1429"/>
        <v>0</v>
      </c>
      <c r="EH162" s="162"/>
      <c r="EI162" s="130"/>
      <c r="EJ162" s="18">
        <f t="shared" si="1430"/>
        <v>0</v>
      </c>
      <c r="EK162" s="136"/>
      <c r="EL162" s="131"/>
      <c r="EM162" s="69">
        <f t="shared" si="1431"/>
        <v>0</v>
      </c>
      <c r="EN162" s="162"/>
      <c r="EO162" s="130"/>
      <c r="EP162" s="18">
        <f t="shared" si="1432"/>
        <v>0</v>
      </c>
      <c r="EQ162" s="136"/>
      <c r="ER162" s="131"/>
      <c r="ES162" s="69">
        <f t="shared" si="1433"/>
        <v>0</v>
      </c>
      <c r="ET162" s="162"/>
      <c r="EU162" s="130"/>
      <c r="EV162" s="18">
        <f t="shared" si="1434"/>
        <v>0</v>
      </c>
      <c r="EW162" s="136"/>
      <c r="EX162" s="131"/>
      <c r="EY162" s="69">
        <f t="shared" si="1435"/>
        <v>0</v>
      </c>
      <c r="EZ162" s="162"/>
      <c r="FA162" s="130"/>
      <c r="FB162" s="18">
        <f t="shared" si="1436"/>
        <v>0</v>
      </c>
      <c r="FC162" s="136"/>
      <c r="FD162" s="131"/>
      <c r="FE162" s="69">
        <f t="shared" si="1437"/>
        <v>0</v>
      </c>
      <c r="FF162" s="162"/>
      <c r="FG162" s="130"/>
      <c r="FH162" s="18">
        <f t="shared" si="1438"/>
        <v>0</v>
      </c>
      <c r="FI162" s="136"/>
      <c r="FJ162" s="131"/>
      <c r="FK162" s="69">
        <f t="shared" si="1439"/>
        <v>0</v>
      </c>
      <c r="FL162" s="162"/>
      <c r="FM162" s="130"/>
      <c r="FN162" s="18">
        <f t="shared" si="1440"/>
        <v>0</v>
      </c>
      <c r="FO162" s="136"/>
      <c r="FP162" s="131"/>
      <c r="FQ162" s="69">
        <f t="shared" si="1441"/>
        <v>0</v>
      </c>
      <c r="FR162" s="162"/>
      <c r="FS162" s="130"/>
      <c r="FT162" s="18">
        <f t="shared" si="1442"/>
        <v>0</v>
      </c>
      <c r="FU162" s="136"/>
      <c r="FV162" s="131"/>
      <c r="FW162" s="69">
        <f t="shared" si="1443"/>
        <v>0</v>
      </c>
      <c r="FX162" s="162"/>
      <c r="FY162" s="130"/>
      <c r="FZ162" s="18">
        <f t="shared" si="1444"/>
        <v>0</v>
      </c>
      <c r="GA162" s="136"/>
      <c r="GB162" s="131"/>
      <c r="GC162" s="69">
        <f t="shared" si="1445"/>
        <v>0</v>
      </c>
      <c r="GD162" s="162"/>
      <c r="GE162" s="130"/>
      <c r="GF162" s="18">
        <f t="shared" si="1446"/>
        <v>0</v>
      </c>
      <c r="GG162" s="136"/>
      <c r="GH162" s="131"/>
      <c r="GI162" s="69">
        <f t="shared" si="1447"/>
        <v>0</v>
      </c>
      <c r="GJ162" s="162"/>
      <c r="GK162" s="130"/>
      <c r="GL162" s="18">
        <f t="shared" si="1448"/>
        <v>0</v>
      </c>
      <c r="GM162" s="136"/>
      <c r="GN162" s="131"/>
      <c r="GO162" s="69">
        <f t="shared" si="1449"/>
        <v>0</v>
      </c>
      <c r="GP162" s="162"/>
      <c r="GQ162" s="130"/>
      <c r="GR162" s="18">
        <f t="shared" si="1450"/>
        <v>0</v>
      </c>
      <c r="GS162" s="136"/>
      <c r="GT162" s="131"/>
      <c r="GU162" s="69">
        <f t="shared" si="1451"/>
        <v>0</v>
      </c>
      <c r="GV162" s="162"/>
      <c r="GW162" s="130"/>
      <c r="GX162" s="18">
        <f t="shared" si="1452"/>
        <v>0</v>
      </c>
      <c r="GY162" s="136"/>
      <c r="GZ162" s="131"/>
      <c r="HA162" s="69">
        <f t="shared" si="1453"/>
        <v>0</v>
      </c>
      <c r="HB162" s="162"/>
      <c r="HC162" s="130"/>
      <c r="HD162" s="18">
        <f t="shared" si="1454"/>
        <v>0</v>
      </c>
      <c r="HE162" s="136"/>
      <c r="HF162" s="131"/>
      <c r="HG162" s="69">
        <f t="shared" si="1455"/>
        <v>0</v>
      </c>
      <c r="HH162" s="162"/>
      <c r="HI162" s="130"/>
      <c r="HJ162" s="18">
        <f t="shared" si="1456"/>
        <v>0</v>
      </c>
      <c r="HK162" s="136"/>
      <c r="HL162" s="131"/>
      <c r="HM162" s="69">
        <f t="shared" si="1457"/>
        <v>0</v>
      </c>
      <c r="HN162" s="162"/>
      <c r="HO162" s="130"/>
      <c r="HP162" s="18">
        <f t="shared" si="1458"/>
        <v>0</v>
      </c>
      <c r="HQ162" s="136"/>
      <c r="HR162" s="131"/>
      <c r="HS162" s="69">
        <f t="shared" si="1459"/>
        <v>0</v>
      </c>
      <c r="HT162" s="162"/>
      <c r="HU162" s="130"/>
      <c r="HV162" s="18">
        <f t="shared" si="1460"/>
        <v>0</v>
      </c>
      <c r="HW162" s="17"/>
      <c r="HX162" s="85"/>
      <c r="HY162" s="85"/>
      <c r="HZ162" s="2" t="str">
        <f t="shared" si="1392"/>
        <v>СКРЫТЬ</v>
      </c>
    </row>
    <row r="163" spans="1:234" hidden="1" x14ac:dyDescent="0.2">
      <c r="A163" s="1" t="e">
        <f>$K$2&amp;#REF!&amp;$K$137&amp;$K$138&amp;K163</f>
        <v>#REF!</v>
      </c>
      <c r="B163" s="16" t="e">
        <f>IF(#REF!=0,"Скрыть","")</f>
        <v>#REF!</v>
      </c>
      <c r="C163" s="15" t="e">
        <f>IF(AND(#REF!&gt;85%,#REF!&gt;85%),"скрыть","")</f>
        <v>#REF!</v>
      </c>
      <c r="D163" s="14" t="s">
        <v>2</v>
      </c>
      <c r="E163" s="14" t="s">
        <v>32</v>
      </c>
      <c r="F163" s="14" t="s">
        <v>35</v>
      </c>
      <c r="G163" s="13"/>
      <c r="H163" s="13"/>
      <c r="I163" s="42">
        <v>152</v>
      </c>
      <c r="J163" s="102">
        <f>SUBTOTAL(103,I$12:I163)*1</f>
        <v>33</v>
      </c>
      <c r="K163" s="108" t="s">
        <v>113</v>
      </c>
      <c r="L163" s="17" t="s">
        <v>64</v>
      </c>
      <c r="M163" s="267"/>
      <c r="N163" s="255"/>
      <c r="O163" s="118" t="s">
        <v>90</v>
      </c>
      <c r="P163" s="162">
        <v>0</v>
      </c>
      <c r="Q163" s="163">
        <v>0</v>
      </c>
      <c r="R163" s="163">
        <v>0</v>
      </c>
      <c r="S163" s="92">
        <f t="shared" ca="1" si="1393"/>
        <v>0</v>
      </c>
      <c r="T163" s="92">
        <f t="shared" si="1394"/>
        <v>0</v>
      </c>
      <c r="U163" s="91">
        <f t="shared" ca="1" si="1395"/>
        <v>0</v>
      </c>
      <c r="V163" s="91">
        <f t="shared" si="1396"/>
        <v>0</v>
      </c>
      <c r="W163" s="120" t="str">
        <f t="shared" si="1397"/>
        <v/>
      </c>
      <c r="X163" s="178"/>
      <c r="Y163" s="128">
        <f t="shared" si="1398"/>
        <v>0</v>
      </c>
      <c r="Z163" s="179">
        <f t="shared" ca="1" si="1399"/>
        <v>0</v>
      </c>
      <c r="AA163" s="127">
        <f t="shared" si="1400"/>
        <v>0</v>
      </c>
      <c r="AB163" s="67" t="str">
        <f t="shared" ca="1" si="1401"/>
        <v/>
      </c>
      <c r="AC163" s="69">
        <f t="shared" ca="1" si="1402"/>
        <v>0</v>
      </c>
      <c r="AD163" s="226">
        <f t="shared" si="1307"/>
        <v>0</v>
      </c>
      <c r="AE163" s="227">
        <f t="shared" si="1308"/>
        <v>0</v>
      </c>
      <c r="AF163" s="225">
        <f t="shared" si="1309"/>
        <v>0</v>
      </c>
      <c r="AG163" s="226">
        <f t="shared" si="1310"/>
        <v>0</v>
      </c>
      <c r="AH163" s="227">
        <f t="shared" si="1311"/>
        <v>0</v>
      </c>
      <c r="AI163" s="225">
        <f t="shared" si="1312"/>
        <v>0</v>
      </c>
      <c r="AJ163" s="226">
        <f t="shared" si="1313"/>
        <v>0</v>
      </c>
      <c r="AK163" s="227">
        <f t="shared" si="1314"/>
        <v>0</v>
      </c>
      <c r="AL163" s="225">
        <f t="shared" si="1315"/>
        <v>0</v>
      </c>
      <c r="AM163" s="226">
        <f t="shared" si="1316"/>
        <v>0</v>
      </c>
      <c r="AN163" s="227">
        <f t="shared" si="1317"/>
        <v>0</v>
      </c>
      <c r="AO163" s="225">
        <f t="shared" si="1318"/>
        <v>0</v>
      </c>
      <c r="AP163" s="226">
        <f t="shared" si="1319"/>
        <v>0</v>
      </c>
      <c r="AQ163" s="227">
        <f t="shared" si="1320"/>
        <v>0</v>
      </c>
      <c r="AR163" s="225">
        <f t="shared" si="1244"/>
        <v>0</v>
      </c>
      <c r="AS163" s="136"/>
      <c r="AT163" s="131"/>
      <c r="AU163" s="69">
        <f t="shared" si="1403"/>
        <v>0</v>
      </c>
      <c r="AV163" s="162"/>
      <c r="AW163" s="130"/>
      <c r="AX163" s="18">
        <f t="shared" si="1404"/>
        <v>0</v>
      </c>
      <c r="AY163" s="136"/>
      <c r="AZ163" s="131"/>
      <c r="BA163" s="69">
        <f t="shared" si="1405"/>
        <v>0</v>
      </c>
      <c r="BB163" s="162"/>
      <c r="BC163" s="130"/>
      <c r="BD163" s="18">
        <f t="shared" si="1406"/>
        <v>0</v>
      </c>
      <c r="BE163" s="136"/>
      <c r="BF163" s="131"/>
      <c r="BG163" s="69">
        <f t="shared" si="1407"/>
        <v>0</v>
      </c>
      <c r="BH163" s="162"/>
      <c r="BI163" s="130"/>
      <c r="BJ163" s="18">
        <f t="shared" si="1408"/>
        <v>0</v>
      </c>
      <c r="BK163" s="136"/>
      <c r="BL163" s="131"/>
      <c r="BM163" s="69">
        <f t="shared" si="1409"/>
        <v>0</v>
      </c>
      <c r="BN163" s="162"/>
      <c r="BO163" s="130"/>
      <c r="BP163" s="18">
        <f t="shared" si="1410"/>
        <v>0</v>
      </c>
      <c r="BQ163" s="136"/>
      <c r="BR163" s="131"/>
      <c r="BS163" s="69">
        <f t="shared" si="1411"/>
        <v>0</v>
      </c>
      <c r="BT163" s="162"/>
      <c r="BU163" s="130"/>
      <c r="BV163" s="18">
        <f t="shared" si="1412"/>
        <v>0</v>
      </c>
      <c r="BW163" s="136"/>
      <c r="BX163" s="131"/>
      <c r="BY163" s="69">
        <f t="shared" si="1413"/>
        <v>0</v>
      </c>
      <c r="BZ163" s="162"/>
      <c r="CA163" s="130"/>
      <c r="CB163" s="18">
        <f t="shared" si="1414"/>
        <v>0</v>
      </c>
      <c r="CC163" s="136"/>
      <c r="CD163" s="131"/>
      <c r="CE163" s="69">
        <f t="shared" si="1415"/>
        <v>0</v>
      </c>
      <c r="CF163" s="162"/>
      <c r="CG163" s="130"/>
      <c r="CH163" s="18">
        <f t="shared" si="1416"/>
        <v>0</v>
      </c>
      <c r="CI163" s="136"/>
      <c r="CJ163" s="131"/>
      <c r="CK163" s="69">
        <f t="shared" si="1417"/>
        <v>0</v>
      </c>
      <c r="CL163" s="162"/>
      <c r="CM163" s="130"/>
      <c r="CN163" s="18">
        <f t="shared" si="1345"/>
        <v>0</v>
      </c>
      <c r="CO163" s="136"/>
      <c r="CP163" s="131"/>
      <c r="CQ163" s="69">
        <f t="shared" si="1418"/>
        <v>0</v>
      </c>
      <c r="CR163" s="162"/>
      <c r="CS163" s="130"/>
      <c r="CT163" s="18">
        <f t="shared" si="1347"/>
        <v>0</v>
      </c>
      <c r="CU163" s="136"/>
      <c r="CV163" s="131"/>
      <c r="CW163" s="69">
        <f t="shared" si="1419"/>
        <v>0</v>
      </c>
      <c r="CX163" s="162"/>
      <c r="CY163" s="130"/>
      <c r="CZ163" s="18">
        <f t="shared" si="1349"/>
        <v>0</v>
      </c>
      <c r="DA163" s="136"/>
      <c r="DB163" s="131"/>
      <c r="DC163" s="69">
        <f t="shared" si="1420"/>
        <v>0</v>
      </c>
      <c r="DD163" s="162"/>
      <c r="DE163" s="130"/>
      <c r="DF163" s="18">
        <f t="shared" si="1351"/>
        <v>0</v>
      </c>
      <c r="DG163" s="136"/>
      <c r="DH163" s="131"/>
      <c r="DI163" s="69">
        <f t="shared" si="1421"/>
        <v>0</v>
      </c>
      <c r="DJ163" s="162"/>
      <c r="DK163" s="130"/>
      <c r="DL163" s="18">
        <f t="shared" si="1422"/>
        <v>0</v>
      </c>
      <c r="DM163" s="136"/>
      <c r="DN163" s="131"/>
      <c r="DO163" s="69">
        <f t="shared" si="1423"/>
        <v>0</v>
      </c>
      <c r="DP163" s="162"/>
      <c r="DQ163" s="130"/>
      <c r="DR163" s="18">
        <f t="shared" si="1424"/>
        <v>0</v>
      </c>
      <c r="DS163" s="136"/>
      <c r="DT163" s="131"/>
      <c r="DU163" s="69">
        <f t="shared" si="1425"/>
        <v>0</v>
      </c>
      <c r="DV163" s="162"/>
      <c r="DW163" s="130"/>
      <c r="DX163" s="18">
        <f t="shared" si="1426"/>
        <v>0</v>
      </c>
      <c r="DY163" s="136"/>
      <c r="DZ163" s="131"/>
      <c r="EA163" s="69">
        <f t="shared" si="1427"/>
        <v>0</v>
      </c>
      <c r="EB163" s="162"/>
      <c r="EC163" s="130"/>
      <c r="ED163" s="18">
        <f t="shared" si="1428"/>
        <v>0</v>
      </c>
      <c r="EE163" s="136"/>
      <c r="EF163" s="131"/>
      <c r="EG163" s="69">
        <f t="shared" si="1429"/>
        <v>0</v>
      </c>
      <c r="EH163" s="162"/>
      <c r="EI163" s="130"/>
      <c r="EJ163" s="18">
        <f t="shared" si="1430"/>
        <v>0</v>
      </c>
      <c r="EK163" s="136"/>
      <c r="EL163" s="131"/>
      <c r="EM163" s="69">
        <f t="shared" si="1431"/>
        <v>0</v>
      </c>
      <c r="EN163" s="162"/>
      <c r="EO163" s="130"/>
      <c r="EP163" s="18">
        <f t="shared" si="1432"/>
        <v>0</v>
      </c>
      <c r="EQ163" s="136"/>
      <c r="ER163" s="131"/>
      <c r="ES163" s="69">
        <f t="shared" si="1433"/>
        <v>0</v>
      </c>
      <c r="ET163" s="162"/>
      <c r="EU163" s="130"/>
      <c r="EV163" s="18">
        <f t="shared" si="1434"/>
        <v>0</v>
      </c>
      <c r="EW163" s="136"/>
      <c r="EX163" s="131"/>
      <c r="EY163" s="69">
        <f t="shared" si="1435"/>
        <v>0</v>
      </c>
      <c r="EZ163" s="162"/>
      <c r="FA163" s="130"/>
      <c r="FB163" s="18">
        <f t="shared" si="1436"/>
        <v>0</v>
      </c>
      <c r="FC163" s="136"/>
      <c r="FD163" s="131"/>
      <c r="FE163" s="69">
        <f t="shared" si="1437"/>
        <v>0</v>
      </c>
      <c r="FF163" s="162"/>
      <c r="FG163" s="130"/>
      <c r="FH163" s="18">
        <f t="shared" si="1438"/>
        <v>0</v>
      </c>
      <c r="FI163" s="136"/>
      <c r="FJ163" s="131"/>
      <c r="FK163" s="69">
        <f t="shared" si="1439"/>
        <v>0</v>
      </c>
      <c r="FL163" s="162"/>
      <c r="FM163" s="130"/>
      <c r="FN163" s="18">
        <f t="shared" si="1440"/>
        <v>0</v>
      </c>
      <c r="FO163" s="136"/>
      <c r="FP163" s="131"/>
      <c r="FQ163" s="69">
        <f t="shared" si="1441"/>
        <v>0</v>
      </c>
      <c r="FR163" s="162"/>
      <c r="FS163" s="130"/>
      <c r="FT163" s="18">
        <f t="shared" si="1442"/>
        <v>0</v>
      </c>
      <c r="FU163" s="136"/>
      <c r="FV163" s="131"/>
      <c r="FW163" s="69">
        <f t="shared" si="1443"/>
        <v>0</v>
      </c>
      <c r="FX163" s="162"/>
      <c r="FY163" s="130"/>
      <c r="FZ163" s="18">
        <f t="shared" si="1444"/>
        <v>0</v>
      </c>
      <c r="GA163" s="136"/>
      <c r="GB163" s="131"/>
      <c r="GC163" s="69">
        <f t="shared" si="1445"/>
        <v>0</v>
      </c>
      <c r="GD163" s="162"/>
      <c r="GE163" s="130"/>
      <c r="GF163" s="18">
        <f t="shared" si="1446"/>
        <v>0</v>
      </c>
      <c r="GG163" s="136"/>
      <c r="GH163" s="131"/>
      <c r="GI163" s="69">
        <f t="shared" si="1447"/>
        <v>0</v>
      </c>
      <c r="GJ163" s="162"/>
      <c r="GK163" s="130"/>
      <c r="GL163" s="18">
        <f t="shared" si="1448"/>
        <v>0</v>
      </c>
      <c r="GM163" s="136"/>
      <c r="GN163" s="131"/>
      <c r="GO163" s="69">
        <f t="shared" si="1449"/>
        <v>0</v>
      </c>
      <c r="GP163" s="162"/>
      <c r="GQ163" s="130"/>
      <c r="GR163" s="18">
        <f t="shared" si="1450"/>
        <v>0</v>
      </c>
      <c r="GS163" s="136"/>
      <c r="GT163" s="131"/>
      <c r="GU163" s="69">
        <f t="shared" si="1451"/>
        <v>0</v>
      </c>
      <c r="GV163" s="162"/>
      <c r="GW163" s="130"/>
      <c r="GX163" s="18">
        <f t="shared" si="1452"/>
        <v>0</v>
      </c>
      <c r="GY163" s="136"/>
      <c r="GZ163" s="131"/>
      <c r="HA163" s="69">
        <f t="shared" si="1453"/>
        <v>0</v>
      </c>
      <c r="HB163" s="162"/>
      <c r="HC163" s="130"/>
      <c r="HD163" s="18">
        <f t="shared" si="1454"/>
        <v>0</v>
      </c>
      <c r="HE163" s="136"/>
      <c r="HF163" s="131"/>
      <c r="HG163" s="69">
        <f t="shared" si="1455"/>
        <v>0</v>
      </c>
      <c r="HH163" s="162"/>
      <c r="HI163" s="130"/>
      <c r="HJ163" s="18">
        <f t="shared" si="1456"/>
        <v>0</v>
      </c>
      <c r="HK163" s="136"/>
      <c r="HL163" s="131"/>
      <c r="HM163" s="69">
        <f t="shared" si="1457"/>
        <v>0</v>
      </c>
      <c r="HN163" s="162"/>
      <c r="HO163" s="130"/>
      <c r="HP163" s="18">
        <f t="shared" si="1458"/>
        <v>0</v>
      </c>
      <c r="HQ163" s="136"/>
      <c r="HR163" s="131"/>
      <c r="HS163" s="69">
        <f t="shared" si="1459"/>
        <v>0</v>
      </c>
      <c r="HT163" s="162"/>
      <c r="HU163" s="130"/>
      <c r="HV163" s="18">
        <f t="shared" si="1460"/>
        <v>0</v>
      </c>
      <c r="HW163" s="17"/>
      <c r="HX163" s="85"/>
      <c r="HY163" s="85"/>
      <c r="HZ163" s="2" t="str">
        <f t="shared" si="1392"/>
        <v>СКРЫТЬ</v>
      </c>
    </row>
    <row r="164" spans="1:234" hidden="1" x14ac:dyDescent="0.2">
      <c r="B164" s="16"/>
      <c r="C164" s="15"/>
      <c r="D164" s="270"/>
      <c r="E164" s="270"/>
      <c r="F164" s="270"/>
      <c r="G164" s="13"/>
      <c r="H164" s="13"/>
      <c r="I164" s="42">
        <v>153</v>
      </c>
      <c r="J164" s="102">
        <f>SUBTOTAL(103,I$12:I164)*1</f>
        <v>33</v>
      </c>
      <c r="K164" s="108" t="s">
        <v>114</v>
      </c>
      <c r="L164" s="17" t="s">
        <v>64</v>
      </c>
      <c r="M164" s="267"/>
      <c r="N164" s="255"/>
      <c r="O164" s="118"/>
      <c r="P164" s="162"/>
      <c r="Q164" s="163">
        <v>0</v>
      </c>
      <c r="R164" s="163">
        <v>0</v>
      </c>
      <c r="S164" s="92">
        <f t="shared" ca="1" si="1393"/>
        <v>0</v>
      </c>
      <c r="T164" s="92">
        <f t="shared" si="1394"/>
        <v>0</v>
      </c>
      <c r="U164" s="91">
        <f t="shared" ca="1" si="1395"/>
        <v>0</v>
      </c>
      <c r="V164" s="91">
        <f t="shared" si="1396"/>
        <v>0</v>
      </c>
      <c r="W164" s="120" t="str">
        <f t="shared" si="1397"/>
        <v/>
      </c>
      <c r="X164" s="178"/>
      <c r="Y164" s="128">
        <f t="shared" si="1398"/>
        <v>0</v>
      </c>
      <c r="Z164" s="179">
        <f t="shared" ca="1" si="1399"/>
        <v>0</v>
      </c>
      <c r="AA164" s="127">
        <f t="shared" si="1400"/>
        <v>0</v>
      </c>
      <c r="AB164" s="67" t="str">
        <f t="shared" ca="1" si="1401"/>
        <v/>
      </c>
      <c r="AC164" s="69">
        <f t="shared" ca="1" si="1402"/>
        <v>0</v>
      </c>
      <c r="AD164" s="226">
        <f t="shared" si="1307"/>
        <v>0</v>
      </c>
      <c r="AE164" s="227">
        <f t="shared" si="1308"/>
        <v>0</v>
      </c>
      <c r="AF164" s="225">
        <f t="shared" si="1309"/>
        <v>0</v>
      </c>
      <c r="AG164" s="226">
        <f t="shared" si="1310"/>
        <v>0</v>
      </c>
      <c r="AH164" s="227">
        <f t="shared" si="1311"/>
        <v>0</v>
      </c>
      <c r="AI164" s="225">
        <f t="shared" si="1312"/>
        <v>0</v>
      </c>
      <c r="AJ164" s="226">
        <f t="shared" si="1313"/>
        <v>0</v>
      </c>
      <c r="AK164" s="227">
        <f t="shared" si="1314"/>
        <v>0</v>
      </c>
      <c r="AL164" s="225">
        <f t="shared" si="1315"/>
        <v>0</v>
      </c>
      <c r="AM164" s="226">
        <f t="shared" si="1316"/>
        <v>0</v>
      </c>
      <c r="AN164" s="227">
        <f t="shared" si="1317"/>
        <v>0</v>
      </c>
      <c r="AO164" s="225">
        <f t="shared" si="1318"/>
        <v>0</v>
      </c>
      <c r="AP164" s="226">
        <f t="shared" si="1319"/>
        <v>0</v>
      </c>
      <c r="AQ164" s="227">
        <f t="shared" si="1320"/>
        <v>0</v>
      </c>
      <c r="AR164" s="225">
        <f t="shared" si="1244"/>
        <v>0</v>
      </c>
      <c r="AS164" s="136"/>
      <c r="AT164" s="131"/>
      <c r="AU164" s="69">
        <f t="shared" si="1403"/>
        <v>0</v>
      </c>
      <c r="AV164" s="162"/>
      <c r="AW164" s="130"/>
      <c r="AX164" s="18">
        <f t="shared" si="1404"/>
        <v>0</v>
      </c>
      <c r="AY164" s="136"/>
      <c r="AZ164" s="131"/>
      <c r="BA164" s="69">
        <f t="shared" si="1405"/>
        <v>0</v>
      </c>
      <c r="BB164" s="162"/>
      <c r="BC164" s="130"/>
      <c r="BD164" s="18">
        <f t="shared" si="1406"/>
        <v>0</v>
      </c>
      <c r="BE164" s="136"/>
      <c r="BF164" s="131"/>
      <c r="BG164" s="69">
        <f t="shared" si="1407"/>
        <v>0</v>
      </c>
      <c r="BH164" s="162"/>
      <c r="BI164" s="130"/>
      <c r="BJ164" s="18">
        <f t="shared" si="1408"/>
        <v>0</v>
      </c>
      <c r="BK164" s="136"/>
      <c r="BL164" s="131"/>
      <c r="BM164" s="69">
        <f t="shared" si="1409"/>
        <v>0</v>
      </c>
      <c r="BN164" s="162"/>
      <c r="BO164" s="130"/>
      <c r="BP164" s="18">
        <f t="shared" si="1410"/>
        <v>0</v>
      </c>
      <c r="BQ164" s="136"/>
      <c r="BR164" s="131"/>
      <c r="BS164" s="69">
        <f t="shared" si="1411"/>
        <v>0</v>
      </c>
      <c r="BT164" s="162"/>
      <c r="BU164" s="130"/>
      <c r="BV164" s="18">
        <f t="shared" si="1412"/>
        <v>0</v>
      </c>
      <c r="BW164" s="136"/>
      <c r="BX164" s="131"/>
      <c r="BY164" s="69">
        <f t="shared" si="1413"/>
        <v>0</v>
      </c>
      <c r="BZ164" s="162"/>
      <c r="CA164" s="130"/>
      <c r="CB164" s="18">
        <f t="shared" si="1414"/>
        <v>0</v>
      </c>
      <c r="CC164" s="136"/>
      <c r="CD164" s="131"/>
      <c r="CE164" s="69">
        <f t="shared" si="1415"/>
        <v>0</v>
      </c>
      <c r="CF164" s="162"/>
      <c r="CG164" s="130"/>
      <c r="CH164" s="18">
        <f t="shared" si="1416"/>
        <v>0</v>
      </c>
      <c r="CI164" s="136"/>
      <c r="CJ164" s="131"/>
      <c r="CK164" s="69">
        <f t="shared" si="1417"/>
        <v>0</v>
      </c>
      <c r="CL164" s="162"/>
      <c r="CM164" s="130"/>
      <c r="CN164" s="18">
        <f t="shared" si="1345"/>
        <v>0</v>
      </c>
      <c r="CO164" s="136"/>
      <c r="CP164" s="131"/>
      <c r="CQ164" s="69">
        <f t="shared" si="1418"/>
        <v>0</v>
      </c>
      <c r="CR164" s="162"/>
      <c r="CS164" s="130"/>
      <c r="CT164" s="18">
        <f t="shared" si="1347"/>
        <v>0</v>
      </c>
      <c r="CU164" s="136"/>
      <c r="CV164" s="131"/>
      <c r="CW164" s="69">
        <f t="shared" si="1419"/>
        <v>0</v>
      </c>
      <c r="CX164" s="162"/>
      <c r="CY164" s="130"/>
      <c r="CZ164" s="18">
        <f t="shared" si="1349"/>
        <v>0</v>
      </c>
      <c r="DA164" s="136"/>
      <c r="DB164" s="131"/>
      <c r="DC164" s="69">
        <f t="shared" si="1420"/>
        <v>0</v>
      </c>
      <c r="DD164" s="162"/>
      <c r="DE164" s="130"/>
      <c r="DF164" s="18">
        <f t="shared" si="1351"/>
        <v>0</v>
      </c>
      <c r="DG164" s="136"/>
      <c r="DH164" s="131"/>
      <c r="DI164" s="69">
        <f t="shared" si="1421"/>
        <v>0</v>
      </c>
      <c r="DJ164" s="162"/>
      <c r="DK164" s="130"/>
      <c r="DL164" s="18">
        <f t="shared" si="1422"/>
        <v>0</v>
      </c>
      <c r="DM164" s="136"/>
      <c r="DN164" s="131"/>
      <c r="DO164" s="69">
        <f t="shared" si="1423"/>
        <v>0</v>
      </c>
      <c r="DP164" s="162"/>
      <c r="DQ164" s="130"/>
      <c r="DR164" s="18">
        <f t="shared" si="1424"/>
        <v>0</v>
      </c>
      <c r="DS164" s="136"/>
      <c r="DT164" s="131"/>
      <c r="DU164" s="69">
        <f t="shared" si="1425"/>
        <v>0</v>
      </c>
      <c r="DV164" s="162"/>
      <c r="DW164" s="130"/>
      <c r="DX164" s="18">
        <f t="shared" si="1426"/>
        <v>0</v>
      </c>
      <c r="DY164" s="136"/>
      <c r="DZ164" s="131"/>
      <c r="EA164" s="69">
        <f t="shared" si="1427"/>
        <v>0</v>
      </c>
      <c r="EB164" s="162"/>
      <c r="EC164" s="130"/>
      <c r="ED164" s="18">
        <f t="shared" si="1428"/>
        <v>0</v>
      </c>
      <c r="EE164" s="136"/>
      <c r="EF164" s="131"/>
      <c r="EG164" s="69">
        <f t="shared" si="1429"/>
        <v>0</v>
      </c>
      <c r="EH164" s="162"/>
      <c r="EI164" s="130"/>
      <c r="EJ164" s="18">
        <f t="shared" si="1430"/>
        <v>0</v>
      </c>
      <c r="EK164" s="136"/>
      <c r="EL164" s="131"/>
      <c r="EM164" s="69">
        <f t="shared" si="1431"/>
        <v>0</v>
      </c>
      <c r="EN164" s="162"/>
      <c r="EO164" s="130"/>
      <c r="EP164" s="18">
        <f t="shared" si="1432"/>
        <v>0</v>
      </c>
      <c r="EQ164" s="136"/>
      <c r="ER164" s="131"/>
      <c r="ES164" s="69">
        <f t="shared" si="1433"/>
        <v>0</v>
      </c>
      <c r="ET164" s="162"/>
      <c r="EU164" s="130"/>
      <c r="EV164" s="18">
        <f t="shared" si="1434"/>
        <v>0</v>
      </c>
      <c r="EW164" s="136"/>
      <c r="EX164" s="131"/>
      <c r="EY164" s="69">
        <f t="shared" si="1435"/>
        <v>0</v>
      </c>
      <c r="EZ164" s="162"/>
      <c r="FA164" s="130"/>
      <c r="FB164" s="18">
        <f t="shared" si="1436"/>
        <v>0</v>
      </c>
      <c r="FC164" s="136"/>
      <c r="FD164" s="131"/>
      <c r="FE164" s="69">
        <f t="shared" si="1437"/>
        <v>0</v>
      </c>
      <c r="FF164" s="162"/>
      <c r="FG164" s="130"/>
      <c r="FH164" s="18">
        <f t="shared" si="1438"/>
        <v>0</v>
      </c>
      <c r="FI164" s="136"/>
      <c r="FJ164" s="131"/>
      <c r="FK164" s="69">
        <f t="shared" si="1439"/>
        <v>0</v>
      </c>
      <c r="FL164" s="162"/>
      <c r="FM164" s="130"/>
      <c r="FN164" s="18">
        <f t="shared" si="1440"/>
        <v>0</v>
      </c>
      <c r="FO164" s="136"/>
      <c r="FP164" s="131"/>
      <c r="FQ164" s="69">
        <f t="shared" si="1441"/>
        <v>0</v>
      </c>
      <c r="FR164" s="162"/>
      <c r="FS164" s="130"/>
      <c r="FT164" s="18">
        <f t="shared" si="1442"/>
        <v>0</v>
      </c>
      <c r="FU164" s="136"/>
      <c r="FV164" s="131"/>
      <c r="FW164" s="69">
        <f t="shared" si="1443"/>
        <v>0</v>
      </c>
      <c r="FX164" s="162"/>
      <c r="FY164" s="130"/>
      <c r="FZ164" s="18">
        <f t="shared" si="1444"/>
        <v>0</v>
      </c>
      <c r="GA164" s="136"/>
      <c r="GB164" s="131"/>
      <c r="GC164" s="69">
        <f t="shared" si="1445"/>
        <v>0</v>
      </c>
      <c r="GD164" s="162"/>
      <c r="GE164" s="130"/>
      <c r="GF164" s="18">
        <f t="shared" si="1446"/>
        <v>0</v>
      </c>
      <c r="GG164" s="136"/>
      <c r="GH164" s="131"/>
      <c r="GI164" s="69">
        <f t="shared" si="1447"/>
        <v>0</v>
      </c>
      <c r="GJ164" s="162"/>
      <c r="GK164" s="130"/>
      <c r="GL164" s="18">
        <f t="shared" si="1448"/>
        <v>0</v>
      </c>
      <c r="GM164" s="136"/>
      <c r="GN164" s="131"/>
      <c r="GO164" s="69">
        <f t="shared" si="1449"/>
        <v>0</v>
      </c>
      <c r="GP164" s="162"/>
      <c r="GQ164" s="130"/>
      <c r="GR164" s="18">
        <f t="shared" si="1450"/>
        <v>0</v>
      </c>
      <c r="GS164" s="136"/>
      <c r="GT164" s="131"/>
      <c r="GU164" s="69">
        <f t="shared" si="1451"/>
        <v>0</v>
      </c>
      <c r="GV164" s="162"/>
      <c r="GW164" s="130"/>
      <c r="GX164" s="18">
        <f t="shared" si="1452"/>
        <v>0</v>
      </c>
      <c r="GY164" s="136"/>
      <c r="GZ164" s="131"/>
      <c r="HA164" s="69">
        <f t="shared" si="1453"/>
        <v>0</v>
      </c>
      <c r="HB164" s="162"/>
      <c r="HC164" s="130"/>
      <c r="HD164" s="18">
        <f t="shared" si="1454"/>
        <v>0</v>
      </c>
      <c r="HE164" s="136"/>
      <c r="HF164" s="131"/>
      <c r="HG164" s="69">
        <f t="shared" si="1455"/>
        <v>0</v>
      </c>
      <c r="HH164" s="162"/>
      <c r="HI164" s="130"/>
      <c r="HJ164" s="18">
        <f t="shared" si="1456"/>
        <v>0</v>
      </c>
      <c r="HK164" s="136"/>
      <c r="HL164" s="131"/>
      <c r="HM164" s="69">
        <f t="shared" si="1457"/>
        <v>0</v>
      </c>
      <c r="HN164" s="162"/>
      <c r="HO164" s="130"/>
      <c r="HP164" s="18">
        <f t="shared" si="1458"/>
        <v>0</v>
      </c>
      <c r="HQ164" s="136"/>
      <c r="HR164" s="131"/>
      <c r="HS164" s="69">
        <f t="shared" si="1459"/>
        <v>0</v>
      </c>
      <c r="HT164" s="162"/>
      <c r="HU164" s="130"/>
      <c r="HV164" s="18">
        <f t="shared" si="1460"/>
        <v>0</v>
      </c>
      <c r="HW164" s="17"/>
      <c r="HX164" s="85"/>
      <c r="HY164" s="85"/>
      <c r="HZ164" s="2" t="str">
        <f t="shared" si="1392"/>
        <v>СКРЫТЬ</v>
      </c>
    </row>
    <row r="165" spans="1:234" hidden="1" x14ac:dyDescent="0.2">
      <c r="B165" s="16"/>
      <c r="C165" s="15"/>
      <c r="D165" s="270"/>
      <c r="E165" s="270"/>
      <c r="F165" s="270"/>
      <c r="G165" s="13"/>
      <c r="H165" s="13"/>
      <c r="I165" s="42">
        <v>154</v>
      </c>
      <c r="J165" s="102">
        <f>SUBTOTAL(103,I$12:I165)*1</f>
        <v>33</v>
      </c>
      <c r="K165" s="108" t="s">
        <v>115</v>
      </c>
      <c r="L165" s="17" t="s">
        <v>64</v>
      </c>
      <c r="M165" s="267"/>
      <c r="N165" s="255"/>
      <c r="O165" s="118"/>
      <c r="P165" s="162"/>
      <c r="Q165" s="163">
        <v>0</v>
      </c>
      <c r="R165" s="163">
        <v>0</v>
      </c>
      <c r="S165" s="92">
        <f t="shared" ca="1" si="1393"/>
        <v>0</v>
      </c>
      <c r="T165" s="92">
        <f t="shared" si="1394"/>
        <v>0</v>
      </c>
      <c r="U165" s="91">
        <f t="shared" ca="1" si="1395"/>
        <v>0</v>
      </c>
      <c r="V165" s="91">
        <f t="shared" si="1396"/>
        <v>0</v>
      </c>
      <c r="W165" s="120" t="str">
        <f t="shared" si="1397"/>
        <v/>
      </c>
      <c r="X165" s="178"/>
      <c r="Y165" s="128">
        <f t="shared" si="1398"/>
        <v>0</v>
      </c>
      <c r="Z165" s="179">
        <f t="shared" ca="1" si="1399"/>
        <v>0</v>
      </c>
      <c r="AA165" s="127">
        <f t="shared" si="1400"/>
        <v>0</v>
      </c>
      <c r="AB165" s="67" t="str">
        <f t="shared" ca="1" si="1401"/>
        <v/>
      </c>
      <c r="AC165" s="69">
        <f t="shared" ca="1" si="1402"/>
        <v>0</v>
      </c>
      <c r="AD165" s="226">
        <f t="shared" si="1307"/>
        <v>0</v>
      </c>
      <c r="AE165" s="227">
        <f t="shared" si="1308"/>
        <v>0</v>
      </c>
      <c r="AF165" s="225">
        <f t="shared" si="1309"/>
        <v>0</v>
      </c>
      <c r="AG165" s="226">
        <f t="shared" si="1310"/>
        <v>0</v>
      </c>
      <c r="AH165" s="227">
        <f t="shared" si="1311"/>
        <v>0</v>
      </c>
      <c r="AI165" s="225">
        <f t="shared" si="1312"/>
        <v>0</v>
      </c>
      <c r="AJ165" s="226">
        <f t="shared" si="1313"/>
        <v>0</v>
      </c>
      <c r="AK165" s="227">
        <f t="shared" si="1314"/>
        <v>0</v>
      </c>
      <c r="AL165" s="225">
        <f t="shared" si="1315"/>
        <v>0</v>
      </c>
      <c r="AM165" s="226">
        <f t="shared" si="1316"/>
        <v>0</v>
      </c>
      <c r="AN165" s="227">
        <f t="shared" si="1317"/>
        <v>0</v>
      </c>
      <c r="AO165" s="225">
        <f t="shared" si="1318"/>
        <v>0</v>
      </c>
      <c r="AP165" s="226">
        <f t="shared" si="1319"/>
        <v>0</v>
      </c>
      <c r="AQ165" s="227">
        <f t="shared" si="1320"/>
        <v>0</v>
      </c>
      <c r="AR165" s="225">
        <f t="shared" si="1244"/>
        <v>0</v>
      </c>
      <c r="AS165" s="136"/>
      <c r="AT165" s="131"/>
      <c r="AU165" s="69">
        <f t="shared" si="1403"/>
        <v>0</v>
      </c>
      <c r="AV165" s="162"/>
      <c r="AW165" s="130"/>
      <c r="AX165" s="18">
        <f t="shared" si="1404"/>
        <v>0</v>
      </c>
      <c r="AY165" s="136"/>
      <c r="AZ165" s="131"/>
      <c r="BA165" s="69">
        <f t="shared" si="1405"/>
        <v>0</v>
      </c>
      <c r="BB165" s="162"/>
      <c r="BC165" s="130"/>
      <c r="BD165" s="18">
        <f t="shared" si="1406"/>
        <v>0</v>
      </c>
      <c r="BE165" s="136"/>
      <c r="BF165" s="131"/>
      <c r="BG165" s="69">
        <f t="shared" si="1407"/>
        <v>0</v>
      </c>
      <c r="BH165" s="162"/>
      <c r="BI165" s="130"/>
      <c r="BJ165" s="18">
        <f t="shared" si="1408"/>
        <v>0</v>
      </c>
      <c r="BK165" s="136"/>
      <c r="BL165" s="131"/>
      <c r="BM165" s="69">
        <f t="shared" si="1409"/>
        <v>0</v>
      </c>
      <c r="BN165" s="162"/>
      <c r="BO165" s="130"/>
      <c r="BP165" s="18">
        <f t="shared" si="1410"/>
        <v>0</v>
      </c>
      <c r="BQ165" s="136"/>
      <c r="BR165" s="131"/>
      <c r="BS165" s="69">
        <f t="shared" si="1411"/>
        <v>0</v>
      </c>
      <c r="BT165" s="162"/>
      <c r="BU165" s="130"/>
      <c r="BV165" s="18">
        <f t="shared" si="1412"/>
        <v>0</v>
      </c>
      <c r="BW165" s="136"/>
      <c r="BX165" s="131"/>
      <c r="BY165" s="69">
        <f t="shared" si="1413"/>
        <v>0</v>
      </c>
      <c r="BZ165" s="162"/>
      <c r="CA165" s="130"/>
      <c r="CB165" s="18">
        <f t="shared" si="1414"/>
        <v>0</v>
      </c>
      <c r="CC165" s="136"/>
      <c r="CD165" s="131"/>
      <c r="CE165" s="69">
        <f t="shared" si="1415"/>
        <v>0</v>
      </c>
      <c r="CF165" s="162"/>
      <c r="CG165" s="130"/>
      <c r="CH165" s="18">
        <f t="shared" si="1416"/>
        <v>0</v>
      </c>
      <c r="CI165" s="136"/>
      <c r="CJ165" s="131"/>
      <c r="CK165" s="69">
        <f t="shared" si="1417"/>
        <v>0</v>
      </c>
      <c r="CL165" s="162"/>
      <c r="CM165" s="130"/>
      <c r="CN165" s="18">
        <f t="shared" si="1345"/>
        <v>0</v>
      </c>
      <c r="CO165" s="136"/>
      <c r="CP165" s="131"/>
      <c r="CQ165" s="69">
        <f t="shared" si="1418"/>
        <v>0</v>
      </c>
      <c r="CR165" s="162"/>
      <c r="CS165" s="130"/>
      <c r="CT165" s="18">
        <f t="shared" si="1347"/>
        <v>0</v>
      </c>
      <c r="CU165" s="136"/>
      <c r="CV165" s="131"/>
      <c r="CW165" s="69">
        <f t="shared" si="1419"/>
        <v>0</v>
      </c>
      <c r="CX165" s="162"/>
      <c r="CY165" s="130"/>
      <c r="CZ165" s="18">
        <f t="shared" si="1349"/>
        <v>0</v>
      </c>
      <c r="DA165" s="136"/>
      <c r="DB165" s="131"/>
      <c r="DC165" s="69">
        <f t="shared" si="1420"/>
        <v>0</v>
      </c>
      <c r="DD165" s="162"/>
      <c r="DE165" s="130"/>
      <c r="DF165" s="18">
        <f t="shared" si="1351"/>
        <v>0</v>
      </c>
      <c r="DG165" s="136"/>
      <c r="DH165" s="131"/>
      <c r="DI165" s="69">
        <f t="shared" si="1421"/>
        <v>0</v>
      </c>
      <c r="DJ165" s="162"/>
      <c r="DK165" s="130"/>
      <c r="DL165" s="18">
        <f t="shared" si="1422"/>
        <v>0</v>
      </c>
      <c r="DM165" s="136"/>
      <c r="DN165" s="131"/>
      <c r="DO165" s="69">
        <f t="shared" si="1423"/>
        <v>0</v>
      </c>
      <c r="DP165" s="162"/>
      <c r="DQ165" s="130"/>
      <c r="DR165" s="18">
        <f t="shared" si="1424"/>
        <v>0</v>
      </c>
      <c r="DS165" s="136"/>
      <c r="DT165" s="131"/>
      <c r="DU165" s="69">
        <f t="shared" si="1425"/>
        <v>0</v>
      </c>
      <c r="DV165" s="162"/>
      <c r="DW165" s="130"/>
      <c r="DX165" s="18">
        <f t="shared" si="1426"/>
        <v>0</v>
      </c>
      <c r="DY165" s="136"/>
      <c r="DZ165" s="131"/>
      <c r="EA165" s="69">
        <f t="shared" si="1427"/>
        <v>0</v>
      </c>
      <c r="EB165" s="162"/>
      <c r="EC165" s="130"/>
      <c r="ED165" s="18">
        <f t="shared" si="1428"/>
        <v>0</v>
      </c>
      <c r="EE165" s="136"/>
      <c r="EF165" s="131"/>
      <c r="EG165" s="69">
        <f t="shared" si="1429"/>
        <v>0</v>
      </c>
      <c r="EH165" s="162"/>
      <c r="EI165" s="130"/>
      <c r="EJ165" s="18">
        <f t="shared" si="1430"/>
        <v>0</v>
      </c>
      <c r="EK165" s="136"/>
      <c r="EL165" s="131"/>
      <c r="EM165" s="69">
        <f t="shared" si="1431"/>
        <v>0</v>
      </c>
      <c r="EN165" s="162"/>
      <c r="EO165" s="130"/>
      <c r="EP165" s="18">
        <f t="shared" si="1432"/>
        <v>0</v>
      </c>
      <c r="EQ165" s="136"/>
      <c r="ER165" s="131"/>
      <c r="ES165" s="69">
        <f t="shared" si="1433"/>
        <v>0</v>
      </c>
      <c r="ET165" s="162"/>
      <c r="EU165" s="130"/>
      <c r="EV165" s="18">
        <f t="shared" si="1434"/>
        <v>0</v>
      </c>
      <c r="EW165" s="136"/>
      <c r="EX165" s="131"/>
      <c r="EY165" s="69">
        <f t="shared" si="1435"/>
        <v>0</v>
      </c>
      <c r="EZ165" s="162"/>
      <c r="FA165" s="130"/>
      <c r="FB165" s="18">
        <f t="shared" si="1436"/>
        <v>0</v>
      </c>
      <c r="FC165" s="136"/>
      <c r="FD165" s="131"/>
      <c r="FE165" s="69">
        <f t="shared" si="1437"/>
        <v>0</v>
      </c>
      <c r="FF165" s="162"/>
      <c r="FG165" s="130"/>
      <c r="FH165" s="18">
        <f t="shared" si="1438"/>
        <v>0</v>
      </c>
      <c r="FI165" s="136"/>
      <c r="FJ165" s="131"/>
      <c r="FK165" s="69">
        <f t="shared" si="1439"/>
        <v>0</v>
      </c>
      <c r="FL165" s="162"/>
      <c r="FM165" s="130"/>
      <c r="FN165" s="18">
        <f t="shared" si="1440"/>
        <v>0</v>
      </c>
      <c r="FO165" s="136"/>
      <c r="FP165" s="131"/>
      <c r="FQ165" s="69">
        <f t="shared" si="1441"/>
        <v>0</v>
      </c>
      <c r="FR165" s="162"/>
      <c r="FS165" s="130"/>
      <c r="FT165" s="18">
        <f t="shared" si="1442"/>
        <v>0</v>
      </c>
      <c r="FU165" s="136"/>
      <c r="FV165" s="131"/>
      <c r="FW165" s="69">
        <f t="shared" si="1443"/>
        <v>0</v>
      </c>
      <c r="FX165" s="162"/>
      <c r="FY165" s="130"/>
      <c r="FZ165" s="18">
        <f t="shared" si="1444"/>
        <v>0</v>
      </c>
      <c r="GA165" s="136"/>
      <c r="GB165" s="131"/>
      <c r="GC165" s="69">
        <f t="shared" si="1445"/>
        <v>0</v>
      </c>
      <c r="GD165" s="162"/>
      <c r="GE165" s="130"/>
      <c r="GF165" s="18">
        <f t="shared" si="1446"/>
        <v>0</v>
      </c>
      <c r="GG165" s="136"/>
      <c r="GH165" s="131"/>
      <c r="GI165" s="69">
        <f t="shared" si="1447"/>
        <v>0</v>
      </c>
      <c r="GJ165" s="162"/>
      <c r="GK165" s="130"/>
      <c r="GL165" s="18">
        <f t="shared" si="1448"/>
        <v>0</v>
      </c>
      <c r="GM165" s="136"/>
      <c r="GN165" s="131"/>
      <c r="GO165" s="69">
        <f t="shared" si="1449"/>
        <v>0</v>
      </c>
      <c r="GP165" s="162"/>
      <c r="GQ165" s="130"/>
      <c r="GR165" s="18">
        <f t="shared" si="1450"/>
        <v>0</v>
      </c>
      <c r="GS165" s="136"/>
      <c r="GT165" s="131"/>
      <c r="GU165" s="69">
        <f t="shared" si="1451"/>
        <v>0</v>
      </c>
      <c r="GV165" s="162"/>
      <c r="GW165" s="130"/>
      <c r="GX165" s="18">
        <f t="shared" si="1452"/>
        <v>0</v>
      </c>
      <c r="GY165" s="136"/>
      <c r="GZ165" s="131"/>
      <c r="HA165" s="69">
        <f t="shared" si="1453"/>
        <v>0</v>
      </c>
      <c r="HB165" s="162"/>
      <c r="HC165" s="130"/>
      <c r="HD165" s="18">
        <f t="shared" si="1454"/>
        <v>0</v>
      </c>
      <c r="HE165" s="136"/>
      <c r="HF165" s="131"/>
      <c r="HG165" s="69">
        <f t="shared" si="1455"/>
        <v>0</v>
      </c>
      <c r="HH165" s="162"/>
      <c r="HI165" s="130"/>
      <c r="HJ165" s="18">
        <f t="shared" si="1456"/>
        <v>0</v>
      </c>
      <c r="HK165" s="136"/>
      <c r="HL165" s="131"/>
      <c r="HM165" s="69">
        <f t="shared" si="1457"/>
        <v>0</v>
      </c>
      <c r="HN165" s="162"/>
      <c r="HO165" s="130"/>
      <c r="HP165" s="18">
        <f t="shared" si="1458"/>
        <v>0</v>
      </c>
      <c r="HQ165" s="136"/>
      <c r="HR165" s="131"/>
      <c r="HS165" s="69">
        <f t="shared" si="1459"/>
        <v>0</v>
      </c>
      <c r="HT165" s="162"/>
      <c r="HU165" s="130"/>
      <c r="HV165" s="18">
        <f t="shared" si="1460"/>
        <v>0</v>
      </c>
      <c r="HW165" s="17"/>
      <c r="HX165" s="85"/>
      <c r="HY165" s="85"/>
      <c r="HZ165" s="2" t="str">
        <f t="shared" si="1392"/>
        <v>СКРЫТЬ</v>
      </c>
    </row>
    <row r="166" spans="1:234" hidden="1" x14ac:dyDescent="0.2">
      <c r="A166" s="1" t="e">
        <f>$K$2&amp;#REF!&amp;$K$137&amp;$K$138&amp;K166</f>
        <v>#REF!</v>
      </c>
      <c r="B166" s="16" t="e">
        <f>IF(#REF!=0,"Скрыть","")</f>
        <v>#REF!</v>
      </c>
      <c r="C166" s="15" t="e">
        <f>IF(AND(#REF!&gt;85%,#REF!&gt;85%),"скрыть","")</f>
        <v>#REF!</v>
      </c>
      <c r="D166" s="14" t="s">
        <v>2</v>
      </c>
      <c r="E166" s="14" t="s">
        <v>32</v>
      </c>
      <c r="F166" s="14" t="s">
        <v>35</v>
      </c>
      <c r="G166" s="13" t="str">
        <f>CONCATENATE(D166,E166,F166,K166)</f>
        <v>3BDFBC50-5FD0-44D2-8F2C-8100642B19E7A5DC6BF3-50AC-42B0-A008-0413A6F4625173ad09dc-a48e-49e4-a7e1-1838f9dd9568Устранение замечаний, шт.</v>
      </c>
      <c r="H166" s="13"/>
      <c r="I166" s="42">
        <v>155</v>
      </c>
      <c r="J166" s="102">
        <f>SUBTOTAL(103,I$12:I166)*1</f>
        <v>33</v>
      </c>
      <c r="K166" s="105" t="s">
        <v>80</v>
      </c>
      <c r="L166" s="17" t="s">
        <v>64</v>
      </c>
      <c r="M166" s="267"/>
      <c r="N166" s="255"/>
      <c r="O166" s="118" t="s">
        <v>90</v>
      </c>
      <c r="P166" s="162">
        <v>0</v>
      </c>
      <c r="Q166" s="163">
        <v>0</v>
      </c>
      <c r="R166" s="163">
        <v>0</v>
      </c>
      <c r="S166" s="92">
        <f ca="1">IF((Q166+Z166)&gt;P166,P166,(Q166+Z166))</f>
        <v>0</v>
      </c>
      <c r="T166" s="92">
        <f>R166+AA166</f>
        <v>0</v>
      </c>
      <c r="U166" s="91">
        <f ca="1">T166-S166</f>
        <v>0</v>
      </c>
      <c r="V166" s="91">
        <f>P166-T166</f>
        <v>0</v>
      </c>
      <c r="W166" s="120" t="str">
        <f t="shared" si="1238"/>
        <v/>
      </c>
      <c r="X166" s="178"/>
      <c r="Y166" s="128">
        <f>AS166+AY166+BE166+BK166+BQ166+BW166+CC166+CI166+CO166+CU166+DA166+DG166+DM166+DS166+DY166+EE166+EK166+EQ166+EW166+FC166+FI166+FO166+FU166+GA166+GG166+GM166+GS166+GY166+HE166+HK166+HQ166</f>
        <v>0</v>
      </c>
      <c r="Z166" s="179">
        <f ca="1">SUMIFS(AS166:HV166,AS$1:HV$1,"1",AS$8:HV$8,"Физические объемы",AS$9:HV$9,"План")</f>
        <v>0</v>
      </c>
      <c r="AA166" s="127">
        <f>AT166+AZ166+BF166+BL166+BR166+BX166+CD166+CJ166+CP166+CV166+DB166+DH166+DN166+DT166+DZ166+EF166+EL166+ER166+EX166+FD166+FJ166+FP166+FV166+GB166+GH166+GN166+GT166+GZ166+HF166+HL166+HR166</f>
        <v>0</v>
      </c>
      <c r="AB166" s="67" t="str">
        <f ca="1">IF(OR(AND(Z166=0,AA166=0),AND(Z166="",AA166="")),"",IF(AND(Z166=0,AA166&gt;0),1,AA166/Z166))</f>
        <v/>
      </c>
      <c r="AC166" s="69">
        <f ca="1">AA166-Z166</f>
        <v>0</v>
      </c>
      <c r="AD166" s="226">
        <f t="shared" si="1307"/>
        <v>0</v>
      </c>
      <c r="AE166" s="227">
        <f t="shared" si="1308"/>
        <v>0</v>
      </c>
      <c r="AF166" s="225">
        <f t="shared" si="1309"/>
        <v>0</v>
      </c>
      <c r="AG166" s="226">
        <f t="shared" si="1310"/>
        <v>0</v>
      </c>
      <c r="AH166" s="227">
        <f t="shared" si="1311"/>
        <v>0</v>
      </c>
      <c r="AI166" s="225">
        <f t="shared" si="1312"/>
        <v>0</v>
      </c>
      <c r="AJ166" s="226">
        <f t="shared" si="1313"/>
        <v>0</v>
      </c>
      <c r="AK166" s="227">
        <f t="shared" si="1314"/>
        <v>0</v>
      </c>
      <c r="AL166" s="225">
        <f t="shared" si="1315"/>
        <v>0</v>
      </c>
      <c r="AM166" s="226">
        <f t="shared" si="1316"/>
        <v>0</v>
      </c>
      <c r="AN166" s="227">
        <f t="shared" si="1317"/>
        <v>0</v>
      </c>
      <c r="AO166" s="225">
        <f t="shared" si="1318"/>
        <v>0</v>
      </c>
      <c r="AP166" s="226">
        <f t="shared" si="1319"/>
        <v>0</v>
      </c>
      <c r="AQ166" s="227">
        <f t="shared" si="1320"/>
        <v>0</v>
      </c>
      <c r="AR166" s="225">
        <f t="shared" si="1244"/>
        <v>0</v>
      </c>
      <c r="AS166" s="136"/>
      <c r="AT166" s="131"/>
      <c r="AU166" s="69">
        <f>AT166-AS166</f>
        <v>0</v>
      </c>
      <c r="AV166" s="162"/>
      <c r="AW166" s="130"/>
      <c r="AX166" s="18">
        <f t="shared" si="1331"/>
        <v>0</v>
      </c>
      <c r="AY166" s="136"/>
      <c r="AZ166" s="131"/>
      <c r="BA166" s="69">
        <f>AZ166-AY166</f>
        <v>0</v>
      </c>
      <c r="BB166" s="162"/>
      <c r="BC166" s="130"/>
      <c r="BD166" s="18">
        <f t="shared" si="1333"/>
        <v>0</v>
      </c>
      <c r="BE166" s="136"/>
      <c r="BF166" s="131"/>
      <c r="BG166" s="69">
        <f>BF166-BE166</f>
        <v>0</v>
      </c>
      <c r="BH166" s="162"/>
      <c r="BI166" s="130"/>
      <c r="BJ166" s="18">
        <f t="shared" si="1335"/>
        <v>0</v>
      </c>
      <c r="BK166" s="136"/>
      <c r="BL166" s="131"/>
      <c r="BM166" s="69">
        <f>BL166-BK166</f>
        <v>0</v>
      </c>
      <c r="BN166" s="162"/>
      <c r="BO166" s="130"/>
      <c r="BP166" s="18">
        <f t="shared" si="1337"/>
        <v>0</v>
      </c>
      <c r="BQ166" s="136"/>
      <c r="BR166" s="131"/>
      <c r="BS166" s="69">
        <f>BR166-BQ166</f>
        <v>0</v>
      </c>
      <c r="BT166" s="162"/>
      <c r="BU166" s="130"/>
      <c r="BV166" s="18">
        <f t="shared" si="1339"/>
        <v>0</v>
      </c>
      <c r="BW166" s="136"/>
      <c r="BX166" s="131"/>
      <c r="BY166" s="69">
        <f>BX166-BW166</f>
        <v>0</v>
      </c>
      <c r="BZ166" s="162"/>
      <c r="CA166" s="130"/>
      <c r="CB166" s="18">
        <f t="shared" si="1341"/>
        <v>0</v>
      </c>
      <c r="CC166" s="136"/>
      <c r="CD166" s="131"/>
      <c r="CE166" s="69">
        <f>CD166-CC166</f>
        <v>0</v>
      </c>
      <c r="CF166" s="162"/>
      <c r="CG166" s="130"/>
      <c r="CH166" s="18">
        <f t="shared" si="1343"/>
        <v>0</v>
      </c>
      <c r="CI166" s="136"/>
      <c r="CJ166" s="131"/>
      <c r="CK166" s="69">
        <f>CJ166-CI166</f>
        <v>0</v>
      </c>
      <c r="CL166" s="162"/>
      <c r="CM166" s="130"/>
      <c r="CN166" s="18">
        <f t="shared" si="1345"/>
        <v>0</v>
      </c>
      <c r="CO166" s="136"/>
      <c r="CP166" s="131"/>
      <c r="CQ166" s="69">
        <f>CP166-CO166</f>
        <v>0</v>
      </c>
      <c r="CR166" s="162"/>
      <c r="CS166" s="130"/>
      <c r="CT166" s="18">
        <f t="shared" si="1347"/>
        <v>0</v>
      </c>
      <c r="CU166" s="136"/>
      <c r="CV166" s="131"/>
      <c r="CW166" s="69">
        <f>CV166-CU166</f>
        <v>0</v>
      </c>
      <c r="CX166" s="162"/>
      <c r="CY166" s="130"/>
      <c r="CZ166" s="18">
        <f t="shared" si="1349"/>
        <v>0</v>
      </c>
      <c r="DA166" s="136"/>
      <c r="DB166" s="131"/>
      <c r="DC166" s="69">
        <f>DB166-DA166</f>
        <v>0</v>
      </c>
      <c r="DD166" s="162"/>
      <c r="DE166" s="130"/>
      <c r="DF166" s="18">
        <f t="shared" si="1351"/>
        <v>0</v>
      </c>
      <c r="DG166" s="136"/>
      <c r="DH166" s="131"/>
      <c r="DI166" s="69">
        <f>DH166-DG166</f>
        <v>0</v>
      </c>
      <c r="DJ166" s="162"/>
      <c r="DK166" s="130"/>
      <c r="DL166" s="18">
        <f t="shared" si="1353"/>
        <v>0</v>
      </c>
      <c r="DM166" s="136"/>
      <c r="DN166" s="131"/>
      <c r="DO166" s="69">
        <f>DN166-DM166</f>
        <v>0</v>
      </c>
      <c r="DP166" s="162"/>
      <c r="DQ166" s="130"/>
      <c r="DR166" s="18">
        <f t="shared" si="1355"/>
        <v>0</v>
      </c>
      <c r="DS166" s="136"/>
      <c r="DT166" s="131"/>
      <c r="DU166" s="69">
        <f>DT166-DS166</f>
        <v>0</v>
      </c>
      <c r="DV166" s="162"/>
      <c r="DW166" s="130"/>
      <c r="DX166" s="18">
        <f t="shared" si="1357"/>
        <v>0</v>
      </c>
      <c r="DY166" s="136"/>
      <c r="DZ166" s="131"/>
      <c r="EA166" s="69">
        <f>DZ166-DY166</f>
        <v>0</v>
      </c>
      <c r="EB166" s="162"/>
      <c r="EC166" s="130"/>
      <c r="ED166" s="18">
        <f t="shared" si="1359"/>
        <v>0</v>
      </c>
      <c r="EE166" s="136"/>
      <c r="EF166" s="131"/>
      <c r="EG166" s="69">
        <f>EF166-EE166</f>
        <v>0</v>
      </c>
      <c r="EH166" s="162"/>
      <c r="EI166" s="130"/>
      <c r="EJ166" s="18">
        <f t="shared" si="1361"/>
        <v>0</v>
      </c>
      <c r="EK166" s="136"/>
      <c r="EL166" s="131"/>
      <c r="EM166" s="69">
        <f>EL166-EK166</f>
        <v>0</v>
      </c>
      <c r="EN166" s="162"/>
      <c r="EO166" s="130"/>
      <c r="EP166" s="18">
        <f t="shared" si="1363"/>
        <v>0</v>
      </c>
      <c r="EQ166" s="136"/>
      <c r="ER166" s="131"/>
      <c r="ES166" s="69">
        <f>ER166-EQ166</f>
        <v>0</v>
      </c>
      <c r="ET166" s="162"/>
      <c r="EU166" s="130"/>
      <c r="EV166" s="18">
        <f t="shared" si="1365"/>
        <v>0</v>
      </c>
      <c r="EW166" s="136"/>
      <c r="EX166" s="131"/>
      <c r="EY166" s="69">
        <f>EX166-EW166</f>
        <v>0</v>
      </c>
      <c r="EZ166" s="162"/>
      <c r="FA166" s="130"/>
      <c r="FB166" s="18">
        <f t="shared" si="1367"/>
        <v>0</v>
      </c>
      <c r="FC166" s="136"/>
      <c r="FD166" s="131"/>
      <c r="FE166" s="69">
        <f>FD166-FC166</f>
        <v>0</v>
      </c>
      <c r="FF166" s="162"/>
      <c r="FG166" s="130"/>
      <c r="FH166" s="18">
        <f t="shared" si="1369"/>
        <v>0</v>
      </c>
      <c r="FI166" s="136"/>
      <c r="FJ166" s="131"/>
      <c r="FK166" s="69">
        <f>FJ166-FI166</f>
        <v>0</v>
      </c>
      <c r="FL166" s="162"/>
      <c r="FM166" s="130"/>
      <c r="FN166" s="18">
        <f t="shared" si="1371"/>
        <v>0</v>
      </c>
      <c r="FO166" s="136"/>
      <c r="FP166" s="131"/>
      <c r="FQ166" s="69">
        <f>FP166-FO166</f>
        <v>0</v>
      </c>
      <c r="FR166" s="162"/>
      <c r="FS166" s="130"/>
      <c r="FT166" s="18">
        <f t="shared" si="1373"/>
        <v>0</v>
      </c>
      <c r="FU166" s="136"/>
      <c r="FV166" s="131"/>
      <c r="FW166" s="69">
        <f>FV166-FU166</f>
        <v>0</v>
      </c>
      <c r="FX166" s="162"/>
      <c r="FY166" s="130"/>
      <c r="FZ166" s="18">
        <f t="shared" si="1375"/>
        <v>0</v>
      </c>
      <c r="GA166" s="136"/>
      <c r="GB166" s="131"/>
      <c r="GC166" s="69">
        <f>GB166-GA166</f>
        <v>0</v>
      </c>
      <c r="GD166" s="162"/>
      <c r="GE166" s="130"/>
      <c r="GF166" s="18">
        <f t="shared" si="1377"/>
        <v>0</v>
      </c>
      <c r="GG166" s="136"/>
      <c r="GH166" s="131"/>
      <c r="GI166" s="69">
        <f>GH166-GG166</f>
        <v>0</v>
      </c>
      <c r="GJ166" s="162"/>
      <c r="GK166" s="130"/>
      <c r="GL166" s="18">
        <f t="shared" si="1379"/>
        <v>0</v>
      </c>
      <c r="GM166" s="136"/>
      <c r="GN166" s="131"/>
      <c r="GO166" s="69">
        <f>GN166-GM166</f>
        <v>0</v>
      </c>
      <c r="GP166" s="162"/>
      <c r="GQ166" s="130"/>
      <c r="GR166" s="18">
        <f t="shared" si="1381"/>
        <v>0</v>
      </c>
      <c r="GS166" s="136"/>
      <c r="GT166" s="131"/>
      <c r="GU166" s="69">
        <f>GT166-GS166</f>
        <v>0</v>
      </c>
      <c r="GV166" s="162"/>
      <c r="GW166" s="130"/>
      <c r="GX166" s="18">
        <f t="shared" si="1383"/>
        <v>0</v>
      </c>
      <c r="GY166" s="136"/>
      <c r="GZ166" s="131"/>
      <c r="HA166" s="69">
        <f>GZ166-GY166</f>
        <v>0</v>
      </c>
      <c r="HB166" s="162"/>
      <c r="HC166" s="130"/>
      <c r="HD166" s="18">
        <f t="shared" si="1385"/>
        <v>0</v>
      </c>
      <c r="HE166" s="136"/>
      <c r="HF166" s="131"/>
      <c r="HG166" s="69">
        <f>HF166-HE166</f>
        <v>0</v>
      </c>
      <c r="HH166" s="162"/>
      <c r="HI166" s="130"/>
      <c r="HJ166" s="18">
        <f t="shared" si="1387"/>
        <v>0</v>
      </c>
      <c r="HK166" s="136"/>
      <c r="HL166" s="131"/>
      <c r="HM166" s="69">
        <f>HL166-HK166</f>
        <v>0</v>
      </c>
      <c r="HN166" s="162"/>
      <c r="HO166" s="130"/>
      <c r="HP166" s="18">
        <f t="shared" si="1389"/>
        <v>0</v>
      </c>
      <c r="HQ166" s="136"/>
      <c r="HR166" s="131"/>
      <c r="HS166" s="69">
        <f>HR166-HQ166</f>
        <v>0</v>
      </c>
      <c r="HT166" s="162"/>
      <c r="HU166" s="130"/>
      <c r="HV166" s="18">
        <f t="shared" si="1391"/>
        <v>0</v>
      </c>
      <c r="HW166" s="17"/>
      <c r="HX166" s="85"/>
      <c r="HY166" s="85"/>
      <c r="HZ166" s="2" t="str">
        <f t="shared" si="1392"/>
        <v>СКРЫТЬ</v>
      </c>
    </row>
    <row r="167" spans="1:234" hidden="1" x14ac:dyDescent="0.2">
      <c r="A167" s="1" t="e">
        <f>$K$2&amp;#REF!&amp;$K$137&amp;$K$138&amp;K167</f>
        <v>#REF!</v>
      </c>
      <c r="B167" s="16" t="e">
        <f>IF(#REF!=0,"Скрыть","")</f>
        <v>#REF!</v>
      </c>
      <c r="C167" s="15" t="e">
        <f>IF(AND(#REF!&gt;85%,#REF!&gt;85%),"скрыть","")</f>
        <v>#REF!</v>
      </c>
      <c r="D167" s="14" t="s">
        <v>2</v>
      </c>
      <c r="E167" s="14" t="s">
        <v>32</v>
      </c>
      <c r="F167" s="14" t="s">
        <v>35</v>
      </c>
      <c r="G167" s="13" t="str">
        <f>CONCATENATE(D167,E167,F167,K167)</f>
        <v>3BDFBC50-5FD0-44D2-8F2C-8100642B19E7A5DC6BF3-50AC-42B0-A008-0413A6F4625173ad09dc-a48e-49e4-a7e1-1838f9dd9568Прочие работы</v>
      </c>
      <c r="H167" s="13"/>
      <c r="I167" s="42">
        <v>156</v>
      </c>
      <c r="J167" s="102">
        <f>SUBTOTAL(103,I$12:I167)*1</f>
        <v>33</v>
      </c>
      <c r="K167" s="108" t="s">
        <v>9</v>
      </c>
      <c r="L167" s="17" t="s">
        <v>64</v>
      </c>
      <c r="M167" s="267"/>
      <c r="N167" s="255"/>
      <c r="O167" s="118"/>
      <c r="P167" s="162"/>
      <c r="Q167" s="163"/>
      <c r="R167" s="163"/>
      <c r="S167" s="123"/>
      <c r="T167" s="123"/>
      <c r="U167" s="91"/>
      <c r="V167" s="91"/>
      <c r="W167" s="120"/>
      <c r="X167" s="178"/>
      <c r="Y167" s="128"/>
      <c r="Z167" s="179"/>
      <c r="AA167" s="127"/>
      <c r="AB167" s="67"/>
      <c r="AC167" s="69"/>
      <c r="AD167" s="226">
        <f t="shared" si="1307"/>
        <v>0</v>
      </c>
      <c r="AE167" s="227">
        <f t="shared" si="1308"/>
        <v>0</v>
      </c>
      <c r="AF167" s="225">
        <f t="shared" si="1309"/>
        <v>0</v>
      </c>
      <c r="AG167" s="226">
        <f t="shared" si="1310"/>
        <v>0</v>
      </c>
      <c r="AH167" s="227">
        <f t="shared" si="1311"/>
        <v>0</v>
      </c>
      <c r="AI167" s="225">
        <f t="shared" si="1312"/>
        <v>0</v>
      </c>
      <c r="AJ167" s="226">
        <f t="shared" si="1313"/>
        <v>0</v>
      </c>
      <c r="AK167" s="227">
        <f t="shared" si="1314"/>
        <v>0</v>
      </c>
      <c r="AL167" s="225">
        <f t="shared" si="1315"/>
        <v>0</v>
      </c>
      <c r="AM167" s="226">
        <f t="shared" si="1316"/>
        <v>0</v>
      </c>
      <c r="AN167" s="227">
        <f t="shared" si="1317"/>
        <v>0</v>
      </c>
      <c r="AO167" s="225">
        <f t="shared" si="1318"/>
        <v>0</v>
      </c>
      <c r="AP167" s="226">
        <f t="shared" si="1319"/>
        <v>0</v>
      </c>
      <c r="AQ167" s="227">
        <f t="shared" si="1320"/>
        <v>0</v>
      </c>
      <c r="AR167" s="225">
        <f t="shared" si="1244"/>
        <v>0</v>
      </c>
      <c r="AS167" s="136"/>
      <c r="AT167" s="131"/>
      <c r="AU167" s="69"/>
      <c r="AV167" s="162"/>
      <c r="AW167" s="130"/>
      <c r="AX167" s="18">
        <f t="shared" si="1331"/>
        <v>0</v>
      </c>
      <c r="AY167" s="136"/>
      <c r="AZ167" s="131"/>
      <c r="BA167" s="69"/>
      <c r="BB167" s="162"/>
      <c r="BC167" s="130"/>
      <c r="BD167" s="18">
        <f t="shared" si="1333"/>
        <v>0</v>
      </c>
      <c r="BE167" s="136"/>
      <c r="BF167" s="131"/>
      <c r="BG167" s="69"/>
      <c r="BH167" s="162"/>
      <c r="BI167" s="130"/>
      <c r="BJ167" s="18">
        <f t="shared" si="1335"/>
        <v>0</v>
      </c>
      <c r="BK167" s="136"/>
      <c r="BL167" s="131"/>
      <c r="BM167" s="69"/>
      <c r="BN167" s="162"/>
      <c r="BO167" s="130"/>
      <c r="BP167" s="18">
        <f t="shared" si="1337"/>
        <v>0</v>
      </c>
      <c r="BQ167" s="136"/>
      <c r="BR167" s="131"/>
      <c r="BS167" s="69"/>
      <c r="BT167" s="162"/>
      <c r="BU167" s="130"/>
      <c r="BV167" s="18">
        <f t="shared" si="1339"/>
        <v>0</v>
      </c>
      <c r="BW167" s="136"/>
      <c r="BX167" s="131"/>
      <c r="BY167" s="69"/>
      <c r="BZ167" s="162"/>
      <c r="CA167" s="130"/>
      <c r="CB167" s="18">
        <f t="shared" si="1341"/>
        <v>0</v>
      </c>
      <c r="CC167" s="136"/>
      <c r="CD167" s="131"/>
      <c r="CE167" s="69"/>
      <c r="CF167" s="162"/>
      <c r="CG167" s="130"/>
      <c r="CH167" s="18">
        <f t="shared" si="1343"/>
        <v>0</v>
      </c>
      <c r="CI167" s="136"/>
      <c r="CJ167" s="131"/>
      <c r="CK167" s="69"/>
      <c r="CL167" s="162"/>
      <c r="CM167" s="130"/>
      <c r="CN167" s="18">
        <f t="shared" si="1345"/>
        <v>0</v>
      </c>
      <c r="CO167" s="136"/>
      <c r="CP167" s="131"/>
      <c r="CQ167" s="69"/>
      <c r="CR167" s="162"/>
      <c r="CS167" s="130"/>
      <c r="CT167" s="18">
        <f t="shared" si="1347"/>
        <v>0</v>
      </c>
      <c r="CU167" s="136"/>
      <c r="CV167" s="131"/>
      <c r="CW167" s="69"/>
      <c r="CX167" s="162"/>
      <c r="CY167" s="130"/>
      <c r="CZ167" s="18">
        <f t="shared" si="1349"/>
        <v>0</v>
      </c>
      <c r="DA167" s="136"/>
      <c r="DB167" s="131"/>
      <c r="DC167" s="69"/>
      <c r="DD167" s="162"/>
      <c r="DE167" s="130"/>
      <c r="DF167" s="18">
        <f t="shared" si="1351"/>
        <v>0</v>
      </c>
      <c r="DG167" s="136"/>
      <c r="DH167" s="131"/>
      <c r="DI167" s="69"/>
      <c r="DJ167" s="162"/>
      <c r="DK167" s="130"/>
      <c r="DL167" s="18">
        <f t="shared" si="1353"/>
        <v>0</v>
      </c>
      <c r="DM167" s="136"/>
      <c r="DN167" s="131"/>
      <c r="DO167" s="69"/>
      <c r="DP167" s="162"/>
      <c r="DQ167" s="130"/>
      <c r="DR167" s="18">
        <f t="shared" si="1355"/>
        <v>0</v>
      </c>
      <c r="DS167" s="136"/>
      <c r="DT167" s="131"/>
      <c r="DU167" s="69"/>
      <c r="DV167" s="162"/>
      <c r="DW167" s="130"/>
      <c r="DX167" s="18">
        <f t="shared" si="1357"/>
        <v>0</v>
      </c>
      <c r="DY167" s="136"/>
      <c r="DZ167" s="131"/>
      <c r="EA167" s="69"/>
      <c r="EB167" s="162"/>
      <c r="EC167" s="130"/>
      <c r="ED167" s="18">
        <f t="shared" si="1359"/>
        <v>0</v>
      </c>
      <c r="EE167" s="136"/>
      <c r="EF167" s="131"/>
      <c r="EG167" s="69"/>
      <c r="EH167" s="162"/>
      <c r="EI167" s="130"/>
      <c r="EJ167" s="18">
        <f t="shared" si="1361"/>
        <v>0</v>
      </c>
      <c r="EK167" s="136"/>
      <c r="EL167" s="131"/>
      <c r="EM167" s="69"/>
      <c r="EN167" s="162"/>
      <c r="EO167" s="130"/>
      <c r="EP167" s="18">
        <f t="shared" si="1363"/>
        <v>0</v>
      </c>
      <c r="EQ167" s="136"/>
      <c r="ER167" s="131"/>
      <c r="ES167" s="69"/>
      <c r="ET167" s="162"/>
      <c r="EU167" s="130"/>
      <c r="EV167" s="18">
        <f t="shared" si="1365"/>
        <v>0</v>
      </c>
      <c r="EW167" s="136"/>
      <c r="EX167" s="131"/>
      <c r="EY167" s="69"/>
      <c r="EZ167" s="162"/>
      <c r="FA167" s="130"/>
      <c r="FB167" s="18">
        <f t="shared" si="1367"/>
        <v>0</v>
      </c>
      <c r="FC167" s="136"/>
      <c r="FD167" s="131"/>
      <c r="FE167" s="69"/>
      <c r="FF167" s="162"/>
      <c r="FG167" s="130"/>
      <c r="FH167" s="18">
        <f t="shared" si="1369"/>
        <v>0</v>
      </c>
      <c r="FI167" s="136"/>
      <c r="FJ167" s="131"/>
      <c r="FK167" s="69"/>
      <c r="FL167" s="162"/>
      <c r="FM167" s="130"/>
      <c r="FN167" s="18">
        <f t="shared" si="1371"/>
        <v>0</v>
      </c>
      <c r="FO167" s="136"/>
      <c r="FP167" s="131"/>
      <c r="FQ167" s="69"/>
      <c r="FR167" s="162"/>
      <c r="FS167" s="130"/>
      <c r="FT167" s="18">
        <f t="shared" si="1373"/>
        <v>0</v>
      </c>
      <c r="FU167" s="136"/>
      <c r="FV167" s="131"/>
      <c r="FW167" s="69"/>
      <c r="FX167" s="162"/>
      <c r="FY167" s="130"/>
      <c r="FZ167" s="18">
        <f t="shared" si="1375"/>
        <v>0</v>
      </c>
      <c r="GA167" s="136"/>
      <c r="GB167" s="131"/>
      <c r="GC167" s="69"/>
      <c r="GD167" s="162"/>
      <c r="GE167" s="130"/>
      <c r="GF167" s="18">
        <f t="shared" si="1377"/>
        <v>0</v>
      </c>
      <c r="GG167" s="136"/>
      <c r="GH167" s="131"/>
      <c r="GI167" s="69"/>
      <c r="GJ167" s="162"/>
      <c r="GK167" s="130"/>
      <c r="GL167" s="18">
        <f t="shared" si="1379"/>
        <v>0</v>
      </c>
      <c r="GM167" s="136"/>
      <c r="GN167" s="131"/>
      <c r="GO167" s="69"/>
      <c r="GP167" s="162"/>
      <c r="GQ167" s="130"/>
      <c r="GR167" s="18">
        <f t="shared" si="1381"/>
        <v>0</v>
      </c>
      <c r="GS167" s="136"/>
      <c r="GT167" s="131"/>
      <c r="GU167" s="69"/>
      <c r="GV167" s="162"/>
      <c r="GW167" s="130"/>
      <c r="GX167" s="18">
        <f t="shared" si="1383"/>
        <v>0</v>
      </c>
      <c r="GY167" s="136"/>
      <c r="GZ167" s="131"/>
      <c r="HA167" s="69"/>
      <c r="HB167" s="162"/>
      <c r="HC167" s="130"/>
      <c r="HD167" s="18">
        <f t="shared" si="1385"/>
        <v>0</v>
      </c>
      <c r="HE167" s="136"/>
      <c r="HF167" s="131"/>
      <c r="HG167" s="69"/>
      <c r="HH167" s="162"/>
      <c r="HI167" s="130"/>
      <c r="HJ167" s="18">
        <f t="shared" si="1387"/>
        <v>0</v>
      </c>
      <c r="HK167" s="136"/>
      <c r="HL167" s="131"/>
      <c r="HM167" s="69"/>
      <c r="HN167" s="162"/>
      <c r="HO167" s="130"/>
      <c r="HP167" s="18">
        <f t="shared" si="1389"/>
        <v>0</v>
      </c>
      <c r="HQ167" s="136"/>
      <c r="HR167" s="131"/>
      <c r="HS167" s="69"/>
      <c r="HT167" s="162"/>
      <c r="HU167" s="130"/>
      <c r="HV167" s="18">
        <f t="shared" si="1391"/>
        <v>0</v>
      </c>
      <c r="HW167" s="17"/>
      <c r="HX167" s="85"/>
      <c r="HY167" s="85"/>
      <c r="HZ167" s="2" t="str">
        <f t="shared" si="1392"/>
        <v>СКРЫТЬ</v>
      </c>
    </row>
    <row r="168" spans="1:234" s="23" customFormat="1" hidden="1" x14ac:dyDescent="0.2">
      <c r="B168" s="25"/>
      <c r="C168" s="15" t="e">
        <f>IF(AND(#REF!&gt;85%,#REF!&gt;85%),"скрыть","")</f>
        <v>#REF!</v>
      </c>
      <c r="D168" s="14" t="s">
        <v>2</v>
      </c>
      <c r="E168" s="14" t="s">
        <v>34</v>
      </c>
      <c r="F168" s="14" t="s">
        <v>33</v>
      </c>
      <c r="G168" s="22"/>
      <c r="H168" s="22"/>
      <c r="I168" s="42">
        <v>157</v>
      </c>
      <c r="J168" s="102">
        <f>SUBTOTAL(103,I$12:I168)*1</f>
        <v>33</v>
      </c>
      <c r="K168" s="107" t="s">
        <v>84</v>
      </c>
      <c r="L168" s="111"/>
      <c r="M168" s="268"/>
      <c r="N168" s="256"/>
      <c r="O168" s="151"/>
      <c r="P168" s="164"/>
      <c r="Q168" s="165"/>
      <c r="R168" s="165"/>
      <c r="S168" s="126"/>
      <c r="T168" s="126"/>
      <c r="U168" s="126"/>
      <c r="V168" s="126"/>
      <c r="W168" s="41"/>
      <c r="X168" s="180"/>
      <c r="Y168" s="181"/>
      <c r="Z168" s="181"/>
      <c r="AA168" s="181"/>
      <c r="AB168" s="24"/>
      <c r="AC168" s="189"/>
      <c r="AD168" s="233"/>
      <c r="AE168" s="234"/>
      <c r="AF168" s="235"/>
      <c r="AG168" s="236"/>
      <c r="AH168" s="218"/>
      <c r="AI168" s="237"/>
      <c r="AJ168" s="236"/>
      <c r="AK168" s="218"/>
      <c r="AL168" s="237"/>
      <c r="AM168" s="236"/>
      <c r="AN168" s="218"/>
      <c r="AO168" s="237"/>
      <c r="AP168" s="236"/>
      <c r="AQ168" s="218"/>
      <c r="AR168" s="237"/>
      <c r="AS168" s="180"/>
      <c r="AT168" s="181"/>
      <c r="AU168" s="189"/>
      <c r="AV168" s="164">
        <f>SUM(AV169:AV198)</f>
        <v>0</v>
      </c>
      <c r="AW168" s="126">
        <f>SUM(AW169:AW198)</f>
        <v>0</v>
      </c>
      <c r="AX168" s="135">
        <f>AW168-AV168</f>
        <v>0</v>
      </c>
      <c r="AY168" s="180"/>
      <c r="AZ168" s="181"/>
      <c r="BA168" s="189"/>
      <c r="BB168" s="164">
        <f>SUM(BB169:BB198)</f>
        <v>0</v>
      </c>
      <c r="BC168" s="126">
        <f>SUM(BC169:BC198)</f>
        <v>0</v>
      </c>
      <c r="BD168" s="135">
        <f>BC168-BB168</f>
        <v>0</v>
      </c>
      <c r="BE168" s="180"/>
      <c r="BF168" s="181"/>
      <c r="BG168" s="189"/>
      <c r="BH168" s="164">
        <f>SUM(BH169:BH198)</f>
        <v>0</v>
      </c>
      <c r="BI168" s="126">
        <f>SUM(BI169:BI198)</f>
        <v>0</v>
      </c>
      <c r="BJ168" s="135">
        <f>BI168-BH168</f>
        <v>0</v>
      </c>
      <c r="BK168" s="180"/>
      <c r="BL168" s="181"/>
      <c r="BM168" s="189"/>
      <c r="BN168" s="164">
        <f>SUM(BN169:BN198)</f>
        <v>0</v>
      </c>
      <c r="BO168" s="126">
        <f>SUM(BO169:BO198)</f>
        <v>0</v>
      </c>
      <c r="BP168" s="135">
        <f>BO168-BN168</f>
        <v>0</v>
      </c>
      <c r="BQ168" s="180"/>
      <c r="BR168" s="181"/>
      <c r="BS168" s="189"/>
      <c r="BT168" s="164">
        <f>SUM(BT169:BT198)</f>
        <v>0</v>
      </c>
      <c r="BU168" s="126">
        <f>SUM(BU169:BU198)</f>
        <v>0</v>
      </c>
      <c r="BV168" s="135">
        <f>BU168-BT168</f>
        <v>0</v>
      </c>
      <c r="BW168" s="180"/>
      <c r="BX168" s="181"/>
      <c r="BY168" s="189"/>
      <c r="BZ168" s="164">
        <f>SUM(BZ169:BZ198)</f>
        <v>0</v>
      </c>
      <c r="CA168" s="126">
        <f>SUM(CA169:CA198)</f>
        <v>0</v>
      </c>
      <c r="CB168" s="135">
        <f>CA168-BZ168</f>
        <v>0</v>
      </c>
      <c r="CC168" s="180"/>
      <c r="CD168" s="181"/>
      <c r="CE168" s="189"/>
      <c r="CF168" s="164">
        <f>SUM(CF169:CF198)</f>
        <v>0</v>
      </c>
      <c r="CG168" s="126">
        <f>SUM(CG169:CG198)</f>
        <v>0</v>
      </c>
      <c r="CH168" s="135">
        <f>CG168-CF168</f>
        <v>0</v>
      </c>
      <c r="CI168" s="180"/>
      <c r="CJ168" s="181"/>
      <c r="CK168" s="189"/>
      <c r="CL168" s="164">
        <f>SUM(CL169:CL198)</f>
        <v>0</v>
      </c>
      <c r="CM168" s="126">
        <f>SUM(CM169:CM198)</f>
        <v>0</v>
      </c>
      <c r="CN168" s="135">
        <f>CM168-CL168</f>
        <v>0</v>
      </c>
      <c r="CO168" s="180"/>
      <c r="CP168" s="181"/>
      <c r="CQ168" s="189"/>
      <c r="CR168" s="164">
        <f>SUM(CR169:CR198)</f>
        <v>0</v>
      </c>
      <c r="CS168" s="126">
        <f>SUM(CS169:CS198)</f>
        <v>0</v>
      </c>
      <c r="CT168" s="135">
        <f>CS168-CR168</f>
        <v>0</v>
      </c>
      <c r="CU168" s="180"/>
      <c r="CV168" s="181"/>
      <c r="CW168" s="189"/>
      <c r="CX168" s="164">
        <f>SUM(CX169:CX198)</f>
        <v>0</v>
      </c>
      <c r="CY168" s="126">
        <f>SUM(CY169:CY198)</f>
        <v>0</v>
      </c>
      <c r="CZ168" s="135">
        <f>CY168-CX168</f>
        <v>0</v>
      </c>
      <c r="DA168" s="180"/>
      <c r="DB168" s="181"/>
      <c r="DC168" s="189"/>
      <c r="DD168" s="164">
        <f>SUM(DD169:DD198)</f>
        <v>0</v>
      </c>
      <c r="DE168" s="126">
        <f>SUM(DE169:DE198)</f>
        <v>0</v>
      </c>
      <c r="DF168" s="135">
        <f>DE168-DD168</f>
        <v>0</v>
      </c>
      <c r="DG168" s="180"/>
      <c r="DH168" s="181"/>
      <c r="DI168" s="189"/>
      <c r="DJ168" s="164">
        <f>SUM(DJ169:DJ198)</f>
        <v>0</v>
      </c>
      <c r="DK168" s="126">
        <f>SUM(DK169:DK198)</f>
        <v>0</v>
      </c>
      <c r="DL168" s="135">
        <f>DK168-DJ168</f>
        <v>0</v>
      </c>
      <c r="DM168" s="180"/>
      <c r="DN168" s="181"/>
      <c r="DO168" s="189"/>
      <c r="DP168" s="164">
        <f>SUM(DP169:DP198)</f>
        <v>0</v>
      </c>
      <c r="DQ168" s="126">
        <f>SUM(DQ169:DQ198)</f>
        <v>0</v>
      </c>
      <c r="DR168" s="135">
        <f>DQ168-DP168</f>
        <v>0</v>
      </c>
      <c r="DS168" s="180"/>
      <c r="DT168" s="181"/>
      <c r="DU168" s="189"/>
      <c r="DV168" s="164">
        <f>SUM(DV169:DV198)</f>
        <v>0</v>
      </c>
      <c r="DW168" s="126">
        <f>SUM(DW169:DW198)</f>
        <v>0</v>
      </c>
      <c r="DX168" s="135">
        <f>DW168-DV168</f>
        <v>0</v>
      </c>
      <c r="DY168" s="180"/>
      <c r="DZ168" s="181"/>
      <c r="EA168" s="189"/>
      <c r="EB168" s="164">
        <f>SUM(EB169:EB198)</f>
        <v>0</v>
      </c>
      <c r="EC168" s="126">
        <f>SUM(EC169:EC198)</f>
        <v>0</v>
      </c>
      <c r="ED168" s="135">
        <f>EC168-EB168</f>
        <v>0</v>
      </c>
      <c r="EE168" s="180"/>
      <c r="EF168" s="181"/>
      <c r="EG168" s="189"/>
      <c r="EH168" s="164">
        <f>SUM(EH169:EH198)</f>
        <v>0</v>
      </c>
      <c r="EI168" s="126">
        <f>SUM(EI169:EI198)</f>
        <v>0</v>
      </c>
      <c r="EJ168" s="135">
        <f>EI168-EH168</f>
        <v>0</v>
      </c>
      <c r="EK168" s="180"/>
      <c r="EL168" s="181"/>
      <c r="EM168" s="189"/>
      <c r="EN168" s="164">
        <f>SUM(EN169:EN198)</f>
        <v>0</v>
      </c>
      <c r="EO168" s="126">
        <f>SUM(EO169:EO198)</f>
        <v>0</v>
      </c>
      <c r="EP168" s="135">
        <f>EO168-EN168</f>
        <v>0</v>
      </c>
      <c r="EQ168" s="180"/>
      <c r="ER168" s="181"/>
      <c r="ES168" s="189"/>
      <c r="ET168" s="164">
        <f>SUM(ET169:ET198)</f>
        <v>0</v>
      </c>
      <c r="EU168" s="126">
        <f>SUM(EU169:EU198)</f>
        <v>0</v>
      </c>
      <c r="EV168" s="135">
        <f>EU168-ET168</f>
        <v>0</v>
      </c>
      <c r="EW168" s="180"/>
      <c r="EX168" s="181"/>
      <c r="EY168" s="189"/>
      <c r="EZ168" s="164">
        <f>SUM(EZ169:EZ198)</f>
        <v>0</v>
      </c>
      <c r="FA168" s="126">
        <f>SUM(FA169:FA198)</f>
        <v>0</v>
      </c>
      <c r="FB168" s="135">
        <f>FA168-EZ168</f>
        <v>0</v>
      </c>
      <c r="FC168" s="180"/>
      <c r="FD168" s="181"/>
      <c r="FE168" s="189"/>
      <c r="FF168" s="164">
        <f>SUM(FF169:FF198)</f>
        <v>0</v>
      </c>
      <c r="FG168" s="126">
        <f>SUM(FG169:FG198)</f>
        <v>0</v>
      </c>
      <c r="FH168" s="135">
        <f t="shared" ref="FH168:FH176" si="1461">FG168-FF168</f>
        <v>0</v>
      </c>
      <c r="FI168" s="180"/>
      <c r="FJ168" s="181"/>
      <c r="FK168" s="189"/>
      <c r="FL168" s="164">
        <f>SUM(FL169:FL198)</f>
        <v>0</v>
      </c>
      <c r="FM168" s="126">
        <f>SUM(FM169:FM198)</f>
        <v>0</v>
      </c>
      <c r="FN168" s="135">
        <f>FM168-FL168</f>
        <v>0</v>
      </c>
      <c r="FO168" s="180"/>
      <c r="FP168" s="181"/>
      <c r="FQ168" s="189"/>
      <c r="FR168" s="164">
        <f>SUM(FR169:FR198)</f>
        <v>0</v>
      </c>
      <c r="FS168" s="126">
        <f>SUM(FS169:FS198)</f>
        <v>0</v>
      </c>
      <c r="FT168" s="135">
        <f>FS168-FR168</f>
        <v>0</v>
      </c>
      <c r="FU168" s="180"/>
      <c r="FV168" s="181"/>
      <c r="FW168" s="189"/>
      <c r="FX168" s="164">
        <f>SUM(FX169:FX198)</f>
        <v>0</v>
      </c>
      <c r="FY168" s="126">
        <f>SUM(FY169:FY198)</f>
        <v>0</v>
      </c>
      <c r="FZ168" s="135">
        <f>FY168-FX168</f>
        <v>0</v>
      </c>
      <c r="GA168" s="180"/>
      <c r="GB168" s="181"/>
      <c r="GC168" s="189"/>
      <c r="GD168" s="164">
        <f>SUM(GD169:GD198)</f>
        <v>0</v>
      </c>
      <c r="GE168" s="126">
        <f>SUM(GE169:GE198)</f>
        <v>0</v>
      </c>
      <c r="GF168" s="135">
        <f>GE168-GD168</f>
        <v>0</v>
      </c>
      <c r="GG168" s="180"/>
      <c r="GH168" s="181"/>
      <c r="GI168" s="189"/>
      <c r="GJ168" s="164">
        <f>SUM(GJ169:GJ198)</f>
        <v>0</v>
      </c>
      <c r="GK168" s="126">
        <f>SUM(GK169:GK198)</f>
        <v>0</v>
      </c>
      <c r="GL168" s="135">
        <f>GK168-GJ168</f>
        <v>0</v>
      </c>
      <c r="GM168" s="180"/>
      <c r="GN168" s="181"/>
      <c r="GO168" s="189"/>
      <c r="GP168" s="164">
        <f>SUM(GP169:GP198)</f>
        <v>0</v>
      </c>
      <c r="GQ168" s="126">
        <f>SUM(GQ169:GQ198)</f>
        <v>0</v>
      </c>
      <c r="GR168" s="135">
        <f>GQ168-GP168</f>
        <v>0</v>
      </c>
      <c r="GS168" s="180"/>
      <c r="GT168" s="181"/>
      <c r="GU168" s="189"/>
      <c r="GV168" s="164">
        <f>SUM(GV169:GV198)</f>
        <v>0</v>
      </c>
      <c r="GW168" s="126">
        <f>SUM(GW169:GW198)</f>
        <v>0</v>
      </c>
      <c r="GX168" s="135">
        <f>GW168-GV168</f>
        <v>0</v>
      </c>
      <c r="GY168" s="180"/>
      <c r="GZ168" s="181"/>
      <c r="HA168" s="189"/>
      <c r="HB168" s="164">
        <f>SUM(HB169:HB198)</f>
        <v>0</v>
      </c>
      <c r="HC168" s="126">
        <f>SUM(HC169:HC198)</f>
        <v>0</v>
      </c>
      <c r="HD168" s="135">
        <f>HC168-HB168</f>
        <v>0</v>
      </c>
      <c r="HE168" s="180"/>
      <c r="HF168" s="181"/>
      <c r="HG168" s="189"/>
      <c r="HH168" s="164">
        <f>SUM(HH169:HH198)</f>
        <v>0</v>
      </c>
      <c r="HI168" s="126">
        <f>SUM(HI169:HI198)</f>
        <v>0</v>
      </c>
      <c r="HJ168" s="135">
        <f>HI168-HH168</f>
        <v>0</v>
      </c>
      <c r="HK168" s="180"/>
      <c r="HL168" s="181"/>
      <c r="HM168" s="189"/>
      <c r="HN168" s="164">
        <f>SUM(HN169:HN198)</f>
        <v>0</v>
      </c>
      <c r="HO168" s="126">
        <f>SUM(HO169:HO198)</f>
        <v>0</v>
      </c>
      <c r="HP168" s="135">
        <f>HO168-HN168</f>
        <v>0</v>
      </c>
      <c r="HQ168" s="180"/>
      <c r="HR168" s="181"/>
      <c r="HS168" s="189"/>
      <c r="HT168" s="164">
        <f>SUM(HT169:HT198)</f>
        <v>0</v>
      </c>
      <c r="HU168" s="126">
        <f>SUM(HU169:HU198)</f>
        <v>0</v>
      </c>
      <c r="HV168" s="135">
        <f>HU168-HT168</f>
        <v>0</v>
      </c>
      <c r="HW168" s="111"/>
      <c r="HX168" s="293"/>
      <c r="HY168" s="210"/>
      <c r="HZ168" s="2" t="str">
        <f t="shared" si="1392"/>
        <v>СКРЫТЬ</v>
      </c>
    </row>
    <row r="169" spans="1:234" hidden="1" x14ac:dyDescent="0.2">
      <c r="B169" s="16"/>
      <c r="C169" s="15" t="e">
        <f>IF(AND(#REF!&gt;85%,#REF!&gt;85%),"скрыть","")</f>
        <v>#REF!</v>
      </c>
      <c r="D169" s="14" t="s">
        <v>2</v>
      </c>
      <c r="E169" s="14" t="s">
        <v>34</v>
      </c>
      <c r="F169" s="14" t="s">
        <v>33</v>
      </c>
      <c r="G169" s="22"/>
      <c r="H169" s="22"/>
      <c r="I169" s="42">
        <v>158</v>
      </c>
      <c r="J169" s="102">
        <f>SUBTOTAL(103,I$12:I169)*1</f>
        <v>33</v>
      </c>
      <c r="K169" s="109" t="s">
        <v>27</v>
      </c>
      <c r="L169" s="19"/>
      <c r="M169" s="269"/>
      <c r="N169" s="258"/>
      <c r="O169" s="152"/>
      <c r="P169" s="166"/>
      <c r="Q169" s="167"/>
      <c r="R169" s="167"/>
      <c r="S169" s="168"/>
      <c r="T169" s="168"/>
      <c r="U169" s="168"/>
      <c r="V169" s="168"/>
      <c r="W169" s="20"/>
      <c r="X169" s="182"/>
      <c r="Y169" s="183"/>
      <c r="Z169" s="183"/>
      <c r="AA169" s="183"/>
      <c r="AB169" s="21"/>
      <c r="AC169" s="190"/>
      <c r="AD169" s="238"/>
      <c r="AE169" s="239"/>
      <c r="AF169" s="240"/>
      <c r="AG169" s="241"/>
      <c r="AH169" s="219"/>
      <c r="AI169" s="242"/>
      <c r="AJ169" s="241"/>
      <c r="AK169" s="219"/>
      <c r="AL169" s="242"/>
      <c r="AM169" s="241"/>
      <c r="AN169" s="219"/>
      <c r="AO169" s="242"/>
      <c r="AP169" s="241"/>
      <c r="AQ169" s="219"/>
      <c r="AR169" s="242"/>
      <c r="AS169" s="182"/>
      <c r="AT169" s="183"/>
      <c r="AU169" s="190"/>
      <c r="AV169" s="166"/>
      <c r="AW169" s="168"/>
      <c r="AX169" s="194"/>
      <c r="AY169" s="182"/>
      <c r="AZ169" s="183"/>
      <c r="BA169" s="190"/>
      <c r="BB169" s="166"/>
      <c r="BC169" s="168"/>
      <c r="BD169" s="194"/>
      <c r="BE169" s="182"/>
      <c r="BF169" s="183"/>
      <c r="BG169" s="190"/>
      <c r="BH169" s="166"/>
      <c r="BI169" s="168"/>
      <c r="BJ169" s="194"/>
      <c r="BK169" s="182"/>
      <c r="BL169" s="183"/>
      <c r="BM169" s="190"/>
      <c r="BN169" s="166"/>
      <c r="BO169" s="168"/>
      <c r="BP169" s="194"/>
      <c r="BQ169" s="182"/>
      <c r="BR169" s="183"/>
      <c r="BS169" s="190"/>
      <c r="BT169" s="166"/>
      <c r="BU169" s="168"/>
      <c r="BV169" s="194"/>
      <c r="BW169" s="182"/>
      <c r="BX169" s="183"/>
      <c r="BY169" s="190"/>
      <c r="BZ169" s="166"/>
      <c r="CA169" s="168"/>
      <c r="CB169" s="194"/>
      <c r="CC169" s="182"/>
      <c r="CD169" s="183"/>
      <c r="CE169" s="190"/>
      <c r="CF169" s="166"/>
      <c r="CG169" s="168"/>
      <c r="CH169" s="194"/>
      <c r="CI169" s="182"/>
      <c r="CJ169" s="183"/>
      <c r="CK169" s="190"/>
      <c r="CL169" s="166"/>
      <c r="CM169" s="168"/>
      <c r="CN169" s="194"/>
      <c r="CO169" s="182"/>
      <c r="CP169" s="183"/>
      <c r="CQ169" s="190"/>
      <c r="CR169" s="166"/>
      <c r="CS169" s="168"/>
      <c r="CT169" s="194"/>
      <c r="CU169" s="182"/>
      <c r="CV169" s="183"/>
      <c r="CW169" s="190"/>
      <c r="CX169" s="166"/>
      <c r="CY169" s="168"/>
      <c r="CZ169" s="194"/>
      <c r="DA169" s="182"/>
      <c r="DB169" s="183"/>
      <c r="DC169" s="190"/>
      <c r="DD169" s="166"/>
      <c r="DE169" s="168"/>
      <c r="DF169" s="194"/>
      <c r="DG169" s="182"/>
      <c r="DH169" s="183"/>
      <c r="DI169" s="190"/>
      <c r="DJ169" s="166"/>
      <c r="DK169" s="168"/>
      <c r="DL169" s="194"/>
      <c r="DM169" s="182"/>
      <c r="DN169" s="183"/>
      <c r="DO169" s="190"/>
      <c r="DP169" s="166"/>
      <c r="DQ169" s="168"/>
      <c r="DR169" s="194"/>
      <c r="DS169" s="182"/>
      <c r="DT169" s="183"/>
      <c r="DU169" s="190"/>
      <c r="DV169" s="166"/>
      <c r="DW169" s="168"/>
      <c r="DX169" s="194"/>
      <c r="DY169" s="182"/>
      <c r="DZ169" s="183"/>
      <c r="EA169" s="190"/>
      <c r="EB169" s="166"/>
      <c r="EC169" s="168"/>
      <c r="ED169" s="194"/>
      <c r="EE169" s="182"/>
      <c r="EF169" s="183"/>
      <c r="EG169" s="190"/>
      <c r="EH169" s="166"/>
      <c r="EI169" s="168"/>
      <c r="EJ169" s="194"/>
      <c r="EK169" s="182"/>
      <c r="EL169" s="183"/>
      <c r="EM169" s="190"/>
      <c r="EN169" s="166"/>
      <c r="EO169" s="168"/>
      <c r="EP169" s="194"/>
      <c r="EQ169" s="182"/>
      <c r="ER169" s="183"/>
      <c r="ES169" s="190"/>
      <c r="ET169" s="166"/>
      <c r="EU169" s="168"/>
      <c r="EV169" s="194"/>
      <c r="EW169" s="182"/>
      <c r="EX169" s="183"/>
      <c r="EY169" s="190"/>
      <c r="EZ169" s="166"/>
      <c r="FA169" s="168"/>
      <c r="FB169" s="194"/>
      <c r="FC169" s="182"/>
      <c r="FD169" s="183"/>
      <c r="FE169" s="190"/>
      <c r="FF169" s="166"/>
      <c r="FG169" s="168"/>
      <c r="FH169" s="194">
        <f t="shared" si="1461"/>
        <v>0</v>
      </c>
      <c r="FI169" s="182"/>
      <c r="FJ169" s="183"/>
      <c r="FK169" s="190"/>
      <c r="FL169" s="166"/>
      <c r="FM169" s="168"/>
      <c r="FN169" s="194"/>
      <c r="FO169" s="182"/>
      <c r="FP169" s="183"/>
      <c r="FQ169" s="190"/>
      <c r="FR169" s="166"/>
      <c r="FS169" s="168"/>
      <c r="FT169" s="194"/>
      <c r="FU169" s="182"/>
      <c r="FV169" s="183"/>
      <c r="FW169" s="190"/>
      <c r="FX169" s="166"/>
      <c r="FY169" s="168"/>
      <c r="FZ169" s="194"/>
      <c r="GA169" s="182"/>
      <c r="GB169" s="183"/>
      <c r="GC169" s="190"/>
      <c r="GD169" s="166"/>
      <c r="GE169" s="168"/>
      <c r="GF169" s="194"/>
      <c r="GG169" s="182"/>
      <c r="GH169" s="183"/>
      <c r="GI169" s="190"/>
      <c r="GJ169" s="166"/>
      <c r="GK169" s="168"/>
      <c r="GL169" s="194"/>
      <c r="GM169" s="182"/>
      <c r="GN169" s="183"/>
      <c r="GO169" s="190"/>
      <c r="GP169" s="166"/>
      <c r="GQ169" s="168"/>
      <c r="GR169" s="194"/>
      <c r="GS169" s="182"/>
      <c r="GT169" s="183"/>
      <c r="GU169" s="190"/>
      <c r="GV169" s="166"/>
      <c r="GW169" s="168"/>
      <c r="GX169" s="194"/>
      <c r="GY169" s="182"/>
      <c r="GZ169" s="183"/>
      <c r="HA169" s="190"/>
      <c r="HB169" s="166"/>
      <c r="HC169" s="168"/>
      <c r="HD169" s="194"/>
      <c r="HE169" s="182"/>
      <c r="HF169" s="183"/>
      <c r="HG169" s="190"/>
      <c r="HH169" s="166"/>
      <c r="HI169" s="168"/>
      <c r="HJ169" s="194"/>
      <c r="HK169" s="182"/>
      <c r="HL169" s="183"/>
      <c r="HM169" s="190"/>
      <c r="HN169" s="166"/>
      <c r="HO169" s="168"/>
      <c r="HP169" s="194"/>
      <c r="HQ169" s="182"/>
      <c r="HR169" s="183"/>
      <c r="HS169" s="190"/>
      <c r="HT169" s="166"/>
      <c r="HU169" s="168"/>
      <c r="HV169" s="194"/>
      <c r="HW169" s="19"/>
      <c r="HX169" s="295"/>
      <c r="HY169" s="211"/>
      <c r="HZ169" s="2" t="str">
        <f t="shared" si="1392"/>
        <v>СКРЫТЬ</v>
      </c>
    </row>
    <row r="170" spans="1:234" hidden="1" x14ac:dyDescent="0.2">
      <c r="A170" s="1" t="e">
        <f>$K$2&amp;#REF!&amp;$K$168&amp;$K$169&amp;K170</f>
        <v>#REF!</v>
      </c>
      <c r="B170" s="16" t="e">
        <f>IF(#REF!=0,"Скрыть","")</f>
        <v>#REF!</v>
      </c>
      <c r="C170" s="15" t="e">
        <f>IF(AND(#REF!&gt;85%,#REF!&gt;85%),"скрыть","")</f>
        <v>#REF!</v>
      </c>
      <c r="D170" s="14" t="s">
        <v>2</v>
      </c>
      <c r="E170" s="14" t="s">
        <v>34</v>
      </c>
      <c r="F170" s="14" t="s">
        <v>33</v>
      </c>
      <c r="G170" s="13"/>
      <c r="H170" s="13"/>
      <c r="I170" s="42">
        <v>159</v>
      </c>
      <c r="J170" s="102">
        <f>SUBTOTAL(103,I$12:I170)*1</f>
        <v>33</v>
      </c>
      <c r="K170" s="108" t="s">
        <v>107</v>
      </c>
      <c r="L170" s="17" t="s">
        <v>64</v>
      </c>
      <c r="M170" s="267"/>
      <c r="N170" s="255"/>
      <c r="O170" s="118"/>
      <c r="P170" s="162">
        <v>0</v>
      </c>
      <c r="Q170" s="163">
        <v>0</v>
      </c>
      <c r="R170" s="163">
        <v>0</v>
      </c>
      <c r="S170" s="92">
        <f t="shared" ref="S170:S176" ca="1" si="1462">IF((Q170+Z170)&gt;P170,P170,(Q170+Z170))</f>
        <v>0</v>
      </c>
      <c r="T170" s="92">
        <f t="shared" ref="T170:T176" si="1463">R170+AA170</f>
        <v>0</v>
      </c>
      <c r="U170" s="91">
        <f t="shared" ref="U170:U176" ca="1" si="1464">T170-S170</f>
        <v>0</v>
      </c>
      <c r="V170" s="91">
        <f t="shared" ref="V170:V176" si="1465">P170-T170</f>
        <v>0</v>
      </c>
      <c r="W170" s="120" t="str">
        <f t="shared" ref="W170:W197" si="1466">IF(OR(AND(P170=0,T170=0),AND(P170="",T170="")),"",IF(AND(P170=0,T170&gt;0),1,T170/P170))</f>
        <v/>
      </c>
      <c r="X170" s="178"/>
      <c r="Y170" s="128">
        <f t="shared" ref="Y170:Y176" si="1467">AS170+AY170+BE170+BK170+BQ170+BW170+CC170+CI170+CO170+CU170+DA170+DG170+DM170+DS170+DY170+EE170+EK170+EQ170+EW170+FC170+FI170+FO170+FU170+GA170+GG170+GM170+GS170+GY170+HE170+HK170+HQ170</f>
        <v>0</v>
      </c>
      <c r="Z170" s="179">
        <f t="shared" ref="Z170:Z176" ca="1" si="1468">SUMIFS(AS170:HV170,AS$1:HV$1,"1",AS$8:HV$8,"Физические объемы",AS$9:HV$9,"План")</f>
        <v>0</v>
      </c>
      <c r="AA170" s="127">
        <f t="shared" ref="AA170:AA176" si="1469">AT170+AZ170+BF170+BL170+BR170+BX170+CD170+CJ170+CP170+CV170+DB170+DH170+DN170+DT170+DZ170+EF170+EL170+ER170+EX170+FD170+FJ170+FP170+FV170+GB170+GH170+GN170+GT170+GZ170+HF170+HL170+HR170</f>
        <v>0</v>
      </c>
      <c r="AB170" s="67" t="str">
        <f t="shared" ref="AB170:AB176" ca="1" si="1470">IF(OR(AND(Z170=0,AA170=0),AND(Z170="",AA170="")),"",IF(AND(Z170=0,AA170&gt;0),1,AA170/Z170))</f>
        <v/>
      </c>
      <c r="AC170" s="69">
        <f t="shared" ref="AC170:AC176" ca="1" si="1471">AA170-Z170</f>
        <v>0</v>
      </c>
      <c r="AD170" s="226">
        <f>AS170+AY170+BE170+BK170+BQ170+BW170+CC170</f>
        <v>0</v>
      </c>
      <c r="AE170" s="227">
        <f>AT170+AZ170+BF170+BL170+BR170+BX170+CD170</f>
        <v>0</v>
      </c>
      <c r="AF170" s="225">
        <f>AE170-AD170</f>
        <v>0</v>
      </c>
      <c r="AG170" s="226">
        <f>DS170+CI170+CO170+CU170+DA170+DG170+DM170</f>
        <v>0</v>
      </c>
      <c r="AH170" s="227">
        <f>DT170+CJ170+CP170+CV170+DB170+DH170+DN170</f>
        <v>0</v>
      </c>
      <c r="AI170" s="225">
        <f>AH170-AG170</f>
        <v>0</v>
      </c>
      <c r="AJ170" s="226">
        <f>FI170+DY170+EE170+EK170+EQ170+EW170+FC170</f>
        <v>0</v>
      </c>
      <c r="AK170" s="227">
        <f>FJ170+DZ170+EF170+EL170+ER170+EX170+FD170</f>
        <v>0</v>
      </c>
      <c r="AL170" s="225">
        <f>AK170-AJ170</f>
        <v>0</v>
      </c>
      <c r="AM170" s="226">
        <f>FO170+FU170+GY170+GA170+GG170+GM170+GS170</f>
        <v>0</v>
      </c>
      <c r="AN170" s="227">
        <f>GZ170+GB170+GH170+GN170+GT170+FP170+FV170</f>
        <v>0</v>
      </c>
      <c r="AO170" s="225">
        <f>AN170-AM170</f>
        <v>0</v>
      </c>
      <c r="AP170" s="226">
        <f>HQ170+HE170+HK170</f>
        <v>0</v>
      </c>
      <c r="AQ170" s="227">
        <f>HR170+HF170+HL170</f>
        <v>0</v>
      </c>
      <c r="AR170" s="225">
        <f t="shared" ref="AR170:AR198" si="1472">AQ170-AP170</f>
        <v>0</v>
      </c>
      <c r="AS170" s="178"/>
      <c r="AT170" s="127"/>
      <c r="AU170" s="69">
        <f t="shared" ref="AU170:AU176" si="1473">AT170-AS170</f>
        <v>0</v>
      </c>
      <c r="AV170" s="162"/>
      <c r="AW170" s="123"/>
      <c r="AX170" s="18">
        <f t="shared" ref="AX170:AX176" si="1474">AW170-AV170</f>
        <v>0</v>
      </c>
      <c r="AY170" s="178"/>
      <c r="AZ170" s="127"/>
      <c r="BA170" s="69">
        <f t="shared" ref="BA170:BA176" si="1475">AZ170-AY170</f>
        <v>0</v>
      </c>
      <c r="BB170" s="162"/>
      <c r="BC170" s="123"/>
      <c r="BD170" s="18">
        <f t="shared" ref="BD170:BD176" si="1476">BC170-BB170</f>
        <v>0</v>
      </c>
      <c r="BE170" s="178"/>
      <c r="BF170" s="127"/>
      <c r="BG170" s="69">
        <f t="shared" ref="BG170:BG176" si="1477">BF170-BE170</f>
        <v>0</v>
      </c>
      <c r="BH170" s="162"/>
      <c r="BI170" s="123"/>
      <c r="BJ170" s="18">
        <f t="shared" ref="BJ170:BJ176" si="1478">BI170-BH170</f>
        <v>0</v>
      </c>
      <c r="BK170" s="178"/>
      <c r="BL170" s="127"/>
      <c r="BM170" s="69">
        <f t="shared" ref="BM170:BM176" si="1479">BL170-BK170</f>
        <v>0</v>
      </c>
      <c r="BN170" s="162"/>
      <c r="BO170" s="123"/>
      <c r="BP170" s="18">
        <f t="shared" ref="BP170:BP176" si="1480">BO170-BN170</f>
        <v>0</v>
      </c>
      <c r="BQ170" s="178"/>
      <c r="BR170" s="127"/>
      <c r="BS170" s="69">
        <f t="shared" ref="BS170:BS176" si="1481">BR170-BQ170</f>
        <v>0</v>
      </c>
      <c r="BT170" s="162"/>
      <c r="BU170" s="123"/>
      <c r="BV170" s="18">
        <f t="shared" ref="BV170:BV176" si="1482">BU170-BT170</f>
        <v>0</v>
      </c>
      <c r="BW170" s="178"/>
      <c r="BX170" s="127"/>
      <c r="BY170" s="69">
        <f t="shared" ref="BY170:BY176" si="1483">BX170-BW170</f>
        <v>0</v>
      </c>
      <c r="BZ170" s="162"/>
      <c r="CA170" s="123"/>
      <c r="CB170" s="18">
        <f t="shared" ref="CB170:CB176" si="1484">CA170-BZ170</f>
        <v>0</v>
      </c>
      <c r="CC170" s="178"/>
      <c r="CD170" s="127"/>
      <c r="CE170" s="69">
        <f t="shared" ref="CE170:CE176" si="1485">CD170-CC170</f>
        <v>0</v>
      </c>
      <c r="CF170" s="162"/>
      <c r="CG170" s="123"/>
      <c r="CH170" s="18">
        <f t="shared" ref="CH170:CH176" si="1486">CG170-CF170</f>
        <v>0</v>
      </c>
      <c r="CI170" s="178"/>
      <c r="CJ170" s="127"/>
      <c r="CK170" s="69">
        <f t="shared" ref="CK170:CK176" si="1487">CJ170-CI170</f>
        <v>0</v>
      </c>
      <c r="CL170" s="162"/>
      <c r="CM170" s="123"/>
      <c r="CN170" s="18">
        <f t="shared" ref="CN170:CN176" si="1488">CM170-CL170</f>
        <v>0</v>
      </c>
      <c r="CO170" s="178"/>
      <c r="CP170" s="127"/>
      <c r="CQ170" s="69">
        <f t="shared" ref="CQ170:CQ176" si="1489">CP170-CO170</f>
        <v>0</v>
      </c>
      <c r="CR170" s="162"/>
      <c r="CS170" s="123"/>
      <c r="CT170" s="18">
        <f t="shared" ref="CT170:CT176" si="1490">CS170-CR170</f>
        <v>0</v>
      </c>
      <c r="CU170" s="178"/>
      <c r="CV170" s="127"/>
      <c r="CW170" s="69">
        <f t="shared" ref="CW170:CW176" si="1491">CV170-CU170</f>
        <v>0</v>
      </c>
      <c r="CX170" s="162"/>
      <c r="CY170" s="123"/>
      <c r="CZ170" s="18">
        <f t="shared" ref="CZ170:CZ176" si="1492">CY170-CX170</f>
        <v>0</v>
      </c>
      <c r="DA170" s="178"/>
      <c r="DB170" s="127"/>
      <c r="DC170" s="69">
        <f t="shared" ref="DC170:DC176" si="1493">DB170-DA170</f>
        <v>0</v>
      </c>
      <c r="DD170" s="162"/>
      <c r="DE170" s="123"/>
      <c r="DF170" s="18">
        <f t="shared" ref="DF170:DF176" si="1494">DE170-DD170</f>
        <v>0</v>
      </c>
      <c r="DG170" s="178"/>
      <c r="DH170" s="127"/>
      <c r="DI170" s="69">
        <f t="shared" ref="DI170:DI176" si="1495">DH170-DG170</f>
        <v>0</v>
      </c>
      <c r="DJ170" s="162"/>
      <c r="DK170" s="123"/>
      <c r="DL170" s="18">
        <f t="shared" ref="DL170:DL176" si="1496">DK170-DJ170</f>
        <v>0</v>
      </c>
      <c r="DM170" s="178"/>
      <c r="DN170" s="127"/>
      <c r="DO170" s="69">
        <f t="shared" ref="DO170:DO176" si="1497">DN170-DM170</f>
        <v>0</v>
      </c>
      <c r="DP170" s="162"/>
      <c r="DQ170" s="123"/>
      <c r="DR170" s="18">
        <f t="shared" ref="DR170:DR176" si="1498">DQ170-DP170</f>
        <v>0</v>
      </c>
      <c r="DS170" s="178"/>
      <c r="DT170" s="127"/>
      <c r="DU170" s="69">
        <f t="shared" ref="DU170:DU176" si="1499">DT170-DS170</f>
        <v>0</v>
      </c>
      <c r="DV170" s="162"/>
      <c r="DW170" s="123"/>
      <c r="DX170" s="18">
        <f t="shared" ref="DX170:DX176" si="1500">DW170-DV170</f>
        <v>0</v>
      </c>
      <c r="DY170" s="178"/>
      <c r="DZ170" s="127"/>
      <c r="EA170" s="69">
        <f t="shared" ref="EA170:EA176" si="1501">DZ170-DY170</f>
        <v>0</v>
      </c>
      <c r="EB170" s="162"/>
      <c r="EC170" s="123"/>
      <c r="ED170" s="18">
        <f t="shared" ref="ED170:ED176" si="1502">EC170-EB170</f>
        <v>0</v>
      </c>
      <c r="EE170" s="178"/>
      <c r="EF170" s="127"/>
      <c r="EG170" s="69">
        <f t="shared" ref="EG170:EG176" si="1503">EF170-EE170</f>
        <v>0</v>
      </c>
      <c r="EH170" s="162"/>
      <c r="EI170" s="123"/>
      <c r="EJ170" s="18">
        <f t="shared" ref="EJ170:EJ176" si="1504">EI170-EH170</f>
        <v>0</v>
      </c>
      <c r="EK170" s="178"/>
      <c r="EL170" s="127"/>
      <c r="EM170" s="69">
        <f t="shared" ref="EM170:EM176" si="1505">EL170-EK170</f>
        <v>0</v>
      </c>
      <c r="EN170" s="162"/>
      <c r="EO170" s="123"/>
      <c r="EP170" s="18">
        <f t="shared" ref="EP170:EP176" si="1506">EO170-EN170</f>
        <v>0</v>
      </c>
      <c r="EQ170" s="178"/>
      <c r="ER170" s="127"/>
      <c r="ES170" s="69">
        <f t="shared" ref="ES170:ES176" si="1507">ER170-EQ170</f>
        <v>0</v>
      </c>
      <c r="ET170" s="162"/>
      <c r="EU170" s="123"/>
      <c r="EV170" s="18">
        <f t="shared" ref="EV170:EV176" si="1508">EU170-ET170</f>
        <v>0</v>
      </c>
      <c r="EW170" s="178"/>
      <c r="EX170" s="127"/>
      <c r="EY170" s="69">
        <f t="shared" ref="EY170:EY176" si="1509">EX170-EW170</f>
        <v>0</v>
      </c>
      <c r="EZ170" s="162"/>
      <c r="FA170" s="123"/>
      <c r="FB170" s="18">
        <f t="shared" ref="FB170:FB176" si="1510">FA170-EZ170</f>
        <v>0</v>
      </c>
      <c r="FC170" s="178"/>
      <c r="FD170" s="127"/>
      <c r="FE170" s="69">
        <f t="shared" ref="FE170:FE176" si="1511">FD170-FC170</f>
        <v>0</v>
      </c>
      <c r="FF170" s="162"/>
      <c r="FG170" s="123"/>
      <c r="FH170" s="18">
        <f t="shared" si="1461"/>
        <v>0</v>
      </c>
      <c r="FI170" s="178"/>
      <c r="FJ170" s="127"/>
      <c r="FK170" s="69">
        <f t="shared" ref="FK170:FK176" si="1512">FJ170-FI170</f>
        <v>0</v>
      </c>
      <c r="FL170" s="162"/>
      <c r="FM170" s="123"/>
      <c r="FN170" s="18">
        <f t="shared" ref="FN170:FN176" si="1513">FM170-FL170</f>
        <v>0</v>
      </c>
      <c r="FO170" s="178"/>
      <c r="FP170" s="127"/>
      <c r="FQ170" s="69">
        <f t="shared" ref="FQ170:FQ176" si="1514">FP170-FO170</f>
        <v>0</v>
      </c>
      <c r="FR170" s="162"/>
      <c r="FS170" s="123"/>
      <c r="FT170" s="18">
        <f t="shared" ref="FT170:FT176" si="1515">FS170-FR170</f>
        <v>0</v>
      </c>
      <c r="FU170" s="178"/>
      <c r="FV170" s="127"/>
      <c r="FW170" s="69">
        <f t="shared" ref="FW170:FW176" si="1516">FV170-FU170</f>
        <v>0</v>
      </c>
      <c r="FX170" s="162"/>
      <c r="FY170" s="123"/>
      <c r="FZ170" s="18">
        <f t="shared" ref="FZ170:FZ176" si="1517">FY170-FX170</f>
        <v>0</v>
      </c>
      <c r="GA170" s="178"/>
      <c r="GB170" s="127"/>
      <c r="GC170" s="69">
        <f t="shared" ref="GC170:GC176" si="1518">GB170-GA170</f>
        <v>0</v>
      </c>
      <c r="GD170" s="162"/>
      <c r="GE170" s="123"/>
      <c r="GF170" s="18">
        <f t="shared" ref="GF170:GF176" si="1519">GE170-GD170</f>
        <v>0</v>
      </c>
      <c r="GG170" s="178"/>
      <c r="GH170" s="127"/>
      <c r="GI170" s="69">
        <f t="shared" ref="GI170:GI176" si="1520">GH170-GG170</f>
        <v>0</v>
      </c>
      <c r="GJ170" s="162"/>
      <c r="GK170" s="123"/>
      <c r="GL170" s="18">
        <f t="shared" ref="GL170:GL176" si="1521">GK170-GJ170</f>
        <v>0</v>
      </c>
      <c r="GM170" s="178"/>
      <c r="GN170" s="127"/>
      <c r="GO170" s="69">
        <f t="shared" ref="GO170:GO176" si="1522">GN170-GM170</f>
        <v>0</v>
      </c>
      <c r="GP170" s="162"/>
      <c r="GQ170" s="123"/>
      <c r="GR170" s="18">
        <f t="shared" ref="GR170:GR176" si="1523">GQ170-GP170</f>
        <v>0</v>
      </c>
      <c r="GS170" s="178"/>
      <c r="GT170" s="127"/>
      <c r="GU170" s="69">
        <f t="shared" ref="GU170:GU176" si="1524">GT170-GS170</f>
        <v>0</v>
      </c>
      <c r="GV170" s="162"/>
      <c r="GW170" s="123"/>
      <c r="GX170" s="18">
        <f t="shared" ref="GX170:GX176" si="1525">GW170-GV170</f>
        <v>0</v>
      </c>
      <c r="GY170" s="178"/>
      <c r="GZ170" s="127"/>
      <c r="HA170" s="69">
        <f t="shared" ref="HA170:HA176" si="1526">GZ170-GY170</f>
        <v>0</v>
      </c>
      <c r="HB170" s="162"/>
      <c r="HC170" s="123"/>
      <c r="HD170" s="18">
        <f t="shared" ref="HD170:HD176" si="1527">HC170-HB170</f>
        <v>0</v>
      </c>
      <c r="HE170" s="178"/>
      <c r="HF170" s="127"/>
      <c r="HG170" s="69">
        <f t="shared" ref="HG170:HG176" si="1528">HF170-HE170</f>
        <v>0</v>
      </c>
      <c r="HH170" s="162"/>
      <c r="HI170" s="123"/>
      <c r="HJ170" s="18">
        <f t="shared" ref="HJ170:HJ176" si="1529">HI170-HH170</f>
        <v>0</v>
      </c>
      <c r="HK170" s="178"/>
      <c r="HL170" s="127"/>
      <c r="HM170" s="69">
        <f t="shared" ref="HM170:HM176" si="1530">HL170-HK170</f>
        <v>0</v>
      </c>
      <c r="HN170" s="162"/>
      <c r="HO170" s="123"/>
      <c r="HP170" s="18">
        <f t="shared" ref="HP170:HP176" si="1531">HO170-HN170</f>
        <v>0</v>
      </c>
      <c r="HQ170" s="178"/>
      <c r="HR170" s="127"/>
      <c r="HS170" s="69">
        <f t="shared" ref="HS170:HS176" si="1532">HR170-HQ170</f>
        <v>0</v>
      </c>
      <c r="HT170" s="162"/>
      <c r="HU170" s="123"/>
      <c r="HV170" s="18">
        <f t="shared" ref="HV170:HV176" si="1533">HU170-HT170</f>
        <v>0</v>
      </c>
      <c r="HW170" s="17"/>
      <c r="HX170" s="85"/>
      <c r="HY170" s="85"/>
      <c r="HZ170" s="2" t="str">
        <f t="shared" si="1392"/>
        <v>СКРЫТЬ</v>
      </c>
    </row>
    <row r="171" spans="1:234" hidden="1" x14ac:dyDescent="0.2">
      <c r="B171" s="16"/>
      <c r="C171" s="15"/>
      <c r="D171" s="248"/>
      <c r="E171" s="248"/>
      <c r="F171" s="248"/>
      <c r="G171" s="13"/>
      <c r="H171" s="13"/>
      <c r="I171" s="42">
        <v>160</v>
      </c>
      <c r="J171" s="102">
        <f>SUBTOTAL(103,I$12:I171)*1</f>
        <v>33</v>
      </c>
      <c r="K171" s="108" t="s">
        <v>108</v>
      </c>
      <c r="L171" s="17" t="s">
        <v>64</v>
      </c>
      <c r="M171" s="267"/>
      <c r="N171" s="255"/>
      <c r="O171" s="118"/>
      <c r="P171" s="162">
        <v>0</v>
      </c>
      <c r="Q171" s="163">
        <v>0</v>
      </c>
      <c r="R171" s="163">
        <v>0</v>
      </c>
      <c r="S171" s="92">
        <f ca="1">IF((Q171+Z171)&gt;P171,P171,(Q171+Z171))</f>
        <v>0</v>
      </c>
      <c r="T171" s="92">
        <f>R171+AA171</f>
        <v>0</v>
      </c>
      <c r="U171" s="91">
        <f ca="1">T171-S171</f>
        <v>0</v>
      </c>
      <c r="V171" s="91">
        <f>P171-T171</f>
        <v>0</v>
      </c>
      <c r="W171" s="120" t="str">
        <f>IF(OR(AND(P171=0,T171=0),AND(P171="",T171="")),"",IF(AND(P171=0,T171&gt;0),1,T171/P171))</f>
        <v/>
      </c>
      <c r="X171" s="178"/>
      <c r="Y171" s="128">
        <f>AS171+AY171+BE171+BK171+BQ171+BW171+CC171+CI171+CO171+CU171+DA171+DG171+DM171+DS171+DY171+EE171+EK171+EQ171+EW171+FC171+FI171+FO171+FU171+GA171+GG171+GM171+GS171+GY171+HE171+HK171+HQ171</f>
        <v>0</v>
      </c>
      <c r="Z171" s="179">
        <f ca="1">SUMIFS(AS171:HV171,AS$1:HV$1,"1",AS$8:HV$8,"Физические объемы",AS$9:HV$9,"План")</f>
        <v>0</v>
      </c>
      <c r="AA171" s="127">
        <f>AT171+AZ171+BF171+BL171+BR171+BX171+CD171+CJ171+CP171+CV171+DB171+DH171+DN171+DT171+DZ171+EF171+EL171+ER171+EX171+FD171+FJ171+FP171+FV171+GB171+GH171+GN171+GT171+GZ171+HF171+HL171+HR171</f>
        <v>0</v>
      </c>
      <c r="AB171" s="67" t="str">
        <f ca="1">IF(OR(AND(Z171=0,AA171=0),AND(Z171="",AA171="")),"",IF(AND(Z171=0,AA171&gt;0),1,AA171/Z171))</f>
        <v/>
      </c>
      <c r="AC171" s="69">
        <f ca="1">AA171-Z171</f>
        <v>0</v>
      </c>
      <c r="AD171" s="226">
        <f t="shared" ref="AD171:AD198" si="1534">AS171+AY171+BE171+BK171+BQ171+BW171+CC171</f>
        <v>0</v>
      </c>
      <c r="AE171" s="227">
        <f t="shared" ref="AE171:AE198" si="1535">AT171+AZ171+BF171+BL171+BR171+BX171+CD171</f>
        <v>0</v>
      </c>
      <c r="AF171" s="225">
        <f t="shared" ref="AF171:AF198" si="1536">AE171-AD171</f>
        <v>0</v>
      </c>
      <c r="AG171" s="226">
        <f t="shared" ref="AG171:AG198" si="1537">DS171+CI171+CO171+CU171+DA171+DG171+DM171</f>
        <v>0</v>
      </c>
      <c r="AH171" s="227">
        <f t="shared" ref="AH171:AH198" si="1538">DT171+CJ171+CP171+CV171+DB171+DH171+DN171</f>
        <v>0</v>
      </c>
      <c r="AI171" s="225">
        <f t="shared" ref="AI171:AI198" si="1539">AH171-AG171</f>
        <v>0</v>
      </c>
      <c r="AJ171" s="226">
        <f t="shared" ref="AJ171:AJ198" si="1540">FI171+DY171+EE171+EK171+EQ171+EW171+FC171</f>
        <v>0</v>
      </c>
      <c r="AK171" s="227">
        <f t="shared" ref="AK171:AK198" si="1541">FJ171+DZ171+EF171+EL171+ER171+EX171+FD171</f>
        <v>0</v>
      </c>
      <c r="AL171" s="225">
        <f t="shared" ref="AL171:AL198" si="1542">AK171-AJ171</f>
        <v>0</v>
      </c>
      <c r="AM171" s="226">
        <f t="shared" ref="AM171:AM198" si="1543">FO171+FU171+GY171+GA171+GG171+GM171+GS171</f>
        <v>0</v>
      </c>
      <c r="AN171" s="227">
        <f t="shared" ref="AN171:AN198" si="1544">GZ171+GB171+GH171+GN171+GT171+FP171+FV171</f>
        <v>0</v>
      </c>
      <c r="AO171" s="225">
        <f t="shared" ref="AO171:AO198" si="1545">AN171-AM171</f>
        <v>0</v>
      </c>
      <c r="AP171" s="226">
        <f t="shared" ref="AP171:AP198" si="1546">HQ171+HE171+HK171</f>
        <v>0</v>
      </c>
      <c r="AQ171" s="227">
        <f t="shared" ref="AQ171:AQ198" si="1547">HR171+HF171+HL171</f>
        <v>0</v>
      </c>
      <c r="AR171" s="225">
        <f t="shared" si="1472"/>
        <v>0</v>
      </c>
      <c r="AS171" s="178"/>
      <c r="AT171" s="127"/>
      <c r="AU171" s="69">
        <f>AT171-AS171</f>
        <v>0</v>
      </c>
      <c r="AV171" s="162"/>
      <c r="AW171" s="123"/>
      <c r="AX171" s="18">
        <f>AW171-AV171</f>
        <v>0</v>
      </c>
      <c r="AY171" s="178"/>
      <c r="AZ171" s="127"/>
      <c r="BA171" s="69">
        <f>AZ171-AY171</f>
        <v>0</v>
      </c>
      <c r="BB171" s="162"/>
      <c r="BC171" s="123"/>
      <c r="BD171" s="18">
        <f>BC171-BB171</f>
        <v>0</v>
      </c>
      <c r="BE171" s="178"/>
      <c r="BF171" s="127"/>
      <c r="BG171" s="69">
        <f>BF171-BE171</f>
        <v>0</v>
      </c>
      <c r="BH171" s="162"/>
      <c r="BI171" s="123"/>
      <c r="BJ171" s="18">
        <f>BI171-BH171</f>
        <v>0</v>
      </c>
      <c r="BK171" s="178"/>
      <c r="BL171" s="127"/>
      <c r="BM171" s="69">
        <f>BL171-BK171</f>
        <v>0</v>
      </c>
      <c r="BN171" s="162"/>
      <c r="BO171" s="123"/>
      <c r="BP171" s="18">
        <f>BO171-BN171</f>
        <v>0</v>
      </c>
      <c r="BQ171" s="178"/>
      <c r="BR171" s="127"/>
      <c r="BS171" s="69">
        <f>BR171-BQ171</f>
        <v>0</v>
      </c>
      <c r="BT171" s="162"/>
      <c r="BU171" s="123"/>
      <c r="BV171" s="18">
        <f>BU171-BT171</f>
        <v>0</v>
      </c>
      <c r="BW171" s="178"/>
      <c r="BX171" s="127"/>
      <c r="BY171" s="69">
        <f>BX171-BW171</f>
        <v>0</v>
      </c>
      <c r="BZ171" s="162"/>
      <c r="CA171" s="123"/>
      <c r="CB171" s="18">
        <f>CA171-BZ171</f>
        <v>0</v>
      </c>
      <c r="CC171" s="178"/>
      <c r="CD171" s="127"/>
      <c r="CE171" s="69">
        <f>CD171-CC171</f>
        <v>0</v>
      </c>
      <c r="CF171" s="162"/>
      <c r="CG171" s="123"/>
      <c r="CH171" s="18">
        <f>CG171-CF171</f>
        <v>0</v>
      </c>
      <c r="CI171" s="178"/>
      <c r="CJ171" s="127"/>
      <c r="CK171" s="69">
        <f>CJ171-CI171</f>
        <v>0</v>
      </c>
      <c r="CL171" s="162"/>
      <c r="CM171" s="123"/>
      <c r="CN171" s="18">
        <f t="shared" si="1488"/>
        <v>0</v>
      </c>
      <c r="CO171" s="178"/>
      <c r="CP171" s="127"/>
      <c r="CQ171" s="69">
        <f>CP171-CO171</f>
        <v>0</v>
      </c>
      <c r="CR171" s="162"/>
      <c r="CS171" s="123"/>
      <c r="CT171" s="18">
        <f t="shared" si="1490"/>
        <v>0</v>
      </c>
      <c r="CU171" s="178"/>
      <c r="CV171" s="127"/>
      <c r="CW171" s="69">
        <f>CV171-CU171</f>
        <v>0</v>
      </c>
      <c r="CX171" s="162"/>
      <c r="CY171" s="123"/>
      <c r="CZ171" s="18">
        <f t="shared" si="1492"/>
        <v>0</v>
      </c>
      <c r="DA171" s="178"/>
      <c r="DB171" s="127"/>
      <c r="DC171" s="69">
        <f>DB171-DA171</f>
        <v>0</v>
      </c>
      <c r="DD171" s="162"/>
      <c r="DE171" s="123"/>
      <c r="DF171" s="18">
        <f t="shared" si="1494"/>
        <v>0</v>
      </c>
      <c r="DG171" s="178"/>
      <c r="DH171" s="127"/>
      <c r="DI171" s="69">
        <f>DH171-DG171</f>
        <v>0</v>
      </c>
      <c r="DJ171" s="162"/>
      <c r="DK171" s="123"/>
      <c r="DL171" s="18">
        <f>DK171-DJ171</f>
        <v>0</v>
      </c>
      <c r="DM171" s="178"/>
      <c r="DN171" s="127"/>
      <c r="DO171" s="69">
        <f>DN171-DM171</f>
        <v>0</v>
      </c>
      <c r="DP171" s="162"/>
      <c r="DQ171" s="123"/>
      <c r="DR171" s="18">
        <f>DQ171-DP171</f>
        <v>0</v>
      </c>
      <c r="DS171" s="178"/>
      <c r="DT171" s="127"/>
      <c r="DU171" s="69">
        <f>DT171-DS171</f>
        <v>0</v>
      </c>
      <c r="DV171" s="162"/>
      <c r="DW171" s="123"/>
      <c r="DX171" s="18">
        <f>DW171-DV171</f>
        <v>0</v>
      </c>
      <c r="DY171" s="178"/>
      <c r="DZ171" s="127"/>
      <c r="EA171" s="69">
        <f>DZ171-DY171</f>
        <v>0</v>
      </c>
      <c r="EB171" s="162"/>
      <c r="EC171" s="123"/>
      <c r="ED171" s="18">
        <f>EC171-EB171</f>
        <v>0</v>
      </c>
      <c r="EE171" s="178"/>
      <c r="EF171" s="127"/>
      <c r="EG171" s="69">
        <f>EF171-EE171</f>
        <v>0</v>
      </c>
      <c r="EH171" s="162"/>
      <c r="EI171" s="123"/>
      <c r="EJ171" s="18">
        <f>EI171-EH171</f>
        <v>0</v>
      </c>
      <c r="EK171" s="178"/>
      <c r="EL171" s="127"/>
      <c r="EM171" s="69">
        <f>EL171-EK171</f>
        <v>0</v>
      </c>
      <c r="EN171" s="162"/>
      <c r="EO171" s="123"/>
      <c r="EP171" s="18">
        <f>EO171-EN171</f>
        <v>0</v>
      </c>
      <c r="EQ171" s="178"/>
      <c r="ER171" s="127"/>
      <c r="ES171" s="69">
        <f>ER171-EQ171</f>
        <v>0</v>
      </c>
      <c r="ET171" s="162"/>
      <c r="EU171" s="123"/>
      <c r="EV171" s="18">
        <f>EU171-ET171</f>
        <v>0</v>
      </c>
      <c r="EW171" s="178"/>
      <c r="EX171" s="127"/>
      <c r="EY171" s="69">
        <f>EX171-EW171</f>
        <v>0</v>
      </c>
      <c r="EZ171" s="162"/>
      <c r="FA171" s="123"/>
      <c r="FB171" s="18">
        <f>FA171-EZ171</f>
        <v>0</v>
      </c>
      <c r="FC171" s="178"/>
      <c r="FD171" s="127"/>
      <c r="FE171" s="69">
        <f>FD171-FC171</f>
        <v>0</v>
      </c>
      <c r="FF171" s="162"/>
      <c r="FG171" s="123"/>
      <c r="FH171" s="18">
        <f t="shared" si="1461"/>
        <v>0</v>
      </c>
      <c r="FI171" s="178"/>
      <c r="FJ171" s="127"/>
      <c r="FK171" s="69">
        <f>FJ171-FI171</f>
        <v>0</v>
      </c>
      <c r="FL171" s="162"/>
      <c r="FM171" s="123"/>
      <c r="FN171" s="18">
        <f>FM171-FL171</f>
        <v>0</v>
      </c>
      <c r="FO171" s="178"/>
      <c r="FP171" s="127"/>
      <c r="FQ171" s="69">
        <f>FP171-FO171</f>
        <v>0</v>
      </c>
      <c r="FR171" s="162"/>
      <c r="FS171" s="123"/>
      <c r="FT171" s="18">
        <f>FS171-FR171</f>
        <v>0</v>
      </c>
      <c r="FU171" s="178"/>
      <c r="FV171" s="127"/>
      <c r="FW171" s="69">
        <f>FV171-FU171</f>
        <v>0</v>
      </c>
      <c r="FX171" s="162"/>
      <c r="FY171" s="123"/>
      <c r="FZ171" s="18">
        <f>FY171-FX171</f>
        <v>0</v>
      </c>
      <c r="GA171" s="178"/>
      <c r="GB171" s="127"/>
      <c r="GC171" s="69">
        <f>GB171-GA171</f>
        <v>0</v>
      </c>
      <c r="GD171" s="162"/>
      <c r="GE171" s="123"/>
      <c r="GF171" s="18">
        <f>GE171-GD171</f>
        <v>0</v>
      </c>
      <c r="GG171" s="178"/>
      <c r="GH171" s="127"/>
      <c r="GI171" s="69">
        <f>GH171-GG171</f>
        <v>0</v>
      </c>
      <c r="GJ171" s="162"/>
      <c r="GK171" s="123"/>
      <c r="GL171" s="18">
        <f>GK171-GJ171</f>
        <v>0</v>
      </c>
      <c r="GM171" s="178"/>
      <c r="GN171" s="127"/>
      <c r="GO171" s="69">
        <f>GN171-GM171</f>
        <v>0</v>
      </c>
      <c r="GP171" s="162"/>
      <c r="GQ171" s="123"/>
      <c r="GR171" s="18">
        <f>GQ171-GP171</f>
        <v>0</v>
      </c>
      <c r="GS171" s="178"/>
      <c r="GT171" s="127"/>
      <c r="GU171" s="69">
        <f>GT171-GS171</f>
        <v>0</v>
      </c>
      <c r="GV171" s="162"/>
      <c r="GW171" s="123"/>
      <c r="GX171" s="18">
        <f>GW171-GV171</f>
        <v>0</v>
      </c>
      <c r="GY171" s="178"/>
      <c r="GZ171" s="127"/>
      <c r="HA171" s="69">
        <f>GZ171-GY171</f>
        <v>0</v>
      </c>
      <c r="HB171" s="162"/>
      <c r="HC171" s="123"/>
      <c r="HD171" s="18">
        <f>HC171-HB171</f>
        <v>0</v>
      </c>
      <c r="HE171" s="178"/>
      <c r="HF171" s="127"/>
      <c r="HG171" s="69">
        <f>HF171-HE171</f>
        <v>0</v>
      </c>
      <c r="HH171" s="162"/>
      <c r="HI171" s="123"/>
      <c r="HJ171" s="18">
        <f>HI171-HH171</f>
        <v>0</v>
      </c>
      <c r="HK171" s="178"/>
      <c r="HL171" s="127"/>
      <c r="HM171" s="69">
        <f>HL171-HK171</f>
        <v>0</v>
      </c>
      <c r="HN171" s="162"/>
      <c r="HO171" s="123"/>
      <c r="HP171" s="18">
        <f>HO171-HN171</f>
        <v>0</v>
      </c>
      <c r="HQ171" s="178"/>
      <c r="HR171" s="127"/>
      <c r="HS171" s="69">
        <f>HR171-HQ171</f>
        <v>0</v>
      </c>
      <c r="HT171" s="162"/>
      <c r="HU171" s="123"/>
      <c r="HV171" s="18">
        <f>HU171-HT171</f>
        <v>0</v>
      </c>
      <c r="HW171" s="17"/>
      <c r="HX171" s="85"/>
      <c r="HY171" s="85"/>
      <c r="HZ171" s="2" t="str">
        <f t="shared" si="1392"/>
        <v>СКРЫТЬ</v>
      </c>
    </row>
    <row r="172" spans="1:234" hidden="1" x14ac:dyDescent="0.2">
      <c r="A172" s="1" t="e">
        <f>$K$2&amp;#REF!&amp;$K$168&amp;$K$169&amp;K172</f>
        <v>#REF!</v>
      </c>
      <c r="B172" s="16" t="e">
        <f>IF(#REF!=0,"Скрыть","")</f>
        <v>#REF!</v>
      </c>
      <c r="C172" s="15" t="e">
        <f>IF(AND(#REF!&gt;85%,#REF!&gt;85%),"скрыть","")</f>
        <v>#REF!</v>
      </c>
      <c r="D172" s="14" t="s">
        <v>2</v>
      </c>
      <c r="E172" s="14" t="s">
        <v>34</v>
      </c>
      <c r="F172" s="14" t="s">
        <v>33</v>
      </c>
      <c r="G172" s="13" t="str">
        <f>CONCATENATE(D172,E172,F172,K172)</f>
        <v>3BDFBC50-5FD0-44D2-8F2C-8100642B19E72BA5E5C3-A498-49EF-88A3-3FF29C24AED35de166fd-6452-481e-9a97-02de7d3f2273Ограждающие конструкции, м3</v>
      </c>
      <c r="H172" s="13"/>
      <c r="I172" s="42">
        <v>161</v>
      </c>
      <c r="J172" s="102">
        <f>SUBTOTAL(103,I$12:I172)*1</f>
        <v>33</v>
      </c>
      <c r="K172" s="108" t="s">
        <v>14</v>
      </c>
      <c r="L172" s="17" t="s">
        <v>64</v>
      </c>
      <c r="M172" s="267"/>
      <c r="N172" s="255"/>
      <c r="O172" s="118"/>
      <c r="P172" s="162">
        <v>0</v>
      </c>
      <c r="Q172" s="163">
        <v>0</v>
      </c>
      <c r="R172" s="163">
        <v>0</v>
      </c>
      <c r="S172" s="92">
        <f t="shared" ca="1" si="1462"/>
        <v>0</v>
      </c>
      <c r="T172" s="92">
        <f t="shared" si="1463"/>
        <v>0</v>
      </c>
      <c r="U172" s="91">
        <f t="shared" ca="1" si="1464"/>
        <v>0</v>
      </c>
      <c r="V172" s="91">
        <f t="shared" si="1465"/>
        <v>0</v>
      </c>
      <c r="W172" s="120" t="str">
        <f t="shared" si="1466"/>
        <v/>
      </c>
      <c r="X172" s="178"/>
      <c r="Y172" s="128">
        <f t="shared" si="1467"/>
        <v>0</v>
      </c>
      <c r="Z172" s="179">
        <f t="shared" ca="1" si="1468"/>
        <v>0</v>
      </c>
      <c r="AA172" s="127">
        <f t="shared" si="1469"/>
        <v>0</v>
      </c>
      <c r="AB172" s="67" t="str">
        <f t="shared" ca="1" si="1470"/>
        <v/>
      </c>
      <c r="AC172" s="69">
        <f t="shared" ca="1" si="1471"/>
        <v>0</v>
      </c>
      <c r="AD172" s="226">
        <f t="shared" si="1534"/>
        <v>0</v>
      </c>
      <c r="AE172" s="227">
        <f t="shared" si="1535"/>
        <v>0</v>
      </c>
      <c r="AF172" s="225">
        <f t="shared" si="1536"/>
        <v>0</v>
      </c>
      <c r="AG172" s="226">
        <f t="shared" si="1537"/>
        <v>0</v>
      </c>
      <c r="AH172" s="227">
        <f t="shared" si="1538"/>
        <v>0</v>
      </c>
      <c r="AI172" s="225">
        <f t="shared" si="1539"/>
        <v>0</v>
      </c>
      <c r="AJ172" s="226">
        <f t="shared" si="1540"/>
        <v>0</v>
      </c>
      <c r="AK172" s="227">
        <f t="shared" si="1541"/>
        <v>0</v>
      </c>
      <c r="AL172" s="225">
        <f t="shared" si="1542"/>
        <v>0</v>
      </c>
      <c r="AM172" s="226">
        <f t="shared" si="1543"/>
        <v>0</v>
      </c>
      <c r="AN172" s="227">
        <f t="shared" si="1544"/>
        <v>0</v>
      </c>
      <c r="AO172" s="225">
        <f t="shared" si="1545"/>
        <v>0</v>
      </c>
      <c r="AP172" s="226">
        <f t="shared" si="1546"/>
        <v>0</v>
      </c>
      <c r="AQ172" s="227">
        <f t="shared" si="1547"/>
        <v>0</v>
      </c>
      <c r="AR172" s="225">
        <f t="shared" si="1472"/>
        <v>0</v>
      </c>
      <c r="AS172" s="136"/>
      <c r="AT172" s="131"/>
      <c r="AU172" s="69">
        <f t="shared" si="1473"/>
        <v>0</v>
      </c>
      <c r="AV172" s="162"/>
      <c r="AW172" s="130"/>
      <c r="AX172" s="18">
        <f t="shared" si="1474"/>
        <v>0</v>
      </c>
      <c r="AY172" s="136"/>
      <c r="AZ172" s="131"/>
      <c r="BA172" s="69">
        <f t="shared" si="1475"/>
        <v>0</v>
      </c>
      <c r="BB172" s="162"/>
      <c r="BC172" s="130"/>
      <c r="BD172" s="18">
        <f t="shared" si="1476"/>
        <v>0</v>
      </c>
      <c r="BE172" s="136"/>
      <c r="BF172" s="131"/>
      <c r="BG172" s="69">
        <f t="shared" si="1477"/>
        <v>0</v>
      </c>
      <c r="BH172" s="162"/>
      <c r="BI172" s="130"/>
      <c r="BJ172" s="18">
        <f t="shared" si="1478"/>
        <v>0</v>
      </c>
      <c r="BK172" s="136"/>
      <c r="BL172" s="131"/>
      <c r="BM172" s="69">
        <f t="shared" si="1479"/>
        <v>0</v>
      </c>
      <c r="BN172" s="162"/>
      <c r="BO172" s="130"/>
      <c r="BP172" s="18">
        <f t="shared" si="1480"/>
        <v>0</v>
      </c>
      <c r="BQ172" s="136"/>
      <c r="BR172" s="131"/>
      <c r="BS172" s="69">
        <f t="shared" si="1481"/>
        <v>0</v>
      </c>
      <c r="BT172" s="162"/>
      <c r="BU172" s="130"/>
      <c r="BV172" s="18">
        <f t="shared" si="1482"/>
        <v>0</v>
      </c>
      <c r="BW172" s="136"/>
      <c r="BX172" s="131"/>
      <c r="BY172" s="69">
        <f t="shared" si="1483"/>
        <v>0</v>
      </c>
      <c r="BZ172" s="162"/>
      <c r="CA172" s="130"/>
      <c r="CB172" s="18">
        <f t="shared" si="1484"/>
        <v>0</v>
      </c>
      <c r="CC172" s="136"/>
      <c r="CD172" s="131"/>
      <c r="CE172" s="69">
        <f t="shared" si="1485"/>
        <v>0</v>
      </c>
      <c r="CF172" s="162"/>
      <c r="CG172" s="130"/>
      <c r="CH172" s="18">
        <f t="shared" si="1486"/>
        <v>0</v>
      </c>
      <c r="CI172" s="136"/>
      <c r="CJ172" s="131"/>
      <c r="CK172" s="69">
        <f t="shared" si="1487"/>
        <v>0</v>
      </c>
      <c r="CL172" s="162"/>
      <c r="CM172" s="130"/>
      <c r="CN172" s="18">
        <f t="shared" si="1488"/>
        <v>0</v>
      </c>
      <c r="CO172" s="136"/>
      <c r="CP172" s="131"/>
      <c r="CQ172" s="69">
        <f t="shared" si="1489"/>
        <v>0</v>
      </c>
      <c r="CR172" s="162"/>
      <c r="CS172" s="130"/>
      <c r="CT172" s="18">
        <f t="shared" si="1490"/>
        <v>0</v>
      </c>
      <c r="CU172" s="136"/>
      <c r="CV172" s="131"/>
      <c r="CW172" s="69">
        <f t="shared" si="1491"/>
        <v>0</v>
      </c>
      <c r="CX172" s="162"/>
      <c r="CY172" s="130"/>
      <c r="CZ172" s="18">
        <f t="shared" si="1492"/>
        <v>0</v>
      </c>
      <c r="DA172" s="136"/>
      <c r="DB172" s="131"/>
      <c r="DC172" s="69">
        <f t="shared" si="1493"/>
        <v>0</v>
      </c>
      <c r="DD172" s="162"/>
      <c r="DE172" s="130"/>
      <c r="DF172" s="18">
        <f t="shared" si="1494"/>
        <v>0</v>
      </c>
      <c r="DG172" s="136"/>
      <c r="DH172" s="131"/>
      <c r="DI172" s="69">
        <f t="shared" si="1495"/>
        <v>0</v>
      </c>
      <c r="DJ172" s="162"/>
      <c r="DK172" s="130"/>
      <c r="DL172" s="18">
        <f t="shared" si="1496"/>
        <v>0</v>
      </c>
      <c r="DM172" s="136"/>
      <c r="DN172" s="131"/>
      <c r="DO172" s="69">
        <f t="shared" si="1497"/>
        <v>0</v>
      </c>
      <c r="DP172" s="162"/>
      <c r="DQ172" s="130"/>
      <c r="DR172" s="18">
        <f t="shared" si="1498"/>
        <v>0</v>
      </c>
      <c r="DS172" s="136"/>
      <c r="DT172" s="131"/>
      <c r="DU172" s="69">
        <f t="shared" si="1499"/>
        <v>0</v>
      </c>
      <c r="DV172" s="162"/>
      <c r="DW172" s="130"/>
      <c r="DX172" s="18">
        <f t="shared" si="1500"/>
        <v>0</v>
      </c>
      <c r="DY172" s="136"/>
      <c r="DZ172" s="131"/>
      <c r="EA172" s="69">
        <f t="shared" si="1501"/>
        <v>0</v>
      </c>
      <c r="EB172" s="162"/>
      <c r="EC172" s="130"/>
      <c r="ED172" s="18">
        <f t="shared" si="1502"/>
        <v>0</v>
      </c>
      <c r="EE172" s="136"/>
      <c r="EF172" s="131"/>
      <c r="EG172" s="69">
        <f t="shared" si="1503"/>
        <v>0</v>
      </c>
      <c r="EH172" s="162"/>
      <c r="EI172" s="130"/>
      <c r="EJ172" s="18">
        <f t="shared" si="1504"/>
        <v>0</v>
      </c>
      <c r="EK172" s="136"/>
      <c r="EL172" s="131"/>
      <c r="EM172" s="69">
        <f t="shared" si="1505"/>
        <v>0</v>
      </c>
      <c r="EN172" s="162"/>
      <c r="EO172" s="130"/>
      <c r="EP172" s="18">
        <f t="shared" si="1506"/>
        <v>0</v>
      </c>
      <c r="EQ172" s="136"/>
      <c r="ER172" s="131"/>
      <c r="ES172" s="69">
        <f t="shared" si="1507"/>
        <v>0</v>
      </c>
      <c r="ET172" s="162"/>
      <c r="EU172" s="130"/>
      <c r="EV172" s="18">
        <f t="shared" si="1508"/>
        <v>0</v>
      </c>
      <c r="EW172" s="136"/>
      <c r="EX172" s="131"/>
      <c r="EY172" s="69">
        <f t="shared" si="1509"/>
        <v>0</v>
      </c>
      <c r="EZ172" s="162"/>
      <c r="FA172" s="130"/>
      <c r="FB172" s="18">
        <f t="shared" si="1510"/>
        <v>0</v>
      </c>
      <c r="FC172" s="136"/>
      <c r="FD172" s="131"/>
      <c r="FE172" s="69">
        <f t="shared" si="1511"/>
        <v>0</v>
      </c>
      <c r="FF172" s="162"/>
      <c r="FG172" s="130"/>
      <c r="FH172" s="18">
        <f t="shared" si="1461"/>
        <v>0</v>
      </c>
      <c r="FI172" s="136"/>
      <c r="FJ172" s="131"/>
      <c r="FK172" s="69">
        <f t="shared" si="1512"/>
        <v>0</v>
      </c>
      <c r="FL172" s="162"/>
      <c r="FM172" s="130"/>
      <c r="FN172" s="18">
        <f t="shared" si="1513"/>
        <v>0</v>
      </c>
      <c r="FO172" s="136"/>
      <c r="FP172" s="131"/>
      <c r="FQ172" s="69">
        <f t="shared" si="1514"/>
        <v>0</v>
      </c>
      <c r="FR172" s="162"/>
      <c r="FS172" s="130"/>
      <c r="FT172" s="18">
        <f t="shared" si="1515"/>
        <v>0</v>
      </c>
      <c r="FU172" s="136"/>
      <c r="FV172" s="131"/>
      <c r="FW172" s="69">
        <f t="shared" si="1516"/>
        <v>0</v>
      </c>
      <c r="FX172" s="162"/>
      <c r="FY172" s="130"/>
      <c r="FZ172" s="18">
        <f t="shared" si="1517"/>
        <v>0</v>
      </c>
      <c r="GA172" s="136"/>
      <c r="GB172" s="131"/>
      <c r="GC172" s="69">
        <f t="shared" si="1518"/>
        <v>0</v>
      </c>
      <c r="GD172" s="162"/>
      <c r="GE172" s="130"/>
      <c r="GF172" s="18">
        <f t="shared" si="1519"/>
        <v>0</v>
      </c>
      <c r="GG172" s="136"/>
      <c r="GH172" s="131"/>
      <c r="GI172" s="69">
        <f t="shared" si="1520"/>
        <v>0</v>
      </c>
      <c r="GJ172" s="162"/>
      <c r="GK172" s="130"/>
      <c r="GL172" s="18">
        <f t="shared" si="1521"/>
        <v>0</v>
      </c>
      <c r="GM172" s="136"/>
      <c r="GN172" s="131"/>
      <c r="GO172" s="69">
        <f t="shared" si="1522"/>
        <v>0</v>
      </c>
      <c r="GP172" s="162"/>
      <c r="GQ172" s="130"/>
      <c r="GR172" s="18">
        <f t="shared" si="1523"/>
        <v>0</v>
      </c>
      <c r="GS172" s="136"/>
      <c r="GT172" s="131"/>
      <c r="GU172" s="69">
        <f t="shared" si="1524"/>
        <v>0</v>
      </c>
      <c r="GV172" s="162"/>
      <c r="GW172" s="130"/>
      <c r="GX172" s="18">
        <f t="shared" si="1525"/>
        <v>0</v>
      </c>
      <c r="GY172" s="136"/>
      <c r="GZ172" s="131"/>
      <c r="HA172" s="69">
        <f t="shared" si="1526"/>
        <v>0</v>
      </c>
      <c r="HB172" s="162"/>
      <c r="HC172" s="130"/>
      <c r="HD172" s="18">
        <f t="shared" si="1527"/>
        <v>0</v>
      </c>
      <c r="HE172" s="136"/>
      <c r="HF172" s="131"/>
      <c r="HG172" s="69">
        <f t="shared" si="1528"/>
        <v>0</v>
      </c>
      <c r="HH172" s="162"/>
      <c r="HI172" s="130"/>
      <c r="HJ172" s="18">
        <f t="shared" si="1529"/>
        <v>0</v>
      </c>
      <c r="HK172" s="136"/>
      <c r="HL172" s="131"/>
      <c r="HM172" s="69">
        <f t="shared" si="1530"/>
        <v>0</v>
      </c>
      <c r="HN172" s="162"/>
      <c r="HO172" s="130"/>
      <c r="HP172" s="18">
        <f t="shared" si="1531"/>
        <v>0</v>
      </c>
      <c r="HQ172" s="136"/>
      <c r="HR172" s="131"/>
      <c r="HS172" s="69">
        <f t="shared" si="1532"/>
        <v>0</v>
      </c>
      <c r="HT172" s="162"/>
      <c r="HU172" s="130"/>
      <c r="HV172" s="18">
        <f t="shared" si="1533"/>
        <v>0</v>
      </c>
      <c r="HW172" s="17"/>
      <c r="HX172" s="85"/>
      <c r="HY172" s="85"/>
      <c r="HZ172" s="2" t="str">
        <f t="shared" si="1392"/>
        <v>СКРЫТЬ</v>
      </c>
    </row>
    <row r="173" spans="1:234" hidden="1" x14ac:dyDescent="0.2">
      <c r="A173" s="1" t="e">
        <f>$K$2&amp;#REF!&amp;$K$168&amp;$K$169&amp;K173</f>
        <v>#REF!</v>
      </c>
      <c r="B173" s="16" t="e">
        <f>IF(#REF!=0,"Скрыть","")</f>
        <v>#REF!</v>
      </c>
      <c r="C173" s="15" t="e">
        <f>IF(AND(#REF!&gt;85%,#REF!&gt;85%),"скрыть","")</f>
        <v>#REF!</v>
      </c>
      <c r="D173" s="14" t="s">
        <v>2</v>
      </c>
      <c r="E173" s="14" t="s">
        <v>34</v>
      </c>
      <c r="F173" s="14" t="s">
        <v>33</v>
      </c>
      <c r="G173" s="13" t="str">
        <f>CONCATENATE(D173,E173,F173,K173)</f>
        <v>3BDFBC50-5FD0-44D2-8F2C-8100642B19E72BA5E5C3-A498-49EF-88A3-3FF29C24AED35de166fd-6452-481e-9a97-02de7d3f2273Земляные работы, м3</v>
      </c>
      <c r="H173" s="13"/>
      <c r="I173" s="42">
        <v>162</v>
      </c>
      <c r="J173" s="102">
        <f>SUBTOTAL(103,I$12:I173)*1</f>
        <v>33</v>
      </c>
      <c r="K173" s="108" t="s">
        <v>15</v>
      </c>
      <c r="L173" s="17" t="s">
        <v>64</v>
      </c>
      <c r="M173" s="267"/>
      <c r="N173" s="255">
        <v>43524</v>
      </c>
      <c r="O173" s="118">
        <v>43524</v>
      </c>
      <c r="P173" s="162">
        <v>2589</v>
      </c>
      <c r="Q173" s="163">
        <v>2589</v>
      </c>
      <c r="R173" s="163">
        <v>2589</v>
      </c>
      <c r="S173" s="92">
        <f t="shared" ca="1" si="1462"/>
        <v>2589</v>
      </c>
      <c r="T173" s="92">
        <f t="shared" si="1463"/>
        <v>2589</v>
      </c>
      <c r="U173" s="91">
        <f t="shared" ca="1" si="1464"/>
        <v>0</v>
      </c>
      <c r="V173" s="91">
        <f t="shared" si="1465"/>
        <v>0</v>
      </c>
      <c r="W173" s="120">
        <f t="shared" si="1466"/>
        <v>1</v>
      </c>
      <c r="X173" s="178"/>
      <c r="Y173" s="128">
        <f t="shared" si="1467"/>
        <v>0</v>
      </c>
      <c r="Z173" s="179">
        <f t="shared" ca="1" si="1468"/>
        <v>0</v>
      </c>
      <c r="AA173" s="127">
        <f t="shared" si="1469"/>
        <v>0</v>
      </c>
      <c r="AB173" s="67" t="str">
        <f t="shared" ca="1" si="1470"/>
        <v/>
      </c>
      <c r="AC173" s="69">
        <f t="shared" ca="1" si="1471"/>
        <v>0</v>
      </c>
      <c r="AD173" s="226">
        <f t="shared" si="1534"/>
        <v>0</v>
      </c>
      <c r="AE173" s="227">
        <f t="shared" si="1535"/>
        <v>0</v>
      </c>
      <c r="AF173" s="225">
        <f t="shared" si="1536"/>
        <v>0</v>
      </c>
      <c r="AG173" s="226">
        <f t="shared" si="1537"/>
        <v>0</v>
      </c>
      <c r="AH173" s="227">
        <f t="shared" si="1538"/>
        <v>0</v>
      </c>
      <c r="AI173" s="225">
        <f t="shared" si="1539"/>
        <v>0</v>
      </c>
      <c r="AJ173" s="226">
        <f t="shared" si="1540"/>
        <v>0</v>
      </c>
      <c r="AK173" s="227">
        <f t="shared" si="1541"/>
        <v>0</v>
      </c>
      <c r="AL173" s="225">
        <f t="shared" si="1542"/>
        <v>0</v>
      </c>
      <c r="AM173" s="226">
        <f t="shared" si="1543"/>
        <v>0</v>
      </c>
      <c r="AN173" s="227">
        <f t="shared" si="1544"/>
        <v>0</v>
      </c>
      <c r="AO173" s="225">
        <f t="shared" si="1545"/>
        <v>0</v>
      </c>
      <c r="AP173" s="226">
        <f t="shared" si="1546"/>
        <v>0</v>
      </c>
      <c r="AQ173" s="227">
        <f t="shared" si="1547"/>
        <v>0</v>
      </c>
      <c r="AR173" s="225">
        <f t="shared" si="1472"/>
        <v>0</v>
      </c>
      <c r="AS173" s="136"/>
      <c r="AT173" s="131"/>
      <c r="AU173" s="69">
        <f t="shared" si="1473"/>
        <v>0</v>
      </c>
      <c r="AV173" s="162"/>
      <c r="AW173" s="130"/>
      <c r="AX173" s="18">
        <f t="shared" si="1474"/>
        <v>0</v>
      </c>
      <c r="AY173" s="136"/>
      <c r="AZ173" s="131"/>
      <c r="BA173" s="69">
        <f t="shared" si="1475"/>
        <v>0</v>
      </c>
      <c r="BB173" s="162"/>
      <c r="BC173" s="130"/>
      <c r="BD173" s="18">
        <f t="shared" si="1476"/>
        <v>0</v>
      </c>
      <c r="BE173" s="136"/>
      <c r="BF173" s="131"/>
      <c r="BG173" s="69">
        <f t="shared" si="1477"/>
        <v>0</v>
      </c>
      <c r="BH173" s="162"/>
      <c r="BI173" s="130"/>
      <c r="BJ173" s="18">
        <f t="shared" si="1478"/>
        <v>0</v>
      </c>
      <c r="BK173" s="136"/>
      <c r="BL173" s="131"/>
      <c r="BM173" s="69">
        <f t="shared" si="1479"/>
        <v>0</v>
      </c>
      <c r="BN173" s="162"/>
      <c r="BO173" s="130"/>
      <c r="BP173" s="18">
        <f t="shared" si="1480"/>
        <v>0</v>
      </c>
      <c r="BQ173" s="136"/>
      <c r="BR173" s="131"/>
      <c r="BS173" s="69">
        <f t="shared" si="1481"/>
        <v>0</v>
      </c>
      <c r="BT173" s="162"/>
      <c r="BU173" s="130"/>
      <c r="BV173" s="18">
        <f t="shared" si="1482"/>
        <v>0</v>
      </c>
      <c r="BW173" s="136"/>
      <c r="BX173" s="131"/>
      <c r="BY173" s="69">
        <f t="shared" si="1483"/>
        <v>0</v>
      </c>
      <c r="BZ173" s="162"/>
      <c r="CA173" s="130"/>
      <c r="CB173" s="18">
        <f t="shared" si="1484"/>
        <v>0</v>
      </c>
      <c r="CC173" s="136"/>
      <c r="CD173" s="131"/>
      <c r="CE173" s="69">
        <f t="shared" si="1485"/>
        <v>0</v>
      </c>
      <c r="CF173" s="162"/>
      <c r="CG173" s="130"/>
      <c r="CH173" s="18">
        <f t="shared" si="1486"/>
        <v>0</v>
      </c>
      <c r="CI173" s="136"/>
      <c r="CJ173" s="131"/>
      <c r="CK173" s="69">
        <f t="shared" si="1487"/>
        <v>0</v>
      </c>
      <c r="CL173" s="162"/>
      <c r="CM173" s="130"/>
      <c r="CN173" s="18">
        <f t="shared" si="1488"/>
        <v>0</v>
      </c>
      <c r="CO173" s="136"/>
      <c r="CP173" s="131"/>
      <c r="CQ173" s="69">
        <f t="shared" si="1489"/>
        <v>0</v>
      </c>
      <c r="CR173" s="162"/>
      <c r="CS173" s="130"/>
      <c r="CT173" s="18">
        <f t="shared" si="1490"/>
        <v>0</v>
      </c>
      <c r="CU173" s="136"/>
      <c r="CV173" s="131"/>
      <c r="CW173" s="69">
        <f t="shared" si="1491"/>
        <v>0</v>
      </c>
      <c r="CX173" s="162"/>
      <c r="CY173" s="130"/>
      <c r="CZ173" s="18">
        <f t="shared" si="1492"/>
        <v>0</v>
      </c>
      <c r="DA173" s="136"/>
      <c r="DB173" s="131"/>
      <c r="DC173" s="69">
        <f t="shared" si="1493"/>
        <v>0</v>
      </c>
      <c r="DD173" s="162"/>
      <c r="DE173" s="130"/>
      <c r="DF173" s="18">
        <f t="shared" si="1494"/>
        <v>0</v>
      </c>
      <c r="DG173" s="136"/>
      <c r="DH173" s="131"/>
      <c r="DI173" s="69">
        <f t="shared" si="1495"/>
        <v>0</v>
      </c>
      <c r="DJ173" s="162"/>
      <c r="DK173" s="130"/>
      <c r="DL173" s="18">
        <f t="shared" si="1496"/>
        <v>0</v>
      </c>
      <c r="DM173" s="136"/>
      <c r="DN173" s="131"/>
      <c r="DO173" s="69">
        <f t="shared" si="1497"/>
        <v>0</v>
      </c>
      <c r="DP173" s="162"/>
      <c r="DQ173" s="130"/>
      <c r="DR173" s="18">
        <f t="shared" si="1498"/>
        <v>0</v>
      </c>
      <c r="DS173" s="136"/>
      <c r="DT173" s="131"/>
      <c r="DU173" s="69">
        <f t="shared" si="1499"/>
        <v>0</v>
      </c>
      <c r="DV173" s="162"/>
      <c r="DW173" s="130"/>
      <c r="DX173" s="18">
        <f t="shared" si="1500"/>
        <v>0</v>
      </c>
      <c r="DY173" s="136"/>
      <c r="DZ173" s="131"/>
      <c r="EA173" s="69">
        <f t="shared" si="1501"/>
        <v>0</v>
      </c>
      <c r="EB173" s="162"/>
      <c r="EC173" s="130"/>
      <c r="ED173" s="18">
        <f t="shared" si="1502"/>
        <v>0</v>
      </c>
      <c r="EE173" s="136"/>
      <c r="EF173" s="131"/>
      <c r="EG173" s="69">
        <f t="shared" si="1503"/>
        <v>0</v>
      </c>
      <c r="EH173" s="162"/>
      <c r="EI173" s="130"/>
      <c r="EJ173" s="18">
        <f t="shared" si="1504"/>
        <v>0</v>
      </c>
      <c r="EK173" s="136"/>
      <c r="EL173" s="131"/>
      <c r="EM173" s="69">
        <f t="shared" si="1505"/>
        <v>0</v>
      </c>
      <c r="EN173" s="162"/>
      <c r="EO173" s="130"/>
      <c r="EP173" s="18">
        <f t="shared" si="1506"/>
        <v>0</v>
      </c>
      <c r="EQ173" s="136"/>
      <c r="ER173" s="131"/>
      <c r="ES173" s="69">
        <f t="shared" si="1507"/>
        <v>0</v>
      </c>
      <c r="ET173" s="162"/>
      <c r="EU173" s="130"/>
      <c r="EV173" s="18">
        <f t="shared" si="1508"/>
        <v>0</v>
      </c>
      <c r="EW173" s="136"/>
      <c r="EX173" s="131"/>
      <c r="EY173" s="69">
        <f t="shared" si="1509"/>
        <v>0</v>
      </c>
      <c r="EZ173" s="162"/>
      <c r="FA173" s="130"/>
      <c r="FB173" s="18">
        <f t="shared" si="1510"/>
        <v>0</v>
      </c>
      <c r="FC173" s="136"/>
      <c r="FD173" s="131"/>
      <c r="FE173" s="69">
        <f t="shared" si="1511"/>
        <v>0</v>
      </c>
      <c r="FF173" s="162"/>
      <c r="FG173" s="130"/>
      <c r="FH173" s="18">
        <f t="shared" si="1461"/>
        <v>0</v>
      </c>
      <c r="FI173" s="136"/>
      <c r="FJ173" s="131"/>
      <c r="FK173" s="69">
        <f t="shared" si="1512"/>
        <v>0</v>
      </c>
      <c r="FL173" s="162"/>
      <c r="FM173" s="130"/>
      <c r="FN173" s="18">
        <f t="shared" si="1513"/>
        <v>0</v>
      </c>
      <c r="FO173" s="136"/>
      <c r="FP173" s="131"/>
      <c r="FQ173" s="69">
        <f t="shared" si="1514"/>
        <v>0</v>
      </c>
      <c r="FR173" s="162"/>
      <c r="FS173" s="130"/>
      <c r="FT173" s="18">
        <f t="shared" si="1515"/>
        <v>0</v>
      </c>
      <c r="FU173" s="136"/>
      <c r="FV173" s="131"/>
      <c r="FW173" s="69">
        <f t="shared" si="1516"/>
        <v>0</v>
      </c>
      <c r="FX173" s="162"/>
      <c r="FY173" s="130"/>
      <c r="FZ173" s="18">
        <f t="shared" si="1517"/>
        <v>0</v>
      </c>
      <c r="GA173" s="136"/>
      <c r="GB173" s="131"/>
      <c r="GC173" s="69">
        <f t="shared" si="1518"/>
        <v>0</v>
      </c>
      <c r="GD173" s="162"/>
      <c r="GE173" s="130"/>
      <c r="GF173" s="18">
        <f t="shared" si="1519"/>
        <v>0</v>
      </c>
      <c r="GG173" s="136"/>
      <c r="GH173" s="131"/>
      <c r="GI173" s="69">
        <f t="shared" si="1520"/>
        <v>0</v>
      </c>
      <c r="GJ173" s="162"/>
      <c r="GK173" s="130"/>
      <c r="GL173" s="18">
        <f t="shared" si="1521"/>
        <v>0</v>
      </c>
      <c r="GM173" s="136"/>
      <c r="GN173" s="131"/>
      <c r="GO173" s="69">
        <f t="shared" si="1522"/>
        <v>0</v>
      </c>
      <c r="GP173" s="162"/>
      <c r="GQ173" s="130"/>
      <c r="GR173" s="18">
        <f t="shared" si="1523"/>
        <v>0</v>
      </c>
      <c r="GS173" s="136"/>
      <c r="GT173" s="131"/>
      <c r="GU173" s="69">
        <f t="shared" si="1524"/>
        <v>0</v>
      </c>
      <c r="GV173" s="162"/>
      <c r="GW173" s="130"/>
      <c r="GX173" s="18">
        <f t="shared" si="1525"/>
        <v>0</v>
      </c>
      <c r="GY173" s="136"/>
      <c r="GZ173" s="131"/>
      <c r="HA173" s="69">
        <f t="shared" si="1526"/>
        <v>0</v>
      </c>
      <c r="HB173" s="162"/>
      <c r="HC173" s="130"/>
      <c r="HD173" s="18">
        <f t="shared" si="1527"/>
        <v>0</v>
      </c>
      <c r="HE173" s="136"/>
      <c r="HF173" s="131"/>
      <c r="HG173" s="69">
        <f t="shared" si="1528"/>
        <v>0</v>
      </c>
      <c r="HH173" s="162"/>
      <c r="HI173" s="130"/>
      <c r="HJ173" s="18">
        <f t="shared" si="1529"/>
        <v>0</v>
      </c>
      <c r="HK173" s="136"/>
      <c r="HL173" s="131"/>
      <c r="HM173" s="69">
        <f t="shared" si="1530"/>
        <v>0</v>
      </c>
      <c r="HN173" s="162"/>
      <c r="HO173" s="130"/>
      <c r="HP173" s="18">
        <f t="shared" si="1531"/>
        <v>0</v>
      </c>
      <c r="HQ173" s="136"/>
      <c r="HR173" s="131"/>
      <c r="HS173" s="69">
        <f t="shared" si="1532"/>
        <v>0</v>
      </c>
      <c r="HT173" s="162"/>
      <c r="HU173" s="130"/>
      <c r="HV173" s="18">
        <f t="shared" si="1533"/>
        <v>0</v>
      </c>
      <c r="HW173" s="17"/>
      <c r="HX173" s="85"/>
      <c r="HY173" s="85"/>
      <c r="HZ173" s="2" t="str">
        <f t="shared" si="1392"/>
        <v>СКРЫТЬ</v>
      </c>
    </row>
    <row r="174" spans="1:234" ht="12.75" hidden="1" customHeight="1" x14ac:dyDescent="0.2">
      <c r="A174" s="1" t="e">
        <f>$K$2&amp;#REF!&amp;$K$168&amp;$K$169&amp;K174</f>
        <v>#REF!</v>
      </c>
      <c r="B174" s="16" t="e">
        <f>IF(#REF!=0,"Скрыть","")</f>
        <v>#REF!</v>
      </c>
      <c r="C174" s="15" t="e">
        <f>IF(AND(#REF!&gt;85%,#REF!&gt;85%),"скрыть","")</f>
        <v>#REF!</v>
      </c>
      <c r="D174" s="14" t="s">
        <v>2</v>
      </c>
      <c r="E174" s="14" t="s">
        <v>34</v>
      </c>
      <c r="F174" s="14" t="s">
        <v>33</v>
      </c>
      <c r="G174" s="13" t="str">
        <f>CONCATENATE(D174,E174,F174,K174)</f>
        <v>3BDFBC50-5FD0-44D2-8F2C-8100642B19E72BA5E5C3-A498-49EF-88A3-3FF29C24AED35de166fd-6452-481e-9a97-02de7d3f2273Устройство крепления котлована, тн.</v>
      </c>
      <c r="H174" s="13"/>
      <c r="I174" s="42">
        <v>163</v>
      </c>
      <c r="J174" s="102">
        <f>SUBTOTAL(103,I$12:I174)*1</f>
        <v>33</v>
      </c>
      <c r="K174" s="105" t="s">
        <v>77</v>
      </c>
      <c r="L174" s="17" t="s">
        <v>64</v>
      </c>
      <c r="M174" s="267"/>
      <c r="N174" s="255"/>
      <c r="O174" s="118"/>
      <c r="P174" s="162">
        <v>0</v>
      </c>
      <c r="Q174" s="163">
        <v>0</v>
      </c>
      <c r="R174" s="163">
        <v>0</v>
      </c>
      <c r="S174" s="92">
        <f t="shared" ca="1" si="1462"/>
        <v>0</v>
      </c>
      <c r="T174" s="92">
        <f t="shared" si="1463"/>
        <v>0</v>
      </c>
      <c r="U174" s="91">
        <f t="shared" ca="1" si="1464"/>
        <v>0</v>
      </c>
      <c r="V174" s="91">
        <f t="shared" si="1465"/>
        <v>0</v>
      </c>
      <c r="W174" s="120" t="str">
        <f t="shared" si="1466"/>
        <v/>
      </c>
      <c r="X174" s="178"/>
      <c r="Y174" s="128">
        <f t="shared" si="1467"/>
        <v>0</v>
      </c>
      <c r="Z174" s="179">
        <f t="shared" ca="1" si="1468"/>
        <v>0</v>
      </c>
      <c r="AA174" s="127">
        <f t="shared" si="1469"/>
        <v>0</v>
      </c>
      <c r="AB174" s="67" t="str">
        <f t="shared" ca="1" si="1470"/>
        <v/>
      </c>
      <c r="AC174" s="69">
        <f t="shared" ca="1" si="1471"/>
        <v>0</v>
      </c>
      <c r="AD174" s="226">
        <f t="shared" si="1534"/>
        <v>0</v>
      </c>
      <c r="AE174" s="227">
        <f t="shared" si="1535"/>
        <v>0</v>
      </c>
      <c r="AF174" s="225">
        <f t="shared" si="1536"/>
        <v>0</v>
      </c>
      <c r="AG174" s="226">
        <f t="shared" si="1537"/>
        <v>0</v>
      </c>
      <c r="AH174" s="227">
        <f t="shared" si="1538"/>
        <v>0</v>
      </c>
      <c r="AI174" s="225">
        <f t="shared" si="1539"/>
        <v>0</v>
      </c>
      <c r="AJ174" s="226">
        <f t="shared" si="1540"/>
        <v>0</v>
      </c>
      <c r="AK174" s="227">
        <f t="shared" si="1541"/>
        <v>0</v>
      </c>
      <c r="AL174" s="225">
        <f t="shared" si="1542"/>
        <v>0</v>
      </c>
      <c r="AM174" s="226">
        <f t="shared" si="1543"/>
        <v>0</v>
      </c>
      <c r="AN174" s="227">
        <f t="shared" si="1544"/>
        <v>0</v>
      </c>
      <c r="AO174" s="225">
        <f t="shared" si="1545"/>
        <v>0</v>
      </c>
      <c r="AP174" s="226">
        <f t="shared" si="1546"/>
        <v>0</v>
      </c>
      <c r="AQ174" s="227">
        <f t="shared" si="1547"/>
        <v>0</v>
      </c>
      <c r="AR174" s="225">
        <f t="shared" si="1472"/>
        <v>0</v>
      </c>
      <c r="AS174" s="136"/>
      <c r="AT174" s="131"/>
      <c r="AU174" s="69">
        <f t="shared" si="1473"/>
        <v>0</v>
      </c>
      <c r="AV174" s="162"/>
      <c r="AW174" s="130"/>
      <c r="AX174" s="18">
        <f t="shared" si="1474"/>
        <v>0</v>
      </c>
      <c r="AY174" s="136"/>
      <c r="AZ174" s="131"/>
      <c r="BA174" s="69">
        <f t="shared" si="1475"/>
        <v>0</v>
      </c>
      <c r="BB174" s="162"/>
      <c r="BC174" s="130"/>
      <c r="BD174" s="18">
        <f t="shared" si="1476"/>
        <v>0</v>
      </c>
      <c r="BE174" s="136"/>
      <c r="BF174" s="131"/>
      <c r="BG174" s="69">
        <f t="shared" si="1477"/>
        <v>0</v>
      </c>
      <c r="BH174" s="162"/>
      <c r="BI174" s="130"/>
      <c r="BJ174" s="18">
        <f t="shared" si="1478"/>
        <v>0</v>
      </c>
      <c r="BK174" s="136"/>
      <c r="BL174" s="131"/>
      <c r="BM174" s="69">
        <f t="shared" si="1479"/>
        <v>0</v>
      </c>
      <c r="BN174" s="162"/>
      <c r="BO174" s="130"/>
      <c r="BP174" s="18">
        <f t="shared" si="1480"/>
        <v>0</v>
      </c>
      <c r="BQ174" s="136"/>
      <c r="BR174" s="131"/>
      <c r="BS174" s="69">
        <f t="shared" si="1481"/>
        <v>0</v>
      </c>
      <c r="BT174" s="162"/>
      <c r="BU174" s="130"/>
      <c r="BV174" s="18">
        <f t="shared" si="1482"/>
        <v>0</v>
      </c>
      <c r="BW174" s="136"/>
      <c r="BX174" s="131"/>
      <c r="BY174" s="69">
        <f t="shared" si="1483"/>
        <v>0</v>
      </c>
      <c r="BZ174" s="162"/>
      <c r="CA174" s="130"/>
      <c r="CB174" s="18">
        <f t="shared" si="1484"/>
        <v>0</v>
      </c>
      <c r="CC174" s="136"/>
      <c r="CD174" s="131"/>
      <c r="CE174" s="69">
        <f t="shared" si="1485"/>
        <v>0</v>
      </c>
      <c r="CF174" s="162"/>
      <c r="CG174" s="130"/>
      <c r="CH174" s="18">
        <f t="shared" si="1486"/>
        <v>0</v>
      </c>
      <c r="CI174" s="136"/>
      <c r="CJ174" s="131"/>
      <c r="CK174" s="69">
        <f t="shared" si="1487"/>
        <v>0</v>
      </c>
      <c r="CL174" s="162"/>
      <c r="CM174" s="130"/>
      <c r="CN174" s="18">
        <f t="shared" si="1488"/>
        <v>0</v>
      </c>
      <c r="CO174" s="136"/>
      <c r="CP174" s="131"/>
      <c r="CQ174" s="69">
        <f t="shared" si="1489"/>
        <v>0</v>
      </c>
      <c r="CR174" s="162"/>
      <c r="CS174" s="130"/>
      <c r="CT174" s="18">
        <f t="shared" si="1490"/>
        <v>0</v>
      </c>
      <c r="CU174" s="136"/>
      <c r="CV174" s="131"/>
      <c r="CW174" s="69">
        <f t="shared" si="1491"/>
        <v>0</v>
      </c>
      <c r="CX174" s="162"/>
      <c r="CY174" s="130"/>
      <c r="CZ174" s="18">
        <f t="shared" si="1492"/>
        <v>0</v>
      </c>
      <c r="DA174" s="136"/>
      <c r="DB174" s="131"/>
      <c r="DC174" s="69">
        <f t="shared" si="1493"/>
        <v>0</v>
      </c>
      <c r="DD174" s="162"/>
      <c r="DE174" s="130"/>
      <c r="DF174" s="18">
        <f t="shared" si="1494"/>
        <v>0</v>
      </c>
      <c r="DG174" s="136"/>
      <c r="DH174" s="131"/>
      <c r="DI174" s="69">
        <f t="shared" si="1495"/>
        <v>0</v>
      </c>
      <c r="DJ174" s="162"/>
      <c r="DK174" s="130"/>
      <c r="DL174" s="18">
        <f t="shared" si="1496"/>
        <v>0</v>
      </c>
      <c r="DM174" s="136"/>
      <c r="DN174" s="131"/>
      <c r="DO174" s="69">
        <f t="shared" si="1497"/>
        <v>0</v>
      </c>
      <c r="DP174" s="162"/>
      <c r="DQ174" s="130"/>
      <c r="DR174" s="18">
        <f t="shared" si="1498"/>
        <v>0</v>
      </c>
      <c r="DS174" s="136"/>
      <c r="DT174" s="131"/>
      <c r="DU174" s="69">
        <f t="shared" si="1499"/>
        <v>0</v>
      </c>
      <c r="DV174" s="162"/>
      <c r="DW174" s="130"/>
      <c r="DX174" s="18">
        <f t="shared" si="1500"/>
        <v>0</v>
      </c>
      <c r="DY174" s="136"/>
      <c r="DZ174" s="131"/>
      <c r="EA174" s="69">
        <f t="shared" si="1501"/>
        <v>0</v>
      </c>
      <c r="EB174" s="162"/>
      <c r="EC174" s="130"/>
      <c r="ED174" s="18">
        <f t="shared" si="1502"/>
        <v>0</v>
      </c>
      <c r="EE174" s="136"/>
      <c r="EF174" s="131"/>
      <c r="EG174" s="69">
        <f t="shared" si="1503"/>
        <v>0</v>
      </c>
      <c r="EH174" s="162"/>
      <c r="EI174" s="130"/>
      <c r="EJ174" s="18">
        <f t="shared" si="1504"/>
        <v>0</v>
      </c>
      <c r="EK174" s="136"/>
      <c r="EL174" s="131"/>
      <c r="EM174" s="69">
        <f t="shared" si="1505"/>
        <v>0</v>
      </c>
      <c r="EN174" s="162"/>
      <c r="EO174" s="130"/>
      <c r="EP174" s="18">
        <f t="shared" si="1506"/>
        <v>0</v>
      </c>
      <c r="EQ174" s="136"/>
      <c r="ER174" s="131"/>
      <c r="ES174" s="69">
        <f t="shared" si="1507"/>
        <v>0</v>
      </c>
      <c r="ET174" s="162"/>
      <c r="EU174" s="130"/>
      <c r="EV174" s="18">
        <f t="shared" si="1508"/>
        <v>0</v>
      </c>
      <c r="EW174" s="136"/>
      <c r="EX174" s="131"/>
      <c r="EY174" s="69">
        <f t="shared" si="1509"/>
        <v>0</v>
      </c>
      <c r="EZ174" s="162"/>
      <c r="FA174" s="130"/>
      <c r="FB174" s="18">
        <f t="shared" si="1510"/>
        <v>0</v>
      </c>
      <c r="FC174" s="136"/>
      <c r="FD174" s="131"/>
      <c r="FE174" s="69">
        <f t="shared" si="1511"/>
        <v>0</v>
      </c>
      <c r="FF174" s="162"/>
      <c r="FG174" s="130"/>
      <c r="FH174" s="18">
        <f t="shared" si="1461"/>
        <v>0</v>
      </c>
      <c r="FI174" s="136"/>
      <c r="FJ174" s="131"/>
      <c r="FK174" s="69">
        <f t="shared" si="1512"/>
        <v>0</v>
      </c>
      <c r="FL174" s="162"/>
      <c r="FM174" s="130"/>
      <c r="FN174" s="18">
        <f t="shared" si="1513"/>
        <v>0</v>
      </c>
      <c r="FO174" s="136"/>
      <c r="FP174" s="131"/>
      <c r="FQ174" s="69">
        <f t="shared" si="1514"/>
        <v>0</v>
      </c>
      <c r="FR174" s="162"/>
      <c r="FS174" s="130"/>
      <c r="FT174" s="18">
        <f t="shared" si="1515"/>
        <v>0</v>
      </c>
      <c r="FU174" s="136"/>
      <c r="FV174" s="131"/>
      <c r="FW174" s="69">
        <f t="shared" si="1516"/>
        <v>0</v>
      </c>
      <c r="FX174" s="162"/>
      <c r="FY174" s="130"/>
      <c r="FZ174" s="18">
        <f t="shared" si="1517"/>
        <v>0</v>
      </c>
      <c r="GA174" s="136"/>
      <c r="GB174" s="131"/>
      <c r="GC174" s="69">
        <f t="shared" si="1518"/>
        <v>0</v>
      </c>
      <c r="GD174" s="162"/>
      <c r="GE174" s="130"/>
      <c r="GF174" s="18">
        <f t="shared" si="1519"/>
        <v>0</v>
      </c>
      <c r="GG174" s="136"/>
      <c r="GH174" s="131"/>
      <c r="GI174" s="69">
        <f t="shared" si="1520"/>
        <v>0</v>
      </c>
      <c r="GJ174" s="162"/>
      <c r="GK174" s="130"/>
      <c r="GL174" s="18">
        <f t="shared" si="1521"/>
        <v>0</v>
      </c>
      <c r="GM174" s="136"/>
      <c r="GN174" s="131"/>
      <c r="GO174" s="69">
        <f t="shared" si="1522"/>
        <v>0</v>
      </c>
      <c r="GP174" s="162"/>
      <c r="GQ174" s="130"/>
      <c r="GR174" s="18">
        <f t="shared" si="1523"/>
        <v>0</v>
      </c>
      <c r="GS174" s="136"/>
      <c r="GT174" s="131"/>
      <c r="GU174" s="69">
        <f t="shared" si="1524"/>
        <v>0</v>
      </c>
      <c r="GV174" s="162"/>
      <c r="GW174" s="130"/>
      <c r="GX174" s="18">
        <f t="shared" si="1525"/>
        <v>0</v>
      </c>
      <c r="GY174" s="136"/>
      <c r="GZ174" s="131"/>
      <c r="HA174" s="69">
        <f t="shared" si="1526"/>
        <v>0</v>
      </c>
      <c r="HB174" s="162"/>
      <c r="HC174" s="130"/>
      <c r="HD174" s="18">
        <f t="shared" si="1527"/>
        <v>0</v>
      </c>
      <c r="HE174" s="136"/>
      <c r="HF174" s="131"/>
      <c r="HG174" s="69">
        <f t="shared" si="1528"/>
        <v>0</v>
      </c>
      <c r="HH174" s="162"/>
      <c r="HI174" s="130"/>
      <c r="HJ174" s="18">
        <f t="shared" si="1529"/>
        <v>0</v>
      </c>
      <c r="HK174" s="136"/>
      <c r="HL174" s="131"/>
      <c r="HM174" s="69">
        <f t="shared" si="1530"/>
        <v>0</v>
      </c>
      <c r="HN174" s="162"/>
      <c r="HO174" s="130"/>
      <c r="HP174" s="18">
        <f t="shared" si="1531"/>
        <v>0</v>
      </c>
      <c r="HQ174" s="136"/>
      <c r="HR174" s="131"/>
      <c r="HS174" s="69">
        <f t="shared" si="1532"/>
        <v>0</v>
      </c>
      <c r="HT174" s="162"/>
      <c r="HU174" s="130"/>
      <c r="HV174" s="18">
        <f t="shared" si="1533"/>
        <v>0</v>
      </c>
      <c r="HW174" s="138"/>
      <c r="HX174" s="300"/>
      <c r="HY174" s="197"/>
      <c r="HZ174" s="2" t="str">
        <f t="shared" si="1392"/>
        <v>СКРЫТЬ</v>
      </c>
    </row>
    <row r="175" spans="1:234" hidden="1" x14ac:dyDescent="0.2">
      <c r="A175" s="1" t="e">
        <f>$K$2&amp;#REF!&amp;$K$168&amp;$K$169&amp;K175</f>
        <v>#REF!</v>
      </c>
      <c r="B175" s="16" t="e">
        <f>IF(#REF!=0,"Скрыть","")</f>
        <v>#REF!</v>
      </c>
      <c r="C175" s="15" t="e">
        <f>IF(AND(#REF!&gt;85%,#REF!&gt;85%),"скрыть","")</f>
        <v>#REF!</v>
      </c>
      <c r="D175" s="14" t="s">
        <v>2</v>
      </c>
      <c r="E175" s="14" t="s">
        <v>34</v>
      </c>
      <c r="F175" s="14" t="s">
        <v>33</v>
      </c>
      <c r="G175" s="13" t="str">
        <f>CONCATENATE(D175,E175,F175,K175)</f>
        <v>3BDFBC50-5FD0-44D2-8F2C-8100642B19E72BA5E5C3-A498-49EF-88A3-3FF29C24AED35de166fd-6452-481e-9a97-02de7d3f2273Монолитный ж/б, м3</v>
      </c>
      <c r="H175" s="13"/>
      <c r="I175" s="42">
        <v>164</v>
      </c>
      <c r="J175" s="102">
        <f>SUBTOTAL(103,I$12:I175)*1</f>
        <v>33</v>
      </c>
      <c r="K175" s="108" t="s">
        <v>10</v>
      </c>
      <c r="L175" s="17" t="s">
        <v>64</v>
      </c>
      <c r="M175" s="267"/>
      <c r="N175" s="255">
        <v>43554</v>
      </c>
      <c r="O175" s="118">
        <v>43554</v>
      </c>
      <c r="P175" s="162">
        <v>1522</v>
      </c>
      <c r="Q175" s="163">
        <v>1522</v>
      </c>
      <c r="R175" s="163">
        <v>1522</v>
      </c>
      <c r="S175" s="92">
        <f t="shared" ca="1" si="1462"/>
        <v>1522</v>
      </c>
      <c r="T175" s="92">
        <f t="shared" si="1463"/>
        <v>1522</v>
      </c>
      <c r="U175" s="91">
        <f t="shared" ca="1" si="1464"/>
        <v>0</v>
      </c>
      <c r="V175" s="91">
        <f t="shared" si="1465"/>
        <v>0</v>
      </c>
      <c r="W175" s="120">
        <f t="shared" si="1466"/>
        <v>1</v>
      </c>
      <c r="X175" s="178"/>
      <c r="Y175" s="128">
        <f t="shared" si="1467"/>
        <v>0</v>
      </c>
      <c r="Z175" s="179">
        <f t="shared" ca="1" si="1468"/>
        <v>0</v>
      </c>
      <c r="AA175" s="127">
        <f t="shared" si="1469"/>
        <v>0</v>
      </c>
      <c r="AB175" s="67" t="str">
        <f t="shared" ca="1" si="1470"/>
        <v/>
      </c>
      <c r="AC175" s="69">
        <f t="shared" ca="1" si="1471"/>
        <v>0</v>
      </c>
      <c r="AD175" s="226">
        <f t="shared" si="1534"/>
        <v>0</v>
      </c>
      <c r="AE175" s="227">
        <f t="shared" si="1535"/>
        <v>0</v>
      </c>
      <c r="AF175" s="225">
        <f t="shared" si="1536"/>
        <v>0</v>
      </c>
      <c r="AG175" s="226">
        <f t="shared" si="1537"/>
        <v>0</v>
      </c>
      <c r="AH175" s="227">
        <f t="shared" si="1538"/>
        <v>0</v>
      </c>
      <c r="AI175" s="225">
        <f t="shared" si="1539"/>
        <v>0</v>
      </c>
      <c r="AJ175" s="226">
        <f t="shared" si="1540"/>
        <v>0</v>
      </c>
      <c r="AK175" s="227">
        <f t="shared" si="1541"/>
        <v>0</v>
      </c>
      <c r="AL175" s="225">
        <f t="shared" si="1542"/>
        <v>0</v>
      </c>
      <c r="AM175" s="226">
        <f t="shared" si="1543"/>
        <v>0</v>
      </c>
      <c r="AN175" s="227">
        <f t="shared" si="1544"/>
        <v>0</v>
      </c>
      <c r="AO175" s="225">
        <f t="shared" si="1545"/>
        <v>0</v>
      </c>
      <c r="AP175" s="226">
        <f t="shared" si="1546"/>
        <v>0</v>
      </c>
      <c r="AQ175" s="227">
        <f t="shared" si="1547"/>
        <v>0</v>
      </c>
      <c r="AR175" s="225">
        <f t="shared" si="1472"/>
        <v>0</v>
      </c>
      <c r="AS175" s="136"/>
      <c r="AT175" s="131"/>
      <c r="AU175" s="69">
        <f t="shared" si="1473"/>
        <v>0</v>
      </c>
      <c r="AV175" s="162"/>
      <c r="AW175" s="130"/>
      <c r="AX175" s="18">
        <f t="shared" si="1474"/>
        <v>0</v>
      </c>
      <c r="AY175" s="136"/>
      <c r="AZ175" s="131"/>
      <c r="BA175" s="69">
        <f t="shared" si="1475"/>
        <v>0</v>
      </c>
      <c r="BB175" s="162"/>
      <c r="BC175" s="130"/>
      <c r="BD175" s="18">
        <f t="shared" si="1476"/>
        <v>0</v>
      </c>
      <c r="BE175" s="136"/>
      <c r="BF175" s="131"/>
      <c r="BG175" s="69">
        <f t="shared" si="1477"/>
        <v>0</v>
      </c>
      <c r="BH175" s="162"/>
      <c r="BI175" s="130"/>
      <c r="BJ175" s="18">
        <f t="shared" si="1478"/>
        <v>0</v>
      </c>
      <c r="BK175" s="136"/>
      <c r="BL175" s="131"/>
      <c r="BM175" s="69">
        <f t="shared" si="1479"/>
        <v>0</v>
      </c>
      <c r="BN175" s="162"/>
      <c r="BO175" s="130"/>
      <c r="BP175" s="18">
        <f t="shared" si="1480"/>
        <v>0</v>
      </c>
      <c r="BQ175" s="136"/>
      <c r="BR175" s="131"/>
      <c r="BS175" s="69">
        <f t="shared" si="1481"/>
        <v>0</v>
      </c>
      <c r="BT175" s="162"/>
      <c r="BU175" s="130"/>
      <c r="BV175" s="18">
        <f t="shared" si="1482"/>
        <v>0</v>
      </c>
      <c r="BW175" s="136"/>
      <c r="BX175" s="131"/>
      <c r="BY175" s="69">
        <f t="shared" si="1483"/>
        <v>0</v>
      </c>
      <c r="BZ175" s="162"/>
      <c r="CA175" s="130"/>
      <c r="CB175" s="18">
        <f t="shared" si="1484"/>
        <v>0</v>
      </c>
      <c r="CC175" s="136"/>
      <c r="CD175" s="131"/>
      <c r="CE175" s="69">
        <f t="shared" si="1485"/>
        <v>0</v>
      </c>
      <c r="CF175" s="162"/>
      <c r="CG175" s="130"/>
      <c r="CH175" s="18">
        <f t="shared" si="1486"/>
        <v>0</v>
      </c>
      <c r="CI175" s="136"/>
      <c r="CJ175" s="131"/>
      <c r="CK175" s="69">
        <f t="shared" si="1487"/>
        <v>0</v>
      </c>
      <c r="CL175" s="162"/>
      <c r="CM175" s="130"/>
      <c r="CN175" s="18">
        <f t="shared" si="1488"/>
        <v>0</v>
      </c>
      <c r="CO175" s="136"/>
      <c r="CP175" s="131"/>
      <c r="CQ175" s="69">
        <f t="shared" si="1489"/>
        <v>0</v>
      </c>
      <c r="CR175" s="162"/>
      <c r="CS175" s="130"/>
      <c r="CT175" s="18">
        <f t="shared" si="1490"/>
        <v>0</v>
      </c>
      <c r="CU175" s="136"/>
      <c r="CV175" s="131"/>
      <c r="CW175" s="69">
        <f t="shared" si="1491"/>
        <v>0</v>
      </c>
      <c r="CX175" s="162"/>
      <c r="CY175" s="130"/>
      <c r="CZ175" s="18">
        <f t="shared" si="1492"/>
        <v>0</v>
      </c>
      <c r="DA175" s="136"/>
      <c r="DB175" s="131"/>
      <c r="DC175" s="69">
        <f t="shared" si="1493"/>
        <v>0</v>
      </c>
      <c r="DD175" s="162"/>
      <c r="DE175" s="130"/>
      <c r="DF175" s="18">
        <f t="shared" si="1494"/>
        <v>0</v>
      </c>
      <c r="DG175" s="136"/>
      <c r="DH175" s="131"/>
      <c r="DI175" s="69">
        <f t="shared" si="1495"/>
        <v>0</v>
      </c>
      <c r="DJ175" s="162"/>
      <c r="DK175" s="130"/>
      <c r="DL175" s="18">
        <f t="shared" si="1496"/>
        <v>0</v>
      </c>
      <c r="DM175" s="136"/>
      <c r="DN175" s="131"/>
      <c r="DO175" s="69">
        <f t="shared" si="1497"/>
        <v>0</v>
      </c>
      <c r="DP175" s="162"/>
      <c r="DQ175" s="130"/>
      <c r="DR175" s="18">
        <f t="shared" si="1498"/>
        <v>0</v>
      </c>
      <c r="DS175" s="136"/>
      <c r="DT175" s="131"/>
      <c r="DU175" s="69">
        <f t="shared" si="1499"/>
        <v>0</v>
      </c>
      <c r="DV175" s="162"/>
      <c r="DW175" s="130"/>
      <c r="DX175" s="18">
        <f t="shared" si="1500"/>
        <v>0</v>
      </c>
      <c r="DY175" s="136"/>
      <c r="DZ175" s="131"/>
      <c r="EA175" s="69">
        <f t="shared" si="1501"/>
        <v>0</v>
      </c>
      <c r="EB175" s="162"/>
      <c r="EC175" s="130"/>
      <c r="ED175" s="18">
        <f t="shared" si="1502"/>
        <v>0</v>
      </c>
      <c r="EE175" s="136"/>
      <c r="EF175" s="131"/>
      <c r="EG175" s="69">
        <f t="shared" si="1503"/>
        <v>0</v>
      </c>
      <c r="EH175" s="162"/>
      <c r="EI175" s="130"/>
      <c r="EJ175" s="18">
        <f t="shared" si="1504"/>
        <v>0</v>
      </c>
      <c r="EK175" s="136"/>
      <c r="EL175" s="131"/>
      <c r="EM175" s="69">
        <f t="shared" si="1505"/>
        <v>0</v>
      </c>
      <c r="EN175" s="162"/>
      <c r="EO175" s="130"/>
      <c r="EP175" s="18">
        <f t="shared" si="1506"/>
        <v>0</v>
      </c>
      <c r="EQ175" s="136"/>
      <c r="ER175" s="131"/>
      <c r="ES175" s="69">
        <f t="shared" si="1507"/>
        <v>0</v>
      </c>
      <c r="ET175" s="162"/>
      <c r="EU175" s="130"/>
      <c r="EV175" s="18">
        <f t="shared" si="1508"/>
        <v>0</v>
      </c>
      <c r="EW175" s="136"/>
      <c r="EX175" s="131"/>
      <c r="EY175" s="69">
        <f t="shared" si="1509"/>
        <v>0</v>
      </c>
      <c r="EZ175" s="162"/>
      <c r="FA175" s="130"/>
      <c r="FB175" s="18">
        <f t="shared" si="1510"/>
        <v>0</v>
      </c>
      <c r="FC175" s="136"/>
      <c r="FD175" s="131"/>
      <c r="FE175" s="69">
        <f t="shared" si="1511"/>
        <v>0</v>
      </c>
      <c r="FF175" s="162"/>
      <c r="FG175" s="130"/>
      <c r="FH175" s="18">
        <f t="shared" si="1461"/>
        <v>0</v>
      </c>
      <c r="FI175" s="136"/>
      <c r="FJ175" s="131"/>
      <c r="FK175" s="69">
        <f t="shared" si="1512"/>
        <v>0</v>
      </c>
      <c r="FL175" s="162"/>
      <c r="FM175" s="130"/>
      <c r="FN175" s="18">
        <f t="shared" si="1513"/>
        <v>0</v>
      </c>
      <c r="FO175" s="136"/>
      <c r="FP175" s="131"/>
      <c r="FQ175" s="69">
        <f t="shared" si="1514"/>
        <v>0</v>
      </c>
      <c r="FR175" s="162"/>
      <c r="FS175" s="130"/>
      <c r="FT175" s="18">
        <f t="shared" si="1515"/>
        <v>0</v>
      </c>
      <c r="FU175" s="136"/>
      <c r="FV175" s="131"/>
      <c r="FW175" s="69">
        <f t="shared" si="1516"/>
        <v>0</v>
      </c>
      <c r="FX175" s="162"/>
      <c r="FY175" s="130"/>
      <c r="FZ175" s="18">
        <f t="shared" si="1517"/>
        <v>0</v>
      </c>
      <c r="GA175" s="136"/>
      <c r="GB175" s="131"/>
      <c r="GC175" s="69">
        <f t="shared" si="1518"/>
        <v>0</v>
      </c>
      <c r="GD175" s="162"/>
      <c r="GE175" s="130"/>
      <c r="GF175" s="18">
        <f t="shared" si="1519"/>
        <v>0</v>
      </c>
      <c r="GG175" s="136"/>
      <c r="GH175" s="131"/>
      <c r="GI175" s="69">
        <f t="shared" si="1520"/>
        <v>0</v>
      </c>
      <c r="GJ175" s="162"/>
      <c r="GK175" s="130"/>
      <c r="GL175" s="18">
        <f t="shared" si="1521"/>
        <v>0</v>
      </c>
      <c r="GM175" s="136"/>
      <c r="GN175" s="131"/>
      <c r="GO175" s="69">
        <f t="shared" si="1522"/>
        <v>0</v>
      </c>
      <c r="GP175" s="162"/>
      <c r="GQ175" s="130"/>
      <c r="GR175" s="18">
        <f t="shared" si="1523"/>
        <v>0</v>
      </c>
      <c r="GS175" s="136"/>
      <c r="GT175" s="131"/>
      <c r="GU175" s="69">
        <f t="shared" si="1524"/>
        <v>0</v>
      </c>
      <c r="GV175" s="162"/>
      <c r="GW175" s="130"/>
      <c r="GX175" s="18">
        <f t="shared" si="1525"/>
        <v>0</v>
      </c>
      <c r="GY175" s="136"/>
      <c r="GZ175" s="131"/>
      <c r="HA175" s="69">
        <f t="shared" si="1526"/>
        <v>0</v>
      </c>
      <c r="HB175" s="162"/>
      <c r="HC175" s="130"/>
      <c r="HD175" s="18">
        <f t="shared" si="1527"/>
        <v>0</v>
      </c>
      <c r="HE175" s="136"/>
      <c r="HF175" s="131"/>
      <c r="HG175" s="69">
        <f t="shared" si="1528"/>
        <v>0</v>
      </c>
      <c r="HH175" s="162"/>
      <c r="HI175" s="130"/>
      <c r="HJ175" s="18">
        <f t="shared" si="1529"/>
        <v>0</v>
      </c>
      <c r="HK175" s="136"/>
      <c r="HL175" s="131"/>
      <c r="HM175" s="69">
        <f t="shared" si="1530"/>
        <v>0</v>
      </c>
      <c r="HN175" s="162"/>
      <c r="HO175" s="130"/>
      <c r="HP175" s="18">
        <f t="shared" si="1531"/>
        <v>0</v>
      </c>
      <c r="HQ175" s="136"/>
      <c r="HR175" s="131"/>
      <c r="HS175" s="69">
        <f t="shared" si="1532"/>
        <v>0</v>
      </c>
      <c r="HT175" s="162"/>
      <c r="HU175" s="130"/>
      <c r="HV175" s="18">
        <f t="shared" si="1533"/>
        <v>0</v>
      </c>
      <c r="HW175" s="17"/>
      <c r="HX175" s="85"/>
      <c r="HY175" s="85"/>
      <c r="HZ175" s="2" t="str">
        <f t="shared" si="1392"/>
        <v>СКРЫТЬ</v>
      </c>
    </row>
    <row r="176" spans="1:234" ht="12.75" hidden="1" customHeight="1" x14ac:dyDescent="0.2">
      <c r="A176" s="1" t="e">
        <f>$K$2&amp;#REF!&amp;$K$168&amp;$K$169&amp;K176</f>
        <v>#REF!</v>
      </c>
      <c r="B176" s="16" t="e">
        <f>IF(#REF!=0,"Скрыть","")</f>
        <v>#REF!</v>
      </c>
      <c r="C176" s="15" t="e">
        <f>IF(AND(#REF!&gt;85%,#REF!&gt;85%),"скрыть","")</f>
        <v>#REF!</v>
      </c>
      <c r="D176" s="14" t="s">
        <v>2</v>
      </c>
      <c r="E176" s="14" t="s">
        <v>34</v>
      </c>
      <c r="F176" s="14" t="s">
        <v>33</v>
      </c>
      <c r="G176" s="13" t="str">
        <f>CONCATENATE(D176,E176,F176,K176)</f>
        <v>3BDFBC50-5FD0-44D2-8F2C-8100642B19E72BA5E5C3-A498-49EF-88A3-3FF29C24AED35de166fd-6452-481e-9a97-02de7d3f2273Архитектурно-отделочные работы пассажирской зоны, м2</v>
      </c>
      <c r="H176" s="13"/>
      <c r="I176" s="42">
        <v>165</v>
      </c>
      <c r="J176" s="102">
        <f>SUBTOTAL(103,I$12:I176)*1</f>
        <v>33</v>
      </c>
      <c r="K176" s="108" t="s">
        <v>106</v>
      </c>
      <c r="L176" s="17" t="s">
        <v>64</v>
      </c>
      <c r="M176" s="267"/>
      <c r="N176" s="255">
        <v>43554</v>
      </c>
      <c r="O176" s="118">
        <v>43585</v>
      </c>
      <c r="P176" s="162">
        <v>10457</v>
      </c>
      <c r="Q176" s="163">
        <v>10457</v>
      </c>
      <c r="R176" s="163">
        <v>10457</v>
      </c>
      <c r="S176" s="92">
        <f t="shared" ca="1" si="1462"/>
        <v>10457</v>
      </c>
      <c r="T176" s="92">
        <f t="shared" si="1463"/>
        <v>10457</v>
      </c>
      <c r="U176" s="91">
        <f t="shared" ca="1" si="1464"/>
        <v>0</v>
      </c>
      <c r="V176" s="91">
        <f t="shared" si="1465"/>
        <v>0</v>
      </c>
      <c r="W176" s="120">
        <f t="shared" si="1466"/>
        <v>1</v>
      </c>
      <c r="X176" s="178"/>
      <c r="Y176" s="128">
        <f t="shared" si="1467"/>
        <v>0</v>
      </c>
      <c r="Z176" s="179">
        <f t="shared" ca="1" si="1468"/>
        <v>0</v>
      </c>
      <c r="AA176" s="127">
        <f t="shared" si="1469"/>
        <v>0</v>
      </c>
      <c r="AB176" s="67" t="str">
        <f t="shared" ca="1" si="1470"/>
        <v/>
      </c>
      <c r="AC176" s="69">
        <f t="shared" ca="1" si="1471"/>
        <v>0</v>
      </c>
      <c r="AD176" s="226">
        <f t="shared" si="1534"/>
        <v>0</v>
      </c>
      <c r="AE176" s="227">
        <f t="shared" si="1535"/>
        <v>0</v>
      </c>
      <c r="AF176" s="225">
        <f t="shared" si="1536"/>
        <v>0</v>
      </c>
      <c r="AG176" s="226">
        <f t="shared" si="1537"/>
        <v>0</v>
      </c>
      <c r="AH176" s="227">
        <f t="shared" si="1538"/>
        <v>0</v>
      </c>
      <c r="AI176" s="225">
        <f t="shared" si="1539"/>
        <v>0</v>
      </c>
      <c r="AJ176" s="226">
        <f t="shared" si="1540"/>
        <v>0</v>
      </c>
      <c r="AK176" s="227">
        <f t="shared" si="1541"/>
        <v>0</v>
      </c>
      <c r="AL176" s="225">
        <f t="shared" si="1542"/>
        <v>0</v>
      </c>
      <c r="AM176" s="226">
        <f t="shared" si="1543"/>
        <v>0</v>
      </c>
      <c r="AN176" s="227">
        <f t="shared" si="1544"/>
        <v>0</v>
      </c>
      <c r="AO176" s="225">
        <f t="shared" si="1545"/>
        <v>0</v>
      </c>
      <c r="AP176" s="226">
        <f t="shared" si="1546"/>
        <v>0</v>
      </c>
      <c r="AQ176" s="227">
        <f t="shared" si="1547"/>
        <v>0</v>
      </c>
      <c r="AR176" s="225">
        <f t="shared" si="1472"/>
        <v>0</v>
      </c>
      <c r="AS176" s="136"/>
      <c r="AT176" s="131"/>
      <c r="AU176" s="69">
        <f t="shared" si="1473"/>
        <v>0</v>
      </c>
      <c r="AV176" s="162"/>
      <c r="AW176" s="130"/>
      <c r="AX176" s="18">
        <f t="shared" si="1474"/>
        <v>0</v>
      </c>
      <c r="AY176" s="136"/>
      <c r="AZ176" s="131"/>
      <c r="BA176" s="69">
        <f t="shared" si="1475"/>
        <v>0</v>
      </c>
      <c r="BB176" s="162"/>
      <c r="BC176" s="130"/>
      <c r="BD176" s="18">
        <f t="shared" si="1476"/>
        <v>0</v>
      </c>
      <c r="BE176" s="136"/>
      <c r="BF176" s="131"/>
      <c r="BG176" s="69">
        <f t="shared" si="1477"/>
        <v>0</v>
      </c>
      <c r="BH176" s="162"/>
      <c r="BI176" s="130"/>
      <c r="BJ176" s="18">
        <f t="shared" si="1478"/>
        <v>0</v>
      </c>
      <c r="BK176" s="136"/>
      <c r="BL176" s="131"/>
      <c r="BM176" s="69">
        <f t="shared" si="1479"/>
        <v>0</v>
      </c>
      <c r="BN176" s="162"/>
      <c r="BO176" s="130"/>
      <c r="BP176" s="18">
        <f t="shared" si="1480"/>
        <v>0</v>
      </c>
      <c r="BQ176" s="136"/>
      <c r="BR176" s="131"/>
      <c r="BS176" s="69">
        <f t="shared" si="1481"/>
        <v>0</v>
      </c>
      <c r="BT176" s="162"/>
      <c r="BU176" s="130"/>
      <c r="BV176" s="18">
        <f t="shared" si="1482"/>
        <v>0</v>
      </c>
      <c r="BW176" s="136"/>
      <c r="BX176" s="131"/>
      <c r="BY176" s="69">
        <f t="shared" si="1483"/>
        <v>0</v>
      </c>
      <c r="BZ176" s="162"/>
      <c r="CA176" s="130"/>
      <c r="CB176" s="18">
        <f t="shared" si="1484"/>
        <v>0</v>
      </c>
      <c r="CC176" s="136"/>
      <c r="CD176" s="131"/>
      <c r="CE176" s="69">
        <f t="shared" si="1485"/>
        <v>0</v>
      </c>
      <c r="CF176" s="162"/>
      <c r="CG176" s="130"/>
      <c r="CH176" s="18">
        <f t="shared" si="1486"/>
        <v>0</v>
      </c>
      <c r="CI176" s="136"/>
      <c r="CJ176" s="131"/>
      <c r="CK176" s="69">
        <f t="shared" si="1487"/>
        <v>0</v>
      </c>
      <c r="CL176" s="162"/>
      <c r="CM176" s="130"/>
      <c r="CN176" s="18">
        <f t="shared" si="1488"/>
        <v>0</v>
      </c>
      <c r="CO176" s="136"/>
      <c r="CP176" s="131"/>
      <c r="CQ176" s="69">
        <f t="shared" si="1489"/>
        <v>0</v>
      </c>
      <c r="CR176" s="162"/>
      <c r="CS176" s="130"/>
      <c r="CT176" s="18">
        <f t="shared" si="1490"/>
        <v>0</v>
      </c>
      <c r="CU176" s="136"/>
      <c r="CV176" s="131"/>
      <c r="CW176" s="69">
        <f t="shared" si="1491"/>
        <v>0</v>
      </c>
      <c r="CX176" s="162"/>
      <c r="CY176" s="130"/>
      <c r="CZ176" s="18">
        <f t="shared" si="1492"/>
        <v>0</v>
      </c>
      <c r="DA176" s="136"/>
      <c r="DB176" s="131"/>
      <c r="DC176" s="69">
        <f t="shared" si="1493"/>
        <v>0</v>
      </c>
      <c r="DD176" s="162"/>
      <c r="DE176" s="130"/>
      <c r="DF176" s="18">
        <f t="shared" si="1494"/>
        <v>0</v>
      </c>
      <c r="DG176" s="136"/>
      <c r="DH176" s="131"/>
      <c r="DI176" s="69">
        <f t="shared" si="1495"/>
        <v>0</v>
      </c>
      <c r="DJ176" s="162"/>
      <c r="DK176" s="130"/>
      <c r="DL176" s="18">
        <f t="shared" si="1496"/>
        <v>0</v>
      </c>
      <c r="DM176" s="136"/>
      <c r="DN176" s="131"/>
      <c r="DO176" s="69">
        <f t="shared" si="1497"/>
        <v>0</v>
      </c>
      <c r="DP176" s="162"/>
      <c r="DQ176" s="130"/>
      <c r="DR176" s="18">
        <f t="shared" si="1498"/>
        <v>0</v>
      </c>
      <c r="DS176" s="136"/>
      <c r="DT176" s="131"/>
      <c r="DU176" s="69">
        <f t="shared" si="1499"/>
        <v>0</v>
      </c>
      <c r="DV176" s="162"/>
      <c r="DW176" s="130"/>
      <c r="DX176" s="18">
        <f t="shared" si="1500"/>
        <v>0</v>
      </c>
      <c r="DY176" s="136"/>
      <c r="DZ176" s="131"/>
      <c r="EA176" s="69">
        <f t="shared" si="1501"/>
        <v>0</v>
      </c>
      <c r="EB176" s="162"/>
      <c r="EC176" s="130"/>
      <c r="ED176" s="18">
        <f t="shared" si="1502"/>
        <v>0</v>
      </c>
      <c r="EE176" s="136"/>
      <c r="EF176" s="131"/>
      <c r="EG176" s="69">
        <f t="shared" si="1503"/>
        <v>0</v>
      </c>
      <c r="EH176" s="162"/>
      <c r="EI176" s="130"/>
      <c r="EJ176" s="18">
        <f t="shared" si="1504"/>
        <v>0</v>
      </c>
      <c r="EK176" s="136"/>
      <c r="EL176" s="131"/>
      <c r="EM176" s="69">
        <f t="shared" si="1505"/>
        <v>0</v>
      </c>
      <c r="EN176" s="162"/>
      <c r="EO176" s="130"/>
      <c r="EP176" s="18">
        <f t="shared" si="1506"/>
        <v>0</v>
      </c>
      <c r="EQ176" s="136"/>
      <c r="ER176" s="131"/>
      <c r="ES176" s="69">
        <f t="shared" si="1507"/>
        <v>0</v>
      </c>
      <c r="ET176" s="162"/>
      <c r="EU176" s="130"/>
      <c r="EV176" s="18">
        <f t="shared" si="1508"/>
        <v>0</v>
      </c>
      <c r="EW176" s="136"/>
      <c r="EX176" s="131"/>
      <c r="EY176" s="69">
        <f t="shared" si="1509"/>
        <v>0</v>
      </c>
      <c r="EZ176" s="162"/>
      <c r="FA176" s="130"/>
      <c r="FB176" s="18">
        <f t="shared" si="1510"/>
        <v>0</v>
      </c>
      <c r="FC176" s="136"/>
      <c r="FD176" s="131"/>
      <c r="FE176" s="69">
        <f t="shared" si="1511"/>
        <v>0</v>
      </c>
      <c r="FF176" s="162"/>
      <c r="FG176" s="130"/>
      <c r="FH176" s="18">
        <f t="shared" si="1461"/>
        <v>0</v>
      </c>
      <c r="FI176" s="136"/>
      <c r="FJ176" s="131"/>
      <c r="FK176" s="69">
        <f t="shared" si="1512"/>
        <v>0</v>
      </c>
      <c r="FL176" s="162"/>
      <c r="FM176" s="130"/>
      <c r="FN176" s="18">
        <f t="shared" si="1513"/>
        <v>0</v>
      </c>
      <c r="FO176" s="136"/>
      <c r="FP176" s="131"/>
      <c r="FQ176" s="69">
        <f t="shared" si="1514"/>
        <v>0</v>
      </c>
      <c r="FR176" s="162"/>
      <c r="FS176" s="130"/>
      <c r="FT176" s="18">
        <f t="shared" si="1515"/>
        <v>0</v>
      </c>
      <c r="FU176" s="136"/>
      <c r="FV176" s="131"/>
      <c r="FW176" s="69">
        <f t="shared" si="1516"/>
        <v>0</v>
      </c>
      <c r="FX176" s="162"/>
      <c r="FY176" s="130"/>
      <c r="FZ176" s="18">
        <f t="shared" si="1517"/>
        <v>0</v>
      </c>
      <c r="GA176" s="136"/>
      <c r="GB176" s="131"/>
      <c r="GC176" s="69">
        <f t="shared" si="1518"/>
        <v>0</v>
      </c>
      <c r="GD176" s="162"/>
      <c r="GE176" s="130"/>
      <c r="GF176" s="18">
        <f t="shared" si="1519"/>
        <v>0</v>
      </c>
      <c r="GG176" s="136"/>
      <c r="GH176" s="131"/>
      <c r="GI176" s="69">
        <f t="shared" si="1520"/>
        <v>0</v>
      </c>
      <c r="GJ176" s="162"/>
      <c r="GK176" s="130"/>
      <c r="GL176" s="18">
        <f t="shared" si="1521"/>
        <v>0</v>
      </c>
      <c r="GM176" s="136"/>
      <c r="GN176" s="131"/>
      <c r="GO176" s="69">
        <f t="shared" si="1522"/>
        <v>0</v>
      </c>
      <c r="GP176" s="162"/>
      <c r="GQ176" s="130"/>
      <c r="GR176" s="18">
        <f t="shared" si="1523"/>
        <v>0</v>
      </c>
      <c r="GS176" s="136"/>
      <c r="GT176" s="131"/>
      <c r="GU176" s="69">
        <f t="shared" si="1524"/>
        <v>0</v>
      </c>
      <c r="GV176" s="162"/>
      <c r="GW176" s="130"/>
      <c r="GX176" s="18">
        <f t="shared" si="1525"/>
        <v>0</v>
      </c>
      <c r="GY176" s="136"/>
      <c r="GZ176" s="131"/>
      <c r="HA176" s="69">
        <f t="shared" si="1526"/>
        <v>0</v>
      </c>
      <c r="HB176" s="162"/>
      <c r="HC176" s="130"/>
      <c r="HD176" s="18">
        <f t="shared" si="1527"/>
        <v>0</v>
      </c>
      <c r="HE176" s="136"/>
      <c r="HF176" s="131"/>
      <c r="HG176" s="69">
        <f t="shared" si="1528"/>
        <v>0</v>
      </c>
      <c r="HH176" s="162"/>
      <c r="HI176" s="130"/>
      <c r="HJ176" s="18">
        <f t="shared" si="1529"/>
        <v>0</v>
      </c>
      <c r="HK176" s="136"/>
      <c r="HL176" s="131"/>
      <c r="HM176" s="69">
        <f t="shared" si="1530"/>
        <v>0</v>
      </c>
      <c r="HN176" s="162"/>
      <c r="HO176" s="130"/>
      <c r="HP176" s="18">
        <f t="shared" si="1531"/>
        <v>0</v>
      </c>
      <c r="HQ176" s="136"/>
      <c r="HR176" s="131"/>
      <c r="HS176" s="69">
        <f t="shared" si="1532"/>
        <v>0</v>
      </c>
      <c r="HT176" s="162"/>
      <c r="HU176" s="130"/>
      <c r="HV176" s="18">
        <f t="shared" si="1533"/>
        <v>0</v>
      </c>
      <c r="HW176" s="138"/>
      <c r="HX176" s="300"/>
      <c r="HY176" s="197"/>
      <c r="HZ176" s="2" t="str">
        <f t="shared" si="1392"/>
        <v>СКРЫТЬ</v>
      </c>
    </row>
    <row r="177" spans="1:234" ht="12.75" hidden="1" customHeight="1" x14ac:dyDescent="0.2">
      <c r="B177" s="16"/>
      <c r="C177" s="15"/>
      <c r="D177" s="142"/>
      <c r="E177" s="142"/>
      <c r="F177" s="142"/>
      <c r="G177" s="22"/>
      <c r="H177" s="22"/>
      <c r="I177" s="42">
        <v>166</v>
      </c>
      <c r="J177" s="102">
        <f>SUBTOTAL(103,I$12:I177)*1</f>
        <v>33</v>
      </c>
      <c r="K177" s="108"/>
      <c r="L177" s="17" t="s">
        <v>64</v>
      </c>
      <c r="M177" s="267"/>
      <c r="N177" s="255"/>
      <c r="O177" s="118"/>
      <c r="P177" s="162"/>
      <c r="Q177" s="163"/>
      <c r="R177" s="163"/>
      <c r="S177" s="92"/>
      <c r="T177" s="123"/>
      <c r="U177" s="91"/>
      <c r="V177" s="91"/>
      <c r="W177" s="120" t="str">
        <f t="shared" si="1466"/>
        <v/>
      </c>
      <c r="X177" s="178"/>
      <c r="Y177" s="128"/>
      <c r="Z177" s="179"/>
      <c r="AA177" s="127"/>
      <c r="AB177" s="67"/>
      <c r="AC177" s="69"/>
      <c r="AD177" s="226">
        <f t="shared" si="1534"/>
        <v>0</v>
      </c>
      <c r="AE177" s="227">
        <f t="shared" si="1535"/>
        <v>0</v>
      </c>
      <c r="AF177" s="225">
        <f t="shared" si="1536"/>
        <v>0</v>
      </c>
      <c r="AG177" s="226">
        <f t="shared" si="1537"/>
        <v>0</v>
      </c>
      <c r="AH177" s="227">
        <f t="shared" si="1538"/>
        <v>0</v>
      </c>
      <c r="AI177" s="225">
        <f t="shared" si="1539"/>
        <v>0</v>
      </c>
      <c r="AJ177" s="226">
        <f t="shared" si="1540"/>
        <v>0</v>
      </c>
      <c r="AK177" s="227">
        <f t="shared" si="1541"/>
        <v>0</v>
      </c>
      <c r="AL177" s="225">
        <f t="shared" si="1542"/>
        <v>0</v>
      </c>
      <c r="AM177" s="226">
        <f t="shared" si="1543"/>
        <v>0</v>
      </c>
      <c r="AN177" s="227">
        <f t="shared" si="1544"/>
        <v>0</v>
      </c>
      <c r="AO177" s="225">
        <f t="shared" si="1545"/>
        <v>0</v>
      </c>
      <c r="AP177" s="226">
        <f t="shared" si="1546"/>
        <v>0</v>
      </c>
      <c r="AQ177" s="227">
        <f t="shared" si="1547"/>
        <v>0</v>
      </c>
      <c r="AR177" s="225">
        <f t="shared" si="1472"/>
        <v>0</v>
      </c>
      <c r="AS177" s="136"/>
      <c r="AT177" s="131"/>
      <c r="AU177" s="69"/>
      <c r="AV177" s="162"/>
      <c r="AW177" s="130"/>
      <c r="AX177" s="18"/>
      <c r="AY177" s="136"/>
      <c r="AZ177" s="131"/>
      <c r="BA177" s="69"/>
      <c r="BB177" s="162"/>
      <c r="BC177" s="130"/>
      <c r="BD177" s="18"/>
      <c r="BE177" s="136"/>
      <c r="BF177" s="131"/>
      <c r="BG177" s="69"/>
      <c r="BH177" s="162"/>
      <c r="BI177" s="130"/>
      <c r="BJ177" s="18"/>
      <c r="BK177" s="136"/>
      <c r="BL177" s="131"/>
      <c r="BM177" s="69"/>
      <c r="BN177" s="162"/>
      <c r="BO177" s="130"/>
      <c r="BP177" s="18"/>
      <c r="BQ177" s="136"/>
      <c r="BR177" s="131"/>
      <c r="BS177" s="69"/>
      <c r="BT177" s="162"/>
      <c r="BU177" s="130"/>
      <c r="BV177" s="18"/>
      <c r="BW177" s="136"/>
      <c r="BX177" s="131"/>
      <c r="BY177" s="69"/>
      <c r="BZ177" s="162"/>
      <c r="CA177" s="130"/>
      <c r="CB177" s="18"/>
      <c r="CC177" s="136"/>
      <c r="CD177" s="131"/>
      <c r="CE177" s="69"/>
      <c r="CF177" s="162"/>
      <c r="CG177" s="130"/>
      <c r="CH177" s="18"/>
      <c r="CI177" s="136"/>
      <c r="CJ177" s="131"/>
      <c r="CK177" s="69"/>
      <c r="CL177" s="162"/>
      <c r="CM177" s="130"/>
      <c r="CN177" s="18"/>
      <c r="CO177" s="136"/>
      <c r="CP177" s="131"/>
      <c r="CQ177" s="69"/>
      <c r="CR177" s="162"/>
      <c r="CS177" s="130"/>
      <c r="CT177" s="18"/>
      <c r="CU177" s="136"/>
      <c r="CV177" s="131"/>
      <c r="CW177" s="69"/>
      <c r="CX177" s="162"/>
      <c r="CY177" s="130"/>
      <c r="CZ177" s="18"/>
      <c r="DA177" s="136"/>
      <c r="DB177" s="131"/>
      <c r="DC177" s="69"/>
      <c r="DD177" s="162"/>
      <c r="DE177" s="130"/>
      <c r="DF177" s="18"/>
      <c r="DG177" s="136"/>
      <c r="DH177" s="131"/>
      <c r="DI177" s="69"/>
      <c r="DJ177" s="162"/>
      <c r="DK177" s="130"/>
      <c r="DL177" s="18"/>
      <c r="DM177" s="136"/>
      <c r="DN177" s="131"/>
      <c r="DO177" s="69"/>
      <c r="DP177" s="162"/>
      <c r="DQ177" s="130"/>
      <c r="DR177" s="18"/>
      <c r="DS177" s="136"/>
      <c r="DT177" s="131"/>
      <c r="DU177" s="69"/>
      <c r="DV177" s="162"/>
      <c r="DW177" s="130"/>
      <c r="DX177" s="18"/>
      <c r="DY177" s="136"/>
      <c r="DZ177" s="131"/>
      <c r="EA177" s="69"/>
      <c r="EB177" s="162"/>
      <c r="EC177" s="130"/>
      <c r="ED177" s="18"/>
      <c r="EE177" s="136"/>
      <c r="EF177" s="131"/>
      <c r="EG177" s="69"/>
      <c r="EH177" s="162"/>
      <c r="EI177" s="130"/>
      <c r="EJ177" s="18"/>
      <c r="EK177" s="136"/>
      <c r="EL177" s="131"/>
      <c r="EM177" s="69"/>
      <c r="EN177" s="162"/>
      <c r="EO177" s="130"/>
      <c r="EP177" s="18"/>
      <c r="EQ177" s="136"/>
      <c r="ER177" s="131"/>
      <c r="ES177" s="69"/>
      <c r="ET177" s="162"/>
      <c r="EU177" s="130"/>
      <c r="EV177" s="18"/>
      <c r="EW177" s="136"/>
      <c r="EX177" s="131"/>
      <c r="EY177" s="69"/>
      <c r="EZ177" s="162"/>
      <c r="FA177" s="130"/>
      <c r="FB177" s="18"/>
      <c r="FC177" s="136"/>
      <c r="FD177" s="131"/>
      <c r="FE177" s="69"/>
      <c r="FF177" s="162"/>
      <c r="FG177" s="130"/>
      <c r="FH177" s="18"/>
      <c r="FI177" s="136"/>
      <c r="FJ177" s="131"/>
      <c r="FK177" s="69"/>
      <c r="FL177" s="162"/>
      <c r="FM177" s="130"/>
      <c r="FN177" s="18"/>
      <c r="FO177" s="136"/>
      <c r="FP177" s="131"/>
      <c r="FQ177" s="69"/>
      <c r="FR177" s="162"/>
      <c r="FS177" s="130"/>
      <c r="FT177" s="18"/>
      <c r="FU177" s="136"/>
      <c r="FV177" s="131"/>
      <c r="FW177" s="69"/>
      <c r="FX177" s="162"/>
      <c r="FY177" s="130"/>
      <c r="FZ177" s="18"/>
      <c r="GA177" s="136"/>
      <c r="GB177" s="131"/>
      <c r="GC177" s="69"/>
      <c r="GD177" s="162"/>
      <c r="GE177" s="130"/>
      <c r="GF177" s="18"/>
      <c r="GG177" s="136"/>
      <c r="GH177" s="131"/>
      <c r="GI177" s="69"/>
      <c r="GJ177" s="162"/>
      <c r="GK177" s="130"/>
      <c r="GL177" s="18"/>
      <c r="GM177" s="136"/>
      <c r="GN177" s="131"/>
      <c r="GO177" s="69"/>
      <c r="GP177" s="162"/>
      <c r="GQ177" s="130"/>
      <c r="GR177" s="18"/>
      <c r="GS177" s="136"/>
      <c r="GT177" s="131"/>
      <c r="GU177" s="69"/>
      <c r="GV177" s="162"/>
      <c r="GW177" s="130"/>
      <c r="GX177" s="18"/>
      <c r="GY177" s="136"/>
      <c r="GZ177" s="131"/>
      <c r="HA177" s="69"/>
      <c r="HB177" s="162"/>
      <c r="HC177" s="130"/>
      <c r="HD177" s="18"/>
      <c r="HE177" s="136"/>
      <c r="HF177" s="131"/>
      <c r="HG177" s="69"/>
      <c r="HH177" s="162"/>
      <c r="HI177" s="130"/>
      <c r="HJ177" s="18"/>
      <c r="HK177" s="136"/>
      <c r="HL177" s="131"/>
      <c r="HM177" s="69"/>
      <c r="HN177" s="162"/>
      <c r="HO177" s="130"/>
      <c r="HP177" s="18"/>
      <c r="HQ177" s="136"/>
      <c r="HR177" s="131"/>
      <c r="HS177" s="69"/>
      <c r="HT177" s="162"/>
      <c r="HU177" s="130"/>
      <c r="HV177" s="18"/>
      <c r="HW177" s="138"/>
      <c r="HX177" s="300"/>
      <c r="HY177" s="197"/>
      <c r="HZ177" s="2" t="str">
        <f t="shared" si="1392"/>
        <v>СКРЫТЬ</v>
      </c>
    </row>
    <row r="178" spans="1:234" ht="13.5" hidden="1" customHeight="1" x14ac:dyDescent="0.2">
      <c r="A178" s="37"/>
      <c r="B178" s="22"/>
      <c r="C178" s="22"/>
      <c r="D178" s="100"/>
      <c r="E178" s="100"/>
      <c r="F178" s="100"/>
      <c r="G178" s="22"/>
      <c r="H178" s="22"/>
      <c r="I178" s="42">
        <v>167</v>
      </c>
      <c r="J178" s="102">
        <f>SUBTOTAL(103,I$12:I178)*1</f>
        <v>33</v>
      </c>
      <c r="K178" s="105" t="s">
        <v>67</v>
      </c>
      <c r="L178" s="17" t="s">
        <v>64</v>
      </c>
      <c r="M178" s="267"/>
      <c r="N178" s="255"/>
      <c r="O178" s="118"/>
      <c r="P178" s="162">
        <v>0</v>
      </c>
      <c r="Q178" s="163">
        <v>0</v>
      </c>
      <c r="R178" s="163">
        <v>0</v>
      </c>
      <c r="S178" s="92">
        <f t="shared" ref="S178:S186" ca="1" si="1548">IF((Q178+Z178)&gt;P178,P178,(Q178+Z178))</f>
        <v>0</v>
      </c>
      <c r="T178" s="92">
        <f t="shared" ref="T178:T186" si="1549">R178+AA178</f>
        <v>0</v>
      </c>
      <c r="U178" s="91">
        <f t="shared" ref="U178:U186" ca="1" si="1550">T178-S178</f>
        <v>0</v>
      </c>
      <c r="V178" s="91">
        <f t="shared" ref="V178:V186" si="1551">P178-T178</f>
        <v>0</v>
      </c>
      <c r="W178" s="120" t="str">
        <f t="shared" si="1466"/>
        <v/>
      </c>
      <c r="X178" s="178"/>
      <c r="Y178" s="128">
        <f t="shared" ref="Y178:Y186" si="1552">AS178+AY178+BE178+BK178+BQ178+BW178+CC178+CI178+CO178+CU178+DA178+DG178+DM178+DS178+DY178+EE178+EK178+EQ178+EW178+FC178+FI178+FO178+FU178+GA178+GG178+GM178+GS178+GY178+HE178+HK178+HQ178</f>
        <v>0</v>
      </c>
      <c r="Z178" s="179">
        <f t="shared" ref="Z178:Z186" ca="1" si="1553">SUMIFS(AS178:HV178,AS$1:HV$1,"1",AS$8:HV$8,"Физические объемы",AS$9:HV$9,"План")</f>
        <v>0</v>
      </c>
      <c r="AA178" s="127">
        <f t="shared" ref="AA178:AA186" si="1554">AT178+AZ178+BF178+BL178+BR178+BX178+CD178+CJ178+CP178+CV178+DB178+DH178+DN178+DT178+DZ178+EF178+EL178+ER178+EX178+FD178+FJ178+FP178+FV178+GB178+GH178+GN178+GT178+GZ178+HF178+HL178+HR178</f>
        <v>0</v>
      </c>
      <c r="AB178" s="67" t="str">
        <f t="shared" ref="AB178:AB186" ca="1" si="1555">IF(OR(AND(Z178=0,AA178=0),AND(Z178="",AA178="")),"",IF(AND(Z178=0,AA178&gt;0),1,AA178/Z178))</f>
        <v/>
      </c>
      <c r="AC178" s="69">
        <f t="shared" ref="AC178:AC186" ca="1" si="1556">AA178-Z178</f>
        <v>0</v>
      </c>
      <c r="AD178" s="226">
        <f t="shared" si="1534"/>
        <v>0</v>
      </c>
      <c r="AE178" s="227">
        <f t="shared" si="1535"/>
        <v>0</v>
      </c>
      <c r="AF178" s="225">
        <f t="shared" si="1536"/>
        <v>0</v>
      </c>
      <c r="AG178" s="226">
        <f t="shared" si="1537"/>
        <v>0</v>
      </c>
      <c r="AH178" s="227">
        <f t="shared" si="1538"/>
        <v>0</v>
      </c>
      <c r="AI178" s="225">
        <f t="shared" si="1539"/>
        <v>0</v>
      </c>
      <c r="AJ178" s="226">
        <f t="shared" si="1540"/>
        <v>0</v>
      </c>
      <c r="AK178" s="227">
        <f t="shared" si="1541"/>
        <v>0</v>
      </c>
      <c r="AL178" s="225">
        <f t="shared" si="1542"/>
        <v>0</v>
      </c>
      <c r="AM178" s="226">
        <f t="shared" si="1543"/>
        <v>0</v>
      </c>
      <c r="AN178" s="227">
        <f t="shared" si="1544"/>
        <v>0</v>
      </c>
      <c r="AO178" s="225">
        <f t="shared" si="1545"/>
        <v>0</v>
      </c>
      <c r="AP178" s="226">
        <f t="shared" si="1546"/>
        <v>0</v>
      </c>
      <c r="AQ178" s="227">
        <f t="shared" si="1547"/>
        <v>0</v>
      </c>
      <c r="AR178" s="225">
        <f t="shared" si="1472"/>
        <v>0</v>
      </c>
      <c r="AS178" s="136"/>
      <c r="AT178" s="131"/>
      <c r="AU178" s="69">
        <f t="shared" ref="AU178:AU186" si="1557">AT178-AS178</f>
        <v>0</v>
      </c>
      <c r="AV178" s="162"/>
      <c r="AW178" s="130"/>
      <c r="AX178" s="18">
        <f t="shared" ref="AX178:AX198" si="1558">AW178-AV178</f>
        <v>0</v>
      </c>
      <c r="AY178" s="136"/>
      <c r="AZ178" s="131"/>
      <c r="BA178" s="69">
        <f t="shared" ref="BA178:BA186" si="1559">AZ178-AY178</f>
        <v>0</v>
      </c>
      <c r="BB178" s="162"/>
      <c r="BC178" s="130"/>
      <c r="BD178" s="18">
        <f t="shared" ref="BD178:BD198" si="1560">BC178-BB178</f>
        <v>0</v>
      </c>
      <c r="BE178" s="136"/>
      <c r="BF178" s="131"/>
      <c r="BG178" s="69">
        <f t="shared" ref="BG178:BG186" si="1561">BF178-BE178</f>
        <v>0</v>
      </c>
      <c r="BH178" s="162"/>
      <c r="BI178" s="130"/>
      <c r="BJ178" s="18">
        <f t="shared" ref="BJ178:BJ198" si="1562">BI178-BH178</f>
        <v>0</v>
      </c>
      <c r="BK178" s="136"/>
      <c r="BL178" s="131"/>
      <c r="BM178" s="69">
        <f t="shared" ref="BM178:BM186" si="1563">BL178-BK178</f>
        <v>0</v>
      </c>
      <c r="BN178" s="162"/>
      <c r="BO178" s="130"/>
      <c r="BP178" s="18">
        <f t="shared" ref="BP178:BP198" si="1564">BO178-BN178</f>
        <v>0</v>
      </c>
      <c r="BQ178" s="136"/>
      <c r="BR178" s="131"/>
      <c r="BS178" s="69">
        <f t="shared" ref="BS178:BS186" si="1565">BR178-BQ178</f>
        <v>0</v>
      </c>
      <c r="BT178" s="162"/>
      <c r="BU178" s="130"/>
      <c r="BV178" s="18">
        <f t="shared" ref="BV178:BV198" si="1566">BU178-BT178</f>
        <v>0</v>
      </c>
      <c r="BW178" s="136"/>
      <c r="BX178" s="131"/>
      <c r="BY178" s="69">
        <f t="shared" ref="BY178:BY186" si="1567">BX178-BW178</f>
        <v>0</v>
      </c>
      <c r="BZ178" s="162"/>
      <c r="CA178" s="130"/>
      <c r="CB178" s="18">
        <f t="shared" ref="CB178:CB198" si="1568">CA178-BZ178</f>
        <v>0</v>
      </c>
      <c r="CC178" s="136"/>
      <c r="CD178" s="131"/>
      <c r="CE178" s="69">
        <f t="shared" ref="CE178:CE186" si="1569">CD178-CC178</f>
        <v>0</v>
      </c>
      <c r="CF178" s="162"/>
      <c r="CG178" s="130"/>
      <c r="CH178" s="18">
        <f t="shared" ref="CH178:CH198" si="1570">CG178-CF178</f>
        <v>0</v>
      </c>
      <c r="CI178" s="136"/>
      <c r="CJ178" s="131"/>
      <c r="CK178" s="69">
        <f t="shared" ref="CK178:CK186" si="1571">CJ178-CI178</f>
        <v>0</v>
      </c>
      <c r="CL178" s="162"/>
      <c r="CM178" s="130"/>
      <c r="CN178" s="18">
        <f t="shared" ref="CN178:CN198" si="1572">CM178-CL178</f>
        <v>0</v>
      </c>
      <c r="CO178" s="136"/>
      <c r="CP178" s="131"/>
      <c r="CQ178" s="69">
        <f t="shared" ref="CQ178:CQ186" si="1573">CP178-CO178</f>
        <v>0</v>
      </c>
      <c r="CR178" s="162"/>
      <c r="CS178" s="130"/>
      <c r="CT178" s="18">
        <f t="shared" ref="CT178:CT198" si="1574">CS178-CR178</f>
        <v>0</v>
      </c>
      <c r="CU178" s="136"/>
      <c r="CV178" s="131"/>
      <c r="CW178" s="69">
        <f t="shared" ref="CW178:CW186" si="1575">CV178-CU178</f>
        <v>0</v>
      </c>
      <c r="CX178" s="162"/>
      <c r="CY178" s="130"/>
      <c r="CZ178" s="18">
        <f t="shared" ref="CZ178:CZ198" si="1576">CY178-CX178</f>
        <v>0</v>
      </c>
      <c r="DA178" s="136"/>
      <c r="DB178" s="131"/>
      <c r="DC178" s="69">
        <f t="shared" ref="DC178:DC186" si="1577">DB178-DA178</f>
        <v>0</v>
      </c>
      <c r="DD178" s="162"/>
      <c r="DE178" s="130"/>
      <c r="DF178" s="18">
        <f t="shared" ref="DF178:DF198" si="1578">DE178-DD178</f>
        <v>0</v>
      </c>
      <c r="DG178" s="136"/>
      <c r="DH178" s="131"/>
      <c r="DI178" s="69">
        <f t="shared" ref="DI178:DI186" si="1579">DH178-DG178</f>
        <v>0</v>
      </c>
      <c r="DJ178" s="162"/>
      <c r="DK178" s="130"/>
      <c r="DL178" s="18">
        <f t="shared" ref="DL178:DL198" si="1580">DK178-DJ178</f>
        <v>0</v>
      </c>
      <c r="DM178" s="136"/>
      <c r="DN178" s="131"/>
      <c r="DO178" s="69">
        <f t="shared" ref="DO178:DO186" si="1581">DN178-DM178</f>
        <v>0</v>
      </c>
      <c r="DP178" s="162"/>
      <c r="DQ178" s="130"/>
      <c r="DR178" s="18">
        <f t="shared" ref="DR178:DR198" si="1582">DQ178-DP178</f>
        <v>0</v>
      </c>
      <c r="DS178" s="136"/>
      <c r="DT178" s="131"/>
      <c r="DU178" s="69">
        <f t="shared" ref="DU178:DU186" si="1583">DT178-DS178</f>
        <v>0</v>
      </c>
      <c r="DV178" s="162"/>
      <c r="DW178" s="130"/>
      <c r="DX178" s="18">
        <f t="shared" ref="DX178:DX198" si="1584">DW178-DV178</f>
        <v>0</v>
      </c>
      <c r="DY178" s="136"/>
      <c r="DZ178" s="131"/>
      <c r="EA178" s="69">
        <f t="shared" ref="EA178:EA186" si="1585">DZ178-DY178</f>
        <v>0</v>
      </c>
      <c r="EB178" s="162"/>
      <c r="EC178" s="130"/>
      <c r="ED178" s="18">
        <f t="shared" ref="ED178:ED198" si="1586">EC178-EB178</f>
        <v>0</v>
      </c>
      <c r="EE178" s="136"/>
      <c r="EF178" s="131"/>
      <c r="EG178" s="69">
        <f t="shared" ref="EG178:EG186" si="1587">EF178-EE178</f>
        <v>0</v>
      </c>
      <c r="EH178" s="162"/>
      <c r="EI178" s="130"/>
      <c r="EJ178" s="18">
        <f t="shared" ref="EJ178:EJ198" si="1588">EI178-EH178</f>
        <v>0</v>
      </c>
      <c r="EK178" s="136"/>
      <c r="EL178" s="131"/>
      <c r="EM178" s="69">
        <f t="shared" ref="EM178:EM186" si="1589">EL178-EK178</f>
        <v>0</v>
      </c>
      <c r="EN178" s="162"/>
      <c r="EO178" s="130"/>
      <c r="EP178" s="18">
        <f t="shared" ref="EP178:EP198" si="1590">EO178-EN178</f>
        <v>0</v>
      </c>
      <c r="EQ178" s="136"/>
      <c r="ER178" s="131"/>
      <c r="ES178" s="69">
        <f t="shared" ref="ES178:ES186" si="1591">ER178-EQ178</f>
        <v>0</v>
      </c>
      <c r="ET178" s="162"/>
      <c r="EU178" s="130"/>
      <c r="EV178" s="18">
        <f t="shared" ref="EV178:EV198" si="1592">EU178-ET178</f>
        <v>0</v>
      </c>
      <c r="EW178" s="136"/>
      <c r="EX178" s="131"/>
      <c r="EY178" s="69">
        <f t="shared" ref="EY178:EY186" si="1593">EX178-EW178</f>
        <v>0</v>
      </c>
      <c r="EZ178" s="162"/>
      <c r="FA178" s="130"/>
      <c r="FB178" s="18">
        <f t="shared" ref="FB178:FB198" si="1594">FA178-EZ178</f>
        <v>0</v>
      </c>
      <c r="FC178" s="136"/>
      <c r="FD178" s="131"/>
      <c r="FE178" s="69">
        <f t="shared" ref="FE178:FE186" si="1595">FD178-FC178</f>
        <v>0</v>
      </c>
      <c r="FF178" s="162"/>
      <c r="FG178" s="130"/>
      <c r="FH178" s="18">
        <f t="shared" ref="FH178:FH198" si="1596">FG178-FF178</f>
        <v>0</v>
      </c>
      <c r="FI178" s="136"/>
      <c r="FJ178" s="131"/>
      <c r="FK178" s="69">
        <f t="shared" ref="FK178:FK186" si="1597">FJ178-FI178</f>
        <v>0</v>
      </c>
      <c r="FL178" s="162"/>
      <c r="FM178" s="130"/>
      <c r="FN178" s="18">
        <f t="shared" ref="FN178:FN198" si="1598">FM178-FL178</f>
        <v>0</v>
      </c>
      <c r="FO178" s="136"/>
      <c r="FP178" s="131"/>
      <c r="FQ178" s="69">
        <f t="shared" ref="FQ178:FQ186" si="1599">FP178-FO178</f>
        <v>0</v>
      </c>
      <c r="FR178" s="162"/>
      <c r="FS178" s="130"/>
      <c r="FT178" s="18">
        <f t="shared" ref="FT178:FT198" si="1600">FS178-FR178</f>
        <v>0</v>
      </c>
      <c r="FU178" s="136"/>
      <c r="FV178" s="131"/>
      <c r="FW178" s="69">
        <f t="shared" ref="FW178:FW186" si="1601">FV178-FU178</f>
        <v>0</v>
      </c>
      <c r="FX178" s="162"/>
      <c r="FY178" s="130"/>
      <c r="FZ178" s="18">
        <f t="shared" ref="FZ178:FZ198" si="1602">FY178-FX178</f>
        <v>0</v>
      </c>
      <c r="GA178" s="136"/>
      <c r="GB178" s="131"/>
      <c r="GC178" s="69">
        <f t="shared" ref="GC178:GC186" si="1603">GB178-GA178</f>
        <v>0</v>
      </c>
      <c r="GD178" s="162"/>
      <c r="GE178" s="130"/>
      <c r="GF178" s="18">
        <f t="shared" ref="GF178:GF198" si="1604">GE178-GD178</f>
        <v>0</v>
      </c>
      <c r="GG178" s="136"/>
      <c r="GH178" s="131"/>
      <c r="GI178" s="69">
        <f t="shared" ref="GI178:GI186" si="1605">GH178-GG178</f>
        <v>0</v>
      </c>
      <c r="GJ178" s="162"/>
      <c r="GK178" s="130"/>
      <c r="GL178" s="18">
        <f t="shared" ref="GL178:GL198" si="1606">GK178-GJ178</f>
        <v>0</v>
      </c>
      <c r="GM178" s="136"/>
      <c r="GN178" s="131"/>
      <c r="GO178" s="69">
        <f t="shared" ref="GO178:GO186" si="1607">GN178-GM178</f>
        <v>0</v>
      </c>
      <c r="GP178" s="162"/>
      <c r="GQ178" s="130"/>
      <c r="GR178" s="18">
        <f t="shared" ref="GR178:GR198" si="1608">GQ178-GP178</f>
        <v>0</v>
      </c>
      <c r="GS178" s="136"/>
      <c r="GT178" s="131"/>
      <c r="GU178" s="69">
        <f t="shared" ref="GU178:GU186" si="1609">GT178-GS178</f>
        <v>0</v>
      </c>
      <c r="GV178" s="162"/>
      <c r="GW178" s="130"/>
      <c r="GX178" s="18">
        <f t="shared" ref="GX178:GX198" si="1610">GW178-GV178</f>
        <v>0</v>
      </c>
      <c r="GY178" s="136"/>
      <c r="GZ178" s="131"/>
      <c r="HA178" s="69">
        <f t="shared" ref="HA178:HA186" si="1611">GZ178-GY178</f>
        <v>0</v>
      </c>
      <c r="HB178" s="162"/>
      <c r="HC178" s="130"/>
      <c r="HD178" s="18">
        <f t="shared" ref="HD178:HD198" si="1612">HC178-HB178</f>
        <v>0</v>
      </c>
      <c r="HE178" s="136"/>
      <c r="HF178" s="131"/>
      <c r="HG178" s="69">
        <f t="shared" ref="HG178:HG186" si="1613">HF178-HE178</f>
        <v>0</v>
      </c>
      <c r="HH178" s="162"/>
      <c r="HI178" s="130"/>
      <c r="HJ178" s="18">
        <f t="shared" ref="HJ178:HJ198" si="1614">HI178-HH178</f>
        <v>0</v>
      </c>
      <c r="HK178" s="136"/>
      <c r="HL178" s="131"/>
      <c r="HM178" s="69">
        <f t="shared" ref="HM178:HM186" si="1615">HL178-HK178</f>
        <v>0</v>
      </c>
      <c r="HN178" s="162"/>
      <c r="HO178" s="130"/>
      <c r="HP178" s="18">
        <f t="shared" ref="HP178:HP198" si="1616">HO178-HN178</f>
        <v>0</v>
      </c>
      <c r="HQ178" s="136"/>
      <c r="HR178" s="131"/>
      <c r="HS178" s="69">
        <f t="shared" ref="HS178:HS186" si="1617">HR178-HQ178</f>
        <v>0</v>
      </c>
      <c r="HT178" s="162"/>
      <c r="HU178" s="130"/>
      <c r="HV178" s="18">
        <f t="shared" ref="HV178:HV198" si="1618">HU178-HT178</f>
        <v>0</v>
      </c>
      <c r="HW178" s="17"/>
      <c r="HX178" s="85"/>
      <c r="HY178" s="85"/>
      <c r="HZ178" s="2" t="str">
        <f t="shared" si="1392"/>
        <v>СКРЫТЬ</v>
      </c>
    </row>
    <row r="179" spans="1:234" ht="13.5" hidden="1" customHeight="1" x14ac:dyDescent="0.2">
      <c r="A179" s="37"/>
      <c r="B179" s="22"/>
      <c r="C179" s="22"/>
      <c r="D179" s="100"/>
      <c r="E179" s="100"/>
      <c r="F179" s="100"/>
      <c r="G179" s="22"/>
      <c r="H179" s="22"/>
      <c r="I179" s="42">
        <v>168</v>
      </c>
      <c r="J179" s="102">
        <f>SUBTOTAL(103,I$12:I179)*1</f>
        <v>33</v>
      </c>
      <c r="K179" s="105" t="s">
        <v>78</v>
      </c>
      <c r="L179" s="17" t="s">
        <v>64</v>
      </c>
      <c r="M179" s="267"/>
      <c r="N179" s="255"/>
      <c r="O179" s="118"/>
      <c r="P179" s="162">
        <v>0</v>
      </c>
      <c r="Q179" s="163">
        <v>0</v>
      </c>
      <c r="R179" s="163">
        <v>0</v>
      </c>
      <c r="S179" s="92">
        <f t="shared" ca="1" si="1548"/>
        <v>0</v>
      </c>
      <c r="T179" s="92">
        <f t="shared" si="1549"/>
        <v>0</v>
      </c>
      <c r="U179" s="91">
        <f t="shared" ca="1" si="1550"/>
        <v>0</v>
      </c>
      <c r="V179" s="91">
        <f t="shared" si="1551"/>
        <v>0</v>
      </c>
      <c r="W179" s="120" t="str">
        <f t="shared" si="1466"/>
        <v/>
      </c>
      <c r="X179" s="178"/>
      <c r="Y179" s="128">
        <f t="shared" si="1552"/>
        <v>0</v>
      </c>
      <c r="Z179" s="179">
        <f t="shared" ca="1" si="1553"/>
        <v>0</v>
      </c>
      <c r="AA179" s="127">
        <f t="shared" si="1554"/>
        <v>0</v>
      </c>
      <c r="AB179" s="67" t="str">
        <f t="shared" ca="1" si="1555"/>
        <v/>
      </c>
      <c r="AC179" s="69">
        <f t="shared" ca="1" si="1556"/>
        <v>0</v>
      </c>
      <c r="AD179" s="226">
        <f t="shared" si="1534"/>
        <v>0</v>
      </c>
      <c r="AE179" s="227">
        <f t="shared" si="1535"/>
        <v>0</v>
      </c>
      <c r="AF179" s="225">
        <f t="shared" si="1536"/>
        <v>0</v>
      </c>
      <c r="AG179" s="226">
        <f t="shared" si="1537"/>
        <v>0</v>
      </c>
      <c r="AH179" s="227">
        <f t="shared" si="1538"/>
        <v>0</v>
      </c>
      <c r="AI179" s="225">
        <f t="shared" si="1539"/>
        <v>0</v>
      </c>
      <c r="AJ179" s="226">
        <f t="shared" si="1540"/>
        <v>0</v>
      </c>
      <c r="AK179" s="227">
        <f t="shared" si="1541"/>
        <v>0</v>
      </c>
      <c r="AL179" s="225">
        <f t="shared" si="1542"/>
        <v>0</v>
      </c>
      <c r="AM179" s="226">
        <f t="shared" si="1543"/>
        <v>0</v>
      </c>
      <c r="AN179" s="227">
        <f t="shared" si="1544"/>
        <v>0</v>
      </c>
      <c r="AO179" s="225">
        <f t="shared" si="1545"/>
        <v>0</v>
      </c>
      <c r="AP179" s="226">
        <f t="shared" si="1546"/>
        <v>0</v>
      </c>
      <c r="AQ179" s="227">
        <f t="shared" si="1547"/>
        <v>0</v>
      </c>
      <c r="AR179" s="225">
        <f t="shared" si="1472"/>
        <v>0</v>
      </c>
      <c r="AS179" s="136"/>
      <c r="AT179" s="131"/>
      <c r="AU179" s="69">
        <f t="shared" si="1557"/>
        <v>0</v>
      </c>
      <c r="AV179" s="162"/>
      <c r="AW179" s="130"/>
      <c r="AX179" s="18">
        <f t="shared" si="1558"/>
        <v>0</v>
      </c>
      <c r="AY179" s="136"/>
      <c r="AZ179" s="131"/>
      <c r="BA179" s="69">
        <f t="shared" si="1559"/>
        <v>0</v>
      </c>
      <c r="BB179" s="162"/>
      <c r="BC179" s="130"/>
      <c r="BD179" s="18">
        <f t="shared" si="1560"/>
        <v>0</v>
      </c>
      <c r="BE179" s="136"/>
      <c r="BF179" s="131"/>
      <c r="BG179" s="69">
        <f t="shared" si="1561"/>
        <v>0</v>
      </c>
      <c r="BH179" s="162"/>
      <c r="BI179" s="130"/>
      <c r="BJ179" s="18">
        <f t="shared" si="1562"/>
        <v>0</v>
      </c>
      <c r="BK179" s="136"/>
      <c r="BL179" s="131"/>
      <c r="BM179" s="69">
        <f t="shared" si="1563"/>
        <v>0</v>
      </c>
      <c r="BN179" s="162"/>
      <c r="BO179" s="130"/>
      <c r="BP179" s="18">
        <f t="shared" si="1564"/>
        <v>0</v>
      </c>
      <c r="BQ179" s="136"/>
      <c r="BR179" s="131"/>
      <c r="BS179" s="69">
        <f t="shared" si="1565"/>
        <v>0</v>
      </c>
      <c r="BT179" s="162"/>
      <c r="BU179" s="130"/>
      <c r="BV179" s="18">
        <f t="shared" si="1566"/>
        <v>0</v>
      </c>
      <c r="BW179" s="136"/>
      <c r="BX179" s="131"/>
      <c r="BY179" s="69">
        <f t="shared" si="1567"/>
        <v>0</v>
      </c>
      <c r="BZ179" s="162"/>
      <c r="CA179" s="130"/>
      <c r="CB179" s="18">
        <f t="shared" si="1568"/>
        <v>0</v>
      </c>
      <c r="CC179" s="136"/>
      <c r="CD179" s="131"/>
      <c r="CE179" s="69">
        <f t="shared" si="1569"/>
        <v>0</v>
      </c>
      <c r="CF179" s="162"/>
      <c r="CG179" s="130"/>
      <c r="CH179" s="18">
        <f t="shared" si="1570"/>
        <v>0</v>
      </c>
      <c r="CI179" s="136"/>
      <c r="CJ179" s="131"/>
      <c r="CK179" s="69">
        <f t="shared" si="1571"/>
        <v>0</v>
      </c>
      <c r="CL179" s="162"/>
      <c r="CM179" s="130"/>
      <c r="CN179" s="18">
        <f t="shared" si="1572"/>
        <v>0</v>
      </c>
      <c r="CO179" s="136"/>
      <c r="CP179" s="131"/>
      <c r="CQ179" s="69">
        <f t="shared" si="1573"/>
        <v>0</v>
      </c>
      <c r="CR179" s="162"/>
      <c r="CS179" s="130"/>
      <c r="CT179" s="18">
        <f t="shared" si="1574"/>
        <v>0</v>
      </c>
      <c r="CU179" s="136"/>
      <c r="CV179" s="131"/>
      <c r="CW179" s="69">
        <f t="shared" si="1575"/>
        <v>0</v>
      </c>
      <c r="CX179" s="162"/>
      <c r="CY179" s="130"/>
      <c r="CZ179" s="18">
        <f t="shared" si="1576"/>
        <v>0</v>
      </c>
      <c r="DA179" s="136"/>
      <c r="DB179" s="131"/>
      <c r="DC179" s="69">
        <f t="shared" si="1577"/>
        <v>0</v>
      </c>
      <c r="DD179" s="162"/>
      <c r="DE179" s="130"/>
      <c r="DF179" s="18">
        <f t="shared" si="1578"/>
        <v>0</v>
      </c>
      <c r="DG179" s="136"/>
      <c r="DH179" s="131"/>
      <c r="DI179" s="69">
        <f t="shared" si="1579"/>
        <v>0</v>
      </c>
      <c r="DJ179" s="162"/>
      <c r="DK179" s="130"/>
      <c r="DL179" s="18">
        <f t="shared" si="1580"/>
        <v>0</v>
      </c>
      <c r="DM179" s="136"/>
      <c r="DN179" s="131"/>
      <c r="DO179" s="69">
        <f t="shared" si="1581"/>
        <v>0</v>
      </c>
      <c r="DP179" s="162"/>
      <c r="DQ179" s="130"/>
      <c r="DR179" s="18">
        <f t="shared" si="1582"/>
        <v>0</v>
      </c>
      <c r="DS179" s="136"/>
      <c r="DT179" s="131"/>
      <c r="DU179" s="69">
        <f t="shared" si="1583"/>
        <v>0</v>
      </c>
      <c r="DV179" s="162"/>
      <c r="DW179" s="130"/>
      <c r="DX179" s="18">
        <f t="shared" si="1584"/>
        <v>0</v>
      </c>
      <c r="DY179" s="136"/>
      <c r="DZ179" s="131"/>
      <c r="EA179" s="69">
        <f t="shared" si="1585"/>
        <v>0</v>
      </c>
      <c r="EB179" s="162"/>
      <c r="EC179" s="130"/>
      <c r="ED179" s="18">
        <f t="shared" si="1586"/>
        <v>0</v>
      </c>
      <c r="EE179" s="136"/>
      <c r="EF179" s="131"/>
      <c r="EG179" s="69">
        <f t="shared" si="1587"/>
        <v>0</v>
      </c>
      <c r="EH179" s="162"/>
      <c r="EI179" s="130"/>
      <c r="EJ179" s="18">
        <f t="shared" si="1588"/>
        <v>0</v>
      </c>
      <c r="EK179" s="136"/>
      <c r="EL179" s="131"/>
      <c r="EM179" s="69">
        <f t="shared" si="1589"/>
        <v>0</v>
      </c>
      <c r="EN179" s="162"/>
      <c r="EO179" s="130"/>
      <c r="EP179" s="18">
        <f t="shared" si="1590"/>
        <v>0</v>
      </c>
      <c r="EQ179" s="136"/>
      <c r="ER179" s="131"/>
      <c r="ES179" s="69">
        <f t="shared" si="1591"/>
        <v>0</v>
      </c>
      <c r="ET179" s="162"/>
      <c r="EU179" s="130"/>
      <c r="EV179" s="18">
        <f t="shared" si="1592"/>
        <v>0</v>
      </c>
      <c r="EW179" s="136"/>
      <c r="EX179" s="131"/>
      <c r="EY179" s="69">
        <f t="shared" si="1593"/>
        <v>0</v>
      </c>
      <c r="EZ179" s="162"/>
      <c r="FA179" s="130"/>
      <c r="FB179" s="18">
        <f t="shared" si="1594"/>
        <v>0</v>
      </c>
      <c r="FC179" s="136"/>
      <c r="FD179" s="131"/>
      <c r="FE179" s="69">
        <f t="shared" si="1595"/>
        <v>0</v>
      </c>
      <c r="FF179" s="162"/>
      <c r="FG179" s="130"/>
      <c r="FH179" s="18">
        <f t="shared" si="1596"/>
        <v>0</v>
      </c>
      <c r="FI179" s="136"/>
      <c r="FJ179" s="131"/>
      <c r="FK179" s="69">
        <f t="shared" si="1597"/>
        <v>0</v>
      </c>
      <c r="FL179" s="162"/>
      <c r="FM179" s="130"/>
      <c r="FN179" s="18">
        <f t="shared" si="1598"/>
        <v>0</v>
      </c>
      <c r="FO179" s="136"/>
      <c r="FP179" s="131"/>
      <c r="FQ179" s="69">
        <f t="shared" si="1599"/>
        <v>0</v>
      </c>
      <c r="FR179" s="162"/>
      <c r="FS179" s="130"/>
      <c r="FT179" s="18">
        <f t="shared" si="1600"/>
        <v>0</v>
      </c>
      <c r="FU179" s="136"/>
      <c r="FV179" s="131"/>
      <c r="FW179" s="69">
        <f t="shared" si="1601"/>
        <v>0</v>
      </c>
      <c r="FX179" s="162"/>
      <c r="FY179" s="130"/>
      <c r="FZ179" s="18">
        <f t="shared" si="1602"/>
        <v>0</v>
      </c>
      <c r="GA179" s="136"/>
      <c r="GB179" s="131"/>
      <c r="GC179" s="69">
        <f t="shared" si="1603"/>
        <v>0</v>
      </c>
      <c r="GD179" s="162"/>
      <c r="GE179" s="130"/>
      <c r="GF179" s="18">
        <f t="shared" si="1604"/>
        <v>0</v>
      </c>
      <c r="GG179" s="136"/>
      <c r="GH179" s="131"/>
      <c r="GI179" s="69">
        <f t="shared" si="1605"/>
        <v>0</v>
      </c>
      <c r="GJ179" s="162"/>
      <c r="GK179" s="130"/>
      <c r="GL179" s="18">
        <f t="shared" si="1606"/>
        <v>0</v>
      </c>
      <c r="GM179" s="136"/>
      <c r="GN179" s="131"/>
      <c r="GO179" s="69">
        <f t="shared" si="1607"/>
        <v>0</v>
      </c>
      <c r="GP179" s="162"/>
      <c r="GQ179" s="130"/>
      <c r="GR179" s="18">
        <f t="shared" si="1608"/>
        <v>0</v>
      </c>
      <c r="GS179" s="136"/>
      <c r="GT179" s="131"/>
      <c r="GU179" s="69">
        <f t="shared" si="1609"/>
        <v>0</v>
      </c>
      <c r="GV179" s="162"/>
      <c r="GW179" s="130"/>
      <c r="GX179" s="18">
        <f t="shared" si="1610"/>
        <v>0</v>
      </c>
      <c r="GY179" s="136"/>
      <c r="GZ179" s="131"/>
      <c r="HA179" s="69">
        <f t="shared" si="1611"/>
        <v>0</v>
      </c>
      <c r="HB179" s="162"/>
      <c r="HC179" s="130"/>
      <c r="HD179" s="18">
        <f t="shared" si="1612"/>
        <v>0</v>
      </c>
      <c r="HE179" s="136"/>
      <c r="HF179" s="131"/>
      <c r="HG179" s="69">
        <f t="shared" si="1613"/>
        <v>0</v>
      </c>
      <c r="HH179" s="162"/>
      <c r="HI179" s="130"/>
      <c r="HJ179" s="18">
        <f t="shared" si="1614"/>
        <v>0</v>
      </c>
      <c r="HK179" s="136"/>
      <c r="HL179" s="131"/>
      <c r="HM179" s="69">
        <f t="shared" si="1615"/>
        <v>0</v>
      </c>
      <c r="HN179" s="162"/>
      <c r="HO179" s="130"/>
      <c r="HP179" s="18">
        <f t="shared" si="1616"/>
        <v>0</v>
      </c>
      <c r="HQ179" s="136"/>
      <c r="HR179" s="131"/>
      <c r="HS179" s="69">
        <f t="shared" si="1617"/>
        <v>0</v>
      </c>
      <c r="HT179" s="162"/>
      <c r="HU179" s="130"/>
      <c r="HV179" s="18">
        <f t="shared" si="1618"/>
        <v>0</v>
      </c>
      <c r="HW179" s="17"/>
      <c r="HX179" s="85"/>
      <c r="HY179" s="85"/>
      <c r="HZ179" s="2" t="str">
        <f t="shared" si="1392"/>
        <v>СКРЫТЬ</v>
      </c>
    </row>
    <row r="180" spans="1:234" ht="13.5" hidden="1" customHeight="1" x14ac:dyDescent="0.2">
      <c r="A180" s="37"/>
      <c r="B180" s="22"/>
      <c r="C180" s="22"/>
      <c r="D180" s="100"/>
      <c r="E180" s="100"/>
      <c r="F180" s="100"/>
      <c r="G180" s="22"/>
      <c r="H180" s="22"/>
      <c r="I180" s="42">
        <v>169</v>
      </c>
      <c r="J180" s="102">
        <f>SUBTOTAL(103,I$12:I180)*1</f>
        <v>33</v>
      </c>
      <c r="K180" s="106" t="s">
        <v>79</v>
      </c>
      <c r="L180" s="17" t="s">
        <v>64</v>
      </c>
      <c r="M180" s="267"/>
      <c r="N180" s="255"/>
      <c r="O180" s="118"/>
      <c r="P180" s="162">
        <v>0</v>
      </c>
      <c r="Q180" s="163">
        <v>0</v>
      </c>
      <c r="R180" s="163">
        <v>0</v>
      </c>
      <c r="S180" s="92">
        <f t="shared" ca="1" si="1548"/>
        <v>0</v>
      </c>
      <c r="T180" s="92">
        <f t="shared" si="1549"/>
        <v>0</v>
      </c>
      <c r="U180" s="91">
        <f t="shared" ca="1" si="1550"/>
        <v>0</v>
      </c>
      <c r="V180" s="91">
        <f t="shared" si="1551"/>
        <v>0</v>
      </c>
      <c r="W180" s="120" t="str">
        <f t="shared" si="1466"/>
        <v/>
      </c>
      <c r="X180" s="178"/>
      <c r="Y180" s="128">
        <f t="shared" si="1552"/>
        <v>0</v>
      </c>
      <c r="Z180" s="179">
        <f t="shared" ca="1" si="1553"/>
        <v>0</v>
      </c>
      <c r="AA180" s="127">
        <f t="shared" si="1554"/>
        <v>0</v>
      </c>
      <c r="AB180" s="67" t="str">
        <f t="shared" ca="1" si="1555"/>
        <v/>
      </c>
      <c r="AC180" s="69">
        <f t="shared" ca="1" si="1556"/>
        <v>0</v>
      </c>
      <c r="AD180" s="226">
        <f t="shared" si="1534"/>
        <v>0</v>
      </c>
      <c r="AE180" s="227">
        <f t="shared" si="1535"/>
        <v>0</v>
      </c>
      <c r="AF180" s="225">
        <f t="shared" si="1536"/>
        <v>0</v>
      </c>
      <c r="AG180" s="226">
        <f t="shared" si="1537"/>
        <v>0</v>
      </c>
      <c r="AH180" s="227">
        <f t="shared" si="1538"/>
        <v>0</v>
      </c>
      <c r="AI180" s="225">
        <f t="shared" si="1539"/>
        <v>0</v>
      </c>
      <c r="AJ180" s="226">
        <f t="shared" si="1540"/>
        <v>0</v>
      </c>
      <c r="AK180" s="227">
        <f t="shared" si="1541"/>
        <v>0</v>
      </c>
      <c r="AL180" s="225">
        <f t="shared" si="1542"/>
        <v>0</v>
      </c>
      <c r="AM180" s="226">
        <f t="shared" si="1543"/>
        <v>0</v>
      </c>
      <c r="AN180" s="227">
        <f t="shared" si="1544"/>
        <v>0</v>
      </c>
      <c r="AO180" s="225">
        <f t="shared" si="1545"/>
        <v>0</v>
      </c>
      <c r="AP180" s="226">
        <f t="shared" si="1546"/>
        <v>0</v>
      </c>
      <c r="AQ180" s="227">
        <f t="shared" si="1547"/>
        <v>0</v>
      </c>
      <c r="AR180" s="225">
        <f t="shared" si="1472"/>
        <v>0</v>
      </c>
      <c r="AS180" s="136"/>
      <c r="AT180" s="131"/>
      <c r="AU180" s="69">
        <f t="shared" si="1557"/>
        <v>0</v>
      </c>
      <c r="AV180" s="162"/>
      <c r="AW180" s="130"/>
      <c r="AX180" s="18">
        <f t="shared" si="1558"/>
        <v>0</v>
      </c>
      <c r="AY180" s="136"/>
      <c r="AZ180" s="131"/>
      <c r="BA180" s="69">
        <f t="shared" si="1559"/>
        <v>0</v>
      </c>
      <c r="BB180" s="162"/>
      <c r="BC180" s="130"/>
      <c r="BD180" s="18">
        <f t="shared" si="1560"/>
        <v>0</v>
      </c>
      <c r="BE180" s="136"/>
      <c r="BF180" s="131"/>
      <c r="BG180" s="69">
        <f t="shared" si="1561"/>
        <v>0</v>
      </c>
      <c r="BH180" s="162"/>
      <c r="BI180" s="130"/>
      <c r="BJ180" s="18">
        <f t="shared" si="1562"/>
        <v>0</v>
      </c>
      <c r="BK180" s="136"/>
      <c r="BL180" s="131"/>
      <c r="BM180" s="69">
        <f t="shared" si="1563"/>
        <v>0</v>
      </c>
      <c r="BN180" s="162"/>
      <c r="BO180" s="130"/>
      <c r="BP180" s="18">
        <f t="shared" si="1564"/>
        <v>0</v>
      </c>
      <c r="BQ180" s="136"/>
      <c r="BR180" s="131"/>
      <c r="BS180" s="69">
        <f t="shared" si="1565"/>
        <v>0</v>
      </c>
      <c r="BT180" s="162"/>
      <c r="BU180" s="130"/>
      <c r="BV180" s="18">
        <f t="shared" si="1566"/>
        <v>0</v>
      </c>
      <c r="BW180" s="136"/>
      <c r="BX180" s="131"/>
      <c r="BY180" s="69">
        <f t="shared" si="1567"/>
        <v>0</v>
      </c>
      <c r="BZ180" s="162"/>
      <c r="CA180" s="130"/>
      <c r="CB180" s="18">
        <f t="shared" si="1568"/>
        <v>0</v>
      </c>
      <c r="CC180" s="136"/>
      <c r="CD180" s="131"/>
      <c r="CE180" s="69">
        <f t="shared" si="1569"/>
        <v>0</v>
      </c>
      <c r="CF180" s="162"/>
      <c r="CG180" s="130"/>
      <c r="CH180" s="18">
        <f t="shared" si="1570"/>
        <v>0</v>
      </c>
      <c r="CI180" s="136"/>
      <c r="CJ180" s="131"/>
      <c r="CK180" s="69">
        <f t="shared" si="1571"/>
        <v>0</v>
      </c>
      <c r="CL180" s="162"/>
      <c r="CM180" s="130"/>
      <c r="CN180" s="18">
        <f t="shared" si="1572"/>
        <v>0</v>
      </c>
      <c r="CO180" s="136"/>
      <c r="CP180" s="131"/>
      <c r="CQ180" s="69">
        <f t="shared" si="1573"/>
        <v>0</v>
      </c>
      <c r="CR180" s="162"/>
      <c r="CS180" s="130"/>
      <c r="CT180" s="18">
        <f t="shared" si="1574"/>
        <v>0</v>
      </c>
      <c r="CU180" s="136"/>
      <c r="CV180" s="131"/>
      <c r="CW180" s="69">
        <f t="shared" si="1575"/>
        <v>0</v>
      </c>
      <c r="CX180" s="162"/>
      <c r="CY180" s="130"/>
      <c r="CZ180" s="18">
        <f t="shared" si="1576"/>
        <v>0</v>
      </c>
      <c r="DA180" s="136"/>
      <c r="DB180" s="131"/>
      <c r="DC180" s="69">
        <f t="shared" si="1577"/>
        <v>0</v>
      </c>
      <c r="DD180" s="162"/>
      <c r="DE180" s="130"/>
      <c r="DF180" s="18">
        <f t="shared" si="1578"/>
        <v>0</v>
      </c>
      <c r="DG180" s="136"/>
      <c r="DH180" s="131"/>
      <c r="DI180" s="69">
        <f t="shared" si="1579"/>
        <v>0</v>
      </c>
      <c r="DJ180" s="162"/>
      <c r="DK180" s="130"/>
      <c r="DL180" s="18">
        <f t="shared" si="1580"/>
        <v>0</v>
      </c>
      <c r="DM180" s="136"/>
      <c r="DN180" s="131"/>
      <c r="DO180" s="69">
        <f t="shared" si="1581"/>
        <v>0</v>
      </c>
      <c r="DP180" s="162"/>
      <c r="DQ180" s="130"/>
      <c r="DR180" s="18">
        <f t="shared" si="1582"/>
        <v>0</v>
      </c>
      <c r="DS180" s="136"/>
      <c r="DT180" s="131"/>
      <c r="DU180" s="69">
        <f t="shared" si="1583"/>
        <v>0</v>
      </c>
      <c r="DV180" s="162"/>
      <c r="DW180" s="130"/>
      <c r="DX180" s="18">
        <f t="shared" si="1584"/>
        <v>0</v>
      </c>
      <c r="DY180" s="136"/>
      <c r="DZ180" s="131"/>
      <c r="EA180" s="69">
        <f t="shared" si="1585"/>
        <v>0</v>
      </c>
      <c r="EB180" s="162"/>
      <c r="EC180" s="130"/>
      <c r="ED180" s="18">
        <f t="shared" si="1586"/>
        <v>0</v>
      </c>
      <c r="EE180" s="136"/>
      <c r="EF180" s="131"/>
      <c r="EG180" s="69">
        <f t="shared" si="1587"/>
        <v>0</v>
      </c>
      <c r="EH180" s="162"/>
      <c r="EI180" s="130"/>
      <c r="EJ180" s="18">
        <f t="shared" si="1588"/>
        <v>0</v>
      </c>
      <c r="EK180" s="136"/>
      <c r="EL180" s="131"/>
      <c r="EM180" s="69">
        <f t="shared" si="1589"/>
        <v>0</v>
      </c>
      <c r="EN180" s="162"/>
      <c r="EO180" s="130"/>
      <c r="EP180" s="18">
        <f t="shared" si="1590"/>
        <v>0</v>
      </c>
      <c r="EQ180" s="136"/>
      <c r="ER180" s="131"/>
      <c r="ES180" s="69">
        <f t="shared" si="1591"/>
        <v>0</v>
      </c>
      <c r="ET180" s="162"/>
      <c r="EU180" s="130"/>
      <c r="EV180" s="18">
        <f t="shared" si="1592"/>
        <v>0</v>
      </c>
      <c r="EW180" s="136"/>
      <c r="EX180" s="131"/>
      <c r="EY180" s="69">
        <f t="shared" si="1593"/>
        <v>0</v>
      </c>
      <c r="EZ180" s="162"/>
      <c r="FA180" s="130"/>
      <c r="FB180" s="18">
        <f t="shared" si="1594"/>
        <v>0</v>
      </c>
      <c r="FC180" s="136"/>
      <c r="FD180" s="131"/>
      <c r="FE180" s="69">
        <f t="shared" si="1595"/>
        <v>0</v>
      </c>
      <c r="FF180" s="162"/>
      <c r="FG180" s="130"/>
      <c r="FH180" s="18">
        <f t="shared" si="1596"/>
        <v>0</v>
      </c>
      <c r="FI180" s="136"/>
      <c r="FJ180" s="131"/>
      <c r="FK180" s="69">
        <f t="shared" si="1597"/>
        <v>0</v>
      </c>
      <c r="FL180" s="162"/>
      <c r="FM180" s="130"/>
      <c r="FN180" s="18">
        <f t="shared" si="1598"/>
        <v>0</v>
      </c>
      <c r="FO180" s="136"/>
      <c r="FP180" s="131"/>
      <c r="FQ180" s="69">
        <f t="shared" si="1599"/>
        <v>0</v>
      </c>
      <c r="FR180" s="162"/>
      <c r="FS180" s="130"/>
      <c r="FT180" s="18">
        <f t="shared" si="1600"/>
        <v>0</v>
      </c>
      <c r="FU180" s="136"/>
      <c r="FV180" s="131"/>
      <c r="FW180" s="69">
        <f t="shared" si="1601"/>
        <v>0</v>
      </c>
      <c r="FX180" s="162"/>
      <c r="FY180" s="130"/>
      <c r="FZ180" s="18">
        <f t="shared" si="1602"/>
        <v>0</v>
      </c>
      <c r="GA180" s="136"/>
      <c r="GB180" s="131"/>
      <c r="GC180" s="69">
        <f t="shared" si="1603"/>
        <v>0</v>
      </c>
      <c r="GD180" s="162"/>
      <c r="GE180" s="130"/>
      <c r="GF180" s="18">
        <f t="shared" si="1604"/>
        <v>0</v>
      </c>
      <c r="GG180" s="136"/>
      <c r="GH180" s="131"/>
      <c r="GI180" s="69">
        <f t="shared" si="1605"/>
        <v>0</v>
      </c>
      <c r="GJ180" s="162"/>
      <c r="GK180" s="130"/>
      <c r="GL180" s="18">
        <f t="shared" si="1606"/>
        <v>0</v>
      </c>
      <c r="GM180" s="136"/>
      <c r="GN180" s="131"/>
      <c r="GO180" s="69">
        <f t="shared" si="1607"/>
        <v>0</v>
      </c>
      <c r="GP180" s="162"/>
      <c r="GQ180" s="130"/>
      <c r="GR180" s="18">
        <f t="shared" si="1608"/>
        <v>0</v>
      </c>
      <c r="GS180" s="136"/>
      <c r="GT180" s="131"/>
      <c r="GU180" s="69">
        <f t="shared" si="1609"/>
        <v>0</v>
      </c>
      <c r="GV180" s="162"/>
      <c r="GW180" s="130"/>
      <c r="GX180" s="18">
        <f t="shared" si="1610"/>
        <v>0</v>
      </c>
      <c r="GY180" s="136"/>
      <c r="GZ180" s="131"/>
      <c r="HA180" s="69">
        <f t="shared" si="1611"/>
        <v>0</v>
      </c>
      <c r="HB180" s="162"/>
      <c r="HC180" s="130"/>
      <c r="HD180" s="18">
        <f t="shared" si="1612"/>
        <v>0</v>
      </c>
      <c r="HE180" s="136"/>
      <c r="HF180" s="131"/>
      <c r="HG180" s="69">
        <f t="shared" si="1613"/>
        <v>0</v>
      </c>
      <c r="HH180" s="162"/>
      <c r="HI180" s="130"/>
      <c r="HJ180" s="18">
        <f t="shared" si="1614"/>
        <v>0</v>
      </c>
      <c r="HK180" s="136"/>
      <c r="HL180" s="131"/>
      <c r="HM180" s="69">
        <f t="shared" si="1615"/>
        <v>0</v>
      </c>
      <c r="HN180" s="162"/>
      <c r="HO180" s="130"/>
      <c r="HP180" s="18">
        <f t="shared" si="1616"/>
        <v>0</v>
      </c>
      <c r="HQ180" s="136"/>
      <c r="HR180" s="131"/>
      <c r="HS180" s="69">
        <f t="shared" si="1617"/>
        <v>0</v>
      </c>
      <c r="HT180" s="162"/>
      <c r="HU180" s="130"/>
      <c r="HV180" s="18">
        <f t="shared" si="1618"/>
        <v>0</v>
      </c>
      <c r="HW180" s="17"/>
      <c r="HX180" s="85"/>
      <c r="HY180" s="85"/>
      <c r="HZ180" s="2" t="str">
        <f t="shared" si="1392"/>
        <v>СКРЫТЬ</v>
      </c>
    </row>
    <row r="181" spans="1:234" ht="12.75" hidden="1" customHeight="1" x14ac:dyDescent="0.2">
      <c r="A181" s="1" t="e">
        <f>$K$2&amp;#REF!&amp;$K$168&amp;$K$169&amp;K181</f>
        <v>#REF!</v>
      </c>
      <c r="B181" s="16" t="e">
        <f>IF(#REF!=0,"Скрыть","")</f>
        <v>#REF!</v>
      </c>
      <c r="C181" s="15" t="e">
        <f>IF(AND(#REF!&gt;85%,#REF!&gt;85%),"скрыть","")</f>
        <v>#REF!</v>
      </c>
      <c r="D181" s="14" t="s">
        <v>2</v>
      </c>
      <c r="E181" s="14" t="s">
        <v>34</v>
      </c>
      <c r="F181" s="14" t="s">
        <v>33</v>
      </c>
      <c r="G181" s="13" t="str">
        <f>CONCATENATE(D181,E181,F181,K181)</f>
        <v>3BDFBC50-5FD0-44D2-8F2C-8100642B19E72BA5E5C3-A498-49EF-88A3-3FF29C24AED35de166fd-6452-481e-9a97-02de7d3f2273Инженерные системы. Монтаж оборудования, шт.</v>
      </c>
      <c r="H181" s="13"/>
      <c r="I181" s="42">
        <v>170</v>
      </c>
      <c r="J181" s="102">
        <f>SUBTOTAL(103,I$12:I181)*1</f>
        <v>33</v>
      </c>
      <c r="K181" s="108" t="s">
        <v>5</v>
      </c>
      <c r="L181" s="17" t="s">
        <v>64</v>
      </c>
      <c r="M181" s="267"/>
      <c r="N181" s="255">
        <v>43646</v>
      </c>
      <c r="O181" s="118">
        <v>43646</v>
      </c>
      <c r="P181" s="162">
        <v>7178</v>
      </c>
      <c r="Q181" s="163">
        <v>7178</v>
      </c>
      <c r="R181" s="163">
        <v>7178</v>
      </c>
      <c r="S181" s="92">
        <f t="shared" ca="1" si="1548"/>
        <v>7178</v>
      </c>
      <c r="T181" s="92">
        <f t="shared" si="1549"/>
        <v>7178</v>
      </c>
      <c r="U181" s="91">
        <f t="shared" ca="1" si="1550"/>
        <v>0</v>
      </c>
      <c r="V181" s="91">
        <f t="shared" si="1551"/>
        <v>0</v>
      </c>
      <c r="W181" s="120">
        <f t="shared" si="1466"/>
        <v>1</v>
      </c>
      <c r="X181" s="178"/>
      <c r="Y181" s="128">
        <f t="shared" si="1552"/>
        <v>0</v>
      </c>
      <c r="Z181" s="179">
        <f t="shared" ca="1" si="1553"/>
        <v>0</v>
      </c>
      <c r="AA181" s="127">
        <f t="shared" si="1554"/>
        <v>0</v>
      </c>
      <c r="AB181" s="67" t="str">
        <f t="shared" ca="1" si="1555"/>
        <v/>
      </c>
      <c r="AC181" s="69">
        <f t="shared" ca="1" si="1556"/>
        <v>0</v>
      </c>
      <c r="AD181" s="226">
        <f t="shared" si="1534"/>
        <v>0</v>
      </c>
      <c r="AE181" s="227">
        <f t="shared" si="1535"/>
        <v>0</v>
      </c>
      <c r="AF181" s="225">
        <f t="shared" si="1536"/>
        <v>0</v>
      </c>
      <c r="AG181" s="226">
        <f t="shared" si="1537"/>
        <v>0</v>
      </c>
      <c r="AH181" s="227">
        <f t="shared" si="1538"/>
        <v>0</v>
      </c>
      <c r="AI181" s="225">
        <f t="shared" si="1539"/>
        <v>0</v>
      </c>
      <c r="AJ181" s="226">
        <f t="shared" si="1540"/>
        <v>0</v>
      </c>
      <c r="AK181" s="227">
        <f t="shared" si="1541"/>
        <v>0</v>
      </c>
      <c r="AL181" s="225">
        <f t="shared" si="1542"/>
        <v>0</v>
      </c>
      <c r="AM181" s="226">
        <f t="shared" si="1543"/>
        <v>0</v>
      </c>
      <c r="AN181" s="227">
        <f t="shared" si="1544"/>
        <v>0</v>
      </c>
      <c r="AO181" s="225">
        <f t="shared" si="1545"/>
        <v>0</v>
      </c>
      <c r="AP181" s="226">
        <f t="shared" si="1546"/>
        <v>0</v>
      </c>
      <c r="AQ181" s="227">
        <f t="shared" si="1547"/>
        <v>0</v>
      </c>
      <c r="AR181" s="225">
        <f t="shared" si="1472"/>
        <v>0</v>
      </c>
      <c r="AS181" s="136"/>
      <c r="AT181" s="131"/>
      <c r="AU181" s="69">
        <f t="shared" si="1557"/>
        <v>0</v>
      </c>
      <c r="AV181" s="162"/>
      <c r="AW181" s="130"/>
      <c r="AX181" s="18">
        <f t="shared" si="1558"/>
        <v>0</v>
      </c>
      <c r="AY181" s="136"/>
      <c r="AZ181" s="131"/>
      <c r="BA181" s="69">
        <f t="shared" si="1559"/>
        <v>0</v>
      </c>
      <c r="BB181" s="162"/>
      <c r="BC181" s="130"/>
      <c r="BD181" s="18">
        <f t="shared" si="1560"/>
        <v>0</v>
      </c>
      <c r="BE181" s="136"/>
      <c r="BF181" s="131"/>
      <c r="BG181" s="69">
        <f t="shared" si="1561"/>
        <v>0</v>
      </c>
      <c r="BH181" s="162"/>
      <c r="BI181" s="130"/>
      <c r="BJ181" s="18">
        <f t="shared" si="1562"/>
        <v>0</v>
      </c>
      <c r="BK181" s="136"/>
      <c r="BL181" s="131"/>
      <c r="BM181" s="69">
        <f t="shared" si="1563"/>
        <v>0</v>
      </c>
      <c r="BN181" s="162"/>
      <c r="BO181" s="130"/>
      <c r="BP181" s="18">
        <f t="shared" si="1564"/>
        <v>0</v>
      </c>
      <c r="BQ181" s="136"/>
      <c r="BR181" s="131"/>
      <c r="BS181" s="69">
        <f t="shared" si="1565"/>
        <v>0</v>
      </c>
      <c r="BT181" s="162"/>
      <c r="BU181" s="130"/>
      <c r="BV181" s="18">
        <f t="shared" si="1566"/>
        <v>0</v>
      </c>
      <c r="BW181" s="136"/>
      <c r="BX181" s="131"/>
      <c r="BY181" s="69">
        <f t="shared" si="1567"/>
        <v>0</v>
      </c>
      <c r="BZ181" s="162"/>
      <c r="CA181" s="130"/>
      <c r="CB181" s="18">
        <f t="shared" si="1568"/>
        <v>0</v>
      </c>
      <c r="CC181" s="136"/>
      <c r="CD181" s="131"/>
      <c r="CE181" s="69">
        <f t="shared" si="1569"/>
        <v>0</v>
      </c>
      <c r="CF181" s="162"/>
      <c r="CG181" s="130"/>
      <c r="CH181" s="18">
        <f t="shared" si="1570"/>
        <v>0</v>
      </c>
      <c r="CI181" s="136"/>
      <c r="CJ181" s="131"/>
      <c r="CK181" s="69">
        <f t="shared" si="1571"/>
        <v>0</v>
      </c>
      <c r="CL181" s="162"/>
      <c r="CM181" s="130"/>
      <c r="CN181" s="18">
        <f t="shared" si="1572"/>
        <v>0</v>
      </c>
      <c r="CO181" s="136"/>
      <c r="CP181" s="131"/>
      <c r="CQ181" s="69">
        <f t="shared" si="1573"/>
        <v>0</v>
      </c>
      <c r="CR181" s="162"/>
      <c r="CS181" s="130"/>
      <c r="CT181" s="18">
        <f t="shared" si="1574"/>
        <v>0</v>
      </c>
      <c r="CU181" s="136"/>
      <c r="CV181" s="131"/>
      <c r="CW181" s="69">
        <f t="shared" si="1575"/>
        <v>0</v>
      </c>
      <c r="CX181" s="162"/>
      <c r="CY181" s="130"/>
      <c r="CZ181" s="18">
        <f t="shared" si="1576"/>
        <v>0</v>
      </c>
      <c r="DA181" s="136"/>
      <c r="DB181" s="131"/>
      <c r="DC181" s="69">
        <f t="shared" si="1577"/>
        <v>0</v>
      </c>
      <c r="DD181" s="162"/>
      <c r="DE181" s="130"/>
      <c r="DF181" s="18">
        <f t="shared" si="1578"/>
        <v>0</v>
      </c>
      <c r="DG181" s="136"/>
      <c r="DH181" s="131"/>
      <c r="DI181" s="69">
        <f t="shared" si="1579"/>
        <v>0</v>
      </c>
      <c r="DJ181" s="162"/>
      <c r="DK181" s="130"/>
      <c r="DL181" s="18">
        <f t="shared" si="1580"/>
        <v>0</v>
      </c>
      <c r="DM181" s="136"/>
      <c r="DN181" s="131"/>
      <c r="DO181" s="69">
        <f t="shared" si="1581"/>
        <v>0</v>
      </c>
      <c r="DP181" s="162"/>
      <c r="DQ181" s="130"/>
      <c r="DR181" s="18">
        <f t="shared" si="1582"/>
        <v>0</v>
      </c>
      <c r="DS181" s="136"/>
      <c r="DT181" s="131"/>
      <c r="DU181" s="69">
        <f t="shared" si="1583"/>
        <v>0</v>
      </c>
      <c r="DV181" s="162"/>
      <c r="DW181" s="130"/>
      <c r="DX181" s="18">
        <f t="shared" si="1584"/>
        <v>0</v>
      </c>
      <c r="DY181" s="136"/>
      <c r="DZ181" s="131"/>
      <c r="EA181" s="69">
        <f t="shared" si="1585"/>
        <v>0</v>
      </c>
      <c r="EB181" s="162"/>
      <c r="EC181" s="130"/>
      <c r="ED181" s="18">
        <f t="shared" si="1586"/>
        <v>0</v>
      </c>
      <c r="EE181" s="136"/>
      <c r="EF181" s="131"/>
      <c r="EG181" s="69">
        <f t="shared" si="1587"/>
        <v>0</v>
      </c>
      <c r="EH181" s="162"/>
      <c r="EI181" s="130"/>
      <c r="EJ181" s="18">
        <f t="shared" si="1588"/>
        <v>0</v>
      </c>
      <c r="EK181" s="136"/>
      <c r="EL181" s="131"/>
      <c r="EM181" s="69">
        <f t="shared" si="1589"/>
        <v>0</v>
      </c>
      <c r="EN181" s="162"/>
      <c r="EO181" s="130"/>
      <c r="EP181" s="18">
        <f t="shared" si="1590"/>
        <v>0</v>
      </c>
      <c r="EQ181" s="136"/>
      <c r="ER181" s="131"/>
      <c r="ES181" s="69">
        <f t="shared" si="1591"/>
        <v>0</v>
      </c>
      <c r="ET181" s="162"/>
      <c r="EU181" s="130"/>
      <c r="EV181" s="18">
        <f t="shared" si="1592"/>
        <v>0</v>
      </c>
      <c r="EW181" s="136"/>
      <c r="EX181" s="131"/>
      <c r="EY181" s="69">
        <f t="shared" si="1593"/>
        <v>0</v>
      </c>
      <c r="EZ181" s="162"/>
      <c r="FA181" s="130"/>
      <c r="FB181" s="18">
        <f t="shared" si="1594"/>
        <v>0</v>
      </c>
      <c r="FC181" s="136"/>
      <c r="FD181" s="131"/>
      <c r="FE181" s="69">
        <f t="shared" si="1595"/>
        <v>0</v>
      </c>
      <c r="FF181" s="162"/>
      <c r="FG181" s="130"/>
      <c r="FH181" s="18">
        <f t="shared" si="1596"/>
        <v>0</v>
      </c>
      <c r="FI181" s="136"/>
      <c r="FJ181" s="131"/>
      <c r="FK181" s="69">
        <f t="shared" si="1597"/>
        <v>0</v>
      </c>
      <c r="FL181" s="162"/>
      <c r="FM181" s="130"/>
      <c r="FN181" s="18">
        <f t="shared" si="1598"/>
        <v>0</v>
      </c>
      <c r="FO181" s="136"/>
      <c r="FP181" s="131"/>
      <c r="FQ181" s="69">
        <f t="shared" si="1599"/>
        <v>0</v>
      </c>
      <c r="FR181" s="162"/>
      <c r="FS181" s="130"/>
      <c r="FT181" s="18">
        <f t="shared" si="1600"/>
        <v>0</v>
      </c>
      <c r="FU181" s="136"/>
      <c r="FV181" s="131"/>
      <c r="FW181" s="69">
        <f t="shared" si="1601"/>
        <v>0</v>
      </c>
      <c r="FX181" s="162"/>
      <c r="FY181" s="130"/>
      <c r="FZ181" s="18">
        <f t="shared" si="1602"/>
        <v>0</v>
      </c>
      <c r="GA181" s="136"/>
      <c r="GB181" s="131"/>
      <c r="GC181" s="69">
        <f t="shared" si="1603"/>
        <v>0</v>
      </c>
      <c r="GD181" s="162"/>
      <c r="GE181" s="130"/>
      <c r="GF181" s="18">
        <f t="shared" si="1604"/>
        <v>0</v>
      </c>
      <c r="GG181" s="136"/>
      <c r="GH181" s="131"/>
      <c r="GI181" s="69">
        <f t="shared" si="1605"/>
        <v>0</v>
      </c>
      <c r="GJ181" s="162"/>
      <c r="GK181" s="130"/>
      <c r="GL181" s="18">
        <f t="shared" si="1606"/>
        <v>0</v>
      </c>
      <c r="GM181" s="136"/>
      <c r="GN181" s="131"/>
      <c r="GO181" s="69">
        <f t="shared" si="1607"/>
        <v>0</v>
      </c>
      <c r="GP181" s="162"/>
      <c r="GQ181" s="130"/>
      <c r="GR181" s="18">
        <f t="shared" si="1608"/>
        <v>0</v>
      </c>
      <c r="GS181" s="136"/>
      <c r="GT181" s="131"/>
      <c r="GU181" s="69">
        <f t="shared" si="1609"/>
        <v>0</v>
      </c>
      <c r="GV181" s="162"/>
      <c r="GW181" s="130"/>
      <c r="GX181" s="18">
        <f t="shared" si="1610"/>
        <v>0</v>
      </c>
      <c r="GY181" s="136"/>
      <c r="GZ181" s="131"/>
      <c r="HA181" s="69">
        <f t="shared" si="1611"/>
        <v>0</v>
      </c>
      <c r="HB181" s="162"/>
      <c r="HC181" s="130"/>
      <c r="HD181" s="18">
        <f t="shared" si="1612"/>
        <v>0</v>
      </c>
      <c r="HE181" s="136"/>
      <c r="HF181" s="131"/>
      <c r="HG181" s="69">
        <f t="shared" si="1613"/>
        <v>0</v>
      </c>
      <c r="HH181" s="162"/>
      <c r="HI181" s="130"/>
      <c r="HJ181" s="18">
        <f t="shared" si="1614"/>
        <v>0</v>
      </c>
      <c r="HK181" s="136"/>
      <c r="HL181" s="131"/>
      <c r="HM181" s="69">
        <f t="shared" si="1615"/>
        <v>0</v>
      </c>
      <c r="HN181" s="162"/>
      <c r="HO181" s="130"/>
      <c r="HP181" s="18">
        <f t="shared" si="1616"/>
        <v>0</v>
      </c>
      <c r="HQ181" s="136"/>
      <c r="HR181" s="131"/>
      <c r="HS181" s="69">
        <f t="shared" si="1617"/>
        <v>0</v>
      </c>
      <c r="HT181" s="162"/>
      <c r="HU181" s="130"/>
      <c r="HV181" s="18">
        <f t="shared" si="1618"/>
        <v>0</v>
      </c>
      <c r="HW181" s="138"/>
      <c r="HX181" s="300"/>
      <c r="HY181" s="197"/>
      <c r="HZ181" s="2" t="str">
        <f t="shared" si="1392"/>
        <v>СКРЫТЬ</v>
      </c>
    </row>
    <row r="182" spans="1:234" ht="12.75" hidden="1" customHeight="1" x14ac:dyDescent="0.2">
      <c r="A182" s="1" t="e">
        <f>$K$2&amp;#REF!&amp;$K$168&amp;$K$169&amp;K182</f>
        <v>#REF!</v>
      </c>
      <c r="B182" s="16" t="e">
        <f>IF(#REF!=0,"Скрыть","")</f>
        <v>#REF!</v>
      </c>
      <c r="C182" s="15" t="e">
        <f>IF(AND(#REF!&gt;85%,#REF!&gt;85%),"скрыть","")</f>
        <v>#REF!</v>
      </c>
      <c r="D182" s="14" t="s">
        <v>2</v>
      </c>
      <c r="E182" s="14" t="s">
        <v>34</v>
      </c>
      <c r="F182" s="14" t="s">
        <v>33</v>
      </c>
      <c r="G182" s="13" t="str">
        <f>CONCATENATE(D182,E182,F182,K182)</f>
        <v>3BDFBC50-5FD0-44D2-8F2C-8100642B19E72BA5E5C3-A498-49EF-88A3-3FF29C24AED35de166fd-6452-481e-9a97-02de7d3f2273Инженерные системы. Монтаж трубопроводов, п.м.</v>
      </c>
      <c r="H182" s="13"/>
      <c r="I182" s="42">
        <v>171</v>
      </c>
      <c r="J182" s="102">
        <f>SUBTOTAL(103,I$12:I182)*1</f>
        <v>33</v>
      </c>
      <c r="K182" s="108" t="s">
        <v>4</v>
      </c>
      <c r="L182" s="17" t="s">
        <v>64</v>
      </c>
      <c r="M182" s="267"/>
      <c r="N182" s="255"/>
      <c r="O182" s="118" t="s">
        <v>90</v>
      </c>
      <c r="P182" s="162">
        <v>0</v>
      </c>
      <c r="Q182" s="163">
        <v>0</v>
      </c>
      <c r="R182" s="163">
        <v>0</v>
      </c>
      <c r="S182" s="92">
        <f t="shared" ca="1" si="1548"/>
        <v>0</v>
      </c>
      <c r="T182" s="92">
        <f t="shared" si="1549"/>
        <v>0</v>
      </c>
      <c r="U182" s="91">
        <f t="shared" ca="1" si="1550"/>
        <v>0</v>
      </c>
      <c r="V182" s="91">
        <f t="shared" si="1551"/>
        <v>0</v>
      </c>
      <c r="W182" s="120" t="str">
        <f t="shared" si="1466"/>
        <v/>
      </c>
      <c r="X182" s="178"/>
      <c r="Y182" s="128">
        <f t="shared" si="1552"/>
        <v>0</v>
      </c>
      <c r="Z182" s="179">
        <f t="shared" ca="1" si="1553"/>
        <v>0</v>
      </c>
      <c r="AA182" s="127">
        <f t="shared" si="1554"/>
        <v>0</v>
      </c>
      <c r="AB182" s="67" t="str">
        <f t="shared" ca="1" si="1555"/>
        <v/>
      </c>
      <c r="AC182" s="69">
        <f t="shared" ca="1" si="1556"/>
        <v>0</v>
      </c>
      <c r="AD182" s="226">
        <f t="shared" si="1534"/>
        <v>0</v>
      </c>
      <c r="AE182" s="227">
        <f t="shared" si="1535"/>
        <v>0</v>
      </c>
      <c r="AF182" s="225">
        <f t="shared" si="1536"/>
        <v>0</v>
      </c>
      <c r="AG182" s="226">
        <f t="shared" si="1537"/>
        <v>0</v>
      </c>
      <c r="AH182" s="227">
        <f t="shared" si="1538"/>
        <v>0</v>
      </c>
      <c r="AI182" s="225">
        <f t="shared" si="1539"/>
        <v>0</v>
      </c>
      <c r="AJ182" s="226">
        <f t="shared" si="1540"/>
        <v>0</v>
      </c>
      <c r="AK182" s="227">
        <f t="shared" si="1541"/>
        <v>0</v>
      </c>
      <c r="AL182" s="225">
        <f t="shared" si="1542"/>
        <v>0</v>
      </c>
      <c r="AM182" s="226">
        <f t="shared" si="1543"/>
        <v>0</v>
      </c>
      <c r="AN182" s="227">
        <f t="shared" si="1544"/>
        <v>0</v>
      </c>
      <c r="AO182" s="225">
        <f t="shared" si="1545"/>
        <v>0</v>
      </c>
      <c r="AP182" s="226">
        <f t="shared" si="1546"/>
        <v>0</v>
      </c>
      <c r="AQ182" s="227">
        <f t="shared" si="1547"/>
        <v>0</v>
      </c>
      <c r="AR182" s="225">
        <f t="shared" si="1472"/>
        <v>0</v>
      </c>
      <c r="AS182" s="136"/>
      <c r="AT182" s="131"/>
      <c r="AU182" s="69">
        <f t="shared" si="1557"/>
        <v>0</v>
      </c>
      <c r="AV182" s="162"/>
      <c r="AW182" s="130"/>
      <c r="AX182" s="18">
        <f t="shared" si="1558"/>
        <v>0</v>
      </c>
      <c r="AY182" s="136"/>
      <c r="AZ182" s="131"/>
      <c r="BA182" s="69">
        <f t="shared" si="1559"/>
        <v>0</v>
      </c>
      <c r="BB182" s="162"/>
      <c r="BC182" s="130"/>
      <c r="BD182" s="18">
        <f t="shared" si="1560"/>
        <v>0</v>
      </c>
      <c r="BE182" s="136"/>
      <c r="BF182" s="131"/>
      <c r="BG182" s="69">
        <f t="shared" si="1561"/>
        <v>0</v>
      </c>
      <c r="BH182" s="162"/>
      <c r="BI182" s="130"/>
      <c r="BJ182" s="18">
        <f t="shared" si="1562"/>
        <v>0</v>
      </c>
      <c r="BK182" s="136"/>
      <c r="BL182" s="131"/>
      <c r="BM182" s="69">
        <f t="shared" si="1563"/>
        <v>0</v>
      </c>
      <c r="BN182" s="162"/>
      <c r="BO182" s="130"/>
      <c r="BP182" s="18">
        <f t="shared" si="1564"/>
        <v>0</v>
      </c>
      <c r="BQ182" s="136"/>
      <c r="BR182" s="131"/>
      <c r="BS182" s="69">
        <f t="shared" si="1565"/>
        <v>0</v>
      </c>
      <c r="BT182" s="162"/>
      <c r="BU182" s="130"/>
      <c r="BV182" s="18">
        <f t="shared" si="1566"/>
        <v>0</v>
      </c>
      <c r="BW182" s="136"/>
      <c r="BX182" s="131"/>
      <c r="BY182" s="69">
        <f t="shared" si="1567"/>
        <v>0</v>
      </c>
      <c r="BZ182" s="162"/>
      <c r="CA182" s="130"/>
      <c r="CB182" s="18">
        <f t="shared" si="1568"/>
        <v>0</v>
      </c>
      <c r="CC182" s="136"/>
      <c r="CD182" s="131"/>
      <c r="CE182" s="69">
        <f t="shared" si="1569"/>
        <v>0</v>
      </c>
      <c r="CF182" s="162"/>
      <c r="CG182" s="130"/>
      <c r="CH182" s="18">
        <f t="shared" si="1570"/>
        <v>0</v>
      </c>
      <c r="CI182" s="136"/>
      <c r="CJ182" s="131"/>
      <c r="CK182" s="69">
        <f t="shared" si="1571"/>
        <v>0</v>
      </c>
      <c r="CL182" s="162"/>
      <c r="CM182" s="130"/>
      <c r="CN182" s="18">
        <f t="shared" si="1572"/>
        <v>0</v>
      </c>
      <c r="CO182" s="136"/>
      <c r="CP182" s="131"/>
      <c r="CQ182" s="69">
        <f t="shared" si="1573"/>
        <v>0</v>
      </c>
      <c r="CR182" s="162"/>
      <c r="CS182" s="130"/>
      <c r="CT182" s="18">
        <f t="shared" si="1574"/>
        <v>0</v>
      </c>
      <c r="CU182" s="136"/>
      <c r="CV182" s="131"/>
      <c r="CW182" s="69">
        <f t="shared" si="1575"/>
        <v>0</v>
      </c>
      <c r="CX182" s="162"/>
      <c r="CY182" s="130"/>
      <c r="CZ182" s="18">
        <f t="shared" si="1576"/>
        <v>0</v>
      </c>
      <c r="DA182" s="136"/>
      <c r="DB182" s="131"/>
      <c r="DC182" s="69">
        <f t="shared" si="1577"/>
        <v>0</v>
      </c>
      <c r="DD182" s="162"/>
      <c r="DE182" s="130"/>
      <c r="DF182" s="18">
        <f t="shared" si="1578"/>
        <v>0</v>
      </c>
      <c r="DG182" s="136"/>
      <c r="DH182" s="131"/>
      <c r="DI182" s="69">
        <f t="shared" si="1579"/>
        <v>0</v>
      </c>
      <c r="DJ182" s="162"/>
      <c r="DK182" s="130"/>
      <c r="DL182" s="18">
        <f t="shared" si="1580"/>
        <v>0</v>
      </c>
      <c r="DM182" s="136"/>
      <c r="DN182" s="131"/>
      <c r="DO182" s="69">
        <f t="shared" si="1581"/>
        <v>0</v>
      </c>
      <c r="DP182" s="162"/>
      <c r="DQ182" s="130"/>
      <c r="DR182" s="18">
        <f t="shared" si="1582"/>
        <v>0</v>
      </c>
      <c r="DS182" s="136"/>
      <c r="DT182" s="131"/>
      <c r="DU182" s="69">
        <f t="shared" si="1583"/>
        <v>0</v>
      </c>
      <c r="DV182" s="162"/>
      <c r="DW182" s="130"/>
      <c r="DX182" s="18">
        <f t="shared" si="1584"/>
        <v>0</v>
      </c>
      <c r="DY182" s="136"/>
      <c r="DZ182" s="131"/>
      <c r="EA182" s="69">
        <f t="shared" si="1585"/>
        <v>0</v>
      </c>
      <c r="EB182" s="162"/>
      <c r="EC182" s="130"/>
      <c r="ED182" s="18">
        <f t="shared" si="1586"/>
        <v>0</v>
      </c>
      <c r="EE182" s="136"/>
      <c r="EF182" s="131"/>
      <c r="EG182" s="69">
        <f t="shared" si="1587"/>
        <v>0</v>
      </c>
      <c r="EH182" s="162"/>
      <c r="EI182" s="130"/>
      <c r="EJ182" s="18">
        <f t="shared" si="1588"/>
        <v>0</v>
      </c>
      <c r="EK182" s="136"/>
      <c r="EL182" s="131"/>
      <c r="EM182" s="69">
        <f t="shared" si="1589"/>
        <v>0</v>
      </c>
      <c r="EN182" s="162"/>
      <c r="EO182" s="130"/>
      <c r="EP182" s="18">
        <f t="shared" si="1590"/>
        <v>0</v>
      </c>
      <c r="EQ182" s="136"/>
      <c r="ER182" s="131"/>
      <c r="ES182" s="69">
        <f t="shared" si="1591"/>
        <v>0</v>
      </c>
      <c r="ET182" s="162"/>
      <c r="EU182" s="130"/>
      <c r="EV182" s="18">
        <f t="shared" si="1592"/>
        <v>0</v>
      </c>
      <c r="EW182" s="136"/>
      <c r="EX182" s="131"/>
      <c r="EY182" s="69">
        <f t="shared" si="1593"/>
        <v>0</v>
      </c>
      <c r="EZ182" s="162"/>
      <c r="FA182" s="130"/>
      <c r="FB182" s="18">
        <f t="shared" si="1594"/>
        <v>0</v>
      </c>
      <c r="FC182" s="136"/>
      <c r="FD182" s="131"/>
      <c r="FE182" s="69">
        <f t="shared" si="1595"/>
        <v>0</v>
      </c>
      <c r="FF182" s="162"/>
      <c r="FG182" s="130"/>
      <c r="FH182" s="18">
        <f t="shared" si="1596"/>
        <v>0</v>
      </c>
      <c r="FI182" s="136"/>
      <c r="FJ182" s="131"/>
      <c r="FK182" s="69">
        <f t="shared" si="1597"/>
        <v>0</v>
      </c>
      <c r="FL182" s="162"/>
      <c r="FM182" s="130"/>
      <c r="FN182" s="18">
        <f t="shared" si="1598"/>
        <v>0</v>
      </c>
      <c r="FO182" s="136"/>
      <c r="FP182" s="131"/>
      <c r="FQ182" s="69">
        <f t="shared" si="1599"/>
        <v>0</v>
      </c>
      <c r="FR182" s="162"/>
      <c r="FS182" s="130"/>
      <c r="FT182" s="18">
        <f t="shared" si="1600"/>
        <v>0</v>
      </c>
      <c r="FU182" s="136"/>
      <c r="FV182" s="131"/>
      <c r="FW182" s="69">
        <f t="shared" si="1601"/>
        <v>0</v>
      </c>
      <c r="FX182" s="162"/>
      <c r="FY182" s="130"/>
      <c r="FZ182" s="18">
        <f t="shared" si="1602"/>
        <v>0</v>
      </c>
      <c r="GA182" s="136"/>
      <c r="GB182" s="131"/>
      <c r="GC182" s="69">
        <f t="shared" si="1603"/>
        <v>0</v>
      </c>
      <c r="GD182" s="162"/>
      <c r="GE182" s="130"/>
      <c r="GF182" s="18">
        <f t="shared" si="1604"/>
        <v>0</v>
      </c>
      <c r="GG182" s="136"/>
      <c r="GH182" s="131"/>
      <c r="GI182" s="69">
        <f t="shared" si="1605"/>
        <v>0</v>
      </c>
      <c r="GJ182" s="162"/>
      <c r="GK182" s="130"/>
      <c r="GL182" s="18">
        <f t="shared" si="1606"/>
        <v>0</v>
      </c>
      <c r="GM182" s="136"/>
      <c r="GN182" s="131"/>
      <c r="GO182" s="69">
        <f t="shared" si="1607"/>
        <v>0</v>
      </c>
      <c r="GP182" s="162"/>
      <c r="GQ182" s="130"/>
      <c r="GR182" s="18">
        <f t="shared" si="1608"/>
        <v>0</v>
      </c>
      <c r="GS182" s="136"/>
      <c r="GT182" s="131"/>
      <c r="GU182" s="69">
        <f t="shared" si="1609"/>
        <v>0</v>
      </c>
      <c r="GV182" s="162"/>
      <c r="GW182" s="130"/>
      <c r="GX182" s="18">
        <f t="shared" si="1610"/>
        <v>0</v>
      </c>
      <c r="GY182" s="136"/>
      <c r="GZ182" s="131"/>
      <c r="HA182" s="69">
        <f t="shared" si="1611"/>
        <v>0</v>
      </c>
      <c r="HB182" s="162"/>
      <c r="HC182" s="130"/>
      <c r="HD182" s="18">
        <f t="shared" si="1612"/>
        <v>0</v>
      </c>
      <c r="HE182" s="136"/>
      <c r="HF182" s="131"/>
      <c r="HG182" s="69">
        <f t="shared" si="1613"/>
        <v>0</v>
      </c>
      <c r="HH182" s="162"/>
      <c r="HI182" s="130"/>
      <c r="HJ182" s="18">
        <f t="shared" si="1614"/>
        <v>0</v>
      </c>
      <c r="HK182" s="136"/>
      <c r="HL182" s="131"/>
      <c r="HM182" s="69">
        <f t="shared" si="1615"/>
        <v>0</v>
      </c>
      <c r="HN182" s="162"/>
      <c r="HO182" s="130"/>
      <c r="HP182" s="18">
        <f t="shared" si="1616"/>
        <v>0</v>
      </c>
      <c r="HQ182" s="136"/>
      <c r="HR182" s="131"/>
      <c r="HS182" s="69">
        <f t="shared" si="1617"/>
        <v>0</v>
      </c>
      <c r="HT182" s="162"/>
      <c r="HU182" s="130"/>
      <c r="HV182" s="18">
        <f t="shared" si="1618"/>
        <v>0</v>
      </c>
      <c r="HW182" s="138"/>
      <c r="HX182" s="300"/>
      <c r="HY182" s="197"/>
      <c r="HZ182" s="2" t="str">
        <f t="shared" si="1392"/>
        <v>СКРЫТЬ</v>
      </c>
    </row>
    <row r="183" spans="1:234" ht="12.75" hidden="1" customHeight="1" x14ac:dyDescent="0.2">
      <c r="B183" s="16"/>
      <c r="C183" s="15"/>
      <c r="D183" s="250"/>
      <c r="E183" s="250"/>
      <c r="F183" s="250"/>
      <c r="G183" s="13"/>
      <c r="H183" s="13"/>
      <c r="I183" s="42">
        <v>172</v>
      </c>
      <c r="J183" s="102">
        <f>SUBTOTAL(103,I$12:I183)*1</f>
        <v>33</v>
      </c>
      <c r="K183" s="108" t="s">
        <v>110</v>
      </c>
      <c r="L183" s="17" t="s">
        <v>64</v>
      </c>
      <c r="M183" s="267"/>
      <c r="N183" s="255"/>
      <c r="O183" s="118"/>
      <c r="P183" s="162">
        <v>0</v>
      </c>
      <c r="Q183" s="163">
        <v>0</v>
      </c>
      <c r="R183" s="163">
        <v>0</v>
      </c>
      <c r="S183" s="92">
        <f t="shared" ca="1" si="1548"/>
        <v>0</v>
      </c>
      <c r="T183" s="92">
        <f t="shared" si="1549"/>
        <v>0</v>
      </c>
      <c r="U183" s="91">
        <f t="shared" ca="1" si="1550"/>
        <v>0</v>
      </c>
      <c r="V183" s="91">
        <f t="shared" si="1551"/>
        <v>0</v>
      </c>
      <c r="W183" s="120" t="str">
        <f>IF(OR(AND(P183=0,T183=0),AND(P183="",T183="")),"",IF(AND(P183=0,T183&gt;0),1,T183/P183))</f>
        <v/>
      </c>
      <c r="X183" s="178"/>
      <c r="Y183" s="128">
        <f t="shared" si="1552"/>
        <v>0</v>
      </c>
      <c r="Z183" s="179">
        <f t="shared" ca="1" si="1553"/>
        <v>0</v>
      </c>
      <c r="AA183" s="127">
        <f t="shared" si="1554"/>
        <v>0</v>
      </c>
      <c r="AB183" s="67" t="str">
        <f t="shared" ca="1" si="1555"/>
        <v/>
      </c>
      <c r="AC183" s="69">
        <f t="shared" ca="1" si="1556"/>
        <v>0</v>
      </c>
      <c r="AD183" s="226">
        <f t="shared" si="1534"/>
        <v>0</v>
      </c>
      <c r="AE183" s="227">
        <f t="shared" si="1535"/>
        <v>0</v>
      </c>
      <c r="AF183" s="225">
        <f t="shared" si="1536"/>
        <v>0</v>
      </c>
      <c r="AG183" s="226">
        <f t="shared" si="1537"/>
        <v>0</v>
      </c>
      <c r="AH183" s="227">
        <f t="shared" si="1538"/>
        <v>0</v>
      </c>
      <c r="AI183" s="225">
        <f t="shared" si="1539"/>
        <v>0</v>
      </c>
      <c r="AJ183" s="226">
        <f t="shared" si="1540"/>
        <v>0</v>
      </c>
      <c r="AK183" s="227">
        <f t="shared" si="1541"/>
        <v>0</v>
      </c>
      <c r="AL183" s="225">
        <f t="shared" si="1542"/>
        <v>0</v>
      </c>
      <c r="AM183" s="226">
        <f t="shared" si="1543"/>
        <v>0</v>
      </c>
      <c r="AN183" s="227">
        <f t="shared" si="1544"/>
        <v>0</v>
      </c>
      <c r="AO183" s="225">
        <f t="shared" si="1545"/>
        <v>0</v>
      </c>
      <c r="AP183" s="226">
        <f t="shared" si="1546"/>
        <v>0</v>
      </c>
      <c r="AQ183" s="227">
        <f t="shared" si="1547"/>
        <v>0</v>
      </c>
      <c r="AR183" s="225">
        <f t="shared" si="1472"/>
        <v>0</v>
      </c>
      <c r="AS183" s="136"/>
      <c r="AT183" s="131"/>
      <c r="AU183" s="69">
        <f t="shared" si="1557"/>
        <v>0</v>
      </c>
      <c r="AV183" s="162"/>
      <c r="AW183" s="130"/>
      <c r="AX183" s="18">
        <f>AW183-AV183</f>
        <v>0</v>
      </c>
      <c r="AY183" s="136"/>
      <c r="AZ183" s="131"/>
      <c r="BA183" s="69">
        <f t="shared" si="1559"/>
        <v>0</v>
      </c>
      <c r="BB183" s="162"/>
      <c r="BC183" s="130"/>
      <c r="BD183" s="18">
        <f>BC183-BB183</f>
        <v>0</v>
      </c>
      <c r="BE183" s="136"/>
      <c r="BF183" s="131"/>
      <c r="BG183" s="69">
        <f t="shared" si="1561"/>
        <v>0</v>
      </c>
      <c r="BH183" s="162"/>
      <c r="BI183" s="130"/>
      <c r="BJ183" s="18">
        <f>BI183-BH183</f>
        <v>0</v>
      </c>
      <c r="BK183" s="136"/>
      <c r="BL183" s="131"/>
      <c r="BM183" s="69">
        <f t="shared" si="1563"/>
        <v>0</v>
      </c>
      <c r="BN183" s="162"/>
      <c r="BO183" s="130"/>
      <c r="BP183" s="18">
        <f>BO183-BN183</f>
        <v>0</v>
      </c>
      <c r="BQ183" s="136"/>
      <c r="BR183" s="131"/>
      <c r="BS183" s="69">
        <f t="shared" si="1565"/>
        <v>0</v>
      </c>
      <c r="BT183" s="162"/>
      <c r="BU183" s="130"/>
      <c r="BV183" s="18">
        <f>BU183-BT183</f>
        <v>0</v>
      </c>
      <c r="BW183" s="136"/>
      <c r="BX183" s="131"/>
      <c r="BY183" s="69">
        <f t="shared" si="1567"/>
        <v>0</v>
      </c>
      <c r="BZ183" s="162"/>
      <c r="CA183" s="130"/>
      <c r="CB183" s="18">
        <f>CA183-BZ183</f>
        <v>0</v>
      </c>
      <c r="CC183" s="136"/>
      <c r="CD183" s="131"/>
      <c r="CE183" s="69">
        <f t="shared" si="1569"/>
        <v>0</v>
      </c>
      <c r="CF183" s="162"/>
      <c r="CG183" s="130"/>
      <c r="CH183" s="18">
        <f>CG183-CF183</f>
        <v>0</v>
      </c>
      <c r="CI183" s="136"/>
      <c r="CJ183" s="131"/>
      <c r="CK183" s="69">
        <f t="shared" si="1571"/>
        <v>0</v>
      </c>
      <c r="CL183" s="162"/>
      <c r="CM183" s="130"/>
      <c r="CN183" s="18">
        <f t="shared" si="1572"/>
        <v>0</v>
      </c>
      <c r="CO183" s="136"/>
      <c r="CP183" s="131"/>
      <c r="CQ183" s="69">
        <f t="shared" si="1573"/>
        <v>0</v>
      </c>
      <c r="CR183" s="162"/>
      <c r="CS183" s="130"/>
      <c r="CT183" s="18">
        <f t="shared" si="1574"/>
        <v>0</v>
      </c>
      <c r="CU183" s="136"/>
      <c r="CV183" s="131"/>
      <c r="CW183" s="69">
        <f t="shared" si="1575"/>
        <v>0</v>
      </c>
      <c r="CX183" s="162"/>
      <c r="CY183" s="130"/>
      <c r="CZ183" s="18">
        <f t="shared" si="1576"/>
        <v>0</v>
      </c>
      <c r="DA183" s="136"/>
      <c r="DB183" s="131"/>
      <c r="DC183" s="69">
        <f t="shared" si="1577"/>
        <v>0</v>
      </c>
      <c r="DD183" s="162"/>
      <c r="DE183" s="130"/>
      <c r="DF183" s="18">
        <f t="shared" si="1578"/>
        <v>0</v>
      </c>
      <c r="DG183" s="136"/>
      <c r="DH183" s="131"/>
      <c r="DI183" s="69">
        <f t="shared" si="1579"/>
        <v>0</v>
      </c>
      <c r="DJ183" s="162"/>
      <c r="DK183" s="130"/>
      <c r="DL183" s="18">
        <f>DK183-DJ183</f>
        <v>0</v>
      </c>
      <c r="DM183" s="136"/>
      <c r="DN183" s="131"/>
      <c r="DO183" s="69">
        <f t="shared" si="1581"/>
        <v>0</v>
      </c>
      <c r="DP183" s="162"/>
      <c r="DQ183" s="130"/>
      <c r="DR183" s="18">
        <f>DQ183-DP183</f>
        <v>0</v>
      </c>
      <c r="DS183" s="136"/>
      <c r="DT183" s="131"/>
      <c r="DU183" s="69">
        <f t="shared" si="1583"/>
        <v>0</v>
      </c>
      <c r="DV183" s="162"/>
      <c r="DW183" s="130"/>
      <c r="DX183" s="18">
        <f>DW183-DV183</f>
        <v>0</v>
      </c>
      <c r="DY183" s="136"/>
      <c r="DZ183" s="131"/>
      <c r="EA183" s="69">
        <f t="shared" si="1585"/>
        <v>0</v>
      </c>
      <c r="EB183" s="162"/>
      <c r="EC183" s="130"/>
      <c r="ED183" s="18">
        <f>EC183-EB183</f>
        <v>0</v>
      </c>
      <c r="EE183" s="136"/>
      <c r="EF183" s="131"/>
      <c r="EG183" s="69">
        <f t="shared" si="1587"/>
        <v>0</v>
      </c>
      <c r="EH183" s="162"/>
      <c r="EI183" s="130"/>
      <c r="EJ183" s="18">
        <f>EI183-EH183</f>
        <v>0</v>
      </c>
      <c r="EK183" s="136"/>
      <c r="EL183" s="131"/>
      <c r="EM183" s="69">
        <f t="shared" si="1589"/>
        <v>0</v>
      </c>
      <c r="EN183" s="162"/>
      <c r="EO183" s="130"/>
      <c r="EP183" s="18">
        <f>EO183-EN183</f>
        <v>0</v>
      </c>
      <c r="EQ183" s="136"/>
      <c r="ER183" s="131"/>
      <c r="ES183" s="69">
        <f t="shared" si="1591"/>
        <v>0</v>
      </c>
      <c r="ET183" s="162"/>
      <c r="EU183" s="130"/>
      <c r="EV183" s="18">
        <f>EU183-ET183</f>
        <v>0</v>
      </c>
      <c r="EW183" s="136"/>
      <c r="EX183" s="131"/>
      <c r="EY183" s="69">
        <f t="shared" si="1593"/>
        <v>0</v>
      </c>
      <c r="EZ183" s="162"/>
      <c r="FA183" s="130"/>
      <c r="FB183" s="18">
        <f>FA183-EZ183</f>
        <v>0</v>
      </c>
      <c r="FC183" s="136"/>
      <c r="FD183" s="131"/>
      <c r="FE183" s="69">
        <f t="shared" si="1595"/>
        <v>0</v>
      </c>
      <c r="FF183" s="162"/>
      <c r="FG183" s="130"/>
      <c r="FH183" s="18">
        <f>FG183-FF183</f>
        <v>0</v>
      </c>
      <c r="FI183" s="136"/>
      <c r="FJ183" s="131"/>
      <c r="FK183" s="69">
        <f t="shared" si="1597"/>
        <v>0</v>
      </c>
      <c r="FL183" s="162"/>
      <c r="FM183" s="130"/>
      <c r="FN183" s="18">
        <f>FM183-FL183</f>
        <v>0</v>
      </c>
      <c r="FO183" s="136"/>
      <c r="FP183" s="131"/>
      <c r="FQ183" s="69">
        <f t="shared" si="1599"/>
        <v>0</v>
      </c>
      <c r="FR183" s="162"/>
      <c r="FS183" s="130"/>
      <c r="FT183" s="18">
        <f>FS183-FR183</f>
        <v>0</v>
      </c>
      <c r="FU183" s="136"/>
      <c r="FV183" s="131"/>
      <c r="FW183" s="69">
        <f t="shared" si="1601"/>
        <v>0</v>
      </c>
      <c r="FX183" s="162"/>
      <c r="FY183" s="130"/>
      <c r="FZ183" s="18">
        <f>FY183-FX183</f>
        <v>0</v>
      </c>
      <c r="GA183" s="136"/>
      <c r="GB183" s="131"/>
      <c r="GC183" s="69">
        <f t="shared" si="1603"/>
        <v>0</v>
      </c>
      <c r="GD183" s="162"/>
      <c r="GE183" s="130"/>
      <c r="GF183" s="18">
        <f>GE183-GD183</f>
        <v>0</v>
      </c>
      <c r="GG183" s="136"/>
      <c r="GH183" s="131"/>
      <c r="GI183" s="69">
        <f t="shared" si="1605"/>
        <v>0</v>
      </c>
      <c r="GJ183" s="162"/>
      <c r="GK183" s="130"/>
      <c r="GL183" s="18">
        <f>GK183-GJ183</f>
        <v>0</v>
      </c>
      <c r="GM183" s="136"/>
      <c r="GN183" s="131"/>
      <c r="GO183" s="69">
        <f t="shared" si="1607"/>
        <v>0</v>
      </c>
      <c r="GP183" s="162"/>
      <c r="GQ183" s="130"/>
      <c r="GR183" s="18">
        <f>GQ183-GP183</f>
        <v>0</v>
      </c>
      <c r="GS183" s="136"/>
      <c r="GT183" s="131"/>
      <c r="GU183" s="69">
        <f t="shared" si="1609"/>
        <v>0</v>
      </c>
      <c r="GV183" s="162"/>
      <c r="GW183" s="130"/>
      <c r="GX183" s="18">
        <f>GW183-GV183</f>
        <v>0</v>
      </c>
      <c r="GY183" s="136"/>
      <c r="GZ183" s="131"/>
      <c r="HA183" s="69">
        <f t="shared" si="1611"/>
        <v>0</v>
      </c>
      <c r="HB183" s="162"/>
      <c r="HC183" s="130"/>
      <c r="HD183" s="18">
        <f>HC183-HB183</f>
        <v>0</v>
      </c>
      <c r="HE183" s="136"/>
      <c r="HF183" s="131"/>
      <c r="HG183" s="69">
        <f t="shared" si="1613"/>
        <v>0</v>
      </c>
      <c r="HH183" s="162"/>
      <c r="HI183" s="130"/>
      <c r="HJ183" s="18">
        <f>HI183-HH183</f>
        <v>0</v>
      </c>
      <c r="HK183" s="136"/>
      <c r="HL183" s="131"/>
      <c r="HM183" s="69">
        <f t="shared" si="1615"/>
        <v>0</v>
      </c>
      <c r="HN183" s="162"/>
      <c r="HO183" s="130"/>
      <c r="HP183" s="18">
        <f>HO183-HN183</f>
        <v>0</v>
      </c>
      <c r="HQ183" s="136"/>
      <c r="HR183" s="131"/>
      <c r="HS183" s="69">
        <f t="shared" si="1617"/>
        <v>0</v>
      </c>
      <c r="HT183" s="162"/>
      <c r="HU183" s="130"/>
      <c r="HV183" s="18">
        <f>HU183-HT183</f>
        <v>0</v>
      </c>
      <c r="HW183" s="138"/>
      <c r="HX183" s="300"/>
      <c r="HY183" s="197"/>
      <c r="HZ183" s="2" t="str">
        <f t="shared" si="1392"/>
        <v>СКРЫТЬ</v>
      </c>
    </row>
    <row r="184" spans="1:234" ht="18" hidden="1" customHeight="1" x14ac:dyDescent="0.2">
      <c r="A184" s="1" t="e">
        <f>$K$2&amp;#REF!&amp;$K$168&amp;$K$169&amp;K184</f>
        <v>#REF!</v>
      </c>
      <c r="B184" s="16" t="e">
        <f>IF(#REF!=0,"Скрыть","")</f>
        <v>#REF!</v>
      </c>
      <c r="C184" s="15" t="e">
        <f>IF(AND(#REF!&gt;85%,#REF!&gt;85%),"скрыть","")</f>
        <v>#REF!</v>
      </c>
      <c r="D184" s="14" t="s">
        <v>2</v>
      </c>
      <c r="E184" s="14" t="s">
        <v>34</v>
      </c>
      <c r="F184" s="14" t="s">
        <v>33</v>
      </c>
      <c r="G184" s="13" t="str">
        <f>CONCATENATE(D184,E184,F184,K184)</f>
        <v>3BDFBC50-5FD0-44D2-8F2C-8100642B19E72BA5E5C3-A498-49EF-88A3-3FF29C24AED35de166fd-6452-481e-9a97-02de7d3f2273Инженерные системы. Монтаж кабеля, п.м.</v>
      </c>
      <c r="H184" s="13"/>
      <c r="I184" s="42">
        <v>173</v>
      </c>
      <c r="J184" s="102">
        <f>SUBTOTAL(103,I$12:I184)*1</f>
        <v>33</v>
      </c>
      <c r="K184" s="108" t="s">
        <v>3</v>
      </c>
      <c r="L184" s="17" t="s">
        <v>64</v>
      </c>
      <c r="M184" s="267"/>
      <c r="N184" s="255">
        <v>43575</v>
      </c>
      <c r="O184" s="118">
        <v>43575</v>
      </c>
      <c r="P184" s="162">
        <v>59828</v>
      </c>
      <c r="Q184" s="163">
        <v>59828</v>
      </c>
      <c r="R184" s="163">
        <v>59828</v>
      </c>
      <c r="S184" s="92">
        <f t="shared" ca="1" si="1548"/>
        <v>59828</v>
      </c>
      <c r="T184" s="92">
        <f t="shared" si="1549"/>
        <v>59828</v>
      </c>
      <c r="U184" s="91">
        <f t="shared" ca="1" si="1550"/>
        <v>0</v>
      </c>
      <c r="V184" s="91">
        <f t="shared" si="1551"/>
        <v>0</v>
      </c>
      <c r="W184" s="120">
        <f t="shared" si="1466"/>
        <v>1</v>
      </c>
      <c r="X184" s="178"/>
      <c r="Y184" s="128">
        <f t="shared" si="1552"/>
        <v>0</v>
      </c>
      <c r="Z184" s="179">
        <f t="shared" ca="1" si="1553"/>
        <v>0</v>
      </c>
      <c r="AA184" s="127">
        <f t="shared" si="1554"/>
        <v>0</v>
      </c>
      <c r="AB184" s="67" t="str">
        <f t="shared" ca="1" si="1555"/>
        <v/>
      </c>
      <c r="AC184" s="69">
        <f t="shared" ca="1" si="1556"/>
        <v>0</v>
      </c>
      <c r="AD184" s="226">
        <f t="shared" si="1534"/>
        <v>0</v>
      </c>
      <c r="AE184" s="227">
        <f t="shared" si="1535"/>
        <v>0</v>
      </c>
      <c r="AF184" s="225">
        <f t="shared" si="1536"/>
        <v>0</v>
      </c>
      <c r="AG184" s="226">
        <f t="shared" si="1537"/>
        <v>0</v>
      </c>
      <c r="AH184" s="227">
        <f t="shared" si="1538"/>
        <v>0</v>
      </c>
      <c r="AI184" s="225">
        <f t="shared" si="1539"/>
        <v>0</v>
      </c>
      <c r="AJ184" s="226">
        <f t="shared" si="1540"/>
        <v>0</v>
      </c>
      <c r="AK184" s="227">
        <f t="shared" si="1541"/>
        <v>0</v>
      </c>
      <c r="AL184" s="225">
        <f t="shared" si="1542"/>
        <v>0</v>
      </c>
      <c r="AM184" s="226">
        <f t="shared" si="1543"/>
        <v>0</v>
      </c>
      <c r="AN184" s="227">
        <f t="shared" si="1544"/>
        <v>0</v>
      </c>
      <c r="AO184" s="225">
        <f t="shared" si="1545"/>
        <v>0</v>
      </c>
      <c r="AP184" s="226">
        <f t="shared" si="1546"/>
        <v>0</v>
      </c>
      <c r="AQ184" s="227">
        <f t="shared" si="1547"/>
        <v>0</v>
      </c>
      <c r="AR184" s="225">
        <f t="shared" si="1472"/>
        <v>0</v>
      </c>
      <c r="AS184" s="136"/>
      <c r="AT184" s="131"/>
      <c r="AU184" s="69">
        <f t="shared" si="1557"/>
        <v>0</v>
      </c>
      <c r="AV184" s="162"/>
      <c r="AW184" s="130"/>
      <c r="AX184" s="18">
        <f t="shared" si="1558"/>
        <v>0</v>
      </c>
      <c r="AY184" s="136"/>
      <c r="AZ184" s="131"/>
      <c r="BA184" s="69">
        <f t="shared" si="1559"/>
        <v>0</v>
      </c>
      <c r="BB184" s="162"/>
      <c r="BC184" s="130"/>
      <c r="BD184" s="18">
        <f t="shared" si="1560"/>
        <v>0</v>
      </c>
      <c r="BE184" s="136"/>
      <c r="BF184" s="131"/>
      <c r="BG184" s="69">
        <f t="shared" si="1561"/>
        <v>0</v>
      </c>
      <c r="BH184" s="162"/>
      <c r="BI184" s="130"/>
      <c r="BJ184" s="18">
        <f t="shared" si="1562"/>
        <v>0</v>
      </c>
      <c r="BK184" s="136"/>
      <c r="BL184" s="131"/>
      <c r="BM184" s="69">
        <f t="shared" si="1563"/>
        <v>0</v>
      </c>
      <c r="BN184" s="162"/>
      <c r="BO184" s="130"/>
      <c r="BP184" s="18">
        <f t="shared" si="1564"/>
        <v>0</v>
      </c>
      <c r="BQ184" s="136"/>
      <c r="BR184" s="131"/>
      <c r="BS184" s="69">
        <f t="shared" si="1565"/>
        <v>0</v>
      </c>
      <c r="BT184" s="162"/>
      <c r="BU184" s="130"/>
      <c r="BV184" s="18">
        <f t="shared" si="1566"/>
        <v>0</v>
      </c>
      <c r="BW184" s="136"/>
      <c r="BX184" s="131"/>
      <c r="BY184" s="69">
        <f t="shared" si="1567"/>
        <v>0</v>
      </c>
      <c r="BZ184" s="162"/>
      <c r="CA184" s="130"/>
      <c r="CB184" s="18">
        <f t="shared" si="1568"/>
        <v>0</v>
      </c>
      <c r="CC184" s="136"/>
      <c r="CD184" s="131"/>
      <c r="CE184" s="69">
        <f t="shared" si="1569"/>
        <v>0</v>
      </c>
      <c r="CF184" s="162"/>
      <c r="CG184" s="130"/>
      <c r="CH184" s="18">
        <f t="shared" si="1570"/>
        <v>0</v>
      </c>
      <c r="CI184" s="136"/>
      <c r="CJ184" s="131"/>
      <c r="CK184" s="69">
        <f t="shared" si="1571"/>
        <v>0</v>
      </c>
      <c r="CL184" s="162"/>
      <c r="CM184" s="130"/>
      <c r="CN184" s="18">
        <f t="shared" si="1572"/>
        <v>0</v>
      </c>
      <c r="CO184" s="136"/>
      <c r="CP184" s="131"/>
      <c r="CQ184" s="69">
        <f t="shared" si="1573"/>
        <v>0</v>
      </c>
      <c r="CR184" s="162"/>
      <c r="CS184" s="130"/>
      <c r="CT184" s="18">
        <f t="shared" si="1574"/>
        <v>0</v>
      </c>
      <c r="CU184" s="136"/>
      <c r="CV184" s="131"/>
      <c r="CW184" s="69">
        <f t="shared" si="1575"/>
        <v>0</v>
      </c>
      <c r="CX184" s="162"/>
      <c r="CY184" s="130"/>
      <c r="CZ184" s="18">
        <f t="shared" si="1576"/>
        <v>0</v>
      </c>
      <c r="DA184" s="136"/>
      <c r="DB184" s="131"/>
      <c r="DC184" s="69">
        <f t="shared" si="1577"/>
        <v>0</v>
      </c>
      <c r="DD184" s="162"/>
      <c r="DE184" s="130"/>
      <c r="DF184" s="18">
        <f t="shared" si="1578"/>
        <v>0</v>
      </c>
      <c r="DG184" s="136"/>
      <c r="DH184" s="131"/>
      <c r="DI184" s="69">
        <f t="shared" si="1579"/>
        <v>0</v>
      </c>
      <c r="DJ184" s="162"/>
      <c r="DK184" s="130"/>
      <c r="DL184" s="18">
        <f t="shared" si="1580"/>
        <v>0</v>
      </c>
      <c r="DM184" s="136"/>
      <c r="DN184" s="131"/>
      <c r="DO184" s="69">
        <f t="shared" si="1581"/>
        <v>0</v>
      </c>
      <c r="DP184" s="162"/>
      <c r="DQ184" s="130"/>
      <c r="DR184" s="18">
        <f t="shared" si="1582"/>
        <v>0</v>
      </c>
      <c r="DS184" s="136"/>
      <c r="DT184" s="131"/>
      <c r="DU184" s="69">
        <f t="shared" si="1583"/>
        <v>0</v>
      </c>
      <c r="DV184" s="162"/>
      <c r="DW184" s="130"/>
      <c r="DX184" s="18">
        <f t="shared" si="1584"/>
        <v>0</v>
      </c>
      <c r="DY184" s="136"/>
      <c r="DZ184" s="131"/>
      <c r="EA184" s="69">
        <f t="shared" si="1585"/>
        <v>0</v>
      </c>
      <c r="EB184" s="162"/>
      <c r="EC184" s="130"/>
      <c r="ED184" s="18">
        <f t="shared" si="1586"/>
        <v>0</v>
      </c>
      <c r="EE184" s="136"/>
      <c r="EF184" s="131"/>
      <c r="EG184" s="69">
        <f t="shared" si="1587"/>
        <v>0</v>
      </c>
      <c r="EH184" s="162"/>
      <c r="EI184" s="130"/>
      <c r="EJ184" s="18">
        <f t="shared" si="1588"/>
        <v>0</v>
      </c>
      <c r="EK184" s="136"/>
      <c r="EL184" s="131"/>
      <c r="EM184" s="69">
        <f t="shared" si="1589"/>
        <v>0</v>
      </c>
      <c r="EN184" s="162"/>
      <c r="EO184" s="130"/>
      <c r="EP184" s="18">
        <f t="shared" si="1590"/>
        <v>0</v>
      </c>
      <c r="EQ184" s="136"/>
      <c r="ER184" s="131"/>
      <c r="ES184" s="69">
        <f t="shared" si="1591"/>
        <v>0</v>
      </c>
      <c r="ET184" s="162"/>
      <c r="EU184" s="130"/>
      <c r="EV184" s="18">
        <f t="shared" si="1592"/>
        <v>0</v>
      </c>
      <c r="EW184" s="136"/>
      <c r="EX184" s="131"/>
      <c r="EY184" s="69">
        <f t="shared" si="1593"/>
        <v>0</v>
      </c>
      <c r="EZ184" s="162"/>
      <c r="FA184" s="130"/>
      <c r="FB184" s="18">
        <f t="shared" si="1594"/>
        <v>0</v>
      </c>
      <c r="FC184" s="136"/>
      <c r="FD184" s="131"/>
      <c r="FE184" s="69">
        <f t="shared" si="1595"/>
        <v>0</v>
      </c>
      <c r="FF184" s="162"/>
      <c r="FG184" s="130"/>
      <c r="FH184" s="18">
        <f t="shared" si="1596"/>
        <v>0</v>
      </c>
      <c r="FI184" s="136"/>
      <c r="FJ184" s="131"/>
      <c r="FK184" s="69">
        <f t="shared" si="1597"/>
        <v>0</v>
      </c>
      <c r="FL184" s="162"/>
      <c r="FM184" s="130"/>
      <c r="FN184" s="18">
        <f t="shared" si="1598"/>
        <v>0</v>
      </c>
      <c r="FO184" s="136"/>
      <c r="FP184" s="131"/>
      <c r="FQ184" s="69">
        <f t="shared" si="1599"/>
        <v>0</v>
      </c>
      <c r="FR184" s="162"/>
      <c r="FS184" s="130"/>
      <c r="FT184" s="18">
        <f t="shared" si="1600"/>
        <v>0</v>
      </c>
      <c r="FU184" s="136"/>
      <c r="FV184" s="131"/>
      <c r="FW184" s="69">
        <f t="shared" si="1601"/>
        <v>0</v>
      </c>
      <c r="FX184" s="162"/>
      <c r="FY184" s="130"/>
      <c r="FZ184" s="18">
        <f t="shared" si="1602"/>
        <v>0</v>
      </c>
      <c r="GA184" s="136"/>
      <c r="GB184" s="131"/>
      <c r="GC184" s="69">
        <f t="shared" si="1603"/>
        <v>0</v>
      </c>
      <c r="GD184" s="162"/>
      <c r="GE184" s="130"/>
      <c r="GF184" s="18">
        <f t="shared" si="1604"/>
        <v>0</v>
      </c>
      <c r="GG184" s="136"/>
      <c r="GH184" s="131"/>
      <c r="GI184" s="69">
        <f t="shared" si="1605"/>
        <v>0</v>
      </c>
      <c r="GJ184" s="162"/>
      <c r="GK184" s="130"/>
      <c r="GL184" s="18">
        <f t="shared" si="1606"/>
        <v>0</v>
      </c>
      <c r="GM184" s="136"/>
      <c r="GN184" s="131"/>
      <c r="GO184" s="69">
        <f t="shared" si="1607"/>
        <v>0</v>
      </c>
      <c r="GP184" s="162"/>
      <c r="GQ184" s="130"/>
      <c r="GR184" s="18">
        <f t="shared" si="1608"/>
        <v>0</v>
      </c>
      <c r="GS184" s="136"/>
      <c r="GT184" s="131"/>
      <c r="GU184" s="69">
        <f t="shared" si="1609"/>
        <v>0</v>
      </c>
      <c r="GV184" s="162"/>
      <c r="GW184" s="130"/>
      <c r="GX184" s="18">
        <f t="shared" si="1610"/>
        <v>0</v>
      </c>
      <c r="GY184" s="136"/>
      <c r="GZ184" s="131"/>
      <c r="HA184" s="69">
        <f t="shared" si="1611"/>
        <v>0</v>
      </c>
      <c r="HB184" s="162"/>
      <c r="HC184" s="130"/>
      <c r="HD184" s="18">
        <f t="shared" si="1612"/>
        <v>0</v>
      </c>
      <c r="HE184" s="136"/>
      <c r="HF184" s="131"/>
      <c r="HG184" s="69">
        <f t="shared" si="1613"/>
        <v>0</v>
      </c>
      <c r="HH184" s="162"/>
      <c r="HI184" s="130"/>
      <c r="HJ184" s="18">
        <f t="shared" si="1614"/>
        <v>0</v>
      </c>
      <c r="HK184" s="136"/>
      <c r="HL184" s="131"/>
      <c r="HM184" s="69">
        <f t="shared" si="1615"/>
        <v>0</v>
      </c>
      <c r="HN184" s="162"/>
      <c r="HO184" s="130"/>
      <c r="HP184" s="18">
        <f t="shared" si="1616"/>
        <v>0</v>
      </c>
      <c r="HQ184" s="136"/>
      <c r="HR184" s="131"/>
      <c r="HS184" s="69">
        <f t="shared" si="1617"/>
        <v>0</v>
      </c>
      <c r="HT184" s="162"/>
      <c r="HU184" s="130"/>
      <c r="HV184" s="18">
        <f t="shared" si="1618"/>
        <v>0</v>
      </c>
      <c r="HW184" s="138"/>
      <c r="HX184" s="300"/>
      <c r="HY184" s="197"/>
      <c r="HZ184" s="2" t="str">
        <f t="shared" si="1392"/>
        <v>СКРЫТЬ</v>
      </c>
    </row>
    <row r="185" spans="1:234" ht="12.75" hidden="1" customHeight="1" x14ac:dyDescent="0.2">
      <c r="A185" s="1" t="e">
        <f>$K$2&amp;#REF!&amp;$K$168&amp;$K$169&amp;K185</f>
        <v>#REF!</v>
      </c>
      <c r="B185" s="16" t="e">
        <f>IF(#REF!=0,"Скрыть","")</f>
        <v>#REF!</v>
      </c>
      <c r="C185" s="15" t="e">
        <f>IF(AND(#REF!&gt;85%,#REF!&gt;85%),"скрыть","")</f>
        <v>#REF!</v>
      </c>
      <c r="D185" s="14" t="s">
        <v>2</v>
      </c>
      <c r="E185" s="14" t="s">
        <v>34</v>
      </c>
      <c r="F185" s="14" t="s">
        <v>33</v>
      </c>
      <c r="G185" s="13" t="str">
        <f>CONCATENATE(D185,E185,F185,K185)</f>
        <v>3BDFBC50-5FD0-44D2-8F2C-8100642B19E72BA5E5C3-A498-49EF-88A3-3FF29C24AED35de166fd-6452-481e-9a97-02de7d3f2273Обратная засыпка, м3</v>
      </c>
      <c r="H185" s="13"/>
      <c r="I185" s="42">
        <v>174</v>
      </c>
      <c r="J185" s="102">
        <f>SUBTOTAL(103,I$12:I185)*1</f>
        <v>33</v>
      </c>
      <c r="K185" s="108" t="s">
        <v>6</v>
      </c>
      <c r="L185" s="17" t="s">
        <v>64</v>
      </c>
      <c r="M185" s="267"/>
      <c r="N185" s="255"/>
      <c r="O185" s="118"/>
      <c r="P185" s="162">
        <v>0</v>
      </c>
      <c r="Q185" s="163">
        <v>0</v>
      </c>
      <c r="R185" s="163">
        <v>0</v>
      </c>
      <c r="S185" s="92">
        <f t="shared" ca="1" si="1548"/>
        <v>0</v>
      </c>
      <c r="T185" s="92">
        <f t="shared" si="1549"/>
        <v>0</v>
      </c>
      <c r="U185" s="91">
        <f t="shared" ca="1" si="1550"/>
        <v>0</v>
      </c>
      <c r="V185" s="91">
        <f t="shared" si="1551"/>
        <v>0</v>
      </c>
      <c r="W185" s="120" t="str">
        <f t="shared" si="1466"/>
        <v/>
      </c>
      <c r="X185" s="178"/>
      <c r="Y185" s="128">
        <f t="shared" si="1552"/>
        <v>0</v>
      </c>
      <c r="Z185" s="179">
        <f t="shared" ca="1" si="1553"/>
        <v>0</v>
      </c>
      <c r="AA185" s="127">
        <f t="shared" si="1554"/>
        <v>0</v>
      </c>
      <c r="AB185" s="67" t="str">
        <f t="shared" ca="1" si="1555"/>
        <v/>
      </c>
      <c r="AC185" s="69">
        <f t="shared" ca="1" si="1556"/>
        <v>0</v>
      </c>
      <c r="AD185" s="226">
        <f t="shared" si="1534"/>
        <v>0</v>
      </c>
      <c r="AE185" s="227">
        <f t="shared" si="1535"/>
        <v>0</v>
      </c>
      <c r="AF185" s="225">
        <f t="shared" si="1536"/>
        <v>0</v>
      </c>
      <c r="AG185" s="226">
        <f t="shared" si="1537"/>
        <v>0</v>
      </c>
      <c r="AH185" s="227">
        <f t="shared" si="1538"/>
        <v>0</v>
      </c>
      <c r="AI185" s="225">
        <f t="shared" si="1539"/>
        <v>0</v>
      </c>
      <c r="AJ185" s="226">
        <f t="shared" si="1540"/>
        <v>0</v>
      </c>
      <c r="AK185" s="227">
        <f t="shared" si="1541"/>
        <v>0</v>
      </c>
      <c r="AL185" s="225">
        <f t="shared" si="1542"/>
        <v>0</v>
      </c>
      <c r="AM185" s="226">
        <f t="shared" si="1543"/>
        <v>0</v>
      </c>
      <c r="AN185" s="227">
        <f t="shared" si="1544"/>
        <v>0</v>
      </c>
      <c r="AO185" s="225">
        <f t="shared" si="1545"/>
        <v>0</v>
      </c>
      <c r="AP185" s="226">
        <f t="shared" si="1546"/>
        <v>0</v>
      </c>
      <c r="AQ185" s="227">
        <f t="shared" si="1547"/>
        <v>0</v>
      </c>
      <c r="AR185" s="225">
        <f t="shared" si="1472"/>
        <v>0</v>
      </c>
      <c r="AS185" s="136"/>
      <c r="AT185" s="131"/>
      <c r="AU185" s="69">
        <f t="shared" si="1557"/>
        <v>0</v>
      </c>
      <c r="AV185" s="162"/>
      <c r="AW185" s="130"/>
      <c r="AX185" s="18">
        <f t="shared" si="1558"/>
        <v>0</v>
      </c>
      <c r="AY185" s="136"/>
      <c r="AZ185" s="131"/>
      <c r="BA185" s="69">
        <f t="shared" si="1559"/>
        <v>0</v>
      </c>
      <c r="BB185" s="162"/>
      <c r="BC185" s="130"/>
      <c r="BD185" s="18">
        <f t="shared" si="1560"/>
        <v>0</v>
      </c>
      <c r="BE185" s="136"/>
      <c r="BF185" s="131"/>
      <c r="BG185" s="69">
        <f t="shared" si="1561"/>
        <v>0</v>
      </c>
      <c r="BH185" s="162"/>
      <c r="BI185" s="130"/>
      <c r="BJ185" s="18">
        <f t="shared" si="1562"/>
        <v>0</v>
      </c>
      <c r="BK185" s="136"/>
      <c r="BL185" s="131"/>
      <c r="BM185" s="69">
        <f t="shared" si="1563"/>
        <v>0</v>
      </c>
      <c r="BN185" s="162"/>
      <c r="BO185" s="130"/>
      <c r="BP185" s="18">
        <f t="shared" si="1564"/>
        <v>0</v>
      </c>
      <c r="BQ185" s="136"/>
      <c r="BR185" s="131"/>
      <c r="BS185" s="69">
        <f t="shared" si="1565"/>
        <v>0</v>
      </c>
      <c r="BT185" s="162"/>
      <c r="BU185" s="130"/>
      <c r="BV185" s="18">
        <f t="shared" si="1566"/>
        <v>0</v>
      </c>
      <c r="BW185" s="136"/>
      <c r="BX185" s="131"/>
      <c r="BY185" s="69">
        <f t="shared" si="1567"/>
        <v>0</v>
      </c>
      <c r="BZ185" s="162"/>
      <c r="CA185" s="130"/>
      <c r="CB185" s="18">
        <f t="shared" si="1568"/>
        <v>0</v>
      </c>
      <c r="CC185" s="136"/>
      <c r="CD185" s="131"/>
      <c r="CE185" s="69">
        <f t="shared" si="1569"/>
        <v>0</v>
      </c>
      <c r="CF185" s="162"/>
      <c r="CG185" s="130"/>
      <c r="CH185" s="18">
        <f t="shared" si="1570"/>
        <v>0</v>
      </c>
      <c r="CI185" s="136"/>
      <c r="CJ185" s="131"/>
      <c r="CK185" s="69">
        <f t="shared" si="1571"/>
        <v>0</v>
      </c>
      <c r="CL185" s="162"/>
      <c r="CM185" s="130"/>
      <c r="CN185" s="18">
        <f t="shared" si="1572"/>
        <v>0</v>
      </c>
      <c r="CO185" s="136"/>
      <c r="CP185" s="131"/>
      <c r="CQ185" s="69">
        <f t="shared" si="1573"/>
        <v>0</v>
      </c>
      <c r="CR185" s="162"/>
      <c r="CS185" s="130"/>
      <c r="CT185" s="18">
        <f t="shared" si="1574"/>
        <v>0</v>
      </c>
      <c r="CU185" s="136"/>
      <c r="CV185" s="131"/>
      <c r="CW185" s="69">
        <f t="shared" si="1575"/>
        <v>0</v>
      </c>
      <c r="CX185" s="162"/>
      <c r="CY185" s="130"/>
      <c r="CZ185" s="18">
        <f t="shared" si="1576"/>
        <v>0</v>
      </c>
      <c r="DA185" s="136"/>
      <c r="DB185" s="131"/>
      <c r="DC185" s="69">
        <f t="shared" si="1577"/>
        <v>0</v>
      </c>
      <c r="DD185" s="162"/>
      <c r="DE185" s="130"/>
      <c r="DF185" s="18">
        <f t="shared" si="1578"/>
        <v>0</v>
      </c>
      <c r="DG185" s="136"/>
      <c r="DH185" s="131"/>
      <c r="DI185" s="69">
        <f t="shared" si="1579"/>
        <v>0</v>
      </c>
      <c r="DJ185" s="162"/>
      <c r="DK185" s="130"/>
      <c r="DL185" s="18">
        <f t="shared" si="1580"/>
        <v>0</v>
      </c>
      <c r="DM185" s="136"/>
      <c r="DN185" s="131"/>
      <c r="DO185" s="69">
        <f t="shared" si="1581"/>
        <v>0</v>
      </c>
      <c r="DP185" s="162"/>
      <c r="DQ185" s="130"/>
      <c r="DR185" s="18">
        <f t="shared" si="1582"/>
        <v>0</v>
      </c>
      <c r="DS185" s="136"/>
      <c r="DT185" s="131"/>
      <c r="DU185" s="69">
        <f t="shared" si="1583"/>
        <v>0</v>
      </c>
      <c r="DV185" s="162"/>
      <c r="DW185" s="130"/>
      <c r="DX185" s="18">
        <f t="shared" si="1584"/>
        <v>0</v>
      </c>
      <c r="DY185" s="136"/>
      <c r="DZ185" s="131"/>
      <c r="EA185" s="69">
        <f t="shared" si="1585"/>
        <v>0</v>
      </c>
      <c r="EB185" s="162"/>
      <c r="EC185" s="130"/>
      <c r="ED185" s="18">
        <f t="shared" si="1586"/>
        <v>0</v>
      </c>
      <c r="EE185" s="136"/>
      <c r="EF185" s="131"/>
      <c r="EG185" s="69">
        <f t="shared" si="1587"/>
        <v>0</v>
      </c>
      <c r="EH185" s="162"/>
      <c r="EI185" s="130"/>
      <c r="EJ185" s="18">
        <f t="shared" si="1588"/>
        <v>0</v>
      </c>
      <c r="EK185" s="136"/>
      <c r="EL185" s="131"/>
      <c r="EM185" s="69">
        <f t="shared" si="1589"/>
        <v>0</v>
      </c>
      <c r="EN185" s="162"/>
      <c r="EO185" s="130"/>
      <c r="EP185" s="18">
        <f t="shared" si="1590"/>
        <v>0</v>
      </c>
      <c r="EQ185" s="136"/>
      <c r="ER185" s="131"/>
      <c r="ES185" s="69">
        <f t="shared" si="1591"/>
        <v>0</v>
      </c>
      <c r="ET185" s="162"/>
      <c r="EU185" s="130"/>
      <c r="EV185" s="18">
        <f t="shared" si="1592"/>
        <v>0</v>
      </c>
      <c r="EW185" s="136"/>
      <c r="EX185" s="131"/>
      <c r="EY185" s="69">
        <f t="shared" si="1593"/>
        <v>0</v>
      </c>
      <c r="EZ185" s="162"/>
      <c r="FA185" s="130"/>
      <c r="FB185" s="18">
        <f t="shared" si="1594"/>
        <v>0</v>
      </c>
      <c r="FC185" s="136"/>
      <c r="FD185" s="131"/>
      <c r="FE185" s="69">
        <f t="shared" si="1595"/>
        <v>0</v>
      </c>
      <c r="FF185" s="162"/>
      <c r="FG185" s="130"/>
      <c r="FH185" s="18">
        <f t="shared" si="1596"/>
        <v>0</v>
      </c>
      <c r="FI185" s="136"/>
      <c r="FJ185" s="131"/>
      <c r="FK185" s="69">
        <f t="shared" si="1597"/>
        <v>0</v>
      </c>
      <c r="FL185" s="162"/>
      <c r="FM185" s="130"/>
      <c r="FN185" s="18">
        <f t="shared" si="1598"/>
        <v>0</v>
      </c>
      <c r="FO185" s="136"/>
      <c r="FP185" s="131"/>
      <c r="FQ185" s="69">
        <f t="shared" si="1599"/>
        <v>0</v>
      </c>
      <c r="FR185" s="162"/>
      <c r="FS185" s="130"/>
      <c r="FT185" s="18">
        <f t="shared" si="1600"/>
        <v>0</v>
      </c>
      <c r="FU185" s="136"/>
      <c r="FV185" s="131"/>
      <c r="FW185" s="69">
        <f t="shared" si="1601"/>
        <v>0</v>
      </c>
      <c r="FX185" s="162"/>
      <c r="FY185" s="130"/>
      <c r="FZ185" s="18">
        <f t="shared" si="1602"/>
        <v>0</v>
      </c>
      <c r="GA185" s="136"/>
      <c r="GB185" s="131"/>
      <c r="GC185" s="69">
        <f t="shared" si="1603"/>
        <v>0</v>
      </c>
      <c r="GD185" s="162"/>
      <c r="GE185" s="130"/>
      <c r="GF185" s="18">
        <f t="shared" si="1604"/>
        <v>0</v>
      </c>
      <c r="GG185" s="136"/>
      <c r="GH185" s="131"/>
      <c r="GI185" s="69">
        <f t="shared" si="1605"/>
        <v>0</v>
      </c>
      <c r="GJ185" s="162"/>
      <c r="GK185" s="130"/>
      <c r="GL185" s="18">
        <f t="shared" si="1606"/>
        <v>0</v>
      </c>
      <c r="GM185" s="136"/>
      <c r="GN185" s="131"/>
      <c r="GO185" s="69">
        <f t="shared" si="1607"/>
        <v>0</v>
      </c>
      <c r="GP185" s="162"/>
      <c r="GQ185" s="130"/>
      <c r="GR185" s="18">
        <f t="shared" si="1608"/>
        <v>0</v>
      </c>
      <c r="GS185" s="136"/>
      <c r="GT185" s="131"/>
      <c r="GU185" s="69">
        <f t="shared" si="1609"/>
        <v>0</v>
      </c>
      <c r="GV185" s="162"/>
      <c r="GW185" s="130"/>
      <c r="GX185" s="18">
        <f t="shared" si="1610"/>
        <v>0</v>
      </c>
      <c r="GY185" s="136"/>
      <c r="GZ185" s="131"/>
      <c r="HA185" s="69">
        <f t="shared" si="1611"/>
        <v>0</v>
      </c>
      <c r="HB185" s="162"/>
      <c r="HC185" s="130"/>
      <c r="HD185" s="18">
        <f t="shared" si="1612"/>
        <v>0</v>
      </c>
      <c r="HE185" s="136"/>
      <c r="HF185" s="131"/>
      <c r="HG185" s="69">
        <f t="shared" si="1613"/>
        <v>0</v>
      </c>
      <c r="HH185" s="162"/>
      <c r="HI185" s="130"/>
      <c r="HJ185" s="18">
        <f t="shared" si="1614"/>
        <v>0</v>
      </c>
      <c r="HK185" s="136"/>
      <c r="HL185" s="131"/>
      <c r="HM185" s="69">
        <f t="shared" si="1615"/>
        <v>0</v>
      </c>
      <c r="HN185" s="162"/>
      <c r="HO185" s="130"/>
      <c r="HP185" s="18">
        <f t="shared" si="1616"/>
        <v>0</v>
      </c>
      <c r="HQ185" s="136"/>
      <c r="HR185" s="131"/>
      <c r="HS185" s="69">
        <f t="shared" si="1617"/>
        <v>0</v>
      </c>
      <c r="HT185" s="162"/>
      <c r="HU185" s="130"/>
      <c r="HV185" s="18">
        <f t="shared" si="1618"/>
        <v>0</v>
      </c>
      <c r="HW185" s="138"/>
      <c r="HX185" s="300"/>
      <c r="HY185" s="197"/>
      <c r="HZ185" s="2" t="str">
        <f t="shared" si="1392"/>
        <v>СКРЫТЬ</v>
      </c>
    </row>
    <row r="186" spans="1:234" ht="12.75" hidden="1" customHeight="1" x14ac:dyDescent="0.2">
      <c r="A186" s="1" t="e">
        <f>$K$2&amp;#REF!&amp;$K$168&amp;$K$169&amp;K186</f>
        <v>#REF!</v>
      </c>
      <c r="B186" s="16" t="e">
        <f>IF(#REF!=0,"Скрыть","")</f>
        <v>#REF!</v>
      </c>
      <c r="C186" s="15" t="e">
        <f>IF(AND(#REF!&gt;85%,#REF!&gt;85%),"скрыть","")</f>
        <v>#REF!</v>
      </c>
      <c r="D186" s="14" t="s">
        <v>2</v>
      </c>
      <c r="E186" s="14" t="s">
        <v>34</v>
      </c>
      <c r="F186" s="14" t="s">
        <v>33</v>
      </c>
      <c r="G186" s="13" t="str">
        <f>CONCATENATE(D186,E186,F186,K186)</f>
        <v>3BDFBC50-5FD0-44D2-8F2C-8100642B19E72BA5E5C3-A498-49EF-88A3-3FF29C24AED35de166fd-6452-481e-9a97-02de7d3f2273Устройство наружных сетей (кабель), п.м.</v>
      </c>
      <c r="H186" s="13"/>
      <c r="I186" s="42">
        <v>175</v>
      </c>
      <c r="J186" s="102">
        <f>SUBTOTAL(103,I$12:I186)*1</f>
        <v>33</v>
      </c>
      <c r="K186" s="108" t="s">
        <v>111</v>
      </c>
      <c r="L186" s="17" t="s">
        <v>64</v>
      </c>
      <c r="M186" s="267"/>
      <c r="N186" s="255"/>
      <c r="O186" s="118"/>
      <c r="P186" s="162">
        <v>0</v>
      </c>
      <c r="Q186" s="163">
        <v>0</v>
      </c>
      <c r="R186" s="163">
        <v>0</v>
      </c>
      <c r="S186" s="92">
        <f t="shared" ca="1" si="1548"/>
        <v>0</v>
      </c>
      <c r="T186" s="92">
        <f t="shared" si="1549"/>
        <v>0</v>
      </c>
      <c r="U186" s="91">
        <f t="shared" ca="1" si="1550"/>
        <v>0</v>
      </c>
      <c r="V186" s="91">
        <f t="shared" si="1551"/>
        <v>0</v>
      </c>
      <c r="W186" s="120" t="str">
        <f t="shared" si="1466"/>
        <v/>
      </c>
      <c r="X186" s="178"/>
      <c r="Y186" s="128">
        <f t="shared" si="1552"/>
        <v>0</v>
      </c>
      <c r="Z186" s="179">
        <f t="shared" ca="1" si="1553"/>
        <v>0</v>
      </c>
      <c r="AA186" s="127">
        <f t="shared" si="1554"/>
        <v>0</v>
      </c>
      <c r="AB186" s="67" t="str">
        <f t="shared" ca="1" si="1555"/>
        <v/>
      </c>
      <c r="AC186" s="69">
        <f t="shared" ca="1" si="1556"/>
        <v>0</v>
      </c>
      <c r="AD186" s="226">
        <f t="shared" si="1534"/>
        <v>0</v>
      </c>
      <c r="AE186" s="227">
        <f t="shared" si="1535"/>
        <v>0</v>
      </c>
      <c r="AF186" s="225">
        <f t="shared" si="1536"/>
        <v>0</v>
      </c>
      <c r="AG186" s="226">
        <f t="shared" si="1537"/>
        <v>0</v>
      </c>
      <c r="AH186" s="227">
        <f t="shared" si="1538"/>
        <v>0</v>
      </c>
      <c r="AI186" s="225">
        <f t="shared" si="1539"/>
        <v>0</v>
      </c>
      <c r="AJ186" s="226">
        <f t="shared" si="1540"/>
        <v>0</v>
      </c>
      <c r="AK186" s="227">
        <f t="shared" si="1541"/>
        <v>0</v>
      </c>
      <c r="AL186" s="225">
        <f t="shared" si="1542"/>
        <v>0</v>
      </c>
      <c r="AM186" s="226">
        <f t="shared" si="1543"/>
        <v>0</v>
      </c>
      <c r="AN186" s="227">
        <f t="shared" si="1544"/>
        <v>0</v>
      </c>
      <c r="AO186" s="225">
        <f t="shared" si="1545"/>
        <v>0</v>
      </c>
      <c r="AP186" s="226">
        <f t="shared" si="1546"/>
        <v>0</v>
      </c>
      <c r="AQ186" s="227">
        <f t="shared" si="1547"/>
        <v>0</v>
      </c>
      <c r="AR186" s="225">
        <f t="shared" si="1472"/>
        <v>0</v>
      </c>
      <c r="AS186" s="136"/>
      <c r="AT186" s="131"/>
      <c r="AU186" s="69">
        <f t="shared" si="1557"/>
        <v>0</v>
      </c>
      <c r="AV186" s="162"/>
      <c r="AW186" s="130"/>
      <c r="AX186" s="18">
        <f t="shared" si="1558"/>
        <v>0</v>
      </c>
      <c r="AY186" s="136"/>
      <c r="AZ186" s="131"/>
      <c r="BA186" s="69">
        <f t="shared" si="1559"/>
        <v>0</v>
      </c>
      <c r="BB186" s="162"/>
      <c r="BC186" s="130"/>
      <c r="BD186" s="18">
        <f t="shared" si="1560"/>
        <v>0</v>
      </c>
      <c r="BE186" s="136"/>
      <c r="BF186" s="131"/>
      <c r="BG186" s="69">
        <f t="shared" si="1561"/>
        <v>0</v>
      </c>
      <c r="BH186" s="162"/>
      <c r="BI186" s="130"/>
      <c r="BJ186" s="18">
        <f t="shared" si="1562"/>
        <v>0</v>
      </c>
      <c r="BK186" s="136"/>
      <c r="BL186" s="131"/>
      <c r="BM186" s="69">
        <f t="shared" si="1563"/>
        <v>0</v>
      </c>
      <c r="BN186" s="162"/>
      <c r="BO186" s="130"/>
      <c r="BP186" s="18">
        <f t="shared" si="1564"/>
        <v>0</v>
      </c>
      <c r="BQ186" s="136"/>
      <c r="BR186" s="131"/>
      <c r="BS186" s="69">
        <f t="shared" si="1565"/>
        <v>0</v>
      </c>
      <c r="BT186" s="162"/>
      <c r="BU186" s="130"/>
      <c r="BV186" s="18">
        <f t="shared" si="1566"/>
        <v>0</v>
      </c>
      <c r="BW186" s="136"/>
      <c r="BX186" s="131"/>
      <c r="BY186" s="69">
        <f t="shared" si="1567"/>
        <v>0</v>
      </c>
      <c r="BZ186" s="162"/>
      <c r="CA186" s="130"/>
      <c r="CB186" s="18">
        <f t="shared" si="1568"/>
        <v>0</v>
      </c>
      <c r="CC186" s="136"/>
      <c r="CD186" s="131"/>
      <c r="CE186" s="69">
        <f t="shared" si="1569"/>
        <v>0</v>
      </c>
      <c r="CF186" s="162"/>
      <c r="CG186" s="130"/>
      <c r="CH186" s="18">
        <f t="shared" si="1570"/>
        <v>0</v>
      </c>
      <c r="CI186" s="136"/>
      <c r="CJ186" s="131"/>
      <c r="CK186" s="69">
        <f t="shared" si="1571"/>
        <v>0</v>
      </c>
      <c r="CL186" s="162"/>
      <c r="CM186" s="130"/>
      <c r="CN186" s="18">
        <f t="shared" si="1572"/>
        <v>0</v>
      </c>
      <c r="CO186" s="136"/>
      <c r="CP186" s="131"/>
      <c r="CQ186" s="69">
        <f t="shared" si="1573"/>
        <v>0</v>
      </c>
      <c r="CR186" s="162"/>
      <c r="CS186" s="130"/>
      <c r="CT186" s="18">
        <f t="shared" si="1574"/>
        <v>0</v>
      </c>
      <c r="CU186" s="136"/>
      <c r="CV186" s="131"/>
      <c r="CW186" s="69">
        <f t="shared" si="1575"/>
        <v>0</v>
      </c>
      <c r="CX186" s="162"/>
      <c r="CY186" s="130"/>
      <c r="CZ186" s="18">
        <f t="shared" si="1576"/>
        <v>0</v>
      </c>
      <c r="DA186" s="136"/>
      <c r="DB186" s="131"/>
      <c r="DC186" s="69">
        <f t="shared" si="1577"/>
        <v>0</v>
      </c>
      <c r="DD186" s="162"/>
      <c r="DE186" s="130"/>
      <c r="DF186" s="18">
        <f t="shared" si="1578"/>
        <v>0</v>
      </c>
      <c r="DG186" s="136"/>
      <c r="DH186" s="131"/>
      <c r="DI186" s="69">
        <f t="shared" si="1579"/>
        <v>0</v>
      </c>
      <c r="DJ186" s="162"/>
      <c r="DK186" s="130"/>
      <c r="DL186" s="18">
        <f t="shared" si="1580"/>
        <v>0</v>
      </c>
      <c r="DM186" s="136"/>
      <c r="DN186" s="131"/>
      <c r="DO186" s="69">
        <f t="shared" si="1581"/>
        <v>0</v>
      </c>
      <c r="DP186" s="162"/>
      <c r="DQ186" s="130"/>
      <c r="DR186" s="18">
        <f t="shared" si="1582"/>
        <v>0</v>
      </c>
      <c r="DS186" s="136"/>
      <c r="DT186" s="131"/>
      <c r="DU186" s="69">
        <f t="shared" si="1583"/>
        <v>0</v>
      </c>
      <c r="DV186" s="162"/>
      <c r="DW186" s="130"/>
      <c r="DX186" s="18">
        <f t="shared" si="1584"/>
        <v>0</v>
      </c>
      <c r="DY186" s="136"/>
      <c r="DZ186" s="131"/>
      <c r="EA186" s="69">
        <f t="shared" si="1585"/>
        <v>0</v>
      </c>
      <c r="EB186" s="162"/>
      <c r="EC186" s="130"/>
      <c r="ED186" s="18">
        <f t="shared" si="1586"/>
        <v>0</v>
      </c>
      <c r="EE186" s="136"/>
      <c r="EF186" s="131"/>
      <c r="EG186" s="69">
        <f t="shared" si="1587"/>
        <v>0</v>
      </c>
      <c r="EH186" s="162"/>
      <c r="EI186" s="130"/>
      <c r="EJ186" s="18">
        <f t="shared" si="1588"/>
        <v>0</v>
      </c>
      <c r="EK186" s="136"/>
      <c r="EL186" s="131"/>
      <c r="EM186" s="69">
        <f t="shared" si="1589"/>
        <v>0</v>
      </c>
      <c r="EN186" s="162"/>
      <c r="EO186" s="130"/>
      <c r="EP186" s="18">
        <f t="shared" si="1590"/>
        <v>0</v>
      </c>
      <c r="EQ186" s="136"/>
      <c r="ER186" s="131"/>
      <c r="ES186" s="69">
        <f t="shared" si="1591"/>
        <v>0</v>
      </c>
      <c r="ET186" s="162"/>
      <c r="EU186" s="130"/>
      <c r="EV186" s="18">
        <f t="shared" si="1592"/>
        <v>0</v>
      </c>
      <c r="EW186" s="136"/>
      <c r="EX186" s="131"/>
      <c r="EY186" s="69">
        <f t="shared" si="1593"/>
        <v>0</v>
      </c>
      <c r="EZ186" s="162"/>
      <c r="FA186" s="130"/>
      <c r="FB186" s="18">
        <f t="shared" si="1594"/>
        <v>0</v>
      </c>
      <c r="FC186" s="136"/>
      <c r="FD186" s="131"/>
      <c r="FE186" s="69">
        <f t="shared" si="1595"/>
        <v>0</v>
      </c>
      <c r="FF186" s="162"/>
      <c r="FG186" s="130"/>
      <c r="FH186" s="18">
        <f t="shared" si="1596"/>
        <v>0</v>
      </c>
      <c r="FI186" s="136"/>
      <c r="FJ186" s="131"/>
      <c r="FK186" s="69">
        <f t="shared" si="1597"/>
        <v>0</v>
      </c>
      <c r="FL186" s="162"/>
      <c r="FM186" s="130"/>
      <c r="FN186" s="18">
        <f t="shared" si="1598"/>
        <v>0</v>
      </c>
      <c r="FO186" s="136"/>
      <c r="FP186" s="131"/>
      <c r="FQ186" s="69">
        <f t="shared" si="1599"/>
        <v>0</v>
      </c>
      <c r="FR186" s="162"/>
      <c r="FS186" s="130"/>
      <c r="FT186" s="18">
        <f t="shared" si="1600"/>
        <v>0</v>
      </c>
      <c r="FU186" s="136"/>
      <c r="FV186" s="131"/>
      <c r="FW186" s="69">
        <f t="shared" si="1601"/>
        <v>0</v>
      </c>
      <c r="FX186" s="162"/>
      <c r="FY186" s="130"/>
      <c r="FZ186" s="18">
        <f t="shared" si="1602"/>
        <v>0</v>
      </c>
      <c r="GA186" s="136"/>
      <c r="GB186" s="131"/>
      <c r="GC186" s="69">
        <f t="shared" si="1603"/>
        <v>0</v>
      </c>
      <c r="GD186" s="162"/>
      <c r="GE186" s="130"/>
      <c r="GF186" s="18">
        <f t="shared" si="1604"/>
        <v>0</v>
      </c>
      <c r="GG186" s="136"/>
      <c r="GH186" s="131"/>
      <c r="GI186" s="69">
        <f t="shared" si="1605"/>
        <v>0</v>
      </c>
      <c r="GJ186" s="162"/>
      <c r="GK186" s="130"/>
      <c r="GL186" s="18">
        <f t="shared" si="1606"/>
        <v>0</v>
      </c>
      <c r="GM186" s="136"/>
      <c r="GN186" s="131"/>
      <c r="GO186" s="69">
        <f t="shared" si="1607"/>
        <v>0</v>
      </c>
      <c r="GP186" s="162"/>
      <c r="GQ186" s="130"/>
      <c r="GR186" s="18">
        <f t="shared" si="1608"/>
        <v>0</v>
      </c>
      <c r="GS186" s="136"/>
      <c r="GT186" s="131"/>
      <c r="GU186" s="69">
        <f t="shared" si="1609"/>
        <v>0</v>
      </c>
      <c r="GV186" s="162"/>
      <c r="GW186" s="130"/>
      <c r="GX186" s="18">
        <f t="shared" si="1610"/>
        <v>0</v>
      </c>
      <c r="GY186" s="136"/>
      <c r="GZ186" s="131"/>
      <c r="HA186" s="69">
        <f t="shared" si="1611"/>
        <v>0</v>
      </c>
      <c r="HB186" s="162"/>
      <c r="HC186" s="130"/>
      <c r="HD186" s="18">
        <f t="shared" si="1612"/>
        <v>0</v>
      </c>
      <c r="HE186" s="136"/>
      <c r="HF186" s="131"/>
      <c r="HG186" s="69">
        <f t="shared" si="1613"/>
        <v>0</v>
      </c>
      <c r="HH186" s="162"/>
      <c r="HI186" s="130"/>
      <c r="HJ186" s="18">
        <f t="shared" si="1614"/>
        <v>0</v>
      </c>
      <c r="HK186" s="136"/>
      <c r="HL186" s="131"/>
      <c r="HM186" s="69">
        <f t="shared" si="1615"/>
        <v>0</v>
      </c>
      <c r="HN186" s="162"/>
      <c r="HO186" s="130"/>
      <c r="HP186" s="18">
        <f t="shared" si="1616"/>
        <v>0</v>
      </c>
      <c r="HQ186" s="136"/>
      <c r="HR186" s="131"/>
      <c r="HS186" s="69">
        <f t="shared" si="1617"/>
        <v>0</v>
      </c>
      <c r="HT186" s="162"/>
      <c r="HU186" s="130"/>
      <c r="HV186" s="18">
        <f t="shared" si="1618"/>
        <v>0</v>
      </c>
      <c r="HW186" s="138"/>
      <c r="HX186" s="300"/>
      <c r="HY186" s="197"/>
      <c r="HZ186" s="2" t="str">
        <f t="shared" si="1392"/>
        <v>СКРЫТЬ</v>
      </c>
    </row>
    <row r="187" spans="1:234" ht="12.75" hidden="1" customHeight="1" x14ac:dyDescent="0.2">
      <c r="B187" s="16"/>
      <c r="C187" s="15"/>
      <c r="D187" s="270"/>
      <c r="E187" s="270"/>
      <c r="F187" s="270"/>
      <c r="G187" s="13"/>
      <c r="H187" s="13"/>
      <c r="I187" s="42">
        <v>176</v>
      </c>
      <c r="J187" s="102">
        <f>SUBTOTAL(103,I$12:I187)*1</f>
        <v>33</v>
      </c>
      <c r="K187" s="108" t="s">
        <v>112</v>
      </c>
      <c r="L187" s="17" t="s">
        <v>64</v>
      </c>
      <c r="M187" s="267"/>
      <c r="N187" s="255"/>
      <c r="O187" s="118"/>
      <c r="P187" s="162">
        <v>0</v>
      </c>
      <c r="Q187" s="163">
        <v>0</v>
      </c>
      <c r="R187" s="163">
        <v>0</v>
      </c>
      <c r="S187" s="92">
        <f t="shared" ref="S187:S196" ca="1" si="1619">IF((Q187+Z187)&gt;P187,P187,(Q187+Z187))</f>
        <v>0</v>
      </c>
      <c r="T187" s="92">
        <f t="shared" ref="T187:T196" si="1620">R187+AA187</f>
        <v>0</v>
      </c>
      <c r="U187" s="91">
        <f t="shared" ref="U187:U196" ca="1" si="1621">T187-S187</f>
        <v>0</v>
      </c>
      <c r="V187" s="91">
        <f t="shared" ref="V187:V196" si="1622">P187-T187</f>
        <v>0</v>
      </c>
      <c r="W187" s="120" t="str">
        <f t="shared" ref="W187:W196" si="1623">IF(OR(AND(P187=0,T187=0),AND(P187="",T187="")),"",IF(AND(P187=0,T187&gt;0),1,T187/P187))</f>
        <v/>
      </c>
      <c r="X187" s="178"/>
      <c r="Y187" s="128">
        <f t="shared" ref="Y187:Y196" si="1624">AS187+AY187+BE187+BK187+BQ187+BW187+CC187+CI187+CO187+CU187+DA187+DG187+DM187+DS187+DY187+EE187+EK187+EQ187+EW187+FC187+FI187+FO187+FU187+GA187+GG187+GM187+GS187+GY187+HE187+HK187+HQ187</f>
        <v>0</v>
      </c>
      <c r="Z187" s="179">
        <f t="shared" ref="Z187:Z196" ca="1" si="1625">SUMIFS(AS187:HV187,AS$1:HV$1,"1",AS$8:HV$8,"Физические объемы",AS$9:HV$9,"План")</f>
        <v>0</v>
      </c>
      <c r="AA187" s="127">
        <f t="shared" ref="AA187:AA196" si="1626">AT187+AZ187+BF187+BL187+BR187+BX187+CD187+CJ187+CP187+CV187+DB187+DH187+DN187+DT187+DZ187+EF187+EL187+ER187+EX187+FD187+FJ187+FP187+FV187+GB187+GH187+GN187+GT187+GZ187+HF187+HL187+HR187</f>
        <v>0</v>
      </c>
      <c r="AB187" s="67" t="str">
        <f t="shared" ref="AB187:AB196" ca="1" si="1627">IF(OR(AND(Z187=0,AA187=0),AND(Z187="",AA187="")),"",IF(AND(Z187=0,AA187&gt;0),1,AA187/Z187))</f>
        <v/>
      </c>
      <c r="AC187" s="69">
        <f t="shared" ref="AC187:AC196" ca="1" si="1628">AA187-Z187</f>
        <v>0</v>
      </c>
      <c r="AD187" s="226">
        <f t="shared" si="1534"/>
        <v>0</v>
      </c>
      <c r="AE187" s="227">
        <f t="shared" si="1535"/>
        <v>0</v>
      </c>
      <c r="AF187" s="225">
        <f t="shared" si="1536"/>
        <v>0</v>
      </c>
      <c r="AG187" s="226">
        <f t="shared" si="1537"/>
        <v>0</v>
      </c>
      <c r="AH187" s="227">
        <f t="shared" si="1538"/>
        <v>0</v>
      </c>
      <c r="AI187" s="225">
        <f t="shared" si="1539"/>
        <v>0</v>
      </c>
      <c r="AJ187" s="226">
        <f t="shared" si="1540"/>
        <v>0</v>
      </c>
      <c r="AK187" s="227">
        <f t="shared" si="1541"/>
        <v>0</v>
      </c>
      <c r="AL187" s="225">
        <f t="shared" si="1542"/>
        <v>0</v>
      </c>
      <c r="AM187" s="226">
        <f t="shared" si="1543"/>
        <v>0</v>
      </c>
      <c r="AN187" s="227">
        <f t="shared" si="1544"/>
        <v>0</v>
      </c>
      <c r="AO187" s="225">
        <f t="shared" si="1545"/>
        <v>0</v>
      </c>
      <c r="AP187" s="226">
        <f t="shared" si="1546"/>
        <v>0</v>
      </c>
      <c r="AQ187" s="227">
        <f t="shared" si="1547"/>
        <v>0</v>
      </c>
      <c r="AR187" s="225">
        <f t="shared" si="1472"/>
        <v>0</v>
      </c>
      <c r="AS187" s="136"/>
      <c r="AT187" s="131"/>
      <c r="AU187" s="69">
        <f t="shared" ref="AU187:AU196" si="1629">AT187-AS187</f>
        <v>0</v>
      </c>
      <c r="AV187" s="162"/>
      <c r="AW187" s="130"/>
      <c r="AX187" s="18">
        <f t="shared" ref="AX187:AX196" si="1630">AW187-AV187</f>
        <v>0</v>
      </c>
      <c r="AY187" s="136"/>
      <c r="AZ187" s="131"/>
      <c r="BA187" s="69">
        <f t="shared" ref="BA187:BA196" si="1631">AZ187-AY187</f>
        <v>0</v>
      </c>
      <c r="BB187" s="162"/>
      <c r="BC187" s="130"/>
      <c r="BD187" s="18">
        <f t="shared" ref="BD187:BD196" si="1632">BC187-BB187</f>
        <v>0</v>
      </c>
      <c r="BE187" s="136"/>
      <c r="BF187" s="131"/>
      <c r="BG187" s="69">
        <f t="shared" ref="BG187:BG196" si="1633">BF187-BE187</f>
        <v>0</v>
      </c>
      <c r="BH187" s="162"/>
      <c r="BI187" s="130"/>
      <c r="BJ187" s="18">
        <f t="shared" ref="BJ187:BJ196" si="1634">BI187-BH187</f>
        <v>0</v>
      </c>
      <c r="BK187" s="136"/>
      <c r="BL187" s="131"/>
      <c r="BM187" s="69">
        <f t="shared" ref="BM187:BM196" si="1635">BL187-BK187</f>
        <v>0</v>
      </c>
      <c r="BN187" s="162"/>
      <c r="BO187" s="130"/>
      <c r="BP187" s="18">
        <f t="shared" ref="BP187:BP196" si="1636">BO187-BN187</f>
        <v>0</v>
      </c>
      <c r="BQ187" s="136"/>
      <c r="BR187" s="131"/>
      <c r="BS187" s="69">
        <f t="shared" ref="BS187:BS196" si="1637">BR187-BQ187</f>
        <v>0</v>
      </c>
      <c r="BT187" s="162"/>
      <c r="BU187" s="130"/>
      <c r="BV187" s="18">
        <f t="shared" ref="BV187:BV196" si="1638">BU187-BT187</f>
        <v>0</v>
      </c>
      <c r="BW187" s="136"/>
      <c r="BX187" s="131"/>
      <c r="BY187" s="69">
        <f t="shared" ref="BY187:BY196" si="1639">BX187-BW187</f>
        <v>0</v>
      </c>
      <c r="BZ187" s="162"/>
      <c r="CA187" s="130"/>
      <c r="CB187" s="18">
        <f t="shared" ref="CB187:CB196" si="1640">CA187-BZ187</f>
        <v>0</v>
      </c>
      <c r="CC187" s="136"/>
      <c r="CD187" s="131"/>
      <c r="CE187" s="69">
        <f t="shared" ref="CE187:CE196" si="1641">CD187-CC187</f>
        <v>0</v>
      </c>
      <c r="CF187" s="162"/>
      <c r="CG187" s="130"/>
      <c r="CH187" s="18">
        <f t="shared" ref="CH187:CH196" si="1642">CG187-CF187</f>
        <v>0</v>
      </c>
      <c r="CI187" s="136"/>
      <c r="CJ187" s="131"/>
      <c r="CK187" s="69">
        <f t="shared" ref="CK187:CK196" si="1643">CJ187-CI187</f>
        <v>0</v>
      </c>
      <c r="CL187" s="162"/>
      <c r="CM187" s="130"/>
      <c r="CN187" s="18">
        <f t="shared" si="1572"/>
        <v>0</v>
      </c>
      <c r="CO187" s="136"/>
      <c r="CP187" s="131"/>
      <c r="CQ187" s="69">
        <f t="shared" ref="CQ187:CQ196" si="1644">CP187-CO187</f>
        <v>0</v>
      </c>
      <c r="CR187" s="162"/>
      <c r="CS187" s="130"/>
      <c r="CT187" s="18">
        <f t="shared" si="1574"/>
        <v>0</v>
      </c>
      <c r="CU187" s="136"/>
      <c r="CV187" s="131"/>
      <c r="CW187" s="69">
        <f t="shared" ref="CW187:CW196" si="1645">CV187-CU187</f>
        <v>0</v>
      </c>
      <c r="CX187" s="162"/>
      <c r="CY187" s="130"/>
      <c r="CZ187" s="18">
        <f t="shared" si="1576"/>
        <v>0</v>
      </c>
      <c r="DA187" s="136"/>
      <c r="DB187" s="131"/>
      <c r="DC187" s="69">
        <f t="shared" ref="DC187:DC196" si="1646">DB187-DA187</f>
        <v>0</v>
      </c>
      <c r="DD187" s="162"/>
      <c r="DE187" s="130"/>
      <c r="DF187" s="18">
        <f t="shared" si="1578"/>
        <v>0</v>
      </c>
      <c r="DG187" s="136"/>
      <c r="DH187" s="131"/>
      <c r="DI187" s="69">
        <f t="shared" ref="DI187:DI196" si="1647">DH187-DG187</f>
        <v>0</v>
      </c>
      <c r="DJ187" s="162"/>
      <c r="DK187" s="130"/>
      <c r="DL187" s="18">
        <f t="shared" ref="DL187:DL196" si="1648">DK187-DJ187</f>
        <v>0</v>
      </c>
      <c r="DM187" s="136"/>
      <c r="DN187" s="131"/>
      <c r="DO187" s="69">
        <f t="shared" ref="DO187:DO196" si="1649">DN187-DM187</f>
        <v>0</v>
      </c>
      <c r="DP187" s="162"/>
      <c r="DQ187" s="130"/>
      <c r="DR187" s="18">
        <f t="shared" ref="DR187:DR196" si="1650">DQ187-DP187</f>
        <v>0</v>
      </c>
      <c r="DS187" s="136"/>
      <c r="DT187" s="131"/>
      <c r="DU187" s="69">
        <f t="shared" ref="DU187:DU196" si="1651">DT187-DS187</f>
        <v>0</v>
      </c>
      <c r="DV187" s="162"/>
      <c r="DW187" s="130"/>
      <c r="DX187" s="18">
        <f t="shared" ref="DX187:DX196" si="1652">DW187-DV187</f>
        <v>0</v>
      </c>
      <c r="DY187" s="136"/>
      <c r="DZ187" s="131"/>
      <c r="EA187" s="69">
        <f t="shared" ref="EA187:EA196" si="1653">DZ187-DY187</f>
        <v>0</v>
      </c>
      <c r="EB187" s="162"/>
      <c r="EC187" s="130"/>
      <c r="ED187" s="18">
        <f t="shared" ref="ED187:ED196" si="1654">EC187-EB187</f>
        <v>0</v>
      </c>
      <c r="EE187" s="136"/>
      <c r="EF187" s="131"/>
      <c r="EG187" s="69">
        <f t="shared" ref="EG187:EG196" si="1655">EF187-EE187</f>
        <v>0</v>
      </c>
      <c r="EH187" s="162"/>
      <c r="EI187" s="130"/>
      <c r="EJ187" s="18">
        <f t="shared" ref="EJ187:EJ196" si="1656">EI187-EH187</f>
        <v>0</v>
      </c>
      <c r="EK187" s="136"/>
      <c r="EL187" s="131"/>
      <c r="EM187" s="69">
        <f t="shared" ref="EM187:EM196" si="1657">EL187-EK187</f>
        <v>0</v>
      </c>
      <c r="EN187" s="162"/>
      <c r="EO187" s="130"/>
      <c r="EP187" s="18">
        <f t="shared" ref="EP187:EP196" si="1658">EO187-EN187</f>
        <v>0</v>
      </c>
      <c r="EQ187" s="136"/>
      <c r="ER187" s="131"/>
      <c r="ES187" s="69">
        <f t="shared" ref="ES187:ES196" si="1659">ER187-EQ187</f>
        <v>0</v>
      </c>
      <c r="ET187" s="162"/>
      <c r="EU187" s="130"/>
      <c r="EV187" s="18">
        <f t="shared" ref="EV187:EV196" si="1660">EU187-ET187</f>
        <v>0</v>
      </c>
      <c r="EW187" s="136"/>
      <c r="EX187" s="131"/>
      <c r="EY187" s="69">
        <f t="shared" ref="EY187:EY196" si="1661">EX187-EW187</f>
        <v>0</v>
      </c>
      <c r="EZ187" s="162"/>
      <c r="FA187" s="130"/>
      <c r="FB187" s="18">
        <f t="shared" ref="FB187:FB196" si="1662">FA187-EZ187</f>
        <v>0</v>
      </c>
      <c r="FC187" s="136"/>
      <c r="FD187" s="131"/>
      <c r="FE187" s="69">
        <f t="shared" ref="FE187:FE196" si="1663">FD187-FC187</f>
        <v>0</v>
      </c>
      <c r="FF187" s="162"/>
      <c r="FG187" s="130"/>
      <c r="FH187" s="18">
        <f t="shared" ref="FH187:FH196" si="1664">FG187-FF187</f>
        <v>0</v>
      </c>
      <c r="FI187" s="136"/>
      <c r="FJ187" s="131"/>
      <c r="FK187" s="69">
        <f t="shared" ref="FK187:FK196" si="1665">FJ187-FI187</f>
        <v>0</v>
      </c>
      <c r="FL187" s="162"/>
      <c r="FM187" s="130"/>
      <c r="FN187" s="18">
        <f t="shared" ref="FN187:FN196" si="1666">FM187-FL187</f>
        <v>0</v>
      </c>
      <c r="FO187" s="136"/>
      <c r="FP187" s="131"/>
      <c r="FQ187" s="69">
        <f t="shared" ref="FQ187:FQ196" si="1667">FP187-FO187</f>
        <v>0</v>
      </c>
      <c r="FR187" s="162"/>
      <c r="FS187" s="130"/>
      <c r="FT187" s="18">
        <f t="shared" ref="FT187:FT196" si="1668">FS187-FR187</f>
        <v>0</v>
      </c>
      <c r="FU187" s="136"/>
      <c r="FV187" s="131"/>
      <c r="FW187" s="69">
        <f t="shared" ref="FW187:FW196" si="1669">FV187-FU187</f>
        <v>0</v>
      </c>
      <c r="FX187" s="162"/>
      <c r="FY187" s="130"/>
      <c r="FZ187" s="18">
        <f t="shared" ref="FZ187:FZ196" si="1670">FY187-FX187</f>
        <v>0</v>
      </c>
      <c r="GA187" s="136"/>
      <c r="GB187" s="131"/>
      <c r="GC187" s="69">
        <f t="shared" ref="GC187:GC196" si="1671">GB187-GA187</f>
        <v>0</v>
      </c>
      <c r="GD187" s="162"/>
      <c r="GE187" s="130"/>
      <c r="GF187" s="18">
        <f t="shared" ref="GF187:GF196" si="1672">GE187-GD187</f>
        <v>0</v>
      </c>
      <c r="GG187" s="136"/>
      <c r="GH187" s="131"/>
      <c r="GI187" s="69">
        <f t="shared" ref="GI187:GI196" si="1673">GH187-GG187</f>
        <v>0</v>
      </c>
      <c r="GJ187" s="162"/>
      <c r="GK187" s="130"/>
      <c r="GL187" s="18">
        <f t="shared" ref="GL187:GL196" si="1674">GK187-GJ187</f>
        <v>0</v>
      </c>
      <c r="GM187" s="136"/>
      <c r="GN187" s="131"/>
      <c r="GO187" s="69">
        <f t="shared" ref="GO187:GO196" si="1675">GN187-GM187</f>
        <v>0</v>
      </c>
      <c r="GP187" s="162"/>
      <c r="GQ187" s="130"/>
      <c r="GR187" s="18">
        <f t="shared" ref="GR187:GR196" si="1676">GQ187-GP187</f>
        <v>0</v>
      </c>
      <c r="GS187" s="136"/>
      <c r="GT187" s="131"/>
      <c r="GU187" s="69">
        <f t="shared" ref="GU187:GU196" si="1677">GT187-GS187</f>
        <v>0</v>
      </c>
      <c r="GV187" s="162"/>
      <c r="GW187" s="130"/>
      <c r="GX187" s="18">
        <f t="shared" ref="GX187:GX196" si="1678">GW187-GV187</f>
        <v>0</v>
      </c>
      <c r="GY187" s="136"/>
      <c r="GZ187" s="131"/>
      <c r="HA187" s="69">
        <f t="shared" ref="HA187:HA196" si="1679">GZ187-GY187</f>
        <v>0</v>
      </c>
      <c r="HB187" s="162"/>
      <c r="HC187" s="130"/>
      <c r="HD187" s="18">
        <f t="shared" ref="HD187:HD196" si="1680">HC187-HB187</f>
        <v>0</v>
      </c>
      <c r="HE187" s="136"/>
      <c r="HF187" s="131"/>
      <c r="HG187" s="69">
        <f t="shared" ref="HG187:HG196" si="1681">HF187-HE187</f>
        <v>0</v>
      </c>
      <c r="HH187" s="162"/>
      <c r="HI187" s="130"/>
      <c r="HJ187" s="18">
        <f t="shared" ref="HJ187:HJ196" si="1682">HI187-HH187</f>
        <v>0</v>
      </c>
      <c r="HK187" s="136"/>
      <c r="HL187" s="131"/>
      <c r="HM187" s="69">
        <f t="shared" ref="HM187:HM196" si="1683">HL187-HK187</f>
        <v>0</v>
      </c>
      <c r="HN187" s="162"/>
      <c r="HO187" s="130"/>
      <c r="HP187" s="18">
        <f t="shared" ref="HP187:HP196" si="1684">HO187-HN187</f>
        <v>0</v>
      </c>
      <c r="HQ187" s="136"/>
      <c r="HR187" s="131"/>
      <c r="HS187" s="69">
        <f t="shared" ref="HS187:HS196" si="1685">HR187-HQ187</f>
        <v>0</v>
      </c>
      <c r="HT187" s="162"/>
      <c r="HU187" s="130"/>
      <c r="HV187" s="18">
        <f t="shared" ref="HV187:HV196" si="1686">HU187-HT187</f>
        <v>0</v>
      </c>
      <c r="HW187" s="138"/>
      <c r="HX187" s="300"/>
      <c r="HY187" s="197"/>
      <c r="HZ187" s="2" t="str">
        <f t="shared" si="1392"/>
        <v>СКРЫТЬ</v>
      </c>
    </row>
    <row r="188" spans="1:234" hidden="1" x14ac:dyDescent="0.2">
      <c r="A188" s="1" t="e">
        <f>$K$2&amp;#REF!&amp;$K$168&amp;$K$169&amp;K188</f>
        <v>#REF!</v>
      </c>
      <c r="B188" s="16" t="e">
        <f>IF(#REF!=0,"Скрыть","")</f>
        <v>#REF!</v>
      </c>
      <c r="C188" s="15" t="e">
        <f>IF(AND(#REF!&gt;85%,#REF!&gt;85%),"скрыть","")</f>
        <v>#REF!</v>
      </c>
      <c r="D188" s="14" t="s">
        <v>2</v>
      </c>
      <c r="E188" s="14" t="s">
        <v>34</v>
      </c>
      <c r="F188" s="14" t="s">
        <v>33</v>
      </c>
      <c r="G188" s="13" t="str">
        <f t="shared" ref="G188:G193" si="1687">CONCATENATE(D188,E188,F188,K188)</f>
        <v>3BDFBC50-5FD0-44D2-8F2C-8100642B19E72BA5E5C3-A498-49EF-88A3-3FF29C24AED35de166fd-6452-481e-9a97-02de7d3f2273Проходка ТПМК, п.м.</v>
      </c>
      <c r="H188" s="13"/>
      <c r="I188" s="42">
        <v>177</v>
      </c>
      <c r="J188" s="102">
        <f>SUBTOTAL(103,I$12:I188)*1</f>
        <v>33</v>
      </c>
      <c r="K188" s="108" t="s">
        <v>13</v>
      </c>
      <c r="L188" s="17" t="s">
        <v>64</v>
      </c>
      <c r="M188" s="267"/>
      <c r="N188" s="255"/>
      <c r="O188" s="118"/>
      <c r="P188" s="162">
        <v>0</v>
      </c>
      <c r="Q188" s="163">
        <v>0</v>
      </c>
      <c r="R188" s="163">
        <v>0</v>
      </c>
      <c r="S188" s="92">
        <f t="shared" ca="1" si="1619"/>
        <v>0</v>
      </c>
      <c r="T188" s="92">
        <f t="shared" si="1620"/>
        <v>0</v>
      </c>
      <c r="U188" s="91">
        <f t="shared" ca="1" si="1621"/>
        <v>0</v>
      </c>
      <c r="V188" s="91">
        <f t="shared" si="1622"/>
        <v>0</v>
      </c>
      <c r="W188" s="120" t="str">
        <f t="shared" si="1623"/>
        <v/>
      </c>
      <c r="X188" s="178"/>
      <c r="Y188" s="128">
        <f t="shared" si="1624"/>
        <v>0</v>
      </c>
      <c r="Z188" s="179">
        <f t="shared" ca="1" si="1625"/>
        <v>0</v>
      </c>
      <c r="AA188" s="127">
        <f t="shared" si="1626"/>
        <v>0</v>
      </c>
      <c r="AB188" s="67" t="str">
        <f t="shared" ca="1" si="1627"/>
        <v/>
      </c>
      <c r="AC188" s="69">
        <f t="shared" ca="1" si="1628"/>
        <v>0</v>
      </c>
      <c r="AD188" s="226">
        <f t="shared" si="1534"/>
        <v>0</v>
      </c>
      <c r="AE188" s="227">
        <f t="shared" si="1535"/>
        <v>0</v>
      </c>
      <c r="AF188" s="225">
        <f t="shared" si="1536"/>
        <v>0</v>
      </c>
      <c r="AG188" s="226">
        <f t="shared" si="1537"/>
        <v>0</v>
      </c>
      <c r="AH188" s="227">
        <f t="shared" si="1538"/>
        <v>0</v>
      </c>
      <c r="AI188" s="225">
        <f t="shared" si="1539"/>
        <v>0</v>
      </c>
      <c r="AJ188" s="226">
        <f t="shared" si="1540"/>
        <v>0</v>
      </c>
      <c r="AK188" s="227">
        <f t="shared" si="1541"/>
        <v>0</v>
      </c>
      <c r="AL188" s="225">
        <f t="shared" si="1542"/>
        <v>0</v>
      </c>
      <c r="AM188" s="226">
        <f t="shared" si="1543"/>
        <v>0</v>
      </c>
      <c r="AN188" s="227">
        <f t="shared" si="1544"/>
        <v>0</v>
      </c>
      <c r="AO188" s="225">
        <f t="shared" si="1545"/>
        <v>0</v>
      </c>
      <c r="AP188" s="226">
        <f t="shared" si="1546"/>
        <v>0</v>
      </c>
      <c r="AQ188" s="227">
        <f t="shared" si="1547"/>
        <v>0</v>
      </c>
      <c r="AR188" s="225">
        <f t="shared" si="1472"/>
        <v>0</v>
      </c>
      <c r="AS188" s="136"/>
      <c r="AT188" s="131"/>
      <c r="AU188" s="69">
        <f t="shared" si="1629"/>
        <v>0</v>
      </c>
      <c r="AV188" s="162"/>
      <c r="AW188" s="130"/>
      <c r="AX188" s="18">
        <f t="shared" si="1630"/>
        <v>0</v>
      </c>
      <c r="AY188" s="136"/>
      <c r="AZ188" s="131"/>
      <c r="BA188" s="69">
        <f t="shared" si="1631"/>
        <v>0</v>
      </c>
      <c r="BB188" s="162"/>
      <c r="BC188" s="130"/>
      <c r="BD188" s="18">
        <f t="shared" si="1632"/>
        <v>0</v>
      </c>
      <c r="BE188" s="136"/>
      <c r="BF188" s="131"/>
      <c r="BG188" s="69">
        <f t="shared" si="1633"/>
        <v>0</v>
      </c>
      <c r="BH188" s="162"/>
      <c r="BI188" s="130"/>
      <c r="BJ188" s="18">
        <f t="shared" si="1634"/>
        <v>0</v>
      </c>
      <c r="BK188" s="136"/>
      <c r="BL188" s="131"/>
      <c r="BM188" s="69">
        <f t="shared" si="1635"/>
        <v>0</v>
      </c>
      <c r="BN188" s="162"/>
      <c r="BO188" s="130"/>
      <c r="BP188" s="18">
        <f t="shared" si="1636"/>
        <v>0</v>
      </c>
      <c r="BQ188" s="136"/>
      <c r="BR188" s="131"/>
      <c r="BS188" s="69">
        <f t="shared" si="1637"/>
        <v>0</v>
      </c>
      <c r="BT188" s="162"/>
      <c r="BU188" s="130"/>
      <c r="BV188" s="18">
        <f t="shared" si="1638"/>
        <v>0</v>
      </c>
      <c r="BW188" s="136"/>
      <c r="BX188" s="131"/>
      <c r="BY188" s="69">
        <f t="shared" si="1639"/>
        <v>0</v>
      </c>
      <c r="BZ188" s="162"/>
      <c r="CA188" s="130"/>
      <c r="CB188" s="18">
        <f t="shared" si="1640"/>
        <v>0</v>
      </c>
      <c r="CC188" s="136"/>
      <c r="CD188" s="131"/>
      <c r="CE188" s="69">
        <f t="shared" si="1641"/>
        <v>0</v>
      </c>
      <c r="CF188" s="162"/>
      <c r="CG188" s="130"/>
      <c r="CH188" s="18">
        <f t="shared" si="1642"/>
        <v>0</v>
      </c>
      <c r="CI188" s="136"/>
      <c r="CJ188" s="131"/>
      <c r="CK188" s="69">
        <f t="shared" si="1643"/>
        <v>0</v>
      </c>
      <c r="CL188" s="162"/>
      <c r="CM188" s="130"/>
      <c r="CN188" s="18">
        <f t="shared" si="1572"/>
        <v>0</v>
      </c>
      <c r="CO188" s="136"/>
      <c r="CP188" s="131"/>
      <c r="CQ188" s="69">
        <f t="shared" si="1644"/>
        <v>0</v>
      </c>
      <c r="CR188" s="162"/>
      <c r="CS188" s="130"/>
      <c r="CT188" s="18">
        <f t="shared" si="1574"/>
        <v>0</v>
      </c>
      <c r="CU188" s="136"/>
      <c r="CV188" s="131"/>
      <c r="CW188" s="69">
        <f t="shared" si="1645"/>
        <v>0</v>
      </c>
      <c r="CX188" s="162"/>
      <c r="CY188" s="130"/>
      <c r="CZ188" s="18">
        <f t="shared" si="1576"/>
        <v>0</v>
      </c>
      <c r="DA188" s="136"/>
      <c r="DB188" s="131"/>
      <c r="DC188" s="69">
        <f t="shared" si="1646"/>
        <v>0</v>
      </c>
      <c r="DD188" s="162"/>
      <c r="DE188" s="130"/>
      <c r="DF188" s="18">
        <f t="shared" si="1578"/>
        <v>0</v>
      </c>
      <c r="DG188" s="136"/>
      <c r="DH188" s="131"/>
      <c r="DI188" s="69">
        <f t="shared" si="1647"/>
        <v>0</v>
      </c>
      <c r="DJ188" s="162"/>
      <c r="DK188" s="130"/>
      <c r="DL188" s="18">
        <f t="shared" si="1648"/>
        <v>0</v>
      </c>
      <c r="DM188" s="136"/>
      <c r="DN188" s="131"/>
      <c r="DO188" s="69">
        <f t="shared" si="1649"/>
        <v>0</v>
      </c>
      <c r="DP188" s="162"/>
      <c r="DQ188" s="130"/>
      <c r="DR188" s="18">
        <f t="shared" si="1650"/>
        <v>0</v>
      </c>
      <c r="DS188" s="136"/>
      <c r="DT188" s="131"/>
      <c r="DU188" s="69">
        <f t="shared" si="1651"/>
        <v>0</v>
      </c>
      <c r="DV188" s="162"/>
      <c r="DW188" s="130"/>
      <c r="DX188" s="18">
        <f t="shared" si="1652"/>
        <v>0</v>
      </c>
      <c r="DY188" s="136"/>
      <c r="DZ188" s="131"/>
      <c r="EA188" s="69">
        <f t="shared" si="1653"/>
        <v>0</v>
      </c>
      <c r="EB188" s="162"/>
      <c r="EC188" s="130"/>
      <c r="ED188" s="18">
        <f t="shared" si="1654"/>
        <v>0</v>
      </c>
      <c r="EE188" s="136"/>
      <c r="EF188" s="131"/>
      <c r="EG188" s="69">
        <f t="shared" si="1655"/>
        <v>0</v>
      </c>
      <c r="EH188" s="162"/>
      <c r="EI188" s="130"/>
      <c r="EJ188" s="18">
        <f t="shared" si="1656"/>
        <v>0</v>
      </c>
      <c r="EK188" s="136"/>
      <c r="EL188" s="131"/>
      <c r="EM188" s="69">
        <f t="shared" si="1657"/>
        <v>0</v>
      </c>
      <c r="EN188" s="162"/>
      <c r="EO188" s="130"/>
      <c r="EP188" s="18">
        <f t="shared" si="1658"/>
        <v>0</v>
      </c>
      <c r="EQ188" s="136"/>
      <c r="ER188" s="131"/>
      <c r="ES188" s="69">
        <f t="shared" si="1659"/>
        <v>0</v>
      </c>
      <c r="ET188" s="162"/>
      <c r="EU188" s="130"/>
      <c r="EV188" s="18">
        <f t="shared" si="1660"/>
        <v>0</v>
      </c>
      <c r="EW188" s="136"/>
      <c r="EX188" s="131"/>
      <c r="EY188" s="69">
        <f t="shared" si="1661"/>
        <v>0</v>
      </c>
      <c r="EZ188" s="162"/>
      <c r="FA188" s="130"/>
      <c r="FB188" s="18">
        <f t="shared" si="1662"/>
        <v>0</v>
      </c>
      <c r="FC188" s="136"/>
      <c r="FD188" s="131"/>
      <c r="FE188" s="69">
        <f t="shared" si="1663"/>
        <v>0</v>
      </c>
      <c r="FF188" s="162"/>
      <c r="FG188" s="130"/>
      <c r="FH188" s="18">
        <f t="shared" si="1664"/>
        <v>0</v>
      </c>
      <c r="FI188" s="136"/>
      <c r="FJ188" s="131"/>
      <c r="FK188" s="69">
        <f t="shared" si="1665"/>
        <v>0</v>
      </c>
      <c r="FL188" s="162"/>
      <c r="FM188" s="130"/>
      <c r="FN188" s="18">
        <f t="shared" si="1666"/>
        <v>0</v>
      </c>
      <c r="FO188" s="136"/>
      <c r="FP188" s="131"/>
      <c r="FQ188" s="69">
        <f t="shared" si="1667"/>
        <v>0</v>
      </c>
      <c r="FR188" s="162"/>
      <c r="FS188" s="130"/>
      <c r="FT188" s="18">
        <f t="shared" si="1668"/>
        <v>0</v>
      </c>
      <c r="FU188" s="136"/>
      <c r="FV188" s="131"/>
      <c r="FW188" s="69">
        <f t="shared" si="1669"/>
        <v>0</v>
      </c>
      <c r="FX188" s="162"/>
      <c r="FY188" s="130"/>
      <c r="FZ188" s="18">
        <f t="shared" si="1670"/>
        <v>0</v>
      </c>
      <c r="GA188" s="136"/>
      <c r="GB188" s="131"/>
      <c r="GC188" s="69">
        <f t="shared" si="1671"/>
        <v>0</v>
      </c>
      <c r="GD188" s="162"/>
      <c r="GE188" s="130"/>
      <c r="GF188" s="18">
        <f t="shared" si="1672"/>
        <v>0</v>
      </c>
      <c r="GG188" s="136"/>
      <c r="GH188" s="131"/>
      <c r="GI188" s="69">
        <f t="shared" si="1673"/>
        <v>0</v>
      </c>
      <c r="GJ188" s="162"/>
      <c r="GK188" s="130"/>
      <c r="GL188" s="18">
        <f t="shared" si="1674"/>
        <v>0</v>
      </c>
      <c r="GM188" s="136"/>
      <c r="GN188" s="131"/>
      <c r="GO188" s="69">
        <f t="shared" si="1675"/>
        <v>0</v>
      </c>
      <c r="GP188" s="162"/>
      <c r="GQ188" s="130"/>
      <c r="GR188" s="18">
        <f t="shared" si="1676"/>
        <v>0</v>
      </c>
      <c r="GS188" s="136"/>
      <c r="GT188" s="131"/>
      <c r="GU188" s="69">
        <f t="shared" si="1677"/>
        <v>0</v>
      </c>
      <c r="GV188" s="162"/>
      <c r="GW188" s="130"/>
      <c r="GX188" s="18">
        <f t="shared" si="1678"/>
        <v>0</v>
      </c>
      <c r="GY188" s="136"/>
      <c r="GZ188" s="131"/>
      <c r="HA188" s="69">
        <f t="shared" si="1679"/>
        <v>0</v>
      </c>
      <c r="HB188" s="162"/>
      <c r="HC188" s="130"/>
      <c r="HD188" s="18">
        <f t="shared" si="1680"/>
        <v>0</v>
      </c>
      <c r="HE188" s="136"/>
      <c r="HF188" s="131"/>
      <c r="HG188" s="69">
        <f t="shared" si="1681"/>
        <v>0</v>
      </c>
      <c r="HH188" s="162"/>
      <c r="HI188" s="130"/>
      <c r="HJ188" s="18">
        <f t="shared" si="1682"/>
        <v>0</v>
      </c>
      <c r="HK188" s="136"/>
      <c r="HL188" s="131"/>
      <c r="HM188" s="69">
        <f t="shared" si="1683"/>
        <v>0</v>
      </c>
      <c r="HN188" s="162"/>
      <c r="HO188" s="130"/>
      <c r="HP188" s="18">
        <f t="shared" si="1684"/>
        <v>0</v>
      </c>
      <c r="HQ188" s="136"/>
      <c r="HR188" s="131"/>
      <c r="HS188" s="69">
        <f t="shared" si="1685"/>
        <v>0</v>
      </c>
      <c r="HT188" s="162"/>
      <c r="HU188" s="130"/>
      <c r="HV188" s="18">
        <f t="shared" si="1686"/>
        <v>0</v>
      </c>
      <c r="HW188" s="17"/>
      <c r="HX188" s="85"/>
      <c r="HY188" s="85"/>
      <c r="HZ188" s="2" t="str">
        <f t="shared" si="1392"/>
        <v>СКРЫТЬ</v>
      </c>
    </row>
    <row r="189" spans="1:234" hidden="1" x14ac:dyDescent="0.2">
      <c r="A189" s="1" t="e">
        <f>$K$2&amp;#REF!&amp;$K$168&amp;$K$169&amp;K189</f>
        <v>#REF!</v>
      </c>
      <c r="B189" s="16" t="e">
        <f>IF(#REF!=0,"Скрыть","")</f>
        <v>#REF!</v>
      </c>
      <c r="C189" s="15" t="e">
        <f>IF(AND(#REF!&gt;85%,#REF!&gt;85%),"скрыть","")</f>
        <v>#REF!</v>
      </c>
      <c r="D189" s="14" t="s">
        <v>2</v>
      </c>
      <c r="E189" s="14" t="s">
        <v>34</v>
      </c>
      <c r="F189" s="14" t="s">
        <v>33</v>
      </c>
      <c r="G189" s="13" t="str">
        <f t="shared" si="1687"/>
        <v>3BDFBC50-5FD0-44D2-8F2C-8100642B19E72BA5E5C3-A498-49EF-88A3-3FF29C24AED35de166fd-6452-481e-9a97-02de7d3f2273Проходка горным способом, п.м.</v>
      </c>
      <c r="H189" s="13"/>
      <c r="I189" s="42">
        <v>178</v>
      </c>
      <c r="J189" s="102">
        <f>SUBTOTAL(103,I$12:I189)*1</f>
        <v>33</v>
      </c>
      <c r="K189" s="108" t="s">
        <v>12</v>
      </c>
      <c r="L189" s="17" t="s">
        <v>64</v>
      </c>
      <c r="M189" s="267"/>
      <c r="N189" s="255"/>
      <c r="O189" s="118"/>
      <c r="P189" s="162">
        <v>0</v>
      </c>
      <c r="Q189" s="163">
        <v>0</v>
      </c>
      <c r="R189" s="163">
        <v>0</v>
      </c>
      <c r="S189" s="92">
        <f t="shared" ca="1" si="1619"/>
        <v>0</v>
      </c>
      <c r="T189" s="92">
        <f t="shared" si="1620"/>
        <v>0</v>
      </c>
      <c r="U189" s="91">
        <f t="shared" ca="1" si="1621"/>
        <v>0</v>
      </c>
      <c r="V189" s="91">
        <f t="shared" si="1622"/>
        <v>0</v>
      </c>
      <c r="W189" s="120" t="str">
        <f t="shared" si="1623"/>
        <v/>
      </c>
      <c r="X189" s="178"/>
      <c r="Y189" s="128">
        <f t="shared" si="1624"/>
        <v>0</v>
      </c>
      <c r="Z189" s="179">
        <f t="shared" ca="1" si="1625"/>
        <v>0</v>
      </c>
      <c r="AA189" s="127">
        <f t="shared" si="1626"/>
        <v>0</v>
      </c>
      <c r="AB189" s="67" t="str">
        <f t="shared" ca="1" si="1627"/>
        <v/>
      </c>
      <c r="AC189" s="69">
        <f t="shared" ca="1" si="1628"/>
        <v>0</v>
      </c>
      <c r="AD189" s="226">
        <f t="shared" si="1534"/>
        <v>0</v>
      </c>
      <c r="AE189" s="227">
        <f t="shared" si="1535"/>
        <v>0</v>
      </c>
      <c r="AF189" s="225">
        <f t="shared" si="1536"/>
        <v>0</v>
      </c>
      <c r="AG189" s="226">
        <f t="shared" si="1537"/>
        <v>0</v>
      </c>
      <c r="AH189" s="227">
        <f t="shared" si="1538"/>
        <v>0</v>
      </c>
      <c r="AI189" s="225">
        <f t="shared" si="1539"/>
        <v>0</v>
      </c>
      <c r="AJ189" s="226">
        <f t="shared" si="1540"/>
        <v>0</v>
      </c>
      <c r="AK189" s="227">
        <f t="shared" si="1541"/>
        <v>0</v>
      </c>
      <c r="AL189" s="225">
        <f t="shared" si="1542"/>
        <v>0</v>
      </c>
      <c r="AM189" s="226">
        <f t="shared" si="1543"/>
        <v>0</v>
      </c>
      <c r="AN189" s="227">
        <f t="shared" si="1544"/>
        <v>0</v>
      </c>
      <c r="AO189" s="225">
        <f t="shared" si="1545"/>
        <v>0</v>
      </c>
      <c r="AP189" s="226">
        <f t="shared" si="1546"/>
        <v>0</v>
      </c>
      <c r="AQ189" s="227">
        <f t="shared" si="1547"/>
        <v>0</v>
      </c>
      <c r="AR189" s="225">
        <f t="shared" si="1472"/>
        <v>0</v>
      </c>
      <c r="AS189" s="136"/>
      <c r="AT189" s="131"/>
      <c r="AU189" s="69">
        <f t="shared" si="1629"/>
        <v>0</v>
      </c>
      <c r="AV189" s="162"/>
      <c r="AW189" s="130"/>
      <c r="AX189" s="18">
        <f t="shared" si="1630"/>
        <v>0</v>
      </c>
      <c r="AY189" s="136"/>
      <c r="AZ189" s="131"/>
      <c r="BA189" s="69">
        <f t="shared" si="1631"/>
        <v>0</v>
      </c>
      <c r="BB189" s="162"/>
      <c r="BC189" s="130"/>
      <c r="BD189" s="18">
        <f t="shared" si="1632"/>
        <v>0</v>
      </c>
      <c r="BE189" s="136"/>
      <c r="BF189" s="131"/>
      <c r="BG189" s="69">
        <f t="shared" si="1633"/>
        <v>0</v>
      </c>
      <c r="BH189" s="162"/>
      <c r="BI189" s="130"/>
      <c r="BJ189" s="18">
        <f t="shared" si="1634"/>
        <v>0</v>
      </c>
      <c r="BK189" s="136"/>
      <c r="BL189" s="131"/>
      <c r="BM189" s="69">
        <f t="shared" si="1635"/>
        <v>0</v>
      </c>
      <c r="BN189" s="162"/>
      <c r="BO189" s="130"/>
      <c r="BP189" s="18">
        <f t="shared" si="1636"/>
        <v>0</v>
      </c>
      <c r="BQ189" s="136"/>
      <c r="BR189" s="131"/>
      <c r="BS189" s="69">
        <f t="shared" si="1637"/>
        <v>0</v>
      </c>
      <c r="BT189" s="162"/>
      <c r="BU189" s="130"/>
      <c r="BV189" s="18">
        <f t="shared" si="1638"/>
        <v>0</v>
      </c>
      <c r="BW189" s="136"/>
      <c r="BX189" s="131"/>
      <c r="BY189" s="69">
        <f t="shared" si="1639"/>
        <v>0</v>
      </c>
      <c r="BZ189" s="162"/>
      <c r="CA189" s="130"/>
      <c r="CB189" s="18">
        <f t="shared" si="1640"/>
        <v>0</v>
      </c>
      <c r="CC189" s="136"/>
      <c r="CD189" s="131"/>
      <c r="CE189" s="69">
        <f t="shared" si="1641"/>
        <v>0</v>
      </c>
      <c r="CF189" s="162"/>
      <c r="CG189" s="130"/>
      <c r="CH189" s="18">
        <f t="shared" si="1642"/>
        <v>0</v>
      </c>
      <c r="CI189" s="136"/>
      <c r="CJ189" s="131"/>
      <c r="CK189" s="69">
        <f t="shared" si="1643"/>
        <v>0</v>
      </c>
      <c r="CL189" s="162"/>
      <c r="CM189" s="130"/>
      <c r="CN189" s="18">
        <f t="shared" si="1572"/>
        <v>0</v>
      </c>
      <c r="CO189" s="136"/>
      <c r="CP189" s="131"/>
      <c r="CQ189" s="69">
        <f t="shared" si="1644"/>
        <v>0</v>
      </c>
      <c r="CR189" s="162"/>
      <c r="CS189" s="130"/>
      <c r="CT189" s="18">
        <f t="shared" si="1574"/>
        <v>0</v>
      </c>
      <c r="CU189" s="136"/>
      <c r="CV189" s="131"/>
      <c r="CW189" s="69">
        <f t="shared" si="1645"/>
        <v>0</v>
      </c>
      <c r="CX189" s="162"/>
      <c r="CY189" s="130"/>
      <c r="CZ189" s="18">
        <f t="shared" si="1576"/>
        <v>0</v>
      </c>
      <c r="DA189" s="136"/>
      <c r="DB189" s="131"/>
      <c r="DC189" s="69">
        <f t="shared" si="1646"/>
        <v>0</v>
      </c>
      <c r="DD189" s="162"/>
      <c r="DE189" s="130"/>
      <c r="DF189" s="18">
        <f t="shared" si="1578"/>
        <v>0</v>
      </c>
      <c r="DG189" s="136"/>
      <c r="DH189" s="131"/>
      <c r="DI189" s="69">
        <f t="shared" si="1647"/>
        <v>0</v>
      </c>
      <c r="DJ189" s="162"/>
      <c r="DK189" s="130"/>
      <c r="DL189" s="18">
        <f t="shared" si="1648"/>
        <v>0</v>
      </c>
      <c r="DM189" s="136"/>
      <c r="DN189" s="131"/>
      <c r="DO189" s="69">
        <f t="shared" si="1649"/>
        <v>0</v>
      </c>
      <c r="DP189" s="162"/>
      <c r="DQ189" s="130"/>
      <c r="DR189" s="18">
        <f t="shared" si="1650"/>
        <v>0</v>
      </c>
      <c r="DS189" s="136"/>
      <c r="DT189" s="131"/>
      <c r="DU189" s="69">
        <f t="shared" si="1651"/>
        <v>0</v>
      </c>
      <c r="DV189" s="162"/>
      <c r="DW189" s="130"/>
      <c r="DX189" s="18">
        <f t="shared" si="1652"/>
        <v>0</v>
      </c>
      <c r="DY189" s="136"/>
      <c r="DZ189" s="131"/>
      <c r="EA189" s="69">
        <f t="shared" si="1653"/>
        <v>0</v>
      </c>
      <c r="EB189" s="162"/>
      <c r="EC189" s="130"/>
      <c r="ED189" s="18">
        <f t="shared" si="1654"/>
        <v>0</v>
      </c>
      <c r="EE189" s="136"/>
      <c r="EF189" s="131"/>
      <c r="EG189" s="69">
        <f t="shared" si="1655"/>
        <v>0</v>
      </c>
      <c r="EH189" s="162"/>
      <c r="EI189" s="130"/>
      <c r="EJ189" s="18">
        <f t="shared" si="1656"/>
        <v>0</v>
      </c>
      <c r="EK189" s="136"/>
      <c r="EL189" s="131"/>
      <c r="EM189" s="69">
        <f t="shared" si="1657"/>
        <v>0</v>
      </c>
      <c r="EN189" s="162"/>
      <c r="EO189" s="130"/>
      <c r="EP189" s="18">
        <f t="shared" si="1658"/>
        <v>0</v>
      </c>
      <c r="EQ189" s="136"/>
      <c r="ER189" s="131"/>
      <c r="ES189" s="69">
        <f t="shared" si="1659"/>
        <v>0</v>
      </c>
      <c r="ET189" s="162"/>
      <c r="EU189" s="130"/>
      <c r="EV189" s="18">
        <f t="shared" si="1660"/>
        <v>0</v>
      </c>
      <c r="EW189" s="136"/>
      <c r="EX189" s="131"/>
      <c r="EY189" s="69">
        <f t="shared" si="1661"/>
        <v>0</v>
      </c>
      <c r="EZ189" s="162"/>
      <c r="FA189" s="130"/>
      <c r="FB189" s="18">
        <f t="shared" si="1662"/>
        <v>0</v>
      </c>
      <c r="FC189" s="136"/>
      <c r="FD189" s="131"/>
      <c r="FE189" s="69">
        <f t="shared" si="1663"/>
        <v>0</v>
      </c>
      <c r="FF189" s="162"/>
      <c r="FG189" s="130"/>
      <c r="FH189" s="18">
        <f t="shared" si="1664"/>
        <v>0</v>
      </c>
      <c r="FI189" s="136"/>
      <c r="FJ189" s="131"/>
      <c r="FK189" s="69">
        <f t="shared" si="1665"/>
        <v>0</v>
      </c>
      <c r="FL189" s="162"/>
      <c r="FM189" s="130"/>
      <c r="FN189" s="18">
        <f t="shared" si="1666"/>
        <v>0</v>
      </c>
      <c r="FO189" s="136"/>
      <c r="FP189" s="131"/>
      <c r="FQ189" s="69">
        <f t="shared" si="1667"/>
        <v>0</v>
      </c>
      <c r="FR189" s="162"/>
      <c r="FS189" s="130"/>
      <c r="FT189" s="18">
        <f t="shared" si="1668"/>
        <v>0</v>
      </c>
      <c r="FU189" s="136"/>
      <c r="FV189" s="131"/>
      <c r="FW189" s="69">
        <f t="shared" si="1669"/>
        <v>0</v>
      </c>
      <c r="FX189" s="162"/>
      <c r="FY189" s="130"/>
      <c r="FZ189" s="18">
        <f t="shared" si="1670"/>
        <v>0</v>
      </c>
      <c r="GA189" s="136"/>
      <c r="GB189" s="131"/>
      <c r="GC189" s="69">
        <f t="shared" si="1671"/>
        <v>0</v>
      </c>
      <c r="GD189" s="162"/>
      <c r="GE189" s="130"/>
      <c r="GF189" s="18">
        <f t="shared" si="1672"/>
        <v>0</v>
      </c>
      <c r="GG189" s="136"/>
      <c r="GH189" s="131"/>
      <c r="GI189" s="69">
        <f t="shared" si="1673"/>
        <v>0</v>
      </c>
      <c r="GJ189" s="162"/>
      <c r="GK189" s="130"/>
      <c r="GL189" s="18">
        <f t="shared" si="1674"/>
        <v>0</v>
      </c>
      <c r="GM189" s="136"/>
      <c r="GN189" s="131"/>
      <c r="GO189" s="69">
        <f t="shared" si="1675"/>
        <v>0</v>
      </c>
      <c r="GP189" s="162"/>
      <c r="GQ189" s="130"/>
      <c r="GR189" s="18">
        <f t="shared" si="1676"/>
        <v>0</v>
      </c>
      <c r="GS189" s="136"/>
      <c r="GT189" s="131"/>
      <c r="GU189" s="69">
        <f t="shared" si="1677"/>
        <v>0</v>
      </c>
      <c r="GV189" s="162"/>
      <c r="GW189" s="130"/>
      <c r="GX189" s="18">
        <f t="shared" si="1678"/>
        <v>0</v>
      </c>
      <c r="GY189" s="136"/>
      <c r="GZ189" s="131"/>
      <c r="HA189" s="69">
        <f t="shared" si="1679"/>
        <v>0</v>
      </c>
      <c r="HB189" s="162"/>
      <c r="HC189" s="130"/>
      <c r="HD189" s="18">
        <f t="shared" si="1680"/>
        <v>0</v>
      </c>
      <c r="HE189" s="136"/>
      <c r="HF189" s="131"/>
      <c r="HG189" s="69">
        <f t="shared" si="1681"/>
        <v>0</v>
      </c>
      <c r="HH189" s="162"/>
      <c r="HI189" s="130"/>
      <c r="HJ189" s="18">
        <f t="shared" si="1682"/>
        <v>0</v>
      </c>
      <c r="HK189" s="136"/>
      <c r="HL189" s="131"/>
      <c r="HM189" s="69">
        <f t="shared" si="1683"/>
        <v>0</v>
      </c>
      <c r="HN189" s="162"/>
      <c r="HO189" s="130"/>
      <c r="HP189" s="18">
        <f t="shared" si="1684"/>
        <v>0</v>
      </c>
      <c r="HQ189" s="136"/>
      <c r="HR189" s="131"/>
      <c r="HS189" s="69">
        <f t="shared" si="1685"/>
        <v>0</v>
      </c>
      <c r="HT189" s="162"/>
      <c r="HU189" s="130"/>
      <c r="HV189" s="18">
        <f t="shared" si="1686"/>
        <v>0</v>
      </c>
      <c r="HW189" s="17"/>
      <c r="HX189" s="85"/>
      <c r="HY189" s="85"/>
      <c r="HZ189" s="2" t="str">
        <f t="shared" si="1392"/>
        <v>СКРЫТЬ</v>
      </c>
    </row>
    <row r="190" spans="1:234" hidden="1" x14ac:dyDescent="0.2">
      <c r="A190" s="1" t="e">
        <f>$K$2&amp;#REF!&amp;$K$168&amp;$K$169&amp;K190</f>
        <v>#REF!</v>
      </c>
      <c r="B190" s="16" t="e">
        <f>IF(#REF!=0,"Скрыть","")</f>
        <v>#REF!</v>
      </c>
      <c r="C190" s="15" t="e">
        <f>IF(AND(#REF!&gt;85%,#REF!&gt;85%),"скрыть","")</f>
        <v>#REF!</v>
      </c>
      <c r="D190" s="14" t="s">
        <v>2</v>
      </c>
      <c r="E190" s="14" t="s">
        <v>34</v>
      </c>
      <c r="F190" s="14" t="s">
        <v>33</v>
      </c>
      <c r="G190" s="13" t="str">
        <f t="shared" si="1687"/>
        <v>3BDFBC50-5FD0-44D2-8F2C-8100642B19E72BA5E5C3-A498-49EF-88A3-3FF29C24AED35de166fd-6452-481e-9a97-02de7d3f2273Проходка вертикальных стволов, п.м.</v>
      </c>
      <c r="H190" s="13"/>
      <c r="I190" s="42">
        <v>179</v>
      </c>
      <c r="J190" s="102">
        <f>SUBTOTAL(103,I$12:I190)*1</f>
        <v>33</v>
      </c>
      <c r="K190" s="108" t="s">
        <v>11</v>
      </c>
      <c r="L190" s="17" t="s">
        <v>64</v>
      </c>
      <c r="M190" s="267"/>
      <c r="N190" s="255"/>
      <c r="O190" s="118"/>
      <c r="P190" s="162">
        <v>0</v>
      </c>
      <c r="Q190" s="163">
        <v>0</v>
      </c>
      <c r="R190" s="163">
        <v>0</v>
      </c>
      <c r="S190" s="92">
        <f t="shared" ca="1" si="1619"/>
        <v>0</v>
      </c>
      <c r="T190" s="92">
        <f t="shared" si="1620"/>
        <v>0</v>
      </c>
      <c r="U190" s="91">
        <f t="shared" ca="1" si="1621"/>
        <v>0</v>
      </c>
      <c r="V190" s="91">
        <f t="shared" si="1622"/>
        <v>0</v>
      </c>
      <c r="W190" s="120" t="str">
        <f t="shared" si="1623"/>
        <v/>
      </c>
      <c r="X190" s="178"/>
      <c r="Y190" s="128">
        <f t="shared" si="1624"/>
        <v>0</v>
      </c>
      <c r="Z190" s="179">
        <f t="shared" ca="1" si="1625"/>
        <v>0</v>
      </c>
      <c r="AA190" s="127">
        <f t="shared" si="1626"/>
        <v>0</v>
      </c>
      <c r="AB190" s="67" t="str">
        <f t="shared" ca="1" si="1627"/>
        <v/>
      </c>
      <c r="AC190" s="69">
        <f t="shared" ca="1" si="1628"/>
        <v>0</v>
      </c>
      <c r="AD190" s="226">
        <f t="shared" si="1534"/>
        <v>0</v>
      </c>
      <c r="AE190" s="227">
        <f t="shared" si="1535"/>
        <v>0</v>
      </c>
      <c r="AF190" s="225">
        <f t="shared" si="1536"/>
        <v>0</v>
      </c>
      <c r="AG190" s="226">
        <f t="shared" si="1537"/>
        <v>0</v>
      </c>
      <c r="AH190" s="227">
        <f t="shared" si="1538"/>
        <v>0</v>
      </c>
      <c r="AI190" s="225">
        <f t="shared" si="1539"/>
        <v>0</v>
      </c>
      <c r="AJ190" s="226">
        <f t="shared" si="1540"/>
        <v>0</v>
      </c>
      <c r="AK190" s="227">
        <f t="shared" si="1541"/>
        <v>0</v>
      </c>
      <c r="AL190" s="225">
        <f t="shared" si="1542"/>
        <v>0</v>
      </c>
      <c r="AM190" s="226">
        <f t="shared" si="1543"/>
        <v>0</v>
      </c>
      <c r="AN190" s="227">
        <f t="shared" si="1544"/>
        <v>0</v>
      </c>
      <c r="AO190" s="225">
        <f t="shared" si="1545"/>
        <v>0</v>
      </c>
      <c r="AP190" s="226">
        <f t="shared" si="1546"/>
        <v>0</v>
      </c>
      <c r="AQ190" s="227">
        <f t="shared" si="1547"/>
        <v>0</v>
      </c>
      <c r="AR190" s="225">
        <f t="shared" si="1472"/>
        <v>0</v>
      </c>
      <c r="AS190" s="136"/>
      <c r="AT190" s="131"/>
      <c r="AU190" s="69">
        <f t="shared" si="1629"/>
        <v>0</v>
      </c>
      <c r="AV190" s="162"/>
      <c r="AW190" s="130"/>
      <c r="AX190" s="18">
        <f t="shared" si="1630"/>
        <v>0</v>
      </c>
      <c r="AY190" s="136"/>
      <c r="AZ190" s="131"/>
      <c r="BA190" s="69">
        <f t="shared" si="1631"/>
        <v>0</v>
      </c>
      <c r="BB190" s="162"/>
      <c r="BC190" s="130"/>
      <c r="BD190" s="18">
        <f t="shared" si="1632"/>
        <v>0</v>
      </c>
      <c r="BE190" s="136"/>
      <c r="BF190" s="131"/>
      <c r="BG190" s="69">
        <f t="shared" si="1633"/>
        <v>0</v>
      </c>
      <c r="BH190" s="162"/>
      <c r="BI190" s="130"/>
      <c r="BJ190" s="18">
        <f t="shared" si="1634"/>
        <v>0</v>
      </c>
      <c r="BK190" s="136"/>
      <c r="BL190" s="131"/>
      <c r="BM190" s="69">
        <f t="shared" si="1635"/>
        <v>0</v>
      </c>
      <c r="BN190" s="162"/>
      <c r="BO190" s="130"/>
      <c r="BP190" s="18">
        <f t="shared" si="1636"/>
        <v>0</v>
      </c>
      <c r="BQ190" s="136"/>
      <c r="BR190" s="131"/>
      <c r="BS190" s="69">
        <f t="shared" si="1637"/>
        <v>0</v>
      </c>
      <c r="BT190" s="162"/>
      <c r="BU190" s="130"/>
      <c r="BV190" s="18">
        <f t="shared" si="1638"/>
        <v>0</v>
      </c>
      <c r="BW190" s="136"/>
      <c r="BX190" s="131"/>
      <c r="BY190" s="69">
        <f t="shared" si="1639"/>
        <v>0</v>
      </c>
      <c r="BZ190" s="162"/>
      <c r="CA190" s="130"/>
      <c r="CB190" s="18">
        <f t="shared" si="1640"/>
        <v>0</v>
      </c>
      <c r="CC190" s="136"/>
      <c r="CD190" s="131"/>
      <c r="CE190" s="69">
        <f t="shared" si="1641"/>
        <v>0</v>
      </c>
      <c r="CF190" s="162"/>
      <c r="CG190" s="130"/>
      <c r="CH190" s="18">
        <f t="shared" si="1642"/>
        <v>0</v>
      </c>
      <c r="CI190" s="136"/>
      <c r="CJ190" s="131"/>
      <c r="CK190" s="69">
        <f t="shared" si="1643"/>
        <v>0</v>
      </c>
      <c r="CL190" s="162"/>
      <c r="CM190" s="130"/>
      <c r="CN190" s="18">
        <f t="shared" si="1572"/>
        <v>0</v>
      </c>
      <c r="CO190" s="136"/>
      <c r="CP190" s="131"/>
      <c r="CQ190" s="69">
        <f t="shared" si="1644"/>
        <v>0</v>
      </c>
      <c r="CR190" s="162"/>
      <c r="CS190" s="130"/>
      <c r="CT190" s="18">
        <f t="shared" si="1574"/>
        <v>0</v>
      </c>
      <c r="CU190" s="136"/>
      <c r="CV190" s="131"/>
      <c r="CW190" s="69">
        <f t="shared" si="1645"/>
        <v>0</v>
      </c>
      <c r="CX190" s="162"/>
      <c r="CY190" s="130"/>
      <c r="CZ190" s="18">
        <f t="shared" si="1576"/>
        <v>0</v>
      </c>
      <c r="DA190" s="136"/>
      <c r="DB190" s="131"/>
      <c r="DC190" s="69">
        <f t="shared" si="1646"/>
        <v>0</v>
      </c>
      <c r="DD190" s="162"/>
      <c r="DE190" s="130"/>
      <c r="DF190" s="18">
        <f t="shared" si="1578"/>
        <v>0</v>
      </c>
      <c r="DG190" s="136"/>
      <c r="DH190" s="131"/>
      <c r="DI190" s="69">
        <f t="shared" si="1647"/>
        <v>0</v>
      </c>
      <c r="DJ190" s="162"/>
      <c r="DK190" s="130"/>
      <c r="DL190" s="18">
        <f t="shared" si="1648"/>
        <v>0</v>
      </c>
      <c r="DM190" s="136"/>
      <c r="DN190" s="131"/>
      <c r="DO190" s="69">
        <f t="shared" si="1649"/>
        <v>0</v>
      </c>
      <c r="DP190" s="162"/>
      <c r="DQ190" s="130"/>
      <c r="DR190" s="18">
        <f t="shared" si="1650"/>
        <v>0</v>
      </c>
      <c r="DS190" s="136"/>
      <c r="DT190" s="131"/>
      <c r="DU190" s="69">
        <f t="shared" si="1651"/>
        <v>0</v>
      </c>
      <c r="DV190" s="162"/>
      <c r="DW190" s="130"/>
      <c r="DX190" s="18">
        <f t="shared" si="1652"/>
        <v>0</v>
      </c>
      <c r="DY190" s="136"/>
      <c r="DZ190" s="131"/>
      <c r="EA190" s="69">
        <f t="shared" si="1653"/>
        <v>0</v>
      </c>
      <c r="EB190" s="162"/>
      <c r="EC190" s="130"/>
      <c r="ED190" s="18">
        <f t="shared" si="1654"/>
        <v>0</v>
      </c>
      <c r="EE190" s="136"/>
      <c r="EF190" s="131"/>
      <c r="EG190" s="69">
        <f t="shared" si="1655"/>
        <v>0</v>
      </c>
      <c r="EH190" s="162"/>
      <c r="EI190" s="130"/>
      <c r="EJ190" s="18">
        <f t="shared" si="1656"/>
        <v>0</v>
      </c>
      <c r="EK190" s="136"/>
      <c r="EL190" s="131"/>
      <c r="EM190" s="69">
        <f t="shared" si="1657"/>
        <v>0</v>
      </c>
      <c r="EN190" s="162"/>
      <c r="EO190" s="130"/>
      <c r="EP190" s="18">
        <f t="shared" si="1658"/>
        <v>0</v>
      </c>
      <c r="EQ190" s="136"/>
      <c r="ER190" s="131"/>
      <c r="ES190" s="69">
        <f t="shared" si="1659"/>
        <v>0</v>
      </c>
      <c r="ET190" s="162"/>
      <c r="EU190" s="130"/>
      <c r="EV190" s="18">
        <f t="shared" si="1660"/>
        <v>0</v>
      </c>
      <c r="EW190" s="136"/>
      <c r="EX190" s="131"/>
      <c r="EY190" s="69">
        <f t="shared" si="1661"/>
        <v>0</v>
      </c>
      <c r="EZ190" s="162"/>
      <c r="FA190" s="130"/>
      <c r="FB190" s="18">
        <f t="shared" si="1662"/>
        <v>0</v>
      </c>
      <c r="FC190" s="136"/>
      <c r="FD190" s="131"/>
      <c r="FE190" s="69">
        <f t="shared" si="1663"/>
        <v>0</v>
      </c>
      <c r="FF190" s="162"/>
      <c r="FG190" s="130"/>
      <c r="FH190" s="18">
        <f t="shared" si="1664"/>
        <v>0</v>
      </c>
      <c r="FI190" s="136"/>
      <c r="FJ190" s="131"/>
      <c r="FK190" s="69">
        <f t="shared" si="1665"/>
        <v>0</v>
      </c>
      <c r="FL190" s="162"/>
      <c r="FM190" s="130"/>
      <c r="FN190" s="18">
        <f t="shared" si="1666"/>
        <v>0</v>
      </c>
      <c r="FO190" s="136"/>
      <c r="FP190" s="131"/>
      <c r="FQ190" s="69">
        <f t="shared" si="1667"/>
        <v>0</v>
      </c>
      <c r="FR190" s="162"/>
      <c r="FS190" s="130"/>
      <c r="FT190" s="18">
        <f t="shared" si="1668"/>
        <v>0</v>
      </c>
      <c r="FU190" s="136"/>
      <c r="FV190" s="131"/>
      <c r="FW190" s="69">
        <f t="shared" si="1669"/>
        <v>0</v>
      </c>
      <c r="FX190" s="162"/>
      <c r="FY190" s="130"/>
      <c r="FZ190" s="18">
        <f t="shared" si="1670"/>
        <v>0</v>
      </c>
      <c r="GA190" s="136"/>
      <c r="GB190" s="131"/>
      <c r="GC190" s="69">
        <f t="shared" si="1671"/>
        <v>0</v>
      </c>
      <c r="GD190" s="162"/>
      <c r="GE190" s="130"/>
      <c r="GF190" s="18">
        <f t="shared" si="1672"/>
        <v>0</v>
      </c>
      <c r="GG190" s="136"/>
      <c r="GH190" s="131"/>
      <c r="GI190" s="69">
        <f t="shared" si="1673"/>
        <v>0</v>
      </c>
      <c r="GJ190" s="162"/>
      <c r="GK190" s="130"/>
      <c r="GL190" s="18">
        <f t="shared" si="1674"/>
        <v>0</v>
      </c>
      <c r="GM190" s="136"/>
      <c r="GN190" s="131"/>
      <c r="GO190" s="69">
        <f t="shared" si="1675"/>
        <v>0</v>
      </c>
      <c r="GP190" s="162"/>
      <c r="GQ190" s="130"/>
      <c r="GR190" s="18">
        <f t="shared" si="1676"/>
        <v>0</v>
      </c>
      <c r="GS190" s="136"/>
      <c r="GT190" s="131"/>
      <c r="GU190" s="69">
        <f t="shared" si="1677"/>
        <v>0</v>
      </c>
      <c r="GV190" s="162"/>
      <c r="GW190" s="130"/>
      <c r="GX190" s="18">
        <f t="shared" si="1678"/>
        <v>0</v>
      </c>
      <c r="GY190" s="136"/>
      <c r="GZ190" s="131"/>
      <c r="HA190" s="69">
        <f t="shared" si="1679"/>
        <v>0</v>
      </c>
      <c r="HB190" s="162"/>
      <c r="HC190" s="130"/>
      <c r="HD190" s="18">
        <f t="shared" si="1680"/>
        <v>0</v>
      </c>
      <c r="HE190" s="136"/>
      <c r="HF190" s="131"/>
      <c r="HG190" s="69">
        <f t="shared" si="1681"/>
        <v>0</v>
      </c>
      <c r="HH190" s="162"/>
      <c r="HI190" s="130"/>
      <c r="HJ190" s="18">
        <f t="shared" si="1682"/>
        <v>0</v>
      </c>
      <c r="HK190" s="136"/>
      <c r="HL190" s="131"/>
      <c r="HM190" s="69">
        <f t="shared" si="1683"/>
        <v>0</v>
      </c>
      <c r="HN190" s="162"/>
      <c r="HO190" s="130"/>
      <c r="HP190" s="18">
        <f t="shared" si="1684"/>
        <v>0</v>
      </c>
      <c r="HQ190" s="136"/>
      <c r="HR190" s="131"/>
      <c r="HS190" s="69">
        <f t="shared" si="1685"/>
        <v>0</v>
      </c>
      <c r="HT190" s="162"/>
      <c r="HU190" s="130"/>
      <c r="HV190" s="18">
        <f t="shared" si="1686"/>
        <v>0</v>
      </c>
      <c r="HW190" s="17"/>
      <c r="HX190" s="85"/>
      <c r="HY190" s="85"/>
      <c r="HZ190" s="2" t="str">
        <f t="shared" si="1392"/>
        <v>СКРЫТЬ</v>
      </c>
    </row>
    <row r="191" spans="1:234" ht="12.75" hidden="1" customHeight="1" x14ac:dyDescent="0.2">
      <c r="A191" s="1" t="e">
        <f>$K$2&amp;#REF!&amp;$K$168&amp;$K$169&amp;K191</f>
        <v>#REF!</v>
      </c>
      <c r="B191" s="16" t="e">
        <f>IF(#REF!=0,"Скрыть","")</f>
        <v>#REF!</v>
      </c>
      <c r="C191" s="15" t="e">
        <f>IF(AND(#REF!&gt;85%,#REF!&gt;85%),"скрыть","")</f>
        <v>#REF!</v>
      </c>
      <c r="D191" s="14" t="s">
        <v>2</v>
      </c>
      <c r="E191" s="14" t="s">
        <v>34</v>
      </c>
      <c r="F191" s="14" t="s">
        <v>33</v>
      </c>
      <c r="G191" s="13" t="str">
        <f t="shared" si="1687"/>
        <v>3BDFBC50-5FD0-44D2-8F2C-8100642B19E72BA5E5C3-A498-49EF-88A3-3FF29C24AED35de166fd-6452-481e-9a97-02de7d3f2273Устройство жесткого основания, м3</v>
      </c>
      <c r="H191" s="13"/>
      <c r="I191" s="42">
        <v>180</v>
      </c>
      <c r="J191" s="102">
        <f>SUBTOTAL(103,I$12:I191)*1</f>
        <v>33</v>
      </c>
      <c r="K191" s="108" t="s">
        <v>7</v>
      </c>
      <c r="L191" s="17" t="s">
        <v>64</v>
      </c>
      <c r="M191" s="267"/>
      <c r="N191" s="255"/>
      <c r="O191" s="118"/>
      <c r="P191" s="162">
        <v>0</v>
      </c>
      <c r="Q191" s="163">
        <v>0</v>
      </c>
      <c r="R191" s="163">
        <v>0</v>
      </c>
      <c r="S191" s="92">
        <f t="shared" ca="1" si="1619"/>
        <v>0</v>
      </c>
      <c r="T191" s="92">
        <f t="shared" si="1620"/>
        <v>0</v>
      </c>
      <c r="U191" s="91">
        <f t="shared" ca="1" si="1621"/>
        <v>0</v>
      </c>
      <c r="V191" s="91">
        <f t="shared" si="1622"/>
        <v>0</v>
      </c>
      <c r="W191" s="120" t="str">
        <f t="shared" si="1623"/>
        <v/>
      </c>
      <c r="X191" s="178"/>
      <c r="Y191" s="128">
        <f t="shared" si="1624"/>
        <v>0</v>
      </c>
      <c r="Z191" s="179">
        <f t="shared" ca="1" si="1625"/>
        <v>0</v>
      </c>
      <c r="AA191" s="127">
        <f t="shared" si="1626"/>
        <v>0</v>
      </c>
      <c r="AB191" s="67" t="str">
        <f t="shared" ca="1" si="1627"/>
        <v/>
      </c>
      <c r="AC191" s="69">
        <f t="shared" ca="1" si="1628"/>
        <v>0</v>
      </c>
      <c r="AD191" s="226">
        <f t="shared" si="1534"/>
        <v>0</v>
      </c>
      <c r="AE191" s="227">
        <f t="shared" si="1535"/>
        <v>0</v>
      </c>
      <c r="AF191" s="225">
        <f t="shared" si="1536"/>
        <v>0</v>
      </c>
      <c r="AG191" s="226">
        <f t="shared" si="1537"/>
        <v>0</v>
      </c>
      <c r="AH191" s="227">
        <f t="shared" si="1538"/>
        <v>0</v>
      </c>
      <c r="AI191" s="225">
        <f t="shared" si="1539"/>
        <v>0</v>
      </c>
      <c r="AJ191" s="226">
        <f t="shared" si="1540"/>
        <v>0</v>
      </c>
      <c r="AK191" s="227">
        <f t="shared" si="1541"/>
        <v>0</v>
      </c>
      <c r="AL191" s="225">
        <f t="shared" si="1542"/>
        <v>0</v>
      </c>
      <c r="AM191" s="226">
        <f t="shared" si="1543"/>
        <v>0</v>
      </c>
      <c r="AN191" s="227">
        <f t="shared" si="1544"/>
        <v>0</v>
      </c>
      <c r="AO191" s="225">
        <f t="shared" si="1545"/>
        <v>0</v>
      </c>
      <c r="AP191" s="226">
        <f t="shared" si="1546"/>
        <v>0</v>
      </c>
      <c r="AQ191" s="227">
        <f t="shared" si="1547"/>
        <v>0</v>
      </c>
      <c r="AR191" s="225">
        <f t="shared" si="1472"/>
        <v>0</v>
      </c>
      <c r="AS191" s="136"/>
      <c r="AT191" s="131"/>
      <c r="AU191" s="69">
        <f t="shared" si="1629"/>
        <v>0</v>
      </c>
      <c r="AV191" s="162"/>
      <c r="AW191" s="130"/>
      <c r="AX191" s="18">
        <f t="shared" si="1630"/>
        <v>0</v>
      </c>
      <c r="AY191" s="136"/>
      <c r="AZ191" s="131"/>
      <c r="BA191" s="69">
        <f t="shared" si="1631"/>
        <v>0</v>
      </c>
      <c r="BB191" s="162"/>
      <c r="BC191" s="130"/>
      <c r="BD191" s="18">
        <f t="shared" si="1632"/>
        <v>0</v>
      </c>
      <c r="BE191" s="136"/>
      <c r="BF191" s="131"/>
      <c r="BG191" s="69">
        <f t="shared" si="1633"/>
        <v>0</v>
      </c>
      <c r="BH191" s="162"/>
      <c r="BI191" s="130"/>
      <c r="BJ191" s="18">
        <f t="shared" si="1634"/>
        <v>0</v>
      </c>
      <c r="BK191" s="136"/>
      <c r="BL191" s="131"/>
      <c r="BM191" s="69">
        <f t="shared" si="1635"/>
        <v>0</v>
      </c>
      <c r="BN191" s="162"/>
      <c r="BO191" s="130"/>
      <c r="BP191" s="18">
        <f t="shared" si="1636"/>
        <v>0</v>
      </c>
      <c r="BQ191" s="136"/>
      <c r="BR191" s="131"/>
      <c r="BS191" s="69">
        <f t="shared" si="1637"/>
        <v>0</v>
      </c>
      <c r="BT191" s="162"/>
      <c r="BU191" s="130"/>
      <c r="BV191" s="18">
        <f t="shared" si="1638"/>
        <v>0</v>
      </c>
      <c r="BW191" s="136"/>
      <c r="BX191" s="131"/>
      <c r="BY191" s="69">
        <f t="shared" si="1639"/>
        <v>0</v>
      </c>
      <c r="BZ191" s="162"/>
      <c r="CA191" s="130"/>
      <c r="CB191" s="18">
        <f t="shared" si="1640"/>
        <v>0</v>
      </c>
      <c r="CC191" s="136"/>
      <c r="CD191" s="131"/>
      <c r="CE191" s="69">
        <f t="shared" si="1641"/>
        <v>0</v>
      </c>
      <c r="CF191" s="162"/>
      <c r="CG191" s="130"/>
      <c r="CH191" s="18">
        <f t="shared" si="1642"/>
        <v>0</v>
      </c>
      <c r="CI191" s="136"/>
      <c r="CJ191" s="131"/>
      <c r="CK191" s="69">
        <f t="shared" si="1643"/>
        <v>0</v>
      </c>
      <c r="CL191" s="162"/>
      <c r="CM191" s="130"/>
      <c r="CN191" s="18">
        <f t="shared" si="1572"/>
        <v>0</v>
      </c>
      <c r="CO191" s="136"/>
      <c r="CP191" s="131"/>
      <c r="CQ191" s="69">
        <f t="shared" si="1644"/>
        <v>0</v>
      </c>
      <c r="CR191" s="162"/>
      <c r="CS191" s="130"/>
      <c r="CT191" s="18">
        <f t="shared" si="1574"/>
        <v>0</v>
      </c>
      <c r="CU191" s="136"/>
      <c r="CV191" s="131"/>
      <c r="CW191" s="69">
        <f t="shared" si="1645"/>
        <v>0</v>
      </c>
      <c r="CX191" s="162"/>
      <c r="CY191" s="130"/>
      <c r="CZ191" s="18">
        <f t="shared" si="1576"/>
        <v>0</v>
      </c>
      <c r="DA191" s="136"/>
      <c r="DB191" s="131"/>
      <c r="DC191" s="69">
        <f t="shared" si="1646"/>
        <v>0</v>
      </c>
      <c r="DD191" s="162"/>
      <c r="DE191" s="130"/>
      <c r="DF191" s="18">
        <f t="shared" si="1578"/>
        <v>0</v>
      </c>
      <c r="DG191" s="136"/>
      <c r="DH191" s="131"/>
      <c r="DI191" s="69">
        <f t="shared" si="1647"/>
        <v>0</v>
      </c>
      <c r="DJ191" s="162"/>
      <c r="DK191" s="130"/>
      <c r="DL191" s="18">
        <f t="shared" si="1648"/>
        <v>0</v>
      </c>
      <c r="DM191" s="136"/>
      <c r="DN191" s="131"/>
      <c r="DO191" s="69">
        <f t="shared" si="1649"/>
        <v>0</v>
      </c>
      <c r="DP191" s="162"/>
      <c r="DQ191" s="130"/>
      <c r="DR191" s="18">
        <f t="shared" si="1650"/>
        <v>0</v>
      </c>
      <c r="DS191" s="136"/>
      <c r="DT191" s="131"/>
      <c r="DU191" s="69">
        <f t="shared" si="1651"/>
        <v>0</v>
      </c>
      <c r="DV191" s="162"/>
      <c r="DW191" s="130"/>
      <c r="DX191" s="18">
        <f t="shared" si="1652"/>
        <v>0</v>
      </c>
      <c r="DY191" s="136"/>
      <c r="DZ191" s="131"/>
      <c r="EA191" s="69">
        <f t="shared" si="1653"/>
        <v>0</v>
      </c>
      <c r="EB191" s="162"/>
      <c r="EC191" s="130"/>
      <c r="ED191" s="18">
        <f t="shared" si="1654"/>
        <v>0</v>
      </c>
      <c r="EE191" s="136"/>
      <c r="EF191" s="131"/>
      <c r="EG191" s="69">
        <f t="shared" si="1655"/>
        <v>0</v>
      </c>
      <c r="EH191" s="162"/>
      <c r="EI191" s="130"/>
      <c r="EJ191" s="18">
        <f t="shared" si="1656"/>
        <v>0</v>
      </c>
      <c r="EK191" s="136"/>
      <c r="EL191" s="131"/>
      <c r="EM191" s="69">
        <f t="shared" si="1657"/>
        <v>0</v>
      </c>
      <c r="EN191" s="162"/>
      <c r="EO191" s="130"/>
      <c r="EP191" s="18">
        <f t="shared" si="1658"/>
        <v>0</v>
      </c>
      <c r="EQ191" s="136"/>
      <c r="ER191" s="131"/>
      <c r="ES191" s="69">
        <f t="shared" si="1659"/>
        <v>0</v>
      </c>
      <c r="ET191" s="162"/>
      <c r="EU191" s="130"/>
      <c r="EV191" s="18">
        <f t="shared" si="1660"/>
        <v>0</v>
      </c>
      <c r="EW191" s="136"/>
      <c r="EX191" s="131"/>
      <c r="EY191" s="69">
        <f t="shared" si="1661"/>
        <v>0</v>
      </c>
      <c r="EZ191" s="162"/>
      <c r="FA191" s="130"/>
      <c r="FB191" s="18">
        <f t="shared" si="1662"/>
        <v>0</v>
      </c>
      <c r="FC191" s="136"/>
      <c r="FD191" s="131"/>
      <c r="FE191" s="69">
        <f t="shared" si="1663"/>
        <v>0</v>
      </c>
      <c r="FF191" s="162"/>
      <c r="FG191" s="130"/>
      <c r="FH191" s="18">
        <f t="shared" si="1664"/>
        <v>0</v>
      </c>
      <c r="FI191" s="136"/>
      <c r="FJ191" s="131"/>
      <c r="FK191" s="69">
        <f t="shared" si="1665"/>
        <v>0</v>
      </c>
      <c r="FL191" s="162"/>
      <c r="FM191" s="130"/>
      <c r="FN191" s="18">
        <f t="shared" si="1666"/>
        <v>0</v>
      </c>
      <c r="FO191" s="136"/>
      <c r="FP191" s="131"/>
      <c r="FQ191" s="69">
        <f t="shared" si="1667"/>
        <v>0</v>
      </c>
      <c r="FR191" s="162"/>
      <c r="FS191" s="130"/>
      <c r="FT191" s="18">
        <f t="shared" si="1668"/>
        <v>0</v>
      </c>
      <c r="FU191" s="136"/>
      <c r="FV191" s="131"/>
      <c r="FW191" s="69">
        <f t="shared" si="1669"/>
        <v>0</v>
      </c>
      <c r="FX191" s="162"/>
      <c r="FY191" s="130"/>
      <c r="FZ191" s="18">
        <f t="shared" si="1670"/>
        <v>0</v>
      </c>
      <c r="GA191" s="136"/>
      <c r="GB191" s="131"/>
      <c r="GC191" s="69">
        <f t="shared" si="1671"/>
        <v>0</v>
      </c>
      <c r="GD191" s="162"/>
      <c r="GE191" s="130"/>
      <c r="GF191" s="18">
        <f t="shared" si="1672"/>
        <v>0</v>
      </c>
      <c r="GG191" s="136"/>
      <c r="GH191" s="131"/>
      <c r="GI191" s="69">
        <f t="shared" si="1673"/>
        <v>0</v>
      </c>
      <c r="GJ191" s="162"/>
      <c r="GK191" s="130"/>
      <c r="GL191" s="18">
        <f t="shared" si="1674"/>
        <v>0</v>
      </c>
      <c r="GM191" s="136"/>
      <c r="GN191" s="131"/>
      <c r="GO191" s="69">
        <f t="shared" si="1675"/>
        <v>0</v>
      </c>
      <c r="GP191" s="162"/>
      <c r="GQ191" s="130"/>
      <c r="GR191" s="18">
        <f t="shared" si="1676"/>
        <v>0</v>
      </c>
      <c r="GS191" s="136"/>
      <c r="GT191" s="131"/>
      <c r="GU191" s="69">
        <f t="shared" si="1677"/>
        <v>0</v>
      </c>
      <c r="GV191" s="162"/>
      <c r="GW191" s="130"/>
      <c r="GX191" s="18">
        <f t="shared" si="1678"/>
        <v>0</v>
      </c>
      <c r="GY191" s="136"/>
      <c r="GZ191" s="131"/>
      <c r="HA191" s="69">
        <f t="shared" si="1679"/>
        <v>0</v>
      </c>
      <c r="HB191" s="162"/>
      <c r="HC191" s="130"/>
      <c r="HD191" s="18">
        <f t="shared" si="1680"/>
        <v>0</v>
      </c>
      <c r="HE191" s="136"/>
      <c r="HF191" s="131"/>
      <c r="HG191" s="69">
        <f t="shared" si="1681"/>
        <v>0</v>
      </c>
      <c r="HH191" s="162"/>
      <c r="HI191" s="130"/>
      <c r="HJ191" s="18">
        <f t="shared" si="1682"/>
        <v>0</v>
      </c>
      <c r="HK191" s="136"/>
      <c r="HL191" s="131"/>
      <c r="HM191" s="69">
        <f t="shared" si="1683"/>
        <v>0</v>
      </c>
      <c r="HN191" s="162"/>
      <c r="HO191" s="130"/>
      <c r="HP191" s="18">
        <f t="shared" si="1684"/>
        <v>0</v>
      </c>
      <c r="HQ191" s="136"/>
      <c r="HR191" s="131"/>
      <c r="HS191" s="69">
        <f t="shared" si="1685"/>
        <v>0</v>
      </c>
      <c r="HT191" s="162"/>
      <c r="HU191" s="130"/>
      <c r="HV191" s="18">
        <f t="shared" si="1686"/>
        <v>0</v>
      </c>
      <c r="HW191" s="138"/>
      <c r="HX191" s="300"/>
      <c r="HY191" s="197"/>
      <c r="HZ191" s="2" t="str">
        <f t="shared" si="1392"/>
        <v>СКРЫТЬ</v>
      </c>
    </row>
    <row r="192" spans="1:234" ht="12.75" hidden="1" customHeight="1" x14ac:dyDescent="0.2">
      <c r="A192" s="1" t="e">
        <f>$K$2&amp;#REF!&amp;$K$168&amp;$K$169&amp;K192</f>
        <v>#REF!</v>
      </c>
      <c r="B192" s="16" t="e">
        <f>IF(#REF!=0,"Скрыть","")</f>
        <v>#REF!</v>
      </c>
      <c r="C192" s="15" t="e">
        <f>IF(AND(#REF!&gt;85%,#REF!&gt;85%),"скрыть","")</f>
        <v>#REF!</v>
      </c>
      <c r="D192" s="14" t="s">
        <v>2</v>
      </c>
      <c r="E192" s="14" t="s">
        <v>34</v>
      </c>
      <c r="F192" s="14" t="s">
        <v>33</v>
      </c>
      <c r="G192" s="13" t="str">
        <f t="shared" si="1687"/>
        <v>3BDFBC50-5FD0-44D2-8F2C-8100642B19E72BA5E5C3-A498-49EF-88A3-3FF29C24AED35de166fd-6452-481e-9a97-02de7d3f2273Устройство ВСП (путевой бетон), п.м.</v>
      </c>
      <c r="H192" s="13"/>
      <c r="I192" s="42">
        <v>181</v>
      </c>
      <c r="J192" s="102">
        <f>SUBTOTAL(103,I$12:I192)*1</f>
        <v>33</v>
      </c>
      <c r="K192" s="108" t="s">
        <v>8</v>
      </c>
      <c r="L192" s="17" t="s">
        <v>64</v>
      </c>
      <c r="M192" s="267"/>
      <c r="N192" s="255"/>
      <c r="O192" s="118"/>
      <c r="P192" s="162">
        <v>0</v>
      </c>
      <c r="Q192" s="163">
        <v>0</v>
      </c>
      <c r="R192" s="163">
        <v>0</v>
      </c>
      <c r="S192" s="92">
        <f t="shared" ca="1" si="1619"/>
        <v>0</v>
      </c>
      <c r="T192" s="92">
        <f t="shared" si="1620"/>
        <v>0</v>
      </c>
      <c r="U192" s="91">
        <f t="shared" ca="1" si="1621"/>
        <v>0</v>
      </c>
      <c r="V192" s="91">
        <f t="shared" si="1622"/>
        <v>0</v>
      </c>
      <c r="W192" s="120" t="str">
        <f t="shared" si="1623"/>
        <v/>
      </c>
      <c r="X192" s="178"/>
      <c r="Y192" s="128">
        <f t="shared" si="1624"/>
        <v>0</v>
      </c>
      <c r="Z192" s="179">
        <f t="shared" ca="1" si="1625"/>
        <v>0</v>
      </c>
      <c r="AA192" s="127">
        <f t="shared" si="1626"/>
        <v>0</v>
      </c>
      <c r="AB192" s="67" t="str">
        <f t="shared" ca="1" si="1627"/>
        <v/>
      </c>
      <c r="AC192" s="69">
        <f t="shared" ca="1" si="1628"/>
        <v>0</v>
      </c>
      <c r="AD192" s="226">
        <f t="shared" si="1534"/>
        <v>0</v>
      </c>
      <c r="AE192" s="227">
        <f t="shared" si="1535"/>
        <v>0</v>
      </c>
      <c r="AF192" s="225">
        <f t="shared" si="1536"/>
        <v>0</v>
      </c>
      <c r="AG192" s="226">
        <f t="shared" si="1537"/>
        <v>0</v>
      </c>
      <c r="AH192" s="227">
        <f t="shared" si="1538"/>
        <v>0</v>
      </c>
      <c r="AI192" s="225">
        <f t="shared" si="1539"/>
        <v>0</v>
      </c>
      <c r="AJ192" s="226">
        <f t="shared" si="1540"/>
        <v>0</v>
      </c>
      <c r="AK192" s="227">
        <f t="shared" si="1541"/>
        <v>0</v>
      </c>
      <c r="AL192" s="225">
        <f t="shared" si="1542"/>
        <v>0</v>
      </c>
      <c r="AM192" s="226">
        <f t="shared" si="1543"/>
        <v>0</v>
      </c>
      <c r="AN192" s="227">
        <f t="shared" si="1544"/>
        <v>0</v>
      </c>
      <c r="AO192" s="225">
        <f t="shared" si="1545"/>
        <v>0</v>
      </c>
      <c r="AP192" s="226">
        <f t="shared" si="1546"/>
        <v>0</v>
      </c>
      <c r="AQ192" s="227">
        <f t="shared" si="1547"/>
        <v>0</v>
      </c>
      <c r="AR192" s="225">
        <f t="shared" si="1472"/>
        <v>0</v>
      </c>
      <c r="AS192" s="136"/>
      <c r="AT192" s="131"/>
      <c r="AU192" s="69">
        <f t="shared" si="1629"/>
        <v>0</v>
      </c>
      <c r="AV192" s="162"/>
      <c r="AW192" s="130"/>
      <c r="AX192" s="18">
        <f t="shared" si="1630"/>
        <v>0</v>
      </c>
      <c r="AY192" s="136"/>
      <c r="AZ192" s="131"/>
      <c r="BA192" s="69">
        <f t="shared" si="1631"/>
        <v>0</v>
      </c>
      <c r="BB192" s="162"/>
      <c r="BC192" s="130"/>
      <c r="BD192" s="18">
        <f t="shared" si="1632"/>
        <v>0</v>
      </c>
      <c r="BE192" s="136"/>
      <c r="BF192" s="131"/>
      <c r="BG192" s="69">
        <f t="shared" si="1633"/>
        <v>0</v>
      </c>
      <c r="BH192" s="162"/>
      <c r="BI192" s="130"/>
      <c r="BJ192" s="18">
        <f t="shared" si="1634"/>
        <v>0</v>
      </c>
      <c r="BK192" s="136"/>
      <c r="BL192" s="131"/>
      <c r="BM192" s="69">
        <f t="shared" si="1635"/>
        <v>0</v>
      </c>
      <c r="BN192" s="162"/>
      <c r="BO192" s="130"/>
      <c r="BP192" s="18">
        <f t="shared" si="1636"/>
        <v>0</v>
      </c>
      <c r="BQ192" s="136"/>
      <c r="BR192" s="131"/>
      <c r="BS192" s="69">
        <f t="shared" si="1637"/>
        <v>0</v>
      </c>
      <c r="BT192" s="162"/>
      <c r="BU192" s="130"/>
      <c r="BV192" s="18">
        <f t="shared" si="1638"/>
        <v>0</v>
      </c>
      <c r="BW192" s="136"/>
      <c r="BX192" s="131"/>
      <c r="BY192" s="69">
        <f t="shared" si="1639"/>
        <v>0</v>
      </c>
      <c r="BZ192" s="162"/>
      <c r="CA192" s="130"/>
      <c r="CB192" s="18">
        <f t="shared" si="1640"/>
        <v>0</v>
      </c>
      <c r="CC192" s="136"/>
      <c r="CD192" s="131"/>
      <c r="CE192" s="69">
        <f t="shared" si="1641"/>
        <v>0</v>
      </c>
      <c r="CF192" s="162"/>
      <c r="CG192" s="130"/>
      <c r="CH192" s="18">
        <f t="shared" si="1642"/>
        <v>0</v>
      </c>
      <c r="CI192" s="136"/>
      <c r="CJ192" s="131"/>
      <c r="CK192" s="69">
        <f t="shared" si="1643"/>
        <v>0</v>
      </c>
      <c r="CL192" s="162"/>
      <c r="CM192" s="130"/>
      <c r="CN192" s="18">
        <f t="shared" si="1572"/>
        <v>0</v>
      </c>
      <c r="CO192" s="136"/>
      <c r="CP192" s="131"/>
      <c r="CQ192" s="69">
        <f t="shared" si="1644"/>
        <v>0</v>
      </c>
      <c r="CR192" s="162"/>
      <c r="CS192" s="130"/>
      <c r="CT192" s="18">
        <f t="shared" si="1574"/>
        <v>0</v>
      </c>
      <c r="CU192" s="136"/>
      <c r="CV192" s="131"/>
      <c r="CW192" s="69">
        <f t="shared" si="1645"/>
        <v>0</v>
      </c>
      <c r="CX192" s="162"/>
      <c r="CY192" s="130"/>
      <c r="CZ192" s="18">
        <f t="shared" si="1576"/>
        <v>0</v>
      </c>
      <c r="DA192" s="136"/>
      <c r="DB192" s="131"/>
      <c r="DC192" s="69">
        <f t="shared" si="1646"/>
        <v>0</v>
      </c>
      <c r="DD192" s="162"/>
      <c r="DE192" s="130"/>
      <c r="DF192" s="18">
        <f t="shared" si="1578"/>
        <v>0</v>
      </c>
      <c r="DG192" s="136"/>
      <c r="DH192" s="131"/>
      <c r="DI192" s="69">
        <f t="shared" si="1647"/>
        <v>0</v>
      </c>
      <c r="DJ192" s="162"/>
      <c r="DK192" s="130"/>
      <c r="DL192" s="18">
        <f t="shared" si="1648"/>
        <v>0</v>
      </c>
      <c r="DM192" s="136"/>
      <c r="DN192" s="131"/>
      <c r="DO192" s="69">
        <f t="shared" si="1649"/>
        <v>0</v>
      </c>
      <c r="DP192" s="162"/>
      <c r="DQ192" s="130"/>
      <c r="DR192" s="18">
        <f t="shared" si="1650"/>
        <v>0</v>
      </c>
      <c r="DS192" s="136"/>
      <c r="DT192" s="131"/>
      <c r="DU192" s="69">
        <f t="shared" si="1651"/>
        <v>0</v>
      </c>
      <c r="DV192" s="162"/>
      <c r="DW192" s="130"/>
      <c r="DX192" s="18">
        <f t="shared" si="1652"/>
        <v>0</v>
      </c>
      <c r="DY192" s="136"/>
      <c r="DZ192" s="131"/>
      <c r="EA192" s="69">
        <f t="shared" si="1653"/>
        <v>0</v>
      </c>
      <c r="EB192" s="162"/>
      <c r="EC192" s="130"/>
      <c r="ED192" s="18">
        <f t="shared" si="1654"/>
        <v>0</v>
      </c>
      <c r="EE192" s="136"/>
      <c r="EF192" s="131"/>
      <c r="EG192" s="69">
        <f t="shared" si="1655"/>
        <v>0</v>
      </c>
      <c r="EH192" s="162"/>
      <c r="EI192" s="130"/>
      <c r="EJ192" s="18">
        <f t="shared" si="1656"/>
        <v>0</v>
      </c>
      <c r="EK192" s="136"/>
      <c r="EL192" s="131"/>
      <c r="EM192" s="69">
        <f t="shared" si="1657"/>
        <v>0</v>
      </c>
      <c r="EN192" s="162"/>
      <c r="EO192" s="130"/>
      <c r="EP192" s="18">
        <f t="shared" si="1658"/>
        <v>0</v>
      </c>
      <c r="EQ192" s="136"/>
      <c r="ER192" s="131"/>
      <c r="ES192" s="69">
        <f t="shared" si="1659"/>
        <v>0</v>
      </c>
      <c r="ET192" s="162"/>
      <c r="EU192" s="130"/>
      <c r="EV192" s="18">
        <f t="shared" si="1660"/>
        <v>0</v>
      </c>
      <c r="EW192" s="136"/>
      <c r="EX192" s="131"/>
      <c r="EY192" s="69">
        <f t="shared" si="1661"/>
        <v>0</v>
      </c>
      <c r="EZ192" s="162"/>
      <c r="FA192" s="130"/>
      <c r="FB192" s="18">
        <f t="shared" si="1662"/>
        <v>0</v>
      </c>
      <c r="FC192" s="136"/>
      <c r="FD192" s="131"/>
      <c r="FE192" s="69">
        <f t="shared" si="1663"/>
        <v>0</v>
      </c>
      <c r="FF192" s="162"/>
      <c r="FG192" s="130"/>
      <c r="FH192" s="18">
        <f t="shared" si="1664"/>
        <v>0</v>
      </c>
      <c r="FI192" s="136"/>
      <c r="FJ192" s="131"/>
      <c r="FK192" s="69">
        <f t="shared" si="1665"/>
        <v>0</v>
      </c>
      <c r="FL192" s="162"/>
      <c r="FM192" s="130"/>
      <c r="FN192" s="18">
        <f t="shared" si="1666"/>
        <v>0</v>
      </c>
      <c r="FO192" s="136"/>
      <c r="FP192" s="131"/>
      <c r="FQ192" s="69">
        <f t="shared" si="1667"/>
        <v>0</v>
      </c>
      <c r="FR192" s="162"/>
      <c r="FS192" s="130"/>
      <c r="FT192" s="18">
        <f t="shared" si="1668"/>
        <v>0</v>
      </c>
      <c r="FU192" s="136"/>
      <c r="FV192" s="131"/>
      <c r="FW192" s="69">
        <f t="shared" si="1669"/>
        <v>0</v>
      </c>
      <c r="FX192" s="162"/>
      <c r="FY192" s="130"/>
      <c r="FZ192" s="18">
        <f t="shared" si="1670"/>
        <v>0</v>
      </c>
      <c r="GA192" s="136"/>
      <c r="GB192" s="131"/>
      <c r="GC192" s="69">
        <f t="shared" si="1671"/>
        <v>0</v>
      </c>
      <c r="GD192" s="162"/>
      <c r="GE192" s="130"/>
      <c r="GF192" s="18">
        <f t="shared" si="1672"/>
        <v>0</v>
      </c>
      <c r="GG192" s="136"/>
      <c r="GH192" s="131"/>
      <c r="GI192" s="69">
        <f t="shared" si="1673"/>
        <v>0</v>
      </c>
      <c r="GJ192" s="162"/>
      <c r="GK192" s="130"/>
      <c r="GL192" s="18">
        <f t="shared" si="1674"/>
        <v>0</v>
      </c>
      <c r="GM192" s="136"/>
      <c r="GN192" s="131"/>
      <c r="GO192" s="69">
        <f t="shared" si="1675"/>
        <v>0</v>
      </c>
      <c r="GP192" s="162"/>
      <c r="GQ192" s="130"/>
      <c r="GR192" s="18">
        <f t="shared" si="1676"/>
        <v>0</v>
      </c>
      <c r="GS192" s="136"/>
      <c r="GT192" s="131"/>
      <c r="GU192" s="69">
        <f t="shared" si="1677"/>
        <v>0</v>
      </c>
      <c r="GV192" s="162"/>
      <c r="GW192" s="130"/>
      <c r="GX192" s="18">
        <f t="shared" si="1678"/>
        <v>0</v>
      </c>
      <c r="GY192" s="136"/>
      <c r="GZ192" s="131"/>
      <c r="HA192" s="69">
        <f t="shared" si="1679"/>
        <v>0</v>
      </c>
      <c r="HB192" s="162"/>
      <c r="HC192" s="130"/>
      <c r="HD192" s="18">
        <f t="shared" si="1680"/>
        <v>0</v>
      </c>
      <c r="HE192" s="136"/>
      <c r="HF192" s="131"/>
      <c r="HG192" s="69">
        <f t="shared" si="1681"/>
        <v>0</v>
      </c>
      <c r="HH192" s="162"/>
      <c r="HI192" s="130"/>
      <c r="HJ192" s="18">
        <f t="shared" si="1682"/>
        <v>0</v>
      </c>
      <c r="HK192" s="136"/>
      <c r="HL192" s="131"/>
      <c r="HM192" s="69">
        <f t="shared" si="1683"/>
        <v>0</v>
      </c>
      <c r="HN192" s="162"/>
      <c r="HO192" s="130"/>
      <c r="HP192" s="18">
        <f t="shared" si="1684"/>
        <v>0</v>
      </c>
      <c r="HQ192" s="136"/>
      <c r="HR192" s="131"/>
      <c r="HS192" s="69">
        <f t="shared" si="1685"/>
        <v>0</v>
      </c>
      <c r="HT192" s="162"/>
      <c r="HU192" s="130"/>
      <c r="HV192" s="18">
        <f t="shared" si="1686"/>
        <v>0</v>
      </c>
      <c r="HW192" s="138"/>
      <c r="HX192" s="300"/>
      <c r="HY192" s="197"/>
      <c r="HZ192" s="2" t="str">
        <f t="shared" si="1392"/>
        <v>СКРЫТЬ</v>
      </c>
    </row>
    <row r="193" spans="1:234" ht="12.75" hidden="1" customHeight="1" x14ac:dyDescent="0.2">
      <c r="A193" s="1" t="e">
        <f>$K$2&amp;#REF!&amp;$K$168&amp;$K$169&amp;K193</f>
        <v>#REF!</v>
      </c>
      <c r="B193" s="16" t="e">
        <f>IF(#REF!=0,"Скрыть","")</f>
        <v>#REF!</v>
      </c>
      <c r="C193" s="15" t="e">
        <f>IF(AND(#REF!&gt;85%,#REF!&gt;85%),"скрыть","")</f>
        <v>#REF!</v>
      </c>
      <c r="D193" s="243" t="s">
        <v>2</v>
      </c>
      <c r="E193" s="243" t="s">
        <v>34</v>
      </c>
      <c r="F193" s="243" t="s">
        <v>33</v>
      </c>
      <c r="G193" s="13" t="str">
        <f t="shared" si="1687"/>
        <v>3BDFBC50-5FD0-44D2-8F2C-8100642B19E72BA5E5C3-A498-49EF-88A3-3FF29C24AED35de166fd-6452-481e-9a97-02de7d3f2273Устройство вентперекрытия тоннеля D10, пог.м</v>
      </c>
      <c r="H193" s="13"/>
      <c r="I193" s="42">
        <v>182</v>
      </c>
      <c r="J193" s="102">
        <f>SUBTOTAL(103,I$12:I193)*1</f>
        <v>33</v>
      </c>
      <c r="K193" s="245" t="s">
        <v>101</v>
      </c>
      <c r="L193" s="17" t="s">
        <v>64</v>
      </c>
      <c r="M193" s="267"/>
      <c r="N193" s="255"/>
      <c r="O193" s="118"/>
      <c r="P193" s="162">
        <v>0</v>
      </c>
      <c r="Q193" s="163">
        <v>0</v>
      </c>
      <c r="R193" s="163">
        <v>0</v>
      </c>
      <c r="S193" s="92">
        <f t="shared" ca="1" si="1619"/>
        <v>0</v>
      </c>
      <c r="T193" s="92">
        <f t="shared" si="1620"/>
        <v>0</v>
      </c>
      <c r="U193" s="91">
        <f t="shared" ca="1" si="1621"/>
        <v>0</v>
      </c>
      <c r="V193" s="91">
        <f t="shared" si="1622"/>
        <v>0</v>
      </c>
      <c r="W193" s="120" t="str">
        <f t="shared" si="1623"/>
        <v/>
      </c>
      <c r="X193" s="178"/>
      <c r="Y193" s="128">
        <f t="shared" si="1624"/>
        <v>0</v>
      </c>
      <c r="Z193" s="179">
        <f t="shared" ca="1" si="1625"/>
        <v>0</v>
      </c>
      <c r="AA193" s="127">
        <f t="shared" si="1626"/>
        <v>0</v>
      </c>
      <c r="AB193" s="67" t="str">
        <f t="shared" ca="1" si="1627"/>
        <v/>
      </c>
      <c r="AC193" s="69">
        <f t="shared" ca="1" si="1628"/>
        <v>0</v>
      </c>
      <c r="AD193" s="226">
        <f t="shared" si="1534"/>
        <v>0</v>
      </c>
      <c r="AE193" s="227">
        <f t="shared" si="1535"/>
        <v>0</v>
      </c>
      <c r="AF193" s="225">
        <f t="shared" si="1536"/>
        <v>0</v>
      </c>
      <c r="AG193" s="226">
        <f t="shared" si="1537"/>
        <v>0</v>
      </c>
      <c r="AH193" s="227">
        <f t="shared" si="1538"/>
        <v>0</v>
      </c>
      <c r="AI193" s="225">
        <f t="shared" si="1539"/>
        <v>0</v>
      </c>
      <c r="AJ193" s="226">
        <f t="shared" si="1540"/>
        <v>0</v>
      </c>
      <c r="AK193" s="227">
        <f t="shared" si="1541"/>
        <v>0</v>
      </c>
      <c r="AL193" s="225">
        <f t="shared" si="1542"/>
        <v>0</v>
      </c>
      <c r="AM193" s="226">
        <f t="shared" si="1543"/>
        <v>0</v>
      </c>
      <c r="AN193" s="227">
        <f t="shared" si="1544"/>
        <v>0</v>
      </c>
      <c r="AO193" s="225">
        <f t="shared" si="1545"/>
        <v>0</v>
      </c>
      <c r="AP193" s="226">
        <f t="shared" si="1546"/>
        <v>0</v>
      </c>
      <c r="AQ193" s="227">
        <f t="shared" si="1547"/>
        <v>0</v>
      </c>
      <c r="AR193" s="225">
        <f t="shared" si="1472"/>
        <v>0</v>
      </c>
      <c r="AS193" s="136"/>
      <c r="AT193" s="131"/>
      <c r="AU193" s="69">
        <f t="shared" si="1629"/>
        <v>0</v>
      </c>
      <c r="AV193" s="162"/>
      <c r="AW193" s="130"/>
      <c r="AX193" s="18">
        <f t="shared" si="1630"/>
        <v>0</v>
      </c>
      <c r="AY193" s="136"/>
      <c r="AZ193" s="131"/>
      <c r="BA193" s="69">
        <f t="shared" si="1631"/>
        <v>0</v>
      </c>
      <c r="BB193" s="162"/>
      <c r="BC193" s="130"/>
      <c r="BD193" s="18">
        <f t="shared" si="1632"/>
        <v>0</v>
      </c>
      <c r="BE193" s="136"/>
      <c r="BF193" s="131"/>
      <c r="BG193" s="69">
        <f t="shared" si="1633"/>
        <v>0</v>
      </c>
      <c r="BH193" s="162"/>
      <c r="BI193" s="130"/>
      <c r="BJ193" s="18">
        <f t="shared" si="1634"/>
        <v>0</v>
      </c>
      <c r="BK193" s="136"/>
      <c r="BL193" s="131"/>
      <c r="BM193" s="69">
        <f t="shared" si="1635"/>
        <v>0</v>
      </c>
      <c r="BN193" s="162"/>
      <c r="BO193" s="130"/>
      <c r="BP193" s="18">
        <f t="shared" si="1636"/>
        <v>0</v>
      </c>
      <c r="BQ193" s="136"/>
      <c r="BR193" s="131"/>
      <c r="BS193" s="69">
        <f t="shared" si="1637"/>
        <v>0</v>
      </c>
      <c r="BT193" s="162"/>
      <c r="BU193" s="130"/>
      <c r="BV193" s="18">
        <f t="shared" si="1638"/>
        <v>0</v>
      </c>
      <c r="BW193" s="136"/>
      <c r="BX193" s="131"/>
      <c r="BY193" s="69">
        <f t="shared" si="1639"/>
        <v>0</v>
      </c>
      <c r="BZ193" s="162"/>
      <c r="CA193" s="130"/>
      <c r="CB193" s="18">
        <f t="shared" si="1640"/>
        <v>0</v>
      </c>
      <c r="CC193" s="136"/>
      <c r="CD193" s="131"/>
      <c r="CE193" s="69">
        <f t="shared" si="1641"/>
        <v>0</v>
      </c>
      <c r="CF193" s="162"/>
      <c r="CG193" s="130"/>
      <c r="CH193" s="18">
        <f t="shared" si="1642"/>
        <v>0</v>
      </c>
      <c r="CI193" s="136"/>
      <c r="CJ193" s="131"/>
      <c r="CK193" s="69">
        <f t="shared" si="1643"/>
        <v>0</v>
      </c>
      <c r="CL193" s="162"/>
      <c r="CM193" s="130"/>
      <c r="CN193" s="18">
        <f t="shared" si="1572"/>
        <v>0</v>
      </c>
      <c r="CO193" s="136"/>
      <c r="CP193" s="131"/>
      <c r="CQ193" s="69">
        <f t="shared" si="1644"/>
        <v>0</v>
      </c>
      <c r="CR193" s="162"/>
      <c r="CS193" s="130"/>
      <c r="CT193" s="18">
        <f t="shared" si="1574"/>
        <v>0</v>
      </c>
      <c r="CU193" s="136"/>
      <c r="CV193" s="131"/>
      <c r="CW193" s="69">
        <f t="shared" si="1645"/>
        <v>0</v>
      </c>
      <c r="CX193" s="162"/>
      <c r="CY193" s="130"/>
      <c r="CZ193" s="18">
        <f t="shared" si="1576"/>
        <v>0</v>
      </c>
      <c r="DA193" s="136"/>
      <c r="DB193" s="131"/>
      <c r="DC193" s="69">
        <f t="shared" si="1646"/>
        <v>0</v>
      </c>
      <c r="DD193" s="162"/>
      <c r="DE193" s="130"/>
      <c r="DF193" s="18">
        <f t="shared" si="1578"/>
        <v>0</v>
      </c>
      <c r="DG193" s="136"/>
      <c r="DH193" s="131"/>
      <c r="DI193" s="69">
        <f t="shared" si="1647"/>
        <v>0</v>
      </c>
      <c r="DJ193" s="162"/>
      <c r="DK193" s="130"/>
      <c r="DL193" s="18">
        <f t="shared" si="1648"/>
        <v>0</v>
      </c>
      <c r="DM193" s="136"/>
      <c r="DN193" s="131"/>
      <c r="DO193" s="69">
        <f t="shared" si="1649"/>
        <v>0</v>
      </c>
      <c r="DP193" s="162"/>
      <c r="DQ193" s="130"/>
      <c r="DR193" s="18">
        <f t="shared" si="1650"/>
        <v>0</v>
      </c>
      <c r="DS193" s="136"/>
      <c r="DT193" s="131"/>
      <c r="DU193" s="69">
        <f t="shared" si="1651"/>
        <v>0</v>
      </c>
      <c r="DV193" s="162"/>
      <c r="DW193" s="130"/>
      <c r="DX193" s="18">
        <f t="shared" si="1652"/>
        <v>0</v>
      </c>
      <c r="DY193" s="136"/>
      <c r="DZ193" s="131"/>
      <c r="EA193" s="69">
        <f t="shared" si="1653"/>
        <v>0</v>
      </c>
      <c r="EB193" s="162"/>
      <c r="EC193" s="130"/>
      <c r="ED193" s="18">
        <f t="shared" si="1654"/>
        <v>0</v>
      </c>
      <c r="EE193" s="136"/>
      <c r="EF193" s="131"/>
      <c r="EG193" s="69">
        <f t="shared" si="1655"/>
        <v>0</v>
      </c>
      <c r="EH193" s="162"/>
      <c r="EI193" s="130"/>
      <c r="EJ193" s="18">
        <f t="shared" si="1656"/>
        <v>0</v>
      </c>
      <c r="EK193" s="136"/>
      <c r="EL193" s="131"/>
      <c r="EM193" s="69">
        <f t="shared" si="1657"/>
        <v>0</v>
      </c>
      <c r="EN193" s="162"/>
      <c r="EO193" s="130"/>
      <c r="EP193" s="18">
        <f t="shared" si="1658"/>
        <v>0</v>
      </c>
      <c r="EQ193" s="136"/>
      <c r="ER193" s="131"/>
      <c r="ES193" s="69">
        <f t="shared" si="1659"/>
        <v>0</v>
      </c>
      <c r="ET193" s="162"/>
      <c r="EU193" s="130"/>
      <c r="EV193" s="18">
        <f t="shared" si="1660"/>
        <v>0</v>
      </c>
      <c r="EW193" s="136"/>
      <c r="EX193" s="131"/>
      <c r="EY193" s="69">
        <f t="shared" si="1661"/>
        <v>0</v>
      </c>
      <c r="EZ193" s="162"/>
      <c r="FA193" s="130"/>
      <c r="FB193" s="18">
        <f t="shared" si="1662"/>
        <v>0</v>
      </c>
      <c r="FC193" s="136"/>
      <c r="FD193" s="131"/>
      <c r="FE193" s="69">
        <f t="shared" si="1663"/>
        <v>0</v>
      </c>
      <c r="FF193" s="162"/>
      <c r="FG193" s="130"/>
      <c r="FH193" s="18">
        <f t="shared" si="1664"/>
        <v>0</v>
      </c>
      <c r="FI193" s="136"/>
      <c r="FJ193" s="131"/>
      <c r="FK193" s="69">
        <f t="shared" si="1665"/>
        <v>0</v>
      </c>
      <c r="FL193" s="162"/>
      <c r="FM193" s="130"/>
      <c r="FN193" s="18">
        <f t="shared" si="1666"/>
        <v>0</v>
      </c>
      <c r="FO193" s="136"/>
      <c r="FP193" s="131"/>
      <c r="FQ193" s="69">
        <f t="shared" si="1667"/>
        <v>0</v>
      </c>
      <c r="FR193" s="162"/>
      <c r="FS193" s="130"/>
      <c r="FT193" s="18">
        <f t="shared" si="1668"/>
        <v>0</v>
      </c>
      <c r="FU193" s="136"/>
      <c r="FV193" s="131"/>
      <c r="FW193" s="69">
        <f t="shared" si="1669"/>
        <v>0</v>
      </c>
      <c r="FX193" s="162"/>
      <c r="FY193" s="130"/>
      <c r="FZ193" s="18">
        <f t="shared" si="1670"/>
        <v>0</v>
      </c>
      <c r="GA193" s="136"/>
      <c r="GB193" s="131"/>
      <c r="GC193" s="69">
        <f t="shared" si="1671"/>
        <v>0</v>
      </c>
      <c r="GD193" s="162"/>
      <c r="GE193" s="130"/>
      <c r="GF193" s="18">
        <f t="shared" si="1672"/>
        <v>0</v>
      </c>
      <c r="GG193" s="136"/>
      <c r="GH193" s="131"/>
      <c r="GI193" s="69">
        <f t="shared" si="1673"/>
        <v>0</v>
      </c>
      <c r="GJ193" s="162"/>
      <c r="GK193" s="130"/>
      <c r="GL193" s="18">
        <f t="shared" si="1674"/>
        <v>0</v>
      </c>
      <c r="GM193" s="136"/>
      <c r="GN193" s="131"/>
      <c r="GO193" s="69">
        <f t="shared" si="1675"/>
        <v>0</v>
      </c>
      <c r="GP193" s="162"/>
      <c r="GQ193" s="130"/>
      <c r="GR193" s="18">
        <f t="shared" si="1676"/>
        <v>0</v>
      </c>
      <c r="GS193" s="136"/>
      <c r="GT193" s="131"/>
      <c r="GU193" s="69">
        <f t="shared" si="1677"/>
        <v>0</v>
      </c>
      <c r="GV193" s="162"/>
      <c r="GW193" s="130"/>
      <c r="GX193" s="18">
        <f t="shared" si="1678"/>
        <v>0</v>
      </c>
      <c r="GY193" s="136"/>
      <c r="GZ193" s="131"/>
      <c r="HA193" s="69">
        <f t="shared" si="1679"/>
        <v>0</v>
      </c>
      <c r="HB193" s="162"/>
      <c r="HC193" s="130"/>
      <c r="HD193" s="18">
        <f t="shared" si="1680"/>
        <v>0</v>
      </c>
      <c r="HE193" s="136"/>
      <c r="HF193" s="131"/>
      <c r="HG193" s="69">
        <f t="shared" si="1681"/>
        <v>0</v>
      </c>
      <c r="HH193" s="162"/>
      <c r="HI193" s="130"/>
      <c r="HJ193" s="18">
        <f t="shared" si="1682"/>
        <v>0</v>
      </c>
      <c r="HK193" s="136"/>
      <c r="HL193" s="131"/>
      <c r="HM193" s="69">
        <f t="shared" si="1683"/>
        <v>0</v>
      </c>
      <c r="HN193" s="162"/>
      <c r="HO193" s="130"/>
      <c r="HP193" s="18">
        <f t="shared" si="1684"/>
        <v>0</v>
      </c>
      <c r="HQ193" s="136"/>
      <c r="HR193" s="131"/>
      <c r="HS193" s="69">
        <f t="shared" si="1685"/>
        <v>0</v>
      </c>
      <c r="HT193" s="162"/>
      <c r="HU193" s="130"/>
      <c r="HV193" s="18">
        <f t="shared" si="1686"/>
        <v>0</v>
      </c>
      <c r="HW193" s="138"/>
      <c r="HX193" s="300"/>
      <c r="HY193" s="197"/>
      <c r="HZ193" s="2" t="str">
        <f t="shared" si="1392"/>
        <v>СКРЫТЬ</v>
      </c>
    </row>
    <row r="194" spans="1:234" hidden="1" x14ac:dyDescent="0.2">
      <c r="A194" s="1" t="e">
        <f>$K$2&amp;#REF!&amp;$K$168&amp;$K$169&amp;K194</f>
        <v>#REF!</v>
      </c>
      <c r="B194" s="16" t="e">
        <f>IF(#REF!=0,"Скрыть","")</f>
        <v>#REF!</v>
      </c>
      <c r="C194" s="15" t="e">
        <f>IF(AND(#REF!&gt;85%,#REF!&gt;85%),"скрыть","")</f>
        <v>#REF!</v>
      </c>
      <c r="D194" s="14" t="s">
        <v>2</v>
      </c>
      <c r="E194" s="14" t="s">
        <v>34</v>
      </c>
      <c r="F194" s="14" t="s">
        <v>33</v>
      </c>
      <c r="G194" s="13"/>
      <c r="H194" s="13"/>
      <c r="I194" s="42">
        <v>183</v>
      </c>
      <c r="J194" s="102">
        <f>SUBTOTAL(103,I$12:I194)*1</f>
        <v>33</v>
      </c>
      <c r="K194" s="108" t="s">
        <v>113</v>
      </c>
      <c r="L194" s="17" t="s">
        <v>64</v>
      </c>
      <c r="M194" s="267"/>
      <c r="N194" s="255"/>
      <c r="O194" s="118"/>
      <c r="P194" s="162">
        <v>0</v>
      </c>
      <c r="Q194" s="163">
        <v>0</v>
      </c>
      <c r="R194" s="163">
        <v>0</v>
      </c>
      <c r="S194" s="92">
        <f t="shared" ca="1" si="1619"/>
        <v>0</v>
      </c>
      <c r="T194" s="92">
        <f t="shared" si="1620"/>
        <v>0</v>
      </c>
      <c r="U194" s="91">
        <f t="shared" ca="1" si="1621"/>
        <v>0</v>
      </c>
      <c r="V194" s="91">
        <f t="shared" si="1622"/>
        <v>0</v>
      </c>
      <c r="W194" s="120" t="str">
        <f t="shared" si="1623"/>
        <v/>
      </c>
      <c r="X194" s="178"/>
      <c r="Y194" s="128">
        <f t="shared" si="1624"/>
        <v>0</v>
      </c>
      <c r="Z194" s="179">
        <f t="shared" ca="1" si="1625"/>
        <v>0</v>
      </c>
      <c r="AA194" s="127">
        <f t="shared" si="1626"/>
        <v>0</v>
      </c>
      <c r="AB194" s="67" t="str">
        <f t="shared" ca="1" si="1627"/>
        <v/>
      </c>
      <c r="AC194" s="69">
        <f t="shared" ca="1" si="1628"/>
        <v>0</v>
      </c>
      <c r="AD194" s="226">
        <f t="shared" si="1534"/>
        <v>0</v>
      </c>
      <c r="AE194" s="227">
        <f t="shared" si="1535"/>
        <v>0</v>
      </c>
      <c r="AF194" s="225">
        <f t="shared" si="1536"/>
        <v>0</v>
      </c>
      <c r="AG194" s="226">
        <f t="shared" si="1537"/>
        <v>0</v>
      </c>
      <c r="AH194" s="227">
        <f t="shared" si="1538"/>
        <v>0</v>
      </c>
      <c r="AI194" s="225">
        <f t="shared" si="1539"/>
        <v>0</v>
      </c>
      <c r="AJ194" s="226">
        <f t="shared" si="1540"/>
        <v>0</v>
      </c>
      <c r="AK194" s="227">
        <f t="shared" si="1541"/>
        <v>0</v>
      </c>
      <c r="AL194" s="225">
        <f t="shared" si="1542"/>
        <v>0</v>
      </c>
      <c r="AM194" s="226">
        <f t="shared" si="1543"/>
        <v>0</v>
      </c>
      <c r="AN194" s="227">
        <f t="shared" si="1544"/>
        <v>0</v>
      </c>
      <c r="AO194" s="225">
        <f t="shared" si="1545"/>
        <v>0</v>
      </c>
      <c r="AP194" s="226">
        <f t="shared" si="1546"/>
        <v>0</v>
      </c>
      <c r="AQ194" s="227">
        <f t="shared" si="1547"/>
        <v>0</v>
      </c>
      <c r="AR194" s="225">
        <f t="shared" si="1472"/>
        <v>0</v>
      </c>
      <c r="AS194" s="136"/>
      <c r="AT194" s="131"/>
      <c r="AU194" s="69">
        <f t="shared" si="1629"/>
        <v>0</v>
      </c>
      <c r="AV194" s="162"/>
      <c r="AW194" s="130"/>
      <c r="AX194" s="18">
        <f t="shared" si="1630"/>
        <v>0</v>
      </c>
      <c r="AY194" s="136"/>
      <c r="AZ194" s="131"/>
      <c r="BA194" s="69">
        <f t="shared" si="1631"/>
        <v>0</v>
      </c>
      <c r="BB194" s="162"/>
      <c r="BC194" s="130"/>
      <c r="BD194" s="18">
        <f t="shared" si="1632"/>
        <v>0</v>
      </c>
      <c r="BE194" s="136"/>
      <c r="BF194" s="131"/>
      <c r="BG194" s="69">
        <f t="shared" si="1633"/>
        <v>0</v>
      </c>
      <c r="BH194" s="162"/>
      <c r="BI194" s="130"/>
      <c r="BJ194" s="18">
        <f t="shared" si="1634"/>
        <v>0</v>
      </c>
      <c r="BK194" s="136"/>
      <c r="BL194" s="131"/>
      <c r="BM194" s="69">
        <f t="shared" si="1635"/>
        <v>0</v>
      </c>
      <c r="BN194" s="162"/>
      <c r="BO194" s="130"/>
      <c r="BP194" s="18">
        <f t="shared" si="1636"/>
        <v>0</v>
      </c>
      <c r="BQ194" s="136"/>
      <c r="BR194" s="131"/>
      <c r="BS194" s="69">
        <f t="shared" si="1637"/>
        <v>0</v>
      </c>
      <c r="BT194" s="162"/>
      <c r="BU194" s="130"/>
      <c r="BV194" s="18">
        <f t="shared" si="1638"/>
        <v>0</v>
      </c>
      <c r="BW194" s="136"/>
      <c r="BX194" s="131"/>
      <c r="BY194" s="69">
        <f t="shared" si="1639"/>
        <v>0</v>
      </c>
      <c r="BZ194" s="162"/>
      <c r="CA194" s="130"/>
      <c r="CB194" s="18">
        <f t="shared" si="1640"/>
        <v>0</v>
      </c>
      <c r="CC194" s="136"/>
      <c r="CD194" s="131"/>
      <c r="CE194" s="69">
        <f t="shared" si="1641"/>
        <v>0</v>
      </c>
      <c r="CF194" s="162"/>
      <c r="CG194" s="130"/>
      <c r="CH194" s="18">
        <f t="shared" si="1642"/>
        <v>0</v>
      </c>
      <c r="CI194" s="136"/>
      <c r="CJ194" s="131"/>
      <c r="CK194" s="69">
        <f t="shared" si="1643"/>
        <v>0</v>
      </c>
      <c r="CL194" s="162"/>
      <c r="CM194" s="130"/>
      <c r="CN194" s="18">
        <f t="shared" si="1572"/>
        <v>0</v>
      </c>
      <c r="CO194" s="136"/>
      <c r="CP194" s="131"/>
      <c r="CQ194" s="69">
        <f t="shared" si="1644"/>
        <v>0</v>
      </c>
      <c r="CR194" s="162"/>
      <c r="CS194" s="130"/>
      <c r="CT194" s="18">
        <f t="shared" si="1574"/>
        <v>0</v>
      </c>
      <c r="CU194" s="136"/>
      <c r="CV194" s="131"/>
      <c r="CW194" s="69">
        <f t="shared" si="1645"/>
        <v>0</v>
      </c>
      <c r="CX194" s="162"/>
      <c r="CY194" s="130"/>
      <c r="CZ194" s="18">
        <f t="shared" si="1576"/>
        <v>0</v>
      </c>
      <c r="DA194" s="136"/>
      <c r="DB194" s="131"/>
      <c r="DC194" s="69">
        <f t="shared" si="1646"/>
        <v>0</v>
      </c>
      <c r="DD194" s="162"/>
      <c r="DE194" s="130"/>
      <c r="DF194" s="18">
        <f t="shared" si="1578"/>
        <v>0</v>
      </c>
      <c r="DG194" s="136"/>
      <c r="DH194" s="131"/>
      <c r="DI194" s="69">
        <f t="shared" si="1647"/>
        <v>0</v>
      </c>
      <c r="DJ194" s="162"/>
      <c r="DK194" s="130"/>
      <c r="DL194" s="18">
        <f t="shared" si="1648"/>
        <v>0</v>
      </c>
      <c r="DM194" s="136"/>
      <c r="DN194" s="131"/>
      <c r="DO194" s="69">
        <f t="shared" si="1649"/>
        <v>0</v>
      </c>
      <c r="DP194" s="162"/>
      <c r="DQ194" s="130"/>
      <c r="DR194" s="18">
        <f t="shared" si="1650"/>
        <v>0</v>
      </c>
      <c r="DS194" s="136"/>
      <c r="DT194" s="131"/>
      <c r="DU194" s="69">
        <f t="shared" si="1651"/>
        <v>0</v>
      </c>
      <c r="DV194" s="162"/>
      <c r="DW194" s="130"/>
      <c r="DX194" s="18">
        <f t="shared" si="1652"/>
        <v>0</v>
      </c>
      <c r="DY194" s="136"/>
      <c r="DZ194" s="131"/>
      <c r="EA194" s="69">
        <f t="shared" si="1653"/>
        <v>0</v>
      </c>
      <c r="EB194" s="162"/>
      <c r="EC194" s="130"/>
      <c r="ED194" s="18">
        <f t="shared" si="1654"/>
        <v>0</v>
      </c>
      <c r="EE194" s="136"/>
      <c r="EF194" s="131"/>
      <c r="EG194" s="69">
        <f t="shared" si="1655"/>
        <v>0</v>
      </c>
      <c r="EH194" s="162"/>
      <c r="EI194" s="130"/>
      <c r="EJ194" s="18">
        <f t="shared" si="1656"/>
        <v>0</v>
      </c>
      <c r="EK194" s="136"/>
      <c r="EL194" s="131"/>
      <c r="EM194" s="69">
        <f t="shared" si="1657"/>
        <v>0</v>
      </c>
      <c r="EN194" s="162"/>
      <c r="EO194" s="130"/>
      <c r="EP194" s="18">
        <f t="shared" si="1658"/>
        <v>0</v>
      </c>
      <c r="EQ194" s="136"/>
      <c r="ER194" s="131"/>
      <c r="ES194" s="69">
        <f t="shared" si="1659"/>
        <v>0</v>
      </c>
      <c r="ET194" s="162"/>
      <c r="EU194" s="130"/>
      <c r="EV194" s="18">
        <f t="shared" si="1660"/>
        <v>0</v>
      </c>
      <c r="EW194" s="136"/>
      <c r="EX194" s="131"/>
      <c r="EY194" s="69">
        <f t="shared" si="1661"/>
        <v>0</v>
      </c>
      <c r="EZ194" s="162"/>
      <c r="FA194" s="130"/>
      <c r="FB194" s="18">
        <f t="shared" si="1662"/>
        <v>0</v>
      </c>
      <c r="FC194" s="136"/>
      <c r="FD194" s="131"/>
      <c r="FE194" s="69">
        <f t="shared" si="1663"/>
        <v>0</v>
      </c>
      <c r="FF194" s="162"/>
      <c r="FG194" s="130"/>
      <c r="FH194" s="18">
        <f t="shared" si="1664"/>
        <v>0</v>
      </c>
      <c r="FI194" s="136"/>
      <c r="FJ194" s="131"/>
      <c r="FK194" s="69">
        <f t="shared" si="1665"/>
        <v>0</v>
      </c>
      <c r="FL194" s="162"/>
      <c r="FM194" s="130"/>
      <c r="FN194" s="18">
        <f t="shared" si="1666"/>
        <v>0</v>
      </c>
      <c r="FO194" s="136"/>
      <c r="FP194" s="131"/>
      <c r="FQ194" s="69">
        <f t="shared" si="1667"/>
        <v>0</v>
      </c>
      <c r="FR194" s="162"/>
      <c r="FS194" s="130"/>
      <c r="FT194" s="18">
        <f t="shared" si="1668"/>
        <v>0</v>
      </c>
      <c r="FU194" s="136"/>
      <c r="FV194" s="131"/>
      <c r="FW194" s="69">
        <f t="shared" si="1669"/>
        <v>0</v>
      </c>
      <c r="FX194" s="162"/>
      <c r="FY194" s="130"/>
      <c r="FZ194" s="18">
        <f t="shared" si="1670"/>
        <v>0</v>
      </c>
      <c r="GA194" s="136"/>
      <c r="GB194" s="131"/>
      <c r="GC194" s="69">
        <f t="shared" si="1671"/>
        <v>0</v>
      </c>
      <c r="GD194" s="162"/>
      <c r="GE194" s="130"/>
      <c r="GF194" s="18">
        <f t="shared" si="1672"/>
        <v>0</v>
      </c>
      <c r="GG194" s="136"/>
      <c r="GH194" s="131"/>
      <c r="GI194" s="69">
        <f t="shared" si="1673"/>
        <v>0</v>
      </c>
      <c r="GJ194" s="162"/>
      <c r="GK194" s="130"/>
      <c r="GL194" s="18">
        <f t="shared" si="1674"/>
        <v>0</v>
      </c>
      <c r="GM194" s="136"/>
      <c r="GN194" s="131"/>
      <c r="GO194" s="69">
        <f t="shared" si="1675"/>
        <v>0</v>
      </c>
      <c r="GP194" s="162"/>
      <c r="GQ194" s="130"/>
      <c r="GR194" s="18">
        <f t="shared" si="1676"/>
        <v>0</v>
      </c>
      <c r="GS194" s="136"/>
      <c r="GT194" s="131"/>
      <c r="GU194" s="69">
        <f t="shared" si="1677"/>
        <v>0</v>
      </c>
      <c r="GV194" s="162"/>
      <c r="GW194" s="130"/>
      <c r="GX194" s="18">
        <f t="shared" si="1678"/>
        <v>0</v>
      </c>
      <c r="GY194" s="136"/>
      <c r="GZ194" s="131"/>
      <c r="HA194" s="69">
        <f t="shared" si="1679"/>
        <v>0</v>
      </c>
      <c r="HB194" s="162"/>
      <c r="HC194" s="130"/>
      <c r="HD194" s="18">
        <f t="shared" si="1680"/>
        <v>0</v>
      </c>
      <c r="HE194" s="136"/>
      <c r="HF194" s="131"/>
      <c r="HG194" s="69">
        <f t="shared" si="1681"/>
        <v>0</v>
      </c>
      <c r="HH194" s="162"/>
      <c r="HI194" s="130"/>
      <c r="HJ194" s="18">
        <f t="shared" si="1682"/>
        <v>0</v>
      </c>
      <c r="HK194" s="136"/>
      <c r="HL194" s="131"/>
      <c r="HM194" s="69">
        <f t="shared" si="1683"/>
        <v>0</v>
      </c>
      <c r="HN194" s="162"/>
      <c r="HO194" s="130"/>
      <c r="HP194" s="18">
        <f t="shared" si="1684"/>
        <v>0</v>
      </c>
      <c r="HQ194" s="136"/>
      <c r="HR194" s="131"/>
      <c r="HS194" s="69">
        <f t="shared" si="1685"/>
        <v>0</v>
      </c>
      <c r="HT194" s="162"/>
      <c r="HU194" s="130"/>
      <c r="HV194" s="18">
        <f t="shared" si="1686"/>
        <v>0</v>
      </c>
      <c r="HW194" s="17"/>
      <c r="HX194" s="85"/>
      <c r="HY194" s="85"/>
      <c r="HZ194" s="2" t="str">
        <f t="shared" si="1392"/>
        <v>СКРЫТЬ</v>
      </c>
    </row>
    <row r="195" spans="1:234" hidden="1" x14ac:dyDescent="0.2">
      <c r="B195" s="16"/>
      <c r="C195" s="15"/>
      <c r="D195" s="270"/>
      <c r="E195" s="270"/>
      <c r="F195" s="270"/>
      <c r="G195" s="13"/>
      <c r="H195" s="13"/>
      <c r="I195" s="42">
        <v>184</v>
      </c>
      <c r="J195" s="102">
        <f>SUBTOTAL(103,I$12:I195)*1</f>
        <v>33</v>
      </c>
      <c r="K195" s="108" t="s">
        <v>114</v>
      </c>
      <c r="L195" s="17" t="s">
        <v>64</v>
      </c>
      <c r="M195" s="267"/>
      <c r="N195" s="255"/>
      <c r="O195" s="118"/>
      <c r="P195" s="162"/>
      <c r="Q195" s="163">
        <v>0</v>
      </c>
      <c r="R195" s="163">
        <v>0</v>
      </c>
      <c r="S195" s="92">
        <f t="shared" ca="1" si="1619"/>
        <v>0</v>
      </c>
      <c r="T195" s="92">
        <f t="shared" si="1620"/>
        <v>0</v>
      </c>
      <c r="U195" s="91">
        <f t="shared" ca="1" si="1621"/>
        <v>0</v>
      </c>
      <c r="V195" s="91">
        <f t="shared" si="1622"/>
        <v>0</v>
      </c>
      <c r="W195" s="120" t="str">
        <f t="shared" si="1623"/>
        <v/>
      </c>
      <c r="X195" s="178"/>
      <c r="Y195" s="128">
        <f t="shared" si="1624"/>
        <v>0</v>
      </c>
      <c r="Z195" s="179">
        <f t="shared" ca="1" si="1625"/>
        <v>0</v>
      </c>
      <c r="AA195" s="127">
        <f t="shared" si="1626"/>
        <v>0</v>
      </c>
      <c r="AB195" s="67" t="str">
        <f t="shared" ca="1" si="1627"/>
        <v/>
      </c>
      <c r="AC195" s="69">
        <f t="shared" ca="1" si="1628"/>
        <v>0</v>
      </c>
      <c r="AD195" s="226">
        <f t="shared" si="1534"/>
        <v>0</v>
      </c>
      <c r="AE195" s="227">
        <f t="shared" si="1535"/>
        <v>0</v>
      </c>
      <c r="AF195" s="225">
        <f t="shared" si="1536"/>
        <v>0</v>
      </c>
      <c r="AG195" s="226">
        <f t="shared" si="1537"/>
        <v>0</v>
      </c>
      <c r="AH195" s="227">
        <f t="shared" si="1538"/>
        <v>0</v>
      </c>
      <c r="AI195" s="225">
        <f t="shared" si="1539"/>
        <v>0</v>
      </c>
      <c r="AJ195" s="226">
        <f t="shared" si="1540"/>
        <v>0</v>
      </c>
      <c r="AK195" s="227">
        <f t="shared" si="1541"/>
        <v>0</v>
      </c>
      <c r="AL195" s="225">
        <f t="shared" si="1542"/>
        <v>0</v>
      </c>
      <c r="AM195" s="226">
        <f t="shared" si="1543"/>
        <v>0</v>
      </c>
      <c r="AN195" s="227">
        <f t="shared" si="1544"/>
        <v>0</v>
      </c>
      <c r="AO195" s="225">
        <f t="shared" si="1545"/>
        <v>0</v>
      </c>
      <c r="AP195" s="226">
        <f t="shared" si="1546"/>
        <v>0</v>
      </c>
      <c r="AQ195" s="227">
        <f t="shared" si="1547"/>
        <v>0</v>
      </c>
      <c r="AR195" s="225">
        <f t="shared" si="1472"/>
        <v>0</v>
      </c>
      <c r="AS195" s="136"/>
      <c r="AT195" s="131"/>
      <c r="AU195" s="69">
        <f t="shared" si="1629"/>
        <v>0</v>
      </c>
      <c r="AV195" s="162"/>
      <c r="AW195" s="130"/>
      <c r="AX195" s="18">
        <f t="shared" si="1630"/>
        <v>0</v>
      </c>
      <c r="AY195" s="136"/>
      <c r="AZ195" s="131"/>
      <c r="BA195" s="69">
        <f t="shared" si="1631"/>
        <v>0</v>
      </c>
      <c r="BB195" s="162"/>
      <c r="BC195" s="130"/>
      <c r="BD195" s="18">
        <f t="shared" si="1632"/>
        <v>0</v>
      </c>
      <c r="BE195" s="136"/>
      <c r="BF195" s="131"/>
      <c r="BG195" s="69">
        <f t="shared" si="1633"/>
        <v>0</v>
      </c>
      <c r="BH195" s="162"/>
      <c r="BI195" s="130"/>
      <c r="BJ195" s="18">
        <f t="shared" si="1634"/>
        <v>0</v>
      </c>
      <c r="BK195" s="136"/>
      <c r="BL195" s="131"/>
      <c r="BM195" s="69">
        <f t="shared" si="1635"/>
        <v>0</v>
      </c>
      <c r="BN195" s="162"/>
      <c r="BO195" s="130"/>
      <c r="BP195" s="18">
        <f t="shared" si="1636"/>
        <v>0</v>
      </c>
      <c r="BQ195" s="136"/>
      <c r="BR195" s="131"/>
      <c r="BS195" s="69">
        <f t="shared" si="1637"/>
        <v>0</v>
      </c>
      <c r="BT195" s="162"/>
      <c r="BU195" s="130"/>
      <c r="BV195" s="18">
        <f t="shared" si="1638"/>
        <v>0</v>
      </c>
      <c r="BW195" s="136"/>
      <c r="BX195" s="131"/>
      <c r="BY195" s="69">
        <f t="shared" si="1639"/>
        <v>0</v>
      </c>
      <c r="BZ195" s="162"/>
      <c r="CA195" s="130"/>
      <c r="CB195" s="18">
        <f t="shared" si="1640"/>
        <v>0</v>
      </c>
      <c r="CC195" s="136"/>
      <c r="CD195" s="131"/>
      <c r="CE195" s="69">
        <f t="shared" si="1641"/>
        <v>0</v>
      </c>
      <c r="CF195" s="162"/>
      <c r="CG195" s="130"/>
      <c r="CH195" s="18">
        <f t="shared" si="1642"/>
        <v>0</v>
      </c>
      <c r="CI195" s="136"/>
      <c r="CJ195" s="131"/>
      <c r="CK195" s="69">
        <f t="shared" si="1643"/>
        <v>0</v>
      </c>
      <c r="CL195" s="162"/>
      <c r="CM195" s="130"/>
      <c r="CN195" s="18">
        <f t="shared" si="1572"/>
        <v>0</v>
      </c>
      <c r="CO195" s="136"/>
      <c r="CP195" s="131"/>
      <c r="CQ195" s="69">
        <f t="shared" si="1644"/>
        <v>0</v>
      </c>
      <c r="CR195" s="162"/>
      <c r="CS195" s="130"/>
      <c r="CT195" s="18">
        <f t="shared" si="1574"/>
        <v>0</v>
      </c>
      <c r="CU195" s="136"/>
      <c r="CV195" s="131"/>
      <c r="CW195" s="69">
        <f t="shared" si="1645"/>
        <v>0</v>
      </c>
      <c r="CX195" s="162"/>
      <c r="CY195" s="130"/>
      <c r="CZ195" s="18">
        <f t="shared" si="1576"/>
        <v>0</v>
      </c>
      <c r="DA195" s="136"/>
      <c r="DB195" s="131"/>
      <c r="DC195" s="69">
        <f t="shared" si="1646"/>
        <v>0</v>
      </c>
      <c r="DD195" s="162"/>
      <c r="DE195" s="130"/>
      <c r="DF195" s="18">
        <f t="shared" si="1578"/>
        <v>0</v>
      </c>
      <c r="DG195" s="136"/>
      <c r="DH195" s="131"/>
      <c r="DI195" s="69">
        <f t="shared" si="1647"/>
        <v>0</v>
      </c>
      <c r="DJ195" s="162"/>
      <c r="DK195" s="130"/>
      <c r="DL195" s="18">
        <f t="shared" si="1648"/>
        <v>0</v>
      </c>
      <c r="DM195" s="136"/>
      <c r="DN195" s="131"/>
      <c r="DO195" s="69">
        <f t="shared" si="1649"/>
        <v>0</v>
      </c>
      <c r="DP195" s="162"/>
      <c r="DQ195" s="130"/>
      <c r="DR195" s="18">
        <f t="shared" si="1650"/>
        <v>0</v>
      </c>
      <c r="DS195" s="136"/>
      <c r="DT195" s="131"/>
      <c r="DU195" s="69">
        <f t="shared" si="1651"/>
        <v>0</v>
      </c>
      <c r="DV195" s="162"/>
      <c r="DW195" s="130"/>
      <c r="DX195" s="18">
        <f t="shared" si="1652"/>
        <v>0</v>
      </c>
      <c r="DY195" s="136"/>
      <c r="DZ195" s="131"/>
      <c r="EA195" s="69">
        <f t="shared" si="1653"/>
        <v>0</v>
      </c>
      <c r="EB195" s="162"/>
      <c r="EC195" s="130"/>
      <c r="ED195" s="18">
        <f t="shared" si="1654"/>
        <v>0</v>
      </c>
      <c r="EE195" s="136"/>
      <c r="EF195" s="131"/>
      <c r="EG195" s="69">
        <f t="shared" si="1655"/>
        <v>0</v>
      </c>
      <c r="EH195" s="162"/>
      <c r="EI195" s="130"/>
      <c r="EJ195" s="18">
        <f t="shared" si="1656"/>
        <v>0</v>
      </c>
      <c r="EK195" s="136"/>
      <c r="EL195" s="131"/>
      <c r="EM195" s="69">
        <f t="shared" si="1657"/>
        <v>0</v>
      </c>
      <c r="EN195" s="162"/>
      <c r="EO195" s="130"/>
      <c r="EP195" s="18">
        <f t="shared" si="1658"/>
        <v>0</v>
      </c>
      <c r="EQ195" s="136"/>
      <c r="ER195" s="131"/>
      <c r="ES195" s="69">
        <f t="shared" si="1659"/>
        <v>0</v>
      </c>
      <c r="ET195" s="162"/>
      <c r="EU195" s="130"/>
      <c r="EV195" s="18">
        <f t="shared" si="1660"/>
        <v>0</v>
      </c>
      <c r="EW195" s="136"/>
      <c r="EX195" s="131"/>
      <c r="EY195" s="69">
        <f t="shared" si="1661"/>
        <v>0</v>
      </c>
      <c r="EZ195" s="162"/>
      <c r="FA195" s="130"/>
      <c r="FB195" s="18">
        <f t="shared" si="1662"/>
        <v>0</v>
      </c>
      <c r="FC195" s="136"/>
      <c r="FD195" s="131"/>
      <c r="FE195" s="69">
        <f t="shared" si="1663"/>
        <v>0</v>
      </c>
      <c r="FF195" s="162"/>
      <c r="FG195" s="130"/>
      <c r="FH195" s="18">
        <f t="shared" si="1664"/>
        <v>0</v>
      </c>
      <c r="FI195" s="136"/>
      <c r="FJ195" s="131"/>
      <c r="FK195" s="69">
        <f t="shared" si="1665"/>
        <v>0</v>
      </c>
      <c r="FL195" s="162"/>
      <c r="FM195" s="130"/>
      <c r="FN195" s="18">
        <f t="shared" si="1666"/>
        <v>0</v>
      </c>
      <c r="FO195" s="136"/>
      <c r="FP195" s="131"/>
      <c r="FQ195" s="69">
        <f t="shared" si="1667"/>
        <v>0</v>
      </c>
      <c r="FR195" s="162"/>
      <c r="FS195" s="130"/>
      <c r="FT195" s="18">
        <f t="shared" si="1668"/>
        <v>0</v>
      </c>
      <c r="FU195" s="136"/>
      <c r="FV195" s="131"/>
      <c r="FW195" s="69">
        <f t="shared" si="1669"/>
        <v>0</v>
      </c>
      <c r="FX195" s="162"/>
      <c r="FY195" s="130"/>
      <c r="FZ195" s="18">
        <f t="shared" si="1670"/>
        <v>0</v>
      </c>
      <c r="GA195" s="136"/>
      <c r="GB195" s="131"/>
      <c r="GC195" s="69">
        <f t="shared" si="1671"/>
        <v>0</v>
      </c>
      <c r="GD195" s="162"/>
      <c r="GE195" s="130"/>
      <c r="GF195" s="18">
        <f t="shared" si="1672"/>
        <v>0</v>
      </c>
      <c r="GG195" s="136"/>
      <c r="GH195" s="131"/>
      <c r="GI195" s="69">
        <f t="shared" si="1673"/>
        <v>0</v>
      </c>
      <c r="GJ195" s="162"/>
      <c r="GK195" s="130"/>
      <c r="GL195" s="18">
        <f t="shared" si="1674"/>
        <v>0</v>
      </c>
      <c r="GM195" s="136"/>
      <c r="GN195" s="131"/>
      <c r="GO195" s="69">
        <f t="shared" si="1675"/>
        <v>0</v>
      </c>
      <c r="GP195" s="162"/>
      <c r="GQ195" s="130"/>
      <c r="GR195" s="18">
        <f t="shared" si="1676"/>
        <v>0</v>
      </c>
      <c r="GS195" s="136"/>
      <c r="GT195" s="131"/>
      <c r="GU195" s="69">
        <f t="shared" si="1677"/>
        <v>0</v>
      </c>
      <c r="GV195" s="162"/>
      <c r="GW195" s="130"/>
      <c r="GX195" s="18">
        <f t="shared" si="1678"/>
        <v>0</v>
      </c>
      <c r="GY195" s="136"/>
      <c r="GZ195" s="131"/>
      <c r="HA195" s="69">
        <f t="shared" si="1679"/>
        <v>0</v>
      </c>
      <c r="HB195" s="162"/>
      <c r="HC195" s="130"/>
      <c r="HD195" s="18">
        <f t="shared" si="1680"/>
        <v>0</v>
      </c>
      <c r="HE195" s="136"/>
      <c r="HF195" s="131"/>
      <c r="HG195" s="69">
        <f t="shared" si="1681"/>
        <v>0</v>
      </c>
      <c r="HH195" s="162"/>
      <c r="HI195" s="130"/>
      <c r="HJ195" s="18">
        <f t="shared" si="1682"/>
        <v>0</v>
      </c>
      <c r="HK195" s="136"/>
      <c r="HL195" s="131"/>
      <c r="HM195" s="69">
        <f t="shared" si="1683"/>
        <v>0</v>
      </c>
      <c r="HN195" s="162"/>
      <c r="HO195" s="130"/>
      <c r="HP195" s="18">
        <f t="shared" si="1684"/>
        <v>0</v>
      </c>
      <c r="HQ195" s="136"/>
      <c r="HR195" s="131"/>
      <c r="HS195" s="69">
        <f t="shared" si="1685"/>
        <v>0</v>
      </c>
      <c r="HT195" s="162"/>
      <c r="HU195" s="130"/>
      <c r="HV195" s="18">
        <f t="shared" si="1686"/>
        <v>0</v>
      </c>
      <c r="HW195" s="17"/>
      <c r="HX195" s="85"/>
      <c r="HY195" s="85"/>
      <c r="HZ195" s="2" t="str">
        <f t="shared" si="1392"/>
        <v>СКРЫТЬ</v>
      </c>
    </row>
    <row r="196" spans="1:234" hidden="1" x14ac:dyDescent="0.2">
      <c r="B196" s="16"/>
      <c r="C196" s="15"/>
      <c r="D196" s="270"/>
      <c r="E196" s="270"/>
      <c r="F196" s="270"/>
      <c r="G196" s="13"/>
      <c r="H196" s="13"/>
      <c r="I196" s="42">
        <v>185</v>
      </c>
      <c r="J196" s="102">
        <f>SUBTOTAL(103,I$12:I196)*1</f>
        <v>33</v>
      </c>
      <c r="K196" s="108" t="s">
        <v>115</v>
      </c>
      <c r="L196" s="17" t="s">
        <v>64</v>
      </c>
      <c r="M196" s="267"/>
      <c r="N196" s="255"/>
      <c r="O196" s="118"/>
      <c r="P196" s="162">
        <v>0</v>
      </c>
      <c r="Q196" s="163">
        <v>0</v>
      </c>
      <c r="R196" s="163">
        <v>0</v>
      </c>
      <c r="S196" s="92">
        <f t="shared" ca="1" si="1619"/>
        <v>0</v>
      </c>
      <c r="T196" s="92">
        <f t="shared" si="1620"/>
        <v>0</v>
      </c>
      <c r="U196" s="91">
        <f t="shared" ca="1" si="1621"/>
        <v>0</v>
      </c>
      <c r="V196" s="91">
        <f t="shared" si="1622"/>
        <v>0</v>
      </c>
      <c r="W196" s="120" t="str">
        <f t="shared" si="1623"/>
        <v/>
      </c>
      <c r="X196" s="178"/>
      <c r="Y196" s="128">
        <f t="shared" si="1624"/>
        <v>0</v>
      </c>
      <c r="Z196" s="179">
        <f t="shared" ca="1" si="1625"/>
        <v>0</v>
      </c>
      <c r="AA196" s="127">
        <f t="shared" si="1626"/>
        <v>0</v>
      </c>
      <c r="AB196" s="67" t="str">
        <f t="shared" ca="1" si="1627"/>
        <v/>
      </c>
      <c r="AC196" s="69">
        <f t="shared" ca="1" si="1628"/>
        <v>0</v>
      </c>
      <c r="AD196" s="226">
        <f t="shared" si="1534"/>
        <v>0</v>
      </c>
      <c r="AE196" s="227">
        <f t="shared" si="1535"/>
        <v>0</v>
      </c>
      <c r="AF196" s="225">
        <f t="shared" si="1536"/>
        <v>0</v>
      </c>
      <c r="AG196" s="226">
        <f t="shared" si="1537"/>
        <v>0</v>
      </c>
      <c r="AH196" s="227">
        <f t="shared" si="1538"/>
        <v>0</v>
      </c>
      <c r="AI196" s="225">
        <f t="shared" si="1539"/>
        <v>0</v>
      </c>
      <c r="AJ196" s="226">
        <f t="shared" si="1540"/>
        <v>0</v>
      </c>
      <c r="AK196" s="227">
        <f t="shared" si="1541"/>
        <v>0</v>
      </c>
      <c r="AL196" s="225">
        <f t="shared" si="1542"/>
        <v>0</v>
      </c>
      <c r="AM196" s="226">
        <f t="shared" si="1543"/>
        <v>0</v>
      </c>
      <c r="AN196" s="227">
        <f t="shared" si="1544"/>
        <v>0</v>
      </c>
      <c r="AO196" s="225">
        <f t="shared" si="1545"/>
        <v>0</v>
      </c>
      <c r="AP196" s="226">
        <f t="shared" si="1546"/>
        <v>0</v>
      </c>
      <c r="AQ196" s="227">
        <f t="shared" si="1547"/>
        <v>0</v>
      </c>
      <c r="AR196" s="225">
        <f t="shared" si="1472"/>
        <v>0</v>
      </c>
      <c r="AS196" s="136"/>
      <c r="AT196" s="131"/>
      <c r="AU196" s="69">
        <f t="shared" si="1629"/>
        <v>0</v>
      </c>
      <c r="AV196" s="162"/>
      <c r="AW196" s="130"/>
      <c r="AX196" s="18">
        <f t="shared" si="1630"/>
        <v>0</v>
      </c>
      <c r="AY196" s="136"/>
      <c r="AZ196" s="131"/>
      <c r="BA196" s="69">
        <f t="shared" si="1631"/>
        <v>0</v>
      </c>
      <c r="BB196" s="162"/>
      <c r="BC196" s="130"/>
      <c r="BD196" s="18">
        <f t="shared" si="1632"/>
        <v>0</v>
      </c>
      <c r="BE196" s="136"/>
      <c r="BF196" s="131"/>
      <c r="BG196" s="69">
        <f t="shared" si="1633"/>
        <v>0</v>
      </c>
      <c r="BH196" s="162"/>
      <c r="BI196" s="130"/>
      <c r="BJ196" s="18">
        <f t="shared" si="1634"/>
        <v>0</v>
      </c>
      <c r="BK196" s="136"/>
      <c r="BL196" s="131"/>
      <c r="BM196" s="69">
        <f t="shared" si="1635"/>
        <v>0</v>
      </c>
      <c r="BN196" s="162"/>
      <c r="BO196" s="130"/>
      <c r="BP196" s="18">
        <f t="shared" si="1636"/>
        <v>0</v>
      </c>
      <c r="BQ196" s="136"/>
      <c r="BR196" s="131"/>
      <c r="BS196" s="69">
        <f t="shared" si="1637"/>
        <v>0</v>
      </c>
      <c r="BT196" s="162"/>
      <c r="BU196" s="130"/>
      <c r="BV196" s="18">
        <f t="shared" si="1638"/>
        <v>0</v>
      </c>
      <c r="BW196" s="136"/>
      <c r="BX196" s="131"/>
      <c r="BY196" s="69">
        <f t="shared" si="1639"/>
        <v>0</v>
      </c>
      <c r="BZ196" s="162"/>
      <c r="CA196" s="130"/>
      <c r="CB196" s="18">
        <f t="shared" si="1640"/>
        <v>0</v>
      </c>
      <c r="CC196" s="136"/>
      <c r="CD196" s="131"/>
      <c r="CE196" s="69">
        <f t="shared" si="1641"/>
        <v>0</v>
      </c>
      <c r="CF196" s="162"/>
      <c r="CG196" s="130"/>
      <c r="CH196" s="18">
        <f t="shared" si="1642"/>
        <v>0</v>
      </c>
      <c r="CI196" s="136"/>
      <c r="CJ196" s="131"/>
      <c r="CK196" s="69">
        <f t="shared" si="1643"/>
        <v>0</v>
      </c>
      <c r="CL196" s="162"/>
      <c r="CM196" s="130"/>
      <c r="CN196" s="18">
        <f t="shared" si="1572"/>
        <v>0</v>
      </c>
      <c r="CO196" s="136"/>
      <c r="CP196" s="131"/>
      <c r="CQ196" s="69">
        <f t="shared" si="1644"/>
        <v>0</v>
      </c>
      <c r="CR196" s="162"/>
      <c r="CS196" s="130"/>
      <c r="CT196" s="18">
        <f t="shared" si="1574"/>
        <v>0</v>
      </c>
      <c r="CU196" s="136"/>
      <c r="CV196" s="131"/>
      <c r="CW196" s="69">
        <f t="shared" si="1645"/>
        <v>0</v>
      </c>
      <c r="CX196" s="162"/>
      <c r="CY196" s="130"/>
      <c r="CZ196" s="18">
        <f t="shared" si="1576"/>
        <v>0</v>
      </c>
      <c r="DA196" s="136"/>
      <c r="DB196" s="131"/>
      <c r="DC196" s="69">
        <f t="shared" si="1646"/>
        <v>0</v>
      </c>
      <c r="DD196" s="162"/>
      <c r="DE196" s="130"/>
      <c r="DF196" s="18">
        <f t="shared" si="1578"/>
        <v>0</v>
      </c>
      <c r="DG196" s="136"/>
      <c r="DH196" s="131"/>
      <c r="DI196" s="69">
        <f t="shared" si="1647"/>
        <v>0</v>
      </c>
      <c r="DJ196" s="162"/>
      <c r="DK196" s="130"/>
      <c r="DL196" s="18">
        <f t="shared" si="1648"/>
        <v>0</v>
      </c>
      <c r="DM196" s="136"/>
      <c r="DN196" s="131"/>
      <c r="DO196" s="69">
        <f t="shared" si="1649"/>
        <v>0</v>
      </c>
      <c r="DP196" s="162"/>
      <c r="DQ196" s="130"/>
      <c r="DR196" s="18">
        <f t="shared" si="1650"/>
        <v>0</v>
      </c>
      <c r="DS196" s="136"/>
      <c r="DT196" s="131"/>
      <c r="DU196" s="69">
        <f t="shared" si="1651"/>
        <v>0</v>
      </c>
      <c r="DV196" s="162"/>
      <c r="DW196" s="130"/>
      <c r="DX196" s="18">
        <f t="shared" si="1652"/>
        <v>0</v>
      </c>
      <c r="DY196" s="136"/>
      <c r="DZ196" s="131"/>
      <c r="EA196" s="69">
        <f t="shared" si="1653"/>
        <v>0</v>
      </c>
      <c r="EB196" s="162"/>
      <c r="EC196" s="130"/>
      <c r="ED196" s="18">
        <f t="shared" si="1654"/>
        <v>0</v>
      </c>
      <c r="EE196" s="136"/>
      <c r="EF196" s="131"/>
      <c r="EG196" s="69">
        <f t="shared" si="1655"/>
        <v>0</v>
      </c>
      <c r="EH196" s="162"/>
      <c r="EI196" s="130"/>
      <c r="EJ196" s="18">
        <f t="shared" si="1656"/>
        <v>0</v>
      </c>
      <c r="EK196" s="136"/>
      <c r="EL196" s="131"/>
      <c r="EM196" s="69">
        <f t="shared" si="1657"/>
        <v>0</v>
      </c>
      <c r="EN196" s="162"/>
      <c r="EO196" s="130"/>
      <c r="EP196" s="18">
        <f t="shared" si="1658"/>
        <v>0</v>
      </c>
      <c r="EQ196" s="136"/>
      <c r="ER196" s="131"/>
      <c r="ES196" s="69">
        <f t="shared" si="1659"/>
        <v>0</v>
      </c>
      <c r="ET196" s="162"/>
      <c r="EU196" s="130"/>
      <c r="EV196" s="18">
        <f t="shared" si="1660"/>
        <v>0</v>
      </c>
      <c r="EW196" s="136"/>
      <c r="EX196" s="131"/>
      <c r="EY196" s="69">
        <f t="shared" si="1661"/>
        <v>0</v>
      </c>
      <c r="EZ196" s="162"/>
      <c r="FA196" s="130"/>
      <c r="FB196" s="18">
        <f t="shared" si="1662"/>
        <v>0</v>
      </c>
      <c r="FC196" s="136"/>
      <c r="FD196" s="131"/>
      <c r="FE196" s="69">
        <f t="shared" si="1663"/>
        <v>0</v>
      </c>
      <c r="FF196" s="162"/>
      <c r="FG196" s="130"/>
      <c r="FH196" s="18">
        <f t="shared" si="1664"/>
        <v>0</v>
      </c>
      <c r="FI196" s="136"/>
      <c r="FJ196" s="131"/>
      <c r="FK196" s="69">
        <f t="shared" si="1665"/>
        <v>0</v>
      </c>
      <c r="FL196" s="162"/>
      <c r="FM196" s="130"/>
      <c r="FN196" s="18">
        <f t="shared" si="1666"/>
        <v>0</v>
      </c>
      <c r="FO196" s="136"/>
      <c r="FP196" s="131"/>
      <c r="FQ196" s="69">
        <f t="shared" si="1667"/>
        <v>0</v>
      </c>
      <c r="FR196" s="162"/>
      <c r="FS196" s="130"/>
      <c r="FT196" s="18">
        <f t="shared" si="1668"/>
        <v>0</v>
      </c>
      <c r="FU196" s="136"/>
      <c r="FV196" s="131"/>
      <c r="FW196" s="69">
        <f t="shared" si="1669"/>
        <v>0</v>
      </c>
      <c r="FX196" s="162"/>
      <c r="FY196" s="130"/>
      <c r="FZ196" s="18">
        <f t="shared" si="1670"/>
        <v>0</v>
      </c>
      <c r="GA196" s="136"/>
      <c r="GB196" s="131"/>
      <c r="GC196" s="69">
        <f t="shared" si="1671"/>
        <v>0</v>
      </c>
      <c r="GD196" s="162"/>
      <c r="GE196" s="130"/>
      <c r="GF196" s="18">
        <f t="shared" si="1672"/>
        <v>0</v>
      </c>
      <c r="GG196" s="136"/>
      <c r="GH196" s="131"/>
      <c r="GI196" s="69">
        <f t="shared" si="1673"/>
        <v>0</v>
      </c>
      <c r="GJ196" s="162"/>
      <c r="GK196" s="130"/>
      <c r="GL196" s="18">
        <f t="shared" si="1674"/>
        <v>0</v>
      </c>
      <c r="GM196" s="136"/>
      <c r="GN196" s="131"/>
      <c r="GO196" s="69">
        <f t="shared" si="1675"/>
        <v>0</v>
      </c>
      <c r="GP196" s="162"/>
      <c r="GQ196" s="130"/>
      <c r="GR196" s="18">
        <f t="shared" si="1676"/>
        <v>0</v>
      </c>
      <c r="GS196" s="136"/>
      <c r="GT196" s="131"/>
      <c r="GU196" s="69">
        <f t="shared" si="1677"/>
        <v>0</v>
      </c>
      <c r="GV196" s="162"/>
      <c r="GW196" s="130"/>
      <c r="GX196" s="18">
        <f t="shared" si="1678"/>
        <v>0</v>
      </c>
      <c r="GY196" s="136"/>
      <c r="GZ196" s="131"/>
      <c r="HA196" s="69">
        <f t="shared" si="1679"/>
        <v>0</v>
      </c>
      <c r="HB196" s="162"/>
      <c r="HC196" s="130"/>
      <c r="HD196" s="18">
        <f t="shared" si="1680"/>
        <v>0</v>
      </c>
      <c r="HE196" s="136"/>
      <c r="HF196" s="131"/>
      <c r="HG196" s="69">
        <f t="shared" si="1681"/>
        <v>0</v>
      </c>
      <c r="HH196" s="162"/>
      <c r="HI196" s="130"/>
      <c r="HJ196" s="18">
        <f t="shared" si="1682"/>
        <v>0</v>
      </c>
      <c r="HK196" s="136"/>
      <c r="HL196" s="131"/>
      <c r="HM196" s="69">
        <f t="shared" si="1683"/>
        <v>0</v>
      </c>
      <c r="HN196" s="162"/>
      <c r="HO196" s="130"/>
      <c r="HP196" s="18">
        <f t="shared" si="1684"/>
        <v>0</v>
      </c>
      <c r="HQ196" s="136"/>
      <c r="HR196" s="131"/>
      <c r="HS196" s="69">
        <f t="shared" si="1685"/>
        <v>0</v>
      </c>
      <c r="HT196" s="162"/>
      <c r="HU196" s="130"/>
      <c r="HV196" s="18">
        <f t="shared" si="1686"/>
        <v>0</v>
      </c>
      <c r="HW196" s="17"/>
      <c r="HX196" s="85"/>
      <c r="HY196" s="85"/>
      <c r="HZ196" s="2" t="str">
        <f t="shared" si="1392"/>
        <v>СКРЫТЬ</v>
      </c>
    </row>
    <row r="197" spans="1:234" hidden="1" x14ac:dyDescent="0.2">
      <c r="A197" s="1" t="e">
        <f>$K$2&amp;#REF!&amp;$K$168&amp;$K$169&amp;K197</f>
        <v>#REF!</v>
      </c>
      <c r="B197" s="16" t="e">
        <f>IF(#REF!=0,"Скрыть","")</f>
        <v>#REF!</v>
      </c>
      <c r="C197" s="15" t="e">
        <f>IF(AND(#REF!&gt;85%,#REF!&gt;85%),"скрыть","")</f>
        <v>#REF!</v>
      </c>
      <c r="D197" s="14" t="s">
        <v>2</v>
      </c>
      <c r="E197" s="14" t="s">
        <v>34</v>
      </c>
      <c r="F197" s="14" t="s">
        <v>33</v>
      </c>
      <c r="G197" s="13" t="str">
        <f>CONCATENATE(D197,E197,F197,K197)</f>
        <v>3BDFBC50-5FD0-44D2-8F2C-8100642B19E72BA5E5C3-A498-49EF-88A3-3FF29C24AED35de166fd-6452-481e-9a97-02de7d3f2273Устранение замечаний, шт.</v>
      </c>
      <c r="H197" s="13"/>
      <c r="I197" s="42">
        <v>186</v>
      </c>
      <c r="J197" s="102">
        <f>SUBTOTAL(103,I$12:I197)*1</f>
        <v>33</v>
      </c>
      <c r="K197" s="105" t="s">
        <v>80</v>
      </c>
      <c r="L197" s="17" t="s">
        <v>64</v>
      </c>
      <c r="M197" s="267"/>
      <c r="N197" s="255"/>
      <c r="O197" s="118"/>
      <c r="P197" s="162">
        <v>0</v>
      </c>
      <c r="Q197" s="163">
        <v>0</v>
      </c>
      <c r="R197" s="163">
        <v>0</v>
      </c>
      <c r="S197" s="92">
        <f ca="1">IF((Q197+Z197)&gt;P197,P197,(Q197+Z197))</f>
        <v>0</v>
      </c>
      <c r="T197" s="92">
        <f>R197+AA197</f>
        <v>0</v>
      </c>
      <c r="U197" s="91">
        <f ca="1">T197-S197</f>
        <v>0</v>
      </c>
      <c r="V197" s="91">
        <f>P197-T197</f>
        <v>0</v>
      </c>
      <c r="W197" s="120" t="str">
        <f t="shared" si="1466"/>
        <v/>
      </c>
      <c r="X197" s="178"/>
      <c r="Y197" s="128">
        <f>AS197+AY197+BE197+BK197+BQ197+BW197+CC197+CI197+CO197+CU197+DA197+DG197+DM197+DS197+DY197+EE197+EK197+EQ197+EW197+FC197+FI197+FO197+FU197+GA197+GG197+GM197+GS197+GY197+HE197+HK197+HQ197</f>
        <v>0</v>
      </c>
      <c r="Z197" s="179">
        <f ca="1">SUMIFS(AS197:HV197,AS$1:HV$1,"1",AS$8:HV$8,"Физические объемы",AS$9:HV$9,"План")</f>
        <v>0</v>
      </c>
      <c r="AA197" s="127">
        <f>AT197+AZ197+BF197+BL197+BR197+BX197+CD197+CJ197+CP197+CV197+DB197+DH197+DN197+DT197+DZ197+EF197+EL197+ER197+EX197+FD197+FJ197+FP197+FV197+GB197+GH197+GN197+GT197+GZ197+HF197+HL197+HR197</f>
        <v>0</v>
      </c>
      <c r="AB197" s="67" t="str">
        <f ca="1">IF(OR(AND(Z197=0,AA197=0),AND(Z197="",AA197="")),"",IF(AND(Z197=0,AA197&gt;0),1,AA197/Z197))</f>
        <v/>
      </c>
      <c r="AC197" s="69">
        <f ca="1">AA197-Z197</f>
        <v>0</v>
      </c>
      <c r="AD197" s="226">
        <f t="shared" si="1534"/>
        <v>0</v>
      </c>
      <c r="AE197" s="227">
        <f t="shared" si="1535"/>
        <v>0</v>
      </c>
      <c r="AF197" s="225">
        <f t="shared" si="1536"/>
        <v>0</v>
      </c>
      <c r="AG197" s="226">
        <f t="shared" si="1537"/>
        <v>0</v>
      </c>
      <c r="AH197" s="227">
        <f t="shared" si="1538"/>
        <v>0</v>
      </c>
      <c r="AI197" s="225">
        <f t="shared" si="1539"/>
        <v>0</v>
      </c>
      <c r="AJ197" s="226">
        <f t="shared" si="1540"/>
        <v>0</v>
      </c>
      <c r="AK197" s="227">
        <f t="shared" si="1541"/>
        <v>0</v>
      </c>
      <c r="AL197" s="225">
        <f t="shared" si="1542"/>
        <v>0</v>
      </c>
      <c r="AM197" s="226">
        <f t="shared" si="1543"/>
        <v>0</v>
      </c>
      <c r="AN197" s="227">
        <f t="shared" si="1544"/>
        <v>0</v>
      </c>
      <c r="AO197" s="225">
        <f t="shared" si="1545"/>
        <v>0</v>
      </c>
      <c r="AP197" s="226">
        <f t="shared" si="1546"/>
        <v>0</v>
      </c>
      <c r="AQ197" s="227">
        <f t="shared" si="1547"/>
        <v>0</v>
      </c>
      <c r="AR197" s="225">
        <f t="shared" si="1472"/>
        <v>0</v>
      </c>
      <c r="AS197" s="136"/>
      <c r="AT197" s="131"/>
      <c r="AU197" s="69">
        <f>AT197-AS197</f>
        <v>0</v>
      </c>
      <c r="AV197" s="162"/>
      <c r="AW197" s="130"/>
      <c r="AX197" s="18">
        <f t="shared" si="1558"/>
        <v>0</v>
      </c>
      <c r="AY197" s="136"/>
      <c r="AZ197" s="131"/>
      <c r="BA197" s="69">
        <f>AZ197-AY197</f>
        <v>0</v>
      </c>
      <c r="BB197" s="162"/>
      <c r="BC197" s="130"/>
      <c r="BD197" s="18">
        <f t="shared" si="1560"/>
        <v>0</v>
      </c>
      <c r="BE197" s="136"/>
      <c r="BF197" s="131"/>
      <c r="BG197" s="69">
        <f>BF197-BE197</f>
        <v>0</v>
      </c>
      <c r="BH197" s="162"/>
      <c r="BI197" s="130"/>
      <c r="BJ197" s="18">
        <f t="shared" si="1562"/>
        <v>0</v>
      </c>
      <c r="BK197" s="136"/>
      <c r="BL197" s="131"/>
      <c r="BM197" s="69">
        <f>BL197-BK197</f>
        <v>0</v>
      </c>
      <c r="BN197" s="162"/>
      <c r="BO197" s="130"/>
      <c r="BP197" s="18">
        <f t="shared" si="1564"/>
        <v>0</v>
      </c>
      <c r="BQ197" s="136"/>
      <c r="BR197" s="131"/>
      <c r="BS197" s="69">
        <f>BR197-BQ197</f>
        <v>0</v>
      </c>
      <c r="BT197" s="162"/>
      <c r="BU197" s="130"/>
      <c r="BV197" s="18">
        <f t="shared" si="1566"/>
        <v>0</v>
      </c>
      <c r="BW197" s="136"/>
      <c r="BX197" s="131"/>
      <c r="BY197" s="69">
        <f>BX197-BW197</f>
        <v>0</v>
      </c>
      <c r="BZ197" s="162"/>
      <c r="CA197" s="130"/>
      <c r="CB197" s="18">
        <f t="shared" si="1568"/>
        <v>0</v>
      </c>
      <c r="CC197" s="136"/>
      <c r="CD197" s="131"/>
      <c r="CE197" s="69">
        <f>CD197-CC197</f>
        <v>0</v>
      </c>
      <c r="CF197" s="162"/>
      <c r="CG197" s="130"/>
      <c r="CH197" s="18">
        <f t="shared" si="1570"/>
        <v>0</v>
      </c>
      <c r="CI197" s="136"/>
      <c r="CJ197" s="131"/>
      <c r="CK197" s="69">
        <f>CJ197-CI197</f>
        <v>0</v>
      </c>
      <c r="CL197" s="162"/>
      <c r="CM197" s="130"/>
      <c r="CN197" s="18">
        <f t="shared" si="1572"/>
        <v>0</v>
      </c>
      <c r="CO197" s="136"/>
      <c r="CP197" s="131"/>
      <c r="CQ197" s="69">
        <f>CP197-CO197</f>
        <v>0</v>
      </c>
      <c r="CR197" s="162"/>
      <c r="CS197" s="130"/>
      <c r="CT197" s="18">
        <f t="shared" si="1574"/>
        <v>0</v>
      </c>
      <c r="CU197" s="136"/>
      <c r="CV197" s="131"/>
      <c r="CW197" s="69">
        <f>CV197-CU197</f>
        <v>0</v>
      </c>
      <c r="CX197" s="162"/>
      <c r="CY197" s="130"/>
      <c r="CZ197" s="18">
        <f t="shared" si="1576"/>
        <v>0</v>
      </c>
      <c r="DA197" s="136"/>
      <c r="DB197" s="131"/>
      <c r="DC197" s="69">
        <f>DB197-DA197</f>
        <v>0</v>
      </c>
      <c r="DD197" s="162"/>
      <c r="DE197" s="130"/>
      <c r="DF197" s="18">
        <f t="shared" si="1578"/>
        <v>0</v>
      </c>
      <c r="DG197" s="136"/>
      <c r="DH197" s="131"/>
      <c r="DI197" s="69">
        <f>DH197-DG197</f>
        <v>0</v>
      </c>
      <c r="DJ197" s="162"/>
      <c r="DK197" s="130"/>
      <c r="DL197" s="18">
        <f t="shared" si="1580"/>
        <v>0</v>
      </c>
      <c r="DM197" s="136"/>
      <c r="DN197" s="131"/>
      <c r="DO197" s="69">
        <f>DN197-DM197</f>
        <v>0</v>
      </c>
      <c r="DP197" s="162"/>
      <c r="DQ197" s="130"/>
      <c r="DR197" s="18">
        <f t="shared" si="1582"/>
        <v>0</v>
      </c>
      <c r="DS197" s="136"/>
      <c r="DT197" s="131"/>
      <c r="DU197" s="69">
        <f>DT197-DS197</f>
        <v>0</v>
      </c>
      <c r="DV197" s="162"/>
      <c r="DW197" s="130"/>
      <c r="DX197" s="18">
        <f t="shared" si="1584"/>
        <v>0</v>
      </c>
      <c r="DY197" s="136"/>
      <c r="DZ197" s="131"/>
      <c r="EA197" s="69">
        <f>DZ197-DY197</f>
        <v>0</v>
      </c>
      <c r="EB197" s="162"/>
      <c r="EC197" s="130"/>
      <c r="ED197" s="18">
        <f t="shared" si="1586"/>
        <v>0</v>
      </c>
      <c r="EE197" s="136"/>
      <c r="EF197" s="131"/>
      <c r="EG197" s="69">
        <f>EF197-EE197</f>
        <v>0</v>
      </c>
      <c r="EH197" s="162"/>
      <c r="EI197" s="130"/>
      <c r="EJ197" s="18">
        <f t="shared" si="1588"/>
        <v>0</v>
      </c>
      <c r="EK197" s="136"/>
      <c r="EL197" s="131"/>
      <c r="EM197" s="69">
        <f>EL197-EK197</f>
        <v>0</v>
      </c>
      <c r="EN197" s="162"/>
      <c r="EO197" s="130"/>
      <c r="EP197" s="18">
        <f t="shared" si="1590"/>
        <v>0</v>
      </c>
      <c r="EQ197" s="136"/>
      <c r="ER197" s="131"/>
      <c r="ES197" s="69">
        <f>ER197-EQ197</f>
        <v>0</v>
      </c>
      <c r="ET197" s="162"/>
      <c r="EU197" s="130"/>
      <c r="EV197" s="18">
        <f t="shared" si="1592"/>
        <v>0</v>
      </c>
      <c r="EW197" s="136"/>
      <c r="EX197" s="131"/>
      <c r="EY197" s="69">
        <f>EX197-EW197</f>
        <v>0</v>
      </c>
      <c r="EZ197" s="162"/>
      <c r="FA197" s="130"/>
      <c r="FB197" s="18">
        <f t="shared" si="1594"/>
        <v>0</v>
      </c>
      <c r="FC197" s="136"/>
      <c r="FD197" s="131"/>
      <c r="FE197" s="69">
        <f>FD197-FC197</f>
        <v>0</v>
      </c>
      <c r="FF197" s="162"/>
      <c r="FG197" s="130"/>
      <c r="FH197" s="18">
        <f t="shared" si="1596"/>
        <v>0</v>
      </c>
      <c r="FI197" s="136"/>
      <c r="FJ197" s="131"/>
      <c r="FK197" s="69">
        <f>FJ197-FI197</f>
        <v>0</v>
      </c>
      <c r="FL197" s="162"/>
      <c r="FM197" s="130"/>
      <c r="FN197" s="18">
        <f t="shared" si="1598"/>
        <v>0</v>
      </c>
      <c r="FO197" s="136"/>
      <c r="FP197" s="131"/>
      <c r="FQ197" s="69">
        <f>FP197-FO197</f>
        <v>0</v>
      </c>
      <c r="FR197" s="162"/>
      <c r="FS197" s="130"/>
      <c r="FT197" s="18">
        <f t="shared" si="1600"/>
        <v>0</v>
      </c>
      <c r="FU197" s="136"/>
      <c r="FV197" s="131"/>
      <c r="FW197" s="69">
        <f>FV197-FU197</f>
        <v>0</v>
      </c>
      <c r="FX197" s="162"/>
      <c r="FY197" s="130"/>
      <c r="FZ197" s="18">
        <f t="shared" si="1602"/>
        <v>0</v>
      </c>
      <c r="GA197" s="136"/>
      <c r="GB197" s="131"/>
      <c r="GC197" s="69">
        <f>GB197-GA197</f>
        <v>0</v>
      </c>
      <c r="GD197" s="162"/>
      <c r="GE197" s="130"/>
      <c r="GF197" s="18">
        <f t="shared" si="1604"/>
        <v>0</v>
      </c>
      <c r="GG197" s="136"/>
      <c r="GH197" s="131"/>
      <c r="GI197" s="69">
        <f>GH197-GG197</f>
        <v>0</v>
      </c>
      <c r="GJ197" s="162"/>
      <c r="GK197" s="130"/>
      <c r="GL197" s="18">
        <f t="shared" si="1606"/>
        <v>0</v>
      </c>
      <c r="GM197" s="136"/>
      <c r="GN197" s="131"/>
      <c r="GO197" s="69">
        <f>GN197-GM197</f>
        <v>0</v>
      </c>
      <c r="GP197" s="162"/>
      <c r="GQ197" s="130"/>
      <c r="GR197" s="18">
        <f t="shared" si="1608"/>
        <v>0</v>
      </c>
      <c r="GS197" s="136"/>
      <c r="GT197" s="131"/>
      <c r="GU197" s="69">
        <f>GT197-GS197</f>
        <v>0</v>
      </c>
      <c r="GV197" s="162"/>
      <c r="GW197" s="130"/>
      <c r="GX197" s="18">
        <f t="shared" si="1610"/>
        <v>0</v>
      </c>
      <c r="GY197" s="136"/>
      <c r="GZ197" s="131"/>
      <c r="HA197" s="69">
        <f>GZ197-GY197</f>
        <v>0</v>
      </c>
      <c r="HB197" s="162"/>
      <c r="HC197" s="130"/>
      <c r="HD197" s="18">
        <f t="shared" si="1612"/>
        <v>0</v>
      </c>
      <c r="HE197" s="136"/>
      <c r="HF197" s="131"/>
      <c r="HG197" s="69">
        <f>HF197-HE197</f>
        <v>0</v>
      </c>
      <c r="HH197" s="162"/>
      <c r="HI197" s="130"/>
      <c r="HJ197" s="18">
        <f t="shared" si="1614"/>
        <v>0</v>
      </c>
      <c r="HK197" s="136"/>
      <c r="HL197" s="131"/>
      <c r="HM197" s="69">
        <f>HL197-HK197</f>
        <v>0</v>
      </c>
      <c r="HN197" s="162"/>
      <c r="HO197" s="130"/>
      <c r="HP197" s="18">
        <f t="shared" si="1616"/>
        <v>0</v>
      </c>
      <c r="HQ197" s="136"/>
      <c r="HR197" s="131"/>
      <c r="HS197" s="69">
        <f>HR197-HQ197</f>
        <v>0</v>
      </c>
      <c r="HT197" s="162"/>
      <c r="HU197" s="130"/>
      <c r="HV197" s="18">
        <f t="shared" si="1618"/>
        <v>0</v>
      </c>
      <c r="HW197" s="17"/>
      <c r="HX197" s="85"/>
      <c r="HY197" s="85"/>
      <c r="HZ197" s="2" t="str">
        <f t="shared" si="1392"/>
        <v>СКРЫТЬ</v>
      </c>
    </row>
    <row r="198" spans="1:234" hidden="1" x14ac:dyDescent="0.2">
      <c r="A198" s="1" t="e">
        <f>$K$2&amp;#REF!&amp;$K$168&amp;$K$169&amp;K198</f>
        <v>#REF!</v>
      </c>
      <c r="B198" s="16" t="e">
        <f>IF(#REF!=0,"Скрыть","")</f>
        <v>#REF!</v>
      </c>
      <c r="C198" s="15" t="e">
        <f>IF(AND(#REF!&gt;85%,#REF!&gt;85%),"скрыть","")</f>
        <v>#REF!</v>
      </c>
      <c r="D198" s="14" t="s">
        <v>2</v>
      </c>
      <c r="E198" s="14" t="s">
        <v>34</v>
      </c>
      <c r="F198" s="14" t="s">
        <v>33</v>
      </c>
      <c r="G198" s="13" t="str">
        <f>CONCATENATE(D198,E198,F198,K198)</f>
        <v>3BDFBC50-5FD0-44D2-8F2C-8100642B19E72BA5E5C3-A498-49EF-88A3-3FF29C24AED35de166fd-6452-481e-9a97-02de7d3f2273Прочие работы</v>
      </c>
      <c r="H198" s="13"/>
      <c r="I198" s="42">
        <v>187</v>
      </c>
      <c r="J198" s="102">
        <f>SUBTOTAL(103,I$12:I198)*1</f>
        <v>33</v>
      </c>
      <c r="K198" s="108" t="s">
        <v>9</v>
      </c>
      <c r="L198" s="17" t="s">
        <v>64</v>
      </c>
      <c r="M198" s="267"/>
      <c r="N198" s="255"/>
      <c r="O198" s="118"/>
      <c r="P198" s="162"/>
      <c r="Q198" s="163"/>
      <c r="R198" s="163"/>
      <c r="S198" s="123"/>
      <c r="T198" s="123"/>
      <c r="U198" s="91"/>
      <c r="V198" s="91"/>
      <c r="W198" s="120"/>
      <c r="X198" s="178"/>
      <c r="Y198" s="128"/>
      <c r="Z198" s="179"/>
      <c r="AA198" s="127"/>
      <c r="AB198" s="67"/>
      <c r="AC198" s="69"/>
      <c r="AD198" s="226">
        <f t="shared" si="1534"/>
        <v>0</v>
      </c>
      <c r="AE198" s="227">
        <f t="shared" si="1535"/>
        <v>0</v>
      </c>
      <c r="AF198" s="225">
        <f t="shared" si="1536"/>
        <v>0</v>
      </c>
      <c r="AG198" s="226">
        <f t="shared" si="1537"/>
        <v>0</v>
      </c>
      <c r="AH198" s="227">
        <f t="shared" si="1538"/>
        <v>0</v>
      </c>
      <c r="AI198" s="225">
        <f t="shared" si="1539"/>
        <v>0</v>
      </c>
      <c r="AJ198" s="226">
        <f t="shared" si="1540"/>
        <v>0</v>
      </c>
      <c r="AK198" s="227">
        <f t="shared" si="1541"/>
        <v>0</v>
      </c>
      <c r="AL198" s="225">
        <f t="shared" si="1542"/>
        <v>0</v>
      </c>
      <c r="AM198" s="226">
        <f t="shared" si="1543"/>
        <v>0</v>
      </c>
      <c r="AN198" s="227">
        <f t="shared" si="1544"/>
        <v>0</v>
      </c>
      <c r="AO198" s="225">
        <f t="shared" si="1545"/>
        <v>0</v>
      </c>
      <c r="AP198" s="226">
        <f t="shared" si="1546"/>
        <v>0</v>
      </c>
      <c r="AQ198" s="227">
        <f t="shared" si="1547"/>
        <v>0</v>
      </c>
      <c r="AR198" s="225">
        <f t="shared" si="1472"/>
        <v>0</v>
      </c>
      <c r="AS198" s="136"/>
      <c r="AT198" s="131"/>
      <c r="AU198" s="69"/>
      <c r="AV198" s="162"/>
      <c r="AW198" s="130"/>
      <c r="AX198" s="18">
        <f t="shared" si="1558"/>
        <v>0</v>
      </c>
      <c r="AY198" s="136"/>
      <c r="AZ198" s="131"/>
      <c r="BA198" s="69"/>
      <c r="BB198" s="162"/>
      <c r="BC198" s="130"/>
      <c r="BD198" s="18">
        <f t="shared" si="1560"/>
        <v>0</v>
      </c>
      <c r="BE198" s="136"/>
      <c r="BF198" s="131"/>
      <c r="BG198" s="69"/>
      <c r="BH198" s="162"/>
      <c r="BI198" s="130"/>
      <c r="BJ198" s="18">
        <f t="shared" si="1562"/>
        <v>0</v>
      </c>
      <c r="BK198" s="136"/>
      <c r="BL198" s="131"/>
      <c r="BM198" s="69"/>
      <c r="BN198" s="162"/>
      <c r="BO198" s="130"/>
      <c r="BP198" s="18">
        <f t="shared" si="1564"/>
        <v>0</v>
      </c>
      <c r="BQ198" s="136"/>
      <c r="BR198" s="131"/>
      <c r="BS198" s="69"/>
      <c r="BT198" s="162"/>
      <c r="BU198" s="130"/>
      <c r="BV198" s="18">
        <f t="shared" si="1566"/>
        <v>0</v>
      </c>
      <c r="BW198" s="136"/>
      <c r="BX198" s="131"/>
      <c r="BY198" s="69"/>
      <c r="BZ198" s="162"/>
      <c r="CA198" s="130"/>
      <c r="CB198" s="18">
        <f t="shared" si="1568"/>
        <v>0</v>
      </c>
      <c r="CC198" s="136"/>
      <c r="CD198" s="131"/>
      <c r="CE198" s="69"/>
      <c r="CF198" s="162"/>
      <c r="CG198" s="130"/>
      <c r="CH198" s="18">
        <f t="shared" si="1570"/>
        <v>0</v>
      </c>
      <c r="CI198" s="136"/>
      <c r="CJ198" s="131"/>
      <c r="CK198" s="69"/>
      <c r="CL198" s="162"/>
      <c r="CM198" s="130"/>
      <c r="CN198" s="18">
        <f t="shared" si="1572"/>
        <v>0</v>
      </c>
      <c r="CO198" s="136"/>
      <c r="CP198" s="131"/>
      <c r="CQ198" s="69"/>
      <c r="CR198" s="162"/>
      <c r="CS198" s="130"/>
      <c r="CT198" s="18">
        <f t="shared" si="1574"/>
        <v>0</v>
      </c>
      <c r="CU198" s="136"/>
      <c r="CV198" s="131"/>
      <c r="CW198" s="69"/>
      <c r="CX198" s="162"/>
      <c r="CY198" s="130"/>
      <c r="CZ198" s="18">
        <f t="shared" si="1576"/>
        <v>0</v>
      </c>
      <c r="DA198" s="136"/>
      <c r="DB198" s="131"/>
      <c r="DC198" s="69"/>
      <c r="DD198" s="162"/>
      <c r="DE198" s="130"/>
      <c r="DF198" s="18">
        <f t="shared" si="1578"/>
        <v>0</v>
      </c>
      <c r="DG198" s="136"/>
      <c r="DH198" s="131"/>
      <c r="DI198" s="69"/>
      <c r="DJ198" s="162"/>
      <c r="DK198" s="130"/>
      <c r="DL198" s="18">
        <f t="shared" si="1580"/>
        <v>0</v>
      </c>
      <c r="DM198" s="136"/>
      <c r="DN198" s="131"/>
      <c r="DO198" s="69"/>
      <c r="DP198" s="162"/>
      <c r="DQ198" s="130"/>
      <c r="DR198" s="18">
        <f t="shared" si="1582"/>
        <v>0</v>
      </c>
      <c r="DS198" s="136"/>
      <c r="DT198" s="131"/>
      <c r="DU198" s="69"/>
      <c r="DV198" s="162"/>
      <c r="DW198" s="130"/>
      <c r="DX198" s="18">
        <f t="shared" si="1584"/>
        <v>0</v>
      </c>
      <c r="DY198" s="136"/>
      <c r="DZ198" s="131"/>
      <c r="EA198" s="69"/>
      <c r="EB198" s="162"/>
      <c r="EC198" s="130"/>
      <c r="ED198" s="18">
        <f t="shared" si="1586"/>
        <v>0</v>
      </c>
      <c r="EE198" s="136"/>
      <c r="EF198" s="131"/>
      <c r="EG198" s="69"/>
      <c r="EH198" s="162"/>
      <c r="EI198" s="130"/>
      <c r="EJ198" s="18">
        <f t="shared" si="1588"/>
        <v>0</v>
      </c>
      <c r="EK198" s="136"/>
      <c r="EL198" s="131"/>
      <c r="EM198" s="69"/>
      <c r="EN198" s="162"/>
      <c r="EO198" s="130"/>
      <c r="EP198" s="18">
        <f t="shared" si="1590"/>
        <v>0</v>
      </c>
      <c r="EQ198" s="136"/>
      <c r="ER198" s="131"/>
      <c r="ES198" s="69"/>
      <c r="ET198" s="162"/>
      <c r="EU198" s="130"/>
      <c r="EV198" s="18">
        <f t="shared" si="1592"/>
        <v>0</v>
      </c>
      <c r="EW198" s="136"/>
      <c r="EX198" s="131"/>
      <c r="EY198" s="69"/>
      <c r="EZ198" s="162"/>
      <c r="FA198" s="130"/>
      <c r="FB198" s="18">
        <f t="shared" si="1594"/>
        <v>0</v>
      </c>
      <c r="FC198" s="136"/>
      <c r="FD198" s="131"/>
      <c r="FE198" s="69"/>
      <c r="FF198" s="162"/>
      <c r="FG198" s="130"/>
      <c r="FH198" s="18">
        <f t="shared" si="1596"/>
        <v>0</v>
      </c>
      <c r="FI198" s="136"/>
      <c r="FJ198" s="131"/>
      <c r="FK198" s="69"/>
      <c r="FL198" s="162"/>
      <c r="FM198" s="130"/>
      <c r="FN198" s="18">
        <f t="shared" si="1598"/>
        <v>0</v>
      </c>
      <c r="FO198" s="136"/>
      <c r="FP198" s="131"/>
      <c r="FQ198" s="69"/>
      <c r="FR198" s="162"/>
      <c r="FS198" s="130"/>
      <c r="FT198" s="18">
        <f t="shared" si="1600"/>
        <v>0</v>
      </c>
      <c r="FU198" s="136"/>
      <c r="FV198" s="131"/>
      <c r="FW198" s="69"/>
      <c r="FX198" s="162"/>
      <c r="FY198" s="130"/>
      <c r="FZ198" s="18">
        <f t="shared" si="1602"/>
        <v>0</v>
      </c>
      <c r="GA198" s="136"/>
      <c r="GB198" s="131"/>
      <c r="GC198" s="69"/>
      <c r="GD198" s="162"/>
      <c r="GE198" s="130"/>
      <c r="GF198" s="18">
        <f t="shared" si="1604"/>
        <v>0</v>
      </c>
      <c r="GG198" s="136"/>
      <c r="GH198" s="131"/>
      <c r="GI198" s="69"/>
      <c r="GJ198" s="162"/>
      <c r="GK198" s="130"/>
      <c r="GL198" s="18">
        <f t="shared" si="1606"/>
        <v>0</v>
      </c>
      <c r="GM198" s="136"/>
      <c r="GN198" s="131"/>
      <c r="GO198" s="69"/>
      <c r="GP198" s="162"/>
      <c r="GQ198" s="130"/>
      <c r="GR198" s="18">
        <f t="shared" si="1608"/>
        <v>0</v>
      </c>
      <c r="GS198" s="136"/>
      <c r="GT198" s="131"/>
      <c r="GU198" s="69"/>
      <c r="GV198" s="162"/>
      <c r="GW198" s="130"/>
      <c r="GX198" s="18">
        <f t="shared" si="1610"/>
        <v>0</v>
      </c>
      <c r="GY198" s="136"/>
      <c r="GZ198" s="131"/>
      <c r="HA198" s="69"/>
      <c r="HB198" s="162"/>
      <c r="HC198" s="130"/>
      <c r="HD198" s="18">
        <f t="shared" si="1612"/>
        <v>0</v>
      </c>
      <c r="HE198" s="136"/>
      <c r="HF198" s="131"/>
      <c r="HG198" s="69"/>
      <c r="HH198" s="162"/>
      <c r="HI198" s="130"/>
      <c r="HJ198" s="18">
        <f t="shared" si="1614"/>
        <v>0</v>
      </c>
      <c r="HK198" s="136"/>
      <c r="HL198" s="131"/>
      <c r="HM198" s="69"/>
      <c r="HN198" s="162"/>
      <c r="HO198" s="130"/>
      <c r="HP198" s="18">
        <f t="shared" si="1616"/>
        <v>0</v>
      </c>
      <c r="HQ198" s="136"/>
      <c r="HR198" s="131"/>
      <c r="HS198" s="69"/>
      <c r="HT198" s="162"/>
      <c r="HU198" s="130"/>
      <c r="HV198" s="18">
        <f t="shared" si="1618"/>
        <v>0</v>
      </c>
      <c r="HW198" s="17"/>
      <c r="HX198" s="85"/>
      <c r="HY198" s="85"/>
      <c r="HZ198" s="2" t="str">
        <f t="shared" si="1392"/>
        <v>СКРЫТЬ</v>
      </c>
    </row>
    <row r="199" spans="1:234" s="23" customFormat="1" x14ac:dyDescent="0.2">
      <c r="B199" s="25"/>
      <c r="C199" s="15" t="e">
        <f>IF(AND(#REF!&gt;85%,#REF!&gt;85%),"скрыть","")</f>
        <v>#REF!</v>
      </c>
      <c r="D199" s="14" t="s">
        <v>2</v>
      </c>
      <c r="E199" s="14" t="s">
        <v>32</v>
      </c>
      <c r="F199" s="14" t="s">
        <v>31</v>
      </c>
      <c r="G199" s="22"/>
      <c r="H199" s="22"/>
      <c r="I199" s="42">
        <v>188</v>
      </c>
      <c r="J199" s="102">
        <f>SUBTOTAL(103,I$12:I199)*1</f>
        <v>34</v>
      </c>
      <c r="K199" s="107" t="s">
        <v>85</v>
      </c>
      <c r="L199" s="111"/>
      <c r="M199" s="268"/>
      <c r="N199" s="256"/>
      <c r="O199" s="151"/>
      <c r="P199" s="164"/>
      <c r="Q199" s="165"/>
      <c r="R199" s="165"/>
      <c r="S199" s="126"/>
      <c r="T199" s="126"/>
      <c r="U199" s="126"/>
      <c r="V199" s="126"/>
      <c r="W199" s="41"/>
      <c r="X199" s="180"/>
      <c r="Y199" s="181"/>
      <c r="Z199" s="181"/>
      <c r="AA199" s="181"/>
      <c r="AB199" s="24"/>
      <c r="AC199" s="189"/>
      <c r="AD199" s="233"/>
      <c r="AE199" s="234"/>
      <c r="AF199" s="235"/>
      <c r="AG199" s="236"/>
      <c r="AH199" s="218"/>
      <c r="AI199" s="237"/>
      <c r="AJ199" s="236"/>
      <c r="AK199" s="218"/>
      <c r="AL199" s="237"/>
      <c r="AM199" s="236"/>
      <c r="AN199" s="218"/>
      <c r="AO199" s="237"/>
      <c r="AP199" s="236"/>
      <c r="AQ199" s="218"/>
      <c r="AR199" s="237"/>
      <c r="AS199" s="180"/>
      <c r="AT199" s="181"/>
      <c r="AU199" s="189"/>
      <c r="AV199" s="164">
        <f>SUM(AV200:AV229)</f>
        <v>20</v>
      </c>
      <c r="AW199" s="126">
        <f>SUM(AW200:AW229)</f>
        <v>20</v>
      </c>
      <c r="AX199" s="135">
        <f>AW199-AV199</f>
        <v>0</v>
      </c>
      <c r="AY199" s="180"/>
      <c r="AZ199" s="181"/>
      <c r="BA199" s="189"/>
      <c r="BB199" s="164">
        <f>SUM(BB200:BB229)</f>
        <v>20</v>
      </c>
      <c r="BC199" s="126">
        <f>SUM(BC200:BC229)</f>
        <v>20</v>
      </c>
      <c r="BD199" s="135">
        <f>BC199-BB199</f>
        <v>0</v>
      </c>
      <c r="BE199" s="180"/>
      <c r="BF199" s="181"/>
      <c r="BG199" s="189"/>
      <c r="BH199" s="164">
        <f>SUM(BH200:BH229)</f>
        <v>20</v>
      </c>
      <c r="BI199" s="126">
        <f>SUM(BI200:BI229)</f>
        <v>20</v>
      </c>
      <c r="BJ199" s="135">
        <f>BI199-BH199</f>
        <v>0</v>
      </c>
      <c r="BK199" s="180"/>
      <c r="BL199" s="181"/>
      <c r="BM199" s="189"/>
      <c r="BN199" s="164">
        <f>SUM(BN200:BN229)</f>
        <v>20</v>
      </c>
      <c r="BO199" s="126">
        <f>SUM(BO200:BO229)</f>
        <v>20</v>
      </c>
      <c r="BP199" s="135">
        <f>BO199-BN199</f>
        <v>0</v>
      </c>
      <c r="BQ199" s="180"/>
      <c r="BR199" s="181"/>
      <c r="BS199" s="189"/>
      <c r="BT199" s="164">
        <f>SUM(BT200:BT229)</f>
        <v>20</v>
      </c>
      <c r="BU199" s="126">
        <f>SUM(BU200:BU229)</f>
        <v>20</v>
      </c>
      <c r="BV199" s="135">
        <f>BU199-BT199</f>
        <v>0</v>
      </c>
      <c r="BW199" s="180"/>
      <c r="BX199" s="181"/>
      <c r="BY199" s="189"/>
      <c r="BZ199" s="164">
        <f>SUM(BZ200:BZ229)</f>
        <v>20</v>
      </c>
      <c r="CA199" s="126">
        <f>SUM(CA200:CA229)</f>
        <v>20</v>
      </c>
      <c r="CB199" s="135">
        <f>CA199-BZ199</f>
        <v>0</v>
      </c>
      <c r="CC199" s="180"/>
      <c r="CD199" s="181"/>
      <c r="CE199" s="189"/>
      <c r="CF199" s="164">
        <f>SUM(CF200:CF229)</f>
        <v>20</v>
      </c>
      <c r="CG199" s="126">
        <f>SUM(CG200:CG229)</f>
        <v>20</v>
      </c>
      <c r="CH199" s="135">
        <f>CG199-CF199</f>
        <v>0</v>
      </c>
      <c r="CI199" s="180"/>
      <c r="CJ199" s="181"/>
      <c r="CK199" s="189"/>
      <c r="CL199" s="164">
        <f>SUM(CL200:CL229)</f>
        <v>20</v>
      </c>
      <c r="CM199" s="126">
        <f>SUM(CM200:CM229)</f>
        <v>20</v>
      </c>
      <c r="CN199" s="135">
        <f>CM199-CL199</f>
        <v>0</v>
      </c>
      <c r="CO199" s="180"/>
      <c r="CP199" s="181"/>
      <c r="CQ199" s="189"/>
      <c r="CR199" s="164">
        <f>SUM(CR200:CR229)</f>
        <v>20</v>
      </c>
      <c r="CS199" s="126">
        <f>SUM(CS200:CS229)</f>
        <v>20</v>
      </c>
      <c r="CT199" s="135">
        <f>CS199-CR199</f>
        <v>0</v>
      </c>
      <c r="CU199" s="180"/>
      <c r="CV199" s="181"/>
      <c r="CW199" s="189"/>
      <c r="CX199" s="164">
        <f>SUM(CX200:CX229)</f>
        <v>20</v>
      </c>
      <c r="CY199" s="126">
        <f>SUM(CY200:CY229)</f>
        <v>20</v>
      </c>
      <c r="CZ199" s="135">
        <f>CY199-CX199</f>
        <v>0</v>
      </c>
      <c r="DA199" s="180"/>
      <c r="DB199" s="181"/>
      <c r="DC199" s="189"/>
      <c r="DD199" s="164">
        <f>SUM(DD200:DD229)</f>
        <v>20</v>
      </c>
      <c r="DE199" s="126">
        <f>SUM(DE200:DE229)</f>
        <v>20</v>
      </c>
      <c r="DF199" s="135">
        <f>DE199-DD199</f>
        <v>0</v>
      </c>
      <c r="DG199" s="180"/>
      <c r="DH199" s="181"/>
      <c r="DI199" s="189"/>
      <c r="DJ199" s="164">
        <f>SUM(DJ200:DJ229)</f>
        <v>20</v>
      </c>
      <c r="DK199" s="126">
        <f>SUM(DK200:DK229)</f>
        <v>20</v>
      </c>
      <c r="DL199" s="135">
        <f>DK199-DJ199</f>
        <v>0</v>
      </c>
      <c r="DM199" s="180"/>
      <c r="DN199" s="181"/>
      <c r="DO199" s="189"/>
      <c r="DP199" s="164">
        <f>SUM(DP200:DP229)</f>
        <v>20</v>
      </c>
      <c r="DQ199" s="126">
        <f>SUM(DQ200:DQ229)</f>
        <v>20</v>
      </c>
      <c r="DR199" s="135">
        <f>DQ199-DP199</f>
        <v>0</v>
      </c>
      <c r="DS199" s="180"/>
      <c r="DT199" s="181"/>
      <c r="DU199" s="189"/>
      <c r="DV199" s="164">
        <f>SUM(DV200:DV229)</f>
        <v>20</v>
      </c>
      <c r="DW199" s="126">
        <f>SUM(DW200:DW229)</f>
        <v>20</v>
      </c>
      <c r="DX199" s="135">
        <f>DW199-DV199</f>
        <v>0</v>
      </c>
      <c r="DY199" s="180"/>
      <c r="DZ199" s="181"/>
      <c r="EA199" s="189"/>
      <c r="EB199" s="164">
        <f>SUM(EB200:EB229)</f>
        <v>20</v>
      </c>
      <c r="EC199" s="126">
        <f>SUM(EC200:EC229)</f>
        <v>20</v>
      </c>
      <c r="ED199" s="135">
        <f>EC199-EB199</f>
        <v>0</v>
      </c>
      <c r="EE199" s="180"/>
      <c r="EF199" s="181"/>
      <c r="EG199" s="189"/>
      <c r="EH199" s="164">
        <f>SUM(EH200:EH229)</f>
        <v>20</v>
      </c>
      <c r="EI199" s="126">
        <f>SUM(EI200:EI229)</f>
        <v>20</v>
      </c>
      <c r="EJ199" s="135">
        <f>EI199-EH199</f>
        <v>0</v>
      </c>
      <c r="EK199" s="180"/>
      <c r="EL199" s="181"/>
      <c r="EM199" s="189"/>
      <c r="EN199" s="164">
        <f>SUM(EN200:EN229)</f>
        <v>20</v>
      </c>
      <c r="EO199" s="126">
        <f>SUM(EO200:EO229)</f>
        <v>20</v>
      </c>
      <c r="EP199" s="135">
        <f>EO199-EN199</f>
        <v>0</v>
      </c>
      <c r="EQ199" s="180"/>
      <c r="ER199" s="181"/>
      <c r="ES199" s="189"/>
      <c r="ET199" s="164">
        <f>SUM(ET200:ET229)</f>
        <v>20</v>
      </c>
      <c r="EU199" s="126">
        <f>SUM(EU200:EU229)</f>
        <v>20</v>
      </c>
      <c r="EV199" s="135">
        <f>EU199-ET199</f>
        <v>0</v>
      </c>
      <c r="EW199" s="180"/>
      <c r="EX199" s="181"/>
      <c r="EY199" s="189"/>
      <c r="EZ199" s="164">
        <f>SUM(EZ200:EZ229)</f>
        <v>20</v>
      </c>
      <c r="FA199" s="126">
        <f>SUM(FA200:FA229)</f>
        <v>20</v>
      </c>
      <c r="FB199" s="135">
        <f>FA199-EZ199</f>
        <v>0</v>
      </c>
      <c r="FC199" s="180"/>
      <c r="FD199" s="181"/>
      <c r="FE199" s="189"/>
      <c r="FF199" s="164">
        <f>SUM(FF200:FF229)</f>
        <v>20</v>
      </c>
      <c r="FG199" s="126">
        <f>SUM(FG200:FG229)</f>
        <v>20</v>
      </c>
      <c r="FH199" s="135">
        <f t="shared" ref="FH199:FH207" si="1688">FG199-FF199</f>
        <v>0</v>
      </c>
      <c r="FI199" s="180"/>
      <c r="FJ199" s="181"/>
      <c r="FK199" s="189"/>
      <c r="FL199" s="164">
        <f>SUM(FL200:FL229)</f>
        <v>20</v>
      </c>
      <c r="FM199" s="126">
        <f>SUM(FM200:FM229)</f>
        <v>20</v>
      </c>
      <c r="FN199" s="135">
        <f>FM199-FL199</f>
        <v>0</v>
      </c>
      <c r="FO199" s="180"/>
      <c r="FP199" s="181"/>
      <c r="FQ199" s="189"/>
      <c r="FR199" s="164">
        <f>SUM(FR200:FR229)</f>
        <v>20</v>
      </c>
      <c r="FS199" s="126">
        <f>SUM(FS200:FS229)</f>
        <v>20</v>
      </c>
      <c r="FT199" s="135">
        <f>FS199-FR199</f>
        <v>0</v>
      </c>
      <c r="FU199" s="180"/>
      <c r="FV199" s="181"/>
      <c r="FW199" s="189"/>
      <c r="FX199" s="164">
        <f>SUM(FX200:FX229)</f>
        <v>20</v>
      </c>
      <c r="FY199" s="126">
        <f>SUM(FY200:FY229)</f>
        <v>20</v>
      </c>
      <c r="FZ199" s="135">
        <f>FY199-FX199</f>
        <v>0</v>
      </c>
      <c r="GA199" s="180"/>
      <c r="GB199" s="181"/>
      <c r="GC199" s="189"/>
      <c r="GD199" s="164">
        <f>SUM(GD200:GD229)</f>
        <v>20</v>
      </c>
      <c r="GE199" s="126">
        <f>SUM(GE200:GE229)</f>
        <v>20</v>
      </c>
      <c r="GF199" s="135">
        <f>GE199-GD199</f>
        <v>0</v>
      </c>
      <c r="GG199" s="180"/>
      <c r="GH199" s="181"/>
      <c r="GI199" s="189"/>
      <c r="GJ199" s="164">
        <f>SUM(GJ200:GJ229)</f>
        <v>20</v>
      </c>
      <c r="GK199" s="126">
        <f>SUM(GK200:GK229)</f>
        <v>20</v>
      </c>
      <c r="GL199" s="135">
        <f>GK199-GJ199</f>
        <v>0</v>
      </c>
      <c r="GM199" s="180"/>
      <c r="GN199" s="181"/>
      <c r="GO199" s="189"/>
      <c r="GP199" s="164">
        <f>SUM(GP200:GP229)</f>
        <v>20</v>
      </c>
      <c r="GQ199" s="126">
        <f>SUM(GQ200:GQ229)</f>
        <v>20</v>
      </c>
      <c r="GR199" s="135">
        <f>GQ199-GP199</f>
        <v>0</v>
      </c>
      <c r="GS199" s="180"/>
      <c r="GT199" s="181"/>
      <c r="GU199" s="189"/>
      <c r="GV199" s="164">
        <f>SUM(GV200:GV229)</f>
        <v>20</v>
      </c>
      <c r="GW199" s="126">
        <f>SUM(GW200:GW229)</f>
        <v>20</v>
      </c>
      <c r="GX199" s="135">
        <f>GW199-GV199</f>
        <v>0</v>
      </c>
      <c r="GY199" s="180"/>
      <c r="GZ199" s="181"/>
      <c r="HA199" s="189"/>
      <c r="HB199" s="164">
        <f>SUM(HB200:HB229)</f>
        <v>20</v>
      </c>
      <c r="HC199" s="126">
        <f>SUM(HC200:HC229)</f>
        <v>20</v>
      </c>
      <c r="HD199" s="135">
        <f>HC199-HB199</f>
        <v>0</v>
      </c>
      <c r="HE199" s="180"/>
      <c r="HF199" s="181"/>
      <c r="HG199" s="189"/>
      <c r="HH199" s="164">
        <f>SUM(HH200:HH229)</f>
        <v>0</v>
      </c>
      <c r="HI199" s="126">
        <f>SUM(HI200:HI229)</f>
        <v>0</v>
      </c>
      <c r="HJ199" s="135">
        <f>HI199-HH199</f>
        <v>0</v>
      </c>
      <c r="HK199" s="180"/>
      <c r="HL199" s="181"/>
      <c r="HM199" s="189"/>
      <c r="HN199" s="164">
        <f>SUM(HN200:HN229)</f>
        <v>0</v>
      </c>
      <c r="HO199" s="126">
        <f>SUM(HO200:HO229)</f>
        <v>0</v>
      </c>
      <c r="HP199" s="135">
        <f>HO199-HN199</f>
        <v>0</v>
      </c>
      <c r="HQ199" s="180"/>
      <c r="HR199" s="181"/>
      <c r="HS199" s="189"/>
      <c r="HT199" s="164">
        <f>SUM(HT200:HT229)</f>
        <v>0</v>
      </c>
      <c r="HU199" s="126">
        <f>SUM(HU200:HU229)</f>
        <v>0</v>
      </c>
      <c r="HV199" s="135">
        <f>HU199-HT199</f>
        <v>0</v>
      </c>
      <c r="HW199" s="111"/>
      <c r="HX199" s="293"/>
      <c r="HY199" s="210">
        <v>1</v>
      </c>
      <c r="HZ199" s="2">
        <f t="shared" si="1392"/>
        <v>1</v>
      </c>
    </row>
    <row r="200" spans="1:234" hidden="1" x14ac:dyDescent="0.2">
      <c r="B200" s="16" t="e">
        <f>IF(#REF!=0,"Скрыть","")</f>
        <v>#REF!</v>
      </c>
      <c r="C200" s="15" t="e">
        <f>IF(AND(#REF!&gt;85%,#REF!&gt;85%),"скрыть","")</f>
        <v>#REF!</v>
      </c>
      <c r="D200" s="14" t="s">
        <v>2</v>
      </c>
      <c r="E200" s="14" t="s">
        <v>32</v>
      </c>
      <c r="F200" s="14" t="s">
        <v>31</v>
      </c>
      <c r="G200" s="22"/>
      <c r="H200" s="22"/>
      <c r="I200" s="42">
        <v>189</v>
      </c>
      <c r="J200" s="102">
        <f>SUBTOTAL(103,I$12:I200)*1</f>
        <v>34</v>
      </c>
      <c r="K200" s="109" t="s">
        <v>27</v>
      </c>
      <c r="L200" s="19"/>
      <c r="M200" s="269"/>
      <c r="N200" s="258"/>
      <c r="O200" s="152"/>
      <c r="P200" s="166"/>
      <c r="Q200" s="167"/>
      <c r="R200" s="167"/>
      <c r="S200" s="168"/>
      <c r="T200" s="168"/>
      <c r="U200" s="168"/>
      <c r="V200" s="168"/>
      <c r="W200" s="20"/>
      <c r="X200" s="182"/>
      <c r="Y200" s="183"/>
      <c r="Z200" s="183"/>
      <c r="AA200" s="183"/>
      <c r="AB200" s="21"/>
      <c r="AC200" s="190"/>
      <c r="AD200" s="238"/>
      <c r="AE200" s="239"/>
      <c r="AF200" s="240"/>
      <c r="AG200" s="241"/>
      <c r="AH200" s="219"/>
      <c r="AI200" s="242"/>
      <c r="AJ200" s="241"/>
      <c r="AK200" s="219"/>
      <c r="AL200" s="242"/>
      <c r="AM200" s="241"/>
      <c r="AN200" s="219"/>
      <c r="AO200" s="242"/>
      <c r="AP200" s="241"/>
      <c r="AQ200" s="219"/>
      <c r="AR200" s="242"/>
      <c r="AS200" s="182"/>
      <c r="AT200" s="183"/>
      <c r="AU200" s="190"/>
      <c r="AV200" s="166"/>
      <c r="AW200" s="168"/>
      <c r="AX200" s="194"/>
      <c r="AY200" s="182"/>
      <c r="AZ200" s="183"/>
      <c r="BA200" s="190"/>
      <c r="BB200" s="166"/>
      <c r="BC200" s="168"/>
      <c r="BD200" s="194"/>
      <c r="BE200" s="182"/>
      <c r="BF200" s="183"/>
      <c r="BG200" s="190"/>
      <c r="BH200" s="166"/>
      <c r="BI200" s="168"/>
      <c r="BJ200" s="194"/>
      <c r="BK200" s="182"/>
      <c r="BL200" s="183"/>
      <c r="BM200" s="190"/>
      <c r="BN200" s="166"/>
      <c r="BO200" s="168"/>
      <c r="BP200" s="194"/>
      <c r="BQ200" s="182"/>
      <c r="BR200" s="183"/>
      <c r="BS200" s="190"/>
      <c r="BT200" s="166"/>
      <c r="BU200" s="168"/>
      <c r="BV200" s="194"/>
      <c r="BW200" s="182"/>
      <c r="BX200" s="183"/>
      <c r="BY200" s="190"/>
      <c r="BZ200" s="166"/>
      <c r="CA200" s="168"/>
      <c r="CB200" s="194"/>
      <c r="CC200" s="182"/>
      <c r="CD200" s="183"/>
      <c r="CE200" s="190"/>
      <c r="CF200" s="166"/>
      <c r="CG200" s="168"/>
      <c r="CH200" s="194"/>
      <c r="CI200" s="182"/>
      <c r="CJ200" s="183"/>
      <c r="CK200" s="190"/>
      <c r="CL200" s="166"/>
      <c r="CM200" s="168"/>
      <c r="CN200" s="194"/>
      <c r="CO200" s="182"/>
      <c r="CP200" s="183"/>
      <c r="CQ200" s="190"/>
      <c r="CR200" s="166"/>
      <c r="CS200" s="168"/>
      <c r="CT200" s="194"/>
      <c r="CU200" s="182"/>
      <c r="CV200" s="183"/>
      <c r="CW200" s="190"/>
      <c r="CX200" s="166"/>
      <c r="CY200" s="168"/>
      <c r="CZ200" s="194"/>
      <c r="DA200" s="182"/>
      <c r="DB200" s="183"/>
      <c r="DC200" s="190"/>
      <c r="DD200" s="166"/>
      <c r="DE200" s="168"/>
      <c r="DF200" s="194"/>
      <c r="DG200" s="182"/>
      <c r="DH200" s="183"/>
      <c r="DI200" s="190"/>
      <c r="DJ200" s="166"/>
      <c r="DK200" s="168"/>
      <c r="DL200" s="194"/>
      <c r="DM200" s="182"/>
      <c r="DN200" s="183"/>
      <c r="DO200" s="190"/>
      <c r="DP200" s="166"/>
      <c r="DQ200" s="168"/>
      <c r="DR200" s="194"/>
      <c r="DS200" s="182"/>
      <c r="DT200" s="183"/>
      <c r="DU200" s="190"/>
      <c r="DV200" s="166"/>
      <c r="DW200" s="168"/>
      <c r="DX200" s="194"/>
      <c r="DY200" s="182"/>
      <c r="DZ200" s="183"/>
      <c r="EA200" s="190"/>
      <c r="EB200" s="166"/>
      <c r="EC200" s="168"/>
      <c r="ED200" s="194"/>
      <c r="EE200" s="182"/>
      <c r="EF200" s="183"/>
      <c r="EG200" s="190"/>
      <c r="EH200" s="166"/>
      <c r="EI200" s="168"/>
      <c r="EJ200" s="194"/>
      <c r="EK200" s="182"/>
      <c r="EL200" s="183"/>
      <c r="EM200" s="190"/>
      <c r="EN200" s="166"/>
      <c r="EO200" s="168"/>
      <c r="EP200" s="194"/>
      <c r="EQ200" s="182"/>
      <c r="ER200" s="183"/>
      <c r="ES200" s="190"/>
      <c r="ET200" s="166"/>
      <c r="EU200" s="168"/>
      <c r="EV200" s="194"/>
      <c r="EW200" s="182"/>
      <c r="EX200" s="183"/>
      <c r="EY200" s="190"/>
      <c r="EZ200" s="166"/>
      <c r="FA200" s="168"/>
      <c r="FB200" s="194"/>
      <c r="FC200" s="182"/>
      <c r="FD200" s="183"/>
      <c r="FE200" s="190"/>
      <c r="FF200" s="166"/>
      <c r="FG200" s="168"/>
      <c r="FH200" s="194">
        <f t="shared" si="1688"/>
        <v>0</v>
      </c>
      <c r="FI200" s="182"/>
      <c r="FJ200" s="183"/>
      <c r="FK200" s="190"/>
      <c r="FL200" s="166"/>
      <c r="FM200" s="168"/>
      <c r="FN200" s="194"/>
      <c r="FO200" s="182"/>
      <c r="FP200" s="183"/>
      <c r="FQ200" s="190"/>
      <c r="FR200" s="166"/>
      <c r="FS200" s="168"/>
      <c r="FT200" s="194"/>
      <c r="FU200" s="182"/>
      <c r="FV200" s="183"/>
      <c r="FW200" s="190"/>
      <c r="FX200" s="166"/>
      <c r="FY200" s="168"/>
      <c r="FZ200" s="194"/>
      <c r="GA200" s="182"/>
      <c r="GB200" s="183"/>
      <c r="GC200" s="190"/>
      <c r="GD200" s="166"/>
      <c r="GE200" s="168"/>
      <c r="GF200" s="194"/>
      <c r="GG200" s="182"/>
      <c r="GH200" s="183"/>
      <c r="GI200" s="190"/>
      <c r="GJ200" s="166"/>
      <c r="GK200" s="168"/>
      <c r="GL200" s="194"/>
      <c r="GM200" s="182"/>
      <c r="GN200" s="183"/>
      <c r="GO200" s="190"/>
      <c r="GP200" s="166"/>
      <c r="GQ200" s="168"/>
      <c r="GR200" s="194"/>
      <c r="GS200" s="182"/>
      <c r="GT200" s="183"/>
      <c r="GU200" s="190"/>
      <c r="GV200" s="166"/>
      <c r="GW200" s="168"/>
      <c r="GX200" s="194"/>
      <c r="GY200" s="182"/>
      <c r="GZ200" s="183"/>
      <c r="HA200" s="190"/>
      <c r="HB200" s="166"/>
      <c r="HC200" s="168"/>
      <c r="HD200" s="194"/>
      <c r="HE200" s="182"/>
      <c r="HF200" s="183"/>
      <c r="HG200" s="190"/>
      <c r="HH200" s="166"/>
      <c r="HI200" s="168"/>
      <c r="HJ200" s="194"/>
      <c r="HK200" s="182"/>
      <c r="HL200" s="183"/>
      <c r="HM200" s="190"/>
      <c r="HN200" s="166"/>
      <c r="HO200" s="168"/>
      <c r="HP200" s="194"/>
      <c r="HQ200" s="182"/>
      <c r="HR200" s="183"/>
      <c r="HS200" s="190"/>
      <c r="HT200" s="166"/>
      <c r="HU200" s="168"/>
      <c r="HV200" s="194"/>
      <c r="HW200" s="19"/>
      <c r="HX200" s="295"/>
      <c r="HY200" s="211"/>
      <c r="HZ200" s="2" t="str">
        <f t="shared" si="1392"/>
        <v>СКРЫТЬ</v>
      </c>
    </row>
    <row r="201" spans="1:234" hidden="1" x14ac:dyDescent="0.2">
      <c r="A201" s="1" t="e">
        <f>$K$2&amp;#REF!&amp;$K$199&amp;$K$200&amp;K201</f>
        <v>#REF!</v>
      </c>
      <c r="B201" s="16" t="e">
        <f>IF(#REF!=0,"Скрыть","")</f>
        <v>#REF!</v>
      </c>
      <c r="C201" s="15" t="e">
        <f>IF(AND(#REF!&gt;85%,#REF!&gt;85%),"скрыть","")</f>
        <v>#REF!</v>
      </c>
      <c r="D201" s="14" t="s">
        <v>2</v>
      </c>
      <c r="E201" s="14" t="s">
        <v>32</v>
      </c>
      <c r="F201" s="14" t="s">
        <v>31</v>
      </c>
      <c r="G201" s="13"/>
      <c r="H201" s="13"/>
      <c r="I201" s="42">
        <v>190</v>
      </c>
      <c r="J201" s="102">
        <f>SUBTOTAL(103,I$12:I201)*1</f>
        <v>34</v>
      </c>
      <c r="K201" s="108" t="s">
        <v>107</v>
      </c>
      <c r="L201" s="17" t="s">
        <v>64</v>
      </c>
      <c r="M201" s="267"/>
      <c r="N201" s="255"/>
      <c r="O201" s="118"/>
      <c r="P201" s="162">
        <v>0</v>
      </c>
      <c r="Q201" s="163">
        <v>0</v>
      </c>
      <c r="R201" s="163">
        <v>0</v>
      </c>
      <c r="S201" s="92">
        <f t="shared" ref="S201:S207" ca="1" si="1689">IF((Q201+Z201)&gt;P201,P201,(Q201+Z201))</f>
        <v>0</v>
      </c>
      <c r="T201" s="92">
        <f t="shared" ref="T201:T207" si="1690">R201+AA201</f>
        <v>0</v>
      </c>
      <c r="U201" s="91">
        <f t="shared" ref="U201:U207" ca="1" si="1691">T201-S201</f>
        <v>0</v>
      </c>
      <c r="V201" s="91">
        <f t="shared" ref="V201:V207" si="1692">P201-T201</f>
        <v>0</v>
      </c>
      <c r="W201" s="120" t="str">
        <f t="shared" ref="W201:W228" si="1693">IF(OR(AND(P201=0,T201=0),AND(P201="",T201="")),"",IF(AND(P201=0,T201&gt;0),1,T201/P201))</f>
        <v/>
      </c>
      <c r="X201" s="178"/>
      <c r="Y201" s="128">
        <f t="shared" ref="Y201:Y207" si="1694">AS201+AY201+BE201+BK201+BQ201+BW201+CC201+CI201+CO201+CU201+DA201+DG201+DM201+DS201+DY201+EE201+EK201+EQ201+EW201+FC201+FI201+FO201+FU201+GA201+GG201+GM201+GS201+GY201+HE201+HK201+HQ201</f>
        <v>0</v>
      </c>
      <c r="Z201" s="179">
        <f t="shared" ref="Z201:Z207" ca="1" si="1695">SUMIFS(AS201:HV201,AS$1:HV$1,"1",AS$8:HV$8,"Физические объемы",AS$9:HV$9,"План")</f>
        <v>0</v>
      </c>
      <c r="AA201" s="127">
        <f t="shared" ref="AA201:AA207" si="1696">AT201+AZ201+BF201+BL201+BR201+BX201+CD201+CJ201+CP201+CV201+DB201+DH201+DN201+DT201+DZ201+EF201+EL201+ER201+EX201+FD201+FJ201+FP201+FV201+GB201+GH201+GN201+GT201+GZ201+HF201+HL201+HR201</f>
        <v>0</v>
      </c>
      <c r="AB201" s="67" t="str">
        <f t="shared" ref="AB201:AB207" ca="1" si="1697">IF(OR(AND(Z201=0,AA201=0),AND(Z201="",AA201="")),"",IF(AND(Z201=0,AA201&gt;0),1,AA201/Z201))</f>
        <v/>
      </c>
      <c r="AC201" s="69">
        <f t="shared" ref="AC201:AC207" ca="1" si="1698">AA201-Z201</f>
        <v>0</v>
      </c>
      <c r="AD201" s="226">
        <f>AS201+AY201+BE201+BK201+BQ201+BW201+CC201</f>
        <v>0</v>
      </c>
      <c r="AE201" s="227">
        <f>AT201+AZ201+BF201+BL201+BR201+BX201+CD201</f>
        <v>0</v>
      </c>
      <c r="AF201" s="225">
        <f>AE201-AD201</f>
        <v>0</v>
      </c>
      <c r="AG201" s="226">
        <f>DS201+CI201+CO201+CU201+DA201+DG201+DM201</f>
        <v>0</v>
      </c>
      <c r="AH201" s="227">
        <f>DT201+CJ201+CP201+CV201+DB201+DH201+DN201</f>
        <v>0</v>
      </c>
      <c r="AI201" s="225">
        <f>AH201-AG201</f>
        <v>0</v>
      </c>
      <c r="AJ201" s="226">
        <f>FI201+DY201+EE201+EK201+EQ201+EW201+FC201</f>
        <v>0</v>
      </c>
      <c r="AK201" s="227">
        <f>FJ201+DZ201+EF201+EL201+ER201+EX201+FD201</f>
        <v>0</v>
      </c>
      <c r="AL201" s="225">
        <f>AK201-AJ201</f>
        <v>0</v>
      </c>
      <c r="AM201" s="226">
        <f>FO201+FU201+GY201+GA201+GG201+GM201+GS201</f>
        <v>0</v>
      </c>
      <c r="AN201" s="227">
        <f>GZ201+GB201+GH201+GN201+GT201+FP201+FV201</f>
        <v>0</v>
      </c>
      <c r="AO201" s="225">
        <f>AN201-AM201</f>
        <v>0</v>
      </c>
      <c r="AP201" s="226">
        <f>HQ201+HE201+HK201</f>
        <v>0</v>
      </c>
      <c r="AQ201" s="227">
        <f>HR201+HF201+HL201</f>
        <v>0</v>
      </c>
      <c r="AR201" s="225">
        <f t="shared" ref="AR201:AR229" si="1699">AQ201-AP201</f>
        <v>0</v>
      </c>
      <c r="AS201" s="178"/>
      <c r="AT201" s="127"/>
      <c r="AU201" s="69">
        <f t="shared" ref="AU201:AU207" si="1700">AT201-AS201</f>
        <v>0</v>
      </c>
      <c r="AV201" s="162"/>
      <c r="AW201" s="123"/>
      <c r="AX201" s="18">
        <f t="shared" ref="AX201:AX207" si="1701">AW201-AV201</f>
        <v>0</v>
      </c>
      <c r="AY201" s="178"/>
      <c r="AZ201" s="127"/>
      <c r="BA201" s="69">
        <f t="shared" ref="BA201:BA207" si="1702">AZ201-AY201</f>
        <v>0</v>
      </c>
      <c r="BB201" s="162"/>
      <c r="BC201" s="123"/>
      <c r="BD201" s="18">
        <f t="shared" ref="BD201:BD207" si="1703">BC201-BB201</f>
        <v>0</v>
      </c>
      <c r="BE201" s="178"/>
      <c r="BF201" s="127"/>
      <c r="BG201" s="69">
        <f t="shared" ref="BG201:BG207" si="1704">BF201-BE201</f>
        <v>0</v>
      </c>
      <c r="BH201" s="162"/>
      <c r="BI201" s="123"/>
      <c r="BJ201" s="18">
        <f t="shared" ref="BJ201:BJ207" si="1705">BI201-BH201</f>
        <v>0</v>
      </c>
      <c r="BK201" s="178"/>
      <c r="BL201" s="127"/>
      <c r="BM201" s="69">
        <f t="shared" ref="BM201:BM207" si="1706">BL201-BK201</f>
        <v>0</v>
      </c>
      <c r="BN201" s="162"/>
      <c r="BO201" s="123"/>
      <c r="BP201" s="18">
        <f t="shared" ref="BP201:BP207" si="1707">BO201-BN201</f>
        <v>0</v>
      </c>
      <c r="BQ201" s="178"/>
      <c r="BR201" s="127"/>
      <c r="BS201" s="69">
        <f t="shared" ref="BS201:BS207" si="1708">BR201-BQ201</f>
        <v>0</v>
      </c>
      <c r="BT201" s="162"/>
      <c r="BU201" s="123"/>
      <c r="BV201" s="18">
        <f t="shared" ref="BV201:BV207" si="1709">BU201-BT201</f>
        <v>0</v>
      </c>
      <c r="BW201" s="178"/>
      <c r="BX201" s="127"/>
      <c r="BY201" s="69">
        <f t="shared" ref="BY201:BY207" si="1710">BX201-BW201</f>
        <v>0</v>
      </c>
      <c r="BZ201" s="162"/>
      <c r="CA201" s="123"/>
      <c r="CB201" s="18">
        <f t="shared" ref="CB201:CB207" si="1711">CA201-BZ201</f>
        <v>0</v>
      </c>
      <c r="CC201" s="178"/>
      <c r="CD201" s="127"/>
      <c r="CE201" s="69">
        <f t="shared" ref="CE201:CE207" si="1712">CD201-CC201</f>
        <v>0</v>
      </c>
      <c r="CF201" s="162"/>
      <c r="CG201" s="123"/>
      <c r="CH201" s="18">
        <f t="shared" ref="CH201:CH207" si="1713">CG201-CF201</f>
        <v>0</v>
      </c>
      <c r="CI201" s="178"/>
      <c r="CJ201" s="127"/>
      <c r="CK201" s="69">
        <f t="shared" ref="CK201:CK207" si="1714">CJ201-CI201</f>
        <v>0</v>
      </c>
      <c r="CL201" s="162"/>
      <c r="CM201" s="123"/>
      <c r="CN201" s="18">
        <f t="shared" ref="CN201:CN207" si="1715">CM201-CL201</f>
        <v>0</v>
      </c>
      <c r="CO201" s="178"/>
      <c r="CP201" s="127"/>
      <c r="CQ201" s="69">
        <f t="shared" ref="CQ201:CQ207" si="1716">CP201-CO201</f>
        <v>0</v>
      </c>
      <c r="CR201" s="162"/>
      <c r="CS201" s="123"/>
      <c r="CT201" s="18">
        <f t="shared" ref="CT201:CT207" si="1717">CS201-CR201</f>
        <v>0</v>
      </c>
      <c r="CU201" s="178"/>
      <c r="CV201" s="127"/>
      <c r="CW201" s="69">
        <f t="shared" ref="CW201:CW207" si="1718">CV201-CU201</f>
        <v>0</v>
      </c>
      <c r="CX201" s="162"/>
      <c r="CY201" s="123"/>
      <c r="CZ201" s="18">
        <f t="shared" ref="CZ201:CZ207" si="1719">CY201-CX201</f>
        <v>0</v>
      </c>
      <c r="DA201" s="178"/>
      <c r="DB201" s="127"/>
      <c r="DC201" s="69">
        <f t="shared" ref="DC201:DC207" si="1720">DB201-DA201</f>
        <v>0</v>
      </c>
      <c r="DD201" s="162"/>
      <c r="DE201" s="123"/>
      <c r="DF201" s="18">
        <f t="shared" ref="DF201:DF207" si="1721">DE201-DD201</f>
        <v>0</v>
      </c>
      <c r="DG201" s="178"/>
      <c r="DH201" s="127"/>
      <c r="DI201" s="69">
        <f t="shared" ref="DI201:DI207" si="1722">DH201-DG201</f>
        <v>0</v>
      </c>
      <c r="DJ201" s="162"/>
      <c r="DK201" s="123"/>
      <c r="DL201" s="18">
        <f t="shared" ref="DL201:DL207" si="1723">DK201-DJ201</f>
        <v>0</v>
      </c>
      <c r="DM201" s="178"/>
      <c r="DN201" s="127"/>
      <c r="DO201" s="69">
        <f t="shared" ref="DO201:DO207" si="1724">DN201-DM201</f>
        <v>0</v>
      </c>
      <c r="DP201" s="162"/>
      <c r="DQ201" s="123"/>
      <c r="DR201" s="18">
        <f t="shared" ref="DR201:DR207" si="1725">DQ201-DP201</f>
        <v>0</v>
      </c>
      <c r="DS201" s="178"/>
      <c r="DT201" s="127"/>
      <c r="DU201" s="69">
        <f t="shared" ref="DU201:DU207" si="1726">DT201-DS201</f>
        <v>0</v>
      </c>
      <c r="DV201" s="162"/>
      <c r="DW201" s="123"/>
      <c r="DX201" s="18">
        <f t="shared" ref="DX201:DX207" si="1727">DW201-DV201</f>
        <v>0</v>
      </c>
      <c r="DY201" s="178"/>
      <c r="DZ201" s="127"/>
      <c r="EA201" s="69">
        <f t="shared" ref="EA201:EA207" si="1728">DZ201-DY201</f>
        <v>0</v>
      </c>
      <c r="EB201" s="162"/>
      <c r="EC201" s="123"/>
      <c r="ED201" s="18">
        <f t="shared" ref="ED201:ED207" si="1729">EC201-EB201</f>
        <v>0</v>
      </c>
      <c r="EE201" s="178"/>
      <c r="EF201" s="127"/>
      <c r="EG201" s="69">
        <f t="shared" ref="EG201:EG207" si="1730">EF201-EE201</f>
        <v>0</v>
      </c>
      <c r="EH201" s="162"/>
      <c r="EI201" s="123"/>
      <c r="EJ201" s="18">
        <f t="shared" ref="EJ201:EJ207" si="1731">EI201-EH201</f>
        <v>0</v>
      </c>
      <c r="EK201" s="178"/>
      <c r="EL201" s="127"/>
      <c r="EM201" s="69">
        <f t="shared" ref="EM201:EM207" si="1732">EL201-EK201</f>
        <v>0</v>
      </c>
      <c r="EN201" s="162"/>
      <c r="EO201" s="123"/>
      <c r="EP201" s="18">
        <f t="shared" ref="EP201:EP207" si="1733">EO201-EN201</f>
        <v>0</v>
      </c>
      <c r="EQ201" s="178"/>
      <c r="ER201" s="127"/>
      <c r="ES201" s="69">
        <f t="shared" ref="ES201:ES207" si="1734">ER201-EQ201</f>
        <v>0</v>
      </c>
      <c r="ET201" s="162"/>
      <c r="EU201" s="123"/>
      <c r="EV201" s="18">
        <f t="shared" ref="EV201:EV207" si="1735">EU201-ET201</f>
        <v>0</v>
      </c>
      <c r="EW201" s="178"/>
      <c r="EX201" s="127"/>
      <c r="EY201" s="69">
        <f t="shared" ref="EY201:EY207" si="1736">EX201-EW201</f>
        <v>0</v>
      </c>
      <c r="EZ201" s="162"/>
      <c r="FA201" s="123"/>
      <c r="FB201" s="18">
        <f t="shared" ref="FB201:FB207" si="1737">FA201-EZ201</f>
        <v>0</v>
      </c>
      <c r="FC201" s="178"/>
      <c r="FD201" s="127"/>
      <c r="FE201" s="69">
        <f t="shared" ref="FE201:FE207" si="1738">FD201-FC201</f>
        <v>0</v>
      </c>
      <c r="FF201" s="162"/>
      <c r="FG201" s="123"/>
      <c r="FH201" s="18">
        <f t="shared" si="1688"/>
        <v>0</v>
      </c>
      <c r="FI201" s="178"/>
      <c r="FJ201" s="127"/>
      <c r="FK201" s="69">
        <f t="shared" ref="FK201:FK207" si="1739">FJ201-FI201</f>
        <v>0</v>
      </c>
      <c r="FL201" s="162"/>
      <c r="FM201" s="123"/>
      <c r="FN201" s="18">
        <f t="shared" ref="FN201:FN207" si="1740">FM201-FL201</f>
        <v>0</v>
      </c>
      <c r="FO201" s="178"/>
      <c r="FP201" s="127"/>
      <c r="FQ201" s="69">
        <f t="shared" ref="FQ201:FQ207" si="1741">FP201-FO201</f>
        <v>0</v>
      </c>
      <c r="FR201" s="162"/>
      <c r="FS201" s="123"/>
      <c r="FT201" s="18">
        <f t="shared" ref="FT201:FT207" si="1742">FS201-FR201</f>
        <v>0</v>
      </c>
      <c r="FU201" s="178"/>
      <c r="FV201" s="127"/>
      <c r="FW201" s="69">
        <f t="shared" ref="FW201:FW207" si="1743">FV201-FU201</f>
        <v>0</v>
      </c>
      <c r="FX201" s="162"/>
      <c r="FY201" s="123"/>
      <c r="FZ201" s="18">
        <f t="shared" ref="FZ201:FZ207" si="1744">FY201-FX201</f>
        <v>0</v>
      </c>
      <c r="GA201" s="178"/>
      <c r="GB201" s="127"/>
      <c r="GC201" s="69">
        <f t="shared" ref="GC201:GC207" si="1745">GB201-GA201</f>
        <v>0</v>
      </c>
      <c r="GD201" s="162"/>
      <c r="GE201" s="123"/>
      <c r="GF201" s="18">
        <f t="shared" ref="GF201:GF207" si="1746">GE201-GD201</f>
        <v>0</v>
      </c>
      <c r="GG201" s="178"/>
      <c r="GH201" s="127"/>
      <c r="GI201" s="69">
        <f t="shared" ref="GI201:GI207" si="1747">GH201-GG201</f>
        <v>0</v>
      </c>
      <c r="GJ201" s="162"/>
      <c r="GK201" s="123"/>
      <c r="GL201" s="18">
        <f t="shared" ref="GL201:GL207" si="1748">GK201-GJ201</f>
        <v>0</v>
      </c>
      <c r="GM201" s="178"/>
      <c r="GN201" s="127"/>
      <c r="GO201" s="69">
        <f t="shared" ref="GO201:GO207" si="1749">GN201-GM201</f>
        <v>0</v>
      </c>
      <c r="GP201" s="162"/>
      <c r="GQ201" s="123"/>
      <c r="GR201" s="18">
        <f t="shared" ref="GR201:GR207" si="1750">GQ201-GP201</f>
        <v>0</v>
      </c>
      <c r="GS201" s="178"/>
      <c r="GT201" s="127"/>
      <c r="GU201" s="69">
        <f t="shared" ref="GU201:GU207" si="1751">GT201-GS201</f>
        <v>0</v>
      </c>
      <c r="GV201" s="162"/>
      <c r="GW201" s="123"/>
      <c r="GX201" s="18">
        <f t="shared" ref="GX201:GX207" si="1752">GW201-GV201</f>
        <v>0</v>
      </c>
      <c r="GY201" s="178"/>
      <c r="GZ201" s="127"/>
      <c r="HA201" s="69">
        <f t="shared" ref="HA201:HA207" si="1753">GZ201-GY201</f>
        <v>0</v>
      </c>
      <c r="HB201" s="162"/>
      <c r="HC201" s="123"/>
      <c r="HD201" s="18">
        <f t="shared" ref="HD201:HD207" si="1754">HC201-HB201</f>
        <v>0</v>
      </c>
      <c r="HE201" s="178"/>
      <c r="HF201" s="127"/>
      <c r="HG201" s="69">
        <f t="shared" ref="HG201:HG207" si="1755">HF201-HE201</f>
        <v>0</v>
      </c>
      <c r="HH201" s="162"/>
      <c r="HI201" s="123"/>
      <c r="HJ201" s="18">
        <f t="shared" ref="HJ201:HJ207" si="1756">HI201-HH201</f>
        <v>0</v>
      </c>
      <c r="HK201" s="178"/>
      <c r="HL201" s="127"/>
      <c r="HM201" s="69">
        <f t="shared" ref="HM201:HM207" si="1757">HL201-HK201</f>
        <v>0</v>
      </c>
      <c r="HN201" s="162"/>
      <c r="HO201" s="123"/>
      <c r="HP201" s="18">
        <f t="shared" ref="HP201:HP207" si="1758">HO201-HN201</f>
        <v>0</v>
      </c>
      <c r="HQ201" s="178"/>
      <c r="HR201" s="127"/>
      <c r="HS201" s="69">
        <f t="shared" ref="HS201:HS207" si="1759">HR201-HQ201</f>
        <v>0</v>
      </c>
      <c r="HT201" s="162"/>
      <c r="HU201" s="123"/>
      <c r="HV201" s="18">
        <f t="shared" ref="HV201:HV207" si="1760">HU201-HT201</f>
        <v>0</v>
      </c>
      <c r="HW201" s="17"/>
      <c r="HX201" s="85"/>
      <c r="HY201" s="85"/>
      <c r="HZ201" s="2" t="str">
        <f t="shared" si="1392"/>
        <v>СКРЫТЬ</v>
      </c>
    </row>
    <row r="202" spans="1:234" hidden="1" x14ac:dyDescent="0.2">
      <c r="B202" s="16"/>
      <c r="C202" s="15"/>
      <c r="D202" s="248"/>
      <c r="E202" s="248"/>
      <c r="F202" s="248"/>
      <c r="G202" s="13"/>
      <c r="H202" s="13"/>
      <c r="I202" s="42">
        <v>191</v>
      </c>
      <c r="J202" s="102">
        <f>SUBTOTAL(103,I$12:I202)*1</f>
        <v>34</v>
      </c>
      <c r="K202" s="108" t="s">
        <v>108</v>
      </c>
      <c r="L202" s="17" t="s">
        <v>64</v>
      </c>
      <c r="M202" s="267"/>
      <c r="N202" s="255"/>
      <c r="O202" s="118"/>
      <c r="P202" s="162">
        <v>0</v>
      </c>
      <c r="Q202" s="163">
        <v>0</v>
      </c>
      <c r="R202" s="163">
        <v>0</v>
      </c>
      <c r="S202" s="92">
        <f ca="1">IF((Q202+Z202)&gt;P202,P202,(Q202+Z202))</f>
        <v>0</v>
      </c>
      <c r="T202" s="92">
        <f>R202+AA202</f>
        <v>0</v>
      </c>
      <c r="U202" s="91">
        <f ca="1">T202-S202</f>
        <v>0</v>
      </c>
      <c r="V202" s="91">
        <f>P202-T202</f>
        <v>0</v>
      </c>
      <c r="W202" s="120" t="str">
        <f>IF(OR(AND(P202=0,T202=0),AND(P202="",T202="")),"",IF(AND(P202=0,T202&gt;0),1,T202/P202))</f>
        <v/>
      </c>
      <c r="X202" s="178"/>
      <c r="Y202" s="128">
        <f>AS202+AY202+BE202+BK202+BQ202+BW202+CC202+CI202+CO202+CU202+DA202+DG202+DM202+DS202+DY202+EE202+EK202+EQ202+EW202+FC202+FI202+FO202+FU202+GA202+GG202+GM202+GS202+GY202+HE202+HK202+HQ202</f>
        <v>0</v>
      </c>
      <c r="Z202" s="179">
        <f ca="1">SUMIFS(AS202:HV202,AS$1:HV$1,"1",AS$8:HV$8,"Физические объемы",AS$9:HV$9,"План")</f>
        <v>0</v>
      </c>
      <c r="AA202" s="127">
        <f>AT202+AZ202+BF202+BL202+BR202+BX202+CD202+CJ202+CP202+CV202+DB202+DH202+DN202+DT202+DZ202+EF202+EL202+ER202+EX202+FD202+FJ202+FP202+FV202+GB202+GH202+GN202+GT202+GZ202+HF202+HL202+HR202</f>
        <v>0</v>
      </c>
      <c r="AB202" s="67" t="str">
        <f ca="1">IF(OR(AND(Z202=0,AA202=0),AND(Z202="",AA202="")),"",IF(AND(Z202=0,AA202&gt;0),1,AA202/Z202))</f>
        <v/>
      </c>
      <c r="AC202" s="69">
        <f ca="1">AA202-Z202</f>
        <v>0</v>
      </c>
      <c r="AD202" s="226">
        <f t="shared" ref="AD202:AD229" si="1761">AS202+AY202+BE202+BK202+BQ202+BW202+CC202</f>
        <v>0</v>
      </c>
      <c r="AE202" s="227">
        <f t="shared" ref="AE202:AE229" si="1762">AT202+AZ202+BF202+BL202+BR202+BX202+CD202</f>
        <v>0</v>
      </c>
      <c r="AF202" s="225">
        <f t="shared" ref="AF202:AF229" si="1763">AE202-AD202</f>
        <v>0</v>
      </c>
      <c r="AG202" s="226">
        <f t="shared" ref="AG202:AG229" si="1764">DS202+CI202+CO202+CU202+DA202+DG202+DM202</f>
        <v>0</v>
      </c>
      <c r="AH202" s="227">
        <f t="shared" ref="AH202:AH229" si="1765">DT202+CJ202+CP202+CV202+DB202+DH202+DN202</f>
        <v>0</v>
      </c>
      <c r="AI202" s="225">
        <f t="shared" ref="AI202:AI229" si="1766">AH202-AG202</f>
        <v>0</v>
      </c>
      <c r="AJ202" s="226">
        <f t="shared" ref="AJ202:AJ229" si="1767">FI202+DY202+EE202+EK202+EQ202+EW202+FC202</f>
        <v>0</v>
      </c>
      <c r="AK202" s="227">
        <f t="shared" ref="AK202:AK229" si="1768">FJ202+DZ202+EF202+EL202+ER202+EX202+FD202</f>
        <v>0</v>
      </c>
      <c r="AL202" s="225">
        <f t="shared" ref="AL202:AL229" si="1769">AK202-AJ202</f>
        <v>0</v>
      </c>
      <c r="AM202" s="226">
        <f t="shared" ref="AM202:AM229" si="1770">FO202+FU202+GY202+GA202+GG202+GM202+GS202</f>
        <v>0</v>
      </c>
      <c r="AN202" s="227">
        <f t="shared" ref="AN202:AN229" si="1771">GZ202+GB202+GH202+GN202+GT202+FP202+FV202</f>
        <v>0</v>
      </c>
      <c r="AO202" s="225">
        <f t="shared" ref="AO202:AO229" si="1772">AN202-AM202</f>
        <v>0</v>
      </c>
      <c r="AP202" s="226">
        <f t="shared" ref="AP202:AP229" si="1773">HQ202+HE202+HK202</f>
        <v>0</v>
      </c>
      <c r="AQ202" s="227">
        <f t="shared" ref="AQ202:AQ229" si="1774">HR202+HF202+HL202</f>
        <v>0</v>
      </c>
      <c r="AR202" s="225">
        <f t="shared" si="1699"/>
        <v>0</v>
      </c>
      <c r="AS202" s="178"/>
      <c r="AT202" s="127"/>
      <c r="AU202" s="69">
        <f>AT202-AS202</f>
        <v>0</v>
      </c>
      <c r="AV202" s="162"/>
      <c r="AW202" s="123"/>
      <c r="AX202" s="18">
        <f>AW202-AV202</f>
        <v>0</v>
      </c>
      <c r="AY202" s="178"/>
      <c r="AZ202" s="127"/>
      <c r="BA202" s="69">
        <f>AZ202-AY202</f>
        <v>0</v>
      </c>
      <c r="BB202" s="162"/>
      <c r="BC202" s="123"/>
      <c r="BD202" s="18">
        <f>BC202-BB202</f>
        <v>0</v>
      </c>
      <c r="BE202" s="178"/>
      <c r="BF202" s="127"/>
      <c r="BG202" s="69">
        <f>BF202-BE202</f>
        <v>0</v>
      </c>
      <c r="BH202" s="162"/>
      <c r="BI202" s="123"/>
      <c r="BJ202" s="18">
        <f>BI202-BH202</f>
        <v>0</v>
      </c>
      <c r="BK202" s="178"/>
      <c r="BL202" s="127"/>
      <c r="BM202" s="69">
        <f>BL202-BK202</f>
        <v>0</v>
      </c>
      <c r="BN202" s="162"/>
      <c r="BO202" s="123"/>
      <c r="BP202" s="18">
        <f>BO202-BN202</f>
        <v>0</v>
      </c>
      <c r="BQ202" s="178"/>
      <c r="BR202" s="127"/>
      <c r="BS202" s="69">
        <f>BR202-BQ202</f>
        <v>0</v>
      </c>
      <c r="BT202" s="162"/>
      <c r="BU202" s="123"/>
      <c r="BV202" s="18">
        <f>BU202-BT202</f>
        <v>0</v>
      </c>
      <c r="BW202" s="178"/>
      <c r="BX202" s="127"/>
      <c r="BY202" s="69">
        <f>BX202-BW202</f>
        <v>0</v>
      </c>
      <c r="BZ202" s="162"/>
      <c r="CA202" s="123"/>
      <c r="CB202" s="18">
        <f>CA202-BZ202</f>
        <v>0</v>
      </c>
      <c r="CC202" s="178"/>
      <c r="CD202" s="127"/>
      <c r="CE202" s="69">
        <f>CD202-CC202</f>
        <v>0</v>
      </c>
      <c r="CF202" s="162"/>
      <c r="CG202" s="123"/>
      <c r="CH202" s="18">
        <f>CG202-CF202</f>
        <v>0</v>
      </c>
      <c r="CI202" s="178"/>
      <c r="CJ202" s="127"/>
      <c r="CK202" s="69">
        <f>CJ202-CI202</f>
        <v>0</v>
      </c>
      <c r="CL202" s="162"/>
      <c r="CM202" s="123"/>
      <c r="CN202" s="18">
        <f t="shared" si="1715"/>
        <v>0</v>
      </c>
      <c r="CO202" s="178"/>
      <c r="CP202" s="127"/>
      <c r="CQ202" s="69">
        <f>CP202-CO202</f>
        <v>0</v>
      </c>
      <c r="CR202" s="162"/>
      <c r="CS202" s="123"/>
      <c r="CT202" s="18">
        <f t="shared" si="1717"/>
        <v>0</v>
      </c>
      <c r="CU202" s="178"/>
      <c r="CV202" s="127"/>
      <c r="CW202" s="69">
        <f>CV202-CU202</f>
        <v>0</v>
      </c>
      <c r="CX202" s="162"/>
      <c r="CY202" s="123"/>
      <c r="CZ202" s="18">
        <f t="shared" si="1719"/>
        <v>0</v>
      </c>
      <c r="DA202" s="178"/>
      <c r="DB202" s="127"/>
      <c r="DC202" s="69">
        <f>DB202-DA202</f>
        <v>0</v>
      </c>
      <c r="DD202" s="162"/>
      <c r="DE202" s="123"/>
      <c r="DF202" s="18">
        <f t="shared" si="1721"/>
        <v>0</v>
      </c>
      <c r="DG202" s="178"/>
      <c r="DH202" s="127"/>
      <c r="DI202" s="69">
        <f>DH202-DG202</f>
        <v>0</v>
      </c>
      <c r="DJ202" s="162"/>
      <c r="DK202" s="123"/>
      <c r="DL202" s="18">
        <f>DK202-DJ202</f>
        <v>0</v>
      </c>
      <c r="DM202" s="178"/>
      <c r="DN202" s="127"/>
      <c r="DO202" s="69">
        <f>DN202-DM202</f>
        <v>0</v>
      </c>
      <c r="DP202" s="162"/>
      <c r="DQ202" s="123"/>
      <c r="DR202" s="18">
        <f>DQ202-DP202</f>
        <v>0</v>
      </c>
      <c r="DS202" s="178"/>
      <c r="DT202" s="127"/>
      <c r="DU202" s="69">
        <f>DT202-DS202</f>
        <v>0</v>
      </c>
      <c r="DV202" s="162"/>
      <c r="DW202" s="123"/>
      <c r="DX202" s="18">
        <f>DW202-DV202</f>
        <v>0</v>
      </c>
      <c r="DY202" s="178"/>
      <c r="DZ202" s="127"/>
      <c r="EA202" s="69">
        <f>DZ202-DY202</f>
        <v>0</v>
      </c>
      <c r="EB202" s="162"/>
      <c r="EC202" s="123"/>
      <c r="ED202" s="18">
        <f>EC202-EB202</f>
        <v>0</v>
      </c>
      <c r="EE202" s="178"/>
      <c r="EF202" s="127"/>
      <c r="EG202" s="69">
        <f>EF202-EE202</f>
        <v>0</v>
      </c>
      <c r="EH202" s="162"/>
      <c r="EI202" s="123"/>
      <c r="EJ202" s="18">
        <f>EI202-EH202</f>
        <v>0</v>
      </c>
      <c r="EK202" s="178"/>
      <c r="EL202" s="127"/>
      <c r="EM202" s="69">
        <f>EL202-EK202</f>
        <v>0</v>
      </c>
      <c r="EN202" s="162"/>
      <c r="EO202" s="123"/>
      <c r="EP202" s="18">
        <f>EO202-EN202</f>
        <v>0</v>
      </c>
      <c r="EQ202" s="178"/>
      <c r="ER202" s="127"/>
      <c r="ES202" s="69">
        <f>ER202-EQ202</f>
        <v>0</v>
      </c>
      <c r="ET202" s="162"/>
      <c r="EU202" s="123"/>
      <c r="EV202" s="18">
        <f>EU202-ET202</f>
        <v>0</v>
      </c>
      <c r="EW202" s="178"/>
      <c r="EX202" s="127"/>
      <c r="EY202" s="69">
        <f>EX202-EW202</f>
        <v>0</v>
      </c>
      <c r="EZ202" s="162"/>
      <c r="FA202" s="123"/>
      <c r="FB202" s="18">
        <f>FA202-EZ202</f>
        <v>0</v>
      </c>
      <c r="FC202" s="178"/>
      <c r="FD202" s="127"/>
      <c r="FE202" s="69">
        <f>FD202-FC202</f>
        <v>0</v>
      </c>
      <c r="FF202" s="162"/>
      <c r="FG202" s="123"/>
      <c r="FH202" s="18">
        <f t="shared" si="1688"/>
        <v>0</v>
      </c>
      <c r="FI202" s="178"/>
      <c r="FJ202" s="127"/>
      <c r="FK202" s="69">
        <f>FJ202-FI202</f>
        <v>0</v>
      </c>
      <c r="FL202" s="162"/>
      <c r="FM202" s="123"/>
      <c r="FN202" s="18">
        <f>FM202-FL202</f>
        <v>0</v>
      </c>
      <c r="FO202" s="178"/>
      <c r="FP202" s="127"/>
      <c r="FQ202" s="69">
        <f>FP202-FO202</f>
        <v>0</v>
      </c>
      <c r="FR202" s="162"/>
      <c r="FS202" s="123"/>
      <c r="FT202" s="18">
        <f>FS202-FR202</f>
        <v>0</v>
      </c>
      <c r="FU202" s="178"/>
      <c r="FV202" s="127"/>
      <c r="FW202" s="69">
        <f>FV202-FU202</f>
        <v>0</v>
      </c>
      <c r="FX202" s="162"/>
      <c r="FY202" s="123"/>
      <c r="FZ202" s="18">
        <f>FY202-FX202</f>
        <v>0</v>
      </c>
      <c r="GA202" s="178"/>
      <c r="GB202" s="127"/>
      <c r="GC202" s="69">
        <f>GB202-GA202</f>
        <v>0</v>
      </c>
      <c r="GD202" s="162"/>
      <c r="GE202" s="123"/>
      <c r="GF202" s="18">
        <f>GE202-GD202</f>
        <v>0</v>
      </c>
      <c r="GG202" s="178"/>
      <c r="GH202" s="127"/>
      <c r="GI202" s="69">
        <f>GH202-GG202</f>
        <v>0</v>
      </c>
      <c r="GJ202" s="162"/>
      <c r="GK202" s="123"/>
      <c r="GL202" s="18">
        <f>GK202-GJ202</f>
        <v>0</v>
      </c>
      <c r="GM202" s="178"/>
      <c r="GN202" s="127"/>
      <c r="GO202" s="69">
        <f>GN202-GM202</f>
        <v>0</v>
      </c>
      <c r="GP202" s="162"/>
      <c r="GQ202" s="123"/>
      <c r="GR202" s="18">
        <f>GQ202-GP202</f>
        <v>0</v>
      </c>
      <c r="GS202" s="178"/>
      <c r="GT202" s="127"/>
      <c r="GU202" s="69">
        <f>GT202-GS202</f>
        <v>0</v>
      </c>
      <c r="GV202" s="162"/>
      <c r="GW202" s="123"/>
      <c r="GX202" s="18">
        <f>GW202-GV202</f>
        <v>0</v>
      </c>
      <c r="GY202" s="178"/>
      <c r="GZ202" s="127"/>
      <c r="HA202" s="69">
        <f>GZ202-GY202</f>
        <v>0</v>
      </c>
      <c r="HB202" s="162"/>
      <c r="HC202" s="123"/>
      <c r="HD202" s="18">
        <f>HC202-HB202</f>
        <v>0</v>
      </c>
      <c r="HE202" s="178"/>
      <c r="HF202" s="127"/>
      <c r="HG202" s="69">
        <f>HF202-HE202</f>
        <v>0</v>
      </c>
      <c r="HH202" s="162"/>
      <c r="HI202" s="123"/>
      <c r="HJ202" s="18">
        <f>HI202-HH202</f>
        <v>0</v>
      </c>
      <c r="HK202" s="178"/>
      <c r="HL202" s="127"/>
      <c r="HM202" s="69">
        <f>HL202-HK202</f>
        <v>0</v>
      </c>
      <c r="HN202" s="162"/>
      <c r="HO202" s="123"/>
      <c r="HP202" s="18">
        <f>HO202-HN202</f>
        <v>0</v>
      </c>
      <c r="HQ202" s="178"/>
      <c r="HR202" s="127"/>
      <c r="HS202" s="69">
        <f>HR202-HQ202</f>
        <v>0</v>
      </c>
      <c r="HT202" s="162"/>
      <c r="HU202" s="123"/>
      <c r="HV202" s="18">
        <f>HU202-HT202</f>
        <v>0</v>
      </c>
      <c r="HW202" s="17"/>
      <c r="HX202" s="85"/>
      <c r="HY202" s="85"/>
      <c r="HZ202" s="2" t="str">
        <f t="shared" si="1392"/>
        <v>СКРЫТЬ</v>
      </c>
    </row>
    <row r="203" spans="1:234" hidden="1" x14ac:dyDescent="0.2">
      <c r="A203" s="1" t="e">
        <f>$K$2&amp;#REF!&amp;$K$199&amp;$K$200&amp;K203</f>
        <v>#REF!</v>
      </c>
      <c r="B203" s="16" t="e">
        <f>IF(#REF!=0,"Скрыть","")</f>
        <v>#REF!</v>
      </c>
      <c r="C203" s="15" t="e">
        <f>IF(AND(#REF!&gt;85%,#REF!&gt;85%),"скрыть","")</f>
        <v>#REF!</v>
      </c>
      <c r="D203" s="14" t="s">
        <v>2</v>
      </c>
      <c r="E203" s="14" t="s">
        <v>32</v>
      </c>
      <c r="F203" s="14" t="s">
        <v>31</v>
      </c>
      <c r="G203" s="13" t="str">
        <f>CONCATENATE(D203,E203,F203,K203)</f>
        <v>3BDFBC50-5FD0-44D2-8F2C-8100642B19E7A5DC6BF3-50AC-42B0-A008-0413A6F462518C2CC2FE-893A-4798-A103-0AB407D2A377Ограждающие конструкции, м3</v>
      </c>
      <c r="H203" s="13"/>
      <c r="I203" s="42">
        <v>192</v>
      </c>
      <c r="J203" s="102">
        <f>SUBTOTAL(103,I$12:I203)*1</f>
        <v>34</v>
      </c>
      <c r="K203" s="108" t="s">
        <v>14</v>
      </c>
      <c r="L203" s="17" t="s">
        <v>64</v>
      </c>
      <c r="M203" s="267"/>
      <c r="N203" s="255"/>
      <c r="O203" s="118"/>
      <c r="P203" s="162">
        <v>0</v>
      </c>
      <c r="Q203" s="163">
        <v>0</v>
      </c>
      <c r="R203" s="163">
        <v>0</v>
      </c>
      <c r="S203" s="92">
        <f t="shared" ca="1" si="1689"/>
        <v>0</v>
      </c>
      <c r="T203" s="92">
        <f t="shared" si="1690"/>
        <v>0</v>
      </c>
      <c r="U203" s="91">
        <f t="shared" ca="1" si="1691"/>
        <v>0</v>
      </c>
      <c r="V203" s="91">
        <f t="shared" si="1692"/>
        <v>0</v>
      </c>
      <c r="W203" s="120" t="str">
        <f t="shared" si="1693"/>
        <v/>
      </c>
      <c r="X203" s="178"/>
      <c r="Y203" s="128">
        <f t="shared" si="1694"/>
        <v>0</v>
      </c>
      <c r="Z203" s="179">
        <f t="shared" ca="1" si="1695"/>
        <v>0</v>
      </c>
      <c r="AA203" s="127">
        <f t="shared" si="1696"/>
        <v>0</v>
      </c>
      <c r="AB203" s="67" t="str">
        <f t="shared" ca="1" si="1697"/>
        <v/>
      </c>
      <c r="AC203" s="69">
        <f t="shared" ca="1" si="1698"/>
        <v>0</v>
      </c>
      <c r="AD203" s="226">
        <f t="shared" si="1761"/>
        <v>0</v>
      </c>
      <c r="AE203" s="227">
        <f t="shared" si="1762"/>
        <v>0</v>
      </c>
      <c r="AF203" s="225">
        <f t="shared" si="1763"/>
        <v>0</v>
      </c>
      <c r="AG203" s="226">
        <f t="shared" si="1764"/>
        <v>0</v>
      </c>
      <c r="AH203" s="227">
        <f t="shared" si="1765"/>
        <v>0</v>
      </c>
      <c r="AI203" s="225">
        <f t="shared" si="1766"/>
        <v>0</v>
      </c>
      <c r="AJ203" s="226">
        <f t="shared" si="1767"/>
        <v>0</v>
      </c>
      <c r="AK203" s="227">
        <f t="shared" si="1768"/>
        <v>0</v>
      </c>
      <c r="AL203" s="225">
        <f t="shared" si="1769"/>
        <v>0</v>
      </c>
      <c r="AM203" s="226">
        <f t="shared" si="1770"/>
        <v>0</v>
      </c>
      <c r="AN203" s="227">
        <f t="shared" si="1771"/>
        <v>0</v>
      </c>
      <c r="AO203" s="225">
        <f t="shared" si="1772"/>
        <v>0</v>
      </c>
      <c r="AP203" s="226">
        <f t="shared" si="1773"/>
        <v>0</v>
      </c>
      <c r="AQ203" s="227">
        <f t="shared" si="1774"/>
        <v>0</v>
      </c>
      <c r="AR203" s="225">
        <f t="shared" si="1699"/>
        <v>0</v>
      </c>
      <c r="AS203" s="136"/>
      <c r="AT203" s="131"/>
      <c r="AU203" s="69">
        <f t="shared" si="1700"/>
        <v>0</v>
      </c>
      <c r="AV203" s="162"/>
      <c r="AW203" s="130"/>
      <c r="AX203" s="18">
        <f t="shared" si="1701"/>
        <v>0</v>
      </c>
      <c r="AY203" s="136"/>
      <c r="AZ203" s="131"/>
      <c r="BA203" s="69">
        <f t="shared" si="1702"/>
        <v>0</v>
      </c>
      <c r="BB203" s="162"/>
      <c r="BC203" s="130"/>
      <c r="BD203" s="18">
        <f t="shared" si="1703"/>
        <v>0</v>
      </c>
      <c r="BE203" s="136"/>
      <c r="BF203" s="131"/>
      <c r="BG203" s="69">
        <f t="shared" si="1704"/>
        <v>0</v>
      </c>
      <c r="BH203" s="162"/>
      <c r="BI203" s="130"/>
      <c r="BJ203" s="18">
        <f t="shared" si="1705"/>
        <v>0</v>
      </c>
      <c r="BK203" s="136"/>
      <c r="BL203" s="131"/>
      <c r="BM203" s="69">
        <f t="shared" si="1706"/>
        <v>0</v>
      </c>
      <c r="BN203" s="162"/>
      <c r="BO203" s="130"/>
      <c r="BP203" s="18">
        <f t="shared" si="1707"/>
        <v>0</v>
      </c>
      <c r="BQ203" s="136"/>
      <c r="BR203" s="131"/>
      <c r="BS203" s="69">
        <f t="shared" si="1708"/>
        <v>0</v>
      </c>
      <c r="BT203" s="162"/>
      <c r="BU203" s="130"/>
      <c r="BV203" s="18">
        <f t="shared" si="1709"/>
        <v>0</v>
      </c>
      <c r="BW203" s="136"/>
      <c r="BX203" s="131"/>
      <c r="BY203" s="69">
        <f t="shared" si="1710"/>
        <v>0</v>
      </c>
      <c r="BZ203" s="162"/>
      <c r="CA203" s="130"/>
      <c r="CB203" s="18">
        <f t="shared" si="1711"/>
        <v>0</v>
      </c>
      <c r="CC203" s="136"/>
      <c r="CD203" s="131"/>
      <c r="CE203" s="69">
        <f t="shared" si="1712"/>
        <v>0</v>
      </c>
      <c r="CF203" s="162"/>
      <c r="CG203" s="130"/>
      <c r="CH203" s="18">
        <f t="shared" si="1713"/>
        <v>0</v>
      </c>
      <c r="CI203" s="136"/>
      <c r="CJ203" s="131"/>
      <c r="CK203" s="69">
        <f t="shared" si="1714"/>
        <v>0</v>
      </c>
      <c r="CL203" s="162"/>
      <c r="CM203" s="130"/>
      <c r="CN203" s="18">
        <f t="shared" si="1715"/>
        <v>0</v>
      </c>
      <c r="CO203" s="136"/>
      <c r="CP203" s="131"/>
      <c r="CQ203" s="69">
        <f t="shared" si="1716"/>
        <v>0</v>
      </c>
      <c r="CR203" s="162"/>
      <c r="CS203" s="130"/>
      <c r="CT203" s="18">
        <f t="shared" si="1717"/>
        <v>0</v>
      </c>
      <c r="CU203" s="136"/>
      <c r="CV203" s="131"/>
      <c r="CW203" s="69">
        <f t="shared" si="1718"/>
        <v>0</v>
      </c>
      <c r="CX203" s="162"/>
      <c r="CY203" s="130"/>
      <c r="CZ203" s="18">
        <f t="shared" si="1719"/>
        <v>0</v>
      </c>
      <c r="DA203" s="136"/>
      <c r="DB203" s="131"/>
      <c r="DC203" s="69">
        <f t="shared" si="1720"/>
        <v>0</v>
      </c>
      <c r="DD203" s="162"/>
      <c r="DE203" s="130"/>
      <c r="DF203" s="18">
        <f t="shared" si="1721"/>
        <v>0</v>
      </c>
      <c r="DG203" s="136"/>
      <c r="DH203" s="131"/>
      <c r="DI203" s="69">
        <f t="shared" si="1722"/>
        <v>0</v>
      </c>
      <c r="DJ203" s="162"/>
      <c r="DK203" s="130"/>
      <c r="DL203" s="18">
        <f t="shared" si="1723"/>
        <v>0</v>
      </c>
      <c r="DM203" s="136"/>
      <c r="DN203" s="131"/>
      <c r="DO203" s="69">
        <f t="shared" si="1724"/>
        <v>0</v>
      </c>
      <c r="DP203" s="162"/>
      <c r="DQ203" s="130"/>
      <c r="DR203" s="18">
        <f t="shared" si="1725"/>
        <v>0</v>
      </c>
      <c r="DS203" s="136"/>
      <c r="DT203" s="131"/>
      <c r="DU203" s="69">
        <f t="shared" si="1726"/>
        <v>0</v>
      </c>
      <c r="DV203" s="162"/>
      <c r="DW203" s="130"/>
      <c r="DX203" s="18">
        <f t="shared" si="1727"/>
        <v>0</v>
      </c>
      <c r="DY203" s="136"/>
      <c r="DZ203" s="131"/>
      <c r="EA203" s="69">
        <f t="shared" si="1728"/>
        <v>0</v>
      </c>
      <c r="EB203" s="162"/>
      <c r="EC203" s="130"/>
      <c r="ED203" s="18">
        <f t="shared" si="1729"/>
        <v>0</v>
      </c>
      <c r="EE203" s="136"/>
      <c r="EF203" s="131"/>
      <c r="EG203" s="69">
        <f t="shared" si="1730"/>
        <v>0</v>
      </c>
      <c r="EH203" s="162"/>
      <c r="EI203" s="130"/>
      <c r="EJ203" s="18">
        <f t="shared" si="1731"/>
        <v>0</v>
      </c>
      <c r="EK203" s="136"/>
      <c r="EL203" s="131"/>
      <c r="EM203" s="69">
        <f t="shared" si="1732"/>
        <v>0</v>
      </c>
      <c r="EN203" s="162"/>
      <c r="EO203" s="130"/>
      <c r="EP203" s="18">
        <f t="shared" si="1733"/>
        <v>0</v>
      </c>
      <c r="EQ203" s="136"/>
      <c r="ER203" s="131"/>
      <c r="ES203" s="69">
        <f t="shared" si="1734"/>
        <v>0</v>
      </c>
      <c r="ET203" s="162"/>
      <c r="EU203" s="130"/>
      <c r="EV203" s="18">
        <f t="shared" si="1735"/>
        <v>0</v>
      </c>
      <c r="EW203" s="136"/>
      <c r="EX203" s="131"/>
      <c r="EY203" s="69">
        <f t="shared" si="1736"/>
        <v>0</v>
      </c>
      <c r="EZ203" s="162"/>
      <c r="FA203" s="130"/>
      <c r="FB203" s="18">
        <f t="shared" si="1737"/>
        <v>0</v>
      </c>
      <c r="FC203" s="136"/>
      <c r="FD203" s="131"/>
      <c r="FE203" s="69">
        <f t="shared" si="1738"/>
        <v>0</v>
      </c>
      <c r="FF203" s="162"/>
      <c r="FG203" s="130"/>
      <c r="FH203" s="18">
        <f t="shared" si="1688"/>
        <v>0</v>
      </c>
      <c r="FI203" s="136"/>
      <c r="FJ203" s="131"/>
      <c r="FK203" s="69">
        <f t="shared" si="1739"/>
        <v>0</v>
      </c>
      <c r="FL203" s="162"/>
      <c r="FM203" s="130"/>
      <c r="FN203" s="18">
        <f t="shared" si="1740"/>
        <v>0</v>
      </c>
      <c r="FO203" s="136"/>
      <c r="FP203" s="131"/>
      <c r="FQ203" s="69">
        <f t="shared" si="1741"/>
        <v>0</v>
      </c>
      <c r="FR203" s="162"/>
      <c r="FS203" s="130"/>
      <c r="FT203" s="18">
        <f t="shared" si="1742"/>
        <v>0</v>
      </c>
      <c r="FU203" s="136"/>
      <c r="FV203" s="131"/>
      <c r="FW203" s="69">
        <f t="shared" si="1743"/>
        <v>0</v>
      </c>
      <c r="FX203" s="162"/>
      <c r="FY203" s="130"/>
      <c r="FZ203" s="18">
        <f t="shared" si="1744"/>
        <v>0</v>
      </c>
      <c r="GA203" s="136"/>
      <c r="GB203" s="131"/>
      <c r="GC203" s="69">
        <f t="shared" si="1745"/>
        <v>0</v>
      </c>
      <c r="GD203" s="162"/>
      <c r="GE203" s="130"/>
      <c r="GF203" s="18">
        <f t="shared" si="1746"/>
        <v>0</v>
      </c>
      <c r="GG203" s="136"/>
      <c r="GH203" s="131"/>
      <c r="GI203" s="69">
        <f t="shared" si="1747"/>
        <v>0</v>
      </c>
      <c r="GJ203" s="162"/>
      <c r="GK203" s="130"/>
      <c r="GL203" s="18">
        <f t="shared" si="1748"/>
        <v>0</v>
      </c>
      <c r="GM203" s="136"/>
      <c r="GN203" s="131"/>
      <c r="GO203" s="69">
        <f t="shared" si="1749"/>
        <v>0</v>
      </c>
      <c r="GP203" s="162"/>
      <c r="GQ203" s="130"/>
      <c r="GR203" s="18">
        <f t="shared" si="1750"/>
        <v>0</v>
      </c>
      <c r="GS203" s="136"/>
      <c r="GT203" s="131"/>
      <c r="GU203" s="69">
        <f t="shared" si="1751"/>
        <v>0</v>
      </c>
      <c r="GV203" s="162"/>
      <c r="GW203" s="130"/>
      <c r="GX203" s="18">
        <f t="shared" si="1752"/>
        <v>0</v>
      </c>
      <c r="GY203" s="136"/>
      <c r="GZ203" s="131"/>
      <c r="HA203" s="69">
        <f t="shared" si="1753"/>
        <v>0</v>
      </c>
      <c r="HB203" s="162"/>
      <c r="HC203" s="130"/>
      <c r="HD203" s="18">
        <f t="shared" si="1754"/>
        <v>0</v>
      </c>
      <c r="HE203" s="136"/>
      <c r="HF203" s="131"/>
      <c r="HG203" s="69">
        <f t="shared" si="1755"/>
        <v>0</v>
      </c>
      <c r="HH203" s="162"/>
      <c r="HI203" s="130"/>
      <c r="HJ203" s="18">
        <f t="shared" si="1756"/>
        <v>0</v>
      </c>
      <c r="HK203" s="136"/>
      <c r="HL203" s="131"/>
      <c r="HM203" s="69">
        <f t="shared" si="1757"/>
        <v>0</v>
      </c>
      <c r="HN203" s="162"/>
      <c r="HO203" s="130"/>
      <c r="HP203" s="18">
        <f t="shared" si="1758"/>
        <v>0</v>
      </c>
      <c r="HQ203" s="136"/>
      <c r="HR203" s="131"/>
      <c r="HS203" s="69">
        <f t="shared" si="1759"/>
        <v>0</v>
      </c>
      <c r="HT203" s="162"/>
      <c r="HU203" s="130"/>
      <c r="HV203" s="18">
        <f t="shared" si="1760"/>
        <v>0</v>
      </c>
      <c r="HW203" s="17"/>
      <c r="HX203" s="85"/>
      <c r="HY203" s="85"/>
      <c r="HZ203" s="2" t="str">
        <f t="shared" si="1392"/>
        <v>СКРЫТЬ</v>
      </c>
    </row>
    <row r="204" spans="1:234" hidden="1" x14ac:dyDescent="0.2">
      <c r="A204" s="1" t="e">
        <f>$K$2&amp;#REF!&amp;$K$199&amp;$K$200&amp;K204</f>
        <v>#REF!</v>
      </c>
      <c r="B204" s="16" t="e">
        <f>IF(#REF!=0,"Скрыть","")</f>
        <v>#REF!</v>
      </c>
      <c r="C204" s="15" t="e">
        <f>IF(AND(#REF!&gt;85%,#REF!&gt;85%),"скрыть","")</f>
        <v>#REF!</v>
      </c>
      <c r="D204" s="14" t="s">
        <v>2</v>
      </c>
      <c r="E204" s="14" t="s">
        <v>32</v>
      </c>
      <c r="F204" s="14" t="s">
        <v>31</v>
      </c>
      <c r="G204" s="13" t="str">
        <f>CONCATENATE(D204,E204,F204,K204)</f>
        <v>3BDFBC50-5FD0-44D2-8F2C-8100642B19E7A5DC6BF3-50AC-42B0-A008-0413A6F462518C2CC2FE-893A-4798-A103-0AB407D2A377Земляные работы, м3</v>
      </c>
      <c r="H204" s="13"/>
      <c r="I204" s="42">
        <v>193</v>
      </c>
      <c r="J204" s="102">
        <f>SUBTOTAL(103,I$12:I204)*1</f>
        <v>34</v>
      </c>
      <c r="K204" s="108" t="s">
        <v>15</v>
      </c>
      <c r="L204" s="17" t="s">
        <v>64</v>
      </c>
      <c r="M204" s="267"/>
      <c r="N204" s="255"/>
      <c r="O204" s="118"/>
      <c r="P204" s="162">
        <v>0</v>
      </c>
      <c r="Q204" s="163">
        <v>0</v>
      </c>
      <c r="R204" s="163">
        <v>0</v>
      </c>
      <c r="S204" s="92">
        <f t="shared" ca="1" si="1689"/>
        <v>0</v>
      </c>
      <c r="T204" s="92">
        <f t="shared" si="1690"/>
        <v>0</v>
      </c>
      <c r="U204" s="91">
        <f t="shared" ca="1" si="1691"/>
        <v>0</v>
      </c>
      <c r="V204" s="91">
        <f t="shared" si="1692"/>
        <v>0</v>
      </c>
      <c r="W204" s="120" t="str">
        <f t="shared" si="1693"/>
        <v/>
      </c>
      <c r="X204" s="178"/>
      <c r="Y204" s="128">
        <f t="shared" si="1694"/>
        <v>0</v>
      </c>
      <c r="Z204" s="179">
        <f t="shared" ca="1" si="1695"/>
        <v>0</v>
      </c>
      <c r="AA204" s="127">
        <f t="shared" si="1696"/>
        <v>0</v>
      </c>
      <c r="AB204" s="67" t="str">
        <f t="shared" ca="1" si="1697"/>
        <v/>
      </c>
      <c r="AC204" s="69">
        <f t="shared" ca="1" si="1698"/>
        <v>0</v>
      </c>
      <c r="AD204" s="226">
        <f t="shared" si="1761"/>
        <v>0</v>
      </c>
      <c r="AE204" s="227">
        <f t="shared" si="1762"/>
        <v>0</v>
      </c>
      <c r="AF204" s="225">
        <f t="shared" si="1763"/>
        <v>0</v>
      </c>
      <c r="AG204" s="226">
        <f t="shared" si="1764"/>
        <v>0</v>
      </c>
      <c r="AH204" s="227">
        <f t="shared" si="1765"/>
        <v>0</v>
      </c>
      <c r="AI204" s="225">
        <f t="shared" si="1766"/>
        <v>0</v>
      </c>
      <c r="AJ204" s="226">
        <f t="shared" si="1767"/>
        <v>0</v>
      </c>
      <c r="AK204" s="227">
        <f t="shared" si="1768"/>
        <v>0</v>
      </c>
      <c r="AL204" s="225">
        <f t="shared" si="1769"/>
        <v>0</v>
      </c>
      <c r="AM204" s="226">
        <f t="shared" si="1770"/>
        <v>0</v>
      </c>
      <c r="AN204" s="227">
        <f t="shared" si="1771"/>
        <v>0</v>
      </c>
      <c r="AO204" s="225">
        <f t="shared" si="1772"/>
        <v>0</v>
      </c>
      <c r="AP204" s="226">
        <f t="shared" si="1773"/>
        <v>0</v>
      </c>
      <c r="AQ204" s="227">
        <f t="shared" si="1774"/>
        <v>0</v>
      </c>
      <c r="AR204" s="225">
        <f t="shared" si="1699"/>
        <v>0</v>
      </c>
      <c r="AS204" s="136"/>
      <c r="AT204" s="131"/>
      <c r="AU204" s="69">
        <f t="shared" si="1700"/>
        <v>0</v>
      </c>
      <c r="AV204" s="162"/>
      <c r="AW204" s="130"/>
      <c r="AX204" s="18">
        <f t="shared" si="1701"/>
        <v>0</v>
      </c>
      <c r="AY204" s="136"/>
      <c r="AZ204" s="131"/>
      <c r="BA204" s="69">
        <f t="shared" si="1702"/>
        <v>0</v>
      </c>
      <c r="BB204" s="162"/>
      <c r="BC204" s="130"/>
      <c r="BD204" s="18">
        <f t="shared" si="1703"/>
        <v>0</v>
      </c>
      <c r="BE204" s="136"/>
      <c r="BF204" s="131"/>
      <c r="BG204" s="69">
        <f t="shared" si="1704"/>
        <v>0</v>
      </c>
      <c r="BH204" s="162"/>
      <c r="BI204" s="130"/>
      <c r="BJ204" s="18">
        <f t="shared" si="1705"/>
        <v>0</v>
      </c>
      <c r="BK204" s="136"/>
      <c r="BL204" s="131"/>
      <c r="BM204" s="69">
        <f t="shared" si="1706"/>
        <v>0</v>
      </c>
      <c r="BN204" s="162"/>
      <c r="BO204" s="130"/>
      <c r="BP204" s="18">
        <f t="shared" si="1707"/>
        <v>0</v>
      </c>
      <c r="BQ204" s="136"/>
      <c r="BR204" s="131"/>
      <c r="BS204" s="69">
        <f t="shared" si="1708"/>
        <v>0</v>
      </c>
      <c r="BT204" s="162"/>
      <c r="BU204" s="130"/>
      <c r="BV204" s="18">
        <f t="shared" si="1709"/>
        <v>0</v>
      </c>
      <c r="BW204" s="136"/>
      <c r="BX204" s="131"/>
      <c r="BY204" s="69">
        <f t="shared" si="1710"/>
        <v>0</v>
      </c>
      <c r="BZ204" s="162"/>
      <c r="CA204" s="130"/>
      <c r="CB204" s="18">
        <f t="shared" si="1711"/>
        <v>0</v>
      </c>
      <c r="CC204" s="136"/>
      <c r="CD204" s="131"/>
      <c r="CE204" s="69">
        <f t="shared" si="1712"/>
        <v>0</v>
      </c>
      <c r="CF204" s="162"/>
      <c r="CG204" s="130"/>
      <c r="CH204" s="18">
        <f t="shared" si="1713"/>
        <v>0</v>
      </c>
      <c r="CI204" s="136"/>
      <c r="CJ204" s="131"/>
      <c r="CK204" s="69">
        <f t="shared" si="1714"/>
        <v>0</v>
      </c>
      <c r="CL204" s="162"/>
      <c r="CM204" s="130"/>
      <c r="CN204" s="18">
        <f t="shared" si="1715"/>
        <v>0</v>
      </c>
      <c r="CO204" s="136"/>
      <c r="CP204" s="131"/>
      <c r="CQ204" s="69">
        <f t="shared" si="1716"/>
        <v>0</v>
      </c>
      <c r="CR204" s="162"/>
      <c r="CS204" s="130"/>
      <c r="CT204" s="18">
        <f t="shared" si="1717"/>
        <v>0</v>
      </c>
      <c r="CU204" s="136"/>
      <c r="CV204" s="131"/>
      <c r="CW204" s="69">
        <f t="shared" si="1718"/>
        <v>0</v>
      </c>
      <c r="CX204" s="162"/>
      <c r="CY204" s="130"/>
      <c r="CZ204" s="18">
        <f t="shared" si="1719"/>
        <v>0</v>
      </c>
      <c r="DA204" s="136"/>
      <c r="DB204" s="131"/>
      <c r="DC204" s="69">
        <f t="shared" si="1720"/>
        <v>0</v>
      </c>
      <c r="DD204" s="162"/>
      <c r="DE204" s="130"/>
      <c r="DF204" s="18">
        <f t="shared" si="1721"/>
        <v>0</v>
      </c>
      <c r="DG204" s="136"/>
      <c r="DH204" s="131"/>
      <c r="DI204" s="69">
        <f t="shared" si="1722"/>
        <v>0</v>
      </c>
      <c r="DJ204" s="162"/>
      <c r="DK204" s="130"/>
      <c r="DL204" s="18">
        <f t="shared" si="1723"/>
        <v>0</v>
      </c>
      <c r="DM204" s="136"/>
      <c r="DN204" s="131"/>
      <c r="DO204" s="69">
        <f t="shared" si="1724"/>
        <v>0</v>
      </c>
      <c r="DP204" s="162"/>
      <c r="DQ204" s="130"/>
      <c r="DR204" s="18">
        <f t="shared" si="1725"/>
        <v>0</v>
      </c>
      <c r="DS204" s="136"/>
      <c r="DT204" s="131"/>
      <c r="DU204" s="69">
        <f t="shared" si="1726"/>
        <v>0</v>
      </c>
      <c r="DV204" s="162"/>
      <c r="DW204" s="130"/>
      <c r="DX204" s="18">
        <f t="shared" si="1727"/>
        <v>0</v>
      </c>
      <c r="DY204" s="136"/>
      <c r="DZ204" s="131"/>
      <c r="EA204" s="69">
        <f t="shared" si="1728"/>
        <v>0</v>
      </c>
      <c r="EB204" s="162"/>
      <c r="EC204" s="130"/>
      <c r="ED204" s="18">
        <f t="shared" si="1729"/>
        <v>0</v>
      </c>
      <c r="EE204" s="136"/>
      <c r="EF204" s="131"/>
      <c r="EG204" s="69">
        <f t="shared" si="1730"/>
        <v>0</v>
      </c>
      <c r="EH204" s="162"/>
      <c r="EI204" s="130"/>
      <c r="EJ204" s="18">
        <f t="shared" si="1731"/>
        <v>0</v>
      </c>
      <c r="EK204" s="136"/>
      <c r="EL204" s="131"/>
      <c r="EM204" s="69">
        <f t="shared" si="1732"/>
        <v>0</v>
      </c>
      <c r="EN204" s="162"/>
      <c r="EO204" s="130"/>
      <c r="EP204" s="18">
        <f t="shared" si="1733"/>
        <v>0</v>
      </c>
      <c r="EQ204" s="136"/>
      <c r="ER204" s="131"/>
      <c r="ES204" s="69">
        <f t="shared" si="1734"/>
        <v>0</v>
      </c>
      <c r="ET204" s="162"/>
      <c r="EU204" s="130"/>
      <c r="EV204" s="18">
        <f t="shared" si="1735"/>
        <v>0</v>
      </c>
      <c r="EW204" s="136"/>
      <c r="EX204" s="131"/>
      <c r="EY204" s="69">
        <f t="shared" si="1736"/>
        <v>0</v>
      </c>
      <c r="EZ204" s="162"/>
      <c r="FA204" s="130"/>
      <c r="FB204" s="18">
        <f t="shared" si="1737"/>
        <v>0</v>
      </c>
      <c r="FC204" s="136"/>
      <c r="FD204" s="131"/>
      <c r="FE204" s="69">
        <f t="shared" si="1738"/>
        <v>0</v>
      </c>
      <c r="FF204" s="162"/>
      <c r="FG204" s="130"/>
      <c r="FH204" s="18">
        <f t="shared" si="1688"/>
        <v>0</v>
      </c>
      <c r="FI204" s="136"/>
      <c r="FJ204" s="131"/>
      <c r="FK204" s="69">
        <f t="shared" si="1739"/>
        <v>0</v>
      </c>
      <c r="FL204" s="162"/>
      <c r="FM204" s="130"/>
      <c r="FN204" s="18">
        <f t="shared" si="1740"/>
        <v>0</v>
      </c>
      <c r="FO204" s="136"/>
      <c r="FP204" s="131"/>
      <c r="FQ204" s="69">
        <f t="shared" si="1741"/>
        <v>0</v>
      </c>
      <c r="FR204" s="162"/>
      <c r="FS204" s="130"/>
      <c r="FT204" s="18">
        <f t="shared" si="1742"/>
        <v>0</v>
      </c>
      <c r="FU204" s="136"/>
      <c r="FV204" s="131"/>
      <c r="FW204" s="69">
        <f t="shared" si="1743"/>
        <v>0</v>
      </c>
      <c r="FX204" s="162"/>
      <c r="FY204" s="130"/>
      <c r="FZ204" s="18">
        <f t="shared" si="1744"/>
        <v>0</v>
      </c>
      <c r="GA204" s="136"/>
      <c r="GB204" s="131"/>
      <c r="GC204" s="69">
        <f t="shared" si="1745"/>
        <v>0</v>
      </c>
      <c r="GD204" s="162"/>
      <c r="GE204" s="130"/>
      <c r="GF204" s="18">
        <f t="shared" si="1746"/>
        <v>0</v>
      </c>
      <c r="GG204" s="136"/>
      <c r="GH204" s="131"/>
      <c r="GI204" s="69">
        <f t="shared" si="1747"/>
        <v>0</v>
      </c>
      <c r="GJ204" s="162"/>
      <c r="GK204" s="130"/>
      <c r="GL204" s="18">
        <f t="shared" si="1748"/>
        <v>0</v>
      </c>
      <c r="GM204" s="136"/>
      <c r="GN204" s="131"/>
      <c r="GO204" s="69">
        <f t="shared" si="1749"/>
        <v>0</v>
      </c>
      <c r="GP204" s="162"/>
      <c r="GQ204" s="130"/>
      <c r="GR204" s="18">
        <f t="shared" si="1750"/>
        <v>0</v>
      </c>
      <c r="GS204" s="136"/>
      <c r="GT204" s="131"/>
      <c r="GU204" s="69">
        <f t="shared" si="1751"/>
        <v>0</v>
      </c>
      <c r="GV204" s="162"/>
      <c r="GW204" s="130"/>
      <c r="GX204" s="18">
        <f t="shared" si="1752"/>
        <v>0</v>
      </c>
      <c r="GY204" s="136"/>
      <c r="GZ204" s="131"/>
      <c r="HA204" s="69">
        <f t="shared" si="1753"/>
        <v>0</v>
      </c>
      <c r="HB204" s="162"/>
      <c r="HC204" s="130"/>
      <c r="HD204" s="18">
        <f t="shared" si="1754"/>
        <v>0</v>
      </c>
      <c r="HE204" s="136"/>
      <c r="HF204" s="131"/>
      <c r="HG204" s="69">
        <f t="shared" si="1755"/>
        <v>0</v>
      </c>
      <c r="HH204" s="162"/>
      <c r="HI204" s="130"/>
      <c r="HJ204" s="18">
        <f t="shared" si="1756"/>
        <v>0</v>
      </c>
      <c r="HK204" s="136"/>
      <c r="HL204" s="131"/>
      <c r="HM204" s="69">
        <f t="shared" si="1757"/>
        <v>0</v>
      </c>
      <c r="HN204" s="162"/>
      <c r="HO204" s="130"/>
      <c r="HP204" s="18">
        <f t="shared" si="1758"/>
        <v>0</v>
      </c>
      <c r="HQ204" s="136"/>
      <c r="HR204" s="131"/>
      <c r="HS204" s="69">
        <f t="shared" si="1759"/>
        <v>0</v>
      </c>
      <c r="HT204" s="162"/>
      <c r="HU204" s="130"/>
      <c r="HV204" s="18">
        <f t="shared" si="1760"/>
        <v>0</v>
      </c>
      <c r="HW204" s="17"/>
      <c r="HX204" s="85"/>
      <c r="HY204" s="85"/>
      <c r="HZ204" s="2" t="str">
        <f t="shared" si="1392"/>
        <v>СКРЫТЬ</v>
      </c>
    </row>
    <row r="205" spans="1:234" hidden="1" x14ac:dyDescent="0.2">
      <c r="A205" s="1" t="e">
        <f>$K$2&amp;#REF!&amp;$K$199&amp;$K$200&amp;K205</f>
        <v>#REF!</v>
      </c>
      <c r="B205" s="16" t="e">
        <f>IF(#REF!=0,"Скрыть","")</f>
        <v>#REF!</v>
      </c>
      <c r="C205" s="15" t="e">
        <f>IF(AND(#REF!&gt;85%,#REF!&gt;85%),"скрыть","")</f>
        <v>#REF!</v>
      </c>
      <c r="D205" s="14" t="s">
        <v>2</v>
      </c>
      <c r="E205" s="14" t="s">
        <v>32</v>
      </c>
      <c r="F205" s="14" t="s">
        <v>31</v>
      </c>
      <c r="G205" s="13" t="str">
        <f>CONCATENATE(D205,E205,F205,K205)</f>
        <v>3BDFBC50-5FD0-44D2-8F2C-8100642B19E7A5DC6BF3-50AC-42B0-A008-0413A6F462518C2CC2FE-893A-4798-A103-0AB407D2A377Устройство крепления котлована, тн.</v>
      </c>
      <c r="H205" s="13"/>
      <c r="I205" s="42">
        <v>194</v>
      </c>
      <c r="J205" s="102">
        <f>SUBTOTAL(103,I$12:I205)*1</f>
        <v>34</v>
      </c>
      <c r="K205" s="105" t="s">
        <v>77</v>
      </c>
      <c r="L205" s="17" t="s">
        <v>64</v>
      </c>
      <c r="M205" s="267"/>
      <c r="N205" s="255"/>
      <c r="O205" s="118"/>
      <c r="P205" s="162">
        <v>0</v>
      </c>
      <c r="Q205" s="163">
        <v>0</v>
      </c>
      <c r="R205" s="163">
        <v>0</v>
      </c>
      <c r="S205" s="92">
        <f t="shared" ca="1" si="1689"/>
        <v>0</v>
      </c>
      <c r="T205" s="92">
        <f t="shared" si="1690"/>
        <v>0</v>
      </c>
      <c r="U205" s="91">
        <f t="shared" ca="1" si="1691"/>
        <v>0</v>
      </c>
      <c r="V205" s="91">
        <f t="shared" si="1692"/>
        <v>0</v>
      </c>
      <c r="W205" s="120" t="str">
        <f t="shared" si="1693"/>
        <v/>
      </c>
      <c r="X205" s="178"/>
      <c r="Y205" s="128">
        <f t="shared" si="1694"/>
        <v>0</v>
      </c>
      <c r="Z205" s="179">
        <f t="shared" ca="1" si="1695"/>
        <v>0</v>
      </c>
      <c r="AA205" s="127">
        <f t="shared" si="1696"/>
        <v>0</v>
      </c>
      <c r="AB205" s="67" t="str">
        <f t="shared" ca="1" si="1697"/>
        <v/>
      </c>
      <c r="AC205" s="69">
        <f t="shared" ca="1" si="1698"/>
        <v>0</v>
      </c>
      <c r="AD205" s="226">
        <f t="shared" si="1761"/>
        <v>0</v>
      </c>
      <c r="AE205" s="227">
        <f t="shared" si="1762"/>
        <v>0</v>
      </c>
      <c r="AF205" s="225">
        <f t="shared" si="1763"/>
        <v>0</v>
      </c>
      <c r="AG205" s="226">
        <f t="shared" si="1764"/>
        <v>0</v>
      </c>
      <c r="AH205" s="227">
        <f t="shared" si="1765"/>
        <v>0</v>
      </c>
      <c r="AI205" s="225">
        <f t="shared" si="1766"/>
        <v>0</v>
      </c>
      <c r="AJ205" s="226">
        <f t="shared" si="1767"/>
        <v>0</v>
      </c>
      <c r="AK205" s="227">
        <f t="shared" si="1768"/>
        <v>0</v>
      </c>
      <c r="AL205" s="225">
        <f t="shared" si="1769"/>
        <v>0</v>
      </c>
      <c r="AM205" s="226">
        <f t="shared" si="1770"/>
        <v>0</v>
      </c>
      <c r="AN205" s="227">
        <f t="shared" si="1771"/>
        <v>0</v>
      </c>
      <c r="AO205" s="225">
        <f t="shared" si="1772"/>
        <v>0</v>
      </c>
      <c r="AP205" s="226">
        <f t="shared" si="1773"/>
        <v>0</v>
      </c>
      <c r="AQ205" s="227">
        <f t="shared" si="1774"/>
        <v>0</v>
      </c>
      <c r="AR205" s="225">
        <f t="shared" si="1699"/>
        <v>0</v>
      </c>
      <c r="AS205" s="136"/>
      <c r="AT205" s="131"/>
      <c r="AU205" s="69">
        <f t="shared" si="1700"/>
        <v>0</v>
      </c>
      <c r="AV205" s="162"/>
      <c r="AW205" s="130"/>
      <c r="AX205" s="18">
        <f t="shared" si="1701"/>
        <v>0</v>
      </c>
      <c r="AY205" s="136"/>
      <c r="AZ205" s="131"/>
      <c r="BA205" s="69">
        <f t="shared" si="1702"/>
        <v>0</v>
      </c>
      <c r="BB205" s="162"/>
      <c r="BC205" s="130"/>
      <c r="BD205" s="18">
        <f t="shared" si="1703"/>
        <v>0</v>
      </c>
      <c r="BE205" s="136"/>
      <c r="BF205" s="131"/>
      <c r="BG205" s="69">
        <f t="shared" si="1704"/>
        <v>0</v>
      </c>
      <c r="BH205" s="162"/>
      <c r="BI205" s="130"/>
      <c r="BJ205" s="18">
        <f t="shared" si="1705"/>
        <v>0</v>
      </c>
      <c r="BK205" s="136"/>
      <c r="BL205" s="131"/>
      <c r="BM205" s="69">
        <f t="shared" si="1706"/>
        <v>0</v>
      </c>
      <c r="BN205" s="162"/>
      <c r="BO205" s="130"/>
      <c r="BP205" s="18">
        <f t="shared" si="1707"/>
        <v>0</v>
      </c>
      <c r="BQ205" s="136"/>
      <c r="BR205" s="131"/>
      <c r="BS205" s="69">
        <f t="shared" si="1708"/>
        <v>0</v>
      </c>
      <c r="BT205" s="162"/>
      <c r="BU205" s="130"/>
      <c r="BV205" s="18">
        <f t="shared" si="1709"/>
        <v>0</v>
      </c>
      <c r="BW205" s="136"/>
      <c r="BX205" s="131"/>
      <c r="BY205" s="69">
        <f t="shared" si="1710"/>
        <v>0</v>
      </c>
      <c r="BZ205" s="162"/>
      <c r="CA205" s="130"/>
      <c r="CB205" s="18">
        <f t="shared" si="1711"/>
        <v>0</v>
      </c>
      <c r="CC205" s="136"/>
      <c r="CD205" s="131"/>
      <c r="CE205" s="69">
        <f t="shared" si="1712"/>
        <v>0</v>
      </c>
      <c r="CF205" s="162"/>
      <c r="CG205" s="130"/>
      <c r="CH205" s="18">
        <f t="shared" si="1713"/>
        <v>0</v>
      </c>
      <c r="CI205" s="136"/>
      <c r="CJ205" s="131"/>
      <c r="CK205" s="69">
        <f t="shared" si="1714"/>
        <v>0</v>
      </c>
      <c r="CL205" s="162"/>
      <c r="CM205" s="130"/>
      <c r="CN205" s="18">
        <f t="shared" si="1715"/>
        <v>0</v>
      </c>
      <c r="CO205" s="136"/>
      <c r="CP205" s="131"/>
      <c r="CQ205" s="69">
        <f t="shared" si="1716"/>
        <v>0</v>
      </c>
      <c r="CR205" s="162"/>
      <c r="CS205" s="130"/>
      <c r="CT205" s="18">
        <f t="shared" si="1717"/>
        <v>0</v>
      </c>
      <c r="CU205" s="136"/>
      <c r="CV205" s="131"/>
      <c r="CW205" s="69">
        <f t="shared" si="1718"/>
        <v>0</v>
      </c>
      <c r="CX205" s="162"/>
      <c r="CY205" s="130"/>
      <c r="CZ205" s="18">
        <f t="shared" si="1719"/>
        <v>0</v>
      </c>
      <c r="DA205" s="136"/>
      <c r="DB205" s="131"/>
      <c r="DC205" s="69">
        <f t="shared" si="1720"/>
        <v>0</v>
      </c>
      <c r="DD205" s="162"/>
      <c r="DE205" s="130"/>
      <c r="DF205" s="18">
        <f t="shared" si="1721"/>
        <v>0</v>
      </c>
      <c r="DG205" s="136"/>
      <c r="DH205" s="131"/>
      <c r="DI205" s="69">
        <f t="shared" si="1722"/>
        <v>0</v>
      </c>
      <c r="DJ205" s="162"/>
      <c r="DK205" s="130"/>
      <c r="DL205" s="18">
        <f t="shared" si="1723"/>
        <v>0</v>
      </c>
      <c r="DM205" s="136"/>
      <c r="DN205" s="131"/>
      <c r="DO205" s="69">
        <f t="shared" si="1724"/>
        <v>0</v>
      </c>
      <c r="DP205" s="162"/>
      <c r="DQ205" s="130"/>
      <c r="DR205" s="18">
        <f t="shared" si="1725"/>
        <v>0</v>
      </c>
      <c r="DS205" s="136"/>
      <c r="DT205" s="131"/>
      <c r="DU205" s="69">
        <f t="shared" si="1726"/>
        <v>0</v>
      </c>
      <c r="DV205" s="162"/>
      <c r="DW205" s="130"/>
      <c r="DX205" s="18">
        <f t="shared" si="1727"/>
        <v>0</v>
      </c>
      <c r="DY205" s="136"/>
      <c r="DZ205" s="131"/>
      <c r="EA205" s="69">
        <f t="shared" si="1728"/>
        <v>0</v>
      </c>
      <c r="EB205" s="162"/>
      <c r="EC205" s="130"/>
      <c r="ED205" s="18">
        <f t="shared" si="1729"/>
        <v>0</v>
      </c>
      <c r="EE205" s="136"/>
      <c r="EF205" s="131"/>
      <c r="EG205" s="69">
        <f t="shared" si="1730"/>
        <v>0</v>
      </c>
      <c r="EH205" s="162"/>
      <c r="EI205" s="130"/>
      <c r="EJ205" s="18">
        <f t="shared" si="1731"/>
        <v>0</v>
      </c>
      <c r="EK205" s="136"/>
      <c r="EL205" s="131"/>
      <c r="EM205" s="69">
        <f t="shared" si="1732"/>
        <v>0</v>
      </c>
      <c r="EN205" s="162"/>
      <c r="EO205" s="130"/>
      <c r="EP205" s="18">
        <f t="shared" si="1733"/>
        <v>0</v>
      </c>
      <c r="EQ205" s="136"/>
      <c r="ER205" s="131"/>
      <c r="ES205" s="69">
        <f t="shared" si="1734"/>
        <v>0</v>
      </c>
      <c r="ET205" s="162"/>
      <c r="EU205" s="130"/>
      <c r="EV205" s="18">
        <f t="shared" si="1735"/>
        <v>0</v>
      </c>
      <c r="EW205" s="136"/>
      <c r="EX205" s="131"/>
      <c r="EY205" s="69">
        <f t="shared" si="1736"/>
        <v>0</v>
      </c>
      <c r="EZ205" s="162"/>
      <c r="FA205" s="130"/>
      <c r="FB205" s="18">
        <f t="shared" si="1737"/>
        <v>0</v>
      </c>
      <c r="FC205" s="136"/>
      <c r="FD205" s="131"/>
      <c r="FE205" s="69">
        <f t="shared" si="1738"/>
        <v>0</v>
      </c>
      <c r="FF205" s="162"/>
      <c r="FG205" s="130"/>
      <c r="FH205" s="18">
        <f t="shared" si="1688"/>
        <v>0</v>
      </c>
      <c r="FI205" s="136"/>
      <c r="FJ205" s="131"/>
      <c r="FK205" s="69">
        <f t="shared" si="1739"/>
        <v>0</v>
      </c>
      <c r="FL205" s="162"/>
      <c r="FM205" s="130"/>
      <c r="FN205" s="18">
        <f t="shared" si="1740"/>
        <v>0</v>
      </c>
      <c r="FO205" s="136"/>
      <c r="FP205" s="131"/>
      <c r="FQ205" s="69">
        <f t="shared" si="1741"/>
        <v>0</v>
      </c>
      <c r="FR205" s="162"/>
      <c r="FS205" s="130"/>
      <c r="FT205" s="18">
        <f t="shared" si="1742"/>
        <v>0</v>
      </c>
      <c r="FU205" s="136"/>
      <c r="FV205" s="131"/>
      <c r="FW205" s="69">
        <f t="shared" si="1743"/>
        <v>0</v>
      </c>
      <c r="FX205" s="162"/>
      <c r="FY205" s="130"/>
      <c r="FZ205" s="18">
        <f t="shared" si="1744"/>
        <v>0</v>
      </c>
      <c r="GA205" s="136"/>
      <c r="GB205" s="131"/>
      <c r="GC205" s="69">
        <f t="shared" si="1745"/>
        <v>0</v>
      </c>
      <c r="GD205" s="162"/>
      <c r="GE205" s="130"/>
      <c r="GF205" s="18">
        <f t="shared" si="1746"/>
        <v>0</v>
      </c>
      <c r="GG205" s="136"/>
      <c r="GH205" s="131"/>
      <c r="GI205" s="69">
        <f t="shared" si="1747"/>
        <v>0</v>
      </c>
      <c r="GJ205" s="162"/>
      <c r="GK205" s="130"/>
      <c r="GL205" s="18">
        <f t="shared" si="1748"/>
        <v>0</v>
      </c>
      <c r="GM205" s="136"/>
      <c r="GN205" s="131"/>
      <c r="GO205" s="69">
        <f t="shared" si="1749"/>
        <v>0</v>
      </c>
      <c r="GP205" s="162"/>
      <c r="GQ205" s="130"/>
      <c r="GR205" s="18">
        <f t="shared" si="1750"/>
        <v>0</v>
      </c>
      <c r="GS205" s="136"/>
      <c r="GT205" s="131"/>
      <c r="GU205" s="69">
        <f t="shared" si="1751"/>
        <v>0</v>
      </c>
      <c r="GV205" s="162"/>
      <c r="GW205" s="130"/>
      <c r="GX205" s="18">
        <f t="shared" si="1752"/>
        <v>0</v>
      </c>
      <c r="GY205" s="136"/>
      <c r="GZ205" s="131"/>
      <c r="HA205" s="69">
        <f t="shared" si="1753"/>
        <v>0</v>
      </c>
      <c r="HB205" s="162"/>
      <c r="HC205" s="130"/>
      <c r="HD205" s="18">
        <f t="shared" si="1754"/>
        <v>0</v>
      </c>
      <c r="HE205" s="136"/>
      <c r="HF205" s="131"/>
      <c r="HG205" s="69">
        <f t="shared" si="1755"/>
        <v>0</v>
      </c>
      <c r="HH205" s="162"/>
      <c r="HI205" s="130"/>
      <c r="HJ205" s="18">
        <f t="shared" si="1756"/>
        <v>0</v>
      </c>
      <c r="HK205" s="136"/>
      <c r="HL205" s="131"/>
      <c r="HM205" s="69">
        <f t="shared" si="1757"/>
        <v>0</v>
      </c>
      <c r="HN205" s="162"/>
      <c r="HO205" s="130"/>
      <c r="HP205" s="18">
        <f t="shared" si="1758"/>
        <v>0</v>
      </c>
      <c r="HQ205" s="136"/>
      <c r="HR205" s="131"/>
      <c r="HS205" s="69">
        <f t="shared" si="1759"/>
        <v>0</v>
      </c>
      <c r="HT205" s="162"/>
      <c r="HU205" s="130"/>
      <c r="HV205" s="18">
        <f t="shared" si="1760"/>
        <v>0</v>
      </c>
      <c r="HW205" s="17"/>
      <c r="HX205" s="85"/>
      <c r="HY205" s="85"/>
      <c r="HZ205" s="2" t="str">
        <f t="shared" si="1392"/>
        <v>СКРЫТЬ</v>
      </c>
    </row>
    <row r="206" spans="1:234" hidden="1" x14ac:dyDescent="0.2">
      <c r="A206" s="1" t="e">
        <f>$K$2&amp;#REF!&amp;$K$199&amp;$K$200&amp;K206</f>
        <v>#REF!</v>
      </c>
      <c r="B206" s="16" t="e">
        <f>IF(#REF!=0,"Скрыть","")</f>
        <v>#REF!</v>
      </c>
      <c r="C206" s="15" t="e">
        <f>IF(AND(#REF!&gt;85%,#REF!&gt;85%),"скрыть","")</f>
        <v>#REF!</v>
      </c>
      <c r="D206" s="14" t="s">
        <v>2</v>
      </c>
      <c r="E206" s="14" t="s">
        <v>32</v>
      </c>
      <c r="F206" s="14" t="s">
        <v>31</v>
      </c>
      <c r="G206" s="13" t="str">
        <f>CONCATENATE(D206,E206,F206,K206)</f>
        <v>3BDFBC50-5FD0-44D2-8F2C-8100642B19E7A5DC6BF3-50AC-42B0-A008-0413A6F462518C2CC2FE-893A-4798-A103-0AB407D2A377Монолитный ж/б, м3</v>
      </c>
      <c r="H206" s="13"/>
      <c r="I206" s="42">
        <v>195</v>
      </c>
      <c r="J206" s="102">
        <f>SUBTOTAL(103,I$12:I206)*1</f>
        <v>34</v>
      </c>
      <c r="K206" s="108" t="s">
        <v>10</v>
      </c>
      <c r="L206" s="17" t="s">
        <v>64</v>
      </c>
      <c r="M206" s="267"/>
      <c r="N206" s="255"/>
      <c r="O206" s="118"/>
      <c r="P206" s="162">
        <v>0</v>
      </c>
      <c r="Q206" s="163">
        <v>0</v>
      </c>
      <c r="R206" s="163">
        <v>0</v>
      </c>
      <c r="S206" s="92">
        <f t="shared" ca="1" si="1689"/>
        <v>0</v>
      </c>
      <c r="T206" s="92">
        <f t="shared" si="1690"/>
        <v>0</v>
      </c>
      <c r="U206" s="91">
        <f t="shared" ca="1" si="1691"/>
        <v>0</v>
      </c>
      <c r="V206" s="91">
        <f t="shared" si="1692"/>
        <v>0</v>
      </c>
      <c r="W206" s="120" t="str">
        <f t="shared" si="1693"/>
        <v/>
      </c>
      <c r="X206" s="178"/>
      <c r="Y206" s="128">
        <f t="shared" si="1694"/>
        <v>0</v>
      </c>
      <c r="Z206" s="179">
        <f t="shared" ca="1" si="1695"/>
        <v>0</v>
      </c>
      <c r="AA206" s="127">
        <f t="shared" si="1696"/>
        <v>0</v>
      </c>
      <c r="AB206" s="67" t="str">
        <f t="shared" ca="1" si="1697"/>
        <v/>
      </c>
      <c r="AC206" s="69">
        <f t="shared" ca="1" si="1698"/>
        <v>0</v>
      </c>
      <c r="AD206" s="226">
        <f t="shared" si="1761"/>
        <v>0</v>
      </c>
      <c r="AE206" s="227">
        <f t="shared" si="1762"/>
        <v>0</v>
      </c>
      <c r="AF206" s="225">
        <f t="shared" si="1763"/>
        <v>0</v>
      </c>
      <c r="AG206" s="226">
        <f t="shared" si="1764"/>
        <v>0</v>
      </c>
      <c r="AH206" s="227">
        <f t="shared" si="1765"/>
        <v>0</v>
      </c>
      <c r="AI206" s="225">
        <f t="shared" si="1766"/>
        <v>0</v>
      </c>
      <c r="AJ206" s="226">
        <f t="shared" si="1767"/>
        <v>0</v>
      </c>
      <c r="AK206" s="227">
        <f t="shared" si="1768"/>
        <v>0</v>
      </c>
      <c r="AL206" s="225">
        <f t="shared" si="1769"/>
        <v>0</v>
      </c>
      <c r="AM206" s="226">
        <f t="shared" si="1770"/>
        <v>0</v>
      </c>
      <c r="AN206" s="227">
        <f t="shared" si="1771"/>
        <v>0</v>
      </c>
      <c r="AO206" s="225">
        <f t="shared" si="1772"/>
        <v>0</v>
      </c>
      <c r="AP206" s="226">
        <f t="shared" si="1773"/>
        <v>0</v>
      </c>
      <c r="AQ206" s="227">
        <f t="shared" si="1774"/>
        <v>0</v>
      </c>
      <c r="AR206" s="225">
        <f t="shared" si="1699"/>
        <v>0</v>
      </c>
      <c r="AS206" s="136"/>
      <c r="AT206" s="131"/>
      <c r="AU206" s="69">
        <f t="shared" si="1700"/>
        <v>0</v>
      </c>
      <c r="AV206" s="162"/>
      <c r="AW206" s="130"/>
      <c r="AX206" s="18">
        <f t="shared" si="1701"/>
        <v>0</v>
      </c>
      <c r="AY206" s="136"/>
      <c r="AZ206" s="131"/>
      <c r="BA206" s="69">
        <f t="shared" si="1702"/>
        <v>0</v>
      </c>
      <c r="BB206" s="162"/>
      <c r="BC206" s="130"/>
      <c r="BD206" s="18">
        <f t="shared" si="1703"/>
        <v>0</v>
      </c>
      <c r="BE206" s="136"/>
      <c r="BF206" s="131"/>
      <c r="BG206" s="69">
        <f t="shared" si="1704"/>
        <v>0</v>
      </c>
      <c r="BH206" s="162"/>
      <c r="BI206" s="130"/>
      <c r="BJ206" s="18">
        <f t="shared" si="1705"/>
        <v>0</v>
      </c>
      <c r="BK206" s="136"/>
      <c r="BL206" s="131"/>
      <c r="BM206" s="69">
        <f t="shared" si="1706"/>
        <v>0</v>
      </c>
      <c r="BN206" s="162"/>
      <c r="BO206" s="130"/>
      <c r="BP206" s="18">
        <f t="shared" si="1707"/>
        <v>0</v>
      </c>
      <c r="BQ206" s="136"/>
      <c r="BR206" s="131"/>
      <c r="BS206" s="69">
        <f t="shared" si="1708"/>
        <v>0</v>
      </c>
      <c r="BT206" s="162"/>
      <c r="BU206" s="130"/>
      <c r="BV206" s="18">
        <f t="shared" si="1709"/>
        <v>0</v>
      </c>
      <c r="BW206" s="136"/>
      <c r="BX206" s="131"/>
      <c r="BY206" s="69">
        <f t="shared" si="1710"/>
        <v>0</v>
      </c>
      <c r="BZ206" s="162"/>
      <c r="CA206" s="130"/>
      <c r="CB206" s="18">
        <f t="shared" si="1711"/>
        <v>0</v>
      </c>
      <c r="CC206" s="136"/>
      <c r="CD206" s="131"/>
      <c r="CE206" s="69">
        <f t="shared" si="1712"/>
        <v>0</v>
      </c>
      <c r="CF206" s="162"/>
      <c r="CG206" s="130"/>
      <c r="CH206" s="18">
        <f t="shared" si="1713"/>
        <v>0</v>
      </c>
      <c r="CI206" s="136"/>
      <c r="CJ206" s="131"/>
      <c r="CK206" s="69">
        <f t="shared" si="1714"/>
        <v>0</v>
      </c>
      <c r="CL206" s="162"/>
      <c r="CM206" s="130"/>
      <c r="CN206" s="18">
        <f t="shared" si="1715"/>
        <v>0</v>
      </c>
      <c r="CO206" s="136"/>
      <c r="CP206" s="131"/>
      <c r="CQ206" s="69">
        <f t="shared" si="1716"/>
        <v>0</v>
      </c>
      <c r="CR206" s="162"/>
      <c r="CS206" s="130"/>
      <c r="CT206" s="18">
        <f t="shared" si="1717"/>
        <v>0</v>
      </c>
      <c r="CU206" s="136"/>
      <c r="CV206" s="131"/>
      <c r="CW206" s="69">
        <f t="shared" si="1718"/>
        <v>0</v>
      </c>
      <c r="CX206" s="162"/>
      <c r="CY206" s="130"/>
      <c r="CZ206" s="18">
        <f t="shared" si="1719"/>
        <v>0</v>
      </c>
      <c r="DA206" s="136"/>
      <c r="DB206" s="131"/>
      <c r="DC206" s="69">
        <f t="shared" si="1720"/>
        <v>0</v>
      </c>
      <c r="DD206" s="162"/>
      <c r="DE206" s="130"/>
      <c r="DF206" s="18">
        <f t="shared" si="1721"/>
        <v>0</v>
      </c>
      <c r="DG206" s="136"/>
      <c r="DH206" s="131"/>
      <c r="DI206" s="69">
        <f t="shared" si="1722"/>
        <v>0</v>
      </c>
      <c r="DJ206" s="162"/>
      <c r="DK206" s="130"/>
      <c r="DL206" s="18">
        <f t="shared" si="1723"/>
        <v>0</v>
      </c>
      <c r="DM206" s="136"/>
      <c r="DN206" s="131"/>
      <c r="DO206" s="69">
        <f t="shared" si="1724"/>
        <v>0</v>
      </c>
      <c r="DP206" s="162"/>
      <c r="DQ206" s="130"/>
      <c r="DR206" s="18">
        <f t="shared" si="1725"/>
        <v>0</v>
      </c>
      <c r="DS206" s="136"/>
      <c r="DT206" s="131"/>
      <c r="DU206" s="69">
        <f t="shared" si="1726"/>
        <v>0</v>
      </c>
      <c r="DV206" s="162"/>
      <c r="DW206" s="130"/>
      <c r="DX206" s="18">
        <f t="shared" si="1727"/>
        <v>0</v>
      </c>
      <c r="DY206" s="136"/>
      <c r="DZ206" s="131"/>
      <c r="EA206" s="69">
        <f t="shared" si="1728"/>
        <v>0</v>
      </c>
      <c r="EB206" s="162"/>
      <c r="EC206" s="130"/>
      <c r="ED206" s="18">
        <f t="shared" si="1729"/>
        <v>0</v>
      </c>
      <c r="EE206" s="136"/>
      <c r="EF206" s="131"/>
      <c r="EG206" s="69">
        <f t="shared" si="1730"/>
        <v>0</v>
      </c>
      <c r="EH206" s="162"/>
      <c r="EI206" s="130"/>
      <c r="EJ206" s="18">
        <f t="shared" si="1731"/>
        <v>0</v>
      </c>
      <c r="EK206" s="136"/>
      <c r="EL206" s="131"/>
      <c r="EM206" s="69">
        <f t="shared" si="1732"/>
        <v>0</v>
      </c>
      <c r="EN206" s="162"/>
      <c r="EO206" s="130"/>
      <c r="EP206" s="18">
        <f t="shared" si="1733"/>
        <v>0</v>
      </c>
      <c r="EQ206" s="136"/>
      <c r="ER206" s="131"/>
      <c r="ES206" s="69">
        <f t="shared" si="1734"/>
        <v>0</v>
      </c>
      <c r="ET206" s="162"/>
      <c r="EU206" s="130"/>
      <c r="EV206" s="18">
        <f t="shared" si="1735"/>
        <v>0</v>
      </c>
      <c r="EW206" s="136"/>
      <c r="EX206" s="131"/>
      <c r="EY206" s="69">
        <f t="shared" si="1736"/>
        <v>0</v>
      </c>
      <c r="EZ206" s="162"/>
      <c r="FA206" s="130"/>
      <c r="FB206" s="18">
        <f t="shared" si="1737"/>
        <v>0</v>
      </c>
      <c r="FC206" s="136"/>
      <c r="FD206" s="131"/>
      <c r="FE206" s="69">
        <f t="shared" si="1738"/>
        <v>0</v>
      </c>
      <c r="FF206" s="162"/>
      <c r="FG206" s="130"/>
      <c r="FH206" s="18">
        <f t="shared" si="1688"/>
        <v>0</v>
      </c>
      <c r="FI206" s="136"/>
      <c r="FJ206" s="131"/>
      <c r="FK206" s="69">
        <f t="shared" si="1739"/>
        <v>0</v>
      </c>
      <c r="FL206" s="162"/>
      <c r="FM206" s="130"/>
      <c r="FN206" s="18">
        <f t="shared" si="1740"/>
        <v>0</v>
      </c>
      <c r="FO206" s="136"/>
      <c r="FP206" s="131"/>
      <c r="FQ206" s="69">
        <f t="shared" si="1741"/>
        <v>0</v>
      </c>
      <c r="FR206" s="162"/>
      <c r="FS206" s="130"/>
      <c r="FT206" s="18">
        <f t="shared" si="1742"/>
        <v>0</v>
      </c>
      <c r="FU206" s="136"/>
      <c r="FV206" s="131"/>
      <c r="FW206" s="69">
        <f t="shared" si="1743"/>
        <v>0</v>
      </c>
      <c r="FX206" s="162"/>
      <c r="FY206" s="130"/>
      <c r="FZ206" s="18">
        <f t="shared" si="1744"/>
        <v>0</v>
      </c>
      <c r="GA206" s="136"/>
      <c r="GB206" s="131"/>
      <c r="GC206" s="69">
        <f t="shared" si="1745"/>
        <v>0</v>
      </c>
      <c r="GD206" s="162"/>
      <c r="GE206" s="130"/>
      <c r="GF206" s="18">
        <f t="shared" si="1746"/>
        <v>0</v>
      </c>
      <c r="GG206" s="136"/>
      <c r="GH206" s="131"/>
      <c r="GI206" s="69">
        <f t="shared" si="1747"/>
        <v>0</v>
      </c>
      <c r="GJ206" s="162"/>
      <c r="GK206" s="130"/>
      <c r="GL206" s="18">
        <f t="shared" si="1748"/>
        <v>0</v>
      </c>
      <c r="GM206" s="136"/>
      <c r="GN206" s="131"/>
      <c r="GO206" s="69">
        <f t="shared" si="1749"/>
        <v>0</v>
      </c>
      <c r="GP206" s="162"/>
      <c r="GQ206" s="130"/>
      <c r="GR206" s="18">
        <f t="shared" si="1750"/>
        <v>0</v>
      </c>
      <c r="GS206" s="136"/>
      <c r="GT206" s="131"/>
      <c r="GU206" s="69">
        <f t="shared" si="1751"/>
        <v>0</v>
      </c>
      <c r="GV206" s="162"/>
      <c r="GW206" s="130"/>
      <c r="GX206" s="18">
        <f t="shared" si="1752"/>
        <v>0</v>
      </c>
      <c r="GY206" s="136"/>
      <c r="GZ206" s="131"/>
      <c r="HA206" s="69">
        <f t="shared" si="1753"/>
        <v>0</v>
      </c>
      <c r="HB206" s="162"/>
      <c r="HC206" s="130"/>
      <c r="HD206" s="18">
        <f t="shared" si="1754"/>
        <v>0</v>
      </c>
      <c r="HE206" s="136"/>
      <c r="HF206" s="131"/>
      <c r="HG206" s="69">
        <f t="shared" si="1755"/>
        <v>0</v>
      </c>
      <c r="HH206" s="162"/>
      <c r="HI206" s="130"/>
      <c r="HJ206" s="18">
        <f t="shared" si="1756"/>
        <v>0</v>
      </c>
      <c r="HK206" s="136"/>
      <c r="HL206" s="131"/>
      <c r="HM206" s="69">
        <f t="shared" si="1757"/>
        <v>0</v>
      </c>
      <c r="HN206" s="162"/>
      <c r="HO206" s="130"/>
      <c r="HP206" s="18">
        <f t="shared" si="1758"/>
        <v>0</v>
      </c>
      <c r="HQ206" s="136"/>
      <c r="HR206" s="131"/>
      <c r="HS206" s="69">
        <f t="shared" si="1759"/>
        <v>0</v>
      </c>
      <c r="HT206" s="162"/>
      <c r="HU206" s="130"/>
      <c r="HV206" s="18">
        <f t="shared" si="1760"/>
        <v>0</v>
      </c>
      <c r="HW206" s="17"/>
      <c r="HX206" s="85"/>
      <c r="HY206" s="85"/>
      <c r="HZ206" s="2" t="str">
        <f t="shared" si="1392"/>
        <v>СКРЫТЬ</v>
      </c>
    </row>
    <row r="207" spans="1:234" hidden="1" x14ac:dyDescent="0.2">
      <c r="A207" s="1" t="e">
        <f>$K$2&amp;#REF!&amp;$K$199&amp;$K$200&amp;K207</f>
        <v>#REF!</v>
      </c>
      <c r="B207" s="16" t="e">
        <f>IF(#REF!=0,"Скрыть","")</f>
        <v>#REF!</v>
      </c>
      <c r="C207" s="15" t="e">
        <f>IF(AND(#REF!&gt;85%,#REF!&gt;85%),"скрыть","")</f>
        <v>#REF!</v>
      </c>
      <c r="D207" s="14" t="s">
        <v>2</v>
      </c>
      <c r="E207" s="14" t="s">
        <v>32</v>
      </c>
      <c r="F207" s="14" t="s">
        <v>31</v>
      </c>
      <c r="G207" s="13" t="str">
        <f>CONCATENATE(D207,E207,F207,K207)</f>
        <v>3BDFBC50-5FD0-44D2-8F2C-8100642B19E7A5DC6BF3-50AC-42B0-A008-0413A6F462518C2CC2FE-893A-4798-A103-0AB407D2A377Архитектурно-отделочные работы пассажирской зоны, м2</v>
      </c>
      <c r="H207" s="13"/>
      <c r="I207" s="42">
        <v>196</v>
      </c>
      <c r="J207" s="102">
        <f>SUBTOTAL(103,I$12:I207)*1</f>
        <v>34</v>
      </c>
      <c r="K207" s="108" t="s">
        <v>106</v>
      </c>
      <c r="L207" s="17" t="s">
        <v>64</v>
      </c>
      <c r="M207" s="267"/>
      <c r="N207" s="255"/>
      <c r="O207" s="118"/>
      <c r="P207" s="162">
        <v>0</v>
      </c>
      <c r="Q207" s="163">
        <v>0</v>
      </c>
      <c r="R207" s="163">
        <v>0</v>
      </c>
      <c r="S207" s="92">
        <f t="shared" ca="1" si="1689"/>
        <v>0</v>
      </c>
      <c r="T207" s="92">
        <f t="shared" si="1690"/>
        <v>0</v>
      </c>
      <c r="U207" s="91">
        <f t="shared" ca="1" si="1691"/>
        <v>0</v>
      </c>
      <c r="V207" s="91">
        <f t="shared" si="1692"/>
        <v>0</v>
      </c>
      <c r="W207" s="120" t="str">
        <f t="shared" si="1693"/>
        <v/>
      </c>
      <c r="X207" s="178"/>
      <c r="Y207" s="128">
        <f t="shared" si="1694"/>
        <v>0</v>
      </c>
      <c r="Z207" s="179">
        <f t="shared" ca="1" si="1695"/>
        <v>0</v>
      </c>
      <c r="AA207" s="127">
        <f t="shared" si="1696"/>
        <v>0</v>
      </c>
      <c r="AB207" s="67" t="str">
        <f t="shared" ca="1" si="1697"/>
        <v/>
      </c>
      <c r="AC207" s="69">
        <f t="shared" ca="1" si="1698"/>
        <v>0</v>
      </c>
      <c r="AD207" s="226">
        <f t="shared" si="1761"/>
        <v>0</v>
      </c>
      <c r="AE207" s="227">
        <f t="shared" si="1762"/>
        <v>0</v>
      </c>
      <c r="AF207" s="225">
        <f t="shared" si="1763"/>
        <v>0</v>
      </c>
      <c r="AG207" s="226">
        <f t="shared" si="1764"/>
        <v>0</v>
      </c>
      <c r="AH207" s="227">
        <f t="shared" si="1765"/>
        <v>0</v>
      </c>
      <c r="AI207" s="225">
        <f t="shared" si="1766"/>
        <v>0</v>
      </c>
      <c r="AJ207" s="226">
        <f t="shared" si="1767"/>
        <v>0</v>
      </c>
      <c r="AK207" s="227">
        <f t="shared" si="1768"/>
        <v>0</v>
      </c>
      <c r="AL207" s="225">
        <f t="shared" si="1769"/>
        <v>0</v>
      </c>
      <c r="AM207" s="226">
        <f t="shared" si="1770"/>
        <v>0</v>
      </c>
      <c r="AN207" s="227">
        <f t="shared" si="1771"/>
        <v>0</v>
      </c>
      <c r="AO207" s="225">
        <f t="shared" si="1772"/>
        <v>0</v>
      </c>
      <c r="AP207" s="226">
        <f t="shared" si="1773"/>
        <v>0</v>
      </c>
      <c r="AQ207" s="227">
        <f t="shared" si="1774"/>
        <v>0</v>
      </c>
      <c r="AR207" s="225">
        <f t="shared" si="1699"/>
        <v>0</v>
      </c>
      <c r="AS207" s="136"/>
      <c r="AT207" s="131"/>
      <c r="AU207" s="69">
        <f t="shared" si="1700"/>
        <v>0</v>
      </c>
      <c r="AV207" s="162"/>
      <c r="AW207" s="130"/>
      <c r="AX207" s="18">
        <f t="shared" si="1701"/>
        <v>0</v>
      </c>
      <c r="AY207" s="136"/>
      <c r="AZ207" s="131"/>
      <c r="BA207" s="69">
        <f t="shared" si="1702"/>
        <v>0</v>
      </c>
      <c r="BB207" s="162"/>
      <c r="BC207" s="130"/>
      <c r="BD207" s="18">
        <f t="shared" si="1703"/>
        <v>0</v>
      </c>
      <c r="BE207" s="136"/>
      <c r="BF207" s="131"/>
      <c r="BG207" s="69">
        <f t="shared" si="1704"/>
        <v>0</v>
      </c>
      <c r="BH207" s="162"/>
      <c r="BI207" s="130"/>
      <c r="BJ207" s="18">
        <f t="shared" si="1705"/>
        <v>0</v>
      </c>
      <c r="BK207" s="136"/>
      <c r="BL207" s="131"/>
      <c r="BM207" s="69">
        <f t="shared" si="1706"/>
        <v>0</v>
      </c>
      <c r="BN207" s="162"/>
      <c r="BO207" s="130"/>
      <c r="BP207" s="18">
        <f t="shared" si="1707"/>
        <v>0</v>
      </c>
      <c r="BQ207" s="136"/>
      <c r="BR207" s="131"/>
      <c r="BS207" s="69">
        <f t="shared" si="1708"/>
        <v>0</v>
      </c>
      <c r="BT207" s="162"/>
      <c r="BU207" s="130"/>
      <c r="BV207" s="18">
        <f t="shared" si="1709"/>
        <v>0</v>
      </c>
      <c r="BW207" s="136"/>
      <c r="BX207" s="131"/>
      <c r="BY207" s="69">
        <f t="shared" si="1710"/>
        <v>0</v>
      </c>
      <c r="BZ207" s="162"/>
      <c r="CA207" s="130"/>
      <c r="CB207" s="18">
        <f t="shared" si="1711"/>
        <v>0</v>
      </c>
      <c r="CC207" s="136"/>
      <c r="CD207" s="131"/>
      <c r="CE207" s="69">
        <f t="shared" si="1712"/>
        <v>0</v>
      </c>
      <c r="CF207" s="162"/>
      <c r="CG207" s="130"/>
      <c r="CH207" s="18">
        <f t="shared" si="1713"/>
        <v>0</v>
      </c>
      <c r="CI207" s="136"/>
      <c r="CJ207" s="131"/>
      <c r="CK207" s="69">
        <f t="shared" si="1714"/>
        <v>0</v>
      </c>
      <c r="CL207" s="162"/>
      <c r="CM207" s="130"/>
      <c r="CN207" s="18">
        <f t="shared" si="1715"/>
        <v>0</v>
      </c>
      <c r="CO207" s="136"/>
      <c r="CP207" s="131"/>
      <c r="CQ207" s="69">
        <f t="shared" si="1716"/>
        <v>0</v>
      </c>
      <c r="CR207" s="162"/>
      <c r="CS207" s="130"/>
      <c r="CT207" s="18">
        <f t="shared" si="1717"/>
        <v>0</v>
      </c>
      <c r="CU207" s="136"/>
      <c r="CV207" s="131"/>
      <c r="CW207" s="69">
        <f t="shared" si="1718"/>
        <v>0</v>
      </c>
      <c r="CX207" s="162"/>
      <c r="CY207" s="130"/>
      <c r="CZ207" s="18">
        <f t="shared" si="1719"/>
        <v>0</v>
      </c>
      <c r="DA207" s="136"/>
      <c r="DB207" s="131"/>
      <c r="DC207" s="69">
        <f t="shared" si="1720"/>
        <v>0</v>
      </c>
      <c r="DD207" s="162"/>
      <c r="DE207" s="130"/>
      <c r="DF207" s="18">
        <f t="shared" si="1721"/>
        <v>0</v>
      </c>
      <c r="DG207" s="136"/>
      <c r="DH207" s="131"/>
      <c r="DI207" s="69">
        <f t="shared" si="1722"/>
        <v>0</v>
      </c>
      <c r="DJ207" s="162"/>
      <c r="DK207" s="130"/>
      <c r="DL207" s="18">
        <f t="shared" si="1723"/>
        <v>0</v>
      </c>
      <c r="DM207" s="136"/>
      <c r="DN207" s="131"/>
      <c r="DO207" s="69">
        <f t="shared" si="1724"/>
        <v>0</v>
      </c>
      <c r="DP207" s="162"/>
      <c r="DQ207" s="130"/>
      <c r="DR207" s="18">
        <f t="shared" si="1725"/>
        <v>0</v>
      </c>
      <c r="DS207" s="136"/>
      <c r="DT207" s="131"/>
      <c r="DU207" s="69">
        <f t="shared" si="1726"/>
        <v>0</v>
      </c>
      <c r="DV207" s="162"/>
      <c r="DW207" s="130"/>
      <c r="DX207" s="18">
        <f t="shared" si="1727"/>
        <v>0</v>
      </c>
      <c r="DY207" s="136"/>
      <c r="DZ207" s="131"/>
      <c r="EA207" s="69">
        <f t="shared" si="1728"/>
        <v>0</v>
      </c>
      <c r="EB207" s="162"/>
      <c r="EC207" s="130"/>
      <c r="ED207" s="18">
        <f t="shared" si="1729"/>
        <v>0</v>
      </c>
      <c r="EE207" s="136"/>
      <c r="EF207" s="131"/>
      <c r="EG207" s="69">
        <f t="shared" si="1730"/>
        <v>0</v>
      </c>
      <c r="EH207" s="162"/>
      <c r="EI207" s="130"/>
      <c r="EJ207" s="18">
        <f t="shared" si="1731"/>
        <v>0</v>
      </c>
      <c r="EK207" s="136"/>
      <c r="EL207" s="131"/>
      <c r="EM207" s="69">
        <f t="shared" si="1732"/>
        <v>0</v>
      </c>
      <c r="EN207" s="162"/>
      <c r="EO207" s="130"/>
      <c r="EP207" s="18">
        <f t="shared" si="1733"/>
        <v>0</v>
      </c>
      <c r="EQ207" s="136"/>
      <c r="ER207" s="131"/>
      <c r="ES207" s="69">
        <f t="shared" si="1734"/>
        <v>0</v>
      </c>
      <c r="ET207" s="162"/>
      <c r="EU207" s="130"/>
      <c r="EV207" s="18">
        <f t="shared" si="1735"/>
        <v>0</v>
      </c>
      <c r="EW207" s="136"/>
      <c r="EX207" s="131"/>
      <c r="EY207" s="69">
        <f t="shared" si="1736"/>
        <v>0</v>
      </c>
      <c r="EZ207" s="162"/>
      <c r="FA207" s="130"/>
      <c r="FB207" s="18">
        <f t="shared" si="1737"/>
        <v>0</v>
      </c>
      <c r="FC207" s="136"/>
      <c r="FD207" s="131"/>
      <c r="FE207" s="69">
        <f t="shared" si="1738"/>
        <v>0</v>
      </c>
      <c r="FF207" s="162"/>
      <c r="FG207" s="130"/>
      <c r="FH207" s="18">
        <f t="shared" si="1688"/>
        <v>0</v>
      </c>
      <c r="FI207" s="136"/>
      <c r="FJ207" s="131"/>
      <c r="FK207" s="69">
        <f t="shared" si="1739"/>
        <v>0</v>
      </c>
      <c r="FL207" s="162"/>
      <c r="FM207" s="130"/>
      <c r="FN207" s="18">
        <f t="shared" si="1740"/>
        <v>0</v>
      </c>
      <c r="FO207" s="136"/>
      <c r="FP207" s="131"/>
      <c r="FQ207" s="69">
        <f t="shared" si="1741"/>
        <v>0</v>
      </c>
      <c r="FR207" s="162"/>
      <c r="FS207" s="130"/>
      <c r="FT207" s="18">
        <f t="shared" si="1742"/>
        <v>0</v>
      </c>
      <c r="FU207" s="136"/>
      <c r="FV207" s="131"/>
      <c r="FW207" s="69">
        <f t="shared" si="1743"/>
        <v>0</v>
      </c>
      <c r="FX207" s="162"/>
      <c r="FY207" s="130"/>
      <c r="FZ207" s="18">
        <f t="shared" si="1744"/>
        <v>0</v>
      </c>
      <c r="GA207" s="136"/>
      <c r="GB207" s="131"/>
      <c r="GC207" s="69">
        <f t="shared" si="1745"/>
        <v>0</v>
      </c>
      <c r="GD207" s="162"/>
      <c r="GE207" s="130"/>
      <c r="GF207" s="18">
        <f t="shared" si="1746"/>
        <v>0</v>
      </c>
      <c r="GG207" s="136"/>
      <c r="GH207" s="131"/>
      <c r="GI207" s="69">
        <f t="shared" si="1747"/>
        <v>0</v>
      </c>
      <c r="GJ207" s="162"/>
      <c r="GK207" s="130"/>
      <c r="GL207" s="18">
        <f t="shared" si="1748"/>
        <v>0</v>
      </c>
      <c r="GM207" s="136"/>
      <c r="GN207" s="131"/>
      <c r="GO207" s="69">
        <f t="shared" si="1749"/>
        <v>0</v>
      </c>
      <c r="GP207" s="162"/>
      <c r="GQ207" s="130"/>
      <c r="GR207" s="18">
        <f t="shared" si="1750"/>
        <v>0</v>
      </c>
      <c r="GS207" s="136"/>
      <c r="GT207" s="131"/>
      <c r="GU207" s="69">
        <f t="shared" si="1751"/>
        <v>0</v>
      </c>
      <c r="GV207" s="162"/>
      <c r="GW207" s="130"/>
      <c r="GX207" s="18">
        <f t="shared" si="1752"/>
        <v>0</v>
      </c>
      <c r="GY207" s="136"/>
      <c r="GZ207" s="131"/>
      <c r="HA207" s="69">
        <f t="shared" si="1753"/>
        <v>0</v>
      </c>
      <c r="HB207" s="162"/>
      <c r="HC207" s="130"/>
      <c r="HD207" s="18">
        <f t="shared" si="1754"/>
        <v>0</v>
      </c>
      <c r="HE207" s="136"/>
      <c r="HF207" s="131"/>
      <c r="HG207" s="69">
        <f t="shared" si="1755"/>
        <v>0</v>
      </c>
      <c r="HH207" s="162"/>
      <c r="HI207" s="130"/>
      <c r="HJ207" s="18">
        <f t="shared" si="1756"/>
        <v>0</v>
      </c>
      <c r="HK207" s="136"/>
      <c r="HL207" s="131"/>
      <c r="HM207" s="69">
        <f t="shared" si="1757"/>
        <v>0</v>
      </c>
      <c r="HN207" s="162"/>
      <c r="HO207" s="130"/>
      <c r="HP207" s="18">
        <f t="shared" si="1758"/>
        <v>0</v>
      </c>
      <c r="HQ207" s="136"/>
      <c r="HR207" s="131"/>
      <c r="HS207" s="69">
        <f t="shared" si="1759"/>
        <v>0</v>
      </c>
      <c r="HT207" s="162"/>
      <c r="HU207" s="130"/>
      <c r="HV207" s="18">
        <f t="shared" si="1760"/>
        <v>0</v>
      </c>
      <c r="HW207" s="17"/>
      <c r="HX207" s="85"/>
      <c r="HY207" s="85"/>
      <c r="HZ207" s="2" t="str">
        <f t="shared" si="1392"/>
        <v>СКРЫТЬ</v>
      </c>
    </row>
    <row r="208" spans="1:234" hidden="1" x14ac:dyDescent="0.2">
      <c r="B208" s="16"/>
      <c r="C208" s="15"/>
      <c r="D208" s="142"/>
      <c r="E208" s="142"/>
      <c r="F208" s="142"/>
      <c r="G208" s="22"/>
      <c r="H208" s="22"/>
      <c r="I208" s="42">
        <v>197</v>
      </c>
      <c r="J208" s="102">
        <f>SUBTOTAL(103,I$12:I208)*1</f>
        <v>34</v>
      </c>
      <c r="K208" s="108"/>
      <c r="L208" s="17" t="s">
        <v>64</v>
      </c>
      <c r="M208" s="267"/>
      <c r="N208" s="255"/>
      <c r="O208" s="118"/>
      <c r="P208" s="162"/>
      <c r="Q208" s="163"/>
      <c r="R208" s="163"/>
      <c r="S208" s="92"/>
      <c r="T208" s="123"/>
      <c r="U208" s="91"/>
      <c r="V208" s="91"/>
      <c r="W208" s="120" t="str">
        <f t="shared" si="1693"/>
        <v/>
      </c>
      <c r="X208" s="178"/>
      <c r="Y208" s="128"/>
      <c r="Z208" s="179"/>
      <c r="AA208" s="127"/>
      <c r="AB208" s="67"/>
      <c r="AC208" s="69"/>
      <c r="AD208" s="226">
        <f t="shared" si="1761"/>
        <v>0</v>
      </c>
      <c r="AE208" s="227">
        <f t="shared" si="1762"/>
        <v>0</v>
      </c>
      <c r="AF208" s="225">
        <f t="shared" si="1763"/>
        <v>0</v>
      </c>
      <c r="AG208" s="226">
        <f t="shared" si="1764"/>
        <v>0</v>
      </c>
      <c r="AH208" s="227">
        <f t="shared" si="1765"/>
        <v>0</v>
      </c>
      <c r="AI208" s="225">
        <f t="shared" si="1766"/>
        <v>0</v>
      </c>
      <c r="AJ208" s="226">
        <f t="shared" si="1767"/>
        <v>0</v>
      </c>
      <c r="AK208" s="227">
        <f t="shared" si="1768"/>
        <v>0</v>
      </c>
      <c r="AL208" s="225">
        <f t="shared" si="1769"/>
        <v>0</v>
      </c>
      <c r="AM208" s="226">
        <f t="shared" si="1770"/>
        <v>0</v>
      </c>
      <c r="AN208" s="227">
        <f t="shared" si="1771"/>
        <v>0</v>
      </c>
      <c r="AO208" s="225">
        <f t="shared" si="1772"/>
        <v>0</v>
      </c>
      <c r="AP208" s="226">
        <f t="shared" si="1773"/>
        <v>0</v>
      </c>
      <c r="AQ208" s="227">
        <f t="shared" si="1774"/>
        <v>0</v>
      </c>
      <c r="AR208" s="225">
        <f t="shared" si="1699"/>
        <v>0</v>
      </c>
      <c r="AS208" s="136"/>
      <c r="AT208" s="131"/>
      <c r="AU208" s="69"/>
      <c r="AV208" s="162"/>
      <c r="AW208" s="130"/>
      <c r="AX208" s="18"/>
      <c r="AY208" s="136"/>
      <c r="AZ208" s="131"/>
      <c r="BA208" s="69"/>
      <c r="BB208" s="162"/>
      <c r="BC208" s="130"/>
      <c r="BD208" s="18"/>
      <c r="BE208" s="136"/>
      <c r="BF208" s="131"/>
      <c r="BG208" s="69"/>
      <c r="BH208" s="162"/>
      <c r="BI208" s="130"/>
      <c r="BJ208" s="18"/>
      <c r="BK208" s="136"/>
      <c r="BL208" s="131"/>
      <c r="BM208" s="69"/>
      <c r="BN208" s="162"/>
      <c r="BO208" s="130"/>
      <c r="BP208" s="18"/>
      <c r="BQ208" s="136"/>
      <c r="BR208" s="131"/>
      <c r="BS208" s="69"/>
      <c r="BT208" s="162"/>
      <c r="BU208" s="130"/>
      <c r="BV208" s="18"/>
      <c r="BW208" s="136"/>
      <c r="BX208" s="131"/>
      <c r="BY208" s="69"/>
      <c r="BZ208" s="162"/>
      <c r="CA208" s="130"/>
      <c r="CB208" s="18"/>
      <c r="CC208" s="136"/>
      <c r="CD208" s="131"/>
      <c r="CE208" s="69"/>
      <c r="CF208" s="162"/>
      <c r="CG208" s="130"/>
      <c r="CH208" s="18"/>
      <c r="CI208" s="136"/>
      <c r="CJ208" s="131"/>
      <c r="CK208" s="69"/>
      <c r="CL208" s="162"/>
      <c r="CM208" s="130"/>
      <c r="CN208" s="18"/>
      <c r="CO208" s="136"/>
      <c r="CP208" s="131"/>
      <c r="CQ208" s="69"/>
      <c r="CR208" s="162"/>
      <c r="CS208" s="130"/>
      <c r="CT208" s="18"/>
      <c r="CU208" s="136"/>
      <c r="CV208" s="131"/>
      <c r="CW208" s="69"/>
      <c r="CX208" s="162"/>
      <c r="CY208" s="130"/>
      <c r="CZ208" s="18"/>
      <c r="DA208" s="136"/>
      <c r="DB208" s="131"/>
      <c r="DC208" s="69"/>
      <c r="DD208" s="162"/>
      <c r="DE208" s="130"/>
      <c r="DF208" s="18"/>
      <c r="DG208" s="136"/>
      <c r="DH208" s="131"/>
      <c r="DI208" s="69"/>
      <c r="DJ208" s="162"/>
      <c r="DK208" s="130"/>
      <c r="DL208" s="18"/>
      <c r="DM208" s="136"/>
      <c r="DN208" s="131"/>
      <c r="DO208" s="69"/>
      <c r="DP208" s="162"/>
      <c r="DQ208" s="130"/>
      <c r="DR208" s="18"/>
      <c r="DS208" s="136"/>
      <c r="DT208" s="131"/>
      <c r="DU208" s="69"/>
      <c r="DV208" s="162"/>
      <c r="DW208" s="130"/>
      <c r="DX208" s="18"/>
      <c r="DY208" s="136"/>
      <c r="DZ208" s="131"/>
      <c r="EA208" s="69"/>
      <c r="EB208" s="162"/>
      <c r="EC208" s="130"/>
      <c r="ED208" s="18"/>
      <c r="EE208" s="136"/>
      <c r="EF208" s="131"/>
      <c r="EG208" s="69"/>
      <c r="EH208" s="162"/>
      <c r="EI208" s="130"/>
      <c r="EJ208" s="18"/>
      <c r="EK208" s="136"/>
      <c r="EL208" s="131"/>
      <c r="EM208" s="69"/>
      <c r="EN208" s="162"/>
      <c r="EO208" s="130"/>
      <c r="EP208" s="18"/>
      <c r="EQ208" s="136"/>
      <c r="ER208" s="131"/>
      <c r="ES208" s="69"/>
      <c r="ET208" s="162"/>
      <c r="EU208" s="130"/>
      <c r="EV208" s="18"/>
      <c r="EW208" s="136"/>
      <c r="EX208" s="131"/>
      <c r="EY208" s="69"/>
      <c r="EZ208" s="162"/>
      <c r="FA208" s="130"/>
      <c r="FB208" s="18"/>
      <c r="FC208" s="136"/>
      <c r="FD208" s="131"/>
      <c r="FE208" s="69"/>
      <c r="FF208" s="162"/>
      <c r="FG208" s="130"/>
      <c r="FH208" s="18"/>
      <c r="FI208" s="136"/>
      <c r="FJ208" s="131"/>
      <c r="FK208" s="69"/>
      <c r="FL208" s="162"/>
      <c r="FM208" s="130"/>
      <c r="FN208" s="18"/>
      <c r="FO208" s="136"/>
      <c r="FP208" s="131"/>
      <c r="FQ208" s="69"/>
      <c r="FR208" s="162"/>
      <c r="FS208" s="130"/>
      <c r="FT208" s="18"/>
      <c r="FU208" s="136"/>
      <c r="FV208" s="131"/>
      <c r="FW208" s="69"/>
      <c r="FX208" s="162"/>
      <c r="FY208" s="130"/>
      <c r="FZ208" s="18"/>
      <c r="GA208" s="136"/>
      <c r="GB208" s="131"/>
      <c r="GC208" s="69"/>
      <c r="GD208" s="162"/>
      <c r="GE208" s="130"/>
      <c r="GF208" s="18"/>
      <c r="GG208" s="136"/>
      <c r="GH208" s="131"/>
      <c r="GI208" s="69"/>
      <c r="GJ208" s="162"/>
      <c r="GK208" s="130"/>
      <c r="GL208" s="18"/>
      <c r="GM208" s="136"/>
      <c r="GN208" s="131"/>
      <c r="GO208" s="69"/>
      <c r="GP208" s="162"/>
      <c r="GQ208" s="130"/>
      <c r="GR208" s="18"/>
      <c r="GS208" s="136"/>
      <c r="GT208" s="131"/>
      <c r="GU208" s="69"/>
      <c r="GV208" s="162"/>
      <c r="GW208" s="130"/>
      <c r="GX208" s="18"/>
      <c r="GY208" s="136"/>
      <c r="GZ208" s="131"/>
      <c r="HA208" s="69"/>
      <c r="HB208" s="162"/>
      <c r="HC208" s="130"/>
      <c r="HD208" s="18"/>
      <c r="HE208" s="136"/>
      <c r="HF208" s="131"/>
      <c r="HG208" s="69"/>
      <c r="HH208" s="162"/>
      <c r="HI208" s="130"/>
      <c r="HJ208" s="18"/>
      <c r="HK208" s="136"/>
      <c r="HL208" s="131"/>
      <c r="HM208" s="69"/>
      <c r="HN208" s="162"/>
      <c r="HO208" s="130"/>
      <c r="HP208" s="18"/>
      <c r="HQ208" s="136"/>
      <c r="HR208" s="131"/>
      <c r="HS208" s="69"/>
      <c r="HT208" s="162"/>
      <c r="HU208" s="130"/>
      <c r="HV208" s="18"/>
      <c r="HW208" s="17"/>
      <c r="HX208" s="85"/>
      <c r="HY208" s="85"/>
      <c r="HZ208" s="2" t="str">
        <f t="shared" si="1392"/>
        <v>СКРЫТЬ</v>
      </c>
    </row>
    <row r="209" spans="1:234" ht="13.5" hidden="1" customHeight="1" x14ac:dyDescent="0.2">
      <c r="A209" s="37"/>
      <c r="B209" s="22"/>
      <c r="C209" s="22"/>
      <c r="D209" s="100"/>
      <c r="E209" s="100"/>
      <c r="F209" s="100"/>
      <c r="G209" s="22"/>
      <c r="H209" s="22"/>
      <c r="I209" s="42">
        <v>198</v>
      </c>
      <c r="J209" s="102">
        <f>SUBTOTAL(103,I$12:I209)*1</f>
        <v>34</v>
      </c>
      <c r="K209" s="105" t="s">
        <v>67</v>
      </c>
      <c r="L209" s="17" t="s">
        <v>64</v>
      </c>
      <c r="M209" s="267"/>
      <c r="N209" s="255"/>
      <c r="O209" s="118"/>
      <c r="P209" s="162">
        <v>0</v>
      </c>
      <c r="Q209" s="163">
        <v>0</v>
      </c>
      <c r="R209" s="163">
        <v>0</v>
      </c>
      <c r="S209" s="92">
        <f t="shared" ref="S209:S217" ca="1" si="1775">IF((Q209+Z209)&gt;P209,P209,(Q209+Z209))</f>
        <v>0</v>
      </c>
      <c r="T209" s="92">
        <f t="shared" ref="T209:T217" si="1776">R209+AA209</f>
        <v>0</v>
      </c>
      <c r="U209" s="91">
        <f t="shared" ref="U209:U217" ca="1" si="1777">T209-S209</f>
        <v>0</v>
      </c>
      <c r="V209" s="91">
        <f t="shared" ref="V209:V217" si="1778">P209-T209</f>
        <v>0</v>
      </c>
      <c r="W209" s="120" t="str">
        <f t="shared" si="1693"/>
        <v/>
      </c>
      <c r="X209" s="178"/>
      <c r="Y209" s="128">
        <f t="shared" ref="Y209:Y217" si="1779">AS209+AY209+BE209+BK209+BQ209+BW209+CC209+CI209+CO209+CU209+DA209+DG209+DM209+DS209+DY209+EE209+EK209+EQ209+EW209+FC209+FI209+FO209+FU209+GA209+GG209+GM209+GS209+GY209+HE209+HK209+HQ209</f>
        <v>0</v>
      </c>
      <c r="Z209" s="179">
        <f t="shared" ref="Z209:Z217" ca="1" si="1780">SUMIFS(AS209:HV209,AS$1:HV$1,"1",AS$8:HV$8,"Физические объемы",AS$9:HV$9,"План")</f>
        <v>0</v>
      </c>
      <c r="AA209" s="127">
        <f t="shared" ref="AA209:AA217" si="1781">AT209+AZ209+BF209+BL209+BR209+BX209+CD209+CJ209+CP209+CV209+DB209+DH209+DN209+DT209+DZ209+EF209+EL209+ER209+EX209+FD209+FJ209+FP209+FV209+GB209+GH209+GN209+GT209+GZ209+HF209+HL209+HR209</f>
        <v>0</v>
      </c>
      <c r="AB209" s="67" t="str">
        <f t="shared" ref="AB209:AB217" ca="1" si="1782">IF(OR(AND(Z209=0,AA209=0),AND(Z209="",AA209="")),"",IF(AND(Z209=0,AA209&gt;0),1,AA209/Z209))</f>
        <v/>
      </c>
      <c r="AC209" s="69">
        <f t="shared" ref="AC209:AC217" ca="1" si="1783">AA209-Z209</f>
        <v>0</v>
      </c>
      <c r="AD209" s="226">
        <f t="shared" si="1761"/>
        <v>0</v>
      </c>
      <c r="AE209" s="227">
        <f t="shared" si="1762"/>
        <v>0</v>
      </c>
      <c r="AF209" s="225">
        <f t="shared" si="1763"/>
        <v>0</v>
      </c>
      <c r="AG209" s="226">
        <f t="shared" si="1764"/>
        <v>0</v>
      </c>
      <c r="AH209" s="227">
        <f t="shared" si="1765"/>
        <v>0</v>
      </c>
      <c r="AI209" s="225">
        <f t="shared" si="1766"/>
        <v>0</v>
      </c>
      <c r="AJ209" s="226">
        <f t="shared" si="1767"/>
        <v>0</v>
      </c>
      <c r="AK209" s="227">
        <f t="shared" si="1768"/>
        <v>0</v>
      </c>
      <c r="AL209" s="225">
        <f t="shared" si="1769"/>
        <v>0</v>
      </c>
      <c r="AM209" s="226">
        <f t="shared" si="1770"/>
        <v>0</v>
      </c>
      <c r="AN209" s="227">
        <f t="shared" si="1771"/>
        <v>0</v>
      </c>
      <c r="AO209" s="225">
        <f t="shared" si="1772"/>
        <v>0</v>
      </c>
      <c r="AP209" s="226">
        <f t="shared" si="1773"/>
        <v>0</v>
      </c>
      <c r="AQ209" s="227">
        <f t="shared" si="1774"/>
        <v>0</v>
      </c>
      <c r="AR209" s="225">
        <f t="shared" si="1699"/>
        <v>0</v>
      </c>
      <c r="AS209" s="136"/>
      <c r="AT209" s="131"/>
      <c r="AU209" s="69">
        <f t="shared" ref="AU209:AU217" si="1784">AT209-AS209</f>
        <v>0</v>
      </c>
      <c r="AV209" s="162"/>
      <c r="AW209" s="130"/>
      <c r="AX209" s="18">
        <f t="shared" ref="AX209:AX229" si="1785">AW209-AV209</f>
        <v>0</v>
      </c>
      <c r="AY209" s="136"/>
      <c r="AZ209" s="131"/>
      <c r="BA209" s="69">
        <f t="shared" ref="BA209:BA217" si="1786">AZ209-AY209</f>
        <v>0</v>
      </c>
      <c r="BB209" s="162"/>
      <c r="BC209" s="130"/>
      <c r="BD209" s="18">
        <f t="shared" ref="BD209:BD229" si="1787">BC209-BB209</f>
        <v>0</v>
      </c>
      <c r="BE209" s="136"/>
      <c r="BF209" s="131"/>
      <c r="BG209" s="69">
        <f t="shared" ref="BG209:BG217" si="1788">BF209-BE209</f>
        <v>0</v>
      </c>
      <c r="BH209" s="162"/>
      <c r="BI209" s="130"/>
      <c r="BJ209" s="18">
        <f t="shared" ref="BJ209:BJ229" si="1789">BI209-BH209</f>
        <v>0</v>
      </c>
      <c r="BK209" s="136"/>
      <c r="BL209" s="131"/>
      <c r="BM209" s="69">
        <f t="shared" ref="BM209:BM217" si="1790">BL209-BK209</f>
        <v>0</v>
      </c>
      <c r="BN209" s="162"/>
      <c r="BO209" s="130"/>
      <c r="BP209" s="18">
        <f t="shared" ref="BP209:BP229" si="1791">BO209-BN209</f>
        <v>0</v>
      </c>
      <c r="BQ209" s="136"/>
      <c r="BR209" s="131"/>
      <c r="BS209" s="69">
        <f t="shared" ref="BS209:BS217" si="1792">BR209-BQ209</f>
        <v>0</v>
      </c>
      <c r="BT209" s="162"/>
      <c r="BU209" s="130"/>
      <c r="BV209" s="18">
        <f t="shared" ref="BV209:BV229" si="1793">BU209-BT209</f>
        <v>0</v>
      </c>
      <c r="BW209" s="136"/>
      <c r="BX209" s="131"/>
      <c r="BY209" s="69">
        <f t="shared" ref="BY209:BY217" si="1794">BX209-BW209</f>
        <v>0</v>
      </c>
      <c r="BZ209" s="162"/>
      <c r="CA209" s="130"/>
      <c r="CB209" s="18">
        <f t="shared" ref="CB209:CB229" si="1795">CA209-BZ209</f>
        <v>0</v>
      </c>
      <c r="CC209" s="136"/>
      <c r="CD209" s="131"/>
      <c r="CE209" s="69">
        <f t="shared" ref="CE209:CE217" si="1796">CD209-CC209</f>
        <v>0</v>
      </c>
      <c r="CF209" s="162"/>
      <c r="CG209" s="130"/>
      <c r="CH209" s="18">
        <f t="shared" ref="CH209:CH229" si="1797">CG209-CF209</f>
        <v>0</v>
      </c>
      <c r="CI209" s="136"/>
      <c r="CJ209" s="131"/>
      <c r="CK209" s="69">
        <f t="shared" ref="CK209:CK217" si="1798">CJ209-CI209</f>
        <v>0</v>
      </c>
      <c r="CL209" s="162"/>
      <c r="CM209" s="130"/>
      <c r="CN209" s="18">
        <f t="shared" ref="CN209:CN229" si="1799">CM209-CL209</f>
        <v>0</v>
      </c>
      <c r="CO209" s="136"/>
      <c r="CP209" s="131"/>
      <c r="CQ209" s="69">
        <f t="shared" ref="CQ209:CQ217" si="1800">CP209-CO209</f>
        <v>0</v>
      </c>
      <c r="CR209" s="162"/>
      <c r="CS209" s="130"/>
      <c r="CT209" s="18">
        <f t="shared" ref="CT209:CT229" si="1801">CS209-CR209</f>
        <v>0</v>
      </c>
      <c r="CU209" s="136"/>
      <c r="CV209" s="131"/>
      <c r="CW209" s="69">
        <f t="shared" ref="CW209:CW217" si="1802">CV209-CU209</f>
        <v>0</v>
      </c>
      <c r="CX209" s="162"/>
      <c r="CY209" s="130"/>
      <c r="CZ209" s="18">
        <f t="shared" ref="CZ209:CZ229" si="1803">CY209-CX209</f>
        <v>0</v>
      </c>
      <c r="DA209" s="136"/>
      <c r="DB209" s="131"/>
      <c r="DC209" s="69">
        <f t="shared" ref="DC209:DC217" si="1804">DB209-DA209</f>
        <v>0</v>
      </c>
      <c r="DD209" s="162"/>
      <c r="DE209" s="130"/>
      <c r="DF209" s="18">
        <f t="shared" ref="DF209:DF229" si="1805">DE209-DD209</f>
        <v>0</v>
      </c>
      <c r="DG209" s="136"/>
      <c r="DH209" s="131"/>
      <c r="DI209" s="69">
        <f t="shared" ref="DI209:DI217" si="1806">DH209-DG209</f>
        <v>0</v>
      </c>
      <c r="DJ209" s="162"/>
      <c r="DK209" s="130"/>
      <c r="DL209" s="18">
        <f t="shared" ref="DL209:DL229" si="1807">DK209-DJ209</f>
        <v>0</v>
      </c>
      <c r="DM209" s="136"/>
      <c r="DN209" s="131"/>
      <c r="DO209" s="69">
        <f t="shared" ref="DO209:DO217" si="1808">DN209-DM209</f>
        <v>0</v>
      </c>
      <c r="DP209" s="162"/>
      <c r="DQ209" s="130"/>
      <c r="DR209" s="18">
        <f t="shared" ref="DR209:DR229" si="1809">DQ209-DP209</f>
        <v>0</v>
      </c>
      <c r="DS209" s="136"/>
      <c r="DT209" s="131"/>
      <c r="DU209" s="69">
        <f t="shared" ref="DU209:DU217" si="1810">DT209-DS209</f>
        <v>0</v>
      </c>
      <c r="DV209" s="162"/>
      <c r="DW209" s="130"/>
      <c r="DX209" s="18">
        <f t="shared" ref="DX209:DX229" si="1811">DW209-DV209</f>
        <v>0</v>
      </c>
      <c r="DY209" s="136"/>
      <c r="DZ209" s="131"/>
      <c r="EA209" s="69">
        <f t="shared" ref="EA209:EA217" si="1812">DZ209-DY209</f>
        <v>0</v>
      </c>
      <c r="EB209" s="162"/>
      <c r="EC209" s="130"/>
      <c r="ED209" s="18">
        <f t="shared" ref="ED209:ED229" si="1813">EC209-EB209</f>
        <v>0</v>
      </c>
      <c r="EE209" s="136"/>
      <c r="EF209" s="131"/>
      <c r="EG209" s="69">
        <f t="shared" ref="EG209:EG217" si="1814">EF209-EE209</f>
        <v>0</v>
      </c>
      <c r="EH209" s="162"/>
      <c r="EI209" s="130"/>
      <c r="EJ209" s="18">
        <f t="shared" ref="EJ209:EJ229" si="1815">EI209-EH209</f>
        <v>0</v>
      </c>
      <c r="EK209" s="136"/>
      <c r="EL209" s="131"/>
      <c r="EM209" s="69">
        <f t="shared" ref="EM209:EM217" si="1816">EL209-EK209</f>
        <v>0</v>
      </c>
      <c r="EN209" s="162"/>
      <c r="EO209" s="130"/>
      <c r="EP209" s="18">
        <f t="shared" ref="EP209:EP229" si="1817">EO209-EN209</f>
        <v>0</v>
      </c>
      <c r="EQ209" s="136"/>
      <c r="ER209" s="131"/>
      <c r="ES209" s="69">
        <f t="shared" ref="ES209:ES217" si="1818">ER209-EQ209</f>
        <v>0</v>
      </c>
      <c r="ET209" s="162"/>
      <c r="EU209" s="130"/>
      <c r="EV209" s="18">
        <f t="shared" ref="EV209:EV229" si="1819">EU209-ET209</f>
        <v>0</v>
      </c>
      <c r="EW209" s="136"/>
      <c r="EX209" s="131"/>
      <c r="EY209" s="69">
        <f t="shared" ref="EY209:EY217" si="1820">EX209-EW209</f>
        <v>0</v>
      </c>
      <c r="EZ209" s="162"/>
      <c r="FA209" s="130"/>
      <c r="FB209" s="18">
        <f t="shared" ref="FB209:FB229" si="1821">FA209-EZ209</f>
        <v>0</v>
      </c>
      <c r="FC209" s="136"/>
      <c r="FD209" s="131"/>
      <c r="FE209" s="69">
        <f t="shared" ref="FE209:FE217" si="1822">FD209-FC209</f>
        <v>0</v>
      </c>
      <c r="FF209" s="162"/>
      <c r="FG209" s="130"/>
      <c r="FH209" s="18">
        <f t="shared" ref="FH209:FH229" si="1823">FG209-FF209</f>
        <v>0</v>
      </c>
      <c r="FI209" s="136"/>
      <c r="FJ209" s="131"/>
      <c r="FK209" s="69">
        <f t="shared" ref="FK209:FK217" si="1824">FJ209-FI209</f>
        <v>0</v>
      </c>
      <c r="FL209" s="162"/>
      <c r="FM209" s="130"/>
      <c r="FN209" s="18">
        <f t="shared" ref="FN209:FN229" si="1825">FM209-FL209</f>
        <v>0</v>
      </c>
      <c r="FO209" s="136"/>
      <c r="FP209" s="131"/>
      <c r="FQ209" s="69">
        <f t="shared" ref="FQ209:FQ217" si="1826">FP209-FO209</f>
        <v>0</v>
      </c>
      <c r="FR209" s="162"/>
      <c r="FS209" s="130"/>
      <c r="FT209" s="18">
        <f t="shared" ref="FT209:FT229" si="1827">FS209-FR209</f>
        <v>0</v>
      </c>
      <c r="FU209" s="136"/>
      <c r="FV209" s="131"/>
      <c r="FW209" s="69">
        <f t="shared" ref="FW209:FW217" si="1828">FV209-FU209</f>
        <v>0</v>
      </c>
      <c r="FX209" s="162"/>
      <c r="FY209" s="130"/>
      <c r="FZ209" s="18">
        <f t="shared" ref="FZ209:FZ229" si="1829">FY209-FX209</f>
        <v>0</v>
      </c>
      <c r="GA209" s="136"/>
      <c r="GB209" s="131"/>
      <c r="GC209" s="69">
        <f t="shared" ref="GC209:GC217" si="1830">GB209-GA209</f>
        <v>0</v>
      </c>
      <c r="GD209" s="162"/>
      <c r="GE209" s="130"/>
      <c r="GF209" s="18">
        <f t="shared" ref="GF209:GF229" si="1831">GE209-GD209</f>
        <v>0</v>
      </c>
      <c r="GG209" s="136"/>
      <c r="GH209" s="131"/>
      <c r="GI209" s="69">
        <f t="shared" ref="GI209:GI217" si="1832">GH209-GG209</f>
        <v>0</v>
      </c>
      <c r="GJ209" s="162"/>
      <c r="GK209" s="130"/>
      <c r="GL209" s="18">
        <f t="shared" ref="GL209:GL229" si="1833">GK209-GJ209</f>
        <v>0</v>
      </c>
      <c r="GM209" s="136"/>
      <c r="GN209" s="131"/>
      <c r="GO209" s="69">
        <f t="shared" ref="GO209:GO217" si="1834">GN209-GM209</f>
        <v>0</v>
      </c>
      <c r="GP209" s="162"/>
      <c r="GQ209" s="130"/>
      <c r="GR209" s="18">
        <f t="shared" ref="GR209:GR229" si="1835">GQ209-GP209</f>
        <v>0</v>
      </c>
      <c r="GS209" s="136"/>
      <c r="GT209" s="131"/>
      <c r="GU209" s="69">
        <f t="shared" ref="GU209:GU217" si="1836">GT209-GS209</f>
        <v>0</v>
      </c>
      <c r="GV209" s="162"/>
      <c r="GW209" s="130"/>
      <c r="GX209" s="18">
        <f t="shared" ref="GX209:GX229" si="1837">GW209-GV209</f>
        <v>0</v>
      </c>
      <c r="GY209" s="136"/>
      <c r="GZ209" s="131"/>
      <c r="HA209" s="69">
        <f t="shared" ref="HA209:HA217" si="1838">GZ209-GY209</f>
        <v>0</v>
      </c>
      <c r="HB209" s="162"/>
      <c r="HC209" s="130"/>
      <c r="HD209" s="18">
        <f t="shared" ref="HD209:HD229" si="1839">HC209-HB209</f>
        <v>0</v>
      </c>
      <c r="HE209" s="136"/>
      <c r="HF209" s="131"/>
      <c r="HG209" s="69">
        <f t="shared" ref="HG209:HG217" si="1840">HF209-HE209</f>
        <v>0</v>
      </c>
      <c r="HH209" s="162"/>
      <c r="HI209" s="130"/>
      <c r="HJ209" s="18">
        <f t="shared" ref="HJ209:HJ229" si="1841">HI209-HH209</f>
        <v>0</v>
      </c>
      <c r="HK209" s="136"/>
      <c r="HL209" s="131"/>
      <c r="HM209" s="69">
        <f t="shared" ref="HM209:HM217" si="1842">HL209-HK209</f>
        <v>0</v>
      </c>
      <c r="HN209" s="162"/>
      <c r="HO209" s="130"/>
      <c r="HP209" s="18">
        <f t="shared" ref="HP209:HP229" si="1843">HO209-HN209</f>
        <v>0</v>
      </c>
      <c r="HQ209" s="136"/>
      <c r="HR209" s="131"/>
      <c r="HS209" s="69">
        <f t="shared" ref="HS209:HS217" si="1844">HR209-HQ209</f>
        <v>0</v>
      </c>
      <c r="HT209" s="162"/>
      <c r="HU209" s="130"/>
      <c r="HV209" s="18">
        <f t="shared" ref="HV209:HV229" si="1845">HU209-HT209</f>
        <v>0</v>
      </c>
      <c r="HW209" s="17"/>
      <c r="HX209" s="85"/>
      <c r="HY209" s="85"/>
      <c r="HZ209" s="2" t="str">
        <f t="shared" si="1392"/>
        <v>СКРЫТЬ</v>
      </c>
    </row>
    <row r="210" spans="1:234" ht="13.5" hidden="1" customHeight="1" x14ac:dyDescent="0.2">
      <c r="A210" s="37"/>
      <c r="B210" s="22"/>
      <c r="C210" s="22"/>
      <c r="D210" s="100"/>
      <c r="E210" s="100"/>
      <c r="F210" s="100"/>
      <c r="G210" s="22"/>
      <c r="H210" s="22"/>
      <c r="I210" s="42">
        <v>199</v>
      </c>
      <c r="J210" s="102">
        <f>SUBTOTAL(103,I$12:I210)*1</f>
        <v>34</v>
      </c>
      <c r="K210" s="105" t="s">
        <v>78</v>
      </c>
      <c r="L210" s="17" t="s">
        <v>64</v>
      </c>
      <c r="M210" s="267"/>
      <c r="N210" s="255"/>
      <c r="O210" s="118"/>
      <c r="P210" s="162">
        <v>0</v>
      </c>
      <c r="Q210" s="163">
        <v>0</v>
      </c>
      <c r="R210" s="163">
        <v>0</v>
      </c>
      <c r="S210" s="92">
        <f t="shared" ca="1" si="1775"/>
        <v>0</v>
      </c>
      <c r="T210" s="92">
        <f t="shared" si="1776"/>
        <v>0</v>
      </c>
      <c r="U210" s="91">
        <f t="shared" ca="1" si="1777"/>
        <v>0</v>
      </c>
      <c r="V210" s="91">
        <f t="shared" si="1778"/>
        <v>0</v>
      </c>
      <c r="W210" s="120" t="str">
        <f t="shared" si="1693"/>
        <v/>
      </c>
      <c r="X210" s="178"/>
      <c r="Y210" s="128">
        <f t="shared" si="1779"/>
        <v>0</v>
      </c>
      <c r="Z210" s="179">
        <f t="shared" ca="1" si="1780"/>
        <v>0</v>
      </c>
      <c r="AA210" s="127">
        <f t="shared" si="1781"/>
        <v>0</v>
      </c>
      <c r="AB210" s="67" t="str">
        <f t="shared" ca="1" si="1782"/>
        <v/>
      </c>
      <c r="AC210" s="69">
        <f t="shared" ca="1" si="1783"/>
        <v>0</v>
      </c>
      <c r="AD210" s="226">
        <f t="shared" si="1761"/>
        <v>0</v>
      </c>
      <c r="AE210" s="227">
        <f t="shared" si="1762"/>
        <v>0</v>
      </c>
      <c r="AF210" s="225">
        <f t="shared" si="1763"/>
        <v>0</v>
      </c>
      <c r="AG210" s="226">
        <f t="shared" si="1764"/>
        <v>0</v>
      </c>
      <c r="AH210" s="227">
        <f t="shared" si="1765"/>
        <v>0</v>
      </c>
      <c r="AI210" s="225">
        <f t="shared" si="1766"/>
        <v>0</v>
      </c>
      <c r="AJ210" s="226">
        <f t="shared" si="1767"/>
        <v>0</v>
      </c>
      <c r="AK210" s="227">
        <f t="shared" si="1768"/>
        <v>0</v>
      </c>
      <c r="AL210" s="225">
        <f t="shared" si="1769"/>
        <v>0</v>
      </c>
      <c r="AM210" s="226">
        <f t="shared" si="1770"/>
        <v>0</v>
      </c>
      <c r="AN210" s="227">
        <f t="shared" si="1771"/>
        <v>0</v>
      </c>
      <c r="AO210" s="225">
        <f t="shared" si="1772"/>
        <v>0</v>
      </c>
      <c r="AP210" s="226">
        <f t="shared" si="1773"/>
        <v>0</v>
      </c>
      <c r="AQ210" s="227">
        <f t="shared" si="1774"/>
        <v>0</v>
      </c>
      <c r="AR210" s="225">
        <f t="shared" si="1699"/>
        <v>0</v>
      </c>
      <c r="AS210" s="136"/>
      <c r="AT210" s="131"/>
      <c r="AU210" s="69">
        <f t="shared" si="1784"/>
        <v>0</v>
      </c>
      <c r="AV210" s="162"/>
      <c r="AW210" s="130"/>
      <c r="AX210" s="18">
        <f t="shared" si="1785"/>
        <v>0</v>
      </c>
      <c r="AY210" s="136"/>
      <c r="AZ210" s="131"/>
      <c r="BA210" s="69">
        <f t="shared" si="1786"/>
        <v>0</v>
      </c>
      <c r="BB210" s="162"/>
      <c r="BC210" s="130"/>
      <c r="BD210" s="18">
        <f t="shared" si="1787"/>
        <v>0</v>
      </c>
      <c r="BE210" s="136"/>
      <c r="BF210" s="131"/>
      <c r="BG210" s="69">
        <f t="shared" si="1788"/>
        <v>0</v>
      </c>
      <c r="BH210" s="162"/>
      <c r="BI210" s="130"/>
      <c r="BJ210" s="18">
        <f t="shared" si="1789"/>
        <v>0</v>
      </c>
      <c r="BK210" s="136"/>
      <c r="BL210" s="131"/>
      <c r="BM210" s="69">
        <f t="shared" si="1790"/>
        <v>0</v>
      </c>
      <c r="BN210" s="162"/>
      <c r="BO210" s="130"/>
      <c r="BP210" s="18">
        <f t="shared" si="1791"/>
        <v>0</v>
      </c>
      <c r="BQ210" s="136"/>
      <c r="BR210" s="131"/>
      <c r="BS210" s="69">
        <f t="shared" si="1792"/>
        <v>0</v>
      </c>
      <c r="BT210" s="162"/>
      <c r="BU210" s="130"/>
      <c r="BV210" s="18">
        <f t="shared" si="1793"/>
        <v>0</v>
      </c>
      <c r="BW210" s="136"/>
      <c r="BX210" s="131"/>
      <c r="BY210" s="69">
        <f t="shared" si="1794"/>
        <v>0</v>
      </c>
      <c r="BZ210" s="162"/>
      <c r="CA210" s="130"/>
      <c r="CB210" s="18">
        <f t="shared" si="1795"/>
        <v>0</v>
      </c>
      <c r="CC210" s="136"/>
      <c r="CD210" s="131"/>
      <c r="CE210" s="69">
        <f t="shared" si="1796"/>
        <v>0</v>
      </c>
      <c r="CF210" s="162"/>
      <c r="CG210" s="130"/>
      <c r="CH210" s="18">
        <f t="shared" si="1797"/>
        <v>0</v>
      </c>
      <c r="CI210" s="136"/>
      <c r="CJ210" s="131"/>
      <c r="CK210" s="69">
        <f t="shared" si="1798"/>
        <v>0</v>
      </c>
      <c r="CL210" s="162"/>
      <c r="CM210" s="130"/>
      <c r="CN210" s="18">
        <f t="shared" si="1799"/>
        <v>0</v>
      </c>
      <c r="CO210" s="136"/>
      <c r="CP210" s="131"/>
      <c r="CQ210" s="69">
        <f t="shared" si="1800"/>
        <v>0</v>
      </c>
      <c r="CR210" s="162"/>
      <c r="CS210" s="130"/>
      <c r="CT210" s="18">
        <f t="shared" si="1801"/>
        <v>0</v>
      </c>
      <c r="CU210" s="136"/>
      <c r="CV210" s="131"/>
      <c r="CW210" s="69">
        <f t="shared" si="1802"/>
        <v>0</v>
      </c>
      <c r="CX210" s="162"/>
      <c r="CY210" s="130"/>
      <c r="CZ210" s="18">
        <f t="shared" si="1803"/>
        <v>0</v>
      </c>
      <c r="DA210" s="136"/>
      <c r="DB210" s="131"/>
      <c r="DC210" s="69">
        <f t="shared" si="1804"/>
        <v>0</v>
      </c>
      <c r="DD210" s="162"/>
      <c r="DE210" s="130"/>
      <c r="DF210" s="18">
        <f t="shared" si="1805"/>
        <v>0</v>
      </c>
      <c r="DG210" s="136"/>
      <c r="DH210" s="131"/>
      <c r="DI210" s="69">
        <f t="shared" si="1806"/>
        <v>0</v>
      </c>
      <c r="DJ210" s="162"/>
      <c r="DK210" s="130"/>
      <c r="DL210" s="18">
        <f t="shared" si="1807"/>
        <v>0</v>
      </c>
      <c r="DM210" s="136"/>
      <c r="DN210" s="131"/>
      <c r="DO210" s="69">
        <f t="shared" si="1808"/>
        <v>0</v>
      </c>
      <c r="DP210" s="162"/>
      <c r="DQ210" s="130"/>
      <c r="DR210" s="18">
        <f t="shared" si="1809"/>
        <v>0</v>
      </c>
      <c r="DS210" s="136"/>
      <c r="DT210" s="131"/>
      <c r="DU210" s="69">
        <f t="shared" si="1810"/>
        <v>0</v>
      </c>
      <c r="DV210" s="162"/>
      <c r="DW210" s="130"/>
      <c r="DX210" s="18">
        <f t="shared" si="1811"/>
        <v>0</v>
      </c>
      <c r="DY210" s="136"/>
      <c r="DZ210" s="131"/>
      <c r="EA210" s="69">
        <f t="shared" si="1812"/>
        <v>0</v>
      </c>
      <c r="EB210" s="162"/>
      <c r="EC210" s="130"/>
      <c r="ED210" s="18">
        <f t="shared" si="1813"/>
        <v>0</v>
      </c>
      <c r="EE210" s="136"/>
      <c r="EF210" s="131"/>
      <c r="EG210" s="69">
        <f t="shared" si="1814"/>
        <v>0</v>
      </c>
      <c r="EH210" s="162"/>
      <c r="EI210" s="130"/>
      <c r="EJ210" s="18">
        <f t="shared" si="1815"/>
        <v>0</v>
      </c>
      <c r="EK210" s="136"/>
      <c r="EL210" s="131"/>
      <c r="EM210" s="69">
        <f t="shared" si="1816"/>
        <v>0</v>
      </c>
      <c r="EN210" s="162"/>
      <c r="EO210" s="130"/>
      <c r="EP210" s="18">
        <f t="shared" si="1817"/>
        <v>0</v>
      </c>
      <c r="EQ210" s="136"/>
      <c r="ER210" s="131"/>
      <c r="ES210" s="69">
        <f t="shared" si="1818"/>
        <v>0</v>
      </c>
      <c r="ET210" s="162"/>
      <c r="EU210" s="130"/>
      <c r="EV210" s="18">
        <f t="shared" si="1819"/>
        <v>0</v>
      </c>
      <c r="EW210" s="136"/>
      <c r="EX210" s="131"/>
      <c r="EY210" s="69">
        <f t="shared" si="1820"/>
        <v>0</v>
      </c>
      <c r="EZ210" s="162"/>
      <c r="FA210" s="130"/>
      <c r="FB210" s="18">
        <f t="shared" si="1821"/>
        <v>0</v>
      </c>
      <c r="FC210" s="136"/>
      <c r="FD210" s="131"/>
      <c r="FE210" s="69">
        <f t="shared" si="1822"/>
        <v>0</v>
      </c>
      <c r="FF210" s="162"/>
      <c r="FG210" s="130"/>
      <c r="FH210" s="18">
        <f t="shared" si="1823"/>
        <v>0</v>
      </c>
      <c r="FI210" s="136"/>
      <c r="FJ210" s="131"/>
      <c r="FK210" s="69">
        <f t="shared" si="1824"/>
        <v>0</v>
      </c>
      <c r="FL210" s="162"/>
      <c r="FM210" s="130"/>
      <c r="FN210" s="18">
        <f t="shared" si="1825"/>
        <v>0</v>
      </c>
      <c r="FO210" s="136"/>
      <c r="FP210" s="131"/>
      <c r="FQ210" s="69">
        <f t="shared" si="1826"/>
        <v>0</v>
      </c>
      <c r="FR210" s="162"/>
      <c r="FS210" s="130"/>
      <c r="FT210" s="18">
        <f t="shared" si="1827"/>
        <v>0</v>
      </c>
      <c r="FU210" s="136"/>
      <c r="FV210" s="131"/>
      <c r="FW210" s="69">
        <f t="shared" si="1828"/>
        <v>0</v>
      </c>
      <c r="FX210" s="162"/>
      <c r="FY210" s="130"/>
      <c r="FZ210" s="18">
        <f t="shared" si="1829"/>
        <v>0</v>
      </c>
      <c r="GA210" s="136"/>
      <c r="GB210" s="131"/>
      <c r="GC210" s="69">
        <f t="shared" si="1830"/>
        <v>0</v>
      </c>
      <c r="GD210" s="162"/>
      <c r="GE210" s="130"/>
      <c r="GF210" s="18">
        <f t="shared" si="1831"/>
        <v>0</v>
      </c>
      <c r="GG210" s="136"/>
      <c r="GH210" s="131"/>
      <c r="GI210" s="69">
        <f t="shared" si="1832"/>
        <v>0</v>
      </c>
      <c r="GJ210" s="162"/>
      <c r="GK210" s="130"/>
      <c r="GL210" s="18">
        <f t="shared" si="1833"/>
        <v>0</v>
      </c>
      <c r="GM210" s="136"/>
      <c r="GN210" s="131"/>
      <c r="GO210" s="69">
        <f t="shared" si="1834"/>
        <v>0</v>
      </c>
      <c r="GP210" s="162"/>
      <c r="GQ210" s="130"/>
      <c r="GR210" s="18">
        <f t="shared" si="1835"/>
        <v>0</v>
      </c>
      <c r="GS210" s="136"/>
      <c r="GT210" s="131"/>
      <c r="GU210" s="69">
        <f t="shared" si="1836"/>
        <v>0</v>
      </c>
      <c r="GV210" s="162"/>
      <c r="GW210" s="130"/>
      <c r="GX210" s="18">
        <f t="shared" si="1837"/>
        <v>0</v>
      </c>
      <c r="GY210" s="136"/>
      <c r="GZ210" s="131"/>
      <c r="HA210" s="69">
        <f t="shared" si="1838"/>
        <v>0</v>
      </c>
      <c r="HB210" s="162"/>
      <c r="HC210" s="130"/>
      <c r="HD210" s="18">
        <f t="shared" si="1839"/>
        <v>0</v>
      </c>
      <c r="HE210" s="136"/>
      <c r="HF210" s="131"/>
      <c r="HG210" s="69">
        <f t="shared" si="1840"/>
        <v>0</v>
      </c>
      <c r="HH210" s="162"/>
      <c r="HI210" s="130"/>
      <c r="HJ210" s="18">
        <f t="shared" si="1841"/>
        <v>0</v>
      </c>
      <c r="HK210" s="136"/>
      <c r="HL210" s="131"/>
      <c r="HM210" s="69">
        <f t="shared" si="1842"/>
        <v>0</v>
      </c>
      <c r="HN210" s="162"/>
      <c r="HO210" s="130"/>
      <c r="HP210" s="18">
        <f t="shared" si="1843"/>
        <v>0</v>
      </c>
      <c r="HQ210" s="136"/>
      <c r="HR210" s="131"/>
      <c r="HS210" s="69">
        <f t="shared" si="1844"/>
        <v>0</v>
      </c>
      <c r="HT210" s="162"/>
      <c r="HU210" s="130"/>
      <c r="HV210" s="18">
        <f t="shared" si="1845"/>
        <v>0</v>
      </c>
      <c r="HW210" s="17"/>
      <c r="HX210" s="85"/>
      <c r="HY210" s="85"/>
      <c r="HZ210" s="2" t="str">
        <f t="shared" si="1392"/>
        <v>СКРЫТЬ</v>
      </c>
    </row>
    <row r="211" spans="1:234" ht="13.5" hidden="1" customHeight="1" x14ac:dyDescent="0.2">
      <c r="A211" s="37"/>
      <c r="B211" s="22"/>
      <c r="C211" s="22"/>
      <c r="D211" s="100"/>
      <c r="E211" s="100"/>
      <c r="F211" s="100"/>
      <c r="G211" s="22"/>
      <c r="H211" s="22"/>
      <c r="I211" s="42">
        <v>200</v>
      </c>
      <c r="J211" s="102">
        <f>SUBTOTAL(103,I$12:I211)*1</f>
        <v>34</v>
      </c>
      <c r="K211" s="106" t="s">
        <v>79</v>
      </c>
      <c r="L211" s="17" t="s">
        <v>64</v>
      </c>
      <c r="M211" s="267"/>
      <c r="N211" s="255"/>
      <c r="O211" s="118"/>
      <c r="P211" s="162">
        <v>0</v>
      </c>
      <c r="Q211" s="163">
        <v>0</v>
      </c>
      <c r="R211" s="163">
        <v>0</v>
      </c>
      <c r="S211" s="92">
        <f t="shared" ca="1" si="1775"/>
        <v>0</v>
      </c>
      <c r="T211" s="92">
        <f t="shared" si="1776"/>
        <v>0</v>
      </c>
      <c r="U211" s="91">
        <f t="shared" ca="1" si="1777"/>
        <v>0</v>
      </c>
      <c r="V211" s="91">
        <f t="shared" si="1778"/>
        <v>0</v>
      </c>
      <c r="W211" s="120" t="str">
        <f t="shared" si="1693"/>
        <v/>
      </c>
      <c r="X211" s="178"/>
      <c r="Y211" s="128">
        <f t="shared" si="1779"/>
        <v>0</v>
      </c>
      <c r="Z211" s="179">
        <f t="shared" ca="1" si="1780"/>
        <v>0</v>
      </c>
      <c r="AA211" s="127">
        <f t="shared" si="1781"/>
        <v>0</v>
      </c>
      <c r="AB211" s="67" t="str">
        <f t="shared" ca="1" si="1782"/>
        <v/>
      </c>
      <c r="AC211" s="69">
        <f t="shared" ca="1" si="1783"/>
        <v>0</v>
      </c>
      <c r="AD211" s="226">
        <f t="shared" si="1761"/>
        <v>0</v>
      </c>
      <c r="AE211" s="227">
        <f t="shared" si="1762"/>
        <v>0</v>
      </c>
      <c r="AF211" s="225">
        <f t="shared" si="1763"/>
        <v>0</v>
      </c>
      <c r="AG211" s="226">
        <f t="shared" si="1764"/>
        <v>0</v>
      </c>
      <c r="AH211" s="227">
        <f t="shared" si="1765"/>
        <v>0</v>
      </c>
      <c r="AI211" s="225">
        <f t="shared" si="1766"/>
        <v>0</v>
      </c>
      <c r="AJ211" s="226">
        <f t="shared" si="1767"/>
        <v>0</v>
      </c>
      <c r="AK211" s="227">
        <f t="shared" si="1768"/>
        <v>0</v>
      </c>
      <c r="AL211" s="225">
        <f t="shared" si="1769"/>
        <v>0</v>
      </c>
      <c r="AM211" s="226">
        <f t="shared" si="1770"/>
        <v>0</v>
      </c>
      <c r="AN211" s="227">
        <f t="shared" si="1771"/>
        <v>0</v>
      </c>
      <c r="AO211" s="225">
        <f t="shared" si="1772"/>
        <v>0</v>
      </c>
      <c r="AP211" s="226">
        <f t="shared" si="1773"/>
        <v>0</v>
      </c>
      <c r="AQ211" s="227">
        <f t="shared" si="1774"/>
        <v>0</v>
      </c>
      <c r="AR211" s="225">
        <f t="shared" si="1699"/>
        <v>0</v>
      </c>
      <c r="AS211" s="136"/>
      <c r="AT211" s="131"/>
      <c r="AU211" s="69">
        <f t="shared" si="1784"/>
        <v>0</v>
      </c>
      <c r="AV211" s="162"/>
      <c r="AW211" s="130"/>
      <c r="AX211" s="18">
        <f t="shared" si="1785"/>
        <v>0</v>
      </c>
      <c r="AY211" s="136"/>
      <c r="AZ211" s="131"/>
      <c r="BA211" s="69">
        <f t="shared" si="1786"/>
        <v>0</v>
      </c>
      <c r="BB211" s="162"/>
      <c r="BC211" s="130"/>
      <c r="BD211" s="18">
        <f t="shared" si="1787"/>
        <v>0</v>
      </c>
      <c r="BE211" s="136"/>
      <c r="BF211" s="131"/>
      <c r="BG211" s="69">
        <f t="shared" si="1788"/>
        <v>0</v>
      </c>
      <c r="BH211" s="162"/>
      <c r="BI211" s="130"/>
      <c r="BJ211" s="18">
        <f t="shared" si="1789"/>
        <v>0</v>
      </c>
      <c r="BK211" s="136"/>
      <c r="BL211" s="131"/>
      <c r="BM211" s="69">
        <f t="shared" si="1790"/>
        <v>0</v>
      </c>
      <c r="BN211" s="162"/>
      <c r="BO211" s="130"/>
      <c r="BP211" s="18">
        <f t="shared" si="1791"/>
        <v>0</v>
      </c>
      <c r="BQ211" s="136"/>
      <c r="BR211" s="131"/>
      <c r="BS211" s="69">
        <f t="shared" si="1792"/>
        <v>0</v>
      </c>
      <c r="BT211" s="162"/>
      <c r="BU211" s="130"/>
      <c r="BV211" s="18">
        <f t="shared" si="1793"/>
        <v>0</v>
      </c>
      <c r="BW211" s="136"/>
      <c r="BX211" s="131"/>
      <c r="BY211" s="69">
        <f t="shared" si="1794"/>
        <v>0</v>
      </c>
      <c r="BZ211" s="162"/>
      <c r="CA211" s="130"/>
      <c r="CB211" s="18">
        <f t="shared" si="1795"/>
        <v>0</v>
      </c>
      <c r="CC211" s="136"/>
      <c r="CD211" s="131"/>
      <c r="CE211" s="69">
        <f t="shared" si="1796"/>
        <v>0</v>
      </c>
      <c r="CF211" s="162"/>
      <c r="CG211" s="130"/>
      <c r="CH211" s="18">
        <f t="shared" si="1797"/>
        <v>0</v>
      </c>
      <c r="CI211" s="136"/>
      <c r="CJ211" s="131"/>
      <c r="CK211" s="69">
        <f t="shared" si="1798"/>
        <v>0</v>
      </c>
      <c r="CL211" s="162"/>
      <c r="CM211" s="130"/>
      <c r="CN211" s="18">
        <f t="shared" si="1799"/>
        <v>0</v>
      </c>
      <c r="CO211" s="136"/>
      <c r="CP211" s="131"/>
      <c r="CQ211" s="69">
        <f t="shared" si="1800"/>
        <v>0</v>
      </c>
      <c r="CR211" s="162"/>
      <c r="CS211" s="130"/>
      <c r="CT211" s="18">
        <f t="shared" si="1801"/>
        <v>0</v>
      </c>
      <c r="CU211" s="136"/>
      <c r="CV211" s="131"/>
      <c r="CW211" s="69">
        <f t="shared" si="1802"/>
        <v>0</v>
      </c>
      <c r="CX211" s="162"/>
      <c r="CY211" s="130"/>
      <c r="CZ211" s="18">
        <f t="shared" si="1803"/>
        <v>0</v>
      </c>
      <c r="DA211" s="136"/>
      <c r="DB211" s="131"/>
      <c r="DC211" s="69">
        <f t="shared" si="1804"/>
        <v>0</v>
      </c>
      <c r="DD211" s="162"/>
      <c r="DE211" s="130"/>
      <c r="DF211" s="18">
        <f t="shared" si="1805"/>
        <v>0</v>
      </c>
      <c r="DG211" s="136"/>
      <c r="DH211" s="131"/>
      <c r="DI211" s="69">
        <f t="shared" si="1806"/>
        <v>0</v>
      </c>
      <c r="DJ211" s="162"/>
      <c r="DK211" s="130"/>
      <c r="DL211" s="18">
        <f t="shared" si="1807"/>
        <v>0</v>
      </c>
      <c r="DM211" s="136"/>
      <c r="DN211" s="131"/>
      <c r="DO211" s="69">
        <f t="shared" si="1808"/>
        <v>0</v>
      </c>
      <c r="DP211" s="162"/>
      <c r="DQ211" s="130"/>
      <c r="DR211" s="18">
        <f t="shared" si="1809"/>
        <v>0</v>
      </c>
      <c r="DS211" s="136"/>
      <c r="DT211" s="131"/>
      <c r="DU211" s="69">
        <f t="shared" si="1810"/>
        <v>0</v>
      </c>
      <c r="DV211" s="162"/>
      <c r="DW211" s="130"/>
      <c r="DX211" s="18">
        <f t="shared" si="1811"/>
        <v>0</v>
      </c>
      <c r="DY211" s="136"/>
      <c r="DZ211" s="131"/>
      <c r="EA211" s="69">
        <f t="shared" si="1812"/>
        <v>0</v>
      </c>
      <c r="EB211" s="162"/>
      <c r="EC211" s="130"/>
      <c r="ED211" s="18">
        <f t="shared" si="1813"/>
        <v>0</v>
      </c>
      <c r="EE211" s="136"/>
      <c r="EF211" s="131"/>
      <c r="EG211" s="69">
        <f t="shared" si="1814"/>
        <v>0</v>
      </c>
      <c r="EH211" s="162"/>
      <c r="EI211" s="130"/>
      <c r="EJ211" s="18">
        <f t="shared" si="1815"/>
        <v>0</v>
      </c>
      <c r="EK211" s="136"/>
      <c r="EL211" s="131"/>
      <c r="EM211" s="69">
        <f t="shared" si="1816"/>
        <v>0</v>
      </c>
      <c r="EN211" s="162"/>
      <c r="EO211" s="130"/>
      <c r="EP211" s="18">
        <f t="shared" si="1817"/>
        <v>0</v>
      </c>
      <c r="EQ211" s="136"/>
      <c r="ER211" s="131"/>
      <c r="ES211" s="69">
        <f t="shared" si="1818"/>
        <v>0</v>
      </c>
      <c r="ET211" s="162"/>
      <c r="EU211" s="130"/>
      <c r="EV211" s="18">
        <f t="shared" si="1819"/>
        <v>0</v>
      </c>
      <c r="EW211" s="136"/>
      <c r="EX211" s="131"/>
      <c r="EY211" s="69">
        <f t="shared" si="1820"/>
        <v>0</v>
      </c>
      <c r="EZ211" s="162"/>
      <c r="FA211" s="130"/>
      <c r="FB211" s="18">
        <f t="shared" si="1821"/>
        <v>0</v>
      </c>
      <c r="FC211" s="136"/>
      <c r="FD211" s="131"/>
      <c r="FE211" s="69">
        <f t="shared" si="1822"/>
        <v>0</v>
      </c>
      <c r="FF211" s="162"/>
      <c r="FG211" s="130"/>
      <c r="FH211" s="18">
        <f t="shared" si="1823"/>
        <v>0</v>
      </c>
      <c r="FI211" s="136"/>
      <c r="FJ211" s="131"/>
      <c r="FK211" s="69">
        <f t="shared" si="1824"/>
        <v>0</v>
      </c>
      <c r="FL211" s="162"/>
      <c r="FM211" s="130"/>
      <c r="FN211" s="18">
        <f t="shared" si="1825"/>
        <v>0</v>
      </c>
      <c r="FO211" s="136"/>
      <c r="FP211" s="131"/>
      <c r="FQ211" s="69">
        <f t="shared" si="1826"/>
        <v>0</v>
      </c>
      <c r="FR211" s="162"/>
      <c r="FS211" s="130"/>
      <c r="FT211" s="18">
        <f t="shared" si="1827"/>
        <v>0</v>
      </c>
      <c r="FU211" s="136"/>
      <c r="FV211" s="131"/>
      <c r="FW211" s="69">
        <f t="shared" si="1828"/>
        <v>0</v>
      </c>
      <c r="FX211" s="162"/>
      <c r="FY211" s="130"/>
      <c r="FZ211" s="18">
        <f t="shared" si="1829"/>
        <v>0</v>
      </c>
      <c r="GA211" s="136"/>
      <c r="GB211" s="131"/>
      <c r="GC211" s="69">
        <f t="shared" si="1830"/>
        <v>0</v>
      </c>
      <c r="GD211" s="162"/>
      <c r="GE211" s="130"/>
      <c r="GF211" s="18">
        <f t="shared" si="1831"/>
        <v>0</v>
      </c>
      <c r="GG211" s="136"/>
      <c r="GH211" s="131"/>
      <c r="GI211" s="69">
        <f t="shared" si="1832"/>
        <v>0</v>
      </c>
      <c r="GJ211" s="162"/>
      <c r="GK211" s="130"/>
      <c r="GL211" s="18">
        <f t="shared" si="1833"/>
        <v>0</v>
      </c>
      <c r="GM211" s="136"/>
      <c r="GN211" s="131"/>
      <c r="GO211" s="69">
        <f t="shared" si="1834"/>
        <v>0</v>
      </c>
      <c r="GP211" s="162"/>
      <c r="GQ211" s="130"/>
      <c r="GR211" s="18">
        <f t="shared" si="1835"/>
        <v>0</v>
      </c>
      <c r="GS211" s="136"/>
      <c r="GT211" s="131"/>
      <c r="GU211" s="69">
        <f t="shared" si="1836"/>
        <v>0</v>
      </c>
      <c r="GV211" s="162"/>
      <c r="GW211" s="130"/>
      <c r="GX211" s="18">
        <f t="shared" si="1837"/>
        <v>0</v>
      </c>
      <c r="GY211" s="136"/>
      <c r="GZ211" s="131"/>
      <c r="HA211" s="69">
        <f t="shared" si="1838"/>
        <v>0</v>
      </c>
      <c r="HB211" s="162"/>
      <c r="HC211" s="130"/>
      <c r="HD211" s="18">
        <f t="shared" si="1839"/>
        <v>0</v>
      </c>
      <c r="HE211" s="136"/>
      <c r="HF211" s="131"/>
      <c r="HG211" s="69">
        <f t="shared" si="1840"/>
        <v>0</v>
      </c>
      <c r="HH211" s="162"/>
      <c r="HI211" s="130"/>
      <c r="HJ211" s="18">
        <f t="shared" si="1841"/>
        <v>0</v>
      </c>
      <c r="HK211" s="136"/>
      <c r="HL211" s="131"/>
      <c r="HM211" s="69">
        <f t="shared" si="1842"/>
        <v>0</v>
      </c>
      <c r="HN211" s="162"/>
      <c r="HO211" s="130"/>
      <c r="HP211" s="18">
        <f t="shared" si="1843"/>
        <v>0</v>
      </c>
      <c r="HQ211" s="136"/>
      <c r="HR211" s="131"/>
      <c r="HS211" s="69">
        <f t="shared" si="1844"/>
        <v>0</v>
      </c>
      <c r="HT211" s="162"/>
      <c r="HU211" s="130"/>
      <c r="HV211" s="18">
        <f t="shared" si="1845"/>
        <v>0</v>
      </c>
      <c r="HW211" s="17"/>
      <c r="HX211" s="85"/>
      <c r="HY211" s="85"/>
      <c r="HZ211" s="2" t="str">
        <f t="shared" si="1392"/>
        <v>СКРЫТЬ</v>
      </c>
    </row>
    <row r="212" spans="1:234" hidden="1" x14ac:dyDescent="0.2">
      <c r="A212" s="1" t="e">
        <f>$K$2&amp;#REF!&amp;$K$199&amp;$K$200&amp;K212</f>
        <v>#REF!</v>
      </c>
      <c r="B212" s="16" t="e">
        <f>IF(#REF!=0,"Скрыть","")</f>
        <v>#REF!</v>
      </c>
      <c r="C212" s="15" t="e">
        <f>IF(AND(#REF!&gt;85%,#REF!&gt;85%),"скрыть","")</f>
        <v>#REF!</v>
      </c>
      <c r="D212" s="14" t="s">
        <v>2</v>
      </c>
      <c r="E212" s="14" t="s">
        <v>32</v>
      </c>
      <c r="F212" s="14" t="s">
        <v>31</v>
      </c>
      <c r="G212" s="13" t="str">
        <f>CONCATENATE(D212,E212,F212,K212)</f>
        <v>3BDFBC50-5FD0-44D2-8F2C-8100642B19E7A5DC6BF3-50AC-42B0-A008-0413A6F462518C2CC2FE-893A-4798-A103-0AB407D2A377Инженерные системы. Монтаж оборудования, шт.</v>
      </c>
      <c r="H212" s="13"/>
      <c r="I212" s="42">
        <v>201</v>
      </c>
      <c r="J212" s="102">
        <f>SUBTOTAL(103,I$12:I212)*1</f>
        <v>34</v>
      </c>
      <c r="K212" s="108" t="s">
        <v>5</v>
      </c>
      <c r="L212" s="17" t="s">
        <v>64</v>
      </c>
      <c r="M212" s="267"/>
      <c r="N212" s="255"/>
      <c r="O212" s="118"/>
      <c r="P212" s="162">
        <v>0</v>
      </c>
      <c r="Q212" s="163">
        <v>0</v>
      </c>
      <c r="R212" s="163">
        <v>0</v>
      </c>
      <c r="S212" s="92">
        <f t="shared" ca="1" si="1775"/>
        <v>0</v>
      </c>
      <c r="T212" s="92">
        <f t="shared" si="1776"/>
        <v>0</v>
      </c>
      <c r="U212" s="91">
        <f t="shared" ca="1" si="1777"/>
        <v>0</v>
      </c>
      <c r="V212" s="91">
        <f t="shared" si="1778"/>
        <v>0</v>
      </c>
      <c r="W212" s="120" t="str">
        <f t="shared" si="1693"/>
        <v/>
      </c>
      <c r="X212" s="178"/>
      <c r="Y212" s="128">
        <f t="shared" si="1779"/>
        <v>0</v>
      </c>
      <c r="Z212" s="179">
        <f t="shared" ca="1" si="1780"/>
        <v>0</v>
      </c>
      <c r="AA212" s="127">
        <f t="shared" si="1781"/>
        <v>0</v>
      </c>
      <c r="AB212" s="67" t="str">
        <f t="shared" ca="1" si="1782"/>
        <v/>
      </c>
      <c r="AC212" s="69">
        <f t="shared" ca="1" si="1783"/>
        <v>0</v>
      </c>
      <c r="AD212" s="226">
        <f t="shared" si="1761"/>
        <v>0</v>
      </c>
      <c r="AE212" s="227">
        <f t="shared" si="1762"/>
        <v>0</v>
      </c>
      <c r="AF212" s="225">
        <f t="shared" si="1763"/>
        <v>0</v>
      </c>
      <c r="AG212" s="226">
        <f t="shared" si="1764"/>
        <v>0</v>
      </c>
      <c r="AH212" s="227">
        <f t="shared" si="1765"/>
        <v>0</v>
      </c>
      <c r="AI212" s="225">
        <f t="shared" si="1766"/>
        <v>0</v>
      </c>
      <c r="AJ212" s="226">
        <f t="shared" si="1767"/>
        <v>0</v>
      </c>
      <c r="AK212" s="227">
        <f t="shared" si="1768"/>
        <v>0</v>
      </c>
      <c r="AL212" s="225">
        <f t="shared" si="1769"/>
        <v>0</v>
      </c>
      <c r="AM212" s="226">
        <f t="shared" si="1770"/>
        <v>0</v>
      </c>
      <c r="AN212" s="227">
        <f t="shared" si="1771"/>
        <v>0</v>
      </c>
      <c r="AO212" s="225">
        <f t="shared" si="1772"/>
        <v>0</v>
      </c>
      <c r="AP212" s="226">
        <f t="shared" si="1773"/>
        <v>0</v>
      </c>
      <c r="AQ212" s="227">
        <f t="shared" si="1774"/>
        <v>0</v>
      </c>
      <c r="AR212" s="225">
        <f t="shared" si="1699"/>
        <v>0</v>
      </c>
      <c r="AS212" s="136"/>
      <c r="AT212" s="131"/>
      <c r="AU212" s="69">
        <f t="shared" si="1784"/>
        <v>0</v>
      </c>
      <c r="AV212" s="162"/>
      <c r="AW212" s="130"/>
      <c r="AX212" s="18">
        <f t="shared" si="1785"/>
        <v>0</v>
      </c>
      <c r="AY212" s="136"/>
      <c r="AZ212" s="131"/>
      <c r="BA212" s="69">
        <f t="shared" si="1786"/>
        <v>0</v>
      </c>
      <c r="BB212" s="162"/>
      <c r="BC212" s="130"/>
      <c r="BD212" s="18">
        <f t="shared" si="1787"/>
        <v>0</v>
      </c>
      <c r="BE212" s="136"/>
      <c r="BF212" s="131"/>
      <c r="BG212" s="69">
        <f t="shared" si="1788"/>
        <v>0</v>
      </c>
      <c r="BH212" s="162"/>
      <c r="BI212" s="130"/>
      <c r="BJ212" s="18">
        <f t="shared" si="1789"/>
        <v>0</v>
      </c>
      <c r="BK212" s="136"/>
      <c r="BL212" s="131"/>
      <c r="BM212" s="69">
        <f t="shared" si="1790"/>
        <v>0</v>
      </c>
      <c r="BN212" s="162"/>
      <c r="BO212" s="130"/>
      <c r="BP212" s="18">
        <f t="shared" si="1791"/>
        <v>0</v>
      </c>
      <c r="BQ212" s="136"/>
      <c r="BR212" s="131"/>
      <c r="BS212" s="69">
        <f t="shared" si="1792"/>
        <v>0</v>
      </c>
      <c r="BT212" s="162"/>
      <c r="BU212" s="130"/>
      <c r="BV212" s="18">
        <f t="shared" si="1793"/>
        <v>0</v>
      </c>
      <c r="BW212" s="136"/>
      <c r="BX212" s="131"/>
      <c r="BY212" s="69">
        <f t="shared" si="1794"/>
        <v>0</v>
      </c>
      <c r="BZ212" s="162"/>
      <c r="CA212" s="130"/>
      <c r="CB212" s="18">
        <f t="shared" si="1795"/>
        <v>0</v>
      </c>
      <c r="CC212" s="136"/>
      <c r="CD212" s="131"/>
      <c r="CE212" s="69">
        <f t="shared" si="1796"/>
        <v>0</v>
      </c>
      <c r="CF212" s="162"/>
      <c r="CG212" s="130"/>
      <c r="CH212" s="18">
        <f t="shared" si="1797"/>
        <v>0</v>
      </c>
      <c r="CI212" s="136"/>
      <c r="CJ212" s="131"/>
      <c r="CK212" s="69">
        <f t="shared" si="1798"/>
        <v>0</v>
      </c>
      <c r="CL212" s="162"/>
      <c r="CM212" s="130"/>
      <c r="CN212" s="18">
        <f t="shared" si="1799"/>
        <v>0</v>
      </c>
      <c r="CO212" s="136"/>
      <c r="CP212" s="131"/>
      <c r="CQ212" s="69">
        <f t="shared" si="1800"/>
        <v>0</v>
      </c>
      <c r="CR212" s="162"/>
      <c r="CS212" s="130"/>
      <c r="CT212" s="18">
        <f t="shared" si="1801"/>
        <v>0</v>
      </c>
      <c r="CU212" s="136"/>
      <c r="CV212" s="131"/>
      <c r="CW212" s="69">
        <f t="shared" si="1802"/>
        <v>0</v>
      </c>
      <c r="CX212" s="162"/>
      <c r="CY212" s="130"/>
      <c r="CZ212" s="18">
        <f t="shared" si="1803"/>
        <v>0</v>
      </c>
      <c r="DA212" s="136"/>
      <c r="DB212" s="131"/>
      <c r="DC212" s="69">
        <f t="shared" si="1804"/>
        <v>0</v>
      </c>
      <c r="DD212" s="162"/>
      <c r="DE212" s="130"/>
      <c r="DF212" s="18">
        <f t="shared" si="1805"/>
        <v>0</v>
      </c>
      <c r="DG212" s="136"/>
      <c r="DH212" s="131"/>
      <c r="DI212" s="69">
        <f t="shared" si="1806"/>
        <v>0</v>
      </c>
      <c r="DJ212" s="162"/>
      <c r="DK212" s="130"/>
      <c r="DL212" s="18">
        <f t="shared" si="1807"/>
        <v>0</v>
      </c>
      <c r="DM212" s="136"/>
      <c r="DN212" s="131"/>
      <c r="DO212" s="69">
        <f t="shared" si="1808"/>
        <v>0</v>
      </c>
      <c r="DP212" s="162"/>
      <c r="DQ212" s="130"/>
      <c r="DR212" s="18">
        <f t="shared" si="1809"/>
        <v>0</v>
      </c>
      <c r="DS212" s="136"/>
      <c r="DT212" s="131"/>
      <c r="DU212" s="69">
        <f t="shared" si="1810"/>
        <v>0</v>
      </c>
      <c r="DV212" s="162"/>
      <c r="DW212" s="130"/>
      <c r="DX212" s="18">
        <f t="shared" si="1811"/>
        <v>0</v>
      </c>
      <c r="DY212" s="136"/>
      <c r="DZ212" s="131"/>
      <c r="EA212" s="69">
        <f t="shared" si="1812"/>
        <v>0</v>
      </c>
      <c r="EB212" s="162"/>
      <c r="EC212" s="130"/>
      <c r="ED212" s="18">
        <f t="shared" si="1813"/>
        <v>0</v>
      </c>
      <c r="EE212" s="136"/>
      <c r="EF212" s="131"/>
      <c r="EG212" s="69">
        <f t="shared" si="1814"/>
        <v>0</v>
      </c>
      <c r="EH212" s="162"/>
      <c r="EI212" s="130"/>
      <c r="EJ212" s="18">
        <f t="shared" si="1815"/>
        <v>0</v>
      </c>
      <c r="EK212" s="136"/>
      <c r="EL212" s="131"/>
      <c r="EM212" s="69">
        <f t="shared" si="1816"/>
        <v>0</v>
      </c>
      <c r="EN212" s="162"/>
      <c r="EO212" s="130"/>
      <c r="EP212" s="18">
        <f t="shared" si="1817"/>
        <v>0</v>
      </c>
      <c r="EQ212" s="136"/>
      <c r="ER212" s="131"/>
      <c r="ES212" s="69">
        <f t="shared" si="1818"/>
        <v>0</v>
      </c>
      <c r="ET212" s="162"/>
      <c r="EU212" s="130"/>
      <c r="EV212" s="18">
        <f t="shared" si="1819"/>
        <v>0</v>
      </c>
      <c r="EW212" s="136"/>
      <c r="EX212" s="131"/>
      <c r="EY212" s="69">
        <f t="shared" si="1820"/>
        <v>0</v>
      </c>
      <c r="EZ212" s="162"/>
      <c r="FA212" s="130"/>
      <c r="FB212" s="18">
        <f t="shared" si="1821"/>
        <v>0</v>
      </c>
      <c r="FC212" s="136"/>
      <c r="FD212" s="131"/>
      <c r="FE212" s="69">
        <f t="shared" si="1822"/>
        <v>0</v>
      </c>
      <c r="FF212" s="162"/>
      <c r="FG212" s="130"/>
      <c r="FH212" s="18">
        <f t="shared" si="1823"/>
        <v>0</v>
      </c>
      <c r="FI212" s="136"/>
      <c r="FJ212" s="131"/>
      <c r="FK212" s="69">
        <f t="shared" si="1824"/>
        <v>0</v>
      </c>
      <c r="FL212" s="162"/>
      <c r="FM212" s="130"/>
      <c r="FN212" s="18">
        <f t="shared" si="1825"/>
        <v>0</v>
      </c>
      <c r="FO212" s="136"/>
      <c r="FP212" s="131"/>
      <c r="FQ212" s="69">
        <f t="shared" si="1826"/>
        <v>0</v>
      </c>
      <c r="FR212" s="162"/>
      <c r="FS212" s="130"/>
      <c r="FT212" s="18">
        <f t="shared" si="1827"/>
        <v>0</v>
      </c>
      <c r="FU212" s="136"/>
      <c r="FV212" s="131"/>
      <c r="FW212" s="69">
        <f t="shared" si="1828"/>
        <v>0</v>
      </c>
      <c r="FX212" s="162"/>
      <c r="FY212" s="130"/>
      <c r="FZ212" s="18">
        <f t="shared" si="1829"/>
        <v>0</v>
      </c>
      <c r="GA212" s="136"/>
      <c r="GB212" s="131"/>
      <c r="GC212" s="69">
        <f t="shared" si="1830"/>
        <v>0</v>
      </c>
      <c r="GD212" s="162"/>
      <c r="GE212" s="130"/>
      <c r="GF212" s="18">
        <f t="shared" si="1831"/>
        <v>0</v>
      </c>
      <c r="GG212" s="136"/>
      <c r="GH212" s="131"/>
      <c r="GI212" s="69">
        <f t="shared" si="1832"/>
        <v>0</v>
      </c>
      <c r="GJ212" s="162"/>
      <c r="GK212" s="130"/>
      <c r="GL212" s="18">
        <f t="shared" si="1833"/>
        <v>0</v>
      </c>
      <c r="GM212" s="136"/>
      <c r="GN212" s="131"/>
      <c r="GO212" s="69">
        <f t="shared" si="1834"/>
        <v>0</v>
      </c>
      <c r="GP212" s="162"/>
      <c r="GQ212" s="130"/>
      <c r="GR212" s="18">
        <f t="shared" si="1835"/>
        <v>0</v>
      </c>
      <c r="GS212" s="136"/>
      <c r="GT212" s="131"/>
      <c r="GU212" s="69">
        <f t="shared" si="1836"/>
        <v>0</v>
      </c>
      <c r="GV212" s="162"/>
      <c r="GW212" s="130"/>
      <c r="GX212" s="18">
        <f t="shared" si="1837"/>
        <v>0</v>
      </c>
      <c r="GY212" s="136"/>
      <c r="GZ212" s="131"/>
      <c r="HA212" s="69">
        <f t="shared" si="1838"/>
        <v>0</v>
      </c>
      <c r="HB212" s="162"/>
      <c r="HC212" s="130"/>
      <c r="HD212" s="18">
        <f t="shared" si="1839"/>
        <v>0</v>
      </c>
      <c r="HE212" s="136"/>
      <c r="HF212" s="131"/>
      <c r="HG212" s="69">
        <f t="shared" si="1840"/>
        <v>0</v>
      </c>
      <c r="HH212" s="162"/>
      <c r="HI212" s="130"/>
      <c r="HJ212" s="18">
        <f t="shared" si="1841"/>
        <v>0</v>
      </c>
      <c r="HK212" s="136"/>
      <c r="HL212" s="131"/>
      <c r="HM212" s="69">
        <f t="shared" si="1842"/>
        <v>0</v>
      </c>
      <c r="HN212" s="162"/>
      <c r="HO212" s="130"/>
      <c r="HP212" s="18">
        <f t="shared" si="1843"/>
        <v>0</v>
      </c>
      <c r="HQ212" s="136"/>
      <c r="HR212" s="131"/>
      <c r="HS212" s="69">
        <f t="shared" si="1844"/>
        <v>0</v>
      </c>
      <c r="HT212" s="162"/>
      <c r="HU212" s="130"/>
      <c r="HV212" s="18">
        <f t="shared" si="1845"/>
        <v>0</v>
      </c>
      <c r="HW212" s="17"/>
      <c r="HX212" s="85"/>
      <c r="HY212" s="85"/>
      <c r="HZ212" s="2" t="str">
        <f t="shared" si="1392"/>
        <v>СКРЫТЬ</v>
      </c>
    </row>
    <row r="213" spans="1:234" hidden="1" x14ac:dyDescent="0.2">
      <c r="A213" s="1" t="e">
        <f>$K$2&amp;#REF!&amp;$K$199&amp;$K$200&amp;K213</f>
        <v>#REF!</v>
      </c>
      <c r="B213" s="16" t="e">
        <f>IF(#REF!=0,"Скрыть","")</f>
        <v>#REF!</v>
      </c>
      <c r="C213" s="15" t="e">
        <f>IF(AND(#REF!&gt;85%,#REF!&gt;85%),"скрыть","")</f>
        <v>#REF!</v>
      </c>
      <c r="D213" s="14" t="s">
        <v>2</v>
      </c>
      <c r="E213" s="14" t="s">
        <v>32</v>
      </c>
      <c r="F213" s="14" t="s">
        <v>31</v>
      </c>
      <c r="G213" s="13" t="str">
        <f>CONCATENATE(D213,E213,F213,K213)</f>
        <v>3BDFBC50-5FD0-44D2-8F2C-8100642B19E7A5DC6BF3-50AC-42B0-A008-0413A6F462518C2CC2FE-893A-4798-A103-0AB407D2A377Инженерные системы. Монтаж трубопроводов, п.м.</v>
      </c>
      <c r="H213" s="13"/>
      <c r="I213" s="42">
        <v>202</v>
      </c>
      <c r="J213" s="102">
        <f>SUBTOTAL(103,I$12:I213)*1</f>
        <v>34</v>
      </c>
      <c r="K213" s="108" t="s">
        <v>4</v>
      </c>
      <c r="L213" s="17" t="s">
        <v>64</v>
      </c>
      <c r="M213" s="267"/>
      <c r="N213" s="255"/>
      <c r="O213" s="118"/>
      <c r="P213" s="162">
        <v>0</v>
      </c>
      <c r="Q213" s="163">
        <v>0</v>
      </c>
      <c r="R213" s="163">
        <v>0</v>
      </c>
      <c r="S213" s="92">
        <f t="shared" ca="1" si="1775"/>
        <v>0</v>
      </c>
      <c r="T213" s="92">
        <f t="shared" si="1776"/>
        <v>0</v>
      </c>
      <c r="U213" s="91">
        <f t="shared" ca="1" si="1777"/>
        <v>0</v>
      </c>
      <c r="V213" s="91">
        <f t="shared" si="1778"/>
        <v>0</v>
      </c>
      <c r="W213" s="120" t="str">
        <f t="shared" si="1693"/>
        <v/>
      </c>
      <c r="X213" s="178"/>
      <c r="Y213" s="128">
        <f t="shared" si="1779"/>
        <v>0</v>
      </c>
      <c r="Z213" s="179">
        <f t="shared" ca="1" si="1780"/>
        <v>0</v>
      </c>
      <c r="AA213" s="127">
        <f t="shared" si="1781"/>
        <v>0</v>
      </c>
      <c r="AB213" s="67" t="str">
        <f t="shared" ca="1" si="1782"/>
        <v/>
      </c>
      <c r="AC213" s="69">
        <f t="shared" ca="1" si="1783"/>
        <v>0</v>
      </c>
      <c r="AD213" s="226">
        <f t="shared" si="1761"/>
        <v>0</v>
      </c>
      <c r="AE213" s="227">
        <f t="shared" si="1762"/>
        <v>0</v>
      </c>
      <c r="AF213" s="225">
        <f t="shared" si="1763"/>
        <v>0</v>
      </c>
      <c r="AG213" s="226">
        <f t="shared" si="1764"/>
        <v>0</v>
      </c>
      <c r="AH213" s="227">
        <f t="shared" si="1765"/>
        <v>0</v>
      </c>
      <c r="AI213" s="225">
        <f t="shared" si="1766"/>
        <v>0</v>
      </c>
      <c r="AJ213" s="226">
        <f t="shared" si="1767"/>
        <v>0</v>
      </c>
      <c r="AK213" s="227">
        <f t="shared" si="1768"/>
        <v>0</v>
      </c>
      <c r="AL213" s="225">
        <f t="shared" si="1769"/>
        <v>0</v>
      </c>
      <c r="AM213" s="226">
        <f t="shared" si="1770"/>
        <v>0</v>
      </c>
      <c r="AN213" s="227">
        <f t="shared" si="1771"/>
        <v>0</v>
      </c>
      <c r="AO213" s="225">
        <f t="shared" si="1772"/>
        <v>0</v>
      </c>
      <c r="AP213" s="226">
        <f t="shared" si="1773"/>
        <v>0</v>
      </c>
      <c r="AQ213" s="227">
        <f t="shared" si="1774"/>
        <v>0</v>
      </c>
      <c r="AR213" s="225">
        <f t="shared" si="1699"/>
        <v>0</v>
      </c>
      <c r="AS213" s="136"/>
      <c r="AT213" s="131"/>
      <c r="AU213" s="69">
        <f t="shared" si="1784"/>
        <v>0</v>
      </c>
      <c r="AV213" s="162"/>
      <c r="AW213" s="130"/>
      <c r="AX213" s="18">
        <f t="shared" si="1785"/>
        <v>0</v>
      </c>
      <c r="AY213" s="136"/>
      <c r="AZ213" s="131"/>
      <c r="BA213" s="69">
        <f t="shared" si="1786"/>
        <v>0</v>
      </c>
      <c r="BB213" s="162"/>
      <c r="BC213" s="130"/>
      <c r="BD213" s="18">
        <f t="shared" si="1787"/>
        <v>0</v>
      </c>
      <c r="BE213" s="136"/>
      <c r="BF213" s="131"/>
      <c r="BG213" s="69">
        <f t="shared" si="1788"/>
        <v>0</v>
      </c>
      <c r="BH213" s="162"/>
      <c r="BI213" s="130"/>
      <c r="BJ213" s="18">
        <f t="shared" si="1789"/>
        <v>0</v>
      </c>
      <c r="BK213" s="136"/>
      <c r="BL213" s="131"/>
      <c r="BM213" s="69">
        <f t="shared" si="1790"/>
        <v>0</v>
      </c>
      <c r="BN213" s="162"/>
      <c r="BO213" s="130"/>
      <c r="BP213" s="18">
        <f t="shared" si="1791"/>
        <v>0</v>
      </c>
      <c r="BQ213" s="136"/>
      <c r="BR213" s="131"/>
      <c r="BS213" s="69">
        <f t="shared" si="1792"/>
        <v>0</v>
      </c>
      <c r="BT213" s="162"/>
      <c r="BU213" s="130"/>
      <c r="BV213" s="18">
        <f t="shared" si="1793"/>
        <v>0</v>
      </c>
      <c r="BW213" s="136"/>
      <c r="BX213" s="131"/>
      <c r="BY213" s="69">
        <f t="shared" si="1794"/>
        <v>0</v>
      </c>
      <c r="BZ213" s="162"/>
      <c r="CA213" s="130"/>
      <c r="CB213" s="18">
        <f t="shared" si="1795"/>
        <v>0</v>
      </c>
      <c r="CC213" s="136"/>
      <c r="CD213" s="131"/>
      <c r="CE213" s="69">
        <f t="shared" si="1796"/>
        <v>0</v>
      </c>
      <c r="CF213" s="162"/>
      <c r="CG213" s="130"/>
      <c r="CH213" s="18">
        <f t="shared" si="1797"/>
        <v>0</v>
      </c>
      <c r="CI213" s="136"/>
      <c r="CJ213" s="131"/>
      <c r="CK213" s="69">
        <f t="shared" si="1798"/>
        <v>0</v>
      </c>
      <c r="CL213" s="162"/>
      <c r="CM213" s="130"/>
      <c r="CN213" s="18">
        <f t="shared" si="1799"/>
        <v>0</v>
      </c>
      <c r="CO213" s="136"/>
      <c r="CP213" s="131"/>
      <c r="CQ213" s="69">
        <f t="shared" si="1800"/>
        <v>0</v>
      </c>
      <c r="CR213" s="162"/>
      <c r="CS213" s="130"/>
      <c r="CT213" s="18">
        <f t="shared" si="1801"/>
        <v>0</v>
      </c>
      <c r="CU213" s="136"/>
      <c r="CV213" s="131"/>
      <c r="CW213" s="69">
        <f t="shared" si="1802"/>
        <v>0</v>
      </c>
      <c r="CX213" s="162"/>
      <c r="CY213" s="130"/>
      <c r="CZ213" s="18">
        <f t="shared" si="1803"/>
        <v>0</v>
      </c>
      <c r="DA213" s="136"/>
      <c r="DB213" s="131"/>
      <c r="DC213" s="69">
        <f t="shared" si="1804"/>
        <v>0</v>
      </c>
      <c r="DD213" s="162"/>
      <c r="DE213" s="130"/>
      <c r="DF213" s="18">
        <f t="shared" si="1805"/>
        <v>0</v>
      </c>
      <c r="DG213" s="136"/>
      <c r="DH213" s="131"/>
      <c r="DI213" s="69">
        <f t="shared" si="1806"/>
        <v>0</v>
      </c>
      <c r="DJ213" s="162"/>
      <c r="DK213" s="130"/>
      <c r="DL213" s="18">
        <f t="shared" si="1807"/>
        <v>0</v>
      </c>
      <c r="DM213" s="136"/>
      <c r="DN213" s="131"/>
      <c r="DO213" s="69">
        <f t="shared" si="1808"/>
        <v>0</v>
      </c>
      <c r="DP213" s="162"/>
      <c r="DQ213" s="130"/>
      <c r="DR213" s="18">
        <f t="shared" si="1809"/>
        <v>0</v>
      </c>
      <c r="DS213" s="136"/>
      <c r="DT213" s="131"/>
      <c r="DU213" s="69">
        <f t="shared" si="1810"/>
        <v>0</v>
      </c>
      <c r="DV213" s="162"/>
      <c r="DW213" s="130"/>
      <c r="DX213" s="18">
        <f t="shared" si="1811"/>
        <v>0</v>
      </c>
      <c r="DY213" s="136"/>
      <c r="DZ213" s="131"/>
      <c r="EA213" s="69">
        <f t="shared" si="1812"/>
        <v>0</v>
      </c>
      <c r="EB213" s="162"/>
      <c r="EC213" s="130"/>
      <c r="ED213" s="18">
        <f t="shared" si="1813"/>
        <v>0</v>
      </c>
      <c r="EE213" s="136"/>
      <c r="EF213" s="131"/>
      <c r="EG213" s="69">
        <f t="shared" si="1814"/>
        <v>0</v>
      </c>
      <c r="EH213" s="162"/>
      <c r="EI213" s="130"/>
      <c r="EJ213" s="18">
        <f t="shared" si="1815"/>
        <v>0</v>
      </c>
      <c r="EK213" s="136"/>
      <c r="EL213" s="131"/>
      <c r="EM213" s="69">
        <f t="shared" si="1816"/>
        <v>0</v>
      </c>
      <c r="EN213" s="162"/>
      <c r="EO213" s="130"/>
      <c r="EP213" s="18">
        <f t="shared" si="1817"/>
        <v>0</v>
      </c>
      <c r="EQ213" s="136"/>
      <c r="ER213" s="131"/>
      <c r="ES213" s="69">
        <f t="shared" si="1818"/>
        <v>0</v>
      </c>
      <c r="ET213" s="162"/>
      <c r="EU213" s="130"/>
      <c r="EV213" s="18">
        <f t="shared" si="1819"/>
        <v>0</v>
      </c>
      <c r="EW213" s="136"/>
      <c r="EX213" s="131"/>
      <c r="EY213" s="69">
        <f t="shared" si="1820"/>
        <v>0</v>
      </c>
      <c r="EZ213" s="162"/>
      <c r="FA213" s="130"/>
      <c r="FB213" s="18">
        <f t="shared" si="1821"/>
        <v>0</v>
      </c>
      <c r="FC213" s="136"/>
      <c r="FD213" s="131"/>
      <c r="FE213" s="69">
        <f t="shared" si="1822"/>
        <v>0</v>
      </c>
      <c r="FF213" s="162"/>
      <c r="FG213" s="130"/>
      <c r="FH213" s="18">
        <f t="shared" si="1823"/>
        <v>0</v>
      </c>
      <c r="FI213" s="136"/>
      <c r="FJ213" s="131"/>
      <c r="FK213" s="69">
        <f t="shared" si="1824"/>
        <v>0</v>
      </c>
      <c r="FL213" s="162"/>
      <c r="FM213" s="130"/>
      <c r="FN213" s="18">
        <f t="shared" si="1825"/>
        <v>0</v>
      </c>
      <c r="FO213" s="136"/>
      <c r="FP213" s="131"/>
      <c r="FQ213" s="69">
        <f t="shared" si="1826"/>
        <v>0</v>
      </c>
      <c r="FR213" s="162"/>
      <c r="FS213" s="130"/>
      <c r="FT213" s="18">
        <f t="shared" si="1827"/>
        <v>0</v>
      </c>
      <c r="FU213" s="136"/>
      <c r="FV213" s="131"/>
      <c r="FW213" s="69">
        <f t="shared" si="1828"/>
        <v>0</v>
      </c>
      <c r="FX213" s="162"/>
      <c r="FY213" s="130"/>
      <c r="FZ213" s="18">
        <f t="shared" si="1829"/>
        <v>0</v>
      </c>
      <c r="GA213" s="136"/>
      <c r="GB213" s="131"/>
      <c r="GC213" s="69">
        <f t="shared" si="1830"/>
        <v>0</v>
      </c>
      <c r="GD213" s="162"/>
      <c r="GE213" s="130"/>
      <c r="GF213" s="18">
        <f t="shared" si="1831"/>
        <v>0</v>
      </c>
      <c r="GG213" s="136"/>
      <c r="GH213" s="131"/>
      <c r="GI213" s="69">
        <f t="shared" si="1832"/>
        <v>0</v>
      </c>
      <c r="GJ213" s="162"/>
      <c r="GK213" s="130"/>
      <c r="GL213" s="18">
        <f t="shared" si="1833"/>
        <v>0</v>
      </c>
      <c r="GM213" s="136"/>
      <c r="GN213" s="131"/>
      <c r="GO213" s="69">
        <f t="shared" si="1834"/>
        <v>0</v>
      </c>
      <c r="GP213" s="162"/>
      <c r="GQ213" s="130"/>
      <c r="GR213" s="18">
        <f t="shared" si="1835"/>
        <v>0</v>
      </c>
      <c r="GS213" s="136"/>
      <c r="GT213" s="131"/>
      <c r="GU213" s="69">
        <f t="shared" si="1836"/>
        <v>0</v>
      </c>
      <c r="GV213" s="162"/>
      <c r="GW213" s="130"/>
      <c r="GX213" s="18">
        <f t="shared" si="1837"/>
        <v>0</v>
      </c>
      <c r="GY213" s="136"/>
      <c r="GZ213" s="131"/>
      <c r="HA213" s="69">
        <f t="shared" si="1838"/>
        <v>0</v>
      </c>
      <c r="HB213" s="162"/>
      <c r="HC213" s="130"/>
      <c r="HD213" s="18">
        <f t="shared" si="1839"/>
        <v>0</v>
      </c>
      <c r="HE213" s="136"/>
      <c r="HF213" s="131"/>
      <c r="HG213" s="69">
        <f t="shared" si="1840"/>
        <v>0</v>
      </c>
      <c r="HH213" s="162"/>
      <c r="HI213" s="130"/>
      <c r="HJ213" s="18">
        <f t="shared" si="1841"/>
        <v>0</v>
      </c>
      <c r="HK213" s="136"/>
      <c r="HL213" s="131"/>
      <c r="HM213" s="69">
        <f t="shared" si="1842"/>
        <v>0</v>
      </c>
      <c r="HN213" s="162"/>
      <c r="HO213" s="130"/>
      <c r="HP213" s="18">
        <f t="shared" si="1843"/>
        <v>0</v>
      </c>
      <c r="HQ213" s="136"/>
      <c r="HR213" s="131"/>
      <c r="HS213" s="69">
        <f t="shared" si="1844"/>
        <v>0</v>
      </c>
      <c r="HT213" s="162"/>
      <c r="HU213" s="130"/>
      <c r="HV213" s="18">
        <f t="shared" si="1845"/>
        <v>0</v>
      </c>
      <c r="HW213" s="17"/>
      <c r="HX213" s="85"/>
      <c r="HY213" s="85"/>
      <c r="HZ213" s="2" t="str">
        <f t="shared" si="1392"/>
        <v>СКРЫТЬ</v>
      </c>
    </row>
    <row r="214" spans="1:234" hidden="1" x14ac:dyDescent="0.2">
      <c r="B214" s="16"/>
      <c r="C214" s="15"/>
      <c r="D214" s="250"/>
      <c r="E214" s="250"/>
      <c r="F214" s="250"/>
      <c r="G214" s="13"/>
      <c r="H214" s="13"/>
      <c r="I214" s="42">
        <v>203</v>
      </c>
      <c r="J214" s="102">
        <f>SUBTOTAL(103,I$12:I214)*1</f>
        <v>34</v>
      </c>
      <c r="K214" s="108" t="s">
        <v>110</v>
      </c>
      <c r="L214" s="17" t="s">
        <v>64</v>
      </c>
      <c r="M214" s="267"/>
      <c r="N214" s="255"/>
      <c r="O214" s="118"/>
      <c r="P214" s="162">
        <v>0</v>
      </c>
      <c r="Q214" s="163">
        <v>0</v>
      </c>
      <c r="R214" s="163">
        <v>0</v>
      </c>
      <c r="S214" s="92">
        <f t="shared" ca="1" si="1775"/>
        <v>0</v>
      </c>
      <c r="T214" s="92">
        <f t="shared" si="1776"/>
        <v>0</v>
      </c>
      <c r="U214" s="91">
        <f t="shared" ca="1" si="1777"/>
        <v>0</v>
      </c>
      <c r="V214" s="91">
        <f t="shared" si="1778"/>
        <v>0</v>
      </c>
      <c r="W214" s="120" t="str">
        <f>IF(OR(AND(P214=0,T214=0),AND(P214="",T214="")),"",IF(AND(P214=0,T214&gt;0),1,T214/P214))</f>
        <v/>
      </c>
      <c r="X214" s="178"/>
      <c r="Y214" s="128">
        <f t="shared" si="1779"/>
        <v>0</v>
      </c>
      <c r="Z214" s="179">
        <f t="shared" ca="1" si="1780"/>
        <v>0</v>
      </c>
      <c r="AA214" s="127">
        <f t="shared" si="1781"/>
        <v>0</v>
      </c>
      <c r="AB214" s="67" t="str">
        <f t="shared" ca="1" si="1782"/>
        <v/>
      </c>
      <c r="AC214" s="69">
        <f t="shared" ca="1" si="1783"/>
        <v>0</v>
      </c>
      <c r="AD214" s="226">
        <f t="shared" si="1761"/>
        <v>0</v>
      </c>
      <c r="AE214" s="227">
        <f t="shared" si="1762"/>
        <v>0</v>
      </c>
      <c r="AF214" s="225">
        <f t="shared" si="1763"/>
        <v>0</v>
      </c>
      <c r="AG214" s="226">
        <f t="shared" si="1764"/>
        <v>0</v>
      </c>
      <c r="AH214" s="227">
        <f t="shared" si="1765"/>
        <v>0</v>
      </c>
      <c r="AI214" s="225">
        <f t="shared" si="1766"/>
        <v>0</v>
      </c>
      <c r="AJ214" s="226">
        <f t="shared" si="1767"/>
        <v>0</v>
      </c>
      <c r="AK214" s="227">
        <f t="shared" si="1768"/>
        <v>0</v>
      </c>
      <c r="AL214" s="225">
        <f t="shared" si="1769"/>
        <v>0</v>
      </c>
      <c r="AM214" s="226">
        <f t="shared" si="1770"/>
        <v>0</v>
      </c>
      <c r="AN214" s="227">
        <f t="shared" si="1771"/>
        <v>0</v>
      </c>
      <c r="AO214" s="225">
        <f t="shared" si="1772"/>
        <v>0</v>
      </c>
      <c r="AP214" s="226">
        <f t="shared" si="1773"/>
        <v>0</v>
      </c>
      <c r="AQ214" s="227">
        <f t="shared" si="1774"/>
        <v>0</v>
      </c>
      <c r="AR214" s="225">
        <f t="shared" si="1699"/>
        <v>0</v>
      </c>
      <c r="AS214" s="136"/>
      <c r="AT214" s="131"/>
      <c r="AU214" s="69">
        <f t="shared" si="1784"/>
        <v>0</v>
      </c>
      <c r="AV214" s="162"/>
      <c r="AW214" s="130"/>
      <c r="AX214" s="18">
        <f>AW214-AV214</f>
        <v>0</v>
      </c>
      <c r="AY214" s="136"/>
      <c r="AZ214" s="131"/>
      <c r="BA214" s="69">
        <f t="shared" si="1786"/>
        <v>0</v>
      </c>
      <c r="BB214" s="162"/>
      <c r="BC214" s="130"/>
      <c r="BD214" s="18">
        <f>BC214-BB214</f>
        <v>0</v>
      </c>
      <c r="BE214" s="136"/>
      <c r="BF214" s="131"/>
      <c r="BG214" s="69">
        <f t="shared" si="1788"/>
        <v>0</v>
      </c>
      <c r="BH214" s="162"/>
      <c r="BI214" s="130"/>
      <c r="BJ214" s="18">
        <f>BI214-BH214</f>
        <v>0</v>
      </c>
      <c r="BK214" s="136"/>
      <c r="BL214" s="131"/>
      <c r="BM214" s="69">
        <f t="shared" si="1790"/>
        <v>0</v>
      </c>
      <c r="BN214" s="162"/>
      <c r="BO214" s="130"/>
      <c r="BP214" s="18">
        <f>BO214-BN214</f>
        <v>0</v>
      </c>
      <c r="BQ214" s="136"/>
      <c r="BR214" s="131"/>
      <c r="BS214" s="69">
        <f t="shared" si="1792"/>
        <v>0</v>
      </c>
      <c r="BT214" s="162"/>
      <c r="BU214" s="130"/>
      <c r="BV214" s="18">
        <f>BU214-BT214</f>
        <v>0</v>
      </c>
      <c r="BW214" s="136"/>
      <c r="BX214" s="131"/>
      <c r="BY214" s="69">
        <f t="shared" si="1794"/>
        <v>0</v>
      </c>
      <c r="BZ214" s="162"/>
      <c r="CA214" s="130"/>
      <c r="CB214" s="18">
        <f>CA214-BZ214</f>
        <v>0</v>
      </c>
      <c r="CC214" s="136"/>
      <c r="CD214" s="131"/>
      <c r="CE214" s="69">
        <f t="shared" si="1796"/>
        <v>0</v>
      </c>
      <c r="CF214" s="162"/>
      <c r="CG214" s="130"/>
      <c r="CH214" s="18">
        <f>CG214-CF214</f>
        <v>0</v>
      </c>
      <c r="CI214" s="136"/>
      <c r="CJ214" s="131"/>
      <c r="CK214" s="69">
        <f t="shared" si="1798"/>
        <v>0</v>
      </c>
      <c r="CL214" s="162"/>
      <c r="CM214" s="130"/>
      <c r="CN214" s="18">
        <f t="shared" si="1799"/>
        <v>0</v>
      </c>
      <c r="CO214" s="136"/>
      <c r="CP214" s="131"/>
      <c r="CQ214" s="69">
        <f t="shared" si="1800"/>
        <v>0</v>
      </c>
      <c r="CR214" s="162"/>
      <c r="CS214" s="130"/>
      <c r="CT214" s="18">
        <f t="shared" si="1801"/>
        <v>0</v>
      </c>
      <c r="CU214" s="136"/>
      <c r="CV214" s="131"/>
      <c r="CW214" s="69">
        <f t="shared" si="1802"/>
        <v>0</v>
      </c>
      <c r="CX214" s="162"/>
      <c r="CY214" s="130"/>
      <c r="CZ214" s="18">
        <f t="shared" si="1803"/>
        <v>0</v>
      </c>
      <c r="DA214" s="136"/>
      <c r="DB214" s="131"/>
      <c r="DC214" s="69">
        <f t="shared" si="1804"/>
        <v>0</v>
      </c>
      <c r="DD214" s="162"/>
      <c r="DE214" s="130"/>
      <c r="DF214" s="18">
        <f t="shared" si="1805"/>
        <v>0</v>
      </c>
      <c r="DG214" s="136"/>
      <c r="DH214" s="131"/>
      <c r="DI214" s="69">
        <f t="shared" si="1806"/>
        <v>0</v>
      </c>
      <c r="DJ214" s="162"/>
      <c r="DK214" s="130"/>
      <c r="DL214" s="18">
        <f>DK214-DJ214</f>
        <v>0</v>
      </c>
      <c r="DM214" s="136"/>
      <c r="DN214" s="131"/>
      <c r="DO214" s="69">
        <f t="shared" si="1808"/>
        <v>0</v>
      </c>
      <c r="DP214" s="162"/>
      <c r="DQ214" s="130"/>
      <c r="DR214" s="18">
        <f>DQ214-DP214</f>
        <v>0</v>
      </c>
      <c r="DS214" s="136"/>
      <c r="DT214" s="131"/>
      <c r="DU214" s="69">
        <f t="shared" si="1810"/>
        <v>0</v>
      </c>
      <c r="DV214" s="162"/>
      <c r="DW214" s="130"/>
      <c r="DX214" s="18">
        <f>DW214-DV214</f>
        <v>0</v>
      </c>
      <c r="DY214" s="136"/>
      <c r="DZ214" s="131"/>
      <c r="EA214" s="69">
        <f t="shared" si="1812"/>
        <v>0</v>
      </c>
      <c r="EB214" s="162"/>
      <c r="EC214" s="130"/>
      <c r="ED214" s="18">
        <f>EC214-EB214</f>
        <v>0</v>
      </c>
      <c r="EE214" s="136"/>
      <c r="EF214" s="131"/>
      <c r="EG214" s="69">
        <f t="shared" si="1814"/>
        <v>0</v>
      </c>
      <c r="EH214" s="162"/>
      <c r="EI214" s="130"/>
      <c r="EJ214" s="18">
        <f>EI214-EH214</f>
        <v>0</v>
      </c>
      <c r="EK214" s="136"/>
      <c r="EL214" s="131"/>
      <c r="EM214" s="69">
        <f t="shared" si="1816"/>
        <v>0</v>
      </c>
      <c r="EN214" s="162"/>
      <c r="EO214" s="130"/>
      <c r="EP214" s="18">
        <f>EO214-EN214</f>
        <v>0</v>
      </c>
      <c r="EQ214" s="136"/>
      <c r="ER214" s="131"/>
      <c r="ES214" s="69">
        <f t="shared" si="1818"/>
        <v>0</v>
      </c>
      <c r="ET214" s="162"/>
      <c r="EU214" s="130"/>
      <c r="EV214" s="18">
        <f>EU214-ET214</f>
        <v>0</v>
      </c>
      <c r="EW214" s="136"/>
      <c r="EX214" s="131"/>
      <c r="EY214" s="69">
        <f t="shared" si="1820"/>
        <v>0</v>
      </c>
      <c r="EZ214" s="162"/>
      <c r="FA214" s="130"/>
      <c r="FB214" s="18">
        <f>FA214-EZ214</f>
        <v>0</v>
      </c>
      <c r="FC214" s="136"/>
      <c r="FD214" s="131"/>
      <c r="FE214" s="69">
        <f t="shared" si="1822"/>
        <v>0</v>
      </c>
      <c r="FF214" s="162"/>
      <c r="FG214" s="130"/>
      <c r="FH214" s="18">
        <f>FG214-FF214</f>
        <v>0</v>
      </c>
      <c r="FI214" s="136"/>
      <c r="FJ214" s="131"/>
      <c r="FK214" s="69">
        <f t="shared" si="1824"/>
        <v>0</v>
      </c>
      <c r="FL214" s="162"/>
      <c r="FM214" s="130"/>
      <c r="FN214" s="18">
        <f>FM214-FL214</f>
        <v>0</v>
      </c>
      <c r="FO214" s="136"/>
      <c r="FP214" s="131"/>
      <c r="FQ214" s="69">
        <f t="shared" si="1826"/>
        <v>0</v>
      </c>
      <c r="FR214" s="162"/>
      <c r="FS214" s="130"/>
      <c r="FT214" s="18">
        <f>FS214-FR214</f>
        <v>0</v>
      </c>
      <c r="FU214" s="136"/>
      <c r="FV214" s="131"/>
      <c r="FW214" s="69">
        <f t="shared" si="1828"/>
        <v>0</v>
      </c>
      <c r="FX214" s="162"/>
      <c r="FY214" s="130"/>
      <c r="FZ214" s="18">
        <f>FY214-FX214</f>
        <v>0</v>
      </c>
      <c r="GA214" s="136"/>
      <c r="GB214" s="131"/>
      <c r="GC214" s="69">
        <f t="shared" si="1830"/>
        <v>0</v>
      </c>
      <c r="GD214" s="162"/>
      <c r="GE214" s="130"/>
      <c r="GF214" s="18">
        <f>GE214-GD214</f>
        <v>0</v>
      </c>
      <c r="GG214" s="136"/>
      <c r="GH214" s="131"/>
      <c r="GI214" s="69">
        <f t="shared" si="1832"/>
        <v>0</v>
      </c>
      <c r="GJ214" s="162"/>
      <c r="GK214" s="130"/>
      <c r="GL214" s="18">
        <f>GK214-GJ214</f>
        <v>0</v>
      </c>
      <c r="GM214" s="136"/>
      <c r="GN214" s="131"/>
      <c r="GO214" s="69">
        <f t="shared" si="1834"/>
        <v>0</v>
      </c>
      <c r="GP214" s="162"/>
      <c r="GQ214" s="130"/>
      <c r="GR214" s="18">
        <f>GQ214-GP214</f>
        <v>0</v>
      </c>
      <c r="GS214" s="136"/>
      <c r="GT214" s="131"/>
      <c r="GU214" s="69">
        <f t="shared" si="1836"/>
        <v>0</v>
      </c>
      <c r="GV214" s="162"/>
      <c r="GW214" s="130"/>
      <c r="GX214" s="18">
        <f>GW214-GV214</f>
        <v>0</v>
      </c>
      <c r="GY214" s="136"/>
      <c r="GZ214" s="131"/>
      <c r="HA214" s="69">
        <f t="shared" si="1838"/>
        <v>0</v>
      </c>
      <c r="HB214" s="162"/>
      <c r="HC214" s="130"/>
      <c r="HD214" s="18">
        <f>HC214-HB214</f>
        <v>0</v>
      </c>
      <c r="HE214" s="136"/>
      <c r="HF214" s="131"/>
      <c r="HG214" s="69">
        <f t="shared" si="1840"/>
        <v>0</v>
      </c>
      <c r="HH214" s="162"/>
      <c r="HI214" s="130"/>
      <c r="HJ214" s="18">
        <f>HI214-HH214</f>
        <v>0</v>
      </c>
      <c r="HK214" s="136"/>
      <c r="HL214" s="131"/>
      <c r="HM214" s="69">
        <f t="shared" si="1842"/>
        <v>0</v>
      </c>
      <c r="HN214" s="162"/>
      <c r="HO214" s="130"/>
      <c r="HP214" s="18">
        <f>HO214-HN214</f>
        <v>0</v>
      </c>
      <c r="HQ214" s="136"/>
      <c r="HR214" s="131"/>
      <c r="HS214" s="69">
        <f t="shared" si="1844"/>
        <v>0</v>
      </c>
      <c r="HT214" s="162"/>
      <c r="HU214" s="130"/>
      <c r="HV214" s="18">
        <f>HU214-HT214</f>
        <v>0</v>
      </c>
      <c r="HW214" s="17"/>
      <c r="HX214" s="85"/>
      <c r="HY214" s="85"/>
      <c r="HZ214" s="2" t="str">
        <f t="shared" si="1392"/>
        <v>СКРЫТЬ</v>
      </c>
    </row>
    <row r="215" spans="1:234" hidden="1" x14ac:dyDescent="0.2">
      <c r="A215" s="1" t="e">
        <f>$K$2&amp;#REF!&amp;$K$199&amp;$K$200&amp;K215</f>
        <v>#REF!</v>
      </c>
      <c r="B215" s="16" t="e">
        <f>IF(#REF!=0,"Скрыть","")</f>
        <v>#REF!</v>
      </c>
      <c r="C215" s="15" t="e">
        <f>IF(AND(#REF!&gt;85%,#REF!&gt;85%),"скрыть","")</f>
        <v>#REF!</v>
      </c>
      <c r="D215" s="14" t="s">
        <v>2</v>
      </c>
      <c r="E215" s="14" t="s">
        <v>32</v>
      </c>
      <c r="F215" s="14" t="s">
        <v>31</v>
      </c>
      <c r="G215" s="13" t="str">
        <f>CONCATENATE(D215,E215,F215,K215)</f>
        <v>3BDFBC50-5FD0-44D2-8F2C-8100642B19E7A5DC6BF3-50AC-42B0-A008-0413A6F462518C2CC2FE-893A-4798-A103-0AB407D2A377Инженерные системы. Монтаж кабеля, п.м.</v>
      </c>
      <c r="H215" s="13"/>
      <c r="I215" s="42">
        <v>204</v>
      </c>
      <c r="J215" s="102">
        <f>SUBTOTAL(103,I$12:I215)*1</f>
        <v>34</v>
      </c>
      <c r="K215" s="108" t="s">
        <v>3</v>
      </c>
      <c r="L215" s="17" t="s">
        <v>64</v>
      </c>
      <c r="M215" s="267"/>
      <c r="N215" s="255"/>
      <c r="O215" s="118"/>
      <c r="P215" s="162">
        <v>0</v>
      </c>
      <c r="Q215" s="163">
        <v>0</v>
      </c>
      <c r="R215" s="163">
        <v>0</v>
      </c>
      <c r="S215" s="92">
        <f t="shared" ca="1" si="1775"/>
        <v>0</v>
      </c>
      <c r="T215" s="92">
        <f t="shared" si="1776"/>
        <v>0</v>
      </c>
      <c r="U215" s="91">
        <f t="shared" ca="1" si="1777"/>
        <v>0</v>
      </c>
      <c r="V215" s="91">
        <f t="shared" si="1778"/>
        <v>0</v>
      </c>
      <c r="W215" s="120" t="str">
        <f t="shared" si="1693"/>
        <v/>
      </c>
      <c r="X215" s="178"/>
      <c r="Y215" s="128">
        <f t="shared" si="1779"/>
        <v>0</v>
      </c>
      <c r="Z215" s="179">
        <f t="shared" ca="1" si="1780"/>
        <v>0</v>
      </c>
      <c r="AA215" s="127">
        <f t="shared" si="1781"/>
        <v>0</v>
      </c>
      <c r="AB215" s="67" t="str">
        <f t="shared" ca="1" si="1782"/>
        <v/>
      </c>
      <c r="AC215" s="69">
        <f t="shared" ca="1" si="1783"/>
        <v>0</v>
      </c>
      <c r="AD215" s="226">
        <f t="shared" si="1761"/>
        <v>0</v>
      </c>
      <c r="AE215" s="227">
        <f t="shared" si="1762"/>
        <v>0</v>
      </c>
      <c r="AF215" s="225">
        <f t="shared" si="1763"/>
        <v>0</v>
      </c>
      <c r="AG215" s="226">
        <f t="shared" si="1764"/>
        <v>0</v>
      </c>
      <c r="AH215" s="227">
        <f t="shared" si="1765"/>
        <v>0</v>
      </c>
      <c r="AI215" s="225">
        <f t="shared" si="1766"/>
        <v>0</v>
      </c>
      <c r="AJ215" s="226">
        <f t="shared" si="1767"/>
        <v>0</v>
      </c>
      <c r="AK215" s="227">
        <f t="shared" si="1768"/>
        <v>0</v>
      </c>
      <c r="AL215" s="225">
        <f t="shared" si="1769"/>
        <v>0</v>
      </c>
      <c r="AM215" s="226">
        <f t="shared" si="1770"/>
        <v>0</v>
      </c>
      <c r="AN215" s="227">
        <f t="shared" si="1771"/>
        <v>0</v>
      </c>
      <c r="AO215" s="225">
        <f t="shared" si="1772"/>
        <v>0</v>
      </c>
      <c r="AP215" s="226">
        <f t="shared" si="1773"/>
        <v>0</v>
      </c>
      <c r="AQ215" s="227">
        <f t="shared" si="1774"/>
        <v>0</v>
      </c>
      <c r="AR215" s="225">
        <f t="shared" si="1699"/>
        <v>0</v>
      </c>
      <c r="AS215" s="136"/>
      <c r="AT215" s="131"/>
      <c r="AU215" s="69">
        <f t="shared" si="1784"/>
        <v>0</v>
      </c>
      <c r="AV215" s="162"/>
      <c r="AW215" s="130"/>
      <c r="AX215" s="18">
        <f t="shared" si="1785"/>
        <v>0</v>
      </c>
      <c r="AY215" s="136"/>
      <c r="AZ215" s="131"/>
      <c r="BA215" s="69">
        <f t="shared" si="1786"/>
        <v>0</v>
      </c>
      <c r="BB215" s="162"/>
      <c r="BC215" s="130"/>
      <c r="BD215" s="18">
        <f t="shared" si="1787"/>
        <v>0</v>
      </c>
      <c r="BE215" s="136"/>
      <c r="BF215" s="131"/>
      <c r="BG215" s="69">
        <f t="shared" si="1788"/>
        <v>0</v>
      </c>
      <c r="BH215" s="162"/>
      <c r="BI215" s="130"/>
      <c r="BJ215" s="18">
        <f t="shared" si="1789"/>
        <v>0</v>
      </c>
      <c r="BK215" s="136"/>
      <c r="BL215" s="131"/>
      <c r="BM215" s="69">
        <f t="shared" si="1790"/>
        <v>0</v>
      </c>
      <c r="BN215" s="162"/>
      <c r="BO215" s="130"/>
      <c r="BP215" s="18">
        <f t="shared" si="1791"/>
        <v>0</v>
      </c>
      <c r="BQ215" s="136"/>
      <c r="BR215" s="131"/>
      <c r="BS215" s="69">
        <f t="shared" si="1792"/>
        <v>0</v>
      </c>
      <c r="BT215" s="162"/>
      <c r="BU215" s="130"/>
      <c r="BV215" s="18">
        <f t="shared" si="1793"/>
        <v>0</v>
      </c>
      <c r="BW215" s="136"/>
      <c r="BX215" s="131"/>
      <c r="BY215" s="69">
        <f t="shared" si="1794"/>
        <v>0</v>
      </c>
      <c r="BZ215" s="162"/>
      <c r="CA215" s="130"/>
      <c r="CB215" s="18">
        <f t="shared" si="1795"/>
        <v>0</v>
      </c>
      <c r="CC215" s="136"/>
      <c r="CD215" s="131"/>
      <c r="CE215" s="69">
        <f t="shared" si="1796"/>
        <v>0</v>
      </c>
      <c r="CF215" s="162"/>
      <c r="CG215" s="130"/>
      <c r="CH215" s="18">
        <f t="shared" si="1797"/>
        <v>0</v>
      </c>
      <c r="CI215" s="136"/>
      <c r="CJ215" s="131"/>
      <c r="CK215" s="69">
        <f t="shared" si="1798"/>
        <v>0</v>
      </c>
      <c r="CL215" s="162"/>
      <c r="CM215" s="130"/>
      <c r="CN215" s="18">
        <f t="shared" si="1799"/>
        <v>0</v>
      </c>
      <c r="CO215" s="136"/>
      <c r="CP215" s="131"/>
      <c r="CQ215" s="69">
        <f t="shared" si="1800"/>
        <v>0</v>
      </c>
      <c r="CR215" s="162"/>
      <c r="CS215" s="130"/>
      <c r="CT215" s="18">
        <f t="shared" si="1801"/>
        <v>0</v>
      </c>
      <c r="CU215" s="136"/>
      <c r="CV215" s="131"/>
      <c r="CW215" s="69">
        <f t="shared" si="1802"/>
        <v>0</v>
      </c>
      <c r="CX215" s="162"/>
      <c r="CY215" s="130"/>
      <c r="CZ215" s="18">
        <f t="shared" si="1803"/>
        <v>0</v>
      </c>
      <c r="DA215" s="136"/>
      <c r="DB215" s="131"/>
      <c r="DC215" s="69">
        <f t="shared" si="1804"/>
        <v>0</v>
      </c>
      <c r="DD215" s="162"/>
      <c r="DE215" s="130"/>
      <c r="DF215" s="18">
        <f t="shared" si="1805"/>
        <v>0</v>
      </c>
      <c r="DG215" s="136"/>
      <c r="DH215" s="131"/>
      <c r="DI215" s="69">
        <f t="shared" si="1806"/>
        <v>0</v>
      </c>
      <c r="DJ215" s="162"/>
      <c r="DK215" s="130"/>
      <c r="DL215" s="18">
        <f t="shared" si="1807"/>
        <v>0</v>
      </c>
      <c r="DM215" s="136"/>
      <c r="DN215" s="131"/>
      <c r="DO215" s="69">
        <f t="shared" si="1808"/>
        <v>0</v>
      </c>
      <c r="DP215" s="162"/>
      <c r="DQ215" s="130"/>
      <c r="DR215" s="18">
        <f t="shared" si="1809"/>
        <v>0</v>
      </c>
      <c r="DS215" s="136"/>
      <c r="DT215" s="131"/>
      <c r="DU215" s="69">
        <f t="shared" si="1810"/>
        <v>0</v>
      </c>
      <c r="DV215" s="162"/>
      <c r="DW215" s="130"/>
      <c r="DX215" s="18">
        <f t="shared" si="1811"/>
        <v>0</v>
      </c>
      <c r="DY215" s="136"/>
      <c r="DZ215" s="131"/>
      <c r="EA215" s="69">
        <f t="shared" si="1812"/>
        <v>0</v>
      </c>
      <c r="EB215" s="162"/>
      <c r="EC215" s="130"/>
      <c r="ED215" s="18">
        <f t="shared" si="1813"/>
        <v>0</v>
      </c>
      <c r="EE215" s="136"/>
      <c r="EF215" s="131"/>
      <c r="EG215" s="69">
        <f t="shared" si="1814"/>
        <v>0</v>
      </c>
      <c r="EH215" s="162"/>
      <c r="EI215" s="130"/>
      <c r="EJ215" s="18">
        <f t="shared" si="1815"/>
        <v>0</v>
      </c>
      <c r="EK215" s="136"/>
      <c r="EL215" s="131"/>
      <c r="EM215" s="69">
        <f t="shared" si="1816"/>
        <v>0</v>
      </c>
      <c r="EN215" s="162"/>
      <c r="EO215" s="130"/>
      <c r="EP215" s="18">
        <f t="shared" si="1817"/>
        <v>0</v>
      </c>
      <c r="EQ215" s="136"/>
      <c r="ER215" s="131"/>
      <c r="ES215" s="69">
        <f t="shared" si="1818"/>
        <v>0</v>
      </c>
      <c r="ET215" s="162"/>
      <c r="EU215" s="130"/>
      <c r="EV215" s="18">
        <f t="shared" si="1819"/>
        <v>0</v>
      </c>
      <c r="EW215" s="136"/>
      <c r="EX215" s="131"/>
      <c r="EY215" s="69">
        <f t="shared" si="1820"/>
        <v>0</v>
      </c>
      <c r="EZ215" s="162"/>
      <c r="FA215" s="130"/>
      <c r="FB215" s="18">
        <f t="shared" si="1821"/>
        <v>0</v>
      </c>
      <c r="FC215" s="136"/>
      <c r="FD215" s="131"/>
      <c r="FE215" s="69">
        <f t="shared" si="1822"/>
        <v>0</v>
      </c>
      <c r="FF215" s="162"/>
      <c r="FG215" s="130"/>
      <c r="FH215" s="18">
        <f t="shared" si="1823"/>
        <v>0</v>
      </c>
      <c r="FI215" s="136"/>
      <c r="FJ215" s="131"/>
      <c r="FK215" s="69">
        <f t="shared" si="1824"/>
        <v>0</v>
      </c>
      <c r="FL215" s="162"/>
      <c r="FM215" s="130"/>
      <c r="FN215" s="18">
        <f t="shared" si="1825"/>
        <v>0</v>
      </c>
      <c r="FO215" s="136"/>
      <c r="FP215" s="131"/>
      <c r="FQ215" s="69">
        <f t="shared" si="1826"/>
        <v>0</v>
      </c>
      <c r="FR215" s="162"/>
      <c r="FS215" s="130"/>
      <c r="FT215" s="18">
        <f t="shared" si="1827"/>
        <v>0</v>
      </c>
      <c r="FU215" s="136"/>
      <c r="FV215" s="131"/>
      <c r="FW215" s="69">
        <f t="shared" si="1828"/>
        <v>0</v>
      </c>
      <c r="FX215" s="162"/>
      <c r="FY215" s="130"/>
      <c r="FZ215" s="18">
        <f t="shared" si="1829"/>
        <v>0</v>
      </c>
      <c r="GA215" s="136"/>
      <c r="GB215" s="131"/>
      <c r="GC215" s="69">
        <f t="shared" si="1830"/>
        <v>0</v>
      </c>
      <c r="GD215" s="162"/>
      <c r="GE215" s="130"/>
      <c r="GF215" s="18">
        <f t="shared" si="1831"/>
        <v>0</v>
      </c>
      <c r="GG215" s="136"/>
      <c r="GH215" s="131"/>
      <c r="GI215" s="69">
        <f t="shared" si="1832"/>
        <v>0</v>
      </c>
      <c r="GJ215" s="162"/>
      <c r="GK215" s="130"/>
      <c r="GL215" s="18">
        <f t="shared" si="1833"/>
        <v>0</v>
      </c>
      <c r="GM215" s="136"/>
      <c r="GN215" s="131"/>
      <c r="GO215" s="69">
        <f t="shared" si="1834"/>
        <v>0</v>
      </c>
      <c r="GP215" s="162"/>
      <c r="GQ215" s="130"/>
      <c r="GR215" s="18">
        <f t="shared" si="1835"/>
        <v>0</v>
      </c>
      <c r="GS215" s="136"/>
      <c r="GT215" s="131"/>
      <c r="GU215" s="69">
        <f t="shared" si="1836"/>
        <v>0</v>
      </c>
      <c r="GV215" s="162"/>
      <c r="GW215" s="130"/>
      <c r="GX215" s="18">
        <f t="shared" si="1837"/>
        <v>0</v>
      </c>
      <c r="GY215" s="136"/>
      <c r="GZ215" s="131"/>
      <c r="HA215" s="69">
        <f t="shared" si="1838"/>
        <v>0</v>
      </c>
      <c r="HB215" s="162"/>
      <c r="HC215" s="130"/>
      <c r="HD215" s="18">
        <f t="shared" si="1839"/>
        <v>0</v>
      </c>
      <c r="HE215" s="136"/>
      <c r="HF215" s="131"/>
      <c r="HG215" s="69">
        <f t="shared" si="1840"/>
        <v>0</v>
      </c>
      <c r="HH215" s="162"/>
      <c r="HI215" s="130"/>
      <c r="HJ215" s="18">
        <f t="shared" si="1841"/>
        <v>0</v>
      </c>
      <c r="HK215" s="136"/>
      <c r="HL215" s="131"/>
      <c r="HM215" s="69">
        <f t="shared" si="1842"/>
        <v>0</v>
      </c>
      <c r="HN215" s="162"/>
      <c r="HO215" s="130"/>
      <c r="HP215" s="18">
        <f t="shared" si="1843"/>
        <v>0</v>
      </c>
      <c r="HQ215" s="136"/>
      <c r="HR215" s="131"/>
      <c r="HS215" s="69">
        <f t="shared" si="1844"/>
        <v>0</v>
      </c>
      <c r="HT215" s="162"/>
      <c r="HU215" s="130"/>
      <c r="HV215" s="18">
        <f t="shared" si="1845"/>
        <v>0</v>
      </c>
      <c r="HW215" s="17"/>
      <c r="HX215" s="85"/>
      <c r="HY215" s="85"/>
      <c r="HZ215" s="2" t="str">
        <f t="shared" ref="HZ215:HZ278" si="1846">IF(SUM(X215,HY215)&gt;0,1,"СКРЫТЬ")</f>
        <v>СКРЫТЬ</v>
      </c>
    </row>
    <row r="216" spans="1:234" hidden="1" x14ac:dyDescent="0.2">
      <c r="A216" s="1" t="e">
        <f>$K$2&amp;#REF!&amp;$K$199&amp;$K$200&amp;K216</f>
        <v>#REF!</v>
      </c>
      <c r="B216" s="16" t="e">
        <f>IF(#REF!=0,"Скрыть","")</f>
        <v>#REF!</v>
      </c>
      <c r="C216" s="15" t="e">
        <f>IF(AND(#REF!&gt;85%,#REF!&gt;85%),"скрыть","")</f>
        <v>#REF!</v>
      </c>
      <c r="D216" s="14" t="s">
        <v>2</v>
      </c>
      <c r="E216" s="14" t="s">
        <v>32</v>
      </c>
      <c r="F216" s="14" t="s">
        <v>31</v>
      </c>
      <c r="G216" s="13" t="str">
        <f>CONCATENATE(D216,E216,F216,K216)</f>
        <v>3BDFBC50-5FD0-44D2-8F2C-8100642B19E7A5DC6BF3-50AC-42B0-A008-0413A6F462518C2CC2FE-893A-4798-A103-0AB407D2A377Обратная засыпка, м3</v>
      </c>
      <c r="H216" s="13"/>
      <c r="I216" s="42">
        <v>205</v>
      </c>
      <c r="J216" s="102">
        <f>SUBTOTAL(103,I$12:I216)*1</f>
        <v>34</v>
      </c>
      <c r="K216" s="108" t="s">
        <v>6</v>
      </c>
      <c r="L216" s="17" t="s">
        <v>64</v>
      </c>
      <c r="M216" s="267"/>
      <c r="N216" s="255"/>
      <c r="O216" s="118"/>
      <c r="P216" s="162">
        <v>0</v>
      </c>
      <c r="Q216" s="163">
        <v>0</v>
      </c>
      <c r="R216" s="163">
        <v>0</v>
      </c>
      <c r="S216" s="92">
        <f t="shared" ca="1" si="1775"/>
        <v>0</v>
      </c>
      <c r="T216" s="92">
        <f t="shared" si="1776"/>
        <v>0</v>
      </c>
      <c r="U216" s="91">
        <f t="shared" ca="1" si="1777"/>
        <v>0</v>
      </c>
      <c r="V216" s="91">
        <f t="shared" si="1778"/>
        <v>0</v>
      </c>
      <c r="W216" s="120" t="str">
        <f t="shared" si="1693"/>
        <v/>
      </c>
      <c r="X216" s="178"/>
      <c r="Y216" s="128">
        <f t="shared" si="1779"/>
        <v>0</v>
      </c>
      <c r="Z216" s="179">
        <f t="shared" ca="1" si="1780"/>
        <v>0</v>
      </c>
      <c r="AA216" s="127">
        <f t="shared" si="1781"/>
        <v>0</v>
      </c>
      <c r="AB216" s="67" t="str">
        <f t="shared" ca="1" si="1782"/>
        <v/>
      </c>
      <c r="AC216" s="69">
        <f t="shared" ca="1" si="1783"/>
        <v>0</v>
      </c>
      <c r="AD216" s="226">
        <f t="shared" si="1761"/>
        <v>0</v>
      </c>
      <c r="AE216" s="227">
        <f t="shared" si="1762"/>
        <v>0</v>
      </c>
      <c r="AF216" s="225">
        <f t="shared" si="1763"/>
        <v>0</v>
      </c>
      <c r="AG216" s="226">
        <f t="shared" si="1764"/>
        <v>0</v>
      </c>
      <c r="AH216" s="227">
        <f t="shared" si="1765"/>
        <v>0</v>
      </c>
      <c r="AI216" s="225">
        <f t="shared" si="1766"/>
        <v>0</v>
      </c>
      <c r="AJ216" s="226">
        <f t="shared" si="1767"/>
        <v>0</v>
      </c>
      <c r="AK216" s="227">
        <f t="shared" si="1768"/>
        <v>0</v>
      </c>
      <c r="AL216" s="225">
        <f t="shared" si="1769"/>
        <v>0</v>
      </c>
      <c r="AM216" s="226">
        <f t="shared" si="1770"/>
        <v>0</v>
      </c>
      <c r="AN216" s="227">
        <f t="shared" si="1771"/>
        <v>0</v>
      </c>
      <c r="AO216" s="225">
        <f t="shared" si="1772"/>
        <v>0</v>
      </c>
      <c r="AP216" s="226">
        <f t="shared" si="1773"/>
        <v>0</v>
      </c>
      <c r="AQ216" s="227">
        <f t="shared" si="1774"/>
        <v>0</v>
      </c>
      <c r="AR216" s="225">
        <f t="shared" si="1699"/>
        <v>0</v>
      </c>
      <c r="AS216" s="136"/>
      <c r="AT216" s="131"/>
      <c r="AU216" s="69">
        <f t="shared" si="1784"/>
        <v>0</v>
      </c>
      <c r="AV216" s="162"/>
      <c r="AW216" s="130"/>
      <c r="AX216" s="18">
        <f t="shared" si="1785"/>
        <v>0</v>
      </c>
      <c r="AY216" s="136"/>
      <c r="AZ216" s="131"/>
      <c r="BA216" s="69">
        <f t="shared" si="1786"/>
        <v>0</v>
      </c>
      <c r="BB216" s="162"/>
      <c r="BC216" s="130"/>
      <c r="BD216" s="18">
        <f t="shared" si="1787"/>
        <v>0</v>
      </c>
      <c r="BE216" s="136"/>
      <c r="BF216" s="131"/>
      <c r="BG216" s="69">
        <f t="shared" si="1788"/>
        <v>0</v>
      </c>
      <c r="BH216" s="162"/>
      <c r="BI216" s="130"/>
      <c r="BJ216" s="18">
        <f t="shared" si="1789"/>
        <v>0</v>
      </c>
      <c r="BK216" s="136"/>
      <c r="BL216" s="131"/>
      <c r="BM216" s="69">
        <f t="shared" si="1790"/>
        <v>0</v>
      </c>
      <c r="BN216" s="162"/>
      <c r="BO216" s="130"/>
      <c r="BP216" s="18">
        <f t="shared" si="1791"/>
        <v>0</v>
      </c>
      <c r="BQ216" s="136"/>
      <c r="BR216" s="131"/>
      <c r="BS216" s="69">
        <f t="shared" si="1792"/>
        <v>0</v>
      </c>
      <c r="BT216" s="162"/>
      <c r="BU216" s="130"/>
      <c r="BV216" s="18">
        <f t="shared" si="1793"/>
        <v>0</v>
      </c>
      <c r="BW216" s="136"/>
      <c r="BX216" s="131"/>
      <c r="BY216" s="69">
        <f t="shared" si="1794"/>
        <v>0</v>
      </c>
      <c r="BZ216" s="162"/>
      <c r="CA216" s="130"/>
      <c r="CB216" s="18">
        <f t="shared" si="1795"/>
        <v>0</v>
      </c>
      <c r="CC216" s="136"/>
      <c r="CD216" s="131"/>
      <c r="CE216" s="69">
        <f t="shared" si="1796"/>
        <v>0</v>
      </c>
      <c r="CF216" s="162"/>
      <c r="CG216" s="130"/>
      <c r="CH216" s="18">
        <f t="shared" si="1797"/>
        <v>0</v>
      </c>
      <c r="CI216" s="136"/>
      <c r="CJ216" s="131"/>
      <c r="CK216" s="69">
        <f t="shared" si="1798"/>
        <v>0</v>
      </c>
      <c r="CL216" s="162"/>
      <c r="CM216" s="130"/>
      <c r="CN216" s="18">
        <f t="shared" si="1799"/>
        <v>0</v>
      </c>
      <c r="CO216" s="136"/>
      <c r="CP216" s="131"/>
      <c r="CQ216" s="69">
        <f t="shared" si="1800"/>
        <v>0</v>
      </c>
      <c r="CR216" s="162"/>
      <c r="CS216" s="130"/>
      <c r="CT216" s="18">
        <f t="shared" si="1801"/>
        <v>0</v>
      </c>
      <c r="CU216" s="136"/>
      <c r="CV216" s="131"/>
      <c r="CW216" s="69">
        <f t="shared" si="1802"/>
        <v>0</v>
      </c>
      <c r="CX216" s="162"/>
      <c r="CY216" s="130"/>
      <c r="CZ216" s="18">
        <f t="shared" si="1803"/>
        <v>0</v>
      </c>
      <c r="DA216" s="136"/>
      <c r="DB216" s="131"/>
      <c r="DC216" s="69">
        <f t="shared" si="1804"/>
        <v>0</v>
      </c>
      <c r="DD216" s="162"/>
      <c r="DE216" s="130"/>
      <c r="DF216" s="18">
        <f t="shared" si="1805"/>
        <v>0</v>
      </c>
      <c r="DG216" s="136"/>
      <c r="DH216" s="131"/>
      <c r="DI216" s="69">
        <f t="shared" si="1806"/>
        <v>0</v>
      </c>
      <c r="DJ216" s="162"/>
      <c r="DK216" s="130"/>
      <c r="DL216" s="18">
        <f t="shared" si="1807"/>
        <v>0</v>
      </c>
      <c r="DM216" s="136"/>
      <c r="DN216" s="131"/>
      <c r="DO216" s="69">
        <f t="shared" si="1808"/>
        <v>0</v>
      </c>
      <c r="DP216" s="162"/>
      <c r="DQ216" s="130"/>
      <c r="DR216" s="18">
        <f t="shared" si="1809"/>
        <v>0</v>
      </c>
      <c r="DS216" s="136"/>
      <c r="DT216" s="131"/>
      <c r="DU216" s="69">
        <f t="shared" si="1810"/>
        <v>0</v>
      </c>
      <c r="DV216" s="162"/>
      <c r="DW216" s="130"/>
      <c r="DX216" s="18">
        <f t="shared" si="1811"/>
        <v>0</v>
      </c>
      <c r="DY216" s="136"/>
      <c r="DZ216" s="131"/>
      <c r="EA216" s="69">
        <f t="shared" si="1812"/>
        <v>0</v>
      </c>
      <c r="EB216" s="162"/>
      <c r="EC216" s="130"/>
      <c r="ED216" s="18">
        <f t="shared" si="1813"/>
        <v>0</v>
      </c>
      <c r="EE216" s="136"/>
      <c r="EF216" s="131"/>
      <c r="EG216" s="69">
        <f t="shared" si="1814"/>
        <v>0</v>
      </c>
      <c r="EH216" s="162"/>
      <c r="EI216" s="130"/>
      <c r="EJ216" s="18">
        <f t="shared" si="1815"/>
        <v>0</v>
      </c>
      <c r="EK216" s="136"/>
      <c r="EL216" s="131"/>
      <c r="EM216" s="69">
        <f t="shared" si="1816"/>
        <v>0</v>
      </c>
      <c r="EN216" s="162"/>
      <c r="EO216" s="130"/>
      <c r="EP216" s="18">
        <f t="shared" si="1817"/>
        <v>0</v>
      </c>
      <c r="EQ216" s="136"/>
      <c r="ER216" s="131"/>
      <c r="ES216" s="69">
        <f t="shared" si="1818"/>
        <v>0</v>
      </c>
      <c r="ET216" s="162"/>
      <c r="EU216" s="130"/>
      <c r="EV216" s="18">
        <f t="shared" si="1819"/>
        <v>0</v>
      </c>
      <c r="EW216" s="136"/>
      <c r="EX216" s="131"/>
      <c r="EY216" s="69">
        <f t="shared" si="1820"/>
        <v>0</v>
      </c>
      <c r="EZ216" s="162"/>
      <c r="FA216" s="130"/>
      <c r="FB216" s="18">
        <f t="shared" si="1821"/>
        <v>0</v>
      </c>
      <c r="FC216" s="136"/>
      <c r="FD216" s="131"/>
      <c r="FE216" s="69">
        <f t="shared" si="1822"/>
        <v>0</v>
      </c>
      <c r="FF216" s="162"/>
      <c r="FG216" s="130"/>
      <c r="FH216" s="18">
        <f t="shared" si="1823"/>
        <v>0</v>
      </c>
      <c r="FI216" s="136"/>
      <c r="FJ216" s="131"/>
      <c r="FK216" s="69">
        <f t="shared" si="1824"/>
        <v>0</v>
      </c>
      <c r="FL216" s="162"/>
      <c r="FM216" s="130"/>
      <c r="FN216" s="18">
        <f t="shared" si="1825"/>
        <v>0</v>
      </c>
      <c r="FO216" s="136"/>
      <c r="FP216" s="131"/>
      <c r="FQ216" s="69">
        <f t="shared" si="1826"/>
        <v>0</v>
      </c>
      <c r="FR216" s="162"/>
      <c r="FS216" s="130"/>
      <c r="FT216" s="18">
        <f t="shared" si="1827"/>
        <v>0</v>
      </c>
      <c r="FU216" s="136"/>
      <c r="FV216" s="131"/>
      <c r="FW216" s="69">
        <f t="shared" si="1828"/>
        <v>0</v>
      </c>
      <c r="FX216" s="162"/>
      <c r="FY216" s="130"/>
      <c r="FZ216" s="18">
        <f t="shared" si="1829"/>
        <v>0</v>
      </c>
      <c r="GA216" s="136"/>
      <c r="GB216" s="131"/>
      <c r="GC216" s="69">
        <f t="shared" si="1830"/>
        <v>0</v>
      </c>
      <c r="GD216" s="162"/>
      <c r="GE216" s="130"/>
      <c r="GF216" s="18">
        <f t="shared" si="1831"/>
        <v>0</v>
      </c>
      <c r="GG216" s="136"/>
      <c r="GH216" s="131"/>
      <c r="GI216" s="69">
        <f t="shared" si="1832"/>
        <v>0</v>
      </c>
      <c r="GJ216" s="162"/>
      <c r="GK216" s="130"/>
      <c r="GL216" s="18">
        <f t="shared" si="1833"/>
        <v>0</v>
      </c>
      <c r="GM216" s="136"/>
      <c r="GN216" s="131"/>
      <c r="GO216" s="69">
        <f t="shared" si="1834"/>
        <v>0</v>
      </c>
      <c r="GP216" s="162"/>
      <c r="GQ216" s="130"/>
      <c r="GR216" s="18">
        <f t="shared" si="1835"/>
        <v>0</v>
      </c>
      <c r="GS216" s="136"/>
      <c r="GT216" s="131"/>
      <c r="GU216" s="69">
        <f t="shared" si="1836"/>
        <v>0</v>
      </c>
      <c r="GV216" s="162"/>
      <c r="GW216" s="130"/>
      <c r="GX216" s="18">
        <f t="shared" si="1837"/>
        <v>0</v>
      </c>
      <c r="GY216" s="136"/>
      <c r="GZ216" s="131"/>
      <c r="HA216" s="69">
        <f t="shared" si="1838"/>
        <v>0</v>
      </c>
      <c r="HB216" s="162"/>
      <c r="HC216" s="130"/>
      <c r="HD216" s="18">
        <f t="shared" si="1839"/>
        <v>0</v>
      </c>
      <c r="HE216" s="136"/>
      <c r="HF216" s="131"/>
      <c r="HG216" s="69">
        <f t="shared" si="1840"/>
        <v>0</v>
      </c>
      <c r="HH216" s="162"/>
      <c r="HI216" s="130"/>
      <c r="HJ216" s="18">
        <f t="shared" si="1841"/>
        <v>0</v>
      </c>
      <c r="HK216" s="136"/>
      <c r="HL216" s="131"/>
      <c r="HM216" s="69">
        <f t="shared" si="1842"/>
        <v>0</v>
      </c>
      <c r="HN216" s="162"/>
      <c r="HO216" s="130"/>
      <c r="HP216" s="18">
        <f t="shared" si="1843"/>
        <v>0</v>
      </c>
      <c r="HQ216" s="136"/>
      <c r="HR216" s="131"/>
      <c r="HS216" s="69">
        <f t="shared" si="1844"/>
        <v>0</v>
      </c>
      <c r="HT216" s="162"/>
      <c r="HU216" s="130"/>
      <c r="HV216" s="18">
        <f t="shared" si="1845"/>
        <v>0</v>
      </c>
      <c r="HW216" s="17"/>
      <c r="HX216" s="85"/>
      <c r="HY216" s="85"/>
      <c r="HZ216" s="2" t="str">
        <f t="shared" si="1846"/>
        <v>СКРЫТЬ</v>
      </c>
    </row>
    <row r="217" spans="1:234" hidden="1" x14ac:dyDescent="0.2">
      <c r="A217" s="1" t="e">
        <f>$K$2&amp;#REF!&amp;$K$199&amp;$K$200&amp;K217</f>
        <v>#REF!</v>
      </c>
      <c r="B217" s="16" t="e">
        <f>IF(#REF!=0,"Скрыть","")</f>
        <v>#REF!</v>
      </c>
      <c r="C217" s="15" t="e">
        <f>IF(AND(#REF!&gt;85%,#REF!&gt;85%),"скрыть","")</f>
        <v>#REF!</v>
      </c>
      <c r="D217" s="14" t="s">
        <v>2</v>
      </c>
      <c r="E217" s="14" t="s">
        <v>32</v>
      </c>
      <c r="F217" s="14" t="s">
        <v>31</v>
      </c>
      <c r="G217" s="13" t="str">
        <f>CONCATENATE(D217,E217,F217,K217)</f>
        <v>3BDFBC50-5FD0-44D2-8F2C-8100642B19E7A5DC6BF3-50AC-42B0-A008-0413A6F462518C2CC2FE-893A-4798-A103-0AB407D2A377Устройство наружных сетей (кабель), п.м.</v>
      </c>
      <c r="H217" s="13"/>
      <c r="I217" s="42">
        <v>206</v>
      </c>
      <c r="J217" s="102">
        <f>SUBTOTAL(103,I$12:I217)*1</f>
        <v>34</v>
      </c>
      <c r="K217" s="108" t="s">
        <v>111</v>
      </c>
      <c r="L217" s="17" t="s">
        <v>64</v>
      </c>
      <c r="M217" s="267"/>
      <c r="N217" s="255"/>
      <c r="O217" s="118"/>
      <c r="P217" s="162">
        <v>0</v>
      </c>
      <c r="Q217" s="163">
        <v>0</v>
      </c>
      <c r="R217" s="163">
        <v>0</v>
      </c>
      <c r="S217" s="92">
        <f t="shared" ca="1" si="1775"/>
        <v>0</v>
      </c>
      <c r="T217" s="92">
        <f t="shared" si="1776"/>
        <v>0</v>
      </c>
      <c r="U217" s="91">
        <f t="shared" ca="1" si="1777"/>
        <v>0</v>
      </c>
      <c r="V217" s="91">
        <f t="shared" si="1778"/>
        <v>0</v>
      </c>
      <c r="W217" s="120" t="str">
        <f t="shared" si="1693"/>
        <v/>
      </c>
      <c r="X217" s="178"/>
      <c r="Y217" s="128">
        <f t="shared" si="1779"/>
        <v>0</v>
      </c>
      <c r="Z217" s="179">
        <f t="shared" ca="1" si="1780"/>
        <v>0</v>
      </c>
      <c r="AA217" s="127">
        <f t="shared" si="1781"/>
        <v>0</v>
      </c>
      <c r="AB217" s="67" t="str">
        <f t="shared" ca="1" si="1782"/>
        <v/>
      </c>
      <c r="AC217" s="69">
        <f t="shared" ca="1" si="1783"/>
        <v>0</v>
      </c>
      <c r="AD217" s="226">
        <f t="shared" si="1761"/>
        <v>0</v>
      </c>
      <c r="AE217" s="227">
        <f t="shared" si="1762"/>
        <v>0</v>
      </c>
      <c r="AF217" s="225">
        <f t="shared" si="1763"/>
        <v>0</v>
      </c>
      <c r="AG217" s="226">
        <f t="shared" si="1764"/>
        <v>0</v>
      </c>
      <c r="AH217" s="227">
        <f t="shared" si="1765"/>
        <v>0</v>
      </c>
      <c r="AI217" s="225">
        <f t="shared" si="1766"/>
        <v>0</v>
      </c>
      <c r="AJ217" s="226">
        <f t="shared" si="1767"/>
        <v>0</v>
      </c>
      <c r="AK217" s="227">
        <f t="shared" si="1768"/>
        <v>0</v>
      </c>
      <c r="AL217" s="225">
        <f t="shared" si="1769"/>
        <v>0</v>
      </c>
      <c r="AM217" s="226">
        <f t="shared" si="1770"/>
        <v>0</v>
      </c>
      <c r="AN217" s="227">
        <f t="shared" si="1771"/>
        <v>0</v>
      </c>
      <c r="AO217" s="225">
        <f t="shared" si="1772"/>
        <v>0</v>
      </c>
      <c r="AP217" s="226">
        <f t="shared" si="1773"/>
        <v>0</v>
      </c>
      <c r="AQ217" s="227">
        <f t="shared" si="1774"/>
        <v>0</v>
      </c>
      <c r="AR217" s="225">
        <f t="shared" si="1699"/>
        <v>0</v>
      </c>
      <c r="AS217" s="136"/>
      <c r="AT217" s="131"/>
      <c r="AU217" s="69">
        <f t="shared" si="1784"/>
        <v>0</v>
      </c>
      <c r="AV217" s="162"/>
      <c r="AW217" s="130"/>
      <c r="AX217" s="18">
        <f t="shared" si="1785"/>
        <v>0</v>
      </c>
      <c r="AY217" s="136"/>
      <c r="AZ217" s="131"/>
      <c r="BA217" s="69">
        <f t="shared" si="1786"/>
        <v>0</v>
      </c>
      <c r="BB217" s="162"/>
      <c r="BC217" s="130"/>
      <c r="BD217" s="18">
        <f t="shared" si="1787"/>
        <v>0</v>
      </c>
      <c r="BE217" s="136"/>
      <c r="BF217" s="131"/>
      <c r="BG217" s="69">
        <f t="shared" si="1788"/>
        <v>0</v>
      </c>
      <c r="BH217" s="162"/>
      <c r="BI217" s="130"/>
      <c r="BJ217" s="18">
        <f t="shared" si="1789"/>
        <v>0</v>
      </c>
      <c r="BK217" s="136"/>
      <c r="BL217" s="131"/>
      <c r="BM217" s="69">
        <f t="shared" si="1790"/>
        <v>0</v>
      </c>
      <c r="BN217" s="162"/>
      <c r="BO217" s="130"/>
      <c r="BP217" s="18">
        <f t="shared" si="1791"/>
        <v>0</v>
      </c>
      <c r="BQ217" s="136"/>
      <c r="BR217" s="131"/>
      <c r="BS217" s="69">
        <f t="shared" si="1792"/>
        <v>0</v>
      </c>
      <c r="BT217" s="162"/>
      <c r="BU217" s="130"/>
      <c r="BV217" s="18">
        <f t="shared" si="1793"/>
        <v>0</v>
      </c>
      <c r="BW217" s="136"/>
      <c r="BX217" s="131"/>
      <c r="BY217" s="69">
        <f t="shared" si="1794"/>
        <v>0</v>
      </c>
      <c r="BZ217" s="162"/>
      <c r="CA217" s="130"/>
      <c r="CB217" s="18">
        <f t="shared" si="1795"/>
        <v>0</v>
      </c>
      <c r="CC217" s="136"/>
      <c r="CD217" s="131"/>
      <c r="CE217" s="69">
        <f t="shared" si="1796"/>
        <v>0</v>
      </c>
      <c r="CF217" s="162"/>
      <c r="CG217" s="130"/>
      <c r="CH217" s="18">
        <f t="shared" si="1797"/>
        <v>0</v>
      </c>
      <c r="CI217" s="136"/>
      <c r="CJ217" s="131"/>
      <c r="CK217" s="69">
        <f t="shared" si="1798"/>
        <v>0</v>
      </c>
      <c r="CL217" s="162"/>
      <c r="CM217" s="130"/>
      <c r="CN217" s="18">
        <f t="shared" si="1799"/>
        <v>0</v>
      </c>
      <c r="CO217" s="136"/>
      <c r="CP217" s="131"/>
      <c r="CQ217" s="69">
        <f t="shared" si="1800"/>
        <v>0</v>
      </c>
      <c r="CR217" s="162"/>
      <c r="CS217" s="130"/>
      <c r="CT217" s="18">
        <f t="shared" si="1801"/>
        <v>0</v>
      </c>
      <c r="CU217" s="136"/>
      <c r="CV217" s="131"/>
      <c r="CW217" s="69">
        <f t="shared" si="1802"/>
        <v>0</v>
      </c>
      <c r="CX217" s="162"/>
      <c r="CY217" s="130"/>
      <c r="CZ217" s="18">
        <f t="shared" si="1803"/>
        <v>0</v>
      </c>
      <c r="DA217" s="136"/>
      <c r="DB217" s="131"/>
      <c r="DC217" s="69">
        <f t="shared" si="1804"/>
        <v>0</v>
      </c>
      <c r="DD217" s="162"/>
      <c r="DE217" s="130"/>
      <c r="DF217" s="18">
        <f t="shared" si="1805"/>
        <v>0</v>
      </c>
      <c r="DG217" s="136"/>
      <c r="DH217" s="131"/>
      <c r="DI217" s="69">
        <f t="shared" si="1806"/>
        <v>0</v>
      </c>
      <c r="DJ217" s="162"/>
      <c r="DK217" s="130"/>
      <c r="DL217" s="18">
        <f t="shared" si="1807"/>
        <v>0</v>
      </c>
      <c r="DM217" s="136"/>
      <c r="DN217" s="131"/>
      <c r="DO217" s="69">
        <f t="shared" si="1808"/>
        <v>0</v>
      </c>
      <c r="DP217" s="162"/>
      <c r="DQ217" s="130"/>
      <c r="DR217" s="18">
        <f t="shared" si="1809"/>
        <v>0</v>
      </c>
      <c r="DS217" s="136"/>
      <c r="DT217" s="131"/>
      <c r="DU217" s="69">
        <f t="shared" si="1810"/>
        <v>0</v>
      </c>
      <c r="DV217" s="162"/>
      <c r="DW217" s="130"/>
      <c r="DX217" s="18">
        <f t="shared" si="1811"/>
        <v>0</v>
      </c>
      <c r="DY217" s="136"/>
      <c r="DZ217" s="131"/>
      <c r="EA217" s="69">
        <f t="shared" si="1812"/>
        <v>0</v>
      </c>
      <c r="EB217" s="162"/>
      <c r="EC217" s="130"/>
      <c r="ED217" s="18">
        <f t="shared" si="1813"/>
        <v>0</v>
      </c>
      <c r="EE217" s="136"/>
      <c r="EF217" s="131"/>
      <c r="EG217" s="69">
        <f t="shared" si="1814"/>
        <v>0</v>
      </c>
      <c r="EH217" s="162"/>
      <c r="EI217" s="130"/>
      <c r="EJ217" s="18">
        <f t="shared" si="1815"/>
        <v>0</v>
      </c>
      <c r="EK217" s="136"/>
      <c r="EL217" s="131"/>
      <c r="EM217" s="69">
        <f t="shared" si="1816"/>
        <v>0</v>
      </c>
      <c r="EN217" s="162"/>
      <c r="EO217" s="130"/>
      <c r="EP217" s="18">
        <f t="shared" si="1817"/>
        <v>0</v>
      </c>
      <c r="EQ217" s="136"/>
      <c r="ER217" s="131"/>
      <c r="ES217" s="69">
        <f t="shared" si="1818"/>
        <v>0</v>
      </c>
      <c r="ET217" s="162"/>
      <c r="EU217" s="130"/>
      <c r="EV217" s="18">
        <f t="shared" si="1819"/>
        <v>0</v>
      </c>
      <c r="EW217" s="136"/>
      <c r="EX217" s="131"/>
      <c r="EY217" s="69">
        <f t="shared" si="1820"/>
        <v>0</v>
      </c>
      <c r="EZ217" s="162"/>
      <c r="FA217" s="130"/>
      <c r="FB217" s="18">
        <f t="shared" si="1821"/>
        <v>0</v>
      </c>
      <c r="FC217" s="136"/>
      <c r="FD217" s="131"/>
      <c r="FE217" s="69">
        <f t="shared" si="1822"/>
        <v>0</v>
      </c>
      <c r="FF217" s="162"/>
      <c r="FG217" s="130"/>
      <c r="FH217" s="18">
        <f t="shared" si="1823"/>
        <v>0</v>
      </c>
      <c r="FI217" s="136"/>
      <c r="FJ217" s="131"/>
      <c r="FK217" s="69">
        <f t="shared" si="1824"/>
        <v>0</v>
      </c>
      <c r="FL217" s="162"/>
      <c r="FM217" s="130"/>
      <c r="FN217" s="18">
        <f t="shared" si="1825"/>
        <v>0</v>
      </c>
      <c r="FO217" s="136"/>
      <c r="FP217" s="131"/>
      <c r="FQ217" s="69">
        <f t="shared" si="1826"/>
        <v>0</v>
      </c>
      <c r="FR217" s="162"/>
      <c r="FS217" s="130"/>
      <c r="FT217" s="18">
        <f t="shared" si="1827"/>
        <v>0</v>
      </c>
      <c r="FU217" s="136"/>
      <c r="FV217" s="131"/>
      <c r="FW217" s="69">
        <f t="shared" si="1828"/>
        <v>0</v>
      </c>
      <c r="FX217" s="162"/>
      <c r="FY217" s="130"/>
      <c r="FZ217" s="18">
        <f t="shared" si="1829"/>
        <v>0</v>
      </c>
      <c r="GA217" s="136"/>
      <c r="GB217" s="131"/>
      <c r="GC217" s="69">
        <f t="shared" si="1830"/>
        <v>0</v>
      </c>
      <c r="GD217" s="162"/>
      <c r="GE217" s="130"/>
      <c r="GF217" s="18">
        <f t="shared" si="1831"/>
        <v>0</v>
      </c>
      <c r="GG217" s="136"/>
      <c r="GH217" s="131"/>
      <c r="GI217" s="69">
        <f t="shared" si="1832"/>
        <v>0</v>
      </c>
      <c r="GJ217" s="162"/>
      <c r="GK217" s="130"/>
      <c r="GL217" s="18">
        <f t="shared" si="1833"/>
        <v>0</v>
      </c>
      <c r="GM217" s="136"/>
      <c r="GN217" s="131"/>
      <c r="GO217" s="69">
        <f t="shared" si="1834"/>
        <v>0</v>
      </c>
      <c r="GP217" s="162"/>
      <c r="GQ217" s="130"/>
      <c r="GR217" s="18">
        <f t="shared" si="1835"/>
        <v>0</v>
      </c>
      <c r="GS217" s="136"/>
      <c r="GT217" s="131"/>
      <c r="GU217" s="69">
        <f t="shared" si="1836"/>
        <v>0</v>
      </c>
      <c r="GV217" s="162"/>
      <c r="GW217" s="130"/>
      <c r="GX217" s="18">
        <f t="shared" si="1837"/>
        <v>0</v>
      </c>
      <c r="GY217" s="136"/>
      <c r="GZ217" s="131"/>
      <c r="HA217" s="69">
        <f t="shared" si="1838"/>
        <v>0</v>
      </c>
      <c r="HB217" s="162"/>
      <c r="HC217" s="130"/>
      <c r="HD217" s="18">
        <f t="shared" si="1839"/>
        <v>0</v>
      </c>
      <c r="HE217" s="136"/>
      <c r="HF217" s="131"/>
      <c r="HG217" s="69">
        <f t="shared" si="1840"/>
        <v>0</v>
      </c>
      <c r="HH217" s="162"/>
      <c r="HI217" s="130"/>
      <c r="HJ217" s="18">
        <f t="shared" si="1841"/>
        <v>0</v>
      </c>
      <c r="HK217" s="136"/>
      <c r="HL217" s="131"/>
      <c r="HM217" s="69">
        <f t="shared" si="1842"/>
        <v>0</v>
      </c>
      <c r="HN217" s="162"/>
      <c r="HO217" s="130"/>
      <c r="HP217" s="18">
        <f t="shared" si="1843"/>
        <v>0</v>
      </c>
      <c r="HQ217" s="136"/>
      <c r="HR217" s="131"/>
      <c r="HS217" s="69">
        <f t="shared" si="1844"/>
        <v>0</v>
      </c>
      <c r="HT217" s="162"/>
      <c r="HU217" s="130"/>
      <c r="HV217" s="18">
        <f t="shared" si="1845"/>
        <v>0</v>
      </c>
      <c r="HW217" s="17"/>
      <c r="HX217" s="85"/>
      <c r="HY217" s="85"/>
      <c r="HZ217" s="2" t="str">
        <f t="shared" si="1846"/>
        <v>СКРЫТЬ</v>
      </c>
    </row>
    <row r="218" spans="1:234" hidden="1" x14ac:dyDescent="0.2">
      <c r="B218" s="16"/>
      <c r="C218" s="15"/>
      <c r="D218" s="270"/>
      <c r="E218" s="270"/>
      <c r="F218" s="270"/>
      <c r="G218" s="13"/>
      <c r="H218" s="13"/>
      <c r="I218" s="42">
        <v>207</v>
      </c>
      <c r="J218" s="102">
        <f>SUBTOTAL(103,I$12:I218)*1</f>
        <v>34</v>
      </c>
      <c r="K218" s="108" t="s">
        <v>112</v>
      </c>
      <c r="L218" s="17" t="s">
        <v>64</v>
      </c>
      <c r="M218" s="267"/>
      <c r="N218" s="255"/>
      <c r="O218" s="118"/>
      <c r="P218" s="162"/>
      <c r="Q218" s="163"/>
      <c r="R218" s="163"/>
      <c r="S218" s="92">
        <f t="shared" ref="S218:S227" ca="1" si="1847">IF((Q218+Z218)&gt;P218,P218,(Q218+Z218))</f>
        <v>0</v>
      </c>
      <c r="T218" s="92">
        <f t="shared" ref="T218:T227" si="1848">R218+AA218</f>
        <v>0</v>
      </c>
      <c r="U218" s="91">
        <f t="shared" ref="U218:U227" ca="1" si="1849">T218-S218</f>
        <v>0</v>
      </c>
      <c r="V218" s="91">
        <f t="shared" ref="V218:V227" si="1850">P218-T218</f>
        <v>0</v>
      </c>
      <c r="W218" s="120" t="str">
        <f t="shared" ref="W218:W227" si="1851">IF(OR(AND(P218=0,T218=0),AND(P218="",T218="")),"",IF(AND(P218=0,T218&gt;0),1,T218/P218))</f>
        <v/>
      </c>
      <c r="X218" s="178"/>
      <c r="Y218" s="128">
        <f t="shared" ref="Y218:Y227" si="1852">AS218+AY218+BE218+BK218+BQ218+BW218+CC218+CI218+CO218+CU218+DA218+DG218+DM218+DS218+DY218+EE218+EK218+EQ218+EW218+FC218+FI218+FO218+FU218+GA218+GG218+GM218+GS218+GY218+HE218+HK218+HQ218</f>
        <v>0</v>
      </c>
      <c r="Z218" s="179">
        <f t="shared" ref="Z218:Z227" ca="1" si="1853">SUMIFS(AS218:HV218,AS$1:HV$1,"1",AS$8:HV$8,"Физические объемы",AS$9:HV$9,"План")</f>
        <v>0</v>
      </c>
      <c r="AA218" s="127">
        <f t="shared" ref="AA218:AA227" si="1854">AT218+AZ218+BF218+BL218+BR218+BX218+CD218+CJ218+CP218+CV218+DB218+DH218+DN218+DT218+DZ218+EF218+EL218+ER218+EX218+FD218+FJ218+FP218+FV218+GB218+GH218+GN218+GT218+GZ218+HF218+HL218+HR218</f>
        <v>0</v>
      </c>
      <c r="AB218" s="67" t="str">
        <f t="shared" ref="AB218:AB227" ca="1" si="1855">IF(OR(AND(Z218=0,AA218=0),AND(Z218="",AA218="")),"",IF(AND(Z218=0,AA218&gt;0),1,AA218/Z218))</f>
        <v/>
      </c>
      <c r="AC218" s="69">
        <f t="shared" ref="AC218:AC227" ca="1" si="1856">AA218-Z218</f>
        <v>0</v>
      </c>
      <c r="AD218" s="226">
        <f t="shared" si="1761"/>
        <v>0</v>
      </c>
      <c r="AE218" s="227">
        <f t="shared" si="1762"/>
        <v>0</v>
      </c>
      <c r="AF218" s="225">
        <f t="shared" si="1763"/>
        <v>0</v>
      </c>
      <c r="AG218" s="226">
        <f t="shared" si="1764"/>
        <v>0</v>
      </c>
      <c r="AH218" s="227">
        <f t="shared" si="1765"/>
        <v>0</v>
      </c>
      <c r="AI218" s="225">
        <f t="shared" si="1766"/>
        <v>0</v>
      </c>
      <c r="AJ218" s="226">
        <f t="shared" si="1767"/>
        <v>0</v>
      </c>
      <c r="AK218" s="227">
        <f t="shared" si="1768"/>
        <v>0</v>
      </c>
      <c r="AL218" s="225">
        <f t="shared" si="1769"/>
        <v>0</v>
      </c>
      <c r="AM218" s="226">
        <f t="shared" si="1770"/>
        <v>0</v>
      </c>
      <c r="AN218" s="227">
        <f t="shared" si="1771"/>
        <v>0</v>
      </c>
      <c r="AO218" s="225">
        <f t="shared" si="1772"/>
        <v>0</v>
      </c>
      <c r="AP218" s="226">
        <f t="shared" si="1773"/>
        <v>0</v>
      </c>
      <c r="AQ218" s="227">
        <f t="shared" si="1774"/>
        <v>0</v>
      </c>
      <c r="AR218" s="225">
        <f t="shared" si="1699"/>
        <v>0</v>
      </c>
      <c r="AS218" s="136"/>
      <c r="AT218" s="131"/>
      <c r="AU218" s="69">
        <f t="shared" ref="AU218:AU227" si="1857">AT218-AS218</f>
        <v>0</v>
      </c>
      <c r="AV218" s="162"/>
      <c r="AW218" s="130"/>
      <c r="AX218" s="18">
        <f t="shared" ref="AX218:AX227" si="1858">AW218-AV218</f>
        <v>0</v>
      </c>
      <c r="AY218" s="136"/>
      <c r="AZ218" s="131"/>
      <c r="BA218" s="69">
        <f t="shared" ref="BA218:BA227" si="1859">AZ218-AY218</f>
        <v>0</v>
      </c>
      <c r="BB218" s="162"/>
      <c r="BC218" s="130"/>
      <c r="BD218" s="18">
        <f t="shared" ref="BD218:BD227" si="1860">BC218-BB218</f>
        <v>0</v>
      </c>
      <c r="BE218" s="136"/>
      <c r="BF218" s="131"/>
      <c r="BG218" s="69">
        <f t="shared" ref="BG218:BG227" si="1861">BF218-BE218</f>
        <v>0</v>
      </c>
      <c r="BH218" s="162"/>
      <c r="BI218" s="130"/>
      <c r="BJ218" s="18">
        <f t="shared" ref="BJ218:BJ227" si="1862">BI218-BH218</f>
        <v>0</v>
      </c>
      <c r="BK218" s="136"/>
      <c r="BL218" s="131"/>
      <c r="BM218" s="69">
        <f t="shared" ref="BM218:BM227" si="1863">BL218-BK218</f>
        <v>0</v>
      </c>
      <c r="BN218" s="162"/>
      <c r="BO218" s="130"/>
      <c r="BP218" s="18">
        <f t="shared" ref="BP218:BP227" si="1864">BO218-BN218</f>
        <v>0</v>
      </c>
      <c r="BQ218" s="136"/>
      <c r="BR218" s="131"/>
      <c r="BS218" s="69">
        <f t="shared" ref="BS218:BS227" si="1865">BR218-BQ218</f>
        <v>0</v>
      </c>
      <c r="BT218" s="162"/>
      <c r="BU218" s="130"/>
      <c r="BV218" s="18">
        <f t="shared" ref="BV218:BV227" si="1866">BU218-BT218</f>
        <v>0</v>
      </c>
      <c r="BW218" s="136"/>
      <c r="BX218" s="131"/>
      <c r="BY218" s="69">
        <f t="shared" ref="BY218:BY227" si="1867">BX218-BW218</f>
        <v>0</v>
      </c>
      <c r="BZ218" s="162"/>
      <c r="CA218" s="130"/>
      <c r="CB218" s="18">
        <f t="shared" ref="CB218:CB227" si="1868">CA218-BZ218</f>
        <v>0</v>
      </c>
      <c r="CC218" s="136"/>
      <c r="CD218" s="131"/>
      <c r="CE218" s="69">
        <f t="shared" ref="CE218:CE227" si="1869">CD218-CC218</f>
        <v>0</v>
      </c>
      <c r="CF218" s="162"/>
      <c r="CG218" s="130"/>
      <c r="CH218" s="18">
        <f t="shared" ref="CH218:CH227" si="1870">CG218-CF218</f>
        <v>0</v>
      </c>
      <c r="CI218" s="136"/>
      <c r="CJ218" s="131"/>
      <c r="CK218" s="69">
        <f t="shared" ref="CK218:CK227" si="1871">CJ218-CI218</f>
        <v>0</v>
      </c>
      <c r="CL218" s="162"/>
      <c r="CM218" s="130"/>
      <c r="CN218" s="18">
        <f t="shared" si="1799"/>
        <v>0</v>
      </c>
      <c r="CO218" s="136"/>
      <c r="CP218" s="131"/>
      <c r="CQ218" s="69">
        <f t="shared" ref="CQ218:CQ227" si="1872">CP218-CO218</f>
        <v>0</v>
      </c>
      <c r="CR218" s="162"/>
      <c r="CS218" s="130"/>
      <c r="CT218" s="18">
        <f t="shared" si="1801"/>
        <v>0</v>
      </c>
      <c r="CU218" s="136"/>
      <c r="CV218" s="131"/>
      <c r="CW218" s="69">
        <f t="shared" ref="CW218:CW227" si="1873">CV218-CU218</f>
        <v>0</v>
      </c>
      <c r="CX218" s="162"/>
      <c r="CY218" s="130"/>
      <c r="CZ218" s="18">
        <f t="shared" si="1803"/>
        <v>0</v>
      </c>
      <c r="DA218" s="136"/>
      <c r="DB218" s="131"/>
      <c r="DC218" s="69">
        <f t="shared" ref="DC218:DC227" si="1874">DB218-DA218</f>
        <v>0</v>
      </c>
      <c r="DD218" s="162"/>
      <c r="DE218" s="130"/>
      <c r="DF218" s="18">
        <f t="shared" si="1805"/>
        <v>0</v>
      </c>
      <c r="DG218" s="136"/>
      <c r="DH218" s="131"/>
      <c r="DI218" s="69">
        <f t="shared" ref="DI218:DI227" si="1875">DH218-DG218</f>
        <v>0</v>
      </c>
      <c r="DJ218" s="162"/>
      <c r="DK218" s="130"/>
      <c r="DL218" s="18">
        <f t="shared" ref="DL218:DL227" si="1876">DK218-DJ218</f>
        <v>0</v>
      </c>
      <c r="DM218" s="136"/>
      <c r="DN218" s="131"/>
      <c r="DO218" s="69">
        <f t="shared" ref="DO218:DO227" si="1877">DN218-DM218</f>
        <v>0</v>
      </c>
      <c r="DP218" s="162"/>
      <c r="DQ218" s="130"/>
      <c r="DR218" s="18">
        <f t="shared" ref="DR218:DR227" si="1878">DQ218-DP218</f>
        <v>0</v>
      </c>
      <c r="DS218" s="136"/>
      <c r="DT218" s="131"/>
      <c r="DU218" s="69">
        <f t="shared" ref="DU218:DU227" si="1879">DT218-DS218</f>
        <v>0</v>
      </c>
      <c r="DV218" s="162"/>
      <c r="DW218" s="130"/>
      <c r="DX218" s="18">
        <f t="shared" ref="DX218:DX227" si="1880">DW218-DV218</f>
        <v>0</v>
      </c>
      <c r="DY218" s="136"/>
      <c r="DZ218" s="131"/>
      <c r="EA218" s="69">
        <f t="shared" ref="EA218:EA227" si="1881">DZ218-DY218</f>
        <v>0</v>
      </c>
      <c r="EB218" s="162"/>
      <c r="EC218" s="130"/>
      <c r="ED218" s="18">
        <f t="shared" ref="ED218:ED227" si="1882">EC218-EB218</f>
        <v>0</v>
      </c>
      <c r="EE218" s="136"/>
      <c r="EF218" s="131"/>
      <c r="EG218" s="69">
        <f t="shared" ref="EG218:EG227" si="1883">EF218-EE218</f>
        <v>0</v>
      </c>
      <c r="EH218" s="162"/>
      <c r="EI218" s="130"/>
      <c r="EJ218" s="18">
        <f t="shared" ref="EJ218:EJ227" si="1884">EI218-EH218</f>
        <v>0</v>
      </c>
      <c r="EK218" s="136"/>
      <c r="EL218" s="131"/>
      <c r="EM218" s="69">
        <f t="shared" ref="EM218:EM227" si="1885">EL218-EK218</f>
        <v>0</v>
      </c>
      <c r="EN218" s="162"/>
      <c r="EO218" s="130"/>
      <c r="EP218" s="18">
        <f t="shared" ref="EP218:EP227" si="1886">EO218-EN218</f>
        <v>0</v>
      </c>
      <c r="EQ218" s="136"/>
      <c r="ER218" s="131"/>
      <c r="ES218" s="69">
        <f t="shared" ref="ES218:ES227" si="1887">ER218-EQ218</f>
        <v>0</v>
      </c>
      <c r="ET218" s="162"/>
      <c r="EU218" s="130"/>
      <c r="EV218" s="18">
        <f t="shared" ref="EV218:EV227" si="1888">EU218-ET218</f>
        <v>0</v>
      </c>
      <c r="EW218" s="136"/>
      <c r="EX218" s="131"/>
      <c r="EY218" s="69">
        <f t="shared" ref="EY218:EY227" si="1889">EX218-EW218</f>
        <v>0</v>
      </c>
      <c r="EZ218" s="162"/>
      <c r="FA218" s="130"/>
      <c r="FB218" s="18">
        <f t="shared" ref="FB218:FB227" si="1890">FA218-EZ218</f>
        <v>0</v>
      </c>
      <c r="FC218" s="136"/>
      <c r="FD218" s="131"/>
      <c r="FE218" s="69">
        <f t="shared" ref="FE218:FE227" si="1891">FD218-FC218</f>
        <v>0</v>
      </c>
      <c r="FF218" s="162"/>
      <c r="FG218" s="130"/>
      <c r="FH218" s="18">
        <f t="shared" ref="FH218:FH227" si="1892">FG218-FF218</f>
        <v>0</v>
      </c>
      <c r="FI218" s="136"/>
      <c r="FJ218" s="131"/>
      <c r="FK218" s="69">
        <f t="shared" ref="FK218:FK227" si="1893">FJ218-FI218</f>
        <v>0</v>
      </c>
      <c r="FL218" s="162"/>
      <c r="FM218" s="130"/>
      <c r="FN218" s="18">
        <f t="shared" ref="FN218:FN227" si="1894">FM218-FL218</f>
        <v>0</v>
      </c>
      <c r="FO218" s="136"/>
      <c r="FP218" s="131"/>
      <c r="FQ218" s="69">
        <f t="shared" ref="FQ218:FQ227" si="1895">FP218-FO218</f>
        <v>0</v>
      </c>
      <c r="FR218" s="162"/>
      <c r="FS218" s="130"/>
      <c r="FT218" s="18">
        <f t="shared" ref="FT218:FT227" si="1896">FS218-FR218</f>
        <v>0</v>
      </c>
      <c r="FU218" s="136"/>
      <c r="FV218" s="131"/>
      <c r="FW218" s="69">
        <f t="shared" ref="FW218:FW227" si="1897">FV218-FU218</f>
        <v>0</v>
      </c>
      <c r="FX218" s="162"/>
      <c r="FY218" s="130"/>
      <c r="FZ218" s="18">
        <f t="shared" ref="FZ218:FZ227" si="1898">FY218-FX218</f>
        <v>0</v>
      </c>
      <c r="GA218" s="136"/>
      <c r="GB218" s="131"/>
      <c r="GC218" s="69">
        <f t="shared" ref="GC218:GC227" si="1899">GB218-GA218</f>
        <v>0</v>
      </c>
      <c r="GD218" s="162"/>
      <c r="GE218" s="130"/>
      <c r="GF218" s="18">
        <f t="shared" ref="GF218:GF227" si="1900">GE218-GD218</f>
        <v>0</v>
      </c>
      <c r="GG218" s="136"/>
      <c r="GH218" s="131"/>
      <c r="GI218" s="69">
        <f t="shared" ref="GI218:GI227" si="1901">GH218-GG218</f>
        <v>0</v>
      </c>
      <c r="GJ218" s="162"/>
      <c r="GK218" s="130"/>
      <c r="GL218" s="18">
        <f t="shared" ref="GL218:GL227" si="1902">GK218-GJ218</f>
        <v>0</v>
      </c>
      <c r="GM218" s="136"/>
      <c r="GN218" s="131"/>
      <c r="GO218" s="69">
        <f t="shared" ref="GO218:GO227" si="1903">GN218-GM218</f>
        <v>0</v>
      </c>
      <c r="GP218" s="162"/>
      <c r="GQ218" s="130"/>
      <c r="GR218" s="18">
        <f t="shared" ref="GR218:GR227" si="1904">GQ218-GP218</f>
        <v>0</v>
      </c>
      <c r="GS218" s="136"/>
      <c r="GT218" s="131"/>
      <c r="GU218" s="69">
        <f t="shared" ref="GU218:GU227" si="1905">GT218-GS218</f>
        <v>0</v>
      </c>
      <c r="GV218" s="162"/>
      <c r="GW218" s="130"/>
      <c r="GX218" s="18">
        <f t="shared" ref="GX218:GX227" si="1906">GW218-GV218</f>
        <v>0</v>
      </c>
      <c r="GY218" s="136"/>
      <c r="GZ218" s="131"/>
      <c r="HA218" s="69">
        <f t="shared" ref="HA218:HA227" si="1907">GZ218-GY218</f>
        <v>0</v>
      </c>
      <c r="HB218" s="162"/>
      <c r="HC218" s="130"/>
      <c r="HD218" s="18">
        <f t="shared" ref="HD218:HD227" si="1908">HC218-HB218</f>
        <v>0</v>
      </c>
      <c r="HE218" s="136"/>
      <c r="HF218" s="131"/>
      <c r="HG218" s="69">
        <f t="shared" ref="HG218:HG227" si="1909">HF218-HE218</f>
        <v>0</v>
      </c>
      <c r="HH218" s="162"/>
      <c r="HI218" s="130"/>
      <c r="HJ218" s="18">
        <f t="shared" ref="HJ218:HJ227" si="1910">HI218-HH218</f>
        <v>0</v>
      </c>
      <c r="HK218" s="136"/>
      <c r="HL218" s="131"/>
      <c r="HM218" s="69">
        <f t="shared" ref="HM218:HM227" si="1911">HL218-HK218</f>
        <v>0</v>
      </c>
      <c r="HN218" s="162"/>
      <c r="HO218" s="130"/>
      <c r="HP218" s="18">
        <f t="shared" ref="HP218:HP227" si="1912">HO218-HN218</f>
        <v>0</v>
      </c>
      <c r="HQ218" s="136"/>
      <c r="HR218" s="131"/>
      <c r="HS218" s="69">
        <f t="shared" ref="HS218:HS227" si="1913">HR218-HQ218</f>
        <v>0</v>
      </c>
      <c r="HT218" s="162"/>
      <c r="HU218" s="130"/>
      <c r="HV218" s="18">
        <f t="shared" ref="HV218:HV227" si="1914">HU218-HT218</f>
        <v>0</v>
      </c>
      <c r="HW218" s="17"/>
      <c r="HX218" s="85"/>
      <c r="HY218" s="85"/>
      <c r="HZ218" s="2" t="str">
        <f t="shared" si="1846"/>
        <v>СКРЫТЬ</v>
      </c>
    </row>
    <row r="219" spans="1:234" hidden="1" x14ac:dyDescent="0.2">
      <c r="A219" s="1" t="e">
        <f>$K$2&amp;#REF!&amp;$K$199&amp;$K$200&amp;K219</f>
        <v>#REF!</v>
      </c>
      <c r="B219" s="16" t="e">
        <f>IF(#REF!=0,"Скрыть","")</f>
        <v>#REF!</v>
      </c>
      <c r="C219" s="15" t="e">
        <f>IF(AND(#REF!&gt;85%,#REF!&gt;85%),"скрыть","")</f>
        <v>#REF!</v>
      </c>
      <c r="D219" s="14" t="s">
        <v>2</v>
      </c>
      <c r="E219" s="14" t="s">
        <v>32</v>
      </c>
      <c r="F219" s="14" t="s">
        <v>31</v>
      </c>
      <c r="G219" s="13" t="str">
        <f t="shared" ref="G219:G224" si="1915">CONCATENATE(D219,E219,F219,K219)</f>
        <v>3BDFBC50-5FD0-44D2-8F2C-8100642B19E7A5DC6BF3-50AC-42B0-A008-0413A6F462518C2CC2FE-893A-4798-A103-0AB407D2A377Проходка ТПМК, п.м.</v>
      </c>
      <c r="H219" s="13"/>
      <c r="I219" s="42">
        <v>208</v>
      </c>
      <c r="J219" s="102">
        <f>SUBTOTAL(103,I$12:I219)*1</f>
        <v>34</v>
      </c>
      <c r="K219" s="108" t="s">
        <v>13</v>
      </c>
      <c r="L219" s="17" t="s">
        <v>64</v>
      </c>
      <c r="M219" s="267"/>
      <c r="N219" s="255"/>
      <c r="O219" s="118"/>
      <c r="P219" s="162">
        <v>0</v>
      </c>
      <c r="Q219" s="163">
        <v>0</v>
      </c>
      <c r="R219" s="163">
        <v>0</v>
      </c>
      <c r="S219" s="92">
        <f t="shared" ca="1" si="1847"/>
        <v>0</v>
      </c>
      <c r="T219" s="92">
        <f t="shared" si="1848"/>
        <v>0</v>
      </c>
      <c r="U219" s="91">
        <f t="shared" ca="1" si="1849"/>
        <v>0</v>
      </c>
      <c r="V219" s="91">
        <f t="shared" si="1850"/>
        <v>0</v>
      </c>
      <c r="W219" s="120" t="str">
        <f t="shared" si="1851"/>
        <v/>
      </c>
      <c r="X219" s="178"/>
      <c r="Y219" s="128">
        <f t="shared" si="1852"/>
        <v>0</v>
      </c>
      <c r="Z219" s="179">
        <f t="shared" ca="1" si="1853"/>
        <v>0</v>
      </c>
      <c r="AA219" s="127">
        <f t="shared" si="1854"/>
        <v>0</v>
      </c>
      <c r="AB219" s="67" t="str">
        <f t="shared" ca="1" si="1855"/>
        <v/>
      </c>
      <c r="AC219" s="69">
        <f t="shared" ca="1" si="1856"/>
        <v>0</v>
      </c>
      <c r="AD219" s="226">
        <f t="shared" si="1761"/>
        <v>0</v>
      </c>
      <c r="AE219" s="227">
        <f t="shared" si="1762"/>
        <v>0</v>
      </c>
      <c r="AF219" s="225">
        <f t="shared" si="1763"/>
        <v>0</v>
      </c>
      <c r="AG219" s="226">
        <f t="shared" si="1764"/>
        <v>0</v>
      </c>
      <c r="AH219" s="227">
        <f t="shared" si="1765"/>
        <v>0</v>
      </c>
      <c r="AI219" s="225">
        <f t="shared" si="1766"/>
        <v>0</v>
      </c>
      <c r="AJ219" s="226">
        <f t="shared" si="1767"/>
        <v>0</v>
      </c>
      <c r="AK219" s="227">
        <f t="shared" si="1768"/>
        <v>0</v>
      </c>
      <c r="AL219" s="225">
        <f t="shared" si="1769"/>
        <v>0</v>
      </c>
      <c r="AM219" s="226">
        <f t="shared" si="1770"/>
        <v>0</v>
      </c>
      <c r="AN219" s="227">
        <f t="shared" si="1771"/>
        <v>0</v>
      </c>
      <c r="AO219" s="225">
        <f t="shared" si="1772"/>
        <v>0</v>
      </c>
      <c r="AP219" s="226">
        <f t="shared" si="1773"/>
        <v>0</v>
      </c>
      <c r="AQ219" s="227">
        <f t="shared" si="1774"/>
        <v>0</v>
      </c>
      <c r="AR219" s="225">
        <f t="shared" si="1699"/>
        <v>0</v>
      </c>
      <c r="AS219" s="136"/>
      <c r="AT219" s="131"/>
      <c r="AU219" s="69">
        <f t="shared" si="1857"/>
        <v>0</v>
      </c>
      <c r="AV219" s="162"/>
      <c r="AW219" s="130"/>
      <c r="AX219" s="18">
        <f t="shared" si="1858"/>
        <v>0</v>
      </c>
      <c r="AY219" s="136"/>
      <c r="AZ219" s="131"/>
      <c r="BA219" s="69">
        <f t="shared" si="1859"/>
        <v>0</v>
      </c>
      <c r="BB219" s="162"/>
      <c r="BC219" s="130"/>
      <c r="BD219" s="18">
        <f t="shared" si="1860"/>
        <v>0</v>
      </c>
      <c r="BE219" s="136"/>
      <c r="BF219" s="131"/>
      <c r="BG219" s="69">
        <f t="shared" si="1861"/>
        <v>0</v>
      </c>
      <c r="BH219" s="162"/>
      <c r="BI219" s="130"/>
      <c r="BJ219" s="18">
        <f t="shared" si="1862"/>
        <v>0</v>
      </c>
      <c r="BK219" s="136"/>
      <c r="BL219" s="131"/>
      <c r="BM219" s="69">
        <f t="shared" si="1863"/>
        <v>0</v>
      </c>
      <c r="BN219" s="162"/>
      <c r="BO219" s="130"/>
      <c r="BP219" s="18">
        <f t="shared" si="1864"/>
        <v>0</v>
      </c>
      <c r="BQ219" s="136"/>
      <c r="BR219" s="131"/>
      <c r="BS219" s="69">
        <f t="shared" si="1865"/>
        <v>0</v>
      </c>
      <c r="BT219" s="162"/>
      <c r="BU219" s="130"/>
      <c r="BV219" s="18">
        <f t="shared" si="1866"/>
        <v>0</v>
      </c>
      <c r="BW219" s="136"/>
      <c r="BX219" s="131"/>
      <c r="BY219" s="69">
        <f t="shared" si="1867"/>
        <v>0</v>
      </c>
      <c r="BZ219" s="162"/>
      <c r="CA219" s="130"/>
      <c r="CB219" s="18">
        <f t="shared" si="1868"/>
        <v>0</v>
      </c>
      <c r="CC219" s="136"/>
      <c r="CD219" s="131"/>
      <c r="CE219" s="69">
        <f t="shared" si="1869"/>
        <v>0</v>
      </c>
      <c r="CF219" s="162"/>
      <c r="CG219" s="130"/>
      <c r="CH219" s="18">
        <f t="shared" si="1870"/>
        <v>0</v>
      </c>
      <c r="CI219" s="136"/>
      <c r="CJ219" s="131"/>
      <c r="CK219" s="69">
        <f t="shared" si="1871"/>
        <v>0</v>
      </c>
      <c r="CL219" s="162"/>
      <c r="CM219" s="130"/>
      <c r="CN219" s="18">
        <f t="shared" si="1799"/>
        <v>0</v>
      </c>
      <c r="CO219" s="136"/>
      <c r="CP219" s="131"/>
      <c r="CQ219" s="69">
        <f t="shared" si="1872"/>
        <v>0</v>
      </c>
      <c r="CR219" s="162"/>
      <c r="CS219" s="130"/>
      <c r="CT219" s="18">
        <f t="shared" si="1801"/>
        <v>0</v>
      </c>
      <c r="CU219" s="136"/>
      <c r="CV219" s="131"/>
      <c r="CW219" s="69">
        <f t="shared" si="1873"/>
        <v>0</v>
      </c>
      <c r="CX219" s="162"/>
      <c r="CY219" s="130"/>
      <c r="CZ219" s="18">
        <f t="shared" si="1803"/>
        <v>0</v>
      </c>
      <c r="DA219" s="136"/>
      <c r="DB219" s="131"/>
      <c r="DC219" s="69">
        <f t="shared" si="1874"/>
        <v>0</v>
      </c>
      <c r="DD219" s="162"/>
      <c r="DE219" s="130"/>
      <c r="DF219" s="18">
        <f t="shared" si="1805"/>
        <v>0</v>
      </c>
      <c r="DG219" s="136"/>
      <c r="DH219" s="131"/>
      <c r="DI219" s="69">
        <f t="shared" si="1875"/>
        <v>0</v>
      </c>
      <c r="DJ219" s="162"/>
      <c r="DK219" s="130"/>
      <c r="DL219" s="18">
        <f t="shared" si="1876"/>
        <v>0</v>
      </c>
      <c r="DM219" s="136"/>
      <c r="DN219" s="131"/>
      <c r="DO219" s="69">
        <f t="shared" si="1877"/>
        <v>0</v>
      </c>
      <c r="DP219" s="162"/>
      <c r="DQ219" s="130"/>
      <c r="DR219" s="18">
        <f t="shared" si="1878"/>
        <v>0</v>
      </c>
      <c r="DS219" s="136"/>
      <c r="DT219" s="131"/>
      <c r="DU219" s="69">
        <f t="shared" si="1879"/>
        <v>0</v>
      </c>
      <c r="DV219" s="162"/>
      <c r="DW219" s="130"/>
      <c r="DX219" s="18">
        <f t="shared" si="1880"/>
        <v>0</v>
      </c>
      <c r="DY219" s="136"/>
      <c r="DZ219" s="131"/>
      <c r="EA219" s="69">
        <f t="shared" si="1881"/>
        <v>0</v>
      </c>
      <c r="EB219" s="162"/>
      <c r="EC219" s="130"/>
      <c r="ED219" s="18">
        <f t="shared" si="1882"/>
        <v>0</v>
      </c>
      <c r="EE219" s="136"/>
      <c r="EF219" s="131"/>
      <c r="EG219" s="69">
        <f t="shared" si="1883"/>
        <v>0</v>
      </c>
      <c r="EH219" s="162"/>
      <c r="EI219" s="130"/>
      <c r="EJ219" s="18">
        <f t="shared" si="1884"/>
        <v>0</v>
      </c>
      <c r="EK219" s="136"/>
      <c r="EL219" s="131"/>
      <c r="EM219" s="69">
        <f t="shared" si="1885"/>
        <v>0</v>
      </c>
      <c r="EN219" s="162"/>
      <c r="EO219" s="130"/>
      <c r="EP219" s="18">
        <f t="shared" si="1886"/>
        <v>0</v>
      </c>
      <c r="EQ219" s="136"/>
      <c r="ER219" s="131"/>
      <c r="ES219" s="69">
        <f t="shared" si="1887"/>
        <v>0</v>
      </c>
      <c r="ET219" s="162"/>
      <c r="EU219" s="130"/>
      <c r="EV219" s="18">
        <f t="shared" si="1888"/>
        <v>0</v>
      </c>
      <c r="EW219" s="136"/>
      <c r="EX219" s="131"/>
      <c r="EY219" s="69">
        <f t="shared" si="1889"/>
        <v>0</v>
      </c>
      <c r="EZ219" s="162"/>
      <c r="FA219" s="130"/>
      <c r="FB219" s="18">
        <f t="shared" si="1890"/>
        <v>0</v>
      </c>
      <c r="FC219" s="136"/>
      <c r="FD219" s="131"/>
      <c r="FE219" s="69">
        <f t="shared" si="1891"/>
        <v>0</v>
      </c>
      <c r="FF219" s="162"/>
      <c r="FG219" s="130"/>
      <c r="FH219" s="18">
        <f t="shared" si="1892"/>
        <v>0</v>
      </c>
      <c r="FI219" s="136"/>
      <c r="FJ219" s="131"/>
      <c r="FK219" s="69">
        <f t="shared" si="1893"/>
        <v>0</v>
      </c>
      <c r="FL219" s="162"/>
      <c r="FM219" s="130"/>
      <c r="FN219" s="18">
        <f t="shared" si="1894"/>
        <v>0</v>
      </c>
      <c r="FO219" s="136"/>
      <c r="FP219" s="131"/>
      <c r="FQ219" s="69">
        <f t="shared" si="1895"/>
        <v>0</v>
      </c>
      <c r="FR219" s="162"/>
      <c r="FS219" s="130"/>
      <c r="FT219" s="18">
        <f t="shared" si="1896"/>
        <v>0</v>
      </c>
      <c r="FU219" s="136"/>
      <c r="FV219" s="131"/>
      <c r="FW219" s="69">
        <f t="shared" si="1897"/>
        <v>0</v>
      </c>
      <c r="FX219" s="162"/>
      <c r="FY219" s="130"/>
      <c r="FZ219" s="18">
        <f t="shared" si="1898"/>
        <v>0</v>
      </c>
      <c r="GA219" s="136"/>
      <c r="GB219" s="131"/>
      <c r="GC219" s="69">
        <f t="shared" si="1899"/>
        <v>0</v>
      </c>
      <c r="GD219" s="162"/>
      <c r="GE219" s="130"/>
      <c r="GF219" s="18">
        <f t="shared" si="1900"/>
        <v>0</v>
      </c>
      <c r="GG219" s="136"/>
      <c r="GH219" s="131"/>
      <c r="GI219" s="69">
        <f t="shared" si="1901"/>
        <v>0</v>
      </c>
      <c r="GJ219" s="162"/>
      <c r="GK219" s="130"/>
      <c r="GL219" s="18">
        <f t="shared" si="1902"/>
        <v>0</v>
      </c>
      <c r="GM219" s="136"/>
      <c r="GN219" s="131"/>
      <c r="GO219" s="69">
        <f t="shared" si="1903"/>
        <v>0</v>
      </c>
      <c r="GP219" s="162"/>
      <c r="GQ219" s="130"/>
      <c r="GR219" s="18">
        <f t="shared" si="1904"/>
        <v>0</v>
      </c>
      <c r="GS219" s="136"/>
      <c r="GT219" s="131"/>
      <c r="GU219" s="69">
        <f t="shared" si="1905"/>
        <v>0</v>
      </c>
      <c r="GV219" s="162"/>
      <c r="GW219" s="130"/>
      <c r="GX219" s="18">
        <f t="shared" si="1906"/>
        <v>0</v>
      </c>
      <c r="GY219" s="136"/>
      <c r="GZ219" s="131"/>
      <c r="HA219" s="69">
        <f t="shared" si="1907"/>
        <v>0</v>
      </c>
      <c r="HB219" s="162"/>
      <c r="HC219" s="130"/>
      <c r="HD219" s="18">
        <f t="shared" si="1908"/>
        <v>0</v>
      </c>
      <c r="HE219" s="136"/>
      <c r="HF219" s="131"/>
      <c r="HG219" s="69">
        <f t="shared" si="1909"/>
        <v>0</v>
      </c>
      <c r="HH219" s="162"/>
      <c r="HI219" s="130"/>
      <c r="HJ219" s="18">
        <f t="shared" si="1910"/>
        <v>0</v>
      </c>
      <c r="HK219" s="136"/>
      <c r="HL219" s="131"/>
      <c r="HM219" s="69">
        <f t="shared" si="1911"/>
        <v>0</v>
      </c>
      <c r="HN219" s="162"/>
      <c r="HO219" s="130"/>
      <c r="HP219" s="18">
        <f t="shared" si="1912"/>
        <v>0</v>
      </c>
      <c r="HQ219" s="136"/>
      <c r="HR219" s="131"/>
      <c r="HS219" s="69">
        <f t="shared" si="1913"/>
        <v>0</v>
      </c>
      <c r="HT219" s="162"/>
      <c r="HU219" s="130"/>
      <c r="HV219" s="18">
        <f t="shared" si="1914"/>
        <v>0</v>
      </c>
      <c r="HW219" s="17"/>
      <c r="HX219" s="85"/>
      <c r="HY219" s="85"/>
      <c r="HZ219" s="2" t="str">
        <f t="shared" si="1846"/>
        <v>СКРЫТЬ</v>
      </c>
    </row>
    <row r="220" spans="1:234" hidden="1" x14ac:dyDescent="0.2">
      <c r="A220" s="1" t="e">
        <f>$K$2&amp;#REF!&amp;$K$199&amp;$K$200&amp;K220</f>
        <v>#REF!</v>
      </c>
      <c r="B220" s="16" t="e">
        <f>IF(#REF!=0,"Скрыть","")</f>
        <v>#REF!</v>
      </c>
      <c r="C220" s="15" t="e">
        <f>IF(AND(#REF!&gt;85%,#REF!&gt;85%),"скрыть","")</f>
        <v>#REF!</v>
      </c>
      <c r="D220" s="14" t="s">
        <v>2</v>
      </c>
      <c r="E220" s="14" t="s">
        <v>32</v>
      </c>
      <c r="F220" s="14" t="s">
        <v>31</v>
      </c>
      <c r="G220" s="13" t="str">
        <f t="shared" si="1915"/>
        <v>3BDFBC50-5FD0-44D2-8F2C-8100642B19E7A5DC6BF3-50AC-42B0-A008-0413A6F462518C2CC2FE-893A-4798-A103-0AB407D2A377Проходка горным способом, п.м.</v>
      </c>
      <c r="H220" s="13"/>
      <c r="I220" s="42">
        <v>209</v>
      </c>
      <c r="J220" s="102">
        <f>SUBTOTAL(103,I$12:I220)*1</f>
        <v>34</v>
      </c>
      <c r="K220" s="108" t="s">
        <v>12</v>
      </c>
      <c r="L220" s="17" t="s">
        <v>64</v>
      </c>
      <c r="M220" s="267"/>
      <c r="N220" s="255"/>
      <c r="O220" s="118"/>
      <c r="P220" s="162">
        <v>0</v>
      </c>
      <c r="Q220" s="163">
        <v>0</v>
      </c>
      <c r="R220" s="163">
        <v>0</v>
      </c>
      <c r="S220" s="92">
        <f t="shared" ca="1" si="1847"/>
        <v>0</v>
      </c>
      <c r="T220" s="92">
        <f t="shared" si="1848"/>
        <v>0</v>
      </c>
      <c r="U220" s="91">
        <f t="shared" ca="1" si="1849"/>
        <v>0</v>
      </c>
      <c r="V220" s="91">
        <f t="shared" si="1850"/>
        <v>0</v>
      </c>
      <c r="W220" s="120" t="str">
        <f t="shared" si="1851"/>
        <v/>
      </c>
      <c r="X220" s="178"/>
      <c r="Y220" s="128">
        <f t="shared" si="1852"/>
        <v>0</v>
      </c>
      <c r="Z220" s="179">
        <f t="shared" ca="1" si="1853"/>
        <v>0</v>
      </c>
      <c r="AA220" s="127">
        <f t="shared" si="1854"/>
        <v>0</v>
      </c>
      <c r="AB220" s="67" t="str">
        <f t="shared" ca="1" si="1855"/>
        <v/>
      </c>
      <c r="AC220" s="69">
        <f t="shared" ca="1" si="1856"/>
        <v>0</v>
      </c>
      <c r="AD220" s="226">
        <f t="shared" si="1761"/>
        <v>0</v>
      </c>
      <c r="AE220" s="227">
        <f t="shared" si="1762"/>
        <v>0</v>
      </c>
      <c r="AF220" s="225">
        <f t="shared" si="1763"/>
        <v>0</v>
      </c>
      <c r="AG220" s="226">
        <f t="shared" si="1764"/>
        <v>0</v>
      </c>
      <c r="AH220" s="227">
        <f t="shared" si="1765"/>
        <v>0</v>
      </c>
      <c r="AI220" s="225">
        <f t="shared" si="1766"/>
        <v>0</v>
      </c>
      <c r="AJ220" s="226">
        <f t="shared" si="1767"/>
        <v>0</v>
      </c>
      <c r="AK220" s="227">
        <f t="shared" si="1768"/>
        <v>0</v>
      </c>
      <c r="AL220" s="225">
        <f t="shared" si="1769"/>
        <v>0</v>
      </c>
      <c r="AM220" s="226">
        <f t="shared" si="1770"/>
        <v>0</v>
      </c>
      <c r="AN220" s="227">
        <f t="shared" si="1771"/>
        <v>0</v>
      </c>
      <c r="AO220" s="225">
        <f t="shared" si="1772"/>
        <v>0</v>
      </c>
      <c r="AP220" s="226">
        <f t="shared" si="1773"/>
        <v>0</v>
      </c>
      <c r="AQ220" s="227">
        <f t="shared" si="1774"/>
        <v>0</v>
      </c>
      <c r="AR220" s="225">
        <f t="shared" si="1699"/>
        <v>0</v>
      </c>
      <c r="AS220" s="136"/>
      <c r="AT220" s="131"/>
      <c r="AU220" s="69">
        <f t="shared" si="1857"/>
        <v>0</v>
      </c>
      <c r="AV220" s="162"/>
      <c r="AW220" s="130"/>
      <c r="AX220" s="18">
        <f t="shared" si="1858"/>
        <v>0</v>
      </c>
      <c r="AY220" s="136"/>
      <c r="AZ220" s="131"/>
      <c r="BA220" s="69">
        <f t="shared" si="1859"/>
        <v>0</v>
      </c>
      <c r="BB220" s="162"/>
      <c r="BC220" s="130"/>
      <c r="BD220" s="18">
        <f t="shared" si="1860"/>
        <v>0</v>
      </c>
      <c r="BE220" s="136"/>
      <c r="BF220" s="131"/>
      <c r="BG220" s="69">
        <f t="shared" si="1861"/>
        <v>0</v>
      </c>
      <c r="BH220" s="162"/>
      <c r="BI220" s="130"/>
      <c r="BJ220" s="18">
        <f t="shared" si="1862"/>
        <v>0</v>
      </c>
      <c r="BK220" s="136"/>
      <c r="BL220" s="131"/>
      <c r="BM220" s="69">
        <f t="shared" si="1863"/>
        <v>0</v>
      </c>
      <c r="BN220" s="162"/>
      <c r="BO220" s="130"/>
      <c r="BP220" s="18">
        <f t="shared" si="1864"/>
        <v>0</v>
      </c>
      <c r="BQ220" s="136"/>
      <c r="BR220" s="131"/>
      <c r="BS220" s="69">
        <f t="shared" si="1865"/>
        <v>0</v>
      </c>
      <c r="BT220" s="162"/>
      <c r="BU220" s="130"/>
      <c r="BV220" s="18">
        <f t="shared" si="1866"/>
        <v>0</v>
      </c>
      <c r="BW220" s="136"/>
      <c r="BX220" s="131"/>
      <c r="BY220" s="69">
        <f t="shared" si="1867"/>
        <v>0</v>
      </c>
      <c r="BZ220" s="162"/>
      <c r="CA220" s="130"/>
      <c r="CB220" s="18">
        <f t="shared" si="1868"/>
        <v>0</v>
      </c>
      <c r="CC220" s="136"/>
      <c r="CD220" s="131"/>
      <c r="CE220" s="69">
        <f t="shared" si="1869"/>
        <v>0</v>
      </c>
      <c r="CF220" s="162"/>
      <c r="CG220" s="130"/>
      <c r="CH220" s="18">
        <f t="shared" si="1870"/>
        <v>0</v>
      </c>
      <c r="CI220" s="136"/>
      <c r="CJ220" s="131"/>
      <c r="CK220" s="69">
        <f t="shared" si="1871"/>
        <v>0</v>
      </c>
      <c r="CL220" s="162"/>
      <c r="CM220" s="130"/>
      <c r="CN220" s="18">
        <f t="shared" si="1799"/>
        <v>0</v>
      </c>
      <c r="CO220" s="136"/>
      <c r="CP220" s="131"/>
      <c r="CQ220" s="69">
        <f t="shared" si="1872"/>
        <v>0</v>
      </c>
      <c r="CR220" s="162"/>
      <c r="CS220" s="130"/>
      <c r="CT220" s="18">
        <f t="shared" si="1801"/>
        <v>0</v>
      </c>
      <c r="CU220" s="136"/>
      <c r="CV220" s="131"/>
      <c r="CW220" s="69">
        <f t="shared" si="1873"/>
        <v>0</v>
      </c>
      <c r="CX220" s="162"/>
      <c r="CY220" s="130"/>
      <c r="CZ220" s="18">
        <f t="shared" si="1803"/>
        <v>0</v>
      </c>
      <c r="DA220" s="136"/>
      <c r="DB220" s="131"/>
      <c r="DC220" s="69">
        <f t="shared" si="1874"/>
        <v>0</v>
      </c>
      <c r="DD220" s="162"/>
      <c r="DE220" s="130"/>
      <c r="DF220" s="18">
        <f t="shared" si="1805"/>
        <v>0</v>
      </c>
      <c r="DG220" s="136"/>
      <c r="DH220" s="131"/>
      <c r="DI220" s="69">
        <f t="shared" si="1875"/>
        <v>0</v>
      </c>
      <c r="DJ220" s="162"/>
      <c r="DK220" s="130"/>
      <c r="DL220" s="18">
        <f t="shared" si="1876"/>
        <v>0</v>
      </c>
      <c r="DM220" s="136"/>
      <c r="DN220" s="131"/>
      <c r="DO220" s="69">
        <f t="shared" si="1877"/>
        <v>0</v>
      </c>
      <c r="DP220" s="162"/>
      <c r="DQ220" s="130"/>
      <c r="DR220" s="18">
        <f t="shared" si="1878"/>
        <v>0</v>
      </c>
      <c r="DS220" s="136"/>
      <c r="DT220" s="131"/>
      <c r="DU220" s="69">
        <f t="shared" si="1879"/>
        <v>0</v>
      </c>
      <c r="DV220" s="162"/>
      <c r="DW220" s="130"/>
      <c r="DX220" s="18">
        <f t="shared" si="1880"/>
        <v>0</v>
      </c>
      <c r="DY220" s="136"/>
      <c r="DZ220" s="131"/>
      <c r="EA220" s="69">
        <f t="shared" si="1881"/>
        <v>0</v>
      </c>
      <c r="EB220" s="162"/>
      <c r="EC220" s="130"/>
      <c r="ED220" s="18">
        <f t="shared" si="1882"/>
        <v>0</v>
      </c>
      <c r="EE220" s="136"/>
      <c r="EF220" s="131"/>
      <c r="EG220" s="69">
        <f t="shared" si="1883"/>
        <v>0</v>
      </c>
      <c r="EH220" s="162"/>
      <c r="EI220" s="130"/>
      <c r="EJ220" s="18">
        <f t="shared" si="1884"/>
        <v>0</v>
      </c>
      <c r="EK220" s="136"/>
      <c r="EL220" s="131"/>
      <c r="EM220" s="69">
        <f t="shared" si="1885"/>
        <v>0</v>
      </c>
      <c r="EN220" s="162"/>
      <c r="EO220" s="130"/>
      <c r="EP220" s="18">
        <f t="shared" si="1886"/>
        <v>0</v>
      </c>
      <c r="EQ220" s="136"/>
      <c r="ER220" s="131"/>
      <c r="ES220" s="69">
        <f t="shared" si="1887"/>
        <v>0</v>
      </c>
      <c r="ET220" s="162"/>
      <c r="EU220" s="130"/>
      <c r="EV220" s="18">
        <f t="shared" si="1888"/>
        <v>0</v>
      </c>
      <c r="EW220" s="136"/>
      <c r="EX220" s="131"/>
      <c r="EY220" s="69">
        <f t="shared" si="1889"/>
        <v>0</v>
      </c>
      <c r="EZ220" s="162"/>
      <c r="FA220" s="130"/>
      <c r="FB220" s="18">
        <f t="shared" si="1890"/>
        <v>0</v>
      </c>
      <c r="FC220" s="136"/>
      <c r="FD220" s="131"/>
      <c r="FE220" s="69">
        <f t="shared" si="1891"/>
        <v>0</v>
      </c>
      <c r="FF220" s="162"/>
      <c r="FG220" s="130"/>
      <c r="FH220" s="18">
        <f t="shared" si="1892"/>
        <v>0</v>
      </c>
      <c r="FI220" s="136"/>
      <c r="FJ220" s="131"/>
      <c r="FK220" s="69">
        <f t="shared" si="1893"/>
        <v>0</v>
      </c>
      <c r="FL220" s="162"/>
      <c r="FM220" s="130"/>
      <c r="FN220" s="18">
        <f t="shared" si="1894"/>
        <v>0</v>
      </c>
      <c r="FO220" s="136"/>
      <c r="FP220" s="131"/>
      <c r="FQ220" s="69">
        <f t="shared" si="1895"/>
        <v>0</v>
      </c>
      <c r="FR220" s="162"/>
      <c r="FS220" s="130"/>
      <c r="FT220" s="18">
        <f t="shared" si="1896"/>
        <v>0</v>
      </c>
      <c r="FU220" s="136"/>
      <c r="FV220" s="131"/>
      <c r="FW220" s="69">
        <f t="shared" si="1897"/>
        <v>0</v>
      </c>
      <c r="FX220" s="162"/>
      <c r="FY220" s="130"/>
      <c r="FZ220" s="18">
        <f t="shared" si="1898"/>
        <v>0</v>
      </c>
      <c r="GA220" s="136"/>
      <c r="GB220" s="131"/>
      <c r="GC220" s="69">
        <f t="shared" si="1899"/>
        <v>0</v>
      </c>
      <c r="GD220" s="162"/>
      <c r="GE220" s="130"/>
      <c r="GF220" s="18">
        <f t="shared" si="1900"/>
        <v>0</v>
      </c>
      <c r="GG220" s="136"/>
      <c r="GH220" s="131"/>
      <c r="GI220" s="69">
        <f t="shared" si="1901"/>
        <v>0</v>
      </c>
      <c r="GJ220" s="162"/>
      <c r="GK220" s="130"/>
      <c r="GL220" s="18">
        <f t="shared" si="1902"/>
        <v>0</v>
      </c>
      <c r="GM220" s="136"/>
      <c r="GN220" s="131"/>
      <c r="GO220" s="69">
        <f t="shared" si="1903"/>
        <v>0</v>
      </c>
      <c r="GP220" s="162"/>
      <c r="GQ220" s="130"/>
      <c r="GR220" s="18">
        <f t="shared" si="1904"/>
        <v>0</v>
      </c>
      <c r="GS220" s="136"/>
      <c r="GT220" s="131"/>
      <c r="GU220" s="69">
        <f t="shared" si="1905"/>
        <v>0</v>
      </c>
      <c r="GV220" s="162"/>
      <c r="GW220" s="130"/>
      <c r="GX220" s="18">
        <f t="shared" si="1906"/>
        <v>0</v>
      </c>
      <c r="GY220" s="136"/>
      <c r="GZ220" s="131"/>
      <c r="HA220" s="69">
        <f t="shared" si="1907"/>
        <v>0</v>
      </c>
      <c r="HB220" s="162"/>
      <c r="HC220" s="130"/>
      <c r="HD220" s="18">
        <f t="shared" si="1908"/>
        <v>0</v>
      </c>
      <c r="HE220" s="136"/>
      <c r="HF220" s="131"/>
      <c r="HG220" s="69">
        <f t="shared" si="1909"/>
        <v>0</v>
      </c>
      <c r="HH220" s="162"/>
      <c r="HI220" s="130"/>
      <c r="HJ220" s="18">
        <f t="shared" si="1910"/>
        <v>0</v>
      </c>
      <c r="HK220" s="136"/>
      <c r="HL220" s="131"/>
      <c r="HM220" s="69">
        <f t="shared" si="1911"/>
        <v>0</v>
      </c>
      <c r="HN220" s="162"/>
      <c r="HO220" s="130"/>
      <c r="HP220" s="18">
        <f t="shared" si="1912"/>
        <v>0</v>
      </c>
      <c r="HQ220" s="136"/>
      <c r="HR220" s="131"/>
      <c r="HS220" s="69">
        <f t="shared" si="1913"/>
        <v>0</v>
      </c>
      <c r="HT220" s="162"/>
      <c r="HU220" s="130"/>
      <c r="HV220" s="18">
        <f t="shared" si="1914"/>
        <v>0</v>
      </c>
      <c r="HW220" s="17"/>
      <c r="HX220" s="85"/>
      <c r="HY220" s="85"/>
      <c r="HZ220" s="2" t="str">
        <f t="shared" si="1846"/>
        <v>СКРЫТЬ</v>
      </c>
    </row>
    <row r="221" spans="1:234" hidden="1" x14ac:dyDescent="0.2">
      <c r="A221" s="1" t="e">
        <f>$K$2&amp;#REF!&amp;$K$199&amp;$K$200&amp;K221</f>
        <v>#REF!</v>
      </c>
      <c r="B221" s="16" t="e">
        <f>IF(#REF!=0,"Скрыть","")</f>
        <v>#REF!</v>
      </c>
      <c r="C221" s="15" t="e">
        <f>IF(AND(#REF!&gt;85%,#REF!&gt;85%),"скрыть","")</f>
        <v>#REF!</v>
      </c>
      <c r="D221" s="14" t="s">
        <v>2</v>
      </c>
      <c r="E221" s="14" t="s">
        <v>32</v>
      </c>
      <c r="F221" s="14" t="s">
        <v>31</v>
      </c>
      <c r="G221" s="13" t="str">
        <f t="shared" si="1915"/>
        <v>3BDFBC50-5FD0-44D2-8F2C-8100642B19E7A5DC6BF3-50AC-42B0-A008-0413A6F462518C2CC2FE-893A-4798-A103-0AB407D2A377Проходка вертикальных стволов, п.м.</v>
      </c>
      <c r="H221" s="13"/>
      <c r="I221" s="42">
        <v>210</v>
      </c>
      <c r="J221" s="102">
        <f>SUBTOTAL(103,I$12:I221)*1</f>
        <v>34</v>
      </c>
      <c r="K221" s="108" t="s">
        <v>11</v>
      </c>
      <c r="L221" s="17" t="s">
        <v>64</v>
      </c>
      <c r="M221" s="267"/>
      <c r="N221" s="255"/>
      <c r="O221" s="118"/>
      <c r="P221" s="162">
        <v>0</v>
      </c>
      <c r="Q221" s="163">
        <v>0</v>
      </c>
      <c r="R221" s="163">
        <v>0</v>
      </c>
      <c r="S221" s="92">
        <f t="shared" ca="1" si="1847"/>
        <v>0</v>
      </c>
      <c r="T221" s="92">
        <f t="shared" si="1848"/>
        <v>0</v>
      </c>
      <c r="U221" s="91">
        <f t="shared" ca="1" si="1849"/>
        <v>0</v>
      </c>
      <c r="V221" s="91">
        <f t="shared" si="1850"/>
        <v>0</v>
      </c>
      <c r="W221" s="120" t="str">
        <f t="shared" si="1851"/>
        <v/>
      </c>
      <c r="X221" s="178"/>
      <c r="Y221" s="128">
        <f t="shared" si="1852"/>
        <v>0</v>
      </c>
      <c r="Z221" s="179">
        <f t="shared" ca="1" si="1853"/>
        <v>0</v>
      </c>
      <c r="AA221" s="127">
        <f t="shared" si="1854"/>
        <v>0</v>
      </c>
      <c r="AB221" s="67" t="str">
        <f t="shared" ca="1" si="1855"/>
        <v/>
      </c>
      <c r="AC221" s="69">
        <f t="shared" ca="1" si="1856"/>
        <v>0</v>
      </c>
      <c r="AD221" s="226">
        <f t="shared" si="1761"/>
        <v>0</v>
      </c>
      <c r="AE221" s="227">
        <f t="shared" si="1762"/>
        <v>0</v>
      </c>
      <c r="AF221" s="225">
        <f t="shared" si="1763"/>
        <v>0</v>
      </c>
      <c r="AG221" s="226">
        <f t="shared" si="1764"/>
        <v>0</v>
      </c>
      <c r="AH221" s="227">
        <f t="shared" si="1765"/>
        <v>0</v>
      </c>
      <c r="AI221" s="225">
        <f t="shared" si="1766"/>
        <v>0</v>
      </c>
      <c r="AJ221" s="226">
        <f t="shared" si="1767"/>
        <v>0</v>
      </c>
      <c r="AK221" s="227">
        <f t="shared" si="1768"/>
        <v>0</v>
      </c>
      <c r="AL221" s="225">
        <f t="shared" si="1769"/>
        <v>0</v>
      </c>
      <c r="AM221" s="226">
        <f t="shared" si="1770"/>
        <v>0</v>
      </c>
      <c r="AN221" s="227">
        <f t="shared" si="1771"/>
        <v>0</v>
      </c>
      <c r="AO221" s="225">
        <f t="shared" si="1772"/>
        <v>0</v>
      </c>
      <c r="AP221" s="226">
        <f t="shared" si="1773"/>
        <v>0</v>
      </c>
      <c r="AQ221" s="227">
        <f t="shared" si="1774"/>
        <v>0</v>
      </c>
      <c r="AR221" s="225">
        <f t="shared" si="1699"/>
        <v>0</v>
      </c>
      <c r="AS221" s="136"/>
      <c r="AT221" s="131"/>
      <c r="AU221" s="69">
        <f t="shared" si="1857"/>
        <v>0</v>
      </c>
      <c r="AV221" s="162"/>
      <c r="AW221" s="130"/>
      <c r="AX221" s="18">
        <f t="shared" si="1858"/>
        <v>0</v>
      </c>
      <c r="AY221" s="136"/>
      <c r="AZ221" s="131"/>
      <c r="BA221" s="69">
        <f t="shared" si="1859"/>
        <v>0</v>
      </c>
      <c r="BB221" s="162"/>
      <c r="BC221" s="130"/>
      <c r="BD221" s="18">
        <f t="shared" si="1860"/>
        <v>0</v>
      </c>
      <c r="BE221" s="136"/>
      <c r="BF221" s="131"/>
      <c r="BG221" s="69">
        <f t="shared" si="1861"/>
        <v>0</v>
      </c>
      <c r="BH221" s="162"/>
      <c r="BI221" s="130"/>
      <c r="BJ221" s="18">
        <f t="shared" si="1862"/>
        <v>0</v>
      </c>
      <c r="BK221" s="136"/>
      <c r="BL221" s="131"/>
      <c r="BM221" s="69">
        <f t="shared" si="1863"/>
        <v>0</v>
      </c>
      <c r="BN221" s="162"/>
      <c r="BO221" s="130"/>
      <c r="BP221" s="18">
        <f t="shared" si="1864"/>
        <v>0</v>
      </c>
      <c r="BQ221" s="136"/>
      <c r="BR221" s="131"/>
      <c r="BS221" s="69">
        <f t="shared" si="1865"/>
        <v>0</v>
      </c>
      <c r="BT221" s="162"/>
      <c r="BU221" s="130"/>
      <c r="BV221" s="18">
        <f t="shared" si="1866"/>
        <v>0</v>
      </c>
      <c r="BW221" s="136"/>
      <c r="BX221" s="131"/>
      <c r="BY221" s="69">
        <f t="shared" si="1867"/>
        <v>0</v>
      </c>
      <c r="BZ221" s="162"/>
      <c r="CA221" s="130"/>
      <c r="CB221" s="18">
        <f t="shared" si="1868"/>
        <v>0</v>
      </c>
      <c r="CC221" s="136"/>
      <c r="CD221" s="131"/>
      <c r="CE221" s="69">
        <f t="shared" si="1869"/>
        <v>0</v>
      </c>
      <c r="CF221" s="162"/>
      <c r="CG221" s="130"/>
      <c r="CH221" s="18">
        <f t="shared" si="1870"/>
        <v>0</v>
      </c>
      <c r="CI221" s="136"/>
      <c r="CJ221" s="131"/>
      <c r="CK221" s="69">
        <f t="shared" si="1871"/>
        <v>0</v>
      </c>
      <c r="CL221" s="162"/>
      <c r="CM221" s="130"/>
      <c r="CN221" s="18">
        <f t="shared" si="1799"/>
        <v>0</v>
      </c>
      <c r="CO221" s="136"/>
      <c r="CP221" s="131"/>
      <c r="CQ221" s="69">
        <f t="shared" si="1872"/>
        <v>0</v>
      </c>
      <c r="CR221" s="162"/>
      <c r="CS221" s="130"/>
      <c r="CT221" s="18">
        <f t="shared" si="1801"/>
        <v>0</v>
      </c>
      <c r="CU221" s="136"/>
      <c r="CV221" s="131"/>
      <c r="CW221" s="69">
        <f t="shared" si="1873"/>
        <v>0</v>
      </c>
      <c r="CX221" s="162"/>
      <c r="CY221" s="130"/>
      <c r="CZ221" s="18">
        <f t="shared" si="1803"/>
        <v>0</v>
      </c>
      <c r="DA221" s="136"/>
      <c r="DB221" s="131"/>
      <c r="DC221" s="69">
        <f t="shared" si="1874"/>
        <v>0</v>
      </c>
      <c r="DD221" s="162"/>
      <c r="DE221" s="130"/>
      <c r="DF221" s="18">
        <f t="shared" si="1805"/>
        <v>0</v>
      </c>
      <c r="DG221" s="136"/>
      <c r="DH221" s="131"/>
      <c r="DI221" s="69">
        <f t="shared" si="1875"/>
        <v>0</v>
      </c>
      <c r="DJ221" s="162"/>
      <c r="DK221" s="130"/>
      <c r="DL221" s="18">
        <f t="shared" si="1876"/>
        <v>0</v>
      </c>
      <c r="DM221" s="136"/>
      <c r="DN221" s="131"/>
      <c r="DO221" s="69">
        <f t="shared" si="1877"/>
        <v>0</v>
      </c>
      <c r="DP221" s="162"/>
      <c r="DQ221" s="130"/>
      <c r="DR221" s="18">
        <f t="shared" si="1878"/>
        <v>0</v>
      </c>
      <c r="DS221" s="136"/>
      <c r="DT221" s="131"/>
      <c r="DU221" s="69">
        <f t="shared" si="1879"/>
        <v>0</v>
      </c>
      <c r="DV221" s="162"/>
      <c r="DW221" s="130"/>
      <c r="DX221" s="18">
        <f t="shared" si="1880"/>
        <v>0</v>
      </c>
      <c r="DY221" s="136"/>
      <c r="DZ221" s="131"/>
      <c r="EA221" s="69">
        <f t="shared" si="1881"/>
        <v>0</v>
      </c>
      <c r="EB221" s="162"/>
      <c r="EC221" s="130"/>
      <c r="ED221" s="18">
        <f t="shared" si="1882"/>
        <v>0</v>
      </c>
      <c r="EE221" s="136"/>
      <c r="EF221" s="131"/>
      <c r="EG221" s="69">
        <f t="shared" si="1883"/>
        <v>0</v>
      </c>
      <c r="EH221" s="162"/>
      <c r="EI221" s="130"/>
      <c r="EJ221" s="18">
        <f t="shared" si="1884"/>
        <v>0</v>
      </c>
      <c r="EK221" s="136"/>
      <c r="EL221" s="131"/>
      <c r="EM221" s="69">
        <f t="shared" si="1885"/>
        <v>0</v>
      </c>
      <c r="EN221" s="162"/>
      <c r="EO221" s="130"/>
      <c r="EP221" s="18">
        <f t="shared" si="1886"/>
        <v>0</v>
      </c>
      <c r="EQ221" s="136"/>
      <c r="ER221" s="131"/>
      <c r="ES221" s="69">
        <f t="shared" si="1887"/>
        <v>0</v>
      </c>
      <c r="ET221" s="162"/>
      <c r="EU221" s="130"/>
      <c r="EV221" s="18">
        <f t="shared" si="1888"/>
        <v>0</v>
      </c>
      <c r="EW221" s="136"/>
      <c r="EX221" s="131"/>
      <c r="EY221" s="69">
        <f t="shared" si="1889"/>
        <v>0</v>
      </c>
      <c r="EZ221" s="162"/>
      <c r="FA221" s="130"/>
      <c r="FB221" s="18">
        <f t="shared" si="1890"/>
        <v>0</v>
      </c>
      <c r="FC221" s="136"/>
      <c r="FD221" s="131"/>
      <c r="FE221" s="69">
        <f t="shared" si="1891"/>
        <v>0</v>
      </c>
      <c r="FF221" s="162"/>
      <c r="FG221" s="130"/>
      <c r="FH221" s="18">
        <f t="shared" si="1892"/>
        <v>0</v>
      </c>
      <c r="FI221" s="136"/>
      <c r="FJ221" s="131"/>
      <c r="FK221" s="69">
        <f t="shared" si="1893"/>
        <v>0</v>
      </c>
      <c r="FL221" s="162"/>
      <c r="FM221" s="130"/>
      <c r="FN221" s="18">
        <f t="shared" si="1894"/>
        <v>0</v>
      </c>
      <c r="FO221" s="136"/>
      <c r="FP221" s="131"/>
      <c r="FQ221" s="69">
        <f t="shared" si="1895"/>
        <v>0</v>
      </c>
      <c r="FR221" s="162"/>
      <c r="FS221" s="130"/>
      <c r="FT221" s="18">
        <f t="shared" si="1896"/>
        <v>0</v>
      </c>
      <c r="FU221" s="136"/>
      <c r="FV221" s="131"/>
      <c r="FW221" s="69">
        <f t="shared" si="1897"/>
        <v>0</v>
      </c>
      <c r="FX221" s="162"/>
      <c r="FY221" s="130"/>
      <c r="FZ221" s="18">
        <f t="shared" si="1898"/>
        <v>0</v>
      </c>
      <c r="GA221" s="136"/>
      <c r="GB221" s="131"/>
      <c r="GC221" s="69">
        <f t="shared" si="1899"/>
        <v>0</v>
      </c>
      <c r="GD221" s="162"/>
      <c r="GE221" s="130"/>
      <c r="GF221" s="18">
        <f t="shared" si="1900"/>
        <v>0</v>
      </c>
      <c r="GG221" s="136"/>
      <c r="GH221" s="131"/>
      <c r="GI221" s="69">
        <f t="shared" si="1901"/>
        <v>0</v>
      </c>
      <c r="GJ221" s="162"/>
      <c r="GK221" s="130"/>
      <c r="GL221" s="18">
        <f t="shared" si="1902"/>
        <v>0</v>
      </c>
      <c r="GM221" s="136"/>
      <c r="GN221" s="131"/>
      <c r="GO221" s="69">
        <f t="shared" si="1903"/>
        <v>0</v>
      </c>
      <c r="GP221" s="162"/>
      <c r="GQ221" s="130"/>
      <c r="GR221" s="18">
        <f t="shared" si="1904"/>
        <v>0</v>
      </c>
      <c r="GS221" s="136"/>
      <c r="GT221" s="131"/>
      <c r="GU221" s="69">
        <f t="shared" si="1905"/>
        <v>0</v>
      </c>
      <c r="GV221" s="162"/>
      <c r="GW221" s="130"/>
      <c r="GX221" s="18">
        <f t="shared" si="1906"/>
        <v>0</v>
      </c>
      <c r="GY221" s="136"/>
      <c r="GZ221" s="131"/>
      <c r="HA221" s="69">
        <f t="shared" si="1907"/>
        <v>0</v>
      </c>
      <c r="HB221" s="162"/>
      <c r="HC221" s="130"/>
      <c r="HD221" s="18">
        <f t="shared" si="1908"/>
        <v>0</v>
      </c>
      <c r="HE221" s="136"/>
      <c r="HF221" s="131"/>
      <c r="HG221" s="69">
        <f t="shared" si="1909"/>
        <v>0</v>
      </c>
      <c r="HH221" s="162"/>
      <c r="HI221" s="130"/>
      <c r="HJ221" s="18">
        <f t="shared" si="1910"/>
        <v>0</v>
      </c>
      <c r="HK221" s="136"/>
      <c r="HL221" s="131"/>
      <c r="HM221" s="69">
        <f t="shared" si="1911"/>
        <v>0</v>
      </c>
      <c r="HN221" s="162"/>
      <c r="HO221" s="130"/>
      <c r="HP221" s="18">
        <f t="shared" si="1912"/>
        <v>0</v>
      </c>
      <c r="HQ221" s="136"/>
      <c r="HR221" s="131"/>
      <c r="HS221" s="69">
        <f t="shared" si="1913"/>
        <v>0</v>
      </c>
      <c r="HT221" s="162"/>
      <c r="HU221" s="130"/>
      <c r="HV221" s="18">
        <f t="shared" si="1914"/>
        <v>0</v>
      </c>
      <c r="HW221" s="17"/>
      <c r="HX221" s="85"/>
      <c r="HY221" s="85"/>
      <c r="HZ221" s="2" t="str">
        <f t="shared" si="1846"/>
        <v>СКРЫТЬ</v>
      </c>
    </row>
    <row r="222" spans="1:234" hidden="1" x14ac:dyDescent="0.2">
      <c r="A222" s="1" t="e">
        <f>$K$2&amp;#REF!&amp;$K$199&amp;$K$200&amp;K222</f>
        <v>#REF!</v>
      </c>
      <c r="B222" s="16" t="e">
        <f>IF(#REF!=0,"Скрыть","")</f>
        <v>#REF!</v>
      </c>
      <c r="C222" s="15" t="e">
        <f>IF(AND(#REF!&gt;85%,#REF!&gt;85%),"скрыть","")</f>
        <v>#REF!</v>
      </c>
      <c r="D222" s="14" t="s">
        <v>2</v>
      </c>
      <c r="E222" s="14" t="s">
        <v>32</v>
      </c>
      <c r="F222" s="14" t="s">
        <v>31</v>
      </c>
      <c r="G222" s="13" t="str">
        <f t="shared" si="1915"/>
        <v>3BDFBC50-5FD0-44D2-8F2C-8100642B19E7A5DC6BF3-50AC-42B0-A008-0413A6F462518C2CC2FE-893A-4798-A103-0AB407D2A377Устройство жесткого основания, м3</v>
      </c>
      <c r="H222" s="13"/>
      <c r="I222" s="42">
        <v>211</v>
      </c>
      <c r="J222" s="102">
        <f>SUBTOTAL(103,I$12:I222)*1</f>
        <v>34</v>
      </c>
      <c r="K222" s="108" t="s">
        <v>7</v>
      </c>
      <c r="L222" s="17" t="s">
        <v>64</v>
      </c>
      <c r="M222" s="267"/>
      <c r="N222" s="255"/>
      <c r="O222" s="118"/>
      <c r="P222" s="162">
        <v>0</v>
      </c>
      <c r="Q222" s="163">
        <v>0</v>
      </c>
      <c r="R222" s="163">
        <v>0</v>
      </c>
      <c r="S222" s="92">
        <f t="shared" ca="1" si="1847"/>
        <v>0</v>
      </c>
      <c r="T222" s="92">
        <f t="shared" si="1848"/>
        <v>0</v>
      </c>
      <c r="U222" s="91">
        <f t="shared" ca="1" si="1849"/>
        <v>0</v>
      </c>
      <c r="V222" s="91">
        <f t="shared" si="1850"/>
        <v>0</v>
      </c>
      <c r="W222" s="120" t="str">
        <f t="shared" si="1851"/>
        <v/>
      </c>
      <c r="X222" s="178"/>
      <c r="Y222" s="128">
        <f t="shared" si="1852"/>
        <v>0</v>
      </c>
      <c r="Z222" s="179">
        <f t="shared" ca="1" si="1853"/>
        <v>0</v>
      </c>
      <c r="AA222" s="127">
        <f t="shared" si="1854"/>
        <v>0</v>
      </c>
      <c r="AB222" s="67" t="str">
        <f t="shared" ca="1" si="1855"/>
        <v/>
      </c>
      <c r="AC222" s="69">
        <f t="shared" ca="1" si="1856"/>
        <v>0</v>
      </c>
      <c r="AD222" s="226">
        <f t="shared" si="1761"/>
        <v>0</v>
      </c>
      <c r="AE222" s="227">
        <f t="shared" si="1762"/>
        <v>0</v>
      </c>
      <c r="AF222" s="225">
        <f t="shared" si="1763"/>
        <v>0</v>
      </c>
      <c r="AG222" s="226">
        <f t="shared" si="1764"/>
        <v>0</v>
      </c>
      <c r="AH222" s="227">
        <f t="shared" si="1765"/>
        <v>0</v>
      </c>
      <c r="AI222" s="225">
        <f t="shared" si="1766"/>
        <v>0</v>
      </c>
      <c r="AJ222" s="226">
        <f t="shared" si="1767"/>
        <v>0</v>
      </c>
      <c r="AK222" s="227">
        <f t="shared" si="1768"/>
        <v>0</v>
      </c>
      <c r="AL222" s="225">
        <f t="shared" si="1769"/>
        <v>0</v>
      </c>
      <c r="AM222" s="226">
        <f t="shared" si="1770"/>
        <v>0</v>
      </c>
      <c r="AN222" s="227">
        <f t="shared" si="1771"/>
        <v>0</v>
      </c>
      <c r="AO222" s="225">
        <f t="shared" si="1772"/>
        <v>0</v>
      </c>
      <c r="AP222" s="226">
        <f t="shared" si="1773"/>
        <v>0</v>
      </c>
      <c r="AQ222" s="227">
        <f t="shared" si="1774"/>
        <v>0</v>
      </c>
      <c r="AR222" s="225">
        <f t="shared" si="1699"/>
        <v>0</v>
      </c>
      <c r="AS222" s="136"/>
      <c r="AT222" s="131"/>
      <c r="AU222" s="69">
        <f t="shared" si="1857"/>
        <v>0</v>
      </c>
      <c r="AV222" s="162"/>
      <c r="AW222" s="130"/>
      <c r="AX222" s="18">
        <f t="shared" si="1858"/>
        <v>0</v>
      </c>
      <c r="AY222" s="136"/>
      <c r="AZ222" s="131"/>
      <c r="BA222" s="69">
        <f t="shared" si="1859"/>
        <v>0</v>
      </c>
      <c r="BB222" s="162"/>
      <c r="BC222" s="130"/>
      <c r="BD222" s="18">
        <f t="shared" si="1860"/>
        <v>0</v>
      </c>
      <c r="BE222" s="136"/>
      <c r="BF222" s="131"/>
      <c r="BG222" s="69">
        <f t="shared" si="1861"/>
        <v>0</v>
      </c>
      <c r="BH222" s="162"/>
      <c r="BI222" s="130"/>
      <c r="BJ222" s="18">
        <f t="shared" si="1862"/>
        <v>0</v>
      </c>
      <c r="BK222" s="136"/>
      <c r="BL222" s="131"/>
      <c r="BM222" s="69">
        <f t="shared" si="1863"/>
        <v>0</v>
      </c>
      <c r="BN222" s="162"/>
      <c r="BO222" s="130"/>
      <c r="BP222" s="18">
        <f t="shared" si="1864"/>
        <v>0</v>
      </c>
      <c r="BQ222" s="136"/>
      <c r="BR222" s="131"/>
      <c r="BS222" s="69">
        <f t="shared" si="1865"/>
        <v>0</v>
      </c>
      <c r="BT222" s="162"/>
      <c r="BU222" s="130"/>
      <c r="BV222" s="18">
        <f t="shared" si="1866"/>
        <v>0</v>
      </c>
      <c r="BW222" s="136"/>
      <c r="BX222" s="131"/>
      <c r="BY222" s="69">
        <f t="shared" si="1867"/>
        <v>0</v>
      </c>
      <c r="BZ222" s="162"/>
      <c r="CA222" s="130"/>
      <c r="CB222" s="18">
        <f t="shared" si="1868"/>
        <v>0</v>
      </c>
      <c r="CC222" s="136"/>
      <c r="CD222" s="131"/>
      <c r="CE222" s="69">
        <f t="shared" si="1869"/>
        <v>0</v>
      </c>
      <c r="CF222" s="162"/>
      <c r="CG222" s="130"/>
      <c r="CH222" s="18">
        <f t="shared" si="1870"/>
        <v>0</v>
      </c>
      <c r="CI222" s="136"/>
      <c r="CJ222" s="131"/>
      <c r="CK222" s="69">
        <f t="shared" si="1871"/>
        <v>0</v>
      </c>
      <c r="CL222" s="162"/>
      <c r="CM222" s="130"/>
      <c r="CN222" s="18">
        <f t="shared" si="1799"/>
        <v>0</v>
      </c>
      <c r="CO222" s="136"/>
      <c r="CP222" s="131"/>
      <c r="CQ222" s="69">
        <f t="shared" si="1872"/>
        <v>0</v>
      </c>
      <c r="CR222" s="162"/>
      <c r="CS222" s="130"/>
      <c r="CT222" s="18">
        <f t="shared" si="1801"/>
        <v>0</v>
      </c>
      <c r="CU222" s="136"/>
      <c r="CV222" s="131"/>
      <c r="CW222" s="69">
        <f t="shared" si="1873"/>
        <v>0</v>
      </c>
      <c r="CX222" s="162"/>
      <c r="CY222" s="130"/>
      <c r="CZ222" s="18">
        <f t="shared" si="1803"/>
        <v>0</v>
      </c>
      <c r="DA222" s="136"/>
      <c r="DB222" s="131"/>
      <c r="DC222" s="69">
        <f t="shared" si="1874"/>
        <v>0</v>
      </c>
      <c r="DD222" s="162"/>
      <c r="DE222" s="130"/>
      <c r="DF222" s="18">
        <f t="shared" si="1805"/>
        <v>0</v>
      </c>
      <c r="DG222" s="136"/>
      <c r="DH222" s="131"/>
      <c r="DI222" s="69">
        <f t="shared" si="1875"/>
        <v>0</v>
      </c>
      <c r="DJ222" s="162"/>
      <c r="DK222" s="130"/>
      <c r="DL222" s="18">
        <f t="shared" si="1876"/>
        <v>0</v>
      </c>
      <c r="DM222" s="136"/>
      <c r="DN222" s="131"/>
      <c r="DO222" s="69">
        <f t="shared" si="1877"/>
        <v>0</v>
      </c>
      <c r="DP222" s="162"/>
      <c r="DQ222" s="130"/>
      <c r="DR222" s="18">
        <f t="shared" si="1878"/>
        <v>0</v>
      </c>
      <c r="DS222" s="136"/>
      <c r="DT222" s="131"/>
      <c r="DU222" s="69">
        <f t="shared" si="1879"/>
        <v>0</v>
      </c>
      <c r="DV222" s="162"/>
      <c r="DW222" s="130"/>
      <c r="DX222" s="18">
        <f t="shared" si="1880"/>
        <v>0</v>
      </c>
      <c r="DY222" s="136"/>
      <c r="DZ222" s="131"/>
      <c r="EA222" s="69">
        <f t="shared" si="1881"/>
        <v>0</v>
      </c>
      <c r="EB222" s="162"/>
      <c r="EC222" s="130"/>
      <c r="ED222" s="18">
        <f t="shared" si="1882"/>
        <v>0</v>
      </c>
      <c r="EE222" s="136"/>
      <c r="EF222" s="131"/>
      <c r="EG222" s="69">
        <f t="shared" si="1883"/>
        <v>0</v>
      </c>
      <c r="EH222" s="162"/>
      <c r="EI222" s="130"/>
      <c r="EJ222" s="18">
        <f t="shared" si="1884"/>
        <v>0</v>
      </c>
      <c r="EK222" s="136"/>
      <c r="EL222" s="131"/>
      <c r="EM222" s="69">
        <f t="shared" si="1885"/>
        <v>0</v>
      </c>
      <c r="EN222" s="162"/>
      <c r="EO222" s="130"/>
      <c r="EP222" s="18">
        <f t="shared" si="1886"/>
        <v>0</v>
      </c>
      <c r="EQ222" s="136"/>
      <c r="ER222" s="131"/>
      <c r="ES222" s="69">
        <f t="shared" si="1887"/>
        <v>0</v>
      </c>
      <c r="ET222" s="162"/>
      <c r="EU222" s="130"/>
      <c r="EV222" s="18">
        <f t="shared" si="1888"/>
        <v>0</v>
      </c>
      <c r="EW222" s="136"/>
      <c r="EX222" s="131"/>
      <c r="EY222" s="69">
        <f t="shared" si="1889"/>
        <v>0</v>
      </c>
      <c r="EZ222" s="162"/>
      <c r="FA222" s="130"/>
      <c r="FB222" s="18">
        <f t="shared" si="1890"/>
        <v>0</v>
      </c>
      <c r="FC222" s="136"/>
      <c r="FD222" s="131"/>
      <c r="FE222" s="69">
        <f t="shared" si="1891"/>
        <v>0</v>
      </c>
      <c r="FF222" s="162"/>
      <c r="FG222" s="130"/>
      <c r="FH222" s="18">
        <f t="shared" si="1892"/>
        <v>0</v>
      </c>
      <c r="FI222" s="136"/>
      <c r="FJ222" s="131"/>
      <c r="FK222" s="69">
        <f t="shared" si="1893"/>
        <v>0</v>
      </c>
      <c r="FL222" s="162"/>
      <c r="FM222" s="130"/>
      <c r="FN222" s="18">
        <f t="shared" si="1894"/>
        <v>0</v>
      </c>
      <c r="FO222" s="136"/>
      <c r="FP222" s="131"/>
      <c r="FQ222" s="69">
        <f t="shared" si="1895"/>
        <v>0</v>
      </c>
      <c r="FR222" s="162"/>
      <c r="FS222" s="130"/>
      <c r="FT222" s="18">
        <f t="shared" si="1896"/>
        <v>0</v>
      </c>
      <c r="FU222" s="136"/>
      <c r="FV222" s="131"/>
      <c r="FW222" s="69">
        <f t="shared" si="1897"/>
        <v>0</v>
      </c>
      <c r="FX222" s="162"/>
      <c r="FY222" s="130"/>
      <c r="FZ222" s="18">
        <f t="shared" si="1898"/>
        <v>0</v>
      </c>
      <c r="GA222" s="136"/>
      <c r="GB222" s="131"/>
      <c r="GC222" s="69">
        <f t="shared" si="1899"/>
        <v>0</v>
      </c>
      <c r="GD222" s="162"/>
      <c r="GE222" s="130"/>
      <c r="GF222" s="18">
        <f t="shared" si="1900"/>
        <v>0</v>
      </c>
      <c r="GG222" s="136"/>
      <c r="GH222" s="131"/>
      <c r="GI222" s="69">
        <f t="shared" si="1901"/>
        <v>0</v>
      </c>
      <c r="GJ222" s="162"/>
      <c r="GK222" s="130"/>
      <c r="GL222" s="18">
        <f t="shared" si="1902"/>
        <v>0</v>
      </c>
      <c r="GM222" s="136"/>
      <c r="GN222" s="131"/>
      <c r="GO222" s="69">
        <f t="shared" si="1903"/>
        <v>0</v>
      </c>
      <c r="GP222" s="162"/>
      <c r="GQ222" s="130"/>
      <c r="GR222" s="18">
        <f t="shared" si="1904"/>
        <v>0</v>
      </c>
      <c r="GS222" s="136"/>
      <c r="GT222" s="131"/>
      <c r="GU222" s="69">
        <f t="shared" si="1905"/>
        <v>0</v>
      </c>
      <c r="GV222" s="162"/>
      <c r="GW222" s="130"/>
      <c r="GX222" s="18">
        <f t="shared" si="1906"/>
        <v>0</v>
      </c>
      <c r="GY222" s="136"/>
      <c r="GZ222" s="131"/>
      <c r="HA222" s="69">
        <f t="shared" si="1907"/>
        <v>0</v>
      </c>
      <c r="HB222" s="162"/>
      <c r="HC222" s="130"/>
      <c r="HD222" s="18">
        <f t="shared" si="1908"/>
        <v>0</v>
      </c>
      <c r="HE222" s="136"/>
      <c r="HF222" s="131"/>
      <c r="HG222" s="69">
        <f t="shared" si="1909"/>
        <v>0</v>
      </c>
      <c r="HH222" s="162"/>
      <c r="HI222" s="130"/>
      <c r="HJ222" s="18">
        <f t="shared" si="1910"/>
        <v>0</v>
      </c>
      <c r="HK222" s="136"/>
      <c r="HL222" s="131"/>
      <c r="HM222" s="69">
        <f t="shared" si="1911"/>
        <v>0</v>
      </c>
      <c r="HN222" s="162"/>
      <c r="HO222" s="130"/>
      <c r="HP222" s="18">
        <f t="shared" si="1912"/>
        <v>0</v>
      </c>
      <c r="HQ222" s="136"/>
      <c r="HR222" s="131"/>
      <c r="HS222" s="69">
        <f t="shared" si="1913"/>
        <v>0</v>
      </c>
      <c r="HT222" s="162"/>
      <c r="HU222" s="130"/>
      <c r="HV222" s="18">
        <f t="shared" si="1914"/>
        <v>0</v>
      </c>
      <c r="HW222" s="17"/>
      <c r="HX222" s="85"/>
      <c r="HY222" s="85"/>
      <c r="HZ222" s="2" t="str">
        <f t="shared" si="1846"/>
        <v>СКРЫТЬ</v>
      </c>
    </row>
    <row r="223" spans="1:234" hidden="1" x14ac:dyDescent="0.2">
      <c r="A223" s="1" t="e">
        <f>$K$2&amp;#REF!&amp;$K$199&amp;$K$200&amp;K223</f>
        <v>#REF!</v>
      </c>
      <c r="B223" s="16" t="e">
        <f>IF(#REF!=0,"Скрыть","")</f>
        <v>#REF!</v>
      </c>
      <c r="C223" s="15" t="e">
        <f>IF(AND(#REF!&gt;85%,#REF!&gt;85%),"скрыть","")</f>
        <v>#REF!</v>
      </c>
      <c r="D223" s="14" t="s">
        <v>2</v>
      </c>
      <c r="E223" s="14" t="s">
        <v>32</v>
      </c>
      <c r="F223" s="14" t="s">
        <v>31</v>
      </c>
      <c r="G223" s="13" t="str">
        <f t="shared" si="1915"/>
        <v>3BDFBC50-5FD0-44D2-8F2C-8100642B19E7A5DC6BF3-50AC-42B0-A008-0413A6F462518C2CC2FE-893A-4798-A103-0AB407D2A377Устройство ВСП (путевой бетон), п.м.</v>
      </c>
      <c r="H223" s="13"/>
      <c r="I223" s="42">
        <v>212</v>
      </c>
      <c r="J223" s="102">
        <f>SUBTOTAL(103,I$12:I223)*1</f>
        <v>34</v>
      </c>
      <c r="K223" s="108" t="s">
        <v>8</v>
      </c>
      <c r="L223" s="17" t="s">
        <v>64</v>
      </c>
      <c r="M223" s="267"/>
      <c r="N223" s="255"/>
      <c r="O223" s="118"/>
      <c r="P223" s="162">
        <v>0</v>
      </c>
      <c r="Q223" s="163">
        <v>0</v>
      </c>
      <c r="R223" s="163">
        <v>0</v>
      </c>
      <c r="S223" s="92">
        <f t="shared" ca="1" si="1847"/>
        <v>0</v>
      </c>
      <c r="T223" s="92">
        <f t="shared" si="1848"/>
        <v>0</v>
      </c>
      <c r="U223" s="91">
        <f t="shared" ca="1" si="1849"/>
        <v>0</v>
      </c>
      <c r="V223" s="91">
        <f t="shared" si="1850"/>
        <v>0</v>
      </c>
      <c r="W223" s="120" t="str">
        <f t="shared" si="1851"/>
        <v/>
      </c>
      <c r="X223" s="178"/>
      <c r="Y223" s="128">
        <f t="shared" si="1852"/>
        <v>0</v>
      </c>
      <c r="Z223" s="179">
        <f t="shared" ca="1" si="1853"/>
        <v>0</v>
      </c>
      <c r="AA223" s="127">
        <f t="shared" si="1854"/>
        <v>0</v>
      </c>
      <c r="AB223" s="67" t="str">
        <f t="shared" ca="1" si="1855"/>
        <v/>
      </c>
      <c r="AC223" s="69">
        <f t="shared" ca="1" si="1856"/>
        <v>0</v>
      </c>
      <c r="AD223" s="226">
        <f t="shared" si="1761"/>
        <v>0</v>
      </c>
      <c r="AE223" s="227">
        <f t="shared" si="1762"/>
        <v>0</v>
      </c>
      <c r="AF223" s="225">
        <f t="shared" si="1763"/>
        <v>0</v>
      </c>
      <c r="AG223" s="226">
        <f t="shared" si="1764"/>
        <v>0</v>
      </c>
      <c r="AH223" s="227">
        <f t="shared" si="1765"/>
        <v>0</v>
      </c>
      <c r="AI223" s="225">
        <f t="shared" si="1766"/>
        <v>0</v>
      </c>
      <c r="AJ223" s="226">
        <f t="shared" si="1767"/>
        <v>0</v>
      </c>
      <c r="AK223" s="227">
        <f t="shared" si="1768"/>
        <v>0</v>
      </c>
      <c r="AL223" s="225">
        <f t="shared" si="1769"/>
        <v>0</v>
      </c>
      <c r="AM223" s="226">
        <f t="shared" si="1770"/>
        <v>0</v>
      </c>
      <c r="AN223" s="227">
        <f t="shared" si="1771"/>
        <v>0</v>
      </c>
      <c r="AO223" s="225">
        <f t="shared" si="1772"/>
        <v>0</v>
      </c>
      <c r="AP223" s="226">
        <f t="shared" si="1773"/>
        <v>0</v>
      </c>
      <c r="AQ223" s="227">
        <f t="shared" si="1774"/>
        <v>0</v>
      </c>
      <c r="AR223" s="225">
        <f t="shared" si="1699"/>
        <v>0</v>
      </c>
      <c r="AS223" s="136"/>
      <c r="AT223" s="131"/>
      <c r="AU223" s="69">
        <f t="shared" si="1857"/>
        <v>0</v>
      </c>
      <c r="AV223" s="162"/>
      <c r="AW223" s="130"/>
      <c r="AX223" s="18">
        <f t="shared" si="1858"/>
        <v>0</v>
      </c>
      <c r="AY223" s="136"/>
      <c r="AZ223" s="131"/>
      <c r="BA223" s="69">
        <f t="shared" si="1859"/>
        <v>0</v>
      </c>
      <c r="BB223" s="162"/>
      <c r="BC223" s="130"/>
      <c r="BD223" s="18">
        <f t="shared" si="1860"/>
        <v>0</v>
      </c>
      <c r="BE223" s="136"/>
      <c r="BF223" s="131"/>
      <c r="BG223" s="69">
        <f t="shared" si="1861"/>
        <v>0</v>
      </c>
      <c r="BH223" s="162"/>
      <c r="BI223" s="130"/>
      <c r="BJ223" s="18">
        <f t="shared" si="1862"/>
        <v>0</v>
      </c>
      <c r="BK223" s="136"/>
      <c r="BL223" s="131"/>
      <c r="BM223" s="69">
        <f t="shared" si="1863"/>
        <v>0</v>
      </c>
      <c r="BN223" s="162"/>
      <c r="BO223" s="130"/>
      <c r="BP223" s="18">
        <f t="shared" si="1864"/>
        <v>0</v>
      </c>
      <c r="BQ223" s="136"/>
      <c r="BR223" s="131"/>
      <c r="BS223" s="69">
        <f t="shared" si="1865"/>
        <v>0</v>
      </c>
      <c r="BT223" s="162"/>
      <c r="BU223" s="130"/>
      <c r="BV223" s="18">
        <f t="shared" si="1866"/>
        <v>0</v>
      </c>
      <c r="BW223" s="136"/>
      <c r="BX223" s="131"/>
      <c r="BY223" s="69">
        <f t="shared" si="1867"/>
        <v>0</v>
      </c>
      <c r="BZ223" s="162"/>
      <c r="CA223" s="130"/>
      <c r="CB223" s="18">
        <f t="shared" si="1868"/>
        <v>0</v>
      </c>
      <c r="CC223" s="136"/>
      <c r="CD223" s="131"/>
      <c r="CE223" s="69">
        <f t="shared" si="1869"/>
        <v>0</v>
      </c>
      <c r="CF223" s="162"/>
      <c r="CG223" s="130"/>
      <c r="CH223" s="18">
        <f t="shared" si="1870"/>
        <v>0</v>
      </c>
      <c r="CI223" s="136"/>
      <c r="CJ223" s="131"/>
      <c r="CK223" s="69">
        <f t="shared" si="1871"/>
        <v>0</v>
      </c>
      <c r="CL223" s="162"/>
      <c r="CM223" s="130"/>
      <c r="CN223" s="18">
        <f t="shared" si="1799"/>
        <v>0</v>
      </c>
      <c r="CO223" s="136"/>
      <c r="CP223" s="131"/>
      <c r="CQ223" s="69">
        <f t="shared" si="1872"/>
        <v>0</v>
      </c>
      <c r="CR223" s="162"/>
      <c r="CS223" s="130"/>
      <c r="CT223" s="18">
        <f t="shared" si="1801"/>
        <v>0</v>
      </c>
      <c r="CU223" s="136"/>
      <c r="CV223" s="131"/>
      <c r="CW223" s="69">
        <f t="shared" si="1873"/>
        <v>0</v>
      </c>
      <c r="CX223" s="162"/>
      <c r="CY223" s="130"/>
      <c r="CZ223" s="18">
        <f t="shared" si="1803"/>
        <v>0</v>
      </c>
      <c r="DA223" s="136"/>
      <c r="DB223" s="131"/>
      <c r="DC223" s="69">
        <f t="shared" si="1874"/>
        <v>0</v>
      </c>
      <c r="DD223" s="162"/>
      <c r="DE223" s="130"/>
      <c r="DF223" s="18">
        <f t="shared" si="1805"/>
        <v>0</v>
      </c>
      <c r="DG223" s="136"/>
      <c r="DH223" s="131"/>
      <c r="DI223" s="69">
        <f t="shared" si="1875"/>
        <v>0</v>
      </c>
      <c r="DJ223" s="162"/>
      <c r="DK223" s="130"/>
      <c r="DL223" s="18">
        <f t="shared" si="1876"/>
        <v>0</v>
      </c>
      <c r="DM223" s="136"/>
      <c r="DN223" s="131"/>
      <c r="DO223" s="69">
        <f t="shared" si="1877"/>
        <v>0</v>
      </c>
      <c r="DP223" s="162"/>
      <c r="DQ223" s="130"/>
      <c r="DR223" s="18">
        <f t="shared" si="1878"/>
        <v>0</v>
      </c>
      <c r="DS223" s="136"/>
      <c r="DT223" s="131"/>
      <c r="DU223" s="69">
        <f t="shared" si="1879"/>
        <v>0</v>
      </c>
      <c r="DV223" s="162"/>
      <c r="DW223" s="130"/>
      <c r="DX223" s="18">
        <f t="shared" si="1880"/>
        <v>0</v>
      </c>
      <c r="DY223" s="136"/>
      <c r="DZ223" s="131"/>
      <c r="EA223" s="69">
        <f t="shared" si="1881"/>
        <v>0</v>
      </c>
      <c r="EB223" s="162"/>
      <c r="EC223" s="130"/>
      <c r="ED223" s="18">
        <f t="shared" si="1882"/>
        <v>0</v>
      </c>
      <c r="EE223" s="136"/>
      <c r="EF223" s="131"/>
      <c r="EG223" s="69">
        <f t="shared" si="1883"/>
        <v>0</v>
      </c>
      <c r="EH223" s="162"/>
      <c r="EI223" s="130"/>
      <c r="EJ223" s="18">
        <f t="shared" si="1884"/>
        <v>0</v>
      </c>
      <c r="EK223" s="136"/>
      <c r="EL223" s="131"/>
      <c r="EM223" s="69">
        <f t="shared" si="1885"/>
        <v>0</v>
      </c>
      <c r="EN223" s="162"/>
      <c r="EO223" s="130"/>
      <c r="EP223" s="18">
        <f t="shared" si="1886"/>
        <v>0</v>
      </c>
      <c r="EQ223" s="136"/>
      <c r="ER223" s="131"/>
      <c r="ES223" s="69">
        <f t="shared" si="1887"/>
        <v>0</v>
      </c>
      <c r="ET223" s="162"/>
      <c r="EU223" s="130"/>
      <c r="EV223" s="18">
        <f t="shared" si="1888"/>
        <v>0</v>
      </c>
      <c r="EW223" s="136"/>
      <c r="EX223" s="131"/>
      <c r="EY223" s="69">
        <f t="shared" si="1889"/>
        <v>0</v>
      </c>
      <c r="EZ223" s="162"/>
      <c r="FA223" s="130"/>
      <c r="FB223" s="18">
        <f t="shared" si="1890"/>
        <v>0</v>
      </c>
      <c r="FC223" s="136"/>
      <c r="FD223" s="131"/>
      <c r="FE223" s="69">
        <f t="shared" si="1891"/>
        <v>0</v>
      </c>
      <c r="FF223" s="162"/>
      <c r="FG223" s="130"/>
      <c r="FH223" s="18">
        <f t="shared" si="1892"/>
        <v>0</v>
      </c>
      <c r="FI223" s="136"/>
      <c r="FJ223" s="131"/>
      <c r="FK223" s="69">
        <f t="shared" si="1893"/>
        <v>0</v>
      </c>
      <c r="FL223" s="162"/>
      <c r="FM223" s="130"/>
      <c r="FN223" s="18">
        <f t="shared" si="1894"/>
        <v>0</v>
      </c>
      <c r="FO223" s="136"/>
      <c r="FP223" s="131"/>
      <c r="FQ223" s="69">
        <f t="shared" si="1895"/>
        <v>0</v>
      </c>
      <c r="FR223" s="162"/>
      <c r="FS223" s="130"/>
      <c r="FT223" s="18">
        <f t="shared" si="1896"/>
        <v>0</v>
      </c>
      <c r="FU223" s="136"/>
      <c r="FV223" s="131"/>
      <c r="FW223" s="69">
        <f t="shared" si="1897"/>
        <v>0</v>
      </c>
      <c r="FX223" s="162"/>
      <c r="FY223" s="130"/>
      <c r="FZ223" s="18">
        <f t="shared" si="1898"/>
        <v>0</v>
      </c>
      <c r="GA223" s="136"/>
      <c r="GB223" s="131"/>
      <c r="GC223" s="69">
        <f t="shared" si="1899"/>
        <v>0</v>
      </c>
      <c r="GD223" s="162"/>
      <c r="GE223" s="130"/>
      <c r="GF223" s="18">
        <f t="shared" si="1900"/>
        <v>0</v>
      </c>
      <c r="GG223" s="136"/>
      <c r="GH223" s="131"/>
      <c r="GI223" s="69">
        <f t="shared" si="1901"/>
        <v>0</v>
      </c>
      <c r="GJ223" s="162"/>
      <c r="GK223" s="130"/>
      <c r="GL223" s="18">
        <f t="shared" si="1902"/>
        <v>0</v>
      </c>
      <c r="GM223" s="136"/>
      <c r="GN223" s="131"/>
      <c r="GO223" s="69">
        <f t="shared" si="1903"/>
        <v>0</v>
      </c>
      <c r="GP223" s="162"/>
      <c r="GQ223" s="130"/>
      <c r="GR223" s="18">
        <f t="shared" si="1904"/>
        <v>0</v>
      </c>
      <c r="GS223" s="136"/>
      <c r="GT223" s="131"/>
      <c r="GU223" s="69">
        <f t="shared" si="1905"/>
        <v>0</v>
      </c>
      <c r="GV223" s="162"/>
      <c r="GW223" s="130"/>
      <c r="GX223" s="18">
        <f t="shared" si="1906"/>
        <v>0</v>
      </c>
      <c r="GY223" s="136"/>
      <c r="GZ223" s="131"/>
      <c r="HA223" s="69">
        <f t="shared" si="1907"/>
        <v>0</v>
      </c>
      <c r="HB223" s="162"/>
      <c r="HC223" s="130"/>
      <c r="HD223" s="18">
        <f t="shared" si="1908"/>
        <v>0</v>
      </c>
      <c r="HE223" s="136"/>
      <c r="HF223" s="131"/>
      <c r="HG223" s="69">
        <f t="shared" si="1909"/>
        <v>0</v>
      </c>
      <c r="HH223" s="162"/>
      <c r="HI223" s="130"/>
      <c r="HJ223" s="18">
        <f t="shared" si="1910"/>
        <v>0</v>
      </c>
      <c r="HK223" s="136"/>
      <c r="HL223" s="131"/>
      <c r="HM223" s="69">
        <f t="shared" si="1911"/>
        <v>0</v>
      </c>
      <c r="HN223" s="162"/>
      <c r="HO223" s="130"/>
      <c r="HP223" s="18">
        <f t="shared" si="1912"/>
        <v>0</v>
      </c>
      <c r="HQ223" s="136"/>
      <c r="HR223" s="131"/>
      <c r="HS223" s="69">
        <f t="shared" si="1913"/>
        <v>0</v>
      </c>
      <c r="HT223" s="162"/>
      <c r="HU223" s="130"/>
      <c r="HV223" s="18">
        <f t="shared" si="1914"/>
        <v>0</v>
      </c>
      <c r="HW223" s="17"/>
      <c r="HX223" s="85"/>
      <c r="HY223" s="85"/>
      <c r="HZ223" s="2" t="str">
        <f t="shared" si="1846"/>
        <v>СКРЫТЬ</v>
      </c>
    </row>
    <row r="224" spans="1:234" hidden="1" x14ac:dyDescent="0.2">
      <c r="A224" s="1" t="e">
        <f>$K$2&amp;#REF!&amp;$K$199&amp;$K$200&amp;K224</f>
        <v>#REF!</v>
      </c>
      <c r="B224" s="16" t="e">
        <f>IF(#REF!=0,"Скрыть","")</f>
        <v>#REF!</v>
      </c>
      <c r="C224" s="15" t="e">
        <f>IF(AND(#REF!&gt;85%,#REF!&gt;85%),"скрыть","")</f>
        <v>#REF!</v>
      </c>
      <c r="D224" s="243" t="s">
        <v>2</v>
      </c>
      <c r="E224" s="243" t="s">
        <v>32</v>
      </c>
      <c r="F224" s="243" t="s">
        <v>31</v>
      </c>
      <c r="G224" s="13" t="str">
        <f t="shared" si="1915"/>
        <v>3BDFBC50-5FD0-44D2-8F2C-8100642B19E7A5DC6BF3-50AC-42B0-A008-0413A6F462518C2CC2FE-893A-4798-A103-0AB407D2A377Устройство вентперекрытия тоннеля D10, пог.м</v>
      </c>
      <c r="H224" s="13"/>
      <c r="I224" s="42">
        <v>213</v>
      </c>
      <c r="J224" s="102">
        <f>SUBTOTAL(103,I$12:I224)*1</f>
        <v>34</v>
      </c>
      <c r="K224" s="245" t="s">
        <v>101</v>
      </c>
      <c r="L224" s="17" t="s">
        <v>64</v>
      </c>
      <c r="M224" s="267"/>
      <c r="N224" s="255"/>
      <c r="O224" s="118"/>
      <c r="P224" s="162">
        <v>0</v>
      </c>
      <c r="Q224" s="163">
        <v>0</v>
      </c>
      <c r="R224" s="163">
        <v>0</v>
      </c>
      <c r="S224" s="92">
        <f t="shared" ca="1" si="1847"/>
        <v>0</v>
      </c>
      <c r="T224" s="92">
        <f t="shared" si="1848"/>
        <v>0</v>
      </c>
      <c r="U224" s="91">
        <f t="shared" ca="1" si="1849"/>
        <v>0</v>
      </c>
      <c r="V224" s="91">
        <f t="shared" si="1850"/>
        <v>0</v>
      </c>
      <c r="W224" s="120" t="str">
        <f t="shared" si="1851"/>
        <v/>
      </c>
      <c r="X224" s="178"/>
      <c r="Y224" s="128">
        <f t="shared" si="1852"/>
        <v>0</v>
      </c>
      <c r="Z224" s="179">
        <f t="shared" ca="1" si="1853"/>
        <v>0</v>
      </c>
      <c r="AA224" s="127">
        <f t="shared" si="1854"/>
        <v>0</v>
      </c>
      <c r="AB224" s="67" t="str">
        <f t="shared" ca="1" si="1855"/>
        <v/>
      </c>
      <c r="AC224" s="69">
        <f t="shared" ca="1" si="1856"/>
        <v>0</v>
      </c>
      <c r="AD224" s="226">
        <f t="shared" si="1761"/>
        <v>0</v>
      </c>
      <c r="AE224" s="227">
        <f t="shared" si="1762"/>
        <v>0</v>
      </c>
      <c r="AF224" s="225">
        <f t="shared" si="1763"/>
        <v>0</v>
      </c>
      <c r="AG224" s="226">
        <f t="shared" si="1764"/>
        <v>0</v>
      </c>
      <c r="AH224" s="227">
        <f t="shared" si="1765"/>
        <v>0</v>
      </c>
      <c r="AI224" s="225">
        <f t="shared" si="1766"/>
        <v>0</v>
      </c>
      <c r="AJ224" s="226">
        <f t="shared" si="1767"/>
        <v>0</v>
      </c>
      <c r="AK224" s="227">
        <f t="shared" si="1768"/>
        <v>0</v>
      </c>
      <c r="AL224" s="225">
        <f t="shared" si="1769"/>
        <v>0</v>
      </c>
      <c r="AM224" s="226">
        <f t="shared" si="1770"/>
        <v>0</v>
      </c>
      <c r="AN224" s="227">
        <f t="shared" si="1771"/>
        <v>0</v>
      </c>
      <c r="AO224" s="225">
        <f t="shared" si="1772"/>
        <v>0</v>
      </c>
      <c r="AP224" s="226">
        <f t="shared" si="1773"/>
        <v>0</v>
      </c>
      <c r="AQ224" s="227">
        <f t="shared" si="1774"/>
        <v>0</v>
      </c>
      <c r="AR224" s="225">
        <f t="shared" si="1699"/>
        <v>0</v>
      </c>
      <c r="AS224" s="136"/>
      <c r="AT224" s="131"/>
      <c r="AU224" s="69">
        <f t="shared" si="1857"/>
        <v>0</v>
      </c>
      <c r="AV224" s="162"/>
      <c r="AW224" s="130"/>
      <c r="AX224" s="18">
        <f t="shared" si="1858"/>
        <v>0</v>
      </c>
      <c r="AY224" s="136"/>
      <c r="AZ224" s="131"/>
      <c r="BA224" s="69">
        <f t="shared" si="1859"/>
        <v>0</v>
      </c>
      <c r="BB224" s="162"/>
      <c r="BC224" s="130"/>
      <c r="BD224" s="18">
        <f t="shared" si="1860"/>
        <v>0</v>
      </c>
      <c r="BE224" s="136"/>
      <c r="BF224" s="131"/>
      <c r="BG224" s="69">
        <f t="shared" si="1861"/>
        <v>0</v>
      </c>
      <c r="BH224" s="162"/>
      <c r="BI224" s="130"/>
      <c r="BJ224" s="18">
        <f t="shared" si="1862"/>
        <v>0</v>
      </c>
      <c r="BK224" s="136"/>
      <c r="BL224" s="131"/>
      <c r="BM224" s="69">
        <f t="shared" si="1863"/>
        <v>0</v>
      </c>
      <c r="BN224" s="162"/>
      <c r="BO224" s="130"/>
      <c r="BP224" s="18">
        <f t="shared" si="1864"/>
        <v>0</v>
      </c>
      <c r="BQ224" s="136"/>
      <c r="BR224" s="131"/>
      <c r="BS224" s="69">
        <f t="shared" si="1865"/>
        <v>0</v>
      </c>
      <c r="BT224" s="162"/>
      <c r="BU224" s="130"/>
      <c r="BV224" s="18">
        <f t="shared" si="1866"/>
        <v>0</v>
      </c>
      <c r="BW224" s="136"/>
      <c r="BX224" s="131"/>
      <c r="BY224" s="69">
        <f t="shared" si="1867"/>
        <v>0</v>
      </c>
      <c r="BZ224" s="162"/>
      <c r="CA224" s="130"/>
      <c r="CB224" s="18">
        <f t="shared" si="1868"/>
        <v>0</v>
      </c>
      <c r="CC224" s="136"/>
      <c r="CD224" s="131"/>
      <c r="CE224" s="69">
        <f t="shared" si="1869"/>
        <v>0</v>
      </c>
      <c r="CF224" s="162"/>
      <c r="CG224" s="130"/>
      <c r="CH224" s="18">
        <f t="shared" si="1870"/>
        <v>0</v>
      </c>
      <c r="CI224" s="136"/>
      <c r="CJ224" s="131"/>
      <c r="CK224" s="69">
        <f t="shared" si="1871"/>
        <v>0</v>
      </c>
      <c r="CL224" s="162"/>
      <c r="CM224" s="130"/>
      <c r="CN224" s="18">
        <f t="shared" si="1799"/>
        <v>0</v>
      </c>
      <c r="CO224" s="136"/>
      <c r="CP224" s="131"/>
      <c r="CQ224" s="69">
        <f t="shared" si="1872"/>
        <v>0</v>
      </c>
      <c r="CR224" s="162"/>
      <c r="CS224" s="130"/>
      <c r="CT224" s="18">
        <f t="shared" si="1801"/>
        <v>0</v>
      </c>
      <c r="CU224" s="136"/>
      <c r="CV224" s="131"/>
      <c r="CW224" s="69">
        <f t="shared" si="1873"/>
        <v>0</v>
      </c>
      <c r="CX224" s="162"/>
      <c r="CY224" s="130"/>
      <c r="CZ224" s="18">
        <f t="shared" si="1803"/>
        <v>0</v>
      </c>
      <c r="DA224" s="136"/>
      <c r="DB224" s="131"/>
      <c r="DC224" s="69">
        <f t="shared" si="1874"/>
        <v>0</v>
      </c>
      <c r="DD224" s="162"/>
      <c r="DE224" s="130"/>
      <c r="DF224" s="18">
        <f t="shared" si="1805"/>
        <v>0</v>
      </c>
      <c r="DG224" s="136"/>
      <c r="DH224" s="131"/>
      <c r="DI224" s="69">
        <f t="shared" si="1875"/>
        <v>0</v>
      </c>
      <c r="DJ224" s="162"/>
      <c r="DK224" s="130"/>
      <c r="DL224" s="18">
        <f t="shared" si="1876"/>
        <v>0</v>
      </c>
      <c r="DM224" s="136"/>
      <c r="DN224" s="131"/>
      <c r="DO224" s="69">
        <f t="shared" si="1877"/>
        <v>0</v>
      </c>
      <c r="DP224" s="162"/>
      <c r="DQ224" s="130"/>
      <c r="DR224" s="18">
        <f t="shared" si="1878"/>
        <v>0</v>
      </c>
      <c r="DS224" s="136"/>
      <c r="DT224" s="131"/>
      <c r="DU224" s="69">
        <f t="shared" si="1879"/>
        <v>0</v>
      </c>
      <c r="DV224" s="162"/>
      <c r="DW224" s="130"/>
      <c r="DX224" s="18">
        <f t="shared" si="1880"/>
        <v>0</v>
      </c>
      <c r="DY224" s="136"/>
      <c r="DZ224" s="131"/>
      <c r="EA224" s="69">
        <f t="shared" si="1881"/>
        <v>0</v>
      </c>
      <c r="EB224" s="162"/>
      <c r="EC224" s="130"/>
      <c r="ED224" s="18">
        <f t="shared" si="1882"/>
        <v>0</v>
      </c>
      <c r="EE224" s="136"/>
      <c r="EF224" s="131"/>
      <c r="EG224" s="69">
        <f t="shared" si="1883"/>
        <v>0</v>
      </c>
      <c r="EH224" s="162"/>
      <c r="EI224" s="130"/>
      <c r="EJ224" s="18">
        <f t="shared" si="1884"/>
        <v>0</v>
      </c>
      <c r="EK224" s="136"/>
      <c r="EL224" s="131"/>
      <c r="EM224" s="69">
        <f t="shared" si="1885"/>
        <v>0</v>
      </c>
      <c r="EN224" s="162"/>
      <c r="EO224" s="130"/>
      <c r="EP224" s="18">
        <f t="shared" si="1886"/>
        <v>0</v>
      </c>
      <c r="EQ224" s="136"/>
      <c r="ER224" s="131"/>
      <c r="ES224" s="69">
        <f t="shared" si="1887"/>
        <v>0</v>
      </c>
      <c r="ET224" s="162"/>
      <c r="EU224" s="130"/>
      <c r="EV224" s="18">
        <f t="shared" si="1888"/>
        <v>0</v>
      </c>
      <c r="EW224" s="136"/>
      <c r="EX224" s="131"/>
      <c r="EY224" s="69">
        <f t="shared" si="1889"/>
        <v>0</v>
      </c>
      <c r="EZ224" s="162"/>
      <c r="FA224" s="130"/>
      <c r="FB224" s="18">
        <f t="shared" si="1890"/>
        <v>0</v>
      </c>
      <c r="FC224" s="136"/>
      <c r="FD224" s="131"/>
      <c r="FE224" s="69">
        <f t="shared" si="1891"/>
        <v>0</v>
      </c>
      <c r="FF224" s="162"/>
      <c r="FG224" s="130"/>
      <c r="FH224" s="18">
        <f t="shared" si="1892"/>
        <v>0</v>
      </c>
      <c r="FI224" s="136"/>
      <c r="FJ224" s="131"/>
      <c r="FK224" s="69">
        <f t="shared" si="1893"/>
        <v>0</v>
      </c>
      <c r="FL224" s="162"/>
      <c r="FM224" s="130"/>
      <c r="FN224" s="18">
        <f t="shared" si="1894"/>
        <v>0</v>
      </c>
      <c r="FO224" s="136"/>
      <c r="FP224" s="131"/>
      <c r="FQ224" s="69">
        <f t="shared" si="1895"/>
        <v>0</v>
      </c>
      <c r="FR224" s="162"/>
      <c r="FS224" s="130"/>
      <c r="FT224" s="18">
        <f t="shared" si="1896"/>
        <v>0</v>
      </c>
      <c r="FU224" s="136"/>
      <c r="FV224" s="131"/>
      <c r="FW224" s="69">
        <f t="shared" si="1897"/>
        <v>0</v>
      </c>
      <c r="FX224" s="162"/>
      <c r="FY224" s="130"/>
      <c r="FZ224" s="18">
        <f t="shared" si="1898"/>
        <v>0</v>
      </c>
      <c r="GA224" s="136"/>
      <c r="GB224" s="131"/>
      <c r="GC224" s="69">
        <f t="shared" si="1899"/>
        <v>0</v>
      </c>
      <c r="GD224" s="162"/>
      <c r="GE224" s="130"/>
      <c r="GF224" s="18">
        <f t="shared" si="1900"/>
        <v>0</v>
      </c>
      <c r="GG224" s="136"/>
      <c r="GH224" s="131"/>
      <c r="GI224" s="69">
        <f t="shared" si="1901"/>
        <v>0</v>
      </c>
      <c r="GJ224" s="162"/>
      <c r="GK224" s="130"/>
      <c r="GL224" s="18">
        <f t="shared" si="1902"/>
        <v>0</v>
      </c>
      <c r="GM224" s="136"/>
      <c r="GN224" s="131"/>
      <c r="GO224" s="69">
        <f t="shared" si="1903"/>
        <v>0</v>
      </c>
      <c r="GP224" s="162"/>
      <c r="GQ224" s="130"/>
      <c r="GR224" s="18">
        <f t="shared" si="1904"/>
        <v>0</v>
      </c>
      <c r="GS224" s="136"/>
      <c r="GT224" s="131"/>
      <c r="GU224" s="69">
        <f t="shared" si="1905"/>
        <v>0</v>
      </c>
      <c r="GV224" s="162"/>
      <c r="GW224" s="130"/>
      <c r="GX224" s="18">
        <f t="shared" si="1906"/>
        <v>0</v>
      </c>
      <c r="GY224" s="136"/>
      <c r="GZ224" s="131"/>
      <c r="HA224" s="69">
        <f t="shared" si="1907"/>
        <v>0</v>
      </c>
      <c r="HB224" s="162"/>
      <c r="HC224" s="130"/>
      <c r="HD224" s="18">
        <f t="shared" si="1908"/>
        <v>0</v>
      </c>
      <c r="HE224" s="136"/>
      <c r="HF224" s="131"/>
      <c r="HG224" s="69">
        <f t="shared" si="1909"/>
        <v>0</v>
      </c>
      <c r="HH224" s="162"/>
      <c r="HI224" s="130"/>
      <c r="HJ224" s="18">
        <f t="shared" si="1910"/>
        <v>0</v>
      </c>
      <c r="HK224" s="136"/>
      <c r="HL224" s="131"/>
      <c r="HM224" s="69">
        <f t="shared" si="1911"/>
        <v>0</v>
      </c>
      <c r="HN224" s="162"/>
      <c r="HO224" s="130"/>
      <c r="HP224" s="18">
        <f t="shared" si="1912"/>
        <v>0</v>
      </c>
      <c r="HQ224" s="136"/>
      <c r="HR224" s="131"/>
      <c r="HS224" s="69">
        <f t="shared" si="1913"/>
        <v>0</v>
      </c>
      <c r="HT224" s="162"/>
      <c r="HU224" s="130"/>
      <c r="HV224" s="18">
        <f t="shared" si="1914"/>
        <v>0</v>
      </c>
      <c r="HW224" s="17"/>
      <c r="HX224" s="85"/>
      <c r="HY224" s="85"/>
      <c r="HZ224" s="2" t="str">
        <f t="shared" si="1846"/>
        <v>СКРЫТЬ</v>
      </c>
    </row>
    <row r="225" spans="1:234" hidden="1" x14ac:dyDescent="0.2">
      <c r="A225" s="1" t="e">
        <f>$K$2&amp;#REF!&amp;$K$199&amp;$K$200&amp;K225</f>
        <v>#REF!</v>
      </c>
      <c r="B225" s="16" t="e">
        <f>IF(#REF!=0,"Скрыть","")</f>
        <v>#REF!</v>
      </c>
      <c r="C225" s="15" t="e">
        <f>IF(AND(#REF!&gt;85%,#REF!&gt;85%),"скрыть","")</f>
        <v>#REF!</v>
      </c>
      <c r="D225" s="14" t="s">
        <v>2</v>
      </c>
      <c r="E225" s="14" t="s">
        <v>32</v>
      </c>
      <c r="F225" s="14" t="s">
        <v>31</v>
      </c>
      <c r="G225" s="13"/>
      <c r="H225" s="13"/>
      <c r="I225" s="42">
        <v>214</v>
      </c>
      <c r="J225" s="102">
        <f>SUBTOTAL(103,I$12:I225)*1</f>
        <v>34</v>
      </c>
      <c r="K225" s="108" t="s">
        <v>113</v>
      </c>
      <c r="L225" s="17" t="s">
        <v>64</v>
      </c>
      <c r="M225" s="267"/>
      <c r="N225" s="255"/>
      <c r="O225" s="118"/>
      <c r="P225" s="162">
        <v>0</v>
      </c>
      <c r="Q225" s="163">
        <v>0</v>
      </c>
      <c r="R225" s="163">
        <v>0</v>
      </c>
      <c r="S225" s="92">
        <f t="shared" ca="1" si="1847"/>
        <v>0</v>
      </c>
      <c r="T225" s="92">
        <f t="shared" si="1848"/>
        <v>0</v>
      </c>
      <c r="U225" s="91">
        <f t="shared" ca="1" si="1849"/>
        <v>0</v>
      </c>
      <c r="V225" s="91">
        <f t="shared" si="1850"/>
        <v>0</v>
      </c>
      <c r="W225" s="120" t="str">
        <f t="shared" si="1851"/>
        <v/>
      </c>
      <c r="X225" s="178"/>
      <c r="Y225" s="128">
        <f t="shared" si="1852"/>
        <v>0</v>
      </c>
      <c r="Z225" s="179">
        <f t="shared" ca="1" si="1853"/>
        <v>0</v>
      </c>
      <c r="AA225" s="127">
        <f t="shared" si="1854"/>
        <v>0</v>
      </c>
      <c r="AB225" s="67" t="str">
        <f t="shared" ca="1" si="1855"/>
        <v/>
      </c>
      <c r="AC225" s="69">
        <f t="shared" ca="1" si="1856"/>
        <v>0</v>
      </c>
      <c r="AD225" s="226">
        <f t="shared" si="1761"/>
        <v>0</v>
      </c>
      <c r="AE225" s="227">
        <f t="shared" si="1762"/>
        <v>0</v>
      </c>
      <c r="AF225" s="225">
        <f t="shared" si="1763"/>
        <v>0</v>
      </c>
      <c r="AG225" s="226">
        <f t="shared" si="1764"/>
        <v>0</v>
      </c>
      <c r="AH225" s="227">
        <f t="shared" si="1765"/>
        <v>0</v>
      </c>
      <c r="AI225" s="225">
        <f t="shared" si="1766"/>
        <v>0</v>
      </c>
      <c r="AJ225" s="226">
        <f t="shared" si="1767"/>
        <v>0</v>
      </c>
      <c r="AK225" s="227">
        <f t="shared" si="1768"/>
        <v>0</v>
      </c>
      <c r="AL225" s="225">
        <f t="shared" si="1769"/>
        <v>0</v>
      </c>
      <c r="AM225" s="226">
        <f t="shared" si="1770"/>
        <v>0</v>
      </c>
      <c r="AN225" s="227">
        <f t="shared" si="1771"/>
        <v>0</v>
      </c>
      <c r="AO225" s="225">
        <f t="shared" si="1772"/>
        <v>0</v>
      </c>
      <c r="AP225" s="226">
        <f t="shared" si="1773"/>
        <v>0</v>
      </c>
      <c r="AQ225" s="227">
        <f t="shared" si="1774"/>
        <v>0</v>
      </c>
      <c r="AR225" s="225">
        <f t="shared" si="1699"/>
        <v>0</v>
      </c>
      <c r="AS225" s="136"/>
      <c r="AT225" s="131"/>
      <c r="AU225" s="69">
        <f t="shared" si="1857"/>
        <v>0</v>
      </c>
      <c r="AV225" s="162"/>
      <c r="AW225" s="130"/>
      <c r="AX225" s="18">
        <f t="shared" si="1858"/>
        <v>0</v>
      </c>
      <c r="AY225" s="136"/>
      <c r="AZ225" s="131"/>
      <c r="BA225" s="69">
        <f t="shared" si="1859"/>
        <v>0</v>
      </c>
      <c r="BB225" s="162"/>
      <c r="BC225" s="130"/>
      <c r="BD225" s="18">
        <f t="shared" si="1860"/>
        <v>0</v>
      </c>
      <c r="BE225" s="136"/>
      <c r="BF225" s="131"/>
      <c r="BG225" s="69">
        <f t="shared" si="1861"/>
        <v>0</v>
      </c>
      <c r="BH225" s="162"/>
      <c r="BI225" s="130"/>
      <c r="BJ225" s="18">
        <f t="shared" si="1862"/>
        <v>0</v>
      </c>
      <c r="BK225" s="136"/>
      <c r="BL225" s="131"/>
      <c r="BM225" s="69">
        <f t="shared" si="1863"/>
        <v>0</v>
      </c>
      <c r="BN225" s="162"/>
      <c r="BO225" s="130"/>
      <c r="BP225" s="18">
        <f t="shared" si="1864"/>
        <v>0</v>
      </c>
      <c r="BQ225" s="136"/>
      <c r="BR225" s="131"/>
      <c r="BS225" s="69">
        <f t="shared" si="1865"/>
        <v>0</v>
      </c>
      <c r="BT225" s="162"/>
      <c r="BU225" s="130"/>
      <c r="BV225" s="18">
        <f t="shared" si="1866"/>
        <v>0</v>
      </c>
      <c r="BW225" s="136"/>
      <c r="BX225" s="131"/>
      <c r="BY225" s="69">
        <f t="shared" si="1867"/>
        <v>0</v>
      </c>
      <c r="BZ225" s="162"/>
      <c r="CA225" s="130"/>
      <c r="CB225" s="18">
        <f t="shared" si="1868"/>
        <v>0</v>
      </c>
      <c r="CC225" s="136"/>
      <c r="CD225" s="131"/>
      <c r="CE225" s="69">
        <f t="shared" si="1869"/>
        <v>0</v>
      </c>
      <c r="CF225" s="162"/>
      <c r="CG225" s="130"/>
      <c r="CH225" s="18">
        <f t="shared" si="1870"/>
        <v>0</v>
      </c>
      <c r="CI225" s="136"/>
      <c r="CJ225" s="131"/>
      <c r="CK225" s="69">
        <f t="shared" si="1871"/>
        <v>0</v>
      </c>
      <c r="CL225" s="162"/>
      <c r="CM225" s="130"/>
      <c r="CN225" s="18">
        <f t="shared" si="1799"/>
        <v>0</v>
      </c>
      <c r="CO225" s="136"/>
      <c r="CP225" s="131"/>
      <c r="CQ225" s="69">
        <f t="shared" si="1872"/>
        <v>0</v>
      </c>
      <c r="CR225" s="162"/>
      <c r="CS225" s="130"/>
      <c r="CT225" s="18">
        <f t="shared" si="1801"/>
        <v>0</v>
      </c>
      <c r="CU225" s="136"/>
      <c r="CV225" s="131"/>
      <c r="CW225" s="69">
        <f t="shared" si="1873"/>
        <v>0</v>
      </c>
      <c r="CX225" s="162"/>
      <c r="CY225" s="130"/>
      <c r="CZ225" s="18">
        <f t="shared" si="1803"/>
        <v>0</v>
      </c>
      <c r="DA225" s="136"/>
      <c r="DB225" s="131"/>
      <c r="DC225" s="69">
        <f t="shared" si="1874"/>
        <v>0</v>
      </c>
      <c r="DD225" s="162"/>
      <c r="DE225" s="130"/>
      <c r="DF225" s="18">
        <f t="shared" si="1805"/>
        <v>0</v>
      </c>
      <c r="DG225" s="136"/>
      <c r="DH225" s="131"/>
      <c r="DI225" s="69">
        <f t="shared" si="1875"/>
        <v>0</v>
      </c>
      <c r="DJ225" s="162"/>
      <c r="DK225" s="130"/>
      <c r="DL225" s="18">
        <f t="shared" si="1876"/>
        <v>0</v>
      </c>
      <c r="DM225" s="136"/>
      <c r="DN225" s="131"/>
      <c r="DO225" s="69">
        <f t="shared" si="1877"/>
        <v>0</v>
      </c>
      <c r="DP225" s="162"/>
      <c r="DQ225" s="130"/>
      <c r="DR225" s="18">
        <f t="shared" si="1878"/>
        <v>0</v>
      </c>
      <c r="DS225" s="136"/>
      <c r="DT225" s="131"/>
      <c r="DU225" s="69">
        <f t="shared" si="1879"/>
        <v>0</v>
      </c>
      <c r="DV225" s="162"/>
      <c r="DW225" s="130"/>
      <c r="DX225" s="18">
        <f t="shared" si="1880"/>
        <v>0</v>
      </c>
      <c r="DY225" s="136"/>
      <c r="DZ225" s="131"/>
      <c r="EA225" s="69">
        <f t="shared" si="1881"/>
        <v>0</v>
      </c>
      <c r="EB225" s="162"/>
      <c r="EC225" s="130"/>
      <c r="ED225" s="18">
        <f t="shared" si="1882"/>
        <v>0</v>
      </c>
      <c r="EE225" s="136"/>
      <c r="EF225" s="131"/>
      <c r="EG225" s="69">
        <f t="shared" si="1883"/>
        <v>0</v>
      </c>
      <c r="EH225" s="162"/>
      <c r="EI225" s="130"/>
      <c r="EJ225" s="18">
        <f t="shared" si="1884"/>
        <v>0</v>
      </c>
      <c r="EK225" s="136"/>
      <c r="EL225" s="131"/>
      <c r="EM225" s="69">
        <f t="shared" si="1885"/>
        <v>0</v>
      </c>
      <c r="EN225" s="162"/>
      <c r="EO225" s="130"/>
      <c r="EP225" s="18">
        <f t="shared" si="1886"/>
        <v>0</v>
      </c>
      <c r="EQ225" s="136"/>
      <c r="ER225" s="131"/>
      <c r="ES225" s="69">
        <f t="shared" si="1887"/>
        <v>0</v>
      </c>
      <c r="ET225" s="162"/>
      <c r="EU225" s="130"/>
      <c r="EV225" s="18">
        <f t="shared" si="1888"/>
        <v>0</v>
      </c>
      <c r="EW225" s="136"/>
      <c r="EX225" s="131"/>
      <c r="EY225" s="69">
        <f t="shared" si="1889"/>
        <v>0</v>
      </c>
      <c r="EZ225" s="162"/>
      <c r="FA225" s="130"/>
      <c r="FB225" s="18">
        <f t="shared" si="1890"/>
        <v>0</v>
      </c>
      <c r="FC225" s="136"/>
      <c r="FD225" s="131"/>
      <c r="FE225" s="69">
        <f t="shared" si="1891"/>
        <v>0</v>
      </c>
      <c r="FF225" s="162"/>
      <c r="FG225" s="130"/>
      <c r="FH225" s="18">
        <f t="shared" si="1892"/>
        <v>0</v>
      </c>
      <c r="FI225" s="136"/>
      <c r="FJ225" s="131"/>
      <c r="FK225" s="69">
        <f t="shared" si="1893"/>
        <v>0</v>
      </c>
      <c r="FL225" s="162"/>
      <c r="FM225" s="130"/>
      <c r="FN225" s="18">
        <f t="shared" si="1894"/>
        <v>0</v>
      </c>
      <c r="FO225" s="136"/>
      <c r="FP225" s="131"/>
      <c r="FQ225" s="69">
        <f t="shared" si="1895"/>
        <v>0</v>
      </c>
      <c r="FR225" s="162"/>
      <c r="FS225" s="130"/>
      <c r="FT225" s="18">
        <f t="shared" si="1896"/>
        <v>0</v>
      </c>
      <c r="FU225" s="136"/>
      <c r="FV225" s="131"/>
      <c r="FW225" s="69">
        <f t="shared" si="1897"/>
        <v>0</v>
      </c>
      <c r="FX225" s="162"/>
      <c r="FY225" s="130"/>
      <c r="FZ225" s="18">
        <f t="shared" si="1898"/>
        <v>0</v>
      </c>
      <c r="GA225" s="136"/>
      <c r="GB225" s="131"/>
      <c r="GC225" s="69">
        <f t="shared" si="1899"/>
        <v>0</v>
      </c>
      <c r="GD225" s="162"/>
      <c r="GE225" s="130"/>
      <c r="GF225" s="18">
        <f t="shared" si="1900"/>
        <v>0</v>
      </c>
      <c r="GG225" s="136"/>
      <c r="GH225" s="131"/>
      <c r="GI225" s="69">
        <f t="shared" si="1901"/>
        <v>0</v>
      </c>
      <c r="GJ225" s="162"/>
      <c r="GK225" s="130"/>
      <c r="GL225" s="18">
        <f t="shared" si="1902"/>
        <v>0</v>
      </c>
      <c r="GM225" s="136"/>
      <c r="GN225" s="131"/>
      <c r="GO225" s="69">
        <f t="shared" si="1903"/>
        <v>0</v>
      </c>
      <c r="GP225" s="162"/>
      <c r="GQ225" s="130"/>
      <c r="GR225" s="18">
        <f t="shared" si="1904"/>
        <v>0</v>
      </c>
      <c r="GS225" s="136"/>
      <c r="GT225" s="131"/>
      <c r="GU225" s="69">
        <f t="shared" si="1905"/>
        <v>0</v>
      </c>
      <c r="GV225" s="162"/>
      <c r="GW225" s="130"/>
      <c r="GX225" s="18">
        <f t="shared" si="1906"/>
        <v>0</v>
      </c>
      <c r="GY225" s="136"/>
      <c r="GZ225" s="131"/>
      <c r="HA225" s="69">
        <f t="shared" si="1907"/>
        <v>0</v>
      </c>
      <c r="HB225" s="162"/>
      <c r="HC225" s="130"/>
      <c r="HD225" s="18">
        <f t="shared" si="1908"/>
        <v>0</v>
      </c>
      <c r="HE225" s="136"/>
      <c r="HF225" s="131"/>
      <c r="HG225" s="69">
        <f t="shared" si="1909"/>
        <v>0</v>
      </c>
      <c r="HH225" s="162"/>
      <c r="HI225" s="130"/>
      <c r="HJ225" s="18">
        <f t="shared" si="1910"/>
        <v>0</v>
      </c>
      <c r="HK225" s="136"/>
      <c r="HL225" s="131"/>
      <c r="HM225" s="69">
        <f t="shared" si="1911"/>
        <v>0</v>
      </c>
      <c r="HN225" s="162"/>
      <c r="HO225" s="130"/>
      <c r="HP225" s="18">
        <f t="shared" si="1912"/>
        <v>0</v>
      </c>
      <c r="HQ225" s="136"/>
      <c r="HR225" s="131"/>
      <c r="HS225" s="69">
        <f t="shared" si="1913"/>
        <v>0</v>
      </c>
      <c r="HT225" s="162"/>
      <c r="HU225" s="130"/>
      <c r="HV225" s="18">
        <f t="shared" si="1914"/>
        <v>0</v>
      </c>
      <c r="HW225" s="17"/>
      <c r="HX225" s="85"/>
      <c r="HY225" s="85"/>
      <c r="HZ225" s="2" t="str">
        <f t="shared" si="1846"/>
        <v>СКРЫТЬ</v>
      </c>
    </row>
    <row r="226" spans="1:234" hidden="1" x14ac:dyDescent="0.2">
      <c r="B226" s="16"/>
      <c r="C226" s="15"/>
      <c r="D226" s="270"/>
      <c r="E226" s="270"/>
      <c r="F226" s="270"/>
      <c r="G226" s="13"/>
      <c r="H226" s="13"/>
      <c r="I226" s="42">
        <v>215</v>
      </c>
      <c r="J226" s="102">
        <f>SUBTOTAL(103,I$12:I226)*1</f>
        <v>34</v>
      </c>
      <c r="K226" s="108" t="s">
        <v>114</v>
      </c>
      <c r="L226" s="17" t="s">
        <v>64</v>
      </c>
      <c r="M226" s="267"/>
      <c r="N226" s="255"/>
      <c r="O226" s="118"/>
      <c r="P226" s="162"/>
      <c r="Q226" s="163"/>
      <c r="R226" s="163"/>
      <c r="S226" s="92">
        <f t="shared" ca="1" si="1847"/>
        <v>0</v>
      </c>
      <c r="T226" s="92">
        <f t="shared" si="1848"/>
        <v>0</v>
      </c>
      <c r="U226" s="91">
        <f t="shared" ca="1" si="1849"/>
        <v>0</v>
      </c>
      <c r="V226" s="91">
        <f t="shared" si="1850"/>
        <v>0</v>
      </c>
      <c r="W226" s="120" t="str">
        <f t="shared" si="1851"/>
        <v/>
      </c>
      <c r="X226" s="178"/>
      <c r="Y226" s="128">
        <f t="shared" si="1852"/>
        <v>0</v>
      </c>
      <c r="Z226" s="179">
        <f t="shared" ca="1" si="1853"/>
        <v>0</v>
      </c>
      <c r="AA226" s="127">
        <f t="shared" si="1854"/>
        <v>0</v>
      </c>
      <c r="AB226" s="67" t="str">
        <f t="shared" ca="1" si="1855"/>
        <v/>
      </c>
      <c r="AC226" s="69">
        <f t="shared" ca="1" si="1856"/>
        <v>0</v>
      </c>
      <c r="AD226" s="226">
        <f t="shared" si="1761"/>
        <v>0</v>
      </c>
      <c r="AE226" s="227">
        <f t="shared" si="1762"/>
        <v>0</v>
      </c>
      <c r="AF226" s="225">
        <f t="shared" si="1763"/>
        <v>0</v>
      </c>
      <c r="AG226" s="226">
        <f t="shared" si="1764"/>
        <v>0</v>
      </c>
      <c r="AH226" s="227">
        <f t="shared" si="1765"/>
        <v>0</v>
      </c>
      <c r="AI226" s="225">
        <f t="shared" si="1766"/>
        <v>0</v>
      </c>
      <c r="AJ226" s="226">
        <f t="shared" si="1767"/>
        <v>0</v>
      </c>
      <c r="AK226" s="227">
        <f t="shared" si="1768"/>
        <v>0</v>
      </c>
      <c r="AL226" s="225">
        <f t="shared" si="1769"/>
        <v>0</v>
      </c>
      <c r="AM226" s="226">
        <f t="shared" si="1770"/>
        <v>0</v>
      </c>
      <c r="AN226" s="227">
        <f t="shared" si="1771"/>
        <v>0</v>
      </c>
      <c r="AO226" s="225">
        <f t="shared" si="1772"/>
        <v>0</v>
      </c>
      <c r="AP226" s="226">
        <f t="shared" si="1773"/>
        <v>0</v>
      </c>
      <c r="AQ226" s="227">
        <f t="shared" si="1774"/>
        <v>0</v>
      </c>
      <c r="AR226" s="225">
        <f t="shared" si="1699"/>
        <v>0</v>
      </c>
      <c r="AS226" s="136"/>
      <c r="AT226" s="131"/>
      <c r="AU226" s="69">
        <f t="shared" si="1857"/>
        <v>0</v>
      </c>
      <c r="AV226" s="162"/>
      <c r="AW226" s="130"/>
      <c r="AX226" s="18">
        <f t="shared" si="1858"/>
        <v>0</v>
      </c>
      <c r="AY226" s="136"/>
      <c r="AZ226" s="131"/>
      <c r="BA226" s="69">
        <f t="shared" si="1859"/>
        <v>0</v>
      </c>
      <c r="BB226" s="162"/>
      <c r="BC226" s="130"/>
      <c r="BD226" s="18">
        <f t="shared" si="1860"/>
        <v>0</v>
      </c>
      <c r="BE226" s="136"/>
      <c r="BF226" s="131"/>
      <c r="BG226" s="69">
        <f t="shared" si="1861"/>
        <v>0</v>
      </c>
      <c r="BH226" s="162"/>
      <c r="BI226" s="130"/>
      <c r="BJ226" s="18">
        <f t="shared" si="1862"/>
        <v>0</v>
      </c>
      <c r="BK226" s="136"/>
      <c r="BL226" s="131"/>
      <c r="BM226" s="69">
        <f t="shared" si="1863"/>
        <v>0</v>
      </c>
      <c r="BN226" s="162"/>
      <c r="BO226" s="130"/>
      <c r="BP226" s="18">
        <f t="shared" si="1864"/>
        <v>0</v>
      </c>
      <c r="BQ226" s="136"/>
      <c r="BR226" s="131"/>
      <c r="BS226" s="69">
        <f t="shared" si="1865"/>
        <v>0</v>
      </c>
      <c r="BT226" s="162"/>
      <c r="BU226" s="130"/>
      <c r="BV226" s="18">
        <f t="shared" si="1866"/>
        <v>0</v>
      </c>
      <c r="BW226" s="136"/>
      <c r="BX226" s="131"/>
      <c r="BY226" s="69">
        <f t="shared" si="1867"/>
        <v>0</v>
      </c>
      <c r="BZ226" s="162"/>
      <c r="CA226" s="130"/>
      <c r="CB226" s="18">
        <f t="shared" si="1868"/>
        <v>0</v>
      </c>
      <c r="CC226" s="136"/>
      <c r="CD226" s="131"/>
      <c r="CE226" s="69">
        <f t="shared" si="1869"/>
        <v>0</v>
      </c>
      <c r="CF226" s="162"/>
      <c r="CG226" s="130"/>
      <c r="CH226" s="18">
        <f t="shared" si="1870"/>
        <v>0</v>
      </c>
      <c r="CI226" s="136"/>
      <c r="CJ226" s="131"/>
      <c r="CK226" s="69">
        <f t="shared" si="1871"/>
        <v>0</v>
      </c>
      <c r="CL226" s="162"/>
      <c r="CM226" s="130"/>
      <c r="CN226" s="18">
        <f t="shared" si="1799"/>
        <v>0</v>
      </c>
      <c r="CO226" s="136"/>
      <c r="CP226" s="131"/>
      <c r="CQ226" s="69">
        <f t="shared" si="1872"/>
        <v>0</v>
      </c>
      <c r="CR226" s="162"/>
      <c r="CS226" s="130"/>
      <c r="CT226" s="18">
        <f t="shared" si="1801"/>
        <v>0</v>
      </c>
      <c r="CU226" s="136"/>
      <c r="CV226" s="131"/>
      <c r="CW226" s="69">
        <f t="shared" si="1873"/>
        <v>0</v>
      </c>
      <c r="CX226" s="162"/>
      <c r="CY226" s="130"/>
      <c r="CZ226" s="18">
        <f t="shared" si="1803"/>
        <v>0</v>
      </c>
      <c r="DA226" s="136"/>
      <c r="DB226" s="131"/>
      <c r="DC226" s="69">
        <f t="shared" si="1874"/>
        <v>0</v>
      </c>
      <c r="DD226" s="162"/>
      <c r="DE226" s="130"/>
      <c r="DF226" s="18">
        <f t="shared" si="1805"/>
        <v>0</v>
      </c>
      <c r="DG226" s="136"/>
      <c r="DH226" s="131"/>
      <c r="DI226" s="69">
        <f t="shared" si="1875"/>
        <v>0</v>
      </c>
      <c r="DJ226" s="162"/>
      <c r="DK226" s="130"/>
      <c r="DL226" s="18">
        <f t="shared" si="1876"/>
        <v>0</v>
      </c>
      <c r="DM226" s="136"/>
      <c r="DN226" s="131"/>
      <c r="DO226" s="69">
        <f t="shared" si="1877"/>
        <v>0</v>
      </c>
      <c r="DP226" s="162"/>
      <c r="DQ226" s="130"/>
      <c r="DR226" s="18">
        <f t="shared" si="1878"/>
        <v>0</v>
      </c>
      <c r="DS226" s="136"/>
      <c r="DT226" s="131"/>
      <c r="DU226" s="69">
        <f t="shared" si="1879"/>
        <v>0</v>
      </c>
      <c r="DV226" s="162"/>
      <c r="DW226" s="130"/>
      <c r="DX226" s="18">
        <f t="shared" si="1880"/>
        <v>0</v>
      </c>
      <c r="DY226" s="136"/>
      <c r="DZ226" s="131"/>
      <c r="EA226" s="69">
        <f t="shared" si="1881"/>
        <v>0</v>
      </c>
      <c r="EB226" s="162"/>
      <c r="EC226" s="130"/>
      <c r="ED226" s="18">
        <f t="shared" si="1882"/>
        <v>0</v>
      </c>
      <c r="EE226" s="136"/>
      <c r="EF226" s="131"/>
      <c r="EG226" s="69">
        <f t="shared" si="1883"/>
        <v>0</v>
      </c>
      <c r="EH226" s="162"/>
      <c r="EI226" s="130"/>
      <c r="EJ226" s="18">
        <f t="shared" si="1884"/>
        <v>0</v>
      </c>
      <c r="EK226" s="136"/>
      <c r="EL226" s="131"/>
      <c r="EM226" s="69">
        <f t="shared" si="1885"/>
        <v>0</v>
      </c>
      <c r="EN226" s="162"/>
      <c r="EO226" s="130"/>
      <c r="EP226" s="18">
        <f t="shared" si="1886"/>
        <v>0</v>
      </c>
      <c r="EQ226" s="136"/>
      <c r="ER226" s="131"/>
      <c r="ES226" s="69">
        <f t="shared" si="1887"/>
        <v>0</v>
      </c>
      <c r="ET226" s="162"/>
      <c r="EU226" s="130"/>
      <c r="EV226" s="18">
        <f t="shared" si="1888"/>
        <v>0</v>
      </c>
      <c r="EW226" s="136"/>
      <c r="EX226" s="131"/>
      <c r="EY226" s="69">
        <f t="shared" si="1889"/>
        <v>0</v>
      </c>
      <c r="EZ226" s="162"/>
      <c r="FA226" s="130"/>
      <c r="FB226" s="18">
        <f t="shared" si="1890"/>
        <v>0</v>
      </c>
      <c r="FC226" s="136"/>
      <c r="FD226" s="131"/>
      <c r="FE226" s="69">
        <f t="shared" si="1891"/>
        <v>0</v>
      </c>
      <c r="FF226" s="162"/>
      <c r="FG226" s="130"/>
      <c r="FH226" s="18">
        <f t="shared" si="1892"/>
        <v>0</v>
      </c>
      <c r="FI226" s="136"/>
      <c r="FJ226" s="131"/>
      <c r="FK226" s="69">
        <f t="shared" si="1893"/>
        <v>0</v>
      </c>
      <c r="FL226" s="162"/>
      <c r="FM226" s="130"/>
      <c r="FN226" s="18">
        <f t="shared" si="1894"/>
        <v>0</v>
      </c>
      <c r="FO226" s="136"/>
      <c r="FP226" s="131"/>
      <c r="FQ226" s="69">
        <f t="shared" si="1895"/>
        <v>0</v>
      </c>
      <c r="FR226" s="162"/>
      <c r="FS226" s="130"/>
      <c r="FT226" s="18">
        <f t="shared" si="1896"/>
        <v>0</v>
      </c>
      <c r="FU226" s="136"/>
      <c r="FV226" s="131"/>
      <c r="FW226" s="69">
        <f t="shared" si="1897"/>
        <v>0</v>
      </c>
      <c r="FX226" s="162"/>
      <c r="FY226" s="130"/>
      <c r="FZ226" s="18">
        <f t="shared" si="1898"/>
        <v>0</v>
      </c>
      <c r="GA226" s="136"/>
      <c r="GB226" s="131"/>
      <c r="GC226" s="69">
        <f t="shared" si="1899"/>
        <v>0</v>
      </c>
      <c r="GD226" s="162"/>
      <c r="GE226" s="130"/>
      <c r="GF226" s="18">
        <f t="shared" si="1900"/>
        <v>0</v>
      </c>
      <c r="GG226" s="136"/>
      <c r="GH226" s="131"/>
      <c r="GI226" s="69">
        <f t="shared" si="1901"/>
        <v>0</v>
      </c>
      <c r="GJ226" s="162"/>
      <c r="GK226" s="130"/>
      <c r="GL226" s="18">
        <f t="shared" si="1902"/>
        <v>0</v>
      </c>
      <c r="GM226" s="136"/>
      <c r="GN226" s="131"/>
      <c r="GO226" s="69">
        <f t="shared" si="1903"/>
        <v>0</v>
      </c>
      <c r="GP226" s="162"/>
      <c r="GQ226" s="130"/>
      <c r="GR226" s="18">
        <f t="shared" si="1904"/>
        <v>0</v>
      </c>
      <c r="GS226" s="136"/>
      <c r="GT226" s="131"/>
      <c r="GU226" s="69">
        <f t="shared" si="1905"/>
        <v>0</v>
      </c>
      <c r="GV226" s="162"/>
      <c r="GW226" s="130"/>
      <c r="GX226" s="18">
        <f t="shared" si="1906"/>
        <v>0</v>
      </c>
      <c r="GY226" s="136"/>
      <c r="GZ226" s="131"/>
      <c r="HA226" s="69">
        <f t="shared" si="1907"/>
        <v>0</v>
      </c>
      <c r="HB226" s="162"/>
      <c r="HC226" s="130"/>
      <c r="HD226" s="18">
        <f t="shared" si="1908"/>
        <v>0</v>
      </c>
      <c r="HE226" s="136"/>
      <c r="HF226" s="131"/>
      <c r="HG226" s="69">
        <f t="shared" si="1909"/>
        <v>0</v>
      </c>
      <c r="HH226" s="162"/>
      <c r="HI226" s="130"/>
      <c r="HJ226" s="18">
        <f t="shared" si="1910"/>
        <v>0</v>
      </c>
      <c r="HK226" s="136"/>
      <c r="HL226" s="131"/>
      <c r="HM226" s="69">
        <f t="shared" si="1911"/>
        <v>0</v>
      </c>
      <c r="HN226" s="162"/>
      <c r="HO226" s="130"/>
      <c r="HP226" s="18">
        <f t="shared" si="1912"/>
        <v>0</v>
      </c>
      <c r="HQ226" s="136"/>
      <c r="HR226" s="131"/>
      <c r="HS226" s="69">
        <f t="shared" si="1913"/>
        <v>0</v>
      </c>
      <c r="HT226" s="162"/>
      <c r="HU226" s="130"/>
      <c r="HV226" s="18">
        <f t="shared" si="1914"/>
        <v>0</v>
      </c>
      <c r="HW226" s="17"/>
      <c r="HX226" s="85"/>
      <c r="HY226" s="85"/>
      <c r="HZ226" s="2" t="str">
        <f t="shared" si="1846"/>
        <v>СКРЫТЬ</v>
      </c>
    </row>
    <row r="227" spans="1:234" hidden="1" x14ac:dyDescent="0.2">
      <c r="B227" s="16"/>
      <c r="C227" s="15"/>
      <c r="D227" s="270"/>
      <c r="E227" s="270"/>
      <c r="F227" s="270"/>
      <c r="G227" s="13"/>
      <c r="H227" s="13"/>
      <c r="I227" s="42">
        <v>216</v>
      </c>
      <c r="J227" s="102">
        <f>SUBTOTAL(103,I$12:I227)*1</f>
        <v>34</v>
      </c>
      <c r="K227" s="108" t="s">
        <v>115</v>
      </c>
      <c r="L227" s="17" t="s">
        <v>64</v>
      </c>
      <c r="M227" s="267"/>
      <c r="N227" s="255"/>
      <c r="O227" s="118"/>
      <c r="P227" s="162"/>
      <c r="Q227" s="163"/>
      <c r="R227" s="163"/>
      <c r="S227" s="92">
        <f t="shared" ca="1" si="1847"/>
        <v>0</v>
      </c>
      <c r="T227" s="92">
        <f t="shared" si="1848"/>
        <v>0</v>
      </c>
      <c r="U227" s="91">
        <f t="shared" ca="1" si="1849"/>
        <v>0</v>
      </c>
      <c r="V227" s="91">
        <f t="shared" si="1850"/>
        <v>0</v>
      </c>
      <c r="W227" s="120" t="str">
        <f t="shared" si="1851"/>
        <v/>
      </c>
      <c r="X227" s="178"/>
      <c r="Y227" s="128">
        <f t="shared" si="1852"/>
        <v>0</v>
      </c>
      <c r="Z227" s="179">
        <f t="shared" ca="1" si="1853"/>
        <v>0</v>
      </c>
      <c r="AA227" s="127">
        <f t="shared" si="1854"/>
        <v>0</v>
      </c>
      <c r="AB227" s="67" t="str">
        <f t="shared" ca="1" si="1855"/>
        <v/>
      </c>
      <c r="AC227" s="69">
        <f t="shared" ca="1" si="1856"/>
        <v>0</v>
      </c>
      <c r="AD227" s="226">
        <f t="shared" si="1761"/>
        <v>0</v>
      </c>
      <c r="AE227" s="227">
        <f t="shared" si="1762"/>
        <v>0</v>
      </c>
      <c r="AF227" s="225">
        <f t="shared" si="1763"/>
        <v>0</v>
      </c>
      <c r="AG227" s="226">
        <f t="shared" si="1764"/>
        <v>0</v>
      </c>
      <c r="AH227" s="227">
        <f t="shared" si="1765"/>
        <v>0</v>
      </c>
      <c r="AI227" s="225">
        <f t="shared" si="1766"/>
        <v>0</v>
      </c>
      <c r="AJ227" s="226">
        <f t="shared" si="1767"/>
        <v>0</v>
      </c>
      <c r="AK227" s="227">
        <f t="shared" si="1768"/>
        <v>0</v>
      </c>
      <c r="AL227" s="225">
        <f t="shared" si="1769"/>
        <v>0</v>
      </c>
      <c r="AM227" s="226">
        <f t="shared" si="1770"/>
        <v>0</v>
      </c>
      <c r="AN227" s="227">
        <f t="shared" si="1771"/>
        <v>0</v>
      </c>
      <c r="AO227" s="225">
        <f t="shared" si="1772"/>
        <v>0</v>
      </c>
      <c r="AP227" s="226">
        <f t="shared" si="1773"/>
        <v>0</v>
      </c>
      <c r="AQ227" s="227">
        <f t="shared" si="1774"/>
        <v>0</v>
      </c>
      <c r="AR227" s="225">
        <f t="shared" si="1699"/>
        <v>0</v>
      </c>
      <c r="AS227" s="136"/>
      <c r="AT227" s="131"/>
      <c r="AU227" s="69">
        <f t="shared" si="1857"/>
        <v>0</v>
      </c>
      <c r="AV227" s="162"/>
      <c r="AW227" s="130"/>
      <c r="AX227" s="18">
        <f t="shared" si="1858"/>
        <v>0</v>
      </c>
      <c r="AY227" s="136"/>
      <c r="AZ227" s="131"/>
      <c r="BA227" s="69">
        <f t="shared" si="1859"/>
        <v>0</v>
      </c>
      <c r="BB227" s="162"/>
      <c r="BC227" s="130"/>
      <c r="BD227" s="18">
        <f t="shared" si="1860"/>
        <v>0</v>
      </c>
      <c r="BE227" s="136"/>
      <c r="BF227" s="131"/>
      <c r="BG227" s="69">
        <f t="shared" si="1861"/>
        <v>0</v>
      </c>
      <c r="BH227" s="162"/>
      <c r="BI227" s="130"/>
      <c r="BJ227" s="18">
        <f t="shared" si="1862"/>
        <v>0</v>
      </c>
      <c r="BK227" s="136"/>
      <c r="BL227" s="131"/>
      <c r="BM227" s="69">
        <f t="shared" si="1863"/>
        <v>0</v>
      </c>
      <c r="BN227" s="162"/>
      <c r="BO227" s="130"/>
      <c r="BP227" s="18">
        <f t="shared" si="1864"/>
        <v>0</v>
      </c>
      <c r="BQ227" s="136"/>
      <c r="BR227" s="131"/>
      <c r="BS227" s="69">
        <f t="shared" si="1865"/>
        <v>0</v>
      </c>
      <c r="BT227" s="162"/>
      <c r="BU227" s="130"/>
      <c r="BV227" s="18">
        <f t="shared" si="1866"/>
        <v>0</v>
      </c>
      <c r="BW227" s="136"/>
      <c r="BX227" s="131"/>
      <c r="BY227" s="69">
        <f t="shared" si="1867"/>
        <v>0</v>
      </c>
      <c r="BZ227" s="162"/>
      <c r="CA227" s="130"/>
      <c r="CB227" s="18">
        <f t="shared" si="1868"/>
        <v>0</v>
      </c>
      <c r="CC227" s="136"/>
      <c r="CD227" s="131"/>
      <c r="CE227" s="69">
        <f t="shared" si="1869"/>
        <v>0</v>
      </c>
      <c r="CF227" s="162"/>
      <c r="CG227" s="130"/>
      <c r="CH227" s="18">
        <f t="shared" si="1870"/>
        <v>0</v>
      </c>
      <c r="CI227" s="136"/>
      <c r="CJ227" s="131"/>
      <c r="CK227" s="69">
        <f t="shared" si="1871"/>
        <v>0</v>
      </c>
      <c r="CL227" s="162"/>
      <c r="CM227" s="130"/>
      <c r="CN227" s="18">
        <f t="shared" si="1799"/>
        <v>0</v>
      </c>
      <c r="CO227" s="136"/>
      <c r="CP227" s="131"/>
      <c r="CQ227" s="69">
        <f t="shared" si="1872"/>
        <v>0</v>
      </c>
      <c r="CR227" s="162"/>
      <c r="CS227" s="130"/>
      <c r="CT227" s="18">
        <f t="shared" si="1801"/>
        <v>0</v>
      </c>
      <c r="CU227" s="136"/>
      <c r="CV227" s="131"/>
      <c r="CW227" s="69">
        <f t="shared" si="1873"/>
        <v>0</v>
      </c>
      <c r="CX227" s="162"/>
      <c r="CY227" s="130"/>
      <c r="CZ227" s="18">
        <f t="shared" si="1803"/>
        <v>0</v>
      </c>
      <c r="DA227" s="136"/>
      <c r="DB227" s="131"/>
      <c r="DC227" s="69">
        <f t="shared" si="1874"/>
        <v>0</v>
      </c>
      <c r="DD227" s="162"/>
      <c r="DE227" s="130"/>
      <c r="DF227" s="18">
        <f t="shared" si="1805"/>
        <v>0</v>
      </c>
      <c r="DG227" s="136"/>
      <c r="DH227" s="131"/>
      <c r="DI227" s="69">
        <f t="shared" si="1875"/>
        <v>0</v>
      </c>
      <c r="DJ227" s="162"/>
      <c r="DK227" s="130"/>
      <c r="DL227" s="18">
        <f t="shared" si="1876"/>
        <v>0</v>
      </c>
      <c r="DM227" s="136"/>
      <c r="DN227" s="131"/>
      <c r="DO227" s="69">
        <f t="shared" si="1877"/>
        <v>0</v>
      </c>
      <c r="DP227" s="162"/>
      <c r="DQ227" s="130"/>
      <c r="DR227" s="18">
        <f t="shared" si="1878"/>
        <v>0</v>
      </c>
      <c r="DS227" s="136"/>
      <c r="DT227" s="131"/>
      <c r="DU227" s="69">
        <f t="shared" si="1879"/>
        <v>0</v>
      </c>
      <c r="DV227" s="162"/>
      <c r="DW227" s="130"/>
      <c r="DX227" s="18">
        <f t="shared" si="1880"/>
        <v>0</v>
      </c>
      <c r="DY227" s="136"/>
      <c r="DZ227" s="131"/>
      <c r="EA227" s="69">
        <f t="shared" si="1881"/>
        <v>0</v>
      </c>
      <c r="EB227" s="162"/>
      <c r="EC227" s="130"/>
      <c r="ED227" s="18">
        <f t="shared" si="1882"/>
        <v>0</v>
      </c>
      <c r="EE227" s="136"/>
      <c r="EF227" s="131"/>
      <c r="EG227" s="69">
        <f t="shared" si="1883"/>
        <v>0</v>
      </c>
      <c r="EH227" s="162"/>
      <c r="EI227" s="130"/>
      <c r="EJ227" s="18">
        <f t="shared" si="1884"/>
        <v>0</v>
      </c>
      <c r="EK227" s="136"/>
      <c r="EL227" s="131"/>
      <c r="EM227" s="69">
        <f t="shared" si="1885"/>
        <v>0</v>
      </c>
      <c r="EN227" s="162"/>
      <c r="EO227" s="130"/>
      <c r="EP227" s="18">
        <f t="shared" si="1886"/>
        <v>0</v>
      </c>
      <c r="EQ227" s="136"/>
      <c r="ER227" s="131"/>
      <c r="ES227" s="69">
        <f t="shared" si="1887"/>
        <v>0</v>
      </c>
      <c r="ET227" s="162"/>
      <c r="EU227" s="130"/>
      <c r="EV227" s="18">
        <f t="shared" si="1888"/>
        <v>0</v>
      </c>
      <c r="EW227" s="136"/>
      <c r="EX227" s="131"/>
      <c r="EY227" s="69">
        <f t="shared" si="1889"/>
        <v>0</v>
      </c>
      <c r="EZ227" s="162"/>
      <c r="FA227" s="130"/>
      <c r="FB227" s="18">
        <f t="shared" si="1890"/>
        <v>0</v>
      </c>
      <c r="FC227" s="136"/>
      <c r="FD227" s="131"/>
      <c r="FE227" s="69">
        <f t="shared" si="1891"/>
        <v>0</v>
      </c>
      <c r="FF227" s="162"/>
      <c r="FG227" s="130"/>
      <c r="FH227" s="18">
        <f t="shared" si="1892"/>
        <v>0</v>
      </c>
      <c r="FI227" s="136"/>
      <c r="FJ227" s="131"/>
      <c r="FK227" s="69">
        <f t="shared" si="1893"/>
        <v>0</v>
      </c>
      <c r="FL227" s="162"/>
      <c r="FM227" s="130"/>
      <c r="FN227" s="18">
        <f t="shared" si="1894"/>
        <v>0</v>
      </c>
      <c r="FO227" s="136"/>
      <c r="FP227" s="131"/>
      <c r="FQ227" s="69">
        <f t="shared" si="1895"/>
        <v>0</v>
      </c>
      <c r="FR227" s="162"/>
      <c r="FS227" s="130"/>
      <c r="FT227" s="18">
        <f t="shared" si="1896"/>
        <v>0</v>
      </c>
      <c r="FU227" s="136"/>
      <c r="FV227" s="131"/>
      <c r="FW227" s="69">
        <f t="shared" si="1897"/>
        <v>0</v>
      </c>
      <c r="FX227" s="162"/>
      <c r="FY227" s="130"/>
      <c r="FZ227" s="18">
        <f t="shared" si="1898"/>
        <v>0</v>
      </c>
      <c r="GA227" s="136"/>
      <c r="GB227" s="131"/>
      <c r="GC227" s="69">
        <f t="shared" si="1899"/>
        <v>0</v>
      </c>
      <c r="GD227" s="162"/>
      <c r="GE227" s="130"/>
      <c r="GF227" s="18">
        <f t="shared" si="1900"/>
        <v>0</v>
      </c>
      <c r="GG227" s="136"/>
      <c r="GH227" s="131"/>
      <c r="GI227" s="69">
        <f t="shared" si="1901"/>
        <v>0</v>
      </c>
      <c r="GJ227" s="162"/>
      <c r="GK227" s="130"/>
      <c r="GL227" s="18">
        <f t="shared" si="1902"/>
        <v>0</v>
      </c>
      <c r="GM227" s="136"/>
      <c r="GN227" s="131"/>
      <c r="GO227" s="69">
        <f t="shared" si="1903"/>
        <v>0</v>
      </c>
      <c r="GP227" s="162"/>
      <c r="GQ227" s="130"/>
      <c r="GR227" s="18">
        <f t="shared" si="1904"/>
        <v>0</v>
      </c>
      <c r="GS227" s="136"/>
      <c r="GT227" s="131"/>
      <c r="GU227" s="69">
        <f t="shared" si="1905"/>
        <v>0</v>
      </c>
      <c r="GV227" s="162"/>
      <c r="GW227" s="130"/>
      <c r="GX227" s="18">
        <f t="shared" si="1906"/>
        <v>0</v>
      </c>
      <c r="GY227" s="136"/>
      <c r="GZ227" s="131"/>
      <c r="HA227" s="69">
        <f t="shared" si="1907"/>
        <v>0</v>
      </c>
      <c r="HB227" s="162"/>
      <c r="HC227" s="130"/>
      <c r="HD227" s="18">
        <f t="shared" si="1908"/>
        <v>0</v>
      </c>
      <c r="HE227" s="136"/>
      <c r="HF227" s="131"/>
      <c r="HG227" s="69">
        <f t="shared" si="1909"/>
        <v>0</v>
      </c>
      <c r="HH227" s="162"/>
      <c r="HI227" s="130"/>
      <c r="HJ227" s="18">
        <f t="shared" si="1910"/>
        <v>0</v>
      </c>
      <c r="HK227" s="136"/>
      <c r="HL227" s="131"/>
      <c r="HM227" s="69">
        <f t="shared" si="1911"/>
        <v>0</v>
      </c>
      <c r="HN227" s="162"/>
      <c r="HO227" s="130"/>
      <c r="HP227" s="18">
        <f t="shared" si="1912"/>
        <v>0</v>
      </c>
      <c r="HQ227" s="136"/>
      <c r="HR227" s="131"/>
      <c r="HS227" s="69">
        <f t="shared" si="1913"/>
        <v>0</v>
      </c>
      <c r="HT227" s="162"/>
      <c r="HU227" s="130"/>
      <c r="HV227" s="18">
        <f t="shared" si="1914"/>
        <v>0</v>
      </c>
      <c r="HW227" s="17"/>
      <c r="HX227" s="85"/>
      <c r="HY227" s="85"/>
      <c r="HZ227" s="2" t="str">
        <f t="shared" si="1846"/>
        <v>СКРЫТЬ</v>
      </c>
    </row>
    <row r="228" spans="1:234" x14ac:dyDescent="0.2">
      <c r="A228" s="1" t="e">
        <f>$K$2&amp;#REF!&amp;$K$199&amp;$K$200&amp;K228</f>
        <v>#REF!</v>
      </c>
      <c r="B228" s="16" t="e">
        <f>IF(#REF!=0,"Скрыть","")</f>
        <v>#REF!</v>
      </c>
      <c r="C228" s="15" t="e">
        <f>IF(AND(#REF!&gt;85%,#REF!&gt;85%),"скрыть","")</f>
        <v>#REF!</v>
      </c>
      <c r="D228" s="14" t="s">
        <v>2</v>
      </c>
      <c r="E228" s="14" t="s">
        <v>32</v>
      </c>
      <c r="F228" s="14" t="s">
        <v>31</v>
      </c>
      <c r="G228" s="13" t="str">
        <f>CONCATENATE(D228,E228,F228,K228)</f>
        <v>3BDFBC50-5FD0-44D2-8F2C-8100642B19E7A5DC6BF3-50AC-42B0-A008-0413A6F462518C2CC2FE-893A-4798-A103-0AB407D2A377Устранение замечаний, шт.</v>
      </c>
      <c r="H228" s="13"/>
      <c r="I228" s="42">
        <v>217</v>
      </c>
      <c r="J228" s="102">
        <f>SUBTOTAL(103,I$12:I228)*1</f>
        <v>35</v>
      </c>
      <c r="K228" s="105" t="s">
        <v>80</v>
      </c>
      <c r="L228" s="17" t="s">
        <v>64</v>
      </c>
      <c r="M228" s="267">
        <v>43466</v>
      </c>
      <c r="N228" s="262">
        <v>43951</v>
      </c>
      <c r="O228" s="113">
        <v>43981</v>
      </c>
      <c r="P228" s="122">
        <v>1402</v>
      </c>
      <c r="Q228" s="158">
        <v>1383.9354838709678</v>
      </c>
      <c r="R228" s="158">
        <v>1384</v>
      </c>
      <c r="S228" s="92">
        <f ca="1">IF((Q228+Z228)&gt;P228,P228,(Q228+Z228))</f>
        <v>1388.9354838709678</v>
      </c>
      <c r="T228" s="92">
        <f>R228+AA228</f>
        <v>1384</v>
      </c>
      <c r="U228" s="91">
        <f ca="1">T228-S228</f>
        <v>-4.9354838709678006</v>
      </c>
      <c r="V228" s="91">
        <f>P228-T228</f>
        <v>18</v>
      </c>
      <c r="W228" s="120">
        <f t="shared" si="1693"/>
        <v>0.98716119828815974</v>
      </c>
      <c r="X228" s="178">
        <v>5</v>
      </c>
      <c r="Y228" s="128">
        <f>AS228+AY228+BE228+BK228+BQ228+BW228+CC228+CI228+CO228+CU228+DA228+DG228+DM228+DS228+DY228+EE228+EK228+EQ228+EW228+FC228+FI228+FO228+FU228+GA228+GG228+GM228+GS228+GY228+HE228+HK228+HQ228</f>
        <v>5</v>
      </c>
      <c r="Z228" s="179">
        <f ca="1">SUMIFS(AS228:HV228,AS$1:HV$1,"1",AS$8:HV$8,"Физические объемы",AS$9:HV$9,"План")</f>
        <v>5</v>
      </c>
      <c r="AA228" s="127">
        <f>AT228+AZ228+BF228+BL228+BR228+BX228+CD228+CJ228+CP228+CV228+DB228+DH228+DN228+DT228+DZ228+EF228+EL228+ER228+EX228+FD228+FJ228+FP228+FV228+GB228+GH228+GN228+GT228+GZ228+HF228+HL228+HR228</f>
        <v>0</v>
      </c>
      <c r="AB228" s="67">
        <f ca="1">IF(OR(AND(Z228=0,AA228=0),AND(Z228="",AA228="")),"",IF(AND(Z228=0,AA228&gt;0),1,AA228/Z228))</f>
        <v>0</v>
      </c>
      <c r="AC228" s="69">
        <f ca="1">AA228-Z228</f>
        <v>-5</v>
      </c>
      <c r="AD228" s="226">
        <f t="shared" si="1761"/>
        <v>0</v>
      </c>
      <c r="AE228" s="227">
        <f t="shared" si="1762"/>
        <v>0</v>
      </c>
      <c r="AF228" s="225">
        <f t="shared" si="1763"/>
        <v>0</v>
      </c>
      <c r="AG228" s="226">
        <f t="shared" si="1764"/>
        <v>0</v>
      </c>
      <c r="AH228" s="227">
        <f t="shared" si="1765"/>
        <v>0</v>
      </c>
      <c r="AI228" s="225">
        <f t="shared" si="1766"/>
        <v>0</v>
      </c>
      <c r="AJ228" s="226">
        <f t="shared" si="1767"/>
        <v>0</v>
      </c>
      <c r="AK228" s="227">
        <f t="shared" si="1768"/>
        <v>0</v>
      </c>
      <c r="AL228" s="225">
        <f t="shared" si="1769"/>
        <v>0</v>
      </c>
      <c r="AM228" s="226">
        <f t="shared" si="1770"/>
        <v>5</v>
      </c>
      <c r="AN228" s="227">
        <f t="shared" si="1771"/>
        <v>0</v>
      </c>
      <c r="AO228" s="225">
        <f t="shared" si="1772"/>
        <v>-5</v>
      </c>
      <c r="AP228" s="226">
        <f t="shared" si="1773"/>
        <v>0</v>
      </c>
      <c r="AQ228" s="227">
        <f t="shared" si="1774"/>
        <v>0</v>
      </c>
      <c r="AR228" s="225">
        <f t="shared" si="1699"/>
        <v>0</v>
      </c>
      <c r="AS228" s="136">
        <v>0</v>
      </c>
      <c r="AT228" s="131">
        <v>0</v>
      </c>
      <c r="AU228" s="69">
        <f>AT228-AS228</f>
        <v>0</v>
      </c>
      <c r="AV228" s="162">
        <v>20</v>
      </c>
      <c r="AW228" s="130">
        <v>20</v>
      </c>
      <c r="AX228" s="18">
        <f t="shared" si="1785"/>
        <v>0</v>
      </c>
      <c r="AY228" s="136">
        <v>0</v>
      </c>
      <c r="AZ228" s="131">
        <v>0</v>
      </c>
      <c r="BA228" s="69">
        <f>AZ228-AY228</f>
        <v>0</v>
      </c>
      <c r="BB228" s="162">
        <v>20</v>
      </c>
      <c r="BC228" s="130">
        <v>20</v>
      </c>
      <c r="BD228" s="18">
        <f t="shared" si="1787"/>
        <v>0</v>
      </c>
      <c r="BE228" s="136">
        <v>0</v>
      </c>
      <c r="BF228" s="131">
        <v>0</v>
      </c>
      <c r="BG228" s="69">
        <f>BF228-BE228</f>
        <v>0</v>
      </c>
      <c r="BH228" s="162">
        <v>20</v>
      </c>
      <c r="BI228" s="130">
        <v>20</v>
      </c>
      <c r="BJ228" s="18">
        <f t="shared" si="1789"/>
        <v>0</v>
      </c>
      <c r="BK228" s="136">
        <v>0</v>
      </c>
      <c r="BL228" s="131">
        <v>0</v>
      </c>
      <c r="BM228" s="69">
        <f>BL228-BK228</f>
        <v>0</v>
      </c>
      <c r="BN228" s="162">
        <v>20</v>
      </c>
      <c r="BO228" s="130">
        <v>20</v>
      </c>
      <c r="BP228" s="18">
        <f t="shared" si="1791"/>
        <v>0</v>
      </c>
      <c r="BQ228" s="136">
        <v>0</v>
      </c>
      <c r="BR228" s="131">
        <v>0</v>
      </c>
      <c r="BS228" s="69">
        <f>BR228-BQ228</f>
        <v>0</v>
      </c>
      <c r="BT228" s="162">
        <v>20</v>
      </c>
      <c r="BU228" s="130">
        <v>20</v>
      </c>
      <c r="BV228" s="18">
        <f t="shared" si="1793"/>
        <v>0</v>
      </c>
      <c r="BW228" s="136">
        <v>0</v>
      </c>
      <c r="BX228" s="131">
        <v>0</v>
      </c>
      <c r="BY228" s="69">
        <f>BX228-BW228</f>
        <v>0</v>
      </c>
      <c r="BZ228" s="162">
        <v>20</v>
      </c>
      <c r="CA228" s="130">
        <v>20</v>
      </c>
      <c r="CB228" s="18">
        <f t="shared" si="1795"/>
        <v>0</v>
      </c>
      <c r="CC228" s="136">
        <v>0</v>
      </c>
      <c r="CD228" s="131">
        <v>0</v>
      </c>
      <c r="CE228" s="69">
        <f>CD228-CC228</f>
        <v>0</v>
      </c>
      <c r="CF228" s="162">
        <v>20</v>
      </c>
      <c r="CG228" s="130">
        <v>20</v>
      </c>
      <c r="CH228" s="18">
        <f t="shared" si="1797"/>
        <v>0</v>
      </c>
      <c r="CI228" s="136">
        <v>0</v>
      </c>
      <c r="CJ228" s="131">
        <v>0</v>
      </c>
      <c r="CK228" s="69">
        <f>CJ228-CI228</f>
        <v>0</v>
      </c>
      <c r="CL228" s="162">
        <v>20</v>
      </c>
      <c r="CM228" s="130">
        <v>20</v>
      </c>
      <c r="CN228" s="18">
        <f t="shared" si="1799"/>
        <v>0</v>
      </c>
      <c r="CO228" s="136">
        <v>0</v>
      </c>
      <c r="CP228" s="131">
        <v>0</v>
      </c>
      <c r="CQ228" s="69">
        <f>CP228-CO228</f>
        <v>0</v>
      </c>
      <c r="CR228" s="162">
        <v>20</v>
      </c>
      <c r="CS228" s="130">
        <v>20</v>
      </c>
      <c r="CT228" s="18">
        <f t="shared" si="1801"/>
        <v>0</v>
      </c>
      <c r="CU228" s="136">
        <v>0</v>
      </c>
      <c r="CV228" s="131">
        <v>0</v>
      </c>
      <c r="CW228" s="69">
        <f>CV228-CU228</f>
        <v>0</v>
      </c>
      <c r="CX228" s="162">
        <v>20</v>
      </c>
      <c r="CY228" s="130">
        <v>20</v>
      </c>
      <c r="CZ228" s="18">
        <f t="shared" si="1803"/>
        <v>0</v>
      </c>
      <c r="DA228" s="136">
        <v>0</v>
      </c>
      <c r="DB228" s="131">
        <v>0</v>
      </c>
      <c r="DC228" s="69">
        <f>DB228-DA228</f>
        <v>0</v>
      </c>
      <c r="DD228" s="162">
        <v>20</v>
      </c>
      <c r="DE228" s="130">
        <v>20</v>
      </c>
      <c r="DF228" s="18">
        <f t="shared" si="1805"/>
        <v>0</v>
      </c>
      <c r="DG228" s="136">
        <v>0</v>
      </c>
      <c r="DH228" s="131">
        <v>0</v>
      </c>
      <c r="DI228" s="69">
        <f>DH228-DG228</f>
        <v>0</v>
      </c>
      <c r="DJ228" s="162">
        <v>20</v>
      </c>
      <c r="DK228" s="130">
        <v>20</v>
      </c>
      <c r="DL228" s="18">
        <f t="shared" si="1807"/>
        <v>0</v>
      </c>
      <c r="DM228" s="136">
        <v>0</v>
      </c>
      <c r="DN228" s="131">
        <v>0</v>
      </c>
      <c r="DO228" s="69">
        <f>DN228-DM228</f>
        <v>0</v>
      </c>
      <c r="DP228" s="162">
        <v>20</v>
      </c>
      <c r="DQ228" s="130">
        <v>20</v>
      </c>
      <c r="DR228" s="18">
        <f t="shared" si="1809"/>
        <v>0</v>
      </c>
      <c r="DS228" s="136">
        <v>0</v>
      </c>
      <c r="DT228" s="131">
        <v>0</v>
      </c>
      <c r="DU228" s="69">
        <f>DT228-DS228</f>
        <v>0</v>
      </c>
      <c r="DV228" s="162">
        <v>20</v>
      </c>
      <c r="DW228" s="130">
        <v>20</v>
      </c>
      <c r="DX228" s="18">
        <f t="shared" si="1811"/>
        <v>0</v>
      </c>
      <c r="DY228" s="136">
        <v>0</v>
      </c>
      <c r="DZ228" s="131">
        <v>0</v>
      </c>
      <c r="EA228" s="69">
        <f>DZ228-DY228</f>
        <v>0</v>
      </c>
      <c r="EB228" s="162">
        <v>20</v>
      </c>
      <c r="EC228" s="130">
        <v>20</v>
      </c>
      <c r="ED228" s="18">
        <f t="shared" si="1813"/>
        <v>0</v>
      </c>
      <c r="EE228" s="136">
        <v>0</v>
      </c>
      <c r="EF228" s="131">
        <v>0</v>
      </c>
      <c r="EG228" s="69">
        <f>EF228-EE228</f>
        <v>0</v>
      </c>
      <c r="EH228" s="162">
        <v>20</v>
      </c>
      <c r="EI228" s="130">
        <v>20</v>
      </c>
      <c r="EJ228" s="18">
        <f t="shared" si="1815"/>
        <v>0</v>
      </c>
      <c r="EK228" s="136">
        <v>0</v>
      </c>
      <c r="EL228" s="131">
        <v>0</v>
      </c>
      <c r="EM228" s="69">
        <f>EL228-EK228</f>
        <v>0</v>
      </c>
      <c r="EN228" s="162">
        <v>20</v>
      </c>
      <c r="EO228" s="130">
        <v>20</v>
      </c>
      <c r="EP228" s="18">
        <f t="shared" si="1817"/>
        <v>0</v>
      </c>
      <c r="EQ228" s="136">
        <v>0</v>
      </c>
      <c r="ER228" s="131">
        <v>0</v>
      </c>
      <c r="ES228" s="69">
        <f>ER228-EQ228</f>
        <v>0</v>
      </c>
      <c r="ET228" s="162">
        <v>20</v>
      </c>
      <c r="EU228" s="130">
        <v>20</v>
      </c>
      <c r="EV228" s="18">
        <f t="shared" si="1819"/>
        <v>0</v>
      </c>
      <c r="EW228" s="136">
        <v>0</v>
      </c>
      <c r="EX228" s="131">
        <v>0</v>
      </c>
      <c r="EY228" s="69">
        <f>EX228-EW228</f>
        <v>0</v>
      </c>
      <c r="EZ228" s="162">
        <v>20</v>
      </c>
      <c r="FA228" s="130">
        <v>20</v>
      </c>
      <c r="FB228" s="18">
        <f t="shared" si="1821"/>
        <v>0</v>
      </c>
      <c r="FC228" s="136">
        <v>0</v>
      </c>
      <c r="FD228" s="131">
        <v>0</v>
      </c>
      <c r="FE228" s="69">
        <f>FD228-FC228</f>
        <v>0</v>
      </c>
      <c r="FF228" s="162">
        <v>20</v>
      </c>
      <c r="FG228" s="130">
        <v>20</v>
      </c>
      <c r="FH228" s="18">
        <f t="shared" si="1823"/>
        <v>0</v>
      </c>
      <c r="FI228" s="136">
        <v>0</v>
      </c>
      <c r="FJ228" s="131">
        <v>0</v>
      </c>
      <c r="FK228" s="69">
        <f>FJ228-FI228</f>
        <v>0</v>
      </c>
      <c r="FL228" s="162">
        <v>20</v>
      </c>
      <c r="FM228" s="130">
        <v>20</v>
      </c>
      <c r="FN228" s="18">
        <f t="shared" si="1825"/>
        <v>0</v>
      </c>
      <c r="FO228" s="136">
        <v>0</v>
      </c>
      <c r="FP228" s="131">
        <v>0</v>
      </c>
      <c r="FQ228" s="69">
        <f>FP228-FO228</f>
        <v>0</v>
      </c>
      <c r="FR228" s="162">
        <v>20</v>
      </c>
      <c r="FS228" s="130">
        <v>20</v>
      </c>
      <c r="FT228" s="18">
        <f t="shared" si="1827"/>
        <v>0</v>
      </c>
      <c r="FU228" s="136">
        <v>0</v>
      </c>
      <c r="FV228" s="131">
        <v>0</v>
      </c>
      <c r="FW228" s="69">
        <f>FV228-FU228</f>
        <v>0</v>
      </c>
      <c r="FX228" s="162">
        <v>20</v>
      </c>
      <c r="FY228" s="130">
        <v>20</v>
      </c>
      <c r="FZ228" s="18">
        <f t="shared" si="1829"/>
        <v>0</v>
      </c>
      <c r="GA228" s="136">
        <v>0</v>
      </c>
      <c r="GB228" s="131">
        <v>0</v>
      </c>
      <c r="GC228" s="69">
        <f>GB228-GA228</f>
        <v>0</v>
      </c>
      <c r="GD228" s="162">
        <v>20</v>
      </c>
      <c r="GE228" s="130">
        <v>20</v>
      </c>
      <c r="GF228" s="18">
        <f t="shared" si="1831"/>
        <v>0</v>
      </c>
      <c r="GG228" s="136">
        <v>0</v>
      </c>
      <c r="GH228" s="131">
        <v>0</v>
      </c>
      <c r="GI228" s="69">
        <f>GH228-GG228</f>
        <v>0</v>
      </c>
      <c r="GJ228" s="162">
        <v>20</v>
      </c>
      <c r="GK228" s="130">
        <v>20</v>
      </c>
      <c r="GL228" s="18">
        <f t="shared" si="1833"/>
        <v>0</v>
      </c>
      <c r="GM228" s="136">
        <v>5</v>
      </c>
      <c r="GN228" s="131">
        <v>0</v>
      </c>
      <c r="GO228" s="69">
        <f>GN228-GM228</f>
        <v>-5</v>
      </c>
      <c r="GP228" s="162">
        <v>20</v>
      </c>
      <c r="GQ228" s="130">
        <v>20</v>
      </c>
      <c r="GR228" s="18">
        <f t="shared" si="1835"/>
        <v>0</v>
      </c>
      <c r="GS228" s="136">
        <v>0</v>
      </c>
      <c r="GT228" s="131">
        <v>0</v>
      </c>
      <c r="GU228" s="69">
        <f>GT228-GS228</f>
        <v>0</v>
      </c>
      <c r="GV228" s="162">
        <v>20</v>
      </c>
      <c r="GW228" s="130">
        <v>20</v>
      </c>
      <c r="GX228" s="18">
        <f t="shared" si="1837"/>
        <v>0</v>
      </c>
      <c r="GY228" s="136">
        <v>0</v>
      </c>
      <c r="GZ228" s="131">
        <v>0</v>
      </c>
      <c r="HA228" s="69">
        <f>GZ228-GY228</f>
        <v>0</v>
      </c>
      <c r="HB228" s="162">
        <v>20</v>
      </c>
      <c r="HC228" s="130">
        <v>20</v>
      </c>
      <c r="HD228" s="18">
        <f t="shared" si="1839"/>
        <v>0</v>
      </c>
      <c r="HE228" s="136"/>
      <c r="HF228" s="131"/>
      <c r="HG228" s="69">
        <f>HF228-HE228</f>
        <v>0</v>
      </c>
      <c r="HH228" s="162"/>
      <c r="HI228" s="130"/>
      <c r="HJ228" s="18">
        <f t="shared" si="1841"/>
        <v>0</v>
      </c>
      <c r="HK228" s="136"/>
      <c r="HL228" s="131"/>
      <c r="HM228" s="69">
        <f>HL228-HK228</f>
        <v>0</v>
      </c>
      <c r="HN228" s="162"/>
      <c r="HO228" s="130"/>
      <c r="HP228" s="18">
        <f t="shared" si="1843"/>
        <v>0</v>
      </c>
      <c r="HQ228" s="136"/>
      <c r="HR228" s="131"/>
      <c r="HS228" s="69">
        <f>HR228-HQ228</f>
        <v>0</v>
      </c>
      <c r="HT228" s="162"/>
      <c r="HU228" s="130"/>
      <c r="HV228" s="18">
        <f t="shared" si="1845"/>
        <v>0</v>
      </c>
      <c r="HW228" s="107" t="s">
        <v>85</v>
      </c>
      <c r="HX228" s="294"/>
      <c r="HY228" s="197"/>
      <c r="HZ228" s="2">
        <f t="shared" si="1846"/>
        <v>1</v>
      </c>
    </row>
    <row r="229" spans="1:234" hidden="1" x14ac:dyDescent="0.2">
      <c r="A229" s="1" t="e">
        <f>$K$2&amp;#REF!&amp;$K$199&amp;$K$200&amp;K229</f>
        <v>#REF!</v>
      </c>
      <c r="B229" s="16" t="e">
        <f>IF(#REF!=0,"Скрыть","")</f>
        <v>#REF!</v>
      </c>
      <c r="C229" s="15" t="e">
        <f>IF(AND(#REF!&gt;85%,#REF!&gt;85%),"скрыть","")</f>
        <v>#REF!</v>
      </c>
      <c r="D229" s="14" t="s">
        <v>2</v>
      </c>
      <c r="E229" s="14" t="s">
        <v>32</v>
      </c>
      <c r="F229" s="14" t="s">
        <v>31</v>
      </c>
      <c r="G229" s="13" t="str">
        <f>CONCATENATE(D229,E229,F229,K229)</f>
        <v>3BDFBC50-5FD0-44D2-8F2C-8100642B19E7A5DC6BF3-50AC-42B0-A008-0413A6F462518C2CC2FE-893A-4798-A103-0AB407D2A377Прочие работы</v>
      </c>
      <c r="H229" s="13"/>
      <c r="I229" s="42">
        <v>218</v>
      </c>
      <c r="J229" s="102">
        <f>SUBTOTAL(103,I$12:I229)*1</f>
        <v>35</v>
      </c>
      <c r="K229" s="108" t="s">
        <v>9</v>
      </c>
      <c r="L229" s="17" t="s">
        <v>64</v>
      </c>
      <c r="M229" s="267"/>
      <c r="N229" s="255"/>
      <c r="O229" s="118"/>
      <c r="P229" s="162"/>
      <c r="Q229" s="163"/>
      <c r="R229" s="163"/>
      <c r="S229" s="123"/>
      <c r="T229" s="123"/>
      <c r="U229" s="91"/>
      <c r="V229" s="91"/>
      <c r="W229" s="120"/>
      <c r="X229" s="178"/>
      <c r="Y229" s="128"/>
      <c r="Z229" s="179"/>
      <c r="AA229" s="127"/>
      <c r="AB229" s="67"/>
      <c r="AC229" s="69"/>
      <c r="AD229" s="226">
        <f t="shared" si="1761"/>
        <v>0</v>
      </c>
      <c r="AE229" s="227">
        <f t="shared" si="1762"/>
        <v>0</v>
      </c>
      <c r="AF229" s="225">
        <f t="shared" si="1763"/>
        <v>0</v>
      </c>
      <c r="AG229" s="226">
        <f t="shared" si="1764"/>
        <v>0</v>
      </c>
      <c r="AH229" s="227">
        <f t="shared" si="1765"/>
        <v>0</v>
      </c>
      <c r="AI229" s="225">
        <f t="shared" si="1766"/>
        <v>0</v>
      </c>
      <c r="AJ229" s="226">
        <f t="shared" si="1767"/>
        <v>0</v>
      </c>
      <c r="AK229" s="227">
        <f t="shared" si="1768"/>
        <v>0</v>
      </c>
      <c r="AL229" s="225">
        <f t="shared" si="1769"/>
        <v>0</v>
      </c>
      <c r="AM229" s="226">
        <f t="shared" si="1770"/>
        <v>0</v>
      </c>
      <c r="AN229" s="227">
        <f t="shared" si="1771"/>
        <v>0</v>
      </c>
      <c r="AO229" s="225">
        <f t="shared" si="1772"/>
        <v>0</v>
      </c>
      <c r="AP229" s="226">
        <f t="shared" si="1773"/>
        <v>0</v>
      </c>
      <c r="AQ229" s="227">
        <f t="shared" si="1774"/>
        <v>0</v>
      </c>
      <c r="AR229" s="225">
        <f t="shared" si="1699"/>
        <v>0</v>
      </c>
      <c r="AS229" s="136"/>
      <c r="AT229" s="131"/>
      <c r="AU229" s="69"/>
      <c r="AV229" s="162"/>
      <c r="AW229" s="130"/>
      <c r="AX229" s="18">
        <f t="shared" si="1785"/>
        <v>0</v>
      </c>
      <c r="AY229" s="136"/>
      <c r="AZ229" s="131"/>
      <c r="BA229" s="69"/>
      <c r="BB229" s="162"/>
      <c r="BC229" s="130"/>
      <c r="BD229" s="18">
        <f t="shared" si="1787"/>
        <v>0</v>
      </c>
      <c r="BE229" s="136"/>
      <c r="BF229" s="131"/>
      <c r="BG229" s="69"/>
      <c r="BH229" s="162"/>
      <c r="BI229" s="130"/>
      <c r="BJ229" s="18">
        <f t="shared" si="1789"/>
        <v>0</v>
      </c>
      <c r="BK229" s="136"/>
      <c r="BL229" s="131"/>
      <c r="BM229" s="69"/>
      <c r="BN229" s="162"/>
      <c r="BO229" s="130"/>
      <c r="BP229" s="18">
        <f t="shared" si="1791"/>
        <v>0</v>
      </c>
      <c r="BQ229" s="136"/>
      <c r="BR229" s="131"/>
      <c r="BS229" s="69"/>
      <c r="BT229" s="162"/>
      <c r="BU229" s="130"/>
      <c r="BV229" s="18">
        <f t="shared" si="1793"/>
        <v>0</v>
      </c>
      <c r="BW229" s="136"/>
      <c r="BX229" s="131"/>
      <c r="BY229" s="69"/>
      <c r="BZ229" s="162"/>
      <c r="CA229" s="130"/>
      <c r="CB229" s="18">
        <f t="shared" si="1795"/>
        <v>0</v>
      </c>
      <c r="CC229" s="136"/>
      <c r="CD229" s="131"/>
      <c r="CE229" s="69"/>
      <c r="CF229" s="162"/>
      <c r="CG229" s="130"/>
      <c r="CH229" s="18">
        <f t="shared" si="1797"/>
        <v>0</v>
      </c>
      <c r="CI229" s="136"/>
      <c r="CJ229" s="131"/>
      <c r="CK229" s="69"/>
      <c r="CL229" s="162"/>
      <c r="CM229" s="130"/>
      <c r="CN229" s="18">
        <f t="shared" si="1799"/>
        <v>0</v>
      </c>
      <c r="CO229" s="136"/>
      <c r="CP229" s="131"/>
      <c r="CQ229" s="69"/>
      <c r="CR229" s="162"/>
      <c r="CS229" s="130"/>
      <c r="CT229" s="18">
        <f t="shared" si="1801"/>
        <v>0</v>
      </c>
      <c r="CU229" s="136"/>
      <c r="CV229" s="131"/>
      <c r="CW229" s="69"/>
      <c r="CX229" s="162"/>
      <c r="CY229" s="130"/>
      <c r="CZ229" s="18">
        <f t="shared" si="1803"/>
        <v>0</v>
      </c>
      <c r="DA229" s="136"/>
      <c r="DB229" s="131"/>
      <c r="DC229" s="69"/>
      <c r="DD229" s="162"/>
      <c r="DE229" s="130"/>
      <c r="DF229" s="18">
        <f t="shared" si="1805"/>
        <v>0</v>
      </c>
      <c r="DG229" s="136"/>
      <c r="DH229" s="131"/>
      <c r="DI229" s="69"/>
      <c r="DJ229" s="162"/>
      <c r="DK229" s="130"/>
      <c r="DL229" s="18">
        <f t="shared" si="1807"/>
        <v>0</v>
      </c>
      <c r="DM229" s="136"/>
      <c r="DN229" s="131"/>
      <c r="DO229" s="69"/>
      <c r="DP229" s="162"/>
      <c r="DQ229" s="130"/>
      <c r="DR229" s="18">
        <f t="shared" si="1809"/>
        <v>0</v>
      </c>
      <c r="DS229" s="136"/>
      <c r="DT229" s="131"/>
      <c r="DU229" s="69"/>
      <c r="DV229" s="162"/>
      <c r="DW229" s="130"/>
      <c r="DX229" s="18">
        <f t="shared" si="1811"/>
        <v>0</v>
      </c>
      <c r="DY229" s="136"/>
      <c r="DZ229" s="131"/>
      <c r="EA229" s="69"/>
      <c r="EB229" s="162"/>
      <c r="EC229" s="130"/>
      <c r="ED229" s="18">
        <f t="shared" si="1813"/>
        <v>0</v>
      </c>
      <c r="EE229" s="136"/>
      <c r="EF229" s="131"/>
      <c r="EG229" s="69"/>
      <c r="EH229" s="162"/>
      <c r="EI229" s="130"/>
      <c r="EJ229" s="18">
        <f t="shared" si="1815"/>
        <v>0</v>
      </c>
      <c r="EK229" s="136"/>
      <c r="EL229" s="131"/>
      <c r="EM229" s="69"/>
      <c r="EN229" s="162"/>
      <c r="EO229" s="130"/>
      <c r="EP229" s="18">
        <f t="shared" si="1817"/>
        <v>0</v>
      </c>
      <c r="EQ229" s="136"/>
      <c r="ER229" s="131"/>
      <c r="ES229" s="69"/>
      <c r="ET229" s="162"/>
      <c r="EU229" s="130"/>
      <c r="EV229" s="18">
        <f t="shared" si="1819"/>
        <v>0</v>
      </c>
      <c r="EW229" s="136"/>
      <c r="EX229" s="131"/>
      <c r="EY229" s="69"/>
      <c r="EZ229" s="162"/>
      <c r="FA229" s="130"/>
      <c r="FB229" s="18">
        <f t="shared" si="1821"/>
        <v>0</v>
      </c>
      <c r="FC229" s="136"/>
      <c r="FD229" s="131"/>
      <c r="FE229" s="69"/>
      <c r="FF229" s="162"/>
      <c r="FG229" s="130"/>
      <c r="FH229" s="18">
        <f t="shared" si="1823"/>
        <v>0</v>
      </c>
      <c r="FI229" s="136"/>
      <c r="FJ229" s="131"/>
      <c r="FK229" s="69"/>
      <c r="FL229" s="162"/>
      <c r="FM229" s="130"/>
      <c r="FN229" s="18">
        <f t="shared" si="1825"/>
        <v>0</v>
      </c>
      <c r="FO229" s="136"/>
      <c r="FP229" s="131"/>
      <c r="FQ229" s="69"/>
      <c r="FR229" s="162"/>
      <c r="FS229" s="130"/>
      <c r="FT229" s="18">
        <f t="shared" si="1827"/>
        <v>0</v>
      </c>
      <c r="FU229" s="136"/>
      <c r="FV229" s="131"/>
      <c r="FW229" s="69"/>
      <c r="FX229" s="162"/>
      <c r="FY229" s="130"/>
      <c r="FZ229" s="18">
        <f t="shared" si="1829"/>
        <v>0</v>
      </c>
      <c r="GA229" s="136"/>
      <c r="GB229" s="131"/>
      <c r="GC229" s="69"/>
      <c r="GD229" s="162"/>
      <c r="GE229" s="130"/>
      <c r="GF229" s="18">
        <f t="shared" si="1831"/>
        <v>0</v>
      </c>
      <c r="GG229" s="136"/>
      <c r="GH229" s="131"/>
      <c r="GI229" s="69"/>
      <c r="GJ229" s="162"/>
      <c r="GK229" s="130"/>
      <c r="GL229" s="18">
        <f t="shared" si="1833"/>
        <v>0</v>
      </c>
      <c r="GM229" s="136"/>
      <c r="GN229" s="131"/>
      <c r="GO229" s="69"/>
      <c r="GP229" s="162"/>
      <c r="GQ229" s="130"/>
      <c r="GR229" s="18">
        <f t="shared" si="1835"/>
        <v>0</v>
      </c>
      <c r="GS229" s="136"/>
      <c r="GT229" s="131"/>
      <c r="GU229" s="69"/>
      <c r="GV229" s="162"/>
      <c r="GW229" s="130"/>
      <c r="GX229" s="18">
        <f t="shared" si="1837"/>
        <v>0</v>
      </c>
      <c r="GY229" s="136"/>
      <c r="GZ229" s="131"/>
      <c r="HA229" s="69"/>
      <c r="HB229" s="162"/>
      <c r="HC229" s="130"/>
      <c r="HD229" s="18">
        <f t="shared" si="1839"/>
        <v>0</v>
      </c>
      <c r="HE229" s="136"/>
      <c r="HF229" s="131"/>
      <c r="HG229" s="69"/>
      <c r="HH229" s="162"/>
      <c r="HI229" s="130"/>
      <c r="HJ229" s="18">
        <f t="shared" si="1841"/>
        <v>0</v>
      </c>
      <c r="HK229" s="136"/>
      <c r="HL229" s="131"/>
      <c r="HM229" s="69"/>
      <c r="HN229" s="162"/>
      <c r="HO229" s="130"/>
      <c r="HP229" s="18">
        <f t="shared" si="1843"/>
        <v>0</v>
      </c>
      <c r="HQ229" s="136"/>
      <c r="HR229" s="131"/>
      <c r="HS229" s="69"/>
      <c r="HT229" s="162"/>
      <c r="HU229" s="130"/>
      <c r="HV229" s="18">
        <f t="shared" si="1845"/>
        <v>0</v>
      </c>
      <c r="HW229" s="17"/>
      <c r="HX229" s="85"/>
      <c r="HY229" s="85"/>
      <c r="HZ229" s="2" t="str">
        <f t="shared" si="1846"/>
        <v>СКРЫТЬ</v>
      </c>
    </row>
    <row r="230" spans="1:234" ht="13.5" customHeight="1" x14ac:dyDescent="0.2">
      <c r="A230" s="37"/>
      <c r="B230" s="22"/>
      <c r="C230" s="22"/>
      <c r="D230" s="100"/>
      <c r="E230" s="100"/>
      <c r="F230" s="100"/>
      <c r="G230" s="22"/>
      <c r="H230" s="22" t="s">
        <v>94</v>
      </c>
      <c r="I230" s="42">
        <v>219</v>
      </c>
      <c r="J230" s="102">
        <f>SUBTOTAL(103,I$12:I230)*1</f>
        <v>36</v>
      </c>
      <c r="K230" s="104" t="s">
        <v>82</v>
      </c>
      <c r="L230" s="110"/>
      <c r="M230" s="266"/>
      <c r="N230" s="254"/>
      <c r="O230" s="150"/>
      <c r="P230" s="160"/>
      <c r="Q230" s="161"/>
      <c r="R230" s="161"/>
      <c r="S230" s="125"/>
      <c r="T230" s="125"/>
      <c r="U230" s="125"/>
      <c r="V230" s="125"/>
      <c r="W230" s="82"/>
      <c r="X230" s="132"/>
      <c r="Y230" s="133"/>
      <c r="Z230" s="133"/>
      <c r="AA230" s="133"/>
      <c r="AB230" s="26"/>
      <c r="AC230" s="188"/>
      <c r="AD230" s="230"/>
      <c r="AE230" s="231"/>
      <c r="AF230" s="232"/>
      <c r="AG230" s="223"/>
      <c r="AH230" s="216"/>
      <c r="AI230" s="224"/>
      <c r="AJ230" s="223"/>
      <c r="AK230" s="216"/>
      <c r="AL230" s="224"/>
      <c r="AM230" s="223"/>
      <c r="AN230" s="216"/>
      <c r="AO230" s="224"/>
      <c r="AP230" s="223"/>
      <c r="AQ230" s="216"/>
      <c r="AR230" s="224"/>
      <c r="AS230" s="132"/>
      <c r="AT230" s="133"/>
      <c r="AU230" s="188"/>
      <c r="AV230" s="160">
        <f>SUM(AV231:AV259)</f>
        <v>2310</v>
      </c>
      <c r="AW230" s="125">
        <f>SUM(AW231:AW259)</f>
        <v>2522</v>
      </c>
      <c r="AX230" s="134">
        <f>AW230-AV230</f>
        <v>212</v>
      </c>
      <c r="AY230" s="132"/>
      <c r="AZ230" s="133"/>
      <c r="BA230" s="188"/>
      <c r="BB230" s="160">
        <f>SUM(BB231:BB259)</f>
        <v>2310</v>
      </c>
      <c r="BC230" s="125">
        <f>SUM(BC231:BC259)</f>
        <v>2570</v>
      </c>
      <c r="BD230" s="134">
        <f>BC230-BB230</f>
        <v>260</v>
      </c>
      <c r="BE230" s="132"/>
      <c r="BF230" s="133"/>
      <c r="BG230" s="188"/>
      <c r="BH230" s="160">
        <f>SUM(BH231:BH259)</f>
        <v>2310</v>
      </c>
      <c r="BI230" s="125">
        <f>SUM(BI231:BI259)</f>
        <v>2553</v>
      </c>
      <c r="BJ230" s="134">
        <f>BI230-BH230</f>
        <v>243</v>
      </c>
      <c r="BK230" s="132"/>
      <c r="BL230" s="133"/>
      <c r="BM230" s="188"/>
      <c r="BN230" s="160">
        <f>SUM(BN231:BN259)</f>
        <v>2310</v>
      </c>
      <c r="BO230" s="125">
        <f>SUM(BO231:BO259)</f>
        <v>2565</v>
      </c>
      <c r="BP230" s="134">
        <f>BO230-BN230</f>
        <v>255</v>
      </c>
      <c r="BQ230" s="132"/>
      <c r="BR230" s="133"/>
      <c r="BS230" s="188"/>
      <c r="BT230" s="160">
        <f>SUM(BT231:BT259)</f>
        <v>2310</v>
      </c>
      <c r="BU230" s="125">
        <f>SUM(BU231:BU259)</f>
        <v>2565</v>
      </c>
      <c r="BV230" s="134">
        <f>BU230-BT230</f>
        <v>255</v>
      </c>
      <c r="BW230" s="132"/>
      <c r="BX230" s="133"/>
      <c r="BY230" s="188"/>
      <c r="BZ230" s="160">
        <f>SUM(BZ231:BZ259)</f>
        <v>2310</v>
      </c>
      <c r="CA230" s="125">
        <f>SUM(CA231:CA259)</f>
        <v>2565</v>
      </c>
      <c r="CB230" s="134">
        <f>CA230-BZ230</f>
        <v>255</v>
      </c>
      <c r="CC230" s="132"/>
      <c r="CD230" s="133"/>
      <c r="CE230" s="188"/>
      <c r="CF230" s="160">
        <f>SUM(CF231:CF259)</f>
        <v>2310</v>
      </c>
      <c r="CG230" s="125">
        <f>SUM(CG231:CG259)</f>
        <v>2565</v>
      </c>
      <c r="CH230" s="134">
        <f>CG230-CF230</f>
        <v>255</v>
      </c>
      <c r="CI230" s="132"/>
      <c r="CJ230" s="133"/>
      <c r="CK230" s="188"/>
      <c r="CL230" s="160">
        <f>SUM(CL231:CL259)</f>
        <v>2247</v>
      </c>
      <c r="CM230" s="125">
        <f>SUM(CM231:CM259)</f>
        <v>2532</v>
      </c>
      <c r="CN230" s="134">
        <f>CM230-CL230</f>
        <v>285</v>
      </c>
      <c r="CO230" s="132"/>
      <c r="CP230" s="133"/>
      <c r="CQ230" s="188"/>
      <c r="CR230" s="160">
        <f>SUM(CR231:CR259)</f>
        <v>2247</v>
      </c>
      <c r="CS230" s="125">
        <f>SUM(CS231:CS259)</f>
        <v>2514</v>
      </c>
      <c r="CT230" s="134">
        <f>CS230-CR230</f>
        <v>267</v>
      </c>
      <c r="CU230" s="132"/>
      <c r="CV230" s="133"/>
      <c r="CW230" s="188"/>
      <c r="CX230" s="160">
        <f>SUM(CX231:CX259)</f>
        <v>2247</v>
      </c>
      <c r="CY230" s="125">
        <f>SUM(CY231:CY259)</f>
        <v>2514</v>
      </c>
      <c r="CZ230" s="134">
        <f>CY230-CX230</f>
        <v>267</v>
      </c>
      <c r="DA230" s="132"/>
      <c r="DB230" s="133"/>
      <c r="DC230" s="188"/>
      <c r="DD230" s="160">
        <f>SUM(DD231:DD259)</f>
        <v>2247</v>
      </c>
      <c r="DE230" s="125">
        <f>SUM(DE231:DE259)</f>
        <v>2461</v>
      </c>
      <c r="DF230" s="134">
        <f>DE230-DD230</f>
        <v>214</v>
      </c>
      <c r="DG230" s="132"/>
      <c r="DH230" s="133"/>
      <c r="DI230" s="188"/>
      <c r="DJ230" s="160">
        <f>SUM(DJ231:DJ259)</f>
        <v>2247</v>
      </c>
      <c r="DK230" s="125">
        <f>SUM(DK231:DK259)</f>
        <v>2456</v>
      </c>
      <c r="DL230" s="134">
        <f>DK230-DJ230</f>
        <v>209</v>
      </c>
      <c r="DM230" s="132"/>
      <c r="DN230" s="133"/>
      <c r="DO230" s="188"/>
      <c r="DP230" s="160">
        <f>SUM(DP231:DP259)</f>
        <v>2247</v>
      </c>
      <c r="DQ230" s="125">
        <f>SUM(DQ231:DQ259)</f>
        <v>2456</v>
      </c>
      <c r="DR230" s="134">
        <f>DQ230-DP230</f>
        <v>209</v>
      </c>
      <c r="DS230" s="132"/>
      <c r="DT230" s="133"/>
      <c r="DU230" s="188"/>
      <c r="DV230" s="160">
        <f>SUM(DV231:DV259)</f>
        <v>2247</v>
      </c>
      <c r="DW230" s="125">
        <f>SUM(DW231:DW259)</f>
        <v>2456</v>
      </c>
      <c r="DX230" s="134">
        <f>DW230-DV230</f>
        <v>209</v>
      </c>
      <c r="DY230" s="132"/>
      <c r="DZ230" s="133"/>
      <c r="EA230" s="188"/>
      <c r="EB230" s="160">
        <f>SUM(EB231:EB259)</f>
        <v>2147</v>
      </c>
      <c r="EC230" s="125">
        <f>SUM(EC231:EC259)</f>
        <v>2281</v>
      </c>
      <c r="ED230" s="134">
        <f>EC230-EB230</f>
        <v>134</v>
      </c>
      <c r="EE230" s="132"/>
      <c r="EF230" s="133"/>
      <c r="EG230" s="188"/>
      <c r="EH230" s="160">
        <f>SUM(EH231:EH259)</f>
        <v>2147</v>
      </c>
      <c r="EI230" s="125">
        <f>SUM(EI231:EI259)</f>
        <v>2315</v>
      </c>
      <c r="EJ230" s="134">
        <f>EI230-EH230</f>
        <v>168</v>
      </c>
      <c r="EK230" s="132"/>
      <c r="EL230" s="133"/>
      <c r="EM230" s="188"/>
      <c r="EN230" s="160">
        <f>SUM(EN231:EN259)</f>
        <v>2147</v>
      </c>
      <c r="EO230" s="125">
        <f>SUM(EO231:EO259)</f>
        <v>2315</v>
      </c>
      <c r="EP230" s="134">
        <f>EO230-EN230</f>
        <v>168</v>
      </c>
      <c r="EQ230" s="132"/>
      <c r="ER230" s="133"/>
      <c r="ES230" s="188"/>
      <c r="ET230" s="160">
        <f>SUM(ET231:ET259)</f>
        <v>2147</v>
      </c>
      <c r="EU230" s="125">
        <f>SUM(EU231:EU259)</f>
        <v>2262</v>
      </c>
      <c r="EV230" s="134">
        <f>EU230-ET230</f>
        <v>115</v>
      </c>
      <c r="EW230" s="132"/>
      <c r="EX230" s="133"/>
      <c r="EY230" s="188"/>
      <c r="EZ230" s="160">
        <f>SUM(EZ231:EZ259)</f>
        <v>2147</v>
      </c>
      <c r="FA230" s="125">
        <f>SUM(FA231:FA259)</f>
        <v>2270</v>
      </c>
      <c r="FB230" s="134">
        <f>FA230-EZ230</f>
        <v>123</v>
      </c>
      <c r="FC230" s="132"/>
      <c r="FD230" s="133"/>
      <c r="FE230" s="188"/>
      <c r="FF230" s="160">
        <f>SUM(FF231:FF259)</f>
        <v>2147</v>
      </c>
      <c r="FG230" s="125">
        <f>SUM(FG231:FG259)</f>
        <v>2239</v>
      </c>
      <c r="FH230" s="134">
        <f>FG230-FF230</f>
        <v>92</v>
      </c>
      <c r="FI230" s="132"/>
      <c r="FJ230" s="133"/>
      <c r="FK230" s="188"/>
      <c r="FL230" s="160">
        <f>SUM(FL231:FL259)</f>
        <v>2147</v>
      </c>
      <c r="FM230" s="125">
        <f>SUM(FM231:FM259)</f>
        <v>2239</v>
      </c>
      <c r="FN230" s="134">
        <f>FM230-FL230</f>
        <v>92</v>
      </c>
      <c r="FO230" s="132"/>
      <c r="FP230" s="133"/>
      <c r="FQ230" s="188"/>
      <c r="FR230" s="160">
        <f>SUM(FR231:FR259)</f>
        <v>2147</v>
      </c>
      <c r="FS230" s="125">
        <f>SUM(FS231:FS259)</f>
        <v>2239</v>
      </c>
      <c r="FT230" s="134">
        <f>FS230-FR230</f>
        <v>92</v>
      </c>
      <c r="FU230" s="132"/>
      <c r="FV230" s="133"/>
      <c r="FW230" s="188"/>
      <c r="FX230" s="160">
        <f>SUM(FX231:FX259)</f>
        <v>2147</v>
      </c>
      <c r="FY230" s="125">
        <f>SUM(FY231:FY259)</f>
        <v>2239</v>
      </c>
      <c r="FZ230" s="134">
        <f>FY230-FX230</f>
        <v>92</v>
      </c>
      <c r="GA230" s="132"/>
      <c r="GB230" s="133"/>
      <c r="GC230" s="188"/>
      <c r="GD230" s="160">
        <f>SUM(GD231:GD259)</f>
        <v>2087</v>
      </c>
      <c r="GE230" s="125">
        <f>SUM(GE231:GE259)</f>
        <v>2124</v>
      </c>
      <c r="GF230" s="134">
        <f>GE230-GD230</f>
        <v>37</v>
      </c>
      <c r="GG230" s="132"/>
      <c r="GH230" s="133"/>
      <c r="GI230" s="188"/>
      <c r="GJ230" s="160">
        <f>SUM(GJ231:GJ259)</f>
        <v>2087</v>
      </c>
      <c r="GK230" s="125">
        <f>SUM(GK231:GK259)</f>
        <v>2200</v>
      </c>
      <c r="GL230" s="134">
        <f>GK230-GJ230</f>
        <v>113</v>
      </c>
      <c r="GM230" s="132"/>
      <c r="GN230" s="133"/>
      <c r="GO230" s="188"/>
      <c r="GP230" s="160">
        <f>SUM(GP231:GP259)</f>
        <v>2087</v>
      </c>
      <c r="GQ230" s="125">
        <f>SUM(GQ231:GQ259)</f>
        <v>2243</v>
      </c>
      <c r="GR230" s="134">
        <f>GQ230-GP230</f>
        <v>156</v>
      </c>
      <c r="GS230" s="132"/>
      <c r="GT230" s="133"/>
      <c r="GU230" s="188"/>
      <c r="GV230" s="160">
        <f>SUM(GV231:GV259)</f>
        <v>2087</v>
      </c>
      <c r="GW230" s="125">
        <f>SUM(GW231:GW259)</f>
        <v>2243</v>
      </c>
      <c r="GX230" s="134">
        <f>GW230-GV230</f>
        <v>156</v>
      </c>
      <c r="GY230" s="132"/>
      <c r="GZ230" s="133"/>
      <c r="HA230" s="188"/>
      <c r="HB230" s="160">
        <f>SUM(HB231:HB259)</f>
        <v>2087</v>
      </c>
      <c r="HC230" s="125">
        <f>SUM(HC231:HC259)</f>
        <v>2243</v>
      </c>
      <c r="HD230" s="134">
        <f>HC230-HB230</f>
        <v>156</v>
      </c>
      <c r="HE230" s="132"/>
      <c r="HF230" s="133"/>
      <c r="HG230" s="188"/>
      <c r="HH230" s="160">
        <f>SUM(HH231:HH259)</f>
        <v>0</v>
      </c>
      <c r="HI230" s="125">
        <f>SUM(HI231:HI259)</f>
        <v>0</v>
      </c>
      <c r="HJ230" s="134">
        <f>HI230-HH230</f>
        <v>0</v>
      </c>
      <c r="HK230" s="132"/>
      <c r="HL230" s="133"/>
      <c r="HM230" s="188"/>
      <c r="HN230" s="160">
        <f>SUM(HN231:HN259)</f>
        <v>0</v>
      </c>
      <c r="HO230" s="125">
        <f>SUM(HO231:HO259)</f>
        <v>0</v>
      </c>
      <c r="HP230" s="134">
        <f>HO230-HN230</f>
        <v>0</v>
      </c>
      <c r="HQ230" s="132"/>
      <c r="HR230" s="133"/>
      <c r="HS230" s="188"/>
      <c r="HT230" s="160">
        <f>SUM(HT231:HT259)</f>
        <v>0</v>
      </c>
      <c r="HU230" s="125">
        <f>SUM(HU231:HU259)</f>
        <v>0</v>
      </c>
      <c r="HV230" s="134">
        <f>HU230-HT230</f>
        <v>0</v>
      </c>
      <c r="HW230" s="110"/>
      <c r="HX230" s="292"/>
      <c r="HY230" s="209">
        <v>1</v>
      </c>
      <c r="HZ230" s="2">
        <f t="shared" si="1846"/>
        <v>1</v>
      </c>
    </row>
    <row r="231" spans="1:234" ht="13.5" hidden="1" customHeight="1" x14ac:dyDescent="0.2">
      <c r="A231" s="37"/>
      <c r="B231" s="22"/>
      <c r="C231" s="22"/>
      <c r="D231" s="100"/>
      <c r="E231" s="100"/>
      <c r="F231" s="100"/>
      <c r="G231" s="22"/>
      <c r="H231" s="22" t="s">
        <v>94</v>
      </c>
      <c r="I231" s="42">
        <v>220</v>
      </c>
      <c r="J231" s="102">
        <f>SUBTOTAL(103,I$12:I231)*1</f>
        <v>36</v>
      </c>
      <c r="K231" s="108" t="s">
        <v>107</v>
      </c>
      <c r="L231" s="17"/>
      <c r="M231" s="255">
        <f t="shared" ref="M231:M237" si="1916">MIN(M263,M294,M325,M356,M386,M417)</f>
        <v>42956</v>
      </c>
      <c r="N231" s="255">
        <f t="shared" ref="N231:O237" si="1917">MAX(N263,N294,N325,N356,N386,N417)</f>
        <v>43981</v>
      </c>
      <c r="O231" s="118">
        <f t="shared" si="1917"/>
        <v>43981</v>
      </c>
      <c r="P231" s="162">
        <f t="shared" ref="P231:T237" si="1918">SUMIF($K$263:$K$445,$K231,P$263:P$445)</f>
        <v>3432</v>
      </c>
      <c r="Q231" s="163">
        <f t="shared" si="1918"/>
        <v>3432</v>
      </c>
      <c r="R231" s="163">
        <f t="shared" si="1918"/>
        <v>3432</v>
      </c>
      <c r="S231" s="123">
        <f t="shared" ca="1" si="1918"/>
        <v>3432</v>
      </c>
      <c r="T231" s="123">
        <f t="shared" si="1918"/>
        <v>3432</v>
      </c>
      <c r="U231" s="91">
        <f t="shared" ref="U231:U237" ca="1" si="1919">T231-S231</f>
        <v>0</v>
      </c>
      <c r="V231" s="91">
        <f t="shared" ref="V231:V237" si="1920">P231-T231</f>
        <v>0</v>
      </c>
      <c r="W231" s="120">
        <f t="shared" ref="W231:W258" si="1921">IF(OR(AND(P231=0,T231=0),AND(P231="",T231="")),"",IF(AND(P231=0,T231&gt;0),1,T231/P231))</f>
        <v>1</v>
      </c>
      <c r="X231" s="178">
        <f t="shared" ref="X231:AA237" si="1922">SUMIF($K$263:$K$445,$K231,X$263:X$445)</f>
        <v>0</v>
      </c>
      <c r="Y231" s="128">
        <f t="shared" si="1922"/>
        <v>0</v>
      </c>
      <c r="Z231" s="179">
        <f t="shared" ca="1" si="1922"/>
        <v>0</v>
      </c>
      <c r="AA231" s="127">
        <f t="shared" si="1922"/>
        <v>0</v>
      </c>
      <c r="AB231" s="67" t="str">
        <f t="shared" ref="AB231:AB237" ca="1" si="1923">IF(OR(AND(Z231=0,AA231=0),AND(Z231="",AA231="")),"",IF(AND(Z231=0,AA231&gt;0),1,AA231/Z231))</f>
        <v/>
      </c>
      <c r="AC231" s="69">
        <f t="shared" ref="AC231:AC237" ca="1" si="1924">AA231-Z231</f>
        <v>0</v>
      </c>
      <c r="AD231" s="178">
        <f t="shared" ref="AD231:AE258" si="1925">SUMIF($K$263:$K$445,$K231,AD$263:AD$445)</f>
        <v>0</v>
      </c>
      <c r="AE231" s="127">
        <f t="shared" si="1925"/>
        <v>0</v>
      </c>
      <c r="AF231" s="225">
        <f t="shared" ref="AF231:AF258" si="1926">AE231-AD231</f>
        <v>0</v>
      </c>
      <c r="AG231" s="178">
        <f t="shared" ref="AG231:AH258" si="1927">SUMIF($K$263:$K$445,$K231,AG$263:AG$445)</f>
        <v>0</v>
      </c>
      <c r="AH231" s="127">
        <f t="shared" si="1927"/>
        <v>0</v>
      </c>
      <c r="AI231" s="225">
        <f t="shared" ref="AI231:AI258" si="1928">AH231-AG231</f>
        <v>0</v>
      </c>
      <c r="AJ231" s="178">
        <f t="shared" ref="AJ231:AK258" si="1929">SUMIF($K$263:$K$445,$K231,AJ$263:AJ$445)</f>
        <v>0</v>
      </c>
      <c r="AK231" s="127">
        <f t="shared" si="1929"/>
        <v>0</v>
      </c>
      <c r="AL231" s="225">
        <f t="shared" ref="AL231:AL258" si="1930">AK231-AJ231</f>
        <v>0</v>
      </c>
      <c r="AM231" s="178">
        <f t="shared" ref="AM231:AN258" si="1931">SUMIF($K$263:$K$445,$K231,AM$263:AM$445)</f>
        <v>0</v>
      </c>
      <c r="AN231" s="127">
        <f t="shared" si="1931"/>
        <v>0</v>
      </c>
      <c r="AO231" s="225">
        <f t="shared" ref="AO231:AO258" si="1932">AN231-AM231</f>
        <v>0</v>
      </c>
      <c r="AP231" s="178">
        <f t="shared" ref="AP231:AQ258" si="1933">SUMIF($K$263:$K$445,$K231,AP$263:AP$445)</f>
        <v>0</v>
      </c>
      <c r="AQ231" s="127">
        <f t="shared" si="1933"/>
        <v>0</v>
      </c>
      <c r="AR231" s="225">
        <f t="shared" ref="AR231:AR258" si="1934">AQ231-AP231</f>
        <v>0</v>
      </c>
      <c r="AS231" s="178">
        <f t="shared" ref="AS231:AT237" si="1935">SUMIF($K$263:$K$445,$K231,AS$263:AS$445)</f>
        <v>0</v>
      </c>
      <c r="AT231" s="127">
        <f t="shared" si="1935"/>
        <v>0</v>
      </c>
      <c r="AU231" s="69">
        <f t="shared" ref="AU231:AU237" si="1936">AT231-AS231</f>
        <v>0</v>
      </c>
      <c r="AV231" s="162">
        <f t="shared" ref="AV231:AW237" si="1937">SUMIF($K$263:$K$445,$K231,AV$263:AV$445)</f>
        <v>0</v>
      </c>
      <c r="AW231" s="123">
        <f t="shared" si="1937"/>
        <v>0</v>
      </c>
      <c r="AX231" s="18">
        <f t="shared" ref="AX231:AX237" si="1938">AW231-AV231</f>
        <v>0</v>
      </c>
      <c r="AY231" s="178">
        <f t="shared" ref="AY231:AZ237" si="1939">SUMIF($K$263:$K$445,$K231,AY$263:AY$445)</f>
        <v>0</v>
      </c>
      <c r="AZ231" s="127">
        <f t="shared" si="1939"/>
        <v>0</v>
      </c>
      <c r="BA231" s="69">
        <f t="shared" ref="BA231:BA237" si="1940">AZ231-AY231</f>
        <v>0</v>
      </c>
      <c r="BB231" s="162">
        <f t="shared" ref="BB231:BC237" si="1941">SUMIF($K$263:$K$445,$K231,BB$263:BB$445)</f>
        <v>0</v>
      </c>
      <c r="BC231" s="123">
        <f t="shared" si="1941"/>
        <v>0</v>
      </c>
      <c r="BD231" s="18">
        <f t="shared" ref="BD231:BD237" si="1942">BC231-BB231</f>
        <v>0</v>
      </c>
      <c r="BE231" s="178">
        <f t="shared" ref="BE231:BF237" si="1943">SUMIF($K$263:$K$445,$K231,BE$263:BE$445)</f>
        <v>0</v>
      </c>
      <c r="BF231" s="127">
        <f t="shared" si="1943"/>
        <v>0</v>
      </c>
      <c r="BG231" s="69">
        <f t="shared" ref="BG231:BG237" si="1944">BF231-BE231</f>
        <v>0</v>
      </c>
      <c r="BH231" s="162">
        <f t="shared" ref="BH231:BI237" si="1945">SUMIF($K$263:$K$445,$K231,BH$263:BH$445)</f>
        <v>0</v>
      </c>
      <c r="BI231" s="123">
        <f t="shared" si="1945"/>
        <v>0</v>
      </c>
      <c r="BJ231" s="18">
        <f t="shared" ref="BJ231:BJ237" si="1946">BI231-BH231</f>
        <v>0</v>
      </c>
      <c r="BK231" s="178">
        <f t="shared" ref="BK231:BL237" si="1947">SUMIF($K$263:$K$445,$K231,BK$263:BK$445)</f>
        <v>0</v>
      </c>
      <c r="BL231" s="127">
        <f t="shared" si="1947"/>
        <v>0</v>
      </c>
      <c r="BM231" s="69">
        <f t="shared" ref="BM231:BM237" si="1948">BL231-BK231</f>
        <v>0</v>
      </c>
      <c r="BN231" s="162">
        <f t="shared" ref="BN231:BO237" si="1949">SUMIF($K$263:$K$445,$K231,BN$263:BN$445)</f>
        <v>0</v>
      </c>
      <c r="BO231" s="123">
        <f t="shared" si="1949"/>
        <v>0</v>
      </c>
      <c r="BP231" s="18">
        <f t="shared" ref="BP231:BP237" si="1950">BO231-BN231</f>
        <v>0</v>
      </c>
      <c r="BQ231" s="178">
        <f t="shared" ref="BQ231:BR237" si="1951">SUMIF($K$263:$K$445,$K231,BQ$263:BQ$445)</f>
        <v>0</v>
      </c>
      <c r="BR231" s="127">
        <f t="shared" si="1951"/>
        <v>0</v>
      </c>
      <c r="BS231" s="69">
        <f t="shared" ref="BS231:BS237" si="1952">BR231-BQ231</f>
        <v>0</v>
      </c>
      <c r="BT231" s="162">
        <f t="shared" ref="BT231:BU237" si="1953">SUMIF($K$263:$K$445,$K231,BT$263:BT$445)</f>
        <v>0</v>
      </c>
      <c r="BU231" s="123">
        <f t="shared" si="1953"/>
        <v>0</v>
      </c>
      <c r="BV231" s="18">
        <f t="shared" ref="BV231:BV237" si="1954">BU231-BT231</f>
        <v>0</v>
      </c>
      <c r="BW231" s="178">
        <f t="shared" ref="BW231:BX237" si="1955">SUMIF($K$263:$K$445,$K231,BW$263:BW$445)</f>
        <v>0</v>
      </c>
      <c r="BX231" s="127">
        <f t="shared" si="1955"/>
        <v>0</v>
      </c>
      <c r="BY231" s="69">
        <f t="shared" ref="BY231:BY237" si="1956">BX231-BW231</f>
        <v>0</v>
      </c>
      <c r="BZ231" s="162">
        <f t="shared" ref="BZ231:CA237" si="1957">SUMIF($K$263:$K$445,$K231,BZ$263:BZ$445)</f>
        <v>0</v>
      </c>
      <c r="CA231" s="123">
        <f t="shared" si="1957"/>
        <v>0</v>
      </c>
      <c r="CB231" s="18">
        <f t="shared" ref="CB231:CB237" si="1958">CA231-BZ231</f>
        <v>0</v>
      </c>
      <c r="CC231" s="178">
        <f t="shared" ref="CC231:CD237" si="1959">SUMIF($K$263:$K$445,$K231,CC$263:CC$445)</f>
        <v>0</v>
      </c>
      <c r="CD231" s="127">
        <f t="shared" si="1959"/>
        <v>0</v>
      </c>
      <c r="CE231" s="69">
        <f t="shared" ref="CE231:CE237" si="1960">CD231-CC231</f>
        <v>0</v>
      </c>
      <c r="CF231" s="162">
        <f t="shared" ref="CF231:CG237" si="1961">SUMIF($K$263:$K$445,$K231,CF$263:CF$445)</f>
        <v>0</v>
      </c>
      <c r="CG231" s="123">
        <f t="shared" si="1961"/>
        <v>0</v>
      </c>
      <c r="CH231" s="18">
        <f t="shared" ref="CH231:CH237" si="1962">CG231-CF231</f>
        <v>0</v>
      </c>
      <c r="CI231" s="178">
        <f t="shared" ref="CI231:CJ237" si="1963">SUMIF($K$263:$K$445,$K231,CI$263:CI$445)</f>
        <v>0</v>
      </c>
      <c r="CJ231" s="127">
        <f t="shared" si="1963"/>
        <v>0</v>
      </c>
      <c r="CK231" s="69">
        <f t="shared" ref="CK231:CK237" si="1964">CJ231-CI231</f>
        <v>0</v>
      </c>
      <c r="CL231" s="162">
        <f t="shared" ref="CL231:CM237" si="1965">SUMIF($K$263:$K$445,$K231,CL$263:CL$445)</f>
        <v>0</v>
      </c>
      <c r="CM231" s="123">
        <f t="shared" si="1965"/>
        <v>0</v>
      </c>
      <c r="CN231" s="18">
        <f t="shared" ref="CN231:CN237" si="1966">CM231-CL231</f>
        <v>0</v>
      </c>
      <c r="CO231" s="178">
        <f t="shared" ref="CO231:CP237" si="1967">SUMIF($K$263:$K$445,$K231,CO$263:CO$445)</f>
        <v>0</v>
      </c>
      <c r="CP231" s="127">
        <f t="shared" si="1967"/>
        <v>0</v>
      </c>
      <c r="CQ231" s="69">
        <f t="shared" ref="CQ231:CQ237" si="1968">CP231-CO231</f>
        <v>0</v>
      </c>
      <c r="CR231" s="162">
        <f t="shared" ref="CR231:CS237" si="1969">SUMIF($K$263:$K$445,$K231,CR$263:CR$445)</f>
        <v>0</v>
      </c>
      <c r="CS231" s="123">
        <f t="shared" si="1969"/>
        <v>0</v>
      </c>
      <c r="CT231" s="18">
        <f t="shared" ref="CT231:CT237" si="1970">CS231-CR231</f>
        <v>0</v>
      </c>
      <c r="CU231" s="178">
        <f t="shared" ref="CU231:CV237" si="1971">SUMIF($K$263:$K$445,$K231,CU$263:CU$445)</f>
        <v>0</v>
      </c>
      <c r="CV231" s="127">
        <f t="shared" si="1971"/>
        <v>0</v>
      </c>
      <c r="CW231" s="69">
        <f t="shared" ref="CW231:CW237" si="1972">CV231-CU231</f>
        <v>0</v>
      </c>
      <c r="CX231" s="162">
        <f t="shared" ref="CX231:CY237" si="1973">SUMIF($K$263:$K$445,$K231,CX$263:CX$445)</f>
        <v>0</v>
      </c>
      <c r="CY231" s="123">
        <f t="shared" si="1973"/>
        <v>0</v>
      </c>
      <c r="CZ231" s="18">
        <f t="shared" ref="CZ231:CZ237" si="1974">CY231-CX231</f>
        <v>0</v>
      </c>
      <c r="DA231" s="178">
        <f t="shared" ref="DA231:DB237" si="1975">SUMIF($K$263:$K$445,$K231,DA$263:DA$445)</f>
        <v>0</v>
      </c>
      <c r="DB231" s="127">
        <f t="shared" si="1975"/>
        <v>0</v>
      </c>
      <c r="DC231" s="69">
        <f t="shared" ref="DC231:DC237" si="1976">DB231-DA231</f>
        <v>0</v>
      </c>
      <c r="DD231" s="162">
        <f t="shared" ref="DD231:DE237" si="1977">SUMIF($K$263:$K$445,$K231,DD$263:DD$445)</f>
        <v>0</v>
      </c>
      <c r="DE231" s="123">
        <f t="shared" si="1977"/>
        <v>0</v>
      </c>
      <c r="DF231" s="18">
        <f t="shared" ref="DF231:DF237" si="1978">DE231-DD231</f>
        <v>0</v>
      </c>
      <c r="DG231" s="178">
        <f t="shared" ref="DG231:DH237" si="1979">SUMIF($K$263:$K$445,$K231,DG$263:DG$445)</f>
        <v>0</v>
      </c>
      <c r="DH231" s="127">
        <f t="shared" si="1979"/>
        <v>0</v>
      </c>
      <c r="DI231" s="69">
        <f t="shared" ref="DI231:DI237" si="1980">DH231-DG231</f>
        <v>0</v>
      </c>
      <c r="DJ231" s="162">
        <f t="shared" ref="DJ231:DK237" si="1981">SUMIF($K$263:$K$445,$K231,DJ$263:DJ$445)</f>
        <v>0</v>
      </c>
      <c r="DK231" s="123">
        <f t="shared" si="1981"/>
        <v>0</v>
      </c>
      <c r="DL231" s="18">
        <f t="shared" ref="DL231:DL237" si="1982">DK231-DJ231</f>
        <v>0</v>
      </c>
      <c r="DM231" s="178">
        <f t="shared" ref="DM231:DN237" si="1983">SUMIF($K$263:$K$445,$K231,DM$263:DM$445)</f>
        <v>0</v>
      </c>
      <c r="DN231" s="127">
        <f t="shared" si="1983"/>
        <v>0</v>
      </c>
      <c r="DO231" s="69">
        <f t="shared" ref="DO231:DO237" si="1984">DN231-DM231</f>
        <v>0</v>
      </c>
      <c r="DP231" s="162">
        <f t="shared" ref="DP231:DQ237" si="1985">SUMIF($K$263:$K$445,$K231,DP$263:DP$445)</f>
        <v>0</v>
      </c>
      <c r="DQ231" s="123">
        <f t="shared" si="1985"/>
        <v>0</v>
      </c>
      <c r="DR231" s="18">
        <f t="shared" ref="DR231:DR237" si="1986">DQ231-DP231</f>
        <v>0</v>
      </c>
      <c r="DS231" s="178">
        <f t="shared" ref="DS231:DT237" si="1987">SUMIF($K$263:$K$445,$K231,DS$263:DS$445)</f>
        <v>0</v>
      </c>
      <c r="DT231" s="127">
        <f t="shared" si="1987"/>
        <v>0</v>
      </c>
      <c r="DU231" s="69">
        <f t="shared" ref="DU231:DU237" si="1988">DT231-DS231</f>
        <v>0</v>
      </c>
      <c r="DV231" s="162">
        <f t="shared" ref="DV231:DW237" si="1989">SUMIF($K$263:$K$445,$K231,DV$263:DV$445)</f>
        <v>0</v>
      </c>
      <c r="DW231" s="123">
        <f t="shared" si="1989"/>
        <v>0</v>
      </c>
      <c r="DX231" s="18">
        <f t="shared" ref="DX231:DX237" si="1990">DW231-DV231</f>
        <v>0</v>
      </c>
      <c r="DY231" s="178">
        <f t="shared" ref="DY231:DZ237" si="1991">SUMIF($K$263:$K$445,$K231,DY$263:DY$445)</f>
        <v>0</v>
      </c>
      <c r="DZ231" s="127">
        <f t="shared" si="1991"/>
        <v>0</v>
      </c>
      <c r="EA231" s="69">
        <f t="shared" ref="EA231:EA237" si="1992">DZ231-DY231</f>
        <v>0</v>
      </c>
      <c r="EB231" s="162">
        <f t="shared" ref="EB231:EC237" si="1993">SUMIF($K$263:$K$445,$K231,EB$263:EB$445)</f>
        <v>0</v>
      </c>
      <c r="EC231" s="123">
        <f t="shared" si="1993"/>
        <v>0</v>
      </c>
      <c r="ED231" s="18">
        <f t="shared" ref="ED231:ED237" si="1994">EC231-EB231</f>
        <v>0</v>
      </c>
      <c r="EE231" s="178">
        <f t="shared" ref="EE231:EF237" si="1995">SUMIF($K$263:$K$445,$K231,EE$263:EE$445)</f>
        <v>0</v>
      </c>
      <c r="EF231" s="127">
        <f t="shared" si="1995"/>
        <v>0</v>
      </c>
      <c r="EG231" s="69">
        <f t="shared" ref="EG231:EG237" si="1996">EF231-EE231</f>
        <v>0</v>
      </c>
      <c r="EH231" s="162">
        <f t="shared" ref="EH231:EI237" si="1997">SUMIF($K$263:$K$445,$K231,EH$263:EH$445)</f>
        <v>0</v>
      </c>
      <c r="EI231" s="123">
        <f t="shared" si="1997"/>
        <v>0</v>
      </c>
      <c r="EJ231" s="18">
        <f t="shared" ref="EJ231:EJ237" si="1998">EI231-EH231</f>
        <v>0</v>
      </c>
      <c r="EK231" s="178">
        <f t="shared" ref="EK231:EL237" si="1999">SUMIF($K$263:$K$445,$K231,EK$263:EK$445)</f>
        <v>0</v>
      </c>
      <c r="EL231" s="127">
        <f t="shared" si="1999"/>
        <v>0</v>
      </c>
      <c r="EM231" s="69">
        <f t="shared" ref="EM231:EM237" si="2000">EL231-EK231</f>
        <v>0</v>
      </c>
      <c r="EN231" s="162">
        <f t="shared" ref="EN231:EO237" si="2001">SUMIF($K$263:$K$445,$K231,EN$263:EN$445)</f>
        <v>0</v>
      </c>
      <c r="EO231" s="123">
        <f t="shared" si="2001"/>
        <v>0</v>
      </c>
      <c r="EP231" s="18">
        <f t="shared" ref="EP231:EP237" si="2002">EO231-EN231</f>
        <v>0</v>
      </c>
      <c r="EQ231" s="178">
        <f t="shared" ref="EQ231:ER237" si="2003">SUMIF($K$263:$K$445,$K231,EQ$263:EQ$445)</f>
        <v>0</v>
      </c>
      <c r="ER231" s="127">
        <f t="shared" si="2003"/>
        <v>0</v>
      </c>
      <c r="ES231" s="69">
        <f t="shared" ref="ES231:ES237" si="2004">ER231-EQ231</f>
        <v>0</v>
      </c>
      <c r="ET231" s="162">
        <f t="shared" ref="ET231:EU237" si="2005">SUMIF($K$263:$K$445,$K231,ET$263:ET$445)</f>
        <v>0</v>
      </c>
      <c r="EU231" s="123">
        <f t="shared" si="2005"/>
        <v>0</v>
      </c>
      <c r="EV231" s="18">
        <f t="shared" ref="EV231:EV237" si="2006">EU231-ET231</f>
        <v>0</v>
      </c>
      <c r="EW231" s="178">
        <f t="shared" ref="EW231:EX237" si="2007">SUMIF($K$263:$K$445,$K231,EW$263:EW$445)</f>
        <v>0</v>
      </c>
      <c r="EX231" s="127">
        <f t="shared" si="2007"/>
        <v>0</v>
      </c>
      <c r="EY231" s="69">
        <f t="shared" ref="EY231:EY237" si="2008">EX231-EW231</f>
        <v>0</v>
      </c>
      <c r="EZ231" s="162">
        <f t="shared" ref="EZ231:FA237" si="2009">SUMIF($K$263:$K$445,$K231,EZ$263:EZ$445)</f>
        <v>0</v>
      </c>
      <c r="FA231" s="123">
        <f t="shared" si="2009"/>
        <v>0</v>
      </c>
      <c r="FB231" s="18">
        <f t="shared" ref="FB231:FB237" si="2010">FA231-EZ231</f>
        <v>0</v>
      </c>
      <c r="FC231" s="178">
        <f t="shared" ref="FC231:FD237" si="2011">SUMIF($K$263:$K$445,$K231,FC$263:FC$445)</f>
        <v>0</v>
      </c>
      <c r="FD231" s="127">
        <f t="shared" si="2011"/>
        <v>0</v>
      </c>
      <c r="FE231" s="69">
        <f t="shared" ref="FE231:FE237" si="2012">FD231-FC231</f>
        <v>0</v>
      </c>
      <c r="FF231" s="162">
        <f t="shared" ref="FF231:FG237" si="2013">SUMIF($K$263:$K$445,$K231,FF$263:FF$445)</f>
        <v>0</v>
      </c>
      <c r="FG231" s="123">
        <f t="shared" si="2013"/>
        <v>0</v>
      </c>
      <c r="FH231" s="18">
        <f t="shared" ref="FH231:FH237" si="2014">FG231-FF231</f>
        <v>0</v>
      </c>
      <c r="FI231" s="178">
        <f t="shared" ref="FI231:FJ237" si="2015">SUMIF($K$263:$K$445,$K231,FI$263:FI$445)</f>
        <v>0</v>
      </c>
      <c r="FJ231" s="127">
        <f t="shared" si="2015"/>
        <v>0</v>
      </c>
      <c r="FK231" s="69">
        <f t="shared" ref="FK231:FK237" si="2016">FJ231-FI231</f>
        <v>0</v>
      </c>
      <c r="FL231" s="162">
        <f t="shared" ref="FL231:FM237" si="2017">SUMIF($K$263:$K$445,$K231,FL$263:FL$445)</f>
        <v>0</v>
      </c>
      <c r="FM231" s="123">
        <f t="shared" si="2017"/>
        <v>0</v>
      </c>
      <c r="FN231" s="18">
        <f t="shared" ref="FN231:FN237" si="2018">FM231-FL231</f>
        <v>0</v>
      </c>
      <c r="FO231" s="178">
        <f t="shared" ref="FO231:FP237" si="2019">SUMIF($K$263:$K$445,$K231,FO$263:FO$445)</f>
        <v>0</v>
      </c>
      <c r="FP231" s="127">
        <f t="shared" si="2019"/>
        <v>0</v>
      </c>
      <c r="FQ231" s="69">
        <f t="shared" ref="FQ231:FQ237" si="2020">FP231-FO231</f>
        <v>0</v>
      </c>
      <c r="FR231" s="162">
        <f t="shared" ref="FR231:FS237" si="2021">SUMIF($K$263:$K$445,$K231,FR$263:FR$445)</f>
        <v>0</v>
      </c>
      <c r="FS231" s="123">
        <f t="shared" si="2021"/>
        <v>0</v>
      </c>
      <c r="FT231" s="18">
        <f t="shared" ref="FT231:FT237" si="2022">FS231-FR231</f>
        <v>0</v>
      </c>
      <c r="FU231" s="178">
        <f t="shared" ref="FU231:FV237" si="2023">SUMIF($K$263:$K$445,$K231,FU$263:FU$445)</f>
        <v>0</v>
      </c>
      <c r="FV231" s="127">
        <f t="shared" si="2023"/>
        <v>0</v>
      </c>
      <c r="FW231" s="69">
        <f t="shared" ref="FW231:FW237" si="2024">FV231-FU231</f>
        <v>0</v>
      </c>
      <c r="FX231" s="162">
        <f t="shared" ref="FX231:FY237" si="2025">SUMIF($K$263:$K$445,$K231,FX$263:FX$445)</f>
        <v>0</v>
      </c>
      <c r="FY231" s="123">
        <f t="shared" si="2025"/>
        <v>0</v>
      </c>
      <c r="FZ231" s="18">
        <f t="shared" ref="FZ231:FZ237" si="2026">FY231-FX231</f>
        <v>0</v>
      </c>
      <c r="GA231" s="178">
        <f t="shared" ref="GA231:GB237" si="2027">SUMIF($K$263:$K$445,$K231,GA$263:GA$445)</f>
        <v>0</v>
      </c>
      <c r="GB231" s="127">
        <f t="shared" si="2027"/>
        <v>0</v>
      </c>
      <c r="GC231" s="69">
        <f t="shared" ref="GC231:GC237" si="2028">GB231-GA231</f>
        <v>0</v>
      </c>
      <c r="GD231" s="162">
        <f t="shared" ref="GD231:GE237" si="2029">SUMIF($K$263:$K$445,$K231,GD$263:GD$445)</f>
        <v>0</v>
      </c>
      <c r="GE231" s="123">
        <f t="shared" si="2029"/>
        <v>0</v>
      </c>
      <c r="GF231" s="18">
        <f t="shared" ref="GF231:GF237" si="2030">GE231-GD231</f>
        <v>0</v>
      </c>
      <c r="GG231" s="178">
        <f t="shared" ref="GG231:GH237" si="2031">SUMIF($K$263:$K$445,$K231,GG$263:GG$445)</f>
        <v>0</v>
      </c>
      <c r="GH231" s="127">
        <f t="shared" si="2031"/>
        <v>0</v>
      </c>
      <c r="GI231" s="69">
        <f t="shared" ref="GI231:GI237" si="2032">GH231-GG231</f>
        <v>0</v>
      </c>
      <c r="GJ231" s="162">
        <f t="shared" ref="GJ231:GK237" si="2033">SUMIF($K$263:$K$445,$K231,GJ$263:GJ$445)</f>
        <v>0</v>
      </c>
      <c r="GK231" s="123">
        <f t="shared" si="2033"/>
        <v>0</v>
      </c>
      <c r="GL231" s="18">
        <f t="shared" ref="GL231:GL237" si="2034">GK231-GJ231</f>
        <v>0</v>
      </c>
      <c r="GM231" s="178">
        <f t="shared" ref="GM231:GN237" si="2035">SUMIF($K$263:$K$445,$K231,GM$263:GM$445)</f>
        <v>0</v>
      </c>
      <c r="GN231" s="127">
        <f t="shared" si="2035"/>
        <v>0</v>
      </c>
      <c r="GO231" s="69">
        <f t="shared" ref="GO231:GO237" si="2036">GN231-GM231</f>
        <v>0</v>
      </c>
      <c r="GP231" s="162">
        <f t="shared" ref="GP231:GQ237" si="2037">SUMIF($K$263:$K$445,$K231,GP$263:GP$445)</f>
        <v>0</v>
      </c>
      <c r="GQ231" s="123">
        <f t="shared" si="2037"/>
        <v>0</v>
      </c>
      <c r="GR231" s="18">
        <f t="shared" ref="GR231:GR237" si="2038">GQ231-GP231</f>
        <v>0</v>
      </c>
      <c r="GS231" s="178">
        <f t="shared" ref="GS231:GT237" si="2039">SUMIF($K$263:$K$445,$K231,GS$263:GS$445)</f>
        <v>0</v>
      </c>
      <c r="GT231" s="127">
        <f t="shared" si="2039"/>
        <v>0</v>
      </c>
      <c r="GU231" s="69">
        <f t="shared" ref="GU231:GU237" si="2040">GT231-GS231</f>
        <v>0</v>
      </c>
      <c r="GV231" s="162">
        <f t="shared" ref="GV231:GW237" si="2041">SUMIF($K$263:$K$445,$K231,GV$263:GV$445)</f>
        <v>0</v>
      </c>
      <c r="GW231" s="123">
        <f t="shared" si="2041"/>
        <v>0</v>
      </c>
      <c r="GX231" s="18">
        <f t="shared" ref="GX231:GX237" si="2042">GW231-GV231</f>
        <v>0</v>
      </c>
      <c r="GY231" s="178">
        <f t="shared" ref="GY231:GZ237" si="2043">SUMIF($K$263:$K$445,$K231,GY$263:GY$445)</f>
        <v>0</v>
      </c>
      <c r="GZ231" s="127">
        <f t="shared" si="2043"/>
        <v>0</v>
      </c>
      <c r="HA231" s="69">
        <f t="shared" ref="HA231:HA237" si="2044">GZ231-GY231</f>
        <v>0</v>
      </c>
      <c r="HB231" s="162">
        <f t="shared" ref="HB231:HC237" si="2045">SUMIF($K$263:$K$445,$K231,HB$263:HB$445)</f>
        <v>0</v>
      </c>
      <c r="HC231" s="123">
        <f t="shared" si="2045"/>
        <v>0</v>
      </c>
      <c r="HD231" s="18">
        <f t="shared" ref="HD231:HD237" si="2046">HC231-HB231</f>
        <v>0</v>
      </c>
      <c r="HE231" s="178">
        <f t="shared" ref="HE231:HF237" si="2047">SUMIF($K$263:$K$445,$K231,HE$263:HE$445)</f>
        <v>0</v>
      </c>
      <c r="HF231" s="127">
        <f t="shared" si="2047"/>
        <v>0</v>
      </c>
      <c r="HG231" s="69">
        <f t="shared" ref="HG231:HG237" si="2048">HF231-HE231</f>
        <v>0</v>
      </c>
      <c r="HH231" s="162">
        <f t="shared" ref="HH231:HI237" si="2049">SUMIF($K$263:$K$445,$K231,HH$263:HH$445)</f>
        <v>0</v>
      </c>
      <c r="HI231" s="123">
        <f t="shared" si="2049"/>
        <v>0</v>
      </c>
      <c r="HJ231" s="18">
        <f t="shared" ref="HJ231:HJ237" si="2050">HI231-HH231</f>
        <v>0</v>
      </c>
      <c r="HK231" s="178">
        <f t="shared" ref="HK231:HL237" si="2051">SUMIF($K$263:$K$445,$K231,HK$263:HK$445)</f>
        <v>0</v>
      </c>
      <c r="HL231" s="127">
        <f t="shared" si="2051"/>
        <v>0</v>
      </c>
      <c r="HM231" s="69">
        <f t="shared" ref="HM231:HM237" si="2052">HL231-HK231</f>
        <v>0</v>
      </c>
      <c r="HN231" s="162">
        <f t="shared" ref="HN231:HO237" si="2053">SUMIF($K$263:$K$445,$K231,HN$263:HN$445)</f>
        <v>0</v>
      </c>
      <c r="HO231" s="123">
        <f t="shared" si="2053"/>
        <v>0</v>
      </c>
      <c r="HP231" s="18">
        <f t="shared" ref="HP231:HP237" si="2054">HO231-HN231</f>
        <v>0</v>
      </c>
      <c r="HQ231" s="178">
        <f t="shared" ref="HQ231:HR237" si="2055">SUMIF($K$263:$K$445,$K231,HQ$263:HQ$445)</f>
        <v>0</v>
      </c>
      <c r="HR231" s="127">
        <f t="shared" si="2055"/>
        <v>0</v>
      </c>
      <c r="HS231" s="69">
        <f t="shared" ref="HS231:HS237" si="2056">HR231-HQ231</f>
        <v>0</v>
      </c>
      <c r="HT231" s="162">
        <f t="shared" ref="HT231:HU237" si="2057">SUMIF($K$263:$K$445,$K231,HT$263:HT$445)</f>
        <v>0</v>
      </c>
      <c r="HU231" s="123">
        <f t="shared" si="2057"/>
        <v>0</v>
      </c>
      <c r="HV231" s="18">
        <f t="shared" ref="HV231:HV237" si="2058">HU231-HT231</f>
        <v>0</v>
      </c>
      <c r="HW231" s="17"/>
      <c r="HX231" s="85"/>
      <c r="HY231" s="85"/>
      <c r="HZ231" s="2" t="str">
        <f t="shared" si="1846"/>
        <v>СКРЫТЬ</v>
      </c>
    </row>
    <row r="232" spans="1:234" ht="13.5" hidden="1" customHeight="1" x14ac:dyDescent="0.2">
      <c r="A232" s="37"/>
      <c r="B232" s="22"/>
      <c r="C232" s="22"/>
      <c r="D232" s="248"/>
      <c r="E232" s="248"/>
      <c r="F232" s="248"/>
      <c r="G232" s="22"/>
      <c r="H232" s="22" t="s">
        <v>94</v>
      </c>
      <c r="I232" s="42">
        <v>221</v>
      </c>
      <c r="J232" s="102">
        <f>SUBTOTAL(103,I$12:I232)*1</f>
        <v>36</v>
      </c>
      <c r="K232" s="108" t="s">
        <v>108</v>
      </c>
      <c r="L232" s="17"/>
      <c r="M232" s="255">
        <f t="shared" si="1916"/>
        <v>42956</v>
      </c>
      <c r="N232" s="255">
        <f t="shared" si="1917"/>
        <v>43981</v>
      </c>
      <c r="O232" s="118">
        <f t="shared" si="1917"/>
        <v>44037</v>
      </c>
      <c r="P232" s="162">
        <f t="shared" si="1918"/>
        <v>155904</v>
      </c>
      <c r="Q232" s="163">
        <f t="shared" si="1918"/>
        <v>155904</v>
      </c>
      <c r="R232" s="163">
        <f t="shared" si="1918"/>
        <v>155904</v>
      </c>
      <c r="S232" s="123">
        <f t="shared" ca="1" si="1918"/>
        <v>155904</v>
      </c>
      <c r="T232" s="123">
        <f t="shared" si="1918"/>
        <v>155904</v>
      </c>
      <c r="U232" s="91">
        <f ca="1">T232-S232</f>
        <v>0</v>
      </c>
      <c r="V232" s="91">
        <f>P232-T232</f>
        <v>0</v>
      </c>
      <c r="W232" s="120">
        <f>IF(OR(AND(P232=0,T232=0),AND(P232="",T232="")),"",IF(AND(P232=0,T232&gt;0),1,T232/P232))</f>
        <v>1</v>
      </c>
      <c r="X232" s="178">
        <f t="shared" si="1922"/>
        <v>0</v>
      </c>
      <c r="Y232" s="128">
        <f t="shared" si="1922"/>
        <v>0</v>
      </c>
      <c r="Z232" s="179">
        <f t="shared" ca="1" si="1922"/>
        <v>0</v>
      </c>
      <c r="AA232" s="127">
        <f t="shared" si="1922"/>
        <v>0</v>
      </c>
      <c r="AB232" s="67" t="str">
        <f ca="1">IF(OR(AND(Z232=0,AA232=0),AND(Z232="",AA232="")),"",IF(AND(Z232=0,AA232&gt;0),1,AA232/Z232))</f>
        <v/>
      </c>
      <c r="AC232" s="69">
        <f ca="1">AA232-Z232</f>
        <v>0</v>
      </c>
      <c r="AD232" s="178">
        <f t="shared" si="1925"/>
        <v>0</v>
      </c>
      <c r="AE232" s="127">
        <f t="shared" si="1925"/>
        <v>0</v>
      </c>
      <c r="AF232" s="225">
        <f>AE232-AD232</f>
        <v>0</v>
      </c>
      <c r="AG232" s="178">
        <f t="shared" si="1927"/>
        <v>0</v>
      </c>
      <c r="AH232" s="127">
        <f t="shared" si="1927"/>
        <v>0</v>
      </c>
      <c r="AI232" s="225">
        <f>AH232-AG232</f>
        <v>0</v>
      </c>
      <c r="AJ232" s="178">
        <f t="shared" si="1929"/>
        <v>0</v>
      </c>
      <c r="AK232" s="127">
        <f t="shared" si="1929"/>
        <v>0</v>
      </c>
      <c r="AL232" s="225">
        <f>AK232-AJ232</f>
        <v>0</v>
      </c>
      <c r="AM232" s="178">
        <f t="shared" si="1931"/>
        <v>0</v>
      </c>
      <c r="AN232" s="127">
        <f t="shared" si="1931"/>
        <v>0</v>
      </c>
      <c r="AO232" s="225">
        <f>AN232-AM232</f>
        <v>0</v>
      </c>
      <c r="AP232" s="178">
        <f t="shared" si="1933"/>
        <v>0</v>
      </c>
      <c r="AQ232" s="127">
        <f t="shared" si="1933"/>
        <v>0</v>
      </c>
      <c r="AR232" s="225">
        <f>AQ232-AP232</f>
        <v>0</v>
      </c>
      <c r="AS232" s="178">
        <f t="shared" si="1935"/>
        <v>0</v>
      </c>
      <c r="AT232" s="127">
        <f t="shared" si="1935"/>
        <v>0</v>
      </c>
      <c r="AU232" s="69">
        <f>AT232-AS232</f>
        <v>0</v>
      </c>
      <c r="AV232" s="162">
        <f t="shared" si="1937"/>
        <v>0</v>
      </c>
      <c r="AW232" s="123">
        <f t="shared" si="1937"/>
        <v>0</v>
      </c>
      <c r="AX232" s="18">
        <f>AW232-AV232</f>
        <v>0</v>
      </c>
      <c r="AY232" s="178">
        <f t="shared" si="1939"/>
        <v>0</v>
      </c>
      <c r="AZ232" s="127">
        <f t="shared" si="1939"/>
        <v>0</v>
      </c>
      <c r="BA232" s="69">
        <f>AZ232-AY232</f>
        <v>0</v>
      </c>
      <c r="BB232" s="162">
        <f t="shared" si="1941"/>
        <v>0</v>
      </c>
      <c r="BC232" s="123">
        <f t="shared" si="1941"/>
        <v>0</v>
      </c>
      <c r="BD232" s="18">
        <f>BC232-BB232</f>
        <v>0</v>
      </c>
      <c r="BE232" s="178">
        <f t="shared" si="1943"/>
        <v>0</v>
      </c>
      <c r="BF232" s="127">
        <f t="shared" si="1943"/>
        <v>0</v>
      </c>
      <c r="BG232" s="69">
        <f>BF232-BE232</f>
        <v>0</v>
      </c>
      <c r="BH232" s="162">
        <f t="shared" si="1945"/>
        <v>0</v>
      </c>
      <c r="BI232" s="123">
        <f t="shared" si="1945"/>
        <v>0</v>
      </c>
      <c r="BJ232" s="18">
        <f>BI232-BH232</f>
        <v>0</v>
      </c>
      <c r="BK232" s="178">
        <f t="shared" si="1947"/>
        <v>0</v>
      </c>
      <c r="BL232" s="127">
        <f t="shared" si="1947"/>
        <v>0</v>
      </c>
      <c r="BM232" s="69">
        <f>BL232-BK232</f>
        <v>0</v>
      </c>
      <c r="BN232" s="162">
        <f t="shared" si="1949"/>
        <v>0</v>
      </c>
      <c r="BO232" s="123">
        <f t="shared" si="1949"/>
        <v>0</v>
      </c>
      <c r="BP232" s="18">
        <f>BO232-BN232</f>
        <v>0</v>
      </c>
      <c r="BQ232" s="178">
        <f t="shared" si="1951"/>
        <v>0</v>
      </c>
      <c r="BR232" s="127">
        <f t="shared" si="1951"/>
        <v>0</v>
      </c>
      <c r="BS232" s="69">
        <f>BR232-BQ232</f>
        <v>0</v>
      </c>
      <c r="BT232" s="162">
        <f t="shared" si="1953"/>
        <v>0</v>
      </c>
      <c r="BU232" s="123">
        <f t="shared" si="1953"/>
        <v>0</v>
      </c>
      <c r="BV232" s="18">
        <f>BU232-BT232</f>
        <v>0</v>
      </c>
      <c r="BW232" s="178">
        <f t="shared" si="1955"/>
        <v>0</v>
      </c>
      <c r="BX232" s="127">
        <f t="shared" si="1955"/>
        <v>0</v>
      </c>
      <c r="BY232" s="69">
        <f>BX232-BW232</f>
        <v>0</v>
      </c>
      <c r="BZ232" s="162">
        <f t="shared" si="1957"/>
        <v>0</v>
      </c>
      <c r="CA232" s="123">
        <f t="shared" si="1957"/>
        <v>0</v>
      </c>
      <c r="CB232" s="18">
        <f>CA232-BZ232</f>
        <v>0</v>
      </c>
      <c r="CC232" s="178">
        <f t="shared" si="1959"/>
        <v>0</v>
      </c>
      <c r="CD232" s="127">
        <f t="shared" si="1959"/>
        <v>0</v>
      </c>
      <c r="CE232" s="69">
        <f>CD232-CC232</f>
        <v>0</v>
      </c>
      <c r="CF232" s="162">
        <f t="shared" si="1961"/>
        <v>0</v>
      </c>
      <c r="CG232" s="123">
        <f t="shared" si="1961"/>
        <v>0</v>
      </c>
      <c r="CH232" s="18">
        <f>CG232-CF232</f>
        <v>0</v>
      </c>
      <c r="CI232" s="178">
        <f t="shared" si="1963"/>
        <v>0</v>
      </c>
      <c r="CJ232" s="127">
        <f t="shared" si="1963"/>
        <v>0</v>
      </c>
      <c r="CK232" s="69">
        <f>CJ232-CI232</f>
        <v>0</v>
      </c>
      <c r="CL232" s="162">
        <f t="shared" si="1965"/>
        <v>0</v>
      </c>
      <c r="CM232" s="123">
        <f t="shared" si="1965"/>
        <v>0</v>
      </c>
      <c r="CN232" s="18">
        <f t="shared" si="1966"/>
        <v>0</v>
      </c>
      <c r="CO232" s="178">
        <f t="shared" si="1967"/>
        <v>0</v>
      </c>
      <c r="CP232" s="127">
        <f t="shared" si="1967"/>
        <v>0</v>
      </c>
      <c r="CQ232" s="69">
        <f>CP232-CO232</f>
        <v>0</v>
      </c>
      <c r="CR232" s="162">
        <f t="shared" si="1969"/>
        <v>0</v>
      </c>
      <c r="CS232" s="123">
        <f t="shared" si="1969"/>
        <v>0</v>
      </c>
      <c r="CT232" s="18">
        <f t="shared" si="1970"/>
        <v>0</v>
      </c>
      <c r="CU232" s="178">
        <f t="shared" si="1971"/>
        <v>0</v>
      </c>
      <c r="CV232" s="127">
        <f t="shared" si="1971"/>
        <v>0</v>
      </c>
      <c r="CW232" s="69">
        <f>CV232-CU232</f>
        <v>0</v>
      </c>
      <c r="CX232" s="162">
        <f t="shared" si="1973"/>
        <v>0</v>
      </c>
      <c r="CY232" s="123">
        <f t="shared" si="1973"/>
        <v>0</v>
      </c>
      <c r="CZ232" s="18">
        <f t="shared" si="1974"/>
        <v>0</v>
      </c>
      <c r="DA232" s="178">
        <f t="shared" si="1975"/>
        <v>0</v>
      </c>
      <c r="DB232" s="127">
        <f t="shared" si="1975"/>
        <v>0</v>
      </c>
      <c r="DC232" s="69">
        <f>DB232-DA232</f>
        <v>0</v>
      </c>
      <c r="DD232" s="162">
        <f t="shared" si="1977"/>
        <v>0</v>
      </c>
      <c r="DE232" s="123">
        <f t="shared" si="1977"/>
        <v>0</v>
      </c>
      <c r="DF232" s="18">
        <f t="shared" si="1978"/>
        <v>0</v>
      </c>
      <c r="DG232" s="178">
        <f t="shared" si="1979"/>
        <v>0</v>
      </c>
      <c r="DH232" s="127">
        <f t="shared" si="1979"/>
        <v>0</v>
      </c>
      <c r="DI232" s="69">
        <f>DH232-DG232</f>
        <v>0</v>
      </c>
      <c r="DJ232" s="162">
        <f t="shared" si="1981"/>
        <v>0</v>
      </c>
      <c r="DK232" s="123">
        <f t="shared" si="1981"/>
        <v>0</v>
      </c>
      <c r="DL232" s="18">
        <f>DK232-DJ232</f>
        <v>0</v>
      </c>
      <c r="DM232" s="178">
        <f t="shared" si="1983"/>
        <v>0</v>
      </c>
      <c r="DN232" s="127">
        <f t="shared" si="1983"/>
        <v>0</v>
      </c>
      <c r="DO232" s="69">
        <f>DN232-DM232</f>
        <v>0</v>
      </c>
      <c r="DP232" s="162">
        <f t="shared" si="1985"/>
        <v>0</v>
      </c>
      <c r="DQ232" s="123">
        <f t="shared" si="1985"/>
        <v>0</v>
      </c>
      <c r="DR232" s="18">
        <f>DQ232-DP232</f>
        <v>0</v>
      </c>
      <c r="DS232" s="178">
        <f t="shared" si="1987"/>
        <v>0</v>
      </c>
      <c r="DT232" s="127">
        <f t="shared" si="1987"/>
        <v>0</v>
      </c>
      <c r="DU232" s="69">
        <f>DT232-DS232</f>
        <v>0</v>
      </c>
      <c r="DV232" s="162">
        <f t="shared" si="1989"/>
        <v>0</v>
      </c>
      <c r="DW232" s="123">
        <f t="shared" si="1989"/>
        <v>0</v>
      </c>
      <c r="DX232" s="18">
        <f>DW232-DV232</f>
        <v>0</v>
      </c>
      <c r="DY232" s="178">
        <f t="shared" si="1991"/>
        <v>0</v>
      </c>
      <c r="DZ232" s="127">
        <f t="shared" si="1991"/>
        <v>0</v>
      </c>
      <c r="EA232" s="69">
        <f>DZ232-DY232</f>
        <v>0</v>
      </c>
      <c r="EB232" s="162">
        <f t="shared" si="1993"/>
        <v>0</v>
      </c>
      <c r="EC232" s="123">
        <f t="shared" si="1993"/>
        <v>0</v>
      </c>
      <c r="ED232" s="18">
        <f>EC232-EB232</f>
        <v>0</v>
      </c>
      <c r="EE232" s="178">
        <f t="shared" si="1995"/>
        <v>0</v>
      </c>
      <c r="EF232" s="127">
        <f t="shared" si="1995"/>
        <v>0</v>
      </c>
      <c r="EG232" s="69">
        <f>EF232-EE232</f>
        <v>0</v>
      </c>
      <c r="EH232" s="162">
        <f t="shared" si="1997"/>
        <v>0</v>
      </c>
      <c r="EI232" s="123">
        <f t="shared" si="1997"/>
        <v>0</v>
      </c>
      <c r="EJ232" s="18">
        <f>EI232-EH232</f>
        <v>0</v>
      </c>
      <c r="EK232" s="178">
        <f t="shared" si="1999"/>
        <v>0</v>
      </c>
      <c r="EL232" s="127">
        <f t="shared" si="1999"/>
        <v>0</v>
      </c>
      <c r="EM232" s="69">
        <f>EL232-EK232</f>
        <v>0</v>
      </c>
      <c r="EN232" s="162">
        <f t="shared" si="2001"/>
        <v>0</v>
      </c>
      <c r="EO232" s="123">
        <f t="shared" si="2001"/>
        <v>0</v>
      </c>
      <c r="EP232" s="18">
        <f>EO232-EN232</f>
        <v>0</v>
      </c>
      <c r="EQ232" s="178">
        <f t="shared" si="2003"/>
        <v>0</v>
      </c>
      <c r="ER232" s="127">
        <f t="shared" si="2003"/>
        <v>0</v>
      </c>
      <c r="ES232" s="69">
        <f>ER232-EQ232</f>
        <v>0</v>
      </c>
      <c r="ET232" s="162">
        <f t="shared" si="2005"/>
        <v>0</v>
      </c>
      <c r="EU232" s="123">
        <f t="shared" si="2005"/>
        <v>0</v>
      </c>
      <c r="EV232" s="18">
        <f>EU232-ET232</f>
        <v>0</v>
      </c>
      <c r="EW232" s="178">
        <f t="shared" si="2007"/>
        <v>0</v>
      </c>
      <c r="EX232" s="127">
        <f t="shared" si="2007"/>
        <v>0</v>
      </c>
      <c r="EY232" s="69">
        <f>EX232-EW232</f>
        <v>0</v>
      </c>
      <c r="EZ232" s="162">
        <f t="shared" si="2009"/>
        <v>0</v>
      </c>
      <c r="FA232" s="123">
        <f t="shared" si="2009"/>
        <v>0</v>
      </c>
      <c r="FB232" s="18">
        <f>FA232-EZ232</f>
        <v>0</v>
      </c>
      <c r="FC232" s="178">
        <f t="shared" si="2011"/>
        <v>0</v>
      </c>
      <c r="FD232" s="127">
        <f t="shared" si="2011"/>
        <v>0</v>
      </c>
      <c r="FE232" s="69">
        <f>FD232-FC232</f>
        <v>0</v>
      </c>
      <c r="FF232" s="162">
        <f t="shared" si="2013"/>
        <v>0</v>
      </c>
      <c r="FG232" s="123">
        <f t="shared" si="2013"/>
        <v>0</v>
      </c>
      <c r="FH232" s="18">
        <f>FG232-FF232</f>
        <v>0</v>
      </c>
      <c r="FI232" s="178">
        <f t="shared" si="2015"/>
        <v>0</v>
      </c>
      <c r="FJ232" s="127">
        <f t="shared" si="2015"/>
        <v>0</v>
      </c>
      <c r="FK232" s="69">
        <f>FJ232-FI232</f>
        <v>0</v>
      </c>
      <c r="FL232" s="162">
        <f t="shared" si="2017"/>
        <v>0</v>
      </c>
      <c r="FM232" s="123">
        <f t="shared" si="2017"/>
        <v>0</v>
      </c>
      <c r="FN232" s="18">
        <f>FM232-FL232</f>
        <v>0</v>
      </c>
      <c r="FO232" s="178">
        <f t="shared" si="2019"/>
        <v>0</v>
      </c>
      <c r="FP232" s="127">
        <f t="shared" si="2019"/>
        <v>0</v>
      </c>
      <c r="FQ232" s="69">
        <f>FP232-FO232</f>
        <v>0</v>
      </c>
      <c r="FR232" s="162">
        <f t="shared" si="2021"/>
        <v>0</v>
      </c>
      <c r="FS232" s="123">
        <f t="shared" si="2021"/>
        <v>0</v>
      </c>
      <c r="FT232" s="18">
        <f>FS232-FR232</f>
        <v>0</v>
      </c>
      <c r="FU232" s="178">
        <f t="shared" si="2023"/>
        <v>0</v>
      </c>
      <c r="FV232" s="127">
        <f t="shared" si="2023"/>
        <v>0</v>
      </c>
      <c r="FW232" s="69">
        <f>FV232-FU232</f>
        <v>0</v>
      </c>
      <c r="FX232" s="162">
        <f t="shared" si="2025"/>
        <v>0</v>
      </c>
      <c r="FY232" s="123">
        <f t="shared" si="2025"/>
        <v>0</v>
      </c>
      <c r="FZ232" s="18">
        <f>FY232-FX232</f>
        <v>0</v>
      </c>
      <c r="GA232" s="178">
        <f t="shared" si="2027"/>
        <v>0</v>
      </c>
      <c r="GB232" s="127">
        <f t="shared" si="2027"/>
        <v>0</v>
      </c>
      <c r="GC232" s="69">
        <f>GB232-GA232</f>
        <v>0</v>
      </c>
      <c r="GD232" s="162">
        <f t="shared" si="2029"/>
        <v>0</v>
      </c>
      <c r="GE232" s="123">
        <f t="shared" si="2029"/>
        <v>0</v>
      </c>
      <c r="GF232" s="18">
        <f>GE232-GD232</f>
        <v>0</v>
      </c>
      <c r="GG232" s="178">
        <f t="shared" si="2031"/>
        <v>0</v>
      </c>
      <c r="GH232" s="127">
        <f t="shared" si="2031"/>
        <v>0</v>
      </c>
      <c r="GI232" s="69">
        <f>GH232-GG232</f>
        <v>0</v>
      </c>
      <c r="GJ232" s="162">
        <f t="shared" si="2033"/>
        <v>0</v>
      </c>
      <c r="GK232" s="123">
        <f t="shared" si="2033"/>
        <v>0</v>
      </c>
      <c r="GL232" s="18">
        <f>GK232-GJ232</f>
        <v>0</v>
      </c>
      <c r="GM232" s="178">
        <f t="shared" si="2035"/>
        <v>0</v>
      </c>
      <c r="GN232" s="127">
        <f t="shared" si="2035"/>
        <v>0</v>
      </c>
      <c r="GO232" s="69">
        <f>GN232-GM232</f>
        <v>0</v>
      </c>
      <c r="GP232" s="162">
        <f t="shared" si="2037"/>
        <v>0</v>
      </c>
      <c r="GQ232" s="123">
        <f t="shared" si="2037"/>
        <v>0</v>
      </c>
      <c r="GR232" s="18">
        <f>GQ232-GP232</f>
        <v>0</v>
      </c>
      <c r="GS232" s="178">
        <f t="shared" si="2039"/>
        <v>0</v>
      </c>
      <c r="GT232" s="127">
        <f t="shared" si="2039"/>
        <v>0</v>
      </c>
      <c r="GU232" s="69">
        <f>GT232-GS232</f>
        <v>0</v>
      </c>
      <c r="GV232" s="162">
        <f t="shared" si="2041"/>
        <v>0</v>
      </c>
      <c r="GW232" s="123">
        <f t="shared" si="2041"/>
        <v>0</v>
      </c>
      <c r="GX232" s="18">
        <f>GW232-GV232</f>
        <v>0</v>
      </c>
      <c r="GY232" s="178">
        <f t="shared" si="2043"/>
        <v>0</v>
      </c>
      <c r="GZ232" s="127">
        <f t="shared" si="2043"/>
        <v>0</v>
      </c>
      <c r="HA232" s="69">
        <f>GZ232-GY232</f>
        <v>0</v>
      </c>
      <c r="HB232" s="162">
        <f t="shared" si="2045"/>
        <v>0</v>
      </c>
      <c r="HC232" s="123">
        <f t="shared" si="2045"/>
        <v>0</v>
      </c>
      <c r="HD232" s="18">
        <f>HC232-HB232</f>
        <v>0</v>
      </c>
      <c r="HE232" s="178">
        <f t="shared" si="2047"/>
        <v>0</v>
      </c>
      <c r="HF232" s="127">
        <f t="shared" si="2047"/>
        <v>0</v>
      </c>
      <c r="HG232" s="69">
        <f>HF232-HE232</f>
        <v>0</v>
      </c>
      <c r="HH232" s="162">
        <f t="shared" si="2049"/>
        <v>0</v>
      </c>
      <c r="HI232" s="123">
        <f t="shared" si="2049"/>
        <v>0</v>
      </c>
      <c r="HJ232" s="18">
        <f>HI232-HH232</f>
        <v>0</v>
      </c>
      <c r="HK232" s="178">
        <f t="shared" si="2051"/>
        <v>0</v>
      </c>
      <c r="HL232" s="127">
        <f t="shared" si="2051"/>
        <v>0</v>
      </c>
      <c r="HM232" s="69">
        <f>HL232-HK232</f>
        <v>0</v>
      </c>
      <c r="HN232" s="162">
        <f t="shared" si="2053"/>
        <v>0</v>
      </c>
      <c r="HO232" s="123">
        <f t="shared" si="2053"/>
        <v>0</v>
      </c>
      <c r="HP232" s="18">
        <f>HO232-HN232</f>
        <v>0</v>
      </c>
      <c r="HQ232" s="178">
        <f t="shared" si="2055"/>
        <v>0</v>
      </c>
      <c r="HR232" s="127">
        <f t="shared" si="2055"/>
        <v>0</v>
      </c>
      <c r="HS232" s="69">
        <f>HR232-HQ232</f>
        <v>0</v>
      </c>
      <c r="HT232" s="162">
        <f t="shared" si="2057"/>
        <v>0</v>
      </c>
      <c r="HU232" s="123">
        <f t="shared" si="2057"/>
        <v>0</v>
      </c>
      <c r="HV232" s="18">
        <f>HU232-HT232</f>
        <v>0</v>
      </c>
      <c r="HW232" s="17"/>
      <c r="HX232" s="85"/>
      <c r="HY232" s="85"/>
      <c r="HZ232" s="2" t="str">
        <f t="shared" si="1846"/>
        <v>СКРЫТЬ</v>
      </c>
    </row>
    <row r="233" spans="1:234" ht="13.5" hidden="1" customHeight="1" x14ac:dyDescent="0.2">
      <c r="A233" s="37"/>
      <c r="B233" s="22"/>
      <c r="C233" s="22"/>
      <c r="D233" s="100"/>
      <c r="E233" s="100"/>
      <c r="F233" s="100"/>
      <c r="G233" s="22"/>
      <c r="H233" s="22" t="s">
        <v>94</v>
      </c>
      <c r="I233" s="42">
        <v>222</v>
      </c>
      <c r="J233" s="102">
        <f>SUBTOTAL(103,I$12:I233)*1</f>
        <v>36</v>
      </c>
      <c r="K233" s="108" t="s">
        <v>14</v>
      </c>
      <c r="L233" s="17"/>
      <c r="M233" s="255">
        <f t="shared" si="1916"/>
        <v>42972</v>
      </c>
      <c r="N233" s="255">
        <f t="shared" si="1917"/>
        <v>43931</v>
      </c>
      <c r="O233" s="118">
        <f t="shared" si="1917"/>
        <v>43982</v>
      </c>
      <c r="P233" s="162">
        <f t="shared" si="1918"/>
        <v>127245.6</v>
      </c>
      <c r="Q233" s="163">
        <f t="shared" si="1918"/>
        <v>127245.6</v>
      </c>
      <c r="R233" s="163">
        <f t="shared" si="1918"/>
        <v>127245.6</v>
      </c>
      <c r="S233" s="123">
        <f t="shared" ca="1" si="1918"/>
        <v>127245.6</v>
      </c>
      <c r="T233" s="123">
        <f t="shared" si="1918"/>
        <v>127245.6</v>
      </c>
      <c r="U233" s="91">
        <f t="shared" ca="1" si="1919"/>
        <v>0</v>
      </c>
      <c r="V233" s="91">
        <f t="shared" si="1920"/>
        <v>0</v>
      </c>
      <c r="W233" s="120">
        <f t="shared" si="1921"/>
        <v>1</v>
      </c>
      <c r="X233" s="178">
        <f t="shared" si="1922"/>
        <v>0</v>
      </c>
      <c r="Y233" s="128">
        <f t="shared" si="1922"/>
        <v>0</v>
      </c>
      <c r="Z233" s="179">
        <f t="shared" ca="1" si="1922"/>
        <v>0</v>
      </c>
      <c r="AA233" s="127">
        <f t="shared" si="1922"/>
        <v>0</v>
      </c>
      <c r="AB233" s="67" t="str">
        <f t="shared" ca="1" si="1923"/>
        <v/>
      </c>
      <c r="AC233" s="69">
        <f t="shared" ca="1" si="1924"/>
        <v>0</v>
      </c>
      <c r="AD233" s="178">
        <f t="shared" si="1925"/>
        <v>0</v>
      </c>
      <c r="AE233" s="127">
        <f t="shared" si="1925"/>
        <v>0</v>
      </c>
      <c r="AF233" s="225">
        <f t="shared" si="1926"/>
        <v>0</v>
      </c>
      <c r="AG233" s="178">
        <f t="shared" si="1927"/>
        <v>0</v>
      </c>
      <c r="AH233" s="127">
        <f t="shared" si="1927"/>
        <v>0</v>
      </c>
      <c r="AI233" s="225">
        <f t="shared" si="1928"/>
        <v>0</v>
      </c>
      <c r="AJ233" s="178">
        <f t="shared" si="1929"/>
        <v>0</v>
      </c>
      <c r="AK233" s="127">
        <f t="shared" si="1929"/>
        <v>0</v>
      </c>
      <c r="AL233" s="225">
        <f t="shared" si="1930"/>
        <v>0</v>
      </c>
      <c r="AM233" s="178">
        <f t="shared" si="1931"/>
        <v>0</v>
      </c>
      <c r="AN233" s="127">
        <f t="shared" si="1931"/>
        <v>0</v>
      </c>
      <c r="AO233" s="225">
        <f t="shared" si="1932"/>
        <v>0</v>
      </c>
      <c r="AP233" s="178">
        <f t="shared" si="1933"/>
        <v>0</v>
      </c>
      <c r="AQ233" s="127">
        <f t="shared" si="1933"/>
        <v>0</v>
      </c>
      <c r="AR233" s="225">
        <f t="shared" si="1934"/>
        <v>0</v>
      </c>
      <c r="AS233" s="136">
        <f t="shared" si="1935"/>
        <v>0</v>
      </c>
      <c r="AT233" s="131">
        <f t="shared" si="1935"/>
        <v>0</v>
      </c>
      <c r="AU233" s="69">
        <f t="shared" si="1936"/>
        <v>0</v>
      </c>
      <c r="AV233" s="162">
        <f t="shared" si="1937"/>
        <v>0</v>
      </c>
      <c r="AW233" s="130">
        <f t="shared" si="1937"/>
        <v>0</v>
      </c>
      <c r="AX233" s="18">
        <f t="shared" si="1938"/>
        <v>0</v>
      </c>
      <c r="AY233" s="136">
        <f t="shared" si="1939"/>
        <v>0</v>
      </c>
      <c r="AZ233" s="131">
        <f t="shared" si="1939"/>
        <v>0</v>
      </c>
      <c r="BA233" s="69">
        <f t="shared" si="1940"/>
        <v>0</v>
      </c>
      <c r="BB233" s="162">
        <f t="shared" si="1941"/>
        <v>0</v>
      </c>
      <c r="BC233" s="130">
        <f t="shared" si="1941"/>
        <v>0</v>
      </c>
      <c r="BD233" s="18">
        <f t="shared" si="1942"/>
        <v>0</v>
      </c>
      <c r="BE233" s="136">
        <f t="shared" si="1943"/>
        <v>0</v>
      </c>
      <c r="BF233" s="131">
        <f t="shared" si="1943"/>
        <v>0</v>
      </c>
      <c r="BG233" s="69">
        <f t="shared" si="1944"/>
        <v>0</v>
      </c>
      <c r="BH233" s="162">
        <f t="shared" si="1945"/>
        <v>0</v>
      </c>
      <c r="BI233" s="130">
        <f t="shared" si="1945"/>
        <v>0</v>
      </c>
      <c r="BJ233" s="18">
        <f t="shared" si="1946"/>
        <v>0</v>
      </c>
      <c r="BK233" s="136">
        <f t="shared" si="1947"/>
        <v>0</v>
      </c>
      <c r="BL233" s="131">
        <f t="shared" si="1947"/>
        <v>0</v>
      </c>
      <c r="BM233" s="69">
        <f t="shared" si="1948"/>
        <v>0</v>
      </c>
      <c r="BN233" s="162">
        <f t="shared" si="1949"/>
        <v>0</v>
      </c>
      <c r="BO233" s="130">
        <f t="shared" si="1949"/>
        <v>0</v>
      </c>
      <c r="BP233" s="18">
        <f t="shared" si="1950"/>
        <v>0</v>
      </c>
      <c r="BQ233" s="136">
        <f t="shared" si="1951"/>
        <v>0</v>
      </c>
      <c r="BR233" s="131">
        <f t="shared" si="1951"/>
        <v>0</v>
      </c>
      <c r="BS233" s="69">
        <f t="shared" si="1952"/>
        <v>0</v>
      </c>
      <c r="BT233" s="162">
        <f t="shared" si="1953"/>
        <v>0</v>
      </c>
      <c r="BU233" s="130">
        <f t="shared" si="1953"/>
        <v>0</v>
      </c>
      <c r="BV233" s="18">
        <f t="shared" si="1954"/>
        <v>0</v>
      </c>
      <c r="BW233" s="136">
        <f t="shared" si="1955"/>
        <v>0</v>
      </c>
      <c r="BX233" s="131">
        <f t="shared" si="1955"/>
        <v>0</v>
      </c>
      <c r="BY233" s="69">
        <f t="shared" si="1956"/>
        <v>0</v>
      </c>
      <c r="BZ233" s="162">
        <f t="shared" si="1957"/>
        <v>0</v>
      </c>
      <c r="CA233" s="130">
        <f t="shared" si="1957"/>
        <v>0</v>
      </c>
      <c r="CB233" s="18">
        <f t="shared" si="1958"/>
        <v>0</v>
      </c>
      <c r="CC233" s="136">
        <f t="shared" si="1959"/>
        <v>0</v>
      </c>
      <c r="CD233" s="131">
        <f t="shared" si="1959"/>
        <v>0</v>
      </c>
      <c r="CE233" s="69">
        <f t="shared" si="1960"/>
        <v>0</v>
      </c>
      <c r="CF233" s="162">
        <f t="shared" si="1961"/>
        <v>0</v>
      </c>
      <c r="CG233" s="130">
        <f t="shared" si="1961"/>
        <v>0</v>
      </c>
      <c r="CH233" s="18">
        <f t="shared" si="1962"/>
        <v>0</v>
      </c>
      <c r="CI233" s="136">
        <f t="shared" si="1963"/>
        <v>0</v>
      </c>
      <c r="CJ233" s="131">
        <f t="shared" si="1963"/>
        <v>0</v>
      </c>
      <c r="CK233" s="69">
        <f t="shared" si="1964"/>
        <v>0</v>
      </c>
      <c r="CL233" s="162">
        <f t="shared" si="1965"/>
        <v>0</v>
      </c>
      <c r="CM233" s="130">
        <f t="shared" si="1965"/>
        <v>0</v>
      </c>
      <c r="CN233" s="18">
        <f t="shared" si="1966"/>
        <v>0</v>
      </c>
      <c r="CO233" s="136">
        <f t="shared" si="1967"/>
        <v>0</v>
      </c>
      <c r="CP233" s="131">
        <f t="shared" si="1967"/>
        <v>0</v>
      </c>
      <c r="CQ233" s="69">
        <f t="shared" si="1968"/>
        <v>0</v>
      </c>
      <c r="CR233" s="162">
        <f t="shared" si="1969"/>
        <v>0</v>
      </c>
      <c r="CS233" s="130">
        <f t="shared" si="1969"/>
        <v>0</v>
      </c>
      <c r="CT233" s="18">
        <f t="shared" si="1970"/>
        <v>0</v>
      </c>
      <c r="CU233" s="136">
        <f t="shared" si="1971"/>
        <v>0</v>
      </c>
      <c r="CV233" s="131">
        <f t="shared" si="1971"/>
        <v>0</v>
      </c>
      <c r="CW233" s="69">
        <f t="shared" si="1972"/>
        <v>0</v>
      </c>
      <c r="CX233" s="162">
        <f t="shared" si="1973"/>
        <v>0</v>
      </c>
      <c r="CY233" s="130">
        <f t="shared" si="1973"/>
        <v>0</v>
      </c>
      <c r="CZ233" s="18">
        <f t="shared" si="1974"/>
        <v>0</v>
      </c>
      <c r="DA233" s="136">
        <f t="shared" si="1975"/>
        <v>0</v>
      </c>
      <c r="DB233" s="131">
        <f t="shared" si="1975"/>
        <v>0</v>
      </c>
      <c r="DC233" s="69">
        <f t="shared" si="1976"/>
        <v>0</v>
      </c>
      <c r="DD233" s="162">
        <f t="shared" si="1977"/>
        <v>0</v>
      </c>
      <c r="DE233" s="130">
        <f t="shared" si="1977"/>
        <v>0</v>
      </c>
      <c r="DF233" s="18">
        <f t="shared" si="1978"/>
        <v>0</v>
      </c>
      <c r="DG233" s="136">
        <f t="shared" si="1979"/>
        <v>0</v>
      </c>
      <c r="DH233" s="131">
        <f t="shared" si="1979"/>
        <v>0</v>
      </c>
      <c r="DI233" s="69">
        <f t="shared" si="1980"/>
        <v>0</v>
      </c>
      <c r="DJ233" s="162">
        <f t="shared" si="1981"/>
        <v>0</v>
      </c>
      <c r="DK233" s="130">
        <f t="shared" si="1981"/>
        <v>0</v>
      </c>
      <c r="DL233" s="18">
        <f t="shared" si="1982"/>
        <v>0</v>
      </c>
      <c r="DM233" s="136">
        <f t="shared" si="1983"/>
        <v>0</v>
      </c>
      <c r="DN233" s="131">
        <f t="shared" si="1983"/>
        <v>0</v>
      </c>
      <c r="DO233" s="69">
        <f t="shared" si="1984"/>
        <v>0</v>
      </c>
      <c r="DP233" s="162">
        <f t="shared" si="1985"/>
        <v>0</v>
      </c>
      <c r="DQ233" s="130">
        <f t="shared" si="1985"/>
        <v>0</v>
      </c>
      <c r="DR233" s="18">
        <f t="shared" si="1986"/>
        <v>0</v>
      </c>
      <c r="DS233" s="136">
        <f t="shared" si="1987"/>
        <v>0</v>
      </c>
      <c r="DT233" s="131">
        <f t="shared" si="1987"/>
        <v>0</v>
      </c>
      <c r="DU233" s="69">
        <f t="shared" si="1988"/>
        <v>0</v>
      </c>
      <c r="DV233" s="162">
        <f t="shared" si="1989"/>
        <v>0</v>
      </c>
      <c r="DW233" s="130">
        <f t="shared" si="1989"/>
        <v>0</v>
      </c>
      <c r="DX233" s="18">
        <f t="shared" si="1990"/>
        <v>0</v>
      </c>
      <c r="DY233" s="136">
        <f t="shared" si="1991"/>
        <v>0</v>
      </c>
      <c r="DZ233" s="131">
        <f t="shared" si="1991"/>
        <v>0</v>
      </c>
      <c r="EA233" s="69">
        <f t="shared" si="1992"/>
        <v>0</v>
      </c>
      <c r="EB233" s="162">
        <f t="shared" si="1993"/>
        <v>0</v>
      </c>
      <c r="EC233" s="130">
        <f t="shared" si="1993"/>
        <v>0</v>
      </c>
      <c r="ED233" s="18">
        <f t="shared" si="1994"/>
        <v>0</v>
      </c>
      <c r="EE233" s="136">
        <f t="shared" si="1995"/>
        <v>0</v>
      </c>
      <c r="EF233" s="131">
        <f t="shared" si="1995"/>
        <v>0</v>
      </c>
      <c r="EG233" s="69">
        <f t="shared" si="1996"/>
        <v>0</v>
      </c>
      <c r="EH233" s="162">
        <f t="shared" si="1997"/>
        <v>0</v>
      </c>
      <c r="EI233" s="130">
        <f t="shared" si="1997"/>
        <v>0</v>
      </c>
      <c r="EJ233" s="18">
        <f t="shared" si="1998"/>
        <v>0</v>
      </c>
      <c r="EK233" s="136">
        <f t="shared" si="1999"/>
        <v>0</v>
      </c>
      <c r="EL233" s="131">
        <f t="shared" si="1999"/>
        <v>0</v>
      </c>
      <c r="EM233" s="69">
        <f t="shared" si="2000"/>
        <v>0</v>
      </c>
      <c r="EN233" s="162">
        <f t="shared" si="2001"/>
        <v>0</v>
      </c>
      <c r="EO233" s="130">
        <f t="shared" si="2001"/>
        <v>0</v>
      </c>
      <c r="EP233" s="18">
        <f t="shared" si="2002"/>
        <v>0</v>
      </c>
      <c r="EQ233" s="136">
        <f t="shared" si="2003"/>
        <v>0</v>
      </c>
      <c r="ER233" s="131">
        <f t="shared" si="2003"/>
        <v>0</v>
      </c>
      <c r="ES233" s="69">
        <f t="shared" si="2004"/>
        <v>0</v>
      </c>
      <c r="ET233" s="162">
        <f t="shared" si="2005"/>
        <v>0</v>
      </c>
      <c r="EU233" s="130">
        <f t="shared" si="2005"/>
        <v>0</v>
      </c>
      <c r="EV233" s="18">
        <f t="shared" si="2006"/>
        <v>0</v>
      </c>
      <c r="EW233" s="136">
        <f t="shared" si="2007"/>
        <v>0</v>
      </c>
      <c r="EX233" s="131">
        <f t="shared" si="2007"/>
        <v>0</v>
      </c>
      <c r="EY233" s="69">
        <f t="shared" si="2008"/>
        <v>0</v>
      </c>
      <c r="EZ233" s="162">
        <f t="shared" si="2009"/>
        <v>0</v>
      </c>
      <c r="FA233" s="130">
        <f t="shared" si="2009"/>
        <v>0</v>
      </c>
      <c r="FB233" s="18">
        <f t="shared" si="2010"/>
        <v>0</v>
      </c>
      <c r="FC233" s="136">
        <f t="shared" si="2011"/>
        <v>0</v>
      </c>
      <c r="FD233" s="131">
        <f t="shared" si="2011"/>
        <v>0</v>
      </c>
      <c r="FE233" s="69">
        <f t="shared" si="2012"/>
        <v>0</v>
      </c>
      <c r="FF233" s="162">
        <f t="shared" si="2013"/>
        <v>0</v>
      </c>
      <c r="FG233" s="130">
        <f t="shared" si="2013"/>
        <v>0</v>
      </c>
      <c r="FH233" s="18">
        <f t="shared" si="2014"/>
        <v>0</v>
      </c>
      <c r="FI233" s="136">
        <f t="shared" si="2015"/>
        <v>0</v>
      </c>
      <c r="FJ233" s="131">
        <f t="shared" si="2015"/>
        <v>0</v>
      </c>
      <c r="FK233" s="69">
        <f t="shared" si="2016"/>
        <v>0</v>
      </c>
      <c r="FL233" s="162">
        <f t="shared" si="2017"/>
        <v>0</v>
      </c>
      <c r="FM233" s="130">
        <f t="shared" si="2017"/>
        <v>0</v>
      </c>
      <c r="FN233" s="18">
        <f t="shared" si="2018"/>
        <v>0</v>
      </c>
      <c r="FO233" s="136">
        <f t="shared" si="2019"/>
        <v>0</v>
      </c>
      <c r="FP233" s="131">
        <f t="shared" si="2019"/>
        <v>0</v>
      </c>
      <c r="FQ233" s="69">
        <f t="shared" si="2020"/>
        <v>0</v>
      </c>
      <c r="FR233" s="162">
        <f t="shared" si="2021"/>
        <v>0</v>
      </c>
      <c r="FS233" s="130">
        <f t="shared" si="2021"/>
        <v>0</v>
      </c>
      <c r="FT233" s="18">
        <f t="shared" si="2022"/>
        <v>0</v>
      </c>
      <c r="FU233" s="136">
        <f t="shared" si="2023"/>
        <v>0</v>
      </c>
      <c r="FV233" s="131">
        <f t="shared" si="2023"/>
        <v>0</v>
      </c>
      <c r="FW233" s="69">
        <f t="shared" si="2024"/>
        <v>0</v>
      </c>
      <c r="FX233" s="162">
        <f t="shared" si="2025"/>
        <v>0</v>
      </c>
      <c r="FY233" s="130">
        <f t="shared" si="2025"/>
        <v>0</v>
      </c>
      <c r="FZ233" s="18">
        <f t="shared" si="2026"/>
        <v>0</v>
      </c>
      <c r="GA233" s="136">
        <f t="shared" si="2027"/>
        <v>0</v>
      </c>
      <c r="GB233" s="131">
        <f t="shared" si="2027"/>
        <v>0</v>
      </c>
      <c r="GC233" s="69">
        <f t="shared" si="2028"/>
        <v>0</v>
      </c>
      <c r="GD233" s="162">
        <f t="shared" si="2029"/>
        <v>0</v>
      </c>
      <c r="GE233" s="130">
        <f t="shared" si="2029"/>
        <v>0</v>
      </c>
      <c r="GF233" s="18">
        <f t="shared" si="2030"/>
        <v>0</v>
      </c>
      <c r="GG233" s="136">
        <f t="shared" si="2031"/>
        <v>0</v>
      </c>
      <c r="GH233" s="131">
        <f t="shared" si="2031"/>
        <v>0</v>
      </c>
      <c r="GI233" s="69">
        <f t="shared" si="2032"/>
        <v>0</v>
      </c>
      <c r="GJ233" s="162">
        <f t="shared" si="2033"/>
        <v>0</v>
      </c>
      <c r="GK233" s="130">
        <f t="shared" si="2033"/>
        <v>0</v>
      </c>
      <c r="GL233" s="18">
        <f t="shared" si="2034"/>
        <v>0</v>
      </c>
      <c r="GM233" s="136">
        <f t="shared" si="2035"/>
        <v>0</v>
      </c>
      <c r="GN233" s="131">
        <f t="shared" si="2035"/>
        <v>0</v>
      </c>
      <c r="GO233" s="69">
        <f t="shared" si="2036"/>
        <v>0</v>
      </c>
      <c r="GP233" s="162">
        <f t="shared" si="2037"/>
        <v>0</v>
      </c>
      <c r="GQ233" s="130">
        <f t="shared" si="2037"/>
        <v>0</v>
      </c>
      <c r="GR233" s="18">
        <f t="shared" si="2038"/>
        <v>0</v>
      </c>
      <c r="GS233" s="136">
        <f t="shared" si="2039"/>
        <v>0</v>
      </c>
      <c r="GT233" s="131">
        <f t="shared" si="2039"/>
        <v>0</v>
      </c>
      <c r="GU233" s="69">
        <f t="shared" si="2040"/>
        <v>0</v>
      </c>
      <c r="GV233" s="162">
        <f t="shared" si="2041"/>
        <v>0</v>
      </c>
      <c r="GW233" s="130">
        <f t="shared" si="2041"/>
        <v>0</v>
      </c>
      <c r="GX233" s="18">
        <f t="shared" si="2042"/>
        <v>0</v>
      </c>
      <c r="GY233" s="136">
        <f t="shared" si="2043"/>
        <v>0</v>
      </c>
      <c r="GZ233" s="131">
        <f t="shared" si="2043"/>
        <v>0</v>
      </c>
      <c r="HA233" s="69">
        <f t="shared" si="2044"/>
        <v>0</v>
      </c>
      <c r="HB233" s="162">
        <f t="shared" si="2045"/>
        <v>0</v>
      </c>
      <c r="HC233" s="130">
        <f t="shared" si="2045"/>
        <v>0</v>
      </c>
      <c r="HD233" s="18">
        <f t="shared" si="2046"/>
        <v>0</v>
      </c>
      <c r="HE233" s="136">
        <f t="shared" si="2047"/>
        <v>0</v>
      </c>
      <c r="HF233" s="131">
        <f t="shared" si="2047"/>
        <v>0</v>
      </c>
      <c r="HG233" s="69">
        <f t="shared" si="2048"/>
        <v>0</v>
      </c>
      <c r="HH233" s="162">
        <f t="shared" si="2049"/>
        <v>0</v>
      </c>
      <c r="HI233" s="130">
        <f t="shared" si="2049"/>
        <v>0</v>
      </c>
      <c r="HJ233" s="18">
        <f t="shared" si="2050"/>
        <v>0</v>
      </c>
      <c r="HK233" s="136">
        <f t="shared" si="2051"/>
        <v>0</v>
      </c>
      <c r="HL233" s="131">
        <f t="shared" si="2051"/>
        <v>0</v>
      </c>
      <c r="HM233" s="69">
        <f t="shared" si="2052"/>
        <v>0</v>
      </c>
      <c r="HN233" s="162">
        <f t="shared" si="2053"/>
        <v>0</v>
      </c>
      <c r="HO233" s="130">
        <f t="shared" si="2053"/>
        <v>0</v>
      </c>
      <c r="HP233" s="18">
        <f t="shared" si="2054"/>
        <v>0</v>
      </c>
      <c r="HQ233" s="136">
        <f t="shared" si="2055"/>
        <v>0</v>
      </c>
      <c r="HR233" s="131">
        <f t="shared" si="2055"/>
        <v>0</v>
      </c>
      <c r="HS233" s="69">
        <f t="shared" si="2056"/>
        <v>0</v>
      </c>
      <c r="HT233" s="162">
        <f t="shared" si="2057"/>
        <v>0</v>
      </c>
      <c r="HU233" s="130">
        <f t="shared" si="2057"/>
        <v>0</v>
      </c>
      <c r="HV233" s="18">
        <f t="shared" si="2058"/>
        <v>0</v>
      </c>
      <c r="HW233" s="17"/>
      <c r="HX233" s="85"/>
      <c r="HY233" s="85"/>
      <c r="HZ233" s="2" t="str">
        <f t="shared" si="1846"/>
        <v>СКРЫТЬ</v>
      </c>
    </row>
    <row r="234" spans="1:234" ht="13.5" customHeight="1" x14ac:dyDescent="0.2">
      <c r="A234" s="37"/>
      <c r="B234" s="22"/>
      <c r="C234" s="22"/>
      <c r="D234" s="100"/>
      <c r="E234" s="100"/>
      <c r="F234" s="100"/>
      <c r="G234" s="22"/>
      <c r="H234" s="22" t="s">
        <v>94</v>
      </c>
      <c r="I234" s="42">
        <v>223</v>
      </c>
      <c r="J234" s="102">
        <f>SUBTOTAL(103,I$12:I234)*1</f>
        <v>37</v>
      </c>
      <c r="K234" s="108" t="s">
        <v>15</v>
      </c>
      <c r="L234" s="17"/>
      <c r="M234" s="255">
        <f t="shared" si="1916"/>
        <v>43157</v>
      </c>
      <c r="N234" s="255">
        <f t="shared" si="1917"/>
        <v>43974</v>
      </c>
      <c r="O234" s="118">
        <f t="shared" si="1917"/>
        <v>44190</v>
      </c>
      <c r="P234" s="162">
        <f t="shared" si="1918"/>
        <v>1207368</v>
      </c>
      <c r="Q234" s="163">
        <f t="shared" si="1918"/>
        <v>1151573.8999999999</v>
      </c>
      <c r="R234" s="163">
        <f t="shared" si="1918"/>
        <v>1154769.8</v>
      </c>
      <c r="S234" s="123">
        <f t="shared" ca="1" si="1918"/>
        <v>1168573.8999999999</v>
      </c>
      <c r="T234" s="123">
        <f t="shared" si="1918"/>
        <v>1168902.3</v>
      </c>
      <c r="U234" s="91">
        <f t="shared" ca="1" si="1919"/>
        <v>328.4000000001397</v>
      </c>
      <c r="V234" s="91">
        <f t="shared" si="1920"/>
        <v>38465.699999999953</v>
      </c>
      <c r="W234" s="120">
        <f t="shared" si="1921"/>
        <v>0.96814086508835751</v>
      </c>
      <c r="X234" s="178">
        <f t="shared" si="1922"/>
        <v>17424</v>
      </c>
      <c r="Y234" s="128">
        <f t="shared" si="1922"/>
        <v>17424</v>
      </c>
      <c r="Z234" s="179">
        <f t="shared" ca="1" si="1922"/>
        <v>17424</v>
      </c>
      <c r="AA234" s="127">
        <f t="shared" si="1922"/>
        <v>14132.5</v>
      </c>
      <c r="AB234" s="67">
        <f t="shared" ca="1" si="1923"/>
        <v>0.81109389348025707</v>
      </c>
      <c r="AC234" s="69">
        <f t="shared" ca="1" si="1924"/>
        <v>-3291.5</v>
      </c>
      <c r="AD234" s="178">
        <f t="shared" si="1925"/>
        <v>2340</v>
      </c>
      <c r="AE234" s="127">
        <f t="shared" si="1925"/>
        <v>2390.5</v>
      </c>
      <c r="AF234" s="225">
        <f t="shared" si="1926"/>
        <v>50.5</v>
      </c>
      <c r="AG234" s="178">
        <f t="shared" si="1927"/>
        <v>2144</v>
      </c>
      <c r="AH234" s="127">
        <f t="shared" si="1927"/>
        <v>2427</v>
      </c>
      <c r="AI234" s="225">
        <f t="shared" si="1928"/>
        <v>283</v>
      </c>
      <c r="AJ234" s="178">
        <f t="shared" si="1929"/>
        <v>2701</v>
      </c>
      <c r="AK234" s="127">
        <f t="shared" si="1929"/>
        <v>1520</v>
      </c>
      <c r="AL234" s="225">
        <f t="shared" si="1930"/>
        <v>-1181</v>
      </c>
      <c r="AM234" s="178">
        <f t="shared" si="1931"/>
        <v>10239</v>
      </c>
      <c r="AN234" s="127">
        <f t="shared" si="1931"/>
        <v>7795</v>
      </c>
      <c r="AO234" s="225">
        <f t="shared" si="1932"/>
        <v>-2444</v>
      </c>
      <c r="AP234" s="178">
        <f t="shared" si="1933"/>
        <v>0</v>
      </c>
      <c r="AQ234" s="127">
        <f t="shared" si="1933"/>
        <v>0</v>
      </c>
      <c r="AR234" s="225">
        <f t="shared" si="1934"/>
        <v>0</v>
      </c>
      <c r="AS234" s="136">
        <f t="shared" si="1935"/>
        <v>315</v>
      </c>
      <c r="AT234" s="131">
        <f t="shared" si="1935"/>
        <v>351.2</v>
      </c>
      <c r="AU234" s="69">
        <f t="shared" si="1936"/>
        <v>36.199999999999989</v>
      </c>
      <c r="AV234" s="162">
        <f t="shared" si="1937"/>
        <v>46</v>
      </c>
      <c r="AW234" s="130">
        <f t="shared" si="1937"/>
        <v>51</v>
      </c>
      <c r="AX234" s="18">
        <f t="shared" si="1938"/>
        <v>5</v>
      </c>
      <c r="AY234" s="136">
        <f t="shared" si="1939"/>
        <v>293</v>
      </c>
      <c r="AZ234" s="131">
        <f t="shared" si="1939"/>
        <v>300.89999999999998</v>
      </c>
      <c r="BA234" s="69">
        <f t="shared" si="1940"/>
        <v>7.8999999999999773</v>
      </c>
      <c r="BB234" s="162">
        <f t="shared" si="1941"/>
        <v>46</v>
      </c>
      <c r="BC234" s="130">
        <f t="shared" si="1941"/>
        <v>51</v>
      </c>
      <c r="BD234" s="18">
        <f t="shared" si="1942"/>
        <v>5</v>
      </c>
      <c r="BE234" s="136">
        <f t="shared" si="1943"/>
        <v>430</v>
      </c>
      <c r="BF234" s="131">
        <f t="shared" si="1943"/>
        <v>440.5</v>
      </c>
      <c r="BG234" s="69">
        <f t="shared" si="1944"/>
        <v>10.5</v>
      </c>
      <c r="BH234" s="162">
        <f t="shared" si="1945"/>
        <v>46</v>
      </c>
      <c r="BI234" s="130">
        <f t="shared" si="1945"/>
        <v>51</v>
      </c>
      <c r="BJ234" s="18">
        <f t="shared" si="1946"/>
        <v>5</v>
      </c>
      <c r="BK234" s="136">
        <f t="shared" si="1947"/>
        <v>464</v>
      </c>
      <c r="BL234" s="131">
        <f t="shared" si="1947"/>
        <v>427.9</v>
      </c>
      <c r="BM234" s="69">
        <f t="shared" si="1948"/>
        <v>-36.100000000000023</v>
      </c>
      <c r="BN234" s="162">
        <f t="shared" si="1949"/>
        <v>46</v>
      </c>
      <c r="BO234" s="130">
        <f t="shared" si="1949"/>
        <v>51</v>
      </c>
      <c r="BP234" s="18">
        <f t="shared" si="1950"/>
        <v>5</v>
      </c>
      <c r="BQ234" s="136">
        <f t="shared" si="1951"/>
        <v>385</v>
      </c>
      <c r="BR234" s="131">
        <f t="shared" si="1951"/>
        <v>410</v>
      </c>
      <c r="BS234" s="69">
        <f t="shared" si="1952"/>
        <v>25</v>
      </c>
      <c r="BT234" s="162">
        <f t="shared" si="1953"/>
        <v>46</v>
      </c>
      <c r="BU234" s="130">
        <f t="shared" si="1953"/>
        <v>51</v>
      </c>
      <c r="BV234" s="18">
        <f t="shared" si="1954"/>
        <v>5</v>
      </c>
      <c r="BW234" s="136">
        <f t="shared" si="1955"/>
        <v>243</v>
      </c>
      <c r="BX234" s="131">
        <f t="shared" si="1955"/>
        <v>230</v>
      </c>
      <c r="BY234" s="69">
        <f t="shared" si="1956"/>
        <v>-13</v>
      </c>
      <c r="BZ234" s="162">
        <f t="shared" si="1957"/>
        <v>46</v>
      </c>
      <c r="CA234" s="130">
        <f t="shared" si="1957"/>
        <v>51</v>
      </c>
      <c r="CB234" s="18">
        <f t="shared" si="1958"/>
        <v>5</v>
      </c>
      <c r="CC234" s="136">
        <f t="shared" si="1959"/>
        <v>210</v>
      </c>
      <c r="CD234" s="131">
        <f t="shared" si="1959"/>
        <v>230</v>
      </c>
      <c r="CE234" s="69">
        <f t="shared" si="1960"/>
        <v>20</v>
      </c>
      <c r="CF234" s="162">
        <f t="shared" si="1961"/>
        <v>46</v>
      </c>
      <c r="CG234" s="130">
        <f t="shared" si="1961"/>
        <v>51</v>
      </c>
      <c r="CH234" s="18">
        <f t="shared" si="1962"/>
        <v>5</v>
      </c>
      <c r="CI234" s="136">
        <f t="shared" si="1963"/>
        <v>393</v>
      </c>
      <c r="CJ234" s="131">
        <f t="shared" si="1963"/>
        <v>505</v>
      </c>
      <c r="CK234" s="69">
        <f t="shared" si="1964"/>
        <v>112</v>
      </c>
      <c r="CL234" s="162">
        <f t="shared" si="1965"/>
        <v>25</v>
      </c>
      <c r="CM234" s="130">
        <f t="shared" si="1965"/>
        <v>25</v>
      </c>
      <c r="CN234" s="18">
        <f t="shared" si="1966"/>
        <v>0</v>
      </c>
      <c r="CO234" s="136">
        <f t="shared" si="1967"/>
        <v>393</v>
      </c>
      <c r="CP234" s="131">
        <f t="shared" si="1967"/>
        <v>486</v>
      </c>
      <c r="CQ234" s="69">
        <f t="shared" si="1968"/>
        <v>93</v>
      </c>
      <c r="CR234" s="162">
        <f t="shared" si="1969"/>
        <v>25</v>
      </c>
      <c r="CS234" s="130">
        <f t="shared" si="1969"/>
        <v>25</v>
      </c>
      <c r="CT234" s="18">
        <f t="shared" si="1970"/>
        <v>0</v>
      </c>
      <c r="CU234" s="136">
        <f t="shared" si="1971"/>
        <v>393</v>
      </c>
      <c r="CV234" s="131">
        <f t="shared" si="1971"/>
        <v>436</v>
      </c>
      <c r="CW234" s="69">
        <f t="shared" si="1972"/>
        <v>43</v>
      </c>
      <c r="CX234" s="162">
        <f t="shared" si="1973"/>
        <v>25</v>
      </c>
      <c r="CY234" s="130">
        <f t="shared" si="1973"/>
        <v>25</v>
      </c>
      <c r="CZ234" s="18">
        <f t="shared" si="1974"/>
        <v>0</v>
      </c>
      <c r="DA234" s="136">
        <f t="shared" si="1975"/>
        <v>250</v>
      </c>
      <c r="DB234" s="131">
        <f t="shared" si="1975"/>
        <v>250</v>
      </c>
      <c r="DC234" s="69">
        <f t="shared" si="1976"/>
        <v>0</v>
      </c>
      <c r="DD234" s="162">
        <f t="shared" si="1977"/>
        <v>25</v>
      </c>
      <c r="DE234" s="130">
        <f t="shared" si="1977"/>
        <v>25</v>
      </c>
      <c r="DF234" s="18">
        <f t="shared" si="1978"/>
        <v>0</v>
      </c>
      <c r="DG234" s="136">
        <f t="shared" si="1979"/>
        <v>240</v>
      </c>
      <c r="DH234" s="131">
        <f t="shared" si="1979"/>
        <v>250</v>
      </c>
      <c r="DI234" s="69">
        <f t="shared" si="1980"/>
        <v>10</v>
      </c>
      <c r="DJ234" s="162">
        <f t="shared" si="1981"/>
        <v>25</v>
      </c>
      <c r="DK234" s="130">
        <f t="shared" si="1981"/>
        <v>25</v>
      </c>
      <c r="DL234" s="18">
        <f t="shared" si="1982"/>
        <v>0</v>
      </c>
      <c r="DM234" s="136">
        <f t="shared" si="1983"/>
        <v>230</v>
      </c>
      <c r="DN234" s="131">
        <f t="shared" si="1983"/>
        <v>250</v>
      </c>
      <c r="DO234" s="69">
        <f t="shared" si="1984"/>
        <v>20</v>
      </c>
      <c r="DP234" s="162">
        <f t="shared" si="1985"/>
        <v>25</v>
      </c>
      <c r="DQ234" s="130">
        <f t="shared" si="1985"/>
        <v>25</v>
      </c>
      <c r="DR234" s="18">
        <f t="shared" si="1986"/>
        <v>0</v>
      </c>
      <c r="DS234" s="136">
        <f t="shared" si="1987"/>
        <v>245</v>
      </c>
      <c r="DT234" s="131">
        <f t="shared" si="1987"/>
        <v>250</v>
      </c>
      <c r="DU234" s="69">
        <f t="shared" si="1988"/>
        <v>5</v>
      </c>
      <c r="DV234" s="162">
        <f t="shared" si="1989"/>
        <v>25</v>
      </c>
      <c r="DW234" s="130">
        <f t="shared" si="1989"/>
        <v>25</v>
      </c>
      <c r="DX234" s="18">
        <f t="shared" si="1990"/>
        <v>0</v>
      </c>
      <c r="DY234" s="136">
        <f t="shared" si="1991"/>
        <v>300</v>
      </c>
      <c r="DZ234" s="131">
        <f t="shared" si="1991"/>
        <v>310</v>
      </c>
      <c r="EA234" s="69">
        <f t="shared" si="1992"/>
        <v>10</v>
      </c>
      <c r="EB234" s="162">
        <f t="shared" si="1993"/>
        <v>25</v>
      </c>
      <c r="EC234" s="130">
        <f t="shared" si="1993"/>
        <v>25</v>
      </c>
      <c r="ED234" s="18">
        <f t="shared" si="1994"/>
        <v>0</v>
      </c>
      <c r="EE234" s="136">
        <f t="shared" si="1995"/>
        <v>100</v>
      </c>
      <c r="EF234" s="131">
        <f t="shared" si="1995"/>
        <v>120</v>
      </c>
      <c r="EG234" s="69">
        <f t="shared" si="1996"/>
        <v>20</v>
      </c>
      <c r="EH234" s="162">
        <f t="shared" si="1997"/>
        <v>25</v>
      </c>
      <c r="EI234" s="130">
        <f t="shared" si="1997"/>
        <v>25</v>
      </c>
      <c r="EJ234" s="18">
        <f t="shared" si="1998"/>
        <v>0</v>
      </c>
      <c r="EK234" s="136">
        <f t="shared" si="1999"/>
        <v>250</v>
      </c>
      <c r="EL234" s="131">
        <f t="shared" si="1999"/>
        <v>250</v>
      </c>
      <c r="EM234" s="69">
        <f t="shared" si="2000"/>
        <v>0</v>
      </c>
      <c r="EN234" s="162">
        <f t="shared" si="2001"/>
        <v>25</v>
      </c>
      <c r="EO234" s="130">
        <f t="shared" si="2001"/>
        <v>25</v>
      </c>
      <c r="EP234" s="18">
        <f t="shared" si="2002"/>
        <v>0</v>
      </c>
      <c r="EQ234" s="136">
        <f t="shared" si="2003"/>
        <v>150</v>
      </c>
      <c r="ER234" s="131">
        <f t="shared" si="2003"/>
        <v>150</v>
      </c>
      <c r="ES234" s="69">
        <f t="shared" si="2004"/>
        <v>0</v>
      </c>
      <c r="ET234" s="162">
        <f t="shared" si="2005"/>
        <v>25</v>
      </c>
      <c r="EU234" s="130">
        <f t="shared" si="2005"/>
        <v>25</v>
      </c>
      <c r="EV234" s="18">
        <f t="shared" si="2006"/>
        <v>0</v>
      </c>
      <c r="EW234" s="136">
        <f t="shared" si="2007"/>
        <v>110</v>
      </c>
      <c r="EX234" s="131">
        <f t="shared" si="2007"/>
        <v>110</v>
      </c>
      <c r="EY234" s="69">
        <f t="shared" si="2008"/>
        <v>0</v>
      </c>
      <c r="EZ234" s="162">
        <f t="shared" si="2009"/>
        <v>25</v>
      </c>
      <c r="FA234" s="130">
        <f t="shared" si="2009"/>
        <v>25</v>
      </c>
      <c r="FB234" s="18">
        <f t="shared" si="2010"/>
        <v>0</v>
      </c>
      <c r="FC234" s="136">
        <f t="shared" si="2011"/>
        <v>771</v>
      </c>
      <c r="FD234" s="131">
        <f t="shared" si="2011"/>
        <v>350</v>
      </c>
      <c r="FE234" s="69">
        <f t="shared" si="2012"/>
        <v>-421</v>
      </c>
      <c r="FF234" s="162">
        <f t="shared" si="2013"/>
        <v>25</v>
      </c>
      <c r="FG234" s="130">
        <f t="shared" si="2013"/>
        <v>25</v>
      </c>
      <c r="FH234" s="18">
        <f t="shared" si="2014"/>
        <v>0</v>
      </c>
      <c r="FI234" s="136">
        <f t="shared" si="2015"/>
        <v>1020</v>
      </c>
      <c r="FJ234" s="131">
        <f t="shared" si="2015"/>
        <v>230</v>
      </c>
      <c r="FK234" s="69">
        <f t="shared" si="2016"/>
        <v>-790</v>
      </c>
      <c r="FL234" s="162">
        <f t="shared" si="2017"/>
        <v>25</v>
      </c>
      <c r="FM234" s="130">
        <f t="shared" si="2017"/>
        <v>25</v>
      </c>
      <c r="FN234" s="18">
        <f t="shared" si="2018"/>
        <v>0</v>
      </c>
      <c r="FO234" s="136">
        <f t="shared" si="2019"/>
        <v>709</v>
      </c>
      <c r="FP234" s="131">
        <f t="shared" si="2019"/>
        <v>280</v>
      </c>
      <c r="FQ234" s="69">
        <f t="shared" si="2020"/>
        <v>-429</v>
      </c>
      <c r="FR234" s="162">
        <f t="shared" si="2021"/>
        <v>25</v>
      </c>
      <c r="FS234" s="130">
        <f t="shared" si="2021"/>
        <v>25</v>
      </c>
      <c r="FT234" s="18">
        <f t="shared" si="2022"/>
        <v>0</v>
      </c>
      <c r="FU234" s="136">
        <f t="shared" si="2023"/>
        <v>759</v>
      </c>
      <c r="FV234" s="131">
        <f t="shared" si="2023"/>
        <v>340</v>
      </c>
      <c r="FW234" s="69">
        <f t="shared" si="2024"/>
        <v>-419</v>
      </c>
      <c r="FX234" s="162">
        <f t="shared" si="2025"/>
        <v>25</v>
      </c>
      <c r="FY234" s="130">
        <f t="shared" si="2025"/>
        <v>25</v>
      </c>
      <c r="FZ234" s="18">
        <f t="shared" si="2026"/>
        <v>0</v>
      </c>
      <c r="GA234" s="136">
        <f t="shared" si="2027"/>
        <v>1177</v>
      </c>
      <c r="GB234" s="131">
        <f t="shared" si="2027"/>
        <v>325</v>
      </c>
      <c r="GC234" s="69">
        <f t="shared" si="2028"/>
        <v>-852</v>
      </c>
      <c r="GD234" s="162">
        <f t="shared" si="2029"/>
        <v>25</v>
      </c>
      <c r="GE234" s="130">
        <f t="shared" si="2029"/>
        <v>25</v>
      </c>
      <c r="GF234" s="18">
        <f t="shared" si="2030"/>
        <v>0</v>
      </c>
      <c r="GG234" s="136">
        <f t="shared" si="2031"/>
        <v>1437</v>
      </c>
      <c r="GH234" s="131">
        <f t="shared" si="2031"/>
        <v>590</v>
      </c>
      <c r="GI234" s="69">
        <f t="shared" si="2032"/>
        <v>-847</v>
      </c>
      <c r="GJ234" s="162">
        <f t="shared" si="2033"/>
        <v>25</v>
      </c>
      <c r="GK234" s="130">
        <f t="shared" si="2033"/>
        <v>25</v>
      </c>
      <c r="GL234" s="18">
        <f t="shared" si="2034"/>
        <v>0</v>
      </c>
      <c r="GM234" s="136">
        <f t="shared" si="2035"/>
        <v>2069</v>
      </c>
      <c r="GN234" s="131">
        <f t="shared" si="2035"/>
        <v>1005</v>
      </c>
      <c r="GO234" s="69">
        <f t="shared" si="2036"/>
        <v>-1064</v>
      </c>
      <c r="GP234" s="162">
        <f t="shared" si="2037"/>
        <v>25</v>
      </c>
      <c r="GQ234" s="130">
        <f t="shared" si="2037"/>
        <v>25</v>
      </c>
      <c r="GR234" s="18">
        <f t="shared" si="2038"/>
        <v>0</v>
      </c>
      <c r="GS234" s="136">
        <f t="shared" si="2039"/>
        <v>2262</v>
      </c>
      <c r="GT234" s="131">
        <f t="shared" si="2039"/>
        <v>2975</v>
      </c>
      <c r="GU234" s="69">
        <f t="shared" si="2040"/>
        <v>713</v>
      </c>
      <c r="GV234" s="162">
        <f t="shared" si="2041"/>
        <v>25</v>
      </c>
      <c r="GW234" s="130">
        <f t="shared" si="2041"/>
        <v>25</v>
      </c>
      <c r="GX234" s="18">
        <f t="shared" si="2042"/>
        <v>0</v>
      </c>
      <c r="GY234" s="136">
        <f t="shared" si="2043"/>
        <v>1826</v>
      </c>
      <c r="GZ234" s="131">
        <f t="shared" si="2043"/>
        <v>2280</v>
      </c>
      <c r="HA234" s="69">
        <f t="shared" si="2044"/>
        <v>454</v>
      </c>
      <c r="HB234" s="162">
        <f t="shared" si="2045"/>
        <v>25</v>
      </c>
      <c r="HC234" s="130">
        <f t="shared" si="2045"/>
        <v>25</v>
      </c>
      <c r="HD234" s="18">
        <f t="shared" si="2046"/>
        <v>0</v>
      </c>
      <c r="HE234" s="136">
        <f t="shared" si="2047"/>
        <v>0</v>
      </c>
      <c r="HF234" s="131">
        <f t="shared" si="2047"/>
        <v>0</v>
      </c>
      <c r="HG234" s="69">
        <f t="shared" si="2048"/>
        <v>0</v>
      </c>
      <c r="HH234" s="162">
        <f t="shared" si="2049"/>
        <v>0</v>
      </c>
      <c r="HI234" s="130">
        <f t="shared" si="2049"/>
        <v>0</v>
      </c>
      <c r="HJ234" s="18">
        <f t="shared" si="2050"/>
        <v>0</v>
      </c>
      <c r="HK234" s="136">
        <f t="shared" si="2051"/>
        <v>0</v>
      </c>
      <c r="HL234" s="131">
        <f t="shared" si="2051"/>
        <v>0</v>
      </c>
      <c r="HM234" s="69">
        <f t="shared" si="2052"/>
        <v>0</v>
      </c>
      <c r="HN234" s="162">
        <f t="shared" si="2053"/>
        <v>0</v>
      </c>
      <c r="HO234" s="130">
        <f t="shared" si="2053"/>
        <v>0</v>
      </c>
      <c r="HP234" s="18">
        <f t="shared" si="2054"/>
        <v>0</v>
      </c>
      <c r="HQ234" s="136">
        <f t="shared" si="2055"/>
        <v>0</v>
      </c>
      <c r="HR234" s="131">
        <f t="shared" si="2055"/>
        <v>0</v>
      </c>
      <c r="HS234" s="69">
        <f t="shared" si="2056"/>
        <v>0</v>
      </c>
      <c r="HT234" s="162">
        <f t="shared" si="2057"/>
        <v>0</v>
      </c>
      <c r="HU234" s="130">
        <f t="shared" si="2057"/>
        <v>0</v>
      </c>
      <c r="HV234" s="18">
        <f t="shared" si="2058"/>
        <v>0</v>
      </c>
      <c r="HW234" s="104" t="s">
        <v>82</v>
      </c>
      <c r="HX234" s="85"/>
      <c r="HY234" s="85"/>
      <c r="HZ234" s="2">
        <f t="shared" si="1846"/>
        <v>1</v>
      </c>
    </row>
    <row r="235" spans="1:234" ht="13.5" customHeight="1" x14ac:dyDescent="0.2">
      <c r="A235" s="37"/>
      <c r="B235" s="22"/>
      <c r="C235" s="22"/>
      <c r="D235" s="100"/>
      <c r="E235" s="100"/>
      <c r="F235" s="100"/>
      <c r="G235" s="22"/>
      <c r="H235" s="22" t="s">
        <v>94</v>
      </c>
      <c r="I235" s="42">
        <v>224</v>
      </c>
      <c r="J235" s="102">
        <f>SUBTOTAL(103,I$12:I235)*1</f>
        <v>38</v>
      </c>
      <c r="K235" s="105" t="s">
        <v>77</v>
      </c>
      <c r="L235" s="17"/>
      <c r="M235" s="255">
        <f t="shared" si="1916"/>
        <v>43158</v>
      </c>
      <c r="N235" s="255">
        <f t="shared" si="1917"/>
        <v>43982</v>
      </c>
      <c r="O235" s="118">
        <f t="shared" si="1917"/>
        <v>44190</v>
      </c>
      <c r="P235" s="162">
        <f t="shared" si="1918"/>
        <v>20418</v>
      </c>
      <c r="Q235" s="163">
        <f t="shared" si="1918"/>
        <v>19659.900000000001</v>
      </c>
      <c r="R235" s="163">
        <f t="shared" si="1918"/>
        <v>19681.900000000001</v>
      </c>
      <c r="S235" s="123">
        <f t="shared" ca="1" si="1918"/>
        <v>19912.900000000001</v>
      </c>
      <c r="T235" s="123">
        <f t="shared" si="1918"/>
        <v>19898.900000000001</v>
      </c>
      <c r="U235" s="91">
        <f t="shared" ca="1" si="1919"/>
        <v>-14</v>
      </c>
      <c r="V235" s="91">
        <f t="shared" si="1920"/>
        <v>519.09999999999854</v>
      </c>
      <c r="W235" s="120">
        <f t="shared" si="1921"/>
        <v>0.97457635419727695</v>
      </c>
      <c r="X235" s="178">
        <f t="shared" si="1922"/>
        <v>250</v>
      </c>
      <c r="Y235" s="128">
        <f t="shared" si="1922"/>
        <v>253</v>
      </c>
      <c r="Z235" s="179">
        <f t="shared" ca="1" si="1922"/>
        <v>253</v>
      </c>
      <c r="AA235" s="127">
        <f t="shared" si="1922"/>
        <v>217</v>
      </c>
      <c r="AB235" s="67">
        <f t="shared" ca="1" si="1923"/>
        <v>0.85770750988142297</v>
      </c>
      <c r="AC235" s="69">
        <f t="shared" ca="1" si="1924"/>
        <v>-36</v>
      </c>
      <c r="AD235" s="178">
        <f t="shared" si="1925"/>
        <v>29</v>
      </c>
      <c r="AE235" s="127">
        <f t="shared" si="1925"/>
        <v>29</v>
      </c>
      <c r="AF235" s="225">
        <f t="shared" si="1926"/>
        <v>0</v>
      </c>
      <c r="AG235" s="178">
        <f t="shared" si="1927"/>
        <v>8</v>
      </c>
      <c r="AH235" s="127">
        <f t="shared" si="1927"/>
        <v>9</v>
      </c>
      <c r="AI235" s="225">
        <f t="shared" si="1928"/>
        <v>1</v>
      </c>
      <c r="AJ235" s="178">
        <f t="shared" si="1929"/>
        <v>52</v>
      </c>
      <c r="AK235" s="127">
        <f t="shared" si="1929"/>
        <v>41</v>
      </c>
      <c r="AL235" s="225">
        <f t="shared" si="1930"/>
        <v>-11</v>
      </c>
      <c r="AM235" s="178">
        <f t="shared" si="1931"/>
        <v>164</v>
      </c>
      <c r="AN235" s="127">
        <f t="shared" si="1931"/>
        <v>138</v>
      </c>
      <c r="AO235" s="225">
        <f t="shared" si="1932"/>
        <v>-26</v>
      </c>
      <c r="AP235" s="178">
        <f t="shared" si="1933"/>
        <v>0</v>
      </c>
      <c r="AQ235" s="127">
        <f t="shared" si="1933"/>
        <v>0</v>
      </c>
      <c r="AR235" s="225">
        <f t="shared" si="1934"/>
        <v>0</v>
      </c>
      <c r="AS235" s="136">
        <f t="shared" si="1935"/>
        <v>3</v>
      </c>
      <c r="AT235" s="131">
        <f t="shared" si="1935"/>
        <v>3</v>
      </c>
      <c r="AU235" s="69">
        <f t="shared" si="1936"/>
        <v>0</v>
      </c>
      <c r="AV235" s="162">
        <f t="shared" si="1937"/>
        <v>20</v>
      </c>
      <c r="AW235" s="130">
        <f t="shared" si="1937"/>
        <v>8</v>
      </c>
      <c r="AX235" s="18">
        <f t="shared" si="1938"/>
        <v>-12</v>
      </c>
      <c r="AY235" s="136">
        <f t="shared" si="1939"/>
        <v>2</v>
      </c>
      <c r="AZ235" s="131">
        <f t="shared" si="1939"/>
        <v>2</v>
      </c>
      <c r="BA235" s="69">
        <f t="shared" si="1940"/>
        <v>0</v>
      </c>
      <c r="BB235" s="162">
        <f t="shared" si="1941"/>
        <v>20</v>
      </c>
      <c r="BC235" s="130">
        <f t="shared" si="1941"/>
        <v>8</v>
      </c>
      <c r="BD235" s="18">
        <f t="shared" si="1942"/>
        <v>-12</v>
      </c>
      <c r="BE235" s="136">
        <f t="shared" si="1943"/>
        <v>6</v>
      </c>
      <c r="BF235" s="131">
        <f t="shared" si="1943"/>
        <v>6</v>
      </c>
      <c r="BG235" s="69">
        <f t="shared" si="1944"/>
        <v>0</v>
      </c>
      <c r="BH235" s="162">
        <f t="shared" si="1945"/>
        <v>20</v>
      </c>
      <c r="BI235" s="130">
        <f t="shared" si="1945"/>
        <v>8</v>
      </c>
      <c r="BJ235" s="18">
        <f t="shared" si="1946"/>
        <v>-12</v>
      </c>
      <c r="BK235" s="136">
        <f t="shared" si="1947"/>
        <v>7</v>
      </c>
      <c r="BL235" s="131">
        <f t="shared" si="1947"/>
        <v>5</v>
      </c>
      <c r="BM235" s="69">
        <f t="shared" si="1948"/>
        <v>-2</v>
      </c>
      <c r="BN235" s="162">
        <f t="shared" si="1949"/>
        <v>20</v>
      </c>
      <c r="BO235" s="130">
        <f t="shared" si="1949"/>
        <v>8</v>
      </c>
      <c r="BP235" s="18">
        <f t="shared" si="1950"/>
        <v>-12</v>
      </c>
      <c r="BQ235" s="136">
        <f t="shared" si="1951"/>
        <v>5</v>
      </c>
      <c r="BR235" s="131">
        <f t="shared" si="1951"/>
        <v>7</v>
      </c>
      <c r="BS235" s="69">
        <f t="shared" si="1952"/>
        <v>2</v>
      </c>
      <c r="BT235" s="162">
        <f t="shared" si="1953"/>
        <v>20</v>
      </c>
      <c r="BU235" s="130">
        <f t="shared" si="1953"/>
        <v>8</v>
      </c>
      <c r="BV235" s="18">
        <f t="shared" si="1954"/>
        <v>-12</v>
      </c>
      <c r="BW235" s="136">
        <f t="shared" si="1955"/>
        <v>4</v>
      </c>
      <c r="BX235" s="131">
        <f t="shared" si="1955"/>
        <v>4</v>
      </c>
      <c r="BY235" s="69">
        <f t="shared" si="1956"/>
        <v>0</v>
      </c>
      <c r="BZ235" s="162">
        <f t="shared" si="1957"/>
        <v>20</v>
      </c>
      <c r="CA235" s="130">
        <f t="shared" si="1957"/>
        <v>8</v>
      </c>
      <c r="CB235" s="18">
        <f t="shared" si="1958"/>
        <v>-12</v>
      </c>
      <c r="CC235" s="136">
        <f t="shared" si="1959"/>
        <v>2</v>
      </c>
      <c r="CD235" s="131">
        <f t="shared" si="1959"/>
        <v>2</v>
      </c>
      <c r="CE235" s="69">
        <f t="shared" si="1960"/>
        <v>0</v>
      </c>
      <c r="CF235" s="162">
        <f t="shared" si="1961"/>
        <v>20</v>
      </c>
      <c r="CG235" s="130">
        <f t="shared" si="1961"/>
        <v>8</v>
      </c>
      <c r="CH235" s="18">
        <f t="shared" si="1962"/>
        <v>-12</v>
      </c>
      <c r="CI235" s="136">
        <f t="shared" si="1963"/>
        <v>0</v>
      </c>
      <c r="CJ235" s="131">
        <f t="shared" si="1963"/>
        <v>1</v>
      </c>
      <c r="CK235" s="69">
        <f t="shared" si="1964"/>
        <v>1</v>
      </c>
      <c r="CL235" s="162">
        <f t="shared" si="1965"/>
        <v>15</v>
      </c>
      <c r="CM235" s="130">
        <f t="shared" si="1965"/>
        <v>15</v>
      </c>
      <c r="CN235" s="18">
        <f t="shared" si="1966"/>
        <v>0</v>
      </c>
      <c r="CO235" s="136">
        <f t="shared" si="1967"/>
        <v>2</v>
      </c>
      <c r="CP235" s="131">
        <f t="shared" si="1967"/>
        <v>2</v>
      </c>
      <c r="CQ235" s="69">
        <f t="shared" si="1968"/>
        <v>0</v>
      </c>
      <c r="CR235" s="162">
        <f t="shared" si="1969"/>
        <v>15</v>
      </c>
      <c r="CS235" s="130">
        <f t="shared" si="1969"/>
        <v>15</v>
      </c>
      <c r="CT235" s="18">
        <f t="shared" si="1970"/>
        <v>0</v>
      </c>
      <c r="CU235" s="136">
        <f t="shared" si="1971"/>
        <v>0</v>
      </c>
      <c r="CV235" s="131">
        <f t="shared" si="1971"/>
        <v>0</v>
      </c>
      <c r="CW235" s="69">
        <f t="shared" si="1972"/>
        <v>0</v>
      </c>
      <c r="CX235" s="162">
        <f t="shared" si="1973"/>
        <v>15</v>
      </c>
      <c r="CY235" s="130">
        <f t="shared" si="1973"/>
        <v>15</v>
      </c>
      <c r="CZ235" s="18">
        <f t="shared" si="1974"/>
        <v>0</v>
      </c>
      <c r="DA235" s="136">
        <f t="shared" si="1975"/>
        <v>0</v>
      </c>
      <c r="DB235" s="131">
        <f t="shared" si="1975"/>
        <v>0</v>
      </c>
      <c r="DC235" s="69">
        <f t="shared" si="1976"/>
        <v>0</v>
      </c>
      <c r="DD235" s="162">
        <f t="shared" si="1977"/>
        <v>15</v>
      </c>
      <c r="DE235" s="130">
        <f t="shared" si="1977"/>
        <v>15</v>
      </c>
      <c r="DF235" s="18">
        <f t="shared" si="1978"/>
        <v>0</v>
      </c>
      <c r="DG235" s="136">
        <f t="shared" si="1979"/>
        <v>2</v>
      </c>
      <c r="DH235" s="131">
        <f t="shared" si="1979"/>
        <v>2</v>
      </c>
      <c r="DI235" s="69">
        <f t="shared" si="1980"/>
        <v>0</v>
      </c>
      <c r="DJ235" s="162">
        <f t="shared" si="1981"/>
        <v>15</v>
      </c>
      <c r="DK235" s="130">
        <f t="shared" si="1981"/>
        <v>15</v>
      </c>
      <c r="DL235" s="18">
        <f t="shared" si="1982"/>
        <v>0</v>
      </c>
      <c r="DM235" s="136">
        <f t="shared" si="1983"/>
        <v>2</v>
      </c>
      <c r="DN235" s="131">
        <f t="shared" si="1983"/>
        <v>2</v>
      </c>
      <c r="DO235" s="69">
        <f t="shared" si="1984"/>
        <v>0</v>
      </c>
      <c r="DP235" s="162">
        <f t="shared" si="1985"/>
        <v>15</v>
      </c>
      <c r="DQ235" s="130">
        <f t="shared" si="1985"/>
        <v>15</v>
      </c>
      <c r="DR235" s="18">
        <f t="shared" si="1986"/>
        <v>0</v>
      </c>
      <c r="DS235" s="136">
        <f t="shared" si="1987"/>
        <v>2</v>
      </c>
      <c r="DT235" s="131">
        <f t="shared" si="1987"/>
        <v>2</v>
      </c>
      <c r="DU235" s="69">
        <f t="shared" si="1988"/>
        <v>0</v>
      </c>
      <c r="DV235" s="162">
        <f t="shared" si="1989"/>
        <v>15</v>
      </c>
      <c r="DW235" s="130">
        <f t="shared" si="1989"/>
        <v>15</v>
      </c>
      <c r="DX235" s="18">
        <f t="shared" si="1990"/>
        <v>0</v>
      </c>
      <c r="DY235" s="136">
        <f t="shared" si="1991"/>
        <v>7</v>
      </c>
      <c r="DZ235" s="131">
        <f t="shared" si="1991"/>
        <v>7</v>
      </c>
      <c r="EA235" s="69">
        <f t="shared" si="1992"/>
        <v>0</v>
      </c>
      <c r="EB235" s="162">
        <f t="shared" si="1993"/>
        <v>15</v>
      </c>
      <c r="EC235" s="130">
        <f t="shared" si="1993"/>
        <v>15</v>
      </c>
      <c r="ED235" s="18">
        <f t="shared" si="1994"/>
        <v>0</v>
      </c>
      <c r="EE235" s="136">
        <f t="shared" si="1995"/>
        <v>0</v>
      </c>
      <c r="EF235" s="131">
        <f t="shared" si="1995"/>
        <v>0</v>
      </c>
      <c r="EG235" s="69">
        <f t="shared" si="1996"/>
        <v>0</v>
      </c>
      <c r="EH235" s="162">
        <f t="shared" si="1997"/>
        <v>15</v>
      </c>
      <c r="EI235" s="130">
        <f t="shared" si="1997"/>
        <v>15</v>
      </c>
      <c r="EJ235" s="18">
        <f t="shared" si="1998"/>
        <v>0</v>
      </c>
      <c r="EK235" s="136">
        <f t="shared" si="1999"/>
        <v>0</v>
      </c>
      <c r="EL235" s="131">
        <f t="shared" si="1999"/>
        <v>0</v>
      </c>
      <c r="EM235" s="69">
        <f t="shared" si="2000"/>
        <v>0</v>
      </c>
      <c r="EN235" s="162">
        <f t="shared" si="2001"/>
        <v>15</v>
      </c>
      <c r="EO235" s="130">
        <f t="shared" si="2001"/>
        <v>15</v>
      </c>
      <c r="EP235" s="18">
        <f t="shared" si="2002"/>
        <v>0</v>
      </c>
      <c r="EQ235" s="136">
        <f t="shared" si="2003"/>
        <v>2</v>
      </c>
      <c r="ER235" s="131">
        <f t="shared" si="2003"/>
        <v>2</v>
      </c>
      <c r="ES235" s="69">
        <f t="shared" si="2004"/>
        <v>0</v>
      </c>
      <c r="ET235" s="162">
        <f t="shared" si="2005"/>
        <v>15</v>
      </c>
      <c r="EU235" s="130">
        <f t="shared" si="2005"/>
        <v>15</v>
      </c>
      <c r="EV235" s="18">
        <f t="shared" si="2006"/>
        <v>0</v>
      </c>
      <c r="EW235" s="136">
        <f t="shared" si="2007"/>
        <v>2</v>
      </c>
      <c r="EX235" s="131">
        <f t="shared" si="2007"/>
        <v>2</v>
      </c>
      <c r="EY235" s="69">
        <f t="shared" si="2008"/>
        <v>0</v>
      </c>
      <c r="EZ235" s="162">
        <f t="shared" si="2009"/>
        <v>15</v>
      </c>
      <c r="FA235" s="130">
        <f t="shared" si="2009"/>
        <v>15</v>
      </c>
      <c r="FB235" s="18">
        <f t="shared" si="2010"/>
        <v>0</v>
      </c>
      <c r="FC235" s="136">
        <f t="shared" si="2011"/>
        <v>20</v>
      </c>
      <c r="FD235" s="131">
        <f t="shared" si="2011"/>
        <v>15</v>
      </c>
      <c r="FE235" s="69">
        <f t="shared" si="2012"/>
        <v>-5</v>
      </c>
      <c r="FF235" s="162">
        <f t="shared" si="2013"/>
        <v>15</v>
      </c>
      <c r="FG235" s="130">
        <f t="shared" si="2013"/>
        <v>15</v>
      </c>
      <c r="FH235" s="18">
        <f t="shared" si="2014"/>
        <v>0</v>
      </c>
      <c r="FI235" s="136">
        <f t="shared" si="2015"/>
        <v>21</v>
      </c>
      <c r="FJ235" s="131">
        <f t="shared" si="2015"/>
        <v>15</v>
      </c>
      <c r="FK235" s="69">
        <f t="shared" si="2016"/>
        <v>-6</v>
      </c>
      <c r="FL235" s="162">
        <f t="shared" si="2017"/>
        <v>15</v>
      </c>
      <c r="FM235" s="130">
        <f t="shared" si="2017"/>
        <v>15</v>
      </c>
      <c r="FN235" s="18">
        <f t="shared" si="2018"/>
        <v>0</v>
      </c>
      <c r="FO235" s="136">
        <f t="shared" si="2019"/>
        <v>19</v>
      </c>
      <c r="FP235" s="131">
        <f t="shared" si="2019"/>
        <v>15</v>
      </c>
      <c r="FQ235" s="69">
        <f t="shared" si="2020"/>
        <v>-4</v>
      </c>
      <c r="FR235" s="162">
        <f t="shared" si="2021"/>
        <v>15</v>
      </c>
      <c r="FS235" s="130">
        <f t="shared" si="2021"/>
        <v>15</v>
      </c>
      <c r="FT235" s="18">
        <f t="shared" si="2022"/>
        <v>0</v>
      </c>
      <c r="FU235" s="136">
        <f t="shared" si="2023"/>
        <v>19</v>
      </c>
      <c r="FV235" s="131">
        <f t="shared" si="2023"/>
        <v>15</v>
      </c>
      <c r="FW235" s="69">
        <f t="shared" si="2024"/>
        <v>-4</v>
      </c>
      <c r="FX235" s="162">
        <f t="shared" si="2025"/>
        <v>15</v>
      </c>
      <c r="FY235" s="130">
        <f t="shared" si="2025"/>
        <v>15</v>
      </c>
      <c r="FZ235" s="18">
        <f t="shared" si="2026"/>
        <v>0</v>
      </c>
      <c r="GA235" s="136">
        <f t="shared" si="2027"/>
        <v>19</v>
      </c>
      <c r="GB235" s="131">
        <f t="shared" si="2027"/>
        <v>15</v>
      </c>
      <c r="GC235" s="69">
        <f t="shared" si="2028"/>
        <v>-4</v>
      </c>
      <c r="GD235" s="162">
        <f t="shared" si="2029"/>
        <v>15</v>
      </c>
      <c r="GE235" s="130">
        <f t="shared" si="2029"/>
        <v>15</v>
      </c>
      <c r="GF235" s="18">
        <f t="shared" si="2030"/>
        <v>0</v>
      </c>
      <c r="GG235" s="136">
        <f t="shared" si="2031"/>
        <v>28</v>
      </c>
      <c r="GH235" s="131">
        <f t="shared" si="2031"/>
        <v>20</v>
      </c>
      <c r="GI235" s="69">
        <f t="shared" si="2032"/>
        <v>-8</v>
      </c>
      <c r="GJ235" s="162">
        <f t="shared" si="2033"/>
        <v>15</v>
      </c>
      <c r="GK235" s="130">
        <f t="shared" si="2033"/>
        <v>15</v>
      </c>
      <c r="GL235" s="18">
        <f t="shared" si="2034"/>
        <v>0</v>
      </c>
      <c r="GM235" s="136">
        <f t="shared" si="2035"/>
        <v>22</v>
      </c>
      <c r="GN235" s="131">
        <f t="shared" si="2035"/>
        <v>18</v>
      </c>
      <c r="GO235" s="69">
        <f t="shared" si="2036"/>
        <v>-4</v>
      </c>
      <c r="GP235" s="162">
        <f t="shared" si="2037"/>
        <v>15</v>
      </c>
      <c r="GQ235" s="130">
        <f t="shared" si="2037"/>
        <v>15</v>
      </c>
      <c r="GR235" s="18">
        <f t="shared" si="2038"/>
        <v>0</v>
      </c>
      <c r="GS235" s="136">
        <f t="shared" si="2039"/>
        <v>28</v>
      </c>
      <c r="GT235" s="131">
        <f t="shared" si="2039"/>
        <v>25</v>
      </c>
      <c r="GU235" s="69">
        <f t="shared" si="2040"/>
        <v>-3</v>
      </c>
      <c r="GV235" s="162">
        <f t="shared" si="2041"/>
        <v>15</v>
      </c>
      <c r="GW235" s="130">
        <f t="shared" si="2041"/>
        <v>15</v>
      </c>
      <c r="GX235" s="18">
        <f t="shared" si="2042"/>
        <v>0</v>
      </c>
      <c r="GY235" s="136">
        <f t="shared" si="2043"/>
        <v>29</v>
      </c>
      <c r="GZ235" s="131">
        <f t="shared" si="2043"/>
        <v>30</v>
      </c>
      <c r="HA235" s="69">
        <f t="shared" si="2044"/>
        <v>1</v>
      </c>
      <c r="HB235" s="162">
        <f t="shared" si="2045"/>
        <v>15</v>
      </c>
      <c r="HC235" s="130">
        <f t="shared" si="2045"/>
        <v>15</v>
      </c>
      <c r="HD235" s="18">
        <f t="shared" si="2046"/>
        <v>0</v>
      </c>
      <c r="HE235" s="136">
        <f t="shared" si="2047"/>
        <v>0</v>
      </c>
      <c r="HF235" s="131">
        <f t="shared" si="2047"/>
        <v>0</v>
      </c>
      <c r="HG235" s="69">
        <f t="shared" si="2048"/>
        <v>0</v>
      </c>
      <c r="HH235" s="162">
        <f t="shared" si="2049"/>
        <v>0</v>
      </c>
      <c r="HI235" s="130">
        <f t="shared" si="2049"/>
        <v>0</v>
      </c>
      <c r="HJ235" s="18">
        <f t="shared" si="2050"/>
        <v>0</v>
      </c>
      <c r="HK235" s="136">
        <f t="shared" si="2051"/>
        <v>0</v>
      </c>
      <c r="HL235" s="131">
        <f t="shared" si="2051"/>
        <v>0</v>
      </c>
      <c r="HM235" s="69">
        <f t="shared" si="2052"/>
        <v>0</v>
      </c>
      <c r="HN235" s="162">
        <f t="shared" si="2053"/>
        <v>0</v>
      </c>
      <c r="HO235" s="130">
        <f t="shared" si="2053"/>
        <v>0</v>
      </c>
      <c r="HP235" s="18">
        <f t="shared" si="2054"/>
        <v>0</v>
      </c>
      <c r="HQ235" s="136">
        <f t="shared" si="2055"/>
        <v>0</v>
      </c>
      <c r="HR235" s="131">
        <f t="shared" si="2055"/>
        <v>0</v>
      </c>
      <c r="HS235" s="69">
        <f t="shared" si="2056"/>
        <v>0</v>
      </c>
      <c r="HT235" s="162">
        <f t="shared" si="2057"/>
        <v>0</v>
      </c>
      <c r="HU235" s="130">
        <f t="shared" si="2057"/>
        <v>0</v>
      </c>
      <c r="HV235" s="18">
        <f t="shared" si="2058"/>
        <v>0</v>
      </c>
      <c r="HW235" s="104" t="s">
        <v>82</v>
      </c>
      <c r="HX235" s="85"/>
      <c r="HY235" s="85"/>
      <c r="HZ235" s="2">
        <f t="shared" si="1846"/>
        <v>1</v>
      </c>
    </row>
    <row r="236" spans="1:234" ht="13.5" customHeight="1" x14ac:dyDescent="0.2">
      <c r="A236" s="37"/>
      <c r="B236" s="22"/>
      <c r="C236" s="22"/>
      <c r="D236" s="100"/>
      <c r="E236" s="100"/>
      <c r="F236" s="100"/>
      <c r="G236" s="22"/>
      <c r="H236" s="22" t="s">
        <v>94</v>
      </c>
      <c r="I236" s="42">
        <v>225</v>
      </c>
      <c r="J236" s="102">
        <f>SUBTOTAL(103,I$12:I236)*1</f>
        <v>39</v>
      </c>
      <c r="K236" s="108" t="s">
        <v>10</v>
      </c>
      <c r="L236" s="17"/>
      <c r="M236" s="255">
        <f t="shared" si="1916"/>
        <v>43525</v>
      </c>
      <c r="N236" s="255">
        <f t="shared" si="1917"/>
        <v>44255</v>
      </c>
      <c r="O236" s="118">
        <f t="shared" si="1917"/>
        <v>44407</v>
      </c>
      <c r="P236" s="162">
        <f t="shared" si="1918"/>
        <v>198226.2</v>
      </c>
      <c r="Q236" s="163">
        <f t="shared" si="1918"/>
        <v>176764.84516129032</v>
      </c>
      <c r="R236" s="163">
        <f t="shared" si="1918"/>
        <v>173918.2</v>
      </c>
      <c r="S236" s="123">
        <f t="shared" ca="1" si="1918"/>
        <v>180862.74516129031</v>
      </c>
      <c r="T236" s="123">
        <f t="shared" si="1918"/>
        <v>177361.5</v>
      </c>
      <c r="U236" s="91">
        <f t="shared" ca="1" si="1919"/>
        <v>-3501.2451612903096</v>
      </c>
      <c r="V236" s="91">
        <f t="shared" si="1920"/>
        <v>20864.700000000012</v>
      </c>
      <c r="W236" s="120">
        <f t="shared" si="1921"/>
        <v>0.8947429754492594</v>
      </c>
      <c r="X236" s="178">
        <f t="shared" si="1922"/>
        <v>4290.1000000000004</v>
      </c>
      <c r="Y236" s="128">
        <f t="shared" si="1922"/>
        <v>4290.1000000000004</v>
      </c>
      <c r="Z236" s="179">
        <f t="shared" ca="1" si="1922"/>
        <v>4290.1000000000004</v>
      </c>
      <c r="AA236" s="127">
        <f t="shared" si="1922"/>
        <v>3443.3</v>
      </c>
      <c r="AB236" s="67">
        <f t="shared" ca="1" si="1923"/>
        <v>0.80261532365212929</v>
      </c>
      <c r="AC236" s="69">
        <f t="shared" ca="1" si="1924"/>
        <v>-846.80000000000018</v>
      </c>
      <c r="AD236" s="178">
        <f t="shared" si="1925"/>
        <v>345</v>
      </c>
      <c r="AE236" s="127">
        <f t="shared" si="1925"/>
        <v>560.29999999999995</v>
      </c>
      <c r="AF236" s="225">
        <f t="shared" si="1926"/>
        <v>215.29999999999995</v>
      </c>
      <c r="AG236" s="178">
        <f t="shared" si="1927"/>
        <v>619</v>
      </c>
      <c r="AH236" s="127">
        <f t="shared" si="1927"/>
        <v>154</v>
      </c>
      <c r="AI236" s="225">
        <f t="shared" si="1928"/>
        <v>-465</v>
      </c>
      <c r="AJ236" s="178">
        <f t="shared" si="1929"/>
        <v>1522.2</v>
      </c>
      <c r="AK236" s="127">
        <f t="shared" si="1929"/>
        <v>271</v>
      </c>
      <c r="AL236" s="225">
        <f t="shared" si="1930"/>
        <v>-1251.2</v>
      </c>
      <c r="AM236" s="178">
        <f t="shared" si="1931"/>
        <v>1803.9</v>
      </c>
      <c r="AN236" s="127">
        <f t="shared" si="1931"/>
        <v>2458</v>
      </c>
      <c r="AO236" s="225">
        <f t="shared" si="1932"/>
        <v>654.09999999999991</v>
      </c>
      <c r="AP236" s="178">
        <f t="shared" si="1933"/>
        <v>0</v>
      </c>
      <c r="AQ236" s="127">
        <f t="shared" si="1933"/>
        <v>0</v>
      </c>
      <c r="AR236" s="225">
        <f t="shared" si="1934"/>
        <v>0</v>
      </c>
      <c r="AS236" s="136">
        <f t="shared" si="1935"/>
        <v>0</v>
      </c>
      <c r="AT236" s="131">
        <f t="shared" si="1935"/>
        <v>0</v>
      </c>
      <c r="AU236" s="69">
        <f t="shared" si="1936"/>
        <v>0</v>
      </c>
      <c r="AV236" s="162">
        <f t="shared" si="1937"/>
        <v>555</v>
      </c>
      <c r="AW236" s="130">
        <f t="shared" si="1937"/>
        <v>573</v>
      </c>
      <c r="AX236" s="18">
        <f t="shared" si="1938"/>
        <v>18</v>
      </c>
      <c r="AY236" s="136">
        <f t="shared" si="1939"/>
        <v>83</v>
      </c>
      <c r="AZ236" s="131">
        <f t="shared" si="1939"/>
        <v>83</v>
      </c>
      <c r="BA236" s="69">
        <f t="shared" si="1940"/>
        <v>0</v>
      </c>
      <c r="BB236" s="162">
        <f t="shared" si="1941"/>
        <v>555</v>
      </c>
      <c r="BC236" s="130">
        <f t="shared" si="1941"/>
        <v>564</v>
      </c>
      <c r="BD236" s="18">
        <f t="shared" si="1942"/>
        <v>9</v>
      </c>
      <c r="BE236" s="136">
        <f t="shared" si="1943"/>
        <v>99</v>
      </c>
      <c r="BF236" s="131">
        <f t="shared" si="1943"/>
        <v>99.3</v>
      </c>
      <c r="BG236" s="69">
        <f t="shared" si="1944"/>
        <v>0.29999999999999716</v>
      </c>
      <c r="BH236" s="162">
        <f t="shared" si="1945"/>
        <v>555</v>
      </c>
      <c r="BI236" s="130">
        <f t="shared" si="1945"/>
        <v>564</v>
      </c>
      <c r="BJ236" s="18">
        <f t="shared" si="1946"/>
        <v>9</v>
      </c>
      <c r="BK236" s="136">
        <f t="shared" si="1947"/>
        <v>112</v>
      </c>
      <c r="BL236" s="131">
        <f t="shared" si="1947"/>
        <v>351</v>
      </c>
      <c r="BM236" s="69">
        <f t="shared" si="1948"/>
        <v>239</v>
      </c>
      <c r="BN236" s="162">
        <f t="shared" si="1949"/>
        <v>555</v>
      </c>
      <c r="BO236" s="130">
        <f t="shared" si="1949"/>
        <v>564</v>
      </c>
      <c r="BP236" s="18">
        <f t="shared" si="1950"/>
        <v>9</v>
      </c>
      <c r="BQ236" s="136">
        <f t="shared" si="1951"/>
        <v>0</v>
      </c>
      <c r="BR236" s="131">
        <f t="shared" si="1951"/>
        <v>10</v>
      </c>
      <c r="BS236" s="69">
        <f t="shared" si="1952"/>
        <v>10</v>
      </c>
      <c r="BT236" s="162">
        <f t="shared" si="1953"/>
        <v>555</v>
      </c>
      <c r="BU236" s="130">
        <f t="shared" si="1953"/>
        <v>564</v>
      </c>
      <c r="BV236" s="18">
        <f t="shared" si="1954"/>
        <v>9</v>
      </c>
      <c r="BW236" s="136">
        <f t="shared" si="1955"/>
        <v>0</v>
      </c>
      <c r="BX236" s="131">
        <f t="shared" si="1955"/>
        <v>8</v>
      </c>
      <c r="BY236" s="69">
        <f t="shared" si="1956"/>
        <v>8</v>
      </c>
      <c r="BZ236" s="162">
        <f t="shared" si="1957"/>
        <v>555</v>
      </c>
      <c r="CA236" s="130">
        <f t="shared" si="1957"/>
        <v>564</v>
      </c>
      <c r="CB236" s="18">
        <f t="shared" si="1958"/>
        <v>9</v>
      </c>
      <c r="CC236" s="136">
        <f t="shared" si="1959"/>
        <v>51</v>
      </c>
      <c r="CD236" s="131">
        <f t="shared" si="1959"/>
        <v>9</v>
      </c>
      <c r="CE236" s="69">
        <f t="shared" si="1960"/>
        <v>-42</v>
      </c>
      <c r="CF236" s="162">
        <f t="shared" si="1961"/>
        <v>555</v>
      </c>
      <c r="CG236" s="130">
        <f t="shared" si="1961"/>
        <v>564</v>
      </c>
      <c r="CH236" s="18">
        <f t="shared" si="1962"/>
        <v>9</v>
      </c>
      <c r="CI236" s="136">
        <f t="shared" si="1963"/>
        <v>36.799999999999997</v>
      </c>
      <c r="CJ236" s="131">
        <f t="shared" si="1963"/>
        <v>43</v>
      </c>
      <c r="CK236" s="69">
        <f t="shared" si="1964"/>
        <v>6.2000000000000028</v>
      </c>
      <c r="CL236" s="162">
        <f t="shared" si="1965"/>
        <v>555</v>
      </c>
      <c r="CM236" s="130">
        <f t="shared" si="1965"/>
        <v>605</v>
      </c>
      <c r="CN236" s="18">
        <f t="shared" si="1966"/>
        <v>50</v>
      </c>
      <c r="CO236" s="136">
        <f t="shared" si="1967"/>
        <v>99</v>
      </c>
      <c r="CP236" s="131">
        <f t="shared" si="1967"/>
        <v>0</v>
      </c>
      <c r="CQ236" s="69">
        <f t="shared" si="1968"/>
        <v>-99</v>
      </c>
      <c r="CR236" s="162">
        <f t="shared" si="1969"/>
        <v>555</v>
      </c>
      <c r="CS236" s="130">
        <f t="shared" si="1969"/>
        <v>613</v>
      </c>
      <c r="CT236" s="18">
        <f t="shared" si="1970"/>
        <v>58</v>
      </c>
      <c r="CU236" s="136">
        <f t="shared" si="1971"/>
        <v>271</v>
      </c>
      <c r="CV236" s="131">
        <f t="shared" si="1971"/>
        <v>56</v>
      </c>
      <c r="CW236" s="69">
        <f t="shared" si="1972"/>
        <v>-215</v>
      </c>
      <c r="CX236" s="162">
        <f t="shared" si="1973"/>
        <v>555</v>
      </c>
      <c r="CY236" s="130">
        <f t="shared" si="1973"/>
        <v>613</v>
      </c>
      <c r="CZ236" s="18">
        <f t="shared" si="1974"/>
        <v>58</v>
      </c>
      <c r="DA236" s="136">
        <f t="shared" si="1975"/>
        <v>21</v>
      </c>
      <c r="DB236" s="131">
        <f t="shared" si="1975"/>
        <v>37</v>
      </c>
      <c r="DC236" s="69">
        <f t="shared" si="1976"/>
        <v>16</v>
      </c>
      <c r="DD236" s="162">
        <f t="shared" si="1977"/>
        <v>555</v>
      </c>
      <c r="DE236" s="130">
        <f t="shared" si="1977"/>
        <v>613</v>
      </c>
      <c r="DF236" s="18">
        <f t="shared" si="1978"/>
        <v>58</v>
      </c>
      <c r="DG236" s="136">
        <f t="shared" si="1979"/>
        <v>48.2</v>
      </c>
      <c r="DH236" s="131">
        <f t="shared" si="1979"/>
        <v>18</v>
      </c>
      <c r="DI236" s="69">
        <f t="shared" si="1980"/>
        <v>-30.200000000000003</v>
      </c>
      <c r="DJ236" s="162">
        <f t="shared" si="1981"/>
        <v>555</v>
      </c>
      <c r="DK236" s="130">
        <f t="shared" si="1981"/>
        <v>613</v>
      </c>
      <c r="DL236" s="18">
        <f t="shared" si="1982"/>
        <v>58</v>
      </c>
      <c r="DM236" s="136">
        <f t="shared" si="1983"/>
        <v>143</v>
      </c>
      <c r="DN236" s="131">
        <f t="shared" si="1983"/>
        <v>0</v>
      </c>
      <c r="DO236" s="69">
        <f t="shared" si="1984"/>
        <v>-143</v>
      </c>
      <c r="DP236" s="162">
        <f t="shared" si="1985"/>
        <v>555</v>
      </c>
      <c r="DQ236" s="130">
        <f t="shared" si="1985"/>
        <v>613</v>
      </c>
      <c r="DR236" s="18">
        <f t="shared" si="1986"/>
        <v>58</v>
      </c>
      <c r="DS236" s="136">
        <f t="shared" si="1987"/>
        <v>0</v>
      </c>
      <c r="DT236" s="131">
        <f t="shared" si="1987"/>
        <v>0</v>
      </c>
      <c r="DU236" s="69">
        <f t="shared" si="1988"/>
        <v>0</v>
      </c>
      <c r="DV236" s="162">
        <f t="shared" si="1989"/>
        <v>555</v>
      </c>
      <c r="DW236" s="130">
        <f t="shared" si="1989"/>
        <v>613</v>
      </c>
      <c r="DX236" s="18">
        <f t="shared" si="1990"/>
        <v>58</v>
      </c>
      <c r="DY236" s="136">
        <f t="shared" si="1991"/>
        <v>21</v>
      </c>
      <c r="DZ236" s="131">
        <f t="shared" si="1991"/>
        <v>12</v>
      </c>
      <c r="EA236" s="69">
        <f t="shared" si="1992"/>
        <v>-9</v>
      </c>
      <c r="EB236" s="162">
        <f t="shared" si="1993"/>
        <v>555</v>
      </c>
      <c r="EC236" s="130">
        <f t="shared" si="1993"/>
        <v>587</v>
      </c>
      <c r="ED236" s="18">
        <f t="shared" si="1994"/>
        <v>32</v>
      </c>
      <c r="EE236" s="136">
        <f t="shared" si="1995"/>
        <v>0</v>
      </c>
      <c r="EF236" s="131">
        <f t="shared" si="1995"/>
        <v>0</v>
      </c>
      <c r="EG236" s="69">
        <f t="shared" si="1996"/>
        <v>0</v>
      </c>
      <c r="EH236" s="162">
        <f t="shared" si="1997"/>
        <v>555</v>
      </c>
      <c r="EI236" s="130">
        <f t="shared" si="1997"/>
        <v>587</v>
      </c>
      <c r="EJ236" s="18">
        <f t="shared" si="1998"/>
        <v>32</v>
      </c>
      <c r="EK236" s="136">
        <f t="shared" si="1999"/>
        <v>21</v>
      </c>
      <c r="EL236" s="131">
        <f t="shared" si="1999"/>
        <v>38</v>
      </c>
      <c r="EM236" s="69">
        <f t="shared" si="2000"/>
        <v>17</v>
      </c>
      <c r="EN236" s="162">
        <f t="shared" si="2001"/>
        <v>555</v>
      </c>
      <c r="EO236" s="130">
        <f t="shared" si="2001"/>
        <v>587</v>
      </c>
      <c r="EP236" s="18">
        <f t="shared" si="2002"/>
        <v>32</v>
      </c>
      <c r="EQ236" s="136">
        <f t="shared" si="2003"/>
        <v>90.2</v>
      </c>
      <c r="ER236" s="131">
        <f t="shared" si="2003"/>
        <v>109</v>
      </c>
      <c r="ES236" s="69">
        <f t="shared" si="2004"/>
        <v>18.799999999999997</v>
      </c>
      <c r="ET236" s="162">
        <f t="shared" si="2005"/>
        <v>555</v>
      </c>
      <c r="EU236" s="130">
        <f t="shared" si="2005"/>
        <v>587</v>
      </c>
      <c r="EV236" s="18">
        <f t="shared" si="2006"/>
        <v>32</v>
      </c>
      <c r="EW236" s="136">
        <f t="shared" si="2007"/>
        <v>0</v>
      </c>
      <c r="EX236" s="131">
        <f t="shared" si="2007"/>
        <v>0</v>
      </c>
      <c r="EY236" s="69">
        <f t="shared" si="2008"/>
        <v>0</v>
      </c>
      <c r="EZ236" s="162">
        <f t="shared" si="2009"/>
        <v>555</v>
      </c>
      <c r="FA236" s="130">
        <f t="shared" si="2009"/>
        <v>587</v>
      </c>
      <c r="FB236" s="18">
        <f t="shared" si="2010"/>
        <v>32</v>
      </c>
      <c r="FC236" s="136">
        <f t="shared" si="2011"/>
        <v>875</v>
      </c>
      <c r="FD236" s="131">
        <f t="shared" si="2011"/>
        <v>32</v>
      </c>
      <c r="FE236" s="69">
        <f t="shared" si="2012"/>
        <v>-843</v>
      </c>
      <c r="FF236" s="162">
        <f t="shared" si="2013"/>
        <v>555</v>
      </c>
      <c r="FG236" s="130">
        <f t="shared" si="2013"/>
        <v>577</v>
      </c>
      <c r="FH236" s="18">
        <f t="shared" si="2014"/>
        <v>22</v>
      </c>
      <c r="FI236" s="136">
        <f t="shared" si="2015"/>
        <v>515</v>
      </c>
      <c r="FJ236" s="131">
        <f t="shared" si="2015"/>
        <v>80</v>
      </c>
      <c r="FK236" s="69">
        <f t="shared" si="2016"/>
        <v>-435</v>
      </c>
      <c r="FL236" s="162">
        <f t="shared" si="2017"/>
        <v>555</v>
      </c>
      <c r="FM236" s="130">
        <f t="shared" si="2017"/>
        <v>577</v>
      </c>
      <c r="FN236" s="18">
        <f t="shared" si="2018"/>
        <v>22</v>
      </c>
      <c r="FO236" s="136">
        <f t="shared" si="2019"/>
        <v>209.9</v>
      </c>
      <c r="FP236" s="131">
        <f t="shared" si="2019"/>
        <v>68</v>
      </c>
      <c r="FQ236" s="69">
        <f t="shared" si="2020"/>
        <v>-141.9</v>
      </c>
      <c r="FR236" s="162">
        <f t="shared" si="2021"/>
        <v>555</v>
      </c>
      <c r="FS236" s="130">
        <f t="shared" si="2021"/>
        <v>577</v>
      </c>
      <c r="FT236" s="18">
        <f t="shared" si="2022"/>
        <v>22</v>
      </c>
      <c r="FU236" s="136">
        <f t="shared" si="2023"/>
        <v>43.1</v>
      </c>
      <c r="FV236" s="131">
        <f t="shared" si="2023"/>
        <v>0</v>
      </c>
      <c r="FW236" s="69">
        <f t="shared" si="2024"/>
        <v>-43.1</v>
      </c>
      <c r="FX236" s="162">
        <f t="shared" si="2025"/>
        <v>555</v>
      </c>
      <c r="FY236" s="130">
        <f t="shared" si="2025"/>
        <v>577</v>
      </c>
      <c r="FZ236" s="18">
        <f t="shared" si="2026"/>
        <v>22</v>
      </c>
      <c r="GA236" s="136">
        <f t="shared" si="2027"/>
        <v>35</v>
      </c>
      <c r="GB236" s="131">
        <f t="shared" si="2027"/>
        <v>35</v>
      </c>
      <c r="GC236" s="69">
        <f t="shared" si="2028"/>
        <v>0</v>
      </c>
      <c r="GD236" s="162">
        <f t="shared" si="2029"/>
        <v>555</v>
      </c>
      <c r="GE236" s="130">
        <f t="shared" si="2029"/>
        <v>577</v>
      </c>
      <c r="GF236" s="18">
        <f t="shared" si="2030"/>
        <v>22</v>
      </c>
      <c r="GG236" s="136">
        <f t="shared" si="2031"/>
        <v>174</v>
      </c>
      <c r="GH236" s="131">
        <f t="shared" si="2031"/>
        <v>446</v>
      </c>
      <c r="GI236" s="69">
        <f t="shared" si="2032"/>
        <v>272</v>
      </c>
      <c r="GJ236" s="162">
        <f t="shared" si="2033"/>
        <v>555</v>
      </c>
      <c r="GK236" s="130">
        <f t="shared" si="2033"/>
        <v>577</v>
      </c>
      <c r="GL236" s="18">
        <f t="shared" si="2034"/>
        <v>22</v>
      </c>
      <c r="GM236" s="136">
        <f t="shared" si="2035"/>
        <v>337</v>
      </c>
      <c r="GN236" s="131">
        <f t="shared" si="2035"/>
        <v>369</v>
      </c>
      <c r="GO236" s="69">
        <f t="shared" si="2036"/>
        <v>32</v>
      </c>
      <c r="GP236" s="162">
        <f t="shared" si="2037"/>
        <v>555</v>
      </c>
      <c r="GQ236" s="130">
        <f t="shared" si="2037"/>
        <v>585</v>
      </c>
      <c r="GR236" s="18">
        <f t="shared" si="2038"/>
        <v>30</v>
      </c>
      <c r="GS236" s="136">
        <f t="shared" si="2039"/>
        <v>422</v>
      </c>
      <c r="GT236" s="131">
        <f t="shared" si="2039"/>
        <v>706</v>
      </c>
      <c r="GU236" s="69">
        <f t="shared" si="2040"/>
        <v>284</v>
      </c>
      <c r="GV236" s="162">
        <f t="shared" si="2041"/>
        <v>555</v>
      </c>
      <c r="GW236" s="130">
        <f t="shared" si="2041"/>
        <v>585</v>
      </c>
      <c r="GX236" s="18">
        <f t="shared" si="2042"/>
        <v>30</v>
      </c>
      <c r="GY236" s="136">
        <f t="shared" si="2043"/>
        <v>582.9</v>
      </c>
      <c r="GZ236" s="131">
        <f t="shared" si="2043"/>
        <v>834</v>
      </c>
      <c r="HA236" s="69">
        <f t="shared" si="2044"/>
        <v>251.10000000000002</v>
      </c>
      <c r="HB236" s="162">
        <f t="shared" si="2045"/>
        <v>555</v>
      </c>
      <c r="HC236" s="130">
        <f t="shared" si="2045"/>
        <v>585</v>
      </c>
      <c r="HD236" s="18">
        <f t="shared" si="2046"/>
        <v>30</v>
      </c>
      <c r="HE236" s="136">
        <f t="shared" si="2047"/>
        <v>0</v>
      </c>
      <c r="HF236" s="131">
        <f t="shared" si="2047"/>
        <v>0</v>
      </c>
      <c r="HG236" s="69">
        <f t="shared" si="2048"/>
        <v>0</v>
      </c>
      <c r="HH236" s="162">
        <f t="shared" si="2049"/>
        <v>0</v>
      </c>
      <c r="HI236" s="130">
        <f t="shared" si="2049"/>
        <v>0</v>
      </c>
      <c r="HJ236" s="18">
        <f t="shared" si="2050"/>
        <v>0</v>
      </c>
      <c r="HK236" s="136">
        <f t="shared" si="2051"/>
        <v>0</v>
      </c>
      <c r="HL236" s="131">
        <f t="shared" si="2051"/>
        <v>0</v>
      </c>
      <c r="HM236" s="69">
        <f t="shared" si="2052"/>
        <v>0</v>
      </c>
      <c r="HN236" s="162">
        <f t="shared" si="2053"/>
        <v>0</v>
      </c>
      <c r="HO236" s="130">
        <f t="shared" si="2053"/>
        <v>0</v>
      </c>
      <c r="HP236" s="18">
        <f t="shared" si="2054"/>
        <v>0</v>
      </c>
      <c r="HQ236" s="136">
        <f t="shared" si="2055"/>
        <v>0</v>
      </c>
      <c r="HR236" s="131">
        <f t="shared" si="2055"/>
        <v>0</v>
      </c>
      <c r="HS236" s="69">
        <f t="shared" si="2056"/>
        <v>0</v>
      </c>
      <c r="HT236" s="162">
        <f t="shared" si="2057"/>
        <v>0</v>
      </c>
      <c r="HU236" s="130">
        <f t="shared" si="2057"/>
        <v>0</v>
      </c>
      <c r="HV236" s="18">
        <f t="shared" si="2058"/>
        <v>0</v>
      </c>
      <c r="HW236" s="104" t="s">
        <v>82</v>
      </c>
      <c r="HX236" s="85"/>
      <c r="HY236" s="85"/>
      <c r="HZ236" s="2">
        <f t="shared" si="1846"/>
        <v>1</v>
      </c>
    </row>
    <row r="237" spans="1:234" ht="13.5" hidden="1" customHeight="1" x14ac:dyDescent="0.2">
      <c r="A237" s="37"/>
      <c r="B237" s="22"/>
      <c r="C237" s="22"/>
      <c r="D237" s="100"/>
      <c r="E237" s="100"/>
      <c r="F237" s="100"/>
      <c r="G237" s="22"/>
      <c r="H237" s="22" t="s">
        <v>94</v>
      </c>
      <c r="I237" s="42">
        <v>226</v>
      </c>
      <c r="J237" s="102">
        <f>SUBTOTAL(103,I$12:I237)*1</f>
        <v>39</v>
      </c>
      <c r="K237" s="108" t="s">
        <v>106</v>
      </c>
      <c r="L237" s="17"/>
      <c r="M237" s="255">
        <f t="shared" si="1916"/>
        <v>43983</v>
      </c>
      <c r="N237" s="255">
        <f t="shared" si="1917"/>
        <v>44499</v>
      </c>
      <c r="O237" s="118">
        <f t="shared" si="1917"/>
        <v>44469</v>
      </c>
      <c r="P237" s="162">
        <f t="shared" si="1918"/>
        <v>73928</v>
      </c>
      <c r="Q237" s="163">
        <f t="shared" si="1918"/>
        <v>45056.774193548394</v>
      </c>
      <c r="R237" s="163">
        <f t="shared" si="1918"/>
        <v>43448.2</v>
      </c>
      <c r="S237" s="123">
        <f t="shared" ca="1" si="1918"/>
        <v>45056.774193548394</v>
      </c>
      <c r="T237" s="123">
        <f t="shared" si="1918"/>
        <v>43448.2</v>
      </c>
      <c r="U237" s="91">
        <f t="shared" ca="1" si="1919"/>
        <v>-1608.5741935483966</v>
      </c>
      <c r="V237" s="91">
        <f t="shared" si="1920"/>
        <v>30479.800000000003</v>
      </c>
      <c r="W237" s="120">
        <f t="shared" si="1921"/>
        <v>0.58770966345633591</v>
      </c>
      <c r="X237" s="178">
        <f t="shared" si="1922"/>
        <v>0</v>
      </c>
      <c r="Y237" s="128">
        <f t="shared" si="1922"/>
        <v>0</v>
      </c>
      <c r="Z237" s="179">
        <f t="shared" ca="1" si="1922"/>
        <v>0</v>
      </c>
      <c r="AA237" s="127">
        <f t="shared" si="1922"/>
        <v>0</v>
      </c>
      <c r="AB237" s="67" t="str">
        <f t="shared" ca="1" si="1923"/>
        <v/>
      </c>
      <c r="AC237" s="69">
        <f t="shared" ca="1" si="1924"/>
        <v>0</v>
      </c>
      <c r="AD237" s="178">
        <f t="shared" si="1925"/>
        <v>0</v>
      </c>
      <c r="AE237" s="127">
        <f t="shared" si="1925"/>
        <v>0</v>
      </c>
      <c r="AF237" s="225">
        <f t="shared" si="1926"/>
        <v>0</v>
      </c>
      <c r="AG237" s="178">
        <f t="shared" si="1927"/>
        <v>0</v>
      </c>
      <c r="AH237" s="127">
        <f t="shared" si="1927"/>
        <v>0</v>
      </c>
      <c r="AI237" s="225">
        <f t="shared" si="1928"/>
        <v>0</v>
      </c>
      <c r="AJ237" s="178">
        <f t="shared" si="1929"/>
        <v>0</v>
      </c>
      <c r="AK237" s="127">
        <f t="shared" si="1929"/>
        <v>0</v>
      </c>
      <c r="AL237" s="225">
        <f t="shared" si="1930"/>
        <v>0</v>
      </c>
      <c r="AM237" s="178">
        <f t="shared" si="1931"/>
        <v>0</v>
      </c>
      <c r="AN237" s="127">
        <f t="shared" si="1931"/>
        <v>0</v>
      </c>
      <c r="AO237" s="225">
        <f t="shared" si="1932"/>
        <v>0</v>
      </c>
      <c r="AP237" s="178">
        <f t="shared" si="1933"/>
        <v>0</v>
      </c>
      <c r="AQ237" s="127">
        <f t="shared" si="1933"/>
        <v>0</v>
      </c>
      <c r="AR237" s="225">
        <f t="shared" si="1934"/>
        <v>0</v>
      </c>
      <c r="AS237" s="136">
        <f t="shared" si="1935"/>
        <v>0</v>
      </c>
      <c r="AT237" s="131">
        <f t="shared" si="1935"/>
        <v>0</v>
      </c>
      <c r="AU237" s="69">
        <f t="shared" si="1936"/>
        <v>0</v>
      </c>
      <c r="AV237" s="162">
        <f t="shared" si="1937"/>
        <v>0</v>
      </c>
      <c r="AW237" s="130">
        <f t="shared" si="1937"/>
        <v>0</v>
      </c>
      <c r="AX237" s="18">
        <f t="shared" si="1938"/>
        <v>0</v>
      </c>
      <c r="AY237" s="136">
        <f t="shared" si="1939"/>
        <v>0</v>
      </c>
      <c r="AZ237" s="131">
        <f t="shared" si="1939"/>
        <v>0</v>
      </c>
      <c r="BA237" s="69">
        <f t="shared" si="1940"/>
        <v>0</v>
      </c>
      <c r="BB237" s="162">
        <f t="shared" si="1941"/>
        <v>0</v>
      </c>
      <c r="BC237" s="130">
        <f t="shared" si="1941"/>
        <v>0</v>
      </c>
      <c r="BD237" s="18">
        <f t="shared" si="1942"/>
        <v>0</v>
      </c>
      <c r="BE237" s="136">
        <f t="shared" si="1943"/>
        <v>0</v>
      </c>
      <c r="BF237" s="131">
        <f t="shared" si="1943"/>
        <v>0</v>
      </c>
      <c r="BG237" s="69">
        <f t="shared" si="1944"/>
        <v>0</v>
      </c>
      <c r="BH237" s="162">
        <f t="shared" si="1945"/>
        <v>0</v>
      </c>
      <c r="BI237" s="130">
        <f t="shared" si="1945"/>
        <v>0</v>
      </c>
      <c r="BJ237" s="18">
        <f t="shared" si="1946"/>
        <v>0</v>
      </c>
      <c r="BK237" s="136">
        <f t="shared" si="1947"/>
        <v>0</v>
      </c>
      <c r="BL237" s="131">
        <f t="shared" si="1947"/>
        <v>0</v>
      </c>
      <c r="BM237" s="69">
        <f t="shared" si="1948"/>
        <v>0</v>
      </c>
      <c r="BN237" s="162">
        <f t="shared" si="1949"/>
        <v>0</v>
      </c>
      <c r="BO237" s="130">
        <f t="shared" si="1949"/>
        <v>0</v>
      </c>
      <c r="BP237" s="18">
        <f t="shared" si="1950"/>
        <v>0</v>
      </c>
      <c r="BQ237" s="136">
        <f t="shared" si="1951"/>
        <v>0</v>
      </c>
      <c r="BR237" s="131">
        <f t="shared" si="1951"/>
        <v>0</v>
      </c>
      <c r="BS237" s="69">
        <f t="shared" si="1952"/>
        <v>0</v>
      </c>
      <c r="BT237" s="162">
        <f t="shared" si="1953"/>
        <v>0</v>
      </c>
      <c r="BU237" s="130">
        <f t="shared" si="1953"/>
        <v>0</v>
      </c>
      <c r="BV237" s="18">
        <f t="shared" si="1954"/>
        <v>0</v>
      </c>
      <c r="BW237" s="136">
        <f t="shared" si="1955"/>
        <v>0</v>
      </c>
      <c r="BX237" s="131">
        <f t="shared" si="1955"/>
        <v>0</v>
      </c>
      <c r="BY237" s="69">
        <f t="shared" si="1956"/>
        <v>0</v>
      </c>
      <c r="BZ237" s="162">
        <f t="shared" si="1957"/>
        <v>0</v>
      </c>
      <c r="CA237" s="130">
        <f t="shared" si="1957"/>
        <v>0</v>
      </c>
      <c r="CB237" s="18">
        <f t="shared" si="1958"/>
        <v>0</v>
      </c>
      <c r="CC237" s="136">
        <f t="shared" si="1959"/>
        <v>0</v>
      </c>
      <c r="CD237" s="131">
        <f t="shared" si="1959"/>
        <v>0</v>
      </c>
      <c r="CE237" s="69">
        <f t="shared" si="1960"/>
        <v>0</v>
      </c>
      <c r="CF237" s="162">
        <f t="shared" si="1961"/>
        <v>0</v>
      </c>
      <c r="CG237" s="130">
        <f t="shared" si="1961"/>
        <v>0</v>
      </c>
      <c r="CH237" s="18">
        <f t="shared" si="1962"/>
        <v>0</v>
      </c>
      <c r="CI237" s="136">
        <f t="shared" si="1963"/>
        <v>0</v>
      </c>
      <c r="CJ237" s="131">
        <f t="shared" si="1963"/>
        <v>0</v>
      </c>
      <c r="CK237" s="69">
        <f t="shared" si="1964"/>
        <v>0</v>
      </c>
      <c r="CL237" s="162">
        <f t="shared" si="1965"/>
        <v>0</v>
      </c>
      <c r="CM237" s="130">
        <f t="shared" si="1965"/>
        <v>0</v>
      </c>
      <c r="CN237" s="18">
        <f t="shared" si="1966"/>
        <v>0</v>
      </c>
      <c r="CO237" s="136">
        <f t="shared" si="1967"/>
        <v>0</v>
      </c>
      <c r="CP237" s="131">
        <f t="shared" si="1967"/>
        <v>0</v>
      </c>
      <c r="CQ237" s="69">
        <f t="shared" si="1968"/>
        <v>0</v>
      </c>
      <c r="CR237" s="162">
        <f t="shared" si="1969"/>
        <v>0</v>
      </c>
      <c r="CS237" s="130">
        <f t="shared" si="1969"/>
        <v>0</v>
      </c>
      <c r="CT237" s="18">
        <f t="shared" si="1970"/>
        <v>0</v>
      </c>
      <c r="CU237" s="136">
        <f t="shared" si="1971"/>
        <v>0</v>
      </c>
      <c r="CV237" s="131">
        <f t="shared" si="1971"/>
        <v>0</v>
      </c>
      <c r="CW237" s="69">
        <f t="shared" si="1972"/>
        <v>0</v>
      </c>
      <c r="CX237" s="162">
        <f t="shared" si="1973"/>
        <v>0</v>
      </c>
      <c r="CY237" s="130">
        <f t="shared" si="1973"/>
        <v>0</v>
      </c>
      <c r="CZ237" s="18">
        <f t="shared" si="1974"/>
        <v>0</v>
      </c>
      <c r="DA237" s="136">
        <f t="shared" si="1975"/>
        <v>0</v>
      </c>
      <c r="DB237" s="131">
        <f t="shared" si="1975"/>
        <v>0</v>
      </c>
      <c r="DC237" s="69">
        <f t="shared" si="1976"/>
        <v>0</v>
      </c>
      <c r="DD237" s="162">
        <f t="shared" si="1977"/>
        <v>0</v>
      </c>
      <c r="DE237" s="130">
        <f t="shared" si="1977"/>
        <v>0</v>
      </c>
      <c r="DF237" s="18">
        <f t="shared" si="1978"/>
        <v>0</v>
      </c>
      <c r="DG237" s="136">
        <f t="shared" si="1979"/>
        <v>0</v>
      </c>
      <c r="DH237" s="131">
        <f t="shared" si="1979"/>
        <v>0</v>
      </c>
      <c r="DI237" s="69">
        <f t="shared" si="1980"/>
        <v>0</v>
      </c>
      <c r="DJ237" s="162">
        <f t="shared" si="1981"/>
        <v>0</v>
      </c>
      <c r="DK237" s="130">
        <f t="shared" si="1981"/>
        <v>0</v>
      </c>
      <c r="DL237" s="18">
        <f t="shared" si="1982"/>
        <v>0</v>
      </c>
      <c r="DM237" s="136">
        <f t="shared" si="1983"/>
        <v>0</v>
      </c>
      <c r="DN237" s="131">
        <f t="shared" si="1983"/>
        <v>0</v>
      </c>
      <c r="DO237" s="69">
        <f t="shared" si="1984"/>
        <v>0</v>
      </c>
      <c r="DP237" s="162">
        <f t="shared" si="1985"/>
        <v>0</v>
      </c>
      <c r="DQ237" s="130">
        <f t="shared" si="1985"/>
        <v>0</v>
      </c>
      <c r="DR237" s="18">
        <f t="shared" si="1986"/>
        <v>0</v>
      </c>
      <c r="DS237" s="136">
        <f t="shared" si="1987"/>
        <v>0</v>
      </c>
      <c r="DT237" s="131">
        <f t="shared" si="1987"/>
        <v>0</v>
      </c>
      <c r="DU237" s="69">
        <f t="shared" si="1988"/>
        <v>0</v>
      </c>
      <c r="DV237" s="162">
        <f t="shared" si="1989"/>
        <v>0</v>
      </c>
      <c r="DW237" s="130">
        <f t="shared" si="1989"/>
        <v>0</v>
      </c>
      <c r="DX237" s="18">
        <f t="shared" si="1990"/>
        <v>0</v>
      </c>
      <c r="DY237" s="136">
        <f t="shared" si="1991"/>
        <v>0</v>
      </c>
      <c r="DZ237" s="131">
        <f t="shared" si="1991"/>
        <v>0</v>
      </c>
      <c r="EA237" s="69">
        <f t="shared" si="1992"/>
        <v>0</v>
      </c>
      <c r="EB237" s="162">
        <f t="shared" si="1993"/>
        <v>0</v>
      </c>
      <c r="EC237" s="130">
        <f t="shared" si="1993"/>
        <v>0</v>
      </c>
      <c r="ED237" s="18">
        <f t="shared" si="1994"/>
        <v>0</v>
      </c>
      <c r="EE237" s="136">
        <f t="shared" si="1995"/>
        <v>0</v>
      </c>
      <c r="EF237" s="131">
        <f t="shared" si="1995"/>
        <v>0</v>
      </c>
      <c r="EG237" s="69">
        <f t="shared" si="1996"/>
        <v>0</v>
      </c>
      <c r="EH237" s="162">
        <f t="shared" si="1997"/>
        <v>0</v>
      </c>
      <c r="EI237" s="130">
        <f t="shared" si="1997"/>
        <v>0</v>
      </c>
      <c r="EJ237" s="18">
        <f t="shared" si="1998"/>
        <v>0</v>
      </c>
      <c r="EK237" s="136">
        <f t="shared" si="1999"/>
        <v>0</v>
      </c>
      <c r="EL237" s="131">
        <f t="shared" si="1999"/>
        <v>0</v>
      </c>
      <c r="EM237" s="69">
        <f t="shared" si="2000"/>
        <v>0</v>
      </c>
      <c r="EN237" s="162">
        <f t="shared" si="2001"/>
        <v>0</v>
      </c>
      <c r="EO237" s="130">
        <f t="shared" si="2001"/>
        <v>0</v>
      </c>
      <c r="EP237" s="18">
        <f t="shared" si="2002"/>
        <v>0</v>
      </c>
      <c r="EQ237" s="136">
        <f t="shared" si="2003"/>
        <v>0</v>
      </c>
      <c r="ER237" s="131">
        <f t="shared" si="2003"/>
        <v>0</v>
      </c>
      <c r="ES237" s="69">
        <f t="shared" si="2004"/>
        <v>0</v>
      </c>
      <c r="ET237" s="162">
        <f t="shared" si="2005"/>
        <v>0</v>
      </c>
      <c r="EU237" s="130">
        <f t="shared" si="2005"/>
        <v>0</v>
      </c>
      <c r="EV237" s="18">
        <f t="shared" si="2006"/>
        <v>0</v>
      </c>
      <c r="EW237" s="136">
        <f t="shared" si="2007"/>
        <v>0</v>
      </c>
      <c r="EX237" s="131">
        <f t="shared" si="2007"/>
        <v>0</v>
      </c>
      <c r="EY237" s="69">
        <f t="shared" si="2008"/>
        <v>0</v>
      </c>
      <c r="EZ237" s="162">
        <f t="shared" si="2009"/>
        <v>0</v>
      </c>
      <c r="FA237" s="130">
        <f t="shared" si="2009"/>
        <v>0</v>
      </c>
      <c r="FB237" s="18">
        <f t="shared" si="2010"/>
        <v>0</v>
      </c>
      <c r="FC237" s="136">
        <f t="shared" si="2011"/>
        <v>0</v>
      </c>
      <c r="FD237" s="131">
        <f t="shared" si="2011"/>
        <v>0</v>
      </c>
      <c r="FE237" s="69">
        <f t="shared" si="2012"/>
        <v>0</v>
      </c>
      <c r="FF237" s="162">
        <f t="shared" si="2013"/>
        <v>0</v>
      </c>
      <c r="FG237" s="130">
        <f t="shared" si="2013"/>
        <v>0</v>
      </c>
      <c r="FH237" s="18">
        <f t="shared" si="2014"/>
        <v>0</v>
      </c>
      <c r="FI237" s="136">
        <f t="shared" si="2015"/>
        <v>0</v>
      </c>
      <c r="FJ237" s="131">
        <f t="shared" si="2015"/>
        <v>0</v>
      </c>
      <c r="FK237" s="69">
        <f t="shared" si="2016"/>
        <v>0</v>
      </c>
      <c r="FL237" s="162">
        <f t="shared" si="2017"/>
        <v>0</v>
      </c>
      <c r="FM237" s="130">
        <f t="shared" si="2017"/>
        <v>0</v>
      </c>
      <c r="FN237" s="18">
        <f t="shared" si="2018"/>
        <v>0</v>
      </c>
      <c r="FO237" s="136">
        <f t="shared" si="2019"/>
        <v>0</v>
      </c>
      <c r="FP237" s="131">
        <f t="shared" si="2019"/>
        <v>0</v>
      </c>
      <c r="FQ237" s="69">
        <f t="shared" si="2020"/>
        <v>0</v>
      </c>
      <c r="FR237" s="162">
        <f t="shared" si="2021"/>
        <v>0</v>
      </c>
      <c r="FS237" s="130">
        <f t="shared" si="2021"/>
        <v>0</v>
      </c>
      <c r="FT237" s="18">
        <f t="shared" si="2022"/>
        <v>0</v>
      </c>
      <c r="FU237" s="136">
        <f t="shared" si="2023"/>
        <v>0</v>
      </c>
      <c r="FV237" s="131">
        <f t="shared" si="2023"/>
        <v>0</v>
      </c>
      <c r="FW237" s="69">
        <f t="shared" si="2024"/>
        <v>0</v>
      </c>
      <c r="FX237" s="162">
        <f t="shared" si="2025"/>
        <v>0</v>
      </c>
      <c r="FY237" s="130">
        <f t="shared" si="2025"/>
        <v>0</v>
      </c>
      <c r="FZ237" s="18">
        <f t="shared" si="2026"/>
        <v>0</v>
      </c>
      <c r="GA237" s="136">
        <f t="shared" si="2027"/>
        <v>0</v>
      </c>
      <c r="GB237" s="131">
        <f t="shared" si="2027"/>
        <v>0</v>
      </c>
      <c r="GC237" s="69">
        <f t="shared" si="2028"/>
        <v>0</v>
      </c>
      <c r="GD237" s="162">
        <f t="shared" si="2029"/>
        <v>0</v>
      </c>
      <c r="GE237" s="130">
        <f t="shared" si="2029"/>
        <v>0</v>
      </c>
      <c r="GF237" s="18">
        <f t="shared" si="2030"/>
        <v>0</v>
      </c>
      <c r="GG237" s="136">
        <f t="shared" si="2031"/>
        <v>0</v>
      </c>
      <c r="GH237" s="131">
        <f t="shared" si="2031"/>
        <v>0</v>
      </c>
      <c r="GI237" s="69">
        <f t="shared" si="2032"/>
        <v>0</v>
      </c>
      <c r="GJ237" s="162">
        <f t="shared" si="2033"/>
        <v>0</v>
      </c>
      <c r="GK237" s="130">
        <f t="shared" si="2033"/>
        <v>0</v>
      </c>
      <c r="GL237" s="18">
        <f t="shared" si="2034"/>
        <v>0</v>
      </c>
      <c r="GM237" s="136">
        <f t="shared" si="2035"/>
        <v>0</v>
      </c>
      <c r="GN237" s="131">
        <f t="shared" si="2035"/>
        <v>0</v>
      </c>
      <c r="GO237" s="69">
        <f t="shared" si="2036"/>
        <v>0</v>
      </c>
      <c r="GP237" s="162">
        <f t="shared" si="2037"/>
        <v>0</v>
      </c>
      <c r="GQ237" s="130">
        <f t="shared" si="2037"/>
        <v>0</v>
      </c>
      <c r="GR237" s="18">
        <f t="shared" si="2038"/>
        <v>0</v>
      </c>
      <c r="GS237" s="136">
        <f t="shared" si="2039"/>
        <v>0</v>
      </c>
      <c r="GT237" s="131">
        <f t="shared" si="2039"/>
        <v>0</v>
      </c>
      <c r="GU237" s="69">
        <f t="shared" si="2040"/>
        <v>0</v>
      </c>
      <c r="GV237" s="162">
        <f t="shared" si="2041"/>
        <v>0</v>
      </c>
      <c r="GW237" s="130">
        <f t="shared" si="2041"/>
        <v>0</v>
      </c>
      <c r="GX237" s="18">
        <f t="shared" si="2042"/>
        <v>0</v>
      </c>
      <c r="GY237" s="136">
        <f t="shared" si="2043"/>
        <v>0</v>
      </c>
      <c r="GZ237" s="131">
        <f t="shared" si="2043"/>
        <v>0</v>
      </c>
      <c r="HA237" s="69">
        <f t="shared" si="2044"/>
        <v>0</v>
      </c>
      <c r="HB237" s="162">
        <f t="shared" si="2045"/>
        <v>0</v>
      </c>
      <c r="HC237" s="130">
        <f t="shared" si="2045"/>
        <v>0</v>
      </c>
      <c r="HD237" s="18">
        <f t="shared" si="2046"/>
        <v>0</v>
      </c>
      <c r="HE237" s="136">
        <f t="shared" si="2047"/>
        <v>0</v>
      </c>
      <c r="HF237" s="131">
        <f t="shared" si="2047"/>
        <v>0</v>
      </c>
      <c r="HG237" s="69">
        <f t="shared" si="2048"/>
        <v>0</v>
      </c>
      <c r="HH237" s="162">
        <f t="shared" si="2049"/>
        <v>0</v>
      </c>
      <c r="HI237" s="130">
        <f t="shared" si="2049"/>
        <v>0</v>
      </c>
      <c r="HJ237" s="18">
        <f t="shared" si="2050"/>
        <v>0</v>
      </c>
      <c r="HK237" s="136">
        <f t="shared" si="2051"/>
        <v>0</v>
      </c>
      <c r="HL237" s="131">
        <f t="shared" si="2051"/>
        <v>0</v>
      </c>
      <c r="HM237" s="69">
        <f t="shared" si="2052"/>
        <v>0</v>
      </c>
      <c r="HN237" s="162">
        <f t="shared" si="2053"/>
        <v>0</v>
      </c>
      <c r="HO237" s="130">
        <f t="shared" si="2053"/>
        <v>0</v>
      </c>
      <c r="HP237" s="18">
        <f t="shared" si="2054"/>
        <v>0</v>
      </c>
      <c r="HQ237" s="136">
        <f t="shared" si="2055"/>
        <v>0</v>
      </c>
      <c r="HR237" s="131">
        <f t="shared" si="2055"/>
        <v>0</v>
      </c>
      <c r="HS237" s="69">
        <f t="shared" si="2056"/>
        <v>0</v>
      </c>
      <c r="HT237" s="162">
        <f t="shared" si="2057"/>
        <v>0</v>
      </c>
      <c r="HU237" s="130">
        <f t="shared" si="2057"/>
        <v>0</v>
      </c>
      <c r="HV237" s="18">
        <f t="shared" si="2058"/>
        <v>0</v>
      </c>
      <c r="HW237" s="17"/>
      <c r="HX237" s="85"/>
      <c r="HY237" s="85"/>
      <c r="HZ237" s="2" t="str">
        <f t="shared" si="1846"/>
        <v>СКРЫТЬ</v>
      </c>
    </row>
    <row r="238" spans="1:234" ht="13.5" hidden="1" customHeight="1" x14ac:dyDescent="0.2">
      <c r="A238" s="37"/>
      <c r="B238" s="22"/>
      <c r="C238" s="22"/>
      <c r="D238" s="142"/>
      <c r="E238" s="142"/>
      <c r="F238" s="142"/>
      <c r="G238" s="22"/>
      <c r="H238" s="22" t="s">
        <v>94</v>
      </c>
      <c r="I238" s="42">
        <v>227</v>
      </c>
      <c r="J238" s="102">
        <f>SUBTOTAL(103,I$12:I238)*1</f>
        <v>39</v>
      </c>
      <c r="K238" s="108"/>
      <c r="L238" s="17"/>
      <c r="M238" s="255"/>
      <c r="N238" s="255"/>
      <c r="O238" s="118"/>
      <c r="P238" s="162"/>
      <c r="Q238" s="163"/>
      <c r="R238" s="163"/>
      <c r="S238" s="123"/>
      <c r="T238" s="123"/>
      <c r="U238" s="91"/>
      <c r="V238" s="91"/>
      <c r="W238" s="120" t="str">
        <f t="shared" si="1921"/>
        <v/>
      </c>
      <c r="X238" s="178"/>
      <c r="Y238" s="128"/>
      <c r="Z238" s="179"/>
      <c r="AA238" s="127"/>
      <c r="AB238" s="67"/>
      <c r="AC238" s="69"/>
      <c r="AD238" s="178">
        <f t="shared" si="1925"/>
        <v>0</v>
      </c>
      <c r="AE238" s="127">
        <f t="shared" si="1925"/>
        <v>0</v>
      </c>
      <c r="AF238" s="225">
        <f t="shared" si="1926"/>
        <v>0</v>
      </c>
      <c r="AG238" s="178">
        <f t="shared" si="1927"/>
        <v>0</v>
      </c>
      <c r="AH238" s="127">
        <f t="shared" si="1927"/>
        <v>0</v>
      </c>
      <c r="AI238" s="225">
        <f t="shared" si="1928"/>
        <v>0</v>
      </c>
      <c r="AJ238" s="178">
        <f t="shared" si="1929"/>
        <v>0</v>
      </c>
      <c r="AK238" s="127">
        <f t="shared" si="1929"/>
        <v>0</v>
      </c>
      <c r="AL238" s="225">
        <f t="shared" si="1930"/>
        <v>0</v>
      </c>
      <c r="AM238" s="178">
        <f t="shared" si="1931"/>
        <v>0</v>
      </c>
      <c r="AN238" s="127">
        <f t="shared" si="1931"/>
        <v>0</v>
      </c>
      <c r="AO238" s="225">
        <f t="shared" si="1932"/>
        <v>0</v>
      </c>
      <c r="AP238" s="178">
        <f t="shared" si="1933"/>
        <v>0</v>
      </c>
      <c r="AQ238" s="127">
        <f t="shared" si="1933"/>
        <v>0</v>
      </c>
      <c r="AR238" s="225">
        <f t="shared" si="1934"/>
        <v>0</v>
      </c>
      <c r="AS238" s="136"/>
      <c r="AT238" s="131"/>
      <c r="AU238" s="69"/>
      <c r="AV238" s="162"/>
      <c r="AW238" s="130"/>
      <c r="AX238" s="18"/>
      <c r="AY238" s="136"/>
      <c r="AZ238" s="131"/>
      <c r="BA238" s="69"/>
      <c r="BB238" s="162"/>
      <c r="BC238" s="130"/>
      <c r="BD238" s="18"/>
      <c r="BE238" s="136"/>
      <c r="BF238" s="131"/>
      <c r="BG238" s="69"/>
      <c r="BH238" s="162"/>
      <c r="BI238" s="130"/>
      <c r="BJ238" s="18"/>
      <c r="BK238" s="136"/>
      <c r="BL238" s="131"/>
      <c r="BM238" s="69"/>
      <c r="BN238" s="162"/>
      <c r="BO238" s="130"/>
      <c r="BP238" s="18"/>
      <c r="BQ238" s="136"/>
      <c r="BR238" s="131"/>
      <c r="BS238" s="69"/>
      <c r="BT238" s="162"/>
      <c r="BU238" s="130"/>
      <c r="BV238" s="18"/>
      <c r="BW238" s="136"/>
      <c r="BX238" s="131"/>
      <c r="BY238" s="69"/>
      <c r="BZ238" s="162"/>
      <c r="CA238" s="130"/>
      <c r="CB238" s="18"/>
      <c r="CC238" s="136"/>
      <c r="CD238" s="131"/>
      <c r="CE238" s="69"/>
      <c r="CF238" s="162"/>
      <c r="CG238" s="130"/>
      <c r="CH238" s="18"/>
      <c r="CI238" s="136"/>
      <c r="CJ238" s="131"/>
      <c r="CK238" s="69"/>
      <c r="CL238" s="162"/>
      <c r="CM238" s="130"/>
      <c r="CN238" s="18"/>
      <c r="CO238" s="136"/>
      <c r="CP238" s="131"/>
      <c r="CQ238" s="69"/>
      <c r="CR238" s="162"/>
      <c r="CS238" s="130"/>
      <c r="CT238" s="18"/>
      <c r="CU238" s="136"/>
      <c r="CV238" s="131"/>
      <c r="CW238" s="69"/>
      <c r="CX238" s="162"/>
      <c r="CY238" s="130"/>
      <c r="CZ238" s="18"/>
      <c r="DA238" s="136"/>
      <c r="DB238" s="131"/>
      <c r="DC238" s="69"/>
      <c r="DD238" s="162"/>
      <c r="DE238" s="130"/>
      <c r="DF238" s="18"/>
      <c r="DG238" s="136"/>
      <c r="DH238" s="131"/>
      <c r="DI238" s="69"/>
      <c r="DJ238" s="162"/>
      <c r="DK238" s="130"/>
      <c r="DL238" s="18"/>
      <c r="DM238" s="136"/>
      <c r="DN238" s="131"/>
      <c r="DO238" s="69"/>
      <c r="DP238" s="162"/>
      <c r="DQ238" s="130"/>
      <c r="DR238" s="18"/>
      <c r="DS238" s="136"/>
      <c r="DT238" s="131"/>
      <c r="DU238" s="69"/>
      <c r="DV238" s="162"/>
      <c r="DW238" s="130"/>
      <c r="DX238" s="18"/>
      <c r="DY238" s="136"/>
      <c r="DZ238" s="131"/>
      <c r="EA238" s="69"/>
      <c r="EB238" s="162"/>
      <c r="EC238" s="130"/>
      <c r="ED238" s="18"/>
      <c r="EE238" s="136"/>
      <c r="EF238" s="131"/>
      <c r="EG238" s="69"/>
      <c r="EH238" s="162"/>
      <c r="EI238" s="130"/>
      <c r="EJ238" s="18"/>
      <c r="EK238" s="136"/>
      <c r="EL238" s="131"/>
      <c r="EM238" s="69"/>
      <c r="EN238" s="162"/>
      <c r="EO238" s="130"/>
      <c r="EP238" s="18"/>
      <c r="EQ238" s="136"/>
      <c r="ER238" s="131"/>
      <c r="ES238" s="69"/>
      <c r="ET238" s="162"/>
      <c r="EU238" s="130"/>
      <c r="EV238" s="18"/>
      <c r="EW238" s="136"/>
      <c r="EX238" s="131"/>
      <c r="EY238" s="69"/>
      <c r="EZ238" s="162"/>
      <c r="FA238" s="130"/>
      <c r="FB238" s="18"/>
      <c r="FC238" s="136"/>
      <c r="FD238" s="131"/>
      <c r="FE238" s="69"/>
      <c r="FF238" s="162"/>
      <c r="FG238" s="130"/>
      <c r="FH238" s="18"/>
      <c r="FI238" s="136"/>
      <c r="FJ238" s="131"/>
      <c r="FK238" s="69"/>
      <c r="FL238" s="162"/>
      <c r="FM238" s="130"/>
      <c r="FN238" s="18"/>
      <c r="FO238" s="136"/>
      <c r="FP238" s="131"/>
      <c r="FQ238" s="69"/>
      <c r="FR238" s="162"/>
      <c r="FS238" s="130"/>
      <c r="FT238" s="18"/>
      <c r="FU238" s="136"/>
      <c r="FV238" s="131"/>
      <c r="FW238" s="69"/>
      <c r="FX238" s="162"/>
      <c r="FY238" s="130"/>
      <c r="FZ238" s="18"/>
      <c r="GA238" s="136"/>
      <c r="GB238" s="131"/>
      <c r="GC238" s="69"/>
      <c r="GD238" s="162"/>
      <c r="GE238" s="130"/>
      <c r="GF238" s="18"/>
      <c r="GG238" s="136"/>
      <c r="GH238" s="131"/>
      <c r="GI238" s="69"/>
      <c r="GJ238" s="162"/>
      <c r="GK238" s="130"/>
      <c r="GL238" s="18"/>
      <c r="GM238" s="136"/>
      <c r="GN238" s="131"/>
      <c r="GO238" s="69"/>
      <c r="GP238" s="162"/>
      <c r="GQ238" s="130"/>
      <c r="GR238" s="18"/>
      <c r="GS238" s="136"/>
      <c r="GT238" s="131"/>
      <c r="GU238" s="69"/>
      <c r="GV238" s="162"/>
      <c r="GW238" s="130"/>
      <c r="GX238" s="18"/>
      <c r="GY238" s="136"/>
      <c r="GZ238" s="131"/>
      <c r="HA238" s="69"/>
      <c r="HB238" s="162"/>
      <c r="HC238" s="130"/>
      <c r="HD238" s="18"/>
      <c r="HE238" s="136"/>
      <c r="HF238" s="131"/>
      <c r="HG238" s="69"/>
      <c r="HH238" s="162"/>
      <c r="HI238" s="130"/>
      <c r="HJ238" s="18"/>
      <c r="HK238" s="136"/>
      <c r="HL238" s="131"/>
      <c r="HM238" s="69"/>
      <c r="HN238" s="162"/>
      <c r="HO238" s="130"/>
      <c r="HP238" s="18"/>
      <c r="HQ238" s="136"/>
      <c r="HR238" s="131"/>
      <c r="HS238" s="69"/>
      <c r="HT238" s="162"/>
      <c r="HU238" s="130"/>
      <c r="HV238" s="18"/>
      <c r="HW238" s="17"/>
      <c r="HX238" s="85"/>
      <c r="HY238" s="85"/>
      <c r="HZ238" s="2" t="str">
        <f t="shared" si="1846"/>
        <v>СКРЫТЬ</v>
      </c>
    </row>
    <row r="239" spans="1:234" ht="13.5" hidden="1" customHeight="1" x14ac:dyDescent="0.2">
      <c r="A239" s="37"/>
      <c r="B239" s="22"/>
      <c r="C239" s="22"/>
      <c r="D239" s="100"/>
      <c r="E239" s="100"/>
      <c r="F239" s="100"/>
      <c r="G239" s="22"/>
      <c r="H239" s="22" t="s">
        <v>94</v>
      </c>
      <c r="I239" s="42">
        <v>228</v>
      </c>
      <c r="J239" s="102">
        <f>SUBTOTAL(103,I$12:I239)*1</f>
        <v>39</v>
      </c>
      <c r="K239" s="105" t="s">
        <v>67</v>
      </c>
      <c r="L239" s="17"/>
      <c r="M239" s="255">
        <f t="shared" ref="M239:M257" si="2059">MIN(M271,M302,M333,M364,M394,M425)</f>
        <v>43845</v>
      </c>
      <c r="N239" s="255">
        <f t="shared" ref="N239:O254" si="2060">MAX(N271,N302,N333,N364,N394,N425)</f>
        <v>44499</v>
      </c>
      <c r="O239" s="118">
        <f t="shared" si="2060"/>
        <v>44469</v>
      </c>
      <c r="P239" s="162">
        <f t="shared" ref="P239:T248" si="2061">SUMIF($K$263:$K$445,$K239,P$263:P$445)</f>
        <v>1181</v>
      </c>
      <c r="Q239" s="163">
        <f t="shared" si="2061"/>
        <v>932</v>
      </c>
      <c r="R239" s="163">
        <f t="shared" si="2061"/>
        <v>932</v>
      </c>
      <c r="S239" s="123">
        <f t="shared" ca="1" si="2061"/>
        <v>932</v>
      </c>
      <c r="T239" s="123">
        <f t="shared" si="2061"/>
        <v>932</v>
      </c>
      <c r="U239" s="91">
        <f t="shared" ref="U239:U247" ca="1" si="2062">T239-S239</f>
        <v>0</v>
      </c>
      <c r="V239" s="91">
        <f t="shared" ref="V239:V247" si="2063">P239-T239</f>
        <v>249</v>
      </c>
      <c r="W239" s="120">
        <f t="shared" si="1921"/>
        <v>0.78916172734970369</v>
      </c>
      <c r="X239" s="178">
        <f t="shared" ref="X239:AA258" si="2064">SUMIF($K$263:$K$445,$K239,X$263:X$445)</f>
        <v>0</v>
      </c>
      <c r="Y239" s="128">
        <f t="shared" si="2064"/>
        <v>0</v>
      </c>
      <c r="Z239" s="179">
        <f t="shared" ca="1" si="2064"/>
        <v>0</v>
      </c>
      <c r="AA239" s="127">
        <f t="shared" si="2064"/>
        <v>0</v>
      </c>
      <c r="AB239" s="67" t="str">
        <f t="shared" ref="AB239:AB247" ca="1" si="2065">IF(OR(AND(Z239=0,AA239=0),AND(Z239="",AA239="")),"",IF(AND(Z239=0,AA239&gt;0),1,AA239/Z239))</f>
        <v/>
      </c>
      <c r="AC239" s="69">
        <f t="shared" ref="AC239:AC247" ca="1" si="2066">AA239-Z239</f>
        <v>0</v>
      </c>
      <c r="AD239" s="178">
        <f t="shared" si="1925"/>
        <v>0</v>
      </c>
      <c r="AE239" s="127">
        <f t="shared" si="1925"/>
        <v>0</v>
      </c>
      <c r="AF239" s="225">
        <f t="shared" si="1926"/>
        <v>0</v>
      </c>
      <c r="AG239" s="178">
        <f t="shared" si="1927"/>
        <v>0</v>
      </c>
      <c r="AH239" s="127">
        <f t="shared" si="1927"/>
        <v>0</v>
      </c>
      <c r="AI239" s="225">
        <f t="shared" si="1928"/>
        <v>0</v>
      </c>
      <c r="AJ239" s="178">
        <f t="shared" si="1929"/>
        <v>0</v>
      </c>
      <c r="AK239" s="127">
        <f t="shared" si="1929"/>
        <v>0</v>
      </c>
      <c r="AL239" s="225">
        <f t="shared" si="1930"/>
        <v>0</v>
      </c>
      <c r="AM239" s="178">
        <f t="shared" si="1931"/>
        <v>0</v>
      </c>
      <c r="AN239" s="127">
        <f t="shared" si="1931"/>
        <v>0</v>
      </c>
      <c r="AO239" s="225">
        <f t="shared" si="1932"/>
        <v>0</v>
      </c>
      <c r="AP239" s="178">
        <f t="shared" si="1933"/>
        <v>0</v>
      </c>
      <c r="AQ239" s="127">
        <f t="shared" si="1933"/>
        <v>0</v>
      </c>
      <c r="AR239" s="225">
        <f t="shared" si="1934"/>
        <v>0</v>
      </c>
      <c r="AS239" s="136">
        <f t="shared" ref="AS239:AT258" si="2067">SUMIF($K$263:$K$445,$K239,AS$263:AS$445)</f>
        <v>0</v>
      </c>
      <c r="AT239" s="131">
        <f t="shared" si="2067"/>
        <v>0</v>
      </c>
      <c r="AU239" s="69">
        <f t="shared" ref="AU239:AU247" si="2068">AT239-AS239</f>
        <v>0</v>
      </c>
      <c r="AV239" s="162">
        <f t="shared" ref="AV239:AW259" si="2069">SUMIF($K$263:$K$445,$K239,AV$263:AV$445)</f>
        <v>0</v>
      </c>
      <c r="AW239" s="130">
        <f t="shared" si="2069"/>
        <v>0</v>
      </c>
      <c r="AX239" s="18">
        <f t="shared" ref="AX239:AX259" si="2070">AW239-AV239</f>
        <v>0</v>
      </c>
      <c r="AY239" s="136">
        <f t="shared" ref="AY239:AZ258" si="2071">SUMIF($K$263:$K$445,$K239,AY$263:AY$445)</f>
        <v>0</v>
      </c>
      <c r="AZ239" s="131">
        <f t="shared" si="2071"/>
        <v>0</v>
      </c>
      <c r="BA239" s="69">
        <f t="shared" ref="BA239:BA247" si="2072">AZ239-AY239</f>
        <v>0</v>
      </c>
      <c r="BB239" s="162">
        <f t="shared" ref="BB239:BC259" si="2073">SUMIF($K$263:$K$445,$K239,BB$263:BB$445)</f>
        <v>0</v>
      </c>
      <c r="BC239" s="130">
        <f t="shared" si="2073"/>
        <v>0</v>
      </c>
      <c r="BD239" s="18">
        <f t="shared" ref="BD239:BD259" si="2074">BC239-BB239</f>
        <v>0</v>
      </c>
      <c r="BE239" s="136">
        <f t="shared" ref="BE239:BF258" si="2075">SUMIF($K$263:$K$445,$K239,BE$263:BE$445)</f>
        <v>0</v>
      </c>
      <c r="BF239" s="131">
        <f t="shared" si="2075"/>
        <v>0</v>
      </c>
      <c r="BG239" s="69">
        <f t="shared" ref="BG239:BG247" si="2076">BF239-BE239</f>
        <v>0</v>
      </c>
      <c r="BH239" s="162">
        <f t="shared" ref="BH239:BI259" si="2077">SUMIF($K$263:$K$445,$K239,BH$263:BH$445)</f>
        <v>0</v>
      </c>
      <c r="BI239" s="130">
        <f t="shared" si="2077"/>
        <v>0</v>
      </c>
      <c r="BJ239" s="18">
        <f t="shared" ref="BJ239:BJ259" si="2078">BI239-BH239</f>
        <v>0</v>
      </c>
      <c r="BK239" s="136">
        <f t="shared" ref="BK239:BL258" si="2079">SUMIF($K$263:$K$445,$K239,BK$263:BK$445)</f>
        <v>0</v>
      </c>
      <c r="BL239" s="131">
        <f t="shared" si="2079"/>
        <v>0</v>
      </c>
      <c r="BM239" s="69">
        <f t="shared" ref="BM239:BM247" si="2080">BL239-BK239</f>
        <v>0</v>
      </c>
      <c r="BN239" s="162">
        <f t="shared" ref="BN239:BO259" si="2081">SUMIF($K$263:$K$445,$K239,BN$263:BN$445)</f>
        <v>0</v>
      </c>
      <c r="BO239" s="130">
        <f t="shared" si="2081"/>
        <v>0</v>
      </c>
      <c r="BP239" s="18">
        <f t="shared" ref="BP239:BP259" si="2082">BO239-BN239</f>
        <v>0</v>
      </c>
      <c r="BQ239" s="136">
        <f t="shared" ref="BQ239:BR258" si="2083">SUMIF($K$263:$K$445,$K239,BQ$263:BQ$445)</f>
        <v>0</v>
      </c>
      <c r="BR239" s="131">
        <f t="shared" si="2083"/>
        <v>0</v>
      </c>
      <c r="BS239" s="69">
        <f t="shared" ref="BS239:BS247" si="2084">BR239-BQ239</f>
        <v>0</v>
      </c>
      <c r="BT239" s="162">
        <f t="shared" ref="BT239:BU259" si="2085">SUMIF($K$263:$K$445,$K239,BT$263:BT$445)</f>
        <v>0</v>
      </c>
      <c r="BU239" s="130">
        <f t="shared" si="2085"/>
        <v>0</v>
      </c>
      <c r="BV239" s="18">
        <f t="shared" ref="BV239:BV259" si="2086">BU239-BT239</f>
        <v>0</v>
      </c>
      <c r="BW239" s="136">
        <f t="shared" ref="BW239:BX258" si="2087">SUMIF($K$263:$K$445,$K239,BW$263:BW$445)</f>
        <v>0</v>
      </c>
      <c r="BX239" s="131">
        <f t="shared" si="2087"/>
        <v>0</v>
      </c>
      <c r="BY239" s="69">
        <f t="shared" ref="BY239:BY247" si="2088">BX239-BW239</f>
        <v>0</v>
      </c>
      <c r="BZ239" s="162">
        <f t="shared" ref="BZ239:CA259" si="2089">SUMIF($K$263:$K$445,$K239,BZ$263:BZ$445)</f>
        <v>0</v>
      </c>
      <c r="CA239" s="130">
        <f t="shared" si="2089"/>
        <v>0</v>
      </c>
      <c r="CB239" s="18">
        <f t="shared" ref="CB239:CB259" si="2090">CA239-BZ239</f>
        <v>0</v>
      </c>
      <c r="CC239" s="136">
        <f t="shared" ref="CC239:CD258" si="2091">SUMIF($K$263:$K$445,$K239,CC$263:CC$445)</f>
        <v>0</v>
      </c>
      <c r="CD239" s="131">
        <f t="shared" si="2091"/>
        <v>0</v>
      </c>
      <c r="CE239" s="69">
        <f t="shared" ref="CE239:CE247" si="2092">CD239-CC239</f>
        <v>0</v>
      </c>
      <c r="CF239" s="162">
        <f t="shared" ref="CF239:CG259" si="2093">SUMIF($K$263:$K$445,$K239,CF$263:CF$445)</f>
        <v>0</v>
      </c>
      <c r="CG239" s="130">
        <f t="shared" si="2093"/>
        <v>0</v>
      </c>
      <c r="CH239" s="18">
        <f t="shared" ref="CH239:CH259" si="2094">CG239-CF239</f>
        <v>0</v>
      </c>
      <c r="CI239" s="136">
        <f t="shared" ref="CI239:CJ258" si="2095">SUMIF($K$263:$K$445,$K239,CI$263:CI$445)</f>
        <v>0</v>
      </c>
      <c r="CJ239" s="131">
        <f t="shared" si="2095"/>
        <v>0</v>
      </c>
      <c r="CK239" s="69">
        <f t="shared" ref="CK239:CK247" si="2096">CJ239-CI239</f>
        <v>0</v>
      </c>
      <c r="CL239" s="162">
        <f t="shared" ref="CL239:CM259" si="2097">SUMIF($K$263:$K$445,$K239,CL$263:CL$445)</f>
        <v>0</v>
      </c>
      <c r="CM239" s="130">
        <f t="shared" si="2097"/>
        <v>0</v>
      </c>
      <c r="CN239" s="18">
        <f t="shared" ref="CN239:CN259" si="2098">CM239-CL239</f>
        <v>0</v>
      </c>
      <c r="CO239" s="136">
        <f t="shared" ref="CO239:CP258" si="2099">SUMIF($K$263:$K$445,$K239,CO$263:CO$445)</f>
        <v>0</v>
      </c>
      <c r="CP239" s="131">
        <f t="shared" si="2099"/>
        <v>0</v>
      </c>
      <c r="CQ239" s="69">
        <f t="shared" ref="CQ239:CQ247" si="2100">CP239-CO239</f>
        <v>0</v>
      </c>
      <c r="CR239" s="162">
        <f t="shared" ref="CR239:CS259" si="2101">SUMIF($K$263:$K$445,$K239,CR$263:CR$445)</f>
        <v>0</v>
      </c>
      <c r="CS239" s="130">
        <f t="shared" si="2101"/>
        <v>0</v>
      </c>
      <c r="CT239" s="18">
        <f t="shared" ref="CT239:CT259" si="2102">CS239-CR239</f>
        <v>0</v>
      </c>
      <c r="CU239" s="136">
        <f t="shared" ref="CU239:CV258" si="2103">SUMIF($K$263:$K$445,$K239,CU$263:CU$445)</f>
        <v>0</v>
      </c>
      <c r="CV239" s="131">
        <f t="shared" si="2103"/>
        <v>0</v>
      </c>
      <c r="CW239" s="69">
        <f t="shared" ref="CW239:CW247" si="2104">CV239-CU239</f>
        <v>0</v>
      </c>
      <c r="CX239" s="162">
        <f t="shared" ref="CX239:CY259" si="2105">SUMIF($K$263:$K$445,$K239,CX$263:CX$445)</f>
        <v>0</v>
      </c>
      <c r="CY239" s="130">
        <f t="shared" si="2105"/>
        <v>0</v>
      </c>
      <c r="CZ239" s="18">
        <f t="shared" ref="CZ239:CZ259" si="2106">CY239-CX239</f>
        <v>0</v>
      </c>
      <c r="DA239" s="136">
        <f t="shared" ref="DA239:DB258" si="2107">SUMIF($K$263:$K$445,$K239,DA$263:DA$445)</f>
        <v>0</v>
      </c>
      <c r="DB239" s="131">
        <f t="shared" si="2107"/>
        <v>0</v>
      </c>
      <c r="DC239" s="69">
        <f t="shared" ref="DC239:DC247" si="2108">DB239-DA239</f>
        <v>0</v>
      </c>
      <c r="DD239" s="162">
        <f t="shared" ref="DD239:DE259" si="2109">SUMIF($K$263:$K$445,$K239,DD$263:DD$445)</f>
        <v>0</v>
      </c>
      <c r="DE239" s="130">
        <f t="shared" si="2109"/>
        <v>0</v>
      </c>
      <c r="DF239" s="18">
        <f t="shared" ref="DF239:DF259" si="2110">DE239-DD239</f>
        <v>0</v>
      </c>
      <c r="DG239" s="136">
        <f t="shared" ref="DG239:DH258" si="2111">SUMIF($K$263:$K$445,$K239,DG$263:DG$445)</f>
        <v>0</v>
      </c>
      <c r="DH239" s="131">
        <f t="shared" si="2111"/>
        <v>0</v>
      </c>
      <c r="DI239" s="69">
        <f t="shared" ref="DI239:DI247" si="2112">DH239-DG239</f>
        <v>0</v>
      </c>
      <c r="DJ239" s="162">
        <f t="shared" ref="DJ239:DK259" si="2113">SUMIF($K$263:$K$445,$K239,DJ$263:DJ$445)</f>
        <v>0</v>
      </c>
      <c r="DK239" s="130">
        <f t="shared" si="2113"/>
        <v>0</v>
      </c>
      <c r="DL239" s="18">
        <f t="shared" ref="DL239:DL259" si="2114">DK239-DJ239</f>
        <v>0</v>
      </c>
      <c r="DM239" s="136">
        <f t="shared" ref="DM239:DN258" si="2115">SUMIF($K$263:$K$445,$K239,DM$263:DM$445)</f>
        <v>0</v>
      </c>
      <c r="DN239" s="131">
        <f t="shared" si="2115"/>
        <v>0</v>
      </c>
      <c r="DO239" s="69">
        <f t="shared" ref="DO239:DO247" si="2116">DN239-DM239</f>
        <v>0</v>
      </c>
      <c r="DP239" s="162">
        <f t="shared" ref="DP239:DQ259" si="2117">SUMIF($K$263:$K$445,$K239,DP$263:DP$445)</f>
        <v>0</v>
      </c>
      <c r="DQ239" s="130">
        <f t="shared" si="2117"/>
        <v>0</v>
      </c>
      <c r="DR239" s="18">
        <f t="shared" ref="DR239:DR259" si="2118">DQ239-DP239</f>
        <v>0</v>
      </c>
      <c r="DS239" s="136">
        <f t="shared" ref="DS239:DT258" si="2119">SUMIF($K$263:$K$445,$K239,DS$263:DS$445)</f>
        <v>0</v>
      </c>
      <c r="DT239" s="131">
        <f t="shared" si="2119"/>
        <v>0</v>
      </c>
      <c r="DU239" s="69">
        <f t="shared" ref="DU239:DU247" si="2120">DT239-DS239</f>
        <v>0</v>
      </c>
      <c r="DV239" s="162">
        <f t="shared" ref="DV239:DW259" si="2121">SUMIF($K$263:$K$445,$K239,DV$263:DV$445)</f>
        <v>0</v>
      </c>
      <c r="DW239" s="130">
        <f t="shared" si="2121"/>
        <v>0</v>
      </c>
      <c r="DX239" s="18">
        <f t="shared" ref="DX239:DX259" si="2122">DW239-DV239</f>
        <v>0</v>
      </c>
      <c r="DY239" s="136">
        <f t="shared" ref="DY239:DZ258" si="2123">SUMIF($K$263:$K$445,$K239,DY$263:DY$445)</f>
        <v>0</v>
      </c>
      <c r="DZ239" s="131">
        <f t="shared" si="2123"/>
        <v>0</v>
      </c>
      <c r="EA239" s="69">
        <f t="shared" ref="EA239:EA247" si="2124">DZ239-DY239</f>
        <v>0</v>
      </c>
      <c r="EB239" s="162">
        <f t="shared" ref="EB239:EC259" si="2125">SUMIF($K$263:$K$445,$K239,EB$263:EB$445)</f>
        <v>0</v>
      </c>
      <c r="EC239" s="130">
        <f t="shared" si="2125"/>
        <v>0</v>
      </c>
      <c r="ED239" s="18">
        <f t="shared" ref="ED239:ED259" si="2126">EC239-EB239</f>
        <v>0</v>
      </c>
      <c r="EE239" s="136">
        <f t="shared" ref="EE239:EF258" si="2127">SUMIF($K$263:$K$445,$K239,EE$263:EE$445)</f>
        <v>0</v>
      </c>
      <c r="EF239" s="131">
        <f t="shared" si="2127"/>
        <v>0</v>
      </c>
      <c r="EG239" s="69">
        <f t="shared" ref="EG239:EG247" si="2128">EF239-EE239</f>
        <v>0</v>
      </c>
      <c r="EH239" s="162">
        <f t="shared" ref="EH239:EI259" si="2129">SUMIF($K$263:$K$445,$K239,EH$263:EH$445)</f>
        <v>0</v>
      </c>
      <c r="EI239" s="130">
        <f t="shared" si="2129"/>
        <v>0</v>
      </c>
      <c r="EJ239" s="18">
        <f t="shared" ref="EJ239:EJ259" si="2130">EI239-EH239</f>
        <v>0</v>
      </c>
      <c r="EK239" s="136">
        <f t="shared" ref="EK239:EL258" si="2131">SUMIF($K$263:$K$445,$K239,EK$263:EK$445)</f>
        <v>0</v>
      </c>
      <c r="EL239" s="131">
        <f t="shared" si="2131"/>
        <v>0</v>
      </c>
      <c r="EM239" s="69">
        <f t="shared" ref="EM239:EM247" si="2132">EL239-EK239</f>
        <v>0</v>
      </c>
      <c r="EN239" s="162">
        <f t="shared" ref="EN239:EO259" si="2133">SUMIF($K$263:$K$445,$K239,EN$263:EN$445)</f>
        <v>0</v>
      </c>
      <c r="EO239" s="130">
        <f t="shared" si="2133"/>
        <v>0</v>
      </c>
      <c r="EP239" s="18">
        <f t="shared" ref="EP239:EP259" si="2134">EO239-EN239</f>
        <v>0</v>
      </c>
      <c r="EQ239" s="136">
        <f t="shared" ref="EQ239:ER258" si="2135">SUMIF($K$263:$K$445,$K239,EQ$263:EQ$445)</f>
        <v>0</v>
      </c>
      <c r="ER239" s="131">
        <f t="shared" si="2135"/>
        <v>0</v>
      </c>
      <c r="ES239" s="69">
        <f t="shared" ref="ES239:ES247" si="2136">ER239-EQ239</f>
        <v>0</v>
      </c>
      <c r="ET239" s="162">
        <f t="shared" ref="ET239:EU259" si="2137">SUMIF($K$263:$K$445,$K239,ET$263:ET$445)</f>
        <v>0</v>
      </c>
      <c r="EU239" s="130">
        <f t="shared" si="2137"/>
        <v>0</v>
      </c>
      <c r="EV239" s="18">
        <f t="shared" ref="EV239:EV259" si="2138">EU239-ET239</f>
        <v>0</v>
      </c>
      <c r="EW239" s="136">
        <f t="shared" ref="EW239:EX258" si="2139">SUMIF($K$263:$K$445,$K239,EW$263:EW$445)</f>
        <v>0</v>
      </c>
      <c r="EX239" s="131">
        <f t="shared" si="2139"/>
        <v>0</v>
      </c>
      <c r="EY239" s="69">
        <f t="shared" ref="EY239:EY247" si="2140">EX239-EW239</f>
        <v>0</v>
      </c>
      <c r="EZ239" s="162">
        <f t="shared" ref="EZ239:FA259" si="2141">SUMIF($K$263:$K$445,$K239,EZ$263:EZ$445)</f>
        <v>0</v>
      </c>
      <c r="FA239" s="130">
        <f t="shared" si="2141"/>
        <v>0</v>
      </c>
      <c r="FB239" s="18">
        <f t="shared" ref="FB239:FB259" si="2142">FA239-EZ239</f>
        <v>0</v>
      </c>
      <c r="FC239" s="136">
        <f t="shared" ref="FC239:FD258" si="2143">SUMIF($K$263:$K$445,$K239,FC$263:FC$445)</f>
        <v>0</v>
      </c>
      <c r="FD239" s="131">
        <f t="shared" si="2143"/>
        <v>0</v>
      </c>
      <c r="FE239" s="69">
        <f t="shared" ref="FE239:FE247" si="2144">FD239-FC239</f>
        <v>0</v>
      </c>
      <c r="FF239" s="162">
        <f t="shared" ref="FF239:FG259" si="2145">SUMIF($K$263:$K$445,$K239,FF$263:FF$445)</f>
        <v>0</v>
      </c>
      <c r="FG239" s="130">
        <f t="shared" si="2145"/>
        <v>0</v>
      </c>
      <c r="FH239" s="18">
        <f t="shared" ref="FH239:FH259" si="2146">FG239-FF239</f>
        <v>0</v>
      </c>
      <c r="FI239" s="136">
        <f t="shared" ref="FI239:FJ258" si="2147">SUMIF($K$263:$K$445,$K239,FI$263:FI$445)</f>
        <v>0</v>
      </c>
      <c r="FJ239" s="131">
        <f t="shared" si="2147"/>
        <v>0</v>
      </c>
      <c r="FK239" s="69">
        <f t="shared" ref="FK239:FK247" si="2148">FJ239-FI239</f>
        <v>0</v>
      </c>
      <c r="FL239" s="162">
        <f t="shared" ref="FL239:FM259" si="2149">SUMIF($K$263:$K$445,$K239,FL$263:FL$445)</f>
        <v>0</v>
      </c>
      <c r="FM239" s="130">
        <f t="shared" si="2149"/>
        <v>0</v>
      </c>
      <c r="FN239" s="18">
        <f t="shared" ref="FN239:FN259" si="2150">FM239-FL239</f>
        <v>0</v>
      </c>
      <c r="FO239" s="136">
        <f t="shared" ref="FO239:FP258" si="2151">SUMIF($K$263:$K$445,$K239,FO$263:FO$445)</f>
        <v>0</v>
      </c>
      <c r="FP239" s="131">
        <f t="shared" si="2151"/>
        <v>0</v>
      </c>
      <c r="FQ239" s="69">
        <f t="shared" ref="FQ239:FQ247" si="2152">FP239-FO239</f>
        <v>0</v>
      </c>
      <c r="FR239" s="162">
        <f t="shared" ref="FR239:FS259" si="2153">SUMIF($K$263:$K$445,$K239,FR$263:FR$445)</f>
        <v>0</v>
      </c>
      <c r="FS239" s="130">
        <f t="shared" si="2153"/>
        <v>0</v>
      </c>
      <c r="FT239" s="18">
        <f t="shared" ref="FT239:FT259" si="2154">FS239-FR239</f>
        <v>0</v>
      </c>
      <c r="FU239" s="136">
        <f t="shared" ref="FU239:FV258" si="2155">SUMIF($K$263:$K$445,$K239,FU$263:FU$445)</f>
        <v>0</v>
      </c>
      <c r="FV239" s="131">
        <f t="shared" si="2155"/>
        <v>0</v>
      </c>
      <c r="FW239" s="69">
        <f t="shared" ref="FW239:FW247" si="2156">FV239-FU239</f>
        <v>0</v>
      </c>
      <c r="FX239" s="162">
        <f t="shared" ref="FX239:FY259" si="2157">SUMIF($K$263:$K$445,$K239,FX$263:FX$445)</f>
        <v>0</v>
      </c>
      <c r="FY239" s="130">
        <f t="shared" si="2157"/>
        <v>0</v>
      </c>
      <c r="FZ239" s="18">
        <f t="shared" ref="FZ239:FZ259" si="2158">FY239-FX239</f>
        <v>0</v>
      </c>
      <c r="GA239" s="136">
        <f t="shared" ref="GA239:GB258" si="2159">SUMIF($K$263:$K$445,$K239,GA$263:GA$445)</f>
        <v>0</v>
      </c>
      <c r="GB239" s="131">
        <f t="shared" si="2159"/>
        <v>0</v>
      </c>
      <c r="GC239" s="69">
        <f t="shared" ref="GC239:GC247" si="2160">GB239-GA239</f>
        <v>0</v>
      </c>
      <c r="GD239" s="162">
        <f t="shared" ref="GD239:GE259" si="2161">SUMIF($K$263:$K$445,$K239,GD$263:GD$445)</f>
        <v>0</v>
      </c>
      <c r="GE239" s="130">
        <f t="shared" si="2161"/>
        <v>0</v>
      </c>
      <c r="GF239" s="18">
        <f t="shared" ref="GF239:GF259" si="2162">GE239-GD239</f>
        <v>0</v>
      </c>
      <c r="GG239" s="136">
        <f t="shared" ref="GG239:GH258" si="2163">SUMIF($K$263:$K$445,$K239,GG$263:GG$445)</f>
        <v>0</v>
      </c>
      <c r="GH239" s="131">
        <f t="shared" si="2163"/>
        <v>0</v>
      </c>
      <c r="GI239" s="69">
        <f t="shared" ref="GI239:GI247" si="2164">GH239-GG239</f>
        <v>0</v>
      </c>
      <c r="GJ239" s="162">
        <f t="shared" ref="GJ239:GK259" si="2165">SUMIF($K$263:$K$445,$K239,GJ$263:GJ$445)</f>
        <v>0</v>
      </c>
      <c r="GK239" s="130">
        <f t="shared" si="2165"/>
        <v>0</v>
      </c>
      <c r="GL239" s="18">
        <f t="shared" ref="GL239:GL259" si="2166">GK239-GJ239</f>
        <v>0</v>
      </c>
      <c r="GM239" s="136">
        <f t="shared" ref="GM239:GN258" si="2167">SUMIF($K$263:$K$445,$K239,GM$263:GM$445)</f>
        <v>0</v>
      </c>
      <c r="GN239" s="131">
        <f t="shared" si="2167"/>
        <v>0</v>
      </c>
      <c r="GO239" s="69">
        <f t="shared" ref="GO239:GO247" si="2168">GN239-GM239</f>
        <v>0</v>
      </c>
      <c r="GP239" s="162">
        <f t="shared" ref="GP239:GQ259" si="2169">SUMIF($K$263:$K$445,$K239,GP$263:GP$445)</f>
        <v>0</v>
      </c>
      <c r="GQ239" s="130">
        <f t="shared" si="2169"/>
        <v>0</v>
      </c>
      <c r="GR239" s="18">
        <f t="shared" ref="GR239:GR259" si="2170">GQ239-GP239</f>
        <v>0</v>
      </c>
      <c r="GS239" s="136">
        <f t="shared" ref="GS239:GT258" si="2171">SUMIF($K$263:$K$445,$K239,GS$263:GS$445)</f>
        <v>0</v>
      </c>
      <c r="GT239" s="131">
        <f t="shared" si="2171"/>
        <v>0</v>
      </c>
      <c r="GU239" s="69">
        <f t="shared" ref="GU239:GU247" si="2172">GT239-GS239</f>
        <v>0</v>
      </c>
      <c r="GV239" s="162">
        <f t="shared" ref="GV239:GW259" si="2173">SUMIF($K$263:$K$445,$K239,GV$263:GV$445)</f>
        <v>0</v>
      </c>
      <c r="GW239" s="130">
        <f t="shared" si="2173"/>
        <v>0</v>
      </c>
      <c r="GX239" s="18">
        <f t="shared" ref="GX239:GX259" si="2174">GW239-GV239</f>
        <v>0</v>
      </c>
      <c r="GY239" s="136">
        <f t="shared" ref="GY239:GZ258" si="2175">SUMIF($K$263:$K$445,$K239,GY$263:GY$445)</f>
        <v>0</v>
      </c>
      <c r="GZ239" s="131">
        <f t="shared" si="2175"/>
        <v>0</v>
      </c>
      <c r="HA239" s="69">
        <f t="shared" ref="HA239:HA247" si="2176">GZ239-GY239</f>
        <v>0</v>
      </c>
      <c r="HB239" s="162">
        <f t="shared" ref="HB239:HC259" si="2177">SUMIF($K$263:$K$445,$K239,HB$263:HB$445)</f>
        <v>0</v>
      </c>
      <c r="HC239" s="130">
        <f t="shared" si="2177"/>
        <v>0</v>
      </c>
      <c r="HD239" s="18">
        <f t="shared" ref="HD239:HD259" si="2178">HC239-HB239</f>
        <v>0</v>
      </c>
      <c r="HE239" s="136">
        <f t="shared" ref="HE239:HF258" si="2179">SUMIF($K$263:$K$445,$K239,HE$263:HE$445)</f>
        <v>0</v>
      </c>
      <c r="HF239" s="131">
        <f t="shared" si="2179"/>
        <v>0</v>
      </c>
      <c r="HG239" s="69">
        <f t="shared" ref="HG239:HG247" si="2180">HF239-HE239</f>
        <v>0</v>
      </c>
      <c r="HH239" s="162">
        <f t="shared" ref="HH239:HI259" si="2181">SUMIF($K$263:$K$445,$K239,HH$263:HH$445)</f>
        <v>0</v>
      </c>
      <c r="HI239" s="130">
        <f t="shared" si="2181"/>
        <v>0</v>
      </c>
      <c r="HJ239" s="18">
        <f t="shared" ref="HJ239:HJ259" si="2182">HI239-HH239</f>
        <v>0</v>
      </c>
      <c r="HK239" s="136">
        <f t="shared" ref="HK239:HL258" si="2183">SUMIF($K$263:$K$445,$K239,HK$263:HK$445)</f>
        <v>0</v>
      </c>
      <c r="HL239" s="131">
        <f t="shared" si="2183"/>
        <v>0</v>
      </c>
      <c r="HM239" s="69">
        <f t="shared" ref="HM239:HM247" si="2184">HL239-HK239</f>
        <v>0</v>
      </c>
      <c r="HN239" s="162">
        <f t="shared" ref="HN239:HO259" si="2185">SUMIF($K$263:$K$445,$K239,HN$263:HN$445)</f>
        <v>0</v>
      </c>
      <c r="HO239" s="130">
        <f t="shared" si="2185"/>
        <v>0</v>
      </c>
      <c r="HP239" s="18">
        <f t="shared" ref="HP239:HP259" si="2186">HO239-HN239</f>
        <v>0</v>
      </c>
      <c r="HQ239" s="136">
        <f t="shared" ref="HQ239:HR258" si="2187">SUMIF($K$263:$K$445,$K239,HQ$263:HQ$445)</f>
        <v>0</v>
      </c>
      <c r="HR239" s="131">
        <f t="shared" si="2187"/>
        <v>0</v>
      </c>
      <c r="HS239" s="69">
        <f t="shared" ref="HS239:HS247" si="2188">HR239-HQ239</f>
        <v>0</v>
      </c>
      <c r="HT239" s="162">
        <f t="shared" ref="HT239:HU259" si="2189">SUMIF($K$263:$K$445,$K239,HT$263:HT$445)</f>
        <v>0</v>
      </c>
      <c r="HU239" s="130">
        <f t="shared" si="2189"/>
        <v>0</v>
      </c>
      <c r="HV239" s="18">
        <f t="shared" ref="HV239:HV259" si="2190">HU239-HT239</f>
        <v>0</v>
      </c>
      <c r="HW239" s="17"/>
      <c r="HX239" s="85"/>
      <c r="HY239" s="85"/>
      <c r="HZ239" s="2" t="str">
        <f t="shared" si="1846"/>
        <v>СКРЫТЬ</v>
      </c>
    </row>
    <row r="240" spans="1:234" ht="13.5" hidden="1" customHeight="1" x14ac:dyDescent="0.2">
      <c r="A240" s="37"/>
      <c r="B240" s="22"/>
      <c r="C240" s="22"/>
      <c r="D240" s="100"/>
      <c r="E240" s="100"/>
      <c r="F240" s="100"/>
      <c r="G240" s="22"/>
      <c r="H240" s="22" t="s">
        <v>94</v>
      </c>
      <c r="I240" s="42">
        <v>229</v>
      </c>
      <c r="J240" s="102">
        <f>SUBTOTAL(103,I$12:I240)*1</f>
        <v>39</v>
      </c>
      <c r="K240" s="105" t="s">
        <v>78</v>
      </c>
      <c r="L240" s="17"/>
      <c r="M240" s="255">
        <f t="shared" si="2059"/>
        <v>43891</v>
      </c>
      <c r="N240" s="255">
        <f t="shared" si="2060"/>
        <v>44499</v>
      </c>
      <c r="O240" s="118">
        <f t="shared" si="2060"/>
        <v>44469</v>
      </c>
      <c r="P240" s="162">
        <f t="shared" si="2061"/>
        <v>1600</v>
      </c>
      <c r="Q240" s="163">
        <f t="shared" si="2061"/>
        <v>800</v>
      </c>
      <c r="R240" s="163">
        <f t="shared" si="2061"/>
        <v>0</v>
      </c>
      <c r="S240" s="123">
        <f t="shared" ca="1" si="2061"/>
        <v>800</v>
      </c>
      <c r="T240" s="123">
        <f t="shared" si="2061"/>
        <v>0</v>
      </c>
      <c r="U240" s="91">
        <f t="shared" ca="1" si="2062"/>
        <v>-800</v>
      </c>
      <c r="V240" s="91">
        <f t="shared" si="2063"/>
        <v>1600</v>
      </c>
      <c r="W240" s="120">
        <f t="shared" si="1921"/>
        <v>0</v>
      </c>
      <c r="X240" s="178">
        <f t="shared" si="2064"/>
        <v>0</v>
      </c>
      <c r="Y240" s="128">
        <f t="shared" si="2064"/>
        <v>0</v>
      </c>
      <c r="Z240" s="179">
        <f t="shared" ca="1" si="2064"/>
        <v>0</v>
      </c>
      <c r="AA240" s="127">
        <f t="shared" si="2064"/>
        <v>0</v>
      </c>
      <c r="AB240" s="67" t="str">
        <f t="shared" ca="1" si="2065"/>
        <v/>
      </c>
      <c r="AC240" s="69">
        <f t="shared" ca="1" si="2066"/>
        <v>0</v>
      </c>
      <c r="AD240" s="178">
        <f t="shared" si="1925"/>
        <v>0</v>
      </c>
      <c r="AE240" s="127">
        <f t="shared" si="1925"/>
        <v>0</v>
      </c>
      <c r="AF240" s="225">
        <f t="shared" si="1926"/>
        <v>0</v>
      </c>
      <c r="AG240" s="178">
        <f t="shared" si="1927"/>
        <v>0</v>
      </c>
      <c r="AH240" s="127">
        <f t="shared" si="1927"/>
        <v>0</v>
      </c>
      <c r="AI240" s="225">
        <f t="shared" si="1928"/>
        <v>0</v>
      </c>
      <c r="AJ240" s="178">
        <f t="shared" si="1929"/>
        <v>0</v>
      </c>
      <c r="AK240" s="127">
        <f t="shared" si="1929"/>
        <v>0</v>
      </c>
      <c r="AL240" s="225">
        <f t="shared" si="1930"/>
        <v>0</v>
      </c>
      <c r="AM240" s="178">
        <f t="shared" si="1931"/>
        <v>0</v>
      </c>
      <c r="AN240" s="127">
        <f t="shared" si="1931"/>
        <v>0</v>
      </c>
      <c r="AO240" s="225">
        <f t="shared" si="1932"/>
        <v>0</v>
      </c>
      <c r="AP240" s="178">
        <f t="shared" si="1933"/>
        <v>0</v>
      </c>
      <c r="AQ240" s="127">
        <f t="shared" si="1933"/>
        <v>0</v>
      </c>
      <c r="AR240" s="225">
        <f t="shared" si="1934"/>
        <v>0</v>
      </c>
      <c r="AS240" s="136">
        <f t="shared" si="2067"/>
        <v>0</v>
      </c>
      <c r="AT240" s="131">
        <f t="shared" si="2067"/>
        <v>0</v>
      </c>
      <c r="AU240" s="69">
        <f t="shared" si="2068"/>
        <v>0</v>
      </c>
      <c r="AV240" s="162">
        <f t="shared" si="2069"/>
        <v>0</v>
      </c>
      <c r="AW240" s="130">
        <f t="shared" si="2069"/>
        <v>0</v>
      </c>
      <c r="AX240" s="18">
        <f t="shared" si="2070"/>
        <v>0</v>
      </c>
      <c r="AY240" s="136">
        <f t="shared" si="2071"/>
        <v>0</v>
      </c>
      <c r="AZ240" s="131">
        <f t="shared" si="2071"/>
        <v>0</v>
      </c>
      <c r="BA240" s="69">
        <f t="shared" si="2072"/>
        <v>0</v>
      </c>
      <c r="BB240" s="162">
        <f t="shared" si="2073"/>
        <v>0</v>
      </c>
      <c r="BC240" s="130">
        <f t="shared" si="2073"/>
        <v>0</v>
      </c>
      <c r="BD240" s="18">
        <f t="shared" si="2074"/>
        <v>0</v>
      </c>
      <c r="BE240" s="136">
        <f t="shared" si="2075"/>
        <v>0</v>
      </c>
      <c r="BF240" s="131">
        <f t="shared" si="2075"/>
        <v>0</v>
      </c>
      <c r="BG240" s="69">
        <f t="shared" si="2076"/>
        <v>0</v>
      </c>
      <c r="BH240" s="162">
        <f t="shared" si="2077"/>
        <v>0</v>
      </c>
      <c r="BI240" s="130">
        <f t="shared" si="2077"/>
        <v>0</v>
      </c>
      <c r="BJ240" s="18">
        <f t="shared" si="2078"/>
        <v>0</v>
      </c>
      <c r="BK240" s="136">
        <f t="shared" si="2079"/>
        <v>0</v>
      </c>
      <c r="BL240" s="131">
        <f t="shared" si="2079"/>
        <v>0</v>
      </c>
      <c r="BM240" s="69">
        <f t="shared" si="2080"/>
        <v>0</v>
      </c>
      <c r="BN240" s="162">
        <f t="shared" si="2081"/>
        <v>0</v>
      </c>
      <c r="BO240" s="130">
        <f t="shared" si="2081"/>
        <v>0</v>
      </c>
      <c r="BP240" s="18">
        <f t="shared" si="2082"/>
        <v>0</v>
      </c>
      <c r="BQ240" s="136">
        <f t="shared" si="2083"/>
        <v>0</v>
      </c>
      <c r="BR240" s="131">
        <f t="shared" si="2083"/>
        <v>0</v>
      </c>
      <c r="BS240" s="69">
        <f t="shared" si="2084"/>
        <v>0</v>
      </c>
      <c r="BT240" s="162">
        <f t="shared" si="2085"/>
        <v>0</v>
      </c>
      <c r="BU240" s="130">
        <f t="shared" si="2085"/>
        <v>0</v>
      </c>
      <c r="BV240" s="18">
        <f t="shared" si="2086"/>
        <v>0</v>
      </c>
      <c r="BW240" s="136">
        <f t="shared" si="2087"/>
        <v>0</v>
      </c>
      <c r="BX240" s="131">
        <f t="shared" si="2087"/>
        <v>0</v>
      </c>
      <c r="BY240" s="69">
        <f t="shared" si="2088"/>
        <v>0</v>
      </c>
      <c r="BZ240" s="162">
        <f t="shared" si="2089"/>
        <v>0</v>
      </c>
      <c r="CA240" s="130">
        <f t="shared" si="2089"/>
        <v>0</v>
      </c>
      <c r="CB240" s="18">
        <f t="shared" si="2090"/>
        <v>0</v>
      </c>
      <c r="CC240" s="136">
        <f t="shared" si="2091"/>
        <v>0</v>
      </c>
      <c r="CD240" s="131">
        <f t="shared" si="2091"/>
        <v>0</v>
      </c>
      <c r="CE240" s="69">
        <f t="shared" si="2092"/>
        <v>0</v>
      </c>
      <c r="CF240" s="162">
        <f t="shared" si="2093"/>
        <v>0</v>
      </c>
      <c r="CG240" s="130">
        <f t="shared" si="2093"/>
        <v>0</v>
      </c>
      <c r="CH240" s="18">
        <f t="shared" si="2094"/>
        <v>0</v>
      </c>
      <c r="CI240" s="136">
        <f t="shared" si="2095"/>
        <v>0</v>
      </c>
      <c r="CJ240" s="131">
        <f t="shared" si="2095"/>
        <v>0</v>
      </c>
      <c r="CK240" s="69">
        <f t="shared" si="2096"/>
        <v>0</v>
      </c>
      <c r="CL240" s="162">
        <f t="shared" si="2097"/>
        <v>0</v>
      </c>
      <c r="CM240" s="130">
        <f t="shared" si="2097"/>
        <v>0</v>
      </c>
      <c r="CN240" s="18">
        <f t="shared" si="2098"/>
        <v>0</v>
      </c>
      <c r="CO240" s="136">
        <f t="shared" si="2099"/>
        <v>0</v>
      </c>
      <c r="CP240" s="131">
        <f t="shared" si="2099"/>
        <v>0</v>
      </c>
      <c r="CQ240" s="69">
        <f t="shared" si="2100"/>
        <v>0</v>
      </c>
      <c r="CR240" s="162">
        <f t="shared" si="2101"/>
        <v>0</v>
      </c>
      <c r="CS240" s="130">
        <f t="shared" si="2101"/>
        <v>0</v>
      </c>
      <c r="CT240" s="18">
        <f t="shared" si="2102"/>
        <v>0</v>
      </c>
      <c r="CU240" s="136">
        <f t="shared" si="2103"/>
        <v>0</v>
      </c>
      <c r="CV240" s="131">
        <f t="shared" si="2103"/>
        <v>0</v>
      </c>
      <c r="CW240" s="69">
        <f t="shared" si="2104"/>
        <v>0</v>
      </c>
      <c r="CX240" s="162">
        <f t="shared" si="2105"/>
        <v>0</v>
      </c>
      <c r="CY240" s="130">
        <f t="shared" si="2105"/>
        <v>0</v>
      </c>
      <c r="CZ240" s="18">
        <f t="shared" si="2106"/>
        <v>0</v>
      </c>
      <c r="DA240" s="136">
        <f t="shared" si="2107"/>
        <v>0</v>
      </c>
      <c r="DB240" s="131">
        <f t="shared" si="2107"/>
        <v>0</v>
      </c>
      <c r="DC240" s="69">
        <f t="shared" si="2108"/>
        <v>0</v>
      </c>
      <c r="DD240" s="162">
        <f t="shared" si="2109"/>
        <v>0</v>
      </c>
      <c r="DE240" s="130">
        <f t="shared" si="2109"/>
        <v>0</v>
      </c>
      <c r="DF240" s="18">
        <f t="shared" si="2110"/>
        <v>0</v>
      </c>
      <c r="DG240" s="136">
        <f t="shared" si="2111"/>
        <v>0</v>
      </c>
      <c r="DH240" s="131">
        <f t="shared" si="2111"/>
        <v>0</v>
      </c>
      <c r="DI240" s="69">
        <f t="shared" si="2112"/>
        <v>0</v>
      </c>
      <c r="DJ240" s="162">
        <f t="shared" si="2113"/>
        <v>0</v>
      </c>
      <c r="DK240" s="130">
        <f t="shared" si="2113"/>
        <v>0</v>
      </c>
      <c r="DL240" s="18">
        <f t="shared" si="2114"/>
        <v>0</v>
      </c>
      <c r="DM240" s="136">
        <f t="shared" si="2115"/>
        <v>0</v>
      </c>
      <c r="DN240" s="131">
        <f t="shared" si="2115"/>
        <v>0</v>
      </c>
      <c r="DO240" s="69">
        <f t="shared" si="2116"/>
        <v>0</v>
      </c>
      <c r="DP240" s="162">
        <f t="shared" si="2117"/>
        <v>0</v>
      </c>
      <c r="DQ240" s="130">
        <f t="shared" si="2117"/>
        <v>0</v>
      </c>
      <c r="DR240" s="18">
        <f t="shared" si="2118"/>
        <v>0</v>
      </c>
      <c r="DS240" s="136">
        <f t="shared" si="2119"/>
        <v>0</v>
      </c>
      <c r="DT240" s="131">
        <f t="shared" si="2119"/>
        <v>0</v>
      </c>
      <c r="DU240" s="69">
        <f t="shared" si="2120"/>
        <v>0</v>
      </c>
      <c r="DV240" s="162">
        <f t="shared" si="2121"/>
        <v>0</v>
      </c>
      <c r="DW240" s="130">
        <f t="shared" si="2121"/>
        <v>0</v>
      </c>
      <c r="DX240" s="18">
        <f t="shared" si="2122"/>
        <v>0</v>
      </c>
      <c r="DY240" s="136">
        <f t="shared" si="2123"/>
        <v>0</v>
      </c>
      <c r="DZ240" s="131">
        <f t="shared" si="2123"/>
        <v>0</v>
      </c>
      <c r="EA240" s="69">
        <f t="shared" si="2124"/>
        <v>0</v>
      </c>
      <c r="EB240" s="162">
        <f t="shared" si="2125"/>
        <v>0</v>
      </c>
      <c r="EC240" s="130">
        <f t="shared" si="2125"/>
        <v>0</v>
      </c>
      <c r="ED240" s="18">
        <f t="shared" si="2126"/>
        <v>0</v>
      </c>
      <c r="EE240" s="136">
        <f t="shared" si="2127"/>
        <v>0</v>
      </c>
      <c r="EF240" s="131">
        <f t="shared" si="2127"/>
        <v>0</v>
      </c>
      <c r="EG240" s="69">
        <f t="shared" si="2128"/>
        <v>0</v>
      </c>
      <c r="EH240" s="162">
        <f t="shared" si="2129"/>
        <v>0</v>
      </c>
      <c r="EI240" s="130">
        <f t="shared" si="2129"/>
        <v>0</v>
      </c>
      <c r="EJ240" s="18">
        <f t="shared" si="2130"/>
        <v>0</v>
      </c>
      <c r="EK240" s="136">
        <f t="shared" si="2131"/>
        <v>0</v>
      </c>
      <c r="EL240" s="131">
        <f t="shared" si="2131"/>
        <v>0</v>
      </c>
      <c r="EM240" s="69">
        <f t="shared" si="2132"/>
        <v>0</v>
      </c>
      <c r="EN240" s="162">
        <f t="shared" si="2133"/>
        <v>0</v>
      </c>
      <c r="EO240" s="130">
        <f t="shared" si="2133"/>
        <v>0</v>
      </c>
      <c r="EP240" s="18">
        <f t="shared" si="2134"/>
        <v>0</v>
      </c>
      <c r="EQ240" s="136">
        <f t="shared" si="2135"/>
        <v>0</v>
      </c>
      <c r="ER240" s="131">
        <f t="shared" si="2135"/>
        <v>0</v>
      </c>
      <c r="ES240" s="69">
        <f t="shared" si="2136"/>
        <v>0</v>
      </c>
      <c r="ET240" s="162">
        <f t="shared" si="2137"/>
        <v>0</v>
      </c>
      <c r="EU240" s="130">
        <f t="shared" si="2137"/>
        <v>0</v>
      </c>
      <c r="EV240" s="18">
        <f t="shared" si="2138"/>
        <v>0</v>
      </c>
      <c r="EW240" s="136">
        <f t="shared" si="2139"/>
        <v>0</v>
      </c>
      <c r="EX240" s="131">
        <f t="shared" si="2139"/>
        <v>0</v>
      </c>
      <c r="EY240" s="69">
        <f t="shared" si="2140"/>
        <v>0</v>
      </c>
      <c r="EZ240" s="162">
        <f t="shared" si="2141"/>
        <v>0</v>
      </c>
      <c r="FA240" s="130">
        <f t="shared" si="2141"/>
        <v>0</v>
      </c>
      <c r="FB240" s="18">
        <f t="shared" si="2142"/>
        <v>0</v>
      </c>
      <c r="FC240" s="136">
        <f t="shared" si="2143"/>
        <v>0</v>
      </c>
      <c r="FD240" s="131">
        <f t="shared" si="2143"/>
        <v>0</v>
      </c>
      <c r="FE240" s="69">
        <f t="shared" si="2144"/>
        <v>0</v>
      </c>
      <c r="FF240" s="162">
        <f t="shared" si="2145"/>
        <v>0</v>
      </c>
      <c r="FG240" s="130">
        <f t="shared" si="2145"/>
        <v>0</v>
      </c>
      <c r="FH240" s="18">
        <f t="shared" si="2146"/>
        <v>0</v>
      </c>
      <c r="FI240" s="136">
        <f t="shared" si="2147"/>
        <v>0</v>
      </c>
      <c r="FJ240" s="131">
        <f t="shared" si="2147"/>
        <v>0</v>
      </c>
      <c r="FK240" s="69">
        <f t="shared" si="2148"/>
        <v>0</v>
      </c>
      <c r="FL240" s="162">
        <f t="shared" si="2149"/>
        <v>0</v>
      </c>
      <c r="FM240" s="130">
        <f t="shared" si="2149"/>
        <v>0</v>
      </c>
      <c r="FN240" s="18">
        <f t="shared" si="2150"/>
        <v>0</v>
      </c>
      <c r="FO240" s="136">
        <f t="shared" si="2151"/>
        <v>0</v>
      </c>
      <c r="FP240" s="131">
        <f t="shared" si="2151"/>
        <v>0</v>
      </c>
      <c r="FQ240" s="69">
        <f t="shared" si="2152"/>
        <v>0</v>
      </c>
      <c r="FR240" s="162">
        <f t="shared" si="2153"/>
        <v>0</v>
      </c>
      <c r="FS240" s="130">
        <f t="shared" si="2153"/>
        <v>0</v>
      </c>
      <c r="FT240" s="18">
        <f t="shared" si="2154"/>
        <v>0</v>
      </c>
      <c r="FU240" s="136">
        <f t="shared" si="2155"/>
        <v>0</v>
      </c>
      <c r="FV240" s="131">
        <f t="shared" si="2155"/>
        <v>0</v>
      </c>
      <c r="FW240" s="69">
        <f t="shared" si="2156"/>
        <v>0</v>
      </c>
      <c r="FX240" s="162">
        <f t="shared" si="2157"/>
        <v>0</v>
      </c>
      <c r="FY240" s="130">
        <f t="shared" si="2157"/>
        <v>0</v>
      </c>
      <c r="FZ240" s="18">
        <f t="shared" si="2158"/>
        <v>0</v>
      </c>
      <c r="GA240" s="136">
        <f t="shared" si="2159"/>
        <v>0</v>
      </c>
      <c r="GB240" s="131">
        <f t="shared" si="2159"/>
        <v>0</v>
      </c>
      <c r="GC240" s="69">
        <f t="shared" si="2160"/>
        <v>0</v>
      </c>
      <c r="GD240" s="162">
        <f t="shared" si="2161"/>
        <v>0</v>
      </c>
      <c r="GE240" s="130">
        <f t="shared" si="2161"/>
        <v>0</v>
      </c>
      <c r="GF240" s="18">
        <f t="shared" si="2162"/>
        <v>0</v>
      </c>
      <c r="GG240" s="136">
        <f t="shared" si="2163"/>
        <v>0</v>
      </c>
      <c r="GH240" s="131">
        <f t="shared" si="2163"/>
        <v>0</v>
      </c>
      <c r="GI240" s="69">
        <f t="shared" si="2164"/>
        <v>0</v>
      </c>
      <c r="GJ240" s="162">
        <f t="shared" si="2165"/>
        <v>0</v>
      </c>
      <c r="GK240" s="130">
        <f t="shared" si="2165"/>
        <v>0</v>
      </c>
      <c r="GL240" s="18">
        <f t="shared" si="2166"/>
        <v>0</v>
      </c>
      <c r="GM240" s="136">
        <f t="shared" si="2167"/>
        <v>0</v>
      </c>
      <c r="GN240" s="131">
        <f t="shared" si="2167"/>
        <v>0</v>
      </c>
      <c r="GO240" s="69">
        <f t="shared" si="2168"/>
        <v>0</v>
      </c>
      <c r="GP240" s="162">
        <f t="shared" si="2169"/>
        <v>0</v>
      </c>
      <c r="GQ240" s="130">
        <f t="shared" si="2169"/>
        <v>0</v>
      </c>
      <c r="GR240" s="18">
        <f t="shared" si="2170"/>
        <v>0</v>
      </c>
      <c r="GS240" s="136">
        <f t="shared" si="2171"/>
        <v>0</v>
      </c>
      <c r="GT240" s="131">
        <f t="shared" si="2171"/>
        <v>0</v>
      </c>
      <c r="GU240" s="69">
        <f t="shared" si="2172"/>
        <v>0</v>
      </c>
      <c r="GV240" s="162">
        <f t="shared" si="2173"/>
        <v>0</v>
      </c>
      <c r="GW240" s="130">
        <f t="shared" si="2173"/>
        <v>0</v>
      </c>
      <c r="GX240" s="18">
        <f t="shared" si="2174"/>
        <v>0</v>
      </c>
      <c r="GY240" s="136">
        <f t="shared" si="2175"/>
        <v>0</v>
      </c>
      <c r="GZ240" s="131">
        <f t="shared" si="2175"/>
        <v>0</v>
      </c>
      <c r="HA240" s="69">
        <f t="shared" si="2176"/>
        <v>0</v>
      </c>
      <c r="HB240" s="162">
        <f t="shared" si="2177"/>
        <v>0</v>
      </c>
      <c r="HC240" s="130">
        <f t="shared" si="2177"/>
        <v>0</v>
      </c>
      <c r="HD240" s="18">
        <f t="shared" si="2178"/>
        <v>0</v>
      </c>
      <c r="HE240" s="136">
        <f t="shared" si="2179"/>
        <v>0</v>
      </c>
      <c r="HF240" s="131">
        <f t="shared" si="2179"/>
        <v>0</v>
      </c>
      <c r="HG240" s="69">
        <f t="shared" si="2180"/>
        <v>0</v>
      </c>
      <c r="HH240" s="162">
        <f t="shared" si="2181"/>
        <v>0</v>
      </c>
      <c r="HI240" s="130">
        <f t="shared" si="2181"/>
        <v>0</v>
      </c>
      <c r="HJ240" s="18">
        <f t="shared" si="2182"/>
        <v>0</v>
      </c>
      <c r="HK240" s="136">
        <f t="shared" si="2183"/>
        <v>0</v>
      </c>
      <c r="HL240" s="131">
        <f t="shared" si="2183"/>
        <v>0</v>
      </c>
      <c r="HM240" s="69">
        <f t="shared" si="2184"/>
        <v>0</v>
      </c>
      <c r="HN240" s="162">
        <f t="shared" si="2185"/>
        <v>0</v>
      </c>
      <c r="HO240" s="130">
        <f t="shared" si="2185"/>
        <v>0</v>
      </c>
      <c r="HP240" s="18">
        <f t="shared" si="2186"/>
        <v>0</v>
      </c>
      <c r="HQ240" s="136">
        <f t="shared" si="2187"/>
        <v>0</v>
      </c>
      <c r="HR240" s="131">
        <f t="shared" si="2187"/>
        <v>0</v>
      </c>
      <c r="HS240" s="69">
        <f t="shared" si="2188"/>
        <v>0</v>
      </c>
      <c r="HT240" s="162">
        <f t="shared" si="2189"/>
        <v>0</v>
      </c>
      <c r="HU240" s="130">
        <f t="shared" si="2189"/>
        <v>0</v>
      </c>
      <c r="HV240" s="18">
        <f t="shared" si="2190"/>
        <v>0</v>
      </c>
      <c r="HW240" s="17"/>
      <c r="HX240" s="85"/>
      <c r="HY240" s="85"/>
      <c r="HZ240" s="2" t="str">
        <f t="shared" si="1846"/>
        <v>СКРЫТЬ</v>
      </c>
    </row>
    <row r="241" spans="1:234" ht="13.5" hidden="1" customHeight="1" x14ac:dyDescent="0.2">
      <c r="A241" s="37"/>
      <c r="B241" s="22"/>
      <c r="C241" s="22"/>
      <c r="D241" s="100"/>
      <c r="E241" s="100"/>
      <c r="F241" s="100"/>
      <c r="G241" s="22"/>
      <c r="H241" s="22" t="s">
        <v>94</v>
      </c>
      <c r="I241" s="42">
        <v>230</v>
      </c>
      <c r="J241" s="102">
        <f>SUBTOTAL(103,I$12:I241)*1</f>
        <v>39</v>
      </c>
      <c r="K241" s="106" t="s">
        <v>79</v>
      </c>
      <c r="L241" s="17"/>
      <c r="M241" s="255">
        <f t="shared" si="2059"/>
        <v>43891</v>
      </c>
      <c r="N241" s="255">
        <f t="shared" si="2060"/>
        <v>44499</v>
      </c>
      <c r="O241" s="118">
        <f t="shared" si="2060"/>
        <v>44469</v>
      </c>
      <c r="P241" s="162">
        <f t="shared" si="2061"/>
        <v>1600</v>
      </c>
      <c r="Q241" s="163">
        <f t="shared" si="2061"/>
        <v>800</v>
      </c>
      <c r="R241" s="163">
        <f t="shared" si="2061"/>
        <v>0</v>
      </c>
      <c r="S241" s="123">
        <f t="shared" ca="1" si="2061"/>
        <v>800</v>
      </c>
      <c r="T241" s="123">
        <f t="shared" si="2061"/>
        <v>0</v>
      </c>
      <c r="U241" s="91">
        <f t="shared" ca="1" si="2062"/>
        <v>-800</v>
      </c>
      <c r="V241" s="91">
        <f t="shared" si="2063"/>
        <v>1600</v>
      </c>
      <c r="W241" s="120">
        <f t="shared" si="1921"/>
        <v>0</v>
      </c>
      <c r="X241" s="178">
        <f t="shared" si="2064"/>
        <v>0</v>
      </c>
      <c r="Y241" s="128">
        <f t="shared" si="2064"/>
        <v>0</v>
      </c>
      <c r="Z241" s="179">
        <f t="shared" ca="1" si="2064"/>
        <v>0</v>
      </c>
      <c r="AA241" s="127">
        <f t="shared" si="2064"/>
        <v>0</v>
      </c>
      <c r="AB241" s="67" t="str">
        <f t="shared" ca="1" si="2065"/>
        <v/>
      </c>
      <c r="AC241" s="69">
        <f t="shared" ca="1" si="2066"/>
        <v>0</v>
      </c>
      <c r="AD241" s="178">
        <f t="shared" si="1925"/>
        <v>0</v>
      </c>
      <c r="AE241" s="127">
        <f t="shared" si="1925"/>
        <v>0</v>
      </c>
      <c r="AF241" s="225">
        <f t="shared" si="1926"/>
        <v>0</v>
      </c>
      <c r="AG241" s="178">
        <f t="shared" si="1927"/>
        <v>0</v>
      </c>
      <c r="AH241" s="127">
        <f t="shared" si="1927"/>
        <v>0</v>
      </c>
      <c r="AI241" s="225">
        <f t="shared" si="1928"/>
        <v>0</v>
      </c>
      <c r="AJ241" s="178">
        <f t="shared" si="1929"/>
        <v>0</v>
      </c>
      <c r="AK241" s="127">
        <f t="shared" si="1929"/>
        <v>0</v>
      </c>
      <c r="AL241" s="225">
        <f t="shared" si="1930"/>
        <v>0</v>
      </c>
      <c r="AM241" s="178">
        <f t="shared" si="1931"/>
        <v>0</v>
      </c>
      <c r="AN241" s="127">
        <f t="shared" si="1931"/>
        <v>0</v>
      </c>
      <c r="AO241" s="225">
        <f t="shared" si="1932"/>
        <v>0</v>
      </c>
      <c r="AP241" s="178">
        <f t="shared" si="1933"/>
        <v>0</v>
      </c>
      <c r="AQ241" s="127">
        <f t="shared" si="1933"/>
        <v>0</v>
      </c>
      <c r="AR241" s="225">
        <f t="shared" si="1934"/>
        <v>0</v>
      </c>
      <c r="AS241" s="136">
        <f t="shared" si="2067"/>
        <v>0</v>
      </c>
      <c r="AT241" s="131">
        <f t="shared" si="2067"/>
        <v>0</v>
      </c>
      <c r="AU241" s="69">
        <f t="shared" si="2068"/>
        <v>0</v>
      </c>
      <c r="AV241" s="162">
        <f t="shared" si="2069"/>
        <v>0</v>
      </c>
      <c r="AW241" s="130">
        <f t="shared" si="2069"/>
        <v>0</v>
      </c>
      <c r="AX241" s="18">
        <f t="shared" si="2070"/>
        <v>0</v>
      </c>
      <c r="AY241" s="136">
        <f t="shared" si="2071"/>
        <v>0</v>
      </c>
      <c r="AZ241" s="131">
        <f t="shared" si="2071"/>
        <v>0</v>
      </c>
      <c r="BA241" s="69">
        <f t="shared" si="2072"/>
        <v>0</v>
      </c>
      <c r="BB241" s="162">
        <f t="shared" si="2073"/>
        <v>0</v>
      </c>
      <c r="BC241" s="130">
        <f t="shared" si="2073"/>
        <v>0</v>
      </c>
      <c r="BD241" s="18">
        <f t="shared" si="2074"/>
        <v>0</v>
      </c>
      <c r="BE241" s="136">
        <f t="shared" si="2075"/>
        <v>0</v>
      </c>
      <c r="BF241" s="131">
        <f t="shared" si="2075"/>
        <v>0</v>
      </c>
      <c r="BG241" s="69">
        <f t="shared" si="2076"/>
        <v>0</v>
      </c>
      <c r="BH241" s="162">
        <f t="shared" si="2077"/>
        <v>0</v>
      </c>
      <c r="BI241" s="130">
        <f t="shared" si="2077"/>
        <v>0</v>
      </c>
      <c r="BJ241" s="18">
        <f t="shared" si="2078"/>
        <v>0</v>
      </c>
      <c r="BK241" s="136">
        <f t="shared" si="2079"/>
        <v>0</v>
      </c>
      <c r="BL241" s="131">
        <f t="shared" si="2079"/>
        <v>0</v>
      </c>
      <c r="BM241" s="69">
        <f t="shared" si="2080"/>
        <v>0</v>
      </c>
      <c r="BN241" s="162">
        <f t="shared" si="2081"/>
        <v>0</v>
      </c>
      <c r="BO241" s="130">
        <f t="shared" si="2081"/>
        <v>0</v>
      </c>
      <c r="BP241" s="18">
        <f t="shared" si="2082"/>
        <v>0</v>
      </c>
      <c r="BQ241" s="136">
        <f t="shared" si="2083"/>
        <v>0</v>
      </c>
      <c r="BR241" s="131">
        <f t="shared" si="2083"/>
        <v>0</v>
      </c>
      <c r="BS241" s="69">
        <f t="shared" si="2084"/>
        <v>0</v>
      </c>
      <c r="BT241" s="162">
        <f t="shared" si="2085"/>
        <v>0</v>
      </c>
      <c r="BU241" s="130">
        <f t="shared" si="2085"/>
        <v>0</v>
      </c>
      <c r="BV241" s="18">
        <f t="shared" si="2086"/>
        <v>0</v>
      </c>
      <c r="BW241" s="136">
        <f t="shared" si="2087"/>
        <v>0</v>
      </c>
      <c r="BX241" s="131">
        <f t="shared" si="2087"/>
        <v>0</v>
      </c>
      <c r="BY241" s="69">
        <f t="shared" si="2088"/>
        <v>0</v>
      </c>
      <c r="BZ241" s="162">
        <f t="shared" si="2089"/>
        <v>0</v>
      </c>
      <c r="CA241" s="130">
        <f t="shared" si="2089"/>
        <v>0</v>
      </c>
      <c r="CB241" s="18">
        <f t="shared" si="2090"/>
        <v>0</v>
      </c>
      <c r="CC241" s="136">
        <f t="shared" si="2091"/>
        <v>0</v>
      </c>
      <c r="CD241" s="131">
        <f t="shared" si="2091"/>
        <v>0</v>
      </c>
      <c r="CE241" s="69">
        <f t="shared" si="2092"/>
        <v>0</v>
      </c>
      <c r="CF241" s="162">
        <f t="shared" si="2093"/>
        <v>0</v>
      </c>
      <c r="CG241" s="130">
        <f t="shared" si="2093"/>
        <v>0</v>
      </c>
      <c r="CH241" s="18">
        <f t="shared" si="2094"/>
        <v>0</v>
      </c>
      <c r="CI241" s="136">
        <f t="shared" si="2095"/>
        <v>0</v>
      </c>
      <c r="CJ241" s="131">
        <f t="shared" si="2095"/>
        <v>0</v>
      </c>
      <c r="CK241" s="69">
        <f t="shared" si="2096"/>
        <v>0</v>
      </c>
      <c r="CL241" s="162">
        <f t="shared" si="2097"/>
        <v>0</v>
      </c>
      <c r="CM241" s="130">
        <f t="shared" si="2097"/>
        <v>0</v>
      </c>
      <c r="CN241" s="18">
        <f t="shared" si="2098"/>
        <v>0</v>
      </c>
      <c r="CO241" s="136">
        <f t="shared" si="2099"/>
        <v>0</v>
      </c>
      <c r="CP241" s="131">
        <f t="shared" si="2099"/>
        <v>0</v>
      </c>
      <c r="CQ241" s="69">
        <f t="shared" si="2100"/>
        <v>0</v>
      </c>
      <c r="CR241" s="162">
        <f t="shared" si="2101"/>
        <v>0</v>
      </c>
      <c r="CS241" s="130">
        <f t="shared" si="2101"/>
        <v>0</v>
      </c>
      <c r="CT241" s="18">
        <f t="shared" si="2102"/>
        <v>0</v>
      </c>
      <c r="CU241" s="136">
        <f t="shared" si="2103"/>
        <v>0</v>
      </c>
      <c r="CV241" s="131">
        <f t="shared" si="2103"/>
        <v>0</v>
      </c>
      <c r="CW241" s="69">
        <f t="shared" si="2104"/>
        <v>0</v>
      </c>
      <c r="CX241" s="162">
        <f t="shared" si="2105"/>
        <v>0</v>
      </c>
      <c r="CY241" s="130">
        <f t="shared" si="2105"/>
        <v>0</v>
      </c>
      <c r="CZ241" s="18">
        <f t="shared" si="2106"/>
        <v>0</v>
      </c>
      <c r="DA241" s="136">
        <f t="shared" si="2107"/>
        <v>0</v>
      </c>
      <c r="DB241" s="131">
        <f t="shared" si="2107"/>
        <v>0</v>
      </c>
      <c r="DC241" s="69">
        <f t="shared" si="2108"/>
        <v>0</v>
      </c>
      <c r="DD241" s="162">
        <f t="shared" si="2109"/>
        <v>0</v>
      </c>
      <c r="DE241" s="130">
        <f t="shared" si="2109"/>
        <v>0</v>
      </c>
      <c r="DF241" s="18">
        <f t="shared" si="2110"/>
        <v>0</v>
      </c>
      <c r="DG241" s="136">
        <f t="shared" si="2111"/>
        <v>0</v>
      </c>
      <c r="DH241" s="131">
        <f t="shared" si="2111"/>
        <v>0</v>
      </c>
      <c r="DI241" s="69">
        <f t="shared" si="2112"/>
        <v>0</v>
      </c>
      <c r="DJ241" s="162">
        <f t="shared" si="2113"/>
        <v>0</v>
      </c>
      <c r="DK241" s="130">
        <f t="shared" si="2113"/>
        <v>0</v>
      </c>
      <c r="DL241" s="18">
        <f t="shared" si="2114"/>
        <v>0</v>
      </c>
      <c r="DM241" s="136">
        <f t="shared" si="2115"/>
        <v>0</v>
      </c>
      <c r="DN241" s="131">
        <f t="shared" si="2115"/>
        <v>0</v>
      </c>
      <c r="DO241" s="69">
        <f t="shared" si="2116"/>
        <v>0</v>
      </c>
      <c r="DP241" s="162">
        <f t="shared" si="2117"/>
        <v>0</v>
      </c>
      <c r="DQ241" s="130">
        <f t="shared" si="2117"/>
        <v>0</v>
      </c>
      <c r="DR241" s="18">
        <f t="shared" si="2118"/>
        <v>0</v>
      </c>
      <c r="DS241" s="136">
        <f t="shared" si="2119"/>
        <v>0</v>
      </c>
      <c r="DT241" s="131">
        <f t="shared" si="2119"/>
        <v>0</v>
      </c>
      <c r="DU241" s="69">
        <f t="shared" si="2120"/>
        <v>0</v>
      </c>
      <c r="DV241" s="162">
        <f t="shared" si="2121"/>
        <v>0</v>
      </c>
      <c r="DW241" s="130">
        <f t="shared" si="2121"/>
        <v>0</v>
      </c>
      <c r="DX241" s="18">
        <f t="shared" si="2122"/>
        <v>0</v>
      </c>
      <c r="DY241" s="136">
        <f t="shared" si="2123"/>
        <v>0</v>
      </c>
      <c r="DZ241" s="131">
        <f t="shared" si="2123"/>
        <v>0</v>
      </c>
      <c r="EA241" s="69">
        <f t="shared" si="2124"/>
        <v>0</v>
      </c>
      <c r="EB241" s="162">
        <f t="shared" si="2125"/>
        <v>0</v>
      </c>
      <c r="EC241" s="130">
        <f t="shared" si="2125"/>
        <v>0</v>
      </c>
      <c r="ED241" s="18">
        <f t="shared" si="2126"/>
        <v>0</v>
      </c>
      <c r="EE241" s="136">
        <f t="shared" si="2127"/>
        <v>0</v>
      </c>
      <c r="EF241" s="131">
        <f t="shared" si="2127"/>
        <v>0</v>
      </c>
      <c r="EG241" s="69">
        <f t="shared" si="2128"/>
        <v>0</v>
      </c>
      <c r="EH241" s="162">
        <f t="shared" si="2129"/>
        <v>0</v>
      </c>
      <c r="EI241" s="130">
        <f t="shared" si="2129"/>
        <v>0</v>
      </c>
      <c r="EJ241" s="18">
        <f t="shared" si="2130"/>
        <v>0</v>
      </c>
      <c r="EK241" s="136">
        <f t="shared" si="2131"/>
        <v>0</v>
      </c>
      <c r="EL241" s="131">
        <f t="shared" si="2131"/>
        <v>0</v>
      </c>
      <c r="EM241" s="69">
        <f t="shared" si="2132"/>
        <v>0</v>
      </c>
      <c r="EN241" s="162">
        <f t="shared" si="2133"/>
        <v>0</v>
      </c>
      <c r="EO241" s="130">
        <f t="shared" si="2133"/>
        <v>0</v>
      </c>
      <c r="EP241" s="18">
        <f t="shared" si="2134"/>
        <v>0</v>
      </c>
      <c r="EQ241" s="136">
        <f t="shared" si="2135"/>
        <v>0</v>
      </c>
      <c r="ER241" s="131">
        <f t="shared" si="2135"/>
        <v>0</v>
      </c>
      <c r="ES241" s="69">
        <f t="shared" si="2136"/>
        <v>0</v>
      </c>
      <c r="ET241" s="162">
        <f t="shared" si="2137"/>
        <v>0</v>
      </c>
      <c r="EU241" s="130">
        <f t="shared" si="2137"/>
        <v>0</v>
      </c>
      <c r="EV241" s="18">
        <f t="shared" si="2138"/>
        <v>0</v>
      </c>
      <c r="EW241" s="136">
        <f t="shared" si="2139"/>
        <v>0</v>
      </c>
      <c r="EX241" s="131">
        <f t="shared" si="2139"/>
        <v>0</v>
      </c>
      <c r="EY241" s="69">
        <f t="shared" si="2140"/>
        <v>0</v>
      </c>
      <c r="EZ241" s="162">
        <f t="shared" si="2141"/>
        <v>0</v>
      </c>
      <c r="FA241" s="130">
        <f t="shared" si="2141"/>
        <v>0</v>
      </c>
      <c r="FB241" s="18">
        <f t="shared" si="2142"/>
        <v>0</v>
      </c>
      <c r="FC241" s="136">
        <f t="shared" si="2143"/>
        <v>0</v>
      </c>
      <c r="FD241" s="131">
        <f t="shared" si="2143"/>
        <v>0</v>
      </c>
      <c r="FE241" s="69">
        <f t="shared" si="2144"/>
        <v>0</v>
      </c>
      <c r="FF241" s="162">
        <f t="shared" si="2145"/>
        <v>0</v>
      </c>
      <c r="FG241" s="130">
        <f t="shared" si="2145"/>
        <v>0</v>
      </c>
      <c r="FH241" s="18">
        <f t="shared" si="2146"/>
        <v>0</v>
      </c>
      <c r="FI241" s="136">
        <f t="shared" si="2147"/>
        <v>0</v>
      </c>
      <c r="FJ241" s="131">
        <f t="shared" si="2147"/>
        <v>0</v>
      </c>
      <c r="FK241" s="69">
        <f t="shared" si="2148"/>
        <v>0</v>
      </c>
      <c r="FL241" s="162">
        <f t="shared" si="2149"/>
        <v>0</v>
      </c>
      <c r="FM241" s="130">
        <f t="shared" si="2149"/>
        <v>0</v>
      </c>
      <c r="FN241" s="18">
        <f t="shared" si="2150"/>
        <v>0</v>
      </c>
      <c r="FO241" s="136">
        <f t="shared" si="2151"/>
        <v>0</v>
      </c>
      <c r="FP241" s="131">
        <f t="shared" si="2151"/>
        <v>0</v>
      </c>
      <c r="FQ241" s="69">
        <f t="shared" si="2152"/>
        <v>0</v>
      </c>
      <c r="FR241" s="162">
        <f t="shared" si="2153"/>
        <v>0</v>
      </c>
      <c r="FS241" s="130">
        <f t="shared" si="2153"/>
        <v>0</v>
      </c>
      <c r="FT241" s="18">
        <f t="shared" si="2154"/>
        <v>0</v>
      </c>
      <c r="FU241" s="136">
        <f t="shared" si="2155"/>
        <v>0</v>
      </c>
      <c r="FV241" s="131">
        <f t="shared" si="2155"/>
        <v>0</v>
      </c>
      <c r="FW241" s="69">
        <f t="shared" si="2156"/>
        <v>0</v>
      </c>
      <c r="FX241" s="162">
        <f t="shared" si="2157"/>
        <v>0</v>
      </c>
      <c r="FY241" s="130">
        <f t="shared" si="2157"/>
        <v>0</v>
      </c>
      <c r="FZ241" s="18">
        <f t="shared" si="2158"/>
        <v>0</v>
      </c>
      <c r="GA241" s="136">
        <f t="shared" si="2159"/>
        <v>0</v>
      </c>
      <c r="GB241" s="131">
        <f t="shared" si="2159"/>
        <v>0</v>
      </c>
      <c r="GC241" s="69">
        <f t="shared" si="2160"/>
        <v>0</v>
      </c>
      <c r="GD241" s="162">
        <f t="shared" si="2161"/>
        <v>0</v>
      </c>
      <c r="GE241" s="130">
        <f t="shared" si="2161"/>
        <v>0</v>
      </c>
      <c r="GF241" s="18">
        <f t="shared" si="2162"/>
        <v>0</v>
      </c>
      <c r="GG241" s="136">
        <f t="shared" si="2163"/>
        <v>0</v>
      </c>
      <c r="GH241" s="131">
        <f t="shared" si="2163"/>
        <v>0</v>
      </c>
      <c r="GI241" s="69">
        <f t="shared" si="2164"/>
        <v>0</v>
      </c>
      <c r="GJ241" s="162">
        <f t="shared" si="2165"/>
        <v>0</v>
      </c>
      <c r="GK241" s="130">
        <f t="shared" si="2165"/>
        <v>0</v>
      </c>
      <c r="GL241" s="18">
        <f t="shared" si="2166"/>
        <v>0</v>
      </c>
      <c r="GM241" s="136">
        <f t="shared" si="2167"/>
        <v>0</v>
      </c>
      <c r="GN241" s="131">
        <f t="shared" si="2167"/>
        <v>0</v>
      </c>
      <c r="GO241" s="69">
        <f t="shared" si="2168"/>
        <v>0</v>
      </c>
      <c r="GP241" s="162">
        <f t="shared" si="2169"/>
        <v>0</v>
      </c>
      <c r="GQ241" s="130">
        <f t="shared" si="2169"/>
        <v>0</v>
      </c>
      <c r="GR241" s="18">
        <f t="shared" si="2170"/>
        <v>0</v>
      </c>
      <c r="GS241" s="136">
        <f t="shared" si="2171"/>
        <v>0</v>
      </c>
      <c r="GT241" s="131">
        <f t="shared" si="2171"/>
        <v>0</v>
      </c>
      <c r="GU241" s="69">
        <f t="shared" si="2172"/>
        <v>0</v>
      </c>
      <c r="GV241" s="162">
        <f t="shared" si="2173"/>
        <v>0</v>
      </c>
      <c r="GW241" s="130">
        <f t="shared" si="2173"/>
        <v>0</v>
      </c>
      <c r="GX241" s="18">
        <f t="shared" si="2174"/>
        <v>0</v>
      </c>
      <c r="GY241" s="136">
        <f t="shared" si="2175"/>
        <v>0</v>
      </c>
      <c r="GZ241" s="131">
        <f t="shared" si="2175"/>
        <v>0</v>
      </c>
      <c r="HA241" s="69">
        <f t="shared" si="2176"/>
        <v>0</v>
      </c>
      <c r="HB241" s="162">
        <f t="shared" si="2177"/>
        <v>0</v>
      </c>
      <c r="HC241" s="130">
        <f t="shared" si="2177"/>
        <v>0</v>
      </c>
      <c r="HD241" s="18">
        <f t="shared" si="2178"/>
        <v>0</v>
      </c>
      <c r="HE241" s="136">
        <f t="shared" si="2179"/>
        <v>0</v>
      </c>
      <c r="HF241" s="131">
        <f t="shared" si="2179"/>
        <v>0</v>
      </c>
      <c r="HG241" s="69">
        <f t="shared" si="2180"/>
        <v>0</v>
      </c>
      <c r="HH241" s="162">
        <f t="shared" si="2181"/>
        <v>0</v>
      </c>
      <c r="HI241" s="130">
        <f t="shared" si="2181"/>
        <v>0</v>
      </c>
      <c r="HJ241" s="18">
        <f t="shared" si="2182"/>
        <v>0</v>
      </c>
      <c r="HK241" s="136">
        <f t="shared" si="2183"/>
        <v>0</v>
      </c>
      <c r="HL241" s="131">
        <f t="shared" si="2183"/>
        <v>0</v>
      </c>
      <c r="HM241" s="69">
        <f t="shared" si="2184"/>
        <v>0</v>
      </c>
      <c r="HN241" s="162">
        <f t="shared" si="2185"/>
        <v>0</v>
      </c>
      <c r="HO241" s="130">
        <f t="shared" si="2185"/>
        <v>0</v>
      </c>
      <c r="HP241" s="18">
        <f t="shared" si="2186"/>
        <v>0</v>
      </c>
      <c r="HQ241" s="136">
        <f t="shared" si="2187"/>
        <v>0</v>
      </c>
      <c r="HR241" s="131">
        <f t="shared" si="2187"/>
        <v>0</v>
      </c>
      <c r="HS241" s="69">
        <f t="shared" si="2188"/>
        <v>0</v>
      </c>
      <c r="HT241" s="162">
        <f t="shared" si="2189"/>
        <v>0</v>
      </c>
      <c r="HU241" s="130">
        <f t="shared" si="2189"/>
        <v>0</v>
      </c>
      <c r="HV241" s="18">
        <f t="shared" si="2190"/>
        <v>0</v>
      </c>
      <c r="HW241" s="17"/>
      <c r="HX241" s="85"/>
      <c r="HY241" s="85"/>
      <c r="HZ241" s="2" t="str">
        <f t="shared" si="1846"/>
        <v>СКРЫТЬ</v>
      </c>
    </row>
    <row r="242" spans="1:234" ht="13.5" customHeight="1" x14ac:dyDescent="0.2">
      <c r="A242" s="37"/>
      <c r="B242" s="22"/>
      <c r="C242" s="22"/>
      <c r="D242" s="100"/>
      <c r="E242" s="100"/>
      <c r="F242" s="100"/>
      <c r="G242" s="22"/>
      <c r="H242" s="22" t="s">
        <v>94</v>
      </c>
      <c r="I242" s="42">
        <v>231</v>
      </c>
      <c r="J242" s="102">
        <f>SUBTOTAL(103,I$12:I242)*1</f>
        <v>40</v>
      </c>
      <c r="K242" s="108" t="s">
        <v>5</v>
      </c>
      <c r="L242" s="17"/>
      <c r="M242" s="255">
        <f t="shared" si="2059"/>
        <v>43710</v>
      </c>
      <c r="N242" s="255">
        <f t="shared" si="2060"/>
        <v>44484</v>
      </c>
      <c r="O242" s="118">
        <f t="shared" si="2060"/>
        <v>44469</v>
      </c>
      <c r="P242" s="162">
        <f t="shared" si="2061"/>
        <v>73655</v>
      </c>
      <c r="Q242" s="163">
        <f t="shared" si="2061"/>
        <v>38655</v>
      </c>
      <c r="R242" s="163">
        <f t="shared" si="2061"/>
        <v>36087</v>
      </c>
      <c r="S242" s="123">
        <f t="shared" ca="1" si="2061"/>
        <v>38655</v>
      </c>
      <c r="T242" s="123">
        <f t="shared" si="2061"/>
        <v>38057</v>
      </c>
      <c r="U242" s="91">
        <f t="shared" ca="1" si="2062"/>
        <v>-598</v>
      </c>
      <c r="V242" s="91">
        <f t="shared" si="2063"/>
        <v>35598</v>
      </c>
      <c r="W242" s="120">
        <f t="shared" si="1921"/>
        <v>0.5166926888873804</v>
      </c>
      <c r="X242" s="178">
        <f t="shared" si="2064"/>
        <v>1968</v>
      </c>
      <c r="Y242" s="128">
        <f t="shared" si="2064"/>
        <v>1968</v>
      </c>
      <c r="Z242" s="179">
        <f t="shared" ca="1" si="2064"/>
        <v>1968</v>
      </c>
      <c r="AA242" s="127">
        <f t="shared" si="2064"/>
        <v>1970</v>
      </c>
      <c r="AB242" s="67">
        <f t="shared" ca="1" si="2065"/>
        <v>1.0010162601626016</v>
      </c>
      <c r="AC242" s="69">
        <f t="shared" ca="1" si="2066"/>
        <v>2</v>
      </c>
      <c r="AD242" s="178">
        <f t="shared" si="1925"/>
        <v>477</v>
      </c>
      <c r="AE242" s="127">
        <f t="shared" si="1925"/>
        <v>481</v>
      </c>
      <c r="AF242" s="225">
        <f t="shared" si="1926"/>
        <v>4</v>
      </c>
      <c r="AG242" s="178">
        <f t="shared" si="1927"/>
        <v>406</v>
      </c>
      <c r="AH242" s="127">
        <f t="shared" si="1927"/>
        <v>413</v>
      </c>
      <c r="AI242" s="225">
        <f t="shared" si="1928"/>
        <v>7</v>
      </c>
      <c r="AJ242" s="178">
        <f t="shared" si="1929"/>
        <v>382</v>
      </c>
      <c r="AK242" s="127">
        <f t="shared" si="1929"/>
        <v>370</v>
      </c>
      <c r="AL242" s="225">
        <f t="shared" si="1930"/>
        <v>-12</v>
      </c>
      <c r="AM242" s="178">
        <f t="shared" si="1931"/>
        <v>703</v>
      </c>
      <c r="AN242" s="127">
        <f t="shared" si="1931"/>
        <v>706</v>
      </c>
      <c r="AO242" s="225">
        <f t="shared" si="1932"/>
        <v>3</v>
      </c>
      <c r="AP242" s="178">
        <f t="shared" si="1933"/>
        <v>0</v>
      </c>
      <c r="AQ242" s="127">
        <f t="shared" si="1933"/>
        <v>0</v>
      </c>
      <c r="AR242" s="225">
        <f t="shared" si="1934"/>
        <v>0</v>
      </c>
      <c r="AS242" s="136">
        <f t="shared" si="2067"/>
        <v>69</v>
      </c>
      <c r="AT242" s="131">
        <f t="shared" si="2067"/>
        <v>108</v>
      </c>
      <c r="AU242" s="69">
        <f t="shared" si="2068"/>
        <v>39</v>
      </c>
      <c r="AV242" s="162">
        <f t="shared" si="2069"/>
        <v>125</v>
      </c>
      <c r="AW242" s="130">
        <f t="shared" si="2069"/>
        <v>135</v>
      </c>
      <c r="AX242" s="18">
        <f t="shared" si="2070"/>
        <v>10</v>
      </c>
      <c r="AY242" s="136">
        <f t="shared" si="2071"/>
        <v>98</v>
      </c>
      <c r="AZ242" s="131">
        <f t="shared" si="2071"/>
        <v>112</v>
      </c>
      <c r="BA242" s="69">
        <f t="shared" si="2072"/>
        <v>14</v>
      </c>
      <c r="BB242" s="162">
        <f t="shared" si="2073"/>
        <v>125</v>
      </c>
      <c r="BC242" s="130">
        <f t="shared" si="2073"/>
        <v>154</v>
      </c>
      <c r="BD242" s="18">
        <f t="shared" si="2074"/>
        <v>29</v>
      </c>
      <c r="BE242" s="136">
        <f t="shared" si="2075"/>
        <v>70</v>
      </c>
      <c r="BF242" s="131">
        <f t="shared" si="2075"/>
        <v>57</v>
      </c>
      <c r="BG242" s="69">
        <f t="shared" si="2076"/>
        <v>-13</v>
      </c>
      <c r="BH242" s="162">
        <f t="shared" si="2077"/>
        <v>125</v>
      </c>
      <c r="BI242" s="130">
        <f t="shared" si="2077"/>
        <v>154</v>
      </c>
      <c r="BJ242" s="18">
        <f t="shared" si="2078"/>
        <v>29</v>
      </c>
      <c r="BK242" s="136">
        <f t="shared" si="2079"/>
        <v>70</v>
      </c>
      <c r="BL242" s="131">
        <f t="shared" si="2079"/>
        <v>81</v>
      </c>
      <c r="BM242" s="69">
        <f t="shared" si="2080"/>
        <v>11</v>
      </c>
      <c r="BN242" s="162">
        <f t="shared" si="2081"/>
        <v>125</v>
      </c>
      <c r="BO242" s="130">
        <f t="shared" si="2081"/>
        <v>149</v>
      </c>
      <c r="BP242" s="18">
        <f t="shared" si="2082"/>
        <v>24</v>
      </c>
      <c r="BQ242" s="136">
        <f t="shared" si="2083"/>
        <v>30</v>
      </c>
      <c r="BR242" s="131">
        <f t="shared" si="2083"/>
        <v>39</v>
      </c>
      <c r="BS242" s="69">
        <f t="shared" si="2084"/>
        <v>9</v>
      </c>
      <c r="BT242" s="162">
        <f t="shared" si="2085"/>
        <v>125</v>
      </c>
      <c r="BU242" s="130">
        <f t="shared" si="2085"/>
        <v>149</v>
      </c>
      <c r="BV242" s="18">
        <f t="shared" si="2086"/>
        <v>24</v>
      </c>
      <c r="BW242" s="136">
        <f t="shared" si="2087"/>
        <v>70</v>
      </c>
      <c r="BX242" s="131">
        <f t="shared" si="2087"/>
        <v>52</v>
      </c>
      <c r="BY242" s="69">
        <f t="shared" si="2088"/>
        <v>-18</v>
      </c>
      <c r="BZ242" s="162">
        <f t="shared" si="2089"/>
        <v>125</v>
      </c>
      <c r="CA242" s="130">
        <f t="shared" si="2089"/>
        <v>149</v>
      </c>
      <c r="CB242" s="18">
        <f t="shared" si="2090"/>
        <v>24</v>
      </c>
      <c r="CC242" s="136">
        <f t="shared" si="2091"/>
        <v>70</v>
      </c>
      <c r="CD242" s="131">
        <f t="shared" si="2091"/>
        <v>32</v>
      </c>
      <c r="CE242" s="69">
        <f t="shared" si="2092"/>
        <v>-38</v>
      </c>
      <c r="CF242" s="162">
        <f t="shared" si="2093"/>
        <v>125</v>
      </c>
      <c r="CG242" s="130">
        <f t="shared" si="2093"/>
        <v>149</v>
      </c>
      <c r="CH242" s="18">
        <f t="shared" si="2094"/>
        <v>24</v>
      </c>
      <c r="CI242" s="136">
        <f t="shared" si="2095"/>
        <v>70</v>
      </c>
      <c r="CJ242" s="131">
        <f t="shared" si="2095"/>
        <v>57</v>
      </c>
      <c r="CK242" s="69">
        <f t="shared" si="2096"/>
        <v>-13</v>
      </c>
      <c r="CL242" s="162">
        <f t="shared" si="2097"/>
        <v>135</v>
      </c>
      <c r="CM242" s="130">
        <f t="shared" si="2097"/>
        <v>145</v>
      </c>
      <c r="CN242" s="18">
        <f t="shared" si="2098"/>
        <v>10</v>
      </c>
      <c r="CO242" s="136">
        <f t="shared" si="2099"/>
        <v>70</v>
      </c>
      <c r="CP242" s="131">
        <f t="shared" si="2099"/>
        <v>43</v>
      </c>
      <c r="CQ242" s="69">
        <f t="shared" si="2100"/>
        <v>-27</v>
      </c>
      <c r="CR242" s="162">
        <f t="shared" si="2101"/>
        <v>135</v>
      </c>
      <c r="CS242" s="130">
        <f t="shared" si="2101"/>
        <v>140</v>
      </c>
      <c r="CT242" s="18">
        <f t="shared" si="2102"/>
        <v>5</v>
      </c>
      <c r="CU242" s="136">
        <f t="shared" si="2103"/>
        <v>70</v>
      </c>
      <c r="CV242" s="131">
        <f t="shared" si="2103"/>
        <v>44</v>
      </c>
      <c r="CW242" s="69">
        <f t="shared" si="2104"/>
        <v>-26</v>
      </c>
      <c r="CX242" s="162">
        <f t="shared" si="2105"/>
        <v>135</v>
      </c>
      <c r="CY242" s="130">
        <f t="shared" si="2105"/>
        <v>140</v>
      </c>
      <c r="CZ242" s="18">
        <f t="shared" si="2106"/>
        <v>5</v>
      </c>
      <c r="DA242" s="136">
        <f t="shared" si="2107"/>
        <v>70</v>
      </c>
      <c r="DB242" s="131">
        <f t="shared" si="2107"/>
        <v>34</v>
      </c>
      <c r="DC242" s="69">
        <f t="shared" si="2108"/>
        <v>-36</v>
      </c>
      <c r="DD242" s="162">
        <f t="shared" si="2109"/>
        <v>135</v>
      </c>
      <c r="DE242" s="130">
        <f t="shared" si="2109"/>
        <v>133</v>
      </c>
      <c r="DF242" s="18">
        <f t="shared" si="2110"/>
        <v>-2</v>
      </c>
      <c r="DG242" s="136">
        <f t="shared" si="2111"/>
        <v>70</v>
      </c>
      <c r="DH242" s="131">
        <f t="shared" si="2111"/>
        <v>70</v>
      </c>
      <c r="DI242" s="69">
        <f t="shared" si="2112"/>
        <v>0</v>
      </c>
      <c r="DJ242" s="162">
        <f t="shared" si="2113"/>
        <v>135</v>
      </c>
      <c r="DK242" s="130">
        <f t="shared" si="2113"/>
        <v>133</v>
      </c>
      <c r="DL242" s="18">
        <f t="shared" si="2114"/>
        <v>-2</v>
      </c>
      <c r="DM242" s="136">
        <f t="shared" si="2115"/>
        <v>40</v>
      </c>
      <c r="DN242" s="131">
        <f t="shared" si="2115"/>
        <v>143</v>
      </c>
      <c r="DO242" s="69">
        <f t="shared" si="2116"/>
        <v>103</v>
      </c>
      <c r="DP242" s="162">
        <f t="shared" si="2117"/>
        <v>135</v>
      </c>
      <c r="DQ242" s="130">
        <f t="shared" si="2117"/>
        <v>133</v>
      </c>
      <c r="DR242" s="18">
        <f t="shared" si="2118"/>
        <v>-2</v>
      </c>
      <c r="DS242" s="136">
        <f t="shared" si="2119"/>
        <v>16</v>
      </c>
      <c r="DT242" s="131">
        <f t="shared" si="2119"/>
        <v>22</v>
      </c>
      <c r="DU242" s="69">
        <f t="shared" si="2120"/>
        <v>6</v>
      </c>
      <c r="DV242" s="162">
        <f t="shared" si="2121"/>
        <v>135</v>
      </c>
      <c r="DW242" s="130">
        <f t="shared" si="2121"/>
        <v>133</v>
      </c>
      <c r="DX242" s="18">
        <f t="shared" si="2122"/>
        <v>-2</v>
      </c>
      <c r="DY242" s="136">
        <f t="shared" si="2123"/>
        <v>27</v>
      </c>
      <c r="DZ242" s="131">
        <f t="shared" si="2123"/>
        <v>27</v>
      </c>
      <c r="EA242" s="69">
        <f t="shared" si="2124"/>
        <v>0</v>
      </c>
      <c r="EB242" s="162">
        <f t="shared" si="2125"/>
        <v>115</v>
      </c>
      <c r="EC242" s="130">
        <f t="shared" si="2125"/>
        <v>115</v>
      </c>
      <c r="ED242" s="18">
        <f t="shared" si="2126"/>
        <v>0</v>
      </c>
      <c r="EE242" s="136">
        <f t="shared" si="2127"/>
        <v>70</v>
      </c>
      <c r="EF242" s="131">
        <f t="shared" si="2127"/>
        <v>85</v>
      </c>
      <c r="EG242" s="69">
        <f t="shared" si="2128"/>
        <v>15</v>
      </c>
      <c r="EH242" s="162">
        <f t="shared" si="2129"/>
        <v>115</v>
      </c>
      <c r="EI242" s="130">
        <f t="shared" si="2129"/>
        <v>118</v>
      </c>
      <c r="EJ242" s="18">
        <f t="shared" si="2130"/>
        <v>3</v>
      </c>
      <c r="EK242" s="136">
        <f t="shared" si="2131"/>
        <v>70</v>
      </c>
      <c r="EL242" s="131">
        <f t="shared" si="2131"/>
        <v>52</v>
      </c>
      <c r="EM242" s="69">
        <f t="shared" si="2132"/>
        <v>-18</v>
      </c>
      <c r="EN242" s="162">
        <f t="shared" si="2133"/>
        <v>115</v>
      </c>
      <c r="EO242" s="130">
        <f t="shared" si="2133"/>
        <v>122</v>
      </c>
      <c r="EP242" s="18">
        <f t="shared" si="2134"/>
        <v>7</v>
      </c>
      <c r="EQ242" s="136">
        <f t="shared" si="2135"/>
        <v>32</v>
      </c>
      <c r="ER242" s="131">
        <f t="shared" si="2135"/>
        <v>32</v>
      </c>
      <c r="ES242" s="69">
        <f t="shared" si="2136"/>
        <v>0</v>
      </c>
      <c r="ET242" s="162">
        <f t="shared" si="2137"/>
        <v>115</v>
      </c>
      <c r="EU242" s="130">
        <f t="shared" si="2137"/>
        <v>118</v>
      </c>
      <c r="EV242" s="18">
        <f t="shared" si="2138"/>
        <v>3</v>
      </c>
      <c r="EW242" s="136">
        <f t="shared" si="2139"/>
        <v>110</v>
      </c>
      <c r="EX242" s="131">
        <f t="shared" si="2139"/>
        <v>116</v>
      </c>
      <c r="EY242" s="69">
        <f t="shared" si="2140"/>
        <v>6</v>
      </c>
      <c r="EZ242" s="162">
        <f t="shared" si="2141"/>
        <v>115</v>
      </c>
      <c r="FA242" s="130">
        <f t="shared" si="2141"/>
        <v>120</v>
      </c>
      <c r="FB242" s="18">
        <f t="shared" si="2142"/>
        <v>5</v>
      </c>
      <c r="FC242" s="136">
        <f t="shared" si="2143"/>
        <v>70</v>
      </c>
      <c r="FD242" s="131">
        <f t="shared" si="2143"/>
        <v>55</v>
      </c>
      <c r="FE242" s="69">
        <f t="shared" si="2144"/>
        <v>-15</v>
      </c>
      <c r="FF242" s="162">
        <f t="shared" si="2145"/>
        <v>115</v>
      </c>
      <c r="FG242" s="130">
        <f t="shared" si="2145"/>
        <v>120</v>
      </c>
      <c r="FH242" s="18">
        <f t="shared" si="2146"/>
        <v>5</v>
      </c>
      <c r="FI242" s="136">
        <f t="shared" si="2147"/>
        <v>3</v>
      </c>
      <c r="FJ242" s="131">
        <f t="shared" si="2147"/>
        <v>3</v>
      </c>
      <c r="FK242" s="69">
        <f t="shared" si="2148"/>
        <v>0</v>
      </c>
      <c r="FL242" s="162">
        <f t="shared" si="2149"/>
        <v>115</v>
      </c>
      <c r="FM242" s="130">
        <f t="shared" si="2149"/>
        <v>120</v>
      </c>
      <c r="FN242" s="18">
        <f t="shared" si="2150"/>
        <v>5</v>
      </c>
      <c r="FO242" s="136">
        <f t="shared" si="2151"/>
        <v>0</v>
      </c>
      <c r="FP242" s="131">
        <f t="shared" si="2151"/>
        <v>0</v>
      </c>
      <c r="FQ242" s="69">
        <f t="shared" si="2152"/>
        <v>0</v>
      </c>
      <c r="FR242" s="162">
        <f t="shared" si="2153"/>
        <v>115</v>
      </c>
      <c r="FS242" s="130">
        <f t="shared" si="2153"/>
        <v>120</v>
      </c>
      <c r="FT242" s="18">
        <f t="shared" si="2154"/>
        <v>5</v>
      </c>
      <c r="FU242" s="136">
        <f t="shared" si="2155"/>
        <v>0</v>
      </c>
      <c r="FV242" s="131">
        <f t="shared" si="2155"/>
        <v>4</v>
      </c>
      <c r="FW242" s="69">
        <f t="shared" si="2156"/>
        <v>4</v>
      </c>
      <c r="FX242" s="162">
        <f t="shared" si="2157"/>
        <v>115</v>
      </c>
      <c r="FY242" s="130">
        <f t="shared" si="2157"/>
        <v>120</v>
      </c>
      <c r="FZ242" s="18">
        <f t="shared" si="2158"/>
        <v>5</v>
      </c>
      <c r="GA242" s="136">
        <f t="shared" si="2159"/>
        <v>15</v>
      </c>
      <c r="GB242" s="131">
        <f t="shared" si="2159"/>
        <v>16</v>
      </c>
      <c r="GC242" s="69">
        <f t="shared" si="2160"/>
        <v>1</v>
      </c>
      <c r="GD242" s="162">
        <f t="shared" si="2161"/>
        <v>115</v>
      </c>
      <c r="GE242" s="130">
        <f t="shared" si="2161"/>
        <v>201</v>
      </c>
      <c r="GF242" s="18">
        <f t="shared" si="2162"/>
        <v>86</v>
      </c>
      <c r="GG242" s="136">
        <f t="shared" si="2163"/>
        <v>70</v>
      </c>
      <c r="GH242" s="131">
        <f t="shared" si="2163"/>
        <v>23</v>
      </c>
      <c r="GI242" s="69">
        <f t="shared" si="2164"/>
        <v>-47</v>
      </c>
      <c r="GJ242" s="162">
        <f t="shared" si="2165"/>
        <v>115</v>
      </c>
      <c r="GK242" s="130">
        <f t="shared" si="2165"/>
        <v>120</v>
      </c>
      <c r="GL242" s="18">
        <f t="shared" si="2166"/>
        <v>5</v>
      </c>
      <c r="GM242" s="136">
        <f t="shared" si="2167"/>
        <v>123</v>
      </c>
      <c r="GN242" s="131">
        <f t="shared" si="2167"/>
        <v>15</v>
      </c>
      <c r="GO242" s="69">
        <f t="shared" si="2168"/>
        <v>-108</v>
      </c>
      <c r="GP242" s="162">
        <f t="shared" si="2169"/>
        <v>115</v>
      </c>
      <c r="GQ242" s="130">
        <f t="shared" si="2169"/>
        <v>120</v>
      </c>
      <c r="GR242" s="18">
        <f t="shared" si="2170"/>
        <v>5</v>
      </c>
      <c r="GS242" s="136">
        <f t="shared" si="2171"/>
        <v>128</v>
      </c>
      <c r="GT242" s="131">
        <f t="shared" si="2171"/>
        <v>628</v>
      </c>
      <c r="GU242" s="69">
        <f t="shared" si="2172"/>
        <v>500</v>
      </c>
      <c r="GV242" s="162">
        <f t="shared" si="2173"/>
        <v>115</v>
      </c>
      <c r="GW242" s="130">
        <f t="shared" si="2173"/>
        <v>120</v>
      </c>
      <c r="GX242" s="18">
        <f t="shared" si="2174"/>
        <v>5</v>
      </c>
      <c r="GY242" s="136">
        <f t="shared" si="2175"/>
        <v>367</v>
      </c>
      <c r="GZ242" s="131">
        <f t="shared" si="2175"/>
        <v>20</v>
      </c>
      <c r="HA242" s="69">
        <f t="shared" si="2176"/>
        <v>-347</v>
      </c>
      <c r="HB242" s="162">
        <f t="shared" si="2177"/>
        <v>115</v>
      </c>
      <c r="HC242" s="130">
        <f t="shared" si="2177"/>
        <v>120</v>
      </c>
      <c r="HD242" s="18">
        <f t="shared" si="2178"/>
        <v>5</v>
      </c>
      <c r="HE242" s="136">
        <f t="shared" si="2179"/>
        <v>0</v>
      </c>
      <c r="HF242" s="131">
        <f t="shared" si="2179"/>
        <v>0</v>
      </c>
      <c r="HG242" s="69">
        <f t="shared" si="2180"/>
        <v>0</v>
      </c>
      <c r="HH242" s="162">
        <f t="shared" si="2181"/>
        <v>0</v>
      </c>
      <c r="HI242" s="130">
        <f t="shared" si="2181"/>
        <v>0</v>
      </c>
      <c r="HJ242" s="18">
        <f t="shared" si="2182"/>
        <v>0</v>
      </c>
      <c r="HK242" s="136">
        <f t="shared" si="2183"/>
        <v>0</v>
      </c>
      <c r="HL242" s="131">
        <f t="shared" si="2183"/>
        <v>0</v>
      </c>
      <c r="HM242" s="69">
        <f t="shared" si="2184"/>
        <v>0</v>
      </c>
      <c r="HN242" s="162">
        <f t="shared" si="2185"/>
        <v>0</v>
      </c>
      <c r="HO242" s="130">
        <f t="shared" si="2185"/>
        <v>0</v>
      </c>
      <c r="HP242" s="18">
        <f t="shared" si="2186"/>
        <v>0</v>
      </c>
      <c r="HQ242" s="136">
        <f t="shared" si="2187"/>
        <v>0</v>
      </c>
      <c r="HR242" s="131">
        <f t="shared" si="2187"/>
        <v>0</v>
      </c>
      <c r="HS242" s="69">
        <f t="shared" si="2188"/>
        <v>0</v>
      </c>
      <c r="HT242" s="162">
        <f t="shared" si="2189"/>
        <v>0</v>
      </c>
      <c r="HU242" s="130">
        <f t="shared" si="2189"/>
        <v>0</v>
      </c>
      <c r="HV242" s="18">
        <f t="shared" si="2190"/>
        <v>0</v>
      </c>
      <c r="HW242" s="104" t="s">
        <v>82</v>
      </c>
      <c r="HX242" s="85"/>
      <c r="HY242" s="85"/>
      <c r="HZ242" s="2">
        <f t="shared" si="1846"/>
        <v>1</v>
      </c>
    </row>
    <row r="243" spans="1:234" ht="13.5" customHeight="1" x14ac:dyDescent="0.2">
      <c r="A243" s="37"/>
      <c r="B243" s="22"/>
      <c r="C243" s="22"/>
      <c r="D243" s="100"/>
      <c r="E243" s="100"/>
      <c r="F243" s="100"/>
      <c r="G243" s="22"/>
      <c r="H243" s="22" t="s">
        <v>94</v>
      </c>
      <c r="I243" s="42">
        <v>232</v>
      </c>
      <c r="J243" s="102">
        <f>SUBTOTAL(103,I$12:I243)*1</f>
        <v>41</v>
      </c>
      <c r="K243" s="108" t="s">
        <v>4</v>
      </c>
      <c r="L243" s="17"/>
      <c r="M243" s="255">
        <f t="shared" si="2059"/>
        <v>43800</v>
      </c>
      <c r="N243" s="255">
        <f t="shared" si="2060"/>
        <v>44484</v>
      </c>
      <c r="O243" s="118">
        <f t="shared" si="2060"/>
        <v>44469</v>
      </c>
      <c r="P243" s="162">
        <f t="shared" si="2061"/>
        <v>70496.5</v>
      </c>
      <c r="Q243" s="163">
        <f t="shared" si="2061"/>
        <v>38127.5</v>
      </c>
      <c r="R243" s="163">
        <f t="shared" si="2061"/>
        <v>36708.5</v>
      </c>
      <c r="S243" s="123">
        <f t="shared" ca="1" si="2061"/>
        <v>38127.5</v>
      </c>
      <c r="T243" s="123">
        <f t="shared" si="2061"/>
        <v>37380.5</v>
      </c>
      <c r="U243" s="91">
        <f t="shared" ca="1" si="2062"/>
        <v>-747</v>
      </c>
      <c r="V243" s="91">
        <f t="shared" si="2063"/>
        <v>33116</v>
      </c>
      <c r="W243" s="120">
        <f t="shared" si="1921"/>
        <v>0.53024618243458899</v>
      </c>
      <c r="X243" s="178">
        <f t="shared" si="2064"/>
        <v>254</v>
      </c>
      <c r="Y243" s="128">
        <f t="shared" si="2064"/>
        <v>254</v>
      </c>
      <c r="Z243" s="179">
        <f t="shared" ca="1" si="2064"/>
        <v>254</v>
      </c>
      <c r="AA243" s="127">
        <f t="shared" si="2064"/>
        <v>672</v>
      </c>
      <c r="AB243" s="67">
        <f t="shared" ca="1" si="2065"/>
        <v>2.6456692913385829</v>
      </c>
      <c r="AC243" s="69">
        <f t="shared" ca="1" si="2066"/>
        <v>418</v>
      </c>
      <c r="AD243" s="178">
        <f t="shared" si="1925"/>
        <v>38</v>
      </c>
      <c r="AE243" s="127">
        <f t="shared" si="1925"/>
        <v>40</v>
      </c>
      <c r="AF243" s="225">
        <f t="shared" si="1926"/>
        <v>2</v>
      </c>
      <c r="AG243" s="178">
        <f t="shared" si="1927"/>
        <v>79</v>
      </c>
      <c r="AH243" s="127">
        <f t="shared" si="1927"/>
        <v>115</v>
      </c>
      <c r="AI243" s="225">
        <f t="shared" si="1928"/>
        <v>36</v>
      </c>
      <c r="AJ243" s="178">
        <f t="shared" si="1929"/>
        <v>137</v>
      </c>
      <c r="AK243" s="127">
        <f t="shared" si="1929"/>
        <v>315</v>
      </c>
      <c r="AL243" s="225">
        <f t="shared" si="1930"/>
        <v>178</v>
      </c>
      <c r="AM243" s="178">
        <f t="shared" si="1931"/>
        <v>0</v>
      </c>
      <c r="AN243" s="127">
        <f t="shared" si="1931"/>
        <v>202</v>
      </c>
      <c r="AO243" s="225">
        <f t="shared" si="1932"/>
        <v>202</v>
      </c>
      <c r="AP243" s="178">
        <f t="shared" si="1933"/>
        <v>0</v>
      </c>
      <c r="AQ243" s="127">
        <f t="shared" si="1933"/>
        <v>0</v>
      </c>
      <c r="AR243" s="225">
        <f t="shared" si="1934"/>
        <v>0</v>
      </c>
      <c r="AS243" s="136">
        <f t="shared" si="2067"/>
        <v>9</v>
      </c>
      <c r="AT243" s="131">
        <f t="shared" si="2067"/>
        <v>10</v>
      </c>
      <c r="AU243" s="69">
        <f t="shared" si="2068"/>
        <v>1</v>
      </c>
      <c r="AV243" s="162">
        <f t="shared" si="2069"/>
        <v>125</v>
      </c>
      <c r="AW243" s="130">
        <f t="shared" si="2069"/>
        <v>131</v>
      </c>
      <c r="AX243" s="18">
        <f t="shared" si="2070"/>
        <v>6</v>
      </c>
      <c r="AY243" s="136">
        <f t="shared" si="2071"/>
        <v>0</v>
      </c>
      <c r="AZ243" s="131">
        <f t="shared" si="2071"/>
        <v>0</v>
      </c>
      <c r="BA243" s="69">
        <f t="shared" si="2072"/>
        <v>0</v>
      </c>
      <c r="BB243" s="162">
        <f t="shared" si="2073"/>
        <v>125</v>
      </c>
      <c r="BC243" s="130">
        <f t="shared" si="2073"/>
        <v>148</v>
      </c>
      <c r="BD243" s="18">
        <f t="shared" si="2074"/>
        <v>23</v>
      </c>
      <c r="BE243" s="136">
        <f t="shared" si="2075"/>
        <v>0</v>
      </c>
      <c r="BF243" s="131">
        <f t="shared" si="2075"/>
        <v>0</v>
      </c>
      <c r="BG243" s="69">
        <f t="shared" si="2076"/>
        <v>0</v>
      </c>
      <c r="BH243" s="162">
        <f t="shared" si="2077"/>
        <v>125</v>
      </c>
      <c r="BI243" s="130">
        <f t="shared" si="2077"/>
        <v>149</v>
      </c>
      <c r="BJ243" s="18">
        <f t="shared" si="2078"/>
        <v>24</v>
      </c>
      <c r="BK243" s="136">
        <f t="shared" si="2079"/>
        <v>9</v>
      </c>
      <c r="BL243" s="131">
        <f t="shared" si="2079"/>
        <v>10</v>
      </c>
      <c r="BM243" s="69">
        <f t="shared" si="2080"/>
        <v>1</v>
      </c>
      <c r="BN243" s="162">
        <f t="shared" si="2081"/>
        <v>125</v>
      </c>
      <c r="BO243" s="130">
        <f t="shared" si="2081"/>
        <v>144</v>
      </c>
      <c r="BP243" s="18">
        <f t="shared" si="2082"/>
        <v>19</v>
      </c>
      <c r="BQ243" s="136">
        <f t="shared" si="2083"/>
        <v>9</v>
      </c>
      <c r="BR243" s="131">
        <f t="shared" si="2083"/>
        <v>20</v>
      </c>
      <c r="BS243" s="69">
        <f t="shared" si="2084"/>
        <v>11</v>
      </c>
      <c r="BT243" s="162">
        <f t="shared" si="2085"/>
        <v>125</v>
      </c>
      <c r="BU243" s="130">
        <f t="shared" si="2085"/>
        <v>144</v>
      </c>
      <c r="BV243" s="18">
        <f t="shared" si="2086"/>
        <v>19</v>
      </c>
      <c r="BW243" s="136">
        <f t="shared" si="2087"/>
        <v>2</v>
      </c>
      <c r="BX243" s="131">
        <f t="shared" si="2087"/>
        <v>0</v>
      </c>
      <c r="BY243" s="69">
        <f t="shared" si="2088"/>
        <v>-2</v>
      </c>
      <c r="BZ243" s="162">
        <f t="shared" si="2089"/>
        <v>125</v>
      </c>
      <c r="CA243" s="130">
        <f t="shared" si="2089"/>
        <v>144</v>
      </c>
      <c r="CB243" s="18">
        <f t="shared" si="2090"/>
        <v>19</v>
      </c>
      <c r="CC243" s="136">
        <f t="shared" si="2091"/>
        <v>9</v>
      </c>
      <c r="CD243" s="131">
        <f t="shared" si="2091"/>
        <v>0</v>
      </c>
      <c r="CE243" s="69">
        <f t="shared" si="2092"/>
        <v>-9</v>
      </c>
      <c r="CF243" s="162">
        <f t="shared" si="2093"/>
        <v>125</v>
      </c>
      <c r="CG243" s="130">
        <f t="shared" si="2093"/>
        <v>144</v>
      </c>
      <c r="CH243" s="18">
        <f t="shared" si="2094"/>
        <v>19</v>
      </c>
      <c r="CI243" s="136">
        <f t="shared" si="2095"/>
        <v>9</v>
      </c>
      <c r="CJ243" s="131">
        <f t="shared" si="2095"/>
        <v>10</v>
      </c>
      <c r="CK243" s="69">
        <f t="shared" si="2096"/>
        <v>1</v>
      </c>
      <c r="CL243" s="162">
        <f t="shared" si="2097"/>
        <v>135</v>
      </c>
      <c r="CM243" s="130">
        <f t="shared" si="2097"/>
        <v>140</v>
      </c>
      <c r="CN243" s="18">
        <f t="shared" si="2098"/>
        <v>5</v>
      </c>
      <c r="CO243" s="136">
        <f t="shared" si="2099"/>
        <v>9</v>
      </c>
      <c r="CP243" s="131">
        <f t="shared" si="2099"/>
        <v>0</v>
      </c>
      <c r="CQ243" s="69">
        <f t="shared" si="2100"/>
        <v>-9</v>
      </c>
      <c r="CR243" s="162">
        <f t="shared" si="2101"/>
        <v>135</v>
      </c>
      <c r="CS243" s="130">
        <f t="shared" si="2101"/>
        <v>140</v>
      </c>
      <c r="CT243" s="18">
        <f t="shared" si="2102"/>
        <v>5</v>
      </c>
      <c r="CU243" s="136">
        <f t="shared" si="2103"/>
        <v>9</v>
      </c>
      <c r="CV243" s="131">
        <f t="shared" si="2103"/>
        <v>15</v>
      </c>
      <c r="CW243" s="69">
        <f t="shared" si="2104"/>
        <v>6</v>
      </c>
      <c r="CX243" s="162">
        <f t="shared" si="2105"/>
        <v>135</v>
      </c>
      <c r="CY243" s="130">
        <f t="shared" si="2105"/>
        <v>140</v>
      </c>
      <c r="CZ243" s="18">
        <f t="shared" si="2106"/>
        <v>5</v>
      </c>
      <c r="DA243" s="136">
        <f t="shared" si="2107"/>
        <v>13</v>
      </c>
      <c r="DB243" s="131">
        <f t="shared" si="2107"/>
        <v>20</v>
      </c>
      <c r="DC243" s="69">
        <f t="shared" si="2108"/>
        <v>7</v>
      </c>
      <c r="DD243" s="162">
        <f t="shared" si="2109"/>
        <v>135</v>
      </c>
      <c r="DE243" s="130">
        <f t="shared" si="2109"/>
        <v>135</v>
      </c>
      <c r="DF243" s="18">
        <f t="shared" si="2110"/>
        <v>0</v>
      </c>
      <c r="DG243" s="136">
        <f t="shared" si="2111"/>
        <v>21</v>
      </c>
      <c r="DH243" s="131">
        <f t="shared" si="2111"/>
        <v>36</v>
      </c>
      <c r="DI243" s="69">
        <f t="shared" si="2112"/>
        <v>15</v>
      </c>
      <c r="DJ243" s="162">
        <f t="shared" si="2113"/>
        <v>135</v>
      </c>
      <c r="DK243" s="130">
        <f t="shared" si="2113"/>
        <v>135</v>
      </c>
      <c r="DL243" s="18">
        <f t="shared" si="2114"/>
        <v>0</v>
      </c>
      <c r="DM243" s="136">
        <f t="shared" si="2115"/>
        <v>9</v>
      </c>
      <c r="DN243" s="131">
        <f t="shared" si="2115"/>
        <v>9</v>
      </c>
      <c r="DO243" s="69">
        <f t="shared" si="2116"/>
        <v>0</v>
      </c>
      <c r="DP243" s="162">
        <f t="shared" si="2117"/>
        <v>135</v>
      </c>
      <c r="DQ243" s="130">
        <f t="shared" si="2117"/>
        <v>135</v>
      </c>
      <c r="DR243" s="18">
        <f t="shared" si="2118"/>
        <v>0</v>
      </c>
      <c r="DS243" s="136">
        <f t="shared" si="2119"/>
        <v>9</v>
      </c>
      <c r="DT243" s="131">
        <f t="shared" si="2119"/>
        <v>25</v>
      </c>
      <c r="DU243" s="69">
        <f t="shared" si="2120"/>
        <v>16</v>
      </c>
      <c r="DV243" s="162">
        <f t="shared" si="2121"/>
        <v>135</v>
      </c>
      <c r="DW243" s="130">
        <f t="shared" si="2121"/>
        <v>135</v>
      </c>
      <c r="DX243" s="18">
        <f t="shared" si="2122"/>
        <v>0</v>
      </c>
      <c r="DY243" s="136">
        <f t="shared" si="2123"/>
        <v>9</v>
      </c>
      <c r="DZ243" s="131">
        <f t="shared" si="2123"/>
        <v>90</v>
      </c>
      <c r="EA243" s="69">
        <f t="shared" si="2124"/>
        <v>81</v>
      </c>
      <c r="EB243" s="162">
        <f t="shared" si="2125"/>
        <v>115</v>
      </c>
      <c r="EC243" s="130">
        <f t="shared" si="2125"/>
        <v>120</v>
      </c>
      <c r="ED243" s="18">
        <f t="shared" si="2126"/>
        <v>5</v>
      </c>
      <c r="EE243" s="136">
        <f t="shared" si="2127"/>
        <v>9</v>
      </c>
      <c r="EF243" s="131">
        <f t="shared" si="2127"/>
        <v>30</v>
      </c>
      <c r="EG243" s="69">
        <f t="shared" si="2128"/>
        <v>21</v>
      </c>
      <c r="EH243" s="162">
        <f t="shared" si="2129"/>
        <v>115</v>
      </c>
      <c r="EI243" s="130">
        <f t="shared" si="2129"/>
        <v>120</v>
      </c>
      <c r="EJ243" s="18">
        <f t="shared" si="2130"/>
        <v>5</v>
      </c>
      <c r="EK243" s="136">
        <f t="shared" si="2131"/>
        <v>13</v>
      </c>
      <c r="EL243" s="131">
        <f t="shared" si="2131"/>
        <v>50</v>
      </c>
      <c r="EM243" s="69">
        <f t="shared" si="2132"/>
        <v>37</v>
      </c>
      <c r="EN243" s="162">
        <f t="shared" si="2133"/>
        <v>115</v>
      </c>
      <c r="EO243" s="130">
        <f t="shared" si="2133"/>
        <v>125</v>
      </c>
      <c r="EP243" s="18">
        <f t="shared" si="2134"/>
        <v>10</v>
      </c>
      <c r="EQ243" s="136">
        <f t="shared" si="2135"/>
        <v>30</v>
      </c>
      <c r="ER243" s="131">
        <f t="shared" si="2135"/>
        <v>50</v>
      </c>
      <c r="ES243" s="69">
        <f t="shared" si="2136"/>
        <v>20</v>
      </c>
      <c r="ET243" s="162">
        <f t="shared" si="2137"/>
        <v>115</v>
      </c>
      <c r="EU243" s="130">
        <f t="shared" si="2137"/>
        <v>120</v>
      </c>
      <c r="EV243" s="18">
        <f t="shared" si="2138"/>
        <v>5</v>
      </c>
      <c r="EW243" s="136">
        <f t="shared" si="2139"/>
        <v>58</v>
      </c>
      <c r="EX243" s="131">
        <f t="shared" si="2139"/>
        <v>60</v>
      </c>
      <c r="EY243" s="69">
        <f t="shared" si="2140"/>
        <v>2</v>
      </c>
      <c r="EZ243" s="162">
        <f t="shared" si="2141"/>
        <v>115</v>
      </c>
      <c r="FA243" s="130">
        <f t="shared" si="2141"/>
        <v>122</v>
      </c>
      <c r="FB243" s="18">
        <f t="shared" si="2142"/>
        <v>7</v>
      </c>
      <c r="FC243" s="136">
        <f t="shared" si="2143"/>
        <v>9</v>
      </c>
      <c r="FD243" s="131">
        <f t="shared" si="2143"/>
        <v>0</v>
      </c>
      <c r="FE243" s="69">
        <f t="shared" si="2144"/>
        <v>-9</v>
      </c>
      <c r="FF243" s="162">
        <f t="shared" si="2145"/>
        <v>115</v>
      </c>
      <c r="FG243" s="130">
        <f t="shared" si="2145"/>
        <v>121</v>
      </c>
      <c r="FH243" s="18">
        <f t="shared" si="2146"/>
        <v>6</v>
      </c>
      <c r="FI243" s="136">
        <f t="shared" si="2147"/>
        <v>9</v>
      </c>
      <c r="FJ243" s="131">
        <f t="shared" si="2147"/>
        <v>35</v>
      </c>
      <c r="FK243" s="69">
        <f t="shared" si="2148"/>
        <v>26</v>
      </c>
      <c r="FL243" s="162">
        <f t="shared" si="2149"/>
        <v>115</v>
      </c>
      <c r="FM243" s="130">
        <f t="shared" si="2149"/>
        <v>121</v>
      </c>
      <c r="FN243" s="18">
        <f t="shared" si="2150"/>
        <v>6</v>
      </c>
      <c r="FO243" s="136">
        <f t="shared" si="2151"/>
        <v>0</v>
      </c>
      <c r="FP243" s="131">
        <f t="shared" si="2151"/>
        <v>54</v>
      </c>
      <c r="FQ243" s="69">
        <f t="shared" si="2152"/>
        <v>54</v>
      </c>
      <c r="FR243" s="162">
        <f t="shared" si="2153"/>
        <v>115</v>
      </c>
      <c r="FS243" s="130">
        <f t="shared" si="2153"/>
        <v>121</v>
      </c>
      <c r="FT243" s="18">
        <f t="shared" si="2154"/>
        <v>6</v>
      </c>
      <c r="FU243" s="136">
        <f t="shared" si="2155"/>
        <v>0</v>
      </c>
      <c r="FV243" s="131">
        <f t="shared" si="2155"/>
        <v>25</v>
      </c>
      <c r="FW243" s="69">
        <f t="shared" si="2156"/>
        <v>25</v>
      </c>
      <c r="FX243" s="162">
        <f t="shared" si="2157"/>
        <v>115</v>
      </c>
      <c r="FY243" s="130">
        <f t="shared" si="2157"/>
        <v>121</v>
      </c>
      <c r="FZ243" s="18">
        <f t="shared" si="2158"/>
        <v>6</v>
      </c>
      <c r="GA243" s="136">
        <f t="shared" si="2159"/>
        <v>0</v>
      </c>
      <c r="GB243" s="131">
        <f t="shared" si="2159"/>
        <v>35</v>
      </c>
      <c r="GC243" s="69">
        <f t="shared" si="2160"/>
        <v>35</v>
      </c>
      <c r="GD243" s="162">
        <f t="shared" si="2161"/>
        <v>115</v>
      </c>
      <c r="GE243" s="130">
        <f t="shared" si="2161"/>
        <v>102</v>
      </c>
      <c r="GF243" s="18">
        <f t="shared" si="2162"/>
        <v>-13</v>
      </c>
      <c r="GG243" s="136">
        <f t="shared" si="2163"/>
        <v>0</v>
      </c>
      <c r="GH243" s="131">
        <f t="shared" si="2163"/>
        <v>35</v>
      </c>
      <c r="GI243" s="69">
        <f t="shared" si="2164"/>
        <v>35</v>
      </c>
      <c r="GJ243" s="162">
        <f t="shared" si="2165"/>
        <v>115</v>
      </c>
      <c r="GK243" s="130">
        <f t="shared" si="2165"/>
        <v>121</v>
      </c>
      <c r="GL243" s="18">
        <f t="shared" si="2166"/>
        <v>6</v>
      </c>
      <c r="GM243" s="136">
        <f t="shared" si="2167"/>
        <v>0</v>
      </c>
      <c r="GN243" s="131">
        <f t="shared" si="2167"/>
        <v>14</v>
      </c>
      <c r="GO243" s="69">
        <f t="shared" si="2168"/>
        <v>14</v>
      </c>
      <c r="GP243" s="162">
        <f t="shared" si="2169"/>
        <v>115</v>
      </c>
      <c r="GQ243" s="130">
        <f t="shared" si="2169"/>
        <v>121</v>
      </c>
      <c r="GR243" s="18">
        <f t="shared" si="2170"/>
        <v>6</v>
      </c>
      <c r="GS243" s="136">
        <f t="shared" si="2171"/>
        <v>0</v>
      </c>
      <c r="GT243" s="131">
        <f t="shared" si="2171"/>
        <v>24</v>
      </c>
      <c r="GU243" s="69">
        <f t="shared" si="2172"/>
        <v>24</v>
      </c>
      <c r="GV243" s="162">
        <f t="shared" si="2173"/>
        <v>115</v>
      </c>
      <c r="GW243" s="130">
        <f t="shared" si="2173"/>
        <v>121</v>
      </c>
      <c r="GX243" s="18">
        <f t="shared" si="2174"/>
        <v>6</v>
      </c>
      <c r="GY243" s="136">
        <f t="shared" si="2175"/>
        <v>0</v>
      </c>
      <c r="GZ243" s="131">
        <f t="shared" si="2175"/>
        <v>15</v>
      </c>
      <c r="HA243" s="69">
        <f t="shared" si="2176"/>
        <v>15</v>
      </c>
      <c r="HB243" s="162">
        <f t="shared" si="2177"/>
        <v>115</v>
      </c>
      <c r="HC243" s="130">
        <f t="shared" si="2177"/>
        <v>121</v>
      </c>
      <c r="HD243" s="18">
        <f t="shared" si="2178"/>
        <v>6</v>
      </c>
      <c r="HE243" s="136">
        <f t="shared" si="2179"/>
        <v>0</v>
      </c>
      <c r="HF243" s="131">
        <f t="shared" si="2179"/>
        <v>0</v>
      </c>
      <c r="HG243" s="69">
        <f t="shared" si="2180"/>
        <v>0</v>
      </c>
      <c r="HH243" s="162">
        <f t="shared" si="2181"/>
        <v>0</v>
      </c>
      <c r="HI243" s="130">
        <f t="shared" si="2181"/>
        <v>0</v>
      </c>
      <c r="HJ243" s="18">
        <f t="shared" si="2182"/>
        <v>0</v>
      </c>
      <c r="HK243" s="136">
        <f t="shared" si="2183"/>
        <v>0</v>
      </c>
      <c r="HL243" s="131">
        <f t="shared" si="2183"/>
        <v>0</v>
      </c>
      <c r="HM243" s="69">
        <f t="shared" si="2184"/>
        <v>0</v>
      </c>
      <c r="HN243" s="162">
        <f t="shared" si="2185"/>
        <v>0</v>
      </c>
      <c r="HO243" s="130">
        <f t="shared" si="2185"/>
        <v>0</v>
      </c>
      <c r="HP243" s="18">
        <f t="shared" si="2186"/>
        <v>0</v>
      </c>
      <c r="HQ243" s="136">
        <f t="shared" si="2187"/>
        <v>0</v>
      </c>
      <c r="HR243" s="131">
        <f t="shared" si="2187"/>
        <v>0</v>
      </c>
      <c r="HS243" s="69">
        <f t="shared" si="2188"/>
        <v>0</v>
      </c>
      <c r="HT243" s="162">
        <f t="shared" si="2189"/>
        <v>0</v>
      </c>
      <c r="HU243" s="130">
        <f t="shared" si="2189"/>
        <v>0</v>
      </c>
      <c r="HV243" s="18">
        <f t="shared" si="2190"/>
        <v>0</v>
      </c>
      <c r="HW243" s="104" t="s">
        <v>82</v>
      </c>
      <c r="HX243" s="85"/>
      <c r="HY243" s="85"/>
      <c r="HZ243" s="2">
        <f t="shared" si="1846"/>
        <v>1</v>
      </c>
    </row>
    <row r="244" spans="1:234" ht="13.5" hidden="1" customHeight="1" x14ac:dyDescent="0.2">
      <c r="A244" s="37"/>
      <c r="B244" s="22"/>
      <c r="C244" s="22"/>
      <c r="D244" s="250"/>
      <c r="E244" s="250"/>
      <c r="F244" s="250"/>
      <c r="G244" s="22"/>
      <c r="H244" s="22" t="s">
        <v>94</v>
      </c>
      <c r="I244" s="42">
        <v>233</v>
      </c>
      <c r="J244" s="102">
        <f>SUBTOTAL(103,I$12:I244)*1</f>
        <v>41</v>
      </c>
      <c r="K244" s="108" t="s">
        <v>110</v>
      </c>
      <c r="L244" s="17"/>
      <c r="M244" s="255">
        <f t="shared" si="2059"/>
        <v>43800</v>
      </c>
      <c r="N244" s="255">
        <f t="shared" si="2060"/>
        <v>44484</v>
      </c>
      <c r="O244" s="118">
        <f t="shared" si="2060"/>
        <v>44469</v>
      </c>
      <c r="P244" s="162">
        <f t="shared" si="2061"/>
        <v>25379</v>
      </c>
      <c r="Q244" s="163">
        <f t="shared" si="2061"/>
        <v>12923</v>
      </c>
      <c r="R244" s="163">
        <f t="shared" si="2061"/>
        <v>12923</v>
      </c>
      <c r="S244" s="123">
        <f t="shared" ca="1" si="2061"/>
        <v>12923</v>
      </c>
      <c r="T244" s="123">
        <f t="shared" si="2061"/>
        <v>12923</v>
      </c>
      <c r="U244" s="91">
        <f t="shared" ca="1" si="2062"/>
        <v>0</v>
      </c>
      <c r="V244" s="91">
        <f t="shared" si="2063"/>
        <v>12456</v>
      </c>
      <c r="W244" s="120">
        <f>IF(OR(AND(P244=0,T244=0),AND(P244="",T244="")),"",IF(AND(P244=0,T244&gt;0),1,T244/P244))</f>
        <v>0.50920052011505579</v>
      </c>
      <c r="X244" s="178">
        <f t="shared" si="2064"/>
        <v>0</v>
      </c>
      <c r="Y244" s="128">
        <f t="shared" si="2064"/>
        <v>0</v>
      </c>
      <c r="Z244" s="179">
        <f t="shared" ca="1" si="2064"/>
        <v>0</v>
      </c>
      <c r="AA244" s="127">
        <f t="shared" si="2064"/>
        <v>0</v>
      </c>
      <c r="AB244" s="67" t="str">
        <f t="shared" ca="1" si="2065"/>
        <v/>
      </c>
      <c r="AC244" s="69">
        <f t="shared" ca="1" si="2066"/>
        <v>0</v>
      </c>
      <c r="AD244" s="178">
        <f t="shared" si="1925"/>
        <v>0</v>
      </c>
      <c r="AE244" s="127">
        <f t="shared" si="1925"/>
        <v>0</v>
      </c>
      <c r="AF244" s="225">
        <f>AE244-AD244</f>
        <v>0</v>
      </c>
      <c r="AG244" s="178">
        <f t="shared" si="1927"/>
        <v>0</v>
      </c>
      <c r="AH244" s="127">
        <f t="shared" si="1927"/>
        <v>0</v>
      </c>
      <c r="AI244" s="225">
        <f>AH244-AG244</f>
        <v>0</v>
      </c>
      <c r="AJ244" s="178">
        <f t="shared" si="1929"/>
        <v>0</v>
      </c>
      <c r="AK244" s="127">
        <f t="shared" si="1929"/>
        <v>0</v>
      </c>
      <c r="AL244" s="225">
        <f>AK244-AJ244</f>
        <v>0</v>
      </c>
      <c r="AM244" s="178">
        <f t="shared" si="1931"/>
        <v>0</v>
      </c>
      <c r="AN244" s="127">
        <f t="shared" si="1931"/>
        <v>0</v>
      </c>
      <c r="AO244" s="225">
        <f>AN244-AM244</f>
        <v>0</v>
      </c>
      <c r="AP244" s="178">
        <f t="shared" si="1933"/>
        <v>0</v>
      </c>
      <c r="AQ244" s="127">
        <f t="shared" si="1933"/>
        <v>0</v>
      </c>
      <c r="AR244" s="225">
        <f>AQ244-AP244</f>
        <v>0</v>
      </c>
      <c r="AS244" s="136">
        <f t="shared" si="2067"/>
        <v>0</v>
      </c>
      <c r="AT244" s="131">
        <f t="shared" si="2067"/>
        <v>0</v>
      </c>
      <c r="AU244" s="69">
        <f t="shared" si="2068"/>
        <v>0</v>
      </c>
      <c r="AV244" s="162">
        <f t="shared" si="2069"/>
        <v>0</v>
      </c>
      <c r="AW244" s="130">
        <f t="shared" si="2069"/>
        <v>0</v>
      </c>
      <c r="AX244" s="18">
        <f>AW244-AV244</f>
        <v>0</v>
      </c>
      <c r="AY244" s="136">
        <f t="shared" si="2071"/>
        <v>0</v>
      </c>
      <c r="AZ244" s="131">
        <f t="shared" si="2071"/>
        <v>0</v>
      </c>
      <c r="BA244" s="69">
        <f t="shared" si="2072"/>
        <v>0</v>
      </c>
      <c r="BB244" s="162">
        <f t="shared" si="2073"/>
        <v>0</v>
      </c>
      <c r="BC244" s="130">
        <f t="shared" si="2073"/>
        <v>0</v>
      </c>
      <c r="BD244" s="18">
        <f>BC244-BB244</f>
        <v>0</v>
      </c>
      <c r="BE244" s="136">
        <f t="shared" si="2075"/>
        <v>0</v>
      </c>
      <c r="BF244" s="131">
        <f t="shared" si="2075"/>
        <v>0</v>
      </c>
      <c r="BG244" s="69">
        <f t="shared" si="2076"/>
        <v>0</v>
      </c>
      <c r="BH244" s="162">
        <f t="shared" si="2077"/>
        <v>0</v>
      </c>
      <c r="BI244" s="130">
        <f t="shared" si="2077"/>
        <v>0</v>
      </c>
      <c r="BJ244" s="18">
        <f>BI244-BH244</f>
        <v>0</v>
      </c>
      <c r="BK244" s="136">
        <f t="shared" si="2079"/>
        <v>0</v>
      </c>
      <c r="BL244" s="131">
        <f t="shared" si="2079"/>
        <v>0</v>
      </c>
      <c r="BM244" s="69">
        <f t="shared" si="2080"/>
        <v>0</v>
      </c>
      <c r="BN244" s="162">
        <f t="shared" si="2081"/>
        <v>0</v>
      </c>
      <c r="BO244" s="130">
        <f t="shared" si="2081"/>
        <v>0</v>
      </c>
      <c r="BP244" s="18">
        <f>BO244-BN244</f>
        <v>0</v>
      </c>
      <c r="BQ244" s="136">
        <f t="shared" si="2083"/>
        <v>0</v>
      </c>
      <c r="BR244" s="131">
        <f t="shared" si="2083"/>
        <v>0</v>
      </c>
      <c r="BS244" s="69">
        <f t="shared" si="2084"/>
        <v>0</v>
      </c>
      <c r="BT244" s="162">
        <f t="shared" si="2085"/>
        <v>0</v>
      </c>
      <c r="BU244" s="130">
        <f t="shared" si="2085"/>
        <v>0</v>
      </c>
      <c r="BV244" s="18">
        <f>BU244-BT244</f>
        <v>0</v>
      </c>
      <c r="BW244" s="136">
        <f t="shared" si="2087"/>
        <v>0</v>
      </c>
      <c r="BX244" s="131">
        <f t="shared" si="2087"/>
        <v>0</v>
      </c>
      <c r="BY244" s="69">
        <f t="shared" si="2088"/>
        <v>0</v>
      </c>
      <c r="BZ244" s="162">
        <f t="shared" si="2089"/>
        <v>0</v>
      </c>
      <c r="CA244" s="130">
        <f t="shared" si="2089"/>
        <v>0</v>
      </c>
      <c r="CB244" s="18">
        <f>CA244-BZ244</f>
        <v>0</v>
      </c>
      <c r="CC244" s="136">
        <f t="shared" si="2091"/>
        <v>0</v>
      </c>
      <c r="CD244" s="131">
        <f t="shared" si="2091"/>
        <v>0</v>
      </c>
      <c r="CE244" s="69">
        <f t="shared" si="2092"/>
        <v>0</v>
      </c>
      <c r="CF244" s="162">
        <f t="shared" si="2093"/>
        <v>0</v>
      </c>
      <c r="CG244" s="130">
        <f t="shared" si="2093"/>
        <v>0</v>
      </c>
      <c r="CH244" s="18">
        <f>CG244-CF244</f>
        <v>0</v>
      </c>
      <c r="CI244" s="136">
        <f t="shared" si="2095"/>
        <v>0</v>
      </c>
      <c r="CJ244" s="131">
        <f t="shared" si="2095"/>
        <v>0</v>
      </c>
      <c r="CK244" s="69">
        <f t="shared" si="2096"/>
        <v>0</v>
      </c>
      <c r="CL244" s="162">
        <f t="shared" si="2097"/>
        <v>0</v>
      </c>
      <c r="CM244" s="130">
        <f t="shared" si="2097"/>
        <v>0</v>
      </c>
      <c r="CN244" s="18">
        <f t="shared" si="2098"/>
        <v>0</v>
      </c>
      <c r="CO244" s="136">
        <f t="shared" si="2099"/>
        <v>0</v>
      </c>
      <c r="CP244" s="131">
        <f t="shared" si="2099"/>
        <v>0</v>
      </c>
      <c r="CQ244" s="69">
        <f t="shared" si="2100"/>
        <v>0</v>
      </c>
      <c r="CR244" s="162">
        <f t="shared" si="2101"/>
        <v>0</v>
      </c>
      <c r="CS244" s="130">
        <f t="shared" si="2101"/>
        <v>0</v>
      </c>
      <c r="CT244" s="18">
        <f t="shared" si="2102"/>
        <v>0</v>
      </c>
      <c r="CU244" s="136">
        <f t="shared" si="2103"/>
        <v>0</v>
      </c>
      <c r="CV244" s="131">
        <f t="shared" si="2103"/>
        <v>0</v>
      </c>
      <c r="CW244" s="69">
        <f t="shared" si="2104"/>
        <v>0</v>
      </c>
      <c r="CX244" s="162">
        <f t="shared" si="2105"/>
        <v>0</v>
      </c>
      <c r="CY244" s="130">
        <f t="shared" si="2105"/>
        <v>0</v>
      </c>
      <c r="CZ244" s="18">
        <f t="shared" si="2106"/>
        <v>0</v>
      </c>
      <c r="DA244" s="136">
        <f t="shared" si="2107"/>
        <v>0</v>
      </c>
      <c r="DB244" s="131">
        <f t="shared" si="2107"/>
        <v>0</v>
      </c>
      <c r="DC244" s="69">
        <f t="shared" si="2108"/>
        <v>0</v>
      </c>
      <c r="DD244" s="162">
        <f t="shared" si="2109"/>
        <v>0</v>
      </c>
      <c r="DE244" s="130">
        <f t="shared" si="2109"/>
        <v>0</v>
      </c>
      <c r="DF244" s="18">
        <f t="shared" si="2110"/>
        <v>0</v>
      </c>
      <c r="DG244" s="136">
        <f t="shared" si="2111"/>
        <v>0</v>
      </c>
      <c r="DH244" s="131">
        <f t="shared" si="2111"/>
        <v>0</v>
      </c>
      <c r="DI244" s="69">
        <f t="shared" si="2112"/>
        <v>0</v>
      </c>
      <c r="DJ244" s="162">
        <f t="shared" si="2113"/>
        <v>0</v>
      </c>
      <c r="DK244" s="130">
        <f t="shared" si="2113"/>
        <v>0</v>
      </c>
      <c r="DL244" s="18">
        <f>DK244-DJ244</f>
        <v>0</v>
      </c>
      <c r="DM244" s="136">
        <f t="shared" si="2115"/>
        <v>0</v>
      </c>
      <c r="DN244" s="131">
        <f t="shared" si="2115"/>
        <v>0</v>
      </c>
      <c r="DO244" s="69">
        <f t="shared" si="2116"/>
        <v>0</v>
      </c>
      <c r="DP244" s="162">
        <f t="shared" si="2117"/>
        <v>0</v>
      </c>
      <c r="DQ244" s="130">
        <f t="shared" si="2117"/>
        <v>0</v>
      </c>
      <c r="DR244" s="18">
        <f>DQ244-DP244</f>
        <v>0</v>
      </c>
      <c r="DS244" s="136">
        <f t="shared" si="2119"/>
        <v>0</v>
      </c>
      <c r="DT244" s="131">
        <f t="shared" si="2119"/>
        <v>0</v>
      </c>
      <c r="DU244" s="69">
        <f t="shared" si="2120"/>
        <v>0</v>
      </c>
      <c r="DV244" s="162">
        <f t="shared" si="2121"/>
        <v>0</v>
      </c>
      <c r="DW244" s="130">
        <f t="shared" si="2121"/>
        <v>0</v>
      </c>
      <c r="DX244" s="18">
        <f>DW244-DV244</f>
        <v>0</v>
      </c>
      <c r="DY244" s="136">
        <f t="shared" si="2123"/>
        <v>0</v>
      </c>
      <c r="DZ244" s="131">
        <f t="shared" si="2123"/>
        <v>0</v>
      </c>
      <c r="EA244" s="69">
        <f t="shared" si="2124"/>
        <v>0</v>
      </c>
      <c r="EB244" s="162">
        <f t="shared" si="2125"/>
        <v>0</v>
      </c>
      <c r="EC244" s="130">
        <f t="shared" si="2125"/>
        <v>0</v>
      </c>
      <c r="ED244" s="18">
        <f>EC244-EB244</f>
        <v>0</v>
      </c>
      <c r="EE244" s="136">
        <f t="shared" si="2127"/>
        <v>0</v>
      </c>
      <c r="EF244" s="131">
        <f t="shared" si="2127"/>
        <v>0</v>
      </c>
      <c r="EG244" s="69">
        <f t="shared" si="2128"/>
        <v>0</v>
      </c>
      <c r="EH244" s="162">
        <f t="shared" si="2129"/>
        <v>0</v>
      </c>
      <c r="EI244" s="130">
        <f t="shared" si="2129"/>
        <v>0</v>
      </c>
      <c r="EJ244" s="18">
        <f>EI244-EH244</f>
        <v>0</v>
      </c>
      <c r="EK244" s="136">
        <f t="shared" si="2131"/>
        <v>0</v>
      </c>
      <c r="EL244" s="131">
        <f t="shared" si="2131"/>
        <v>0</v>
      </c>
      <c r="EM244" s="69">
        <f t="shared" si="2132"/>
        <v>0</v>
      </c>
      <c r="EN244" s="162">
        <f t="shared" si="2133"/>
        <v>0</v>
      </c>
      <c r="EO244" s="130">
        <f t="shared" si="2133"/>
        <v>0</v>
      </c>
      <c r="EP244" s="18">
        <f>EO244-EN244</f>
        <v>0</v>
      </c>
      <c r="EQ244" s="136">
        <f t="shared" si="2135"/>
        <v>0</v>
      </c>
      <c r="ER244" s="131">
        <f t="shared" si="2135"/>
        <v>0</v>
      </c>
      <c r="ES244" s="69">
        <f t="shared" si="2136"/>
        <v>0</v>
      </c>
      <c r="ET244" s="162">
        <f t="shared" si="2137"/>
        <v>0</v>
      </c>
      <c r="EU244" s="130">
        <f t="shared" si="2137"/>
        <v>0</v>
      </c>
      <c r="EV244" s="18">
        <f>EU244-ET244</f>
        <v>0</v>
      </c>
      <c r="EW244" s="136">
        <f t="shared" si="2139"/>
        <v>0</v>
      </c>
      <c r="EX244" s="131">
        <f t="shared" si="2139"/>
        <v>0</v>
      </c>
      <c r="EY244" s="69">
        <f t="shared" si="2140"/>
        <v>0</v>
      </c>
      <c r="EZ244" s="162">
        <f t="shared" si="2141"/>
        <v>0</v>
      </c>
      <c r="FA244" s="130">
        <f t="shared" si="2141"/>
        <v>0</v>
      </c>
      <c r="FB244" s="18">
        <f>FA244-EZ244</f>
        <v>0</v>
      </c>
      <c r="FC244" s="136">
        <f t="shared" si="2143"/>
        <v>0</v>
      </c>
      <c r="FD244" s="131">
        <f t="shared" si="2143"/>
        <v>0</v>
      </c>
      <c r="FE244" s="69">
        <f t="shared" si="2144"/>
        <v>0</v>
      </c>
      <c r="FF244" s="162">
        <f t="shared" si="2145"/>
        <v>0</v>
      </c>
      <c r="FG244" s="130">
        <f t="shared" si="2145"/>
        <v>0</v>
      </c>
      <c r="FH244" s="18">
        <f>FG244-FF244</f>
        <v>0</v>
      </c>
      <c r="FI244" s="136">
        <f t="shared" si="2147"/>
        <v>0</v>
      </c>
      <c r="FJ244" s="131">
        <f t="shared" si="2147"/>
        <v>0</v>
      </c>
      <c r="FK244" s="69">
        <f t="shared" si="2148"/>
        <v>0</v>
      </c>
      <c r="FL244" s="162">
        <f t="shared" si="2149"/>
        <v>0</v>
      </c>
      <c r="FM244" s="130">
        <f t="shared" si="2149"/>
        <v>0</v>
      </c>
      <c r="FN244" s="18">
        <f>FM244-FL244</f>
        <v>0</v>
      </c>
      <c r="FO244" s="136">
        <f t="shared" si="2151"/>
        <v>0</v>
      </c>
      <c r="FP244" s="131">
        <f t="shared" si="2151"/>
        <v>0</v>
      </c>
      <c r="FQ244" s="69">
        <f t="shared" si="2152"/>
        <v>0</v>
      </c>
      <c r="FR244" s="162">
        <f t="shared" si="2153"/>
        <v>0</v>
      </c>
      <c r="FS244" s="130">
        <f t="shared" si="2153"/>
        <v>0</v>
      </c>
      <c r="FT244" s="18">
        <f>FS244-FR244</f>
        <v>0</v>
      </c>
      <c r="FU244" s="136">
        <f t="shared" si="2155"/>
        <v>0</v>
      </c>
      <c r="FV244" s="131">
        <f t="shared" si="2155"/>
        <v>0</v>
      </c>
      <c r="FW244" s="69">
        <f t="shared" si="2156"/>
        <v>0</v>
      </c>
      <c r="FX244" s="162">
        <f t="shared" si="2157"/>
        <v>0</v>
      </c>
      <c r="FY244" s="130">
        <f t="shared" si="2157"/>
        <v>0</v>
      </c>
      <c r="FZ244" s="18">
        <f>FY244-FX244</f>
        <v>0</v>
      </c>
      <c r="GA244" s="136">
        <f t="shared" si="2159"/>
        <v>0</v>
      </c>
      <c r="GB244" s="131">
        <f t="shared" si="2159"/>
        <v>0</v>
      </c>
      <c r="GC244" s="69">
        <f t="shared" si="2160"/>
        <v>0</v>
      </c>
      <c r="GD244" s="162">
        <f t="shared" si="2161"/>
        <v>0</v>
      </c>
      <c r="GE244" s="130">
        <f t="shared" si="2161"/>
        <v>0</v>
      </c>
      <c r="GF244" s="18">
        <f>GE244-GD244</f>
        <v>0</v>
      </c>
      <c r="GG244" s="136">
        <f t="shared" si="2163"/>
        <v>0</v>
      </c>
      <c r="GH244" s="131">
        <f t="shared" si="2163"/>
        <v>0</v>
      </c>
      <c r="GI244" s="69">
        <f t="shared" si="2164"/>
        <v>0</v>
      </c>
      <c r="GJ244" s="162">
        <f t="shared" si="2165"/>
        <v>0</v>
      </c>
      <c r="GK244" s="130">
        <f t="shared" si="2165"/>
        <v>0</v>
      </c>
      <c r="GL244" s="18">
        <f>GK244-GJ244</f>
        <v>0</v>
      </c>
      <c r="GM244" s="136">
        <f t="shared" si="2167"/>
        <v>0</v>
      </c>
      <c r="GN244" s="131">
        <f t="shared" si="2167"/>
        <v>0</v>
      </c>
      <c r="GO244" s="69">
        <f t="shared" si="2168"/>
        <v>0</v>
      </c>
      <c r="GP244" s="162">
        <f t="shared" si="2169"/>
        <v>0</v>
      </c>
      <c r="GQ244" s="130">
        <f t="shared" si="2169"/>
        <v>0</v>
      </c>
      <c r="GR244" s="18">
        <f>GQ244-GP244</f>
        <v>0</v>
      </c>
      <c r="GS244" s="136">
        <f t="shared" si="2171"/>
        <v>0</v>
      </c>
      <c r="GT244" s="131">
        <f t="shared" si="2171"/>
        <v>0</v>
      </c>
      <c r="GU244" s="69">
        <f t="shared" si="2172"/>
        <v>0</v>
      </c>
      <c r="GV244" s="162">
        <f t="shared" si="2173"/>
        <v>0</v>
      </c>
      <c r="GW244" s="130">
        <f t="shared" si="2173"/>
        <v>0</v>
      </c>
      <c r="GX244" s="18">
        <f>GW244-GV244</f>
        <v>0</v>
      </c>
      <c r="GY244" s="136">
        <f t="shared" si="2175"/>
        <v>0</v>
      </c>
      <c r="GZ244" s="131">
        <f t="shared" si="2175"/>
        <v>0</v>
      </c>
      <c r="HA244" s="69">
        <f t="shared" si="2176"/>
        <v>0</v>
      </c>
      <c r="HB244" s="162">
        <f t="shared" si="2177"/>
        <v>0</v>
      </c>
      <c r="HC244" s="130">
        <f t="shared" si="2177"/>
        <v>0</v>
      </c>
      <c r="HD244" s="18">
        <f>HC244-HB244</f>
        <v>0</v>
      </c>
      <c r="HE244" s="136">
        <f t="shared" si="2179"/>
        <v>0</v>
      </c>
      <c r="HF244" s="131">
        <f t="shared" si="2179"/>
        <v>0</v>
      </c>
      <c r="HG244" s="69">
        <f t="shared" si="2180"/>
        <v>0</v>
      </c>
      <c r="HH244" s="162">
        <f t="shared" si="2181"/>
        <v>0</v>
      </c>
      <c r="HI244" s="130">
        <f t="shared" si="2181"/>
        <v>0</v>
      </c>
      <c r="HJ244" s="18">
        <f>HI244-HH244</f>
        <v>0</v>
      </c>
      <c r="HK244" s="136">
        <f t="shared" si="2183"/>
        <v>0</v>
      </c>
      <c r="HL244" s="131">
        <f t="shared" si="2183"/>
        <v>0</v>
      </c>
      <c r="HM244" s="69">
        <f t="shared" si="2184"/>
        <v>0</v>
      </c>
      <c r="HN244" s="162">
        <f t="shared" si="2185"/>
        <v>0</v>
      </c>
      <c r="HO244" s="130">
        <f t="shared" si="2185"/>
        <v>0</v>
      </c>
      <c r="HP244" s="18">
        <f>HO244-HN244</f>
        <v>0</v>
      </c>
      <c r="HQ244" s="136">
        <f t="shared" si="2187"/>
        <v>0</v>
      </c>
      <c r="HR244" s="131">
        <f t="shared" si="2187"/>
        <v>0</v>
      </c>
      <c r="HS244" s="69">
        <f t="shared" si="2188"/>
        <v>0</v>
      </c>
      <c r="HT244" s="162">
        <f t="shared" si="2189"/>
        <v>0</v>
      </c>
      <c r="HU244" s="130">
        <f t="shared" si="2189"/>
        <v>0</v>
      </c>
      <c r="HV244" s="18">
        <f>HU244-HT244</f>
        <v>0</v>
      </c>
      <c r="HW244" s="17"/>
      <c r="HX244" s="85"/>
      <c r="HY244" s="85"/>
      <c r="HZ244" s="2" t="str">
        <f t="shared" si="1846"/>
        <v>СКРЫТЬ</v>
      </c>
    </row>
    <row r="245" spans="1:234" ht="13.5" customHeight="1" x14ac:dyDescent="0.2">
      <c r="A245" s="37"/>
      <c r="B245" s="22"/>
      <c r="C245" s="22"/>
      <c r="D245" s="100"/>
      <c r="E245" s="100"/>
      <c r="F245" s="100"/>
      <c r="G245" s="22"/>
      <c r="H245" s="22" t="s">
        <v>94</v>
      </c>
      <c r="I245" s="42">
        <v>234</v>
      </c>
      <c r="J245" s="102">
        <f>SUBTOTAL(103,I$12:I245)*1</f>
        <v>42</v>
      </c>
      <c r="K245" s="108" t="s">
        <v>3</v>
      </c>
      <c r="L245" s="17"/>
      <c r="M245" s="255">
        <f t="shared" si="2059"/>
        <v>43876</v>
      </c>
      <c r="N245" s="255">
        <f t="shared" si="2060"/>
        <v>44484</v>
      </c>
      <c r="O245" s="118">
        <f t="shared" si="2060"/>
        <v>44469</v>
      </c>
      <c r="P245" s="162">
        <f t="shared" si="2061"/>
        <v>2333106</v>
      </c>
      <c r="Q245" s="163">
        <f t="shared" si="2061"/>
        <v>1320418</v>
      </c>
      <c r="R245" s="163">
        <f t="shared" si="2061"/>
        <v>1261900.8999999999</v>
      </c>
      <c r="S245" s="123">
        <f t="shared" ca="1" si="2061"/>
        <v>1320418</v>
      </c>
      <c r="T245" s="123">
        <f t="shared" si="2061"/>
        <v>1285657.8999999999</v>
      </c>
      <c r="U245" s="91">
        <f t="shared" ca="1" si="2062"/>
        <v>-34760.100000000093</v>
      </c>
      <c r="V245" s="91">
        <f t="shared" si="2063"/>
        <v>1047448.1000000001</v>
      </c>
      <c r="W245" s="120">
        <f t="shared" si="1921"/>
        <v>0.55104993086469278</v>
      </c>
      <c r="X245" s="178">
        <f t="shared" si="2064"/>
        <v>32366</v>
      </c>
      <c r="Y245" s="128">
        <f t="shared" si="2064"/>
        <v>32366</v>
      </c>
      <c r="Z245" s="179">
        <f t="shared" ca="1" si="2064"/>
        <v>32366</v>
      </c>
      <c r="AA245" s="127">
        <f t="shared" si="2064"/>
        <v>23757</v>
      </c>
      <c r="AB245" s="67">
        <f t="shared" ca="1" si="2065"/>
        <v>0.73401099919668789</v>
      </c>
      <c r="AC245" s="69">
        <f t="shared" ca="1" si="2066"/>
        <v>-8609</v>
      </c>
      <c r="AD245" s="178">
        <f t="shared" si="1925"/>
        <v>4834</v>
      </c>
      <c r="AE245" s="127">
        <f t="shared" si="1925"/>
        <v>4905</v>
      </c>
      <c r="AF245" s="225">
        <f t="shared" si="1926"/>
        <v>71</v>
      </c>
      <c r="AG245" s="178">
        <f t="shared" si="1927"/>
        <v>3710</v>
      </c>
      <c r="AH245" s="127">
        <f t="shared" si="1927"/>
        <v>3710</v>
      </c>
      <c r="AI245" s="225">
        <f t="shared" si="1928"/>
        <v>0</v>
      </c>
      <c r="AJ245" s="178">
        <f t="shared" si="1929"/>
        <v>3668</v>
      </c>
      <c r="AK245" s="127">
        <f t="shared" si="1929"/>
        <v>3309</v>
      </c>
      <c r="AL245" s="225">
        <f t="shared" si="1930"/>
        <v>-359</v>
      </c>
      <c r="AM245" s="178">
        <f t="shared" si="1931"/>
        <v>20154</v>
      </c>
      <c r="AN245" s="127">
        <f t="shared" si="1931"/>
        <v>11833</v>
      </c>
      <c r="AO245" s="225">
        <f t="shared" si="1932"/>
        <v>-8321</v>
      </c>
      <c r="AP245" s="178">
        <f t="shared" si="1933"/>
        <v>0</v>
      </c>
      <c r="AQ245" s="127">
        <f t="shared" si="1933"/>
        <v>0</v>
      </c>
      <c r="AR245" s="225">
        <f t="shared" si="1934"/>
        <v>0</v>
      </c>
      <c r="AS245" s="136">
        <f t="shared" si="2067"/>
        <v>80</v>
      </c>
      <c r="AT245" s="131">
        <f t="shared" si="2067"/>
        <v>80</v>
      </c>
      <c r="AU245" s="69">
        <f t="shared" si="2068"/>
        <v>0</v>
      </c>
      <c r="AV245" s="162">
        <f t="shared" si="2069"/>
        <v>325</v>
      </c>
      <c r="AW245" s="130">
        <f t="shared" si="2069"/>
        <v>347</v>
      </c>
      <c r="AX245" s="18">
        <f t="shared" si="2070"/>
        <v>22</v>
      </c>
      <c r="AY245" s="136">
        <f t="shared" si="2071"/>
        <v>529</v>
      </c>
      <c r="AZ245" s="131">
        <f t="shared" si="2071"/>
        <v>529</v>
      </c>
      <c r="BA245" s="69">
        <f t="shared" si="2072"/>
        <v>0</v>
      </c>
      <c r="BB245" s="162">
        <f t="shared" si="2073"/>
        <v>325</v>
      </c>
      <c r="BC245" s="130">
        <f t="shared" si="2073"/>
        <v>369</v>
      </c>
      <c r="BD245" s="18">
        <f t="shared" si="2074"/>
        <v>44</v>
      </c>
      <c r="BE245" s="136">
        <f t="shared" si="2075"/>
        <v>1086</v>
      </c>
      <c r="BF245" s="131">
        <f t="shared" si="2075"/>
        <v>430</v>
      </c>
      <c r="BG245" s="69">
        <f t="shared" si="2076"/>
        <v>-656</v>
      </c>
      <c r="BH245" s="162">
        <f t="shared" si="2077"/>
        <v>325</v>
      </c>
      <c r="BI245" s="130">
        <f t="shared" si="2077"/>
        <v>369</v>
      </c>
      <c r="BJ245" s="18">
        <f t="shared" si="2078"/>
        <v>44</v>
      </c>
      <c r="BK245" s="136">
        <f t="shared" si="2079"/>
        <v>686</v>
      </c>
      <c r="BL245" s="131">
        <f t="shared" si="2079"/>
        <v>1595</v>
      </c>
      <c r="BM245" s="69">
        <f t="shared" si="2080"/>
        <v>909</v>
      </c>
      <c r="BN245" s="162">
        <f t="shared" si="2081"/>
        <v>325</v>
      </c>
      <c r="BO245" s="130">
        <f t="shared" si="2081"/>
        <v>358</v>
      </c>
      <c r="BP245" s="18">
        <f t="shared" si="2082"/>
        <v>33</v>
      </c>
      <c r="BQ245" s="136">
        <f t="shared" si="2083"/>
        <v>686</v>
      </c>
      <c r="BR245" s="131">
        <f t="shared" si="2083"/>
        <v>1176</v>
      </c>
      <c r="BS245" s="69">
        <f t="shared" si="2084"/>
        <v>490</v>
      </c>
      <c r="BT245" s="162">
        <f t="shared" si="2085"/>
        <v>325</v>
      </c>
      <c r="BU245" s="130">
        <f t="shared" si="2085"/>
        <v>358</v>
      </c>
      <c r="BV245" s="18">
        <f t="shared" si="2086"/>
        <v>33</v>
      </c>
      <c r="BW245" s="136">
        <f t="shared" si="2087"/>
        <v>1081</v>
      </c>
      <c r="BX245" s="131">
        <f t="shared" si="2087"/>
        <v>1095</v>
      </c>
      <c r="BY245" s="69">
        <f t="shared" si="2088"/>
        <v>14</v>
      </c>
      <c r="BZ245" s="162">
        <f t="shared" si="2089"/>
        <v>325</v>
      </c>
      <c r="CA245" s="130">
        <f t="shared" si="2089"/>
        <v>358</v>
      </c>
      <c r="CB245" s="18">
        <f t="shared" si="2090"/>
        <v>33</v>
      </c>
      <c r="CC245" s="136">
        <f t="shared" si="2091"/>
        <v>686</v>
      </c>
      <c r="CD245" s="131">
        <f t="shared" si="2091"/>
        <v>0</v>
      </c>
      <c r="CE245" s="69">
        <f t="shared" si="2092"/>
        <v>-686</v>
      </c>
      <c r="CF245" s="162">
        <f t="shared" si="2093"/>
        <v>325</v>
      </c>
      <c r="CG245" s="130">
        <f t="shared" si="2093"/>
        <v>358</v>
      </c>
      <c r="CH245" s="18">
        <f t="shared" si="2094"/>
        <v>33</v>
      </c>
      <c r="CI245" s="136">
        <f t="shared" si="2095"/>
        <v>686</v>
      </c>
      <c r="CJ245" s="131">
        <f t="shared" si="2095"/>
        <v>670</v>
      </c>
      <c r="CK245" s="69">
        <f t="shared" si="2096"/>
        <v>-16</v>
      </c>
      <c r="CL245" s="162">
        <f t="shared" si="2097"/>
        <v>295</v>
      </c>
      <c r="CM245" s="130">
        <f t="shared" si="2097"/>
        <v>315</v>
      </c>
      <c r="CN245" s="18">
        <f t="shared" si="2098"/>
        <v>20</v>
      </c>
      <c r="CO245" s="136">
        <f t="shared" si="2099"/>
        <v>291</v>
      </c>
      <c r="CP245" s="131">
        <f t="shared" si="2099"/>
        <v>330</v>
      </c>
      <c r="CQ245" s="69">
        <f t="shared" si="2100"/>
        <v>39</v>
      </c>
      <c r="CR245" s="162">
        <f t="shared" si="2101"/>
        <v>295</v>
      </c>
      <c r="CS245" s="130">
        <f t="shared" si="2101"/>
        <v>314</v>
      </c>
      <c r="CT245" s="18">
        <f t="shared" si="2102"/>
        <v>19</v>
      </c>
      <c r="CU245" s="136">
        <f t="shared" si="2103"/>
        <v>686</v>
      </c>
      <c r="CV245" s="131">
        <f t="shared" si="2103"/>
        <v>862</v>
      </c>
      <c r="CW245" s="69">
        <f t="shared" si="2104"/>
        <v>176</v>
      </c>
      <c r="CX245" s="162">
        <f t="shared" si="2105"/>
        <v>295</v>
      </c>
      <c r="CY245" s="130">
        <f t="shared" si="2105"/>
        <v>314</v>
      </c>
      <c r="CZ245" s="18">
        <f t="shared" si="2106"/>
        <v>19</v>
      </c>
      <c r="DA245" s="136">
        <f t="shared" si="2107"/>
        <v>786</v>
      </c>
      <c r="DB245" s="131">
        <f t="shared" si="2107"/>
        <v>586</v>
      </c>
      <c r="DC245" s="69">
        <f t="shared" si="2108"/>
        <v>-200</v>
      </c>
      <c r="DD245" s="162">
        <f t="shared" si="2109"/>
        <v>295</v>
      </c>
      <c r="DE245" s="130">
        <f t="shared" si="2109"/>
        <v>300</v>
      </c>
      <c r="DF245" s="18">
        <f t="shared" si="2110"/>
        <v>5</v>
      </c>
      <c r="DG245" s="136">
        <f t="shared" si="2111"/>
        <v>400</v>
      </c>
      <c r="DH245" s="131">
        <f t="shared" si="2111"/>
        <v>448</v>
      </c>
      <c r="DI245" s="69">
        <f t="shared" si="2112"/>
        <v>48</v>
      </c>
      <c r="DJ245" s="162">
        <f t="shared" si="2113"/>
        <v>295</v>
      </c>
      <c r="DK245" s="130">
        <f t="shared" si="2113"/>
        <v>295</v>
      </c>
      <c r="DL245" s="18">
        <f t="shared" si="2114"/>
        <v>0</v>
      </c>
      <c r="DM245" s="136">
        <f t="shared" si="2115"/>
        <v>733</v>
      </c>
      <c r="DN245" s="131">
        <f t="shared" si="2115"/>
        <v>686</v>
      </c>
      <c r="DO245" s="69">
        <f t="shared" si="2116"/>
        <v>-47</v>
      </c>
      <c r="DP245" s="162">
        <f t="shared" si="2117"/>
        <v>295</v>
      </c>
      <c r="DQ245" s="130">
        <f t="shared" si="2117"/>
        <v>295</v>
      </c>
      <c r="DR245" s="18">
        <f t="shared" si="2118"/>
        <v>0</v>
      </c>
      <c r="DS245" s="136">
        <f t="shared" si="2119"/>
        <v>128</v>
      </c>
      <c r="DT245" s="131">
        <f t="shared" si="2119"/>
        <v>128</v>
      </c>
      <c r="DU245" s="69">
        <f t="shared" si="2120"/>
        <v>0</v>
      </c>
      <c r="DV245" s="162">
        <f t="shared" si="2121"/>
        <v>295</v>
      </c>
      <c r="DW245" s="130">
        <f t="shared" si="2121"/>
        <v>295</v>
      </c>
      <c r="DX245" s="18">
        <f t="shared" si="2122"/>
        <v>0</v>
      </c>
      <c r="DY245" s="136">
        <f t="shared" si="2123"/>
        <v>410</v>
      </c>
      <c r="DZ245" s="131">
        <f t="shared" si="2123"/>
        <v>350</v>
      </c>
      <c r="EA245" s="69">
        <f t="shared" si="2124"/>
        <v>-60</v>
      </c>
      <c r="EB245" s="162">
        <f t="shared" si="2125"/>
        <v>260</v>
      </c>
      <c r="EC245" s="130">
        <f t="shared" si="2125"/>
        <v>262</v>
      </c>
      <c r="ED245" s="18">
        <f t="shared" si="2126"/>
        <v>2</v>
      </c>
      <c r="EE245" s="136">
        <f t="shared" si="2127"/>
        <v>147</v>
      </c>
      <c r="EF245" s="131">
        <f t="shared" si="2127"/>
        <v>147</v>
      </c>
      <c r="EG245" s="69">
        <f t="shared" si="2128"/>
        <v>0</v>
      </c>
      <c r="EH245" s="162">
        <f t="shared" si="2129"/>
        <v>260</v>
      </c>
      <c r="EI245" s="130">
        <f t="shared" si="2129"/>
        <v>265</v>
      </c>
      <c r="EJ245" s="18">
        <f t="shared" si="2130"/>
        <v>5</v>
      </c>
      <c r="EK245" s="136">
        <f t="shared" si="2131"/>
        <v>410</v>
      </c>
      <c r="EL245" s="131">
        <f t="shared" si="2131"/>
        <v>410</v>
      </c>
      <c r="EM245" s="69">
        <f t="shared" si="2132"/>
        <v>0</v>
      </c>
      <c r="EN245" s="162">
        <f t="shared" si="2133"/>
        <v>260</v>
      </c>
      <c r="EO245" s="130">
        <f t="shared" si="2133"/>
        <v>269</v>
      </c>
      <c r="EP245" s="18">
        <f t="shared" si="2134"/>
        <v>9</v>
      </c>
      <c r="EQ245" s="136">
        <f t="shared" si="2135"/>
        <v>830</v>
      </c>
      <c r="ER245" s="131">
        <f t="shared" si="2135"/>
        <v>830</v>
      </c>
      <c r="ES245" s="69">
        <f t="shared" si="2136"/>
        <v>0</v>
      </c>
      <c r="ET245" s="162">
        <f t="shared" si="2137"/>
        <v>260</v>
      </c>
      <c r="EU245" s="130">
        <f t="shared" si="2137"/>
        <v>269</v>
      </c>
      <c r="EV245" s="18">
        <f t="shared" si="2138"/>
        <v>9</v>
      </c>
      <c r="EW245" s="136">
        <f t="shared" si="2139"/>
        <v>722</v>
      </c>
      <c r="EX245" s="131">
        <f t="shared" si="2139"/>
        <v>722</v>
      </c>
      <c r="EY245" s="69">
        <f t="shared" si="2140"/>
        <v>0</v>
      </c>
      <c r="EZ245" s="162">
        <f t="shared" si="2141"/>
        <v>260</v>
      </c>
      <c r="FA245" s="130">
        <f t="shared" si="2141"/>
        <v>271</v>
      </c>
      <c r="FB245" s="18">
        <f t="shared" si="2142"/>
        <v>11</v>
      </c>
      <c r="FC245" s="136">
        <f t="shared" si="2143"/>
        <v>680</v>
      </c>
      <c r="FD245" s="131">
        <f t="shared" si="2143"/>
        <v>450</v>
      </c>
      <c r="FE245" s="69">
        <f t="shared" si="2144"/>
        <v>-230</v>
      </c>
      <c r="FF245" s="162">
        <f t="shared" si="2145"/>
        <v>260</v>
      </c>
      <c r="FG245" s="130">
        <f t="shared" si="2145"/>
        <v>260</v>
      </c>
      <c r="FH245" s="18">
        <f t="shared" si="2146"/>
        <v>0</v>
      </c>
      <c r="FI245" s="136">
        <f t="shared" si="2147"/>
        <v>469</v>
      </c>
      <c r="FJ245" s="131">
        <f t="shared" si="2147"/>
        <v>400</v>
      </c>
      <c r="FK245" s="69">
        <f t="shared" si="2148"/>
        <v>-69</v>
      </c>
      <c r="FL245" s="162">
        <f t="shared" si="2149"/>
        <v>260</v>
      </c>
      <c r="FM245" s="130">
        <f t="shared" si="2149"/>
        <v>260</v>
      </c>
      <c r="FN245" s="18">
        <f t="shared" si="2150"/>
        <v>0</v>
      </c>
      <c r="FO245" s="136">
        <f t="shared" si="2151"/>
        <v>686</v>
      </c>
      <c r="FP245" s="131">
        <f t="shared" si="2151"/>
        <v>330</v>
      </c>
      <c r="FQ245" s="69">
        <f t="shared" si="2152"/>
        <v>-356</v>
      </c>
      <c r="FR245" s="162">
        <f t="shared" si="2153"/>
        <v>260</v>
      </c>
      <c r="FS245" s="130">
        <f t="shared" si="2153"/>
        <v>260</v>
      </c>
      <c r="FT245" s="18">
        <f t="shared" si="2154"/>
        <v>0</v>
      </c>
      <c r="FU245" s="136">
        <f t="shared" si="2155"/>
        <v>0</v>
      </c>
      <c r="FV245" s="131">
        <f t="shared" si="2155"/>
        <v>650</v>
      </c>
      <c r="FW245" s="69">
        <f t="shared" si="2156"/>
        <v>650</v>
      </c>
      <c r="FX245" s="162">
        <f t="shared" si="2157"/>
        <v>260</v>
      </c>
      <c r="FY245" s="130">
        <f t="shared" si="2157"/>
        <v>260</v>
      </c>
      <c r="FZ245" s="18">
        <f t="shared" si="2158"/>
        <v>0</v>
      </c>
      <c r="GA245" s="136">
        <f t="shared" si="2159"/>
        <v>495</v>
      </c>
      <c r="GB245" s="131">
        <f t="shared" si="2159"/>
        <v>495</v>
      </c>
      <c r="GC245" s="69">
        <f t="shared" si="2160"/>
        <v>0</v>
      </c>
      <c r="GD245" s="162">
        <f t="shared" si="2161"/>
        <v>225</v>
      </c>
      <c r="GE245" s="130">
        <f t="shared" si="2161"/>
        <v>240</v>
      </c>
      <c r="GF245" s="18">
        <f t="shared" si="2162"/>
        <v>15</v>
      </c>
      <c r="GG245" s="136">
        <f t="shared" si="2163"/>
        <v>842</v>
      </c>
      <c r="GH245" s="131">
        <f t="shared" si="2163"/>
        <v>870</v>
      </c>
      <c r="GI245" s="69">
        <f t="shared" si="2164"/>
        <v>28</v>
      </c>
      <c r="GJ245" s="162">
        <f t="shared" si="2165"/>
        <v>225</v>
      </c>
      <c r="GK245" s="130">
        <f t="shared" si="2165"/>
        <v>255</v>
      </c>
      <c r="GL245" s="18">
        <f t="shared" si="2166"/>
        <v>30</v>
      </c>
      <c r="GM245" s="136">
        <f t="shared" si="2167"/>
        <v>2013</v>
      </c>
      <c r="GN245" s="131">
        <f t="shared" si="2167"/>
        <v>1788</v>
      </c>
      <c r="GO245" s="69">
        <f t="shared" si="2168"/>
        <v>-225</v>
      </c>
      <c r="GP245" s="162">
        <f t="shared" si="2169"/>
        <v>225</v>
      </c>
      <c r="GQ245" s="130">
        <f t="shared" si="2169"/>
        <v>263</v>
      </c>
      <c r="GR245" s="18">
        <f t="shared" si="2170"/>
        <v>38</v>
      </c>
      <c r="GS245" s="136">
        <f t="shared" si="2171"/>
        <v>8875</v>
      </c>
      <c r="GT245" s="131">
        <f t="shared" si="2171"/>
        <v>6750</v>
      </c>
      <c r="GU245" s="69">
        <f t="shared" si="2172"/>
        <v>-2125</v>
      </c>
      <c r="GV245" s="162">
        <f t="shared" si="2173"/>
        <v>225</v>
      </c>
      <c r="GW245" s="130">
        <f t="shared" si="2173"/>
        <v>263</v>
      </c>
      <c r="GX245" s="18">
        <f t="shared" si="2174"/>
        <v>38</v>
      </c>
      <c r="GY245" s="136">
        <f t="shared" si="2175"/>
        <v>7243</v>
      </c>
      <c r="GZ245" s="131">
        <f t="shared" si="2175"/>
        <v>950</v>
      </c>
      <c r="HA245" s="69">
        <f t="shared" si="2176"/>
        <v>-6293</v>
      </c>
      <c r="HB245" s="162">
        <f t="shared" si="2177"/>
        <v>225</v>
      </c>
      <c r="HC245" s="130">
        <f t="shared" si="2177"/>
        <v>263</v>
      </c>
      <c r="HD245" s="18">
        <f t="shared" si="2178"/>
        <v>38</v>
      </c>
      <c r="HE245" s="136">
        <f t="shared" si="2179"/>
        <v>0</v>
      </c>
      <c r="HF245" s="131">
        <f t="shared" si="2179"/>
        <v>0</v>
      </c>
      <c r="HG245" s="69">
        <f t="shared" si="2180"/>
        <v>0</v>
      </c>
      <c r="HH245" s="162">
        <f t="shared" si="2181"/>
        <v>0</v>
      </c>
      <c r="HI245" s="130">
        <f t="shared" si="2181"/>
        <v>0</v>
      </c>
      <c r="HJ245" s="18">
        <f t="shared" si="2182"/>
        <v>0</v>
      </c>
      <c r="HK245" s="136">
        <f t="shared" si="2183"/>
        <v>0</v>
      </c>
      <c r="HL245" s="131">
        <f t="shared" si="2183"/>
        <v>0</v>
      </c>
      <c r="HM245" s="69">
        <f t="shared" si="2184"/>
        <v>0</v>
      </c>
      <c r="HN245" s="162">
        <f t="shared" si="2185"/>
        <v>0</v>
      </c>
      <c r="HO245" s="130">
        <f t="shared" si="2185"/>
        <v>0</v>
      </c>
      <c r="HP245" s="18">
        <f t="shared" si="2186"/>
        <v>0</v>
      </c>
      <c r="HQ245" s="136">
        <f t="shared" si="2187"/>
        <v>0</v>
      </c>
      <c r="HR245" s="131">
        <f t="shared" si="2187"/>
        <v>0</v>
      </c>
      <c r="HS245" s="69">
        <f t="shared" si="2188"/>
        <v>0</v>
      </c>
      <c r="HT245" s="162">
        <f t="shared" si="2189"/>
        <v>0</v>
      </c>
      <c r="HU245" s="130">
        <f t="shared" si="2189"/>
        <v>0</v>
      </c>
      <c r="HV245" s="18">
        <f t="shared" si="2190"/>
        <v>0</v>
      </c>
      <c r="HW245" s="104" t="s">
        <v>82</v>
      </c>
      <c r="HX245" s="85"/>
      <c r="HY245" s="85"/>
      <c r="HZ245" s="2">
        <f t="shared" si="1846"/>
        <v>1</v>
      </c>
    </row>
    <row r="246" spans="1:234" ht="13.5" customHeight="1" x14ac:dyDescent="0.2">
      <c r="A246" s="37"/>
      <c r="B246" s="22"/>
      <c r="C246" s="22"/>
      <c r="D246" s="100"/>
      <c r="E246" s="100"/>
      <c r="F246" s="100"/>
      <c r="G246" s="22"/>
      <c r="H246" s="22" t="s">
        <v>94</v>
      </c>
      <c r="I246" s="42">
        <v>235</v>
      </c>
      <c r="J246" s="102">
        <f>SUBTOTAL(103,I$12:I246)*1</f>
        <v>43</v>
      </c>
      <c r="K246" s="108" t="s">
        <v>6</v>
      </c>
      <c r="L246" s="17"/>
      <c r="M246" s="255">
        <f t="shared" si="2059"/>
        <v>43749</v>
      </c>
      <c r="N246" s="255">
        <f t="shared" si="2060"/>
        <v>44499</v>
      </c>
      <c r="O246" s="118">
        <f t="shared" si="2060"/>
        <v>44499</v>
      </c>
      <c r="P246" s="162">
        <f t="shared" si="2061"/>
        <v>400385.5</v>
      </c>
      <c r="Q246" s="163">
        <f t="shared" si="2061"/>
        <v>281367.33870967739</v>
      </c>
      <c r="R246" s="163">
        <f t="shared" si="2061"/>
        <v>278468.8</v>
      </c>
      <c r="S246" s="123">
        <f t="shared" ca="1" si="2061"/>
        <v>287267.33870967739</v>
      </c>
      <c r="T246" s="123">
        <f t="shared" si="2061"/>
        <v>284485.8</v>
      </c>
      <c r="U246" s="91">
        <f t="shared" ca="1" si="2062"/>
        <v>-2781.5387096774066</v>
      </c>
      <c r="V246" s="91">
        <f t="shared" si="2063"/>
        <v>115899.70000000001</v>
      </c>
      <c r="W246" s="120">
        <f t="shared" si="1921"/>
        <v>0.71052972697562722</v>
      </c>
      <c r="X246" s="178">
        <f t="shared" si="2064"/>
        <v>5900</v>
      </c>
      <c r="Y246" s="128">
        <f t="shared" si="2064"/>
        <v>5900</v>
      </c>
      <c r="Z246" s="179">
        <f t="shared" ca="1" si="2064"/>
        <v>5900</v>
      </c>
      <c r="AA246" s="127">
        <f t="shared" si="2064"/>
        <v>6017</v>
      </c>
      <c r="AB246" s="67">
        <f t="shared" ca="1" si="2065"/>
        <v>1.0198305084745762</v>
      </c>
      <c r="AC246" s="69">
        <f t="shared" ca="1" si="2066"/>
        <v>117</v>
      </c>
      <c r="AD246" s="178">
        <f t="shared" si="1925"/>
        <v>1460</v>
      </c>
      <c r="AE246" s="127">
        <f t="shared" si="1925"/>
        <v>1659</v>
      </c>
      <c r="AF246" s="225">
        <f t="shared" si="1926"/>
        <v>199</v>
      </c>
      <c r="AG246" s="178">
        <f t="shared" si="1927"/>
        <v>1490</v>
      </c>
      <c r="AH246" s="127">
        <f t="shared" si="1927"/>
        <v>1498</v>
      </c>
      <c r="AI246" s="225">
        <f t="shared" si="1928"/>
        <v>8</v>
      </c>
      <c r="AJ246" s="178">
        <f t="shared" si="1929"/>
        <v>120</v>
      </c>
      <c r="AK246" s="127">
        <f t="shared" si="1929"/>
        <v>0</v>
      </c>
      <c r="AL246" s="225">
        <f t="shared" si="1930"/>
        <v>-120</v>
      </c>
      <c r="AM246" s="178">
        <f t="shared" si="1931"/>
        <v>2830</v>
      </c>
      <c r="AN246" s="127">
        <f t="shared" si="1931"/>
        <v>2860</v>
      </c>
      <c r="AO246" s="225">
        <f t="shared" si="1932"/>
        <v>30</v>
      </c>
      <c r="AP246" s="178">
        <f t="shared" si="1933"/>
        <v>0</v>
      </c>
      <c r="AQ246" s="127">
        <f t="shared" si="1933"/>
        <v>0</v>
      </c>
      <c r="AR246" s="225">
        <f t="shared" si="1934"/>
        <v>0</v>
      </c>
      <c r="AS246" s="136">
        <f t="shared" si="2067"/>
        <v>200</v>
      </c>
      <c r="AT246" s="131">
        <f t="shared" si="2067"/>
        <v>200</v>
      </c>
      <c r="AU246" s="69">
        <f t="shared" si="2068"/>
        <v>0</v>
      </c>
      <c r="AV246" s="162">
        <f t="shared" si="2069"/>
        <v>15</v>
      </c>
      <c r="AW246" s="130">
        <f t="shared" si="2069"/>
        <v>10</v>
      </c>
      <c r="AX246" s="18">
        <f t="shared" si="2070"/>
        <v>-5</v>
      </c>
      <c r="AY246" s="136">
        <f t="shared" si="2071"/>
        <v>300</v>
      </c>
      <c r="AZ246" s="131">
        <f t="shared" si="2071"/>
        <v>300</v>
      </c>
      <c r="BA246" s="69">
        <f t="shared" si="2072"/>
        <v>0</v>
      </c>
      <c r="BB246" s="162">
        <f t="shared" si="2073"/>
        <v>15</v>
      </c>
      <c r="BC246" s="130">
        <f t="shared" si="2073"/>
        <v>10</v>
      </c>
      <c r="BD246" s="18">
        <f t="shared" si="2074"/>
        <v>-5</v>
      </c>
      <c r="BE246" s="136">
        <f t="shared" si="2075"/>
        <v>100</v>
      </c>
      <c r="BF246" s="131">
        <f t="shared" si="2075"/>
        <v>100</v>
      </c>
      <c r="BG246" s="69">
        <f t="shared" si="2076"/>
        <v>0</v>
      </c>
      <c r="BH246" s="162">
        <f t="shared" si="2077"/>
        <v>15</v>
      </c>
      <c r="BI246" s="130">
        <f t="shared" si="2077"/>
        <v>10</v>
      </c>
      <c r="BJ246" s="18">
        <f t="shared" si="2078"/>
        <v>-5</v>
      </c>
      <c r="BK246" s="136">
        <f t="shared" si="2079"/>
        <v>260</v>
      </c>
      <c r="BL246" s="131">
        <f t="shared" si="2079"/>
        <v>260</v>
      </c>
      <c r="BM246" s="69">
        <f t="shared" si="2080"/>
        <v>0</v>
      </c>
      <c r="BN246" s="162">
        <f t="shared" si="2081"/>
        <v>15</v>
      </c>
      <c r="BO246" s="130">
        <f t="shared" si="2081"/>
        <v>15</v>
      </c>
      <c r="BP246" s="18">
        <f t="shared" si="2082"/>
        <v>0</v>
      </c>
      <c r="BQ246" s="136">
        <f t="shared" si="2083"/>
        <v>200</v>
      </c>
      <c r="BR246" s="131">
        <f t="shared" si="2083"/>
        <v>236</v>
      </c>
      <c r="BS246" s="69">
        <f t="shared" si="2084"/>
        <v>36</v>
      </c>
      <c r="BT246" s="162">
        <f t="shared" si="2085"/>
        <v>15</v>
      </c>
      <c r="BU246" s="130">
        <f t="shared" si="2085"/>
        <v>15</v>
      </c>
      <c r="BV246" s="18">
        <f t="shared" si="2086"/>
        <v>0</v>
      </c>
      <c r="BW246" s="136">
        <f t="shared" si="2087"/>
        <v>200</v>
      </c>
      <c r="BX246" s="131">
        <f t="shared" si="2087"/>
        <v>265</v>
      </c>
      <c r="BY246" s="69">
        <f t="shared" si="2088"/>
        <v>65</v>
      </c>
      <c r="BZ246" s="162">
        <f t="shared" si="2089"/>
        <v>15</v>
      </c>
      <c r="CA246" s="130">
        <f t="shared" si="2089"/>
        <v>15</v>
      </c>
      <c r="CB246" s="18">
        <f t="shared" si="2090"/>
        <v>0</v>
      </c>
      <c r="CC246" s="136">
        <f t="shared" si="2091"/>
        <v>200</v>
      </c>
      <c r="CD246" s="131">
        <f t="shared" si="2091"/>
        <v>298</v>
      </c>
      <c r="CE246" s="69">
        <f t="shared" si="2092"/>
        <v>98</v>
      </c>
      <c r="CF246" s="162">
        <f t="shared" si="2093"/>
        <v>15</v>
      </c>
      <c r="CG246" s="130">
        <f t="shared" si="2093"/>
        <v>15</v>
      </c>
      <c r="CH246" s="18">
        <f t="shared" si="2094"/>
        <v>0</v>
      </c>
      <c r="CI246" s="136">
        <f t="shared" si="2095"/>
        <v>200</v>
      </c>
      <c r="CJ246" s="131">
        <f t="shared" si="2095"/>
        <v>298</v>
      </c>
      <c r="CK246" s="69">
        <f t="shared" si="2096"/>
        <v>98</v>
      </c>
      <c r="CL246" s="162">
        <f t="shared" si="2097"/>
        <v>20</v>
      </c>
      <c r="CM246" s="130">
        <f t="shared" si="2097"/>
        <v>20</v>
      </c>
      <c r="CN246" s="18">
        <f t="shared" si="2098"/>
        <v>0</v>
      </c>
      <c r="CO246" s="136">
        <f t="shared" si="2099"/>
        <v>200</v>
      </c>
      <c r="CP246" s="131">
        <f t="shared" si="2099"/>
        <v>200</v>
      </c>
      <c r="CQ246" s="69">
        <f t="shared" si="2100"/>
        <v>0</v>
      </c>
      <c r="CR246" s="162">
        <f t="shared" si="2101"/>
        <v>20</v>
      </c>
      <c r="CS246" s="130">
        <f t="shared" si="2101"/>
        <v>20</v>
      </c>
      <c r="CT246" s="18">
        <f t="shared" si="2102"/>
        <v>0</v>
      </c>
      <c r="CU246" s="136">
        <f t="shared" si="2103"/>
        <v>200</v>
      </c>
      <c r="CV246" s="131">
        <f t="shared" si="2103"/>
        <v>200</v>
      </c>
      <c r="CW246" s="69">
        <f t="shared" si="2104"/>
        <v>0</v>
      </c>
      <c r="CX246" s="162">
        <f t="shared" si="2105"/>
        <v>20</v>
      </c>
      <c r="CY246" s="130">
        <f t="shared" si="2105"/>
        <v>20</v>
      </c>
      <c r="CZ246" s="18">
        <f t="shared" si="2106"/>
        <v>0</v>
      </c>
      <c r="DA246" s="136">
        <f t="shared" si="2107"/>
        <v>200</v>
      </c>
      <c r="DB246" s="131">
        <f t="shared" si="2107"/>
        <v>200</v>
      </c>
      <c r="DC246" s="69">
        <f t="shared" si="2108"/>
        <v>0</v>
      </c>
      <c r="DD246" s="162">
        <f t="shared" si="2109"/>
        <v>20</v>
      </c>
      <c r="DE246" s="130">
        <f t="shared" si="2109"/>
        <v>25</v>
      </c>
      <c r="DF246" s="18">
        <f t="shared" si="2110"/>
        <v>5</v>
      </c>
      <c r="DG246" s="136">
        <f t="shared" si="2111"/>
        <v>200</v>
      </c>
      <c r="DH246" s="131">
        <f t="shared" si="2111"/>
        <v>200</v>
      </c>
      <c r="DI246" s="69">
        <f t="shared" si="2112"/>
        <v>0</v>
      </c>
      <c r="DJ246" s="162">
        <f t="shared" si="2113"/>
        <v>20</v>
      </c>
      <c r="DK246" s="130">
        <f t="shared" si="2113"/>
        <v>25</v>
      </c>
      <c r="DL246" s="18">
        <f t="shared" si="2114"/>
        <v>5</v>
      </c>
      <c r="DM246" s="136">
        <f t="shared" si="2115"/>
        <v>200</v>
      </c>
      <c r="DN246" s="131">
        <f t="shared" si="2115"/>
        <v>200</v>
      </c>
      <c r="DO246" s="69">
        <f t="shared" si="2116"/>
        <v>0</v>
      </c>
      <c r="DP246" s="162">
        <f t="shared" si="2117"/>
        <v>20</v>
      </c>
      <c r="DQ246" s="130">
        <f t="shared" si="2117"/>
        <v>25</v>
      </c>
      <c r="DR246" s="18">
        <f t="shared" si="2118"/>
        <v>5</v>
      </c>
      <c r="DS246" s="136">
        <f t="shared" si="2119"/>
        <v>290</v>
      </c>
      <c r="DT246" s="131">
        <f t="shared" si="2119"/>
        <v>200</v>
      </c>
      <c r="DU246" s="69">
        <f t="shared" si="2120"/>
        <v>-90</v>
      </c>
      <c r="DV246" s="162">
        <f t="shared" si="2121"/>
        <v>20</v>
      </c>
      <c r="DW246" s="130">
        <f t="shared" si="2121"/>
        <v>25</v>
      </c>
      <c r="DX246" s="18">
        <f t="shared" si="2122"/>
        <v>5</v>
      </c>
      <c r="DY246" s="136">
        <f t="shared" si="2123"/>
        <v>0</v>
      </c>
      <c r="DZ246" s="131">
        <f t="shared" si="2123"/>
        <v>0</v>
      </c>
      <c r="EA246" s="69">
        <f t="shared" si="2124"/>
        <v>0</v>
      </c>
      <c r="EB246" s="162">
        <f t="shared" si="2125"/>
        <v>20</v>
      </c>
      <c r="EC246" s="130">
        <f t="shared" si="2125"/>
        <v>24</v>
      </c>
      <c r="ED246" s="18">
        <f t="shared" si="2126"/>
        <v>4</v>
      </c>
      <c r="EE246" s="136">
        <f t="shared" si="2127"/>
        <v>0</v>
      </c>
      <c r="EF246" s="131">
        <f t="shared" si="2127"/>
        <v>0</v>
      </c>
      <c r="EG246" s="69">
        <f t="shared" si="2128"/>
        <v>0</v>
      </c>
      <c r="EH246" s="162">
        <f t="shared" si="2129"/>
        <v>20</v>
      </c>
      <c r="EI246" s="130">
        <f t="shared" si="2129"/>
        <v>24</v>
      </c>
      <c r="EJ246" s="18">
        <f t="shared" si="2130"/>
        <v>4</v>
      </c>
      <c r="EK246" s="136">
        <f t="shared" si="2131"/>
        <v>0</v>
      </c>
      <c r="EL246" s="131">
        <f t="shared" si="2131"/>
        <v>0</v>
      </c>
      <c r="EM246" s="69">
        <f t="shared" si="2132"/>
        <v>0</v>
      </c>
      <c r="EN246" s="162">
        <f t="shared" si="2133"/>
        <v>20</v>
      </c>
      <c r="EO246" s="130">
        <f t="shared" si="2133"/>
        <v>24</v>
      </c>
      <c r="EP246" s="18">
        <f t="shared" si="2134"/>
        <v>4</v>
      </c>
      <c r="EQ246" s="136">
        <f t="shared" si="2135"/>
        <v>0</v>
      </c>
      <c r="ER246" s="131">
        <f t="shared" si="2135"/>
        <v>0</v>
      </c>
      <c r="ES246" s="69">
        <f t="shared" si="2136"/>
        <v>0</v>
      </c>
      <c r="ET246" s="162">
        <f t="shared" si="2137"/>
        <v>20</v>
      </c>
      <c r="EU246" s="130">
        <f t="shared" si="2137"/>
        <v>24</v>
      </c>
      <c r="EV246" s="18">
        <f t="shared" si="2138"/>
        <v>4</v>
      </c>
      <c r="EW246" s="136">
        <f t="shared" si="2139"/>
        <v>0</v>
      </c>
      <c r="EX246" s="131">
        <f t="shared" si="2139"/>
        <v>0</v>
      </c>
      <c r="EY246" s="69">
        <f t="shared" si="2140"/>
        <v>0</v>
      </c>
      <c r="EZ246" s="162">
        <f t="shared" si="2141"/>
        <v>20</v>
      </c>
      <c r="FA246" s="130">
        <f t="shared" si="2141"/>
        <v>24</v>
      </c>
      <c r="FB246" s="18">
        <f t="shared" si="2142"/>
        <v>4</v>
      </c>
      <c r="FC246" s="136">
        <f t="shared" si="2143"/>
        <v>0</v>
      </c>
      <c r="FD246" s="131">
        <f t="shared" si="2143"/>
        <v>0</v>
      </c>
      <c r="FE246" s="69">
        <f t="shared" si="2144"/>
        <v>0</v>
      </c>
      <c r="FF246" s="162">
        <f t="shared" si="2145"/>
        <v>20</v>
      </c>
      <c r="FG246" s="130">
        <f t="shared" si="2145"/>
        <v>24</v>
      </c>
      <c r="FH246" s="18">
        <f t="shared" si="2146"/>
        <v>4</v>
      </c>
      <c r="FI246" s="136">
        <f t="shared" si="2147"/>
        <v>120</v>
      </c>
      <c r="FJ246" s="131">
        <f t="shared" si="2147"/>
        <v>0</v>
      </c>
      <c r="FK246" s="69">
        <f t="shared" si="2148"/>
        <v>-120</v>
      </c>
      <c r="FL246" s="162">
        <f t="shared" si="2149"/>
        <v>20</v>
      </c>
      <c r="FM246" s="130">
        <f t="shared" si="2149"/>
        <v>24</v>
      </c>
      <c r="FN246" s="18">
        <f t="shared" si="2150"/>
        <v>4</v>
      </c>
      <c r="FO246" s="136">
        <f t="shared" si="2151"/>
        <v>30</v>
      </c>
      <c r="FP246" s="131">
        <f t="shared" si="2151"/>
        <v>30</v>
      </c>
      <c r="FQ246" s="69">
        <f t="shared" si="2152"/>
        <v>0</v>
      </c>
      <c r="FR246" s="162">
        <f t="shared" si="2153"/>
        <v>20</v>
      </c>
      <c r="FS246" s="130">
        <f t="shared" si="2153"/>
        <v>24</v>
      </c>
      <c r="FT246" s="18">
        <f t="shared" si="2154"/>
        <v>4</v>
      </c>
      <c r="FU246" s="136">
        <f t="shared" si="2155"/>
        <v>130</v>
      </c>
      <c r="FV246" s="131">
        <f t="shared" si="2155"/>
        <v>130</v>
      </c>
      <c r="FW246" s="69">
        <f t="shared" si="2156"/>
        <v>0</v>
      </c>
      <c r="FX246" s="162">
        <f t="shared" si="2157"/>
        <v>20</v>
      </c>
      <c r="FY246" s="130">
        <f t="shared" si="2157"/>
        <v>24</v>
      </c>
      <c r="FZ246" s="18">
        <f t="shared" si="2158"/>
        <v>4</v>
      </c>
      <c r="GA246" s="136">
        <f t="shared" si="2159"/>
        <v>400</v>
      </c>
      <c r="GB246" s="131">
        <f t="shared" si="2159"/>
        <v>400</v>
      </c>
      <c r="GC246" s="69">
        <f t="shared" si="2160"/>
        <v>0</v>
      </c>
      <c r="GD246" s="162">
        <f t="shared" si="2161"/>
        <v>20</v>
      </c>
      <c r="GE246" s="130">
        <f t="shared" si="2161"/>
        <v>24</v>
      </c>
      <c r="GF246" s="18">
        <f t="shared" si="2162"/>
        <v>4</v>
      </c>
      <c r="GG246" s="136">
        <f t="shared" si="2163"/>
        <v>500</v>
      </c>
      <c r="GH246" s="131">
        <f t="shared" si="2163"/>
        <v>500</v>
      </c>
      <c r="GI246" s="69">
        <f t="shared" si="2164"/>
        <v>0</v>
      </c>
      <c r="GJ246" s="162">
        <f t="shared" si="2165"/>
        <v>20</v>
      </c>
      <c r="GK246" s="130">
        <f t="shared" si="2165"/>
        <v>24</v>
      </c>
      <c r="GL246" s="18">
        <f t="shared" si="2166"/>
        <v>4</v>
      </c>
      <c r="GM246" s="136">
        <f t="shared" si="2167"/>
        <v>500</v>
      </c>
      <c r="GN246" s="131">
        <f t="shared" si="2167"/>
        <v>600</v>
      </c>
      <c r="GO246" s="69">
        <f t="shared" si="2168"/>
        <v>100</v>
      </c>
      <c r="GP246" s="162">
        <f t="shared" si="2169"/>
        <v>20</v>
      </c>
      <c r="GQ246" s="130">
        <f t="shared" si="2169"/>
        <v>24</v>
      </c>
      <c r="GR246" s="18">
        <f t="shared" si="2170"/>
        <v>4</v>
      </c>
      <c r="GS246" s="136">
        <f t="shared" si="2171"/>
        <v>670</v>
      </c>
      <c r="GT246" s="131">
        <f t="shared" si="2171"/>
        <v>600</v>
      </c>
      <c r="GU246" s="69">
        <f t="shared" si="2172"/>
        <v>-70</v>
      </c>
      <c r="GV246" s="162">
        <f t="shared" si="2173"/>
        <v>20</v>
      </c>
      <c r="GW246" s="130">
        <f t="shared" si="2173"/>
        <v>24</v>
      </c>
      <c r="GX246" s="18">
        <f t="shared" si="2174"/>
        <v>4</v>
      </c>
      <c r="GY246" s="136">
        <f t="shared" si="2175"/>
        <v>600</v>
      </c>
      <c r="GZ246" s="131">
        <f t="shared" si="2175"/>
        <v>600</v>
      </c>
      <c r="HA246" s="69">
        <f t="shared" si="2176"/>
        <v>0</v>
      </c>
      <c r="HB246" s="162">
        <f t="shared" si="2177"/>
        <v>20</v>
      </c>
      <c r="HC246" s="130">
        <f t="shared" si="2177"/>
        <v>24</v>
      </c>
      <c r="HD246" s="18">
        <f t="shared" si="2178"/>
        <v>4</v>
      </c>
      <c r="HE246" s="136">
        <f t="shared" si="2179"/>
        <v>0</v>
      </c>
      <c r="HF246" s="131">
        <f t="shared" si="2179"/>
        <v>0</v>
      </c>
      <c r="HG246" s="69">
        <f t="shared" si="2180"/>
        <v>0</v>
      </c>
      <c r="HH246" s="162">
        <f t="shared" si="2181"/>
        <v>0</v>
      </c>
      <c r="HI246" s="130">
        <f t="shared" si="2181"/>
        <v>0</v>
      </c>
      <c r="HJ246" s="18">
        <f t="shared" si="2182"/>
        <v>0</v>
      </c>
      <c r="HK246" s="136">
        <f t="shared" si="2183"/>
        <v>0</v>
      </c>
      <c r="HL246" s="131">
        <f t="shared" si="2183"/>
        <v>0</v>
      </c>
      <c r="HM246" s="69">
        <f t="shared" si="2184"/>
        <v>0</v>
      </c>
      <c r="HN246" s="162">
        <f t="shared" si="2185"/>
        <v>0</v>
      </c>
      <c r="HO246" s="130">
        <f t="shared" si="2185"/>
        <v>0</v>
      </c>
      <c r="HP246" s="18">
        <f t="shared" si="2186"/>
        <v>0</v>
      </c>
      <c r="HQ246" s="136">
        <f t="shared" si="2187"/>
        <v>0</v>
      </c>
      <c r="HR246" s="131">
        <f t="shared" si="2187"/>
        <v>0</v>
      </c>
      <c r="HS246" s="69">
        <f t="shared" si="2188"/>
        <v>0</v>
      </c>
      <c r="HT246" s="162">
        <f t="shared" si="2189"/>
        <v>0</v>
      </c>
      <c r="HU246" s="130">
        <f t="shared" si="2189"/>
        <v>0</v>
      </c>
      <c r="HV246" s="18">
        <f t="shared" si="2190"/>
        <v>0</v>
      </c>
      <c r="HW246" s="104" t="s">
        <v>82</v>
      </c>
      <c r="HX246" s="85"/>
      <c r="HY246" s="85"/>
      <c r="HZ246" s="2">
        <f t="shared" si="1846"/>
        <v>1</v>
      </c>
    </row>
    <row r="247" spans="1:234" ht="13.5" hidden="1" customHeight="1" x14ac:dyDescent="0.2">
      <c r="A247" s="37"/>
      <c r="B247" s="22"/>
      <c r="C247" s="22"/>
      <c r="D247" s="100"/>
      <c r="E247" s="100"/>
      <c r="F247" s="100"/>
      <c r="G247" s="22"/>
      <c r="H247" s="22" t="s">
        <v>94</v>
      </c>
      <c r="I247" s="42">
        <v>236</v>
      </c>
      <c r="J247" s="102">
        <f>SUBTOTAL(103,I$12:I247)*1</f>
        <v>43</v>
      </c>
      <c r="K247" s="108" t="s">
        <v>111</v>
      </c>
      <c r="L247" s="17"/>
      <c r="M247" s="255">
        <f t="shared" si="2059"/>
        <v>44166</v>
      </c>
      <c r="N247" s="255">
        <f t="shared" si="2060"/>
        <v>44484</v>
      </c>
      <c r="O247" s="118">
        <f t="shared" si="2060"/>
        <v>44484</v>
      </c>
      <c r="P247" s="162">
        <f t="shared" si="2061"/>
        <v>1400</v>
      </c>
      <c r="Q247" s="163">
        <f t="shared" si="2061"/>
        <v>270.9677419354839</v>
      </c>
      <c r="R247" s="163">
        <f t="shared" si="2061"/>
        <v>0</v>
      </c>
      <c r="S247" s="123">
        <f t="shared" ca="1" si="2061"/>
        <v>270.9677419354839</v>
      </c>
      <c r="T247" s="123">
        <f t="shared" si="2061"/>
        <v>0</v>
      </c>
      <c r="U247" s="91">
        <f t="shared" ca="1" si="2062"/>
        <v>-270.9677419354839</v>
      </c>
      <c r="V247" s="91">
        <f t="shared" si="2063"/>
        <v>1400</v>
      </c>
      <c r="W247" s="120">
        <f t="shared" si="1921"/>
        <v>0</v>
      </c>
      <c r="X247" s="178">
        <f t="shared" si="2064"/>
        <v>0</v>
      </c>
      <c r="Y247" s="128">
        <f t="shared" si="2064"/>
        <v>0</v>
      </c>
      <c r="Z247" s="179">
        <f t="shared" ca="1" si="2064"/>
        <v>0</v>
      </c>
      <c r="AA247" s="127">
        <f t="shared" si="2064"/>
        <v>0</v>
      </c>
      <c r="AB247" s="67" t="str">
        <f t="shared" ca="1" si="2065"/>
        <v/>
      </c>
      <c r="AC247" s="69">
        <f t="shared" ca="1" si="2066"/>
        <v>0</v>
      </c>
      <c r="AD247" s="178">
        <f t="shared" si="1925"/>
        <v>0</v>
      </c>
      <c r="AE247" s="127">
        <f t="shared" si="1925"/>
        <v>0</v>
      </c>
      <c r="AF247" s="225">
        <f t="shared" si="1926"/>
        <v>0</v>
      </c>
      <c r="AG247" s="178">
        <f t="shared" si="1927"/>
        <v>0</v>
      </c>
      <c r="AH247" s="127">
        <f t="shared" si="1927"/>
        <v>0</v>
      </c>
      <c r="AI247" s="225">
        <f t="shared" si="1928"/>
        <v>0</v>
      </c>
      <c r="AJ247" s="178">
        <f t="shared" si="1929"/>
        <v>0</v>
      </c>
      <c r="AK247" s="127">
        <f t="shared" si="1929"/>
        <v>0</v>
      </c>
      <c r="AL247" s="225">
        <f t="shared" si="1930"/>
        <v>0</v>
      </c>
      <c r="AM247" s="178">
        <f t="shared" si="1931"/>
        <v>0</v>
      </c>
      <c r="AN247" s="127">
        <f t="shared" si="1931"/>
        <v>0</v>
      </c>
      <c r="AO247" s="225">
        <f t="shared" si="1932"/>
        <v>0</v>
      </c>
      <c r="AP247" s="178">
        <f t="shared" si="1933"/>
        <v>0</v>
      </c>
      <c r="AQ247" s="127">
        <f t="shared" si="1933"/>
        <v>0</v>
      </c>
      <c r="AR247" s="225">
        <f t="shared" si="1934"/>
        <v>0</v>
      </c>
      <c r="AS247" s="136">
        <f t="shared" si="2067"/>
        <v>0</v>
      </c>
      <c r="AT247" s="131">
        <f t="shared" si="2067"/>
        <v>0</v>
      </c>
      <c r="AU247" s="69">
        <f t="shared" si="2068"/>
        <v>0</v>
      </c>
      <c r="AV247" s="162">
        <f t="shared" si="2069"/>
        <v>0</v>
      </c>
      <c r="AW247" s="130">
        <f t="shared" si="2069"/>
        <v>0</v>
      </c>
      <c r="AX247" s="18">
        <f t="shared" si="2070"/>
        <v>0</v>
      </c>
      <c r="AY247" s="136">
        <f t="shared" si="2071"/>
        <v>0</v>
      </c>
      <c r="AZ247" s="131">
        <f t="shared" si="2071"/>
        <v>0</v>
      </c>
      <c r="BA247" s="69">
        <f t="shared" si="2072"/>
        <v>0</v>
      </c>
      <c r="BB247" s="162">
        <f t="shared" si="2073"/>
        <v>0</v>
      </c>
      <c r="BC247" s="130">
        <f t="shared" si="2073"/>
        <v>0</v>
      </c>
      <c r="BD247" s="18">
        <f t="shared" si="2074"/>
        <v>0</v>
      </c>
      <c r="BE247" s="136">
        <f t="shared" si="2075"/>
        <v>0</v>
      </c>
      <c r="BF247" s="131">
        <f t="shared" si="2075"/>
        <v>0</v>
      </c>
      <c r="BG247" s="69">
        <f t="shared" si="2076"/>
        <v>0</v>
      </c>
      <c r="BH247" s="162">
        <f t="shared" si="2077"/>
        <v>0</v>
      </c>
      <c r="BI247" s="130">
        <f t="shared" si="2077"/>
        <v>0</v>
      </c>
      <c r="BJ247" s="18">
        <f t="shared" si="2078"/>
        <v>0</v>
      </c>
      <c r="BK247" s="136">
        <f t="shared" si="2079"/>
        <v>0</v>
      </c>
      <c r="BL247" s="131">
        <f t="shared" si="2079"/>
        <v>0</v>
      </c>
      <c r="BM247" s="69">
        <f t="shared" si="2080"/>
        <v>0</v>
      </c>
      <c r="BN247" s="162">
        <f t="shared" si="2081"/>
        <v>0</v>
      </c>
      <c r="BO247" s="130">
        <f t="shared" si="2081"/>
        <v>0</v>
      </c>
      <c r="BP247" s="18">
        <f t="shared" si="2082"/>
        <v>0</v>
      </c>
      <c r="BQ247" s="136">
        <f t="shared" si="2083"/>
        <v>0</v>
      </c>
      <c r="BR247" s="131">
        <f t="shared" si="2083"/>
        <v>0</v>
      </c>
      <c r="BS247" s="69">
        <f t="shared" si="2084"/>
        <v>0</v>
      </c>
      <c r="BT247" s="162">
        <f t="shared" si="2085"/>
        <v>0</v>
      </c>
      <c r="BU247" s="130">
        <f t="shared" si="2085"/>
        <v>0</v>
      </c>
      <c r="BV247" s="18">
        <f t="shared" si="2086"/>
        <v>0</v>
      </c>
      <c r="BW247" s="136">
        <f t="shared" si="2087"/>
        <v>0</v>
      </c>
      <c r="BX247" s="131">
        <f t="shared" si="2087"/>
        <v>0</v>
      </c>
      <c r="BY247" s="69">
        <f t="shared" si="2088"/>
        <v>0</v>
      </c>
      <c r="BZ247" s="162">
        <f t="shared" si="2089"/>
        <v>0</v>
      </c>
      <c r="CA247" s="130">
        <f t="shared" si="2089"/>
        <v>0</v>
      </c>
      <c r="CB247" s="18">
        <f t="shared" si="2090"/>
        <v>0</v>
      </c>
      <c r="CC247" s="136">
        <f t="shared" si="2091"/>
        <v>0</v>
      </c>
      <c r="CD247" s="131">
        <f t="shared" si="2091"/>
        <v>0</v>
      </c>
      <c r="CE247" s="69">
        <f t="shared" si="2092"/>
        <v>0</v>
      </c>
      <c r="CF247" s="162">
        <f t="shared" si="2093"/>
        <v>0</v>
      </c>
      <c r="CG247" s="130">
        <f t="shared" si="2093"/>
        <v>0</v>
      </c>
      <c r="CH247" s="18">
        <f t="shared" si="2094"/>
        <v>0</v>
      </c>
      <c r="CI247" s="136">
        <f t="shared" si="2095"/>
        <v>0</v>
      </c>
      <c r="CJ247" s="131">
        <f t="shared" si="2095"/>
        <v>0</v>
      </c>
      <c r="CK247" s="69">
        <f t="shared" si="2096"/>
        <v>0</v>
      </c>
      <c r="CL247" s="162">
        <f t="shared" si="2097"/>
        <v>0</v>
      </c>
      <c r="CM247" s="130">
        <f t="shared" si="2097"/>
        <v>0</v>
      </c>
      <c r="CN247" s="18">
        <f t="shared" si="2098"/>
        <v>0</v>
      </c>
      <c r="CO247" s="136">
        <f t="shared" si="2099"/>
        <v>0</v>
      </c>
      <c r="CP247" s="131">
        <f t="shared" si="2099"/>
        <v>0</v>
      </c>
      <c r="CQ247" s="69">
        <f t="shared" si="2100"/>
        <v>0</v>
      </c>
      <c r="CR247" s="162">
        <f t="shared" si="2101"/>
        <v>0</v>
      </c>
      <c r="CS247" s="130">
        <f t="shared" si="2101"/>
        <v>0</v>
      </c>
      <c r="CT247" s="18">
        <f t="shared" si="2102"/>
        <v>0</v>
      </c>
      <c r="CU247" s="136">
        <f t="shared" si="2103"/>
        <v>0</v>
      </c>
      <c r="CV247" s="131">
        <f t="shared" si="2103"/>
        <v>0</v>
      </c>
      <c r="CW247" s="69">
        <f t="shared" si="2104"/>
        <v>0</v>
      </c>
      <c r="CX247" s="162">
        <f t="shared" si="2105"/>
        <v>0</v>
      </c>
      <c r="CY247" s="130">
        <f t="shared" si="2105"/>
        <v>0</v>
      </c>
      <c r="CZ247" s="18">
        <f t="shared" si="2106"/>
        <v>0</v>
      </c>
      <c r="DA247" s="136">
        <f t="shared" si="2107"/>
        <v>0</v>
      </c>
      <c r="DB247" s="131">
        <f t="shared" si="2107"/>
        <v>0</v>
      </c>
      <c r="DC247" s="69">
        <f t="shared" si="2108"/>
        <v>0</v>
      </c>
      <c r="DD247" s="162">
        <f t="shared" si="2109"/>
        <v>0</v>
      </c>
      <c r="DE247" s="130">
        <f t="shared" si="2109"/>
        <v>0</v>
      </c>
      <c r="DF247" s="18">
        <f t="shared" si="2110"/>
        <v>0</v>
      </c>
      <c r="DG247" s="136">
        <f t="shared" si="2111"/>
        <v>0</v>
      </c>
      <c r="DH247" s="131">
        <f t="shared" si="2111"/>
        <v>0</v>
      </c>
      <c r="DI247" s="69">
        <f t="shared" si="2112"/>
        <v>0</v>
      </c>
      <c r="DJ247" s="162">
        <f t="shared" si="2113"/>
        <v>0</v>
      </c>
      <c r="DK247" s="130">
        <f t="shared" si="2113"/>
        <v>0</v>
      </c>
      <c r="DL247" s="18">
        <f t="shared" si="2114"/>
        <v>0</v>
      </c>
      <c r="DM247" s="136">
        <f t="shared" si="2115"/>
        <v>0</v>
      </c>
      <c r="DN247" s="131">
        <f t="shared" si="2115"/>
        <v>0</v>
      </c>
      <c r="DO247" s="69">
        <f t="shared" si="2116"/>
        <v>0</v>
      </c>
      <c r="DP247" s="162">
        <f t="shared" si="2117"/>
        <v>0</v>
      </c>
      <c r="DQ247" s="130">
        <f t="shared" si="2117"/>
        <v>0</v>
      </c>
      <c r="DR247" s="18">
        <f t="shared" si="2118"/>
        <v>0</v>
      </c>
      <c r="DS247" s="136">
        <f t="shared" si="2119"/>
        <v>0</v>
      </c>
      <c r="DT247" s="131">
        <f t="shared" si="2119"/>
        <v>0</v>
      </c>
      <c r="DU247" s="69">
        <f t="shared" si="2120"/>
        <v>0</v>
      </c>
      <c r="DV247" s="162">
        <f t="shared" si="2121"/>
        <v>0</v>
      </c>
      <c r="DW247" s="130">
        <f t="shared" si="2121"/>
        <v>0</v>
      </c>
      <c r="DX247" s="18">
        <f t="shared" si="2122"/>
        <v>0</v>
      </c>
      <c r="DY247" s="136">
        <f t="shared" si="2123"/>
        <v>0</v>
      </c>
      <c r="DZ247" s="131">
        <f t="shared" si="2123"/>
        <v>0</v>
      </c>
      <c r="EA247" s="69">
        <f t="shared" si="2124"/>
        <v>0</v>
      </c>
      <c r="EB247" s="162">
        <f t="shared" si="2125"/>
        <v>0</v>
      </c>
      <c r="EC247" s="130">
        <f t="shared" si="2125"/>
        <v>0</v>
      </c>
      <c r="ED247" s="18">
        <f t="shared" si="2126"/>
        <v>0</v>
      </c>
      <c r="EE247" s="136">
        <f t="shared" si="2127"/>
        <v>0</v>
      </c>
      <c r="EF247" s="131">
        <f t="shared" si="2127"/>
        <v>0</v>
      </c>
      <c r="EG247" s="69">
        <f t="shared" si="2128"/>
        <v>0</v>
      </c>
      <c r="EH247" s="162">
        <f t="shared" si="2129"/>
        <v>0</v>
      </c>
      <c r="EI247" s="130">
        <f t="shared" si="2129"/>
        <v>0</v>
      </c>
      <c r="EJ247" s="18">
        <f t="shared" si="2130"/>
        <v>0</v>
      </c>
      <c r="EK247" s="136">
        <f t="shared" si="2131"/>
        <v>0</v>
      </c>
      <c r="EL247" s="131">
        <f t="shared" si="2131"/>
        <v>0</v>
      </c>
      <c r="EM247" s="69">
        <f t="shared" si="2132"/>
        <v>0</v>
      </c>
      <c r="EN247" s="162">
        <f t="shared" si="2133"/>
        <v>0</v>
      </c>
      <c r="EO247" s="130">
        <f t="shared" si="2133"/>
        <v>0</v>
      </c>
      <c r="EP247" s="18">
        <f t="shared" si="2134"/>
        <v>0</v>
      </c>
      <c r="EQ247" s="136">
        <f t="shared" si="2135"/>
        <v>0</v>
      </c>
      <c r="ER247" s="131">
        <f t="shared" si="2135"/>
        <v>0</v>
      </c>
      <c r="ES247" s="69">
        <f t="shared" si="2136"/>
        <v>0</v>
      </c>
      <c r="ET247" s="162">
        <f t="shared" si="2137"/>
        <v>0</v>
      </c>
      <c r="EU247" s="130">
        <f t="shared" si="2137"/>
        <v>0</v>
      </c>
      <c r="EV247" s="18">
        <f t="shared" si="2138"/>
        <v>0</v>
      </c>
      <c r="EW247" s="136">
        <f t="shared" si="2139"/>
        <v>0</v>
      </c>
      <c r="EX247" s="131">
        <f t="shared" si="2139"/>
        <v>0</v>
      </c>
      <c r="EY247" s="69">
        <f t="shared" si="2140"/>
        <v>0</v>
      </c>
      <c r="EZ247" s="162">
        <f t="shared" si="2141"/>
        <v>0</v>
      </c>
      <c r="FA247" s="130">
        <f t="shared" si="2141"/>
        <v>0</v>
      </c>
      <c r="FB247" s="18">
        <f t="shared" si="2142"/>
        <v>0</v>
      </c>
      <c r="FC247" s="136">
        <f t="shared" si="2143"/>
        <v>0</v>
      </c>
      <c r="FD247" s="131">
        <f t="shared" si="2143"/>
        <v>0</v>
      </c>
      <c r="FE247" s="69">
        <f t="shared" si="2144"/>
        <v>0</v>
      </c>
      <c r="FF247" s="162">
        <f t="shared" si="2145"/>
        <v>0</v>
      </c>
      <c r="FG247" s="130">
        <f t="shared" si="2145"/>
        <v>0</v>
      </c>
      <c r="FH247" s="18">
        <f t="shared" si="2146"/>
        <v>0</v>
      </c>
      <c r="FI247" s="136">
        <f t="shared" si="2147"/>
        <v>0</v>
      </c>
      <c r="FJ247" s="131">
        <f t="shared" si="2147"/>
        <v>0</v>
      </c>
      <c r="FK247" s="69">
        <f t="shared" si="2148"/>
        <v>0</v>
      </c>
      <c r="FL247" s="162">
        <f t="shared" si="2149"/>
        <v>0</v>
      </c>
      <c r="FM247" s="130">
        <f t="shared" si="2149"/>
        <v>0</v>
      </c>
      <c r="FN247" s="18">
        <f t="shared" si="2150"/>
        <v>0</v>
      </c>
      <c r="FO247" s="136">
        <f t="shared" si="2151"/>
        <v>0</v>
      </c>
      <c r="FP247" s="131">
        <f t="shared" si="2151"/>
        <v>0</v>
      </c>
      <c r="FQ247" s="69">
        <f t="shared" si="2152"/>
        <v>0</v>
      </c>
      <c r="FR247" s="162">
        <f t="shared" si="2153"/>
        <v>0</v>
      </c>
      <c r="FS247" s="130">
        <f t="shared" si="2153"/>
        <v>0</v>
      </c>
      <c r="FT247" s="18">
        <f t="shared" si="2154"/>
        <v>0</v>
      </c>
      <c r="FU247" s="136">
        <f t="shared" si="2155"/>
        <v>0</v>
      </c>
      <c r="FV247" s="131">
        <f t="shared" si="2155"/>
        <v>0</v>
      </c>
      <c r="FW247" s="69">
        <f t="shared" si="2156"/>
        <v>0</v>
      </c>
      <c r="FX247" s="162">
        <f t="shared" si="2157"/>
        <v>0</v>
      </c>
      <c r="FY247" s="130">
        <f t="shared" si="2157"/>
        <v>0</v>
      </c>
      <c r="FZ247" s="18">
        <f t="shared" si="2158"/>
        <v>0</v>
      </c>
      <c r="GA247" s="136">
        <f t="shared" si="2159"/>
        <v>0</v>
      </c>
      <c r="GB247" s="131">
        <f t="shared" si="2159"/>
        <v>0</v>
      </c>
      <c r="GC247" s="69">
        <f t="shared" si="2160"/>
        <v>0</v>
      </c>
      <c r="GD247" s="162">
        <f t="shared" si="2161"/>
        <v>0</v>
      </c>
      <c r="GE247" s="130">
        <f t="shared" si="2161"/>
        <v>0</v>
      </c>
      <c r="GF247" s="18">
        <f t="shared" si="2162"/>
        <v>0</v>
      </c>
      <c r="GG247" s="136">
        <f t="shared" si="2163"/>
        <v>0</v>
      </c>
      <c r="GH247" s="131">
        <f t="shared" si="2163"/>
        <v>0</v>
      </c>
      <c r="GI247" s="69">
        <f t="shared" si="2164"/>
        <v>0</v>
      </c>
      <c r="GJ247" s="162">
        <f t="shared" si="2165"/>
        <v>0</v>
      </c>
      <c r="GK247" s="130">
        <f t="shared" si="2165"/>
        <v>0</v>
      </c>
      <c r="GL247" s="18">
        <f t="shared" si="2166"/>
        <v>0</v>
      </c>
      <c r="GM247" s="136">
        <f t="shared" si="2167"/>
        <v>0</v>
      </c>
      <c r="GN247" s="131">
        <f t="shared" si="2167"/>
        <v>0</v>
      </c>
      <c r="GO247" s="69">
        <f t="shared" si="2168"/>
        <v>0</v>
      </c>
      <c r="GP247" s="162">
        <f t="shared" si="2169"/>
        <v>0</v>
      </c>
      <c r="GQ247" s="130">
        <f t="shared" si="2169"/>
        <v>0</v>
      </c>
      <c r="GR247" s="18">
        <f t="shared" si="2170"/>
        <v>0</v>
      </c>
      <c r="GS247" s="136">
        <f t="shared" si="2171"/>
        <v>0</v>
      </c>
      <c r="GT247" s="131">
        <f t="shared" si="2171"/>
        <v>0</v>
      </c>
      <c r="GU247" s="69">
        <f t="shared" si="2172"/>
        <v>0</v>
      </c>
      <c r="GV247" s="162">
        <f t="shared" si="2173"/>
        <v>0</v>
      </c>
      <c r="GW247" s="130">
        <f t="shared" si="2173"/>
        <v>0</v>
      </c>
      <c r="GX247" s="18">
        <f t="shared" si="2174"/>
        <v>0</v>
      </c>
      <c r="GY247" s="136">
        <f t="shared" si="2175"/>
        <v>0</v>
      </c>
      <c r="GZ247" s="131">
        <f t="shared" si="2175"/>
        <v>0</v>
      </c>
      <c r="HA247" s="69">
        <f t="shared" si="2176"/>
        <v>0</v>
      </c>
      <c r="HB247" s="162">
        <f t="shared" si="2177"/>
        <v>0</v>
      </c>
      <c r="HC247" s="130">
        <f t="shared" si="2177"/>
        <v>0</v>
      </c>
      <c r="HD247" s="18">
        <f t="shared" si="2178"/>
        <v>0</v>
      </c>
      <c r="HE247" s="136">
        <f t="shared" si="2179"/>
        <v>0</v>
      </c>
      <c r="HF247" s="131">
        <f t="shared" si="2179"/>
        <v>0</v>
      </c>
      <c r="HG247" s="69">
        <f t="shared" si="2180"/>
        <v>0</v>
      </c>
      <c r="HH247" s="162">
        <f t="shared" si="2181"/>
        <v>0</v>
      </c>
      <c r="HI247" s="130">
        <f t="shared" si="2181"/>
        <v>0</v>
      </c>
      <c r="HJ247" s="18">
        <f t="shared" si="2182"/>
        <v>0</v>
      </c>
      <c r="HK247" s="136">
        <f t="shared" si="2183"/>
        <v>0</v>
      </c>
      <c r="HL247" s="131">
        <f t="shared" si="2183"/>
        <v>0</v>
      </c>
      <c r="HM247" s="69">
        <f t="shared" si="2184"/>
        <v>0</v>
      </c>
      <c r="HN247" s="162">
        <f t="shared" si="2185"/>
        <v>0</v>
      </c>
      <c r="HO247" s="130">
        <f t="shared" si="2185"/>
        <v>0</v>
      </c>
      <c r="HP247" s="18">
        <f t="shared" si="2186"/>
        <v>0</v>
      </c>
      <c r="HQ247" s="136">
        <f t="shared" si="2187"/>
        <v>0</v>
      </c>
      <c r="HR247" s="131">
        <f t="shared" si="2187"/>
        <v>0</v>
      </c>
      <c r="HS247" s="69">
        <f t="shared" si="2188"/>
        <v>0</v>
      </c>
      <c r="HT247" s="162">
        <f t="shared" si="2189"/>
        <v>0</v>
      </c>
      <c r="HU247" s="130">
        <f t="shared" si="2189"/>
        <v>0</v>
      </c>
      <c r="HV247" s="18">
        <f t="shared" si="2190"/>
        <v>0</v>
      </c>
      <c r="HW247" s="17"/>
      <c r="HX247" s="85"/>
      <c r="HY247" s="85"/>
      <c r="HZ247" s="2" t="str">
        <f t="shared" si="1846"/>
        <v>СКРЫТЬ</v>
      </c>
    </row>
    <row r="248" spans="1:234" ht="13.5" customHeight="1" x14ac:dyDescent="0.2">
      <c r="A248" s="37"/>
      <c r="B248" s="22"/>
      <c r="C248" s="22"/>
      <c r="D248" s="270"/>
      <c r="E248" s="270"/>
      <c r="F248" s="270"/>
      <c r="G248" s="22"/>
      <c r="H248" s="22" t="s">
        <v>94</v>
      </c>
      <c r="I248" s="42">
        <v>237</v>
      </c>
      <c r="J248" s="102">
        <f>SUBTOTAL(103,I$12:I248)*1</f>
        <v>44</v>
      </c>
      <c r="K248" s="108" t="s">
        <v>112</v>
      </c>
      <c r="L248" s="17"/>
      <c r="M248" s="255">
        <f t="shared" si="2059"/>
        <v>43891</v>
      </c>
      <c r="N248" s="255">
        <f t="shared" si="2060"/>
        <v>44134</v>
      </c>
      <c r="O248" s="118">
        <f t="shared" si="2060"/>
        <v>44134</v>
      </c>
      <c r="P248" s="162">
        <f t="shared" si="2061"/>
        <v>4894.5</v>
      </c>
      <c r="Q248" s="163">
        <f t="shared" si="2061"/>
        <v>2694.5</v>
      </c>
      <c r="R248" s="163">
        <f t="shared" si="2061"/>
        <v>2689.58</v>
      </c>
      <c r="S248" s="123">
        <f t="shared" ca="1" si="2061"/>
        <v>2694.5</v>
      </c>
      <c r="T248" s="123">
        <f t="shared" si="2061"/>
        <v>2694.58</v>
      </c>
      <c r="U248" s="91">
        <f t="shared" ref="U248:U257" ca="1" si="2191">T248-S248</f>
        <v>7.999999999992724E-2</v>
      </c>
      <c r="V248" s="91">
        <f t="shared" ref="V248:V257" si="2192">P248-T248</f>
        <v>2199.92</v>
      </c>
      <c r="W248" s="120">
        <f t="shared" ref="W248:W257" si="2193">IF(OR(AND(P248=0,T248=0),AND(P248="",T248="")),"",IF(AND(P248=0,T248&gt;0),1,T248/P248))</f>
        <v>0.55053223005414242</v>
      </c>
      <c r="X248" s="178">
        <f t="shared" si="2064"/>
        <v>5</v>
      </c>
      <c r="Y248" s="128">
        <f t="shared" si="2064"/>
        <v>5</v>
      </c>
      <c r="Z248" s="179">
        <f t="shared" ca="1" si="2064"/>
        <v>5</v>
      </c>
      <c r="AA248" s="127">
        <f t="shared" si="2064"/>
        <v>5</v>
      </c>
      <c r="AB248" s="67">
        <f t="shared" ref="AB248:AB257" ca="1" si="2194">IF(OR(AND(Z248=0,AA248=0),AND(Z248="",AA248="")),"",IF(AND(Z248=0,AA248&gt;0),1,AA248/Z248))</f>
        <v>1</v>
      </c>
      <c r="AC248" s="69">
        <f t="shared" ref="AC248:AC257" ca="1" si="2195">AA248-Z248</f>
        <v>0</v>
      </c>
      <c r="AD248" s="178">
        <f t="shared" si="1925"/>
        <v>0</v>
      </c>
      <c r="AE248" s="127">
        <f t="shared" si="1925"/>
        <v>0</v>
      </c>
      <c r="AF248" s="225">
        <f t="shared" ref="AF248:AF257" si="2196">AE248-AD248</f>
        <v>0</v>
      </c>
      <c r="AG248" s="178">
        <f t="shared" si="1927"/>
        <v>0</v>
      </c>
      <c r="AH248" s="127">
        <f t="shared" si="1927"/>
        <v>0</v>
      </c>
      <c r="AI248" s="225">
        <f t="shared" ref="AI248:AI257" si="2197">AH248-AG248</f>
        <v>0</v>
      </c>
      <c r="AJ248" s="178">
        <f t="shared" si="1929"/>
        <v>3</v>
      </c>
      <c r="AK248" s="127">
        <f t="shared" si="1929"/>
        <v>3</v>
      </c>
      <c r="AL248" s="225">
        <f t="shared" ref="AL248:AL257" si="2198">AK248-AJ248</f>
        <v>0</v>
      </c>
      <c r="AM248" s="178">
        <f t="shared" si="1931"/>
        <v>2</v>
      </c>
      <c r="AN248" s="127">
        <f t="shared" si="1931"/>
        <v>2</v>
      </c>
      <c r="AO248" s="225">
        <f t="shared" ref="AO248:AO257" si="2199">AN248-AM248</f>
        <v>0</v>
      </c>
      <c r="AP248" s="178">
        <f t="shared" si="1933"/>
        <v>0</v>
      </c>
      <c r="AQ248" s="127">
        <f t="shared" si="1933"/>
        <v>0</v>
      </c>
      <c r="AR248" s="225">
        <f t="shared" ref="AR248:AR257" si="2200">AQ248-AP248</f>
        <v>0</v>
      </c>
      <c r="AS248" s="136">
        <f t="shared" si="2067"/>
        <v>0</v>
      </c>
      <c r="AT248" s="131">
        <f t="shared" si="2067"/>
        <v>0</v>
      </c>
      <c r="AU248" s="69">
        <f t="shared" ref="AU248:AU257" si="2201">AT248-AS248</f>
        <v>0</v>
      </c>
      <c r="AV248" s="162">
        <f t="shared" si="2069"/>
        <v>6</v>
      </c>
      <c r="AW248" s="130">
        <f t="shared" si="2069"/>
        <v>5</v>
      </c>
      <c r="AX248" s="18">
        <f t="shared" ref="AX248:AX257" si="2202">AW248-AV248</f>
        <v>-1</v>
      </c>
      <c r="AY248" s="136">
        <f t="shared" si="2071"/>
        <v>0</v>
      </c>
      <c r="AZ248" s="131">
        <f t="shared" si="2071"/>
        <v>0</v>
      </c>
      <c r="BA248" s="69">
        <f t="shared" ref="BA248:BA257" si="2203">AZ248-AY248</f>
        <v>0</v>
      </c>
      <c r="BB248" s="162">
        <f t="shared" si="2073"/>
        <v>6</v>
      </c>
      <c r="BC248" s="130">
        <f t="shared" si="2073"/>
        <v>5</v>
      </c>
      <c r="BD248" s="18">
        <f t="shared" ref="BD248:BD257" si="2204">BC248-BB248</f>
        <v>-1</v>
      </c>
      <c r="BE248" s="136">
        <f t="shared" si="2075"/>
        <v>0</v>
      </c>
      <c r="BF248" s="131">
        <f t="shared" si="2075"/>
        <v>0</v>
      </c>
      <c r="BG248" s="69">
        <f t="shared" ref="BG248:BG257" si="2205">BF248-BE248</f>
        <v>0</v>
      </c>
      <c r="BH248" s="162">
        <f t="shared" si="2077"/>
        <v>6</v>
      </c>
      <c r="BI248" s="130">
        <f t="shared" si="2077"/>
        <v>5</v>
      </c>
      <c r="BJ248" s="18">
        <f t="shared" ref="BJ248:BJ257" si="2206">BI248-BH248</f>
        <v>-1</v>
      </c>
      <c r="BK248" s="136">
        <f t="shared" si="2079"/>
        <v>0</v>
      </c>
      <c r="BL248" s="131">
        <f t="shared" si="2079"/>
        <v>0</v>
      </c>
      <c r="BM248" s="69">
        <f t="shared" ref="BM248:BM257" si="2207">BL248-BK248</f>
        <v>0</v>
      </c>
      <c r="BN248" s="162">
        <f t="shared" si="2081"/>
        <v>6</v>
      </c>
      <c r="BO248" s="130">
        <f t="shared" si="2081"/>
        <v>5</v>
      </c>
      <c r="BP248" s="18">
        <f t="shared" ref="BP248:BP257" si="2208">BO248-BN248</f>
        <v>-1</v>
      </c>
      <c r="BQ248" s="136">
        <f t="shared" si="2083"/>
        <v>0</v>
      </c>
      <c r="BR248" s="131">
        <f t="shared" si="2083"/>
        <v>0</v>
      </c>
      <c r="BS248" s="69">
        <f t="shared" ref="BS248:BS257" si="2209">BR248-BQ248</f>
        <v>0</v>
      </c>
      <c r="BT248" s="162">
        <f t="shared" si="2085"/>
        <v>6</v>
      </c>
      <c r="BU248" s="130">
        <f t="shared" si="2085"/>
        <v>5</v>
      </c>
      <c r="BV248" s="18">
        <f t="shared" ref="BV248:BV257" si="2210">BU248-BT248</f>
        <v>-1</v>
      </c>
      <c r="BW248" s="136">
        <f t="shared" si="2087"/>
        <v>0</v>
      </c>
      <c r="BX248" s="131">
        <f t="shared" si="2087"/>
        <v>0</v>
      </c>
      <c r="BY248" s="69">
        <f t="shared" ref="BY248:BY257" si="2211">BX248-BW248</f>
        <v>0</v>
      </c>
      <c r="BZ248" s="162">
        <f t="shared" si="2089"/>
        <v>6</v>
      </c>
      <c r="CA248" s="130">
        <f t="shared" si="2089"/>
        <v>5</v>
      </c>
      <c r="CB248" s="18">
        <f t="shared" ref="CB248:CB257" si="2212">CA248-BZ248</f>
        <v>-1</v>
      </c>
      <c r="CC248" s="136">
        <f t="shared" si="2091"/>
        <v>0</v>
      </c>
      <c r="CD248" s="131">
        <f t="shared" si="2091"/>
        <v>0</v>
      </c>
      <c r="CE248" s="69">
        <f t="shared" ref="CE248:CE257" si="2213">CD248-CC248</f>
        <v>0</v>
      </c>
      <c r="CF248" s="162">
        <f t="shared" si="2093"/>
        <v>6</v>
      </c>
      <c r="CG248" s="130">
        <f t="shared" si="2093"/>
        <v>5</v>
      </c>
      <c r="CH248" s="18">
        <f t="shared" ref="CH248:CH257" si="2214">CG248-CF248</f>
        <v>-1</v>
      </c>
      <c r="CI248" s="136">
        <f t="shared" si="2095"/>
        <v>0</v>
      </c>
      <c r="CJ248" s="131">
        <f t="shared" si="2095"/>
        <v>0</v>
      </c>
      <c r="CK248" s="69">
        <f t="shared" ref="CK248:CK257" si="2215">CJ248-CI248</f>
        <v>0</v>
      </c>
      <c r="CL248" s="162">
        <f t="shared" si="2097"/>
        <v>5</v>
      </c>
      <c r="CM248" s="130">
        <f t="shared" si="2097"/>
        <v>5</v>
      </c>
      <c r="CN248" s="18">
        <f t="shared" si="2098"/>
        <v>0</v>
      </c>
      <c r="CO248" s="136">
        <f t="shared" si="2099"/>
        <v>0</v>
      </c>
      <c r="CP248" s="131">
        <f t="shared" si="2099"/>
        <v>0</v>
      </c>
      <c r="CQ248" s="69">
        <f t="shared" ref="CQ248:CQ257" si="2216">CP248-CO248</f>
        <v>0</v>
      </c>
      <c r="CR248" s="162">
        <f t="shared" si="2101"/>
        <v>5</v>
      </c>
      <c r="CS248" s="130">
        <f t="shared" si="2101"/>
        <v>5</v>
      </c>
      <c r="CT248" s="18">
        <f t="shared" si="2102"/>
        <v>0</v>
      </c>
      <c r="CU248" s="136">
        <f t="shared" si="2103"/>
        <v>0</v>
      </c>
      <c r="CV248" s="131">
        <f t="shared" si="2103"/>
        <v>0</v>
      </c>
      <c r="CW248" s="69">
        <f t="shared" ref="CW248:CW257" si="2217">CV248-CU248</f>
        <v>0</v>
      </c>
      <c r="CX248" s="162">
        <f t="shared" si="2105"/>
        <v>5</v>
      </c>
      <c r="CY248" s="130">
        <f t="shared" si="2105"/>
        <v>5</v>
      </c>
      <c r="CZ248" s="18">
        <f t="shared" si="2106"/>
        <v>0</v>
      </c>
      <c r="DA248" s="136">
        <f t="shared" si="2107"/>
        <v>0</v>
      </c>
      <c r="DB248" s="131">
        <f t="shared" si="2107"/>
        <v>0</v>
      </c>
      <c r="DC248" s="69">
        <f t="shared" ref="DC248:DC257" si="2218">DB248-DA248</f>
        <v>0</v>
      </c>
      <c r="DD248" s="162">
        <f t="shared" si="2109"/>
        <v>5</v>
      </c>
      <c r="DE248" s="130">
        <f t="shared" si="2109"/>
        <v>5</v>
      </c>
      <c r="DF248" s="18">
        <f t="shared" si="2110"/>
        <v>0</v>
      </c>
      <c r="DG248" s="136">
        <f t="shared" si="2111"/>
        <v>0</v>
      </c>
      <c r="DH248" s="131">
        <f t="shared" si="2111"/>
        <v>0</v>
      </c>
      <c r="DI248" s="69">
        <f t="shared" ref="DI248:DI257" si="2219">DH248-DG248</f>
        <v>0</v>
      </c>
      <c r="DJ248" s="162">
        <f t="shared" si="2113"/>
        <v>5</v>
      </c>
      <c r="DK248" s="130">
        <f t="shared" si="2113"/>
        <v>5</v>
      </c>
      <c r="DL248" s="18">
        <f t="shared" ref="DL248:DL257" si="2220">DK248-DJ248</f>
        <v>0</v>
      </c>
      <c r="DM248" s="136">
        <f t="shared" si="2115"/>
        <v>0</v>
      </c>
      <c r="DN248" s="131">
        <f t="shared" si="2115"/>
        <v>0</v>
      </c>
      <c r="DO248" s="69">
        <f t="shared" ref="DO248:DO257" si="2221">DN248-DM248</f>
        <v>0</v>
      </c>
      <c r="DP248" s="162">
        <f t="shared" si="2117"/>
        <v>5</v>
      </c>
      <c r="DQ248" s="130">
        <f t="shared" si="2117"/>
        <v>5</v>
      </c>
      <c r="DR248" s="18">
        <f t="shared" ref="DR248:DR257" si="2222">DQ248-DP248</f>
        <v>0</v>
      </c>
      <c r="DS248" s="136">
        <f t="shared" si="2119"/>
        <v>0</v>
      </c>
      <c r="DT248" s="131">
        <f t="shared" si="2119"/>
        <v>0</v>
      </c>
      <c r="DU248" s="69">
        <f t="shared" ref="DU248:DU257" si="2223">DT248-DS248</f>
        <v>0</v>
      </c>
      <c r="DV248" s="162">
        <f t="shared" si="2121"/>
        <v>5</v>
      </c>
      <c r="DW248" s="130">
        <f t="shared" si="2121"/>
        <v>5</v>
      </c>
      <c r="DX248" s="18">
        <f t="shared" ref="DX248:DX257" si="2224">DW248-DV248</f>
        <v>0</v>
      </c>
      <c r="DY248" s="136">
        <f t="shared" si="2123"/>
        <v>0.5</v>
      </c>
      <c r="DZ248" s="131">
        <f t="shared" si="2123"/>
        <v>0.5</v>
      </c>
      <c r="EA248" s="69">
        <f t="shared" ref="EA248:EA257" si="2225">DZ248-DY248</f>
        <v>0</v>
      </c>
      <c r="EB248" s="162">
        <f t="shared" si="2125"/>
        <v>6</v>
      </c>
      <c r="EC248" s="130">
        <f t="shared" si="2125"/>
        <v>5</v>
      </c>
      <c r="ED248" s="18">
        <f t="shared" ref="ED248:ED257" si="2226">EC248-EB248</f>
        <v>-1</v>
      </c>
      <c r="EE248" s="136">
        <f t="shared" si="2127"/>
        <v>0.5</v>
      </c>
      <c r="EF248" s="131">
        <f t="shared" si="2127"/>
        <v>0.5</v>
      </c>
      <c r="EG248" s="69">
        <f t="shared" ref="EG248:EG257" si="2227">EF248-EE248</f>
        <v>0</v>
      </c>
      <c r="EH248" s="162">
        <f t="shared" si="2129"/>
        <v>6</v>
      </c>
      <c r="EI248" s="130">
        <f t="shared" si="2129"/>
        <v>5</v>
      </c>
      <c r="EJ248" s="18">
        <f t="shared" ref="EJ248:EJ257" si="2228">EI248-EH248</f>
        <v>-1</v>
      </c>
      <c r="EK248" s="136">
        <f t="shared" si="2131"/>
        <v>0.5</v>
      </c>
      <c r="EL248" s="131">
        <f t="shared" si="2131"/>
        <v>0.5</v>
      </c>
      <c r="EM248" s="69">
        <f t="shared" ref="EM248:EM257" si="2229">EL248-EK248</f>
        <v>0</v>
      </c>
      <c r="EN248" s="162">
        <f t="shared" si="2133"/>
        <v>6</v>
      </c>
      <c r="EO248" s="130">
        <f t="shared" si="2133"/>
        <v>5</v>
      </c>
      <c r="EP248" s="18">
        <f t="shared" ref="EP248:EP257" si="2230">EO248-EN248</f>
        <v>-1</v>
      </c>
      <c r="EQ248" s="136">
        <f t="shared" si="2135"/>
        <v>0.5</v>
      </c>
      <c r="ER248" s="131">
        <f t="shared" si="2135"/>
        <v>0.5</v>
      </c>
      <c r="ES248" s="69">
        <f t="shared" ref="ES248:ES257" si="2231">ER248-EQ248</f>
        <v>0</v>
      </c>
      <c r="ET248" s="162">
        <f t="shared" si="2137"/>
        <v>6</v>
      </c>
      <c r="EU248" s="130">
        <f t="shared" si="2137"/>
        <v>5</v>
      </c>
      <c r="EV248" s="18">
        <f t="shared" ref="EV248:EV257" si="2232">EU248-ET248</f>
        <v>-1</v>
      </c>
      <c r="EW248" s="136">
        <f t="shared" si="2139"/>
        <v>0.5</v>
      </c>
      <c r="EX248" s="131">
        <f t="shared" si="2139"/>
        <v>0.5</v>
      </c>
      <c r="EY248" s="69">
        <f t="shared" ref="EY248:EY257" si="2233">EX248-EW248</f>
        <v>0</v>
      </c>
      <c r="EZ248" s="162">
        <f t="shared" si="2141"/>
        <v>6</v>
      </c>
      <c r="FA248" s="130">
        <f t="shared" si="2141"/>
        <v>5</v>
      </c>
      <c r="FB248" s="18">
        <f t="shared" ref="FB248:FB257" si="2234">FA248-EZ248</f>
        <v>-1</v>
      </c>
      <c r="FC248" s="136">
        <f t="shared" si="2143"/>
        <v>0.5</v>
      </c>
      <c r="FD248" s="131">
        <f t="shared" si="2143"/>
        <v>0.5</v>
      </c>
      <c r="FE248" s="69">
        <f t="shared" ref="FE248:FE257" si="2235">FD248-FC248</f>
        <v>0</v>
      </c>
      <c r="FF248" s="162">
        <f t="shared" si="2145"/>
        <v>6</v>
      </c>
      <c r="FG248" s="130">
        <f t="shared" si="2145"/>
        <v>5</v>
      </c>
      <c r="FH248" s="18">
        <f t="shared" ref="FH248:FH257" si="2236">FG248-FF248</f>
        <v>-1</v>
      </c>
      <c r="FI248" s="136">
        <f t="shared" si="2147"/>
        <v>0</v>
      </c>
      <c r="FJ248" s="131">
        <f t="shared" si="2147"/>
        <v>0</v>
      </c>
      <c r="FK248" s="69">
        <f t="shared" ref="FK248:FK257" si="2237">FJ248-FI248</f>
        <v>0</v>
      </c>
      <c r="FL248" s="162">
        <f t="shared" si="2149"/>
        <v>6</v>
      </c>
      <c r="FM248" s="130">
        <f t="shared" si="2149"/>
        <v>5</v>
      </c>
      <c r="FN248" s="18">
        <f t="shared" ref="FN248:FN257" si="2238">FM248-FL248</f>
        <v>-1</v>
      </c>
      <c r="FO248" s="136">
        <f t="shared" si="2151"/>
        <v>0</v>
      </c>
      <c r="FP248" s="131">
        <f t="shared" si="2151"/>
        <v>0</v>
      </c>
      <c r="FQ248" s="69">
        <f t="shared" ref="FQ248:FQ257" si="2239">FP248-FO248</f>
        <v>0</v>
      </c>
      <c r="FR248" s="162">
        <f t="shared" si="2153"/>
        <v>6</v>
      </c>
      <c r="FS248" s="130">
        <f t="shared" si="2153"/>
        <v>5</v>
      </c>
      <c r="FT248" s="18">
        <f t="shared" ref="FT248:FT257" si="2240">FS248-FR248</f>
        <v>-1</v>
      </c>
      <c r="FU248" s="136">
        <f t="shared" si="2155"/>
        <v>0</v>
      </c>
      <c r="FV248" s="131">
        <f t="shared" si="2155"/>
        <v>0</v>
      </c>
      <c r="FW248" s="69">
        <f t="shared" ref="FW248:FW257" si="2241">FV248-FU248</f>
        <v>0</v>
      </c>
      <c r="FX248" s="162">
        <f t="shared" si="2157"/>
        <v>6</v>
      </c>
      <c r="FY248" s="130">
        <f t="shared" si="2157"/>
        <v>5</v>
      </c>
      <c r="FZ248" s="18">
        <f t="shared" ref="FZ248:FZ257" si="2242">FY248-FX248</f>
        <v>-1</v>
      </c>
      <c r="GA248" s="136">
        <f t="shared" si="2159"/>
        <v>0.7</v>
      </c>
      <c r="GB248" s="131">
        <f t="shared" si="2159"/>
        <v>0.7</v>
      </c>
      <c r="GC248" s="69">
        <f t="shared" ref="GC248:GC257" si="2243">GB248-GA248</f>
        <v>0</v>
      </c>
      <c r="GD248" s="162">
        <f t="shared" si="2161"/>
        <v>6</v>
      </c>
      <c r="GE248" s="130">
        <f t="shared" si="2161"/>
        <v>6</v>
      </c>
      <c r="GF248" s="18">
        <f t="shared" ref="GF248:GF257" si="2244">GE248-GD248</f>
        <v>0</v>
      </c>
      <c r="GG248" s="136">
        <f t="shared" si="2163"/>
        <v>0.7</v>
      </c>
      <c r="GH248" s="131">
        <f t="shared" si="2163"/>
        <v>0.7</v>
      </c>
      <c r="GI248" s="69">
        <f t="shared" ref="GI248:GI257" si="2245">GH248-GG248</f>
        <v>0</v>
      </c>
      <c r="GJ248" s="162">
        <f t="shared" si="2165"/>
        <v>6</v>
      </c>
      <c r="GK248" s="130">
        <f t="shared" si="2165"/>
        <v>6</v>
      </c>
      <c r="GL248" s="18">
        <f t="shared" ref="GL248:GL257" si="2246">GK248-GJ248</f>
        <v>0</v>
      </c>
      <c r="GM248" s="136">
        <f t="shared" si="2167"/>
        <v>0.6</v>
      </c>
      <c r="GN248" s="131">
        <f t="shared" si="2167"/>
        <v>0.6</v>
      </c>
      <c r="GO248" s="69">
        <f t="shared" ref="GO248:GO257" si="2247">GN248-GM248</f>
        <v>0</v>
      </c>
      <c r="GP248" s="162">
        <f t="shared" si="2169"/>
        <v>6</v>
      </c>
      <c r="GQ248" s="130">
        <f t="shared" si="2169"/>
        <v>6</v>
      </c>
      <c r="GR248" s="18">
        <f t="shared" ref="GR248:GR257" si="2248">GQ248-GP248</f>
        <v>0</v>
      </c>
      <c r="GS248" s="136">
        <f t="shared" si="2171"/>
        <v>0</v>
      </c>
      <c r="GT248" s="131">
        <f t="shared" si="2171"/>
        <v>0</v>
      </c>
      <c r="GU248" s="69">
        <f t="shared" ref="GU248:GU257" si="2249">GT248-GS248</f>
        <v>0</v>
      </c>
      <c r="GV248" s="162">
        <f t="shared" si="2173"/>
        <v>6</v>
      </c>
      <c r="GW248" s="130">
        <f t="shared" si="2173"/>
        <v>6</v>
      </c>
      <c r="GX248" s="18">
        <f t="shared" ref="GX248:GX257" si="2250">GW248-GV248</f>
        <v>0</v>
      </c>
      <c r="GY248" s="136">
        <f t="shared" si="2175"/>
        <v>0</v>
      </c>
      <c r="GZ248" s="131">
        <f t="shared" si="2175"/>
        <v>0</v>
      </c>
      <c r="HA248" s="69">
        <f t="shared" ref="HA248:HA257" si="2251">GZ248-GY248</f>
        <v>0</v>
      </c>
      <c r="HB248" s="162">
        <f t="shared" si="2177"/>
        <v>6</v>
      </c>
      <c r="HC248" s="130">
        <f t="shared" si="2177"/>
        <v>6</v>
      </c>
      <c r="HD248" s="18">
        <f t="shared" ref="HD248:HD257" si="2252">HC248-HB248</f>
        <v>0</v>
      </c>
      <c r="HE248" s="136">
        <f t="shared" si="2179"/>
        <v>0</v>
      </c>
      <c r="HF248" s="131">
        <f t="shared" si="2179"/>
        <v>0</v>
      </c>
      <c r="HG248" s="69">
        <f t="shared" ref="HG248:HG257" si="2253">HF248-HE248</f>
        <v>0</v>
      </c>
      <c r="HH248" s="162">
        <f t="shared" si="2181"/>
        <v>0</v>
      </c>
      <c r="HI248" s="130">
        <f t="shared" si="2181"/>
        <v>0</v>
      </c>
      <c r="HJ248" s="18">
        <f t="shared" ref="HJ248:HJ257" si="2254">HI248-HH248</f>
        <v>0</v>
      </c>
      <c r="HK248" s="136">
        <f t="shared" si="2183"/>
        <v>0</v>
      </c>
      <c r="HL248" s="131">
        <f t="shared" si="2183"/>
        <v>0</v>
      </c>
      <c r="HM248" s="69">
        <f t="shared" ref="HM248:HM257" si="2255">HL248-HK248</f>
        <v>0</v>
      </c>
      <c r="HN248" s="162">
        <f t="shared" si="2185"/>
        <v>0</v>
      </c>
      <c r="HO248" s="130">
        <f t="shared" si="2185"/>
        <v>0</v>
      </c>
      <c r="HP248" s="18">
        <f t="shared" ref="HP248:HP257" si="2256">HO248-HN248</f>
        <v>0</v>
      </c>
      <c r="HQ248" s="136">
        <f t="shared" si="2187"/>
        <v>0</v>
      </c>
      <c r="HR248" s="131">
        <f t="shared" si="2187"/>
        <v>0</v>
      </c>
      <c r="HS248" s="69">
        <f t="shared" ref="HS248:HS257" si="2257">HR248-HQ248</f>
        <v>0</v>
      </c>
      <c r="HT248" s="162">
        <f t="shared" si="2189"/>
        <v>0</v>
      </c>
      <c r="HU248" s="130">
        <f t="shared" si="2189"/>
        <v>0</v>
      </c>
      <c r="HV248" s="18">
        <f t="shared" ref="HV248:HV257" si="2258">HU248-HT248</f>
        <v>0</v>
      </c>
      <c r="HW248" s="104" t="s">
        <v>82</v>
      </c>
      <c r="HX248" s="85"/>
      <c r="HY248" s="85"/>
      <c r="HZ248" s="2">
        <f t="shared" si="1846"/>
        <v>1</v>
      </c>
    </row>
    <row r="249" spans="1:234" ht="13.5" hidden="1" customHeight="1" x14ac:dyDescent="0.2">
      <c r="A249" s="37"/>
      <c r="B249" s="22"/>
      <c r="C249" s="22"/>
      <c r="D249" s="100"/>
      <c r="E249" s="100"/>
      <c r="F249" s="100"/>
      <c r="G249" s="22"/>
      <c r="H249" s="22" t="s">
        <v>94</v>
      </c>
      <c r="I249" s="42">
        <v>238</v>
      </c>
      <c r="J249" s="102">
        <f>SUBTOTAL(103,I$12:I249)*1</f>
        <v>44</v>
      </c>
      <c r="K249" s="108" t="s">
        <v>13</v>
      </c>
      <c r="L249" s="17"/>
      <c r="M249" s="255">
        <f t="shared" si="2059"/>
        <v>43352</v>
      </c>
      <c r="N249" s="255">
        <f t="shared" si="2060"/>
        <v>44165</v>
      </c>
      <c r="O249" s="118">
        <f t="shared" si="2060"/>
        <v>44165</v>
      </c>
      <c r="P249" s="162">
        <f t="shared" ref="P249:T258" si="2259">SUMIF($K$263:$K$445,$K249,P$263:P$445)</f>
        <v>11763</v>
      </c>
      <c r="Q249" s="163">
        <f t="shared" si="2259"/>
        <v>11763</v>
      </c>
      <c r="R249" s="163">
        <f t="shared" si="2259"/>
        <v>11763</v>
      </c>
      <c r="S249" s="123">
        <f t="shared" ca="1" si="2259"/>
        <v>11763</v>
      </c>
      <c r="T249" s="123">
        <f t="shared" si="2259"/>
        <v>11763</v>
      </c>
      <c r="U249" s="91">
        <f t="shared" ca="1" si="2191"/>
        <v>0</v>
      </c>
      <c r="V249" s="91">
        <f t="shared" si="2192"/>
        <v>0</v>
      </c>
      <c r="W249" s="120">
        <f t="shared" si="2193"/>
        <v>1</v>
      </c>
      <c r="X249" s="178">
        <f t="shared" si="2064"/>
        <v>0</v>
      </c>
      <c r="Y249" s="128">
        <f t="shared" si="2064"/>
        <v>0</v>
      </c>
      <c r="Z249" s="179">
        <f t="shared" ca="1" si="2064"/>
        <v>0</v>
      </c>
      <c r="AA249" s="127">
        <f t="shared" si="2064"/>
        <v>0</v>
      </c>
      <c r="AB249" s="67" t="str">
        <f t="shared" ca="1" si="2194"/>
        <v/>
      </c>
      <c r="AC249" s="69">
        <f t="shared" ca="1" si="2195"/>
        <v>0</v>
      </c>
      <c r="AD249" s="178">
        <f t="shared" si="1925"/>
        <v>0</v>
      </c>
      <c r="AE249" s="127">
        <f t="shared" si="1925"/>
        <v>0</v>
      </c>
      <c r="AF249" s="225">
        <f t="shared" si="2196"/>
        <v>0</v>
      </c>
      <c r="AG249" s="178">
        <f t="shared" si="1927"/>
        <v>0</v>
      </c>
      <c r="AH249" s="127">
        <f t="shared" si="1927"/>
        <v>0</v>
      </c>
      <c r="AI249" s="225">
        <f t="shared" si="2197"/>
        <v>0</v>
      </c>
      <c r="AJ249" s="178">
        <f t="shared" si="1929"/>
        <v>0</v>
      </c>
      <c r="AK249" s="127">
        <f t="shared" si="1929"/>
        <v>0</v>
      </c>
      <c r="AL249" s="225">
        <f t="shared" si="2198"/>
        <v>0</v>
      </c>
      <c r="AM249" s="178">
        <f t="shared" si="1931"/>
        <v>0</v>
      </c>
      <c r="AN249" s="127">
        <f t="shared" si="1931"/>
        <v>0</v>
      </c>
      <c r="AO249" s="225">
        <f t="shared" si="2199"/>
        <v>0</v>
      </c>
      <c r="AP249" s="178">
        <f t="shared" si="1933"/>
        <v>0</v>
      </c>
      <c r="AQ249" s="127">
        <f t="shared" si="1933"/>
        <v>0</v>
      </c>
      <c r="AR249" s="225">
        <f t="shared" si="2200"/>
        <v>0</v>
      </c>
      <c r="AS249" s="136">
        <f t="shared" si="2067"/>
        <v>0</v>
      </c>
      <c r="AT249" s="131">
        <f t="shared" si="2067"/>
        <v>0</v>
      </c>
      <c r="AU249" s="69">
        <f t="shared" si="2201"/>
        <v>0</v>
      </c>
      <c r="AV249" s="162">
        <f t="shared" si="2069"/>
        <v>0</v>
      </c>
      <c r="AW249" s="130">
        <f t="shared" si="2069"/>
        <v>0</v>
      </c>
      <c r="AX249" s="18">
        <f t="shared" si="2202"/>
        <v>0</v>
      </c>
      <c r="AY249" s="136">
        <f t="shared" si="2071"/>
        <v>0</v>
      </c>
      <c r="AZ249" s="131">
        <f t="shared" si="2071"/>
        <v>0</v>
      </c>
      <c r="BA249" s="69">
        <f t="shared" si="2203"/>
        <v>0</v>
      </c>
      <c r="BB249" s="162">
        <f t="shared" si="2073"/>
        <v>0</v>
      </c>
      <c r="BC249" s="130">
        <f t="shared" si="2073"/>
        <v>0</v>
      </c>
      <c r="BD249" s="18">
        <f t="shared" si="2204"/>
        <v>0</v>
      </c>
      <c r="BE249" s="136">
        <f t="shared" si="2075"/>
        <v>0</v>
      </c>
      <c r="BF249" s="131">
        <f t="shared" si="2075"/>
        <v>0</v>
      </c>
      <c r="BG249" s="69">
        <f t="shared" si="2205"/>
        <v>0</v>
      </c>
      <c r="BH249" s="162">
        <f t="shared" si="2077"/>
        <v>0</v>
      </c>
      <c r="BI249" s="130">
        <f t="shared" si="2077"/>
        <v>0</v>
      </c>
      <c r="BJ249" s="18">
        <f t="shared" si="2206"/>
        <v>0</v>
      </c>
      <c r="BK249" s="136">
        <f t="shared" si="2079"/>
        <v>0</v>
      </c>
      <c r="BL249" s="131">
        <f t="shared" si="2079"/>
        <v>0</v>
      </c>
      <c r="BM249" s="69">
        <f t="shared" si="2207"/>
        <v>0</v>
      </c>
      <c r="BN249" s="162">
        <f t="shared" si="2081"/>
        <v>0</v>
      </c>
      <c r="BO249" s="130">
        <f t="shared" si="2081"/>
        <v>0</v>
      </c>
      <c r="BP249" s="18">
        <f t="shared" si="2208"/>
        <v>0</v>
      </c>
      <c r="BQ249" s="136">
        <f t="shared" si="2083"/>
        <v>0</v>
      </c>
      <c r="BR249" s="131">
        <f t="shared" si="2083"/>
        <v>0</v>
      </c>
      <c r="BS249" s="69">
        <f t="shared" si="2209"/>
        <v>0</v>
      </c>
      <c r="BT249" s="162">
        <f t="shared" si="2085"/>
        <v>0</v>
      </c>
      <c r="BU249" s="130">
        <f t="shared" si="2085"/>
        <v>0</v>
      </c>
      <c r="BV249" s="18">
        <f t="shared" si="2210"/>
        <v>0</v>
      </c>
      <c r="BW249" s="136">
        <f t="shared" si="2087"/>
        <v>0</v>
      </c>
      <c r="BX249" s="131">
        <f t="shared" si="2087"/>
        <v>0</v>
      </c>
      <c r="BY249" s="69">
        <f t="shared" si="2211"/>
        <v>0</v>
      </c>
      <c r="BZ249" s="162">
        <f t="shared" si="2089"/>
        <v>0</v>
      </c>
      <c r="CA249" s="130">
        <f t="shared" si="2089"/>
        <v>0</v>
      </c>
      <c r="CB249" s="18">
        <f t="shared" si="2212"/>
        <v>0</v>
      </c>
      <c r="CC249" s="136">
        <f t="shared" si="2091"/>
        <v>0</v>
      </c>
      <c r="CD249" s="131">
        <f t="shared" si="2091"/>
        <v>0</v>
      </c>
      <c r="CE249" s="69">
        <f t="shared" si="2213"/>
        <v>0</v>
      </c>
      <c r="CF249" s="162">
        <f t="shared" si="2093"/>
        <v>0</v>
      </c>
      <c r="CG249" s="130">
        <f t="shared" si="2093"/>
        <v>0</v>
      </c>
      <c r="CH249" s="18">
        <f t="shared" si="2214"/>
        <v>0</v>
      </c>
      <c r="CI249" s="136">
        <f t="shared" si="2095"/>
        <v>0</v>
      </c>
      <c r="CJ249" s="131">
        <f t="shared" si="2095"/>
        <v>0</v>
      </c>
      <c r="CK249" s="69">
        <f t="shared" si="2215"/>
        <v>0</v>
      </c>
      <c r="CL249" s="162">
        <f t="shared" si="2097"/>
        <v>0</v>
      </c>
      <c r="CM249" s="130">
        <f t="shared" si="2097"/>
        <v>0</v>
      </c>
      <c r="CN249" s="18">
        <f t="shared" si="2098"/>
        <v>0</v>
      </c>
      <c r="CO249" s="136">
        <f t="shared" si="2099"/>
        <v>0</v>
      </c>
      <c r="CP249" s="131">
        <f t="shared" si="2099"/>
        <v>0</v>
      </c>
      <c r="CQ249" s="69">
        <f t="shared" si="2216"/>
        <v>0</v>
      </c>
      <c r="CR249" s="162">
        <f t="shared" si="2101"/>
        <v>0</v>
      </c>
      <c r="CS249" s="130">
        <f t="shared" si="2101"/>
        <v>0</v>
      </c>
      <c r="CT249" s="18">
        <f t="shared" si="2102"/>
        <v>0</v>
      </c>
      <c r="CU249" s="136">
        <f t="shared" si="2103"/>
        <v>0</v>
      </c>
      <c r="CV249" s="131">
        <f t="shared" si="2103"/>
        <v>0</v>
      </c>
      <c r="CW249" s="69">
        <f t="shared" si="2217"/>
        <v>0</v>
      </c>
      <c r="CX249" s="162">
        <f t="shared" si="2105"/>
        <v>0</v>
      </c>
      <c r="CY249" s="130">
        <f t="shared" si="2105"/>
        <v>0</v>
      </c>
      <c r="CZ249" s="18">
        <f t="shared" si="2106"/>
        <v>0</v>
      </c>
      <c r="DA249" s="136">
        <f t="shared" si="2107"/>
        <v>0</v>
      </c>
      <c r="DB249" s="131">
        <f t="shared" si="2107"/>
        <v>0</v>
      </c>
      <c r="DC249" s="69">
        <f t="shared" si="2218"/>
        <v>0</v>
      </c>
      <c r="DD249" s="162">
        <f t="shared" si="2109"/>
        <v>0</v>
      </c>
      <c r="DE249" s="130">
        <f t="shared" si="2109"/>
        <v>0</v>
      </c>
      <c r="DF249" s="18">
        <f t="shared" si="2110"/>
        <v>0</v>
      </c>
      <c r="DG249" s="136">
        <f t="shared" si="2111"/>
        <v>0</v>
      </c>
      <c r="DH249" s="131">
        <f t="shared" si="2111"/>
        <v>0</v>
      </c>
      <c r="DI249" s="69">
        <f t="shared" si="2219"/>
        <v>0</v>
      </c>
      <c r="DJ249" s="162">
        <f t="shared" si="2113"/>
        <v>0</v>
      </c>
      <c r="DK249" s="130">
        <f t="shared" si="2113"/>
        <v>0</v>
      </c>
      <c r="DL249" s="18">
        <f t="shared" si="2220"/>
        <v>0</v>
      </c>
      <c r="DM249" s="136">
        <f t="shared" si="2115"/>
        <v>0</v>
      </c>
      <c r="DN249" s="131">
        <f t="shared" si="2115"/>
        <v>0</v>
      </c>
      <c r="DO249" s="69">
        <f t="shared" si="2221"/>
        <v>0</v>
      </c>
      <c r="DP249" s="162">
        <f t="shared" si="2117"/>
        <v>0</v>
      </c>
      <c r="DQ249" s="130">
        <f t="shared" si="2117"/>
        <v>0</v>
      </c>
      <c r="DR249" s="18">
        <f t="shared" si="2222"/>
        <v>0</v>
      </c>
      <c r="DS249" s="136">
        <f t="shared" si="2119"/>
        <v>0</v>
      </c>
      <c r="DT249" s="131">
        <f t="shared" si="2119"/>
        <v>0</v>
      </c>
      <c r="DU249" s="69">
        <f t="shared" si="2223"/>
        <v>0</v>
      </c>
      <c r="DV249" s="162">
        <f t="shared" si="2121"/>
        <v>0</v>
      </c>
      <c r="DW249" s="130">
        <f t="shared" si="2121"/>
        <v>0</v>
      </c>
      <c r="DX249" s="18">
        <f t="shared" si="2224"/>
        <v>0</v>
      </c>
      <c r="DY249" s="136">
        <f t="shared" si="2123"/>
        <v>0</v>
      </c>
      <c r="DZ249" s="131">
        <f t="shared" si="2123"/>
        <v>0</v>
      </c>
      <c r="EA249" s="69">
        <f t="shared" si="2225"/>
        <v>0</v>
      </c>
      <c r="EB249" s="162">
        <f t="shared" si="2125"/>
        <v>0</v>
      </c>
      <c r="EC249" s="130">
        <f t="shared" si="2125"/>
        <v>0</v>
      </c>
      <c r="ED249" s="18">
        <f t="shared" si="2226"/>
        <v>0</v>
      </c>
      <c r="EE249" s="136">
        <f t="shared" si="2127"/>
        <v>0</v>
      </c>
      <c r="EF249" s="131">
        <f t="shared" si="2127"/>
        <v>0</v>
      </c>
      <c r="EG249" s="69">
        <f t="shared" si="2227"/>
        <v>0</v>
      </c>
      <c r="EH249" s="162">
        <f t="shared" si="2129"/>
        <v>0</v>
      </c>
      <c r="EI249" s="130">
        <f t="shared" si="2129"/>
        <v>0</v>
      </c>
      <c r="EJ249" s="18">
        <f t="shared" si="2228"/>
        <v>0</v>
      </c>
      <c r="EK249" s="136">
        <f t="shared" si="2131"/>
        <v>0</v>
      </c>
      <c r="EL249" s="131">
        <f t="shared" si="2131"/>
        <v>0</v>
      </c>
      <c r="EM249" s="69">
        <f t="shared" si="2229"/>
        <v>0</v>
      </c>
      <c r="EN249" s="162">
        <f t="shared" si="2133"/>
        <v>0</v>
      </c>
      <c r="EO249" s="130">
        <f t="shared" si="2133"/>
        <v>0</v>
      </c>
      <c r="EP249" s="18">
        <f t="shared" si="2230"/>
        <v>0</v>
      </c>
      <c r="EQ249" s="136">
        <f t="shared" si="2135"/>
        <v>0</v>
      </c>
      <c r="ER249" s="131">
        <f t="shared" si="2135"/>
        <v>0</v>
      </c>
      <c r="ES249" s="69">
        <f t="shared" si="2231"/>
        <v>0</v>
      </c>
      <c r="ET249" s="162">
        <f t="shared" si="2137"/>
        <v>0</v>
      </c>
      <c r="EU249" s="130">
        <f t="shared" si="2137"/>
        <v>0</v>
      </c>
      <c r="EV249" s="18">
        <f t="shared" si="2232"/>
        <v>0</v>
      </c>
      <c r="EW249" s="136">
        <f t="shared" si="2139"/>
        <v>0</v>
      </c>
      <c r="EX249" s="131">
        <f t="shared" si="2139"/>
        <v>0</v>
      </c>
      <c r="EY249" s="69">
        <f t="shared" si="2233"/>
        <v>0</v>
      </c>
      <c r="EZ249" s="162">
        <f t="shared" si="2141"/>
        <v>0</v>
      </c>
      <c r="FA249" s="130">
        <f t="shared" si="2141"/>
        <v>0</v>
      </c>
      <c r="FB249" s="18">
        <f t="shared" si="2234"/>
        <v>0</v>
      </c>
      <c r="FC249" s="136">
        <f t="shared" si="2143"/>
        <v>0</v>
      </c>
      <c r="FD249" s="131">
        <f t="shared" si="2143"/>
        <v>0</v>
      </c>
      <c r="FE249" s="69">
        <f t="shared" si="2235"/>
        <v>0</v>
      </c>
      <c r="FF249" s="162">
        <f t="shared" si="2145"/>
        <v>0</v>
      </c>
      <c r="FG249" s="130">
        <f t="shared" si="2145"/>
        <v>0</v>
      </c>
      <c r="FH249" s="18">
        <f t="shared" si="2236"/>
        <v>0</v>
      </c>
      <c r="FI249" s="136">
        <f t="shared" si="2147"/>
        <v>0</v>
      </c>
      <c r="FJ249" s="131">
        <f t="shared" si="2147"/>
        <v>0</v>
      </c>
      <c r="FK249" s="69">
        <f t="shared" si="2237"/>
        <v>0</v>
      </c>
      <c r="FL249" s="162">
        <f t="shared" si="2149"/>
        <v>0</v>
      </c>
      <c r="FM249" s="130">
        <f t="shared" si="2149"/>
        <v>0</v>
      </c>
      <c r="FN249" s="18">
        <f t="shared" si="2238"/>
        <v>0</v>
      </c>
      <c r="FO249" s="136">
        <f t="shared" si="2151"/>
        <v>0</v>
      </c>
      <c r="FP249" s="131">
        <f t="shared" si="2151"/>
        <v>0</v>
      </c>
      <c r="FQ249" s="69">
        <f t="shared" si="2239"/>
        <v>0</v>
      </c>
      <c r="FR249" s="162">
        <f t="shared" si="2153"/>
        <v>0</v>
      </c>
      <c r="FS249" s="130">
        <f t="shared" si="2153"/>
        <v>0</v>
      </c>
      <c r="FT249" s="18">
        <f t="shared" si="2240"/>
        <v>0</v>
      </c>
      <c r="FU249" s="136">
        <f t="shared" si="2155"/>
        <v>0</v>
      </c>
      <c r="FV249" s="131">
        <f t="shared" si="2155"/>
        <v>0</v>
      </c>
      <c r="FW249" s="69">
        <f t="shared" si="2241"/>
        <v>0</v>
      </c>
      <c r="FX249" s="162">
        <f t="shared" si="2157"/>
        <v>0</v>
      </c>
      <c r="FY249" s="130">
        <f t="shared" si="2157"/>
        <v>0</v>
      </c>
      <c r="FZ249" s="18">
        <f t="shared" si="2242"/>
        <v>0</v>
      </c>
      <c r="GA249" s="136">
        <f t="shared" si="2159"/>
        <v>0</v>
      </c>
      <c r="GB249" s="131">
        <f t="shared" si="2159"/>
        <v>0</v>
      </c>
      <c r="GC249" s="69">
        <f t="shared" si="2243"/>
        <v>0</v>
      </c>
      <c r="GD249" s="162">
        <f t="shared" si="2161"/>
        <v>0</v>
      </c>
      <c r="GE249" s="130">
        <f t="shared" si="2161"/>
        <v>0</v>
      </c>
      <c r="GF249" s="18">
        <f t="shared" si="2244"/>
        <v>0</v>
      </c>
      <c r="GG249" s="136">
        <f t="shared" si="2163"/>
        <v>0</v>
      </c>
      <c r="GH249" s="131">
        <f t="shared" si="2163"/>
        <v>0</v>
      </c>
      <c r="GI249" s="69">
        <f t="shared" si="2245"/>
        <v>0</v>
      </c>
      <c r="GJ249" s="162">
        <f t="shared" si="2165"/>
        <v>0</v>
      </c>
      <c r="GK249" s="130">
        <f t="shared" si="2165"/>
        <v>0</v>
      </c>
      <c r="GL249" s="18">
        <f t="shared" si="2246"/>
        <v>0</v>
      </c>
      <c r="GM249" s="136">
        <f t="shared" si="2167"/>
        <v>0</v>
      </c>
      <c r="GN249" s="131">
        <f t="shared" si="2167"/>
        <v>0</v>
      </c>
      <c r="GO249" s="69">
        <f t="shared" si="2247"/>
        <v>0</v>
      </c>
      <c r="GP249" s="162">
        <f t="shared" si="2169"/>
        <v>0</v>
      </c>
      <c r="GQ249" s="130">
        <f t="shared" si="2169"/>
        <v>0</v>
      </c>
      <c r="GR249" s="18">
        <f t="shared" si="2248"/>
        <v>0</v>
      </c>
      <c r="GS249" s="136">
        <f t="shared" si="2171"/>
        <v>0</v>
      </c>
      <c r="GT249" s="131">
        <f t="shared" si="2171"/>
        <v>0</v>
      </c>
      <c r="GU249" s="69">
        <f t="shared" si="2249"/>
        <v>0</v>
      </c>
      <c r="GV249" s="162">
        <f t="shared" si="2173"/>
        <v>0</v>
      </c>
      <c r="GW249" s="130">
        <f t="shared" si="2173"/>
        <v>0</v>
      </c>
      <c r="GX249" s="18">
        <f t="shared" si="2250"/>
        <v>0</v>
      </c>
      <c r="GY249" s="136">
        <f t="shared" si="2175"/>
        <v>0</v>
      </c>
      <c r="GZ249" s="131">
        <f t="shared" si="2175"/>
        <v>0</v>
      </c>
      <c r="HA249" s="69">
        <f t="shared" si="2251"/>
        <v>0</v>
      </c>
      <c r="HB249" s="162">
        <f t="shared" si="2177"/>
        <v>0</v>
      </c>
      <c r="HC249" s="130">
        <f t="shared" si="2177"/>
        <v>0</v>
      </c>
      <c r="HD249" s="18">
        <f t="shared" si="2252"/>
        <v>0</v>
      </c>
      <c r="HE249" s="136">
        <f t="shared" si="2179"/>
        <v>0</v>
      </c>
      <c r="HF249" s="131">
        <f t="shared" si="2179"/>
        <v>0</v>
      </c>
      <c r="HG249" s="69">
        <f t="shared" si="2253"/>
        <v>0</v>
      </c>
      <c r="HH249" s="162">
        <f t="shared" si="2181"/>
        <v>0</v>
      </c>
      <c r="HI249" s="130">
        <f t="shared" si="2181"/>
        <v>0</v>
      </c>
      <c r="HJ249" s="18">
        <f t="shared" si="2254"/>
        <v>0</v>
      </c>
      <c r="HK249" s="136">
        <f t="shared" si="2183"/>
        <v>0</v>
      </c>
      <c r="HL249" s="131">
        <f t="shared" si="2183"/>
        <v>0</v>
      </c>
      <c r="HM249" s="69">
        <f t="shared" si="2255"/>
        <v>0</v>
      </c>
      <c r="HN249" s="162">
        <f t="shared" si="2185"/>
        <v>0</v>
      </c>
      <c r="HO249" s="130">
        <f t="shared" si="2185"/>
        <v>0</v>
      </c>
      <c r="HP249" s="18">
        <f t="shared" si="2256"/>
        <v>0</v>
      </c>
      <c r="HQ249" s="136">
        <f t="shared" si="2187"/>
        <v>0</v>
      </c>
      <c r="HR249" s="131">
        <f t="shared" si="2187"/>
        <v>0</v>
      </c>
      <c r="HS249" s="69">
        <f t="shared" si="2257"/>
        <v>0</v>
      </c>
      <c r="HT249" s="162">
        <f t="shared" si="2189"/>
        <v>0</v>
      </c>
      <c r="HU249" s="130">
        <f t="shared" si="2189"/>
        <v>0</v>
      </c>
      <c r="HV249" s="18">
        <f t="shared" si="2258"/>
        <v>0</v>
      </c>
      <c r="HW249" s="17"/>
      <c r="HX249" s="85"/>
      <c r="HY249" s="85"/>
      <c r="HZ249" s="2" t="str">
        <f t="shared" si="1846"/>
        <v>СКРЫТЬ</v>
      </c>
    </row>
    <row r="250" spans="1:234" ht="13.5" hidden="1" customHeight="1" x14ac:dyDescent="0.2">
      <c r="A250" s="37"/>
      <c r="B250" s="22"/>
      <c r="C250" s="22"/>
      <c r="D250" s="100"/>
      <c r="E250" s="100"/>
      <c r="F250" s="100"/>
      <c r="G250" s="22"/>
      <c r="H250" s="22" t="s">
        <v>94</v>
      </c>
      <c r="I250" s="42">
        <v>239</v>
      </c>
      <c r="J250" s="102">
        <f>SUBTOTAL(103,I$12:I250)*1</f>
        <v>44</v>
      </c>
      <c r="K250" s="108" t="s">
        <v>12</v>
      </c>
      <c r="L250" s="17"/>
      <c r="M250" s="255">
        <f t="shared" si="2059"/>
        <v>43801</v>
      </c>
      <c r="N250" s="255">
        <f t="shared" si="2060"/>
        <v>44012</v>
      </c>
      <c r="O250" s="118">
        <f t="shared" si="2060"/>
        <v>44124</v>
      </c>
      <c r="P250" s="162">
        <f t="shared" si="2259"/>
        <v>41</v>
      </c>
      <c r="Q250" s="163">
        <f t="shared" si="2259"/>
        <v>41</v>
      </c>
      <c r="R250" s="163">
        <f t="shared" si="2259"/>
        <v>41</v>
      </c>
      <c r="S250" s="123">
        <f t="shared" ca="1" si="2259"/>
        <v>41</v>
      </c>
      <c r="T250" s="123">
        <f t="shared" si="2259"/>
        <v>41</v>
      </c>
      <c r="U250" s="91">
        <f t="shared" ca="1" si="2191"/>
        <v>0</v>
      </c>
      <c r="V250" s="91">
        <f t="shared" si="2192"/>
        <v>0</v>
      </c>
      <c r="W250" s="120">
        <f t="shared" si="2193"/>
        <v>1</v>
      </c>
      <c r="X250" s="178">
        <f t="shared" si="2064"/>
        <v>0</v>
      </c>
      <c r="Y250" s="128">
        <f t="shared" si="2064"/>
        <v>0</v>
      </c>
      <c r="Z250" s="179">
        <f t="shared" ca="1" si="2064"/>
        <v>0</v>
      </c>
      <c r="AA250" s="127">
        <f t="shared" si="2064"/>
        <v>0</v>
      </c>
      <c r="AB250" s="67" t="str">
        <f t="shared" ca="1" si="2194"/>
        <v/>
      </c>
      <c r="AC250" s="69">
        <f t="shared" ca="1" si="2195"/>
        <v>0</v>
      </c>
      <c r="AD250" s="178">
        <f t="shared" si="1925"/>
        <v>0</v>
      </c>
      <c r="AE250" s="127">
        <f t="shared" si="1925"/>
        <v>0</v>
      </c>
      <c r="AF250" s="225">
        <f t="shared" si="2196"/>
        <v>0</v>
      </c>
      <c r="AG250" s="178">
        <f t="shared" si="1927"/>
        <v>0</v>
      </c>
      <c r="AH250" s="127">
        <f t="shared" si="1927"/>
        <v>0</v>
      </c>
      <c r="AI250" s="225">
        <f t="shared" si="2197"/>
        <v>0</v>
      </c>
      <c r="AJ250" s="178">
        <f t="shared" si="1929"/>
        <v>0</v>
      </c>
      <c r="AK250" s="127">
        <f t="shared" si="1929"/>
        <v>0</v>
      </c>
      <c r="AL250" s="225">
        <f t="shared" si="2198"/>
        <v>0</v>
      </c>
      <c r="AM250" s="178">
        <f t="shared" si="1931"/>
        <v>0</v>
      </c>
      <c r="AN250" s="127">
        <f t="shared" si="1931"/>
        <v>0</v>
      </c>
      <c r="AO250" s="225">
        <f t="shared" si="2199"/>
        <v>0</v>
      </c>
      <c r="AP250" s="178">
        <f t="shared" si="1933"/>
        <v>0</v>
      </c>
      <c r="AQ250" s="127">
        <f t="shared" si="1933"/>
        <v>0</v>
      </c>
      <c r="AR250" s="225">
        <f t="shared" si="2200"/>
        <v>0</v>
      </c>
      <c r="AS250" s="136">
        <f t="shared" si="2067"/>
        <v>0</v>
      </c>
      <c r="AT250" s="131">
        <f t="shared" si="2067"/>
        <v>0</v>
      </c>
      <c r="AU250" s="69">
        <f t="shared" si="2201"/>
        <v>0</v>
      </c>
      <c r="AV250" s="162">
        <f t="shared" si="2069"/>
        <v>0</v>
      </c>
      <c r="AW250" s="130">
        <f t="shared" si="2069"/>
        <v>0</v>
      </c>
      <c r="AX250" s="18">
        <f t="shared" si="2202"/>
        <v>0</v>
      </c>
      <c r="AY250" s="136">
        <f t="shared" si="2071"/>
        <v>0</v>
      </c>
      <c r="AZ250" s="131">
        <f t="shared" si="2071"/>
        <v>0</v>
      </c>
      <c r="BA250" s="69">
        <f t="shared" si="2203"/>
        <v>0</v>
      </c>
      <c r="BB250" s="162">
        <f t="shared" si="2073"/>
        <v>0</v>
      </c>
      <c r="BC250" s="130">
        <f t="shared" si="2073"/>
        <v>0</v>
      </c>
      <c r="BD250" s="18">
        <f t="shared" si="2204"/>
        <v>0</v>
      </c>
      <c r="BE250" s="136">
        <f t="shared" si="2075"/>
        <v>0</v>
      </c>
      <c r="BF250" s="131">
        <f t="shared" si="2075"/>
        <v>0</v>
      </c>
      <c r="BG250" s="69">
        <f t="shared" si="2205"/>
        <v>0</v>
      </c>
      <c r="BH250" s="162">
        <f t="shared" si="2077"/>
        <v>0</v>
      </c>
      <c r="BI250" s="130">
        <f t="shared" si="2077"/>
        <v>0</v>
      </c>
      <c r="BJ250" s="18">
        <f t="shared" si="2206"/>
        <v>0</v>
      </c>
      <c r="BK250" s="136">
        <f t="shared" si="2079"/>
        <v>0</v>
      </c>
      <c r="BL250" s="131">
        <f t="shared" si="2079"/>
        <v>0</v>
      </c>
      <c r="BM250" s="69">
        <f t="shared" si="2207"/>
        <v>0</v>
      </c>
      <c r="BN250" s="162">
        <f t="shared" si="2081"/>
        <v>0</v>
      </c>
      <c r="BO250" s="130">
        <f t="shared" si="2081"/>
        <v>0</v>
      </c>
      <c r="BP250" s="18">
        <f t="shared" si="2208"/>
        <v>0</v>
      </c>
      <c r="BQ250" s="136">
        <f t="shared" si="2083"/>
        <v>0</v>
      </c>
      <c r="BR250" s="131">
        <f t="shared" si="2083"/>
        <v>0</v>
      </c>
      <c r="BS250" s="69">
        <f t="shared" si="2209"/>
        <v>0</v>
      </c>
      <c r="BT250" s="162">
        <f t="shared" si="2085"/>
        <v>0</v>
      </c>
      <c r="BU250" s="130">
        <f t="shared" si="2085"/>
        <v>0</v>
      </c>
      <c r="BV250" s="18">
        <f t="shared" si="2210"/>
        <v>0</v>
      </c>
      <c r="BW250" s="136">
        <f t="shared" si="2087"/>
        <v>0</v>
      </c>
      <c r="BX250" s="131">
        <f t="shared" si="2087"/>
        <v>0</v>
      </c>
      <c r="BY250" s="69">
        <f t="shared" si="2211"/>
        <v>0</v>
      </c>
      <c r="BZ250" s="162">
        <f t="shared" si="2089"/>
        <v>0</v>
      </c>
      <c r="CA250" s="130">
        <f t="shared" si="2089"/>
        <v>0</v>
      </c>
      <c r="CB250" s="18">
        <f t="shared" si="2212"/>
        <v>0</v>
      </c>
      <c r="CC250" s="136">
        <f t="shared" si="2091"/>
        <v>0</v>
      </c>
      <c r="CD250" s="131">
        <f t="shared" si="2091"/>
        <v>0</v>
      </c>
      <c r="CE250" s="69">
        <f t="shared" si="2213"/>
        <v>0</v>
      </c>
      <c r="CF250" s="162">
        <f t="shared" si="2093"/>
        <v>0</v>
      </c>
      <c r="CG250" s="130">
        <f t="shared" si="2093"/>
        <v>0</v>
      </c>
      <c r="CH250" s="18">
        <f t="shared" si="2214"/>
        <v>0</v>
      </c>
      <c r="CI250" s="136">
        <f t="shared" si="2095"/>
        <v>0</v>
      </c>
      <c r="CJ250" s="131">
        <f t="shared" si="2095"/>
        <v>0</v>
      </c>
      <c r="CK250" s="69">
        <f t="shared" si="2215"/>
        <v>0</v>
      </c>
      <c r="CL250" s="162">
        <f t="shared" si="2097"/>
        <v>0</v>
      </c>
      <c r="CM250" s="130">
        <f t="shared" si="2097"/>
        <v>0</v>
      </c>
      <c r="CN250" s="18">
        <f t="shared" si="2098"/>
        <v>0</v>
      </c>
      <c r="CO250" s="136">
        <f t="shared" si="2099"/>
        <v>0</v>
      </c>
      <c r="CP250" s="131">
        <f t="shared" si="2099"/>
        <v>0</v>
      </c>
      <c r="CQ250" s="69">
        <f t="shared" si="2216"/>
        <v>0</v>
      </c>
      <c r="CR250" s="162">
        <f t="shared" si="2101"/>
        <v>0</v>
      </c>
      <c r="CS250" s="130">
        <f t="shared" si="2101"/>
        <v>0</v>
      </c>
      <c r="CT250" s="18">
        <f t="shared" si="2102"/>
        <v>0</v>
      </c>
      <c r="CU250" s="136">
        <f t="shared" si="2103"/>
        <v>0</v>
      </c>
      <c r="CV250" s="131">
        <f t="shared" si="2103"/>
        <v>0</v>
      </c>
      <c r="CW250" s="69">
        <f t="shared" si="2217"/>
        <v>0</v>
      </c>
      <c r="CX250" s="162">
        <f t="shared" si="2105"/>
        <v>0</v>
      </c>
      <c r="CY250" s="130">
        <f t="shared" si="2105"/>
        <v>0</v>
      </c>
      <c r="CZ250" s="18">
        <f t="shared" si="2106"/>
        <v>0</v>
      </c>
      <c r="DA250" s="136">
        <f t="shared" si="2107"/>
        <v>0</v>
      </c>
      <c r="DB250" s="131">
        <f t="shared" si="2107"/>
        <v>0</v>
      </c>
      <c r="DC250" s="69">
        <f t="shared" si="2218"/>
        <v>0</v>
      </c>
      <c r="DD250" s="162">
        <f t="shared" si="2109"/>
        <v>0</v>
      </c>
      <c r="DE250" s="130">
        <f t="shared" si="2109"/>
        <v>0</v>
      </c>
      <c r="DF250" s="18">
        <f t="shared" si="2110"/>
        <v>0</v>
      </c>
      <c r="DG250" s="136">
        <f t="shared" si="2111"/>
        <v>0</v>
      </c>
      <c r="DH250" s="131">
        <f t="shared" si="2111"/>
        <v>0</v>
      </c>
      <c r="DI250" s="69">
        <f t="shared" si="2219"/>
        <v>0</v>
      </c>
      <c r="DJ250" s="162">
        <f t="shared" si="2113"/>
        <v>0</v>
      </c>
      <c r="DK250" s="130">
        <f t="shared" si="2113"/>
        <v>0</v>
      </c>
      <c r="DL250" s="18">
        <f t="shared" si="2220"/>
        <v>0</v>
      </c>
      <c r="DM250" s="136">
        <f t="shared" si="2115"/>
        <v>0</v>
      </c>
      <c r="DN250" s="131">
        <f t="shared" si="2115"/>
        <v>0</v>
      </c>
      <c r="DO250" s="69">
        <f t="shared" si="2221"/>
        <v>0</v>
      </c>
      <c r="DP250" s="162">
        <f t="shared" si="2117"/>
        <v>0</v>
      </c>
      <c r="DQ250" s="130">
        <f t="shared" si="2117"/>
        <v>0</v>
      </c>
      <c r="DR250" s="18">
        <f t="shared" si="2222"/>
        <v>0</v>
      </c>
      <c r="DS250" s="136">
        <f t="shared" si="2119"/>
        <v>0</v>
      </c>
      <c r="DT250" s="131">
        <f t="shared" si="2119"/>
        <v>0</v>
      </c>
      <c r="DU250" s="69">
        <f t="shared" si="2223"/>
        <v>0</v>
      </c>
      <c r="DV250" s="162">
        <f t="shared" si="2121"/>
        <v>0</v>
      </c>
      <c r="DW250" s="130">
        <f t="shared" si="2121"/>
        <v>0</v>
      </c>
      <c r="DX250" s="18">
        <f t="shared" si="2224"/>
        <v>0</v>
      </c>
      <c r="DY250" s="136">
        <f t="shared" si="2123"/>
        <v>0</v>
      </c>
      <c r="DZ250" s="131">
        <f t="shared" si="2123"/>
        <v>0</v>
      </c>
      <c r="EA250" s="69">
        <f t="shared" si="2225"/>
        <v>0</v>
      </c>
      <c r="EB250" s="162">
        <f t="shared" si="2125"/>
        <v>0</v>
      </c>
      <c r="EC250" s="130">
        <f t="shared" si="2125"/>
        <v>0</v>
      </c>
      <c r="ED250" s="18">
        <f t="shared" si="2226"/>
        <v>0</v>
      </c>
      <c r="EE250" s="136">
        <f t="shared" si="2127"/>
        <v>0</v>
      </c>
      <c r="EF250" s="131">
        <f t="shared" si="2127"/>
        <v>0</v>
      </c>
      <c r="EG250" s="69">
        <f t="shared" si="2227"/>
        <v>0</v>
      </c>
      <c r="EH250" s="162">
        <f t="shared" si="2129"/>
        <v>0</v>
      </c>
      <c r="EI250" s="130">
        <f t="shared" si="2129"/>
        <v>0</v>
      </c>
      <c r="EJ250" s="18">
        <f t="shared" si="2228"/>
        <v>0</v>
      </c>
      <c r="EK250" s="136">
        <f t="shared" si="2131"/>
        <v>0</v>
      </c>
      <c r="EL250" s="131">
        <f t="shared" si="2131"/>
        <v>0</v>
      </c>
      <c r="EM250" s="69">
        <f t="shared" si="2229"/>
        <v>0</v>
      </c>
      <c r="EN250" s="162">
        <f t="shared" si="2133"/>
        <v>0</v>
      </c>
      <c r="EO250" s="130">
        <f t="shared" si="2133"/>
        <v>0</v>
      </c>
      <c r="EP250" s="18">
        <f t="shared" si="2230"/>
        <v>0</v>
      </c>
      <c r="EQ250" s="136">
        <f t="shared" si="2135"/>
        <v>0</v>
      </c>
      <c r="ER250" s="131">
        <f t="shared" si="2135"/>
        <v>0</v>
      </c>
      <c r="ES250" s="69">
        <f t="shared" si="2231"/>
        <v>0</v>
      </c>
      <c r="ET250" s="162">
        <f t="shared" si="2137"/>
        <v>0</v>
      </c>
      <c r="EU250" s="130">
        <f t="shared" si="2137"/>
        <v>0</v>
      </c>
      <c r="EV250" s="18">
        <f t="shared" si="2232"/>
        <v>0</v>
      </c>
      <c r="EW250" s="136">
        <f t="shared" si="2139"/>
        <v>0</v>
      </c>
      <c r="EX250" s="131">
        <f t="shared" si="2139"/>
        <v>0</v>
      </c>
      <c r="EY250" s="69">
        <f t="shared" si="2233"/>
        <v>0</v>
      </c>
      <c r="EZ250" s="162">
        <f t="shared" si="2141"/>
        <v>0</v>
      </c>
      <c r="FA250" s="130">
        <f t="shared" si="2141"/>
        <v>0</v>
      </c>
      <c r="FB250" s="18">
        <f t="shared" si="2234"/>
        <v>0</v>
      </c>
      <c r="FC250" s="136">
        <f t="shared" si="2143"/>
        <v>0</v>
      </c>
      <c r="FD250" s="131">
        <f t="shared" si="2143"/>
        <v>0</v>
      </c>
      <c r="FE250" s="69">
        <f t="shared" si="2235"/>
        <v>0</v>
      </c>
      <c r="FF250" s="162">
        <f t="shared" si="2145"/>
        <v>0</v>
      </c>
      <c r="FG250" s="130">
        <f t="shared" si="2145"/>
        <v>0</v>
      </c>
      <c r="FH250" s="18">
        <f t="shared" si="2236"/>
        <v>0</v>
      </c>
      <c r="FI250" s="136">
        <f t="shared" si="2147"/>
        <v>0</v>
      </c>
      <c r="FJ250" s="131">
        <f t="shared" si="2147"/>
        <v>0</v>
      </c>
      <c r="FK250" s="69">
        <f t="shared" si="2237"/>
        <v>0</v>
      </c>
      <c r="FL250" s="162">
        <f t="shared" si="2149"/>
        <v>0</v>
      </c>
      <c r="FM250" s="130">
        <f t="shared" si="2149"/>
        <v>0</v>
      </c>
      <c r="FN250" s="18">
        <f t="shared" si="2238"/>
        <v>0</v>
      </c>
      <c r="FO250" s="136">
        <f t="shared" si="2151"/>
        <v>0</v>
      </c>
      <c r="FP250" s="131">
        <f t="shared" si="2151"/>
        <v>0</v>
      </c>
      <c r="FQ250" s="69">
        <f t="shared" si="2239"/>
        <v>0</v>
      </c>
      <c r="FR250" s="162">
        <f t="shared" si="2153"/>
        <v>0</v>
      </c>
      <c r="FS250" s="130">
        <f t="shared" si="2153"/>
        <v>0</v>
      </c>
      <c r="FT250" s="18">
        <f t="shared" si="2240"/>
        <v>0</v>
      </c>
      <c r="FU250" s="136">
        <f t="shared" si="2155"/>
        <v>0</v>
      </c>
      <c r="FV250" s="131">
        <f t="shared" si="2155"/>
        <v>0</v>
      </c>
      <c r="FW250" s="69">
        <f t="shared" si="2241"/>
        <v>0</v>
      </c>
      <c r="FX250" s="162">
        <f t="shared" si="2157"/>
        <v>0</v>
      </c>
      <c r="FY250" s="130">
        <f t="shared" si="2157"/>
        <v>0</v>
      </c>
      <c r="FZ250" s="18">
        <f t="shared" si="2242"/>
        <v>0</v>
      </c>
      <c r="GA250" s="136">
        <f t="shared" si="2159"/>
        <v>0</v>
      </c>
      <c r="GB250" s="131">
        <f t="shared" si="2159"/>
        <v>0</v>
      </c>
      <c r="GC250" s="69">
        <f t="shared" si="2243"/>
        <v>0</v>
      </c>
      <c r="GD250" s="162">
        <f t="shared" si="2161"/>
        <v>0</v>
      </c>
      <c r="GE250" s="130">
        <f t="shared" si="2161"/>
        <v>0</v>
      </c>
      <c r="GF250" s="18">
        <f t="shared" si="2244"/>
        <v>0</v>
      </c>
      <c r="GG250" s="136">
        <f t="shared" si="2163"/>
        <v>0</v>
      </c>
      <c r="GH250" s="131">
        <f t="shared" si="2163"/>
        <v>0</v>
      </c>
      <c r="GI250" s="69">
        <f t="shared" si="2245"/>
        <v>0</v>
      </c>
      <c r="GJ250" s="162">
        <f t="shared" si="2165"/>
        <v>0</v>
      </c>
      <c r="GK250" s="130">
        <f t="shared" si="2165"/>
        <v>0</v>
      </c>
      <c r="GL250" s="18">
        <f t="shared" si="2246"/>
        <v>0</v>
      </c>
      <c r="GM250" s="136">
        <f t="shared" si="2167"/>
        <v>0</v>
      </c>
      <c r="GN250" s="131">
        <f t="shared" si="2167"/>
        <v>0</v>
      </c>
      <c r="GO250" s="69">
        <f t="shared" si="2247"/>
        <v>0</v>
      </c>
      <c r="GP250" s="162">
        <f t="shared" si="2169"/>
        <v>0</v>
      </c>
      <c r="GQ250" s="130">
        <f t="shared" si="2169"/>
        <v>0</v>
      </c>
      <c r="GR250" s="18">
        <f t="shared" si="2248"/>
        <v>0</v>
      </c>
      <c r="GS250" s="136">
        <f t="shared" si="2171"/>
        <v>0</v>
      </c>
      <c r="GT250" s="131">
        <f t="shared" si="2171"/>
        <v>0</v>
      </c>
      <c r="GU250" s="69">
        <f t="shared" si="2249"/>
        <v>0</v>
      </c>
      <c r="GV250" s="162">
        <f t="shared" si="2173"/>
        <v>0</v>
      </c>
      <c r="GW250" s="130">
        <f t="shared" si="2173"/>
        <v>0</v>
      </c>
      <c r="GX250" s="18">
        <f t="shared" si="2250"/>
        <v>0</v>
      </c>
      <c r="GY250" s="136">
        <f t="shared" si="2175"/>
        <v>0</v>
      </c>
      <c r="GZ250" s="131">
        <f t="shared" si="2175"/>
        <v>0</v>
      </c>
      <c r="HA250" s="69">
        <f t="shared" si="2251"/>
        <v>0</v>
      </c>
      <c r="HB250" s="162">
        <f t="shared" si="2177"/>
        <v>0</v>
      </c>
      <c r="HC250" s="130">
        <f t="shared" si="2177"/>
        <v>0</v>
      </c>
      <c r="HD250" s="18">
        <f t="shared" si="2252"/>
        <v>0</v>
      </c>
      <c r="HE250" s="136">
        <f t="shared" si="2179"/>
        <v>0</v>
      </c>
      <c r="HF250" s="131">
        <f t="shared" si="2179"/>
        <v>0</v>
      </c>
      <c r="HG250" s="69">
        <f t="shared" si="2253"/>
        <v>0</v>
      </c>
      <c r="HH250" s="162">
        <f t="shared" si="2181"/>
        <v>0</v>
      </c>
      <c r="HI250" s="130">
        <f t="shared" si="2181"/>
        <v>0</v>
      </c>
      <c r="HJ250" s="18">
        <f t="shared" si="2254"/>
        <v>0</v>
      </c>
      <c r="HK250" s="136">
        <f t="shared" si="2183"/>
        <v>0</v>
      </c>
      <c r="HL250" s="131">
        <f t="shared" si="2183"/>
        <v>0</v>
      </c>
      <c r="HM250" s="69">
        <f t="shared" si="2255"/>
        <v>0</v>
      </c>
      <c r="HN250" s="162">
        <f t="shared" si="2185"/>
        <v>0</v>
      </c>
      <c r="HO250" s="130">
        <f t="shared" si="2185"/>
        <v>0</v>
      </c>
      <c r="HP250" s="18">
        <f t="shared" si="2256"/>
        <v>0</v>
      </c>
      <c r="HQ250" s="136">
        <f t="shared" si="2187"/>
        <v>0</v>
      </c>
      <c r="HR250" s="131">
        <f t="shared" si="2187"/>
        <v>0</v>
      </c>
      <c r="HS250" s="69">
        <f t="shared" si="2257"/>
        <v>0</v>
      </c>
      <c r="HT250" s="162">
        <f t="shared" si="2189"/>
        <v>0</v>
      </c>
      <c r="HU250" s="130">
        <f t="shared" si="2189"/>
        <v>0</v>
      </c>
      <c r="HV250" s="18">
        <f t="shared" si="2258"/>
        <v>0</v>
      </c>
      <c r="HW250" s="17"/>
      <c r="HX250" s="85"/>
      <c r="HY250" s="85"/>
      <c r="HZ250" s="2" t="str">
        <f t="shared" si="1846"/>
        <v>СКРЫТЬ</v>
      </c>
    </row>
    <row r="251" spans="1:234" ht="13.5" hidden="1" customHeight="1" x14ac:dyDescent="0.2">
      <c r="A251" s="37"/>
      <c r="B251" s="22"/>
      <c r="C251" s="22"/>
      <c r="D251" s="100"/>
      <c r="E251" s="100"/>
      <c r="F251" s="100"/>
      <c r="G251" s="22"/>
      <c r="H251" s="22" t="s">
        <v>94</v>
      </c>
      <c r="I251" s="42">
        <v>240</v>
      </c>
      <c r="J251" s="102">
        <f>SUBTOTAL(103,I$12:I251)*1</f>
        <v>44</v>
      </c>
      <c r="K251" s="108" t="s">
        <v>11</v>
      </c>
      <c r="L251" s="17"/>
      <c r="M251" s="255">
        <f t="shared" si="2059"/>
        <v>43678</v>
      </c>
      <c r="N251" s="255">
        <f t="shared" si="2060"/>
        <v>43860</v>
      </c>
      <c r="O251" s="118">
        <f t="shared" si="2060"/>
        <v>44073</v>
      </c>
      <c r="P251" s="162">
        <f t="shared" si="2259"/>
        <v>151</v>
      </c>
      <c r="Q251" s="163">
        <f t="shared" si="2259"/>
        <v>151</v>
      </c>
      <c r="R251" s="163">
        <f t="shared" si="2259"/>
        <v>151</v>
      </c>
      <c r="S251" s="123">
        <f t="shared" ca="1" si="2259"/>
        <v>151</v>
      </c>
      <c r="T251" s="123">
        <f t="shared" si="2259"/>
        <v>151</v>
      </c>
      <c r="U251" s="91">
        <f t="shared" ca="1" si="2191"/>
        <v>0</v>
      </c>
      <c r="V251" s="91">
        <f t="shared" si="2192"/>
        <v>0</v>
      </c>
      <c r="W251" s="120">
        <f t="shared" si="2193"/>
        <v>1</v>
      </c>
      <c r="X251" s="178">
        <f t="shared" si="2064"/>
        <v>0</v>
      </c>
      <c r="Y251" s="128">
        <f t="shared" si="2064"/>
        <v>0</v>
      </c>
      <c r="Z251" s="179">
        <f t="shared" ca="1" si="2064"/>
        <v>0</v>
      </c>
      <c r="AA251" s="127">
        <f t="shared" si="2064"/>
        <v>0</v>
      </c>
      <c r="AB251" s="67" t="str">
        <f t="shared" ca="1" si="2194"/>
        <v/>
      </c>
      <c r="AC251" s="69">
        <f t="shared" ca="1" si="2195"/>
        <v>0</v>
      </c>
      <c r="AD251" s="178">
        <f t="shared" si="1925"/>
        <v>0</v>
      </c>
      <c r="AE251" s="127">
        <f t="shared" si="1925"/>
        <v>0</v>
      </c>
      <c r="AF251" s="225">
        <f t="shared" si="2196"/>
        <v>0</v>
      </c>
      <c r="AG251" s="178">
        <f t="shared" si="1927"/>
        <v>0</v>
      </c>
      <c r="AH251" s="127">
        <f t="shared" si="1927"/>
        <v>0</v>
      </c>
      <c r="AI251" s="225">
        <f t="shared" si="2197"/>
        <v>0</v>
      </c>
      <c r="AJ251" s="178">
        <f t="shared" si="1929"/>
        <v>0</v>
      </c>
      <c r="AK251" s="127">
        <f t="shared" si="1929"/>
        <v>0</v>
      </c>
      <c r="AL251" s="225">
        <f t="shared" si="2198"/>
        <v>0</v>
      </c>
      <c r="AM251" s="178">
        <f t="shared" si="1931"/>
        <v>0</v>
      </c>
      <c r="AN251" s="127">
        <f t="shared" si="1931"/>
        <v>0</v>
      </c>
      <c r="AO251" s="225">
        <f t="shared" si="2199"/>
        <v>0</v>
      </c>
      <c r="AP251" s="178">
        <f t="shared" si="1933"/>
        <v>0</v>
      </c>
      <c r="AQ251" s="127">
        <f t="shared" si="1933"/>
        <v>0</v>
      </c>
      <c r="AR251" s="225">
        <f t="shared" si="2200"/>
        <v>0</v>
      </c>
      <c r="AS251" s="136">
        <f t="shared" si="2067"/>
        <v>0</v>
      </c>
      <c r="AT251" s="131">
        <f t="shared" si="2067"/>
        <v>0</v>
      </c>
      <c r="AU251" s="69">
        <f t="shared" si="2201"/>
        <v>0</v>
      </c>
      <c r="AV251" s="162">
        <f t="shared" si="2069"/>
        <v>0</v>
      </c>
      <c r="AW251" s="130">
        <f t="shared" si="2069"/>
        <v>0</v>
      </c>
      <c r="AX251" s="18">
        <f t="shared" si="2202"/>
        <v>0</v>
      </c>
      <c r="AY251" s="136">
        <f t="shared" si="2071"/>
        <v>0</v>
      </c>
      <c r="AZ251" s="131">
        <f t="shared" si="2071"/>
        <v>0</v>
      </c>
      <c r="BA251" s="69">
        <f t="shared" si="2203"/>
        <v>0</v>
      </c>
      <c r="BB251" s="162">
        <f t="shared" si="2073"/>
        <v>0</v>
      </c>
      <c r="BC251" s="130">
        <f t="shared" si="2073"/>
        <v>0</v>
      </c>
      <c r="BD251" s="18">
        <f t="shared" si="2204"/>
        <v>0</v>
      </c>
      <c r="BE251" s="136">
        <f t="shared" si="2075"/>
        <v>0</v>
      </c>
      <c r="BF251" s="131">
        <f t="shared" si="2075"/>
        <v>0</v>
      </c>
      <c r="BG251" s="69">
        <f t="shared" si="2205"/>
        <v>0</v>
      </c>
      <c r="BH251" s="162">
        <f t="shared" si="2077"/>
        <v>0</v>
      </c>
      <c r="BI251" s="130">
        <f t="shared" si="2077"/>
        <v>0</v>
      </c>
      <c r="BJ251" s="18">
        <f t="shared" si="2206"/>
        <v>0</v>
      </c>
      <c r="BK251" s="136">
        <f t="shared" si="2079"/>
        <v>0</v>
      </c>
      <c r="BL251" s="131">
        <f t="shared" si="2079"/>
        <v>0</v>
      </c>
      <c r="BM251" s="69">
        <f t="shared" si="2207"/>
        <v>0</v>
      </c>
      <c r="BN251" s="162">
        <f t="shared" si="2081"/>
        <v>0</v>
      </c>
      <c r="BO251" s="130">
        <f t="shared" si="2081"/>
        <v>0</v>
      </c>
      <c r="BP251" s="18">
        <f t="shared" si="2208"/>
        <v>0</v>
      </c>
      <c r="BQ251" s="136">
        <f t="shared" si="2083"/>
        <v>0</v>
      </c>
      <c r="BR251" s="131">
        <f t="shared" si="2083"/>
        <v>0</v>
      </c>
      <c r="BS251" s="69">
        <f t="shared" si="2209"/>
        <v>0</v>
      </c>
      <c r="BT251" s="162">
        <f t="shared" si="2085"/>
        <v>0</v>
      </c>
      <c r="BU251" s="130">
        <f t="shared" si="2085"/>
        <v>0</v>
      </c>
      <c r="BV251" s="18">
        <f t="shared" si="2210"/>
        <v>0</v>
      </c>
      <c r="BW251" s="136">
        <f t="shared" si="2087"/>
        <v>0</v>
      </c>
      <c r="BX251" s="131">
        <f t="shared" si="2087"/>
        <v>0</v>
      </c>
      <c r="BY251" s="69">
        <f t="shared" si="2211"/>
        <v>0</v>
      </c>
      <c r="BZ251" s="162">
        <f t="shared" si="2089"/>
        <v>0</v>
      </c>
      <c r="CA251" s="130">
        <f t="shared" si="2089"/>
        <v>0</v>
      </c>
      <c r="CB251" s="18">
        <f t="shared" si="2212"/>
        <v>0</v>
      </c>
      <c r="CC251" s="136">
        <f t="shared" si="2091"/>
        <v>0</v>
      </c>
      <c r="CD251" s="131">
        <f t="shared" si="2091"/>
        <v>0</v>
      </c>
      <c r="CE251" s="69">
        <f t="shared" si="2213"/>
        <v>0</v>
      </c>
      <c r="CF251" s="162">
        <f t="shared" si="2093"/>
        <v>0</v>
      </c>
      <c r="CG251" s="130">
        <f t="shared" si="2093"/>
        <v>0</v>
      </c>
      <c r="CH251" s="18">
        <f t="shared" si="2214"/>
        <v>0</v>
      </c>
      <c r="CI251" s="136">
        <f t="shared" si="2095"/>
        <v>0</v>
      </c>
      <c r="CJ251" s="131">
        <f t="shared" si="2095"/>
        <v>0</v>
      </c>
      <c r="CK251" s="69">
        <f t="shared" si="2215"/>
        <v>0</v>
      </c>
      <c r="CL251" s="162">
        <f t="shared" si="2097"/>
        <v>0</v>
      </c>
      <c r="CM251" s="130">
        <f t="shared" si="2097"/>
        <v>0</v>
      </c>
      <c r="CN251" s="18">
        <f t="shared" si="2098"/>
        <v>0</v>
      </c>
      <c r="CO251" s="136">
        <f t="shared" si="2099"/>
        <v>0</v>
      </c>
      <c r="CP251" s="131">
        <f t="shared" si="2099"/>
        <v>0</v>
      </c>
      <c r="CQ251" s="69">
        <f t="shared" si="2216"/>
        <v>0</v>
      </c>
      <c r="CR251" s="162">
        <f t="shared" si="2101"/>
        <v>0</v>
      </c>
      <c r="CS251" s="130">
        <f t="shared" si="2101"/>
        <v>0</v>
      </c>
      <c r="CT251" s="18">
        <f t="shared" si="2102"/>
        <v>0</v>
      </c>
      <c r="CU251" s="136">
        <f t="shared" si="2103"/>
        <v>0</v>
      </c>
      <c r="CV251" s="131">
        <f t="shared" si="2103"/>
        <v>0</v>
      </c>
      <c r="CW251" s="69">
        <f t="shared" si="2217"/>
        <v>0</v>
      </c>
      <c r="CX251" s="162">
        <f t="shared" si="2105"/>
        <v>0</v>
      </c>
      <c r="CY251" s="130">
        <f t="shared" si="2105"/>
        <v>0</v>
      </c>
      <c r="CZ251" s="18">
        <f t="shared" si="2106"/>
        <v>0</v>
      </c>
      <c r="DA251" s="136">
        <f t="shared" si="2107"/>
        <v>0</v>
      </c>
      <c r="DB251" s="131">
        <f t="shared" si="2107"/>
        <v>0</v>
      </c>
      <c r="DC251" s="69">
        <f t="shared" si="2218"/>
        <v>0</v>
      </c>
      <c r="DD251" s="162">
        <f t="shared" si="2109"/>
        <v>0</v>
      </c>
      <c r="DE251" s="130">
        <f t="shared" si="2109"/>
        <v>0</v>
      </c>
      <c r="DF251" s="18">
        <f t="shared" si="2110"/>
        <v>0</v>
      </c>
      <c r="DG251" s="136">
        <f t="shared" si="2111"/>
        <v>0</v>
      </c>
      <c r="DH251" s="131">
        <f t="shared" si="2111"/>
        <v>0</v>
      </c>
      <c r="DI251" s="69">
        <f t="shared" si="2219"/>
        <v>0</v>
      </c>
      <c r="DJ251" s="162">
        <f t="shared" si="2113"/>
        <v>0</v>
      </c>
      <c r="DK251" s="130">
        <f t="shared" si="2113"/>
        <v>0</v>
      </c>
      <c r="DL251" s="18">
        <f t="shared" si="2220"/>
        <v>0</v>
      </c>
      <c r="DM251" s="136">
        <f t="shared" si="2115"/>
        <v>0</v>
      </c>
      <c r="DN251" s="131">
        <f t="shared" si="2115"/>
        <v>0</v>
      </c>
      <c r="DO251" s="69">
        <f t="shared" si="2221"/>
        <v>0</v>
      </c>
      <c r="DP251" s="162">
        <f t="shared" si="2117"/>
        <v>0</v>
      </c>
      <c r="DQ251" s="130">
        <f t="shared" si="2117"/>
        <v>0</v>
      </c>
      <c r="DR251" s="18">
        <f t="shared" si="2222"/>
        <v>0</v>
      </c>
      <c r="DS251" s="136">
        <f t="shared" si="2119"/>
        <v>0</v>
      </c>
      <c r="DT251" s="131">
        <f t="shared" si="2119"/>
        <v>0</v>
      </c>
      <c r="DU251" s="69">
        <f t="shared" si="2223"/>
        <v>0</v>
      </c>
      <c r="DV251" s="162">
        <f t="shared" si="2121"/>
        <v>0</v>
      </c>
      <c r="DW251" s="130">
        <f t="shared" si="2121"/>
        <v>0</v>
      </c>
      <c r="DX251" s="18">
        <f t="shared" si="2224"/>
        <v>0</v>
      </c>
      <c r="DY251" s="136">
        <f t="shared" si="2123"/>
        <v>0</v>
      </c>
      <c r="DZ251" s="131">
        <f t="shared" si="2123"/>
        <v>0</v>
      </c>
      <c r="EA251" s="69">
        <f t="shared" si="2225"/>
        <v>0</v>
      </c>
      <c r="EB251" s="162">
        <f t="shared" si="2125"/>
        <v>0</v>
      </c>
      <c r="EC251" s="130">
        <f t="shared" si="2125"/>
        <v>0</v>
      </c>
      <c r="ED251" s="18">
        <f t="shared" si="2226"/>
        <v>0</v>
      </c>
      <c r="EE251" s="136">
        <f t="shared" si="2127"/>
        <v>0</v>
      </c>
      <c r="EF251" s="131">
        <f t="shared" si="2127"/>
        <v>0</v>
      </c>
      <c r="EG251" s="69">
        <f t="shared" si="2227"/>
        <v>0</v>
      </c>
      <c r="EH251" s="162">
        <f t="shared" si="2129"/>
        <v>0</v>
      </c>
      <c r="EI251" s="130">
        <f t="shared" si="2129"/>
        <v>0</v>
      </c>
      <c r="EJ251" s="18">
        <f t="shared" si="2228"/>
        <v>0</v>
      </c>
      <c r="EK251" s="136">
        <f t="shared" si="2131"/>
        <v>0</v>
      </c>
      <c r="EL251" s="131">
        <f t="shared" si="2131"/>
        <v>0</v>
      </c>
      <c r="EM251" s="69">
        <f t="shared" si="2229"/>
        <v>0</v>
      </c>
      <c r="EN251" s="162">
        <f t="shared" si="2133"/>
        <v>0</v>
      </c>
      <c r="EO251" s="130">
        <f t="shared" si="2133"/>
        <v>0</v>
      </c>
      <c r="EP251" s="18">
        <f t="shared" si="2230"/>
        <v>0</v>
      </c>
      <c r="EQ251" s="136">
        <f t="shared" si="2135"/>
        <v>0</v>
      </c>
      <c r="ER251" s="131">
        <f t="shared" si="2135"/>
        <v>0</v>
      </c>
      <c r="ES251" s="69">
        <f t="shared" si="2231"/>
        <v>0</v>
      </c>
      <c r="ET251" s="162">
        <f t="shared" si="2137"/>
        <v>0</v>
      </c>
      <c r="EU251" s="130">
        <f t="shared" si="2137"/>
        <v>0</v>
      </c>
      <c r="EV251" s="18">
        <f t="shared" si="2232"/>
        <v>0</v>
      </c>
      <c r="EW251" s="136">
        <f t="shared" si="2139"/>
        <v>0</v>
      </c>
      <c r="EX251" s="131">
        <f t="shared" si="2139"/>
        <v>0</v>
      </c>
      <c r="EY251" s="69">
        <f t="shared" si="2233"/>
        <v>0</v>
      </c>
      <c r="EZ251" s="162">
        <f t="shared" si="2141"/>
        <v>0</v>
      </c>
      <c r="FA251" s="130">
        <f t="shared" si="2141"/>
        <v>0</v>
      </c>
      <c r="FB251" s="18">
        <f t="shared" si="2234"/>
        <v>0</v>
      </c>
      <c r="FC251" s="136">
        <f t="shared" si="2143"/>
        <v>0</v>
      </c>
      <c r="FD251" s="131">
        <f t="shared" si="2143"/>
        <v>0</v>
      </c>
      <c r="FE251" s="69">
        <f t="shared" si="2235"/>
        <v>0</v>
      </c>
      <c r="FF251" s="162">
        <f t="shared" si="2145"/>
        <v>0</v>
      </c>
      <c r="FG251" s="130">
        <f t="shared" si="2145"/>
        <v>0</v>
      </c>
      <c r="FH251" s="18">
        <f t="shared" si="2236"/>
        <v>0</v>
      </c>
      <c r="FI251" s="136">
        <f t="shared" si="2147"/>
        <v>0</v>
      </c>
      <c r="FJ251" s="131">
        <f t="shared" si="2147"/>
        <v>0</v>
      </c>
      <c r="FK251" s="69">
        <f t="shared" si="2237"/>
        <v>0</v>
      </c>
      <c r="FL251" s="162">
        <f t="shared" si="2149"/>
        <v>0</v>
      </c>
      <c r="FM251" s="130">
        <f t="shared" si="2149"/>
        <v>0</v>
      </c>
      <c r="FN251" s="18">
        <f t="shared" si="2238"/>
        <v>0</v>
      </c>
      <c r="FO251" s="136">
        <f t="shared" si="2151"/>
        <v>0</v>
      </c>
      <c r="FP251" s="131">
        <f t="shared" si="2151"/>
        <v>0</v>
      </c>
      <c r="FQ251" s="69">
        <f t="shared" si="2239"/>
        <v>0</v>
      </c>
      <c r="FR251" s="162">
        <f t="shared" si="2153"/>
        <v>0</v>
      </c>
      <c r="FS251" s="130">
        <f t="shared" si="2153"/>
        <v>0</v>
      </c>
      <c r="FT251" s="18">
        <f t="shared" si="2240"/>
        <v>0</v>
      </c>
      <c r="FU251" s="136">
        <f t="shared" si="2155"/>
        <v>0</v>
      </c>
      <c r="FV251" s="131">
        <f t="shared" si="2155"/>
        <v>0</v>
      </c>
      <c r="FW251" s="69">
        <f t="shared" si="2241"/>
        <v>0</v>
      </c>
      <c r="FX251" s="162">
        <f t="shared" si="2157"/>
        <v>0</v>
      </c>
      <c r="FY251" s="130">
        <f t="shared" si="2157"/>
        <v>0</v>
      </c>
      <c r="FZ251" s="18">
        <f t="shared" si="2242"/>
        <v>0</v>
      </c>
      <c r="GA251" s="136">
        <f t="shared" si="2159"/>
        <v>0</v>
      </c>
      <c r="GB251" s="131">
        <f t="shared" si="2159"/>
        <v>0</v>
      </c>
      <c r="GC251" s="69">
        <f t="shared" si="2243"/>
        <v>0</v>
      </c>
      <c r="GD251" s="162">
        <f t="shared" si="2161"/>
        <v>0</v>
      </c>
      <c r="GE251" s="130">
        <f t="shared" si="2161"/>
        <v>0</v>
      </c>
      <c r="GF251" s="18">
        <f t="shared" si="2244"/>
        <v>0</v>
      </c>
      <c r="GG251" s="136">
        <f t="shared" si="2163"/>
        <v>0</v>
      </c>
      <c r="GH251" s="131">
        <f t="shared" si="2163"/>
        <v>0</v>
      </c>
      <c r="GI251" s="69">
        <f t="shared" si="2245"/>
        <v>0</v>
      </c>
      <c r="GJ251" s="162">
        <f t="shared" si="2165"/>
        <v>0</v>
      </c>
      <c r="GK251" s="130">
        <f t="shared" si="2165"/>
        <v>0</v>
      </c>
      <c r="GL251" s="18">
        <f t="shared" si="2246"/>
        <v>0</v>
      </c>
      <c r="GM251" s="136">
        <f t="shared" si="2167"/>
        <v>0</v>
      </c>
      <c r="GN251" s="131">
        <f t="shared" si="2167"/>
        <v>0</v>
      </c>
      <c r="GO251" s="69">
        <f t="shared" si="2247"/>
        <v>0</v>
      </c>
      <c r="GP251" s="162">
        <f t="shared" si="2169"/>
        <v>0</v>
      </c>
      <c r="GQ251" s="130">
        <f t="shared" si="2169"/>
        <v>0</v>
      </c>
      <c r="GR251" s="18">
        <f t="shared" si="2248"/>
        <v>0</v>
      </c>
      <c r="GS251" s="136">
        <f t="shared" si="2171"/>
        <v>0</v>
      </c>
      <c r="GT251" s="131">
        <f t="shared" si="2171"/>
        <v>0</v>
      </c>
      <c r="GU251" s="69">
        <f t="shared" si="2249"/>
        <v>0</v>
      </c>
      <c r="GV251" s="162">
        <f t="shared" si="2173"/>
        <v>0</v>
      </c>
      <c r="GW251" s="130">
        <f t="shared" si="2173"/>
        <v>0</v>
      </c>
      <c r="GX251" s="18">
        <f t="shared" si="2250"/>
        <v>0</v>
      </c>
      <c r="GY251" s="136">
        <f t="shared" si="2175"/>
        <v>0</v>
      </c>
      <c r="GZ251" s="131">
        <f t="shared" si="2175"/>
        <v>0</v>
      </c>
      <c r="HA251" s="69">
        <f t="shared" si="2251"/>
        <v>0</v>
      </c>
      <c r="HB251" s="162">
        <f t="shared" si="2177"/>
        <v>0</v>
      </c>
      <c r="HC251" s="130">
        <f t="shared" si="2177"/>
        <v>0</v>
      </c>
      <c r="HD251" s="18">
        <f t="shared" si="2252"/>
        <v>0</v>
      </c>
      <c r="HE251" s="136">
        <f t="shared" si="2179"/>
        <v>0</v>
      </c>
      <c r="HF251" s="131">
        <f t="shared" si="2179"/>
        <v>0</v>
      </c>
      <c r="HG251" s="69">
        <f t="shared" si="2253"/>
        <v>0</v>
      </c>
      <c r="HH251" s="162">
        <f t="shared" si="2181"/>
        <v>0</v>
      </c>
      <c r="HI251" s="130">
        <f t="shared" si="2181"/>
        <v>0</v>
      </c>
      <c r="HJ251" s="18">
        <f t="shared" si="2254"/>
        <v>0</v>
      </c>
      <c r="HK251" s="136">
        <f t="shared" si="2183"/>
        <v>0</v>
      </c>
      <c r="HL251" s="131">
        <f t="shared" si="2183"/>
        <v>0</v>
      </c>
      <c r="HM251" s="69">
        <f t="shared" si="2255"/>
        <v>0</v>
      </c>
      <c r="HN251" s="162">
        <f t="shared" si="2185"/>
        <v>0</v>
      </c>
      <c r="HO251" s="130">
        <f t="shared" si="2185"/>
        <v>0</v>
      </c>
      <c r="HP251" s="18">
        <f t="shared" si="2256"/>
        <v>0</v>
      </c>
      <c r="HQ251" s="136">
        <f t="shared" si="2187"/>
        <v>0</v>
      </c>
      <c r="HR251" s="131">
        <f t="shared" si="2187"/>
        <v>0</v>
      </c>
      <c r="HS251" s="69">
        <f t="shared" si="2257"/>
        <v>0</v>
      </c>
      <c r="HT251" s="162">
        <f t="shared" si="2189"/>
        <v>0</v>
      </c>
      <c r="HU251" s="130">
        <f t="shared" si="2189"/>
        <v>0</v>
      </c>
      <c r="HV251" s="18">
        <f t="shared" si="2258"/>
        <v>0</v>
      </c>
      <c r="HW251" s="17"/>
      <c r="HX251" s="85"/>
      <c r="HY251" s="85"/>
      <c r="HZ251" s="2" t="str">
        <f t="shared" si="1846"/>
        <v>СКРЫТЬ</v>
      </c>
    </row>
    <row r="252" spans="1:234" ht="13.5" customHeight="1" x14ac:dyDescent="0.2">
      <c r="A252" s="37"/>
      <c r="B252" s="22"/>
      <c r="C252" s="22"/>
      <c r="D252" s="100"/>
      <c r="E252" s="100"/>
      <c r="F252" s="100"/>
      <c r="G252" s="22"/>
      <c r="H252" s="22" t="s">
        <v>94</v>
      </c>
      <c r="I252" s="42">
        <v>241</v>
      </c>
      <c r="J252" s="102">
        <f>SUBTOTAL(103,I$12:I252)*1</f>
        <v>45</v>
      </c>
      <c r="K252" s="108" t="s">
        <v>7</v>
      </c>
      <c r="L252" s="17"/>
      <c r="M252" s="255">
        <f t="shared" si="2059"/>
        <v>43672</v>
      </c>
      <c r="N252" s="255">
        <f t="shared" si="2060"/>
        <v>44377</v>
      </c>
      <c r="O252" s="118">
        <f t="shared" si="2060"/>
        <v>44226</v>
      </c>
      <c r="P252" s="162">
        <f t="shared" si="2259"/>
        <v>58412</v>
      </c>
      <c r="Q252" s="163">
        <f t="shared" si="2259"/>
        <v>53842.06451612903</v>
      </c>
      <c r="R252" s="163">
        <f t="shared" si="2259"/>
        <v>53048</v>
      </c>
      <c r="S252" s="123">
        <f t="shared" ca="1" si="2259"/>
        <v>54760.06451612903</v>
      </c>
      <c r="T252" s="123">
        <f t="shared" si="2259"/>
        <v>56219</v>
      </c>
      <c r="U252" s="91">
        <f t="shared" ca="1" si="2191"/>
        <v>1458.9354838709696</v>
      </c>
      <c r="V252" s="91">
        <f t="shared" si="2192"/>
        <v>2193</v>
      </c>
      <c r="W252" s="120">
        <f t="shared" si="2193"/>
        <v>0.9624563445867288</v>
      </c>
      <c r="X252" s="178">
        <f t="shared" si="2064"/>
        <v>918</v>
      </c>
      <c r="Y252" s="128">
        <f t="shared" si="2064"/>
        <v>918</v>
      </c>
      <c r="Z252" s="179">
        <f t="shared" ca="1" si="2064"/>
        <v>918</v>
      </c>
      <c r="AA252" s="127">
        <f t="shared" si="2064"/>
        <v>3171</v>
      </c>
      <c r="AB252" s="67">
        <f t="shared" ca="1" si="2194"/>
        <v>3.4542483660130721</v>
      </c>
      <c r="AC252" s="69">
        <f t="shared" ca="1" si="2195"/>
        <v>2253</v>
      </c>
      <c r="AD252" s="178">
        <f t="shared" si="1925"/>
        <v>0</v>
      </c>
      <c r="AE252" s="127">
        <f t="shared" si="1925"/>
        <v>0</v>
      </c>
      <c r="AF252" s="225">
        <f t="shared" si="2196"/>
        <v>0</v>
      </c>
      <c r="AG252" s="178">
        <f t="shared" si="1927"/>
        <v>825</v>
      </c>
      <c r="AH252" s="127">
        <f t="shared" si="1927"/>
        <v>835</v>
      </c>
      <c r="AI252" s="225">
        <f t="shared" si="2197"/>
        <v>10</v>
      </c>
      <c r="AJ252" s="178">
        <f t="shared" si="1929"/>
        <v>93</v>
      </c>
      <c r="AK252" s="127">
        <f t="shared" si="1929"/>
        <v>2075</v>
      </c>
      <c r="AL252" s="225">
        <f t="shared" si="2198"/>
        <v>1982</v>
      </c>
      <c r="AM252" s="178">
        <f t="shared" si="1931"/>
        <v>0</v>
      </c>
      <c r="AN252" s="127">
        <f t="shared" si="1931"/>
        <v>261</v>
      </c>
      <c r="AO252" s="225">
        <f t="shared" si="2199"/>
        <v>261</v>
      </c>
      <c r="AP252" s="178">
        <f t="shared" si="1933"/>
        <v>0</v>
      </c>
      <c r="AQ252" s="127">
        <f t="shared" si="1933"/>
        <v>0</v>
      </c>
      <c r="AR252" s="225">
        <f t="shared" si="2200"/>
        <v>0</v>
      </c>
      <c r="AS252" s="136">
        <f t="shared" si="2067"/>
        <v>0</v>
      </c>
      <c r="AT252" s="131">
        <f t="shared" si="2067"/>
        <v>0</v>
      </c>
      <c r="AU252" s="69">
        <f t="shared" si="2201"/>
        <v>0</v>
      </c>
      <c r="AV252" s="162">
        <f t="shared" si="2069"/>
        <v>70</v>
      </c>
      <c r="AW252" s="130">
        <f t="shared" si="2069"/>
        <v>82</v>
      </c>
      <c r="AX252" s="18">
        <f t="shared" si="2202"/>
        <v>12</v>
      </c>
      <c r="AY252" s="136">
        <f t="shared" si="2071"/>
        <v>0</v>
      </c>
      <c r="AZ252" s="131">
        <f t="shared" si="2071"/>
        <v>0</v>
      </c>
      <c r="BA252" s="69">
        <f t="shared" si="2203"/>
        <v>0</v>
      </c>
      <c r="BB252" s="162">
        <f t="shared" si="2073"/>
        <v>70</v>
      </c>
      <c r="BC252" s="130">
        <f t="shared" si="2073"/>
        <v>81</v>
      </c>
      <c r="BD252" s="18">
        <f t="shared" si="2204"/>
        <v>11</v>
      </c>
      <c r="BE252" s="136">
        <f t="shared" si="2075"/>
        <v>0</v>
      </c>
      <c r="BF252" s="131">
        <f t="shared" si="2075"/>
        <v>0</v>
      </c>
      <c r="BG252" s="69">
        <f t="shared" si="2205"/>
        <v>0</v>
      </c>
      <c r="BH252" s="162">
        <f t="shared" si="2077"/>
        <v>70</v>
      </c>
      <c r="BI252" s="130">
        <f t="shared" si="2077"/>
        <v>81</v>
      </c>
      <c r="BJ252" s="18">
        <f t="shared" si="2206"/>
        <v>11</v>
      </c>
      <c r="BK252" s="136">
        <f t="shared" si="2079"/>
        <v>0</v>
      </c>
      <c r="BL252" s="131">
        <f t="shared" si="2079"/>
        <v>0</v>
      </c>
      <c r="BM252" s="69">
        <f t="shared" si="2207"/>
        <v>0</v>
      </c>
      <c r="BN252" s="162">
        <f t="shared" si="2081"/>
        <v>70</v>
      </c>
      <c r="BO252" s="130">
        <f t="shared" si="2081"/>
        <v>89</v>
      </c>
      <c r="BP252" s="18">
        <f t="shared" si="2208"/>
        <v>19</v>
      </c>
      <c r="BQ252" s="136">
        <f t="shared" si="2083"/>
        <v>0</v>
      </c>
      <c r="BR252" s="131">
        <f t="shared" si="2083"/>
        <v>0</v>
      </c>
      <c r="BS252" s="69">
        <f t="shared" si="2209"/>
        <v>0</v>
      </c>
      <c r="BT252" s="162">
        <f t="shared" si="2085"/>
        <v>70</v>
      </c>
      <c r="BU252" s="130">
        <f t="shared" si="2085"/>
        <v>89</v>
      </c>
      <c r="BV252" s="18">
        <f t="shared" si="2210"/>
        <v>19</v>
      </c>
      <c r="BW252" s="136">
        <f t="shared" si="2087"/>
        <v>0</v>
      </c>
      <c r="BX252" s="131">
        <f t="shared" si="2087"/>
        <v>0</v>
      </c>
      <c r="BY252" s="69">
        <f t="shared" si="2211"/>
        <v>0</v>
      </c>
      <c r="BZ252" s="162">
        <f t="shared" si="2089"/>
        <v>70</v>
      </c>
      <c r="CA252" s="130">
        <f t="shared" si="2089"/>
        <v>89</v>
      </c>
      <c r="CB252" s="18">
        <f t="shared" si="2212"/>
        <v>19</v>
      </c>
      <c r="CC252" s="136">
        <f t="shared" si="2091"/>
        <v>0</v>
      </c>
      <c r="CD252" s="131">
        <f t="shared" si="2091"/>
        <v>0</v>
      </c>
      <c r="CE252" s="69">
        <f t="shared" si="2213"/>
        <v>0</v>
      </c>
      <c r="CF252" s="162">
        <f t="shared" si="2093"/>
        <v>70</v>
      </c>
      <c r="CG252" s="130">
        <f t="shared" si="2093"/>
        <v>89</v>
      </c>
      <c r="CH252" s="18">
        <f t="shared" si="2214"/>
        <v>19</v>
      </c>
      <c r="CI252" s="136">
        <f t="shared" si="2095"/>
        <v>0</v>
      </c>
      <c r="CJ252" s="131">
        <f t="shared" si="2095"/>
        <v>0</v>
      </c>
      <c r="CK252" s="69">
        <f t="shared" si="2215"/>
        <v>0</v>
      </c>
      <c r="CL252" s="162">
        <f t="shared" si="2097"/>
        <v>70</v>
      </c>
      <c r="CM252" s="130">
        <f t="shared" si="2097"/>
        <v>80</v>
      </c>
      <c r="CN252" s="18">
        <f t="shared" si="2098"/>
        <v>10</v>
      </c>
      <c r="CO252" s="136">
        <f t="shared" si="2099"/>
        <v>0</v>
      </c>
      <c r="CP252" s="131">
        <f t="shared" si="2099"/>
        <v>0</v>
      </c>
      <c r="CQ252" s="69">
        <f t="shared" si="2216"/>
        <v>0</v>
      </c>
      <c r="CR252" s="162">
        <f t="shared" si="2101"/>
        <v>70</v>
      </c>
      <c r="CS252" s="130">
        <f t="shared" si="2101"/>
        <v>80</v>
      </c>
      <c r="CT252" s="18">
        <f t="shared" si="2102"/>
        <v>10</v>
      </c>
      <c r="CU252" s="136">
        <f t="shared" si="2103"/>
        <v>0</v>
      </c>
      <c r="CV252" s="131">
        <f t="shared" si="2103"/>
        <v>0</v>
      </c>
      <c r="CW252" s="69">
        <f t="shared" si="2217"/>
        <v>0</v>
      </c>
      <c r="CX252" s="162">
        <f t="shared" si="2105"/>
        <v>70</v>
      </c>
      <c r="CY252" s="130">
        <f t="shared" si="2105"/>
        <v>80</v>
      </c>
      <c r="CZ252" s="18">
        <f t="shared" si="2106"/>
        <v>10</v>
      </c>
      <c r="DA252" s="136">
        <f t="shared" si="2107"/>
        <v>65</v>
      </c>
      <c r="DB252" s="131">
        <f t="shared" si="2107"/>
        <v>68</v>
      </c>
      <c r="DC252" s="69">
        <f t="shared" si="2218"/>
        <v>3</v>
      </c>
      <c r="DD252" s="162">
        <f t="shared" si="2109"/>
        <v>70</v>
      </c>
      <c r="DE252" s="130">
        <f t="shared" si="2109"/>
        <v>80</v>
      </c>
      <c r="DF252" s="18">
        <f t="shared" si="2110"/>
        <v>10</v>
      </c>
      <c r="DG252" s="136">
        <f t="shared" si="2111"/>
        <v>220</v>
      </c>
      <c r="DH252" s="131">
        <f t="shared" si="2111"/>
        <v>223</v>
      </c>
      <c r="DI252" s="69">
        <f t="shared" si="2219"/>
        <v>3</v>
      </c>
      <c r="DJ252" s="162">
        <f t="shared" si="2113"/>
        <v>70</v>
      </c>
      <c r="DK252" s="130">
        <f t="shared" si="2113"/>
        <v>80</v>
      </c>
      <c r="DL252" s="18">
        <f t="shared" si="2220"/>
        <v>10</v>
      </c>
      <c r="DM252" s="136">
        <f t="shared" si="2115"/>
        <v>225</v>
      </c>
      <c r="DN252" s="131">
        <f t="shared" si="2115"/>
        <v>227</v>
      </c>
      <c r="DO252" s="69">
        <f t="shared" si="2221"/>
        <v>2</v>
      </c>
      <c r="DP252" s="162">
        <f t="shared" si="2117"/>
        <v>70</v>
      </c>
      <c r="DQ252" s="130">
        <f t="shared" si="2117"/>
        <v>80</v>
      </c>
      <c r="DR252" s="18">
        <f t="shared" si="2222"/>
        <v>10</v>
      </c>
      <c r="DS252" s="136">
        <f t="shared" si="2119"/>
        <v>315</v>
      </c>
      <c r="DT252" s="131">
        <f t="shared" si="2119"/>
        <v>317</v>
      </c>
      <c r="DU252" s="69">
        <f t="shared" si="2223"/>
        <v>2</v>
      </c>
      <c r="DV252" s="162">
        <f t="shared" si="2121"/>
        <v>70</v>
      </c>
      <c r="DW252" s="130">
        <f t="shared" si="2121"/>
        <v>80</v>
      </c>
      <c r="DX252" s="18">
        <f t="shared" si="2224"/>
        <v>10</v>
      </c>
      <c r="DY252" s="136">
        <f t="shared" si="2123"/>
        <v>93</v>
      </c>
      <c r="DZ252" s="131">
        <f t="shared" si="2123"/>
        <v>322</v>
      </c>
      <c r="EA252" s="69">
        <f t="shared" si="2225"/>
        <v>229</v>
      </c>
      <c r="EB252" s="162">
        <f t="shared" si="2125"/>
        <v>70</v>
      </c>
      <c r="EC252" s="130">
        <f t="shared" si="2125"/>
        <v>80</v>
      </c>
      <c r="ED252" s="18">
        <f t="shared" si="2226"/>
        <v>10</v>
      </c>
      <c r="EE252" s="136">
        <f t="shared" si="2127"/>
        <v>0</v>
      </c>
      <c r="EF252" s="131">
        <f t="shared" si="2127"/>
        <v>326</v>
      </c>
      <c r="EG252" s="69">
        <f t="shared" si="2227"/>
        <v>326</v>
      </c>
      <c r="EH252" s="162">
        <f t="shared" si="2129"/>
        <v>70</v>
      </c>
      <c r="EI252" s="130">
        <f t="shared" si="2129"/>
        <v>81</v>
      </c>
      <c r="EJ252" s="18">
        <f t="shared" si="2228"/>
        <v>11</v>
      </c>
      <c r="EK252" s="136">
        <f t="shared" si="2131"/>
        <v>0</v>
      </c>
      <c r="EL252" s="131">
        <f t="shared" si="2131"/>
        <v>287</v>
      </c>
      <c r="EM252" s="69">
        <f t="shared" si="2229"/>
        <v>287</v>
      </c>
      <c r="EN252" s="162">
        <f t="shared" si="2133"/>
        <v>70</v>
      </c>
      <c r="EO252" s="130">
        <f t="shared" si="2133"/>
        <v>81</v>
      </c>
      <c r="EP252" s="18">
        <f t="shared" si="2230"/>
        <v>11</v>
      </c>
      <c r="EQ252" s="136">
        <f t="shared" si="2135"/>
        <v>0</v>
      </c>
      <c r="ER252" s="131">
        <f t="shared" si="2135"/>
        <v>383</v>
      </c>
      <c r="ES252" s="69">
        <f t="shared" si="2231"/>
        <v>383</v>
      </c>
      <c r="ET252" s="162">
        <f t="shared" si="2137"/>
        <v>70</v>
      </c>
      <c r="EU252" s="130">
        <f t="shared" si="2137"/>
        <v>82</v>
      </c>
      <c r="EV252" s="18">
        <f t="shared" si="2232"/>
        <v>12</v>
      </c>
      <c r="EW252" s="136">
        <f t="shared" si="2139"/>
        <v>0</v>
      </c>
      <c r="EX252" s="131">
        <f t="shared" si="2139"/>
        <v>316</v>
      </c>
      <c r="EY252" s="69">
        <f t="shared" si="2233"/>
        <v>316</v>
      </c>
      <c r="EZ252" s="162">
        <f t="shared" si="2141"/>
        <v>70</v>
      </c>
      <c r="FA252" s="130">
        <f t="shared" si="2141"/>
        <v>82</v>
      </c>
      <c r="FB252" s="18">
        <f t="shared" si="2234"/>
        <v>12</v>
      </c>
      <c r="FC252" s="136">
        <f t="shared" si="2143"/>
        <v>0</v>
      </c>
      <c r="FD252" s="131">
        <f t="shared" si="2143"/>
        <v>198</v>
      </c>
      <c r="FE252" s="69">
        <f t="shared" si="2235"/>
        <v>198</v>
      </c>
      <c r="FF252" s="162">
        <f t="shared" si="2145"/>
        <v>70</v>
      </c>
      <c r="FG252" s="130">
        <f t="shared" si="2145"/>
        <v>82</v>
      </c>
      <c r="FH252" s="18">
        <f t="shared" si="2236"/>
        <v>12</v>
      </c>
      <c r="FI252" s="136">
        <f t="shared" si="2147"/>
        <v>0</v>
      </c>
      <c r="FJ252" s="131">
        <f t="shared" si="2147"/>
        <v>243</v>
      </c>
      <c r="FK252" s="69">
        <f t="shared" si="2237"/>
        <v>243</v>
      </c>
      <c r="FL252" s="162">
        <f t="shared" si="2149"/>
        <v>70</v>
      </c>
      <c r="FM252" s="130">
        <f t="shared" si="2149"/>
        <v>82</v>
      </c>
      <c r="FN252" s="18">
        <f t="shared" si="2238"/>
        <v>12</v>
      </c>
      <c r="FO252" s="136">
        <f t="shared" si="2151"/>
        <v>0</v>
      </c>
      <c r="FP252" s="131">
        <f t="shared" si="2151"/>
        <v>248</v>
      </c>
      <c r="FQ252" s="69">
        <f t="shared" si="2239"/>
        <v>248</v>
      </c>
      <c r="FR252" s="162">
        <f t="shared" si="2153"/>
        <v>70</v>
      </c>
      <c r="FS252" s="130">
        <f t="shared" si="2153"/>
        <v>82</v>
      </c>
      <c r="FT252" s="18">
        <f t="shared" si="2240"/>
        <v>12</v>
      </c>
      <c r="FU252" s="136">
        <f t="shared" si="2155"/>
        <v>0</v>
      </c>
      <c r="FV252" s="131">
        <f t="shared" si="2155"/>
        <v>13</v>
      </c>
      <c r="FW252" s="69">
        <f t="shared" si="2241"/>
        <v>13</v>
      </c>
      <c r="FX252" s="162">
        <f t="shared" si="2157"/>
        <v>70</v>
      </c>
      <c r="FY252" s="130">
        <f t="shared" si="2157"/>
        <v>82</v>
      </c>
      <c r="FZ252" s="18">
        <f t="shared" si="2242"/>
        <v>12</v>
      </c>
      <c r="GA252" s="136">
        <f t="shared" si="2159"/>
        <v>0</v>
      </c>
      <c r="GB252" s="131">
        <f t="shared" si="2159"/>
        <v>0</v>
      </c>
      <c r="GC252" s="69">
        <f t="shared" si="2243"/>
        <v>0</v>
      </c>
      <c r="GD252" s="162">
        <f t="shared" si="2161"/>
        <v>70</v>
      </c>
      <c r="GE252" s="130">
        <f t="shared" si="2161"/>
        <v>82</v>
      </c>
      <c r="GF252" s="18">
        <f t="shared" si="2244"/>
        <v>12</v>
      </c>
      <c r="GG252" s="136">
        <f t="shared" si="2163"/>
        <v>0</v>
      </c>
      <c r="GH252" s="131">
        <f t="shared" si="2163"/>
        <v>0</v>
      </c>
      <c r="GI252" s="69">
        <f t="shared" si="2245"/>
        <v>0</v>
      </c>
      <c r="GJ252" s="162">
        <f t="shared" si="2165"/>
        <v>70</v>
      </c>
      <c r="GK252" s="130">
        <f t="shared" si="2165"/>
        <v>82</v>
      </c>
      <c r="GL252" s="18">
        <f t="shared" si="2246"/>
        <v>12</v>
      </c>
      <c r="GM252" s="136">
        <f t="shared" si="2167"/>
        <v>0</v>
      </c>
      <c r="GN252" s="131">
        <f t="shared" si="2167"/>
        <v>0</v>
      </c>
      <c r="GO252" s="69">
        <f t="shared" si="2247"/>
        <v>0</v>
      </c>
      <c r="GP252" s="162">
        <f t="shared" si="2169"/>
        <v>70</v>
      </c>
      <c r="GQ252" s="130">
        <f t="shared" si="2169"/>
        <v>105</v>
      </c>
      <c r="GR252" s="18">
        <f t="shared" si="2248"/>
        <v>35</v>
      </c>
      <c r="GS252" s="136">
        <f t="shared" si="2171"/>
        <v>0</v>
      </c>
      <c r="GT252" s="131">
        <f t="shared" si="2171"/>
        <v>0</v>
      </c>
      <c r="GU252" s="69">
        <f t="shared" si="2249"/>
        <v>0</v>
      </c>
      <c r="GV252" s="162">
        <f t="shared" si="2173"/>
        <v>70</v>
      </c>
      <c r="GW252" s="130">
        <f t="shared" si="2173"/>
        <v>105</v>
      </c>
      <c r="GX252" s="18">
        <f t="shared" si="2250"/>
        <v>35</v>
      </c>
      <c r="GY252" s="136">
        <f t="shared" si="2175"/>
        <v>0</v>
      </c>
      <c r="GZ252" s="131">
        <f t="shared" si="2175"/>
        <v>0</v>
      </c>
      <c r="HA252" s="69">
        <f t="shared" si="2251"/>
        <v>0</v>
      </c>
      <c r="HB252" s="162">
        <f t="shared" si="2177"/>
        <v>70</v>
      </c>
      <c r="HC252" s="130">
        <f t="shared" si="2177"/>
        <v>105</v>
      </c>
      <c r="HD252" s="18">
        <f t="shared" si="2252"/>
        <v>35</v>
      </c>
      <c r="HE252" s="136">
        <f t="shared" si="2179"/>
        <v>0</v>
      </c>
      <c r="HF252" s="131">
        <f t="shared" si="2179"/>
        <v>0</v>
      </c>
      <c r="HG252" s="69">
        <f t="shared" si="2253"/>
        <v>0</v>
      </c>
      <c r="HH252" s="162">
        <f t="shared" si="2181"/>
        <v>0</v>
      </c>
      <c r="HI252" s="130">
        <f t="shared" si="2181"/>
        <v>0</v>
      </c>
      <c r="HJ252" s="18">
        <f t="shared" si="2254"/>
        <v>0</v>
      </c>
      <c r="HK252" s="136">
        <f t="shared" si="2183"/>
        <v>0</v>
      </c>
      <c r="HL252" s="131">
        <f t="shared" si="2183"/>
        <v>0</v>
      </c>
      <c r="HM252" s="69">
        <f t="shared" si="2255"/>
        <v>0</v>
      </c>
      <c r="HN252" s="162">
        <f t="shared" si="2185"/>
        <v>0</v>
      </c>
      <c r="HO252" s="130">
        <f t="shared" si="2185"/>
        <v>0</v>
      </c>
      <c r="HP252" s="18">
        <f t="shared" si="2256"/>
        <v>0</v>
      </c>
      <c r="HQ252" s="136">
        <f t="shared" si="2187"/>
        <v>0</v>
      </c>
      <c r="HR252" s="131">
        <f t="shared" si="2187"/>
        <v>0</v>
      </c>
      <c r="HS252" s="69">
        <f t="shared" si="2257"/>
        <v>0</v>
      </c>
      <c r="HT252" s="162">
        <f t="shared" si="2189"/>
        <v>0</v>
      </c>
      <c r="HU252" s="130">
        <f t="shared" si="2189"/>
        <v>0</v>
      </c>
      <c r="HV252" s="18">
        <f t="shared" si="2258"/>
        <v>0</v>
      </c>
      <c r="HW252" s="104" t="s">
        <v>82</v>
      </c>
      <c r="HX252" s="85"/>
      <c r="HY252" s="85"/>
      <c r="HZ252" s="2">
        <f t="shared" si="1846"/>
        <v>1</v>
      </c>
    </row>
    <row r="253" spans="1:234" ht="13.5" customHeight="1" x14ac:dyDescent="0.2">
      <c r="A253" s="37"/>
      <c r="B253" s="22"/>
      <c r="C253" s="22"/>
      <c r="D253" s="100"/>
      <c r="E253" s="100"/>
      <c r="F253" s="100"/>
      <c r="G253" s="22"/>
      <c r="H253" s="22" t="s">
        <v>94</v>
      </c>
      <c r="I253" s="42">
        <v>242</v>
      </c>
      <c r="J253" s="102">
        <f>SUBTOTAL(103,I$12:I253)*1</f>
        <v>46</v>
      </c>
      <c r="K253" s="108" t="s">
        <v>8</v>
      </c>
      <c r="L253" s="17"/>
      <c r="M253" s="255">
        <f t="shared" si="2059"/>
        <v>43881</v>
      </c>
      <c r="N253" s="255">
        <f t="shared" si="2060"/>
        <v>44428</v>
      </c>
      <c r="O253" s="118">
        <f t="shared" si="2060"/>
        <v>44407</v>
      </c>
      <c r="P253" s="162">
        <f t="shared" si="2259"/>
        <v>19165</v>
      </c>
      <c r="Q253" s="163">
        <f t="shared" si="2259"/>
        <v>9952.5161290322576</v>
      </c>
      <c r="R253" s="163">
        <f t="shared" si="2259"/>
        <v>9557</v>
      </c>
      <c r="S253" s="123">
        <f t="shared" ca="1" si="2259"/>
        <v>11116.516129032258</v>
      </c>
      <c r="T253" s="123">
        <f t="shared" si="2259"/>
        <v>11327</v>
      </c>
      <c r="U253" s="91">
        <f t="shared" ca="1" si="2191"/>
        <v>210.4838709677424</v>
      </c>
      <c r="V253" s="91">
        <f t="shared" si="2192"/>
        <v>7838</v>
      </c>
      <c r="W253" s="120">
        <f t="shared" si="2193"/>
        <v>0.59102530654839547</v>
      </c>
      <c r="X253" s="178">
        <f t="shared" si="2064"/>
        <v>2054</v>
      </c>
      <c r="Y253" s="128">
        <f t="shared" si="2064"/>
        <v>2054</v>
      </c>
      <c r="Z253" s="179">
        <f t="shared" ca="1" si="2064"/>
        <v>2054</v>
      </c>
      <c r="AA253" s="127">
        <f t="shared" si="2064"/>
        <v>1770</v>
      </c>
      <c r="AB253" s="67">
        <f t="shared" ca="1" si="2194"/>
        <v>0.86173320350535543</v>
      </c>
      <c r="AC253" s="69">
        <f t="shared" ca="1" si="2195"/>
        <v>-284</v>
      </c>
      <c r="AD253" s="178">
        <f t="shared" si="1925"/>
        <v>350</v>
      </c>
      <c r="AE253" s="127">
        <f t="shared" si="1925"/>
        <v>290</v>
      </c>
      <c r="AF253" s="225">
        <f t="shared" si="2196"/>
        <v>-60</v>
      </c>
      <c r="AG253" s="178">
        <f t="shared" si="1927"/>
        <v>290</v>
      </c>
      <c r="AH253" s="127">
        <f t="shared" si="1927"/>
        <v>380</v>
      </c>
      <c r="AI253" s="225">
        <f t="shared" si="2197"/>
        <v>90</v>
      </c>
      <c r="AJ253" s="178">
        <f t="shared" si="1929"/>
        <v>330</v>
      </c>
      <c r="AK253" s="127">
        <f t="shared" si="1929"/>
        <v>330</v>
      </c>
      <c r="AL253" s="225">
        <f t="shared" si="2198"/>
        <v>0</v>
      </c>
      <c r="AM253" s="178">
        <f t="shared" si="1931"/>
        <v>1084</v>
      </c>
      <c r="AN253" s="127">
        <f t="shared" si="1931"/>
        <v>770</v>
      </c>
      <c r="AO253" s="225">
        <f t="shared" si="2199"/>
        <v>-314</v>
      </c>
      <c r="AP253" s="178">
        <f t="shared" si="1933"/>
        <v>0</v>
      </c>
      <c r="AQ253" s="127">
        <f t="shared" si="1933"/>
        <v>0</v>
      </c>
      <c r="AR253" s="225">
        <f t="shared" si="2200"/>
        <v>0</v>
      </c>
      <c r="AS253" s="136">
        <f t="shared" si="2067"/>
        <v>0</v>
      </c>
      <c r="AT253" s="131">
        <f t="shared" si="2067"/>
        <v>0</v>
      </c>
      <c r="AU253" s="69">
        <f t="shared" si="2201"/>
        <v>0</v>
      </c>
      <c r="AV253" s="162">
        <f t="shared" si="2069"/>
        <v>95</v>
      </c>
      <c r="AW253" s="130">
        <f t="shared" si="2069"/>
        <v>101</v>
      </c>
      <c r="AX253" s="18">
        <f t="shared" si="2202"/>
        <v>6</v>
      </c>
      <c r="AY253" s="136">
        <f t="shared" si="2071"/>
        <v>0</v>
      </c>
      <c r="AZ253" s="131">
        <f t="shared" si="2071"/>
        <v>0</v>
      </c>
      <c r="BA253" s="69">
        <f t="shared" si="2203"/>
        <v>0</v>
      </c>
      <c r="BB253" s="162">
        <f t="shared" si="2073"/>
        <v>95</v>
      </c>
      <c r="BC253" s="130">
        <f t="shared" si="2073"/>
        <v>96</v>
      </c>
      <c r="BD253" s="18">
        <f t="shared" si="2204"/>
        <v>1</v>
      </c>
      <c r="BE253" s="136">
        <f t="shared" si="2075"/>
        <v>60</v>
      </c>
      <c r="BF253" s="131">
        <f t="shared" si="2075"/>
        <v>0</v>
      </c>
      <c r="BG253" s="69">
        <f t="shared" si="2205"/>
        <v>-60</v>
      </c>
      <c r="BH253" s="162">
        <f t="shared" si="2077"/>
        <v>95</v>
      </c>
      <c r="BI253" s="130">
        <f t="shared" si="2077"/>
        <v>91</v>
      </c>
      <c r="BJ253" s="18">
        <f t="shared" si="2206"/>
        <v>-4</v>
      </c>
      <c r="BK253" s="136">
        <f t="shared" si="2079"/>
        <v>130</v>
      </c>
      <c r="BL253" s="131">
        <f t="shared" si="2079"/>
        <v>130</v>
      </c>
      <c r="BM253" s="69">
        <f t="shared" si="2207"/>
        <v>0</v>
      </c>
      <c r="BN253" s="162">
        <f t="shared" si="2081"/>
        <v>95</v>
      </c>
      <c r="BO253" s="130">
        <f t="shared" si="2081"/>
        <v>89</v>
      </c>
      <c r="BP253" s="18">
        <f t="shared" si="2208"/>
        <v>-6</v>
      </c>
      <c r="BQ253" s="136">
        <f t="shared" si="2083"/>
        <v>100</v>
      </c>
      <c r="BR253" s="131">
        <f t="shared" si="2083"/>
        <v>160</v>
      </c>
      <c r="BS253" s="69">
        <f t="shared" si="2209"/>
        <v>60</v>
      </c>
      <c r="BT253" s="162">
        <f t="shared" si="2085"/>
        <v>95</v>
      </c>
      <c r="BU253" s="130">
        <f t="shared" si="2085"/>
        <v>89</v>
      </c>
      <c r="BV253" s="18">
        <f t="shared" si="2210"/>
        <v>-6</v>
      </c>
      <c r="BW253" s="136">
        <f t="shared" si="2087"/>
        <v>60</v>
      </c>
      <c r="BX253" s="131">
        <f t="shared" si="2087"/>
        <v>0</v>
      </c>
      <c r="BY253" s="69">
        <f t="shared" si="2211"/>
        <v>-60</v>
      </c>
      <c r="BZ253" s="162">
        <f t="shared" si="2089"/>
        <v>95</v>
      </c>
      <c r="CA253" s="130">
        <f t="shared" si="2089"/>
        <v>89</v>
      </c>
      <c r="CB253" s="18">
        <f t="shared" si="2212"/>
        <v>-6</v>
      </c>
      <c r="CC253" s="136">
        <f t="shared" si="2091"/>
        <v>0</v>
      </c>
      <c r="CD253" s="131">
        <f t="shared" si="2091"/>
        <v>0</v>
      </c>
      <c r="CE253" s="69">
        <f t="shared" si="2213"/>
        <v>0</v>
      </c>
      <c r="CF253" s="162">
        <f t="shared" si="2093"/>
        <v>95</v>
      </c>
      <c r="CG253" s="130">
        <f t="shared" si="2093"/>
        <v>89</v>
      </c>
      <c r="CH253" s="18">
        <f t="shared" si="2214"/>
        <v>-6</v>
      </c>
      <c r="CI253" s="136">
        <f t="shared" si="2095"/>
        <v>0</v>
      </c>
      <c r="CJ253" s="131">
        <f t="shared" si="2095"/>
        <v>0</v>
      </c>
      <c r="CK253" s="69">
        <f t="shared" si="2215"/>
        <v>0</v>
      </c>
      <c r="CL253" s="162">
        <f t="shared" si="2097"/>
        <v>95</v>
      </c>
      <c r="CM253" s="130">
        <f t="shared" si="2097"/>
        <v>92</v>
      </c>
      <c r="CN253" s="18">
        <f t="shared" si="2098"/>
        <v>-3</v>
      </c>
      <c r="CO253" s="136">
        <f t="shared" si="2099"/>
        <v>0</v>
      </c>
      <c r="CP253" s="131">
        <f t="shared" si="2099"/>
        <v>0</v>
      </c>
      <c r="CQ253" s="69">
        <f t="shared" si="2216"/>
        <v>0</v>
      </c>
      <c r="CR253" s="162">
        <f t="shared" si="2101"/>
        <v>95</v>
      </c>
      <c r="CS253" s="130">
        <f t="shared" si="2101"/>
        <v>92</v>
      </c>
      <c r="CT253" s="18">
        <f t="shared" si="2102"/>
        <v>-3</v>
      </c>
      <c r="CU253" s="136">
        <f t="shared" si="2103"/>
        <v>0</v>
      </c>
      <c r="CV253" s="131">
        <f t="shared" si="2103"/>
        <v>0</v>
      </c>
      <c r="CW253" s="69">
        <f t="shared" si="2217"/>
        <v>0</v>
      </c>
      <c r="CX253" s="162">
        <f t="shared" si="2105"/>
        <v>95</v>
      </c>
      <c r="CY253" s="130">
        <f t="shared" si="2105"/>
        <v>92</v>
      </c>
      <c r="CZ253" s="18">
        <f t="shared" si="2106"/>
        <v>-3</v>
      </c>
      <c r="DA253" s="136">
        <f t="shared" si="2107"/>
        <v>0</v>
      </c>
      <c r="DB253" s="131">
        <f t="shared" si="2107"/>
        <v>90</v>
      </c>
      <c r="DC253" s="69">
        <f t="shared" si="2218"/>
        <v>90</v>
      </c>
      <c r="DD253" s="162">
        <f t="shared" si="2109"/>
        <v>95</v>
      </c>
      <c r="DE253" s="130">
        <f t="shared" si="2109"/>
        <v>92</v>
      </c>
      <c r="DF253" s="18">
        <f t="shared" si="2110"/>
        <v>-3</v>
      </c>
      <c r="DG253" s="136">
        <f t="shared" si="2111"/>
        <v>290</v>
      </c>
      <c r="DH253" s="131">
        <f t="shared" si="2111"/>
        <v>190</v>
      </c>
      <c r="DI253" s="69">
        <f t="shared" si="2219"/>
        <v>-100</v>
      </c>
      <c r="DJ253" s="162">
        <f t="shared" si="2113"/>
        <v>95</v>
      </c>
      <c r="DK253" s="130">
        <f t="shared" si="2113"/>
        <v>92</v>
      </c>
      <c r="DL253" s="18">
        <f t="shared" si="2220"/>
        <v>-3</v>
      </c>
      <c r="DM253" s="136">
        <f t="shared" si="2115"/>
        <v>0</v>
      </c>
      <c r="DN253" s="131">
        <f t="shared" si="2115"/>
        <v>100</v>
      </c>
      <c r="DO253" s="69">
        <f t="shared" si="2221"/>
        <v>100</v>
      </c>
      <c r="DP253" s="162">
        <f t="shared" si="2117"/>
        <v>95</v>
      </c>
      <c r="DQ253" s="130">
        <f t="shared" si="2117"/>
        <v>92</v>
      </c>
      <c r="DR253" s="18">
        <f t="shared" si="2222"/>
        <v>-3</v>
      </c>
      <c r="DS253" s="136">
        <f t="shared" si="2119"/>
        <v>0</v>
      </c>
      <c r="DT253" s="131">
        <f t="shared" si="2119"/>
        <v>0</v>
      </c>
      <c r="DU253" s="69">
        <f t="shared" si="2223"/>
        <v>0</v>
      </c>
      <c r="DV253" s="162">
        <f t="shared" si="2121"/>
        <v>95</v>
      </c>
      <c r="DW253" s="130">
        <f t="shared" si="2121"/>
        <v>92</v>
      </c>
      <c r="DX253" s="18">
        <f t="shared" si="2224"/>
        <v>-3</v>
      </c>
      <c r="DY253" s="136">
        <f t="shared" si="2123"/>
        <v>16</v>
      </c>
      <c r="DZ253" s="131">
        <f t="shared" si="2123"/>
        <v>16</v>
      </c>
      <c r="EA253" s="69">
        <f t="shared" si="2225"/>
        <v>0</v>
      </c>
      <c r="EB253" s="162">
        <f t="shared" si="2125"/>
        <v>95</v>
      </c>
      <c r="EC253" s="130">
        <f t="shared" si="2125"/>
        <v>86</v>
      </c>
      <c r="ED253" s="18">
        <f t="shared" si="2226"/>
        <v>-9</v>
      </c>
      <c r="EE253" s="136">
        <f t="shared" si="2127"/>
        <v>20</v>
      </c>
      <c r="EF253" s="131">
        <f t="shared" si="2127"/>
        <v>20</v>
      </c>
      <c r="EG253" s="69">
        <f t="shared" si="2227"/>
        <v>0</v>
      </c>
      <c r="EH253" s="162">
        <f t="shared" si="2129"/>
        <v>95</v>
      </c>
      <c r="EI253" s="130">
        <f t="shared" si="2129"/>
        <v>86</v>
      </c>
      <c r="EJ253" s="18">
        <f t="shared" si="2228"/>
        <v>-9</v>
      </c>
      <c r="EK253" s="136">
        <f t="shared" si="2131"/>
        <v>0</v>
      </c>
      <c r="EL253" s="131">
        <f t="shared" si="2131"/>
        <v>0</v>
      </c>
      <c r="EM253" s="69">
        <f t="shared" si="2229"/>
        <v>0</v>
      </c>
      <c r="EN253" s="162">
        <f t="shared" si="2133"/>
        <v>95</v>
      </c>
      <c r="EO253" s="130">
        <f t="shared" si="2133"/>
        <v>86</v>
      </c>
      <c r="EP253" s="18">
        <f t="shared" si="2230"/>
        <v>-9</v>
      </c>
      <c r="EQ253" s="136">
        <f t="shared" si="2135"/>
        <v>0</v>
      </c>
      <c r="ER253" s="131">
        <f t="shared" si="2135"/>
        <v>0</v>
      </c>
      <c r="ES253" s="69">
        <f t="shared" si="2231"/>
        <v>0</v>
      </c>
      <c r="ET253" s="162">
        <f t="shared" si="2137"/>
        <v>95</v>
      </c>
      <c r="EU253" s="130">
        <f t="shared" si="2137"/>
        <v>66</v>
      </c>
      <c r="EV253" s="18">
        <f t="shared" si="2232"/>
        <v>-29</v>
      </c>
      <c r="EW253" s="136">
        <f t="shared" si="2139"/>
        <v>34</v>
      </c>
      <c r="EX253" s="131">
        <f t="shared" si="2139"/>
        <v>34</v>
      </c>
      <c r="EY253" s="69">
        <f t="shared" si="2233"/>
        <v>0</v>
      </c>
      <c r="EZ253" s="162">
        <f t="shared" si="2141"/>
        <v>95</v>
      </c>
      <c r="FA253" s="130">
        <f t="shared" si="2141"/>
        <v>66</v>
      </c>
      <c r="FB253" s="18">
        <f t="shared" si="2234"/>
        <v>-29</v>
      </c>
      <c r="FC253" s="136">
        <f t="shared" si="2143"/>
        <v>0</v>
      </c>
      <c r="FD253" s="131">
        <f t="shared" si="2143"/>
        <v>0</v>
      </c>
      <c r="FE253" s="69">
        <f t="shared" si="2235"/>
        <v>0</v>
      </c>
      <c r="FF253" s="162">
        <f t="shared" si="2145"/>
        <v>95</v>
      </c>
      <c r="FG253" s="130">
        <f t="shared" si="2145"/>
        <v>73</v>
      </c>
      <c r="FH253" s="18">
        <f t="shared" si="2236"/>
        <v>-22</v>
      </c>
      <c r="FI253" s="136">
        <f t="shared" si="2147"/>
        <v>260</v>
      </c>
      <c r="FJ253" s="131">
        <f t="shared" si="2147"/>
        <v>260</v>
      </c>
      <c r="FK253" s="69">
        <f t="shared" si="2237"/>
        <v>0</v>
      </c>
      <c r="FL253" s="162">
        <f t="shared" si="2149"/>
        <v>95</v>
      </c>
      <c r="FM253" s="130">
        <f t="shared" si="2149"/>
        <v>73</v>
      </c>
      <c r="FN253" s="18">
        <f t="shared" si="2238"/>
        <v>-22</v>
      </c>
      <c r="FO253" s="136">
        <f t="shared" si="2151"/>
        <v>0</v>
      </c>
      <c r="FP253" s="131">
        <f t="shared" si="2151"/>
        <v>0</v>
      </c>
      <c r="FQ253" s="69">
        <f t="shared" si="2239"/>
        <v>0</v>
      </c>
      <c r="FR253" s="162">
        <f t="shared" si="2153"/>
        <v>95</v>
      </c>
      <c r="FS253" s="130">
        <f t="shared" si="2153"/>
        <v>73</v>
      </c>
      <c r="FT253" s="18">
        <f t="shared" si="2240"/>
        <v>-22</v>
      </c>
      <c r="FU253" s="136">
        <f t="shared" si="2155"/>
        <v>0</v>
      </c>
      <c r="FV253" s="131">
        <f t="shared" si="2155"/>
        <v>0</v>
      </c>
      <c r="FW253" s="69">
        <f t="shared" si="2241"/>
        <v>0</v>
      </c>
      <c r="FX253" s="162">
        <f t="shared" si="2157"/>
        <v>95</v>
      </c>
      <c r="FY253" s="130">
        <f t="shared" si="2157"/>
        <v>73</v>
      </c>
      <c r="FZ253" s="18">
        <f t="shared" si="2242"/>
        <v>-22</v>
      </c>
      <c r="GA253" s="136">
        <f t="shared" si="2159"/>
        <v>0</v>
      </c>
      <c r="GB253" s="131">
        <f t="shared" si="2159"/>
        <v>0</v>
      </c>
      <c r="GC253" s="69">
        <f t="shared" si="2243"/>
        <v>0</v>
      </c>
      <c r="GD253" s="162">
        <f t="shared" si="2161"/>
        <v>95</v>
      </c>
      <c r="GE253" s="130">
        <f t="shared" si="2161"/>
        <v>75</v>
      </c>
      <c r="GF253" s="18">
        <f t="shared" si="2244"/>
        <v>-20</v>
      </c>
      <c r="GG253" s="136">
        <f t="shared" si="2163"/>
        <v>150</v>
      </c>
      <c r="GH253" s="131">
        <f t="shared" si="2163"/>
        <v>150</v>
      </c>
      <c r="GI253" s="69">
        <f t="shared" si="2245"/>
        <v>0</v>
      </c>
      <c r="GJ253" s="162">
        <f t="shared" si="2165"/>
        <v>95</v>
      </c>
      <c r="GK253" s="130">
        <f t="shared" si="2165"/>
        <v>75</v>
      </c>
      <c r="GL253" s="18">
        <f t="shared" si="2246"/>
        <v>-20</v>
      </c>
      <c r="GM253" s="136">
        <f t="shared" si="2167"/>
        <v>130</v>
      </c>
      <c r="GN253" s="131">
        <f t="shared" si="2167"/>
        <v>150</v>
      </c>
      <c r="GO253" s="69">
        <f t="shared" si="2247"/>
        <v>20</v>
      </c>
      <c r="GP253" s="162">
        <f t="shared" si="2169"/>
        <v>95</v>
      </c>
      <c r="GQ253" s="130">
        <f t="shared" si="2169"/>
        <v>75</v>
      </c>
      <c r="GR253" s="18">
        <f t="shared" si="2248"/>
        <v>-20</v>
      </c>
      <c r="GS253" s="136">
        <f t="shared" si="2171"/>
        <v>191</v>
      </c>
      <c r="GT253" s="131">
        <f t="shared" si="2171"/>
        <v>150</v>
      </c>
      <c r="GU253" s="69">
        <f t="shared" si="2249"/>
        <v>-41</v>
      </c>
      <c r="GV253" s="162">
        <f t="shared" si="2173"/>
        <v>95</v>
      </c>
      <c r="GW253" s="130">
        <f t="shared" si="2173"/>
        <v>75</v>
      </c>
      <c r="GX253" s="18">
        <f t="shared" si="2250"/>
        <v>-20</v>
      </c>
      <c r="GY253" s="136">
        <f t="shared" si="2175"/>
        <v>613</v>
      </c>
      <c r="GZ253" s="131">
        <f t="shared" si="2175"/>
        <v>320</v>
      </c>
      <c r="HA253" s="69">
        <f t="shared" si="2251"/>
        <v>-293</v>
      </c>
      <c r="HB253" s="162">
        <f t="shared" si="2177"/>
        <v>95</v>
      </c>
      <c r="HC253" s="130">
        <f t="shared" si="2177"/>
        <v>75</v>
      </c>
      <c r="HD253" s="18">
        <f t="shared" si="2252"/>
        <v>-20</v>
      </c>
      <c r="HE253" s="136">
        <f t="shared" si="2179"/>
        <v>0</v>
      </c>
      <c r="HF253" s="131">
        <f t="shared" si="2179"/>
        <v>0</v>
      </c>
      <c r="HG253" s="69">
        <f t="shared" si="2253"/>
        <v>0</v>
      </c>
      <c r="HH253" s="162">
        <f t="shared" si="2181"/>
        <v>0</v>
      </c>
      <c r="HI253" s="130">
        <f t="shared" si="2181"/>
        <v>0</v>
      </c>
      <c r="HJ253" s="18">
        <f t="shared" si="2254"/>
        <v>0</v>
      </c>
      <c r="HK253" s="136">
        <f t="shared" si="2183"/>
        <v>0</v>
      </c>
      <c r="HL253" s="131">
        <f t="shared" si="2183"/>
        <v>0</v>
      </c>
      <c r="HM253" s="69">
        <f t="shared" si="2255"/>
        <v>0</v>
      </c>
      <c r="HN253" s="162">
        <f t="shared" si="2185"/>
        <v>0</v>
      </c>
      <c r="HO253" s="130">
        <f t="shared" si="2185"/>
        <v>0</v>
      </c>
      <c r="HP253" s="18">
        <f t="shared" si="2256"/>
        <v>0</v>
      </c>
      <c r="HQ253" s="136">
        <f t="shared" si="2187"/>
        <v>0</v>
      </c>
      <c r="HR253" s="131">
        <f t="shared" si="2187"/>
        <v>0</v>
      </c>
      <c r="HS253" s="69">
        <f t="shared" si="2257"/>
        <v>0</v>
      </c>
      <c r="HT253" s="162">
        <f t="shared" si="2189"/>
        <v>0</v>
      </c>
      <c r="HU253" s="130">
        <f t="shared" si="2189"/>
        <v>0</v>
      </c>
      <c r="HV253" s="18">
        <f t="shared" si="2258"/>
        <v>0</v>
      </c>
      <c r="HW253" s="104" t="s">
        <v>82</v>
      </c>
      <c r="HX253" s="85"/>
      <c r="HY253" s="85"/>
      <c r="HZ253" s="2">
        <f t="shared" si="1846"/>
        <v>1</v>
      </c>
    </row>
    <row r="254" spans="1:234" ht="13.5" customHeight="1" x14ac:dyDescent="0.2">
      <c r="A254" s="37"/>
      <c r="B254" s="22"/>
      <c r="C254" s="22"/>
      <c r="D254" s="243"/>
      <c r="E254" s="243"/>
      <c r="F254" s="243"/>
      <c r="G254" s="22"/>
      <c r="H254" s="22" t="s">
        <v>94</v>
      </c>
      <c r="I254" s="42">
        <v>243</v>
      </c>
      <c r="J254" s="102">
        <f>SUBTOTAL(103,I$12:I254)*1</f>
        <v>47</v>
      </c>
      <c r="K254" s="245" t="s">
        <v>101</v>
      </c>
      <c r="L254" s="17"/>
      <c r="M254" s="255">
        <f t="shared" si="2059"/>
        <v>43862</v>
      </c>
      <c r="N254" s="255">
        <f t="shared" si="2060"/>
        <v>44195</v>
      </c>
      <c r="O254" s="118">
        <f t="shared" si="2060"/>
        <v>44316</v>
      </c>
      <c r="P254" s="162">
        <f t="shared" si="2259"/>
        <v>4542</v>
      </c>
      <c r="Q254" s="163">
        <f t="shared" si="2259"/>
        <v>4320.5548387096769</v>
      </c>
      <c r="R254" s="163">
        <f t="shared" si="2259"/>
        <v>4330.2</v>
      </c>
      <c r="S254" s="123">
        <f t="shared" ca="1" si="2259"/>
        <v>4532.5548387096769</v>
      </c>
      <c r="T254" s="123">
        <f t="shared" si="2259"/>
        <v>4522.2</v>
      </c>
      <c r="U254" s="91">
        <f t="shared" ca="1" si="2191"/>
        <v>-10.354838709677097</v>
      </c>
      <c r="V254" s="91">
        <f t="shared" si="2192"/>
        <v>19.800000000000182</v>
      </c>
      <c r="W254" s="120">
        <f t="shared" si="2193"/>
        <v>0.99564068692206076</v>
      </c>
      <c r="X254" s="178">
        <f t="shared" si="2064"/>
        <v>212</v>
      </c>
      <c r="Y254" s="128">
        <f t="shared" si="2064"/>
        <v>212</v>
      </c>
      <c r="Z254" s="179">
        <f t="shared" ca="1" si="2064"/>
        <v>212</v>
      </c>
      <c r="AA254" s="127">
        <f t="shared" si="2064"/>
        <v>192</v>
      </c>
      <c r="AB254" s="67">
        <f t="shared" ca="1" si="2194"/>
        <v>0.90566037735849059</v>
      </c>
      <c r="AC254" s="69">
        <f t="shared" ca="1" si="2195"/>
        <v>-20</v>
      </c>
      <c r="AD254" s="178">
        <f t="shared" si="1925"/>
        <v>0</v>
      </c>
      <c r="AE254" s="127">
        <f t="shared" si="1925"/>
        <v>0</v>
      </c>
      <c r="AF254" s="225">
        <f t="shared" si="2196"/>
        <v>0</v>
      </c>
      <c r="AG254" s="178">
        <f t="shared" si="1927"/>
        <v>0</v>
      </c>
      <c r="AH254" s="127">
        <f t="shared" si="1927"/>
        <v>112</v>
      </c>
      <c r="AI254" s="225">
        <f t="shared" si="2197"/>
        <v>112</v>
      </c>
      <c r="AJ254" s="178">
        <f t="shared" si="1929"/>
        <v>0</v>
      </c>
      <c r="AK254" s="127">
        <f t="shared" si="1929"/>
        <v>0</v>
      </c>
      <c r="AL254" s="225">
        <f t="shared" si="2198"/>
        <v>0</v>
      </c>
      <c r="AM254" s="178">
        <f t="shared" si="1931"/>
        <v>212</v>
      </c>
      <c r="AN254" s="127">
        <f t="shared" si="1931"/>
        <v>80</v>
      </c>
      <c r="AO254" s="225">
        <f t="shared" si="2199"/>
        <v>-132</v>
      </c>
      <c r="AP254" s="178">
        <f t="shared" si="1933"/>
        <v>0</v>
      </c>
      <c r="AQ254" s="127">
        <f t="shared" si="1933"/>
        <v>0</v>
      </c>
      <c r="AR254" s="225">
        <f t="shared" si="2200"/>
        <v>0</v>
      </c>
      <c r="AS254" s="136">
        <f t="shared" si="2067"/>
        <v>0</v>
      </c>
      <c r="AT254" s="131">
        <f t="shared" si="2067"/>
        <v>0</v>
      </c>
      <c r="AU254" s="69">
        <f t="shared" si="2201"/>
        <v>0</v>
      </c>
      <c r="AV254" s="162">
        <f t="shared" si="2069"/>
        <v>30</v>
      </c>
      <c r="AW254" s="130">
        <f t="shared" si="2069"/>
        <v>30</v>
      </c>
      <c r="AX254" s="18">
        <f t="shared" si="2202"/>
        <v>0</v>
      </c>
      <c r="AY254" s="136">
        <f t="shared" si="2071"/>
        <v>0</v>
      </c>
      <c r="AZ254" s="131">
        <f t="shared" si="2071"/>
        <v>0</v>
      </c>
      <c r="BA254" s="69">
        <f t="shared" si="2203"/>
        <v>0</v>
      </c>
      <c r="BB254" s="162">
        <f t="shared" si="2073"/>
        <v>30</v>
      </c>
      <c r="BC254" s="130">
        <f t="shared" si="2073"/>
        <v>26</v>
      </c>
      <c r="BD254" s="18">
        <f t="shared" si="2204"/>
        <v>-4</v>
      </c>
      <c r="BE254" s="136">
        <f t="shared" si="2075"/>
        <v>0</v>
      </c>
      <c r="BF254" s="131">
        <f t="shared" si="2075"/>
        <v>0</v>
      </c>
      <c r="BG254" s="69">
        <f t="shared" si="2205"/>
        <v>0</v>
      </c>
      <c r="BH254" s="162">
        <f t="shared" si="2077"/>
        <v>30</v>
      </c>
      <c r="BI254" s="130">
        <f t="shared" si="2077"/>
        <v>26</v>
      </c>
      <c r="BJ254" s="18">
        <f t="shared" si="2206"/>
        <v>-4</v>
      </c>
      <c r="BK254" s="136">
        <f t="shared" si="2079"/>
        <v>0</v>
      </c>
      <c r="BL254" s="131">
        <f t="shared" si="2079"/>
        <v>0</v>
      </c>
      <c r="BM254" s="69">
        <f t="shared" si="2207"/>
        <v>0</v>
      </c>
      <c r="BN254" s="162">
        <f t="shared" si="2081"/>
        <v>30</v>
      </c>
      <c r="BO254" s="130">
        <f t="shared" si="2081"/>
        <v>30</v>
      </c>
      <c r="BP254" s="18">
        <f t="shared" si="2208"/>
        <v>0</v>
      </c>
      <c r="BQ254" s="136">
        <f t="shared" si="2083"/>
        <v>0</v>
      </c>
      <c r="BR254" s="131">
        <f t="shared" si="2083"/>
        <v>0</v>
      </c>
      <c r="BS254" s="69">
        <f t="shared" si="2209"/>
        <v>0</v>
      </c>
      <c r="BT254" s="162">
        <f t="shared" si="2085"/>
        <v>30</v>
      </c>
      <c r="BU254" s="130">
        <f t="shared" si="2085"/>
        <v>30</v>
      </c>
      <c r="BV254" s="18">
        <f t="shared" si="2210"/>
        <v>0</v>
      </c>
      <c r="BW254" s="136">
        <f t="shared" si="2087"/>
        <v>0</v>
      </c>
      <c r="BX254" s="131">
        <f t="shared" si="2087"/>
        <v>0</v>
      </c>
      <c r="BY254" s="69">
        <f t="shared" si="2211"/>
        <v>0</v>
      </c>
      <c r="BZ254" s="162">
        <f t="shared" si="2089"/>
        <v>30</v>
      </c>
      <c r="CA254" s="130">
        <f t="shared" si="2089"/>
        <v>30</v>
      </c>
      <c r="CB254" s="18">
        <f t="shared" si="2212"/>
        <v>0</v>
      </c>
      <c r="CC254" s="136">
        <f t="shared" si="2091"/>
        <v>0</v>
      </c>
      <c r="CD254" s="131">
        <f t="shared" si="2091"/>
        <v>0</v>
      </c>
      <c r="CE254" s="69">
        <f t="shared" si="2213"/>
        <v>0</v>
      </c>
      <c r="CF254" s="162">
        <f t="shared" si="2093"/>
        <v>30</v>
      </c>
      <c r="CG254" s="130">
        <f t="shared" si="2093"/>
        <v>30</v>
      </c>
      <c r="CH254" s="18">
        <f t="shared" si="2214"/>
        <v>0</v>
      </c>
      <c r="CI254" s="136">
        <f t="shared" si="2095"/>
        <v>0</v>
      </c>
      <c r="CJ254" s="131">
        <f t="shared" si="2095"/>
        <v>0</v>
      </c>
      <c r="CK254" s="69">
        <f t="shared" si="2215"/>
        <v>0</v>
      </c>
      <c r="CL254" s="162">
        <f t="shared" si="2097"/>
        <v>30</v>
      </c>
      <c r="CM254" s="130">
        <f t="shared" si="2097"/>
        <v>25</v>
      </c>
      <c r="CN254" s="18">
        <f t="shared" si="2098"/>
        <v>-5</v>
      </c>
      <c r="CO254" s="136">
        <f t="shared" si="2099"/>
        <v>0</v>
      </c>
      <c r="CP254" s="131">
        <f t="shared" si="2099"/>
        <v>0</v>
      </c>
      <c r="CQ254" s="69">
        <f t="shared" si="2216"/>
        <v>0</v>
      </c>
      <c r="CR254" s="162">
        <f t="shared" si="2101"/>
        <v>30</v>
      </c>
      <c r="CS254" s="130">
        <f t="shared" si="2101"/>
        <v>25</v>
      </c>
      <c r="CT254" s="18">
        <f t="shared" si="2102"/>
        <v>-5</v>
      </c>
      <c r="CU254" s="136">
        <f t="shared" si="2103"/>
        <v>0</v>
      </c>
      <c r="CV254" s="131">
        <f t="shared" si="2103"/>
        <v>112</v>
      </c>
      <c r="CW254" s="69">
        <f t="shared" si="2217"/>
        <v>112</v>
      </c>
      <c r="CX254" s="162">
        <f t="shared" si="2105"/>
        <v>30</v>
      </c>
      <c r="CY254" s="130">
        <f t="shared" si="2105"/>
        <v>25</v>
      </c>
      <c r="CZ254" s="18">
        <f t="shared" si="2106"/>
        <v>-5</v>
      </c>
      <c r="DA254" s="136">
        <f t="shared" si="2107"/>
        <v>0</v>
      </c>
      <c r="DB254" s="131">
        <f t="shared" si="2107"/>
        <v>0</v>
      </c>
      <c r="DC254" s="69">
        <f t="shared" si="2218"/>
        <v>0</v>
      </c>
      <c r="DD254" s="162">
        <f t="shared" si="2109"/>
        <v>30</v>
      </c>
      <c r="DE254" s="130">
        <f t="shared" si="2109"/>
        <v>24</v>
      </c>
      <c r="DF254" s="18">
        <f t="shared" si="2110"/>
        <v>-6</v>
      </c>
      <c r="DG254" s="136">
        <f t="shared" si="2111"/>
        <v>0</v>
      </c>
      <c r="DH254" s="131">
        <f t="shared" si="2111"/>
        <v>0</v>
      </c>
      <c r="DI254" s="69">
        <f t="shared" si="2219"/>
        <v>0</v>
      </c>
      <c r="DJ254" s="162">
        <f t="shared" si="2113"/>
        <v>30</v>
      </c>
      <c r="DK254" s="130">
        <f t="shared" si="2113"/>
        <v>24</v>
      </c>
      <c r="DL254" s="18">
        <f t="shared" si="2220"/>
        <v>-6</v>
      </c>
      <c r="DM254" s="136">
        <f t="shared" si="2115"/>
        <v>0</v>
      </c>
      <c r="DN254" s="131">
        <f t="shared" si="2115"/>
        <v>0</v>
      </c>
      <c r="DO254" s="69">
        <f t="shared" si="2221"/>
        <v>0</v>
      </c>
      <c r="DP254" s="162">
        <f t="shared" si="2117"/>
        <v>30</v>
      </c>
      <c r="DQ254" s="130">
        <f t="shared" si="2117"/>
        <v>24</v>
      </c>
      <c r="DR254" s="18">
        <f t="shared" si="2222"/>
        <v>-6</v>
      </c>
      <c r="DS254" s="136">
        <f t="shared" si="2119"/>
        <v>0</v>
      </c>
      <c r="DT254" s="131">
        <f t="shared" si="2119"/>
        <v>0</v>
      </c>
      <c r="DU254" s="69">
        <f t="shared" si="2223"/>
        <v>0</v>
      </c>
      <c r="DV254" s="162">
        <f t="shared" si="2121"/>
        <v>30</v>
      </c>
      <c r="DW254" s="130">
        <f t="shared" si="2121"/>
        <v>24</v>
      </c>
      <c r="DX254" s="18">
        <f t="shared" si="2224"/>
        <v>-6</v>
      </c>
      <c r="DY254" s="136">
        <f t="shared" si="2123"/>
        <v>0</v>
      </c>
      <c r="DZ254" s="131">
        <f t="shared" si="2123"/>
        <v>0</v>
      </c>
      <c r="EA254" s="69">
        <f t="shared" si="2225"/>
        <v>0</v>
      </c>
      <c r="EB254" s="162">
        <f t="shared" si="2125"/>
        <v>30</v>
      </c>
      <c r="EC254" s="130">
        <f t="shared" si="2125"/>
        <v>20</v>
      </c>
      <c r="ED254" s="18">
        <f t="shared" si="2226"/>
        <v>-10</v>
      </c>
      <c r="EE254" s="136">
        <f t="shared" si="2127"/>
        <v>0</v>
      </c>
      <c r="EF254" s="131">
        <f t="shared" si="2127"/>
        <v>0</v>
      </c>
      <c r="EG254" s="69">
        <f t="shared" si="2227"/>
        <v>0</v>
      </c>
      <c r="EH254" s="162">
        <f t="shared" si="2129"/>
        <v>30</v>
      </c>
      <c r="EI254" s="130">
        <f t="shared" si="2129"/>
        <v>19</v>
      </c>
      <c r="EJ254" s="18">
        <f t="shared" si="2228"/>
        <v>-11</v>
      </c>
      <c r="EK254" s="136">
        <f t="shared" si="2131"/>
        <v>0</v>
      </c>
      <c r="EL254" s="131">
        <f t="shared" si="2131"/>
        <v>0</v>
      </c>
      <c r="EM254" s="69">
        <f t="shared" si="2229"/>
        <v>0</v>
      </c>
      <c r="EN254" s="162">
        <f t="shared" si="2133"/>
        <v>30</v>
      </c>
      <c r="EO254" s="130">
        <f t="shared" si="2133"/>
        <v>19</v>
      </c>
      <c r="EP254" s="18">
        <f t="shared" si="2230"/>
        <v>-11</v>
      </c>
      <c r="EQ254" s="136">
        <f t="shared" si="2135"/>
        <v>0</v>
      </c>
      <c r="ER254" s="131">
        <f t="shared" si="2135"/>
        <v>0</v>
      </c>
      <c r="ES254" s="69">
        <f t="shared" si="2231"/>
        <v>0</v>
      </c>
      <c r="ET254" s="162">
        <f t="shared" si="2137"/>
        <v>30</v>
      </c>
      <c r="EU254" s="130">
        <f t="shared" si="2137"/>
        <v>10</v>
      </c>
      <c r="EV254" s="18">
        <f t="shared" si="2232"/>
        <v>-20</v>
      </c>
      <c r="EW254" s="136">
        <f t="shared" si="2139"/>
        <v>0</v>
      </c>
      <c r="EX254" s="131">
        <f t="shared" si="2139"/>
        <v>0</v>
      </c>
      <c r="EY254" s="69">
        <f t="shared" si="2233"/>
        <v>0</v>
      </c>
      <c r="EZ254" s="162">
        <f t="shared" si="2141"/>
        <v>30</v>
      </c>
      <c r="FA254" s="130">
        <f t="shared" si="2141"/>
        <v>10</v>
      </c>
      <c r="FB254" s="18">
        <f t="shared" si="2234"/>
        <v>-20</v>
      </c>
      <c r="FC254" s="136">
        <f t="shared" si="2143"/>
        <v>0</v>
      </c>
      <c r="FD254" s="131">
        <f t="shared" si="2143"/>
        <v>0</v>
      </c>
      <c r="FE254" s="69">
        <f t="shared" si="2235"/>
        <v>0</v>
      </c>
      <c r="FF254" s="162">
        <f t="shared" si="2145"/>
        <v>30</v>
      </c>
      <c r="FG254" s="130">
        <f t="shared" si="2145"/>
        <v>10</v>
      </c>
      <c r="FH254" s="18">
        <f t="shared" si="2236"/>
        <v>-20</v>
      </c>
      <c r="FI254" s="136">
        <f t="shared" si="2147"/>
        <v>0</v>
      </c>
      <c r="FJ254" s="131">
        <f t="shared" si="2147"/>
        <v>0</v>
      </c>
      <c r="FK254" s="69">
        <f t="shared" si="2237"/>
        <v>0</v>
      </c>
      <c r="FL254" s="162">
        <f t="shared" si="2149"/>
        <v>30</v>
      </c>
      <c r="FM254" s="130">
        <f t="shared" si="2149"/>
        <v>10</v>
      </c>
      <c r="FN254" s="18">
        <f t="shared" si="2238"/>
        <v>-20</v>
      </c>
      <c r="FO254" s="136">
        <f t="shared" si="2151"/>
        <v>0</v>
      </c>
      <c r="FP254" s="131">
        <f t="shared" si="2151"/>
        <v>0</v>
      </c>
      <c r="FQ254" s="69">
        <f t="shared" si="2239"/>
        <v>0</v>
      </c>
      <c r="FR254" s="162">
        <f t="shared" si="2153"/>
        <v>30</v>
      </c>
      <c r="FS254" s="130">
        <f t="shared" si="2153"/>
        <v>10</v>
      </c>
      <c r="FT254" s="18">
        <f t="shared" si="2240"/>
        <v>-20</v>
      </c>
      <c r="FU254" s="136">
        <f t="shared" si="2155"/>
        <v>0</v>
      </c>
      <c r="FV254" s="131">
        <f t="shared" si="2155"/>
        <v>0</v>
      </c>
      <c r="FW254" s="69">
        <f t="shared" si="2241"/>
        <v>0</v>
      </c>
      <c r="FX254" s="162">
        <f t="shared" si="2157"/>
        <v>30</v>
      </c>
      <c r="FY254" s="130">
        <f t="shared" si="2157"/>
        <v>10</v>
      </c>
      <c r="FZ254" s="18">
        <f t="shared" si="2242"/>
        <v>-20</v>
      </c>
      <c r="GA254" s="136">
        <f t="shared" si="2159"/>
        <v>0</v>
      </c>
      <c r="GB254" s="131">
        <f t="shared" si="2159"/>
        <v>0</v>
      </c>
      <c r="GC254" s="69">
        <f t="shared" si="2243"/>
        <v>0</v>
      </c>
      <c r="GD254" s="162">
        <f t="shared" si="2161"/>
        <v>30</v>
      </c>
      <c r="GE254" s="130">
        <f t="shared" si="2161"/>
        <v>10</v>
      </c>
      <c r="GF254" s="18">
        <f t="shared" si="2244"/>
        <v>-20</v>
      </c>
      <c r="GG254" s="136">
        <f t="shared" si="2163"/>
        <v>0</v>
      </c>
      <c r="GH254" s="131">
        <f t="shared" si="2163"/>
        <v>0</v>
      </c>
      <c r="GI254" s="69">
        <f t="shared" si="2245"/>
        <v>0</v>
      </c>
      <c r="GJ254" s="162">
        <f t="shared" si="2165"/>
        <v>30</v>
      </c>
      <c r="GK254" s="130">
        <f t="shared" si="2165"/>
        <v>10</v>
      </c>
      <c r="GL254" s="18">
        <f t="shared" si="2246"/>
        <v>-20</v>
      </c>
      <c r="GM254" s="136">
        <f t="shared" si="2167"/>
        <v>0</v>
      </c>
      <c r="GN254" s="131">
        <f t="shared" si="2167"/>
        <v>0</v>
      </c>
      <c r="GO254" s="69">
        <f t="shared" si="2247"/>
        <v>0</v>
      </c>
      <c r="GP254" s="162">
        <f t="shared" si="2169"/>
        <v>30</v>
      </c>
      <c r="GQ254" s="130">
        <f t="shared" si="2169"/>
        <v>10</v>
      </c>
      <c r="GR254" s="18">
        <f t="shared" si="2248"/>
        <v>-20</v>
      </c>
      <c r="GS254" s="136">
        <f t="shared" si="2171"/>
        <v>104</v>
      </c>
      <c r="GT254" s="131">
        <f t="shared" si="2171"/>
        <v>0</v>
      </c>
      <c r="GU254" s="69">
        <f t="shared" si="2249"/>
        <v>-104</v>
      </c>
      <c r="GV254" s="162">
        <f t="shared" si="2173"/>
        <v>30</v>
      </c>
      <c r="GW254" s="130">
        <f t="shared" si="2173"/>
        <v>10</v>
      </c>
      <c r="GX254" s="18">
        <f t="shared" si="2250"/>
        <v>-20</v>
      </c>
      <c r="GY254" s="136">
        <f t="shared" si="2175"/>
        <v>108</v>
      </c>
      <c r="GZ254" s="131">
        <f t="shared" si="2175"/>
        <v>80</v>
      </c>
      <c r="HA254" s="69">
        <f t="shared" si="2251"/>
        <v>-28</v>
      </c>
      <c r="HB254" s="162">
        <f t="shared" si="2177"/>
        <v>30</v>
      </c>
      <c r="HC254" s="130">
        <f t="shared" si="2177"/>
        <v>10</v>
      </c>
      <c r="HD254" s="18">
        <f t="shared" si="2252"/>
        <v>-20</v>
      </c>
      <c r="HE254" s="136">
        <f t="shared" si="2179"/>
        <v>0</v>
      </c>
      <c r="HF254" s="131">
        <f t="shared" si="2179"/>
        <v>0</v>
      </c>
      <c r="HG254" s="69">
        <f t="shared" si="2253"/>
        <v>0</v>
      </c>
      <c r="HH254" s="162">
        <f t="shared" si="2181"/>
        <v>0</v>
      </c>
      <c r="HI254" s="130">
        <f t="shared" si="2181"/>
        <v>0</v>
      </c>
      <c r="HJ254" s="18">
        <f t="shared" si="2254"/>
        <v>0</v>
      </c>
      <c r="HK254" s="136">
        <f t="shared" si="2183"/>
        <v>0</v>
      </c>
      <c r="HL254" s="131">
        <f t="shared" si="2183"/>
        <v>0</v>
      </c>
      <c r="HM254" s="69">
        <f t="shared" si="2255"/>
        <v>0</v>
      </c>
      <c r="HN254" s="162">
        <f t="shared" si="2185"/>
        <v>0</v>
      </c>
      <c r="HO254" s="130">
        <f t="shared" si="2185"/>
        <v>0</v>
      </c>
      <c r="HP254" s="18">
        <f t="shared" si="2256"/>
        <v>0</v>
      </c>
      <c r="HQ254" s="136">
        <f t="shared" si="2187"/>
        <v>0</v>
      </c>
      <c r="HR254" s="131">
        <f t="shared" si="2187"/>
        <v>0</v>
      </c>
      <c r="HS254" s="69">
        <f t="shared" si="2257"/>
        <v>0</v>
      </c>
      <c r="HT254" s="162">
        <f t="shared" si="2189"/>
        <v>0</v>
      </c>
      <c r="HU254" s="130">
        <f t="shared" si="2189"/>
        <v>0</v>
      </c>
      <c r="HV254" s="18">
        <f t="shared" si="2258"/>
        <v>0</v>
      </c>
      <c r="HW254" s="104" t="s">
        <v>82</v>
      </c>
      <c r="HX254" s="85"/>
      <c r="HY254" s="85"/>
      <c r="HZ254" s="2">
        <f t="shared" si="1846"/>
        <v>1</v>
      </c>
    </row>
    <row r="255" spans="1:234" ht="13.5" hidden="1" customHeight="1" x14ac:dyDescent="0.2">
      <c r="A255" s="37"/>
      <c r="B255" s="22"/>
      <c r="C255" s="22"/>
      <c r="D255" s="100"/>
      <c r="E255" s="100"/>
      <c r="F255" s="100"/>
      <c r="G255" s="22"/>
      <c r="H255" s="22" t="s">
        <v>94</v>
      </c>
      <c r="I255" s="42">
        <v>244</v>
      </c>
      <c r="J255" s="102">
        <f>SUBTOTAL(103,I$12:I255)*1</f>
        <v>47</v>
      </c>
      <c r="K255" s="108" t="s">
        <v>113</v>
      </c>
      <c r="L255" s="17"/>
      <c r="M255" s="255">
        <f t="shared" si="2059"/>
        <v>44044</v>
      </c>
      <c r="N255" s="255">
        <f t="shared" ref="N255:O257" si="2260">MAX(N287,N318,N349,N380,N410,N441)</f>
        <v>44530</v>
      </c>
      <c r="O255" s="118">
        <f t="shared" si="2260"/>
        <v>44530</v>
      </c>
      <c r="P255" s="162">
        <f t="shared" si="2259"/>
        <v>61442</v>
      </c>
      <c r="Q255" s="163">
        <f t="shared" si="2259"/>
        <v>19854</v>
      </c>
      <c r="R255" s="163">
        <f t="shared" si="2259"/>
        <v>19854</v>
      </c>
      <c r="S255" s="123">
        <f t="shared" ca="1" si="2259"/>
        <v>19854</v>
      </c>
      <c r="T255" s="123">
        <f t="shared" si="2259"/>
        <v>19854</v>
      </c>
      <c r="U255" s="91">
        <f t="shared" ca="1" si="2191"/>
        <v>0</v>
      </c>
      <c r="V255" s="91">
        <f t="shared" si="2192"/>
        <v>41588</v>
      </c>
      <c r="W255" s="120">
        <f t="shared" si="2193"/>
        <v>0.32313401256469515</v>
      </c>
      <c r="X255" s="178">
        <f t="shared" si="2064"/>
        <v>0</v>
      </c>
      <c r="Y255" s="128">
        <f t="shared" si="2064"/>
        <v>0</v>
      </c>
      <c r="Z255" s="179">
        <f t="shared" ca="1" si="2064"/>
        <v>0</v>
      </c>
      <c r="AA255" s="127">
        <f t="shared" si="2064"/>
        <v>0</v>
      </c>
      <c r="AB255" s="67" t="str">
        <f t="shared" ca="1" si="2194"/>
        <v/>
      </c>
      <c r="AC255" s="69">
        <f t="shared" ca="1" si="2195"/>
        <v>0</v>
      </c>
      <c r="AD255" s="178">
        <f t="shared" si="1925"/>
        <v>0</v>
      </c>
      <c r="AE255" s="127">
        <f t="shared" si="1925"/>
        <v>0</v>
      </c>
      <c r="AF255" s="225">
        <f t="shared" si="2196"/>
        <v>0</v>
      </c>
      <c r="AG255" s="178">
        <f t="shared" si="1927"/>
        <v>0</v>
      </c>
      <c r="AH255" s="127">
        <f t="shared" si="1927"/>
        <v>0</v>
      </c>
      <c r="AI255" s="225">
        <f t="shared" si="2197"/>
        <v>0</v>
      </c>
      <c r="AJ255" s="178">
        <f t="shared" si="1929"/>
        <v>0</v>
      </c>
      <c r="AK255" s="127">
        <f t="shared" si="1929"/>
        <v>0</v>
      </c>
      <c r="AL255" s="225">
        <f t="shared" si="2198"/>
        <v>0</v>
      </c>
      <c r="AM255" s="178">
        <f t="shared" si="1931"/>
        <v>0</v>
      </c>
      <c r="AN255" s="127">
        <f t="shared" si="1931"/>
        <v>0</v>
      </c>
      <c r="AO255" s="225">
        <f t="shared" si="2199"/>
        <v>0</v>
      </c>
      <c r="AP255" s="178">
        <f t="shared" si="1933"/>
        <v>0</v>
      </c>
      <c r="AQ255" s="127">
        <f t="shared" si="1933"/>
        <v>0</v>
      </c>
      <c r="AR255" s="225">
        <f t="shared" si="2200"/>
        <v>0</v>
      </c>
      <c r="AS255" s="136">
        <f t="shared" si="2067"/>
        <v>0</v>
      </c>
      <c r="AT255" s="131">
        <f t="shared" si="2067"/>
        <v>0</v>
      </c>
      <c r="AU255" s="69">
        <f t="shared" si="2201"/>
        <v>0</v>
      </c>
      <c r="AV255" s="162">
        <f t="shared" si="2069"/>
        <v>0</v>
      </c>
      <c r="AW255" s="130">
        <f t="shared" si="2069"/>
        <v>0</v>
      </c>
      <c r="AX255" s="18">
        <f t="shared" si="2202"/>
        <v>0</v>
      </c>
      <c r="AY255" s="136">
        <f t="shared" si="2071"/>
        <v>0</v>
      </c>
      <c r="AZ255" s="131">
        <f t="shared" si="2071"/>
        <v>0</v>
      </c>
      <c r="BA255" s="69">
        <f t="shared" si="2203"/>
        <v>0</v>
      </c>
      <c r="BB255" s="162">
        <f t="shared" si="2073"/>
        <v>0</v>
      </c>
      <c r="BC255" s="130">
        <f t="shared" si="2073"/>
        <v>0</v>
      </c>
      <c r="BD255" s="18">
        <f t="shared" si="2204"/>
        <v>0</v>
      </c>
      <c r="BE255" s="136">
        <f t="shared" si="2075"/>
        <v>0</v>
      </c>
      <c r="BF255" s="131">
        <f t="shared" si="2075"/>
        <v>0</v>
      </c>
      <c r="BG255" s="69">
        <f t="shared" si="2205"/>
        <v>0</v>
      </c>
      <c r="BH255" s="162">
        <f t="shared" si="2077"/>
        <v>0</v>
      </c>
      <c r="BI255" s="130">
        <f t="shared" si="2077"/>
        <v>0</v>
      </c>
      <c r="BJ255" s="18">
        <f t="shared" si="2206"/>
        <v>0</v>
      </c>
      <c r="BK255" s="136">
        <f t="shared" si="2079"/>
        <v>0</v>
      </c>
      <c r="BL255" s="131">
        <f t="shared" si="2079"/>
        <v>0</v>
      </c>
      <c r="BM255" s="69">
        <f t="shared" si="2207"/>
        <v>0</v>
      </c>
      <c r="BN255" s="162">
        <f t="shared" si="2081"/>
        <v>0</v>
      </c>
      <c r="BO255" s="130">
        <f t="shared" si="2081"/>
        <v>0</v>
      </c>
      <c r="BP255" s="18">
        <f t="shared" si="2208"/>
        <v>0</v>
      </c>
      <c r="BQ255" s="136">
        <f t="shared" si="2083"/>
        <v>0</v>
      </c>
      <c r="BR255" s="131">
        <f t="shared" si="2083"/>
        <v>0</v>
      </c>
      <c r="BS255" s="69">
        <f t="shared" si="2209"/>
        <v>0</v>
      </c>
      <c r="BT255" s="162">
        <f t="shared" si="2085"/>
        <v>0</v>
      </c>
      <c r="BU255" s="130">
        <f t="shared" si="2085"/>
        <v>0</v>
      </c>
      <c r="BV255" s="18">
        <f t="shared" si="2210"/>
        <v>0</v>
      </c>
      <c r="BW255" s="136">
        <f t="shared" si="2087"/>
        <v>0</v>
      </c>
      <c r="BX255" s="131">
        <f t="shared" si="2087"/>
        <v>0</v>
      </c>
      <c r="BY255" s="69">
        <f t="shared" si="2211"/>
        <v>0</v>
      </c>
      <c r="BZ255" s="162">
        <f t="shared" si="2089"/>
        <v>0</v>
      </c>
      <c r="CA255" s="130">
        <f t="shared" si="2089"/>
        <v>0</v>
      </c>
      <c r="CB255" s="18">
        <f t="shared" si="2212"/>
        <v>0</v>
      </c>
      <c r="CC255" s="136">
        <f t="shared" si="2091"/>
        <v>0</v>
      </c>
      <c r="CD255" s="131">
        <f t="shared" si="2091"/>
        <v>0</v>
      </c>
      <c r="CE255" s="69">
        <f t="shared" si="2213"/>
        <v>0</v>
      </c>
      <c r="CF255" s="162">
        <f t="shared" si="2093"/>
        <v>0</v>
      </c>
      <c r="CG255" s="130">
        <f t="shared" si="2093"/>
        <v>0</v>
      </c>
      <c r="CH255" s="18">
        <f t="shared" si="2214"/>
        <v>0</v>
      </c>
      <c r="CI255" s="136">
        <f t="shared" si="2095"/>
        <v>0</v>
      </c>
      <c r="CJ255" s="131">
        <f t="shared" si="2095"/>
        <v>0</v>
      </c>
      <c r="CK255" s="69">
        <f t="shared" si="2215"/>
        <v>0</v>
      </c>
      <c r="CL255" s="162">
        <f t="shared" si="2097"/>
        <v>0</v>
      </c>
      <c r="CM255" s="130">
        <f t="shared" si="2097"/>
        <v>0</v>
      </c>
      <c r="CN255" s="18">
        <f t="shared" si="2098"/>
        <v>0</v>
      </c>
      <c r="CO255" s="136">
        <f t="shared" si="2099"/>
        <v>0</v>
      </c>
      <c r="CP255" s="131">
        <f t="shared" si="2099"/>
        <v>0</v>
      </c>
      <c r="CQ255" s="69">
        <f t="shared" si="2216"/>
        <v>0</v>
      </c>
      <c r="CR255" s="162">
        <f t="shared" si="2101"/>
        <v>0</v>
      </c>
      <c r="CS255" s="130">
        <f t="shared" si="2101"/>
        <v>0</v>
      </c>
      <c r="CT255" s="18">
        <f t="shared" si="2102"/>
        <v>0</v>
      </c>
      <c r="CU255" s="136">
        <f t="shared" si="2103"/>
        <v>0</v>
      </c>
      <c r="CV255" s="131">
        <f t="shared" si="2103"/>
        <v>0</v>
      </c>
      <c r="CW255" s="69">
        <f t="shared" si="2217"/>
        <v>0</v>
      </c>
      <c r="CX255" s="162">
        <f t="shared" si="2105"/>
        <v>0</v>
      </c>
      <c r="CY255" s="130">
        <f t="shared" si="2105"/>
        <v>0</v>
      </c>
      <c r="CZ255" s="18">
        <f t="shared" si="2106"/>
        <v>0</v>
      </c>
      <c r="DA255" s="136">
        <f t="shared" si="2107"/>
        <v>0</v>
      </c>
      <c r="DB255" s="131">
        <f t="shared" si="2107"/>
        <v>0</v>
      </c>
      <c r="DC255" s="69">
        <f t="shared" si="2218"/>
        <v>0</v>
      </c>
      <c r="DD255" s="162">
        <f t="shared" si="2109"/>
        <v>0</v>
      </c>
      <c r="DE255" s="130">
        <f t="shared" si="2109"/>
        <v>0</v>
      </c>
      <c r="DF255" s="18">
        <f t="shared" si="2110"/>
        <v>0</v>
      </c>
      <c r="DG255" s="136">
        <f t="shared" si="2111"/>
        <v>0</v>
      </c>
      <c r="DH255" s="131">
        <f t="shared" si="2111"/>
        <v>0</v>
      </c>
      <c r="DI255" s="69">
        <f t="shared" si="2219"/>
        <v>0</v>
      </c>
      <c r="DJ255" s="162">
        <f t="shared" si="2113"/>
        <v>0</v>
      </c>
      <c r="DK255" s="130">
        <f t="shared" si="2113"/>
        <v>0</v>
      </c>
      <c r="DL255" s="18">
        <f t="shared" si="2220"/>
        <v>0</v>
      </c>
      <c r="DM255" s="136">
        <f t="shared" si="2115"/>
        <v>0</v>
      </c>
      <c r="DN255" s="131">
        <f t="shared" si="2115"/>
        <v>0</v>
      </c>
      <c r="DO255" s="69">
        <f t="shared" si="2221"/>
        <v>0</v>
      </c>
      <c r="DP255" s="162">
        <f t="shared" si="2117"/>
        <v>0</v>
      </c>
      <c r="DQ255" s="130">
        <f t="shared" si="2117"/>
        <v>0</v>
      </c>
      <c r="DR255" s="18">
        <f t="shared" si="2222"/>
        <v>0</v>
      </c>
      <c r="DS255" s="136">
        <f t="shared" si="2119"/>
        <v>0</v>
      </c>
      <c r="DT255" s="131">
        <f t="shared" si="2119"/>
        <v>0</v>
      </c>
      <c r="DU255" s="69">
        <f t="shared" si="2223"/>
        <v>0</v>
      </c>
      <c r="DV255" s="162">
        <f t="shared" si="2121"/>
        <v>0</v>
      </c>
      <c r="DW255" s="130">
        <f t="shared" si="2121"/>
        <v>0</v>
      </c>
      <c r="DX255" s="18">
        <f t="shared" si="2224"/>
        <v>0</v>
      </c>
      <c r="DY255" s="136">
        <f t="shared" si="2123"/>
        <v>0</v>
      </c>
      <c r="DZ255" s="131">
        <f t="shared" si="2123"/>
        <v>0</v>
      </c>
      <c r="EA255" s="69">
        <f t="shared" si="2225"/>
        <v>0</v>
      </c>
      <c r="EB255" s="162">
        <f t="shared" si="2125"/>
        <v>0</v>
      </c>
      <c r="EC255" s="130">
        <f t="shared" si="2125"/>
        <v>0</v>
      </c>
      <c r="ED255" s="18">
        <f t="shared" si="2226"/>
        <v>0</v>
      </c>
      <c r="EE255" s="136">
        <f t="shared" si="2127"/>
        <v>0</v>
      </c>
      <c r="EF255" s="131">
        <f t="shared" si="2127"/>
        <v>0</v>
      </c>
      <c r="EG255" s="69">
        <f t="shared" si="2227"/>
        <v>0</v>
      </c>
      <c r="EH255" s="162">
        <f t="shared" si="2129"/>
        <v>0</v>
      </c>
      <c r="EI255" s="130">
        <f t="shared" si="2129"/>
        <v>0</v>
      </c>
      <c r="EJ255" s="18">
        <f t="shared" si="2228"/>
        <v>0</v>
      </c>
      <c r="EK255" s="136">
        <f t="shared" si="2131"/>
        <v>0</v>
      </c>
      <c r="EL255" s="131">
        <f t="shared" si="2131"/>
        <v>0</v>
      </c>
      <c r="EM255" s="69">
        <f t="shared" si="2229"/>
        <v>0</v>
      </c>
      <c r="EN255" s="162">
        <f t="shared" si="2133"/>
        <v>0</v>
      </c>
      <c r="EO255" s="130">
        <f t="shared" si="2133"/>
        <v>0</v>
      </c>
      <c r="EP255" s="18">
        <f t="shared" si="2230"/>
        <v>0</v>
      </c>
      <c r="EQ255" s="136">
        <f t="shared" si="2135"/>
        <v>0</v>
      </c>
      <c r="ER255" s="131">
        <f t="shared" si="2135"/>
        <v>0</v>
      </c>
      <c r="ES255" s="69">
        <f t="shared" si="2231"/>
        <v>0</v>
      </c>
      <c r="ET255" s="162">
        <f t="shared" si="2137"/>
        <v>0</v>
      </c>
      <c r="EU255" s="130">
        <f t="shared" si="2137"/>
        <v>0</v>
      </c>
      <c r="EV255" s="18">
        <f t="shared" si="2232"/>
        <v>0</v>
      </c>
      <c r="EW255" s="136">
        <f t="shared" si="2139"/>
        <v>0</v>
      </c>
      <c r="EX255" s="131">
        <f t="shared" si="2139"/>
        <v>0</v>
      </c>
      <c r="EY255" s="69">
        <f t="shared" si="2233"/>
        <v>0</v>
      </c>
      <c r="EZ255" s="162">
        <f t="shared" si="2141"/>
        <v>0</v>
      </c>
      <c r="FA255" s="130">
        <f t="shared" si="2141"/>
        <v>0</v>
      </c>
      <c r="FB255" s="18">
        <f t="shared" si="2234"/>
        <v>0</v>
      </c>
      <c r="FC255" s="136">
        <f t="shared" si="2143"/>
        <v>0</v>
      </c>
      <c r="FD255" s="131">
        <f t="shared" si="2143"/>
        <v>0</v>
      </c>
      <c r="FE255" s="69">
        <f t="shared" si="2235"/>
        <v>0</v>
      </c>
      <c r="FF255" s="162">
        <f t="shared" si="2145"/>
        <v>0</v>
      </c>
      <c r="FG255" s="130">
        <f t="shared" si="2145"/>
        <v>0</v>
      </c>
      <c r="FH255" s="18">
        <f t="shared" si="2236"/>
        <v>0</v>
      </c>
      <c r="FI255" s="136">
        <f t="shared" si="2147"/>
        <v>0</v>
      </c>
      <c r="FJ255" s="131">
        <f t="shared" si="2147"/>
        <v>0</v>
      </c>
      <c r="FK255" s="69">
        <f t="shared" si="2237"/>
        <v>0</v>
      </c>
      <c r="FL255" s="162">
        <f t="shared" si="2149"/>
        <v>0</v>
      </c>
      <c r="FM255" s="130">
        <f t="shared" si="2149"/>
        <v>0</v>
      </c>
      <c r="FN255" s="18">
        <f t="shared" si="2238"/>
        <v>0</v>
      </c>
      <c r="FO255" s="136">
        <f t="shared" si="2151"/>
        <v>0</v>
      </c>
      <c r="FP255" s="131">
        <f t="shared" si="2151"/>
        <v>0</v>
      </c>
      <c r="FQ255" s="69">
        <f t="shared" si="2239"/>
        <v>0</v>
      </c>
      <c r="FR255" s="162">
        <f t="shared" si="2153"/>
        <v>0</v>
      </c>
      <c r="FS255" s="130">
        <f t="shared" si="2153"/>
        <v>0</v>
      </c>
      <c r="FT255" s="18">
        <f t="shared" si="2240"/>
        <v>0</v>
      </c>
      <c r="FU255" s="136">
        <f t="shared" si="2155"/>
        <v>0</v>
      </c>
      <c r="FV255" s="131">
        <f t="shared" si="2155"/>
        <v>0</v>
      </c>
      <c r="FW255" s="69">
        <f t="shared" si="2241"/>
        <v>0</v>
      </c>
      <c r="FX255" s="162">
        <f t="shared" si="2157"/>
        <v>0</v>
      </c>
      <c r="FY255" s="130">
        <f t="shared" si="2157"/>
        <v>0</v>
      </c>
      <c r="FZ255" s="18">
        <f t="shared" si="2242"/>
        <v>0</v>
      </c>
      <c r="GA255" s="136">
        <f t="shared" si="2159"/>
        <v>0</v>
      </c>
      <c r="GB255" s="131">
        <f t="shared" si="2159"/>
        <v>0</v>
      </c>
      <c r="GC255" s="69">
        <f t="shared" si="2243"/>
        <v>0</v>
      </c>
      <c r="GD255" s="162">
        <f t="shared" si="2161"/>
        <v>0</v>
      </c>
      <c r="GE255" s="130">
        <f t="shared" si="2161"/>
        <v>0</v>
      </c>
      <c r="GF255" s="18">
        <f t="shared" si="2244"/>
        <v>0</v>
      </c>
      <c r="GG255" s="136">
        <f t="shared" si="2163"/>
        <v>0</v>
      </c>
      <c r="GH255" s="131">
        <f t="shared" si="2163"/>
        <v>0</v>
      </c>
      <c r="GI255" s="69">
        <f t="shared" si="2245"/>
        <v>0</v>
      </c>
      <c r="GJ255" s="162">
        <f t="shared" si="2165"/>
        <v>0</v>
      </c>
      <c r="GK255" s="130">
        <f t="shared" si="2165"/>
        <v>0</v>
      </c>
      <c r="GL255" s="18">
        <f t="shared" si="2246"/>
        <v>0</v>
      </c>
      <c r="GM255" s="136">
        <f t="shared" si="2167"/>
        <v>0</v>
      </c>
      <c r="GN255" s="131">
        <f t="shared" si="2167"/>
        <v>0</v>
      </c>
      <c r="GO255" s="69">
        <f t="shared" si="2247"/>
        <v>0</v>
      </c>
      <c r="GP255" s="162">
        <f t="shared" si="2169"/>
        <v>0</v>
      </c>
      <c r="GQ255" s="130">
        <f t="shared" si="2169"/>
        <v>0</v>
      </c>
      <c r="GR255" s="18">
        <f t="shared" si="2248"/>
        <v>0</v>
      </c>
      <c r="GS255" s="136">
        <f t="shared" si="2171"/>
        <v>0</v>
      </c>
      <c r="GT255" s="131">
        <f t="shared" si="2171"/>
        <v>0</v>
      </c>
      <c r="GU255" s="69">
        <f t="shared" si="2249"/>
        <v>0</v>
      </c>
      <c r="GV255" s="162">
        <f t="shared" si="2173"/>
        <v>0</v>
      </c>
      <c r="GW255" s="130">
        <f t="shared" si="2173"/>
        <v>0</v>
      </c>
      <c r="GX255" s="18">
        <f t="shared" si="2250"/>
        <v>0</v>
      </c>
      <c r="GY255" s="136">
        <f t="shared" si="2175"/>
        <v>0</v>
      </c>
      <c r="GZ255" s="131">
        <f t="shared" si="2175"/>
        <v>0</v>
      </c>
      <c r="HA255" s="69">
        <f t="shared" si="2251"/>
        <v>0</v>
      </c>
      <c r="HB255" s="162">
        <f t="shared" si="2177"/>
        <v>0</v>
      </c>
      <c r="HC255" s="130">
        <f t="shared" si="2177"/>
        <v>0</v>
      </c>
      <c r="HD255" s="18">
        <f t="shared" si="2252"/>
        <v>0</v>
      </c>
      <c r="HE255" s="136">
        <f t="shared" si="2179"/>
        <v>0</v>
      </c>
      <c r="HF255" s="131">
        <f t="shared" si="2179"/>
        <v>0</v>
      </c>
      <c r="HG255" s="69">
        <f t="shared" si="2253"/>
        <v>0</v>
      </c>
      <c r="HH255" s="162">
        <f t="shared" si="2181"/>
        <v>0</v>
      </c>
      <c r="HI255" s="130">
        <f t="shared" si="2181"/>
        <v>0</v>
      </c>
      <c r="HJ255" s="18">
        <f t="shared" si="2254"/>
        <v>0</v>
      </c>
      <c r="HK255" s="136">
        <f t="shared" si="2183"/>
        <v>0</v>
      </c>
      <c r="HL255" s="131">
        <f t="shared" si="2183"/>
        <v>0</v>
      </c>
      <c r="HM255" s="69">
        <f t="shared" si="2255"/>
        <v>0</v>
      </c>
      <c r="HN255" s="162">
        <f t="shared" si="2185"/>
        <v>0</v>
      </c>
      <c r="HO255" s="130">
        <f t="shared" si="2185"/>
        <v>0</v>
      </c>
      <c r="HP255" s="18">
        <f t="shared" si="2256"/>
        <v>0</v>
      </c>
      <c r="HQ255" s="136">
        <f t="shared" si="2187"/>
        <v>0</v>
      </c>
      <c r="HR255" s="131">
        <f t="shared" si="2187"/>
        <v>0</v>
      </c>
      <c r="HS255" s="69">
        <f t="shared" si="2257"/>
        <v>0</v>
      </c>
      <c r="HT255" s="162">
        <f t="shared" si="2189"/>
        <v>0</v>
      </c>
      <c r="HU255" s="130">
        <f t="shared" si="2189"/>
        <v>0</v>
      </c>
      <c r="HV255" s="18">
        <f t="shared" si="2258"/>
        <v>0</v>
      </c>
      <c r="HW255" s="17"/>
      <c r="HX255" s="85"/>
      <c r="HY255" s="85"/>
      <c r="HZ255" s="2" t="str">
        <f t="shared" si="1846"/>
        <v>СКРЫТЬ</v>
      </c>
    </row>
    <row r="256" spans="1:234" ht="13.5" hidden="1" customHeight="1" x14ac:dyDescent="0.2">
      <c r="A256" s="37"/>
      <c r="B256" s="22"/>
      <c r="C256" s="22"/>
      <c r="D256" s="270"/>
      <c r="E256" s="270"/>
      <c r="F256" s="270"/>
      <c r="G256" s="22"/>
      <c r="H256" s="22" t="s">
        <v>94</v>
      </c>
      <c r="I256" s="42">
        <v>245</v>
      </c>
      <c r="J256" s="102">
        <f>SUBTOTAL(103,I$12:I256)*1</f>
        <v>47</v>
      </c>
      <c r="K256" s="108" t="s">
        <v>114</v>
      </c>
      <c r="L256" s="17"/>
      <c r="M256" s="255">
        <f t="shared" si="2059"/>
        <v>44044</v>
      </c>
      <c r="N256" s="255"/>
      <c r="O256" s="118">
        <f t="shared" si="2260"/>
        <v>44195</v>
      </c>
      <c r="P256" s="162">
        <f t="shared" si="2259"/>
        <v>75686</v>
      </c>
      <c r="Q256" s="163">
        <f t="shared" si="2259"/>
        <v>31246</v>
      </c>
      <c r="R256" s="163">
        <f t="shared" si="2259"/>
        <v>31246</v>
      </c>
      <c r="S256" s="123">
        <f t="shared" ca="1" si="2259"/>
        <v>31246</v>
      </c>
      <c r="T256" s="123">
        <f t="shared" si="2259"/>
        <v>31246</v>
      </c>
      <c r="U256" s="91">
        <f t="shared" ca="1" si="2191"/>
        <v>0</v>
      </c>
      <c r="V256" s="91">
        <f t="shared" si="2192"/>
        <v>44440</v>
      </c>
      <c r="W256" s="120">
        <f t="shared" si="2193"/>
        <v>0.41283724863250798</v>
      </c>
      <c r="X256" s="178">
        <f t="shared" si="2064"/>
        <v>0</v>
      </c>
      <c r="Y256" s="128">
        <f t="shared" si="2064"/>
        <v>0</v>
      </c>
      <c r="Z256" s="179">
        <f t="shared" ca="1" si="2064"/>
        <v>0</v>
      </c>
      <c r="AA256" s="127">
        <f t="shared" si="2064"/>
        <v>0</v>
      </c>
      <c r="AB256" s="67" t="str">
        <f t="shared" ca="1" si="2194"/>
        <v/>
      </c>
      <c r="AC256" s="69">
        <f t="shared" ca="1" si="2195"/>
        <v>0</v>
      </c>
      <c r="AD256" s="178">
        <f t="shared" si="1925"/>
        <v>0</v>
      </c>
      <c r="AE256" s="127">
        <f t="shared" si="1925"/>
        <v>0</v>
      </c>
      <c r="AF256" s="225">
        <f t="shared" si="2196"/>
        <v>0</v>
      </c>
      <c r="AG256" s="178">
        <f t="shared" si="1927"/>
        <v>0</v>
      </c>
      <c r="AH256" s="127">
        <f t="shared" si="1927"/>
        <v>0</v>
      </c>
      <c r="AI256" s="225">
        <f t="shared" si="2197"/>
        <v>0</v>
      </c>
      <c r="AJ256" s="178">
        <f t="shared" si="1929"/>
        <v>0</v>
      </c>
      <c r="AK256" s="127">
        <f t="shared" si="1929"/>
        <v>0</v>
      </c>
      <c r="AL256" s="225">
        <f t="shared" si="2198"/>
        <v>0</v>
      </c>
      <c r="AM256" s="178">
        <f t="shared" si="1931"/>
        <v>0</v>
      </c>
      <c r="AN256" s="127">
        <f t="shared" si="1931"/>
        <v>0</v>
      </c>
      <c r="AO256" s="225">
        <f t="shared" si="2199"/>
        <v>0</v>
      </c>
      <c r="AP256" s="178">
        <f t="shared" si="1933"/>
        <v>0</v>
      </c>
      <c r="AQ256" s="127">
        <f t="shared" si="1933"/>
        <v>0</v>
      </c>
      <c r="AR256" s="225">
        <f t="shared" si="2200"/>
        <v>0</v>
      </c>
      <c r="AS256" s="136">
        <f t="shared" si="2067"/>
        <v>0</v>
      </c>
      <c r="AT256" s="131">
        <f t="shared" si="2067"/>
        <v>0</v>
      </c>
      <c r="AU256" s="69">
        <f t="shared" si="2201"/>
        <v>0</v>
      </c>
      <c r="AV256" s="162">
        <f t="shared" si="2069"/>
        <v>0</v>
      </c>
      <c r="AW256" s="130">
        <f t="shared" si="2069"/>
        <v>0</v>
      </c>
      <c r="AX256" s="18">
        <f t="shared" si="2202"/>
        <v>0</v>
      </c>
      <c r="AY256" s="136">
        <f t="shared" si="2071"/>
        <v>0</v>
      </c>
      <c r="AZ256" s="131">
        <f t="shared" si="2071"/>
        <v>0</v>
      </c>
      <c r="BA256" s="69">
        <f t="shared" si="2203"/>
        <v>0</v>
      </c>
      <c r="BB256" s="162">
        <f t="shared" si="2073"/>
        <v>0</v>
      </c>
      <c r="BC256" s="130">
        <f t="shared" si="2073"/>
        <v>0</v>
      </c>
      <c r="BD256" s="18">
        <f t="shared" si="2204"/>
        <v>0</v>
      </c>
      <c r="BE256" s="136">
        <f t="shared" si="2075"/>
        <v>0</v>
      </c>
      <c r="BF256" s="131">
        <f t="shared" si="2075"/>
        <v>0</v>
      </c>
      <c r="BG256" s="69">
        <f t="shared" si="2205"/>
        <v>0</v>
      </c>
      <c r="BH256" s="162">
        <f t="shared" si="2077"/>
        <v>0</v>
      </c>
      <c r="BI256" s="130">
        <f t="shared" si="2077"/>
        <v>0</v>
      </c>
      <c r="BJ256" s="18">
        <f t="shared" si="2206"/>
        <v>0</v>
      </c>
      <c r="BK256" s="136">
        <f t="shared" si="2079"/>
        <v>0</v>
      </c>
      <c r="BL256" s="131">
        <f t="shared" si="2079"/>
        <v>0</v>
      </c>
      <c r="BM256" s="69">
        <f t="shared" si="2207"/>
        <v>0</v>
      </c>
      <c r="BN256" s="162">
        <f t="shared" si="2081"/>
        <v>0</v>
      </c>
      <c r="BO256" s="130">
        <f t="shared" si="2081"/>
        <v>0</v>
      </c>
      <c r="BP256" s="18">
        <f t="shared" si="2208"/>
        <v>0</v>
      </c>
      <c r="BQ256" s="136">
        <f t="shared" si="2083"/>
        <v>0</v>
      </c>
      <c r="BR256" s="131">
        <f t="shared" si="2083"/>
        <v>0</v>
      </c>
      <c r="BS256" s="69">
        <f t="shared" si="2209"/>
        <v>0</v>
      </c>
      <c r="BT256" s="162">
        <f t="shared" si="2085"/>
        <v>0</v>
      </c>
      <c r="BU256" s="130">
        <f t="shared" si="2085"/>
        <v>0</v>
      </c>
      <c r="BV256" s="18">
        <f t="shared" si="2210"/>
        <v>0</v>
      </c>
      <c r="BW256" s="136">
        <f t="shared" si="2087"/>
        <v>0</v>
      </c>
      <c r="BX256" s="131">
        <f t="shared" si="2087"/>
        <v>0</v>
      </c>
      <c r="BY256" s="69">
        <f t="shared" si="2211"/>
        <v>0</v>
      </c>
      <c r="BZ256" s="162">
        <f t="shared" si="2089"/>
        <v>0</v>
      </c>
      <c r="CA256" s="130">
        <f t="shared" si="2089"/>
        <v>0</v>
      </c>
      <c r="CB256" s="18">
        <f t="shared" si="2212"/>
        <v>0</v>
      </c>
      <c r="CC256" s="136">
        <f t="shared" si="2091"/>
        <v>0</v>
      </c>
      <c r="CD256" s="131">
        <f t="shared" si="2091"/>
        <v>0</v>
      </c>
      <c r="CE256" s="69">
        <f t="shared" si="2213"/>
        <v>0</v>
      </c>
      <c r="CF256" s="162">
        <f t="shared" si="2093"/>
        <v>0</v>
      </c>
      <c r="CG256" s="130">
        <f t="shared" si="2093"/>
        <v>0</v>
      </c>
      <c r="CH256" s="18">
        <f t="shared" si="2214"/>
        <v>0</v>
      </c>
      <c r="CI256" s="136">
        <f t="shared" si="2095"/>
        <v>0</v>
      </c>
      <c r="CJ256" s="131">
        <f t="shared" si="2095"/>
        <v>0</v>
      </c>
      <c r="CK256" s="69">
        <f t="shared" si="2215"/>
        <v>0</v>
      </c>
      <c r="CL256" s="162">
        <f t="shared" si="2097"/>
        <v>0</v>
      </c>
      <c r="CM256" s="130">
        <f t="shared" si="2097"/>
        <v>0</v>
      </c>
      <c r="CN256" s="18">
        <f t="shared" si="2098"/>
        <v>0</v>
      </c>
      <c r="CO256" s="136">
        <f t="shared" si="2099"/>
        <v>0</v>
      </c>
      <c r="CP256" s="131">
        <f t="shared" si="2099"/>
        <v>0</v>
      </c>
      <c r="CQ256" s="69">
        <f t="shared" si="2216"/>
        <v>0</v>
      </c>
      <c r="CR256" s="162">
        <f t="shared" si="2101"/>
        <v>0</v>
      </c>
      <c r="CS256" s="130">
        <f t="shared" si="2101"/>
        <v>0</v>
      </c>
      <c r="CT256" s="18">
        <f t="shared" si="2102"/>
        <v>0</v>
      </c>
      <c r="CU256" s="136">
        <f t="shared" si="2103"/>
        <v>0</v>
      </c>
      <c r="CV256" s="131">
        <f t="shared" si="2103"/>
        <v>0</v>
      </c>
      <c r="CW256" s="69">
        <f t="shared" si="2217"/>
        <v>0</v>
      </c>
      <c r="CX256" s="162">
        <f t="shared" si="2105"/>
        <v>0</v>
      </c>
      <c r="CY256" s="130">
        <f t="shared" si="2105"/>
        <v>0</v>
      </c>
      <c r="CZ256" s="18">
        <f t="shared" si="2106"/>
        <v>0</v>
      </c>
      <c r="DA256" s="136">
        <f t="shared" si="2107"/>
        <v>0</v>
      </c>
      <c r="DB256" s="131">
        <f t="shared" si="2107"/>
        <v>0</v>
      </c>
      <c r="DC256" s="69">
        <f t="shared" si="2218"/>
        <v>0</v>
      </c>
      <c r="DD256" s="162">
        <f t="shared" si="2109"/>
        <v>0</v>
      </c>
      <c r="DE256" s="130">
        <f t="shared" si="2109"/>
        <v>0</v>
      </c>
      <c r="DF256" s="18">
        <f t="shared" si="2110"/>
        <v>0</v>
      </c>
      <c r="DG256" s="136">
        <f t="shared" si="2111"/>
        <v>0</v>
      </c>
      <c r="DH256" s="131">
        <f t="shared" si="2111"/>
        <v>0</v>
      </c>
      <c r="DI256" s="69">
        <f t="shared" si="2219"/>
        <v>0</v>
      </c>
      <c r="DJ256" s="162">
        <f t="shared" si="2113"/>
        <v>0</v>
      </c>
      <c r="DK256" s="130">
        <f t="shared" si="2113"/>
        <v>0</v>
      </c>
      <c r="DL256" s="18">
        <f t="shared" si="2220"/>
        <v>0</v>
      </c>
      <c r="DM256" s="136">
        <f t="shared" si="2115"/>
        <v>0</v>
      </c>
      <c r="DN256" s="131">
        <f t="shared" si="2115"/>
        <v>0</v>
      </c>
      <c r="DO256" s="69">
        <f t="shared" si="2221"/>
        <v>0</v>
      </c>
      <c r="DP256" s="162">
        <f t="shared" si="2117"/>
        <v>0</v>
      </c>
      <c r="DQ256" s="130">
        <f t="shared" si="2117"/>
        <v>0</v>
      </c>
      <c r="DR256" s="18">
        <f t="shared" si="2222"/>
        <v>0</v>
      </c>
      <c r="DS256" s="136">
        <f t="shared" si="2119"/>
        <v>0</v>
      </c>
      <c r="DT256" s="131">
        <f t="shared" si="2119"/>
        <v>0</v>
      </c>
      <c r="DU256" s="69">
        <f t="shared" si="2223"/>
        <v>0</v>
      </c>
      <c r="DV256" s="162">
        <f t="shared" si="2121"/>
        <v>0</v>
      </c>
      <c r="DW256" s="130">
        <f t="shared" si="2121"/>
        <v>0</v>
      </c>
      <c r="DX256" s="18">
        <f t="shared" si="2224"/>
        <v>0</v>
      </c>
      <c r="DY256" s="136">
        <f t="shared" si="2123"/>
        <v>0</v>
      </c>
      <c r="DZ256" s="131">
        <f t="shared" si="2123"/>
        <v>0</v>
      </c>
      <c r="EA256" s="69">
        <f t="shared" si="2225"/>
        <v>0</v>
      </c>
      <c r="EB256" s="162">
        <f t="shared" si="2125"/>
        <v>0</v>
      </c>
      <c r="EC256" s="130">
        <f t="shared" si="2125"/>
        <v>0</v>
      </c>
      <c r="ED256" s="18">
        <f t="shared" si="2226"/>
        <v>0</v>
      </c>
      <c r="EE256" s="136">
        <f t="shared" si="2127"/>
        <v>0</v>
      </c>
      <c r="EF256" s="131">
        <f t="shared" si="2127"/>
        <v>0</v>
      </c>
      <c r="EG256" s="69">
        <f t="shared" si="2227"/>
        <v>0</v>
      </c>
      <c r="EH256" s="162">
        <f t="shared" si="2129"/>
        <v>0</v>
      </c>
      <c r="EI256" s="130">
        <f t="shared" si="2129"/>
        <v>0</v>
      </c>
      <c r="EJ256" s="18">
        <f t="shared" si="2228"/>
        <v>0</v>
      </c>
      <c r="EK256" s="136">
        <f t="shared" si="2131"/>
        <v>0</v>
      </c>
      <c r="EL256" s="131">
        <f t="shared" si="2131"/>
        <v>0</v>
      </c>
      <c r="EM256" s="69">
        <f t="shared" si="2229"/>
        <v>0</v>
      </c>
      <c r="EN256" s="162">
        <f t="shared" si="2133"/>
        <v>0</v>
      </c>
      <c r="EO256" s="130">
        <f t="shared" si="2133"/>
        <v>0</v>
      </c>
      <c r="EP256" s="18">
        <f t="shared" si="2230"/>
        <v>0</v>
      </c>
      <c r="EQ256" s="136">
        <f t="shared" si="2135"/>
        <v>0</v>
      </c>
      <c r="ER256" s="131">
        <f t="shared" si="2135"/>
        <v>0</v>
      </c>
      <c r="ES256" s="69">
        <f t="shared" si="2231"/>
        <v>0</v>
      </c>
      <c r="ET256" s="162">
        <f t="shared" si="2137"/>
        <v>0</v>
      </c>
      <c r="EU256" s="130">
        <f t="shared" si="2137"/>
        <v>0</v>
      </c>
      <c r="EV256" s="18">
        <f t="shared" si="2232"/>
        <v>0</v>
      </c>
      <c r="EW256" s="136">
        <f t="shared" si="2139"/>
        <v>0</v>
      </c>
      <c r="EX256" s="131">
        <f t="shared" si="2139"/>
        <v>0</v>
      </c>
      <c r="EY256" s="69">
        <f t="shared" si="2233"/>
        <v>0</v>
      </c>
      <c r="EZ256" s="162">
        <f t="shared" si="2141"/>
        <v>0</v>
      </c>
      <c r="FA256" s="130">
        <f t="shared" si="2141"/>
        <v>0</v>
      </c>
      <c r="FB256" s="18">
        <f t="shared" si="2234"/>
        <v>0</v>
      </c>
      <c r="FC256" s="136">
        <f t="shared" si="2143"/>
        <v>0</v>
      </c>
      <c r="FD256" s="131">
        <f t="shared" si="2143"/>
        <v>0</v>
      </c>
      <c r="FE256" s="69">
        <f t="shared" si="2235"/>
        <v>0</v>
      </c>
      <c r="FF256" s="162">
        <f t="shared" si="2145"/>
        <v>0</v>
      </c>
      <c r="FG256" s="130">
        <f t="shared" si="2145"/>
        <v>0</v>
      </c>
      <c r="FH256" s="18">
        <f t="shared" si="2236"/>
        <v>0</v>
      </c>
      <c r="FI256" s="136">
        <f t="shared" si="2147"/>
        <v>0</v>
      </c>
      <c r="FJ256" s="131">
        <f t="shared" si="2147"/>
        <v>0</v>
      </c>
      <c r="FK256" s="69">
        <f t="shared" si="2237"/>
        <v>0</v>
      </c>
      <c r="FL256" s="162">
        <f t="shared" si="2149"/>
        <v>0</v>
      </c>
      <c r="FM256" s="130">
        <f t="shared" si="2149"/>
        <v>0</v>
      </c>
      <c r="FN256" s="18">
        <f t="shared" si="2238"/>
        <v>0</v>
      </c>
      <c r="FO256" s="136">
        <f t="shared" si="2151"/>
        <v>0</v>
      </c>
      <c r="FP256" s="131">
        <f t="shared" si="2151"/>
        <v>0</v>
      </c>
      <c r="FQ256" s="69">
        <f t="shared" si="2239"/>
        <v>0</v>
      </c>
      <c r="FR256" s="162">
        <f t="shared" si="2153"/>
        <v>0</v>
      </c>
      <c r="FS256" s="130">
        <f t="shared" si="2153"/>
        <v>0</v>
      </c>
      <c r="FT256" s="18">
        <f t="shared" si="2240"/>
        <v>0</v>
      </c>
      <c r="FU256" s="136">
        <f t="shared" si="2155"/>
        <v>0</v>
      </c>
      <c r="FV256" s="131">
        <f t="shared" si="2155"/>
        <v>0</v>
      </c>
      <c r="FW256" s="69">
        <f t="shared" si="2241"/>
        <v>0</v>
      </c>
      <c r="FX256" s="162">
        <f t="shared" si="2157"/>
        <v>0</v>
      </c>
      <c r="FY256" s="130">
        <f t="shared" si="2157"/>
        <v>0</v>
      </c>
      <c r="FZ256" s="18">
        <f t="shared" si="2242"/>
        <v>0</v>
      </c>
      <c r="GA256" s="136">
        <f t="shared" si="2159"/>
        <v>0</v>
      </c>
      <c r="GB256" s="131">
        <f t="shared" si="2159"/>
        <v>0</v>
      </c>
      <c r="GC256" s="69">
        <f t="shared" si="2243"/>
        <v>0</v>
      </c>
      <c r="GD256" s="162">
        <f t="shared" si="2161"/>
        <v>0</v>
      </c>
      <c r="GE256" s="130">
        <f t="shared" si="2161"/>
        <v>0</v>
      </c>
      <c r="GF256" s="18">
        <f t="shared" si="2244"/>
        <v>0</v>
      </c>
      <c r="GG256" s="136">
        <f t="shared" si="2163"/>
        <v>0</v>
      </c>
      <c r="GH256" s="131">
        <f t="shared" si="2163"/>
        <v>0</v>
      </c>
      <c r="GI256" s="69">
        <f t="shared" si="2245"/>
        <v>0</v>
      </c>
      <c r="GJ256" s="162">
        <f t="shared" si="2165"/>
        <v>0</v>
      </c>
      <c r="GK256" s="130">
        <f t="shared" si="2165"/>
        <v>0</v>
      </c>
      <c r="GL256" s="18">
        <f t="shared" si="2246"/>
        <v>0</v>
      </c>
      <c r="GM256" s="136">
        <f t="shared" si="2167"/>
        <v>0</v>
      </c>
      <c r="GN256" s="131">
        <f t="shared" si="2167"/>
        <v>0</v>
      </c>
      <c r="GO256" s="69">
        <f t="shared" si="2247"/>
        <v>0</v>
      </c>
      <c r="GP256" s="162">
        <f t="shared" si="2169"/>
        <v>0</v>
      </c>
      <c r="GQ256" s="130">
        <f t="shared" si="2169"/>
        <v>0</v>
      </c>
      <c r="GR256" s="18">
        <f t="shared" si="2248"/>
        <v>0</v>
      </c>
      <c r="GS256" s="136">
        <f t="shared" si="2171"/>
        <v>0</v>
      </c>
      <c r="GT256" s="131">
        <f t="shared" si="2171"/>
        <v>0</v>
      </c>
      <c r="GU256" s="69">
        <f t="shared" si="2249"/>
        <v>0</v>
      </c>
      <c r="GV256" s="162">
        <f t="shared" si="2173"/>
        <v>0</v>
      </c>
      <c r="GW256" s="130">
        <f t="shared" si="2173"/>
        <v>0</v>
      </c>
      <c r="GX256" s="18">
        <f t="shared" si="2250"/>
        <v>0</v>
      </c>
      <c r="GY256" s="136">
        <f t="shared" si="2175"/>
        <v>0</v>
      </c>
      <c r="GZ256" s="131">
        <f t="shared" si="2175"/>
        <v>0</v>
      </c>
      <c r="HA256" s="69">
        <f t="shared" si="2251"/>
        <v>0</v>
      </c>
      <c r="HB256" s="162">
        <f t="shared" si="2177"/>
        <v>0</v>
      </c>
      <c r="HC256" s="130">
        <f t="shared" si="2177"/>
        <v>0</v>
      </c>
      <c r="HD256" s="18">
        <f t="shared" si="2252"/>
        <v>0</v>
      </c>
      <c r="HE256" s="136">
        <f t="shared" si="2179"/>
        <v>0</v>
      </c>
      <c r="HF256" s="131">
        <f t="shared" si="2179"/>
        <v>0</v>
      </c>
      <c r="HG256" s="69">
        <f t="shared" si="2253"/>
        <v>0</v>
      </c>
      <c r="HH256" s="162">
        <f t="shared" si="2181"/>
        <v>0</v>
      </c>
      <c r="HI256" s="130">
        <f t="shared" si="2181"/>
        <v>0</v>
      </c>
      <c r="HJ256" s="18">
        <f t="shared" si="2254"/>
        <v>0</v>
      </c>
      <c r="HK256" s="136">
        <f t="shared" si="2183"/>
        <v>0</v>
      </c>
      <c r="HL256" s="131">
        <f t="shared" si="2183"/>
        <v>0</v>
      </c>
      <c r="HM256" s="69">
        <f t="shared" si="2255"/>
        <v>0</v>
      </c>
      <c r="HN256" s="162">
        <f t="shared" si="2185"/>
        <v>0</v>
      </c>
      <c r="HO256" s="130">
        <f t="shared" si="2185"/>
        <v>0</v>
      </c>
      <c r="HP256" s="18">
        <f t="shared" si="2256"/>
        <v>0</v>
      </c>
      <c r="HQ256" s="136">
        <f t="shared" si="2187"/>
        <v>0</v>
      </c>
      <c r="HR256" s="131">
        <f t="shared" si="2187"/>
        <v>0</v>
      </c>
      <c r="HS256" s="69">
        <f t="shared" si="2257"/>
        <v>0</v>
      </c>
      <c r="HT256" s="162">
        <f t="shared" si="2189"/>
        <v>0</v>
      </c>
      <c r="HU256" s="130">
        <f t="shared" si="2189"/>
        <v>0</v>
      </c>
      <c r="HV256" s="18">
        <f t="shared" si="2258"/>
        <v>0</v>
      </c>
      <c r="HW256" s="17"/>
      <c r="HX256" s="85"/>
      <c r="HY256" s="85"/>
      <c r="HZ256" s="2" t="str">
        <f t="shared" si="1846"/>
        <v>СКРЫТЬ</v>
      </c>
    </row>
    <row r="257" spans="1:234" ht="13.5" customHeight="1" x14ac:dyDescent="0.2">
      <c r="A257" s="37"/>
      <c r="B257" s="22"/>
      <c r="C257" s="22"/>
      <c r="D257" s="270"/>
      <c r="E257" s="270"/>
      <c r="F257" s="270"/>
      <c r="G257" s="22"/>
      <c r="H257" s="22" t="s">
        <v>94</v>
      </c>
      <c r="I257" s="42">
        <v>246</v>
      </c>
      <c r="J257" s="102">
        <f>SUBTOTAL(103,I$12:I257)*1</f>
        <v>48</v>
      </c>
      <c r="K257" s="108" t="s">
        <v>115</v>
      </c>
      <c r="L257" s="17"/>
      <c r="M257" s="255">
        <f t="shared" si="2059"/>
        <v>44044</v>
      </c>
      <c r="N257" s="255"/>
      <c r="O257" s="118">
        <f t="shared" si="2260"/>
        <v>44195</v>
      </c>
      <c r="P257" s="162">
        <f t="shared" si="2259"/>
        <v>60371</v>
      </c>
      <c r="Q257" s="163">
        <f t="shared" si="2259"/>
        <v>20173</v>
      </c>
      <c r="R257" s="163">
        <f t="shared" si="2259"/>
        <v>19873</v>
      </c>
      <c r="S257" s="123">
        <f t="shared" ca="1" si="2259"/>
        <v>20173</v>
      </c>
      <c r="T257" s="123">
        <f t="shared" si="2259"/>
        <v>20073</v>
      </c>
      <c r="U257" s="91">
        <f t="shared" ca="1" si="2191"/>
        <v>-100</v>
      </c>
      <c r="V257" s="91">
        <f t="shared" si="2192"/>
        <v>40298</v>
      </c>
      <c r="W257" s="120">
        <f t="shared" si="2193"/>
        <v>0.33249407828261912</v>
      </c>
      <c r="X257" s="178">
        <f t="shared" si="2064"/>
        <v>200</v>
      </c>
      <c r="Y257" s="128">
        <f t="shared" si="2064"/>
        <v>200</v>
      </c>
      <c r="Z257" s="179">
        <f t="shared" ca="1" si="2064"/>
        <v>200</v>
      </c>
      <c r="AA257" s="127">
        <f t="shared" si="2064"/>
        <v>200</v>
      </c>
      <c r="AB257" s="67">
        <f t="shared" ca="1" si="2194"/>
        <v>1</v>
      </c>
      <c r="AC257" s="69">
        <f t="shared" ca="1" si="2195"/>
        <v>0</v>
      </c>
      <c r="AD257" s="178">
        <f t="shared" si="1925"/>
        <v>140</v>
      </c>
      <c r="AE257" s="127">
        <f t="shared" si="1925"/>
        <v>140</v>
      </c>
      <c r="AF257" s="225">
        <f t="shared" si="2196"/>
        <v>0</v>
      </c>
      <c r="AG257" s="178">
        <f t="shared" si="1927"/>
        <v>40</v>
      </c>
      <c r="AH257" s="127">
        <f t="shared" si="1927"/>
        <v>40</v>
      </c>
      <c r="AI257" s="225">
        <f t="shared" si="2197"/>
        <v>0</v>
      </c>
      <c r="AJ257" s="178">
        <f t="shared" si="1929"/>
        <v>20</v>
      </c>
      <c r="AK257" s="127">
        <f t="shared" si="1929"/>
        <v>20</v>
      </c>
      <c r="AL257" s="225">
        <f t="shared" si="2198"/>
        <v>0</v>
      </c>
      <c r="AM257" s="178">
        <f t="shared" si="1931"/>
        <v>0</v>
      </c>
      <c r="AN257" s="127">
        <f t="shared" si="1931"/>
        <v>0</v>
      </c>
      <c r="AO257" s="225">
        <f t="shared" si="2199"/>
        <v>0</v>
      </c>
      <c r="AP257" s="178">
        <f t="shared" si="1933"/>
        <v>0</v>
      </c>
      <c r="AQ257" s="127">
        <f t="shared" si="1933"/>
        <v>0</v>
      </c>
      <c r="AR257" s="225">
        <f t="shared" si="2200"/>
        <v>0</v>
      </c>
      <c r="AS257" s="136">
        <f t="shared" si="2067"/>
        <v>50</v>
      </c>
      <c r="AT257" s="131">
        <f t="shared" si="2067"/>
        <v>50</v>
      </c>
      <c r="AU257" s="69">
        <f t="shared" si="2201"/>
        <v>0</v>
      </c>
      <c r="AV257" s="162">
        <f t="shared" si="2069"/>
        <v>10</v>
      </c>
      <c r="AW257" s="130">
        <f t="shared" si="2069"/>
        <v>35</v>
      </c>
      <c r="AX257" s="18">
        <f t="shared" si="2202"/>
        <v>25</v>
      </c>
      <c r="AY257" s="136">
        <f t="shared" si="2071"/>
        <v>45</v>
      </c>
      <c r="AZ257" s="131">
        <f t="shared" si="2071"/>
        <v>45</v>
      </c>
      <c r="BA257" s="69">
        <f t="shared" si="2203"/>
        <v>0</v>
      </c>
      <c r="BB257" s="162">
        <f t="shared" si="2073"/>
        <v>10</v>
      </c>
      <c r="BC257" s="130">
        <f t="shared" si="2073"/>
        <v>35</v>
      </c>
      <c r="BD257" s="18">
        <f t="shared" si="2204"/>
        <v>25</v>
      </c>
      <c r="BE257" s="136">
        <f t="shared" si="2075"/>
        <v>45</v>
      </c>
      <c r="BF257" s="131">
        <f t="shared" si="2075"/>
        <v>45</v>
      </c>
      <c r="BG257" s="69">
        <f t="shared" si="2205"/>
        <v>0</v>
      </c>
      <c r="BH257" s="162">
        <f t="shared" si="2077"/>
        <v>10</v>
      </c>
      <c r="BI257" s="130">
        <f t="shared" si="2077"/>
        <v>35</v>
      </c>
      <c r="BJ257" s="18">
        <f t="shared" si="2206"/>
        <v>25</v>
      </c>
      <c r="BK257" s="136">
        <f t="shared" si="2079"/>
        <v>0</v>
      </c>
      <c r="BL257" s="131">
        <f t="shared" si="2079"/>
        <v>0</v>
      </c>
      <c r="BM257" s="69">
        <f t="shared" si="2207"/>
        <v>0</v>
      </c>
      <c r="BN257" s="162">
        <f t="shared" si="2081"/>
        <v>10</v>
      </c>
      <c r="BO257" s="130">
        <f t="shared" si="2081"/>
        <v>35</v>
      </c>
      <c r="BP257" s="18">
        <f t="shared" si="2208"/>
        <v>25</v>
      </c>
      <c r="BQ257" s="136">
        <f t="shared" si="2083"/>
        <v>0</v>
      </c>
      <c r="BR257" s="131">
        <f t="shared" si="2083"/>
        <v>0</v>
      </c>
      <c r="BS257" s="69">
        <f t="shared" si="2209"/>
        <v>0</v>
      </c>
      <c r="BT257" s="162">
        <f t="shared" si="2085"/>
        <v>10</v>
      </c>
      <c r="BU257" s="130">
        <f t="shared" si="2085"/>
        <v>35</v>
      </c>
      <c r="BV257" s="18">
        <f t="shared" si="2210"/>
        <v>25</v>
      </c>
      <c r="BW257" s="136">
        <f t="shared" si="2087"/>
        <v>0</v>
      </c>
      <c r="BX257" s="131">
        <f t="shared" si="2087"/>
        <v>0</v>
      </c>
      <c r="BY257" s="69">
        <f t="shared" si="2211"/>
        <v>0</v>
      </c>
      <c r="BZ257" s="162">
        <f t="shared" si="2089"/>
        <v>10</v>
      </c>
      <c r="CA257" s="130">
        <f t="shared" si="2089"/>
        <v>35</v>
      </c>
      <c r="CB257" s="18">
        <f t="shared" si="2212"/>
        <v>25</v>
      </c>
      <c r="CC257" s="136">
        <f t="shared" si="2091"/>
        <v>0</v>
      </c>
      <c r="CD257" s="131">
        <f t="shared" si="2091"/>
        <v>0</v>
      </c>
      <c r="CE257" s="69">
        <f t="shared" si="2213"/>
        <v>0</v>
      </c>
      <c r="CF257" s="162">
        <f t="shared" si="2093"/>
        <v>10</v>
      </c>
      <c r="CG257" s="130">
        <f t="shared" si="2093"/>
        <v>35</v>
      </c>
      <c r="CH257" s="18">
        <f t="shared" si="2214"/>
        <v>25</v>
      </c>
      <c r="CI257" s="136">
        <f t="shared" si="2095"/>
        <v>0</v>
      </c>
      <c r="CJ257" s="131">
        <f t="shared" si="2095"/>
        <v>0</v>
      </c>
      <c r="CK257" s="69">
        <f t="shared" si="2215"/>
        <v>0</v>
      </c>
      <c r="CL257" s="162">
        <f t="shared" si="2097"/>
        <v>10</v>
      </c>
      <c r="CM257" s="130">
        <f t="shared" si="2097"/>
        <v>35</v>
      </c>
      <c r="CN257" s="18">
        <f t="shared" si="2098"/>
        <v>25</v>
      </c>
      <c r="CO257" s="136">
        <f t="shared" si="2099"/>
        <v>0</v>
      </c>
      <c r="CP257" s="131">
        <f t="shared" si="2099"/>
        <v>0</v>
      </c>
      <c r="CQ257" s="69">
        <f t="shared" si="2216"/>
        <v>0</v>
      </c>
      <c r="CR257" s="162">
        <f t="shared" si="2101"/>
        <v>10</v>
      </c>
      <c r="CS257" s="130">
        <f t="shared" si="2101"/>
        <v>35</v>
      </c>
      <c r="CT257" s="18">
        <f t="shared" si="2102"/>
        <v>25</v>
      </c>
      <c r="CU257" s="136">
        <f t="shared" si="2103"/>
        <v>20</v>
      </c>
      <c r="CV257" s="131">
        <f t="shared" si="2103"/>
        <v>20</v>
      </c>
      <c r="CW257" s="69">
        <f t="shared" si="2217"/>
        <v>0</v>
      </c>
      <c r="CX257" s="162">
        <f t="shared" si="2105"/>
        <v>10</v>
      </c>
      <c r="CY257" s="130">
        <f t="shared" si="2105"/>
        <v>35</v>
      </c>
      <c r="CZ257" s="18">
        <f t="shared" si="2106"/>
        <v>25</v>
      </c>
      <c r="DA257" s="136">
        <f t="shared" si="2107"/>
        <v>0</v>
      </c>
      <c r="DB257" s="131">
        <f t="shared" si="2107"/>
        <v>0</v>
      </c>
      <c r="DC257" s="69">
        <f t="shared" si="2218"/>
        <v>0</v>
      </c>
      <c r="DD257" s="162">
        <f t="shared" si="2109"/>
        <v>10</v>
      </c>
      <c r="DE257" s="130">
        <f t="shared" si="2109"/>
        <v>35</v>
      </c>
      <c r="DF257" s="18">
        <f t="shared" si="2110"/>
        <v>25</v>
      </c>
      <c r="DG257" s="136">
        <f t="shared" si="2111"/>
        <v>20</v>
      </c>
      <c r="DH257" s="131">
        <f t="shared" si="2111"/>
        <v>20</v>
      </c>
      <c r="DI257" s="69">
        <f t="shared" si="2219"/>
        <v>0</v>
      </c>
      <c r="DJ257" s="162">
        <f t="shared" si="2113"/>
        <v>10</v>
      </c>
      <c r="DK257" s="130">
        <f t="shared" si="2113"/>
        <v>35</v>
      </c>
      <c r="DL257" s="18">
        <f t="shared" si="2220"/>
        <v>25</v>
      </c>
      <c r="DM257" s="136">
        <f t="shared" si="2115"/>
        <v>0</v>
      </c>
      <c r="DN257" s="131">
        <f t="shared" si="2115"/>
        <v>0</v>
      </c>
      <c r="DO257" s="69">
        <f t="shared" si="2221"/>
        <v>0</v>
      </c>
      <c r="DP257" s="162">
        <f t="shared" si="2117"/>
        <v>10</v>
      </c>
      <c r="DQ257" s="130">
        <f t="shared" si="2117"/>
        <v>35</v>
      </c>
      <c r="DR257" s="18">
        <f t="shared" si="2222"/>
        <v>25</v>
      </c>
      <c r="DS257" s="136">
        <f t="shared" si="2119"/>
        <v>0</v>
      </c>
      <c r="DT257" s="131">
        <f t="shared" si="2119"/>
        <v>0</v>
      </c>
      <c r="DU257" s="69">
        <f t="shared" si="2223"/>
        <v>0</v>
      </c>
      <c r="DV257" s="162">
        <f t="shared" si="2121"/>
        <v>10</v>
      </c>
      <c r="DW257" s="130">
        <f t="shared" si="2121"/>
        <v>35</v>
      </c>
      <c r="DX257" s="18">
        <f t="shared" si="2224"/>
        <v>25</v>
      </c>
      <c r="DY257" s="136">
        <f t="shared" si="2123"/>
        <v>0</v>
      </c>
      <c r="DZ257" s="131">
        <f t="shared" si="2123"/>
        <v>0</v>
      </c>
      <c r="EA257" s="69">
        <f t="shared" si="2225"/>
        <v>0</v>
      </c>
      <c r="EB257" s="162">
        <f t="shared" si="2125"/>
        <v>10</v>
      </c>
      <c r="EC257" s="130">
        <f t="shared" si="2125"/>
        <v>30</v>
      </c>
      <c r="ED257" s="18">
        <f t="shared" si="2226"/>
        <v>20</v>
      </c>
      <c r="EE257" s="136">
        <f t="shared" si="2127"/>
        <v>0</v>
      </c>
      <c r="EF257" s="131">
        <f t="shared" si="2127"/>
        <v>0</v>
      </c>
      <c r="EG257" s="69">
        <f t="shared" si="2227"/>
        <v>0</v>
      </c>
      <c r="EH257" s="162">
        <f t="shared" si="2129"/>
        <v>10</v>
      </c>
      <c r="EI257" s="130">
        <f t="shared" si="2129"/>
        <v>30</v>
      </c>
      <c r="EJ257" s="18">
        <f t="shared" si="2228"/>
        <v>20</v>
      </c>
      <c r="EK257" s="136">
        <f t="shared" si="2131"/>
        <v>0</v>
      </c>
      <c r="EL257" s="131">
        <f t="shared" si="2131"/>
        <v>0</v>
      </c>
      <c r="EM257" s="69">
        <f t="shared" si="2229"/>
        <v>0</v>
      </c>
      <c r="EN257" s="162">
        <f t="shared" si="2133"/>
        <v>10</v>
      </c>
      <c r="EO257" s="130">
        <f t="shared" si="2133"/>
        <v>30</v>
      </c>
      <c r="EP257" s="18">
        <f t="shared" si="2230"/>
        <v>20</v>
      </c>
      <c r="EQ257" s="136">
        <f t="shared" si="2135"/>
        <v>0</v>
      </c>
      <c r="ER257" s="131">
        <f t="shared" si="2135"/>
        <v>0</v>
      </c>
      <c r="ES257" s="69">
        <f t="shared" si="2231"/>
        <v>0</v>
      </c>
      <c r="ET257" s="162">
        <f t="shared" si="2137"/>
        <v>10</v>
      </c>
      <c r="EU257" s="130">
        <f t="shared" si="2137"/>
        <v>28</v>
      </c>
      <c r="EV257" s="18">
        <f t="shared" si="2232"/>
        <v>18</v>
      </c>
      <c r="EW257" s="136">
        <f t="shared" si="2139"/>
        <v>20</v>
      </c>
      <c r="EX257" s="131">
        <f t="shared" si="2139"/>
        <v>20</v>
      </c>
      <c r="EY257" s="69">
        <f t="shared" si="2233"/>
        <v>0</v>
      </c>
      <c r="EZ257" s="162">
        <f t="shared" si="2141"/>
        <v>10</v>
      </c>
      <c r="FA257" s="130">
        <f t="shared" si="2141"/>
        <v>28</v>
      </c>
      <c r="FB257" s="18">
        <f t="shared" si="2234"/>
        <v>18</v>
      </c>
      <c r="FC257" s="136">
        <f t="shared" si="2143"/>
        <v>0</v>
      </c>
      <c r="FD257" s="131">
        <f t="shared" si="2143"/>
        <v>0</v>
      </c>
      <c r="FE257" s="69">
        <f t="shared" si="2235"/>
        <v>0</v>
      </c>
      <c r="FF257" s="162">
        <f t="shared" si="2145"/>
        <v>10</v>
      </c>
      <c r="FG257" s="130">
        <f t="shared" si="2145"/>
        <v>30</v>
      </c>
      <c r="FH257" s="18">
        <f t="shared" si="2236"/>
        <v>20</v>
      </c>
      <c r="FI257" s="136">
        <f t="shared" si="2147"/>
        <v>0</v>
      </c>
      <c r="FJ257" s="131">
        <f t="shared" si="2147"/>
        <v>0</v>
      </c>
      <c r="FK257" s="69">
        <f t="shared" si="2237"/>
        <v>0</v>
      </c>
      <c r="FL257" s="162">
        <f t="shared" si="2149"/>
        <v>10</v>
      </c>
      <c r="FM257" s="130">
        <f t="shared" si="2149"/>
        <v>30</v>
      </c>
      <c r="FN257" s="18">
        <f t="shared" si="2238"/>
        <v>20</v>
      </c>
      <c r="FO257" s="136">
        <f t="shared" si="2151"/>
        <v>0</v>
      </c>
      <c r="FP257" s="131">
        <f t="shared" si="2151"/>
        <v>0</v>
      </c>
      <c r="FQ257" s="69">
        <f t="shared" si="2239"/>
        <v>0</v>
      </c>
      <c r="FR257" s="162">
        <f t="shared" si="2153"/>
        <v>10</v>
      </c>
      <c r="FS257" s="130">
        <f t="shared" si="2153"/>
        <v>30</v>
      </c>
      <c r="FT257" s="18">
        <f t="shared" si="2240"/>
        <v>20</v>
      </c>
      <c r="FU257" s="136">
        <f t="shared" si="2155"/>
        <v>0</v>
      </c>
      <c r="FV257" s="131">
        <f t="shared" si="2155"/>
        <v>0</v>
      </c>
      <c r="FW257" s="69">
        <f t="shared" si="2241"/>
        <v>0</v>
      </c>
      <c r="FX257" s="162">
        <f t="shared" si="2157"/>
        <v>10</v>
      </c>
      <c r="FY257" s="130">
        <f t="shared" si="2157"/>
        <v>30</v>
      </c>
      <c r="FZ257" s="18">
        <f t="shared" si="2242"/>
        <v>20</v>
      </c>
      <c r="GA257" s="136">
        <f t="shared" si="2159"/>
        <v>0</v>
      </c>
      <c r="GB257" s="131">
        <f t="shared" si="2159"/>
        <v>0</v>
      </c>
      <c r="GC257" s="69">
        <f t="shared" si="2243"/>
        <v>0</v>
      </c>
      <c r="GD257" s="162">
        <f t="shared" si="2161"/>
        <v>10</v>
      </c>
      <c r="GE257" s="130">
        <f t="shared" si="2161"/>
        <v>25</v>
      </c>
      <c r="GF257" s="18">
        <f t="shared" si="2244"/>
        <v>15</v>
      </c>
      <c r="GG257" s="136">
        <f t="shared" si="2163"/>
        <v>0</v>
      </c>
      <c r="GH257" s="131">
        <f t="shared" si="2163"/>
        <v>0</v>
      </c>
      <c r="GI257" s="69">
        <f t="shared" si="2245"/>
        <v>0</v>
      </c>
      <c r="GJ257" s="162">
        <f t="shared" si="2165"/>
        <v>10</v>
      </c>
      <c r="GK257" s="130">
        <f t="shared" si="2165"/>
        <v>25</v>
      </c>
      <c r="GL257" s="18">
        <f t="shared" si="2246"/>
        <v>15</v>
      </c>
      <c r="GM257" s="136">
        <f t="shared" si="2167"/>
        <v>0</v>
      </c>
      <c r="GN257" s="131">
        <f t="shared" si="2167"/>
        <v>0</v>
      </c>
      <c r="GO257" s="69">
        <f t="shared" si="2247"/>
        <v>0</v>
      </c>
      <c r="GP257" s="162">
        <f t="shared" si="2169"/>
        <v>10</v>
      </c>
      <c r="GQ257" s="130">
        <f t="shared" si="2169"/>
        <v>25</v>
      </c>
      <c r="GR257" s="18">
        <f t="shared" si="2248"/>
        <v>15</v>
      </c>
      <c r="GS257" s="136">
        <f t="shared" si="2171"/>
        <v>0</v>
      </c>
      <c r="GT257" s="131">
        <f t="shared" si="2171"/>
        <v>0</v>
      </c>
      <c r="GU257" s="69">
        <f t="shared" si="2249"/>
        <v>0</v>
      </c>
      <c r="GV257" s="162">
        <f t="shared" si="2173"/>
        <v>10</v>
      </c>
      <c r="GW257" s="130">
        <f t="shared" si="2173"/>
        <v>25</v>
      </c>
      <c r="GX257" s="18">
        <f t="shared" si="2250"/>
        <v>15</v>
      </c>
      <c r="GY257" s="136">
        <f t="shared" si="2175"/>
        <v>0</v>
      </c>
      <c r="GZ257" s="131">
        <f t="shared" si="2175"/>
        <v>0</v>
      </c>
      <c r="HA257" s="69">
        <f t="shared" si="2251"/>
        <v>0</v>
      </c>
      <c r="HB257" s="162">
        <f t="shared" si="2177"/>
        <v>10</v>
      </c>
      <c r="HC257" s="130">
        <f t="shared" si="2177"/>
        <v>25</v>
      </c>
      <c r="HD257" s="18">
        <f t="shared" si="2252"/>
        <v>15</v>
      </c>
      <c r="HE257" s="136">
        <f t="shared" si="2179"/>
        <v>0</v>
      </c>
      <c r="HF257" s="131">
        <f t="shared" si="2179"/>
        <v>0</v>
      </c>
      <c r="HG257" s="69">
        <f t="shared" si="2253"/>
        <v>0</v>
      </c>
      <c r="HH257" s="162">
        <f t="shared" si="2181"/>
        <v>0</v>
      </c>
      <c r="HI257" s="130">
        <f t="shared" si="2181"/>
        <v>0</v>
      </c>
      <c r="HJ257" s="18">
        <f t="shared" si="2254"/>
        <v>0</v>
      </c>
      <c r="HK257" s="136">
        <f t="shared" si="2183"/>
        <v>0</v>
      </c>
      <c r="HL257" s="131">
        <f t="shared" si="2183"/>
        <v>0</v>
      </c>
      <c r="HM257" s="69">
        <f t="shared" si="2255"/>
        <v>0</v>
      </c>
      <c r="HN257" s="162">
        <f t="shared" si="2185"/>
        <v>0</v>
      </c>
      <c r="HO257" s="130">
        <f t="shared" si="2185"/>
        <v>0</v>
      </c>
      <c r="HP257" s="18">
        <f t="shared" si="2256"/>
        <v>0</v>
      </c>
      <c r="HQ257" s="136">
        <f t="shared" si="2187"/>
        <v>0</v>
      </c>
      <c r="HR257" s="131">
        <f t="shared" si="2187"/>
        <v>0</v>
      </c>
      <c r="HS257" s="69">
        <f t="shared" si="2257"/>
        <v>0</v>
      </c>
      <c r="HT257" s="162">
        <f t="shared" si="2189"/>
        <v>0</v>
      </c>
      <c r="HU257" s="130">
        <f t="shared" si="2189"/>
        <v>0</v>
      </c>
      <c r="HV257" s="18">
        <f t="shared" si="2258"/>
        <v>0</v>
      </c>
      <c r="HW257" s="104" t="s">
        <v>82</v>
      </c>
      <c r="HX257" s="85"/>
      <c r="HY257" s="85"/>
      <c r="HZ257" s="2">
        <f t="shared" si="1846"/>
        <v>1</v>
      </c>
    </row>
    <row r="258" spans="1:234" ht="13.5" hidden="1" customHeight="1" x14ac:dyDescent="0.2">
      <c r="A258" s="37"/>
      <c r="B258" s="22"/>
      <c r="C258" s="22"/>
      <c r="D258" s="100"/>
      <c r="E258" s="100"/>
      <c r="F258" s="100"/>
      <c r="G258" s="22"/>
      <c r="H258" s="22" t="s">
        <v>94</v>
      </c>
      <c r="I258" s="42">
        <v>247</v>
      </c>
      <c r="J258" s="102">
        <f>SUBTOTAL(103,I$12:I258)*1</f>
        <v>48</v>
      </c>
      <c r="K258" s="105" t="s">
        <v>80</v>
      </c>
      <c r="L258" s="17"/>
      <c r="M258" s="267"/>
      <c r="N258" s="255"/>
      <c r="O258" s="118"/>
      <c r="P258" s="162">
        <f t="shared" si="2259"/>
        <v>0</v>
      </c>
      <c r="Q258" s="163">
        <f t="shared" si="2259"/>
        <v>0</v>
      </c>
      <c r="R258" s="163">
        <f t="shared" si="2259"/>
        <v>0</v>
      </c>
      <c r="S258" s="123">
        <f t="shared" ca="1" si="2259"/>
        <v>0</v>
      </c>
      <c r="T258" s="123">
        <f t="shared" si="2259"/>
        <v>0</v>
      </c>
      <c r="U258" s="91">
        <f ca="1">T258-S258</f>
        <v>0</v>
      </c>
      <c r="V258" s="91">
        <f>P258-T258</f>
        <v>0</v>
      </c>
      <c r="W258" s="120" t="str">
        <f t="shared" si="1921"/>
        <v/>
      </c>
      <c r="X258" s="178">
        <f t="shared" si="2064"/>
        <v>0</v>
      </c>
      <c r="Y258" s="128">
        <f t="shared" si="2064"/>
        <v>0</v>
      </c>
      <c r="Z258" s="179">
        <f t="shared" ca="1" si="2064"/>
        <v>0</v>
      </c>
      <c r="AA258" s="127">
        <f t="shared" si="2064"/>
        <v>0</v>
      </c>
      <c r="AB258" s="67" t="str">
        <f ca="1">IF(OR(AND(Z258=0,AA258=0),AND(Z258="",AA258="")),"",IF(AND(Z258=0,AA258&gt;0),1,AA258/Z258))</f>
        <v/>
      </c>
      <c r="AC258" s="69">
        <f ca="1">AA258-Z258</f>
        <v>0</v>
      </c>
      <c r="AD258" s="178">
        <f t="shared" si="1925"/>
        <v>0</v>
      </c>
      <c r="AE258" s="127">
        <f t="shared" si="1925"/>
        <v>0</v>
      </c>
      <c r="AF258" s="225">
        <f t="shared" si="1926"/>
        <v>0</v>
      </c>
      <c r="AG258" s="178">
        <f t="shared" si="1927"/>
        <v>0</v>
      </c>
      <c r="AH258" s="127">
        <f t="shared" si="1927"/>
        <v>0</v>
      </c>
      <c r="AI258" s="225">
        <f t="shared" si="1928"/>
        <v>0</v>
      </c>
      <c r="AJ258" s="178">
        <f t="shared" si="1929"/>
        <v>0</v>
      </c>
      <c r="AK258" s="127">
        <f t="shared" si="1929"/>
        <v>0</v>
      </c>
      <c r="AL258" s="225">
        <f t="shared" si="1930"/>
        <v>0</v>
      </c>
      <c r="AM258" s="178">
        <f t="shared" si="1931"/>
        <v>0</v>
      </c>
      <c r="AN258" s="127">
        <f t="shared" si="1931"/>
        <v>0</v>
      </c>
      <c r="AO258" s="225">
        <f t="shared" si="1932"/>
        <v>0</v>
      </c>
      <c r="AP258" s="178">
        <f t="shared" si="1933"/>
        <v>0</v>
      </c>
      <c r="AQ258" s="127">
        <f t="shared" si="1933"/>
        <v>0</v>
      </c>
      <c r="AR258" s="225">
        <f t="shared" si="1934"/>
        <v>0</v>
      </c>
      <c r="AS258" s="136">
        <f t="shared" si="2067"/>
        <v>0</v>
      </c>
      <c r="AT258" s="131">
        <f t="shared" si="2067"/>
        <v>0</v>
      </c>
      <c r="AU258" s="69">
        <f>AT258-AS258</f>
        <v>0</v>
      </c>
      <c r="AV258" s="162">
        <f t="shared" si="2069"/>
        <v>0</v>
      </c>
      <c r="AW258" s="130">
        <f t="shared" si="2069"/>
        <v>0</v>
      </c>
      <c r="AX258" s="18">
        <f t="shared" si="2070"/>
        <v>0</v>
      </c>
      <c r="AY258" s="136">
        <f t="shared" si="2071"/>
        <v>0</v>
      </c>
      <c r="AZ258" s="131">
        <f t="shared" si="2071"/>
        <v>0</v>
      </c>
      <c r="BA258" s="69">
        <f>AZ258-AY258</f>
        <v>0</v>
      </c>
      <c r="BB258" s="162">
        <f t="shared" si="2073"/>
        <v>0</v>
      </c>
      <c r="BC258" s="130">
        <f t="shared" si="2073"/>
        <v>0</v>
      </c>
      <c r="BD258" s="18">
        <f t="shared" si="2074"/>
        <v>0</v>
      </c>
      <c r="BE258" s="136">
        <f t="shared" si="2075"/>
        <v>0</v>
      </c>
      <c r="BF258" s="131">
        <f t="shared" si="2075"/>
        <v>0</v>
      </c>
      <c r="BG258" s="69">
        <f>BF258-BE258</f>
        <v>0</v>
      </c>
      <c r="BH258" s="162">
        <f t="shared" si="2077"/>
        <v>0</v>
      </c>
      <c r="BI258" s="130">
        <f t="shared" si="2077"/>
        <v>0</v>
      </c>
      <c r="BJ258" s="18">
        <f t="shared" si="2078"/>
        <v>0</v>
      </c>
      <c r="BK258" s="136">
        <f t="shared" si="2079"/>
        <v>0</v>
      </c>
      <c r="BL258" s="131">
        <f t="shared" si="2079"/>
        <v>0</v>
      </c>
      <c r="BM258" s="69">
        <f>BL258-BK258</f>
        <v>0</v>
      </c>
      <c r="BN258" s="162">
        <f t="shared" si="2081"/>
        <v>0</v>
      </c>
      <c r="BO258" s="130">
        <f t="shared" si="2081"/>
        <v>0</v>
      </c>
      <c r="BP258" s="18">
        <f t="shared" si="2082"/>
        <v>0</v>
      </c>
      <c r="BQ258" s="136">
        <f t="shared" si="2083"/>
        <v>0</v>
      </c>
      <c r="BR258" s="131">
        <f t="shared" si="2083"/>
        <v>0</v>
      </c>
      <c r="BS258" s="69">
        <f>BR258-BQ258</f>
        <v>0</v>
      </c>
      <c r="BT258" s="162">
        <f t="shared" si="2085"/>
        <v>0</v>
      </c>
      <c r="BU258" s="130">
        <f t="shared" si="2085"/>
        <v>0</v>
      </c>
      <c r="BV258" s="18">
        <f t="shared" si="2086"/>
        <v>0</v>
      </c>
      <c r="BW258" s="136">
        <f t="shared" si="2087"/>
        <v>0</v>
      </c>
      <c r="BX258" s="131">
        <f t="shared" si="2087"/>
        <v>0</v>
      </c>
      <c r="BY258" s="69">
        <f>BX258-BW258</f>
        <v>0</v>
      </c>
      <c r="BZ258" s="162">
        <f t="shared" si="2089"/>
        <v>0</v>
      </c>
      <c r="CA258" s="130">
        <f t="shared" si="2089"/>
        <v>0</v>
      </c>
      <c r="CB258" s="18">
        <f t="shared" si="2090"/>
        <v>0</v>
      </c>
      <c r="CC258" s="136">
        <f t="shared" si="2091"/>
        <v>0</v>
      </c>
      <c r="CD258" s="131">
        <f t="shared" si="2091"/>
        <v>0</v>
      </c>
      <c r="CE258" s="69">
        <f>CD258-CC258</f>
        <v>0</v>
      </c>
      <c r="CF258" s="162">
        <f t="shared" si="2093"/>
        <v>0</v>
      </c>
      <c r="CG258" s="130">
        <f t="shared" si="2093"/>
        <v>0</v>
      </c>
      <c r="CH258" s="18">
        <f t="shared" si="2094"/>
        <v>0</v>
      </c>
      <c r="CI258" s="136">
        <f t="shared" si="2095"/>
        <v>0</v>
      </c>
      <c r="CJ258" s="131">
        <f t="shared" si="2095"/>
        <v>0</v>
      </c>
      <c r="CK258" s="69">
        <f>CJ258-CI258</f>
        <v>0</v>
      </c>
      <c r="CL258" s="162">
        <f t="shared" si="2097"/>
        <v>0</v>
      </c>
      <c r="CM258" s="130">
        <f t="shared" si="2097"/>
        <v>0</v>
      </c>
      <c r="CN258" s="18">
        <f t="shared" si="2098"/>
        <v>0</v>
      </c>
      <c r="CO258" s="136">
        <f t="shared" si="2099"/>
        <v>0</v>
      </c>
      <c r="CP258" s="131">
        <f t="shared" si="2099"/>
        <v>0</v>
      </c>
      <c r="CQ258" s="69">
        <f>CP258-CO258</f>
        <v>0</v>
      </c>
      <c r="CR258" s="162">
        <f t="shared" si="2101"/>
        <v>0</v>
      </c>
      <c r="CS258" s="130">
        <f t="shared" si="2101"/>
        <v>0</v>
      </c>
      <c r="CT258" s="18">
        <f t="shared" si="2102"/>
        <v>0</v>
      </c>
      <c r="CU258" s="136">
        <f t="shared" si="2103"/>
        <v>0</v>
      </c>
      <c r="CV258" s="131">
        <f t="shared" si="2103"/>
        <v>0</v>
      </c>
      <c r="CW258" s="69">
        <f>CV258-CU258</f>
        <v>0</v>
      </c>
      <c r="CX258" s="162">
        <f t="shared" si="2105"/>
        <v>0</v>
      </c>
      <c r="CY258" s="130">
        <f t="shared" si="2105"/>
        <v>0</v>
      </c>
      <c r="CZ258" s="18">
        <f t="shared" si="2106"/>
        <v>0</v>
      </c>
      <c r="DA258" s="136">
        <f t="shared" si="2107"/>
        <v>0</v>
      </c>
      <c r="DB258" s="131">
        <f t="shared" si="2107"/>
        <v>0</v>
      </c>
      <c r="DC258" s="69">
        <f>DB258-DA258</f>
        <v>0</v>
      </c>
      <c r="DD258" s="162">
        <f t="shared" si="2109"/>
        <v>0</v>
      </c>
      <c r="DE258" s="130">
        <f t="shared" si="2109"/>
        <v>0</v>
      </c>
      <c r="DF258" s="18">
        <f t="shared" si="2110"/>
        <v>0</v>
      </c>
      <c r="DG258" s="136">
        <f t="shared" si="2111"/>
        <v>0</v>
      </c>
      <c r="DH258" s="131">
        <f t="shared" si="2111"/>
        <v>0</v>
      </c>
      <c r="DI258" s="69">
        <f>DH258-DG258</f>
        <v>0</v>
      </c>
      <c r="DJ258" s="162">
        <f t="shared" si="2113"/>
        <v>0</v>
      </c>
      <c r="DK258" s="130">
        <f t="shared" si="2113"/>
        <v>0</v>
      </c>
      <c r="DL258" s="18">
        <f t="shared" si="2114"/>
        <v>0</v>
      </c>
      <c r="DM258" s="136">
        <f t="shared" si="2115"/>
        <v>0</v>
      </c>
      <c r="DN258" s="131">
        <f t="shared" si="2115"/>
        <v>0</v>
      </c>
      <c r="DO258" s="69">
        <f>DN258-DM258</f>
        <v>0</v>
      </c>
      <c r="DP258" s="162">
        <f t="shared" si="2117"/>
        <v>0</v>
      </c>
      <c r="DQ258" s="130">
        <f t="shared" si="2117"/>
        <v>0</v>
      </c>
      <c r="DR258" s="18">
        <f t="shared" si="2118"/>
        <v>0</v>
      </c>
      <c r="DS258" s="136">
        <f t="shared" si="2119"/>
        <v>0</v>
      </c>
      <c r="DT258" s="131">
        <f t="shared" si="2119"/>
        <v>0</v>
      </c>
      <c r="DU258" s="69">
        <f>DT258-DS258</f>
        <v>0</v>
      </c>
      <c r="DV258" s="162">
        <f t="shared" si="2121"/>
        <v>0</v>
      </c>
      <c r="DW258" s="130">
        <f t="shared" si="2121"/>
        <v>0</v>
      </c>
      <c r="DX258" s="18">
        <f t="shared" si="2122"/>
        <v>0</v>
      </c>
      <c r="DY258" s="136">
        <f t="shared" si="2123"/>
        <v>0</v>
      </c>
      <c r="DZ258" s="131">
        <f t="shared" si="2123"/>
        <v>0</v>
      </c>
      <c r="EA258" s="69">
        <f>DZ258-DY258</f>
        <v>0</v>
      </c>
      <c r="EB258" s="162">
        <f t="shared" si="2125"/>
        <v>0</v>
      </c>
      <c r="EC258" s="130">
        <f t="shared" si="2125"/>
        <v>0</v>
      </c>
      <c r="ED258" s="18">
        <f t="shared" si="2126"/>
        <v>0</v>
      </c>
      <c r="EE258" s="136">
        <f t="shared" si="2127"/>
        <v>0</v>
      </c>
      <c r="EF258" s="131">
        <f t="shared" si="2127"/>
        <v>0</v>
      </c>
      <c r="EG258" s="69">
        <f>EF258-EE258</f>
        <v>0</v>
      </c>
      <c r="EH258" s="162">
        <f t="shared" si="2129"/>
        <v>0</v>
      </c>
      <c r="EI258" s="130">
        <f t="shared" si="2129"/>
        <v>0</v>
      </c>
      <c r="EJ258" s="18">
        <f t="shared" si="2130"/>
        <v>0</v>
      </c>
      <c r="EK258" s="136">
        <f t="shared" si="2131"/>
        <v>0</v>
      </c>
      <c r="EL258" s="131">
        <f t="shared" si="2131"/>
        <v>0</v>
      </c>
      <c r="EM258" s="69">
        <f>EL258-EK258</f>
        <v>0</v>
      </c>
      <c r="EN258" s="162">
        <f t="shared" si="2133"/>
        <v>0</v>
      </c>
      <c r="EO258" s="130">
        <f t="shared" si="2133"/>
        <v>0</v>
      </c>
      <c r="EP258" s="18">
        <f t="shared" si="2134"/>
        <v>0</v>
      </c>
      <c r="EQ258" s="136">
        <f t="shared" si="2135"/>
        <v>0</v>
      </c>
      <c r="ER258" s="131">
        <f t="shared" si="2135"/>
        <v>0</v>
      </c>
      <c r="ES258" s="69">
        <f>ER258-EQ258</f>
        <v>0</v>
      </c>
      <c r="ET258" s="162">
        <f t="shared" si="2137"/>
        <v>0</v>
      </c>
      <c r="EU258" s="130">
        <f t="shared" si="2137"/>
        <v>0</v>
      </c>
      <c r="EV258" s="18">
        <f t="shared" si="2138"/>
        <v>0</v>
      </c>
      <c r="EW258" s="136">
        <f t="shared" si="2139"/>
        <v>0</v>
      </c>
      <c r="EX258" s="131">
        <f t="shared" si="2139"/>
        <v>0</v>
      </c>
      <c r="EY258" s="69">
        <f>EX258-EW258</f>
        <v>0</v>
      </c>
      <c r="EZ258" s="162">
        <f t="shared" si="2141"/>
        <v>0</v>
      </c>
      <c r="FA258" s="130">
        <f t="shared" si="2141"/>
        <v>0</v>
      </c>
      <c r="FB258" s="18">
        <f t="shared" si="2142"/>
        <v>0</v>
      </c>
      <c r="FC258" s="136">
        <f t="shared" si="2143"/>
        <v>0</v>
      </c>
      <c r="FD258" s="131">
        <f t="shared" si="2143"/>
        <v>0</v>
      </c>
      <c r="FE258" s="69">
        <f>FD258-FC258</f>
        <v>0</v>
      </c>
      <c r="FF258" s="162">
        <f t="shared" si="2145"/>
        <v>0</v>
      </c>
      <c r="FG258" s="130">
        <f t="shared" si="2145"/>
        <v>0</v>
      </c>
      <c r="FH258" s="18">
        <f t="shared" si="2146"/>
        <v>0</v>
      </c>
      <c r="FI258" s="136">
        <f t="shared" si="2147"/>
        <v>0</v>
      </c>
      <c r="FJ258" s="131">
        <f t="shared" si="2147"/>
        <v>0</v>
      </c>
      <c r="FK258" s="69">
        <f>FJ258-FI258</f>
        <v>0</v>
      </c>
      <c r="FL258" s="162">
        <f t="shared" si="2149"/>
        <v>0</v>
      </c>
      <c r="FM258" s="130">
        <f t="shared" si="2149"/>
        <v>0</v>
      </c>
      <c r="FN258" s="18">
        <f t="shared" si="2150"/>
        <v>0</v>
      </c>
      <c r="FO258" s="136">
        <f t="shared" si="2151"/>
        <v>0</v>
      </c>
      <c r="FP258" s="131">
        <f t="shared" si="2151"/>
        <v>0</v>
      </c>
      <c r="FQ258" s="69">
        <f>FP258-FO258</f>
        <v>0</v>
      </c>
      <c r="FR258" s="162">
        <f t="shared" si="2153"/>
        <v>0</v>
      </c>
      <c r="FS258" s="130">
        <f t="shared" si="2153"/>
        <v>0</v>
      </c>
      <c r="FT258" s="18">
        <f t="shared" si="2154"/>
        <v>0</v>
      </c>
      <c r="FU258" s="136">
        <f t="shared" si="2155"/>
        <v>0</v>
      </c>
      <c r="FV258" s="131">
        <f t="shared" si="2155"/>
        <v>0</v>
      </c>
      <c r="FW258" s="69">
        <f>FV258-FU258</f>
        <v>0</v>
      </c>
      <c r="FX258" s="162">
        <f t="shared" si="2157"/>
        <v>0</v>
      </c>
      <c r="FY258" s="130">
        <f t="shared" si="2157"/>
        <v>0</v>
      </c>
      <c r="FZ258" s="18">
        <f t="shared" si="2158"/>
        <v>0</v>
      </c>
      <c r="GA258" s="136">
        <f t="shared" si="2159"/>
        <v>0</v>
      </c>
      <c r="GB258" s="131">
        <f t="shared" si="2159"/>
        <v>0</v>
      </c>
      <c r="GC258" s="69">
        <f>GB258-GA258</f>
        <v>0</v>
      </c>
      <c r="GD258" s="162">
        <f t="shared" si="2161"/>
        <v>0</v>
      </c>
      <c r="GE258" s="130">
        <f t="shared" si="2161"/>
        <v>0</v>
      </c>
      <c r="GF258" s="18">
        <f t="shared" si="2162"/>
        <v>0</v>
      </c>
      <c r="GG258" s="136">
        <f t="shared" si="2163"/>
        <v>0</v>
      </c>
      <c r="GH258" s="131">
        <f t="shared" si="2163"/>
        <v>0</v>
      </c>
      <c r="GI258" s="69">
        <f>GH258-GG258</f>
        <v>0</v>
      </c>
      <c r="GJ258" s="162">
        <f t="shared" si="2165"/>
        <v>0</v>
      </c>
      <c r="GK258" s="130">
        <f t="shared" si="2165"/>
        <v>0</v>
      </c>
      <c r="GL258" s="18">
        <f t="shared" si="2166"/>
        <v>0</v>
      </c>
      <c r="GM258" s="136">
        <f t="shared" si="2167"/>
        <v>0</v>
      </c>
      <c r="GN258" s="131">
        <f t="shared" si="2167"/>
        <v>0</v>
      </c>
      <c r="GO258" s="69">
        <f>GN258-GM258</f>
        <v>0</v>
      </c>
      <c r="GP258" s="162">
        <f t="shared" si="2169"/>
        <v>0</v>
      </c>
      <c r="GQ258" s="130">
        <f t="shared" si="2169"/>
        <v>0</v>
      </c>
      <c r="GR258" s="18">
        <f t="shared" si="2170"/>
        <v>0</v>
      </c>
      <c r="GS258" s="136">
        <f t="shared" si="2171"/>
        <v>0</v>
      </c>
      <c r="GT258" s="131">
        <f t="shared" si="2171"/>
        <v>0</v>
      </c>
      <c r="GU258" s="69">
        <f>GT258-GS258</f>
        <v>0</v>
      </c>
      <c r="GV258" s="162">
        <f t="shared" si="2173"/>
        <v>0</v>
      </c>
      <c r="GW258" s="130">
        <f t="shared" si="2173"/>
        <v>0</v>
      </c>
      <c r="GX258" s="18">
        <f t="shared" si="2174"/>
        <v>0</v>
      </c>
      <c r="GY258" s="136">
        <f t="shared" si="2175"/>
        <v>0</v>
      </c>
      <c r="GZ258" s="131">
        <f t="shared" si="2175"/>
        <v>0</v>
      </c>
      <c r="HA258" s="69">
        <f>GZ258-GY258</f>
        <v>0</v>
      </c>
      <c r="HB258" s="162">
        <f t="shared" si="2177"/>
        <v>0</v>
      </c>
      <c r="HC258" s="130">
        <f t="shared" si="2177"/>
        <v>0</v>
      </c>
      <c r="HD258" s="18">
        <f t="shared" si="2178"/>
        <v>0</v>
      </c>
      <c r="HE258" s="136">
        <f t="shared" si="2179"/>
        <v>0</v>
      </c>
      <c r="HF258" s="131">
        <f t="shared" si="2179"/>
        <v>0</v>
      </c>
      <c r="HG258" s="69">
        <f>HF258-HE258</f>
        <v>0</v>
      </c>
      <c r="HH258" s="162">
        <f t="shared" si="2181"/>
        <v>0</v>
      </c>
      <c r="HI258" s="130">
        <f t="shared" si="2181"/>
        <v>0</v>
      </c>
      <c r="HJ258" s="18">
        <f t="shared" si="2182"/>
        <v>0</v>
      </c>
      <c r="HK258" s="136">
        <f t="shared" si="2183"/>
        <v>0</v>
      </c>
      <c r="HL258" s="131">
        <f t="shared" si="2183"/>
        <v>0</v>
      </c>
      <c r="HM258" s="69">
        <f>HL258-HK258</f>
        <v>0</v>
      </c>
      <c r="HN258" s="162">
        <f t="shared" si="2185"/>
        <v>0</v>
      </c>
      <c r="HO258" s="130">
        <f t="shared" si="2185"/>
        <v>0</v>
      </c>
      <c r="HP258" s="18">
        <f t="shared" si="2186"/>
        <v>0</v>
      </c>
      <c r="HQ258" s="136">
        <f t="shared" si="2187"/>
        <v>0</v>
      </c>
      <c r="HR258" s="131">
        <f t="shared" si="2187"/>
        <v>0</v>
      </c>
      <c r="HS258" s="69">
        <f>HR258-HQ258</f>
        <v>0</v>
      </c>
      <c r="HT258" s="162">
        <f t="shared" si="2189"/>
        <v>0</v>
      </c>
      <c r="HU258" s="130">
        <f t="shared" si="2189"/>
        <v>0</v>
      </c>
      <c r="HV258" s="18">
        <f t="shared" si="2190"/>
        <v>0</v>
      </c>
      <c r="HW258" s="17"/>
      <c r="HX258" s="85"/>
      <c r="HY258" s="85"/>
      <c r="HZ258" s="2" t="str">
        <f t="shared" si="1846"/>
        <v>СКРЫТЬ</v>
      </c>
    </row>
    <row r="259" spans="1:234" ht="13.5" hidden="1" customHeight="1" x14ac:dyDescent="0.2">
      <c r="A259" s="37"/>
      <c r="B259" s="22"/>
      <c r="C259" s="22"/>
      <c r="D259" s="100"/>
      <c r="E259" s="100"/>
      <c r="F259" s="100"/>
      <c r="G259" s="22"/>
      <c r="H259" s="22" t="s">
        <v>94</v>
      </c>
      <c r="I259" s="42">
        <v>248</v>
      </c>
      <c r="J259" s="102">
        <f>SUBTOTAL(103,I$12:I259)*1</f>
        <v>48</v>
      </c>
      <c r="K259" s="108" t="s">
        <v>9</v>
      </c>
      <c r="L259" s="17"/>
      <c r="M259" s="267"/>
      <c r="N259" s="255"/>
      <c r="O259" s="118"/>
      <c r="P259" s="162"/>
      <c r="Q259" s="163"/>
      <c r="R259" s="163"/>
      <c r="S259" s="123"/>
      <c r="T259" s="123"/>
      <c r="U259" s="91"/>
      <c r="V259" s="91"/>
      <c r="W259" s="120"/>
      <c r="X259" s="178"/>
      <c r="Y259" s="128"/>
      <c r="Z259" s="179"/>
      <c r="AA259" s="127"/>
      <c r="AB259" s="67"/>
      <c r="AC259" s="69"/>
      <c r="AD259" s="226"/>
      <c r="AE259" s="227"/>
      <c r="AF259" s="225"/>
      <c r="AG259" s="228"/>
      <c r="AH259" s="217"/>
      <c r="AI259" s="229"/>
      <c r="AJ259" s="228"/>
      <c r="AK259" s="217"/>
      <c r="AL259" s="229"/>
      <c r="AM259" s="228"/>
      <c r="AN259" s="217"/>
      <c r="AO259" s="229"/>
      <c r="AP259" s="228"/>
      <c r="AQ259" s="217"/>
      <c r="AR259" s="229"/>
      <c r="AS259" s="136"/>
      <c r="AT259" s="131"/>
      <c r="AU259" s="69"/>
      <c r="AV259" s="162">
        <f t="shared" si="2069"/>
        <v>888</v>
      </c>
      <c r="AW259" s="130">
        <f t="shared" si="2069"/>
        <v>1014</v>
      </c>
      <c r="AX259" s="18">
        <f t="shared" si="2070"/>
        <v>126</v>
      </c>
      <c r="AY259" s="136"/>
      <c r="AZ259" s="131"/>
      <c r="BA259" s="69"/>
      <c r="BB259" s="162">
        <f t="shared" si="2073"/>
        <v>888</v>
      </c>
      <c r="BC259" s="130">
        <f t="shared" si="2073"/>
        <v>1023</v>
      </c>
      <c r="BD259" s="18">
        <f t="shared" si="2074"/>
        <v>135</v>
      </c>
      <c r="BE259" s="136"/>
      <c r="BF259" s="131"/>
      <c r="BG259" s="69"/>
      <c r="BH259" s="162">
        <f t="shared" si="2077"/>
        <v>888</v>
      </c>
      <c r="BI259" s="130">
        <f t="shared" si="2077"/>
        <v>1010</v>
      </c>
      <c r="BJ259" s="18">
        <f t="shared" si="2078"/>
        <v>122</v>
      </c>
      <c r="BK259" s="136"/>
      <c r="BL259" s="131"/>
      <c r="BM259" s="69"/>
      <c r="BN259" s="162">
        <f t="shared" si="2081"/>
        <v>888</v>
      </c>
      <c r="BO259" s="130">
        <f t="shared" si="2081"/>
        <v>1028</v>
      </c>
      <c r="BP259" s="18">
        <f t="shared" si="2082"/>
        <v>140</v>
      </c>
      <c r="BQ259" s="136"/>
      <c r="BR259" s="131"/>
      <c r="BS259" s="69"/>
      <c r="BT259" s="162">
        <f t="shared" si="2085"/>
        <v>888</v>
      </c>
      <c r="BU259" s="130">
        <f t="shared" si="2085"/>
        <v>1028</v>
      </c>
      <c r="BV259" s="18">
        <f t="shared" si="2086"/>
        <v>140</v>
      </c>
      <c r="BW259" s="136"/>
      <c r="BX259" s="131"/>
      <c r="BY259" s="69"/>
      <c r="BZ259" s="162">
        <f t="shared" si="2089"/>
        <v>888</v>
      </c>
      <c r="CA259" s="130">
        <f t="shared" si="2089"/>
        <v>1028</v>
      </c>
      <c r="CB259" s="18">
        <f t="shared" si="2090"/>
        <v>140</v>
      </c>
      <c r="CC259" s="136"/>
      <c r="CD259" s="131"/>
      <c r="CE259" s="69"/>
      <c r="CF259" s="162">
        <f t="shared" si="2093"/>
        <v>888</v>
      </c>
      <c r="CG259" s="130">
        <f t="shared" si="2093"/>
        <v>1028</v>
      </c>
      <c r="CH259" s="18">
        <f t="shared" si="2094"/>
        <v>140</v>
      </c>
      <c r="CI259" s="136"/>
      <c r="CJ259" s="131"/>
      <c r="CK259" s="69"/>
      <c r="CL259" s="162">
        <f t="shared" si="2097"/>
        <v>857</v>
      </c>
      <c r="CM259" s="130">
        <f t="shared" si="2097"/>
        <v>1030</v>
      </c>
      <c r="CN259" s="18">
        <f t="shared" si="2098"/>
        <v>173</v>
      </c>
      <c r="CO259" s="136"/>
      <c r="CP259" s="131"/>
      <c r="CQ259" s="69"/>
      <c r="CR259" s="162">
        <f t="shared" si="2101"/>
        <v>857</v>
      </c>
      <c r="CS259" s="130">
        <f t="shared" si="2101"/>
        <v>1010</v>
      </c>
      <c r="CT259" s="18">
        <f t="shared" si="2102"/>
        <v>153</v>
      </c>
      <c r="CU259" s="136"/>
      <c r="CV259" s="131"/>
      <c r="CW259" s="69"/>
      <c r="CX259" s="162">
        <f t="shared" si="2105"/>
        <v>857</v>
      </c>
      <c r="CY259" s="130">
        <f t="shared" si="2105"/>
        <v>1010</v>
      </c>
      <c r="CZ259" s="18">
        <f t="shared" si="2106"/>
        <v>153</v>
      </c>
      <c r="DA259" s="136"/>
      <c r="DB259" s="131"/>
      <c r="DC259" s="69"/>
      <c r="DD259" s="162">
        <f t="shared" si="2109"/>
        <v>857</v>
      </c>
      <c r="DE259" s="130">
        <f t="shared" si="2109"/>
        <v>979</v>
      </c>
      <c r="DF259" s="18">
        <f t="shared" si="2110"/>
        <v>122</v>
      </c>
      <c r="DG259" s="136"/>
      <c r="DH259" s="131"/>
      <c r="DI259" s="69"/>
      <c r="DJ259" s="162">
        <f t="shared" si="2113"/>
        <v>857</v>
      </c>
      <c r="DK259" s="130">
        <f t="shared" si="2113"/>
        <v>979</v>
      </c>
      <c r="DL259" s="18">
        <f t="shared" si="2114"/>
        <v>122</v>
      </c>
      <c r="DM259" s="136"/>
      <c r="DN259" s="131"/>
      <c r="DO259" s="69"/>
      <c r="DP259" s="162">
        <f t="shared" si="2117"/>
        <v>857</v>
      </c>
      <c r="DQ259" s="130">
        <f t="shared" si="2117"/>
        <v>979</v>
      </c>
      <c r="DR259" s="18">
        <f t="shared" si="2118"/>
        <v>122</v>
      </c>
      <c r="DS259" s="136"/>
      <c r="DT259" s="131"/>
      <c r="DU259" s="69"/>
      <c r="DV259" s="162">
        <f t="shared" si="2121"/>
        <v>857</v>
      </c>
      <c r="DW259" s="130">
        <f t="shared" si="2121"/>
        <v>979</v>
      </c>
      <c r="DX259" s="18">
        <f t="shared" si="2122"/>
        <v>122</v>
      </c>
      <c r="DY259" s="136"/>
      <c r="DZ259" s="131"/>
      <c r="EA259" s="69"/>
      <c r="EB259" s="162">
        <f t="shared" si="2125"/>
        <v>831</v>
      </c>
      <c r="EC259" s="130">
        <f t="shared" si="2125"/>
        <v>912</v>
      </c>
      <c r="ED259" s="18">
        <f t="shared" si="2126"/>
        <v>81</v>
      </c>
      <c r="EE259" s="136"/>
      <c r="EF259" s="131"/>
      <c r="EG259" s="69"/>
      <c r="EH259" s="162">
        <f t="shared" si="2129"/>
        <v>831</v>
      </c>
      <c r="EI259" s="130">
        <f t="shared" si="2129"/>
        <v>940</v>
      </c>
      <c r="EJ259" s="18">
        <f t="shared" si="2130"/>
        <v>109</v>
      </c>
      <c r="EK259" s="136"/>
      <c r="EL259" s="131"/>
      <c r="EM259" s="69"/>
      <c r="EN259" s="162">
        <f t="shared" si="2133"/>
        <v>831</v>
      </c>
      <c r="EO259" s="130">
        <f t="shared" si="2133"/>
        <v>927</v>
      </c>
      <c r="EP259" s="18">
        <f t="shared" si="2134"/>
        <v>96</v>
      </c>
      <c r="EQ259" s="136"/>
      <c r="ER259" s="131"/>
      <c r="ES259" s="69"/>
      <c r="ET259" s="162">
        <f t="shared" si="2137"/>
        <v>831</v>
      </c>
      <c r="EU259" s="130">
        <f t="shared" si="2137"/>
        <v>913</v>
      </c>
      <c r="EV259" s="18">
        <f t="shared" si="2138"/>
        <v>82</v>
      </c>
      <c r="EW259" s="136"/>
      <c r="EX259" s="131"/>
      <c r="EY259" s="69"/>
      <c r="EZ259" s="162">
        <f t="shared" si="2141"/>
        <v>831</v>
      </c>
      <c r="FA259" s="130">
        <f t="shared" si="2141"/>
        <v>915</v>
      </c>
      <c r="FB259" s="18">
        <f t="shared" si="2142"/>
        <v>84</v>
      </c>
      <c r="FC259" s="136"/>
      <c r="FD259" s="131"/>
      <c r="FE259" s="69"/>
      <c r="FF259" s="162">
        <f t="shared" si="2145"/>
        <v>831</v>
      </c>
      <c r="FG259" s="130">
        <f t="shared" si="2145"/>
        <v>897</v>
      </c>
      <c r="FH259" s="18">
        <f t="shared" si="2146"/>
        <v>66</v>
      </c>
      <c r="FI259" s="136"/>
      <c r="FJ259" s="131"/>
      <c r="FK259" s="69"/>
      <c r="FL259" s="162">
        <f t="shared" si="2149"/>
        <v>831</v>
      </c>
      <c r="FM259" s="130">
        <f t="shared" si="2149"/>
        <v>897</v>
      </c>
      <c r="FN259" s="18">
        <f t="shared" si="2150"/>
        <v>66</v>
      </c>
      <c r="FO259" s="136"/>
      <c r="FP259" s="131"/>
      <c r="FQ259" s="69"/>
      <c r="FR259" s="162">
        <f t="shared" si="2153"/>
        <v>831</v>
      </c>
      <c r="FS259" s="130">
        <f t="shared" si="2153"/>
        <v>897</v>
      </c>
      <c r="FT259" s="18">
        <f t="shared" si="2154"/>
        <v>66</v>
      </c>
      <c r="FU259" s="136"/>
      <c r="FV259" s="131"/>
      <c r="FW259" s="69"/>
      <c r="FX259" s="162">
        <f t="shared" si="2157"/>
        <v>831</v>
      </c>
      <c r="FY259" s="130">
        <f t="shared" si="2157"/>
        <v>897</v>
      </c>
      <c r="FZ259" s="18">
        <f t="shared" si="2158"/>
        <v>66</v>
      </c>
      <c r="GA259" s="136"/>
      <c r="GB259" s="131"/>
      <c r="GC259" s="69"/>
      <c r="GD259" s="162">
        <f t="shared" si="2161"/>
        <v>806</v>
      </c>
      <c r="GE259" s="130">
        <f t="shared" si="2161"/>
        <v>742</v>
      </c>
      <c r="GF259" s="18">
        <f t="shared" si="2162"/>
        <v>-64</v>
      </c>
      <c r="GG259" s="136"/>
      <c r="GH259" s="131"/>
      <c r="GI259" s="69"/>
      <c r="GJ259" s="162">
        <f t="shared" si="2165"/>
        <v>806</v>
      </c>
      <c r="GK259" s="130">
        <f t="shared" si="2165"/>
        <v>865</v>
      </c>
      <c r="GL259" s="18">
        <f t="shared" si="2166"/>
        <v>59</v>
      </c>
      <c r="GM259" s="136"/>
      <c r="GN259" s="131"/>
      <c r="GO259" s="69"/>
      <c r="GP259" s="162">
        <f t="shared" si="2169"/>
        <v>806</v>
      </c>
      <c r="GQ259" s="130">
        <f t="shared" si="2169"/>
        <v>869</v>
      </c>
      <c r="GR259" s="18">
        <f t="shared" si="2170"/>
        <v>63</v>
      </c>
      <c r="GS259" s="136"/>
      <c r="GT259" s="131"/>
      <c r="GU259" s="69"/>
      <c r="GV259" s="162">
        <f t="shared" si="2173"/>
        <v>806</v>
      </c>
      <c r="GW259" s="130">
        <f t="shared" si="2173"/>
        <v>869</v>
      </c>
      <c r="GX259" s="18">
        <f t="shared" si="2174"/>
        <v>63</v>
      </c>
      <c r="GY259" s="136"/>
      <c r="GZ259" s="131"/>
      <c r="HA259" s="69"/>
      <c r="HB259" s="162">
        <f t="shared" si="2177"/>
        <v>806</v>
      </c>
      <c r="HC259" s="130">
        <f t="shared" si="2177"/>
        <v>869</v>
      </c>
      <c r="HD259" s="18">
        <f t="shared" si="2178"/>
        <v>63</v>
      </c>
      <c r="HE259" s="136"/>
      <c r="HF259" s="131"/>
      <c r="HG259" s="69"/>
      <c r="HH259" s="162">
        <f t="shared" si="2181"/>
        <v>0</v>
      </c>
      <c r="HI259" s="130">
        <f t="shared" si="2181"/>
        <v>0</v>
      </c>
      <c r="HJ259" s="18">
        <f t="shared" si="2182"/>
        <v>0</v>
      </c>
      <c r="HK259" s="136"/>
      <c r="HL259" s="131"/>
      <c r="HM259" s="69"/>
      <c r="HN259" s="162">
        <f t="shared" si="2185"/>
        <v>0</v>
      </c>
      <c r="HO259" s="130">
        <f t="shared" si="2185"/>
        <v>0</v>
      </c>
      <c r="HP259" s="18">
        <f t="shared" si="2186"/>
        <v>0</v>
      </c>
      <c r="HQ259" s="136"/>
      <c r="HR259" s="131"/>
      <c r="HS259" s="69"/>
      <c r="HT259" s="162">
        <f t="shared" si="2189"/>
        <v>0</v>
      </c>
      <c r="HU259" s="130">
        <f t="shared" si="2189"/>
        <v>0</v>
      </c>
      <c r="HV259" s="18">
        <f t="shared" si="2190"/>
        <v>0</v>
      </c>
      <c r="HW259" s="17"/>
      <c r="HX259" s="85"/>
      <c r="HY259" s="85"/>
      <c r="HZ259" s="2" t="str">
        <f t="shared" si="1846"/>
        <v>СКРЫТЬ</v>
      </c>
    </row>
    <row r="260" spans="1:234" s="81" customFormat="1" collapsed="1" x14ac:dyDescent="0.2">
      <c r="A260" s="31"/>
      <c r="B260" s="30"/>
      <c r="C260" s="29" t="e">
        <f>IF(AND(#REF!&gt;85%,#REF!&gt;85%),"скрыть","")</f>
        <v>#REF!</v>
      </c>
      <c r="D260" s="28" t="s">
        <v>2</v>
      </c>
      <c r="E260" s="28" t="s">
        <v>25</v>
      </c>
      <c r="F260" s="28"/>
      <c r="G260" s="27"/>
      <c r="H260" s="27"/>
      <c r="I260" s="42">
        <v>249</v>
      </c>
      <c r="J260" s="102">
        <f>SUBTOTAL(103,I$12:I260)*1</f>
        <v>49</v>
      </c>
      <c r="K260" s="104" t="s">
        <v>30</v>
      </c>
      <c r="L260" s="110"/>
      <c r="M260" s="266"/>
      <c r="N260" s="254"/>
      <c r="O260" s="150"/>
      <c r="P260" s="160"/>
      <c r="Q260" s="161"/>
      <c r="R260" s="161"/>
      <c r="S260" s="125"/>
      <c r="T260" s="125"/>
      <c r="U260" s="125"/>
      <c r="V260" s="125"/>
      <c r="W260" s="82"/>
      <c r="X260" s="132"/>
      <c r="Y260" s="133"/>
      <c r="Z260" s="133"/>
      <c r="AA260" s="133"/>
      <c r="AB260" s="26"/>
      <c r="AC260" s="188"/>
      <c r="AD260" s="230"/>
      <c r="AE260" s="231"/>
      <c r="AF260" s="232"/>
      <c r="AG260" s="223"/>
      <c r="AH260" s="216"/>
      <c r="AI260" s="224"/>
      <c r="AJ260" s="223"/>
      <c r="AK260" s="216"/>
      <c r="AL260" s="224"/>
      <c r="AM260" s="223"/>
      <c r="AN260" s="216"/>
      <c r="AO260" s="224"/>
      <c r="AP260" s="223"/>
      <c r="AQ260" s="216"/>
      <c r="AR260" s="224"/>
      <c r="AS260" s="132"/>
      <c r="AT260" s="133"/>
      <c r="AU260" s="188"/>
      <c r="AV260" s="160"/>
      <c r="AW260" s="125"/>
      <c r="AX260" s="134"/>
      <c r="AY260" s="132"/>
      <c r="AZ260" s="133"/>
      <c r="BA260" s="188"/>
      <c r="BB260" s="160"/>
      <c r="BC260" s="125"/>
      <c r="BD260" s="134"/>
      <c r="BE260" s="132"/>
      <c r="BF260" s="133"/>
      <c r="BG260" s="188"/>
      <c r="BH260" s="160"/>
      <c r="BI260" s="125"/>
      <c r="BJ260" s="134"/>
      <c r="BK260" s="132"/>
      <c r="BL260" s="133"/>
      <c r="BM260" s="188"/>
      <c r="BN260" s="160"/>
      <c r="BO260" s="125"/>
      <c r="BP260" s="134"/>
      <c r="BQ260" s="132"/>
      <c r="BR260" s="133"/>
      <c r="BS260" s="188"/>
      <c r="BT260" s="160"/>
      <c r="BU260" s="125"/>
      <c r="BV260" s="134"/>
      <c r="BW260" s="132"/>
      <c r="BX260" s="133"/>
      <c r="BY260" s="188"/>
      <c r="BZ260" s="160"/>
      <c r="CA260" s="125"/>
      <c r="CB260" s="134"/>
      <c r="CC260" s="132"/>
      <c r="CD260" s="133"/>
      <c r="CE260" s="188"/>
      <c r="CF260" s="160"/>
      <c r="CG260" s="125"/>
      <c r="CH260" s="134"/>
      <c r="CI260" s="132"/>
      <c r="CJ260" s="133"/>
      <c r="CK260" s="188"/>
      <c r="CL260" s="160"/>
      <c r="CM260" s="125"/>
      <c r="CN260" s="134"/>
      <c r="CO260" s="132"/>
      <c r="CP260" s="133"/>
      <c r="CQ260" s="188"/>
      <c r="CR260" s="160"/>
      <c r="CS260" s="125"/>
      <c r="CT260" s="134"/>
      <c r="CU260" s="132"/>
      <c r="CV260" s="133"/>
      <c r="CW260" s="188"/>
      <c r="CX260" s="160"/>
      <c r="CY260" s="125"/>
      <c r="CZ260" s="134"/>
      <c r="DA260" s="132"/>
      <c r="DB260" s="133"/>
      <c r="DC260" s="188"/>
      <c r="DD260" s="160"/>
      <c r="DE260" s="125"/>
      <c r="DF260" s="134"/>
      <c r="DG260" s="132"/>
      <c r="DH260" s="133"/>
      <c r="DI260" s="188"/>
      <c r="DJ260" s="160"/>
      <c r="DK260" s="125"/>
      <c r="DL260" s="134"/>
      <c r="DM260" s="132"/>
      <c r="DN260" s="133"/>
      <c r="DO260" s="188"/>
      <c r="DP260" s="160"/>
      <c r="DQ260" s="125"/>
      <c r="DR260" s="134"/>
      <c r="DS260" s="132"/>
      <c r="DT260" s="133"/>
      <c r="DU260" s="188"/>
      <c r="DV260" s="160"/>
      <c r="DW260" s="125"/>
      <c r="DX260" s="134"/>
      <c r="DY260" s="132"/>
      <c r="DZ260" s="133"/>
      <c r="EA260" s="188"/>
      <c r="EB260" s="160"/>
      <c r="EC260" s="125"/>
      <c r="ED260" s="134"/>
      <c r="EE260" s="132"/>
      <c r="EF260" s="133"/>
      <c r="EG260" s="188"/>
      <c r="EH260" s="160"/>
      <c r="EI260" s="125"/>
      <c r="EJ260" s="134"/>
      <c r="EK260" s="132"/>
      <c r="EL260" s="133"/>
      <c r="EM260" s="188"/>
      <c r="EN260" s="160"/>
      <c r="EO260" s="125"/>
      <c r="EP260" s="134"/>
      <c r="EQ260" s="132"/>
      <c r="ER260" s="133"/>
      <c r="ES260" s="188"/>
      <c r="ET260" s="160"/>
      <c r="EU260" s="125"/>
      <c r="EV260" s="134"/>
      <c r="EW260" s="132"/>
      <c r="EX260" s="133"/>
      <c r="EY260" s="188"/>
      <c r="EZ260" s="160"/>
      <c r="FA260" s="125"/>
      <c r="FB260" s="134"/>
      <c r="FC260" s="132"/>
      <c r="FD260" s="133"/>
      <c r="FE260" s="188"/>
      <c r="FF260" s="160"/>
      <c r="FG260" s="125"/>
      <c r="FH260" s="134"/>
      <c r="FI260" s="132"/>
      <c r="FJ260" s="133"/>
      <c r="FK260" s="188"/>
      <c r="FL260" s="160"/>
      <c r="FM260" s="125"/>
      <c r="FN260" s="134"/>
      <c r="FO260" s="132"/>
      <c r="FP260" s="133"/>
      <c r="FQ260" s="188"/>
      <c r="FR260" s="160"/>
      <c r="FS260" s="125"/>
      <c r="FT260" s="134"/>
      <c r="FU260" s="132"/>
      <c r="FV260" s="133"/>
      <c r="FW260" s="188"/>
      <c r="FX260" s="160"/>
      <c r="FY260" s="125"/>
      <c r="FZ260" s="134"/>
      <c r="GA260" s="132"/>
      <c r="GB260" s="133"/>
      <c r="GC260" s="188"/>
      <c r="GD260" s="160"/>
      <c r="GE260" s="125"/>
      <c r="GF260" s="134"/>
      <c r="GG260" s="132"/>
      <c r="GH260" s="133"/>
      <c r="GI260" s="188"/>
      <c r="GJ260" s="160"/>
      <c r="GK260" s="125"/>
      <c r="GL260" s="134"/>
      <c r="GM260" s="132"/>
      <c r="GN260" s="133"/>
      <c r="GO260" s="188"/>
      <c r="GP260" s="160"/>
      <c r="GQ260" s="125"/>
      <c r="GR260" s="134"/>
      <c r="GS260" s="132"/>
      <c r="GT260" s="133"/>
      <c r="GU260" s="188"/>
      <c r="GV260" s="160"/>
      <c r="GW260" s="125"/>
      <c r="GX260" s="134"/>
      <c r="GY260" s="132"/>
      <c r="GZ260" s="133"/>
      <c r="HA260" s="188"/>
      <c r="HB260" s="160"/>
      <c r="HC260" s="125"/>
      <c r="HD260" s="134"/>
      <c r="HE260" s="132"/>
      <c r="HF260" s="133"/>
      <c r="HG260" s="188"/>
      <c r="HH260" s="160"/>
      <c r="HI260" s="125"/>
      <c r="HJ260" s="134"/>
      <c r="HK260" s="132"/>
      <c r="HL260" s="133"/>
      <c r="HM260" s="188"/>
      <c r="HN260" s="160"/>
      <c r="HO260" s="125"/>
      <c r="HP260" s="134"/>
      <c r="HQ260" s="132"/>
      <c r="HR260" s="133"/>
      <c r="HS260" s="188"/>
      <c r="HT260" s="160"/>
      <c r="HU260" s="125"/>
      <c r="HV260" s="134"/>
      <c r="HW260" s="110"/>
      <c r="HX260" s="292"/>
      <c r="HY260" s="209">
        <v>1</v>
      </c>
      <c r="HZ260" s="2">
        <f t="shared" si="1846"/>
        <v>1</v>
      </c>
    </row>
    <row r="261" spans="1:234" s="23" customFormat="1" x14ac:dyDescent="0.2">
      <c r="B261" s="25"/>
      <c r="C261" s="15" t="e">
        <f>IF(AND(#REF!&gt;85%,#REF!&gt;85%),"скрыть","")</f>
        <v>#REF!</v>
      </c>
      <c r="D261" s="14" t="s">
        <v>2</v>
      </c>
      <c r="E261" s="14" t="s">
        <v>25</v>
      </c>
      <c r="F261" s="14" t="s">
        <v>29</v>
      </c>
      <c r="G261" s="22"/>
      <c r="H261" s="22"/>
      <c r="I261" s="42">
        <v>250</v>
      </c>
      <c r="J261" s="102">
        <f>SUBTOTAL(103,I$12:I261)*1</f>
        <v>50</v>
      </c>
      <c r="K261" s="107" t="s">
        <v>124</v>
      </c>
      <c r="L261" s="111"/>
      <c r="M261" s="268"/>
      <c r="N261" s="256"/>
      <c r="O261" s="151"/>
      <c r="P261" s="164"/>
      <c r="Q261" s="165"/>
      <c r="R261" s="165"/>
      <c r="S261" s="126"/>
      <c r="T261" s="126"/>
      <c r="U261" s="126"/>
      <c r="V261" s="126"/>
      <c r="W261" s="41"/>
      <c r="X261" s="180"/>
      <c r="Y261" s="181"/>
      <c r="Z261" s="181"/>
      <c r="AA261" s="181"/>
      <c r="AB261" s="24"/>
      <c r="AC261" s="189"/>
      <c r="AD261" s="233"/>
      <c r="AE261" s="234"/>
      <c r="AF261" s="235"/>
      <c r="AG261" s="236"/>
      <c r="AH261" s="218"/>
      <c r="AI261" s="237"/>
      <c r="AJ261" s="236"/>
      <c r="AK261" s="218"/>
      <c r="AL261" s="237"/>
      <c r="AM261" s="236"/>
      <c r="AN261" s="218"/>
      <c r="AO261" s="237"/>
      <c r="AP261" s="236"/>
      <c r="AQ261" s="218"/>
      <c r="AR261" s="237"/>
      <c r="AS261" s="180"/>
      <c r="AT261" s="181"/>
      <c r="AU261" s="189"/>
      <c r="AV261" s="164">
        <f>SUM(AV263:AV291)</f>
        <v>851</v>
      </c>
      <c r="AW261" s="126">
        <f>SUM(AW263:AW291)</f>
        <v>961</v>
      </c>
      <c r="AX261" s="135">
        <f t="shared" ref="AX261:AX269" si="2261">AW261-AV261</f>
        <v>110</v>
      </c>
      <c r="AY261" s="180"/>
      <c r="AZ261" s="181"/>
      <c r="BA261" s="189"/>
      <c r="BB261" s="164">
        <f>SUM(BB263:BB291)</f>
        <v>851</v>
      </c>
      <c r="BC261" s="126">
        <f>SUM(BC263:BC291)</f>
        <v>1025</v>
      </c>
      <c r="BD261" s="135">
        <f>BC261-BB261</f>
        <v>174</v>
      </c>
      <c r="BE261" s="180"/>
      <c r="BF261" s="181"/>
      <c r="BG261" s="189"/>
      <c r="BH261" s="164">
        <f>SUM(BH263:BH291)</f>
        <v>851</v>
      </c>
      <c r="BI261" s="126">
        <f>SUM(BI263:BI291)</f>
        <v>1008</v>
      </c>
      <c r="BJ261" s="135">
        <f>BI261-BH261</f>
        <v>157</v>
      </c>
      <c r="BK261" s="180"/>
      <c r="BL261" s="181"/>
      <c r="BM261" s="189"/>
      <c r="BN261" s="164">
        <f>SUM(BN263:BN291)</f>
        <v>851</v>
      </c>
      <c r="BO261" s="126">
        <f>SUM(BO263:BO291)</f>
        <v>990</v>
      </c>
      <c r="BP261" s="135">
        <f>BO261-BN261</f>
        <v>139</v>
      </c>
      <c r="BQ261" s="180"/>
      <c r="BR261" s="181"/>
      <c r="BS261" s="189"/>
      <c r="BT261" s="164">
        <f>SUM(BT263:BT291)</f>
        <v>851</v>
      </c>
      <c r="BU261" s="126">
        <f>SUM(BU263:BU291)</f>
        <v>990</v>
      </c>
      <c r="BV261" s="135">
        <f>BU261-BT261</f>
        <v>139</v>
      </c>
      <c r="BW261" s="180"/>
      <c r="BX261" s="181"/>
      <c r="BY261" s="189"/>
      <c r="BZ261" s="164">
        <f>SUM(BZ263:BZ291)</f>
        <v>851</v>
      </c>
      <c r="CA261" s="126">
        <f>SUM(CA263:CA291)</f>
        <v>990</v>
      </c>
      <c r="CB261" s="135">
        <f>CA261-BZ261</f>
        <v>139</v>
      </c>
      <c r="CC261" s="180"/>
      <c r="CD261" s="181"/>
      <c r="CE261" s="189"/>
      <c r="CF261" s="164">
        <f>SUM(CF263:CF291)</f>
        <v>851</v>
      </c>
      <c r="CG261" s="126">
        <f>SUM(CG263:CG291)</f>
        <v>990</v>
      </c>
      <c r="CH261" s="135">
        <f>CG261-CF261</f>
        <v>139</v>
      </c>
      <c r="CI261" s="180"/>
      <c r="CJ261" s="181"/>
      <c r="CK261" s="189"/>
      <c r="CL261" s="164">
        <f>SUM(CL263:CL291)</f>
        <v>835</v>
      </c>
      <c r="CM261" s="126">
        <f>SUM(CM263:CM291)</f>
        <v>961</v>
      </c>
      <c r="CN261" s="135">
        <f>CM261-CL261</f>
        <v>126</v>
      </c>
      <c r="CO261" s="180"/>
      <c r="CP261" s="181"/>
      <c r="CQ261" s="189"/>
      <c r="CR261" s="164">
        <f>SUM(CR263:CR291)</f>
        <v>835</v>
      </c>
      <c r="CS261" s="126">
        <f>SUM(CS263:CS291)</f>
        <v>908</v>
      </c>
      <c r="CT261" s="135">
        <f>CS261-CR261</f>
        <v>73</v>
      </c>
      <c r="CU261" s="180"/>
      <c r="CV261" s="181"/>
      <c r="CW261" s="189"/>
      <c r="CX261" s="164">
        <f>SUM(CX263:CX291)</f>
        <v>835</v>
      </c>
      <c r="CY261" s="126">
        <f>SUM(CY263:CY291)</f>
        <v>908</v>
      </c>
      <c r="CZ261" s="135">
        <f>CY261-CX261</f>
        <v>73</v>
      </c>
      <c r="DA261" s="180"/>
      <c r="DB261" s="181"/>
      <c r="DC261" s="189"/>
      <c r="DD261" s="164">
        <f>SUM(DD263:DD291)</f>
        <v>835</v>
      </c>
      <c r="DE261" s="126">
        <f>SUM(DE263:DE291)</f>
        <v>837</v>
      </c>
      <c r="DF261" s="135">
        <f>DE261-DD261</f>
        <v>2</v>
      </c>
      <c r="DG261" s="180"/>
      <c r="DH261" s="181"/>
      <c r="DI261" s="189"/>
      <c r="DJ261" s="164">
        <f>SUM(DJ263:DJ291)</f>
        <v>835</v>
      </c>
      <c r="DK261" s="126">
        <f>SUM(DK263:DK291)</f>
        <v>832</v>
      </c>
      <c r="DL261" s="135">
        <f>DK261-DJ261</f>
        <v>-3</v>
      </c>
      <c r="DM261" s="180"/>
      <c r="DN261" s="181"/>
      <c r="DO261" s="189"/>
      <c r="DP261" s="164">
        <f>SUM(DP263:DP291)</f>
        <v>835</v>
      </c>
      <c r="DQ261" s="126">
        <f>SUM(DQ263:DQ291)</f>
        <v>832</v>
      </c>
      <c r="DR261" s="135">
        <f>DQ261-DP261</f>
        <v>-3</v>
      </c>
      <c r="DS261" s="180"/>
      <c r="DT261" s="181"/>
      <c r="DU261" s="189"/>
      <c r="DV261" s="164">
        <f>SUM(DV263:DV291)</f>
        <v>835</v>
      </c>
      <c r="DW261" s="126">
        <f>SUM(DW263:DW291)</f>
        <v>832</v>
      </c>
      <c r="DX261" s="135">
        <f>DW261-DV261</f>
        <v>-3</v>
      </c>
      <c r="DY261" s="180"/>
      <c r="DZ261" s="181"/>
      <c r="EA261" s="189"/>
      <c r="EB261" s="164">
        <f>SUM(EB263:EB291)</f>
        <v>785</v>
      </c>
      <c r="EC261" s="126">
        <f>SUM(EC263:EC291)</f>
        <v>811</v>
      </c>
      <c r="ED261" s="135">
        <f>EC261-EB261</f>
        <v>26</v>
      </c>
      <c r="EE261" s="180"/>
      <c r="EF261" s="181"/>
      <c r="EG261" s="189"/>
      <c r="EH261" s="164">
        <f>SUM(EH263:EH291)</f>
        <v>785</v>
      </c>
      <c r="EI261" s="126">
        <f>SUM(EI263:EI291)</f>
        <v>817</v>
      </c>
      <c r="EJ261" s="135">
        <f>EI261-EH261</f>
        <v>32</v>
      </c>
      <c r="EK261" s="180"/>
      <c r="EL261" s="181"/>
      <c r="EM261" s="189"/>
      <c r="EN261" s="164">
        <f>SUM(EN263:EN291)</f>
        <v>785</v>
      </c>
      <c r="EO261" s="126">
        <f>SUM(EO263:EO291)</f>
        <v>817</v>
      </c>
      <c r="EP261" s="135">
        <f>EO261-EN261</f>
        <v>32</v>
      </c>
      <c r="EQ261" s="180"/>
      <c r="ER261" s="181"/>
      <c r="ES261" s="189"/>
      <c r="ET261" s="164">
        <f>SUM(ET263:ET291)</f>
        <v>785</v>
      </c>
      <c r="EU261" s="126">
        <f>SUM(EU263:EU291)</f>
        <v>785</v>
      </c>
      <c r="EV261" s="135">
        <f>EU261-ET261</f>
        <v>0</v>
      </c>
      <c r="EW261" s="180"/>
      <c r="EX261" s="181"/>
      <c r="EY261" s="189"/>
      <c r="EZ261" s="164">
        <f>SUM(EZ263:EZ291)</f>
        <v>785</v>
      </c>
      <c r="FA261" s="126">
        <f>SUM(FA263:FA291)</f>
        <v>793</v>
      </c>
      <c r="FB261" s="135">
        <f>FA261-EZ261</f>
        <v>8</v>
      </c>
      <c r="FC261" s="180"/>
      <c r="FD261" s="181"/>
      <c r="FE261" s="189"/>
      <c r="FF261" s="164">
        <f>SUM(FF263:FF291)</f>
        <v>785</v>
      </c>
      <c r="FG261" s="126">
        <f>SUM(FG263:FG291)</f>
        <v>774</v>
      </c>
      <c r="FH261" s="135">
        <f t="shared" ref="FH261:FH269" si="2262">FG261-FF261</f>
        <v>-11</v>
      </c>
      <c r="FI261" s="180"/>
      <c r="FJ261" s="181"/>
      <c r="FK261" s="189"/>
      <c r="FL261" s="164">
        <f>SUM(FL263:FL291)</f>
        <v>785</v>
      </c>
      <c r="FM261" s="126">
        <f>SUM(FM263:FM291)</f>
        <v>774</v>
      </c>
      <c r="FN261" s="135">
        <f>FM261-FL261</f>
        <v>-11</v>
      </c>
      <c r="FO261" s="180"/>
      <c r="FP261" s="181"/>
      <c r="FQ261" s="189"/>
      <c r="FR261" s="164">
        <f>SUM(FR263:FR291)</f>
        <v>785</v>
      </c>
      <c r="FS261" s="126">
        <f>SUM(FS263:FS291)</f>
        <v>774</v>
      </c>
      <c r="FT261" s="135">
        <f>FS261-FR261</f>
        <v>-11</v>
      </c>
      <c r="FU261" s="180"/>
      <c r="FV261" s="181"/>
      <c r="FW261" s="189"/>
      <c r="FX261" s="164">
        <f>SUM(FX263:FX291)</f>
        <v>785</v>
      </c>
      <c r="FY261" s="126">
        <f>SUM(FY263:FY291)</f>
        <v>774</v>
      </c>
      <c r="FZ261" s="135">
        <f>FY261-FX261</f>
        <v>-11</v>
      </c>
      <c r="GA261" s="180"/>
      <c r="GB261" s="181"/>
      <c r="GC261" s="189"/>
      <c r="GD261" s="164">
        <f>SUM(GD263:GD291)</f>
        <v>785</v>
      </c>
      <c r="GE261" s="126">
        <f>SUM(GE263:GE291)</f>
        <v>692</v>
      </c>
      <c r="GF261" s="135">
        <f>GE261-GD261</f>
        <v>-93</v>
      </c>
      <c r="GG261" s="180"/>
      <c r="GH261" s="181"/>
      <c r="GI261" s="189"/>
      <c r="GJ261" s="164">
        <f>SUM(GJ263:GJ291)</f>
        <v>785</v>
      </c>
      <c r="GK261" s="126">
        <f>SUM(GK263:GK291)</f>
        <v>786</v>
      </c>
      <c r="GL261" s="135">
        <f>GK261-GJ261</f>
        <v>1</v>
      </c>
      <c r="GM261" s="180"/>
      <c r="GN261" s="181"/>
      <c r="GO261" s="189"/>
      <c r="GP261" s="164">
        <f>SUM(GP263:GP291)</f>
        <v>785</v>
      </c>
      <c r="GQ261" s="126">
        <f>SUM(GQ263:GQ291)</f>
        <v>779</v>
      </c>
      <c r="GR261" s="135">
        <f>GQ261-GP261</f>
        <v>-6</v>
      </c>
      <c r="GS261" s="180"/>
      <c r="GT261" s="181"/>
      <c r="GU261" s="189"/>
      <c r="GV261" s="164">
        <f>SUM(GV263:GV291)</f>
        <v>785</v>
      </c>
      <c r="GW261" s="126">
        <f>SUM(GW263:GW291)</f>
        <v>779</v>
      </c>
      <c r="GX261" s="135">
        <f>GW261-GV261</f>
        <v>-6</v>
      </c>
      <c r="GY261" s="180"/>
      <c r="GZ261" s="181"/>
      <c r="HA261" s="189"/>
      <c r="HB261" s="164">
        <f>SUM(HB263:HB291)</f>
        <v>785</v>
      </c>
      <c r="HC261" s="126">
        <f>SUM(HC263:HC291)</f>
        <v>779</v>
      </c>
      <c r="HD261" s="135">
        <f>HC261-HB261</f>
        <v>-6</v>
      </c>
      <c r="HE261" s="180"/>
      <c r="HF261" s="181"/>
      <c r="HG261" s="189"/>
      <c r="HH261" s="164">
        <f>SUM(HH263:HH291)</f>
        <v>0</v>
      </c>
      <c r="HI261" s="126">
        <f>SUM(HI263:HI291)</f>
        <v>0</v>
      </c>
      <c r="HJ261" s="135">
        <f>HI261-HH261</f>
        <v>0</v>
      </c>
      <c r="HK261" s="180"/>
      <c r="HL261" s="181"/>
      <c r="HM261" s="189"/>
      <c r="HN261" s="164">
        <f>SUM(HN263:HN291)</f>
        <v>0</v>
      </c>
      <c r="HO261" s="126">
        <f>SUM(HO263:HO291)</f>
        <v>0</v>
      </c>
      <c r="HP261" s="135">
        <f>HO261-HN261</f>
        <v>0</v>
      </c>
      <c r="HQ261" s="180"/>
      <c r="HR261" s="181"/>
      <c r="HS261" s="189"/>
      <c r="HT261" s="164">
        <f>SUM(HT263:HT291)</f>
        <v>0</v>
      </c>
      <c r="HU261" s="126">
        <f>SUM(HU263:HU291)</f>
        <v>0</v>
      </c>
      <c r="HV261" s="135">
        <f>HU261-HT261</f>
        <v>0</v>
      </c>
      <c r="HW261" s="107" t="s">
        <v>124</v>
      </c>
      <c r="HX261" s="293"/>
      <c r="HY261" s="210">
        <v>1</v>
      </c>
      <c r="HZ261" s="2">
        <f t="shared" si="1846"/>
        <v>1</v>
      </c>
    </row>
    <row r="262" spans="1:234" hidden="1" x14ac:dyDescent="0.2">
      <c r="B262" s="16" t="e">
        <f>IF(#REF!=0,"Скрыть","")</f>
        <v>#REF!</v>
      </c>
      <c r="C262" s="15" t="e">
        <f>IF(AND(#REF!&gt;85%,#REF!&gt;85%),"скрыть","")</f>
        <v>#REF!</v>
      </c>
      <c r="D262" s="14" t="s">
        <v>2</v>
      </c>
      <c r="E262" s="14" t="s">
        <v>25</v>
      </c>
      <c r="F262" s="14" t="s">
        <v>29</v>
      </c>
      <c r="G262" s="22"/>
      <c r="H262" s="22"/>
      <c r="I262" s="42">
        <v>251</v>
      </c>
      <c r="J262" s="102">
        <f>SUBTOTAL(103,I$12:I262)*1</f>
        <v>50</v>
      </c>
      <c r="K262" s="109" t="s">
        <v>27</v>
      </c>
      <c r="L262" s="19"/>
      <c r="M262" s="269"/>
      <c r="N262" s="258"/>
      <c r="O262" s="152"/>
      <c r="P262" s="166"/>
      <c r="Q262" s="167"/>
      <c r="R262" s="167"/>
      <c r="S262" s="168"/>
      <c r="T262" s="168"/>
      <c r="U262" s="168"/>
      <c r="V262" s="168"/>
      <c r="W262" s="20"/>
      <c r="X262" s="182"/>
      <c r="Y262" s="183"/>
      <c r="Z262" s="183"/>
      <c r="AA262" s="183"/>
      <c r="AB262" s="21"/>
      <c r="AC262" s="190"/>
      <c r="AD262" s="238"/>
      <c r="AE262" s="239"/>
      <c r="AF262" s="240"/>
      <c r="AG262" s="241"/>
      <c r="AH262" s="219"/>
      <c r="AI262" s="242"/>
      <c r="AJ262" s="241"/>
      <c r="AK262" s="219"/>
      <c r="AL262" s="242"/>
      <c r="AM262" s="241"/>
      <c r="AN262" s="219"/>
      <c r="AO262" s="242"/>
      <c r="AP262" s="241"/>
      <c r="AQ262" s="219"/>
      <c r="AR262" s="242"/>
      <c r="AS262" s="182"/>
      <c r="AT262" s="183"/>
      <c r="AU262" s="190"/>
      <c r="AV262" s="166"/>
      <c r="AW262" s="168"/>
      <c r="AX262" s="194"/>
      <c r="AY262" s="182"/>
      <c r="AZ262" s="183"/>
      <c r="BA262" s="190"/>
      <c r="BB262" s="166"/>
      <c r="BC262" s="168"/>
      <c r="BD262" s="194"/>
      <c r="BE262" s="182"/>
      <c r="BF262" s="183"/>
      <c r="BG262" s="190"/>
      <c r="BH262" s="166"/>
      <c r="BI262" s="168"/>
      <c r="BJ262" s="194"/>
      <c r="BK262" s="182"/>
      <c r="BL262" s="183"/>
      <c r="BM262" s="190"/>
      <c r="BN262" s="166"/>
      <c r="BO262" s="168"/>
      <c r="BP262" s="194"/>
      <c r="BQ262" s="182"/>
      <c r="BR262" s="183"/>
      <c r="BS262" s="190"/>
      <c r="BT262" s="166"/>
      <c r="BU262" s="168"/>
      <c r="BV262" s="194"/>
      <c r="BW262" s="182"/>
      <c r="BX262" s="183"/>
      <c r="BY262" s="190"/>
      <c r="BZ262" s="166"/>
      <c r="CA262" s="168"/>
      <c r="CB262" s="194"/>
      <c r="CC262" s="182"/>
      <c r="CD262" s="183"/>
      <c r="CE262" s="190"/>
      <c r="CF262" s="166"/>
      <c r="CG262" s="168"/>
      <c r="CH262" s="194"/>
      <c r="CI262" s="182"/>
      <c r="CJ262" s="183"/>
      <c r="CK262" s="190"/>
      <c r="CL262" s="166"/>
      <c r="CM262" s="168"/>
      <c r="CN262" s="194"/>
      <c r="CO262" s="182"/>
      <c r="CP262" s="183"/>
      <c r="CQ262" s="190"/>
      <c r="CR262" s="166"/>
      <c r="CS262" s="168"/>
      <c r="CT262" s="194"/>
      <c r="CU262" s="182"/>
      <c r="CV262" s="183"/>
      <c r="CW262" s="190"/>
      <c r="CX262" s="166"/>
      <c r="CY262" s="168"/>
      <c r="CZ262" s="194"/>
      <c r="DA262" s="182"/>
      <c r="DB262" s="183"/>
      <c r="DC262" s="190"/>
      <c r="DD262" s="166"/>
      <c r="DE262" s="168"/>
      <c r="DF262" s="194"/>
      <c r="DG262" s="182"/>
      <c r="DH262" s="183"/>
      <c r="DI262" s="190"/>
      <c r="DJ262" s="166"/>
      <c r="DK262" s="168"/>
      <c r="DL262" s="194"/>
      <c r="DM262" s="182"/>
      <c r="DN262" s="183"/>
      <c r="DO262" s="190"/>
      <c r="DP262" s="166"/>
      <c r="DQ262" s="168"/>
      <c r="DR262" s="194"/>
      <c r="DS262" s="182"/>
      <c r="DT262" s="183"/>
      <c r="DU262" s="190"/>
      <c r="DV262" s="166"/>
      <c r="DW262" s="168"/>
      <c r="DX262" s="194"/>
      <c r="DY262" s="182"/>
      <c r="DZ262" s="183"/>
      <c r="EA262" s="190"/>
      <c r="EB262" s="166"/>
      <c r="EC262" s="168"/>
      <c r="ED262" s="194"/>
      <c r="EE262" s="182"/>
      <c r="EF262" s="183"/>
      <c r="EG262" s="190"/>
      <c r="EH262" s="166"/>
      <c r="EI262" s="168"/>
      <c r="EJ262" s="194"/>
      <c r="EK262" s="182"/>
      <c r="EL262" s="183"/>
      <c r="EM262" s="190"/>
      <c r="EN262" s="166"/>
      <c r="EO262" s="168"/>
      <c r="EP262" s="194"/>
      <c r="EQ262" s="182"/>
      <c r="ER262" s="183"/>
      <c r="ES262" s="190"/>
      <c r="ET262" s="166"/>
      <c r="EU262" s="168"/>
      <c r="EV262" s="194"/>
      <c r="EW262" s="182"/>
      <c r="EX262" s="183"/>
      <c r="EY262" s="190"/>
      <c r="EZ262" s="166"/>
      <c r="FA262" s="168"/>
      <c r="FB262" s="194"/>
      <c r="FC262" s="182"/>
      <c r="FD262" s="183"/>
      <c r="FE262" s="190"/>
      <c r="FF262" s="166"/>
      <c r="FG262" s="168"/>
      <c r="FH262" s="194">
        <f t="shared" si="2262"/>
        <v>0</v>
      </c>
      <c r="FI262" s="182"/>
      <c r="FJ262" s="183"/>
      <c r="FK262" s="190"/>
      <c r="FL262" s="166"/>
      <c r="FM262" s="168"/>
      <c r="FN262" s="194"/>
      <c r="FO262" s="182"/>
      <c r="FP262" s="183"/>
      <c r="FQ262" s="190"/>
      <c r="FR262" s="166"/>
      <c r="FS262" s="168"/>
      <c r="FT262" s="194"/>
      <c r="FU262" s="182"/>
      <c r="FV262" s="183"/>
      <c r="FW262" s="190"/>
      <c r="FX262" s="166"/>
      <c r="FY262" s="168"/>
      <c r="FZ262" s="194"/>
      <c r="GA262" s="182"/>
      <c r="GB262" s="183"/>
      <c r="GC262" s="190"/>
      <c r="GD262" s="166"/>
      <c r="GE262" s="168"/>
      <c r="GF262" s="194"/>
      <c r="GG262" s="182"/>
      <c r="GH262" s="183"/>
      <c r="GI262" s="190"/>
      <c r="GJ262" s="166"/>
      <c r="GK262" s="168"/>
      <c r="GL262" s="194"/>
      <c r="GM262" s="182"/>
      <c r="GN262" s="183"/>
      <c r="GO262" s="190"/>
      <c r="GP262" s="166"/>
      <c r="GQ262" s="168"/>
      <c r="GR262" s="194"/>
      <c r="GS262" s="182"/>
      <c r="GT262" s="183"/>
      <c r="GU262" s="190"/>
      <c r="GV262" s="166"/>
      <c r="GW262" s="168"/>
      <c r="GX262" s="194"/>
      <c r="GY262" s="182"/>
      <c r="GZ262" s="183"/>
      <c r="HA262" s="190"/>
      <c r="HB262" s="166"/>
      <c r="HC262" s="168"/>
      <c r="HD262" s="194"/>
      <c r="HE262" s="182"/>
      <c r="HF262" s="183"/>
      <c r="HG262" s="190"/>
      <c r="HH262" s="166"/>
      <c r="HI262" s="168"/>
      <c r="HJ262" s="194"/>
      <c r="HK262" s="182"/>
      <c r="HL262" s="183"/>
      <c r="HM262" s="190"/>
      <c r="HN262" s="166"/>
      <c r="HO262" s="168"/>
      <c r="HP262" s="194"/>
      <c r="HQ262" s="182"/>
      <c r="HR262" s="183"/>
      <c r="HS262" s="190"/>
      <c r="HT262" s="166"/>
      <c r="HU262" s="168"/>
      <c r="HV262" s="194"/>
      <c r="HW262" s="19"/>
      <c r="HX262" s="295"/>
      <c r="HY262" s="211"/>
      <c r="HZ262" s="2" t="str">
        <f t="shared" si="1846"/>
        <v>СКРЫТЬ</v>
      </c>
    </row>
    <row r="263" spans="1:234" hidden="1" x14ac:dyDescent="0.2">
      <c r="A263" s="1" t="e">
        <f>$K$2&amp;#REF!&amp;$K$261&amp;$K$262&amp;K263</f>
        <v>#REF!</v>
      </c>
      <c r="B263" s="16" t="e">
        <f>IF(#REF!=0,"Скрыть","")</f>
        <v>#REF!</v>
      </c>
      <c r="C263" s="15" t="e">
        <f>IF(AND(#REF!&gt;85%,#REF!&gt;85%),"скрыть","")</f>
        <v>#REF!</v>
      </c>
      <c r="D263" s="14" t="s">
        <v>2</v>
      </c>
      <c r="E263" s="14" t="s">
        <v>25</v>
      </c>
      <c r="F263" s="14" t="s">
        <v>29</v>
      </c>
      <c r="G263" s="13" t="str">
        <f>CONCATENATE(D263,E263,F263,K263)</f>
        <v>3BDFBC50-5FD0-44D2-8F2C-8100642B19E7FDBB77E1-CAAB-4231-A3A6-5F1E1D2A723908D0BC09-97D8-40CE-AB70-D83CFDF6692DВынос инженерных коммуникаций (трубопроводы), п.м.</v>
      </c>
      <c r="H263" s="13"/>
      <c r="I263" s="42">
        <v>252</v>
      </c>
      <c r="J263" s="102">
        <f>SUBTOTAL(103,I$12:I263)*1</f>
        <v>50</v>
      </c>
      <c r="K263" s="108" t="s">
        <v>107</v>
      </c>
      <c r="L263" s="17" t="s">
        <v>64</v>
      </c>
      <c r="M263" s="267">
        <v>43070</v>
      </c>
      <c r="N263" s="255">
        <v>43981</v>
      </c>
      <c r="O263" s="118">
        <v>43981</v>
      </c>
      <c r="P263" s="162">
        <v>460</v>
      </c>
      <c r="Q263" s="163">
        <v>460</v>
      </c>
      <c r="R263" s="163">
        <v>460</v>
      </c>
      <c r="S263" s="92">
        <f t="shared" ref="S263:S269" ca="1" si="2263">IF((Q263+Z263)&gt;P263,P263,(Q263+Z263))</f>
        <v>460</v>
      </c>
      <c r="T263" s="92">
        <f t="shared" ref="T263:T269" si="2264">R263+AA263</f>
        <v>460</v>
      </c>
      <c r="U263" s="91">
        <f t="shared" ref="U263:U269" ca="1" si="2265">T263-S263</f>
        <v>0</v>
      </c>
      <c r="V263" s="91">
        <f t="shared" ref="V263:V269" si="2266">P263-T263</f>
        <v>0</v>
      </c>
      <c r="W263" s="120">
        <f t="shared" ref="W263:W290" si="2267">IF(OR(AND(P263=0,T263=0),AND(P263="",T263="")),"",IF(AND(P263=0,T263&gt;0),1,T263/P263))</f>
        <v>1</v>
      </c>
      <c r="X263" s="178"/>
      <c r="Y263" s="128">
        <f t="shared" ref="Y263:Y269" si="2268">AS263+AY263+BE263+BK263+BQ263+BW263+CC263+CI263+CO263+CU263+DA263+DG263+DM263+DS263+DY263+EE263+EK263+EQ263+EW263+FC263+FI263+FO263+FU263+GA263+GG263+GM263+GS263+GY263+HE263+HK263+HQ263</f>
        <v>0</v>
      </c>
      <c r="Z263" s="179">
        <f t="shared" ref="Z263:Z269" ca="1" si="2269">SUMIFS(AS263:HV263,AS$1:HV$1,"1",AS$8:HV$8,"Физические объемы",AS$9:HV$9,"План")</f>
        <v>0</v>
      </c>
      <c r="AA263" s="127">
        <f t="shared" ref="AA263:AA269" si="2270">AT263+AZ263+BF263+BL263+BR263+BX263+CD263+CJ263+CP263+CV263+DB263+DH263+DN263+DT263+DZ263+EF263+EL263+ER263+EX263+FD263+FJ263+FP263+FV263+GB263+GH263+GN263+GT263+GZ263+HF263+HL263+HR263</f>
        <v>0</v>
      </c>
      <c r="AB263" s="67" t="str">
        <f t="shared" ref="AB263:AB269" ca="1" si="2271">IF(OR(AND(Z263=0,AA263=0),AND(Z263="",AA263="")),"",IF(AND(Z263=0,AA263&gt;0),1,AA263/Z263))</f>
        <v/>
      </c>
      <c r="AC263" s="69">
        <f t="shared" ref="AC263:AC269" ca="1" si="2272">AA263-Z263</f>
        <v>0</v>
      </c>
      <c r="AD263" s="226">
        <f>AS263+AY263+BE263+BK263+BQ263+BW263+CC263</f>
        <v>0</v>
      </c>
      <c r="AE263" s="227">
        <f>AT263+AZ263+BF263+BL263+BR263+BX263+CD263</f>
        <v>0</v>
      </c>
      <c r="AF263" s="225">
        <f>AE263-AD263</f>
        <v>0</v>
      </c>
      <c r="AG263" s="226">
        <f>DS263+CI263+CO263+CU263+DA263+DG263+DM263</f>
        <v>0</v>
      </c>
      <c r="AH263" s="227">
        <f>DT263+CJ263+CP263+CV263+DB263+DH263+DN263</f>
        <v>0</v>
      </c>
      <c r="AI263" s="225">
        <f>AH263-AG263</f>
        <v>0</v>
      </c>
      <c r="AJ263" s="226">
        <f>FI263+DY263+EE263+EK263+EQ263+EW263+FC263</f>
        <v>0</v>
      </c>
      <c r="AK263" s="227">
        <f>FJ263+DZ263+EF263+EL263+ER263+EX263+FD263</f>
        <v>0</v>
      </c>
      <c r="AL263" s="225">
        <f>AK263-AJ263</f>
        <v>0</v>
      </c>
      <c r="AM263" s="226">
        <f>FO263+FU263+GY263+GA263+GG263+GM263+GS263</f>
        <v>0</v>
      </c>
      <c r="AN263" s="227">
        <f>GZ263+GB263+GH263+GN263+GT263+FP263+FV263</f>
        <v>0</v>
      </c>
      <c r="AO263" s="225">
        <f>AN263-AM263</f>
        <v>0</v>
      </c>
      <c r="AP263" s="226">
        <f>HQ263+HE263+HK263</f>
        <v>0</v>
      </c>
      <c r="AQ263" s="227">
        <f>HR263+HF263+HL263</f>
        <v>0</v>
      </c>
      <c r="AR263" s="225">
        <f t="shared" ref="AR263:AR291" si="2273">AQ263-AP263</f>
        <v>0</v>
      </c>
      <c r="AS263" s="178"/>
      <c r="AT263" s="127"/>
      <c r="AU263" s="69">
        <f t="shared" ref="AU263:AU269" si="2274">AT263-AS263</f>
        <v>0</v>
      </c>
      <c r="AV263" s="162"/>
      <c r="AW263" s="123"/>
      <c r="AX263" s="18">
        <f t="shared" si="2261"/>
        <v>0</v>
      </c>
      <c r="AY263" s="178"/>
      <c r="AZ263" s="127"/>
      <c r="BA263" s="69">
        <f t="shared" ref="BA263:BA269" si="2275">AZ263-AY263</f>
        <v>0</v>
      </c>
      <c r="BB263" s="162"/>
      <c r="BC263" s="123"/>
      <c r="BD263" s="18">
        <f t="shared" ref="BD263:BD269" si="2276">BC263-BB263</f>
        <v>0</v>
      </c>
      <c r="BE263" s="178"/>
      <c r="BF263" s="127"/>
      <c r="BG263" s="69">
        <f t="shared" ref="BG263:BG269" si="2277">BF263-BE263</f>
        <v>0</v>
      </c>
      <c r="BH263" s="162"/>
      <c r="BI263" s="123"/>
      <c r="BJ263" s="18">
        <f t="shared" ref="BJ263:BJ269" si="2278">BI263-BH263</f>
        <v>0</v>
      </c>
      <c r="BK263" s="178"/>
      <c r="BL263" s="127"/>
      <c r="BM263" s="69">
        <f t="shared" ref="BM263:BM269" si="2279">BL263-BK263</f>
        <v>0</v>
      </c>
      <c r="BN263" s="162"/>
      <c r="BO263" s="123"/>
      <c r="BP263" s="18">
        <f t="shared" ref="BP263:BP269" si="2280">BO263-BN263</f>
        <v>0</v>
      </c>
      <c r="BQ263" s="178"/>
      <c r="BR263" s="127"/>
      <c r="BS263" s="69">
        <f t="shared" ref="BS263:BS269" si="2281">BR263-BQ263</f>
        <v>0</v>
      </c>
      <c r="BT263" s="162"/>
      <c r="BU263" s="123"/>
      <c r="BV263" s="18">
        <f t="shared" ref="BV263:BV269" si="2282">BU263-BT263</f>
        <v>0</v>
      </c>
      <c r="BW263" s="178"/>
      <c r="BX263" s="127"/>
      <c r="BY263" s="69">
        <f t="shared" ref="BY263:BY269" si="2283">BX263-BW263</f>
        <v>0</v>
      </c>
      <c r="BZ263" s="162"/>
      <c r="CA263" s="123"/>
      <c r="CB263" s="18">
        <f t="shared" ref="CB263:CB269" si="2284">CA263-BZ263</f>
        <v>0</v>
      </c>
      <c r="CC263" s="178"/>
      <c r="CD263" s="127"/>
      <c r="CE263" s="69">
        <f t="shared" ref="CE263:CE269" si="2285">CD263-CC263</f>
        <v>0</v>
      </c>
      <c r="CF263" s="162"/>
      <c r="CG263" s="123"/>
      <c r="CH263" s="18">
        <f t="shared" ref="CH263:CH269" si="2286">CG263-CF263</f>
        <v>0</v>
      </c>
      <c r="CI263" s="178"/>
      <c r="CJ263" s="127"/>
      <c r="CK263" s="69">
        <f t="shared" ref="CK263:CK269" si="2287">CJ263-CI263</f>
        <v>0</v>
      </c>
      <c r="CL263" s="162"/>
      <c r="CM263" s="123"/>
      <c r="CN263" s="18">
        <f t="shared" ref="CN263:CN269" si="2288">CM263-CL263</f>
        <v>0</v>
      </c>
      <c r="CO263" s="178"/>
      <c r="CP263" s="127"/>
      <c r="CQ263" s="69">
        <f t="shared" ref="CQ263:CQ269" si="2289">CP263-CO263</f>
        <v>0</v>
      </c>
      <c r="CR263" s="162"/>
      <c r="CS263" s="123"/>
      <c r="CT263" s="18">
        <f t="shared" ref="CT263:CT269" si="2290">CS263-CR263</f>
        <v>0</v>
      </c>
      <c r="CU263" s="178"/>
      <c r="CV263" s="127"/>
      <c r="CW263" s="69">
        <f t="shared" ref="CW263:CW269" si="2291">CV263-CU263</f>
        <v>0</v>
      </c>
      <c r="CX263" s="162"/>
      <c r="CY263" s="123"/>
      <c r="CZ263" s="18">
        <f t="shared" ref="CZ263:CZ269" si="2292">CY263-CX263</f>
        <v>0</v>
      </c>
      <c r="DA263" s="178"/>
      <c r="DB263" s="127"/>
      <c r="DC263" s="69">
        <f t="shared" ref="DC263:DC269" si="2293">DB263-DA263</f>
        <v>0</v>
      </c>
      <c r="DD263" s="162"/>
      <c r="DE263" s="123"/>
      <c r="DF263" s="18">
        <f t="shared" ref="DF263:DF269" si="2294">DE263-DD263</f>
        <v>0</v>
      </c>
      <c r="DG263" s="178"/>
      <c r="DH263" s="127"/>
      <c r="DI263" s="69">
        <f t="shared" ref="DI263:DI269" si="2295">DH263-DG263</f>
        <v>0</v>
      </c>
      <c r="DJ263" s="162"/>
      <c r="DK263" s="123"/>
      <c r="DL263" s="18">
        <f t="shared" ref="DL263:DL269" si="2296">DK263-DJ263</f>
        <v>0</v>
      </c>
      <c r="DM263" s="178"/>
      <c r="DN263" s="127"/>
      <c r="DO263" s="69">
        <f t="shared" ref="DO263:DO269" si="2297">DN263-DM263</f>
        <v>0</v>
      </c>
      <c r="DP263" s="162"/>
      <c r="DQ263" s="123"/>
      <c r="DR263" s="18">
        <f t="shared" ref="DR263:DR269" si="2298">DQ263-DP263</f>
        <v>0</v>
      </c>
      <c r="DS263" s="178"/>
      <c r="DT263" s="127"/>
      <c r="DU263" s="69">
        <f t="shared" ref="DU263:DU269" si="2299">DT263-DS263</f>
        <v>0</v>
      </c>
      <c r="DV263" s="162"/>
      <c r="DW263" s="123"/>
      <c r="DX263" s="18">
        <f t="shared" ref="DX263:DX269" si="2300">DW263-DV263</f>
        <v>0</v>
      </c>
      <c r="DY263" s="178"/>
      <c r="DZ263" s="127"/>
      <c r="EA263" s="69">
        <f t="shared" ref="EA263:EA269" si="2301">DZ263-DY263</f>
        <v>0</v>
      </c>
      <c r="EB263" s="162"/>
      <c r="EC263" s="123"/>
      <c r="ED263" s="18">
        <f t="shared" ref="ED263:ED269" si="2302">EC263-EB263</f>
        <v>0</v>
      </c>
      <c r="EE263" s="178"/>
      <c r="EF263" s="127"/>
      <c r="EG263" s="69">
        <f t="shared" ref="EG263:EG269" si="2303">EF263-EE263</f>
        <v>0</v>
      </c>
      <c r="EH263" s="162"/>
      <c r="EI263" s="123"/>
      <c r="EJ263" s="18">
        <f t="shared" ref="EJ263:EJ269" si="2304">EI263-EH263</f>
        <v>0</v>
      </c>
      <c r="EK263" s="178"/>
      <c r="EL263" s="127"/>
      <c r="EM263" s="69">
        <f t="shared" ref="EM263:EM269" si="2305">EL263-EK263</f>
        <v>0</v>
      </c>
      <c r="EN263" s="162"/>
      <c r="EO263" s="123"/>
      <c r="EP263" s="18">
        <f t="shared" ref="EP263:EP269" si="2306">EO263-EN263</f>
        <v>0</v>
      </c>
      <c r="EQ263" s="178"/>
      <c r="ER263" s="127"/>
      <c r="ES263" s="69">
        <f t="shared" ref="ES263:ES269" si="2307">ER263-EQ263</f>
        <v>0</v>
      </c>
      <c r="ET263" s="162"/>
      <c r="EU263" s="123"/>
      <c r="EV263" s="18">
        <f t="shared" ref="EV263:EV269" si="2308">EU263-ET263</f>
        <v>0</v>
      </c>
      <c r="EW263" s="178"/>
      <c r="EX263" s="127"/>
      <c r="EY263" s="69">
        <f t="shared" ref="EY263:EY269" si="2309">EX263-EW263</f>
        <v>0</v>
      </c>
      <c r="EZ263" s="162"/>
      <c r="FA263" s="123"/>
      <c r="FB263" s="18">
        <f t="shared" ref="FB263:FB269" si="2310">FA263-EZ263</f>
        <v>0</v>
      </c>
      <c r="FC263" s="178"/>
      <c r="FD263" s="127"/>
      <c r="FE263" s="69">
        <f t="shared" ref="FE263:FE269" si="2311">FD263-FC263</f>
        <v>0</v>
      </c>
      <c r="FF263" s="162"/>
      <c r="FG263" s="123"/>
      <c r="FH263" s="18">
        <f t="shared" si="2262"/>
        <v>0</v>
      </c>
      <c r="FI263" s="178"/>
      <c r="FJ263" s="127"/>
      <c r="FK263" s="69">
        <f t="shared" ref="FK263:FK269" si="2312">FJ263-FI263</f>
        <v>0</v>
      </c>
      <c r="FL263" s="162"/>
      <c r="FM263" s="123"/>
      <c r="FN263" s="18">
        <f t="shared" ref="FN263:FN269" si="2313">FM263-FL263</f>
        <v>0</v>
      </c>
      <c r="FO263" s="178"/>
      <c r="FP263" s="127"/>
      <c r="FQ263" s="69">
        <f t="shared" ref="FQ263:FQ269" si="2314">FP263-FO263</f>
        <v>0</v>
      </c>
      <c r="FR263" s="162"/>
      <c r="FS263" s="123"/>
      <c r="FT263" s="18">
        <f t="shared" ref="FT263:FT269" si="2315">FS263-FR263</f>
        <v>0</v>
      </c>
      <c r="FU263" s="178"/>
      <c r="FV263" s="127"/>
      <c r="FW263" s="69">
        <f t="shared" ref="FW263:FW269" si="2316">FV263-FU263</f>
        <v>0</v>
      </c>
      <c r="FX263" s="162"/>
      <c r="FY263" s="123"/>
      <c r="FZ263" s="18">
        <f t="shared" ref="FZ263:FZ269" si="2317">FY263-FX263</f>
        <v>0</v>
      </c>
      <c r="GA263" s="178"/>
      <c r="GB263" s="127"/>
      <c r="GC263" s="69">
        <f t="shared" ref="GC263:GC269" si="2318">GB263-GA263</f>
        <v>0</v>
      </c>
      <c r="GD263" s="162"/>
      <c r="GE263" s="123"/>
      <c r="GF263" s="18">
        <f t="shared" ref="GF263:GF269" si="2319">GE263-GD263</f>
        <v>0</v>
      </c>
      <c r="GG263" s="178"/>
      <c r="GH263" s="127"/>
      <c r="GI263" s="69">
        <f t="shared" ref="GI263:GI269" si="2320">GH263-GG263</f>
        <v>0</v>
      </c>
      <c r="GJ263" s="162"/>
      <c r="GK263" s="123"/>
      <c r="GL263" s="18">
        <f t="shared" ref="GL263:GL269" si="2321">GK263-GJ263</f>
        <v>0</v>
      </c>
      <c r="GM263" s="178"/>
      <c r="GN263" s="127"/>
      <c r="GO263" s="69">
        <f t="shared" ref="GO263:GO269" si="2322">GN263-GM263</f>
        <v>0</v>
      </c>
      <c r="GP263" s="162"/>
      <c r="GQ263" s="123"/>
      <c r="GR263" s="18">
        <f t="shared" ref="GR263:GR269" si="2323">GQ263-GP263</f>
        <v>0</v>
      </c>
      <c r="GS263" s="178"/>
      <c r="GT263" s="127"/>
      <c r="GU263" s="69">
        <f t="shared" ref="GU263:GU269" si="2324">GT263-GS263</f>
        <v>0</v>
      </c>
      <c r="GV263" s="162"/>
      <c r="GW263" s="123"/>
      <c r="GX263" s="18">
        <f t="shared" ref="GX263:GX269" si="2325">GW263-GV263</f>
        <v>0</v>
      </c>
      <c r="GY263" s="178"/>
      <c r="GZ263" s="127"/>
      <c r="HA263" s="69">
        <f t="shared" ref="HA263:HA269" si="2326">GZ263-GY263</f>
        <v>0</v>
      </c>
      <c r="HB263" s="162"/>
      <c r="HC263" s="123"/>
      <c r="HD263" s="18">
        <f t="shared" ref="HD263:HD269" si="2327">HC263-HB263</f>
        <v>0</v>
      </c>
      <c r="HE263" s="178"/>
      <c r="HF263" s="127"/>
      <c r="HG263" s="69">
        <f t="shared" ref="HG263:HG269" si="2328">HF263-HE263</f>
        <v>0</v>
      </c>
      <c r="HH263" s="162"/>
      <c r="HI263" s="123"/>
      <c r="HJ263" s="18">
        <f t="shared" ref="HJ263:HJ269" si="2329">HI263-HH263</f>
        <v>0</v>
      </c>
      <c r="HK263" s="178"/>
      <c r="HL263" s="127"/>
      <c r="HM263" s="69">
        <f t="shared" ref="HM263:HM269" si="2330">HL263-HK263</f>
        <v>0</v>
      </c>
      <c r="HN263" s="162"/>
      <c r="HO263" s="123"/>
      <c r="HP263" s="18">
        <f t="shared" ref="HP263:HP269" si="2331">HO263-HN263</f>
        <v>0</v>
      </c>
      <c r="HQ263" s="178"/>
      <c r="HR263" s="127"/>
      <c r="HS263" s="69">
        <f t="shared" ref="HS263:HS269" si="2332">HR263-HQ263</f>
        <v>0</v>
      </c>
      <c r="HT263" s="162"/>
      <c r="HU263" s="123"/>
      <c r="HV263" s="18">
        <f t="shared" ref="HV263:HV269" si="2333">HU263-HT263</f>
        <v>0</v>
      </c>
      <c r="HW263" s="75"/>
      <c r="HX263" s="294"/>
      <c r="HY263" s="197"/>
      <c r="HZ263" s="2" t="str">
        <f t="shared" si="1846"/>
        <v>СКРЫТЬ</v>
      </c>
    </row>
    <row r="264" spans="1:234" hidden="1" x14ac:dyDescent="0.2">
      <c r="B264" s="16"/>
      <c r="C264" s="15"/>
      <c r="D264" s="248"/>
      <c r="E264" s="248"/>
      <c r="F264" s="248"/>
      <c r="G264" s="13"/>
      <c r="H264" s="13"/>
      <c r="I264" s="42">
        <v>253</v>
      </c>
      <c r="J264" s="102">
        <f>SUBTOTAL(103,I$12:I264)*1</f>
        <v>50</v>
      </c>
      <c r="K264" s="108" t="s">
        <v>108</v>
      </c>
      <c r="L264" s="17" t="s">
        <v>64</v>
      </c>
      <c r="M264" s="267">
        <v>43070</v>
      </c>
      <c r="N264" s="255">
        <v>43981</v>
      </c>
      <c r="O264" s="118">
        <v>43981</v>
      </c>
      <c r="P264" s="162">
        <v>88807</v>
      </c>
      <c r="Q264" s="163">
        <v>88807</v>
      </c>
      <c r="R264" s="163">
        <v>88807</v>
      </c>
      <c r="S264" s="92">
        <f ca="1">IF((Q264+Z264)&gt;P264,P264,(Q264+Z264))</f>
        <v>88807</v>
      </c>
      <c r="T264" s="92">
        <f t="shared" si="2264"/>
        <v>88807</v>
      </c>
      <c r="U264" s="91">
        <f ca="1">T264-S264</f>
        <v>0</v>
      </c>
      <c r="V264" s="91">
        <f>P264-T264</f>
        <v>0</v>
      </c>
      <c r="W264" s="120">
        <f>IF(OR(AND(P264=0,T264=0),AND(P264="",T264="")),"",IF(AND(P264=0,T264&gt;0),1,T264/P264))</f>
        <v>1</v>
      </c>
      <c r="X264" s="178"/>
      <c r="Y264" s="128">
        <f>AS264+AY264+BE264+BK264+BQ264+BW264+CC264+CI264+CO264+CU264+DA264+DG264+DM264+DS264+DY264+EE264+EK264+EQ264+EW264+FC264+FI264+FO264+FU264+GA264+GG264+GM264+GS264+GY264+HE264+HK264+HQ264</f>
        <v>0</v>
      </c>
      <c r="Z264" s="179">
        <f ca="1">SUMIFS(AS264:HV264,AS$1:HV$1,"1",AS$8:HV$8,"Физические объемы",AS$9:HV$9,"План")</f>
        <v>0</v>
      </c>
      <c r="AA264" s="127">
        <f>AT264+AZ264+BF264+BL264+BR264+BX264+CD264+CJ264+CP264+CV264+DB264+DH264+DN264+DT264+DZ264+EF264+EL264+ER264+EX264+FD264+FJ264+FP264+FV264+GB264+GH264+GN264+GT264+GZ264+HF264+HL264+HR264</f>
        <v>0</v>
      </c>
      <c r="AB264" s="67" t="str">
        <f ca="1">IF(OR(AND(Z264=0,AA264=0),AND(Z264="",AA264="")),"",IF(AND(Z264=0,AA264&gt;0),1,AA264/Z264))</f>
        <v/>
      </c>
      <c r="AC264" s="69">
        <f ca="1">AA264-Z264</f>
        <v>0</v>
      </c>
      <c r="AD264" s="226">
        <f t="shared" ref="AD264:AD291" si="2334">AS264+AY264+BE264+BK264+BQ264+BW264+CC264</f>
        <v>0</v>
      </c>
      <c r="AE264" s="227">
        <f t="shared" ref="AE264:AE291" si="2335">AT264+AZ264+BF264+BL264+BR264+BX264+CD264</f>
        <v>0</v>
      </c>
      <c r="AF264" s="225">
        <f t="shared" ref="AF264:AF291" si="2336">AE264-AD264</f>
        <v>0</v>
      </c>
      <c r="AG264" s="226">
        <f t="shared" ref="AG264:AG291" si="2337">DS264+CI264+CO264+CU264+DA264+DG264+DM264</f>
        <v>0</v>
      </c>
      <c r="AH264" s="227">
        <f t="shared" ref="AH264:AH291" si="2338">DT264+CJ264+CP264+CV264+DB264+DH264+DN264</f>
        <v>0</v>
      </c>
      <c r="AI264" s="225">
        <f t="shared" ref="AI264:AI291" si="2339">AH264-AG264</f>
        <v>0</v>
      </c>
      <c r="AJ264" s="226">
        <f t="shared" ref="AJ264:AJ291" si="2340">FI264+DY264+EE264+EK264+EQ264+EW264+FC264</f>
        <v>0</v>
      </c>
      <c r="AK264" s="227">
        <f t="shared" ref="AK264:AK291" si="2341">FJ264+DZ264+EF264+EL264+ER264+EX264+FD264</f>
        <v>0</v>
      </c>
      <c r="AL264" s="225">
        <f t="shared" ref="AL264:AL291" si="2342">AK264-AJ264</f>
        <v>0</v>
      </c>
      <c r="AM264" s="226">
        <f t="shared" ref="AM264:AM291" si="2343">FO264+FU264+GY264+GA264+GG264+GM264+GS264</f>
        <v>0</v>
      </c>
      <c r="AN264" s="227">
        <f t="shared" ref="AN264:AN291" si="2344">GZ264+GB264+GH264+GN264+GT264+FP264+FV264</f>
        <v>0</v>
      </c>
      <c r="AO264" s="225">
        <f t="shared" ref="AO264:AO291" si="2345">AN264-AM264</f>
        <v>0</v>
      </c>
      <c r="AP264" s="226">
        <f t="shared" ref="AP264:AP291" si="2346">HQ264+HE264+HK264</f>
        <v>0</v>
      </c>
      <c r="AQ264" s="227">
        <f t="shared" ref="AQ264:AQ291" si="2347">HR264+HF264+HL264</f>
        <v>0</v>
      </c>
      <c r="AR264" s="225">
        <f t="shared" si="2273"/>
        <v>0</v>
      </c>
      <c r="AS264" s="178"/>
      <c r="AT264" s="127"/>
      <c r="AU264" s="69">
        <f>AT264-AS264</f>
        <v>0</v>
      </c>
      <c r="AV264" s="162"/>
      <c r="AW264" s="123"/>
      <c r="AX264" s="18">
        <f>AW264-AV264</f>
        <v>0</v>
      </c>
      <c r="AY264" s="178"/>
      <c r="AZ264" s="127"/>
      <c r="BA264" s="69">
        <f>AZ264-AY264</f>
        <v>0</v>
      </c>
      <c r="BB264" s="162"/>
      <c r="BC264" s="123"/>
      <c r="BD264" s="18">
        <f>BC264-BB264</f>
        <v>0</v>
      </c>
      <c r="BE264" s="178"/>
      <c r="BF264" s="127"/>
      <c r="BG264" s="69">
        <f>BF264-BE264</f>
        <v>0</v>
      </c>
      <c r="BH264" s="162"/>
      <c r="BI264" s="123"/>
      <c r="BJ264" s="18">
        <f>BI264-BH264</f>
        <v>0</v>
      </c>
      <c r="BK264" s="178"/>
      <c r="BL264" s="127"/>
      <c r="BM264" s="69">
        <f>BL264-BK264</f>
        <v>0</v>
      </c>
      <c r="BN264" s="162"/>
      <c r="BO264" s="123"/>
      <c r="BP264" s="18">
        <f>BO264-BN264</f>
        <v>0</v>
      </c>
      <c r="BQ264" s="178"/>
      <c r="BR264" s="127"/>
      <c r="BS264" s="69">
        <f>BR264-BQ264</f>
        <v>0</v>
      </c>
      <c r="BT264" s="162"/>
      <c r="BU264" s="123"/>
      <c r="BV264" s="18">
        <f>BU264-BT264</f>
        <v>0</v>
      </c>
      <c r="BW264" s="178"/>
      <c r="BX264" s="127"/>
      <c r="BY264" s="69">
        <f>BX264-BW264</f>
        <v>0</v>
      </c>
      <c r="BZ264" s="162"/>
      <c r="CA264" s="123"/>
      <c r="CB264" s="18">
        <f>CA264-BZ264</f>
        <v>0</v>
      </c>
      <c r="CC264" s="178"/>
      <c r="CD264" s="127"/>
      <c r="CE264" s="69">
        <f>CD264-CC264</f>
        <v>0</v>
      </c>
      <c r="CF264" s="162"/>
      <c r="CG264" s="123"/>
      <c r="CH264" s="18">
        <f>CG264-CF264</f>
        <v>0</v>
      </c>
      <c r="CI264" s="178"/>
      <c r="CJ264" s="127"/>
      <c r="CK264" s="69">
        <f>CJ264-CI264</f>
        <v>0</v>
      </c>
      <c r="CL264" s="162"/>
      <c r="CM264" s="123"/>
      <c r="CN264" s="18">
        <f t="shared" si="2288"/>
        <v>0</v>
      </c>
      <c r="CO264" s="178"/>
      <c r="CP264" s="127"/>
      <c r="CQ264" s="69">
        <f>CP264-CO264</f>
        <v>0</v>
      </c>
      <c r="CR264" s="162"/>
      <c r="CS264" s="123"/>
      <c r="CT264" s="18">
        <f t="shared" si="2290"/>
        <v>0</v>
      </c>
      <c r="CU264" s="178"/>
      <c r="CV264" s="127"/>
      <c r="CW264" s="69">
        <f>CV264-CU264</f>
        <v>0</v>
      </c>
      <c r="CX264" s="162"/>
      <c r="CY264" s="123"/>
      <c r="CZ264" s="18">
        <f t="shared" si="2292"/>
        <v>0</v>
      </c>
      <c r="DA264" s="178"/>
      <c r="DB264" s="127"/>
      <c r="DC264" s="69">
        <f>DB264-DA264</f>
        <v>0</v>
      </c>
      <c r="DD264" s="162"/>
      <c r="DE264" s="123"/>
      <c r="DF264" s="18">
        <f t="shared" si="2294"/>
        <v>0</v>
      </c>
      <c r="DG264" s="178"/>
      <c r="DH264" s="127"/>
      <c r="DI264" s="69">
        <f>DH264-DG264</f>
        <v>0</v>
      </c>
      <c r="DJ264" s="162"/>
      <c r="DK264" s="123"/>
      <c r="DL264" s="18">
        <f>DK264-DJ264</f>
        <v>0</v>
      </c>
      <c r="DM264" s="178"/>
      <c r="DN264" s="127"/>
      <c r="DO264" s="69">
        <f>DN264-DM264</f>
        <v>0</v>
      </c>
      <c r="DP264" s="162"/>
      <c r="DQ264" s="123"/>
      <c r="DR264" s="18">
        <f>DQ264-DP264</f>
        <v>0</v>
      </c>
      <c r="DS264" s="178"/>
      <c r="DT264" s="127"/>
      <c r="DU264" s="69">
        <f>DT264-DS264</f>
        <v>0</v>
      </c>
      <c r="DV264" s="162"/>
      <c r="DW264" s="123"/>
      <c r="DX264" s="18">
        <f>DW264-DV264</f>
        <v>0</v>
      </c>
      <c r="DY264" s="178"/>
      <c r="DZ264" s="127"/>
      <c r="EA264" s="69">
        <f>DZ264-DY264</f>
        <v>0</v>
      </c>
      <c r="EB264" s="162"/>
      <c r="EC264" s="123"/>
      <c r="ED264" s="18">
        <f>EC264-EB264</f>
        <v>0</v>
      </c>
      <c r="EE264" s="178"/>
      <c r="EF264" s="127"/>
      <c r="EG264" s="69">
        <f>EF264-EE264</f>
        <v>0</v>
      </c>
      <c r="EH264" s="162"/>
      <c r="EI264" s="123"/>
      <c r="EJ264" s="18">
        <f>EI264-EH264</f>
        <v>0</v>
      </c>
      <c r="EK264" s="178"/>
      <c r="EL264" s="127"/>
      <c r="EM264" s="69">
        <f>EL264-EK264</f>
        <v>0</v>
      </c>
      <c r="EN264" s="162"/>
      <c r="EO264" s="123"/>
      <c r="EP264" s="18">
        <f>EO264-EN264</f>
        <v>0</v>
      </c>
      <c r="EQ264" s="178"/>
      <c r="ER264" s="127"/>
      <c r="ES264" s="69">
        <f>ER264-EQ264</f>
        <v>0</v>
      </c>
      <c r="ET264" s="162"/>
      <c r="EU264" s="123"/>
      <c r="EV264" s="18">
        <f>EU264-ET264</f>
        <v>0</v>
      </c>
      <c r="EW264" s="178"/>
      <c r="EX264" s="127"/>
      <c r="EY264" s="69">
        <f>EX264-EW264</f>
        <v>0</v>
      </c>
      <c r="EZ264" s="162"/>
      <c r="FA264" s="123"/>
      <c r="FB264" s="18">
        <f>FA264-EZ264</f>
        <v>0</v>
      </c>
      <c r="FC264" s="178"/>
      <c r="FD264" s="127"/>
      <c r="FE264" s="69">
        <f>FD264-FC264</f>
        <v>0</v>
      </c>
      <c r="FF264" s="162"/>
      <c r="FG264" s="123"/>
      <c r="FH264" s="18">
        <f t="shared" si="2262"/>
        <v>0</v>
      </c>
      <c r="FI264" s="178"/>
      <c r="FJ264" s="127"/>
      <c r="FK264" s="69">
        <f>FJ264-FI264</f>
        <v>0</v>
      </c>
      <c r="FL264" s="162"/>
      <c r="FM264" s="123"/>
      <c r="FN264" s="18">
        <f>FM264-FL264</f>
        <v>0</v>
      </c>
      <c r="FO264" s="178"/>
      <c r="FP264" s="127"/>
      <c r="FQ264" s="69">
        <f>FP264-FO264</f>
        <v>0</v>
      </c>
      <c r="FR264" s="162"/>
      <c r="FS264" s="123"/>
      <c r="FT264" s="18">
        <f>FS264-FR264</f>
        <v>0</v>
      </c>
      <c r="FU264" s="178"/>
      <c r="FV264" s="127"/>
      <c r="FW264" s="69">
        <f>FV264-FU264</f>
        <v>0</v>
      </c>
      <c r="FX264" s="162"/>
      <c r="FY264" s="123"/>
      <c r="FZ264" s="18">
        <f>FY264-FX264</f>
        <v>0</v>
      </c>
      <c r="GA264" s="178"/>
      <c r="GB264" s="127"/>
      <c r="GC264" s="69">
        <f>GB264-GA264</f>
        <v>0</v>
      </c>
      <c r="GD264" s="162"/>
      <c r="GE264" s="123"/>
      <c r="GF264" s="18">
        <f>GE264-GD264</f>
        <v>0</v>
      </c>
      <c r="GG264" s="178"/>
      <c r="GH264" s="127"/>
      <c r="GI264" s="69">
        <f>GH264-GG264</f>
        <v>0</v>
      </c>
      <c r="GJ264" s="162"/>
      <c r="GK264" s="123"/>
      <c r="GL264" s="18">
        <f>GK264-GJ264</f>
        <v>0</v>
      </c>
      <c r="GM264" s="178"/>
      <c r="GN264" s="127"/>
      <c r="GO264" s="69">
        <f>GN264-GM264</f>
        <v>0</v>
      </c>
      <c r="GP264" s="162"/>
      <c r="GQ264" s="123"/>
      <c r="GR264" s="18">
        <f>GQ264-GP264</f>
        <v>0</v>
      </c>
      <c r="GS264" s="178"/>
      <c r="GT264" s="127"/>
      <c r="GU264" s="69">
        <f>GT264-GS264</f>
        <v>0</v>
      </c>
      <c r="GV264" s="162"/>
      <c r="GW264" s="123"/>
      <c r="GX264" s="18">
        <f>GW264-GV264</f>
        <v>0</v>
      </c>
      <c r="GY264" s="178"/>
      <c r="GZ264" s="127"/>
      <c r="HA264" s="69">
        <f>GZ264-GY264</f>
        <v>0</v>
      </c>
      <c r="HB264" s="162"/>
      <c r="HC264" s="123"/>
      <c r="HD264" s="18">
        <f>HC264-HB264</f>
        <v>0</v>
      </c>
      <c r="HE264" s="178"/>
      <c r="HF264" s="127"/>
      <c r="HG264" s="69">
        <f>HF264-HE264</f>
        <v>0</v>
      </c>
      <c r="HH264" s="162"/>
      <c r="HI264" s="123"/>
      <c r="HJ264" s="18">
        <f>HI264-HH264</f>
        <v>0</v>
      </c>
      <c r="HK264" s="178"/>
      <c r="HL264" s="127"/>
      <c r="HM264" s="69">
        <f>HL264-HK264</f>
        <v>0</v>
      </c>
      <c r="HN264" s="162"/>
      <c r="HO264" s="123"/>
      <c r="HP264" s="18">
        <f>HO264-HN264</f>
        <v>0</v>
      </c>
      <c r="HQ264" s="178"/>
      <c r="HR264" s="127"/>
      <c r="HS264" s="69">
        <f>HR264-HQ264</f>
        <v>0</v>
      </c>
      <c r="HT264" s="162"/>
      <c r="HU264" s="123"/>
      <c r="HV264" s="18">
        <f>HU264-HT264</f>
        <v>0</v>
      </c>
      <c r="HW264" s="75"/>
      <c r="HX264" s="294"/>
      <c r="HY264" s="197"/>
      <c r="HZ264" s="2" t="str">
        <f t="shared" si="1846"/>
        <v>СКРЫТЬ</v>
      </c>
    </row>
    <row r="265" spans="1:234" hidden="1" x14ac:dyDescent="0.2">
      <c r="A265" s="1" t="e">
        <f>$K$2&amp;#REF!&amp;$K$261&amp;$K$262&amp;K265</f>
        <v>#REF!</v>
      </c>
      <c r="B265" s="16" t="e">
        <f>IF(#REF!=0,"Скрыть","")</f>
        <v>#REF!</v>
      </c>
      <c r="C265" s="15" t="e">
        <f>IF(AND(#REF!&gt;85%,#REF!&gt;85%),"скрыть","")</f>
        <v>#REF!</v>
      </c>
      <c r="D265" s="14" t="s">
        <v>2</v>
      </c>
      <c r="E265" s="14" t="s">
        <v>25</v>
      </c>
      <c r="F265" s="14" t="s">
        <v>29</v>
      </c>
      <c r="G265" s="13" t="str">
        <f>CONCATENATE(D265,E265,F265,K265)</f>
        <v>3BDFBC50-5FD0-44D2-8F2C-8100642B19E7FDBB77E1-CAAB-4231-A3A6-5F1E1D2A723908D0BC09-97D8-40CE-AB70-D83CFDF6692DОграждающие конструкции, м3</v>
      </c>
      <c r="H265" s="13"/>
      <c r="I265" s="42">
        <v>254</v>
      </c>
      <c r="J265" s="102">
        <f>SUBTOTAL(103,I$12:I265)*1</f>
        <v>50</v>
      </c>
      <c r="K265" s="108" t="s">
        <v>14</v>
      </c>
      <c r="L265" s="17" t="s">
        <v>64</v>
      </c>
      <c r="M265" s="267"/>
      <c r="N265" s="255">
        <v>43615</v>
      </c>
      <c r="O265" s="118"/>
      <c r="P265" s="162">
        <v>25127</v>
      </c>
      <c r="Q265" s="163">
        <v>25127</v>
      </c>
      <c r="R265" s="163">
        <v>25127</v>
      </c>
      <c r="S265" s="92">
        <f t="shared" ca="1" si="2263"/>
        <v>25127</v>
      </c>
      <c r="T265" s="92">
        <f t="shared" si="2264"/>
        <v>25127</v>
      </c>
      <c r="U265" s="91">
        <f t="shared" ca="1" si="2265"/>
        <v>0</v>
      </c>
      <c r="V265" s="91">
        <f t="shared" si="2266"/>
        <v>0</v>
      </c>
      <c r="W265" s="120">
        <f t="shared" si="2267"/>
        <v>1</v>
      </c>
      <c r="X265" s="178"/>
      <c r="Y265" s="128">
        <f t="shared" si="2268"/>
        <v>0</v>
      </c>
      <c r="Z265" s="179">
        <f t="shared" ca="1" si="2269"/>
        <v>0</v>
      </c>
      <c r="AA265" s="127">
        <f t="shared" si="2270"/>
        <v>0</v>
      </c>
      <c r="AB265" s="67" t="str">
        <f t="shared" ca="1" si="2271"/>
        <v/>
      </c>
      <c r="AC265" s="69">
        <f t="shared" ca="1" si="2272"/>
        <v>0</v>
      </c>
      <c r="AD265" s="226">
        <f t="shared" si="2334"/>
        <v>0</v>
      </c>
      <c r="AE265" s="227">
        <f t="shared" si="2335"/>
        <v>0</v>
      </c>
      <c r="AF265" s="225">
        <f t="shared" si="2336"/>
        <v>0</v>
      </c>
      <c r="AG265" s="226">
        <f t="shared" si="2337"/>
        <v>0</v>
      </c>
      <c r="AH265" s="227">
        <f t="shared" si="2338"/>
        <v>0</v>
      </c>
      <c r="AI265" s="225">
        <f t="shared" si="2339"/>
        <v>0</v>
      </c>
      <c r="AJ265" s="226">
        <f t="shared" si="2340"/>
        <v>0</v>
      </c>
      <c r="AK265" s="227">
        <f t="shared" si="2341"/>
        <v>0</v>
      </c>
      <c r="AL265" s="225">
        <f t="shared" si="2342"/>
        <v>0</v>
      </c>
      <c r="AM265" s="226">
        <f t="shared" si="2343"/>
        <v>0</v>
      </c>
      <c r="AN265" s="227">
        <f t="shared" si="2344"/>
        <v>0</v>
      </c>
      <c r="AO265" s="225">
        <f t="shared" si="2345"/>
        <v>0</v>
      </c>
      <c r="AP265" s="226">
        <f t="shared" si="2346"/>
        <v>0</v>
      </c>
      <c r="AQ265" s="227">
        <f t="shared" si="2347"/>
        <v>0</v>
      </c>
      <c r="AR265" s="225">
        <f t="shared" si="2273"/>
        <v>0</v>
      </c>
      <c r="AS265" s="136"/>
      <c r="AT265" s="131"/>
      <c r="AU265" s="69">
        <f t="shared" si="2274"/>
        <v>0</v>
      </c>
      <c r="AV265" s="162"/>
      <c r="AW265" s="130"/>
      <c r="AX265" s="18">
        <f t="shared" si="2261"/>
        <v>0</v>
      </c>
      <c r="AY265" s="136"/>
      <c r="AZ265" s="131"/>
      <c r="BA265" s="69">
        <f t="shared" si="2275"/>
        <v>0</v>
      </c>
      <c r="BB265" s="162"/>
      <c r="BC265" s="130"/>
      <c r="BD265" s="18">
        <f t="shared" si="2276"/>
        <v>0</v>
      </c>
      <c r="BE265" s="136"/>
      <c r="BF265" s="131"/>
      <c r="BG265" s="69">
        <f t="shared" si="2277"/>
        <v>0</v>
      </c>
      <c r="BH265" s="162"/>
      <c r="BI265" s="130"/>
      <c r="BJ265" s="18">
        <f t="shared" si="2278"/>
        <v>0</v>
      </c>
      <c r="BK265" s="136"/>
      <c r="BL265" s="131"/>
      <c r="BM265" s="69">
        <f t="shared" si="2279"/>
        <v>0</v>
      </c>
      <c r="BN265" s="162"/>
      <c r="BO265" s="130"/>
      <c r="BP265" s="18">
        <f t="shared" si="2280"/>
        <v>0</v>
      </c>
      <c r="BQ265" s="136"/>
      <c r="BR265" s="131"/>
      <c r="BS265" s="69">
        <f t="shared" si="2281"/>
        <v>0</v>
      </c>
      <c r="BT265" s="162"/>
      <c r="BU265" s="130"/>
      <c r="BV265" s="18">
        <f t="shared" si="2282"/>
        <v>0</v>
      </c>
      <c r="BW265" s="136"/>
      <c r="BX265" s="131"/>
      <c r="BY265" s="69">
        <f t="shared" si="2283"/>
        <v>0</v>
      </c>
      <c r="BZ265" s="162"/>
      <c r="CA265" s="130"/>
      <c r="CB265" s="18">
        <f t="shared" si="2284"/>
        <v>0</v>
      </c>
      <c r="CC265" s="136"/>
      <c r="CD265" s="131"/>
      <c r="CE265" s="69">
        <f t="shared" si="2285"/>
        <v>0</v>
      </c>
      <c r="CF265" s="162"/>
      <c r="CG265" s="130"/>
      <c r="CH265" s="18">
        <f t="shared" si="2286"/>
        <v>0</v>
      </c>
      <c r="CI265" s="136"/>
      <c r="CJ265" s="131"/>
      <c r="CK265" s="69">
        <f t="shared" si="2287"/>
        <v>0</v>
      </c>
      <c r="CL265" s="162"/>
      <c r="CM265" s="130"/>
      <c r="CN265" s="18">
        <f t="shared" si="2288"/>
        <v>0</v>
      </c>
      <c r="CO265" s="136"/>
      <c r="CP265" s="131"/>
      <c r="CQ265" s="69">
        <f t="shared" si="2289"/>
        <v>0</v>
      </c>
      <c r="CR265" s="162"/>
      <c r="CS265" s="130"/>
      <c r="CT265" s="18">
        <f t="shared" si="2290"/>
        <v>0</v>
      </c>
      <c r="CU265" s="136"/>
      <c r="CV265" s="131"/>
      <c r="CW265" s="69">
        <f t="shared" si="2291"/>
        <v>0</v>
      </c>
      <c r="CX265" s="162"/>
      <c r="CY265" s="130"/>
      <c r="CZ265" s="18">
        <f t="shared" si="2292"/>
        <v>0</v>
      </c>
      <c r="DA265" s="136"/>
      <c r="DB265" s="131"/>
      <c r="DC265" s="69">
        <f t="shared" si="2293"/>
        <v>0</v>
      </c>
      <c r="DD265" s="162"/>
      <c r="DE265" s="130"/>
      <c r="DF265" s="18">
        <f t="shared" si="2294"/>
        <v>0</v>
      </c>
      <c r="DG265" s="136"/>
      <c r="DH265" s="131"/>
      <c r="DI265" s="69">
        <f t="shared" si="2295"/>
        <v>0</v>
      </c>
      <c r="DJ265" s="162"/>
      <c r="DK265" s="130"/>
      <c r="DL265" s="18">
        <f t="shared" si="2296"/>
        <v>0</v>
      </c>
      <c r="DM265" s="136"/>
      <c r="DN265" s="131"/>
      <c r="DO265" s="69">
        <f t="shared" si="2297"/>
        <v>0</v>
      </c>
      <c r="DP265" s="162"/>
      <c r="DQ265" s="130"/>
      <c r="DR265" s="18">
        <f t="shared" si="2298"/>
        <v>0</v>
      </c>
      <c r="DS265" s="136"/>
      <c r="DT265" s="131"/>
      <c r="DU265" s="69">
        <f t="shared" si="2299"/>
        <v>0</v>
      </c>
      <c r="DV265" s="162"/>
      <c r="DW265" s="130"/>
      <c r="DX265" s="18">
        <f t="shared" si="2300"/>
        <v>0</v>
      </c>
      <c r="DY265" s="136"/>
      <c r="DZ265" s="131"/>
      <c r="EA265" s="69">
        <f t="shared" si="2301"/>
        <v>0</v>
      </c>
      <c r="EB265" s="162"/>
      <c r="EC265" s="130"/>
      <c r="ED265" s="18">
        <f t="shared" si="2302"/>
        <v>0</v>
      </c>
      <c r="EE265" s="136"/>
      <c r="EF265" s="131"/>
      <c r="EG265" s="69">
        <f t="shared" si="2303"/>
        <v>0</v>
      </c>
      <c r="EH265" s="162"/>
      <c r="EI265" s="130"/>
      <c r="EJ265" s="18">
        <f t="shared" si="2304"/>
        <v>0</v>
      </c>
      <c r="EK265" s="136"/>
      <c r="EL265" s="131"/>
      <c r="EM265" s="69">
        <f t="shared" si="2305"/>
        <v>0</v>
      </c>
      <c r="EN265" s="162"/>
      <c r="EO265" s="130"/>
      <c r="EP265" s="18">
        <f t="shared" si="2306"/>
        <v>0</v>
      </c>
      <c r="EQ265" s="136"/>
      <c r="ER265" s="131"/>
      <c r="ES265" s="69">
        <f t="shared" si="2307"/>
        <v>0</v>
      </c>
      <c r="ET265" s="162"/>
      <c r="EU265" s="130"/>
      <c r="EV265" s="18">
        <f t="shared" si="2308"/>
        <v>0</v>
      </c>
      <c r="EW265" s="136"/>
      <c r="EX265" s="131"/>
      <c r="EY265" s="69">
        <f t="shared" si="2309"/>
        <v>0</v>
      </c>
      <c r="EZ265" s="162"/>
      <c r="FA265" s="130"/>
      <c r="FB265" s="18">
        <f t="shared" si="2310"/>
        <v>0</v>
      </c>
      <c r="FC265" s="136"/>
      <c r="FD265" s="131"/>
      <c r="FE265" s="69">
        <f t="shared" si="2311"/>
        <v>0</v>
      </c>
      <c r="FF265" s="162"/>
      <c r="FG265" s="130"/>
      <c r="FH265" s="18">
        <f t="shared" si="2262"/>
        <v>0</v>
      </c>
      <c r="FI265" s="136"/>
      <c r="FJ265" s="131"/>
      <c r="FK265" s="69">
        <f t="shared" si="2312"/>
        <v>0</v>
      </c>
      <c r="FL265" s="162"/>
      <c r="FM265" s="130"/>
      <c r="FN265" s="18">
        <f t="shared" si="2313"/>
        <v>0</v>
      </c>
      <c r="FO265" s="136"/>
      <c r="FP265" s="131"/>
      <c r="FQ265" s="69">
        <f t="shared" si="2314"/>
        <v>0</v>
      </c>
      <c r="FR265" s="162"/>
      <c r="FS265" s="130"/>
      <c r="FT265" s="18">
        <f t="shared" si="2315"/>
        <v>0</v>
      </c>
      <c r="FU265" s="136"/>
      <c r="FV265" s="131"/>
      <c r="FW265" s="69">
        <f t="shared" si="2316"/>
        <v>0</v>
      </c>
      <c r="FX265" s="162"/>
      <c r="FY265" s="130"/>
      <c r="FZ265" s="18">
        <f t="shared" si="2317"/>
        <v>0</v>
      </c>
      <c r="GA265" s="136"/>
      <c r="GB265" s="131"/>
      <c r="GC265" s="69">
        <f t="shared" si="2318"/>
        <v>0</v>
      </c>
      <c r="GD265" s="162"/>
      <c r="GE265" s="130"/>
      <c r="GF265" s="18">
        <f t="shared" si="2319"/>
        <v>0</v>
      </c>
      <c r="GG265" s="136"/>
      <c r="GH265" s="131"/>
      <c r="GI265" s="69">
        <f t="shared" si="2320"/>
        <v>0</v>
      </c>
      <c r="GJ265" s="162"/>
      <c r="GK265" s="130"/>
      <c r="GL265" s="18">
        <f t="shared" si="2321"/>
        <v>0</v>
      </c>
      <c r="GM265" s="136"/>
      <c r="GN265" s="131"/>
      <c r="GO265" s="69">
        <f t="shared" si="2322"/>
        <v>0</v>
      </c>
      <c r="GP265" s="162"/>
      <c r="GQ265" s="130"/>
      <c r="GR265" s="18">
        <f t="shared" si="2323"/>
        <v>0</v>
      </c>
      <c r="GS265" s="136"/>
      <c r="GT265" s="131"/>
      <c r="GU265" s="69">
        <f t="shared" si="2324"/>
        <v>0</v>
      </c>
      <c r="GV265" s="162"/>
      <c r="GW265" s="130"/>
      <c r="GX265" s="18">
        <f t="shared" si="2325"/>
        <v>0</v>
      </c>
      <c r="GY265" s="136"/>
      <c r="GZ265" s="131"/>
      <c r="HA265" s="69">
        <f t="shared" si="2326"/>
        <v>0</v>
      </c>
      <c r="HB265" s="162"/>
      <c r="HC265" s="130"/>
      <c r="HD265" s="18">
        <f t="shared" si="2327"/>
        <v>0</v>
      </c>
      <c r="HE265" s="136"/>
      <c r="HF265" s="131"/>
      <c r="HG265" s="69">
        <f t="shared" si="2328"/>
        <v>0</v>
      </c>
      <c r="HH265" s="162"/>
      <c r="HI265" s="130"/>
      <c r="HJ265" s="18">
        <f t="shared" si="2329"/>
        <v>0</v>
      </c>
      <c r="HK265" s="136"/>
      <c r="HL265" s="131"/>
      <c r="HM265" s="69">
        <f t="shared" si="2330"/>
        <v>0</v>
      </c>
      <c r="HN265" s="162"/>
      <c r="HO265" s="130"/>
      <c r="HP265" s="18">
        <f t="shared" si="2331"/>
        <v>0</v>
      </c>
      <c r="HQ265" s="136"/>
      <c r="HR265" s="131"/>
      <c r="HS265" s="69">
        <f t="shared" si="2332"/>
        <v>0</v>
      </c>
      <c r="HT265" s="162"/>
      <c r="HU265" s="130"/>
      <c r="HV265" s="18">
        <f t="shared" si="2333"/>
        <v>0</v>
      </c>
      <c r="HW265" s="75"/>
      <c r="HX265" s="294"/>
      <c r="HY265" s="197"/>
      <c r="HZ265" s="2" t="str">
        <f t="shared" si="1846"/>
        <v>СКРЫТЬ</v>
      </c>
    </row>
    <row r="266" spans="1:234" x14ac:dyDescent="0.2">
      <c r="A266" s="1" t="e">
        <f>$K$2&amp;#REF!&amp;$K$261&amp;$K$262&amp;K266</f>
        <v>#REF!</v>
      </c>
      <c r="B266" s="16" t="e">
        <f>IF(#REF!=0,"Скрыть","")</f>
        <v>#REF!</v>
      </c>
      <c r="C266" s="15" t="e">
        <f>IF(AND(#REF!&gt;85%,#REF!&gt;85%),"скрыть","")</f>
        <v>#REF!</v>
      </c>
      <c r="D266" s="14" t="s">
        <v>2</v>
      </c>
      <c r="E266" s="14" t="s">
        <v>25</v>
      </c>
      <c r="F266" s="14" t="s">
        <v>29</v>
      </c>
      <c r="G266" s="13" t="str">
        <f>CONCATENATE(D266,E266,F266,K266)</f>
        <v>3BDFBC50-5FD0-44D2-8F2C-8100642B19E7FDBB77E1-CAAB-4231-A3A6-5F1E1D2A723908D0BC09-97D8-40CE-AB70-D83CFDF6692DЗемляные работы, м3</v>
      </c>
      <c r="H266" s="13"/>
      <c r="I266" s="42">
        <v>255</v>
      </c>
      <c r="J266" s="102">
        <f>SUBTOTAL(103,I$12:I266)*1</f>
        <v>51</v>
      </c>
      <c r="K266" s="108" t="s">
        <v>15</v>
      </c>
      <c r="L266" s="17" t="s">
        <v>64</v>
      </c>
      <c r="M266" s="267">
        <v>43617</v>
      </c>
      <c r="N266" s="260">
        <v>43910</v>
      </c>
      <c r="O266" s="116">
        <v>43951</v>
      </c>
      <c r="P266" s="122">
        <v>239198</v>
      </c>
      <c r="Q266" s="158">
        <v>239198</v>
      </c>
      <c r="R266" s="158">
        <v>238773.9</v>
      </c>
      <c r="S266" s="92">
        <f t="shared" ca="1" si="2263"/>
        <v>239198</v>
      </c>
      <c r="T266" s="92">
        <f t="shared" si="2264"/>
        <v>239198.4</v>
      </c>
      <c r="U266" s="91">
        <f t="shared" ca="1" si="2265"/>
        <v>0.39999999999417923</v>
      </c>
      <c r="V266" s="91">
        <f t="shared" si="2266"/>
        <v>-0.39999999999417923</v>
      </c>
      <c r="W266" s="120">
        <f t="shared" si="2267"/>
        <v>1.0000016722547846</v>
      </c>
      <c r="X266" s="178">
        <v>424</v>
      </c>
      <c r="Y266" s="128">
        <f t="shared" si="2268"/>
        <v>424</v>
      </c>
      <c r="Z266" s="179">
        <f t="shared" ca="1" si="2269"/>
        <v>424</v>
      </c>
      <c r="AA266" s="127">
        <f t="shared" si="2270"/>
        <v>424.5</v>
      </c>
      <c r="AB266" s="67">
        <f t="shared" ca="1" si="2271"/>
        <v>1.0011792452830188</v>
      </c>
      <c r="AC266" s="69">
        <f t="shared" ca="1" si="2272"/>
        <v>0.5</v>
      </c>
      <c r="AD266" s="226">
        <f t="shared" si="2334"/>
        <v>424</v>
      </c>
      <c r="AE266" s="227">
        <f t="shared" si="2335"/>
        <v>424.5</v>
      </c>
      <c r="AF266" s="225">
        <f t="shared" si="2336"/>
        <v>0.5</v>
      </c>
      <c r="AG266" s="226">
        <f t="shared" si="2337"/>
        <v>0</v>
      </c>
      <c r="AH266" s="227">
        <f t="shared" si="2338"/>
        <v>0</v>
      </c>
      <c r="AI266" s="225">
        <f t="shared" si="2339"/>
        <v>0</v>
      </c>
      <c r="AJ266" s="226">
        <f t="shared" si="2340"/>
        <v>0</v>
      </c>
      <c r="AK266" s="227">
        <f t="shared" si="2341"/>
        <v>0</v>
      </c>
      <c r="AL266" s="225">
        <f t="shared" si="2342"/>
        <v>0</v>
      </c>
      <c r="AM266" s="226">
        <f t="shared" si="2343"/>
        <v>0</v>
      </c>
      <c r="AN266" s="227">
        <f t="shared" si="2344"/>
        <v>0</v>
      </c>
      <c r="AO266" s="225">
        <f t="shared" si="2345"/>
        <v>0</v>
      </c>
      <c r="AP266" s="226">
        <f t="shared" si="2346"/>
        <v>0</v>
      </c>
      <c r="AQ266" s="227">
        <f t="shared" si="2347"/>
        <v>0</v>
      </c>
      <c r="AR266" s="225">
        <f t="shared" si="2273"/>
        <v>0</v>
      </c>
      <c r="AS266" s="136">
        <v>65</v>
      </c>
      <c r="AT266" s="131">
        <v>101.2</v>
      </c>
      <c r="AU266" s="69">
        <f t="shared" si="2274"/>
        <v>36.200000000000003</v>
      </c>
      <c r="AV266" s="162">
        <v>16</v>
      </c>
      <c r="AW266" s="130">
        <v>41</v>
      </c>
      <c r="AX266" s="18">
        <f t="shared" si="2261"/>
        <v>25</v>
      </c>
      <c r="AY266" s="136">
        <v>100</v>
      </c>
      <c r="AZ266" s="131">
        <v>100.9</v>
      </c>
      <c r="BA266" s="69">
        <f t="shared" si="2275"/>
        <v>0.90000000000000568</v>
      </c>
      <c r="BB266" s="162">
        <v>16</v>
      </c>
      <c r="BC266" s="130">
        <v>41</v>
      </c>
      <c r="BD266" s="18">
        <f t="shared" si="2276"/>
        <v>25</v>
      </c>
      <c r="BE266" s="136">
        <v>90</v>
      </c>
      <c r="BF266" s="131">
        <v>90.5</v>
      </c>
      <c r="BG266" s="69">
        <f t="shared" si="2277"/>
        <v>0.5</v>
      </c>
      <c r="BH266" s="162">
        <v>16</v>
      </c>
      <c r="BI266" s="130">
        <v>41</v>
      </c>
      <c r="BJ266" s="18">
        <f t="shared" si="2278"/>
        <v>25</v>
      </c>
      <c r="BK266" s="136">
        <v>71</v>
      </c>
      <c r="BL266" s="131">
        <v>71.900000000000006</v>
      </c>
      <c r="BM266" s="69">
        <f t="shared" si="2279"/>
        <v>0.90000000000000568</v>
      </c>
      <c r="BN266" s="162">
        <v>16</v>
      </c>
      <c r="BO266" s="130">
        <v>41</v>
      </c>
      <c r="BP266" s="18">
        <f t="shared" si="2280"/>
        <v>25</v>
      </c>
      <c r="BQ266" s="136">
        <v>65</v>
      </c>
      <c r="BR266" s="131">
        <v>60</v>
      </c>
      <c r="BS266" s="69">
        <f t="shared" si="2281"/>
        <v>-5</v>
      </c>
      <c r="BT266" s="162">
        <v>16</v>
      </c>
      <c r="BU266" s="130">
        <v>41</v>
      </c>
      <c r="BV266" s="18">
        <f t="shared" si="2282"/>
        <v>25</v>
      </c>
      <c r="BW266" s="136">
        <v>33</v>
      </c>
      <c r="BX266" s="131">
        <v>0</v>
      </c>
      <c r="BY266" s="69">
        <f t="shared" si="2283"/>
        <v>-33</v>
      </c>
      <c r="BZ266" s="162">
        <v>16</v>
      </c>
      <c r="CA266" s="130">
        <v>41</v>
      </c>
      <c r="CB266" s="18">
        <f t="shared" si="2284"/>
        <v>25</v>
      </c>
      <c r="CC266" s="136">
        <v>0</v>
      </c>
      <c r="CD266" s="131">
        <v>0</v>
      </c>
      <c r="CE266" s="69">
        <f t="shared" si="2285"/>
        <v>0</v>
      </c>
      <c r="CF266" s="162">
        <v>16</v>
      </c>
      <c r="CG266" s="130">
        <v>41</v>
      </c>
      <c r="CH266" s="18">
        <f t="shared" si="2286"/>
        <v>25</v>
      </c>
      <c r="CI266" s="136">
        <v>0</v>
      </c>
      <c r="CJ266" s="131">
        <v>0</v>
      </c>
      <c r="CK266" s="69">
        <f t="shared" si="2287"/>
        <v>0</v>
      </c>
      <c r="CL266" s="162"/>
      <c r="CM266" s="130"/>
      <c r="CN266" s="18">
        <f t="shared" si="2288"/>
        <v>0</v>
      </c>
      <c r="CO266" s="136">
        <v>0</v>
      </c>
      <c r="CP266" s="131">
        <v>0</v>
      </c>
      <c r="CQ266" s="69">
        <f t="shared" si="2289"/>
        <v>0</v>
      </c>
      <c r="CR266" s="162"/>
      <c r="CS266" s="130"/>
      <c r="CT266" s="18">
        <f t="shared" si="2290"/>
        <v>0</v>
      </c>
      <c r="CU266" s="136">
        <v>0</v>
      </c>
      <c r="CV266" s="131">
        <v>0</v>
      </c>
      <c r="CW266" s="69">
        <f t="shared" si="2291"/>
        <v>0</v>
      </c>
      <c r="CX266" s="162"/>
      <c r="CY266" s="130"/>
      <c r="CZ266" s="18">
        <f t="shared" si="2292"/>
        <v>0</v>
      </c>
      <c r="DA266" s="136">
        <v>0</v>
      </c>
      <c r="DB266" s="131">
        <v>0</v>
      </c>
      <c r="DC266" s="69">
        <f t="shared" si="2293"/>
        <v>0</v>
      </c>
      <c r="DD266" s="162">
        <v>0</v>
      </c>
      <c r="DE266" s="130">
        <v>0</v>
      </c>
      <c r="DF266" s="18">
        <f t="shared" si="2294"/>
        <v>0</v>
      </c>
      <c r="DG266" s="136">
        <v>0</v>
      </c>
      <c r="DH266" s="131">
        <v>0</v>
      </c>
      <c r="DI266" s="69">
        <f t="shared" si="2295"/>
        <v>0</v>
      </c>
      <c r="DJ266" s="162">
        <v>0</v>
      </c>
      <c r="DK266" s="130">
        <v>0</v>
      </c>
      <c r="DL266" s="18">
        <f t="shared" si="2296"/>
        <v>0</v>
      </c>
      <c r="DM266" s="136">
        <v>0</v>
      </c>
      <c r="DN266" s="131">
        <v>0</v>
      </c>
      <c r="DO266" s="69">
        <f t="shared" si="2297"/>
        <v>0</v>
      </c>
      <c r="DP266" s="162">
        <v>0</v>
      </c>
      <c r="DQ266" s="130">
        <v>0</v>
      </c>
      <c r="DR266" s="18">
        <f t="shared" si="2298"/>
        <v>0</v>
      </c>
      <c r="DS266" s="136">
        <v>0</v>
      </c>
      <c r="DT266" s="131">
        <v>0</v>
      </c>
      <c r="DU266" s="69">
        <f t="shared" si="2299"/>
        <v>0</v>
      </c>
      <c r="DV266" s="162">
        <v>0</v>
      </c>
      <c r="DW266" s="130">
        <v>0</v>
      </c>
      <c r="DX266" s="18">
        <f t="shared" si="2300"/>
        <v>0</v>
      </c>
      <c r="DY266" s="136">
        <v>0</v>
      </c>
      <c r="DZ266" s="131">
        <v>0</v>
      </c>
      <c r="EA266" s="69">
        <f t="shared" si="2301"/>
        <v>0</v>
      </c>
      <c r="EB266" s="162">
        <v>0</v>
      </c>
      <c r="EC266" s="130">
        <v>0</v>
      </c>
      <c r="ED266" s="18">
        <f t="shared" si="2302"/>
        <v>0</v>
      </c>
      <c r="EE266" s="136">
        <v>0</v>
      </c>
      <c r="EF266" s="131">
        <v>0</v>
      </c>
      <c r="EG266" s="69">
        <f t="shared" si="2303"/>
        <v>0</v>
      </c>
      <c r="EH266" s="162">
        <v>0</v>
      </c>
      <c r="EI266" s="130">
        <v>0</v>
      </c>
      <c r="EJ266" s="18">
        <f t="shared" si="2304"/>
        <v>0</v>
      </c>
      <c r="EK266" s="136">
        <v>0</v>
      </c>
      <c r="EL266" s="131">
        <v>0</v>
      </c>
      <c r="EM266" s="69">
        <f t="shared" si="2305"/>
        <v>0</v>
      </c>
      <c r="EN266" s="162">
        <v>0</v>
      </c>
      <c r="EO266" s="130">
        <v>0</v>
      </c>
      <c r="EP266" s="18">
        <f t="shared" si="2306"/>
        <v>0</v>
      </c>
      <c r="EQ266" s="136">
        <v>0</v>
      </c>
      <c r="ER266" s="131">
        <v>0</v>
      </c>
      <c r="ES266" s="69">
        <f t="shared" si="2307"/>
        <v>0</v>
      </c>
      <c r="ET266" s="162">
        <v>0</v>
      </c>
      <c r="EU266" s="130">
        <v>0</v>
      </c>
      <c r="EV266" s="18">
        <f t="shared" si="2308"/>
        <v>0</v>
      </c>
      <c r="EW266" s="136">
        <v>0</v>
      </c>
      <c r="EX266" s="131">
        <v>0</v>
      </c>
      <c r="EY266" s="69">
        <f t="shared" si="2309"/>
        <v>0</v>
      </c>
      <c r="EZ266" s="162">
        <v>0</v>
      </c>
      <c r="FA266" s="130">
        <v>0</v>
      </c>
      <c r="FB266" s="18">
        <f t="shared" si="2310"/>
        <v>0</v>
      </c>
      <c r="FC266" s="136">
        <v>0</v>
      </c>
      <c r="FD266" s="131">
        <v>0</v>
      </c>
      <c r="FE266" s="69">
        <f t="shared" si="2311"/>
        <v>0</v>
      </c>
      <c r="FF266" s="162">
        <v>0</v>
      </c>
      <c r="FG266" s="130">
        <v>0</v>
      </c>
      <c r="FH266" s="18">
        <f t="shared" si="2262"/>
        <v>0</v>
      </c>
      <c r="FI266" s="136">
        <v>0</v>
      </c>
      <c r="FJ266" s="131">
        <v>0</v>
      </c>
      <c r="FK266" s="69">
        <f t="shared" si="2312"/>
        <v>0</v>
      </c>
      <c r="FL266" s="162">
        <v>0</v>
      </c>
      <c r="FM266" s="130">
        <v>0</v>
      </c>
      <c r="FN266" s="18">
        <f t="shared" si="2313"/>
        <v>0</v>
      </c>
      <c r="FO266" s="136">
        <v>0</v>
      </c>
      <c r="FP266" s="131">
        <v>0</v>
      </c>
      <c r="FQ266" s="69">
        <f t="shared" si="2314"/>
        <v>0</v>
      </c>
      <c r="FR266" s="162">
        <v>0</v>
      </c>
      <c r="FS266" s="130">
        <v>0</v>
      </c>
      <c r="FT266" s="18">
        <f t="shared" si="2315"/>
        <v>0</v>
      </c>
      <c r="FU266" s="136">
        <v>0</v>
      </c>
      <c r="FV266" s="131">
        <v>0</v>
      </c>
      <c r="FW266" s="69">
        <f t="shared" si="2316"/>
        <v>0</v>
      </c>
      <c r="FX266" s="162">
        <v>0</v>
      </c>
      <c r="FY266" s="130">
        <v>0</v>
      </c>
      <c r="FZ266" s="18">
        <f t="shared" si="2317"/>
        <v>0</v>
      </c>
      <c r="GA266" s="136">
        <v>0</v>
      </c>
      <c r="GB266" s="131">
        <v>0</v>
      </c>
      <c r="GC266" s="69">
        <f t="shared" si="2318"/>
        <v>0</v>
      </c>
      <c r="GD266" s="162">
        <v>0</v>
      </c>
      <c r="GE266" s="130">
        <v>0</v>
      </c>
      <c r="GF266" s="18">
        <f t="shared" si="2319"/>
        <v>0</v>
      </c>
      <c r="GG266" s="136">
        <v>0</v>
      </c>
      <c r="GH266" s="131">
        <v>0</v>
      </c>
      <c r="GI266" s="69">
        <f t="shared" si="2320"/>
        <v>0</v>
      </c>
      <c r="GJ266" s="162">
        <v>0</v>
      </c>
      <c r="GK266" s="130">
        <v>0</v>
      </c>
      <c r="GL266" s="18">
        <f t="shared" si="2321"/>
        <v>0</v>
      </c>
      <c r="GM266" s="136">
        <v>0</v>
      </c>
      <c r="GN266" s="131">
        <v>0</v>
      </c>
      <c r="GO266" s="69">
        <f t="shared" si="2322"/>
        <v>0</v>
      </c>
      <c r="GP266" s="162">
        <v>0</v>
      </c>
      <c r="GQ266" s="130">
        <v>0</v>
      </c>
      <c r="GR266" s="18">
        <f t="shared" si="2323"/>
        <v>0</v>
      </c>
      <c r="GS266" s="136">
        <v>0</v>
      </c>
      <c r="GT266" s="131">
        <v>0</v>
      </c>
      <c r="GU266" s="69">
        <f t="shared" si="2324"/>
        <v>0</v>
      </c>
      <c r="GV266" s="162">
        <v>0</v>
      </c>
      <c r="GW266" s="130">
        <v>0</v>
      </c>
      <c r="GX266" s="18">
        <f t="shared" si="2325"/>
        <v>0</v>
      </c>
      <c r="GY266" s="136">
        <v>0</v>
      </c>
      <c r="GZ266" s="131">
        <v>0</v>
      </c>
      <c r="HA266" s="69">
        <f t="shared" si="2326"/>
        <v>0</v>
      </c>
      <c r="HB266" s="162">
        <v>0</v>
      </c>
      <c r="HC266" s="130">
        <v>0</v>
      </c>
      <c r="HD266" s="18">
        <f t="shared" si="2327"/>
        <v>0</v>
      </c>
      <c r="HE266" s="136"/>
      <c r="HF266" s="131"/>
      <c r="HG266" s="69">
        <f t="shared" si="2328"/>
        <v>0</v>
      </c>
      <c r="HH266" s="162"/>
      <c r="HI266" s="130"/>
      <c r="HJ266" s="18">
        <f t="shared" si="2329"/>
        <v>0</v>
      </c>
      <c r="HK266" s="136"/>
      <c r="HL266" s="131"/>
      <c r="HM266" s="69">
        <f t="shared" si="2330"/>
        <v>0</v>
      </c>
      <c r="HN266" s="162"/>
      <c r="HO266" s="130"/>
      <c r="HP266" s="18">
        <f t="shared" si="2331"/>
        <v>0</v>
      </c>
      <c r="HQ266" s="136"/>
      <c r="HR266" s="131"/>
      <c r="HS266" s="69">
        <f t="shared" si="2332"/>
        <v>0</v>
      </c>
      <c r="HT266" s="162"/>
      <c r="HU266" s="130"/>
      <c r="HV266" s="18">
        <f t="shared" si="2333"/>
        <v>0</v>
      </c>
      <c r="HW266" s="107" t="s">
        <v>124</v>
      </c>
      <c r="HX266" s="296"/>
      <c r="HY266" s="198"/>
      <c r="HZ266" s="2">
        <f t="shared" si="1846"/>
        <v>1</v>
      </c>
    </row>
    <row r="267" spans="1:234" hidden="1" x14ac:dyDescent="0.2">
      <c r="B267" s="16"/>
      <c r="C267" s="15"/>
      <c r="D267" s="84"/>
      <c r="E267" s="84"/>
      <c r="F267" s="84"/>
      <c r="G267" s="13"/>
      <c r="H267" s="13"/>
      <c r="I267" s="42">
        <v>256</v>
      </c>
      <c r="J267" s="102">
        <f>SUBTOTAL(103,I$12:I267)*1</f>
        <v>51</v>
      </c>
      <c r="K267" s="105" t="s">
        <v>77</v>
      </c>
      <c r="L267" s="17" t="s">
        <v>64</v>
      </c>
      <c r="M267" s="267">
        <v>43617</v>
      </c>
      <c r="N267" s="263">
        <v>43910</v>
      </c>
      <c r="O267" s="119">
        <v>43910</v>
      </c>
      <c r="P267" s="169">
        <v>5957</v>
      </c>
      <c r="Q267" s="170">
        <v>5957</v>
      </c>
      <c r="R267" s="170">
        <v>5957</v>
      </c>
      <c r="S267" s="92">
        <f t="shared" ca="1" si="2263"/>
        <v>5957</v>
      </c>
      <c r="T267" s="92">
        <f t="shared" si="2264"/>
        <v>5957</v>
      </c>
      <c r="U267" s="91">
        <f t="shared" ca="1" si="2265"/>
        <v>0</v>
      </c>
      <c r="V267" s="91">
        <f t="shared" si="2266"/>
        <v>0</v>
      </c>
      <c r="W267" s="120">
        <f t="shared" si="2267"/>
        <v>1</v>
      </c>
      <c r="X267" s="178"/>
      <c r="Y267" s="128">
        <f t="shared" si="2268"/>
        <v>0</v>
      </c>
      <c r="Z267" s="179">
        <f t="shared" ca="1" si="2269"/>
        <v>0</v>
      </c>
      <c r="AA267" s="127">
        <f t="shared" si="2270"/>
        <v>0</v>
      </c>
      <c r="AB267" s="67" t="str">
        <f t="shared" ca="1" si="2271"/>
        <v/>
      </c>
      <c r="AC267" s="69">
        <f t="shared" ca="1" si="2272"/>
        <v>0</v>
      </c>
      <c r="AD267" s="226">
        <f t="shared" si="2334"/>
        <v>0</v>
      </c>
      <c r="AE267" s="227">
        <f t="shared" si="2335"/>
        <v>0</v>
      </c>
      <c r="AF267" s="225">
        <f t="shared" si="2336"/>
        <v>0</v>
      </c>
      <c r="AG267" s="226">
        <f t="shared" si="2337"/>
        <v>0</v>
      </c>
      <c r="AH267" s="227">
        <f t="shared" si="2338"/>
        <v>0</v>
      </c>
      <c r="AI267" s="225">
        <f t="shared" si="2339"/>
        <v>0</v>
      </c>
      <c r="AJ267" s="226">
        <f t="shared" si="2340"/>
        <v>0</v>
      </c>
      <c r="AK267" s="227">
        <f t="shared" si="2341"/>
        <v>0</v>
      </c>
      <c r="AL267" s="225">
        <f t="shared" si="2342"/>
        <v>0</v>
      </c>
      <c r="AM267" s="226">
        <f t="shared" si="2343"/>
        <v>0</v>
      </c>
      <c r="AN267" s="227">
        <f t="shared" si="2344"/>
        <v>0</v>
      </c>
      <c r="AO267" s="225">
        <f t="shared" si="2345"/>
        <v>0</v>
      </c>
      <c r="AP267" s="226">
        <f t="shared" si="2346"/>
        <v>0</v>
      </c>
      <c r="AQ267" s="227">
        <f t="shared" si="2347"/>
        <v>0</v>
      </c>
      <c r="AR267" s="225">
        <f t="shared" si="2273"/>
        <v>0</v>
      </c>
      <c r="AS267" s="136"/>
      <c r="AT267" s="131"/>
      <c r="AU267" s="69">
        <f t="shared" si="2274"/>
        <v>0</v>
      </c>
      <c r="AV267" s="162"/>
      <c r="AW267" s="130"/>
      <c r="AX267" s="18">
        <f t="shared" si="2261"/>
        <v>0</v>
      </c>
      <c r="AY267" s="136"/>
      <c r="AZ267" s="131"/>
      <c r="BA267" s="69">
        <f t="shared" si="2275"/>
        <v>0</v>
      </c>
      <c r="BB267" s="162"/>
      <c r="BC267" s="130"/>
      <c r="BD267" s="18">
        <f t="shared" si="2276"/>
        <v>0</v>
      </c>
      <c r="BE267" s="136"/>
      <c r="BF267" s="131"/>
      <c r="BG267" s="69">
        <f t="shared" si="2277"/>
        <v>0</v>
      </c>
      <c r="BH267" s="162"/>
      <c r="BI267" s="130"/>
      <c r="BJ267" s="18">
        <f t="shared" si="2278"/>
        <v>0</v>
      </c>
      <c r="BK267" s="136"/>
      <c r="BL267" s="131"/>
      <c r="BM267" s="69">
        <f t="shared" si="2279"/>
        <v>0</v>
      </c>
      <c r="BN267" s="162"/>
      <c r="BO267" s="130"/>
      <c r="BP267" s="18">
        <f t="shared" si="2280"/>
        <v>0</v>
      </c>
      <c r="BQ267" s="136"/>
      <c r="BR267" s="131"/>
      <c r="BS267" s="69">
        <f t="shared" si="2281"/>
        <v>0</v>
      </c>
      <c r="BT267" s="162"/>
      <c r="BU267" s="130"/>
      <c r="BV267" s="18">
        <f t="shared" si="2282"/>
        <v>0</v>
      </c>
      <c r="BW267" s="136"/>
      <c r="BX267" s="131"/>
      <c r="BY267" s="69">
        <f t="shared" si="2283"/>
        <v>0</v>
      </c>
      <c r="BZ267" s="162"/>
      <c r="CA267" s="130"/>
      <c r="CB267" s="18">
        <f t="shared" si="2284"/>
        <v>0</v>
      </c>
      <c r="CC267" s="136"/>
      <c r="CD267" s="131"/>
      <c r="CE267" s="69">
        <f t="shared" si="2285"/>
        <v>0</v>
      </c>
      <c r="CF267" s="162"/>
      <c r="CG267" s="130"/>
      <c r="CH267" s="18">
        <f t="shared" si="2286"/>
        <v>0</v>
      </c>
      <c r="CI267" s="136"/>
      <c r="CJ267" s="131"/>
      <c r="CK267" s="69">
        <f t="shared" si="2287"/>
        <v>0</v>
      </c>
      <c r="CL267" s="162"/>
      <c r="CM267" s="130"/>
      <c r="CN267" s="18">
        <f t="shared" si="2288"/>
        <v>0</v>
      </c>
      <c r="CO267" s="136"/>
      <c r="CP267" s="131"/>
      <c r="CQ267" s="69">
        <f t="shared" si="2289"/>
        <v>0</v>
      </c>
      <c r="CR267" s="162"/>
      <c r="CS267" s="130"/>
      <c r="CT267" s="18">
        <f t="shared" si="2290"/>
        <v>0</v>
      </c>
      <c r="CU267" s="136"/>
      <c r="CV267" s="131"/>
      <c r="CW267" s="69">
        <f t="shared" si="2291"/>
        <v>0</v>
      </c>
      <c r="CX267" s="162"/>
      <c r="CY267" s="130"/>
      <c r="CZ267" s="18">
        <f t="shared" si="2292"/>
        <v>0</v>
      </c>
      <c r="DA267" s="136"/>
      <c r="DB267" s="131"/>
      <c r="DC267" s="69">
        <f t="shared" si="2293"/>
        <v>0</v>
      </c>
      <c r="DD267" s="162"/>
      <c r="DE267" s="130"/>
      <c r="DF267" s="18">
        <f t="shared" si="2294"/>
        <v>0</v>
      </c>
      <c r="DG267" s="136"/>
      <c r="DH267" s="131"/>
      <c r="DI267" s="69">
        <f t="shared" si="2295"/>
        <v>0</v>
      </c>
      <c r="DJ267" s="162"/>
      <c r="DK267" s="130"/>
      <c r="DL267" s="18">
        <f t="shared" si="2296"/>
        <v>0</v>
      </c>
      <c r="DM267" s="136"/>
      <c r="DN267" s="131"/>
      <c r="DO267" s="69">
        <f t="shared" si="2297"/>
        <v>0</v>
      </c>
      <c r="DP267" s="162"/>
      <c r="DQ267" s="130"/>
      <c r="DR267" s="18">
        <f t="shared" si="2298"/>
        <v>0</v>
      </c>
      <c r="DS267" s="136"/>
      <c r="DT267" s="131"/>
      <c r="DU267" s="69">
        <f t="shared" si="2299"/>
        <v>0</v>
      </c>
      <c r="DV267" s="162"/>
      <c r="DW267" s="130"/>
      <c r="DX267" s="18">
        <f t="shared" si="2300"/>
        <v>0</v>
      </c>
      <c r="DY267" s="136"/>
      <c r="DZ267" s="131"/>
      <c r="EA267" s="69">
        <f t="shared" si="2301"/>
        <v>0</v>
      </c>
      <c r="EB267" s="162"/>
      <c r="EC267" s="130"/>
      <c r="ED267" s="18">
        <f t="shared" si="2302"/>
        <v>0</v>
      </c>
      <c r="EE267" s="136"/>
      <c r="EF267" s="131"/>
      <c r="EG267" s="69">
        <f t="shared" si="2303"/>
        <v>0</v>
      </c>
      <c r="EH267" s="162"/>
      <c r="EI267" s="130"/>
      <c r="EJ267" s="18">
        <f t="shared" si="2304"/>
        <v>0</v>
      </c>
      <c r="EK267" s="136"/>
      <c r="EL267" s="131"/>
      <c r="EM267" s="69">
        <f t="shared" si="2305"/>
        <v>0</v>
      </c>
      <c r="EN267" s="162"/>
      <c r="EO267" s="130"/>
      <c r="EP267" s="18">
        <f t="shared" si="2306"/>
        <v>0</v>
      </c>
      <c r="EQ267" s="136"/>
      <c r="ER267" s="131"/>
      <c r="ES267" s="69">
        <f t="shared" si="2307"/>
        <v>0</v>
      </c>
      <c r="ET267" s="162"/>
      <c r="EU267" s="130"/>
      <c r="EV267" s="18">
        <f t="shared" si="2308"/>
        <v>0</v>
      </c>
      <c r="EW267" s="136"/>
      <c r="EX267" s="131"/>
      <c r="EY267" s="69">
        <f t="shared" si="2309"/>
        <v>0</v>
      </c>
      <c r="EZ267" s="162"/>
      <c r="FA267" s="130"/>
      <c r="FB267" s="18">
        <f t="shared" si="2310"/>
        <v>0</v>
      </c>
      <c r="FC267" s="136"/>
      <c r="FD267" s="131"/>
      <c r="FE267" s="69">
        <f t="shared" si="2311"/>
        <v>0</v>
      </c>
      <c r="FF267" s="162"/>
      <c r="FG267" s="130"/>
      <c r="FH267" s="18">
        <f t="shared" si="2262"/>
        <v>0</v>
      </c>
      <c r="FI267" s="136"/>
      <c r="FJ267" s="131"/>
      <c r="FK267" s="69">
        <f t="shared" si="2312"/>
        <v>0</v>
      </c>
      <c r="FL267" s="162"/>
      <c r="FM267" s="130"/>
      <c r="FN267" s="18">
        <f t="shared" si="2313"/>
        <v>0</v>
      </c>
      <c r="FO267" s="136"/>
      <c r="FP267" s="131"/>
      <c r="FQ267" s="69">
        <f t="shared" si="2314"/>
        <v>0</v>
      </c>
      <c r="FR267" s="162"/>
      <c r="FS267" s="130"/>
      <c r="FT267" s="18">
        <f t="shared" si="2315"/>
        <v>0</v>
      </c>
      <c r="FU267" s="136"/>
      <c r="FV267" s="131"/>
      <c r="FW267" s="69">
        <f t="shared" si="2316"/>
        <v>0</v>
      </c>
      <c r="FX267" s="162"/>
      <c r="FY267" s="130"/>
      <c r="FZ267" s="18">
        <f t="shared" si="2317"/>
        <v>0</v>
      </c>
      <c r="GA267" s="136"/>
      <c r="GB267" s="131"/>
      <c r="GC267" s="69">
        <f t="shared" si="2318"/>
        <v>0</v>
      </c>
      <c r="GD267" s="162"/>
      <c r="GE267" s="130"/>
      <c r="GF267" s="18">
        <f t="shared" si="2319"/>
        <v>0</v>
      </c>
      <c r="GG267" s="136"/>
      <c r="GH267" s="131"/>
      <c r="GI267" s="69">
        <f t="shared" si="2320"/>
        <v>0</v>
      </c>
      <c r="GJ267" s="162"/>
      <c r="GK267" s="130"/>
      <c r="GL267" s="18">
        <f t="shared" si="2321"/>
        <v>0</v>
      </c>
      <c r="GM267" s="136"/>
      <c r="GN267" s="131"/>
      <c r="GO267" s="69">
        <f t="shared" si="2322"/>
        <v>0</v>
      </c>
      <c r="GP267" s="162"/>
      <c r="GQ267" s="130"/>
      <c r="GR267" s="18">
        <f t="shared" si="2323"/>
        <v>0</v>
      </c>
      <c r="GS267" s="136"/>
      <c r="GT267" s="131"/>
      <c r="GU267" s="69">
        <f t="shared" si="2324"/>
        <v>0</v>
      </c>
      <c r="GV267" s="162"/>
      <c r="GW267" s="130"/>
      <c r="GX267" s="18">
        <f t="shared" si="2325"/>
        <v>0</v>
      </c>
      <c r="GY267" s="136"/>
      <c r="GZ267" s="131"/>
      <c r="HA267" s="69">
        <f t="shared" si="2326"/>
        <v>0</v>
      </c>
      <c r="HB267" s="162"/>
      <c r="HC267" s="130"/>
      <c r="HD267" s="18">
        <f t="shared" si="2327"/>
        <v>0</v>
      </c>
      <c r="HE267" s="136"/>
      <c r="HF267" s="131"/>
      <c r="HG267" s="69">
        <f t="shared" si="2328"/>
        <v>0</v>
      </c>
      <c r="HH267" s="162"/>
      <c r="HI267" s="130"/>
      <c r="HJ267" s="18">
        <f t="shared" si="2329"/>
        <v>0</v>
      </c>
      <c r="HK267" s="136"/>
      <c r="HL267" s="131"/>
      <c r="HM267" s="69">
        <f t="shared" si="2330"/>
        <v>0</v>
      </c>
      <c r="HN267" s="162"/>
      <c r="HO267" s="130"/>
      <c r="HP267" s="18">
        <f t="shared" si="2331"/>
        <v>0</v>
      </c>
      <c r="HQ267" s="136"/>
      <c r="HR267" s="131"/>
      <c r="HS267" s="69">
        <f t="shared" si="2332"/>
        <v>0</v>
      </c>
      <c r="HT267" s="162"/>
      <c r="HU267" s="130"/>
      <c r="HV267" s="18">
        <f t="shared" si="2333"/>
        <v>0</v>
      </c>
      <c r="HW267" s="17"/>
      <c r="HX267" s="85"/>
      <c r="HY267" s="85"/>
      <c r="HZ267" s="2" t="str">
        <f t="shared" si="1846"/>
        <v>СКРЫТЬ</v>
      </c>
    </row>
    <row r="268" spans="1:234" x14ac:dyDescent="0.2">
      <c r="A268" s="1" t="e">
        <f>$K$2&amp;#REF!&amp;$K$261&amp;$K$262&amp;K268</f>
        <v>#REF!</v>
      </c>
      <c r="B268" s="16" t="e">
        <f>IF(#REF!=0,"Скрыть","")</f>
        <v>#REF!</v>
      </c>
      <c r="C268" s="15" t="e">
        <f>IF(AND(#REF!&gt;85%,#REF!&gt;85%),"скрыть","")</f>
        <v>#REF!</v>
      </c>
      <c r="D268" s="14" t="s">
        <v>2</v>
      </c>
      <c r="E268" s="14" t="s">
        <v>25</v>
      </c>
      <c r="F268" s="14" t="s">
        <v>29</v>
      </c>
      <c r="G268" s="13" t="str">
        <f>CONCATENATE(D268,E268,F268,K268)</f>
        <v>3BDFBC50-5FD0-44D2-8F2C-8100642B19E7FDBB77E1-CAAB-4231-A3A6-5F1E1D2A723908D0BC09-97D8-40CE-AB70-D83CFDF6692DМонолитный ж/б, м3</v>
      </c>
      <c r="H268" s="13"/>
      <c r="I268" s="42">
        <v>257</v>
      </c>
      <c r="J268" s="102">
        <f>SUBTOTAL(103,I$12:I268)*1</f>
        <v>52</v>
      </c>
      <c r="K268" s="108" t="s">
        <v>10</v>
      </c>
      <c r="L268" s="17" t="s">
        <v>64</v>
      </c>
      <c r="M268" s="267">
        <v>43709</v>
      </c>
      <c r="N268" s="255">
        <v>44063</v>
      </c>
      <c r="O268" s="118">
        <v>44073</v>
      </c>
      <c r="P268" s="162">
        <v>35621</v>
      </c>
      <c r="Q268" s="163">
        <v>35621</v>
      </c>
      <c r="R268" s="163">
        <v>34978.199999999997</v>
      </c>
      <c r="S268" s="92">
        <f t="shared" ca="1" si="2263"/>
        <v>35621</v>
      </c>
      <c r="T268" s="92">
        <f t="shared" si="2264"/>
        <v>35219.5</v>
      </c>
      <c r="U268" s="91">
        <f t="shared" ca="1" si="2265"/>
        <v>-401.5</v>
      </c>
      <c r="V268" s="91">
        <f t="shared" si="2266"/>
        <v>401.5</v>
      </c>
      <c r="W268" s="120">
        <f t="shared" si="2267"/>
        <v>0.98872855899609779</v>
      </c>
      <c r="X268" s="184">
        <v>192.20000000000002</v>
      </c>
      <c r="Y268" s="128">
        <f t="shared" si="2268"/>
        <v>192.2</v>
      </c>
      <c r="Z268" s="179">
        <f t="shared" ca="1" si="2269"/>
        <v>192.2</v>
      </c>
      <c r="AA268" s="127">
        <f t="shared" si="2270"/>
        <v>241.3</v>
      </c>
      <c r="AB268" s="67">
        <f t="shared" ca="1" si="2271"/>
        <v>1.2554630593132154</v>
      </c>
      <c r="AC268" s="69">
        <f t="shared" ca="1" si="2272"/>
        <v>49.100000000000023</v>
      </c>
      <c r="AD268" s="226">
        <f t="shared" si="2334"/>
        <v>102</v>
      </c>
      <c r="AE268" s="227">
        <f t="shared" si="2335"/>
        <v>102.3</v>
      </c>
      <c r="AF268" s="225">
        <f t="shared" si="2336"/>
        <v>0.29999999999999716</v>
      </c>
      <c r="AG268" s="226">
        <f t="shared" si="2337"/>
        <v>0</v>
      </c>
      <c r="AH268" s="227">
        <f t="shared" si="2338"/>
        <v>18</v>
      </c>
      <c r="AI268" s="225">
        <f t="shared" si="2339"/>
        <v>18</v>
      </c>
      <c r="AJ268" s="226">
        <f t="shared" si="2340"/>
        <v>90.2</v>
      </c>
      <c r="AK268" s="227">
        <f t="shared" si="2341"/>
        <v>121</v>
      </c>
      <c r="AL268" s="225">
        <f t="shared" si="2342"/>
        <v>30.799999999999997</v>
      </c>
      <c r="AM268" s="226">
        <f t="shared" si="2343"/>
        <v>0</v>
      </c>
      <c r="AN268" s="227">
        <f t="shared" si="2344"/>
        <v>0</v>
      </c>
      <c r="AO268" s="225">
        <f t="shared" si="2345"/>
        <v>0</v>
      </c>
      <c r="AP268" s="226">
        <f t="shared" si="2346"/>
        <v>0</v>
      </c>
      <c r="AQ268" s="227">
        <f t="shared" si="2347"/>
        <v>0</v>
      </c>
      <c r="AR268" s="225">
        <f t="shared" si="2273"/>
        <v>0</v>
      </c>
      <c r="AS268" s="136">
        <v>0</v>
      </c>
      <c r="AT268" s="131">
        <v>0</v>
      </c>
      <c r="AU268" s="69">
        <f t="shared" si="2274"/>
        <v>0</v>
      </c>
      <c r="AV268" s="162">
        <v>50</v>
      </c>
      <c r="AW268" s="130">
        <v>50</v>
      </c>
      <c r="AX268" s="18">
        <f t="shared" si="2261"/>
        <v>0</v>
      </c>
      <c r="AY268" s="136">
        <v>3</v>
      </c>
      <c r="AZ268" s="131">
        <v>3</v>
      </c>
      <c r="BA268" s="69">
        <f t="shared" si="2275"/>
        <v>0</v>
      </c>
      <c r="BB268" s="162">
        <v>50</v>
      </c>
      <c r="BC268" s="130">
        <v>50</v>
      </c>
      <c r="BD268" s="18">
        <f t="shared" si="2276"/>
        <v>0</v>
      </c>
      <c r="BE268" s="136">
        <v>99</v>
      </c>
      <c r="BF268" s="131">
        <v>99.3</v>
      </c>
      <c r="BG268" s="69">
        <f t="shared" si="2277"/>
        <v>0.29999999999999716</v>
      </c>
      <c r="BH268" s="162">
        <v>50</v>
      </c>
      <c r="BI268" s="130">
        <v>50</v>
      </c>
      <c r="BJ268" s="18">
        <f t="shared" si="2278"/>
        <v>0</v>
      </c>
      <c r="BK268" s="136">
        <v>0</v>
      </c>
      <c r="BL268" s="131">
        <v>0</v>
      </c>
      <c r="BM268" s="69">
        <f t="shared" si="2279"/>
        <v>0</v>
      </c>
      <c r="BN268" s="162">
        <v>50</v>
      </c>
      <c r="BO268" s="130">
        <v>50</v>
      </c>
      <c r="BP268" s="18">
        <f t="shared" si="2280"/>
        <v>0</v>
      </c>
      <c r="BQ268" s="136">
        <v>0</v>
      </c>
      <c r="BR268" s="131">
        <v>0</v>
      </c>
      <c r="BS268" s="69">
        <f t="shared" si="2281"/>
        <v>0</v>
      </c>
      <c r="BT268" s="162">
        <v>50</v>
      </c>
      <c r="BU268" s="130">
        <v>50</v>
      </c>
      <c r="BV268" s="18">
        <f t="shared" si="2282"/>
        <v>0</v>
      </c>
      <c r="BW268" s="136">
        <v>0</v>
      </c>
      <c r="BX268" s="131">
        <v>0</v>
      </c>
      <c r="BY268" s="69">
        <f t="shared" si="2283"/>
        <v>0</v>
      </c>
      <c r="BZ268" s="162">
        <v>50</v>
      </c>
      <c r="CA268" s="130">
        <v>50</v>
      </c>
      <c r="CB268" s="18">
        <f t="shared" si="2284"/>
        <v>0</v>
      </c>
      <c r="CC268" s="136">
        <v>0</v>
      </c>
      <c r="CD268" s="131">
        <v>0</v>
      </c>
      <c r="CE268" s="69">
        <f t="shared" si="2285"/>
        <v>0</v>
      </c>
      <c r="CF268" s="162">
        <v>50</v>
      </c>
      <c r="CG268" s="130">
        <v>50</v>
      </c>
      <c r="CH268" s="18">
        <f t="shared" si="2286"/>
        <v>0</v>
      </c>
      <c r="CI268" s="136">
        <v>0</v>
      </c>
      <c r="CJ268" s="131">
        <v>6</v>
      </c>
      <c r="CK268" s="69">
        <f t="shared" si="2287"/>
        <v>6</v>
      </c>
      <c r="CL268" s="162">
        <v>50</v>
      </c>
      <c r="CM268" s="130">
        <v>50</v>
      </c>
      <c r="CN268" s="18">
        <f t="shared" si="2288"/>
        <v>0</v>
      </c>
      <c r="CO268" s="136">
        <v>0</v>
      </c>
      <c r="CP268" s="131">
        <v>0</v>
      </c>
      <c r="CQ268" s="69">
        <f t="shared" si="2289"/>
        <v>0</v>
      </c>
      <c r="CR268" s="162">
        <v>50</v>
      </c>
      <c r="CS268" s="130">
        <v>50</v>
      </c>
      <c r="CT268" s="18">
        <f t="shared" si="2290"/>
        <v>0</v>
      </c>
      <c r="CU268" s="136">
        <v>0</v>
      </c>
      <c r="CV268" s="131">
        <v>12</v>
      </c>
      <c r="CW268" s="69">
        <f t="shared" si="2291"/>
        <v>12</v>
      </c>
      <c r="CX268" s="162">
        <v>50</v>
      </c>
      <c r="CY268" s="130">
        <v>50</v>
      </c>
      <c r="CZ268" s="18">
        <f t="shared" si="2292"/>
        <v>0</v>
      </c>
      <c r="DA268" s="136">
        <v>0</v>
      </c>
      <c r="DB268" s="131">
        <v>0</v>
      </c>
      <c r="DC268" s="69">
        <f t="shared" si="2293"/>
        <v>0</v>
      </c>
      <c r="DD268" s="162">
        <v>50</v>
      </c>
      <c r="DE268" s="130">
        <v>50</v>
      </c>
      <c r="DF268" s="18">
        <f t="shared" si="2294"/>
        <v>0</v>
      </c>
      <c r="DG268" s="136">
        <v>0</v>
      </c>
      <c r="DH268" s="131">
        <v>0</v>
      </c>
      <c r="DI268" s="69">
        <f t="shared" si="2295"/>
        <v>0</v>
      </c>
      <c r="DJ268" s="162">
        <v>50</v>
      </c>
      <c r="DK268" s="130">
        <v>50</v>
      </c>
      <c r="DL268" s="18">
        <f t="shared" si="2296"/>
        <v>0</v>
      </c>
      <c r="DM268" s="136">
        <v>0</v>
      </c>
      <c r="DN268" s="131">
        <v>0</v>
      </c>
      <c r="DO268" s="69">
        <f t="shared" si="2297"/>
        <v>0</v>
      </c>
      <c r="DP268" s="162">
        <v>50</v>
      </c>
      <c r="DQ268" s="130">
        <v>50</v>
      </c>
      <c r="DR268" s="18">
        <f t="shared" si="2298"/>
        <v>0</v>
      </c>
      <c r="DS268" s="136">
        <v>0</v>
      </c>
      <c r="DT268" s="131">
        <v>0</v>
      </c>
      <c r="DU268" s="69">
        <f t="shared" si="2299"/>
        <v>0</v>
      </c>
      <c r="DV268" s="162">
        <v>50</v>
      </c>
      <c r="DW268" s="130">
        <v>50</v>
      </c>
      <c r="DX268" s="18">
        <f t="shared" si="2300"/>
        <v>0</v>
      </c>
      <c r="DY268" s="136">
        <v>0</v>
      </c>
      <c r="DZ268" s="131">
        <v>12</v>
      </c>
      <c r="EA268" s="69">
        <f t="shared" si="2301"/>
        <v>12</v>
      </c>
      <c r="EB268" s="162">
        <v>50</v>
      </c>
      <c r="EC268" s="130">
        <v>50</v>
      </c>
      <c r="ED268" s="18">
        <f t="shared" si="2302"/>
        <v>0</v>
      </c>
      <c r="EE268" s="136">
        <v>0</v>
      </c>
      <c r="EF268" s="131">
        <v>0</v>
      </c>
      <c r="EG268" s="69">
        <f t="shared" si="2303"/>
        <v>0</v>
      </c>
      <c r="EH268" s="162">
        <v>50</v>
      </c>
      <c r="EI268" s="130">
        <v>50</v>
      </c>
      <c r="EJ268" s="18">
        <f t="shared" si="2304"/>
        <v>0</v>
      </c>
      <c r="EK268" s="136">
        <v>0</v>
      </c>
      <c r="EL268" s="131">
        <v>0</v>
      </c>
      <c r="EM268" s="69">
        <f t="shared" si="2305"/>
        <v>0</v>
      </c>
      <c r="EN268" s="162">
        <v>50</v>
      </c>
      <c r="EO268" s="130">
        <v>50</v>
      </c>
      <c r="EP268" s="18">
        <f t="shared" si="2306"/>
        <v>0</v>
      </c>
      <c r="EQ268" s="136">
        <v>90.2</v>
      </c>
      <c r="ER268" s="131">
        <v>109</v>
      </c>
      <c r="ES268" s="69">
        <f t="shared" si="2307"/>
        <v>18.799999999999997</v>
      </c>
      <c r="ET268" s="162">
        <v>50</v>
      </c>
      <c r="EU268" s="130">
        <v>50</v>
      </c>
      <c r="EV268" s="18">
        <f t="shared" si="2308"/>
        <v>0</v>
      </c>
      <c r="EW268" s="136">
        <v>0</v>
      </c>
      <c r="EX268" s="131">
        <v>0</v>
      </c>
      <c r="EY268" s="69">
        <f t="shared" si="2309"/>
        <v>0</v>
      </c>
      <c r="EZ268" s="162">
        <v>50</v>
      </c>
      <c r="FA268" s="130">
        <v>50</v>
      </c>
      <c r="FB268" s="18">
        <f t="shared" si="2310"/>
        <v>0</v>
      </c>
      <c r="FC268" s="136">
        <v>0</v>
      </c>
      <c r="FD268" s="131">
        <v>0</v>
      </c>
      <c r="FE268" s="69">
        <f t="shared" si="2311"/>
        <v>0</v>
      </c>
      <c r="FF268" s="162">
        <v>50</v>
      </c>
      <c r="FG268" s="130">
        <v>50</v>
      </c>
      <c r="FH268" s="18">
        <f t="shared" si="2262"/>
        <v>0</v>
      </c>
      <c r="FI268" s="136">
        <v>0</v>
      </c>
      <c r="FJ268" s="131">
        <v>0</v>
      </c>
      <c r="FK268" s="69">
        <f t="shared" si="2312"/>
        <v>0</v>
      </c>
      <c r="FL268" s="162">
        <v>50</v>
      </c>
      <c r="FM268" s="130">
        <v>50</v>
      </c>
      <c r="FN268" s="18">
        <f t="shared" si="2313"/>
        <v>0</v>
      </c>
      <c r="FO268" s="136">
        <v>0</v>
      </c>
      <c r="FP268" s="131">
        <v>0</v>
      </c>
      <c r="FQ268" s="69">
        <f t="shared" si="2314"/>
        <v>0</v>
      </c>
      <c r="FR268" s="162">
        <v>50</v>
      </c>
      <c r="FS268" s="130">
        <v>50</v>
      </c>
      <c r="FT268" s="18">
        <f t="shared" si="2315"/>
        <v>0</v>
      </c>
      <c r="FU268" s="136">
        <v>0</v>
      </c>
      <c r="FV268" s="131">
        <v>0</v>
      </c>
      <c r="FW268" s="69">
        <f t="shared" si="2316"/>
        <v>0</v>
      </c>
      <c r="FX268" s="162">
        <v>50</v>
      </c>
      <c r="FY268" s="130">
        <v>50</v>
      </c>
      <c r="FZ268" s="18">
        <f t="shared" si="2317"/>
        <v>0</v>
      </c>
      <c r="GA268" s="136">
        <v>0</v>
      </c>
      <c r="GB268" s="131">
        <v>0</v>
      </c>
      <c r="GC268" s="69">
        <f t="shared" si="2318"/>
        <v>0</v>
      </c>
      <c r="GD268" s="162">
        <v>50</v>
      </c>
      <c r="GE268" s="130">
        <v>50</v>
      </c>
      <c r="GF268" s="18">
        <f t="shared" si="2319"/>
        <v>0</v>
      </c>
      <c r="GG268" s="136">
        <v>0</v>
      </c>
      <c r="GH268" s="131">
        <v>0</v>
      </c>
      <c r="GI268" s="69">
        <f t="shared" si="2320"/>
        <v>0</v>
      </c>
      <c r="GJ268" s="162">
        <v>50</v>
      </c>
      <c r="GK268" s="130">
        <v>50</v>
      </c>
      <c r="GL268" s="18">
        <f t="shared" si="2321"/>
        <v>0</v>
      </c>
      <c r="GM268" s="136">
        <v>0</v>
      </c>
      <c r="GN268" s="131">
        <v>0</v>
      </c>
      <c r="GO268" s="69">
        <f t="shared" si="2322"/>
        <v>0</v>
      </c>
      <c r="GP268" s="162">
        <v>50</v>
      </c>
      <c r="GQ268" s="130">
        <v>50</v>
      </c>
      <c r="GR268" s="18">
        <f t="shared" si="2323"/>
        <v>0</v>
      </c>
      <c r="GS268" s="136">
        <v>0</v>
      </c>
      <c r="GT268" s="131">
        <v>0</v>
      </c>
      <c r="GU268" s="69">
        <f t="shared" si="2324"/>
        <v>0</v>
      </c>
      <c r="GV268" s="162">
        <v>50</v>
      </c>
      <c r="GW268" s="130">
        <v>50</v>
      </c>
      <c r="GX268" s="18">
        <f t="shared" si="2325"/>
        <v>0</v>
      </c>
      <c r="GY268" s="136">
        <v>0</v>
      </c>
      <c r="GZ268" s="131">
        <v>0</v>
      </c>
      <c r="HA268" s="69">
        <f t="shared" si="2326"/>
        <v>0</v>
      </c>
      <c r="HB268" s="162">
        <v>50</v>
      </c>
      <c r="HC268" s="130">
        <v>50</v>
      </c>
      <c r="HD268" s="18">
        <f t="shared" si="2327"/>
        <v>0</v>
      </c>
      <c r="HE268" s="136"/>
      <c r="HF268" s="131"/>
      <c r="HG268" s="69">
        <f t="shared" si="2328"/>
        <v>0</v>
      </c>
      <c r="HH268" s="162"/>
      <c r="HI268" s="130"/>
      <c r="HJ268" s="18">
        <f t="shared" si="2329"/>
        <v>0</v>
      </c>
      <c r="HK268" s="136"/>
      <c r="HL268" s="131"/>
      <c r="HM268" s="69">
        <f t="shared" si="2330"/>
        <v>0</v>
      </c>
      <c r="HN268" s="162"/>
      <c r="HO268" s="130"/>
      <c r="HP268" s="18">
        <f t="shared" si="2331"/>
        <v>0</v>
      </c>
      <c r="HQ268" s="136"/>
      <c r="HR268" s="131"/>
      <c r="HS268" s="69">
        <f t="shared" si="2332"/>
        <v>0</v>
      </c>
      <c r="HT268" s="162"/>
      <c r="HU268" s="130"/>
      <c r="HV268" s="18">
        <f t="shared" si="2333"/>
        <v>0</v>
      </c>
      <c r="HW268" s="107" t="s">
        <v>124</v>
      </c>
      <c r="HX268" s="85"/>
      <c r="HY268" s="85"/>
      <c r="HZ268" s="2">
        <f t="shared" si="1846"/>
        <v>1</v>
      </c>
    </row>
    <row r="269" spans="1:234" hidden="1" x14ac:dyDescent="0.2">
      <c r="A269" s="1" t="e">
        <f>$K$2&amp;#REF!&amp;$K$261&amp;$K$262&amp;K269</f>
        <v>#REF!</v>
      </c>
      <c r="B269" s="16" t="e">
        <f>IF(#REF!=0,"Скрыть","")</f>
        <v>#REF!</v>
      </c>
      <c r="C269" s="15" t="e">
        <f>IF(AND(#REF!&gt;85%,#REF!&gt;85%),"скрыть","")</f>
        <v>#REF!</v>
      </c>
      <c r="D269" s="14" t="s">
        <v>2</v>
      </c>
      <c r="E269" s="14" t="s">
        <v>25</v>
      </c>
      <c r="F269" s="14" t="s">
        <v>29</v>
      </c>
      <c r="G269" s="13"/>
      <c r="H269" s="13"/>
      <c r="I269" s="42">
        <v>258</v>
      </c>
      <c r="J269" s="102">
        <f>SUBTOTAL(103,I$12:I269)*1</f>
        <v>52</v>
      </c>
      <c r="K269" s="108" t="s">
        <v>106</v>
      </c>
      <c r="L269" s="17" t="s">
        <v>64</v>
      </c>
      <c r="M269" s="267">
        <v>43983</v>
      </c>
      <c r="N269" s="255">
        <v>44134</v>
      </c>
      <c r="O269" s="118">
        <v>44124</v>
      </c>
      <c r="P269" s="162">
        <v>19599</v>
      </c>
      <c r="Q269" s="163">
        <v>19599</v>
      </c>
      <c r="R269" s="163">
        <v>19599.2</v>
      </c>
      <c r="S269" s="92">
        <f t="shared" ca="1" si="2263"/>
        <v>19599</v>
      </c>
      <c r="T269" s="92">
        <f t="shared" si="2264"/>
        <v>19599.2</v>
      </c>
      <c r="U269" s="91">
        <f t="shared" ca="1" si="2265"/>
        <v>0.2000000000007276</v>
      </c>
      <c r="V269" s="91">
        <f t="shared" si="2266"/>
        <v>-0.2000000000007276</v>
      </c>
      <c r="W269" s="120">
        <f t="shared" si="2267"/>
        <v>1.0000102046022756</v>
      </c>
      <c r="X269" s="178"/>
      <c r="Y269" s="128">
        <f t="shared" si="2268"/>
        <v>0</v>
      </c>
      <c r="Z269" s="179">
        <f t="shared" ca="1" si="2269"/>
        <v>0</v>
      </c>
      <c r="AA269" s="127">
        <f t="shared" si="2270"/>
        <v>0</v>
      </c>
      <c r="AB269" s="67" t="str">
        <f t="shared" ca="1" si="2271"/>
        <v/>
      </c>
      <c r="AC269" s="69">
        <f t="shared" ca="1" si="2272"/>
        <v>0</v>
      </c>
      <c r="AD269" s="226">
        <f t="shared" si="2334"/>
        <v>0</v>
      </c>
      <c r="AE269" s="227">
        <f t="shared" si="2335"/>
        <v>0</v>
      </c>
      <c r="AF269" s="225">
        <f t="shared" si="2336"/>
        <v>0</v>
      </c>
      <c r="AG269" s="226">
        <f t="shared" si="2337"/>
        <v>0</v>
      </c>
      <c r="AH269" s="227">
        <f t="shared" si="2338"/>
        <v>0</v>
      </c>
      <c r="AI269" s="225">
        <f t="shared" si="2339"/>
        <v>0</v>
      </c>
      <c r="AJ269" s="226">
        <f t="shared" si="2340"/>
        <v>0</v>
      </c>
      <c r="AK269" s="227">
        <f t="shared" si="2341"/>
        <v>0</v>
      </c>
      <c r="AL269" s="225">
        <f t="shared" si="2342"/>
        <v>0</v>
      </c>
      <c r="AM269" s="226">
        <f t="shared" si="2343"/>
        <v>0</v>
      </c>
      <c r="AN269" s="227">
        <f t="shared" si="2344"/>
        <v>0</v>
      </c>
      <c r="AO269" s="225">
        <f t="shared" si="2345"/>
        <v>0</v>
      </c>
      <c r="AP269" s="226">
        <f t="shared" si="2346"/>
        <v>0</v>
      </c>
      <c r="AQ269" s="227">
        <f t="shared" si="2347"/>
        <v>0</v>
      </c>
      <c r="AR269" s="225">
        <f t="shared" si="2273"/>
        <v>0</v>
      </c>
      <c r="AS269" s="136"/>
      <c r="AT269" s="131"/>
      <c r="AU269" s="69">
        <f t="shared" si="2274"/>
        <v>0</v>
      </c>
      <c r="AV269" s="162"/>
      <c r="AW269" s="130"/>
      <c r="AX269" s="18">
        <f t="shared" si="2261"/>
        <v>0</v>
      </c>
      <c r="AY269" s="136"/>
      <c r="AZ269" s="131"/>
      <c r="BA269" s="69">
        <f t="shared" si="2275"/>
        <v>0</v>
      </c>
      <c r="BB269" s="162"/>
      <c r="BC269" s="130"/>
      <c r="BD269" s="18">
        <f t="shared" si="2276"/>
        <v>0</v>
      </c>
      <c r="BE269" s="136"/>
      <c r="BF269" s="131"/>
      <c r="BG269" s="69">
        <f t="shared" si="2277"/>
        <v>0</v>
      </c>
      <c r="BH269" s="162"/>
      <c r="BI269" s="130"/>
      <c r="BJ269" s="18">
        <f t="shared" si="2278"/>
        <v>0</v>
      </c>
      <c r="BK269" s="136"/>
      <c r="BL269" s="131"/>
      <c r="BM269" s="69">
        <f t="shared" si="2279"/>
        <v>0</v>
      </c>
      <c r="BN269" s="162"/>
      <c r="BO269" s="130"/>
      <c r="BP269" s="18">
        <f t="shared" si="2280"/>
        <v>0</v>
      </c>
      <c r="BQ269" s="136"/>
      <c r="BR269" s="131"/>
      <c r="BS269" s="69">
        <f t="shared" si="2281"/>
        <v>0</v>
      </c>
      <c r="BT269" s="162"/>
      <c r="BU269" s="130"/>
      <c r="BV269" s="18">
        <f t="shared" si="2282"/>
        <v>0</v>
      </c>
      <c r="BW269" s="136"/>
      <c r="BX269" s="131"/>
      <c r="BY269" s="69">
        <f t="shared" si="2283"/>
        <v>0</v>
      </c>
      <c r="BZ269" s="162"/>
      <c r="CA269" s="130"/>
      <c r="CB269" s="18">
        <f t="shared" si="2284"/>
        <v>0</v>
      </c>
      <c r="CC269" s="136"/>
      <c r="CD269" s="131"/>
      <c r="CE269" s="69">
        <f t="shared" si="2285"/>
        <v>0</v>
      </c>
      <c r="CF269" s="162"/>
      <c r="CG269" s="130"/>
      <c r="CH269" s="18">
        <f t="shared" si="2286"/>
        <v>0</v>
      </c>
      <c r="CI269" s="136"/>
      <c r="CJ269" s="131"/>
      <c r="CK269" s="69">
        <f t="shared" si="2287"/>
        <v>0</v>
      </c>
      <c r="CL269" s="162"/>
      <c r="CM269" s="130"/>
      <c r="CN269" s="18">
        <f t="shared" si="2288"/>
        <v>0</v>
      </c>
      <c r="CO269" s="136"/>
      <c r="CP269" s="131"/>
      <c r="CQ269" s="69">
        <f t="shared" si="2289"/>
        <v>0</v>
      </c>
      <c r="CR269" s="162"/>
      <c r="CS269" s="130"/>
      <c r="CT269" s="18">
        <f t="shared" si="2290"/>
        <v>0</v>
      </c>
      <c r="CU269" s="136"/>
      <c r="CV269" s="131"/>
      <c r="CW269" s="69">
        <f t="shared" si="2291"/>
        <v>0</v>
      </c>
      <c r="CX269" s="162"/>
      <c r="CY269" s="130"/>
      <c r="CZ269" s="18">
        <f t="shared" si="2292"/>
        <v>0</v>
      </c>
      <c r="DA269" s="136"/>
      <c r="DB269" s="131"/>
      <c r="DC269" s="69">
        <f t="shared" si="2293"/>
        <v>0</v>
      </c>
      <c r="DD269" s="162"/>
      <c r="DE269" s="130"/>
      <c r="DF269" s="18">
        <f t="shared" si="2294"/>
        <v>0</v>
      </c>
      <c r="DG269" s="136"/>
      <c r="DH269" s="131"/>
      <c r="DI269" s="69">
        <f t="shared" si="2295"/>
        <v>0</v>
      </c>
      <c r="DJ269" s="162"/>
      <c r="DK269" s="130"/>
      <c r="DL269" s="18">
        <f t="shared" si="2296"/>
        <v>0</v>
      </c>
      <c r="DM269" s="136"/>
      <c r="DN269" s="131"/>
      <c r="DO269" s="69">
        <f t="shared" si="2297"/>
        <v>0</v>
      </c>
      <c r="DP269" s="162"/>
      <c r="DQ269" s="130"/>
      <c r="DR269" s="18">
        <f t="shared" si="2298"/>
        <v>0</v>
      </c>
      <c r="DS269" s="136"/>
      <c r="DT269" s="131"/>
      <c r="DU269" s="69">
        <f t="shared" si="2299"/>
        <v>0</v>
      </c>
      <c r="DV269" s="162"/>
      <c r="DW269" s="130"/>
      <c r="DX269" s="18">
        <f t="shared" si="2300"/>
        <v>0</v>
      </c>
      <c r="DY269" s="136"/>
      <c r="DZ269" s="131"/>
      <c r="EA269" s="69">
        <f t="shared" si="2301"/>
        <v>0</v>
      </c>
      <c r="EB269" s="162">
        <v>0</v>
      </c>
      <c r="EC269" s="130"/>
      <c r="ED269" s="18">
        <f t="shared" si="2302"/>
        <v>0</v>
      </c>
      <c r="EE269" s="136"/>
      <c r="EF269" s="131"/>
      <c r="EG269" s="69">
        <f t="shared" si="2303"/>
        <v>0</v>
      </c>
      <c r="EH269" s="162">
        <v>0</v>
      </c>
      <c r="EI269" s="130"/>
      <c r="EJ269" s="18">
        <f t="shared" si="2304"/>
        <v>0</v>
      </c>
      <c r="EK269" s="136"/>
      <c r="EL269" s="131"/>
      <c r="EM269" s="69">
        <f t="shared" si="2305"/>
        <v>0</v>
      </c>
      <c r="EN269" s="162">
        <v>0</v>
      </c>
      <c r="EO269" s="130"/>
      <c r="EP269" s="18">
        <f t="shared" si="2306"/>
        <v>0</v>
      </c>
      <c r="EQ269" s="136"/>
      <c r="ER269" s="131"/>
      <c r="ES269" s="69">
        <f t="shared" si="2307"/>
        <v>0</v>
      </c>
      <c r="ET269" s="162">
        <v>0</v>
      </c>
      <c r="EU269" s="130"/>
      <c r="EV269" s="18">
        <f t="shared" si="2308"/>
        <v>0</v>
      </c>
      <c r="EW269" s="136"/>
      <c r="EX269" s="131"/>
      <c r="EY269" s="69">
        <f t="shared" si="2309"/>
        <v>0</v>
      </c>
      <c r="EZ269" s="162">
        <v>0</v>
      </c>
      <c r="FA269" s="130"/>
      <c r="FB269" s="18">
        <f t="shared" si="2310"/>
        <v>0</v>
      </c>
      <c r="FC269" s="136"/>
      <c r="FD269" s="131"/>
      <c r="FE269" s="69">
        <f t="shared" si="2311"/>
        <v>0</v>
      </c>
      <c r="FF269" s="162">
        <v>0</v>
      </c>
      <c r="FG269" s="130"/>
      <c r="FH269" s="18">
        <f t="shared" si="2262"/>
        <v>0</v>
      </c>
      <c r="FI269" s="136"/>
      <c r="FJ269" s="131"/>
      <c r="FK269" s="69">
        <f t="shared" si="2312"/>
        <v>0</v>
      </c>
      <c r="FL269" s="162">
        <v>0</v>
      </c>
      <c r="FM269" s="130"/>
      <c r="FN269" s="18">
        <f t="shared" si="2313"/>
        <v>0</v>
      </c>
      <c r="FO269" s="136"/>
      <c r="FP269" s="131"/>
      <c r="FQ269" s="69">
        <f t="shared" si="2314"/>
        <v>0</v>
      </c>
      <c r="FR269" s="162">
        <v>0</v>
      </c>
      <c r="FS269" s="130"/>
      <c r="FT269" s="18">
        <f t="shared" si="2315"/>
        <v>0</v>
      </c>
      <c r="FU269" s="136"/>
      <c r="FV269" s="131"/>
      <c r="FW269" s="69">
        <f t="shared" si="2316"/>
        <v>0</v>
      </c>
      <c r="FX269" s="162">
        <v>0</v>
      </c>
      <c r="FY269" s="130"/>
      <c r="FZ269" s="18">
        <f t="shared" si="2317"/>
        <v>0</v>
      </c>
      <c r="GA269" s="136"/>
      <c r="GB269" s="131"/>
      <c r="GC269" s="69">
        <f t="shared" si="2318"/>
        <v>0</v>
      </c>
      <c r="GD269" s="162">
        <v>0</v>
      </c>
      <c r="GE269" s="130"/>
      <c r="GF269" s="18">
        <f t="shared" si="2319"/>
        <v>0</v>
      </c>
      <c r="GG269" s="136"/>
      <c r="GH269" s="131"/>
      <c r="GI269" s="69">
        <f t="shared" si="2320"/>
        <v>0</v>
      </c>
      <c r="GJ269" s="162">
        <v>0</v>
      </c>
      <c r="GK269" s="130"/>
      <c r="GL269" s="18">
        <f t="shared" si="2321"/>
        <v>0</v>
      </c>
      <c r="GM269" s="136"/>
      <c r="GN269" s="131"/>
      <c r="GO269" s="69">
        <f t="shared" si="2322"/>
        <v>0</v>
      </c>
      <c r="GP269" s="162">
        <v>0</v>
      </c>
      <c r="GQ269" s="130"/>
      <c r="GR269" s="18">
        <f t="shared" si="2323"/>
        <v>0</v>
      </c>
      <c r="GS269" s="136"/>
      <c r="GT269" s="131"/>
      <c r="GU269" s="69">
        <f t="shared" si="2324"/>
        <v>0</v>
      </c>
      <c r="GV269" s="162">
        <v>0</v>
      </c>
      <c r="GW269" s="130"/>
      <c r="GX269" s="18">
        <f t="shared" si="2325"/>
        <v>0</v>
      </c>
      <c r="GY269" s="136"/>
      <c r="GZ269" s="131"/>
      <c r="HA269" s="69">
        <f t="shared" si="2326"/>
        <v>0</v>
      </c>
      <c r="HB269" s="162">
        <v>0</v>
      </c>
      <c r="HC269" s="130"/>
      <c r="HD269" s="18">
        <f t="shared" si="2327"/>
        <v>0</v>
      </c>
      <c r="HE269" s="136"/>
      <c r="HF269" s="131"/>
      <c r="HG269" s="69">
        <f t="shared" si="2328"/>
        <v>0</v>
      </c>
      <c r="HH269" s="162"/>
      <c r="HI269" s="130"/>
      <c r="HJ269" s="18">
        <f t="shared" si="2329"/>
        <v>0</v>
      </c>
      <c r="HK269" s="136"/>
      <c r="HL269" s="131"/>
      <c r="HM269" s="69">
        <f t="shared" si="2330"/>
        <v>0</v>
      </c>
      <c r="HN269" s="162"/>
      <c r="HO269" s="130"/>
      <c r="HP269" s="18">
        <f t="shared" si="2331"/>
        <v>0</v>
      </c>
      <c r="HQ269" s="136"/>
      <c r="HR269" s="131"/>
      <c r="HS269" s="69">
        <f t="shared" si="2332"/>
        <v>0</v>
      </c>
      <c r="HT269" s="162"/>
      <c r="HU269" s="130"/>
      <c r="HV269" s="18">
        <f t="shared" si="2333"/>
        <v>0</v>
      </c>
      <c r="HW269" s="17"/>
      <c r="HX269" s="85"/>
      <c r="HY269" s="85"/>
      <c r="HZ269" s="2" t="str">
        <f t="shared" si="1846"/>
        <v>СКРЫТЬ</v>
      </c>
    </row>
    <row r="270" spans="1:234" hidden="1" x14ac:dyDescent="0.2">
      <c r="B270" s="16"/>
      <c r="C270" s="15"/>
      <c r="D270" s="142"/>
      <c r="E270" s="142"/>
      <c r="F270" s="142"/>
      <c r="G270" s="22"/>
      <c r="H270" s="22"/>
      <c r="I270" s="42">
        <v>259</v>
      </c>
      <c r="J270" s="102">
        <f>SUBTOTAL(103,I$12:I270)*1</f>
        <v>52</v>
      </c>
      <c r="K270" s="108"/>
      <c r="L270" s="17" t="s">
        <v>64</v>
      </c>
      <c r="M270" s="267"/>
      <c r="N270" s="255"/>
      <c r="O270" s="118"/>
      <c r="P270" s="162"/>
      <c r="Q270" s="163"/>
      <c r="R270" s="163"/>
      <c r="S270" s="92"/>
      <c r="T270" s="123"/>
      <c r="U270" s="91"/>
      <c r="V270" s="91"/>
      <c r="W270" s="120" t="str">
        <f t="shared" si="2267"/>
        <v/>
      </c>
      <c r="X270" s="178"/>
      <c r="Y270" s="128"/>
      <c r="Z270" s="179"/>
      <c r="AA270" s="127"/>
      <c r="AB270" s="67"/>
      <c r="AC270" s="69"/>
      <c r="AD270" s="226">
        <f t="shared" si="2334"/>
        <v>0</v>
      </c>
      <c r="AE270" s="227">
        <f t="shared" si="2335"/>
        <v>0</v>
      </c>
      <c r="AF270" s="225">
        <f t="shared" si="2336"/>
        <v>0</v>
      </c>
      <c r="AG270" s="226">
        <f t="shared" si="2337"/>
        <v>0</v>
      </c>
      <c r="AH270" s="227">
        <f t="shared" si="2338"/>
        <v>0</v>
      </c>
      <c r="AI270" s="225">
        <f t="shared" si="2339"/>
        <v>0</v>
      </c>
      <c r="AJ270" s="226">
        <f t="shared" si="2340"/>
        <v>0</v>
      </c>
      <c r="AK270" s="227">
        <f t="shared" si="2341"/>
        <v>0</v>
      </c>
      <c r="AL270" s="225">
        <f t="shared" si="2342"/>
        <v>0</v>
      </c>
      <c r="AM270" s="226">
        <f t="shared" si="2343"/>
        <v>0</v>
      </c>
      <c r="AN270" s="227">
        <f t="shared" si="2344"/>
        <v>0</v>
      </c>
      <c r="AO270" s="225">
        <f t="shared" si="2345"/>
        <v>0</v>
      </c>
      <c r="AP270" s="226">
        <f t="shared" si="2346"/>
        <v>0</v>
      </c>
      <c r="AQ270" s="227">
        <f t="shared" si="2347"/>
        <v>0</v>
      </c>
      <c r="AR270" s="225">
        <f t="shared" si="2273"/>
        <v>0</v>
      </c>
      <c r="AS270" s="136"/>
      <c r="AT270" s="131"/>
      <c r="AU270" s="69"/>
      <c r="AV270" s="162"/>
      <c r="AW270" s="130"/>
      <c r="AX270" s="18"/>
      <c r="AY270" s="136"/>
      <c r="AZ270" s="131"/>
      <c r="BA270" s="69"/>
      <c r="BB270" s="162"/>
      <c r="BC270" s="130"/>
      <c r="BD270" s="18"/>
      <c r="BE270" s="136"/>
      <c r="BF270" s="131"/>
      <c r="BG270" s="69"/>
      <c r="BH270" s="162"/>
      <c r="BI270" s="130"/>
      <c r="BJ270" s="18"/>
      <c r="BK270" s="136"/>
      <c r="BL270" s="131"/>
      <c r="BM270" s="69"/>
      <c r="BN270" s="162"/>
      <c r="BO270" s="130"/>
      <c r="BP270" s="18"/>
      <c r="BQ270" s="136"/>
      <c r="BR270" s="131"/>
      <c r="BS270" s="69"/>
      <c r="BT270" s="162"/>
      <c r="BU270" s="130"/>
      <c r="BV270" s="18"/>
      <c r="BW270" s="136"/>
      <c r="BX270" s="131"/>
      <c r="BY270" s="69"/>
      <c r="BZ270" s="162"/>
      <c r="CA270" s="130"/>
      <c r="CB270" s="18"/>
      <c r="CC270" s="136"/>
      <c r="CD270" s="131"/>
      <c r="CE270" s="69"/>
      <c r="CF270" s="162"/>
      <c r="CG270" s="130"/>
      <c r="CH270" s="18"/>
      <c r="CI270" s="136"/>
      <c r="CJ270" s="131"/>
      <c r="CK270" s="69"/>
      <c r="CL270" s="162"/>
      <c r="CM270" s="130"/>
      <c r="CN270" s="18"/>
      <c r="CO270" s="136"/>
      <c r="CP270" s="131"/>
      <c r="CQ270" s="69"/>
      <c r="CR270" s="162"/>
      <c r="CS270" s="130"/>
      <c r="CT270" s="18"/>
      <c r="CU270" s="136"/>
      <c r="CV270" s="131"/>
      <c r="CW270" s="69"/>
      <c r="CX270" s="162"/>
      <c r="CY270" s="130"/>
      <c r="CZ270" s="18"/>
      <c r="DA270" s="136"/>
      <c r="DB270" s="131"/>
      <c r="DC270" s="69"/>
      <c r="DD270" s="162"/>
      <c r="DE270" s="130"/>
      <c r="DF270" s="18"/>
      <c r="DG270" s="136"/>
      <c r="DH270" s="131"/>
      <c r="DI270" s="69"/>
      <c r="DJ270" s="162"/>
      <c r="DK270" s="130"/>
      <c r="DL270" s="18"/>
      <c r="DM270" s="136"/>
      <c r="DN270" s="131"/>
      <c r="DO270" s="69"/>
      <c r="DP270" s="162"/>
      <c r="DQ270" s="130"/>
      <c r="DR270" s="18"/>
      <c r="DS270" s="136"/>
      <c r="DT270" s="131"/>
      <c r="DU270" s="69"/>
      <c r="DV270" s="162"/>
      <c r="DW270" s="130"/>
      <c r="DX270" s="18"/>
      <c r="DY270" s="136"/>
      <c r="DZ270" s="131"/>
      <c r="EA270" s="69"/>
      <c r="EB270" s="162"/>
      <c r="EC270" s="130"/>
      <c r="ED270" s="18"/>
      <c r="EE270" s="136"/>
      <c r="EF270" s="131"/>
      <c r="EG270" s="69"/>
      <c r="EH270" s="162"/>
      <c r="EI270" s="130"/>
      <c r="EJ270" s="18"/>
      <c r="EK270" s="136"/>
      <c r="EL270" s="131"/>
      <c r="EM270" s="69"/>
      <c r="EN270" s="162"/>
      <c r="EO270" s="130"/>
      <c r="EP270" s="18"/>
      <c r="EQ270" s="136"/>
      <c r="ER270" s="131"/>
      <c r="ES270" s="69"/>
      <c r="ET270" s="162"/>
      <c r="EU270" s="130"/>
      <c r="EV270" s="18"/>
      <c r="EW270" s="136"/>
      <c r="EX270" s="131"/>
      <c r="EY270" s="69"/>
      <c r="EZ270" s="162"/>
      <c r="FA270" s="130"/>
      <c r="FB270" s="18"/>
      <c r="FC270" s="136"/>
      <c r="FD270" s="131"/>
      <c r="FE270" s="69"/>
      <c r="FF270" s="162"/>
      <c r="FG270" s="130"/>
      <c r="FH270" s="18"/>
      <c r="FI270" s="136"/>
      <c r="FJ270" s="131"/>
      <c r="FK270" s="69"/>
      <c r="FL270" s="162"/>
      <c r="FM270" s="130"/>
      <c r="FN270" s="18"/>
      <c r="FO270" s="136"/>
      <c r="FP270" s="131"/>
      <c r="FQ270" s="69"/>
      <c r="FR270" s="162"/>
      <c r="FS270" s="130"/>
      <c r="FT270" s="18"/>
      <c r="FU270" s="136"/>
      <c r="FV270" s="131"/>
      <c r="FW270" s="69"/>
      <c r="FX270" s="162"/>
      <c r="FY270" s="130"/>
      <c r="FZ270" s="18"/>
      <c r="GA270" s="136"/>
      <c r="GB270" s="131"/>
      <c r="GC270" s="69"/>
      <c r="GD270" s="162"/>
      <c r="GE270" s="130"/>
      <c r="GF270" s="18"/>
      <c r="GG270" s="136"/>
      <c r="GH270" s="131"/>
      <c r="GI270" s="69"/>
      <c r="GJ270" s="162"/>
      <c r="GK270" s="130"/>
      <c r="GL270" s="18"/>
      <c r="GM270" s="136"/>
      <c r="GN270" s="131"/>
      <c r="GO270" s="69"/>
      <c r="GP270" s="162"/>
      <c r="GQ270" s="130"/>
      <c r="GR270" s="18"/>
      <c r="GS270" s="136"/>
      <c r="GT270" s="131"/>
      <c r="GU270" s="69"/>
      <c r="GV270" s="162"/>
      <c r="GW270" s="130"/>
      <c r="GX270" s="18"/>
      <c r="GY270" s="136"/>
      <c r="GZ270" s="131"/>
      <c r="HA270" s="69"/>
      <c r="HB270" s="162"/>
      <c r="HC270" s="130"/>
      <c r="HD270" s="18"/>
      <c r="HE270" s="136"/>
      <c r="HF270" s="131"/>
      <c r="HG270" s="69"/>
      <c r="HH270" s="162"/>
      <c r="HI270" s="130"/>
      <c r="HJ270" s="18"/>
      <c r="HK270" s="136"/>
      <c r="HL270" s="131"/>
      <c r="HM270" s="69"/>
      <c r="HN270" s="162"/>
      <c r="HO270" s="130"/>
      <c r="HP270" s="18"/>
      <c r="HQ270" s="136"/>
      <c r="HR270" s="131"/>
      <c r="HS270" s="69"/>
      <c r="HT270" s="162"/>
      <c r="HU270" s="130"/>
      <c r="HV270" s="18"/>
      <c r="HW270" s="17"/>
      <c r="HX270" s="85"/>
      <c r="HY270" s="85"/>
      <c r="HZ270" s="2" t="str">
        <f t="shared" si="1846"/>
        <v>СКРЫТЬ</v>
      </c>
    </row>
    <row r="271" spans="1:234" ht="13.5" hidden="1" customHeight="1" x14ac:dyDescent="0.2">
      <c r="A271" s="37"/>
      <c r="B271" s="22"/>
      <c r="C271" s="22"/>
      <c r="D271" s="100"/>
      <c r="E271" s="100"/>
      <c r="F271" s="100"/>
      <c r="G271" s="22"/>
      <c r="H271" s="22"/>
      <c r="I271" s="42">
        <v>260</v>
      </c>
      <c r="J271" s="102">
        <f>SUBTOTAL(103,I$12:I271)*1</f>
        <v>52</v>
      </c>
      <c r="K271" s="105" t="s">
        <v>67</v>
      </c>
      <c r="L271" s="17" t="s">
        <v>64</v>
      </c>
      <c r="M271" s="267">
        <v>43890</v>
      </c>
      <c r="N271" s="255">
        <v>44116</v>
      </c>
      <c r="O271" s="118">
        <v>44116</v>
      </c>
      <c r="P271" s="162">
        <v>446</v>
      </c>
      <c r="Q271" s="163">
        <v>446</v>
      </c>
      <c r="R271" s="163">
        <v>446</v>
      </c>
      <c r="S271" s="92">
        <f t="shared" ref="S271:S279" ca="1" si="2348">IF((Q271+Z271)&gt;P271,P271,(Q271+Z271))</f>
        <v>446</v>
      </c>
      <c r="T271" s="92">
        <f t="shared" ref="T271:T279" si="2349">R271+AA271</f>
        <v>446</v>
      </c>
      <c r="U271" s="91">
        <f t="shared" ref="U271:U279" ca="1" si="2350">T271-S271</f>
        <v>0</v>
      </c>
      <c r="V271" s="91">
        <f t="shared" ref="V271:V279" si="2351">P271-T271</f>
        <v>0</v>
      </c>
      <c r="W271" s="120">
        <f t="shared" si="2267"/>
        <v>1</v>
      </c>
      <c r="X271" s="178"/>
      <c r="Y271" s="128">
        <f t="shared" ref="Y271:Y279" si="2352">AS271+AY271+BE271+BK271+BQ271+BW271+CC271+CI271+CO271+CU271+DA271+DG271+DM271+DS271+DY271+EE271+EK271+EQ271+EW271+FC271+FI271+FO271+FU271+GA271+GG271+GM271+GS271+GY271+HE271+HK271+HQ271</f>
        <v>0</v>
      </c>
      <c r="Z271" s="179">
        <f t="shared" ref="Z271:Z279" ca="1" si="2353">SUMIFS(AS271:HV271,AS$1:HV$1,"1",AS$8:HV$8,"Физические объемы",AS$9:HV$9,"План")</f>
        <v>0</v>
      </c>
      <c r="AA271" s="127">
        <f t="shared" ref="AA271:AA279" si="2354">AT271+AZ271+BF271+BL271+BR271+BX271+CD271+CJ271+CP271+CV271+DB271+DH271+DN271+DT271+DZ271+EF271+EL271+ER271+EX271+FD271+FJ271+FP271+FV271+GB271+GH271+GN271+GT271+GZ271+HF271+HL271+HR271</f>
        <v>0</v>
      </c>
      <c r="AB271" s="67" t="str">
        <f t="shared" ref="AB271:AB279" ca="1" si="2355">IF(OR(AND(Z271=0,AA271=0),AND(Z271="",AA271="")),"",IF(AND(Z271=0,AA271&gt;0),1,AA271/Z271))</f>
        <v/>
      </c>
      <c r="AC271" s="69">
        <f t="shared" ref="AC271:AC279" ca="1" si="2356">AA271-Z271</f>
        <v>0</v>
      </c>
      <c r="AD271" s="226">
        <f t="shared" si="2334"/>
        <v>0</v>
      </c>
      <c r="AE271" s="227">
        <f t="shared" si="2335"/>
        <v>0</v>
      </c>
      <c r="AF271" s="225">
        <f t="shared" si="2336"/>
        <v>0</v>
      </c>
      <c r="AG271" s="226">
        <f t="shared" si="2337"/>
        <v>0</v>
      </c>
      <c r="AH271" s="227">
        <f t="shared" si="2338"/>
        <v>0</v>
      </c>
      <c r="AI271" s="225">
        <f t="shared" si="2339"/>
        <v>0</v>
      </c>
      <c r="AJ271" s="226">
        <f t="shared" si="2340"/>
        <v>0</v>
      </c>
      <c r="AK271" s="227">
        <f t="shared" si="2341"/>
        <v>0</v>
      </c>
      <c r="AL271" s="225">
        <f t="shared" si="2342"/>
        <v>0</v>
      </c>
      <c r="AM271" s="226">
        <f t="shared" si="2343"/>
        <v>0</v>
      </c>
      <c r="AN271" s="227">
        <f t="shared" si="2344"/>
        <v>0</v>
      </c>
      <c r="AO271" s="225">
        <f t="shared" si="2345"/>
        <v>0</v>
      </c>
      <c r="AP271" s="226">
        <f t="shared" si="2346"/>
        <v>0</v>
      </c>
      <c r="AQ271" s="227">
        <f t="shared" si="2347"/>
        <v>0</v>
      </c>
      <c r="AR271" s="225">
        <f t="shared" si="2273"/>
        <v>0</v>
      </c>
      <c r="AS271" s="136"/>
      <c r="AT271" s="131"/>
      <c r="AU271" s="69">
        <f t="shared" ref="AU271:AU279" si="2357">AT271-AS271</f>
        <v>0</v>
      </c>
      <c r="AV271" s="162"/>
      <c r="AW271" s="130"/>
      <c r="AX271" s="18">
        <f t="shared" ref="AX271:AX292" si="2358">AW271-AV271</f>
        <v>0</v>
      </c>
      <c r="AY271" s="136"/>
      <c r="AZ271" s="131"/>
      <c r="BA271" s="69">
        <f t="shared" ref="BA271:BA279" si="2359">AZ271-AY271</f>
        <v>0</v>
      </c>
      <c r="BB271" s="162"/>
      <c r="BC271" s="130"/>
      <c r="BD271" s="18">
        <f t="shared" ref="BD271:BD292" si="2360">BC271-BB271</f>
        <v>0</v>
      </c>
      <c r="BE271" s="136"/>
      <c r="BF271" s="131"/>
      <c r="BG271" s="69">
        <f t="shared" ref="BG271:BG279" si="2361">BF271-BE271</f>
        <v>0</v>
      </c>
      <c r="BH271" s="162"/>
      <c r="BI271" s="130"/>
      <c r="BJ271" s="18">
        <f t="shared" ref="BJ271:BJ292" si="2362">BI271-BH271</f>
        <v>0</v>
      </c>
      <c r="BK271" s="136"/>
      <c r="BL271" s="131"/>
      <c r="BM271" s="69">
        <f t="shared" ref="BM271:BM279" si="2363">BL271-BK271</f>
        <v>0</v>
      </c>
      <c r="BN271" s="162"/>
      <c r="BO271" s="130"/>
      <c r="BP271" s="18">
        <f t="shared" ref="BP271:BP292" si="2364">BO271-BN271</f>
        <v>0</v>
      </c>
      <c r="BQ271" s="136"/>
      <c r="BR271" s="131"/>
      <c r="BS271" s="69">
        <f t="shared" ref="BS271:BS279" si="2365">BR271-BQ271</f>
        <v>0</v>
      </c>
      <c r="BT271" s="162"/>
      <c r="BU271" s="130"/>
      <c r="BV271" s="18">
        <f t="shared" ref="BV271:BV292" si="2366">BU271-BT271</f>
        <v>0</v>
      </c>
      <c r="BW271" s="136"/>
      <c r="BX271" s="131"/>
      <c r="BY271" s="69">
        <f t="shared" ref="BY271:BY279" si="2367">BX271-BW271</f>
        <v>0</v>
      </c>
      <c r="BZ271" s="162"/>
      <c r="CA271" s="130"/>
      <c r="CB271" s="18">
        <f t="shared" ref="CB271:CB292" si="2368">CA271-BZ271</f>
        <v>0</v>
      </c>
      <c r="CC271" s="136"/>
      <c r="CD271" s="131"/>
      <c r="CE271" s="69">
        <f t="shared" ref="CE271:CE279" si="2369">CD271-CC271</f>
        <v>0</v>
      </c>
      <c r="CF271" s="162"/>
      <c r="CG271" s="130"/>
      <c r="CH271" s="18">
        <f t="shared" ref="CH271:CH292" si="2370">CG271-CF271</f>
        <v>0</v>
      </c>
      <c r="CI271" s="136"/>
      <c r="CJ271" s="131"/>
      <c r="CK271" s="69">
        <f t="shared" ref="CK271:CK279" si="2371">CJ271-CI271</f>
        <v>0</v>
      </c>
      <c r="CL271" s="162"/>
      <c r="CM271" s="130"/>
      <c r="CN271" s="18">
        <f t="shared" ref="CN271:CN292" si="2372">CM271-CL271</f>
        <v>0</v>
      </c>
      <c r="CO271" s="136"/>
      <c r="CP271" s="131"/>
      <c r="CQ271" s="69">
        <f t="shared" ref="CQ271:CQ279" si="2373">CP271-CO271</f>
        <v>0</v>
      </c>
      <c r="CR271" s="162"/>
      <c r="CS271" s="130"/>
      <c r="CT271" s="18">
        <f t="shared" ref="CT271:CT292" si="2374">CS271-CR271</f>
        <v>0</v>
      </c>
      <c r="CU271" s="136"/>
      <c r="CV271" s="131"/>
      <c r="CW271" s="69">
        <f t="shared" ref="CW271:CW279" si="2375">CV271-CU271</f>
        <v>0</v>
      </c>
      <c r="CX271" s="162"/>
      <c r="CY271" s="130"/>
      <c r="CZ271" s="18">
        <f t="shared" ref="CZ271:CZ292" si="2376">CY271-CX271</f>
        <v>0</v>
      </c>
      <c r="DA271" s="136"/>
      <c r="DB271" s="131"/>
      <c r="DC271" s="69">
        <f t="shared" ref="DC271:DC279" si="2377">DB271-DA271</f>
        <v>0</v>
      </c>
      <c r="DD271" s="162"/>
      <c r="DE271" s="130"/>
      <c r="DF271" s="18">
        <f t="shared" ref="DF271:DF292" si="2378">DE271-DD271</f>
        <v>0</v>
      </c>
      <c r="DG271" s="136"/>
      <c r="DH271" s="131"/>
      <c r="DI271" s="69">
        <f t="shared" ref="DI271:DI279" si="2379">DH271-DG271</f>
        <v>0</v>
      </c>
      <c r="DJ271" s="162"/>
      <c r="DK271" s="130"/>
      <c r="DL271" s="18">
        <f t="shared" ref="DL271:DL292" si="2380">DK271-DJ271</f>
        <v>0</v>
      </c>
      <c r="DM271" s="136"/>
      <c r="DN271" s="131"/>
      <c r="DO271" s="69">
        <f t="shared" ref="DO271:DO279" si="2381">DN271-DM271</f>
        <v>0</v>
      </c>
      <c r="DP271" s="162"/>
      <c r="DQ271" s="130"/>
      <c r="DR271" s="18">
        <f t="shared" ref="DR271:DR292" si="2382">DQ271-DP271</f>
        <v>0</v>
      </c>
      <c r="DS271" s="136"/>
      <c r="DT271" s="131"/>
      <c r="DU271" s="69">
        <f t="shared" ref="DU271:DU279" si="2383">DT271-DS271</f>
        <v>0</v>
      </c>
      <c r="DV271" s="162"/>
      <c r="DW271" s="130"/>
      <c r="DX271" s="18">
        <f t="shared" ref="DX271:DX292" si="2384">DW271-DV271</f>
        <v>0</v>
      </c>
      <c r="DY271" s="136"/>
      <c r="DZ271" s="131"/>
      <c r="EA271" s="69">
        <f t="shared" ref="EA271:EA279" si="2385">DZ271-DY271</f>
        <v>0</v>
      </c>
      <c r="EB271" s="162"/>
      <c r="EC271" s="130"/>
      <c r="ED271" s="18">
        <f t="shared" ref="ED271:ED292" si="2386">EC271-EB271</f>
        <v>0</v>
      </c>
      <c r="EE271" s="136"/>
      <c r="EF271" s="131"/>
      <c r="EG271" s="69">
        <f t="shared" ref="EG271:EG279" si="2387">EF271-EE271</f>
        <v>0</v>
      </c>
      <c r="EH271" s="162"/>
      <c r="EI271" s="130"/>
      <c r="EJ271" s="18">
        <f t="shared" ref="EJ271:EJ292" si="2388">EI271-EH271</f>
        <v>0</v>
      </c>
      <c r="EK271" s="136"/>
      <c r="EL271" s="131"/>
      <c r="EM271" s="69">
        <f t="shared" ref="EM271:EM279" si="2389">EL271-EK271</f>
        <v>0</v>
      </c>
      <c r="EN271" s="162"/>
      <c r="EO271" s="130"/>
      <c r="EP271" s="18">
        <f t="shared" ref="EP271:EP292" si="2390">EO271-EN271</f>
        <v>0</v>
      </c>
      <c r="EQ271" s="136"/>
      <c r="ER271" s="131"/>
      <c r="ES271" s="69">
        <f t="shared" ref="ES271:ES279" si="2391">ER271-EQ271</f>
        <v>0</v>
      </c>
      <c r="ET271" s="162"/>
      <c r="EU271" s="130"/>
      <c r="EV271" s="18">
        <f t="shared" ref="EV271:EV292" si="2392">EU271-ET271</f>
        <v>0</v>
      </c>
      <c r="EW271" s="136"/>
      <c r="EX271" s="131"/>
      <c r="EY271" s="69">
        <f t="shared" ref="EY271:EY279" si="2393">EX271-EW271</f>
        <v>0</v>
      </c>
      <c r="EZ271" s="162"/>
      <c r="FA271" s="130"/>
      <c r="FB271" s="18">
        <f t="shared" ref="FB271:FB292" si="2394">FA271-EZ271</f>
        <v>0</v>
      </c>
      <c r="FC271" s="136"/>
      <c r="FD271" s="131"/>
      <c r="FE271" s="69">
        <f t="shared" ref="FE271:FE279" si="2395">FD271-FC271</f>
        <v>0</v>
      </c>
      <c r="FF271" s="162"/>
      <c r="FG271" s="130"/>
      <c r="FH271" s="18">
        <f t="shared" ref="FH271:FH292" si="2396">FG271-FF271</f>
        <v>0</v>
      </c>
      <c r="FI271" s="136"/>
      <c r="FJ271" s="131"/>
      <c r="FK271" s="69">
        <f t="shared" ref="FK271:FK279" si="2397">FJ271-FI271</f>
        <v>0</v>
      </c>
      <c r="FL271" s="162"/>
      <c r="FM271" s="130"/>
      <c r="FN271" s="18">
        <f t="shared" ref="FN271:FN292" si="2398">FM271-FL271</f>
        <v>0</v>
      </c>
      <c r="FO271" s="136"/>
      <c r="FP271" s="131"/>
      <c r="FQ271" s="69">
        <f t="shared" ref="FQ271:FQ279" si="2399">FP271-FO271</f>
        <v>0</v>
      </c>
      <c r="FR271" s="162"/>
      <c r="FS271" s="130"/>
      <c r="FT271" s="18">
        <f t="shared" ref="FT271:FT292" si="2400">FS271-FR271</f>
        <v>0</v>
      </c>
      <c r="FU271" s="136"/>
      <c r="FV271" s="131"/>
      <c r="FW271" s="69">
        <f t="shared" ref="FW271:FW279" si="2401">FV271-FU271</f>
        <v>0</v>
      </c>
      <c r="FX271" s="162"/>
      <c r="FY271" s="130"/>
      <c r="FZ271" s="18">
        <f t="shared" ref="FZ271:FZ292" si="2402">FY271-FX271</f>
        <v>0</v>
      </c>
      <c r="GA271" s="136"/>
      <c r="GB271" s="131"/>
      <c r="GC271" s="69">
        <f t="shared" ref="GC271:GC279" si="2403">GB271-GA271</f>
        <v>0</v>
      </c>
      <c r="GD271" s="162"/>
      <c r="GE271" s="130"/>
      <c r="GF271" s="18">
        <f t="shared" ref="GF271:GF292" si="2404">GE271-GD271</f>
        <v>0</v>
      </c>
      <c r="GG271" s="136"/>
      <c r="GH271" s="131"/>
      <c r="GI271" s="69">
        <f t="shared" ref="GI271:GI279" si="2405">GH271-GG271</f>
        <v>0</v>
      </c>
      <c r="GJ271" s="162"/>
      <c r="GK271" s="130"/>
      <c r="GL271" s="18">
        <f t="shared" ref="GL271:GL292" si="2406">GK271-GJ271</f>
        <v>0</v>
      </c>
      <c r="GM271" s="136"/>
      <c r="GN271" s="131"/>
      <c r="GO271" s="69">
        <f t="shared" ref="GO271:GO279" si="2407">GN271-GM271</f>
        <v>0</v>
      </c>
      <c r="GP271" s="162"/>
      <c r="GQ271" s="130"/>
      <c r="GR271" s="18">
        <f t="shared" ref="GR271:GR292" si="2408">GQ271-GP271</f>
        <v>0</v>
      </c>
      <c r="GS271" s="136"/>
      <c r="GT271" s="131"/>
      <c r="GU271" s="69">
        <f t="shared" ref="GU271:GU279" si="2409">GT271-GS271</f>
        <v>0</v>
      </c>
      <c r="GV271" s="162"/>
      <c r="GW271" s="130"/>
      <c r="GX271" s="18">
        <f t="shared" ref="GX271:GX292" si="2410">GW271-GV271</f>
        <v>0</v>
      </c>
      <c r="GY271" s="136"/>
      <c r="GZ271" s="131"/>
      <c r="HA271" s="69">
        <f t="shared" ref="HA271:HA279" si="2411">GZ271-GY271</f>
        <v>0</v>
      </c>
      <c r="HB271" s="162"/>
      <c r="HC271" s="130"/>
      <c r="HD271" s="18">
        <f t="shared" ref="HD271:HD292" si="2412">HC271-HB271</f>
        <v>0</v>
      </c>
      <c r="HE271" s="136"/>
      <c r="HF271" s="131"/>
      <c r="HG271" s="69">
        <f t="shared" ref="HG271:HG279" si="2413">HF271-HE271</f>
        <v>0</v>
      </c>
      <c r="HH271" s="162"/>
      <c r="HI271" s="130"/>
      <c r="HJ271" s="18">
        <f t="shared" ref="HJ271:HJ292" si="2414">HI271-HH271</f>
        <v>0</v>
      </c>
      <c r="HK271" s="136"/>
      <c r="HL271" s="131"/>
      <c r="HM271" s="69">
        <f t="shared" ref="HM271:HM279" si="2415">HL271-HK271</f>
        <v>0</v>
      </c>
      <c r="HN271" s="162"/>
      <c r="HO271" s="130"/>
      <c r="HP271" s="18">
        <f t="shared" ref="HP271:HP292" si="2416">HO271-HN271</f>
        <v>0</v>
      </c>
      <c r="HQ271" s="136"/>
      <c r="HR271" s="131"/>
      <c r="HS271" s="69">
        <f t="shared" ref="HS271:HS279" si="2417">HR271-HQ271</f>
        <v>0</v>
      </c>
      <c r="HT271" s="162"/>
      <c r="HU271" s="130"/>
      <c r="HV271" s="18">
        <f t="shared" ref="HV271:HV292" si="2418">HU271-HT271</f>
        <v>0</v>
      </c>
      <c r="HW271" s="17"/>
      <c r="HX271" s="85"/>
      <c r="HY271" s="85"/>
      <c r="HZ271" s="2" t="str">
        <f t="shared" si="1846"/>
        <v>СКРЫТЬ</v>
      </c>
    </row>
    <row r="272" spans="1:234" ht="13.5" hidden="1" customHeight="1" x14ac:dyDescent="0.2">
      <c r="A272" s="37"/>
      <c r="B272" s="22"/>
      <c r="C272" s="22"/>
      <c r="D272" s="100"/>
      <c r="E272" s="100"/>
      <c r="F272" s="100"/>
      <c r="G272" s="22"/>
      <c r="H272" s="22"/>
      <c r="I272" s="42">
        <v>261</v>
      </c>
      <c r="J272" s="102">
        <f>SUBTOTAL(103,I$12:I272)*1</f>
        <v>52</v>
      </c>
      <c r="K272" s="105" t="s">
        <v>78</v>
      </c>
      <c r="L272" s="17" t="s">
        <v>64</v>
      </c>
      <c r="M272" s="267">
        <v>43891</v>
      </c>
      <c r="N272" s="255">
        <v>44134</v>
      </c>
      <c r="O272" s="118">
        <v>44124</v>
      </c>
      <c r="P272" s="162">
        <v>400</v>
      </c>
      <c r="Q272" s="163">
        <v>400</v>
      </c>
      <c r="R272" s="163">
        <v>0</v>
      </c>
      <c r="S272" s="92">
        <f t="shared" ca="1" si="2348"/>
        <v>400</v>
      </c>
      <c r="T272" s="92">
        <f t="shared" si="2349"/>
        <v>0</v>
      </c>
      <c r="U272" s="91">
        <f t="shared" ca="1" si="2350"/>
        <v>-400</v>
      </c>
      <c r="V272" s="91">
        <f t="shared" si="2351"/>
        <v>400</v>
      </c>
      <c r="W272" s="120">
        <f t="shared" si="2267"/>
        <v>0</v>
      </c>
      <c r="X272" s="178"/>
      <c r="Y272" s="128">
        <f t="shared" si="2352"/>
        <v>0</v>
      </c>
      <c r="Z272" s="179">
        <f t="shared" ca="1" si="2353"/>
        <v>0</v>
      </c>
      <c r="AA272" s="127">
        <f t="shared" si="2354"/>
        <v>0</v>
      </c>
      <c r="AB272" s="67" t="str">
        <f t="shared" ca="1" si="2355"/>
        <v/>
      </c>
      <c r="AC272" s="69">
        <f t="shared" ca="1" si="2356"/>
        <v>0</v>
      </c>
      <c r="AD272" s="226">
        <f t="shared" si="2334"/>
        <v>0</v>
      </c>
      <c r="AE272" s="227">
        <f t="shared" si="2335"/>
        <v>0</v>
      </c>
      <c r="AF272" s="225">
        <f t="shared" si="2336"/>
        <v>0</v>
      </c>
      <c r="AG272" s="226">
        <f t="shared" si="2337"/>
        <v>0</v>
      </c>
      <c r="AH272" s="227">
        <f t="shared" si="2338"/>
        <v>0</v>
      </c>
      <c r="AI272" s="225">
        <f t="shared" si="2339"/>
        <v>0</v>
      </c>
      <c r="AJ272" s="226">
        <f t="shared" si="2340"/>
        <v>0</v>
      </c>
      <c r="AK272" s="227">
        <f t="shared" si="2341"/>
        <v>0</v>
      </c>
      <c r="AL272" s="225">
        <f t="shared" si="2342"/>
        <v>0</v>
      </c>
      <c r="AM272" s="226">
        <f t="shared" si="2343"/>
        <v>0</v>
      </c>
      <c r="AN272" s="227">
        <f t="shared" si="2344"/>
        <v>0</v>
      </c>
      <c r="AO272" s="225">
        <f t="shared" si="2345"/>
        <v>0</v>
      </c>
      <c r="AP272" s="226">
        <f t="shared" si="2346"/>
        <v>0</v>
      </c>
      <c r="AQ272" s="227">
        <f t="shared" si="2347"/>
        <v>0</v>
      </c>
      <c r="AR272" s="225">
        <f t="shared" si="2273"/>
        <v>0</v>
      </c>
      <c r="AS272" s="136"/>
      <c r="AT272" s="131"/>
      <c r="AU272" s="69">
        <f t="shared" si="2357"/>
        <v>0</v>
      </c>
      <c r="AV272" s="162"/>
      <c r="AW272" s="130"/>
      <c r="AX272" s="18">
        <f t="shared" si="2358"/>
        <v>0</v>
      </c>
      <c r="AY272" s="136"/>
      <c r="AZ272" s="131"/>
      <c r="BA272" s="69">
        <f t="shared" si="2359"/>
        <v>0</v>
      </c>
      <c r="BB272" s="162"/>
      <c r="BC272" s="130"/>
      <c r="BD272" s="18">
        <f t="shared" si="2360"/>
        <v>0</v>
      </c>
      <c r="BE272" s="136"/>
      <c r="BF272" s="131"/>
      <c r="BG272" s="69">
        <f t="shared" si="2361"/>
        <v>0</v>
      </c>
      <c r="BH272" s="162"/>
      <c r="BI272" s="130"/>
      <c r="BJ272" s="18">
        <f t="shared" si="2362"/>
        <v>0</v>
      </c>
      <c r="BK272" s="136"/>
      <c r="BL272" s="131"/>
      <c r="BM272" s="69">
        <f t="shared" si="2363"/>
        <v>0</v>
      </c>
      <c r="BN272" s="162"/>
      <c r="BO272" s="130"/>
      <c r="BP272" s="18">
        <f t="shared" si="2364"/>
        <v>0</v>
      </c>
      <c r="BQ272" s="136"/>
      <c r="BR272" s="131"/>
      <c r="BS272" s="69">
        <f t="shared" si="2365"/>
        <v>0</v>
      </c>
      <c r="BT272" s="162"/>
      <c r="BU272" s="130"/>
      <c r="BV272" s="18">
        <f t="shared" si="2366"/>
        <v>0</v>
      </c>
      <c r="BW272" s="136"/>
      <c r="BX272" s="131"/>
      <c r="BY272" s="69">
        <f t="shared" si="2367"/>
        <v>0</v>
      </c>
      <c r="BZ272" s="162"/>
      <c r="CA272" s="130"/>
      <c r="CB272" s="18">
        <f t="shared" si="2368"/>
        <v>0</v>
      </c>
      <c r="CC272" s="136"/>
      <c r="CD272" s="131"/>
      <c r="CE272" s="69">
        <f t="shared" si="2369"/>
        <v>0</v>
      </c>
      <c r="CF272" s="162"/>
      <c r="CG272" s="130"/>
      <c r="CH272" s="18">
        <f t="shared" si="2370"/>
        <v>0</v>
      </c>
      <c r="CI272" s="136"/>
      <c r="CJ272" s="131"/>
      <c r="CK272" s="69">
        <f t="shared" si="2371"/>
        <v>0</v>
      </c>
      <c r="CL272" s="162"/>
      <c r="CM272" s="130"/>
      <c r="CN272" s="18">
        <f t="shared" si="2372"/>
        <v>0</v>
      </c>
      <c r="CO272" s="136"/>
      <c r="CP272" s="131"/>
      <c r="CQ272" s="69">
        <f t="shared" si="2373"/>
        <v>0</v>
      </c>
      <c r="CR272" s="162"/>
      <c r="CS272" s="130"/>
      <c r="CT272" s="18">
        <f t="shared" si="2374"/>
        <v>0</v>
      </c>
      <c r="CU272" s="136"/>
      <c r="CV272" s="131"/>
      <c r="CW272" s="69">
        <f t="shared" si="2375"/>
        <v>0</v>
      </c>
      <c r="CX272" s="162"/>
      <c r="CY272" s="130"/>
      <c r="CZ272" s="18">
        <f t="shared" si="2376"/>
        <v>0</v>
      </c>
      <c r="DA272" s="136"/>
      <c r="DB272" s="131"/>
      <c r="DC272" s="69">
        <f t="shared" si="2377"/>
        <v>0</v>
      </c>
      <c r="DD272" s="162"/>
      <c r="DE272" s="130"/>
      <c r="DF272" s="18">
        <f t="shared" si="2378"/>
        <v>0</v>
      </c>
      <c r="DG272" s="136"/>
      <c r="DH272" s="131"/>
      <c r="DI272" s="69">
        <f t="shared" si="2379"/>
        <v>0</v>
      </c>
      <c r="DJ272" s="162"/>
      <c r="DK272" s="130"/>
      <c r="DL272" s="18">
        <f t="shared" si="2380"/>
        <v>0</v>
      </c>
      <c r="DM272" s="136"/>
      <c r="DN272" s="131"/>
      <c r="DO272" s="69">
        <f t="shared" si="2381"/>
        <v>0</v>
      </c>
      <c r="DP272" s="162"/>
      <c r="DQ272" s="130"/>
      <c r="DR272" s="18">
        <f t="shared" si="2382"/>
        <v>0</v>
      </c>
      <c r="DS272" s="136"/>
      <c r="DT272" s="131"/>
      <c r="DU272" s="69">
        <f t="shared" si="2383"/>
        <v>0</v>
      </c>
      <c r="DV272" s="162"/>
      <c r="DW272" s="130"/>
      <c r="DX272" s="18">
        <f t="shared" si="2384"/>
        <v>0</v>
      </c>
      <c r="DY272" s="136"/>
      <c r="DZ272" s="131"/>
      <c r="EA272" s="69">
        <f t="shared" si="2385"/>
        <v>0</v>
      </c>
      <c r="EB272" s="162"/>
      <c r="EC272" s="130"/>
      <c r="ED272" s="18">
        <f t="shared" si="2386"/>
        <v>0</v>
      </c>
      <c r="EE272" s="136"/>
      <c r="EF272" s="131"/>
      <c r="EG272" s="69">
        <f t="shared" si="2387"/>
        <v>0</v>
      </c>
      <c r="EH272" s="162"/>
      <c r="EI272" s="130"/>
      <c r="EJ272" s="18">
        <f t="shared" si="2388"/>
        <v>0</v>
      </c>
      <c r="EK272" s="136"/>
      <c r="EL272" s="131"/>
      <c r="EM272" s="69">
        <f t="shared" si="2389"/>
        <v>0</v>
      </c>
      <c r="EN272" s="162"/>
      <c r="EO272" s="130"/>
      <c r="EP272" s="18">
        <f t="shared" si="2390"/>
        <v>0</v>
      </c>
      <c r="EQ272" s="136"/>
      <c r="ER272" s="131"/>
      <c r="ES272" s="69">
        <f t="shared" si="2391"/>
        <v>0</v>
      </c>
      <c r="ET272" s="162"/>
      <c r="EU272" s="130"/>
      <c r="EV272" s="18">
        <f t="shared" si="2392"/>
        <v>0</v>
      </c>
      <c r="EW272" s="136"/>
      <c r="EX272" s="131"/>
      <c r="EY272" s="69">
        <f t="shared" si="2393"/>
        <v>0</v>
      </c>
      <c r="EZ272" s="162"/>
      <c r="FA272" s="130"/>
      <c r="FB272" s="18">
        <f t="shared" si="2394"/>
        <v>0</v>
      </c>
      <c r="FC272" s="136"/>
      <c r="FD272" s="131"/>
      <c r="FE272" s="69">
        <f t="shared" si="2395"/>
        <v>0</v>
      </c>
      <c r="FF272" s="162"/>
      <c r="FG272" s="130"/>
      <c r="FH272" s="18">
        <f t="shared" si="2396"/>
        <v>0</v>
      </c>
      <c r="FI272" s="136"/>
      <c r="FJ272" s="131"/>
      <c r="FK272" s="69">
        <f t="shared" si="2397"/>
        <v>0</v>
      </c>
      <c r="FL272" s="162"/>
      <c r="FM272" s="130"/>
      <c r="FN272" s="18">
        <f t="shared" si="2398"/>
        <v>0</v>
      </c>
      <c r="FO272" s="136"/>
      <c r="FP272" s="131"/>
      <c r="FQ272" s="69">
        <f t="shared" si="2399"/>
        <v>0</v>
      </c>
      <c r="FR272" s="162"/>
      <c r="FS272" s="130"/>
      <c r="FT272" s="18">
        <f t="shared" si="2400"/>
        <v>0</v>
      </c>
      <c r="FU272" s="136"/>
      <c r="FV272" s="131"/>
      <c r="FW272" s="69">
        <f t="shared" si="2401"/>
        <v>0</v>
      </c>
      <c r="FX272" s="162"/>
      <c r="FY272" s="130"/>
      <c r="FZ272" s="18">
        <f t="shared" si="2402"/>
        <v>0</v>
      </c>
      <c r="GA272" s="136"/>
      <c r="GB272" s="131"/>
      <c r="GC272" s="69">
        <f t="shared" si="2403"/>
        <v>0</v>
      </c>
      <c r="GD272" s="162"/>
      <c r="GE272" s="130"/>
      <c r="GF272" s="18">
        <f t="shared" si="2404"/>
        <v>0</v>
      </c>
      <c r="GG272" s="136"/>
      <c r="GH272" s="131"/>
      <c r="GI272" s="69">
        <f t="shared" si="2405"/>
        <v>0</v>
      </c>
      <c r="GJ272" s="162"/>
      <c r="GK272" s="130"/>
      <c r="GL272" s="18">
        <f t="shared" si="2406"/>
        <v>0</v>
      </c>
      <c r="GM272" s="136"/>
      <c r="GN272" s="131"/>
      <c r="GO272" s="69">
        <f t="shared" si="2407"/>
        <v>0</v>
      </c>
      <c r="GP272" s="162"/>
      <c r="GQ272" s="130"/>
      <c r="GR272" s="18">
        <f t="shared" si="2408"/>
        <v>0</v>
      </c>
      <c r="GS272" s="136"/>
      <c r="GT272" s="131"/>
      <c r="GU272" s="69">
        <f t="shared" si="2409"/>
        <v>0</v>
      </c>
      <c r="GV272" s="162"/>
      <c r="GW272" s="130"/>
      <c r="GX272" s="18">
        <f t="shared" si="2410"/>
        <v>0</v>
      </c>
      <c r="GY272" s="136"/>
      <c r="GZ272" s="131"/>
      <c r="HA272" s="69">
        <f t="shared" si="2411"/>
        <v>0</v>
      </c>
      <c r="HB272" s="162"/>
      <c r="HC272" s="130"/>
      <c r="HD272" s="18">
        <f t="shared" si="2412"/>
        <v>0</v>
      </c>
      <c r="HE272" s="136"/>
      <c r="HF272" s="131"/>
      <c r="HG272" s="69">
        <f t="shared" si="2413"/>
        <v>0</v>
      </c>
      <c r="HH272" s="162"/>
      <c r="HI272" s="130"/>
      <c r="HJ272" s="18">
        <f t="shared" si="2414"/>
        <v>0</v>
      </c>
      <c r="HK272" s="136"/>
      <c r="HL272" s="131"/>
      <c r="HM272" s="69">
        <f t="shared" si="2415"/>
        <v>0</v>
      </c>
      <c r="HN272" s="162"/>
      <c r="HO272" s="130"/>
      <c r="HP272" s="18">
        <f t="shared" si="2416"/>
        <v>0</v>
      </c>
      <c r="HQ272" s="136"/>
      <c r="HR272" s="131"/>
      <c r="HS272" s="69">
        <f t="shared" si="2417"/>
        <v>0</v>
      </c>
      <c r="HT272" s="162"/>
      <c r="HU272" s="130"/>
      <c r="HV272" s="18">
        <f t="shared" si="2418"/>
        <v>0</v>
      </c>
      <c r="HW272" s="17"/>
      <c r="HX272" s="85"/>
      <c r="HY272" s="85"/>
      <c r="HZ272" s="2" t="str">
        <f t="shared" si="1846"/>
        <v>СКРЫТЬ</v>
      </c>
    </row>
    <row r="273" spans="1:234" ht="13.5" hidden="1" customHeight="1" x14ac:dyDescent="0.2">
      <c r="A273" s="37"/>
      <c r="B273" s="22"/>
      <c r="C273" s="22"/>
      <c r="D273" s="100"/>
      <c r="E273" s="100"/>
      <c r="F273" s="100"/>
      <c r="G273" s="22"/>
      <c r="H273" s="22"/>
      <c r="I273" s="42">
        <v>262</v>
      </c>
      <c r="J273" s="102">
        <f>SUBTOTAL(103,I$12:I273)*1</f>
        <v>52</v>
      </c>
      <c r="K273" s="106" t="s">
        <v>79</v>
      </c>
      <c r="L273" s="17" t="s">
        <v>64</v>
      </c>
      <c r="M273" s="267">
        <v>43891</v>
      </c>
      <c r="N273" s="255">
        <v>44134</v>
      </c>
      <c r="O273" s="118">
        <v>44124</v>
      </c>
      <c r="P273" s="162">
        <v>400</v>
      </c>
      <c r="Q273" s="163">
        <v>400</v>
      </c>
      <c r="R273" s="163">
        <v>0</v>
      </c>
      <c r="S273" s="92">
        <f t="shared" ca="1" si="2348"/>
        <v>400</v>
      </c>
      <c r="T273" s="92">
        <f t="shared" si="2349"/>
        <v>0</v>
      </c>
      <c r="U273" s="91">
        <f t="shared" ca="1" si="2350"/>
        <v>-400</v>
      </c>
      <c r="V273" s="91">
        <f t="shared" si="2351"/>
        <v>400</v>
      </c>
      <c r="W273" s="120">
        <f t="shared" si="2267"/>
        <v>0</v>
      </c>
      <c r="X273" s="178"/>
      <c r="Y273" s="128">
        <f t="shared" si="2352"/>
        <v>0</v>
      </c>
      <c r="Z273" s="179">
        <f t="shared" ca="1" si="2353"/>
        <v>0</v>
      </c>
      <c r="AA273" s="127">
        <f t="shared" si="2354"/>
        <v>0</v>
      </c>
      <c r="AB273" s="67" t="str">
        <f t="shared" ca="1" si="2355"/>
        <v/>
      </c>
      <c r="AC273" s="69">
        <f t="shared" ca="1" si="2356"/>
        <v>0</v>
      </c>
      <c r="AD273" s="226">
        <f t="shared" si="2334"/>
        <v>0</v>
      </c>
      <c r="AE273" s="227">
        <f t="shared" si="2335"/>
        <v>0</v>
      </c>
      <c r="AF273" s="225">
        <f t="shared" si="2336"/>
        <v>0</v>
      </c>
      <c r="AG273" s="226">
        <f t="shared" si="2337"/>
        <v>0</v>
      </c>
      <c r="AH273" s="227">
        <f t="shared" si="2338"/>
        <v>0</v>
      </c>
      <c r="AI273" s="225">
        <f t="shared" si="2339"/>
        <v>0</v>
      </c>
      <c r="AJ273" s="226">
        <f t="shared" si="2340"/>
        <v>0</v>
      </c>
      <c r="AK273" s="227">
        <f t="shared" si="2341"/>
        <v>0</v>
      </c>
      <c r="AL273" s="225">
        <f t="shared" si="2342"/>
        <v>0</v>
      </c>
      <c r="AM273" s="226">
        <f t="shared" si="2343"/>
        <v>0</v>
      </c>
      <c r="AN273" s="227">
        <f t="shared" si="2344"/>
        <v>0</v>
      </c>
      <c r="AO273" s="225">
        <f t="shared" si="2345"/>
        <v>0</v>
      </c>
      <c r="AP273" s="226">
        <f t="shared" si="2346"/>
        <v>0</v>
      </c>
      <c r="AQ273" s="227">
        <f t="shared" si="2347"/>
        <v>0</v>
      </c>
      <c r="AR273" s="225">
        <f t="shared" si="2273"/>
        <v>0</v>
      </c>
      <c r="AS273" s="136"/>
      <c r="AT273" s="131"/>
      <c r="AU273" s="69">
        <f t="shared" si="2357"/>
        <v>0</v>
      </c>
      <c r="AV273" s="162"/>
      <c r="AW273" s="130"/>
      <c r="AX273" s="18">
        <f t="shared" si="2358"/>
        <v>0</v>
      </c>
      <c r="AY273" s="136"/>
      <c r="AZ273" s="131"/>
      <c r="BA273" s="69">
        <f t="shared" si="2359"/>
        <v>0</v>
      </c>
      <c r="BB273" s="162"/>
      <c r="BC273" s="130"/>
      <c r="BD273" s="18">
        <f t="shared" si="2360"/>
        <v>0</v>
      </c>
      <c r="BE273" s="136"/>
      <c r="BF273" s="131"/>
      <c r="BG273" s="69">
        <f t="shared" si="2361"/>
        <v>0</v>
      </c>
      <c r="BH273" s="162"/>
      <c r="BI273" s="130"/>
      <c r="BJ273" s="18">
        <f t="shared" si="2362"/>
        <v>0</v>
      </c>
      <c r="BK273" s="136"/>
      <c r="BL273" s="131"/>
      <c r="BM273" s="69">
        <f t="shared" si="2363"/>
        <v>0</v>
      </c>
      <c r="BN273" s="162"/>
      <c r="BO273" s="130"/>
      <c r="BP273" s="18">
        <f t="shared" si="2364"/>
        <v>0</v>
      </c>
      <c r="BQ273" s="136"/>
      <c r="BR273" s="131"/>
      <c r="BS273" s="69">
        <f t="shared" si="2365"/>
        <v>0</v>
      </c>
      <c r="BT273" s="162"/>
      <c r="BU273" s="130"/>
      <c r="BV273" s="18">
        <f t="shared" si="2366"/>
        <v>0</v>
      </c>
      <c r="BW273" s="136"/>
      <c r="BX273" s="131"/>
      <c r="BY273" s="69">
        <f t="shared" si="2367"/>
        <v>0</v>
      </c>
      <c r="BZ273" s="162"/>
      <c r="CA273" s="130"/>
      <c r="CB273" s="18">
        <f t="shared" si="2368"/>
        <v>0</v>
      </c>
      <c r="CC273" s="136"/>
      <c r="CD273" s="131"/>
      <c r="CE273" s="69">
        <f t="shared" si="2369"/>
        <v>0</v>
      </c>
      <c r="CF273" s="162"/>
      <c r="CG273" s="130"/>
      <c r="CH273" s="18">
        <f t="shared" si="2370"/>
        <v>0</v>
      </c>
      <c r="CI273" s="136"/>
      <c r="CJ273" s="131"/>
      <c r="CK273" s="69">
        <f t="shared" si="2371"/>
        <v>0</v>
      </c>
      <c r="CL273" s="162"/>
      <c r="CM273" s="130"/>
      <c r="CN273" s="18">
        <f t="shared" si="2372"/>
        <v>0</v>
      </c>
      <c r="CO273" s="136"/>
      <c r="CP273" s="131"/>
      <c r="CQ273" s="69">
        <f t="shared" si="2373"/>
        <v>0</v>
      </c>
      <c r="CR273" s="162"/>
      <c r="CS273" s="130"/>
      <c r="CT273" s="18">
        <f t="shared" si="2374"/>
        <v>0</v>
      </c>
      <c r="CU273" s="136"/>
      <c r="CV273" s="131"/>
      <c r="CW273" s="69">
        <f t="shared" si="2375"/>
        <v>0</v>
      </c>
      <c r="CX273" s="162"/>
      <c r="CY273" s="130"/>
      <c r="CZ273" s="18">
        <f t="shared" si="2376"/>
        <v>0</v>
      </c>
      <c r="DA273" s="136"/>
      <c r="DB273" s="131"/>
      <c r="DC273" s="69">
        <f t="shared" si="2377"/>
        <v>0</v>
      </c>
      <c r="DD273" s="162"/>
      <c r="DE273" s="130"/>
      <c r="DF273" s="18">
        <f t="shared" si="2378"/>
        <v>0</v>
      </c>
      <c r="DG273" s="136"/>
      <c r="DH273" s="131"/>
      <c r="DI273" s="69">
        <f t="shared" si="2379"/>
        <v>0</v>
      </c>
      <c r="DJ273" s="162"/>
      <c r="DK273" s="130"/>
      <c r="DL273" s="18">
        <f t="shared" si="2380"/>
        <v>0</v>
      </c>
      <c r="DM273" s="136"/>
      <c r="DN273" s="131"/>
      <c r="DO273" s="69">
        <f t="shared" si="2381"/>
        <v>0</v>
      </c>
      <c r="DP273" s="162"/>
      <c r="DQ273" s="130"/>
      <c r="DR273" s="18">
        <f t="shared" si="2382"/>
        <v>0</v>
      </c>
      <c r="DS273" s="136"/>
      <c r="DT273" s="131"/>
      <c r="DU273" s="69">
        <f t="shared" si="2383"/>
        <v>0</v>
      </c>
      <c r="DV273" s="162"/>
      <c r="DW273" s="130"/>
      <c r="DX273" s="18">
        <f t="shared" si="2384"/>
        <v>0</v>
      </c>
      <c r="DY273" s="136"/>
      <c r="DZ273" s="131"/>
      <c r="EA273" s="69">
        <f t="shared" si="2385"/>
        <v>0</v>
      </c>
      <c r="EB273" s="162"/>
      <c r="EC273" s="130"/>
      <c r="ED273" s="18">
        <f t="shared" si="2386"/>
        <v>0</v>
      </c>
      <c r="EE273" s="136"/>
      <c r="EF273" s="131"/>
      <c r="EG273" s="69">
        <f t="shared" si="2387"/>
        <v>0</v>
      </c>
      <c r="EH273" s="162"/>
      <c r="EI273" s="130"/>
      <c r="EJ273" s="18">
        <f t="shared" si="2388"/>
        <v>0</v>
      </c>
      <c r="EK273" s="136"/>
      <c r="EL273" s="131"/>
      <c r="EM273" s="69">
        <f t="shared" si="2389"/>
        <v>0</v>
      </c>
      <c r="EN273" s="162"/>
      <c r="EO273" s="130"/>
      <c r="EP273" s="18">
        <f t="shared" si="2390"/>
        <v>0</v>
      </c>
      <c r="EQ273" s="136"/>
      <c r="ER273" s="131"/>
      <c r="ES273" s="69">
        <f t="shared" si="2391"/>
        <v>0</v>
      </c>
      <c r="ET273" s="162"/>
      <c r="EU273" s="130"/>
      <c r="EV273" s="18">
        <f t="shared" si="2392"/>
        <v>0</v>
      </c>
      <c r="EW273" s="136"/>
      <c r="EX273" s="131"/>
      <c r="EY273" s="69">
        <f t="shared" si="2393"/>
        <v>0</v>
      </c>
      <c r="EZ273" s="162"/>
      <c r="FA273" s="130"/>
      <c r="FB273" s="18">
        <f t="shared" si="2394"/>
        <v>0</v>
      </c>
      <c r="FC273" s="136"/>
      <c r="FD273" s="131"/>
      <c r="FE273" s="69">
        <f t="shared" si="2395"/>
        <v>0</v>
      </c>
      <c r="FF273" s="162"/>
      <c r="FG273" s="130"/>
      <c r="FH273" s="18">
        <f t="shared" si="2396"/>
        <v>0</v>
      </c>
      <c r="FI273" s="136"/>
      <c r="FJ273" s="131"/>
      <c r="FK273" s="69">
        <f t="shared" si="2397"/>
        <v>0</v>
      </c>
      <c r="FL273" s="162"/>
      <c r="FM273" s="130"/>
      <c r="FN273" s="18">
        <f t="shared" si="2398"/>
        <v>0</v>
      </c>
      <c r="FO273" s="136"/>
      <c r="FP273" s="131"/>
      <c r="FQ273" s="69">
        <f t="shared" si="2399"/>
        <v>0</v>
      </c>
      <c r="FR273" s="162"/>
      <c r="FS273" s="130"/>
      <c r="FT273" s="18">
        <f t="shared" si="2400"/>
        <v>0</v>
      </c>
      <c r="FU273" s="136"/>
      <c r="FV273" s="131"/>
      <c r="FW273" s="69">
        <f t="shared" si="2401"/>
        <v>0</v>
      </c>
      <c r="FX273" s="162"/>
      <c r="FY273" s="130"/>
      <c r="FZ273" s="18">
        <f t="shared" si="2402"/>
        <v>0</v>
      </c>
      <c r="GA273" s="136"/>
      <c r="GB273" s="131"/>
      <c r="GC273" s="69">
        <f t="shared" si="2403"/>
        <v>0</v>
      </c>
      <c r="GD273" s="162"/>
      <c r="GE273" s="130"/>
      <c r="GF273" s="18">
        <f t="shared" si="2404"/>
        <v>0</v>
      </c>
      <c r="GG273" s="136"/>
      <c r="GH273" s="131"/>
      <c r="GI273" s="69">
        <f t="shared" si="2405"/>
        <v>0</v>
      </c>
      <c r="GJ273" s="162"/>
      <c r="GK273" s="130"/>
      <c r="GL273" s="18">
        <f t="shared" si="2406"/>
        <v>0</v>
      </c>
      <c r="GM273" s="136"/>
      <c r="GN273" s="131"/>
      <c r="GO273" s="69">
        <f t="shared" si="2407"/>
        <v>0</v>
      </c>
      <c r="GP273" s="162"/>
      <c r="GQ273" s="130"/>
      <c r="GR273" s="18">
        <f t="shared" si="2408"/>
        <v>0</v>
      </c>
      <c r="GS273" s="136"/>
      <c r="GT273" s="131"/>
      <c r="GU273" s="69">
        <f t="shared" si="2409"/>
        <v>0</v>
      </c>
      <c r="GV273" s="162"/>
      <c r="GW273" s="130"/>
      <c r="GX273" s="18">
        <f t="shared" si="2410"/>
        <v>0</v>
      </c>
      <c r="GY273" s="136"/>
      <c r="GZ273" s="131"/>
      <c r="HA273" s="69">
        <f t="shared" si="2411"/>
        <v>0</v>
      </c>
      <c r="HB273" s="162"/>
      <c r="HC273" s="130"/>
      <c r="HD273" s="18">
        <f t="shared" si="2412"/>
        <v>0</v>
      </c>
      <c r="HE273" s="136"/>
      <c r="HF273" s="131"/>
      <c r="HG273" s="69">
        <f t="shared" si="2413"/>
        <v>0</v>
      </c>
      <c r="HH273" s="162"/>
      <c r="HI273" s="130"/>
      <c r="HJ273" s="18">
        <f t="shared" si="2414"/>
        <v>0</v>
      </c>
      <c r="HK273" s="136"/>
      <c r="HL273" s="131"/>
      <c r="HM273" s="69">
        <f t="shared" si="2415"/>
        <v>0</v>
      </c>
      <c r="HN273" s="162"/>
      <c r="HO273" s="130"/>
      <c r="HP273" s="18">
        <f t="shared" si="2416"/>
        <v>0</v>
      </c>
      <c r="HQ273" s="136"/>
      <c r="HR273" s="131"/>
      <c r="HS273" s="69">
        <f t="shared" si="2417"/>
        <v>0</v>
      </c>
      <c r="HT273" s="162"/>
      <c r="HU273" s="130"/>
      <c r="HV273" s="18">
        <f t="shared" si="2418"/>
        <v>0</v>
      </c>
      <c r="HW273" s="17"/>
      <c r="HX273" s="85"/>
      <c r="HY273" s="85"/>
      <c r="HZ273" s="2" t="str">
        <f t="shared" si="1846"/>
        <v>СКРЫТЬ</v>
      </c>
    </row>
    <row r="274" spans="1:234" x14ac:dyDescent="0.2">
      <c r="A274" s="1" t="e">
        <f>$K$2&amp;#REF!&amp;$K$261&amp;$K$262&amp;K274</f>
        <v>#REF!</v>
      </c>
      <c r="B274" s="16" t="e">
        <f>IF(#REF!=0,"Скрыть","")</f>
        <v>#REF!</v>
      </c>
      <c r="C274" s="15" t="e">
        <f>IF(AND(#REF!&gt;85%,#REF!&gt;85%),"скрыть","")</f>
        <v>#REF!</v>
      </c>
      <c r="D274" s="14" t="s">
        <v>2</v>
      </c>
      <c r="E274" s="14" t="s">
        <v>25</v>
      </c>
      <c r="F274" s="14" t="s">
        <v>29</v>
      </c>
      <c r="G274" s="13"/>
      <c r="H274" s="13"/>
      <c r="I274" s="42">
        <v>263</v>
      </c>
      <c r="J274" s="102">
        <f>SUBTOTAL(103,I$12:I274)*1</f>
        <v>53</v>
      </c>
      <c r="K274" s="108" t="s">
        <v>5</v>
      </c>
      <c r="L274" s="17" t="s">
        <v>64</v>
      </c>
      <c r="M274" s="267">
        <v>43983</v>
      </c>
      <c r="N274" s="255">
        <v>44134</v>
      </c>
      <c r="O274" s="118">
        <v>44134</v>
      </c>
      <c r="P274" s="162">
        <v>18699</v>
      </c>
      <c r="Q274" s="163">
        <v>18699</v>
      </c>
      <c r="R274" s="163">
        <v>16131</v>
      </c>
      <c r="S274" s="92">
        <f t="shared" ca="1" si="2348"/>
        <v>18699</v>
      </c>
      <c r="T274" s="92">
        <f t="shared" si="2349"/>
        <v>18101</v>
      </c>
      <c r="U274" s="91">
        <f t="shared" ca="1" si="2350"/>
        <v>-598</v>
      </c>
      <c r="V274" s="91">
        <f t="shared" si="2351"/>
        <v>598</v>
      </c>
      <c r="W274" s="120">
        <f t="shared" si="2267"/>
        <v>0.96801968019680196</v>
      </c>
      <c r="X274" s="178">
        <v>1968</v>
      </c>
      <c r="Y274" s="128">
        <f t="shared" si="2352"/>
        <v>1968</v>
      </c>
      <c r="Z274" s="179">
        <f t="shared" ca="1" si="2353"/>
        <v>1968</v>
      </c>
      <c r="AA274" s="127">
        <f t="shared" si="2354"/>
        <v>1970</v>
      </c>
      <c r="AB274" s="67">
        <f t="shared" ca="1" si="2355"/>
        <v>1.0010162601626016</v>
      </c>
      <c r="AC274" s="69">
        <f t="shared" ca="1" si="2356"/>
        <v>2</v>
      </c>
      <c r="AD274" s="226">
        <f t="shared" si="2334"/>
        <v>477</v>
      </c>
      <c r="AE274" s="227">
        <f t="shared" si="2335"/>
        <v>481</v>
      </c>
      <c r="AF274" s="225">
        <f t="shared" si="2336"/>
        <v>4</v>
      </c>
      <c r="AG274" s="226">
        <f t="shared" si="2337"/>
        <v>406</v>
      </c>
      <c r="AH274" s="227">
        <f t="shared" si="2338"/>
        <v>413</v>
      </c>
      <c r="AI274" s="225">
        <f t="shared" si="2339"/>
        <v>7</v>
      </c>
      <c r="AJ274" s="226">
        <f t="shared" si="2340"/>
        <v>382</v>
      </c>
      <c r="AK274" s="227">
        <f t="shared" si="2341"/>
        <v>370</v>
      </c>
      <c r="AL274" s="225">
        <f t="shared" si="2342"/>
        <v>-12</v>
      </c>
      <c r="AM274" s="226">
        <f t="shared" si="2343"/>
        <v>703</v>
      </c>
      <c r="AN274" s="227">
        <f t="shared" si="2344"/>
        <v>706</v>
      </c>
      <c r="AO274" s="225">
        <f t="shared" si="2345"/>
        <v>3</v>
      </c>
      <c r="AP274" s="226">
        <f t="shared" si="2346"/>
        <v>0</v>
      </c>
      <c r="AQ274" s="227">
        <f t="shared" si="2347"/>
        <v>0</v>
      </c>
      <c r="AR274" s="225">
        <f t="shared" si="2273"/>
        <v>0</v>
      </c>
      <c r="AS274" s="136">
        <v>69</v>
      </c>
      <c r="AT274" s="131">
        <v>108</v>
      </c>
      <c r="AU274" s="69">
        <f t="shared" si="2357"/>
        <v>39</v>
      </c>
      <c r="AV274" s="162">
        <v>125</v>
      </c>
      <c r="AW274" s="130">
        <v>135</v>
      </c>
      <c r="AX274" s="18">
        <f t="shared" si="2358"/>
        <v>10</v>
      </c>
      <c r="AY274" s="136">
        <v>98</v>
      </c>
      <c r="AZ274" s="131">
        <v>112</v>
      </c>
      <c r="BA274" s="69">
        <f t="shared" si="2359"/>
        <v>14</v>
      </c>
      <c r="BB274" s="162">
        <v>125</v>
      </c>
      <c r="BC274" s="130">
        <v>154</v>
      </c>
      <c r="BD274" s="18">
        <f t="shared" si="2360"/>
        <v>29</v>
      </c>
      <c r="BE274" s="136">
        <v>70</v>
      </c>
      <c r="BF274" s="131">
        <v>57</v>
      </c>
      <c r="BG274" s="69">
        <f t="shared" si="2361"/>
        <v>-13</v>
      </c>
      <c r="BH274" s="162">
        <v>125</v>
      </c>
      <c r="BI274" s="130">
        <v>154</v>
      </c>
      <c r="BJ274" s="18">
        <f t="shared" si="2362"/>
        <v>29</v>
      </c>
      <c r="BK274" s="136">
        <v>70</v>
      </c>
      <c r="BL274" s="131">
        <v>81</v>
      </c>
      <c r="BM274" s="69">
        <f t="shared" si="2363"/>
        <v>11</v>
      </c>
      <c r="BN274" s="162">
        <v>125</v>
      </c>
      <c r="BO274" s="130">
        <v>149</v>
      </c>
      <c r="BP274" s="18">
        <f t="shared" si="2364"/>
        <v>24</v>
      </c>
      <c r="BQ274" s="136">
        <v>30</v>
      </c>
      <c r="BR274" s="131">
        <v>39</v>
      </c>
      <c r="BS274" s="69">
        <f t="shared" si="2365"/>
        <v>9</v>
      </c>
      <c r="BT274" s="162">
        <v>125</v>
      </c>
      <c r="BU274" s="130">
        <v>149</v>
      </c>
      <c r="BV274" s="18">
        <f t="shared" si="2366"/>
        <v>24</v>
      </c>
      <c r="BW274" s="136">
        <v>70</v>
      </c>
      <c r="BX274" s="131">
        <v>52</v>
      </c>
      <c r="BY274" s="69">
        <f t="shared" si="2367"/>
        <v>-18</v>
      </c>
      <c r="BZ274" s="162">
        <v>125</v>
      </c>
      <c r="CA274" s="130">
        <v>149</v>
      </c>
      <c r="CB274" s="18">
        <f t="shared" si="2368"/>
        <v>24</v>
      </c>
      <c r="CC274" s="136">
        <v>70</v>
      </c>
      <c r="CD274" s="131">
        <v>32</v>
      </c>
      <c r="CE274" s="69">
        <f t="shared" si="2369"/>
        <v>-38</v>
      </c>
      <c r="CF274" s="162">
        <v>125</v>
      </c>
      <c r="CG274" s="130">
        <v>149</v>
      </c>
      <c r="CH274" s="18">
        <f t="shared" si="2370"/>
        <v>24</v>
      </c>
      <c r="CI274" s="136">
        <v>70</v>
      </c>
      <c r="CJ274" s="131">
        <v>57</v>
      </c>
      <c r="CK274" s="69">
        <f t="shared" si="2371"/>
        <v>-13</v>
      </c>
      <c r="CL274" s="162">
        <v>135</v>
      </c>
      <c r="CM274" s="130">
        <v>145</v>
      </c>
      <c r="CN274" s="18">
        <f t="shared" si="2372"/>
        <v>10</v>
      </c>
      <c r="CO274" s="136">
        <v>70</v>
      </c>
      <c r="CP274" s="131">
        <v>43</v>
      </c>
      <c r="CQ274" s="69">
        <f t="shared" si="2373"/>
        <v>-27</v>
      </c>
      <c r="CR274" s="162">
        <v>135</v>
      </c>
      <c r="CS274" s="130">
        <v>140</v>
      </c>
      <c r="CT274" s="18">
        <f t="shared" si="2374"/>
        <v>5</v>
      </c>
      <c r="CU274" s="136">
        <v>70</v>
      </c>
      <c r="CV274" s="131">
        <v>44</v>
      </c>
      <c r="CW274" s="69">
        <f t="shared" si="2375"/>
        <v>-26</v>
      </c>
      <c r="CX274" s="162">
        <v>135</v>
      </c>
      <c r="CY274" s="130">
        <v>140</v>
      </c>
      <c r="CZ274" s="18">
        <f t="shared" si="2376"/>
        <v>5</v>
      </c>
      <c r="DA274" s="136">
        <v>70</v>
      </c>
      <c r="DB274" s="131">
        <v>34</v>
      </c>
      <c r="DC274" s="69">
        <f t="shared" si="2377"/>
        <v>-36</v>
      </c>
      <c r="DD274" s="162">
        <v>135</v>
      </c>
      <c r="DE274" s="130">
        <v>133</v>
      </c>
      <c r="DF274" s="18">
        <f t="shared" si="2378"/>
        <v>-2</v>
      </c>
      <c r="DG274" s="136">
        <v>70</v>
      </c>
      <c r="DH274" s="131">
        <v>70</v>
      </c>
      <c r="DI274" s="69">
        <f t="shared" si="2379"/>
        <v>0</v>
      </c>
      <c r="DJ274" s="162">
        <v>135</v>
      </c>
      <c r="DK274" s="130">
        <v>133</v>
      </c>
      <c r="DL274" s="18">
        <f t="shared" si="2380"/>
        <v>-2</v>
      </c>
      <c r="DM274" s="136">
        <v>40</v>
      </c>
      <c r="DN274" s="131">
        <v>143</v>
      </c>
      <c r="DO274" s="69">
        <f t="shared" si="2381"/>
        <v>103</v>
      </c>
      <c r="DP274" s="162">
        <v>135</v>
      </c>
      <c r="DQ274" s="130">
        <v>133</v>
      </c>
      <c r="DR274" s="18">
        <f t="shared" si="2382"/>
        <v>-2</v>
      </c>
      <c r="DS274" s="136">
        <v>16</v>
      </c>
      <c r="DT274" s="131">
        <v>22</v>
      </c>
      <c r="DU274" s="69">
        <f t="shared" si="2383"/>
        <v>6</v>
      </c>
      <c r="DV274" s="162">
        <v>135</v>
      </c>
      <c r="DW274" s="130">
        <v>133</v>
      </c>
      <c r="DX274" s="18">
        <f t="shared" si="2384"/>
        <v>-2</v>
      </c>
      <c r="DY274" s="136">
        <v>27</v>
      </c>
      <c r="DZ274" s="131">
        <v>27</v>
      </c>
      <c r="EA274" s="69">
        <f t="shared" si="2385"/>
        <v>0</v>
      </c>
      <c r="EB274" s="162">
        <v>115</v>
      </c>
      <c r="EC274" s="130">
        <v>115</v>
      </c>
      <c r="ED274" s="18">
        <f t="shared" si="2386"/>
        <v>0</v>
      </c>
      <c r="EE274" s="136">
        <v>70</v>
      </c>
      <c r="EF274" s="131">
        <v>85</v>
      </c>
      <c r="EG274" s="69">
        <f t="shared" si="2387"/>
        <v>15</v>
      </c>
      <c r="EH274" s="162">
        <v>115</v>
      </c>
      <c r="EI274" s="130">
        <v>118</v>
      </c>
      <c r="EJ274" s="18">
        <f t="shared" si="2388"/>
        <v>3</v>
      </c>
      <c r="EK274" s="136">
        <v>70</v>
      </c>
      <c r="EL274" s="131">
        <v>52</v>
      </c>
      <c r="EM274" s="69">
        <f t="shared" si="2389"/>
        <v>-18</v>
      </c>
      <c r="EN274" s="162">
        <v>115</v>
      </c>
      <c r="EO274" s="130">
        <v>122</v>
      </c>
      <c r="EP274" s="18">
        <f t="shared" si="2390"/>
        <v>7</v>
      </c>
      <c r="EQ274" s="136">
        <v>32</v>
      </c>
      <c r="ER274" s="131">
        <v>32</v>
      </c>
      <c r="ES274" s="69">
        <f t="shared" si="2391"/>
        <v>0</v>
      </c>
      <c r="ET274" s="162">
        <v>115</v>
      </c>
      <c r="EU274" s="130">
        <v>118</v>
      </c>
      <c r="EV274" s="18">
        <f t="shared" si="2392"/>
        <v>3</v>
      </c>
      <c r="EW274" s="136">
        <v>110</v>
      </c>
      <c r="EX274" s="131">
        <v>116</v>
      </c>
      <c r="EY274" s="69">
        <f t="shared" si="2393"/>
        <v>6</v>
      </c>
      <c r="EZ274" s="162">
        <v>115</v>
      </c>
      <c r="FA274" s="130">
        <v>120</v>
      </c>
      <c r="FB274" s="18">
        <f t="shared" si="2394"/>
        <v>5</v>
      </c>
      <c r="FC274" s="136">
        <v>70</v>
      </c>
      <c r="FD274" s="131">
        <v>55</v>
      </c>
      <c r="FE274" s="69">
        <f t="shared" si="2395"/>
        <v>-15</v>
      </c>
      <c r="FF274" s="162">
        <v>115</v>
      </c>
      <c r="FG274" s="130">
        <v>120</v>
      </c>
      <c r="FH274" s="18">
        <f t="shared" si="2396"/>
        <v>5</v>
      </c>
      <c r="FI274" s="136">
        <v>3</v>
      </c>
      <c r="FJ274" s="131">
        <v>3</v>
      </c>
      <c r="FK274" s="69">
        <f t="shared" si="2397"/>
        <v>0</v>
      </c>
      <c r="FL274" s="162">
        <v>115</v>
      </c>
      <c r="FM274" s="130">
        <v>120</v>
      </c>
      <c r="FN274" s="18">
        <f t="shared" si="2398"/>
        <v>5</v>
      </c>
      <c r="FO274" s="136">
        <v>0</v>
      </c>
      <c r="FP274" s="131">
        <v>0</v>
      </c>
      <c r="FQ274" s="69">
        <f t="shared" si="2399"/>
        <v>0</v>
      </c>
      <c r="FR274" s="162">
        <v>115</v>
      </c>
      <c r="FS274" s="130">
        <v>120</v>
      </c>
      <c r="FT274" s="18">
        <f t="shared" si="2400"/>
        <v>5</v>
      </c>
      <c r="FU274" s="136">
        <v>0</v>
      </c>
      <c r="FV274" s="131">
        <v>4</v>
      </c>
      <c r="FW274" s="69">
        <f t="shared" si="2401"/>
        <v>4</v>
      </c>
      <c r="FX274" s="162">
        <v>115</v>
      </c>
      <c r="FY274" s="130">
        <v>120</v>
      </c>
      <c r="FZ274" s="18">
        <f t="shared" si="2402"/>
        <v>5</v>
      </c>
      <c r="GA274" s="136">
        <v>15</v>
      </c>
      <c r="GB274" s="131">
        <v>16</v>
      </c>
      <c r="GC274" s="69">
        <f t="shared" si="2403"/>
        <v>1</v>
      </c>
      <c r="GD274" s="162">
        <v>115</v>
      </c>
      <c r="GE274" s="130">
        <v>201</v>
      </c>
      <c r="GF274" s="18">
        <f t="shared" si="2404"/>
        <v>86</v>
      </c>
      <c r="GG274" s="136">
        <v>70</v>
      </c>
      <c r="GH274" s="131">
        <v>23</v>
      </c>
      <c r="GI274" s="69">
        <f t="shared" si="2405"/>
        <v>-47</v>
      </c>
      <c r="GJ274" s="162">
        <v>115</v>
      </c>
      <c r="GK274" s="130">
        <v>120</v>
      </c>
      <c r="GL274" s="18">
        <f t="shared" si="2406"/>
        <v>5</v>
      </c>
      <c r="GM274" s="136">
        <v>123</v>
      </c>
      <c r="GN274" s="131">
        <v>15</v>
      </c>
      <c r="GO274" s="69">
        <f t="shared" si="2407"/>
        <v>-108</v>
      </c>
      <c r="GP274" s="162">
        <v>115</v>
      </c>
      <c r="GQ274" s="130">
        <v>120</v>
      </c>
      <c r="GR274" s="18">
        <f t="shared" si="2408"/>
        <v>5</v>
      </c>
      <c r="GS274" s="136">
        <v>128</v>
      </c>
      <c r="GT274" s="131">
        <v>628</v>
      </c>
      <c r="GU274" s="69">
        <f t="shared" si="2409"/>
        <v>500</v>
      </c>
      <c r="GV274" s="162">
        <v>115</v>
      </c>
      <c r="GW274" s="130">
        <v>120</v>
      </c>
      <c r="GX274" s="18">
        <f t="shared" si="2410"/>
        <v>5</v>
      </c>
      <c r="GY274" s="136">
        <v>367</v>
      </c>
      <c r="GZ274" s="131">
        <v>20</v>
      </c>
      <c r="HA274" s="69">
        <f t="shared" si="2411"/>
        <v>-347</v>
      </c>
      <c r="HB274" s="162">
        <v>115</v>
      </c>
      <c r="HC274" s="130">
        <v>120</v>
      </c>
      <c r="HD274" s="18">
        <f t="shared" si="2412"/>
        <v>5</v>
      </c>
      <c r="HE274" s="136"/>
      <c r="HF274" s="131"/>
      <c r="HG274" s="69">
        <f t="shared" si="2413"/>
        <v>0</v>
      </c>
      <c r="HH274" s="162"/>
      <c r="HI274" s="130"/>
      <c r="HJ274" s="18">
        <f t="shared" si="2414"/>
        <v>0</v>
      </c>
      <c r="HK274" s="136"/>
      <c r="HL274" s="131"/>
      <c r="HM274" s="69">
        <f t="shared" si="2415"/>
        <v>0</v>
      </c>
      <c r="HN274" s="162"/>
      <c r="HO274" s="130"/>
      <c r="HP274" s="18">
        <f t="shared" si="2416"/>
        <v>0</v>
      </c>
      <c r="HQ274" s="136"/>
      <c r="HR274" s="131"/>
      <c r="HS274" s="69">
        <f t="shared" si="2417"/>
        <v>0</v>
      </c>
      <c r="HT274" s="162"/>
      <c r="HU274" s="130"/>
      <c r="HV274" s="18">
        <f t="shared" si="2418"/>
        <v>0</v>
      </c>
      <c r="HW274" s="107" t="s">
        <v>124</v>
      </c>
      <c r="HX274" s="85"/>
      <c r="HY274" s="85"/>
      <c r="HZ274" s="2">
        <f t="shared" si="1846"/>
        <v>1</v>
      </c>
    </row>
    <row r="275" spans="1:234" x14ac:dyDescent="0.2">
      <c r="A275" s="1" t="e">
        <f>$K$2&amp;#REF!&amp;$K$261&amp;$K$262&amp;K275</f>
        <v>#REF!</v>
      </c>
      <c r="B275" s="16" t="e">
        <f>IF(#REF!=0,"Скрыть","")</f>
        <v>#REF!</v>
      </c>
      <c r="C275" s="15" t="e">
        <f>IF(AND(#REF!&gt;85%,#REF!&gt;85%),"скрыть","")</f>
        <v>#REF!</v>
      </c>
      <c r="D275" s="14" t="s">
        <v>2</v>
      </c>
      <c r="E275" s="14" t="s">
        <v>25</v>
      </c>
      <c r="F275" s="14" t="s">
        <v>29</v>
      </c>
      <c r="G275" s="13"/>
      <c r="H275" s="13"/>
      <c r="I275" s="42">
        <v>264</v>
      </c>
      <c r="J275" s="102">
        <f>SUBTOTAL(103,I$12:I275)*1</f>
        <v>54</v>
      </c>
      <c r="K275" s="108" t="s">
        <v>4</v>
      </c>
      <c r="L275" s="17" t="s">
        <v>64</v>
      </c>
      <c r="M275" s="267">
        <v>43983</v>
      </c>
      <c r="N275" s="255">
        <v>44134</v>
      </c>
      <c r="O275" s="118">
        <v>44134</v>
      </c>
      <c r="P275" s="162">
        <v>18434</v>
      </c>
      <c r="Q275" s="163">
        <v>18434</v>
      </c>
      <c r="R275" s="163">
        <v>17015</v>
      </c>
      <c r="S275" s="92">
        <f t="shared" ca="1" si="2348"/>
        <v>18434</v>
      </c>
      <c r="T275" s="92">
        <f t="shared" si="2349"/>
        <v>17687</v>
      </c>
      <c r="U275" s="91">
        <f t="shared" ca="1" si="2350"/>
        <v>-747</v>
      </c>
      <c r="V275" s="91">
        <f t="shared" si="2351"/>
        <v>747</v>
      </c>
      <c r="W275" s="120">
        <f t="shared" si="2267"/>
        <v>0.95947705327112942</v>
      </c>
      <c r="X275" s="178">
        <v>254</v>
      </c>
      <c r="Y275" s="128">
        <f t="shared" si="2352"/>
        <v>254</v>
      </c>
      <c r="Z275" s="179">
        <f t="shared" ca="1" si="2353"/>
        <v>254</v>
      </c>
      <c r="AA275" s="127">
        <f t="shared" si="2354"/>
        <v>672</v>
      </c>
      <c r="AB275" s="67">
        <f t="shared" ca="1" si="2355"/>
        <v>2.6456692913385829</v>
      </c>
      <c r="AC275" s="69">
        <f t="shared" ca="1" si="2356"/>
        <v>418</v>
      </c>
      <c r="AD275" s="226">
        <f t="shared" si="2334"/>
        <v>38</v>
      </c>
      <c r="AE275" s="227">
        <f t="shared" si="2335"/>
        <v>40</v>
      </c>
      <c r="AF275" s="225">
        <f t="shared" si="2336"/>
        <v>2</v>
      </c>
      <c r="AG275" s="226">
        <f t="shared" si="2337"/>
        <v>79</v>
      </c>
      <c r="AH275" s="227">
        <f t="shared" si="2338"/>
        <v>115</v>
      </c>
      <c r="AI275" s="225">
        <f t="shared" si="2339"/>
        <v>36</v>
      </c>
      <c r="AJ275" s="226">
        <f t="shared" si="2340"/>
        <v>137</v>
      </c>
      <c r="AK275" s="227">
        <f t="shared" si="2341"/>
        <v>315</v>
      </c>
      <c r="AL275" s="225">
        <f t="shared" si="2342"/>
        <v>178</v>
      </c>
      <c r="AM275" s="226">
        <f t="shared" si="2343"/>
        <v>0</v>
      </c>
      <c r="AN275" s="227">
        <f t="shared" si="2344"/>
        <v>202</v>
      </c>
      <c r="AO275" s="225">
        <f t="shared" si="2345"/>
        <v>202</v>
      </c>
      <c r="AP275" s="226">
        <f t="shared" si="2346"/>
        <v>0</v>
      </c>
      <c r="AQ275" s="227">
        <f t="shared" si="2347"/>
        <v>0</v>
      </c>
      <c r="AR275" s="225">
        <f t="shared" si="2273"/>
        <v>0</v>
      </c>
      <c r="AS275" s="136">
        <v>9</v>
      </c>
      <c r="AT275" s="131">
        <v>10</v>
      </c>
      <c r="AU275" s="69">
        <f t="shared" si="2357"/>
        <v>1</v>
      </c>
      <c r="AV275" s="162">
        <v>125</v>
      </c>
      <c r="AW275" s="130">
        <v>131</v>
      </c>
      <c r="AX275" s="18">
        <f t="shared" si="2358"/>
        <v>6</v>
      </c>
      <c r="AY275" s="136">
        <v>0</v>
      </c>
      <c r="AZ275" s="131">
        <v>0</v>
      </c>
      <c r="BA275" s="69">
        <f t="shared" si="2359"/>
        <v>0</v>
      </c>
      <c r="BB275" s="162">
        <v>125</v>
      </c>
      <c r="BC275" s="130">
        <v>148</v>
      </c>
      <c r="BD275" s="18">
        <f t="shared" si="2360"/>
        <v>23</v>
      </c>
      <c r="BE275" s="136">
        <v>0</v>
      </c>
      <c r="BF275" s="131">
        <v>0</v>
      </c>
      <c r="BG275" s="69">
        <f t="shared" si="2361"/>
        <v>0</v>
      </c>
      <c r="BH275" s="162">
        <v>125</v>
      </c>
      <c r="BI275" s="130">
        <v>149</v>
      </c>
      <c r="BJ275" s="18">
        <f t="shared" si="2362"/>
        <v>24</v>
      </c>
      <c r="BK275" s="136">
        <v>9</v>
      </c>
      <c r="BL275" s="131">
        <v>10</v>
      </c>
      <c r="BM275" s="69">
        <f t="shared" si="2363"/>
        <v>1</v>
      </c>
      <c r="BN275" s="162">
        <v>125</v>
      </c>
      <c r="BO275" s="130">
        <v>144</v>
      </c>
      <c r="BP275" s="18">
        <f t="shared" si="2364"/>
        <v>19</v>
      </c>
      <c r="BQ275" s="136">
        <v>9</v>
      </c>
      <c r="BR275" s="131">
        <v>20</v>
      </c>
      <c r="BS275" s="69">
        <f t="shared" si="2365"/>
        <v>11</v>
      </c>
      <c r="BT275" s="162">
        <v>125</v>
      </c>
      <c r="BU275" s="130">
        <v>144</v>
      </c>
      <c r="BV275" s="18">
        <f t="shared" si="2366"/>
        <v>19</v>
      </c>
      <c r="BW275" s="136">
        <v>2</v>
      </c>
      <c r="BX275" s="131">
        <v>0</v>
      </c>
      <c r="BY275" s="69">
        <f t="shared" si="2367"/>
        <v>-2</v>
      </c>
      <c r="BZ275" s="162">
        <v>125</v>
      </c>
      <c r="CA275" s="130">
        <v>144</v>
      </c>
      <c r="CB275" s="18">
        <f t="shared" si="2368"/>
        <v>19</v>
      </c>
      <c r="CC275" s="136">
        <v>9</v>
      </c>
      <c r="CD275" s="131">
        <v>0</v>
      </c>
      <c r="CE275" s="69">
        <f t="shared" si="2369"/>
        <v>-9</v>
      </c>
      <c r="CF275" s="162">
        <v>125</v>
      </c>
      <c r="CG275" s="130">
        <v>144</v>
      </c>
      <c r="CH275" s="18">
        <f t="shared" si="2370"/>
        <v>19</v>
      </c>
      <c r="CI275" s="136">
        <v>9</v>
      </c>
      <c r="CJ275" s="131">
        <v>10</v>
      </c>
      <c r="CK275" s="69">
        <f t="shared" si="2371"/>
        <v>1</v>
      </c>
      <c r="CL275" s="162">
        <v>135</v>
      </c>
      <c r="CM275" s="130">
        <v>140</v>
      </c>
      <c r="CN275" s="18">
        <f t="shared" si="2372"/>
        <v>5</v>
      </c>
      <c r="CO275" s="136">
        <v>9</v>
      </c>
      <c r="CP275" s="131">
        <v>0</v>
      </c>
      <c r="CQ275" s="69">
        <f t="shared" si="2373"/>
        <v>-9</v>
      </c>
      <c r="CR275" s="162">
        <v>135</v>
      </c>
      <c r="CS275" s="130">
        <v>140</v>
      </c>
      <c r="CT275" s="18">
        <f t="shared" si="2374"/>
        <v>5</v>
      </c>
      <c r="CU275" s="136">
        <v>9</v>
      </c>
      <c r="CV275" s="131">
        <v>15</v>
      </c>
      <c r="CW275" s="69">
        <f t="shared" si="2375"/>
        <v>6</v>
      </c>
      <c r="CX275" s="162">
        <v>135</v>
      </c>
      <c r="CY275" s="130">
        <v>140</v>
      </c>
      <c r="CZ275" s="18">
        <f t="shared" si="2376"/>
        <v>5</v>
      </c>
      <c r="DA275" s="136">
        <v>13</v>
      </c>
      <c r="DB275" s="131">
        <v>20</v>
      </c>
      <c r="DC275" s="69">
        <f t="shared" si="2377"/>
        <v>7</v>
      </c>
      <c r="DD275" s="162">
        <v>135</v>
      </c>
      <c r="DE275" s="130">
        <v>135</v>
      </c>
      <c r="DF275" s="18">
        <f t="shared" si="2378"/>
        <v>0</v>
      </c>
      <c r="DG275" s="136">
        <v>21</v>
      </c>
      <c r="DH275" s="131">
        <v>36</v>
      </c>
      <c r="DI275" s="69">
        <f t="shared" si="2379"/>
        <v>15</v>
      </c>
      <c r="DJ275" s="162">
        <v>135</v>
      </c>
      <c r="DK275" s="130">
        <v>135</v>
      </c>
      <c r="DL275" s="18">
        <f t="shared" si="2380"/>
        <v>0</v>
      </c>
      <c r="DM275" s="136">
        <v>9</v>
      </c>
      <c r="DN275" s="131">
        <v>9</v>
      </c>
      <c r="DO275" s="69">
        <f t="shared" si="2381"/>
        <v>0</v>
      </c>
      <c r="DP275" s="162">
        <v>135</v>
      </c>
      <c r="DQ275" s="130">
        <v>135</v>
      </c>
      <c r="DR275" s="18">
        <f t="shared" si="2382"/>
        <v>0</v>
      </c>
      <c r="DS275" s="136">
        <v>9</v>
      </c>
      <c r="DT275" s="131">
        <v>25</v>
      </c>
      <c r="DU275" s="69">
        <f t="shared" si="2383"/>
        <v>16</v>
      </c>
      <c r="DV275" s="162">
        <v>135</v>
      </c>
      <c r="DW275" s="130">
        <v>135</v>
      </c>
      <c r="DX275" s="18">
        <f t="shared" si="2384"/>
        <v>0</v>
      </c>
      <c r="DY275" s="136">
        <v>9</v>
      </c>
      <c r="DZ275" s="131">
        <v>90</v>
      </c>
      <c r="EA275" s="69">
        <f t="shared" si="2385"/>
        <v>81</v>
      </c>
      <c r="EB275" s="162">
        <v>115</v>
      </c>
      <c r="EC275" s="130">
        <v>120</v>
      </c>
      <c r="ED275" s="18">
        <f t="shared" si="2386"/>
        <v>5</v>
      </c>
      <c r="EE275" s="136">
        <v>9</v>
      </c>
      <c r="EF275" s="131">
        <v>30</v>
      </c>
      <c r="EG275" s="69">
        <f t="shared" si="2387"/>
        <v>21</v>
      </c>
      <c r="EH275" s="162">
        <v>115</v>
      </c>
      <c r="EI275" s="130">
        <v>120</v>
      </c>
      <c r="EJ275" s="18">
        <f t="shared" si="2388"/>
        <v>5</v>
      </c>
      <c r="EK275" s="136">
        <v>13</v>
      </c>
      <c r="EL275" s="131">
        <v>50</v>
      </c>
      <c r="EM275" s="69">
        <f t="shared" si="2389"/>
        <v>37</v>
      </c>
      <c r="EN275" s="162">
        <v>115</v>
      </c>
      <c r="EO275" s="130">
        <v>125</v>
      </c>
      <c r="EP275" s="18">
        <f t="shared" si="2390"/>
        <v>10</v>
      </c>
      <c r="EQ275" s="136">
        <v>30</v>
      </c>
      <c r="ER275" s="131">
        <v>50</v>
      </c>
      <c r="ES275" s="69">
        <f t="shared" si="2391"/>
        <v>20</v>
      </c>
      <c r="ET275" s="162">
        <v>115</v>
      </c>
      <c r="EU275" s="130">
        <v>120</v>
      </c>
      <c r="EV275" s="18">
        <f t="shared" si="2392"/>
        <v>5</v>
      </c>
      <c r="EW275" s="136">
        <v>58</v>
      </c>
      <c r="EX275" s="131">
        <v>60</v>
      </c>
      <c r="EY275" s="69">
        <f t="shared" si="2393"/>
        <v>2</v>
      </c>
      <c r="EZ275" s="162">
        <v>115</v>
      </c>
      <c r="FA275" s="130">
        <v>122</v>
      </c>
      <c r="FB275" s="18">
        <f t="shared" si="2394"/>
        <v>7</v>
      </c>
      <c r="FC275" s="136">
        <v>9</v>
      </c>
      <c r="FD275" s="131">
        <v>0</v>
      </c>
      <c r="FE275" s="69">
        <f t="shared" si="2395"/>
        <v>-9</v>
      </c>
      <c r="FF275" s="162">
        <v>115</v>
      </c>
      <c r="FG275" s="130">
        <v>121</v>
      </c>
      <c r="FH275" s="18">
        <f t="shared" si="2396"/>
        <v>6</v>
      </c>
      <c r="FI275" s="136">
        <v>9</v>
      </c>
      <c r="FJ275" s="131">
        <v>35</v>
      </c>
      <c r="FK275" s="69">
        <f t="shared" si="2397"/>
        <v>26</v>
      </c>
      <c r="FL275" s="162">
        <v>115</v>
      </c>
      <c r="FM275" s="130">
        <v>121</v>
      </c>
      <c r="FN275" s="18">
        <f t="shared" si="2398"/>
        <v>6</v>
      </c>
      <c r="FO275" s="136">
        <v>0</v>
      </c>
      <c r="FP275" s="131">
        <v>54</v>
      </c>
      <c r="FQ275" s="69">
        <f t="shared" si="2399"/>
        <v>54</v>
      </c>
      <c r="FR275" s="162">
        <v>115</v>
      </c>
      <c r="FS275" s="130">
        <v>121</v>
      </c>
      <c r="FT275" s="18">
        <f t="shared" si="2400"/>
        <v>6</v>
      </c>
      <c r="FU275" s="136">
        <v>0</v>
      </c>
      <c r="FV275" s="131">
        <v>25</v>
      </c>
      <c r="FW275" s="69">
        <f t="shared" si="2401"/>
        <v>25</v>
      </c>
      <c r="FX275" s="162">
        <v>115</v>
      </c>
      <c r="FY275" s="130">
        <v>121</v>
      </c>
      <c r="FZ275" s="18">
        <f t="shared" si="2402"/>
        <v>6</v>
      </c>
      <c r="GA275" s="136">
        <v>0</v>
      </c>
      <c r="GB275" s="131">
        <v>35</v>
      </c>
      <c r="GC275" s="69">
        <f t="shared" si="2403"/>
        <v>35</v>
      </c>
      <c r="GD275" s="162">
        <v>115</v>
      </c>
      <c r="GE275" s="130">
        <v>102</v>
      </c>
      <c r="GF275" s="18">
        <f t="shared" si="2404"/>
        <v>-13</v>
      </c>
      <c r="GG275" s="136">
        <v>0</v>
      </c>
      <c r="GH275" s="131">
        <v>35</v>
      </c>
      <c r="GI275" s="69">
        <f t="shared" si="2405"/>
        <v>35</v>
      </c>
      <c r="GJ275" s="162">
        <v>115</v>
      </c>
      <c r="GK275" s="130">
        <v>121</v>
      </c>
      <c r="GL275" s="18">
        <f t="shared" si="2406"/>
        <v>6</v>
      </c>
      <c r="GM275" s="136">
        <v>0</v>
      </c>
      <c r="GN275" s="131">
        <v>14</v>
      </c>
      <c r="GO275" s="69">
        <f t="shared" si="2407"/>
        <v>14</v>
      </c>
      <c r="GP275" s="162">
        <v>115</v>
      </c>
      <c r="GQ275" s="130">
        <v>121</v>
      </c>
      <c r="GR275" s="18">
        <f t="shared" si="2408"/>
        <v>6</v>
      </c>
      <c r="GS275" s="136">
        <v>0</v>
      </c>
      <c r="GT275" s="131">
        <v>24</v>
      </c>
      <c r="GU275" s="69">
        <f t="shared" si="2409"/>
        <v>24</v>
      </c>
      <c r="GV275" s="162">
        <v>115</v>
      </c>
      <c r="GW275" s="130">
        <v>121</v>
      </c>
      <c r="GX275" s="18">
        <f t="shared" si="2410"/>
        <v>6</v>
      </c>
      <c r="GY275" s="136">
        <v>0</v>
      </c>
      <c r="GZ275" s="131">
        <v>15</v>
      </c>
      <c r="HA275" s="69">
        <f t="shared" si="2411"/>
        <v>15</v>
      </c>
      <c r="HB275" s="162">
        <v>115</v>
      </c>
      <c r="HC275" s="130">
        <v>121</v>
      </c>
      <c r="HD275" s="18">
        <f t="shared" si="2412"/>
        <v>6</v>
      </c>
      <c r="HE275" s="136"/>
      <c r="HF275" s="131"/>
      <c r="HG275" s="69">
        <f t="shared" si="2413"/>
        <v>0</v>
      </c>
      <c r="HH275" s="162"/>
      <c r="HI275" s="130"/>
      <c r="HJ275" s="18">
        <f t="shared" si="2414"/>
        <v>0</v>
      </c>
      <c r="HK275" s="136"/>
      <c r="HL275" s="131"/>
      <c r="HM275" s="69">
        <f t="shared" si="2415"/>
        <v>0</v>
      </c>
      <c r="HN275" s="162"/>
      <c r="HO275" s="130"/>
      <c r="HP275" s="18">
        <f t="shared" si="2416"/>
        <v>0</v>
      </c>
      <c r="HQ275" s="136"/>
      <c r="HR275" s="131"/>
      <c r="HS275" s="69">
        <f t="shared" si="2417"/>
        <v>0</v>
      </c>
      <c r="HT275" s="162"/>
      <c r="HU275" s="130"/>
      <c r="HV275" s="18">
        <f t="shared" si="2418"/>
        <v>0</v>
      </c>
      <c r="HW275" s="107" t="s">
        <v>124</v>
      </c>
      <c r="HX275" s="85"/>
      <c r="HY275" s="85"/>
      <c r="HZ275" s="2">
        <f t="shared" si="1846"/>
        <v>1</v>
      </c>
    </row>
    <row r="276" spans="1:234" hidden="1" x14ac:dyDescent="0.2">
      <c r="B276" s="16"/>
      <c r="C276" s="15"/>
      <c r="D276" s="250"/>
      <c r="E276" s="250"/>
      <c r="F276" s="250"/>
      <c r="G276" s="13"/>
      <c r="H276" s="13"/>
      <c r="I276" s="42">
        <v>265</v>
      </c>
      <c r="J276" s="102">
        <f>SUBTOTAL(103,I$12:I276)*1</f>
        <v>54</v>
      </c>
      <c r="K276" s="108" t="s">
        <v>110</v>
      </c>
      <c r="L276" s="17" t="s">
        <v>64</v>
      </c>
      <c r="M276" s="267">
        <v>43983</v>
      </c>
      <c r="N276" s="255">
        <v>44134</v>
      </c>
      <c r="O276" s="118">
        <v>44134</v>
      </c>
      <c r="P276" s="162">
        <v>6108</v>
      </c>
      <c r="Q276" s="163">
        <v>6108</v>
      </c>
      <c r="R276" s="163">
        <v>6108</v>
      </c>
      <c r="S276" s="92">
        <f t="shared" ca="1" si="2348"/>
        <v>6108</v>
      </c>
      <c r="T276" s="92">
        <f t="shared" si="2349"/>
        <v>6108</v>
      </c>
      <c r="U276" s="91">
        <f t="shared" ca="1" si="2350"/>
        <v>0</v>
      </c>
      <c r="V276" s="91">
        <f t="shared" si="2351"/>
        <v>0</v>
      </c>
      <c r="W276" s="120">
        <f>IF(OR(AND(P276=0,T276=0),AND(P276="",T276="")),"",IF(AND(P276=0,T276&gt;0),1,T276/P276))</f>
        <v>1</v>
      </c>
      <c r="X276" s="178"/>
      <c r="Y276" s="128">
        <f t="shared" si="2352"/>
        <v>0</v>
      </c>
      <c r="Z276" s="179">
        <f t="shared" ca="1" si="2353"/>
        <v>0</v>
      </c>
      <c r="AA276" s="127">
        <f t="shared" si="2354"/>
        <v>0</v>
      </c>
      <c r="AB276" s="67" t="str">
        <f t="shared" ca="1" si="2355"/>
        <v/>
      </c>
      <c r="AC276" s="69">
        <f t="shared" ca="1" si="2356"/>
        <v>0</v>
      </c>
      <c r="AD276" s="226">
        <f t="shared" si="2334"/>
        <v>0</v>
      </c>
      <c r="AE276" s="227">
        <f t="shared" si="2335"/>
        <v>0</v>
      </c>
      <c r="AF276" s="225">
        <f t="shared" si="2336"/>
        <v>0</v>
      </c>
      <c r="AG276" s="226">
        <f t="shared" si="2337"/>
        <v>0</v>
      </c>
      <c r="AH276" s="227">
        <f t="shared" si="2338"/>
        <v>0</v>
      </c>
      <c r="AI276" s="225">
        <f t="shared" si="2339"/>
        <v>0</v>
      </c>
      <c r="AJ276" s="226">
        <f t="shared" si="2340"/>
        <v>0</v>
      </c>
      <c r="AK276" s="227">
        <f t="shared" si="2341"/>
        <v>0</v>
      </c>
      <c r="AL276" s="225">
        <f t="shared" si="2342"/>
        <v>0</v>
      </c>
      <c r="AM276" s="226">
        <f t="shared" si="2343"/>
        <v>0</v>
      </c>
      <c r="AN276" s="227">
        <f t="shared" si="2344"/>
        <v>0</v>
      </c>
      <c r="AO276" s="225">
        <f t="shared" si="2345"/>
        <v>0</v>
      </c>
      <c r="AP276" s="226">
        <f t="shared" si="2346"/>
        <v>0</v>
      </c>
      <c r="AQ276" s="227">
        <f t="shared" si="2347"/>
        <v>0</v>
      </c>
      <c r="AR276" s="225">
        <f t="shared" si="2273"/>
        <v>0</v>
      </c>
      <c r="AS276" s="136"/>
      <c r="AT276" s="131"/>
      <c r="AU276" s="69">
        <f t="shared" si="2357"/>
        <v>0</v>
      </c>
      <c r="AV276" s="162"/>
      <c r="AW276" s="130"/>
      <c r="AX276" s="18">
        <f>AW276-AV276</f>
        <v>0</v>
      </c>
      <c r="AY276" s="136"/>
      <c r="AZ276" s="131"/>
      <c r="BA276" s="69">
        <f t="shared" si="2359"/>
        <v>0</v>
      </c>
      <c r="BB276" s="162"/>
      <c r="BC276" s="130"/>
      <c r="BD276" s="18">
        <f>BC276-BB276</f>
        <v>0</v>
      </c>
      <c r="BE276" s="136"/>
      <c r="BF276" s="131"/>
      <c r="BG276" s="69">
        <f t="shared" si="2361"/>
        <v>0</v>
      </c>
      <c r="BH276" s="162"/>
      <c r="BI276" s="130"/>
      <c r="BJ276" s="18">
        <f>BI276-BH276</f>
        <v>0</v>
      </c>
      <c r="BK276" s="136"/>
      <c r="BL276" s="131"/>
      <c r="BM276" s="69">
        <f t="shared" si="2363"/>
        <v>0</v>
      </c>
      <c r="BN276" s="162"/>
      <c r="BO276" s="130"/>
      <c r="BP276" s="18">
        <f>BO276-BN276</f>
        <v>0</v>
      </c>
      <c r="BQ276" s="136"/>
      <c r="BR276" s="131"/>
      <c r="BS276" s="69">
        <f t="shared" si="2365"/>
        <v>0</v>
      </c>
      <c r="BT276" s="162"/>
      <c r="BU276" s="130"/>
      <c r="BV276" s="18">
        <f>BU276-BT276</f>
        <v>0</v>
      </c>
      <c r="BW276" s="136"/>
      <c r="BX276" s="131"/>
      <c r="BY276" s="69">
        <f t="shared" si="2367"/>
        <v>0</v>
      </c>
      <c r="BZ276" s="162"/>
      <c r="CA276" s="130"/>
      <c r="CB276" s="18">
        <f>CA276-BZ276</f>
        <v>0</v>
      </c>
      <c r="CC276" s="136"/>
      <c r="CD276" s="131"/>
      <c r="CE276" s="69">
        <f t="shared" si="2369"/>
        <v>0</v>
      </c>
      <c r="CF276" s="162"/>
      <c r="CG276" s="130"/>
      <c r="CH276" s="18">
        <f>CG276-CF276</f>
        <v>0</v>
      </c>
      <c r="CI276" s="136"/>
      <c r="CJ276" s="131"/>
      <c r="CK276" s="69">
        <f t="shared" si="2371"/>
        <v>0</v>
      </c>
      <c r="CL276" s="162"/>
      <c r="CM276" s="130"/>
      <c r="CN276" s="18">
        <f t="shared" si="2372"/>
        <v>0</v>
      </c>
      <c r="CO276" s="136"/>
      <c r="CP276" s="131"/>
      <c r="CQ276" s="69">
        <f t="shared" si="2373"/>
        <v>0</v>
      </c>
      <c r="CR276" s="162"/>
      <c r="CS276" s="130"/>
      <c r="CT276" s="18">
        <f t="shared" si="2374"/>
        <v>0</v>
      </c>
      <c r="CU276" s="136"/>
      <c r="CV276" s="131"/>
      <c r="CW276" s="69">
        <f t="shared" si="2375"/>
        <v>0</v>
      </c>
      <c r="CX276" s="162"/>
      <c r="CY276" s="130"/>
      <c r="CZ276" s="18">
        <f t="shared" si="2376"/>
        <v>0</v>
      </c>
      <c r="DA276" s="136"/>
      <c r="DB276" s="131"/>
      <c r="DC276" s="69">
        <f t="shared" si="2377"/>
        <v>0</v>
      </c>
      <c r="DD276" s="162"/>
      <c r="DE276" s="130"/>
      <c r="DF276" s="18">
        <f t="shared" si="2378"/>
        <v>0</v>
      </c>
      <c r="DG276" s="136"/>
      <c r="DH276" s="131"/>
      <c r="DI276" s="69">
        <f t="shared" si="2379"/>
        <v>0</v>
      </c>
      <c r="DJ276" s="162"/>
      <c r="DK276" s="130"/>
      <c r="DL276" s="18">
        <f>DK276-DJ276</f>
        <v>0</v>
      </c>
      <c r="DM276" s="136"/>
      <c r="DN276" s="131"/>
      <c r="DO276" s="69">
        <f t="shared" si="2381"/>
        <v>0</v>
      </c>
      <c r="DP276" s="162"/>
      <c r="DQ276" s="130"/>
      <c r="DR276" s="18">
        <f>DQ276-DP276</f>
        <v>0</v>
      </c>
      <c r="DS276" s="136"/>
      <c r="DT276" s="131"/>
      <c r="DU276" s="69">
        <f t="shared" si="2383"/>
        <v>0</v>
      </c>
      <c r="DV276" s="162"/>
      <c r="DW276" s="130"/>
      <c r="DX276" s="18">
        <f>DW276-DV276</f>
        <v>0</v>
      </c>
      <c r="DY276" s="136"/>
      <c r="DZ276" s="131"/>
      <c r="EA276" s="69">
        <f t="shared" si="2385"/>
        <v>0</v>
      </c>
      <c r="EB276" s="162"/>
      <c r="EC276" s="130"/>
      <c r="ED276" s="18">
        <f>EC276-EB276</f>
        <v>0</v>
      </c>
      <c r="EE276" s="136"/>
      <c r="EF276" s="131"/>
      <c r="EG276" s="69">
        <f t="shared" si="2387"/>
        <v>0</v>
      </c>
      <c r="EH276" s="162"/>
      <c r="EI276" s="130"/>
      <c r="EJ276" s="18">
        <f>EI276-EH276</f>
        <v>0</v>
      </c>
      <c r="EK276" s="136"/>
      <c r="EL276" s="131"/>
      <c r="EM276" s="69">
        <f t="shared" si="2389"/>
        <v>0</v>
      </c>
      <c r="EN276" s="162"/>
      <c r="EO276" s="130"/>
      <c r="EP276" s="18">
        <f>EO276-EN276</f>
        <v>0</v>
      </c>
      <c r="EQ276" s="136"/>
      <c r="ER276" s="131"/>
      <c r="ES276" s="69">
        <f t="shared" si="2391"/>
        <v>0</v>
      </c>
      <c r="ET276" s="162"/>
      <c r="EU276" s="130"/>
      <c r="EV276" s="18">
        <f>EU276-ET276</f>
        <v>0</v>
      </c>
      <c r="EW276" s="136"/>
      <c r="EX276" s="131"/>
      <c r="EY276" s="69">
        <f t="shared" si="2393"/>
        <v>0</v>
      </c>
      <c r="EZ276" s="162"/>
      <c r="FA276" s="130"/>
      <c r="FB276" s="18">
        <f>FA276-EZ276</f>
        <v>0</v>
      </c>
      <c r="FC276" s="136"/>
      <c r="FD276" s="131"/>
      <c r="FE276" s="69">
        <f t="shared" si="2395"/>
        <v>0</v>
      </c>
      <c r="FF276" s="162"/>
      <c r="FG276" s="130"/>
      <c r="FH276" s="18">
        <f>FG276-FF276</f>
        <v>0</v>
      </c>
      <c r="FI276" s="136"/>
      <c r="FJ276" s="131"/>
      <c r="FK276" s="69">
        <f t="shared" si="2397"/>
        <v>0</v>
      </c>
      <c r="FL276" s="162"/>
      <c r="FM276" s="130"/>
      <c r="FN276" s="18">
        <f>FM276-FL276</f>
        <v>0</v>
      </c>
      <c r="FO276" s="136"/>
      <c r="FP276" s="131"/>
      <c r="FQ276" s="69">
        <f t="shared" si="2399"/>
        <v>0</v>
      </c>
      <c r="FR276" s="162"/>
      <c r="FS276" s="130"/>
      <c r="FT276" s="18">
        <f>FS276-FR276</f>
        <v>0</v>
      </c>
      <c r="FU276" s="136"/>
      <c r="FV276" s="131"/>
      <c r="FW276" s="69">
        <f t="shared" si="2401"/>
        <v>0</v>
      </c>
      <c r="FX276" s="162"/>
      <c r="FY276" s="130"/>
      <c r="FZ276" s="18">
        <f>FY276-FX276</f>
        <v>0</v>
      </c>
      <c r="GA276" s="136"/>
      <c r="GB276" s="131"/>
      <c r="GC276" s="69">
        <f t="shared" si="2403"/>
        <v>0</v>
      </c>
      <c r="GD276" s="162"/>
      <c r="GE276" s="130"/>
      <c r="GF276" s="18">
        <f>GE276-GD276</f>
        <v>0</v>
      </c>
      <c r="GG276" s="136"/>
      <c r="GH276" s="131"/>
      <c r="GI276" s="69">
        <f t="shared" si="2405"/>
        <v>0</v>
      </c>
      <c r="GJ276" s="162"/>
      <c r="GK276" s="130"/>
      <c r="GL276" s="18">
        <f>GK276-GJ276</f>
        <v>0</v>
      </c>
      <c r="GM276" s="136"/>
      <c r="GN276" s="131"/>
      <c r="GO276" s="69">
        <f t="shared" si="2407"/>
        <v>0</v>
      </c>
      <c r="GP276" s="162"/>
      <c r="GQ276" s="130"/>
      <c r="GR276" s="18">
        <f>GQ276-GP276</f>
        <v>0</v>
      </c>
      <c r="GS276" s="136"/>
      <c r="GT276" s="131"/>
      <c r="GU276" s="69">
        <f t="shared" si="2409"/>
        <v>0</v>
      </c>
      <c r="GV276" s="162"/>
      <c r="GW276" s="130"/>
      <c r="GX276" s="18">
        <f>GW276-GV276</f>
        <v>0</v>
      </c>
      <c r="GY276" s="136"/>
      <c r="GZ276" s="131"/>
      <c r="HA276" s="69">
        <f t="shared" si="2411"/>
        <v>0</v>
      </c>
      <c r="HB276" s="162"/>
      <c r="HC276" s="130"/>
      <c r="HD276" s="18">
        <f>HC276-HB276</f>
        <v>0</v>
      </c>
      <c r="HE276" s="136"/>
      <c r="HF276" s="131"/>
      <c r="HG276" s="69">
        <f t="shared" si="2413"/>
        <v>0</v>
      </c>
      <c r="HH276" s="162"/>
      <c r="HI276" s="130"/>
      <c r="HJ276" s="18">
        <f>HI276-HH276</f>
        <v>0</v>
      </c>
      <c r="HK276" s="136"/>
      <c r="HL276" s="131"/>
      <c r="HM276" s="69">
        <f t="shared" si="2415"/>
        <v>0</v>
      </c>
      <c r="HN276" s="162"/>
      <c r="HO276" s="130"/>
      <c r="HP276" s="18">
        <f>HO276-HN276</f>
        <v>0</v>
      </c>
      <c r="HQ276" s="136"/>
      <c r="HR276" s="131"/>
      <c r="HS276" s="69">
        <f t="shared" si="2417"/>
        <v>0</v>
      </c>
      <c r="HT276" s="162"/>
      <c r="HU276" s="130"/>
      <c r="HV276" s="18">
        <f>HU276-HT276</f>
        <v>0</v>
      </c>
      <c r="HW276" s="17"/>
      <c r="HX276" s="85"/>
      <c r="HY276" s="85"/>
      <c r="HZ276" s="2" t="str">
        <f t="shared" si="1846"/>
        <v>СКРЫТЬ</v>
      </c>
    </row>
    <row r="277" spans="1:234" x14ac:dyDescent="0.2">
      <c r="A277" s="1" t="e">
        <f>$K$2&amp;#REF!&amp;$K$261&amp;$K$262&amp;K277</f>
        <v>#REF!</v>
      </c>
      <c r="B277" s="16" t="e">
        <f>IF(#REF!=0,"Скрыть","")</f>
        <v>#REF!</v>
      </c>
      <c r="C277" s="15" t="e">
        <f>IF(AND(#REF!&gt;85%,#REF!&gt;85%),"скрыть","")</f>
        <v>#REF!</v>
      </c>
      <c r="D277" s="14" t="s">
        <v>2</v>
      </c>
      <c r="E277" s="14" t="s">
        <v>25</v>
      </c>
      <c r="F277" s="14" t="s">
        <v>29</v>
      </c>
      <c r="G277" s="13"/>
      <c r="H277" s="13"/>
      <c r="I277" s="42">
        <v>266</v>
      </c>
      <c r="J277" s="102">
        <f>SUBTOTAL(103,I$12:I277)*1</f>
        <v>55</v>
      </c>
      <c r="K277" s="108" t="s">
        <v>3</v>
      </c>
      <c r="L277" s="17" t="s">
        <v>64</v>
      </c>
      <c r="M277" s="267">
        <v>43983</v>
      </c>
      <c r="N277" s="255">
        <v>44134</v>
      </c>
      <c r="O277" s="118">
        <v>44134</v>
      </c>
      <c r="P277" s="162">
        <v>634703</v>
      </c>
      <c r="Q277" s="163">
        <v>634703</v>
      </c>
      <c r="R277" s="163">
        <v>589340.9</v>
      </c>
      <c r="S277" s="92">
        <f t="shared" ca="1" si="2348"/>
        <v>634703</v>
      </c>
      <c r="T277" s="92">
        <f t="shared" si="2349"/>
        <v>608597.9</v>
      </c>
      <c r="U277" s="91">
        <f t="shared" ca="1" si="2350"/>
        <v>-26105.099999999977</v>
      </c>
      <c r="V277" s="91">
        <f t="shared" si="2351"/>
        <v>26105.099999999977</v>
      </c>
      <c r="W277" s="120">
        <f t="shared" si="2267"/>
        <v>0.95887036929083369</v>
      </c>
      <c r="X277" s="178">
        <v>19211</v>
      </c>
      <c r="Y277" s="128">
        <f t="shared" si="2352"/>
        <v>19211</v>
      </c>
      <c r="Z277" s="179">
        <f t="shared" ca="1" si="2353"/>
        <v>19211</v>
      </c>
      <c r="AA277" s="127">
        <f t="shared" si="2354"/>
        <v>19257</v>
      </c>
      <c r="AB277" s="67">
        <f t="shared" ca="1" si="2355"/>
        <v>1.0023944615064286</v>
      </c>
      <c r="AC277" s="69">
        <f t="shared" ca="1" si="2356"/>
        <v>46</v>
      </c>
      <c r="AD277" s="226">
        <f t="shared" si="2334"/>
        <v>4834</v>
      </c>
      <c r="AE277" s="227">
        <f t="shared" si="2335"/>
        <v>4905</v>
      </c>
      <c r="AF277" s="225">
        <f t="shared" si="2336"/>
        <v>71</v>
      </c>
      <c r="AG277" s="226">
        <f t="shared" si="2337"/>
        <v>3710</v>
      </c>
      <c r="AH277" s="227">
        <f t="shared" si="2338"/>
        <v>3710</v>
      </c>
      <c r="AI277" s="225">
        <f t="shared" si="2339"/>
        <v>0</v>
      </c>
      <c r="AJ277" s="226">
        <f t="shared" si="2340"/>
        <v>3668</v>
      </c>
      <c r="AK277" s="227">
        <f t="shared" si="2341"/>
        <v>3309</v>
      </c>
      <c r="AL277" s="225">
        <f t="shared" si="2342"/>
        <v>-359</v>
      </c>
      <c r="AM277" s="226">
        <f t="shared" si="2343"/>
        <v>6999</v>
      </c>
      <c r="AN277" s="227">
        <f t="shared" si="2344"/>
        <v>7333</v>
      </c>
      <c r="AO277" s="225">
        <f t="shared" si="2345"/>
        <v>334</v>
      </c>
      <c r="AP277" s="226">
        <f t="shared" si="2346"/>
        <v>0</v>
      </c>
      <c r="AQ277" s="227">
        <f t="shared" si="2347"/>
        <v>0</v>
      </c>
      <c r="AR277" s="225">
        <f t="shared" si="2273"/>
        <v>0</v>
      </c>
      <c r="AS277" s="136">
        <v>80</v>
      </c>
      <c r="AT277" s="131">
        <v>80</v>
      </c>
      <c r="AU277" s="69">
        <f t="shared" si="2357"/>
        <v>0</v>
      </c>
      <c r="AV277" s="162">
        <v>140</v>
      </c>
      <c r="AW277" s="130">
        <v>160</v>
      </c>
      <c r="AX277" s="18">
        <f t="shared" si="2358"/>
        <v>20</v>
      </c>
      <c r="AY277" s="136">
        <v>529</v>
      </c>
      <c r="AZ277" s="131">
        <v>529</v>
      </c>
      <c r="BA277" s="69">
        <f t="shared" si="2359"/>
        <v>0</v>
      </c>
      <c r="BB277" s="162">
        <v>140</v>
      </c>
      <c r="BC277" s="130">
        <v>182</v>
      </c>
      <c r="BD277" s="18">
        <f t="shared" si="2360"/>
        <v>42</v>
      </c>
      <c r="BE277" s="136">
        <v>1086</v>
      </c>
      <c r="BF277" s="131">
        <v>430</v>
      </c>
      <c r="BG277" s="69">
        <f t="shared" si="2361"/>
        <v>-656</v>
      </c>
      <c r="BH277" s="162">
        <v>140</v>
      </c>
      <c r="BI277" s="130">
        <v>182</v>
      </c>
      <c r="BJ277" s="18">
        <f t="shared" si="2362"/>
        <v>42</v>
      </c>
      <c r="BK277" s="136">
        <v>686</v>
      </c>
      <c r="BL277" s="131">
        <v>1595</v>
      </c>
      <c r="BM277" s="69">
        <f t="shared" si="2363"/>
        <v>909</v>
      </c>
      <c r="BN277" s="162">
        <v>140</v>
      </c>
      <c r="BO277" s="130">
        <v>171</v>
      </c>
      <c r="BP277" s="18">
        <f t="shared" si="2364"/>
        <v>31</v>
      </c>
      <c r="BQ277" s="136">
        <v>686</v>
      </c>
      <c r="BR277" s="131">
        <v>1176</v>
      </c>
      <c r="BS277" s="69">
        <f t="shared" si="2365"/>
        <v>490</v>
      </c>
      <c r="BT277" s="162">
        <v>140</v>
      </c>
      <c r="BU277" s="130">
        <v>171</v>
      </c>
      <c r="BV277" s="18">
        <f t="shared" si="2366"/>
        <v>31</v>
      </c>
      <c r="BW277" s="136">
        <v>1081</v>
      </c>
      <c r="BX277" s="131">
        <v>1095</v>
      </c>
      <c r="BY277" s="69">
        <f t="shared" si="2367"/>
        <v>14</v>
      </c>
      <c r="BZ277" s="162">
        <v>140</v>
      </c>
      <c r="CA277" s="130">
        <v>171</v>
      </c>
      <c r="CB277" s="18">
        <f t="shared" si="2368"/>
        <v>31</v>
      </c>
      <c r="CC277" s="136">
        <v>686</v>
      </c>
      <c r="CD277" s="131">
        <v>0</v>
      </c>
      <c r="CE277" s="69">
        <f t="shared" si="2369"/>
        <v>-686</v>
      </c>
      <c r="CF277" s="162">
        <v>140</v>
      </c>
      <c r="CG277" s="130">
        <v>171</v>
      </c>
      <c r="CH277" s="18">
        <f t="shared" si="2370"/>
        <v>31</v>
      </c>
      <c r="CI277" s="136">
        <v>686</v>
      </c>
      <c r="CJ277" s="131">
        <v>670</v>
      </c>
      <c r="CK277" s="69">
        <f t="shared" si="2371"/>
        <v>-16</v>
      </c>
      <c r="CL277" s="162">
        <v>140</v>
      </c>
      <c r="CM277" s="130">
        <v>150</v>
      </c>
      <c r="CN277" s="18">
        <f t="shared" si="2372"/>
        <v>10</v>
      </c>
      <c r="CO277" s="136">
        <v>291</v>
      </c>
      <c r="CP277" s="131">
        <v>330</v>
      </c>
      <c r="CQ277" s="69">
        <f t="shared" si="2373"/>
        <v>39</v>
      </c>
      <c r="CR277" s="162">
        <v>140</v>
      </c>
      <c r="CS277" s="130">
        <v>149</v>
      </c>
      <c r="CT277" s="18">
        <f t="shared" si="2374"/>
        <v>9</v>
      </c>
      <c r="CU277" s="136">
        <v>686</v>
      </c>
      <c r="CV277" s="131">
        <v>862</v>
      </c>
      <c r="CW277" s="69">
        <f t="shared" si="2375"/>
        <v>176</v>
      </c>
      <c r="CX277" s="162">
        <v>140</v>
      </c>
      <c r="CY277" s="130">
        <v>149</v>
      </c>
      <c r="CZ277" s="18">
        <f t="shared" si="2376"/>
        <v>9</v>
      </c>
      <c r="DA277" s="136">
        <v>786</v>
      </c>
      <c r="DB277" s="131">
        <v>586</v>
      </c>
      <c r="DC277" s="69">
        <f t="shared" si="2377"/>
        <v>-200</v>
      </c>
      <c r="DD277" s="162">
        <v>140</v>
      </c>
      <c r="DE277" s="130">
        <v>136</v>
      </c>
      <c r="DF277" s="18">
        <f t="shared" si="2378"/>
        <v>-4</v>
      </c>
      <c r="DG277" s="136">
        <v>400</v>
      </c>
      <c r="DH277" s="131">
        <v>448</v>
      </c>
      <c r="DI277" s="69">
        <f t="shared" si="2379"/>
        <v>48</v>
      </c>
      <c r="DJ277" s="162">
        <v>140</v>
      </c>
      <c r="DK277" s="130">
        <v>131</v>
      </c>
      <c r="DL277" s="18">
        <f t="shared" si="2380"/>
        <v>-9</v>
      </c>
      <c r="DM277" s="136">
        <v>733</v>
      </c>
      <c r="DN277" s="131">
        <v>686</v>
      </c>
      <c r="DO277" s="69">
        <f t="shared" si="2381"/>
        <v>-47</v>
      </c>
      <c r="DP277" s="162">
        <v>140</v>
      </c>
      <c r="DQ277" s="130">
        <v>131</v>
      </c>
      <c r="DR277" s="18">
        <f t="shared" si="2382"/>
        <v>-9</v>
      </c>
      <c r="DS277" s="136">
        <v>128</v>
      </c>
      <c r="DT277" s="131">
        <v>128</v>
      </c>
      <c r="DU277" s="69">
        <f t="shared" si="2383"/>
        <v>0</v>
      </c>
      <c r="DV277" s="162">
        <v>140</v>
      </c>
      <c r="DW277" s="130">
        <v>131</v>
      </c>
      <c r="DX277" s="18">
        <f t="shared" si="2384"/>
        <v>-9</v>
      </c>
      <c r="DY277" s="136">
        <v>410</v>
      </c>
      <c r="DZ277" s="131">
        <v>350</v>
      </c>
      <c r="EA277" s="69">
        <f t="shared" si="2385"/>
        <v>-60</v>
      </c>
      <c r="EB277" s="162">
        <v>130</v>
      </c>
      <c r="EC277" s="130">
        <v>132</v>
      </c>
      <c r="ED277" s="18">
        <f t="shared" si="2386"/>
        <v>2</v>
      </c>
      <c r="EE277" s="136">
        <v>147</v>
      </c>
      <c r="EF277" s="131">
        <v>147</v>
      </c>
      <c r="EG277" s="69">
        <f t="shared" si="2387"/>
        <v>0</v>
      </c>
      <c r="EH277" s="162">
        <v>130</v>
      </c>
      <c r="EI277" s="130">
        <v>135</v>
      </c>
      <c r="EJ277" s="18">
        <f t="shared" si="2388"/>
        <v>5</v>
      </c>
      <c r="EK277" s="136">
        <v>410</v>
      </c>
      <c r="EL277" s="131">
        <v>410</v>
      </c>
      <c r="EM277" s="69">
        <f t="shared" si="2389"/>
        <v>0</v>
      </c>
      <c r="EN277" s="162">
        <v>130</v>
      </c>
      <c r="EO277" s="130">
        <v>139</v>
      </c>
      <c r="EP277" s="18">
        <f t="shared" si="2390"/>
        <v>9</v>
      </c>
      <c r="EQ277" s="136">
        <v>830</v>
      </c>
      <c r="ER277" s="131">
        <v>830</v>
      </c>
      <c r="ES277" s="69">
        <f t="shared" si="2391"/>
        <v>0</v>
      </c>
      <c r="ET277" s="162">
        <v>130</v>
      </c>
      <c r="EU277" s="130">
        <v>139</v>
      </c>
      <c r="EV277" s="18">
        <f t="shared" si="2392"/>
        <v>9</v>
      </c>
      <c r="EW277" s="136">
        <v>722</v>
      </c>
      <c r="EX277" s="131">
        <v>722</v>
      </c>
      <c r="EY277" s="69">
        <f t="shared" si="2393"/>
        <v>0</v>
      </c>
      <c r="EZ277" s="162">
        <v>130</v>
      </c>
      <c r="FA277" s="130">
        <v>141</v>
      </c>
      <c r="FB277" s="18">
        <f t="shared" si="2394"/>
        <v>11</v>
      </c>
      <c r="FC277" s="136">
        <v>680</v>
      </c>
      <c r="FD277" s="131">
        <v>450</v>
      </c>
      <c r="FE277" s="69">
        <f t="shared" si="2395"/>
        <v>-230</v>
      </c>
      <c r="FF277" s="162">
        <v>130</v>
      </c>
      <c r="FG277" s="130">
        <v>130</v>
      </c>
      <c r="FH277" s="18">
        <f t="shared" si="2396"/>
        <v>0</v>
      </c>
      <c r="FI277" s="136">
        <v>469</v>
      </c>
      <c r="FJ277" s="131">
        <v>400</v>
      </c>
      <c r="FK277" s="69">
        <f t="shared" si="2397"/>
        <v>-69</v>
      </c>
      <c r="FL277" s="162">
        <v>130</v>
      </c>
      <c r="FM277" s="130">
        <v>130</v>
      </c>
      <c r="FN277" s="18">
        <f t="shared" si="2398"/>
        <v>0</v>
      </c>
      <c r="FO277" s="136">
        <v>686</v>
      </c>
      <c r="FP277" s="131">
        <v>330</v>
      </c>
      <c r="FQ277" s="69">
        <f t="shared" si="2399"/>
        <v>-356</v>
      </c>
      <c r="FR277" s="162">
        <v>130</v>
      </c>
      <c r="FS277" s="130">
        <v>130</v>
      </c>
      <c r="FT277" s="18">
        <f t="shared" si="2400"/>
        <v>0</v>
      </c>
      <c r="FU277" s="136">
        <v>0</v>
      </c>
      <c r="FV277" s="131">
        <v>650</v>
      </c>
      <c r="FW277" s="69">
        <f t="shared" si="2401"/>
        <v>650</v>
      </c>
      <c r="FX277" s="162">
        <v>130</v>
      </c>
      <c r="FY277" s="130">
        <v>130</v>
      </c>
      <c r="FZ277" s="18">
        <f t="shared" si="2402"/>
        <v>0</v>
      </c>
      <c r="GA277" s="136">
        <v>495</v>
      </c>
      <c r="GB277" s="131">
        <v>495</v>
      </c>
      <c r="GC277" s="69">
        <f t="shared" si="2403"/>
        <v>0</v>
      </c>
      <c r="GD277" s="162">
        <v>130</v>
      </c>
      <c r="GE277" s="130">
        <v>115</v>
      </c>
      <c r="GF277" s="18">
        <f t="shared" si="2404"/>
        <v>-15</v>
      </c>
      <c r="GG277" s="136">
        <v>842</v>
      </c>
      <c r="GH277" s="131">
        <v>870</v>
      </c>
      <c r="GI277" s="69">
        <f t="shared" si="2405"/>
        <v>28</v>
      </c>
      <c r="GJ277" s="162">
        <v>130</v>
      </c>
      <c r="GK277" s="130">
        <v>130</v>
      </c>
      <c r="GL277" s="18">
        <f t="shared" si="2406"/>
        <v>0</v>
      </c>
      <c r="GM277" s="136">
        <v>2013</v>
      </c>
      <c r="GN277" s="131">
        <v>1788</v>
      </c>
      <c r="GO277" s="69">
        <f t="shared" si="2407"/>
        <v>-225</v>
      </c>
      <c r="GP277" s="162">
        <v>130</v>
      </c>
      <c r="GQ277" s="130">
        <v>138</v>
      </c>
      <c r="GR277" s="18">
        <f t="shared" si="2408"/>
        <v>8</v>
      </c>
      <c r="GS277" s="136">
        <v>1875</v>
      </c>
      <c r="GT277" s="131">
        <v>3000</v>
      </c>
      <c r="GU277" s="69">
        <f t="shared" si="2409"/>
        <v>1125</v>
      </c>
      <c r="GV277" s="162">
        <v>130</v>
      </c>
      <c r="GW277" s="130">
        <v>138</v>
      </c>
      <c r="GX277" s="18">
        <f t="shared" si="2410"/>
        <v>8</v>
      </c>
      <c r="GY277" s="136">
        <v>1088</v>
      </c>
      <c r="GZ277" s="131">
        <v>200</v>
      </c>
      <c r="HA277" s="69">
        <f t="shared" si="2411"/>
        <v>-888</v>
      </c>
      <c r="HB277" s="162">
        <v>130</v>
      </c>
      <c r="HC277" s="130">
        <v>138</v>
      </c>
      <c r="HD277" s="18">
        <f t="shared" si="2412"/>
        <v>8</v>
      </c>
      <c r="HE277" s="136"/>
      <c r="HF277" s="131"/>
      <c r="HG277" s="69">
        <f t="shared" si="2413"/>
        <v>0</v>
      </c>
      <c r="HH277" s="162"/>
      <c r="HI277" s="130"/>
      <c r="HJ277" s="18">
        <f t="shared" si="2414"/>
        <v>0</v>
      </c>
      <c r="HK277" s="136"/>
      <c r="HL277" s="131"/>
      <c r="HM277" s="69">
        <f t="shared" si="2415"/>
        <v>0</v>
      </c>
      <c r="HN277" s="162"/>
      <c r="HO277" s="130"/>
      <c r="HP277" s="18">
        <f t="shared" si="2416"/>
        <v>0</v>
      </c>
      <c r="HQ277" s="136"/>
      <c r="HR277" s="131"/>
      <c r="HS277" s="69">
        <f t="shared" si="2417"/>
        <v>0</v>
      </c>
      <c r="HT277" s="162"/>
      <c r="HU277" s="130"/>
      <c r="HV277" s="18">
        <f t="shared" si="2418"/>
        <v>0</v>
      </c>
      <c r="HW277" s="107" t="s">
        <v>124</v>
      </c>
      <c r="HX277" s="85"/>
      <c r="HY277" s="85"/>
      <c r="HZ277" s="2">
        <f t="shared" si="1846"/>
        <v>1</v>
      </c>
    </row>
    <row r="278" spans="1:234" hidden="1" x14ac:dyDescent="0.2">
      <c r="A278" s="1" t="e">
        <f>$K$2&amp;#REF!&amp;$K$261&amp;$K$262&amp;K278</f>
        <v>#REF!</v>
      </c>
      <c r="B278" s="16" t="e">
        <f>IF(#REF!=0,"Скрыть","")</f>
        <v>#REF!</v>
      </c>
      <c r="C278" s="15" t="e">
        <f>IF(AND(#REF!&gt;85%,#REF!&gt;85%),"скрыть","")</f>
        <v>#REF!</v>
      </c>
      <c r="D278" s="14" t="s">
        <v>2</v>
      </c>
      <c r="E278" s="14" t="s">
        <v>25</v>
      </c>
      <c r="F278" s="14" t="s">
        <v>29</v>
      </c>
      <c r="G278" s="13"/>
      <c r="H278" s="13"/>
      <c r="I278" s="42">
        <v>267</v>
      </c>
      <c r="J278" s="102">
        <f>SUBTOTAL(103,I$12:I278)*1</f>
        <v>55</v>
      </c>
      <c r="K278" s="108" t="s">
        <v>6</v>
      </c>
      <c r="L278" s="17" t="s">
        <v>64</v>
      </c>
      <c r="M278" s="267">
        <v>43922</v>
      </c>
      <c r="N278" s="255">
        <v>44134</v>
      </c>
      <c r="O278" s="118">
        <v>44134</v>
      </c>
      <c r="P278" s="162">
        <v>85366.5</v>
      </c>
      <c r="Q278" s="163">
        <v>85366.5</v>
      </c>
      <c r="R278" s="163">
        <v>85366.8</v>
      </c>
      <c r="S278" s="92">
        <f t="shared" ca="1" si="2348"/>
        <v>85366.5</v>
      </c>
      <c r="T278" s="92">
        <f t="shared" si="2349"/>
        <v>85366.8</v>
      </c>
      <c r="U278" s="91">
        <f t="shared" ca="1" si="2350"/>
        <v>0.30000000000291038</v>
      </c>
      <c r="V278" s="91">
        <f t="shared" si="2351"/>
        <v>-0.30000000000291038</v>
      </c>
      <c r="W278" s="120">
        <f t="shared" si="2267"/>
        <v>1.0000035142591064</v>
      </c>
      <c r="X278" s="178"/>
      <c r="Y278" s="128">
        <f t="shared" si="2352"/>
        <v>0</v>
      </c>
      <c r="Z278" s="179">
        <f t="shared" ca="1" si="2353"/>
        <v>0</v>
      </c>
      <c r="AA278" s="127">
        <f t="shared" si="2354"/>
        <v>0</v>
      </c>
      <c r="AB278" s="67" t="str">
        <f t="shared" ca="1" si="2355"/>
        <v/>
      </c>
      <c r="AC278" s="69">
        <f t="shared" ca="1" si="2356"/>
        <v>0</v>
      </c>
      <c r="AD278" s="226">
        <f t="shared" si="2334"/>
        <v>0</v>
      </c>
      <c r="AE278" s="227">
        <f t="shared" si="2335"/>
        <v>0</v>
      </c>
      <c r="AF278" s="225">
        <f t="shared" si="2336"/>
        <v>0</v>
      </c>
      <c r="AG278" s="226">
        <f t="shared" si="2337"/>
        <v>0</v>
      </c>
      <c r="AH278" s="227">
        <f t="shared" si="2338"/>
        <v>0</v>
      </c>
      <c r="AI278" s="225">
        <f t="shared" si="2339"/>
        <v>0</v>
      </c>
      <c r="AJ278" s="226">
        <f t="shared" si="2340"/>
        <v>0</v>
      </c>
      <c r="AK278" s="227">
        <f t="shared" si="2341"/>
        <v>0</v>
      </c>
      <c r="AL278" s="225">
        <f t="shared" si="2342"/>
        <v>0</v>
      </c>
      <c r="AM278" s="226">
        <f t="shared" si="2343"/>
        <v>0</v>
      </c>
      <c r="AN278" s="227">
        <f t="shared" si="2344"/>
        <v>0</v>
      </c>
      <c r="AO278" s="225">
        <f t="shared" si="2345"/>
        <v>0</v>
      </c>
      <c r="AP278" s="226">
        <f t="shared" si="2346"/>
        <v>0</v>
      </c>
      <c r="AQ278" s="227">
        <f t="shared" si="2347"/>
        <v>0</v>
      </c>
      <c r="AR278" s="225">
        <f t="shared" si="2273"/>
        <v>0</v>
      </c>
      <c r="AS278" s="136"/>
      <c r="AT278" s="131"/>
      <c r="AU278" s="69">
        <f t="shared" si="2357"/>
        <v>0</v>
      </c>
      <c r="AV278" s="162"/>
      <c r="AW278" s="130"/>
      <c r="AX278" s="18">
        <f t="shared" si="2358"/>
        <v>0</v>
      </c>
      <c r="AY278" s="136"/>
      <c r="AZ278" s="131"/>
      <c r="BA278" s="69">
        <f t="shared" si="2359"/>
        <v>0</v>
      </c>
      <c r="BB278" s="162"/>
      <c r="BC278" s="130"/>
      <c r="BD278" s="18">
        <f t="shared" si="2360"/>
        <v>0</v>
      </c>
      <c r="BE278" s="136"/>
      <c r="BF278" s="131"/>
      <c r="BG278" s="69">
        <f t="shared" si="2361"/>
        <v>0</v>
      </c>
      <c r="BH278" s="162"/>
      <c r="BI278" s="130"/>
      <c r="BJ278" s="18">
        <f t="shared" si="2362"/>
        <v>0</v>
      </c>
      <c r="BK278" s="136"/>
      <c r="BL278" s="131"/>
      <c r="BM278" s="69">
        <f t="shared" si="2363"/>
        <v>0</v>
      </c>
      <c r="BN278" s="162"/>
      <c r="BO278" s="130"/>
      <c r="BP278" s="18">
        <f t="shared" si="2364"/>
        <v>0</v>
      </c>
      <c r="BQ278" s="136"/>
      <c r="BR278" s="131"/>
      <c r="BS278" s="69">
        <f t="shared" si="2365"/>
        <v>0</v>
      </c>
      <c r="BT278" s="162"/>
      <c r="BU278" s="130"/>
      <c r="BV278" s="18">
        <f t="shared" si="2366"/>
        <v>0</v>
      </c>
      <c r="BW278" s="136"/>
      <c r="BX278" s="131"/>
      <c r="BY278" s="69">
        <f t="shared" si="2367"/>
        <v>0</v>
      </c>
      <c r="BZ278" s="162"/>
      <c r="CA278" s="130"/>
      <c r="CB278" s="18">
        <f t="shared" si="2368"/>
        <v>0</v>
      </c>
      <c r="CC278" s="136"/>
      <c r="CD278" s="131"/>
      <c r="CE278" s="69">
        <f t="shared" si="2369"/>
        <v>0</v>
      </c>
      <c r="CF278" s="162"/>
      <c r="CG278" s="130"/>
      <c r="CH278" s="18">
        <f t="shared" si="2370"/>
        <v>0</v>
      </c>
      <c r="CI278" s="136"/>
      <c r="CJ278" s="131"/>
      <c r="CK278" s="69">
        <f t="shared" si="2371"/>
        <v>0</v>
      </c>
      <c r="CL278" s="162"/>
      <c r="CM278" s="130"/>
      <c r="CN278" s="18">
        <f t="shared" si="2372"/>
        <v>0</v>
      </c>
      <c r="CO278" s="136"/>
      <c r="CP278" s="131"/>
      <c r="CQ278" s="69">
        <f t="shared" si="2373"/>
        <v>0</v>
      </c>
      <c r="CR278" s="162"/>
      <c r="CS278" s="130"/>
      <c r="CT278" s="18">
        <f t="shared" si="2374"/>
        <v>0</v>
      </c>
      <c r="CU278" s="136"/>
      <c r="CV278" s="131"/>
      <c r="CW278" s="69">
        <f t="shared" si="2375"/>
        <v>0</v>
      </c>
      <c r="CX278" s="162"/>
      <c r="CY278" s="130"/>
      <c r="CZ278" s="18">
        <f t="shared" si="2376"/>
        <v>0</v>
      </c>
      <c r="DA278" s="136"/>
      <c r="DB278" s="131"/>
      <c r="DC278" s="69">
        <f t="shared" si="2377"/>
        <v>0</v>
      </c>
      <c r="DD278" s="162"/>
      <c r="DE278" s="130"/>
      <c r="DF278" s="18">
        <f t="shared" si="2378"/>
        <v>0</v>
      </c>
      <c r="DG278" s="136"/>
      <c r="DH278" s="131"/>
      <c r="DI278" s="69">
        <f t="shared" si="2379"/>
        <v>0</v>
      </c>
      <c r="DJ278" s="162"/>
      <c r="DK278" s="130"/>
      <c r="DL278" s="18">
        <f t="shared" si="2380"/>
        <v>0</v>
      </c>
      <c r="DM278" s="136"/>
      <c r="DN278" s="131"/>
      <c r="DO278" s="69">
        <f t="shared" si="2381"/>
        <v>0</v>
      </c>
      <c r="DP278" s="162"/>
      <c r="DQ278" s="130"/>
      <c r="DR278" s="18">
        <f t="shared" si="2382"/>
        <v>0</v>
      </c>
      <c r="DS278" s="136"/>
      <c r="DT278" s="131"/>
      <c r="DU278" s="69">
        <f t="shared" si="2383"/>
        <v>0</v>
      </c>
      <c r="DV278" s="162"/>
      <c r="DW278" s="130"/>
      <c r="DX278" s="18">
        <f t="shared" si="2384"/>
        <v>0</v>
      </c>
      <c r="DY278" s="136"/>
      <c r="DZ278" s="131"/>
      <c r="EA278" s="69">
        <f t="shared" si="2385"/>
        <v>0</v>
      </c>
      <c r="EB278" s="162"/>
      <c r="EC278" s="130"/>
      <c r="ED278" s="18">
        <f t="shared" si="2386"/>
        <v>0</v>
      </c>
      <c r="EE278" s="136"/>
      <c r="EF278" s="131"/>
      <c r="EG278" s="69">
        <f t="shared" si="2387"/>
        <v>0</v>
      </c>
      <c r="EH278" s="162"/>
      <c r="EI278" s="130"/>
      <c r="EJ278" s="18">
        <f t="shared" si="2388"/>
        <v>0</v>
      </c>
      <c r="EK278" s="136"/>
      <c r="EL278" s="131"/>
      <c r="EM278" s="69">
        <f t="shared" si="2389"/>
        <v>0</v>
      </c>
      <c r="EN278" s="162"/>
      <c r="EO278" s="130"/>
      <c r="EP278" s="18">
        <f t="shared" si="2390"/>
        <v>0</v>
      </c>
      <c r="EQ278" s="136"/>
      <c r="ER278" s="131"/>
      <c r="ES278" s="69">
        <f t="shared" si="2391"/>
        <v>0</v>
      </c>
      <c r="ET278" s="162"/>
      <c r="EU278" s="130"/>
      <c r="EV278" s="18">
        <f t="shared" si="2392"/>
        <v>0</v>
      </c>
      <c r="EW278" s="136"/>
      <c r="EX278" s="131"/>
      <c r="EY278" s="69">
        <f t="shared" si="2393"/>
        <v>0</v>
      </c>
      <c r="EZ278" s="162"/>
      <c r="FA278" s="130"/>
      <c r="FB278" s="18">
        <f t="shared" si="2394"/>
        <v>0</v>
      </c>
      <c r="FC278" s="136"/>
      <c r="FD278" s="131"/>
      <c r="FE278" s="69">
        <f t="shared" si="2395"/>
        <v>0</v>
      </c>
      <c r="FF278" s="162"/>
      <c r="FG278" s="130"/>
      <c r="FH278" s="18">
        <f t="shared" si="2396"/>
        <v>0</v>
      </c>
      <c r="FI278" s="136"/>
      <c r="FJ278" s="131"/>
      <c r="FK278" s="69">
        <f t="shared" si="2397"/>
        <v>0</v>
      </c>
      <c r="FL278" s="162"/>
      <c r="FM278" s="130"/>
      <c r="FN278" s="18">
        <f t="shared" si="2398"/>
        <v>0</v>
      </c>
      <c r="FO278" s="136"/>
      <c r="FP278" s="131"/>
      <c r="FQ278" s="69">
        <f t="shared" si="2399"/>
        <v>0</v>
      </c>
      <c r="FR278" s="162"/>
      <c r="FS278" s="130"/>
      <c r="FT278" s="18">
        <f t="shared" si="2400"/>
        <v>0</v>
      </c>
      <c r="FU278" s="136"/>
      <c r="FV278" s="131"/>
      <c r="FW278" s="69">
        <f t="shared" si="2401"/>
        <v>0</v>
      </c>
      <c r="FX278" s="162"/>
      <c r="FY278" s="130"/>
      <c r="FZ278" s="18">
        <f t="shared" si="2402"/>
        <v>0</v>
      </c>
      <c r="GA278" s="136"/>
      <c r="GB278" s="131"/>
      <c r="GC278" s="69">
        <f t="shared" si="2403"/>
        <v>0</v>
      </c>
      <c r="GD278" s="162"/>
      <c r="GE278" s="130"/>
      <c r="GF278" s="18">
        <f t="shared" si="2404"/>
        <v>0</v>
      </c>
      <c r="GG278" s="136"/>
      <c r="GH278" s="131"/>
      <c r="GI278" s="69">
        <f t="shared" si="2405"/>
        <v>0</v>
      </c>
      <c r="GJ278" s="162"/>
      <c r="GK278" s="130"/>
      <c r="GL278" s="18">
        <f t="shared" si="2406"/>
        <v>0</v>
      </c>
      <c r="GM278" s="136"/>
      <c r="GN278" s="131"/>
      <c r="GO278" s="69">
        <f t="shared" si="2407"/>
        <v>0</v>
      </c>
      <c r="GP278" s="162"/>
      <c r="GQ278" s="130"/>
      <c r="GR278" s="18">
        <f t="shared" si="2408"/>
        <v>0</v>
      </c>
      <c r="GS278" s="136"/>
      <c r="GT278" s="131"/>
      <c r="GU278" s="69">
        <f t="shared" si="2409"/>
        <v>0</v>
      </c>
      <c r="GV278" s="162"/>
      <c r="GW278" s="130"/>
      <c r="GX278" s="18">
        <f t="shared" si="2410"/>
        <v>0</v>
      </c>
      <c r="GY278" s="136"/>
      <c r="GZ278" s="131"/>
      <c r="HA278" s="69">
        <f t="shared" si="2411"/>
        <v>0</v>
      </c>
      <c r="HB278" s="162"/>
      <c r="HC278" s="130"/>
      <c r="HD278" s="18">
        <f t="shared" si="2412"/>
        <v>0</v>
      </c>
      <c r="HE278" s="136"/>
      <c r="HF278" s="131"/>
      <c r="HG278" s="69">
        <f t="shared" si="2413"/>
        <v>0</v>
      </c>
      <c r="HH278" s="162"/>
      <c r="HI278" s="130"/>
      <c r="HJ278" s="18">
        <f t="shared" si="2414"/>
        <v>0</v>
      </c>
      <c r="HK278" s="136"/>
      <c r="HL278" s="131"/>
      <c r="HM278" s="69">
        <f t="shared" si="2415"/>
        <v>0</v>
      </c>
      <c r="HN278" s="162"/>
      <c r="HO278" s="130"/>
      <c r="HP278" s="18">
        <f t="shared" si="2416"/>
        <v>0</v>
      </c>
      <c r="HQ278" s="136"/>
      <c r="HR278" s="131"/>
      <c r="HS278" s="69">
        <f t="shared" si="2417"/>
        <v>0</v>
      </c>
      <c r="HT278" s="162"/>
      <c r="HU278" s="130"/>
      <c r="HV278" s="18">
        <f t="shared" si="2418"/>
        <v>0</v>
      </c>
      <c r="HW278" s="17"/>
      <c r="HX278" s="85"/>
      <c r="HY278" s="85"/>
      <c r="HZ278" s="2" t="str">
        <f t="shared" si="1846"/>
        <v>СКРЫТЬ</v>
      </c>
    </row>
    <row r="279" spans="1:234" hidden="1" x14ac:dyDescent="0.2">
      <c r="A279" s="1" t="e">
        <f>$K$2&amp;#REF!&amp;$K$261&amp;$K$262&amp;K279</f>
        <v>#REF!</v>
      </c>
      <c r="B279" s="16" t="e">
        <f>IF(#REF!=0,"Скрыть","")</f>
        <v>#REF!</v>
      </c>
      <c r="C279" s="15" t="e">
        <f>IF(AND(#REF!&gt;85%,#REF!&gt;85%),"скрыть","")</f>
        <v>#REF!</v>
      </c>
      <c r="D279" s="14" t="s">
        <v>2</v>
      </c>
      <c r="E279" s="14" t="s">
        <v>25</v>
      </c>
      <c r="F279" s="14" t="s">
        <v>29</v>
      </c>
      <c r="G279" s="13"/>
      <c r="H279" s="13"/>
      <c r="I279" s="42">
        <v>268</v>
      </c>
      <c r="J279" s="102">
        <f>SUBTOTAL(103,I$12:I279)*1</f>
        <v>55</v>
      </c>
      <c r="K279" s="108" t="s">
        <v>111</v>
      </c>
      <c r="L279" s="17" t="s">
        <v>64</v>
      </c>
      <c r="M279" s="267"/>
      <c r="N279" s="255"/>
      <c r="O279" s="118"/>
      <c r="P279" s="162">
        <v>0</v>
      </c>
      <c r="Q279" s="163">
        <v>0</v>
      </c>
      <c r="R279" s="163">
        <v>0</v>
      </c>
      <c r="S279" s="92">
        <f t="shared" ca="1" si="2348"/>
        <v>0</v>
      </c>
      <c r="T279" s="92">
        <f t="shared" si="2349"/>
        <v>0</v>
      </c>
      <c r="U279" s="91">
        <f t="shared" ca="1" si="2350"/>
        <v>0</v>
      </c>
      <c r="V279" s="91">
        <f t="shared" si="2351"/>
        <v>0</v>
      </c>
      <c r="W279" s="120" t="str">
        <f t="shared" si="2267"/>
        <v/>
      </c>
      <c r="X279" s="178"/>
      <c r="Y279" s="128">
        <f t="shared" si="2352"/>
        <v>0</v>
      </c>
      <c r="Z279" s="179">
        <f t="shared" ca="1" si="2353"/>
        <v>0</v>
      </c>
      <c r="AA279" s="127">
        <f t="shared" si="2354"/>
        <v>0</v>
      </c>
      <c r="AB279" s="67" t="str">
        <f t="shared" ca="1" si="2355"/>
        <v/>
      </c>
      <c r="AC279" s="69">
        <f t="shared" ca="1" si="2356"/>
        <v>0</v>
      </c>
      <c r="AD279" s="226">
        <f t="shared" si="2334"/>
        <v>0</v>
      </c>
      <c r="AE279" s="227">
        <f t="shared" si="2335"/>
        <v>0</v>
      </c>
      <c r="AF279" s="225">
        <f t="shared" si="2336"/>
        <v>0</v>
      </c>
      <c r="AG279" s="226">
        <f t="shared" si="2337"/>
        <v>0</v>
      </c>
      <c r="AH279" s="227">
        <f t="shared" si="2338"/>
        <v>0</v>
      </c>
      <c r="AI279" s="225">
        <f t="shared" si="2339"/>
        <v>0</v>
      </c>
      <c r="AJ279" s="226">
        <f t="shared" si="2340"/>
        <v>0</v>
      </c>
      <c r="AK279" s="227">
        <f t="shared" si="2341"/>
        <v>0</v>
      </c>
      <c r="AL279" s="225">
        <f t="shared" si="2342"/>
        <v>0</v>
      </c>
      <c r="AM279" s="226">
        <f t="shared" si="2343"/>
        <v>0</v>
      </c>
      <c r="AN279" s="227">
        <f t="shared" si="2344"/>
        <v>0</v>
      </c>
      <c r="AO279" s="225">
        <f t="shared" si="2345"/>
        <v>0</v>
      </c>
      <c r="AP279" s="226">
        <f t="shared" si="2346"/>
        <v>0</v>
      </c>
      <c r="AQ279" s="227">
        <f t="shared" si="2347"/>
        <v>0</v>
      </c>
      <c r="AR279" s="225">
        <f t="shared" si="2273"/>
        <v>0</v>
      </c>
      <c r="AS279" s="136"/>
      <c r="AT279" s="131"/>
      <c r="AU279" s="69">
        <f t="shared" si="2357"/>
        <v>0</v>
      </c>
      <c r="AV279" s="162"/>
      <c r="AW279" s="130"/>
      <c r="AX279" s="18">
        <f t="shared" si="2358"/>
        <v>0</v>
      </c>
      <c r="AY279" s="136"/>
      <c r="AZ279" s="131"/>
      <c r="BA279" s="69">
        <f t="shared" si="2359"/>
        <v>0</v>
      </c>
      <c r="BB279" s="162"/>
      <c r="BC279" s="130"/>
      <c r="BD279" s="18">
        <f t="shared" si="2360"/>
        <v>0</v>
      </c>
      <c r="BE279" s="136"/>
      <c r="BF279" s="131"/>
      <c r="BG279" s="69">
        <f t="shared" si="2361"/>
        <v>0</v>
      </c>
      <c r="BH279" s="162"/>
      <c r="BI279" s="130"/>
      <c r="BJ279" s="18">
        <f t="shared" si="2362"/>
        <v>0</v>
      </c>
      <c r="BK279" s="136"/>
      <c r="BL279" s="131"/>
      <c r="BM279" s="69">
        <f t="shared" si="2363"/>
        <v>0</v>
      </c>
      <c r="BN279" s="162"/>
      <c r="BO279" s="130"/>
      <c r="BP279" s="18">
        <f t="shared" si="2364"/>
        <v>0</v>
      </c>
      <c r="BQ279" s="136"/>
      <c r="BR279" s="131"/>
      <c r="BS279" s="69">
        <f t="shared" si="2365"/>
        <v>0</v>
      </c>
      <c r="BT279" s="162"/>
      <c r="BU279" s="130"/>
      <c r="BV279" s="18">
        <f t="shared" si="2366"/>
        <v>0</v>
      </c>
      <c r="BW279" s="136"/>
      <c r="BX279" s="131"/>
      <c r="BY279" s="69">
        <f t="shared" si="2367"/>
        <v>0</v>
      </c>
      <c r="BZ279" s="162"/>
      <c r="CA279" s="130"/>
      <c r="CB279" s="18">
        <f t="shared" si="2368"/>
        <v>0</v>
      </c>
      <c r="CC279" s="136"/>
      <c r="CD279" s="131"/>
      <c r="CE279" s="69">
        <f t="shared" si="2369"/>
        <v>0</v>
      </c>
      <c r="CF279" s="162"/>
      <c r="CG279" s="130"/>
      <c r="CH279" s="18">
        <f t="shared" si="2370"/>
        <v>0</v>
      </c>
      <c r="CI279" s="136"/>
      <c r="CJ279" s="131"/>
      <c r="CK279" s="69">
        <f t="shared" si="2371"/>
        <v>0</v>
      </c>
      <c r="CL279" s="162"/>
      <c r="CM279" s="130"/>
      <c r="CN279" s="18">
        <f t="shared" si="2372"/>
        <v>0</v>
      </c>
      <c r="CO279" s="136"/>
      <c r="CP279" s="131"/>
      <c r="CQ279" s="69">
        <f t="shared" si="2373"/>
        <v>0</v>
      </c>
      <c r="CR279" s="162"/>
      <c r="CS279" s="130"/>
      <c r="CT279" s="18">
        <f t="shared" si="2374"/>
        <v>0</v>
      </c>
      <c r="CU279" s="136"/>
      <c r="CV279" s="131"/>
      <c r="CW279" s="69">
        <f t="shared" si="2375"/>
        <v>0</v>
      </c>
      <c r="CX279" s="162"/>
      <c r="CY279" s="130"/>
      <c r="CZ279" s="18">
        <f t="shared" si="2376"/>
        <v>0</v>
      </c>
      <c r="DA279" s="136"/>
      <c r="DB279" s="131"/>
      <c r="DC279" s="69">
        <f t="shared" si="2377"/>
        <v>0</v>
      </c>
      <c r="DD279" s="162"/>
      <c r="DE279" s="130"/>
      <c r="DF279" s="18">
        <f t="shared" si="2378"/>
        <v>0</v>
      </c>
      <c r="DG279" s="136"/>
      <c r="DH279" s="131"/>
      <c r="DI279" s="69">
        <f t="shared" si="2379"/>
        <v>0</v>
      </c>
      <c r="DJ279" s="162"/>
      <c r="DK279" s="130"/>
      <c r="DL279" s="18">
        <f t="shared" si="2380"/>
        <v>0</v>
      </c>
      <c r="DM279" s="136"/>
      <c r="DN279" s="131"/>
      <c r="DO279" s="69">
        <f t="shared" si="2381"/>
        <v>0</v>
      </c>
      <c r="DP279" s="162"/>
      <c r="DQ279" s="130"/>
      <c r="DR279" s="18">
        <f t="shared" si="2382"/>
        <v>0</v>
      </c>
      <c r="DS279" s="136"/>
      <c r="DT279" s="131"/>
      <c r="DU279" s="69">
        <f t="shared" si="2383"/>
        <v>0</v>
      </c>
      <c r="DV279" s="162"/>
      <c r="DW279" s="130"/>
      <c r="DX279" s="18">
        <f t="shared" si="2384"/>
        <v>0</v>
      </c>
      <c r="DY279" s="136"/>
      <c r="DZ279" s="131"/>
      <c r="EA279" s="69">
        <f t="shared" si="2385"/>
        <v>0</v>
      </c>
      <c r="EB279" s="162"/>
      <c r="EC279" s="130"/>
      <c r="ED279" s="18">
        <f t="shared" si="2386"/>
        <v>0</v>
      </c>
      <c r="EE279" s="136"/>
      <c r="EF279" s="131"/>
      <c r="EG279" s="69">
        <f t="shared" si="2387"/>
        <v>0</v>
      </c>
      <c r="EH279" s="162"/>
      <c r="EI279" s="130"/>
      <c r="EJ279" s="18">
        <f t="shared" si="2388"/>
        <v>0</v>
      </c>
      <c r="EK279" s="136"/>
      <c r="EL279" s="131"/>
      <c r="EM279" s="69">
        <f t="shared" si="2389"/>
        <v>0</v>
      </c>
      <c r="EN279" s="162"/>
      <c r="EO279" s="130"/>
      <c r="EP279" s="18">
        <f t="shared" si="2390"/>
        <v>0</v>
      </c>
      <c r="EQ279" s="136"/>
      <c r="ER279" s="131"/>
      <c r="ES279" s="69">
        <f t="shared" si="2391"/>
        <v>0</v>
      </c>
      <c r="ET279" s="162"/>
      <c r="EU279" s="130"/>
      <c r="EV279" s="18">
        <f t="shared" si="2392"/>
        <v>0</v>
      </c>
      <c r="EW279" s="136"/>
      <c r="EX279" s="131"/>
      <c r="EY279" s="69">
        <f t="shared" si="2393"/>
        <v>0</v>
      </c>
      <c r="EZ279" s="162"/>
      <c r="FA279" s="130"/>
      <c r="FB279" s="18">
        <f t="shared" si="2394"/>
        <v>0</v>
      </c>
      <c r="FC279" s="136"/>
      <c r="FD279" s="131"/>
      <c r="FE279" s="69">
        <f t="shared" si="2395"/>
        <v>0</v>
      </c>
      <c r="FF279" s="162"/>
      <c r="FG279" s="130"/>
      <c r="FH279" s="18">
        <f t="shared" si="2396"/>
        <v>0</v>
      </c>
      <c r="FI279" s="136"/>
      <c r="FJ279" s="131"/>
      <c r="FK279" s="69">
        <f t="shared" si="2397"/>
        <v>0</v>
      </c>
      <c r="FL279" s="162"/>
      <c r="FM279" s="130"/>
      <c r="FN279" s="18">
        <f t="shared" si="2398"/>
        <v>0</v>
      </c>
      <c r="FO279" s="136"/>
      <c r="FP279" s="131"/>
      <c r="FQ279" s="69">
        <f t="shared" si="2399"/>
        <v>0</v>
      </c>
      <c r="FR279" s="162"/>
      <c r="FS279" s="130"/>
      <c r="FT279" s="18">
        <f t="shared" si="2400"/>
        <v>0</v>
      </c>
      <c r="FU279" s="136"/>
      <c r="FV279" s="131"/>
      <c r="FW279" s="69">
        <f t="shared" si="2401"/>
        <v>0</v>
      </c>
      <c r="FX279" s="162"/>
      <c r="FY279" s="130"/>
      <c r="FZ279" s="18">
        <f t="shared" si="2402"/>
        <v>0</v>
      </c>
      <c r="GA279" s="136"/>
      <c r="GB279" s="131"/>
      <c r="GC279" s="69">
        <f t="shared" si="2403"/>
        <v>0</v>
      </c>
      <c r="GD279" s="162"/>
      <c r="GE279" s="130"/>
      <c r="GF279" s="18">
        <f t="shared" si="2404"/>
        <v>0</v>
      </c>
      <c r="GG279" s="136"/>
      <c r="GH279" s="131"/>
      <c r="GI279" s="69">
        <f t="shared" si="2405"/>
        <v>0</v>
      </c>
      <c r="GJ279" s="162"/>
      <c r="GK279" s="130"/>
      <c r="GL279" s="18">
        <f t="shared" si="2406"/>
        <v>0</v>
      </c>
      <c r="GM279" s="136"/>
      <c r="GN279" s="131"/>
      <c r="GO279" s="69">
        <f t="shared" si="2407"/>
        <v>0</v>
      </c>
      <c r="GP279" s="162"/>
      <c r="GQ279" s="130"/>
      <c r="GR279" s="18">
        <f t="shared" si="2408"/>
        <v>0</v>
      </c>
      <c r="GS279" s="136"/>
      <c r="GT279" s="131"/>
      <c r="GU279" s="69">
        <f t="shared" si="2409"/>
        <v>0</v>
      </c>
      <c r="GV279" s="162"/>
      <c r="GW279" s="130"/>
      <c r="GX279" s="18">
        <f t="shared" si="2410"/>
        <v>0</v>
      </c>
      <c r="GY279" s="136"/>
      <c r="GZ279" s="131"/>
      <c r="HA279" s="69">
        <f t="shared" si="2411"/>
        <v>0</v>
      </c>
      <c r="HB279" s="162"/>
      <c r="HC279" s="130"/>
      <c r="HD279" s="18">
        <f t="shared" si="2412"/>
        <v>0</v>
      </c>
      <c r="HE279" s="136"/>
      <c r="HF279" s="131"/>
      <c r="HG279" s="69">
        <f t="shared" si="2413"/>
        <v>0</v>
      </c>
      <c r="HH279" s="162"/>
      <c r="HI279" s="130"/>
      <c r="HJ279" s="18">
        <f t="shared" si="2414"/>
        <v>0</v>
      </c>
      <c r="HK279" s="136"/>
      <c r="HL279" s="131"/>
      <c r="HM279" s="69">
        <f t="shared" si="2415"/>
        <v>0</v>
      </c>
      <c r="HN279" s="162"/>
      <c r="HO279" s="130"/>
      <c r="HP279" s="18">
        <f t="shared" si="2416"/>
        <v>0</v>
      </c>
      <c r="HQ279" s="136"/>
      <c r="HR279" s="131"/>
      <c r="HS279" s="69">
        <f t="shared" si="2417"/>
        <v>0</v>
      </c>
      <c r="HT279" s="162"/>
      <c r="HU279" s="130"/>
      <c r="HV279" s="18">
        <f t="shared" si="2418"/>
        <v>0</v>
      </c>
      <c r="HW279" s="17"/>
      <c r="HX279" s="85"/>
      <c r="HY279" s="85"/>
      <c r="HZ279" s="2" t="str">
        <f t="shared" ref="HZ279:HZ343" si="2419">IF(SUM(X279,HY279)&gt;0,1,"СКРЫТЬ")</f>
        <v>СКРЫТЬ</v>
      </c>
    </row>
    <row r="280" spans="1:234" hidden="1" x14ac:dyDescent="0.2">
      <c r="B280" s="16"/>
      <c r="C280" s="15"/>
      <c r="D280" s="270"/>
      <c r="E280" s="270"/>
      <c r="F280" s="270"/>
      <c r="G280" s="13"/>
      <c r="H280" s="13"/>
      <c r="I280" s="42">
        <v>269</v>
      </c>
      <c r="J280" s="102">
        <f>SUBTOTAL(103,I$12:I280)*1</f>
        <v>55</v>
      </c>
      <c r="K280" s="108" t="s">
        <v>112</v>
      </c>
      <c r="L280" s="17" t="s">
        <v>64</v>
      </c>
      <c r="M280" s="267">
        <v>43891</v>
      </c>
      <c r="N280" s="255">
        <v>44134</v>
      </c>
      <c r="O280" s="118">
        <v>44134</v>
      </c>
      <c r="P280" s="162">
        <v>505.5</v>
      </c>
      <c r="Q280" s="163">
        <v>505.5</v>
      </c>
      <c r="R280" s="163">
        <v>505.58</v>
      </c>
      <c r="S280" s="92">
        <f t="shared" ref="S280:S289" ca="1" si="2420">IF((Q280+Z280)&gt;P280,P280,(Q280+Z280))</f>
        <v>505.5</v>
      </c>
      <c r="T280" s="92">
        <f t="shared" ref="T280:T289" si="2421">R280+AA280</f>
        <v>505.58</v>
      </c>
      <c r="U280" s="91">
        <f t="shared" ref="U280:U289" ca="1" si="2422">T280-S280</f>
        <v>7.9999999999984084E-2</v>
      </c>
      <c r="V280" s="91">
        <f t="shared" ref="V280:V289" si="2423">P280-T280</f>
        <v>-7.9999999999984084E-2</v>
      </c>
      <c r="W280" s="120">
        <f t="shared" ref="W280:W289" si="2424">IF(OR(AND(P280=0,T280=0),AND(P280="",T280="")),"",IF(AND(P280=0,T280&gt;0),1,T280/P280))</f>
        <v>1.000158259149357</v>
      </c>
      <c r="X280" s="178"/>
      <c r="Y280" s="128">
        <f t="shared" ref="Y280:Y289" si="2425">AS280+AY280+BE280+BK280+BQ280+BW280+CC280+CI280+CO280+CU280+DA280+DG280+DM280+DS280+DY280+EE280+EK280+EQ280+EW280+FC280+FI280+FO280+FU280+GA280+GG280+GM280+GS280+GY280+HE280+HK280+HQ280</f>
        <v>0</v>
      </c>
      <c r="Z280" s="179">
        <f t="shared" ref="Z280:Z289" ca="1" si="2426">SUMIFS(AS280:HV280,AS$1:HV$1,"1",AS$8:HV$8,"Физические объемы",AS$9:HV$9,"План")</f>
        <v>0</v>
      </c>
      <c r="AA280" s="127">
        <f t="shared" ref="AA280:AA289" si="2427">AT280+AZ280+BF280+BL280+BR280+BX280+CD280+CJ280+CP280+CV280+DB280+DH280+DN280+DT280+DZ280+EF280+EL280+ER280+EX280+FD280+FJ280+FP280+FV280+GB280+GH280+GN280+GT280+GZ280+HF280+HL280+HR280</f>
        <v>0</v>
      </c>
      <c r="AB280" s="67" t="str">
        <f t="shared" ref="AB280:AB289" ca="1" si="2428">IF(OR(AND(Z280=0,AA280=0),AND(Z280="",AA280="")),"",IF(AND(Z280=0,AA280&gt;0),1,AA280/Z280))</f>
        <v/>
      </c>
      <c r="AC280" s="69">
        <f t="shared" ref="AC280:AC289" ca="1" si="2429">AA280-Z280</f>
        <v>0</v>
      </c>
      <c r="AD280" s="226">
        <f t="shared" si="2334"/>
        <v>0</v>
      </c>
      <c r="AE280" s="227">
        <f t="shared" si="2335"/>
        <v>0</v>
      </c>
      <c r="AF280" s="225">
        <f t="shared" si="2336"/>
        <v>0</v>
      </c>
      <c r="AG280" s="226">
        <f t="shared" si="2337"/>
        <v>0</v>
      </c>
      <c r="AH280" s="227">
        <f t="shared" si="2338"/>
        <v>0</v>
      </c>
      <c r="AI280" s="225">
        <f t="shared" si="2339"/>
        <v>0</v>
      </c>
      <c r="AJ280" s="226">
        <f t="shared" si="2340"/>
        <v>0</v>
      </c>
      <c r="AK280" s="227">
        <f t="shared" si="2341"/>
        <v>0</v>
      </c>
      <c r="AL280" s="225">
        <f t="shared" si="2342"/>
        <v>0</v>
      </c>
      <c r="AM280" s="226">
        <f t="shared" si="2343"/>
        <v>0</v>
      </c>
      <c r="AN280" s="227">
        <f t="shared" si="2344"/>
        <v>0</v>
      </c>
      <c r="AO280" s="225">
        <f t="shared" si="2345"/>
        <v>0</v>
      </c>
      <c r="AP280" s="226">
        <f t="shared" si="2346"/>
        <v>0</v>
      </c>
      <c r="AQ280" s="227">
        <f t="shared" si="2347"/>
        <v>0</v>
      </c>
      <c r="AR280" s="225">
        <f t="shared" si="2273"/>
        <v>0</v>
      </c>
      <c r="AS280" s="136"/>
      <c r="AT280" s="131"/>
      <c r="AU280" s="69">
        <f t="shared" ref="AU280:AU289" si="2430">AT280-AS280</f>
        <v>0</v>
      </c>
      <c r="AV280" s="162"/>
      <c r="AW280" s="130"/>
      <c r="AX280" s="18">
        <f t="shared" ref="AX280:AX289" si="2431">AW280-AV280</f>
        <v>0</v>
      </c>
      <c r="AY280" s="136"/>
      <c r="AZ280" s="131"/>
      <c r="BA280" s="69">
        <f t="shared" ref="BA280:BA289" si="2432">AZ280-AY280</f>
        <v>0</v>
      </c>
      <c r="BB280" s="162"/>
      <c r="BC280" s="130"/>
      <c r="BD280" s="18">
        <f t="shared" ref="BD280:BD289" si="2433">BC280-BB280</f>
        <v>0</v>
      </c>
      <c r="BE280" s="136"/>
      <c r="BF280" s="131"/>
      <c r="BG280" s="69">
        <f t="shared" ref="BG280:BG289" si="2434">BF280-BE280</f>
        <v>0</v>
      </c>
      <c r="BH280" s="162"/>
      <c r="BI280" s="130"/>
      <c r="BJ280" s="18">
        <f t="shared" ref="BJ280:BJ289" si="2435">BI280-BH280</f>
        <v>0</v>
      </c>
      <c r="BK280" s="136"/>
      <c r="BL280" s="131"/>
      <c r="BM280" s="69">
        <f t="shared" ref="BM280:BM289" si="2436">BL280-BK280</f>
        <v>0</v>
      </c>
      <c r="BN280" s="162"/>
      <c r="BO280" s="130"/>
      <c r="BP280" s="18">
        <f t="shared" ref="BP280:BP289" si="2437">BO280-BN280</f>
        <v>0</v>
      </c>
      <c r="BQ280" s="136"/>
      <c r="BR280" s="131"/>
      <c r="BS280" s="69">
        <f t="shared" ref="BS280:BS289" si="2438">BR280-BQ280</f>
        <v>0</v>
      </c>
      <c r="BT280" s="162"/>
      <c r="BU280" s="130"/>
      <c r="BV280" s="18">
        <f t="shared" ref="BV280:BV289" si="2439">BU280-BT280</f>
        <v>0</v>
      </c>
      <c r="BW280" s="136"/>
      <c r="BX280" s="131"/>
      <c r="BY280" s="69">
        <f t="shared" ref="BY280:BY289" si="2440">BX280-BW280</f>
        <v>0</v>
      </c>
      <c r="BZ280" s="162"/>
      <c r="CA280" s="130"/>
      <c r="CB280" s="18">
        <f t="shared" ref="CB280:CB289" si="2441">CA280-BZ280</f>
        <v>0</v>
      </c>
      <c r="CC280" s="136"/>
      <c r="CD280" s="131"/>
      <c r="CE280" s="69">
        <f t="shared" ref="CE280:CE289" si="2442">CD280-CC280</f>
        <v>0</v>
      </c>
      <c r="CF280" s="162"/>
      <c r="CG280" s="130"/>
      <c r="CH280" s="18">
        <f t="shared" ref="CH280:CH289" si="2443">CG280-CF280</f>
        <v>0</v>
      </c>
      <c r="CI280" s="136"/>
      <c r="CJ280" s="131"/>
      <c r="CK280" s="69">
        <f t="shared" ref="CK280:CK289" si="2444">CJ280-CI280</f>
        <v>0</v>
      </c>
      <c r="CL280" s="162"/>
      <c r="CM280" s="130"/>
      <c r="CN280" s="18">
        <f t="shared" si="2372"/>
        <v>0</v>
      </c>
      <c r="CO280" s="136"/>
      <c r="CP280" s="131"/>
      <c r="CQ280" s="69">
        <f t="shared" ref="CQ280:CQ289" si="2445">CP280-CO280</f>
        <v>0</v>
      </c>
      <c r="CR280" s="162"/>
      <c r="CS280" s="130"/>
      <c r="CT280" s="18">
        <f t="shared" si="2374"/>
        <v>0</v>
      </c>
      <c r="CU280" s="136"/>
      <c r="CV280" s="131"/>
      <c r="CW280" s="69">
        <f t="shared" ref="CW280:CW289" si="2446">CV280-CU280</f>
        <v>0</v>
      </c>
      <c r="CX280" s="162"/>
      <c r="CY280" s="130"/>
      <c r="CZ280" s="18">
        <f t="shared" si="2376"/>
        <v>0</v>
      </c>
      <c r="DA280" s="136"/>
      <c r="DB280" s="131"/>
      <c r="DC280" s="69">
        <f t="shared" ref="DC280:DC289" si="2447">DB280-DA280</f>
        <v>0</v>
      </c>
      <c r="DD280" s="162"/>
      <c r="DE280" s="130"/>
      <c r="DF280" s="18">
        <f t="shared" si="2378"/>
        <v>0</v>
      </c>
      <c r="DG280" s="136"/>
      <c r="DH280" s="131"/>
      <c r="DI280" s="69">
        <f t="shared" ref="DI280:DI289" si="2448">DH280-DG280</f>
        <v>0</v>
      </c>
      <c r="DJ280" s="162"/>
      <c r="DK280" s="130"/>
      <c r="DL280" s="18">
        <f t="shared" ref="DL280:DL289" si="2449">DK280-DJ280</f>
        <v>0</v>
      </c>
      <c r="DM280" s="136"/>
      <c r="DN280" s="131"/>
      <c r="DO280" s="69">
        <f t="shared" ref="DO280:DO289" si="2450">DN280-DM280</f>
        <v>0</v>
      </c>
      <c r="DP280" s="162"/>
      <c r="DQ280" s="130"/>
      <c r="DR280" s="18">
        <f t="shared" ref="DR280:DR289" si="2451">DQ280-DP280</f>
        <v>0</v>
      </c>
      <c r="DS280" s="136"/>
      <c r="DT280" s="131"/>
      <c r="DU280" s="69">
        <f t="shared" ref="DU280:DU289" si="2452">DT280-DS280</f>
        <v>0</v>
      </c>
      <c r="DV280" s="162"/>
      <c r="DW280" s="130"/>
      <c r="DX280" s="18">
        <f t="shared" ref="DX280:DX289" si="2453">DW280-DV280</f>
        <v>0</v>
      </c>
      <c r="DY280" s="136"/>
      <c r="DZ280" s="131"/>
      <c r="EA280" s="69">
        <f t="shared" ref="EA280:EA289" si="2454">DZ280-DY280</f>
        <v>0</v>
      </c>
      <c r="EB280" s="162"/>
      <c r="EC280" s="130"/>
      <c r="ED280" s="18">
        <f t="shared" ref="ED280:ED289" si="2455">EC280-EB280</f>
        <v>0</v>
      </c>
      <c r="EE280" s="136"/>
      <c r="EF280" s="131"/>
      <c r="EG280" s="69">
        <f t="shared" ref="EG280:EG289" si="2456">EF280-EE280</f>
        <v>0</v>
      </c>
      <c r="EH280" s="162"/>
      <c r="EI280" s="130"/>
      <c r="EJ280" s="18">
        <f t="shared" ref="EJ280:EJ289" si="2457">EI280-EH280</f>
        <v>0</v>
      </c>
      <c r="EK280" s="136"/>
      <c r="EL280" s="131"/>
      <c r="EM280" s="69">
        <f t="shared" ref="EM280:EM289" si="2458">EL280-EK280</f>
        <v>0</v>
      </c>
      <c r="EN280" s="162"/>
      <c r="EO280" s="130"/>
      <c r="EP280" s="18">
        <f t="shared" ref="EP280:EP289" si="2459">EO280-EN280</f>
        <v>0</v>
      </c>
      <c r="EQ280" s="136"/>
      <c r="ER280" s="131"/>
      <c r="ES280" s="69">
        <f t="shared" ref="ES280:ES289" si="2460">ER280-EQ280</f>
        <v>0</v>
      </c>
      <c r="ET280" s="162"/>
      <c r="EU280" s="130"/>
      <c r="EV280" s="18">
        <f t="shared" ref="EV280:EV289" si="2461">EU280-ET280</f>
        <v>0</v>
      </c>
      <c r="EW280" s="136"/>
      <c r="EX280" s="131"/>
      <c r="EY280" s="69">
        <f t="shared" ref="EY280:EY289" si="2462">EX280-EW280</f>
        <v>0</v>
      </c>
      <c r="EZ280" s="162"/>
      <c r="FA280" s="130"/>
      <c r="FB280" s="18">
        <f t="shared" ref="FB280:FB289" si="2463">FA280-EZ280</f>
        <v>0</v>
      </c>
      <c r="FC280" s="136"/>
      <c r="FD280" s="131"/>
      <c r="FE280" s="69">
        <f t="shared" ref="FE280:FE289" si="2464">FD280-FC280</f>
        <v>0</v>
      </c>
      <c r="FF280" s="162"/>
      <c r="FG280" s="130"/>
      <c r="FH280" s="18">
        <f t="shared" ref="FH280:FH289" si="2465">FG280-FF280</f>
        <v>0</v>
      </c>
      <c r="FI280" s="136"/>
      <c r="FJ280" s="131"/>
      <c r="FK280" s="69">
        <f t="shared" ref="FK280:FK289" si="2466">FJ280-FI280</f>
        <v>0</v>
      </c>
      <c r="FL280" s="162"/>
      <c r="FM280" s="130"/>
      <c r="FN280" s="18">
        <f t="shared" ref="FN280:FN289" si="2467">FM280-FL280</f>
        <v>0</v>
      </c>
      <c r="FO280" s="136"/>
      <c r="FP280" s="131"/>
      <c r="FQ280" s="69">
        <f t="shared" ref="FQ280:FQ289" si="2468">FP280-FO280</f>
        <v>0</v>
      </c>
      <c r="FR280" s="162"/>
      <c r="FS280" s="130"/>
      <c r="FT280" s="18">
        <f t="shared" ref="FT280:FT289" si="2469">FS280-FR280</f>
        <v>0</v>
      </c>
      <c r="FU280" s="136"/>
      <c r="FV280" s="131"/>
      <c r="FW280" s="69">
        <f t="shared" ref="FW280:FW289" si="2470">FV280-FU280</f>
        <v>0</v>
      </c>
      <c r="FX280" s="162"/>
      <c r="FY280" s="130"/>
      <c r="FZ280" s="18">
        <f t="shared" ref="FZ280:FZ289" si="2471">FY280-FX280</f>
        <v>0</v>
      </c>
      <c r="GA280" s="136"/>
      <c r="GB280" s="131"/>
      <c r="GC280" s="69">
        <f t="shared" ref="GC280:GC289" si="2472">GB280-GA280</f>
        <v>0</v>
      </c>
      <c r="GD280" s="162"/>
      <c r="GE280" s="130"/>
      <c r="GF280" s="18">
        <f t="shared" ref="GF280:GF289" si="2473">GE280-GD280</f>
        <v>0</v>
      </c>
      <c r="GG280" s="136"/>
      <c r="GH280" s="131"/>
      <c r="GI280" s="69">
        <f t="shared" ref="GI280:GI289" si="2474">GH280-GG280</f>
        <v>0</v>
      </c>
      <c r="GJ280" s="162"/>
      <c r="GK280" s="130"/>
      <c r="GL280" s="18">
        <f t="shared" ref="GL280:GL289" si="2475">GK280-GJ280</f>
        <v>0</v>
      </c>
      <c r="GM280" s="136"/>
      <c r="GN280" s="131"/>
      <c r="GO280" s="69">
        <f t="shared" ref="GO280:GO289" si="2476">GN280-GM280</f>
        <v>0</v>
      </c>
      <c r="GP280" s="162"/>
      <c r="GQ280" s="130"/>
      <c r="GR280" s="18">
        <f t="shared" ref="GR280:GR289" si="2477">GQ280-GP280</f>
        <v>0</v>
      </c>
      <c r="GS280" s="136"/>
      <c r="GT280" s="131"/>
      <c r="GU280" s="69">
        <f t="shared" ref="GU280:GU289" si="2478">GT280-GS280</f>
        <v>0</v>
      </c>
      <c r="GV280" s="162"/>
      <c r="GW280" s="130"/>
      <c r="GX280" s="18">
        <f t="shared" ref="GX280:GX289" si="2479">GW280-GV280</f>
        <v>0</v>
      </c>
      <c r="GY280" s="136"/>
      <c r="GZ280" s="131"/>
      <c r="HA280" s="69">
        <f t="shared" ref="HA280:HA289" si="2480">GZ280-GY280</f>
        <v>0</v>
      </c>
      <c r="HB280" s="162"/>
      <c r="HC280" s="130"/>
      <c r="HD280" s="18">
        <f t="shared" ref="HD280:HD289" si="2481">HC280-HB280</f>
        <v>0</v>
      </c>
      <c r="HE280" s="136"/>
      <c r="HF280" s="131"/>
      <c r="HG280" s="69">
        <f t="shared" ref="HG280:HG289" si="2482">HF280-HE280</f>
        <v>0</v>
      </c>
      <c r="HH280" s="162"/>
      <c r="HI280" s="130"/>
      <c r="HJ280" s="18">
        <f t="shared" ref="HJ280:HJ289" si="2483">HI280-HH280</f>
        <v>0</v>
      </c>
      <c r="HK280" s="136"/>
      <c r="HL280" s="131"/>
      <c r="HM280" s="69">
        <f t="shared" ref="HM280:HM289" si="2484">HL280-HK280</f>
        <v>0</v>
      </c>
      <c r="HN280" s="162"/>
      <c r="HO280" s="130"/>
      <c r="HP280" s="18">
        <f t="shared" ref="HP280:HP289" si="2485">HO280-HN280</f>
        <v>0</v>
      </c>
      <c r="HQ280" s="136"/>
      <c r="HR280" s="131"/>
      <c r="HS280" s="69">
        <f t="shared" ref="HS280:HS289" si="2486">HR280-HQ280</f>
        <v>0</v>
      </c>
      <c r="HT280" s="162"/>
      <c r="HU280" s="130"/>
      <c r="HV280" s="18">
        <f t="shared" ref="HV280:HV289" si="2487">HU280-HT280</f>
        <v>0</v>
      </c>
      <c r="HW280" s="17"/>
      <c r="HX280" s="85"/>
      <c r="HY280" s="85"/>
      <c r="HZ280" s="2" t="str">
        <f t="shared" si="2419"/>
        <v>СКРЫТЬ</v>
      </c>
    </row>
    <row r="281" spans="1:234" hidden="1" x14ac:dyDescent="0.2">
      <c r="A281" s="1" t="e">
        <f>$K$2&amp;#REF!&amp;$K$261&amp;$K$262&amp;K281</f>
        <v>#REF!</v>
      </c>
      <c r="B281" s="16" t="e">
        <f>IF(#REF!=0,"Скрыть","")</f>
        <v>#REF!</v>
      </c>
      <c r="C281" s="15" t="e">
        <f>IF(AND(#REF!&gt;85%,#REF!&gt;85%),"скрыть","")</f>
        <v>#REF!</v>
      </c>
      <c r="D281" s="14" t="s">
        <v>2</v>
      </c>
      <c r="E281" s="14" t="s">
        <v>25</v>
      </c>
      <c r="F281" s="14" t="s">
        <v>29</v>
      </c>
      <c r="G281" s="13" t="str">
        <f>CONCATENATE(D281,E281,F281,K281)</f>
        <v>3BDFBC50-5FD0-44D2-8F2C-8100642B19E7FDBB77E1-CAAB-4231-A3A6-5F1E1D2A723908D0BC09-97D8-40CE-AB70-D83CFDF6692DПроходка ТПМК, п.м.</v>
      </c>
      <c r="H281" s="13"/>
      <c r="I281" s="42">
        <v>270</v>
      </c>
      <c r="J281" s="102">
        <f>SUBTOTAL(103,I$12:I281)*1</f>
        <v>55</v>
      </c>
      <c r="K281" s="108" t="s">
        <v>13</v>
      </c>
      <c r="L281" s="17" t="s">
        <v>64</v>
      </c>
      <c r="M281" s="267">
        <v>43525</v>
      </c>
      <c r="N281" s="260">
        <v>44012</v>
      </c>
      <c r="O281" s="116">
        <v>44002</v>
      </c>
      <c r="P281" s="121">
        <v>3500</v>
      </c>
      <c r="Q281" s="157">
        <v>3500</v>
      </c>
      <c r="R281" s="157">
        <v>3500</v>
      </c>
      <c r="S281" s="92">
        <f t="shared" ca="1" si="2420"/>
        <v>3500</v>
      </c>
      <c r="T281" s="92">
        <f t="shared" si="2421"/>
        <v>3500</v>
      </c>
      <c r="U281" s="91">
        <f t="shared" ca="1" si="2422"/>
        <v>0</v>
      </c>
      <c r="V281" s="91">
        <f t="shared" si="2423"/>
        <v>0</v>
      </c>
      <c r="W281" s="120">
        <f t="shared" si="2424"/>
        <v>1</v>
      </c>
      <c r="X281" s="178"/>
      <c r="Y281" s="128">
        <f t="shared" si="2425"/>
        <v>0</v>
      </c>
      <c r="Z281" s="179">
        <f t="shared" ca="1" si="2426"/>
        <v>0</v>
      </c>
      <c r="AA281" s="127">
        <f t="shared" si="2427"/>
        <v>0</v>
      </c>
      <c r="AB281" s="67" t="str">
        <f t="shared" ca="1" si="2428"/>
        <v/>
      </c>
      <c r="AC281" s="69">
        <f t="shared" ca="1" si="2429"/>
        <v>0</v>
      </c>
      <c r="AD281" s="226">
        <f t="shared" si="2334"/>
        <v>0</v>
      </c>
      <c r="AE281" s="227">
        <f t="shared" si="2335"/>
        <v>0</v>
      </c>
      <c r="AF281" s="225">
        <f t="shared" si="2336"/>
        <v>0</v>
      </c>
      <c r="AG281" s="226">
        <f t="shared" si="2337"/>
        <v>0</v>
      </c>
      <c r="AH281" s="227">
        <f t="shared" si="2338"/>
        <v>0</v>
      </c>
      <c r="AI281" s="225">
        <f t="shared" si="2339"/>
        <v>0</v>
      </c>
      <c r="AJ281" s="226">
        <f t="shared" si="2340"/>
        <v>0</v>
      </c>
      <c r="AK281" s="227">
        <f t="shared" si="2341"/>
        <v>0</v>
      </c>
      <c r="AL281" s="225">
        <f t="shared" si="2342"/>
        <v>0</v>
      </c>
      <c r="AM281" s="226">
        <f t="shared" si="2343"/>
        <v>0</v>
      </c>
      <c r="AN281" s="227">
        <f t="shared" si="2344"/>
        <v>0</v>
      </c>
      <c r="AO281" s="225">
        <f t="shared" si="2345"/>
        <v>0</v>
      </c>
      <c r="AP281" s="226">
        <f t="shared" si="2346"/>
        <v>0</v>
      </c>
      <c r="AQ281" s="227">
        <f t="shared" si="2347"/>
        <v>0</v>
      </c>
      <c r="AR281" s="225">
        <f t="shared" si="2273"/>
        <v>0</v>
      </c>
      <c r="AS281" s="136"/>
      <c r="AT281" s="131"/>
      <c r="AU281" s="69">
        <f t="shared" si="2430"/>
        <v>0</v>
      </c>
      <c r="AV281" s="162"/>
      <c r="AW281" s="130"/>
      <c r="AX281" s="18">
        <f t="shared" si="2431"/>
        <v>0</v>
      </c>
      <c r="AY281" s="136"/>
      <c r="AZ281" s="131"/>
      <c r="BA281" s="69">
        <f t="shared" si="2432"/>
        <v>0</v>
      </c>
      <c r="BB281" s="162"/>
      <c r="BC281" s="130"/>
      <c r="BD281" s="18">
        <f t="shared" si="2433"/>
        <v>0</v>
      </c>
      <c r="BE281" s="136"/>
      <c r="BF281" s="131"/>
      <c r="BG281" s="69">
        <f t="shared" si="2434"/>
        <v>0</v>
      </c>
      <c r="BH281" s="162"/>
      <c r="BI281" s="130"/>
      <c r="BJ281" s="18">
        <f t="shared" si="2435"/>
        <v>0</v>
      </c>
      <c r="BK281" s="136"/>
      <c r="BL281" s="131"/>
      <c r="BM281" s="69">
        <f t="shared" si="2436"/>
        <v>0</v>
      </c>
      <c r="BN281" s="162"/>
      <c r="BO281" s="130"/>
      <c r="BP281" s="18">
        <f t="shared" si="2437"/>
        <v>0</v>
      </c>
      <c r="BQ281" s="136"/>
      <c r="BR281" s="131"/>
      <c r="BS281" s="69">
        <f t="shared" si="2438"/>
        <v>0</v>
      </c>
      <c r="BT281" s="162"/>
      <c r="BU281" s="130"/>
      <c r="BV281" s="18">
        <f t="shared" si="2439"/>
        <v>0</v>
      </c>
      <c r="BW281" s="136"/>
      <c r="BX281" s="131"/>
      <c r="BY281" s="69">
        <f t="shared" si="2440"/>
        <v>0</v>
      </c>
      <c r="BZ281" s="162"/>
      <c r="CA281" s="130"/>
      <c r="CB281" s="18">
        <f t="shared" si="2441"/>
        <v>0</v>
      </c>
      <c r="CC281" s="136"/>
      <c r="CD281" s="131"/>
      <c r="CE281" s="69">
        <f t="shared" si="2442"/>
        <v>0</v>
      </c>
      <c r="CF281" s="162"/>
      <c r="CG281" s="130"/>
      <c r="CH281" s="18">
        <f t="shared" si="2443"/>
        <v>0</v>
      </c>
      <c r="CI281" s="136"/>
      <c r="CJ281" s="131"/>
      <c r="CK281" s="69">
        <f t="shared" si="2444"/>
        <v>0</v>
      </c>
      <c r="CL281" s="162"/>
      <c r="CM281" s="130"/>
      <c r="CN281" s="18">
        <f t="shared" si="2372"/>
        <v>0</v>
      </c>
      <c r="CO281" s="136"/>
      <c r="CP281" s="131"/>
      <c r="CQ281" s="69">
        <f t="shared" si="2445"/>
        <v>0</v>
      </c>
      <c r="CR281" s="162"/>
      <c r="CS281" s="130"/>
      <c r="CT281" s="18">
        <f t="shared" si="2374"/>
        <v>0</v>
      </c>
      <c r="CU281" s="136"/>
      <c r="CV281" s="131"/>
      <c r="CW281" s="69">
        <f t="shared" si="2446"/>
        <v>0</v>
      </c>
      <c r="CX281" s="162"/>
      <c r="CY281" s="130"/>
      <c r="CZ281" s="18">
        <f t="shared" si="2376"/>
        <v>0</v>
      </c>
      <c r="DA281" s="136"/>
      <c r="DB281" s="131"/>
      <c r="DC281" s="69">
        <f t="shared" si="2447"/>
        <v>0</v>
      </c>
      <c r="DD281" s="162"/>
      <c r="DE281" s="130"/>
      <c r="DF281" s="18">
        <f t="shared" si="2378"/>
        <v>0</v>
      </c>
      <c r="DG281" s="136"/>
      <c r="DH281" s="131"/>
      <c r="DI281" s="69">
        <f t="shared" si="2448"/>
        <v>0</v>
      </c>
      <c r="DJ281" s="162"/>
      <c r="DK281" s="130"/>
      <c r="DL281" s="18">
        <f t="shared" si="2449"/>
        <v>0</v>
      </c>
      <c r="DM281" s="136"/>
      <c r="DN281" s="131"/>
      <c r="DO281" s="69">
        <f t="shared" si="2450"/>
        <v>0</v>
      </c>
      <c r="DP281" s="162"/>
      <c r="DQ281" s="130"/>
      <c r="DR281" s="18">
        <f t="shared" si="2451"/>
        <v>0</v>
      </c>
      <c r="DS281" s="136"/>
      <c r="DT281" s="131"/>
      <c r="DU281" s="69">
        <f t="shared" si="2452"/>
        <v>0</v>
      </c>
      <c r="DV281" s="162"/>
      <c r="DW281" s="130"/>
      <c r="DX281" s="18">
        <f t="shared" si="2453"/>
        <v>0</v>
      </c>
      <c r="DY281" s="136"/>
      <c r="DZ281" s="131"/>
      <c r="EA281" s="69">
        <f t="shared" si="2454"/>
        <v>0</v>
      </c>
      <c r="EB281" s="162"/>
      <c r="EC281" s="130"/>
      <c r="ED281" s="18">
        <f t="shared" si="2455"/>
        <v>0</v>
      </c>
      <c r="EE281" s="136"/>
      <c r="EF281" s="131"/>
      <c r="EG281" s="69">
        <f t="shared" si="2456"/>
        <v>0</v>
      </c>
      <c r="EH281" s="162"/>
      <c r="EI281" s="130"/>
      <c r="EJ281" s="18">
        <f t="shared" si="2457"/>
        <v>0</v>
      </c>
      <c r="EK281" s="136"/>
      <c r="EL281" s="131"/>
      <c r="EM281" s="69">
        <f t="shared" si="2458"/>
        <v>0</v>
      </c>
      <c r="EN281" s="162"/>
      <c r="EO281" s="130"/>
      <c r="EP281" s="18">
        <f t="shared" si="2459"/>
        <v>0</v>
      </c>
      <c r="EQ281" s="136"/>
      <c r="ER281" s="131"/>
      <c r="ES281" s="69">
        <f t="shared" si="2460"/>
        <v>0</v>
      </c>
      <c r="ET281" s="162"/>
      <c r="EU281" s="130"/>
      <c r="EV281" s="18">
        <f t="shared" si="2461"/>
        <v>0</v>
      </c>
      <c r="EW281" s="136"/>
      <c r="EX281" s="131"/>
      <c r="EY281" s="69">
        <f t="shared" si="2462"/>
        <v>0</v>
      </c>
      <c r="EZ281" s="162"/>
      <c r="FA281" s="130"/>
      <c r="FB281" s="18">
        <f t="shared" si="2463"/>
        <v>0</v>
      </c>
      <c r="FC281" s="136"/>
      <c r="FD281" s="131"/>
      <c r="FE281" s="69">
        <f t="shared" si="2464"/>
        <v>0</v>
      </c>
      <c r="FF281" s="162"/>
      <c r="FG281" s="130"/>
      <c r="FH281" s="18">
        <f t="shared" si="2465"/>
        <v>0</v>
      </c>
      <c r="FI281" s="136"/>
      <c r="FJ281" s="131"/>
      <c r="FK281" s="69">
        <f t="shared" si="2466"/>
        <v>0</v>
      </c>
      <c r="FL281" s="162"/>
      <c r="FM281" s="130"/>
      <c r="FN281" s="18">
        <f t="shared" si="2467"/>
        <v>0</v>
      </c>
      <c r="FO281" s="136"/>
      <c r="FP281" s="131"/>
      <c r="FQ281" s="69">
        <f t="shared" si="2468"/>
        <v>0</v>
      </c>
      <c r="FR281" s="162"/>
      <c r="FS281" s="130"/>
      <c r="FT281" s="18">
        <f t="shared" si="2469"/>
        <v>0</v>
      </c>
      <c r="FU281" s="136"/>
      <c r="FV281" s="131"/>
      <c r="FW281" s="69">
        <f t="shared" si="2470"/>
        <v>0</v>
      </c>
      <c r="FX281" s="162"/>
      <c r="FY281" s="130"/>
      <c r="FZ281" s="18">
        <f t="shared" si="2471"/>
        <v>0</v>
      </c>
      <c r="GA281" s="136"/>
      <c r="GB281" s="131"/>
      <c r="GC281" s="69">
        <f t="shared" si="2472"/>
        <v>0</v>
      </c>
      <c r="GD281" s="162"/>
      <c r="GE281" s="130"/>
      <c r="GF281" s="18">
        <f t="shared" si="2473"/>
        <v>0</v>
      </c>
      <c r="GG281" s="136"/>
      <c r="GH281" s="131"/>
      <c r="GI281" s="69">
        <f t="shared" si="2474"/>
        <v>0</v>
      </c>
      <c r="GJ281" s="162"/>
      <c r="GK281" s="130"/>
      <c r="GL281" s="18">
        <f t="shared" si="2475"/>
        <v>0</v>
      </c>
      <c r="GM281" s="136"/>
      <c r="GN281" s="131"/>
      <c r="GO281" s="69">
        <f t="shared" si="2476"/>
        <v>0</v>
      </c>
      <c r="GP281" s="162"/>
      <c r="GQ281" s="130"/>
      <c r="GR281" s="18">
        <f t="shared" si="2477"/>
        <v>0</v>
      </c>
      <c r="GS281" s="136"/>
      <c r="GT281" s="131"/>
      <c r="GU281" s="69">
        <f t="shared" si="2478"/>
        <v>0</v>
      </c>
      <c r="GV281" s="162"/>
      <c r="GW281" s="130"/>
      <c r="GX281" s="18">
        <f t="shared" si="2479"/>
        <v>0</v>
      </c>
      <c r="GY281" s="136"/>
      <c r="GZ281" s="131"/>
      <c r="HA281" s="69">
        <f t="shared" si="2480"/>
        <v>0</v>
      </c>
      <c r="HB281" s="162"/>
      <c r="HC281" s="130"/>
      <c r="HD281" s="18">
        <f t="shared" si="2481"/>
        <v>0</v>
      </c>
      <c r="HE281" s="136"/>
      <c r="HF281" s="131"/>
      <c r="HG281" s="69">
        <f t="shared" si="2482"/>
        <v>0</v>
      </c>
      <c r="HH281" s="162"/>
      <c r="HI281" s="130"/>
      <c r="HJ281" s="18">
        <f t="shared" si="2483"/>
        <v>0</v>
      </c>
      <c r="HK281" s="136"/>
      <c r="HL281" s="131"/>
      <c r="HM281" s="69">
        <f t="shared" si="2484"/>
        <v>0</v>
      </c>
      <c r="HN281" s="162"/>
      <c r="HO281" s="130"/>
      <c r="HP281" s="18">
        <f t="shared" si="2485"/>
        <v>0</v>
      </c>
      <c r="HQ281" s="136"/>
      <c r="HR281" s="131"/>
      <c r="HS281" s="69">
        <f t="shared" si="2486"/>
        <v>0</v>
      </c>
      <c r="HT281" s="162"/>
      <c r="HU281" s="130"/>
      <c r="HV281" s="18">
        <f t="shared" si="2487"/>
        <v>0</v>
      </c>
      <c r="HW281" s="98"/>
      <c r="HX281" s="301"/>
      <c r="HY281" s="201"/>
      <c r="HZ281" s="2" t="str">
        <f t="shared" si="2419"/>
        <v>СКРЫТЬ</v>
      </c>
    </row>
    <row r="282" spans="1:234" hidden="1" x14ac:dyDescent="0.2">
      <c r="A282" s="1" t="e">
        <f>$K$2&amp;#REF!&amp;$K$261&amp;$K$262&amp;K282</f>
        <v>#REF!</v>
      </c>
      <c r="B282" s="16" t="e">
        <f>IF(#REF!=0,"Скрыть","")</f>
        <v>#REF!</v>
      </c>
      <c r="C282" s="15" t="e">
        <f>IF(AND(#REF!&gt;85%,#REF!&gt;85%),"скрыть","")</f>
        <v>#REF!</v>
      </c>
      <c r="D282" s="14" t="s">
        <v>2</v>
      </c>
      <c r="E282" s="14" t="s">
        <v>25</v>
      </c>
      <c r="F282" s="14" t="s">
        <v>29</v>
      </c>
      <c r="G282" s="13" t="str">
        <f>CONCATENATE(D282,E282,F282,K282)</f>
        <v>3BDFBC50-5FD0-44D2-8F2C-8100642B19E7FDBB77E1-CAAB-4231-A3A6-5F1E1D2A723908D0BC09-97D8-40CE-AB70-D83CFDF6692DПроходка горным способом, п.м.</v>
      </c>
      <c r="H282" s="13"/>
      <c r="I282" s="42">
        <v>271</v>
      </c>
      <c r="J282" s="102">
        <f>SUBTOTAL(103,I$12:I282)*1</f>
        <v>55</v>
      </c>
      <c r="K282" s="108" t="s">
        <v>12</v>
      </c>
      <c r="L282" s="17" t="s">
        <v>64</v>
      </c>
      <c r="M282" s="267">
        <v>44013</v>
      </c>
      <c r="N282" s="255">
        <v>44012</v>
      </c>
      <c r="O282" s="118">
        <v>44042</v>
      </c>
      <c r="P282" s="162">
        <v>0</v>
      </c>
      <c r="Q282" s="163">
        <v>0</v>
      </c>
      <c r="R282" s="163">
        <v>0</v>
      </c>
      <c r="S282" s="92">
        <f t="shared" ca="1" si="2420"/>
        <v>0</v>
      </c>
      <c r="T282" s="92">
        <f t="shared" si="2421"/>
        <v>0</v>
      </c>
      <c r="U282" s="91">
        <f t="shared" ca="1" si="2422"/>
        <v>0</v>
      </c>
      <c r="V282" s="91">
        <f t="shared" si="2423"/>
        <v>0</v>
      </c>
      <c r="W282" s="120" t="str">
        <f t="shared" si="2424"/>
        <v/>
      </c>
      <c r="X282" s="178"/>
      <c r="Y282" s="128">
        <f t="shared" si="2425"/>
        <v>0</v>
      </c>
      <c r="Z282" s="179">
        <f t="shared" ca="1" si="2426"/>
        <v>0</v>
      </c>
      <c r="AA282" s="127">
        <f t="shared" si="2427"/>
        <v>0</v>
      </c>
      <c r="AB282" s="67" t="str">
        <f t="shared" ca="1" si="2428"/>
        <v/>
      </c>
      <c r="AC282" s="69">
        <f t="shared" ca="1" si="2429"/>
        <v>0</v>
      </c>
      <c r="AD282" s="226">
        <f t="shared" si="2334"/>
        <v>0</v>
      </c>
      <c r="AE282" s="227">
        <f t="shared" si="2335"/>
        <v>0</v>
      </c>
      <c r="AF282" s="225">
        <f t="shared" si="2336"/>
        <v>0</v>
      </c>
      <c r="AG282" s="226">
        <f t="shared" si="2337"/>
        <v>0</v>
      </c>
      <c r="AH282" s="227">
        <f t="shared" si="2338"/>
        <v>0</v>
      </c>
      <c r="AI282" s="225">
        <f t="shared" si="2339"/>
        <v>0</v>
      </c>
      <c r="AJ282" s="226">
        <f t="shared" si="2340"/>
        <v>0</v>
      </c>
      <c r="AK282" s="227">
        <f t="shared" si="2341"/>
        <v>0</v>
      </c>
      <c r="AL282" s="225">
        <f t="shared" si="2342"/>
        <v>0</v>
      </c>
      <c r="AM282" s="226">
        <f t="shared" si="2343"/>
        <v>0</v>
      </c>
      <c r="AN282" s="227">
        <f t="shared" si="2344"/>
        <v>0</v>
      </c>
      <c r="AO282" s="225">
        <f t="shared" si="2345"/>
        <v>0</v>
      </c>
      <c r="AP282" s="226">
        <f t="shared" si="2346"/>
        <v>0</v>
      </c>
      <c r="AQ282" s="227">
        <f t="shared" si="2347"/>
        <v>0</v>
      </c>
      <c r="AR282" s="225">
        <f t="shared" si="2273"/>
        <v>0</v>
      </c>
      <c r="AS282" s="136"/>
      <c r="AT282" s="131"/>
      <c r="AU282" s="69">
        <f t="shared" si="2430"/>
        <v>0</v>
      </c>
      <c r="AV282" s="162"/>
      <c r="AW282" s="130"/>
      <c r="AX282" s="18">
        <f t="shared" si="2431"/>
        <v>0</v>
      </c>
      <c r="AY282" s="136"/>
      <c r="AZ282" s="131"/>
      <c r="BA282" s="69">
        <f t="shared" si="2432"/>
        <v>0</v>
      </c>
      <c r="BB282" s="162"/>
      <c r="BC282" s="130"/>
      <c r="BD282" s="18">
        <f t="shared" si="2433"/>
        <v>0</v>
      </c>
      <c r="BE282" s="136"/>
      <c r="BF282" s="131"/>
      <c r="BG282" s="69">
        <f t="shared" si="2434"/>
        <v>0</v>
      </c>
      <c r="BH282" s="162"/>
      <c r="BI282" s="130"/>
      <c r="BJ282" s="18">
        <f t="shared" si="2435"/>
        <v>0</v>
      </c>
      <c r="BK282" s="136"/>
      <c r="BL282" s="131"/>
      <c r="BM282" s="69">
        <f t="shared" si="2436"/>
        <v>0</v>
      </c>
      <c r="BN282" s="162"/>
      <c r="BO282" s="130"/>
      <c r="BP282" s="18">
        <f t="shared" si="2437"/>
        <v>0</v>
      </c>
      <c r="BQ282" s="136"/>
      <c r="BR282" s="131"/>
      <c r="BS282" s="69">
        <f t="shared" si="2438"/>
        <v>0</v>
      </c>
      <c r="BT282" s="162"/>
      <c r="BU282" s="130"/>
      <c r="BV282" s="18">
        <f t="shared" si="2439"/>
        <v>0</v>
      </c>
      <c r="BW282" s="136"/>
      <c r="BX282" s="131"/>
      <c r="BY282" s="69">
        <f t="shared" si="2440"/>
        <v>0</v>
      </c>
      <c r="BZ282" s="162"/>
      <c r="CA282" s="130"/>
      <c r="CB282" s="18">
        <f t="shared" si="2441"/>
        <v>0</v>
      </c>
      <c r="CC282" s="136"/>
      <c r="CD282" s="131"/>
      <c r="CE282" s="69">
        <f t="shared" si="2442"/>
        <v>0</v>
      </c>
      <c r="CF282" s="162"/>
      <c r="CG282" s="130"/>
      <c r="CH282" s="18">
        <f t="shared" si="2443"/>
        <v>0</v>
      </c>
      <c r="CI282" s="136"/>
      <c r="CJ282" s="131"/>
      <c r="CK282" s="69">
        <f t="shared" si="2444"/>
        <v>0</v>
      </c>
      <c r="CL282" s="162"/>
      <c r="CM282" s="130"/>
      <c r="CN282" s="18">
        <f t="shared" si="2372"/>
        <v>0</v>
      </c>
      <c r="CO282" s="136"/>
      <c r="CP282" s="131"/>
      <c r="CQ282" s="69">
        <f t="shared" si="2445"/>
        <v>0</v>
      </c>
      <c r="CR282" s="162"/>
      <c r="CS282" s="130"/>
      <c r="CT282" s="18">
        <f t="shared" si="2374"/>
        <v>0</v>
      </c>
      <c r="CU282" s="136"/>
      <c r="CV282" s="131"/>
      <c r="CW282" s="69">
        <f t="shared" si="2446"/>
        <v>0</v>
      </c>
      <c r="CX282" s="162"/>
      <c r="CY282" s="130"/>
      <c r="CZ282" s="18">
        <f t="shared" si="2376"/>
        <v>0</v>
      </c>
      <c r="DA282" s="136"/>
      <c r="DB282" s="131"/>
      <c r="DC282" s="69">
        <f t="shared" si="2447"/>
        <v>0</v>
      </c>
      <c r="DD282" s="162"/>
      <c r="DE282" s="130"/>
      <c r="DF282" s="18">
        <f t="shared" si="2378"/>
        <v>0</v>
      </c>
      <c r="DG282" s="136"/>
      <c r="DH282" s="131"/>
      <c r="DI282" s="69">
        <f t="shared" si="2448"/>
        <v>0</v>
      </c>
      <c r="DJ282" s="162"/>
      <c r="DK282" s="130"/>
      <c r="DL282" s="18">
        <f t="shared" si="2449"/>
        <v>0</v>
      </c>
      <c r="DM282" s="136"/>
      <c r="DN282" s="131"/>
      <c r="DO282" s="69">
        <f t="shared" si="2450"/>
        <v>0</v>
      </c>
      <c r="DP282" s="162"/>
      <c r="DQ282" s="130"/>
      <c r="DR282" s="18">
        <f t="shared" si="2451"/>
        <v>0</v>
      </c>
      <c r="DS282" s="136"/>
      <c r="DT282" s="131"/>
      <c r="DU282" s="69">
        <f t="shared" si="2452"/>
        <v>0</v>
      </c>
      <c r="DV282" s="162"/>
      <c r="DW282" s="130"/>
      <c r="DX282" s="18">
        <f t="shared" si="2453"/>
        <v>0</v>
      </c>
      <c r="DY282" s="136"/>
      <c r="DZ282" s="131"/>
      <c r="EA282" s="69">
        <f t="shared" si="2454"/>
        <v>0</v>
      </c>
      <c r="EB282" s="162"/>
      <c r="EC282" s="130"/>
      <c r="ED282" s="18">
        <f t="shared" si="2455"/>
        <v>0</v>
      </c>
      <c r="EE282" s="136"/>
      <c r="EF282" s="131"/>
      <c r="EG282" s="69">
        <f t="shared" si="2456"/>
        <v>0</v>
      </c>
      <c r="EH282" s="162"/>
      <c r="EI282" s="130"/>
      <c r="EJ282" s="18">
        <f t="shared" si="2457"/>
        <v>0</v>
      </c>
      <c r="EK282" s="136"/>
      <c r="EL282" s="131"/>
      <c r="EM282" s="69">
        <f t="shared" si="2458"/>
        <v>0</v>
      </c>
      <c r="EN282" s="162"/>
      <c r="EO282" s="130"/>
      <c r="EP282" s="18">
        <f t="shared" si="2459"/>
        <v>0</v>
      </c>
      <c r="EQ282" s="136"/>
      <c r="ER282" s="131"/>
      <c r="ES282" s="69">
        <f t="shared" si="2460"/>
        <v>0</v>
      </c>
      <c r="ET282" s="162"/>
      <c r="EU282" s="130"/>
      <c r="EV282" s="18">
        <f t="shared" si="2461"/>
        <v>0</v>
      </c>
      <c r="EW282" s="136"/>
      <c r="EX282" s="131"/>
      <c r="EY282" s="69">
        <f t="shared" si="2462"/>
        <v>0</v>
      </c>
      <c r="EZ282" s="162"/>
      <c r="FA282" s="130"/>
      <c r="FB282" s="18">
        <f t="shared" si="2463"/>
        <v>0</v>
      </c>
      <c r="FC282" s="136"/>
      <c r="FD282" s="131"/>
      <c r="FE282" s="69">
        <f t="shared" si="2464"/>
        <v>0</v>
      </c>
      <c r="FF282" s="162"/>
      <c r="FG282" s="130"/>
      <c r="FH282" s="18">
        <f t="shared" si="2465"/>
        <v>0</v>
      </c>
      <c r="FI282" s="136"/>
      <c r="FJ282" s="131"/>
      <c r="FK282" s="69">
        <f t="shared" si="2466"/>
        <v>0</v>
      </c>
      <c r="FL282" s="162"/>
      <c r="FM282" s="130"/>
      <c r="FN282" s="18">
        <f t="shared" si="2467"/>
        <v>0</v>
      </c>
      <c r="FO282" s="136"/>
      <c r="FP282" s="131"/>
      <c r="FQ282" s="69">
        <f t="shared" si="2468"/>
        <v>0</v>
      </c>
      <c r="FR282" s="162"/>
      <c r="FS282" s="130"/>
      <c r="FT282" s="18">
        <f t="shared" si="2469"/>
        <v>0</v>
      </c>
      <c r="FU282" s="136"/>
      <c r="FV282" s="131"/>
      <c r="FW282" s="69">
        <f t="shared" si="2470"/>
        <v>0</v>
      </c>
      <c r="FX282" s="162"/>
      <c r="FY282" s="130"/>
      <c r="FZ282" s="18">
        <f t="shared" si="2471"/>
        <v>0</v>
      </c>
      <c r="GA282" s="136"/>
      <c r="GB282" s="131"/>
      <c r="GC282" s="69">
        <f t="shared" si="2472"/>
        <v>0</v>
      </c>
      <c r="GD282" s="162"/>
      <c r="GE282" s="130"/>
      <c r="GF282" s="18">
        <f t="shared" si="2473"/>
        <v>0</v>
      </c>
      <c r="GG282" s="136"/>
      <c r="GH282" s="131"/>
      <c r="GI282" s="69">
        <f t="shared" si="2474"/>
        <v>0</v>
      </c>
      <c r="GJ282" s="162"/>
      <c r="GK282" s="130"/>
      <c r="GL282" s="18">
        <f t="shared" si="2475"/>
        <v>0</v>
      </c>
      <c r="GM282" s="136"/>
      <c r="GN282" s="131"/>
      <c r="GO282" s="69">
        <f t="shared" si="2476"/>
        <v>0</v>
      </c>
      <c r="GP282" s="162"/>
      <c r="GQ282" s="130"/>
      <c r="GR282" s="18">
        <f t="shared" si="2477"/>
        <v>0</v>
      </c>
      <c r="GS282" s="136"/>
      <c r="GT282" s="131"/>
      <c r="GU282" s="69">
        <f t="shared" si="2478"/>
        <v>0</v>
      </c>
      <c r="GV282" s="162"/>
      <c r="GW282" s="130"/>
      <c r="GX282" s="18">
        <f t="shared" si="2479"/>
        <v>0</v>
      </c>
      <c r="GY282" s="136"/>
      <c r="GZ282" s="131"/>
      <c r="HA282" s="69">
        <f t="shared" si="2480"/>
        <v>0</v>
      </c>
      <c r="HB282" s="162"/>
      <c r="HC282" s="130"/>
      <c r="HD282" s="18">
        <f t="shared" si="2481"/>
        <v>0</v>
      </c>
      <c r="HE282" s="136"/>
      <c r="HF282" s="131"/>
      <c r="HG282" s="69">
        <f t="shared" si="2482"/>
        <v>0</v>
      </c>
      <c r="HH282" s="162"/>
      <c r="HI282" s="130"/>
      <c r="HJ282" s="18">
        <f t="shared" si="2483"/>
        <v>0</v>
      </c>
      <c r="HK282" s="136"/>
      <c r="HL282" s="131"/>
      <c r="HM282" s="69">
        <f t="shared" si="2484"/>
        <v>0</v>
      </c>
      <c r="HN282" s="162"/>
      <c r="HO282" s="130"/>
      <c r="HP282" s="18">
        <f t="shared" si="2485"/>
        <v>0</v>
      </c>
      <c r="HQ282" s="136"/>
      <c r="HR282" s="131"/>
      <c r="HS282" s="69">
        <f t="shared" si="2486"/>
        <v>0</v>
      </c>
      <c r="HT282" s="162"/>
      <c r="HU282" s="130"/>
      <c r="HV282" s="18">
        <f t="shared" si="2487"/>
        <v>0</v>
      </c>
      <c r="HW282" s="17"/>
      <c r="HX282" s="85"/>
      <c r="HY282" s="85"/>
      <c r="HZ282" s="2" t="str">
        <f t="shared" si="2419"/>
        <v>СКРЫТЬ</v>
      </c>
    </row>
    <row r="283" spans="1:234" hidden="1" x14ac:dyDescent="0.2">
      <c r="A283" s="1" t="e">
        <f>$K$2&amp;#REF!&amp;$K$261&amp;$K$262&amp;K283</f>
        <v>#REF!</v>
      </c>
      <c r="B283" s="16" t="e">
        <f>IF(#REF!=0,"Скрыть","")</f>
        <v>#REF!</v>
      </c>
      <c r="C283" s="15" t="e">
        <f>IF(AND(#REF!&gt;85%,#REF!&gt;85%),"скрыть","")</f>
        <v>#REF!</v>
      </c>
      <c r="D283" s="14" t="s">
        <v>2</v>
      </c>
      <c r="E283" s="14" t="s">
        <v>25</v>
      </c>
      <c r="F283" s="14" t="s">
        <v>29</v>
      </c>
      <c r="G283" s="13" t="str">
        <f>CONCATENATE(D283,E283,F283,K283)</f>
        <v>3BDFBC50-5FD0-44D2-8F2C-8100642B19E7FDBB77E1-CAAB-4231-A3A6-5F1E1D2A723908D0BC09-97D8-40CE-AB70-D83CFDF6692DПроходка вертикальных стволов, п.м.</v>
      </c>
      <c r="H283" s="13"/>
      <c r="I283" s="42">
        <v>272</v>
      </c>
      <c r="J283" s="102">
        <f>SUBTOTAL(103,I$12:I283)*1</f>
        <v>55</v>
      </c>
      <c r="K283" s="108" t="s">
        <v>11</v>
      </c>
      <c r="L283" s="17" t="s">
        <v>64</v>
      </c>
      <c r="M283" s="267">
        <v>43678</v>
      </c>
      <c r="N283" s="255">
        <v>43646</v>
      </c>
      <c r="O283" s="118">
        <v>43707</v>
      </c>
      <c r="P283" s="162">
        <v>37</v>
      </c>
      <c r="Q283" s="163">
        <v>37</v>
      </c>
      <c r="R283" s="163">
        <v>37</v>
      </c>
      <c r="S283" s="92">
        <f t="shared" ca="1" si="2420"/>
        <v>37</v>
      </c>
      <c r="T283" s="92">
        <f t="shared" si="2421"/>
        <v>37</v>
      </c>
      <c r="U283" s="91">
        <f t="shared" ca="1" si="2422"/>
        <v>0</v>
      </c>
      <c r="V283" s="91">
        <f t="shared" si="2423"/>
        <v>0</v>
      </c>
      <c r="W283" s="120">
        <f t="shared" si="2424"/>
        <v>1</v>
      </c>
      <c r="X283" s="178"/>
      <c r="Y283" s="128">
        <f t="shared" si="2425"/>
        <v>0</v>
      </c>
      <c r="Z283" s="179">
        <f t="shared" ca="1" si="2426"/>
        <v>0</v>
      </c>
      <c r="AA283" s="127">
        <f t="shared" si="2427"/>
        <v>0</v>
      </c>
      <c r="AB283" s="67" t="str">
        <f t="shared" ca="1" si="2428"/>
        <v/>
      </c>
      <c r="AC283" s="69">
        <f t="shared" ca="1" si="2429"/>
        <v>0</v>
      </c>
      <c r="AD283" s="226">
        <f t="shared" si="2334"/>
        <v>0</v>
      </c>
      <c r="AE283" s="227">
        <f t="shared" si="2335"/>
        <v>0</v>
      </c>
      <c r="AF283" s="225">
        <f t="shared" si="2336"/>
        <v>0</v>
      </c>
      <c r="AG283" s="226">
        <f t="shared" si="2337"/>
        <v>0</v>
      </c>
      <c r="AH283" s="227">
        <f t="shared" si="2338"/>
        <v>0</v>
      </c>
      <c r="AI283" s="225">
        <f t="shared" si="2339"/>
        <v>0</v>
      </c>
      <c r="AJ283" s="226">
        <f t="shared" si="2340"/>
        <v>0</v>
      </c>
      <c r="AK283" s="227">
        <f t="shared" si="2341"/>
        <v>0</v>
      </c>
      <c r="AL283" s="225">
        <f t="shared" si="2342"/>
        <v>0</v>
      </c>
      <c r="AM283" s="226">
        <f t="shared" si="2343"/>
        <v>0</v>
      </c>
      <c r="AN283" s="227">
        <f t="shared" si="2344"/>
        <v>0</v>
      </c>
      <c r="AO283" s="225">
        <f t="shared" si="2345"/>
        <v>0</v>
      </c>
      <c r="AP283" s="226">
        <f t="shared" si="2346"/>
        <v>0</v>
      </c>
      <c r="AQ283" s="227">
        <f t="shared" si="2347"/>
        <v>0</v>
      </c>
      <c r="AR283" s="225">
        <f t="shared" si="2273"/>
        <v>0</v>
      </c>
      <c r="AS283" s="136"/>
      <c r="AT283" s="131"/>
      <c r="AU283" s="69">
        <f t="shared" si="2430"/>
        <v>0</v>
      </c>
      <c r="AV283" s="162"/>
      <c r="AW283" s="130"/>
      <c r="AX283" s="18">
        <f t="shared" si="2431"/>
        <v>0</v>
      </c>
      <c r="AY283" s="136"/>
      <c r="AZ283" s="131"/>
      <c r="BA283" s="69">
        <f t="shared" si="2432"/>
        <v>0</v>
      </c>
      <c r="BB283" s="162"/>
      <c r="BC283" s="130"/>
      <c r="BD283" s="18">
        <f t="shared" si="2433"/>
        <v>0</v>
      </c>
      <c r="BE283" s="136"/>
      <c r="BF283" s="131"/>
      <c r="BG283" s="69">
        <f t="shared" si="2434"/>
        <v>0</v>
      </c>
      <c r="BH283" s="162"/>
      <c r="BI283" s="130"/>
      <c r="BJ283" s="18">
        <f t="shared" si="2435"/>
        <v>0</v>
      </c>
      <c r="BK283" s="136"/>
      <c r="BL283" s="131"/>
      <c r="BM283" s="69">
        <f t="shared" si="2436"/>
        <v>0</v>
      </c>
      <c r="BN283" s="162"/>
      <c r="BO283" s="130"/>
      <c r="BP283" s="18">
        <f t="shared" si="2437"/>
        <v>0</v>
      </c>
      <c r="BQ283" s="136"/>
      <c r="BR283" s="131"/>
      <c r="BS283" s="69">
        <f t="shared" si="2438"/>
        <v>0</v>
      </c>
      <c r="BT283" s="162"/>
      <c r="BU283" s="130"/>
      <c r="BV283" s="18">
        <f t="shared" si="2439"/>
        <v>0</v>
      </c>
      <c r="BW283" s="136"/>
      <c r="BX283" s="131"/>
      <c r="BY283" s="69">
        <f t="shared" si="2440"/>
        <v>0</v>
      </c>
      <c r="BZ283" s="162"/>
      <c r="CA283" s="130"/>
      <c r="CB283" s="18">
        <f t="shared" si="2441"/>
        <v>0</v>
      </c>
      <c r="CC283" s="136"/>
      <c r="CD283" s="131"/>
      <c r="CE283" s="69">
        <f t="shared" si="2442"/>
        <v>0</v>
      </c>
      <c r="CF283" s="162"/>
      <c r="CG283" s="130"/>
      <c r="CH283" s="18">
        <f t="shared" si="2443"/>
        <v>0</v>
      </c>
      <c r="CI283" s="136"/>
      <c r="CJ283" s="131"/>
      <c r="CK283" s="69">
        <f t="shared" si="2444"/>
        <v>0</v>
      </c>
      <c r="CL283" s="162"/>
      <c r="CM283" s="130"/>
      <c r="CN283" s="18">
        <f t="shared" si="2372"/>
        <v>0</v>
      </c>
      <c r="CO283" s="136"/>
      <c r="CP283" s="131"/>
      <c r="CQ283" s="69">
        <f t="shared" si="2445"/>
        <v>0</v>
      </c>
      <c r="CR283" s="162"/>
      <c r="CS283" s="130"/>
      <c r="CT283" s="18">
        <f t="shared" si="2374"/>
        <v>0</v>
      </c>
      <c r="CU283" s="136"/>
      <c r="CV283" s="131"/>
      <c r="CW283" s="69">
        <f t="shared" si="2446"/>
        <v>0</v>
      </c>
      <c r="CX283" s="162"/>
      <c r="CY283" s="130"/>
      <c r="CZ283" s="18">
        <f t="shared" si="2376"/>
        <v>0</v>
      </c>
      <c r="DA283" s="136"/>
      <c r="DB283" s="131"/>
      <c r="DC283" s="69">
        <f t="shared" si="2447"/>
        <v>0</v>
      </c>
      <c r="DD283" s="162"/>
      <c r="DE283" s="130"/>
      <c r="DF283" s="18">
        <f t="shared" si="2378"/>
        <v>0</v>
      </c>
      <c r="DG283" s="136"/>
      <c r="DH283" s="131"/>
      <c r="DI283" s="69">
        <f t="shared" si="2448"/>
        <v>0</v>
      </c>
      <c r="DJ283" s="162"/>
      <c r="DK283" s="130"/>
      <c r="DL283" s="18">
        <f t="shared" si="2449"/>
        <v>0</v>
      </c>
      <c r="DM283" s="136"/>
      <c r="DN283" s="131"/>
      <c r="DO283" s="69">
        <f t="shared" si="2450"/>
        <v>0</v>
      </c>
      <c r="DP283" s="162"/>
      <c r="DQ283" s="130"/>
      <c r="DR283" s="18">
        <f t="shared" si="2451"/>
        <v>0</v>
      </c>
      <c r="DS283" s="136"/>
      <c r="DT283" s="131"/>
      <c r="DU283" s="69">
        <f t="shared" si="2452"/>
        <v>0</v>
      </c>
      <c r="DV283" s="162"/>
      <c r="DW283" s="130"/>
      <c r="DX283" s="18">
        <f t="shared" si="2453"/>
        <v>0</v>
      </c>
      <c r="DY283" s="136"/>
      <c r="DZ283" s="131"/>
      <c r="EA283" s="69">
        <f t="shared" si="2454"/>
        <v>0</v>
      </c>
      <c r="EB283" s="162"/>
      <c r="EC283" s="130"/>
      <c r="ED283" s="18">
        <f t="shared" si="2455"/>
        <v>0</v>
      </c>
      <c r="EE283" s="136"/>
      <c r="EF283" s="131"/>
      <c r="EG283" s="69">
        <f t="shared" si="2456"/>
        <v>0</v>
      </c>
      <c r="EH283" s="162"/>
      <c r="EI283" s="130"/>
      <c r="EJ283" s="18">
        <f t="shared" si="2457"/>
        <v>0</v>
      </c>
      <c r="EK283" s="136"/>
      <c r="EL283" s="131"/>
      <c r="EM283" s="69">
        <f t="shared" si="2458"/>
        <v>0</v>
      </c>
      <c r="EN283" s="162"/>
      <c r="EO283" s="130"/>
      <c r="EP283" s="18">
        <f t="shared" si="2459"/>
        <v>0</v>
      </c>
      <c r="EQ283" s="136"/>
      <c r="ER283" s="131"/>
      <c r="ES283" s="69">
        <f t="shared" si="2460"/>
        <v>0</v>
      </c>
      <c r="ET283" s="162"/>
      <c r="EU283" s="130"/>
      <c r="EV283" s="18">
        <f t="shared" si="2461"/>
        <v>0</v>
      </c>
      <c r="EW283" s="136"/>
      <c r="EX283" s="131"/>
      <c r="EY283" s="69">
        <f t="shared" si="2462"/>
        <v>0</v>
      </c>
      <c r="EZ283" s="162"/>
      <c r="FA283" s="130"/>
      <c r="FB283" s="18">
        <f t="shared" si="2463"/>
        <v>0</v>
      </c>
      <c r="FC283" s="136"/>
      <c r="FD283" s="131"/>
      <c r="FE283" s="69">
        <f t="shared" si="2464"/>
        <v>0</v>
      </c>
      <c r="FF283" s="162"/>
      <c r="FG283" s="130"/>
      <c r="FH283" s="18">
        <f t="shared" si="2465"/>
        <v>0</v>
      </c>
      <c r="FI283" s="136"/>
      <c r="FJ283" s="131"/>
      <c r="FK283" s="69">
        <f t="shared" si="2466"/>
        <v>0</v>
      </c>
      <c r="FL283" s="162"/>
      <c r="FM283" s="130"/>
      <c r="FN283" s="18">
        <f t="shared" si="2467"/>
        <v>0</v>
      </c>
      <c r="FO283" s="136"/>
      <c r="FP283" s="131"/>
      <c r="FQ283" s="69">
        <f t="shared" si="2468"/>
        <v>0</v>
      </c>
      <c r="FR283" s="162"/>
      <c r="FS283" s="130"/>
      <c r="FT283" s="18">
        <f t="shared" si="2469"/>
        <v>0</v>
      </c>
      <c r="FU283" s="136"/>
      <c r="FV283" s="131"/>
      <c r="FW283" s="69">
        <f t="shared" si="2470"/>
        <v>0</v>
      </c>
      <c r="FX283" s="162"/>
      <c r="FY283" s="130"/>
      <c r="FZ283" s="18">
        <f t="shared" si="2471"/>
        <v>0</v>
      </c>
      <c r="GA283" s="136"/>
      <c r="GB283" s="131"/>
      <c r="GC283" s="69">
        <f t="shared" si="2472"/>
        <v>0</v>
      </c>
      <c r="GD283" s="162"/>
      <c r="GE283" s="130"/>
      <c r="GF283" s="18">
        <f t="shared" si="2473"/>
        <v>0</v>
      </c>
      <c r="GG283" s="136"/>
      <c r="GH283" s="131"/>
      <c r="GI283" s="69">
        <f t="shared" si="2474"/>
        <v>0</v>
      </c>
      <c r="GJ283" s="162"/>
      <c r="GK283" s="130"/>
      <c r="GL283" s="18">
        <f t="shared" si="2475"/>
        <v>0</v>
      </c>
      <c r="GM283" s="136"/>
      <c r="GN283" s="131"/>
      <c r="GO283" s="69">
        <f t="shared" si="2476"/>
        <v>0</v>
      </c>
      <c r="GP283" s="162"/>
      <c r="GQ283" s="130"/>
      <c r="GR283" s="18">
        <f t="shared" si="2477"/>
        <v>0</v>
      </c>
      <c r="GS283" s="136"/>
      <c r="GT283" s="131"/>
      <c r="GU283" s="69">
        <f t="shared" si="2478"/>
        <v>0</v>
      </c>
      <c r="GV283" s="162"/>
      <c r="GW283" s="130"/>
      <c r="GX283" s="18">
        <f t="shared" si="2479"/>
        <v>0</v>
      </c>
      <c r="GY283" s="136"/>
      <c r="GZ283" s="131"/>
      <c r="HA283" s="69">
        <f t="shared" si="2480"/>
        <v>0</v>
      </c>
      <c r="HB283" s="162"/>
      <c r="HC283" s="130"/>
      <c r="HD283" s="18">
        <f t="shared" si="2481"/>
        <v>0</v>
      </c>
      <c r="HE283" s="136"/>
      <c r="HF283" s="131"/>
      <c r="HG283" s="69">
        <f t="shared" si="2482"/>
        <v>0</v>
      </c>
      <c r="HH283" s="162"/>
      <c r="HI283" s="130"/>
      <c r="HJ283" s="18">
        <f t="shared" si="2483"/>
        <v>0</v>
      </c>
      <c r="HK283" s="136"/>
      <c r="HL283" s="131"/>
      <c r="HM283" s="69">
        <f t="shared" si="2484"/>
        <v>0</v>
      </c>
      <c r="HN283" s="162"/>
      <c r="HO283" s="130"/>
      <c r="HP283" s="18">
        <f t="shared" si="2485"/>
        <v>0</v>
      </c>
      <c r="HQ283" s="136"/>
      <c r="HR283" s="131"/>
      <c r="HS283" s="69">
        <f t="shared" si="2486"/>
        <v>0</v>
      </c>
      <c r="HT283" s="162"/>
      <c r="HU283" s="130"/>
      <c r="HV283" s="18">
        <f t="shared" si="2487"/>
        <v>0</v>
      </c>
      <c r="HW283" s="75"/>
      <c r="HX283" s="294"/>
      <c r="HY283" s="197"/>
      <c r="HZ283" s="2" t="str">
        <f t="shared" si="2419"/>
        <v>СКРЫТЬ</v>
      </c>
    </row>
    <row r="284" spans="1:234" hidden="1" x14ac:dyDescent="0.2">
      <c r="A284" s="1" t="e">
        <f>$K$2&amp;#REF!&amp;$K$261&amp;$K$262&amp;K284</f>
        <v>#REF!</v>
      </c>
      <c r="B284" s="16" t="e">
        <f>IF(#REF!=0,"Скрыть","")</f>
        <v>#REF!</v>
      </c>
      <c r="C284" s="15" t="e">
        <f>IF(AND(#REF!&gt;85%,#REF!&gt;85%),"скрыть","")</f>
        <v>#REF!</v>
      </c>
      <c r="D284" s="14" t="s">
        <v>2</v>
      </c>
      <c r="E284" s="14" t="s">
        <v>25</v>
      </c>
      <c r="F284" s="14" t="s">
        <v>29</v>
      </c>
      <c r="G284" s="13"/>
      <c r="H284" s="13"/>
      <c r="I284" s="42">
        <v>273</v>
      </c>
      <c r="J284" s="102">
        <f>SUBTOTAL(103,I$12:I284)*1</f>
        <v>55</v>
      </c>
      <c r="K284" s="108" t="s">
        <v>7</v>
      </c>
      <c r="L284" s="17" t="s">
        <v>64</v>
      </c>
      <c r="M284" s="267">
        <v>43932</v>
      </c>
      <c r="N284" s="255">
        <v>44104</v>
      </c>
      <c r="O284" s="118">
        <v>44062</v>
      </c>
      <c r="P284" s="162">
        <v>3500</v>
      </c>
      <c r="Q284" s="163">
        <v>3500</v>
      </c>
      <c r="R284" s="163">
        <v>3500</v>
      </c>
      <c r="S284" s="92">
        <f t="shared" ca="1" si="2420"/>
        <v>3500</v>
      </c>
      <c r="T284" s="92">
        <f t="shared" si="2421"/>
        <v>3500</v>
      </c>
      <c r="U284" s="91">
        <f t="shared" ca="1" si="2422"/>
        <v>0</v>
      </c>
      <c r="V284" s="91">
        <f t="shared" si="2423"/>
        <v>0</v>
      </c>
      <c r="W284" s="120">
        <f t="shared" si="2424"/>
        <v>1</v>
      </c>
      <c r="X284" s="178"/>
      <c r="Y284" s="128">
        <f t="shared" si="2425"/>
        <v>0</v>
      </c>
      <c r="Z284" s="179">
        <f t="shared" ca="1" si="2426"/>
        <v>0</v>
      </c>
      <c r="AA284" s="127">
        <f t="shared" si="2427"/>
        <v>0</v>
      </c>
      <c r="AB284" s="67" t="str">
        <f t="shared" ca="1" si="2428"/>
        <v/>
      </c>
      <c r="AC284" s="69">
        <f t="shared" ca="1" si="2429"/>
        <v>0</v>
      </c>
      <c r="AD284" s="226">
        <f t="shared" si="2334"/>
        <v>0</v>
      </c>
      <c r="AE284" s="227">
        <f t="shared" si="2335"/>
        <v>0</v>
      </c>
      <c r="AF284" s="225">
        <f t="shared" si="2336"/>
        <v>0</v>
      </c>
      <c r="AG284" s="226">
        <f t="shared" si="2337"/>
        <v>0</v>
      </c>
      <c r="AH284" s="227">
        <f t="shared" si="2338"/>
        <v>0</v>
      </c>
      <c r="AI284" s="225">
        <f t="shared" si="2339"/>
        <v>0</v>
      </c>
      <c r="AJ284" s="226">
        <f t="shared" si="2340"/>
        <v>0</v>
      </c>
      <c r="AK284" s="227">
        <f t="shared" si="2341"/>
        <v>0</v>
      </c>
      <c r="AL284" s="225">
        <f t="shared" si="2342"/>
        <v>0</v>
      </c>
      <c r="AM284" s="226">
        <f t="shared" si="2343"/>
        <v>0</v>
      </c>
      <c r="AN284" s="227">
        <f t="shared" si="2344"/>
        <v>0</v>
      </c>
      <c r="AO284" s="225">
        <f t="shared" si="2345"/>
        <v>0</v>
      </c>
      <c r="AP284" s="226">
        <f t="shared" si="2346"/>
        <v>0</v>
      </c>
      <c r="AQ284" s="227">
        <f t="shared" si="2347"/>
        <v>0</v>
      </c>
      <c r="AR284" s="225">
        <f t="shared" si="2273"/>
        <v>0</v>
      </c>
      <c r="AS284" s="136"/>
      <c r="AT284" s="131"/>
      <c r="AU284" s="69">
        <f t="shared" si="2430"/>
        <v>0</v>
      </c>
      <c r="AV284" s="162"/>
      <c r="AW284" s="130"/>
      <c r="AX284" s="18">
        <f t="shared" si="2431"/>
        <v>0</v>
      </c>
      <c r="AY284" s="136">
        <v>0</v>
      </c>
      <c r="AZ284" s="131"/>
      <c r="BA284" s="69">
        <f t="shared" si="2432"/>
        <v>0</v>
      </c>
      <c r="BB284" s="162"/>
      <c r="BC284" s="130"/>
      <c r="BD284" s="18">
        <f t="shared" si="2433"/>
        <v>0</v>
      </c>
      <c r="BE284" s="136">
        <v>0</v>
      </c>
      <c r="BF284" s="131"/>
      <c r="BG284" s="69">
        <f t="shared" si="2434"/>
        <v>0</v>
      </c>
      <c r="BH284" s="162"/>
      <c r="BI284" s="130"/>
      <c r="BJ284" s="18">
        <f t="shared" si="2435"/>
        <v>0</v>
      </c>
      <c r="BK284" s="136">
        <v>0</v>
      </c>
      <c r="BL284" s="131"/>
      <c r="BM284" s="69">
        <f t="shared" si="2436"/>
        <v>0</v>
      </c>
      <c r="BN284" s="162"/>
      <c r="BO284" s="130"/>
      <c r="BP284" s="18">
        <f t="shared" si="2437"/>
        <v>0</v>
      </c>
      <c r="BQ284" s="136">
        <v>0</v>
      </c>
      <c r="BR284" s="131"/>
      <c r="BS284" s="69">
        <f t="shared" si="2438"/>
        <v>0</v>
      </c>
      <c r="BT284" s="162"/>
      <c r="BU284" s="130"/>
      <c r="BV284" s="18">
        <f t="shared" si="2439"/>
        <v>0</v>
      </c>
      <c r="BW284" s="136">
        <v>0</v>
      </c>
      <c r="BX284" s="131"/>
      <c r="BY284" s="69">
        <f t="shared" si="2440"/>
        <v>0</v>
      </c>
      <c r="BZ284" s="162"/>
      <c r="CA284" s="130"/>
      <c r="CB284" s="18">
        <f t="shared" si="2441"/>
        <v>0</v>
      </c>
      <c r="CC284" s="136">
        <v>0</v>
      </c>
      <c r="CD284" s="131"/>
      <c r="CE284" s="69">
        <f t="shared" si="2442"/>
        <v>0</v>
      </c>
      <c r="CF284" s="162"/>
      <c r="CG284" s="130"/>
      <c r="CH284" s="18">
        <f t="shared" si="2443"/>
        <v>0</v>
      </c>
      <c r="CI284" s="136">
        <v>0</v>
      </c>
      <c r="CJ284" s="131"/>
      <c r="CK284" s="69">
        <f t="shared" si="2444"/>
        <v>0</v>
      </c>
      <c r="CL284" s="162"/>
      <c r="CM284" s="130"/>
      <c r="CN284" s="18">
        <f t="shared" si="2372"/>
        <v>0</v>
      </c>
      <c r="CO284" s="136">
        <v>0</v>
      </c>
      <c r="CP284" s="131"/>
      <c r="CQ284" s="69">
        <f t="shared" si="2445"/>
        <v>0</v>
      </c>
      <c r="CR284" s="162"/>
      <c r="CS284" s="130"/>
      <c r="CT284" s="18">
        <f t="shared" si="2374"/>
        <v>0</v>
      </c>
      <c r="CU284" s="136">
        <v>0</v>
      </c>
      <c r="CV284" s="131"/>
      <c r="CW284" s="69">
        <f t="shared" si="2446"/>
        <v>0</v>
      </c>
      <c r="CX284" s="162"/>
      <c r="CY284" s="130"/>
      <c r="CZ284" s="18">
        <f t="shared" si="2376"/>
        <v>0</v>
      </c>
      <c r="DA284" s="136">
        <v>0</v>
      </c>
      <c r="DB284" s="131"/>
      <c r="DC284" s="69">
        <f t="shared" si="2447"/>
        <v>0</v>
      </c>
      <c r="DD284" s="162"/>
      <c r="DE284" s="130"/>
      <c r="DF284" s="18">
        <f t="shared" si="2378"/>
        <v>0</v>
      </c>
      <c r="DG284" s="136">
        <v>0</v>
      </c>
      <c r="DH284" s="131"/>
      <c r="DI284" s="69">
        <f t="shared" si="2448"/>
        <v>0</v>
      </c>
      <c r="DJ284" s="162"/>
      <c r="DK284" s="130"/>
      <c r="DL284" s="18">
        <f t="shared" si="2449"/>
        <v>0</v>
      </c>
      <c r="DM284" s="136">
        <v>0</v>
      </c>
      <c r="DN284" s="131"/>
      <c r="DO284" s="69">
        <f t="shared" si="2450"/>
        <v>0</v>
      </c>
      <c r="DP284" s="162"/>
      <c r="DQ284" s="130"/>
      <c r="DR284" s="18">
        <f t="shared" si="2451"/>
        <v>0</v>
      </c>
      <c r="DS284" s="136">
        <v>0</v>
      </c>
      <c r="DT284" s="131"/>
      <c r="DU284" s="69">
        <f t="shared" si="2452"/>
        <v>0</v>
      </c>
      <c r="DV284" s="162"/>
      <c r="DW284" s="130"/>
      <c r="DX284" s="18">
        <f t="shared" si="2453"/>
        <v>0</v>
      </c>
      <c r="DY284" s="136">
        <v>0</v>
      </c>
      <c r="DZ284" s="131"/>
      <c r="EA284" s="69">
        <f t="shared" si="2454"/>
        <v>0</v>
      </c>
      <c r="EB284" s="162">
        <v>0</v>
      </c>
      <c r="EC284" s="130"/>
      <c r="ED284" s="18">
        <f t="shared" si="2455"/>
        <v>0</v>
      </c>
      <c r="EE284" s="136">
        <v>0</v>
      </c>
      <c r="EF284" s="131"/>
      <c r="EG284" s="69">
        <f t="shared" si="2456"/>
        <v>0</v>
      </c>
      <c r="EH284" s="162">
        <v>0</v>
      </c>
      <c r="EI284" s="130"/>
      <c r="EJ284" s="18">
        <f t="shared" si="2457"/>
        <v>0</v>
      </c>
      <c r="EK284" s="136"/>
      <c r="EL284" s="131"/>
      <c r="EM284" s="69">
        <f t="shared" si="2458"/>
        <v>0</v>
      </c>
      <c r="EN284" s="162">
        <v>0</v>
      </c>
      <c r="EO284" s="130"/>
      <c r="EP284" s="18">
        <f t="shared" si="2459"/>
        <v>0</v>
      </c>
      <c r="EQ284" s="136">
        <v>0</v>
      </c>
      <c r="ER284" s="131"/>
      <c r="ES284" s="69">
        <f t="shared" si="2460"/>
        <v>0</v>
      </c>
      <c r="ET284" s="162">
        <v>0</v>
      </c>
      <c r="EU284" s="130"/>
      <c r="EV284" s="18">
        <f t="shared" si="2461"/>
        <v>0</v>
      </c>
      <c r="EW284" s="136">
        <v>0</v>
      </c>
      <c r="EX284" s="131"/>
      <c r="EY284" s="69">
        <f t="shared" si="2462"/>
        <v>0</v>
      </c>
      <c r="EZ284" s="162">
        <v>0</v>
      </c>
      <c r="FA284" s="130"/>
      <c r="FB284" s="18">
        <f t="shared" si="2463"/>
        <v>0</v>
      </c>
      <c r="FC284" s="136">
        <v>0</v>
      </c>
      <c r="FD284" s="131"/>
      <c r="FE284" s="69">
        <f t="shared" si="2464"/>
        <v>0</v>
      </c>
      <c r="FF284" s="162">
        <v>0</v>
      </c>
      <c r="FG284" s="130"/>
      <c r="FH284" s="18">
        <f t="shared" si="2465"/>
        <v>0</v>
      </c>
      <c r="FI284" s="136">
        <v>0</v>
      </c>
      <c r="FJ284" s="131"/>
      <c r="FK284" s="69">
        <f t="shared" si="2466"/>
        <v>0</v>
      </c>
      <c r="FL284" s="162">
        <v>0</v>
      </c>
      <c r="FM284" s="130"/>
      <c r="FN284" s="18">
        <f t="shared" si="2467"/>
        <v>0</v>
      </c>
      <c r="FO284" s="136">
        <v>0</v>
      </c>
      <c r="FP284" s="131"/>
      <c r="FQ284" s="69">
        <f t="shared" si="2468"/>
        <v>0</v>
      </c>
      <c r="FR284" s="162">
        <v>0</v>
      </c>
      <c r="FS284" s="130"/>
      <c r="FT284" s="18">
        <f t="shared" si="2469"/>
        <v>0</v>
      </c>
      <c r="FU284" s="136">
        <v>0</v>
      </c>
      <c r="FV284" s="131"/>
      <c r="FW284" s="69">
        <f t="shared" si="2470"/>
        <v>0</v>
      </c>
      <c r="FX284" s="162">
        <v>0</v>
      </c>
      <c r="FY284" s="130"/>
      <c r="FZ284" s="18">
        <f t="shared" si="2471"/>
        <v>0</v>
      </c>
      <c r="GA284" s="136">
        <v>0</v>
      </c>
      <c r="GB284" s="131"/>
      <c r="GC284" s="69">
        <f t="shared" si="2472"/>
        <v>0</v>
      </c>
      <c r="GD284" s="162">
        <v>0</v>
      </c>
      <c r="GE284" s="130"/>
      <c r="GF284" s="18">
        <f t="shared" si="2473"/>
        <v>0</v>
      </c>
      <c r="GG284" s="136">
        <v>0</v>
      </c>
      <c r="GH284" s="131"/>
      <c r="GI284" s="69">
        <f t="shared" si="2474"/>
        <v>0</v>
      </c>
      <c r="GJ284" s="162">
        <v>0</v>
      </c>
      <c r="GK284" s="130"/>
      <c r="GL284" s="18">
        <f t="shared" si="2475"/>
        <v>0</v>
      </c>
      <c r="GM284" s="136">
        <v>0</v>
      </c>
      <c r="GN284" s="131"/>
      <c r="GO284" s="69">
        <f t="shared" si="2476"/>
        <v>0</v>
      </c>
      <c r="GP284" s="162">
        <v>0</v>
      </c>
      <c r="GQ284" s="130"/>
      <c r="GR284" s="18">
        <f t="shared" si="2477"/>
        <v>0</v>
      </c>
      <c r="GS284" s="136">
        <v>0</v>
      </c>
      <c r="GT284" s="131"/>
      <c r="GU284" s="69">
        <f t="shared" si="2478"/>
        <v>0</v>
      </c>
      <c r="GV284" s="162">
        <v>0</v>
      </c>
      <c r="GW284" s="130"/>
      <c r="GX284" s="18">
        <f t="shared" si="2479"/>
        <v>0</v>
      </c>
      <c r="GY284" s="136">
        <v>0</v>
      </c>
      <c r="GZ284" s="131"/>
      <c r="HA284" s="69">
        <f t="shared" si="2480"/>
        <v>0</v>
      </c>
      <c r="HB284" s="162">
        <v>0</v>
      </c>
      <c r="HC284" s="130"/>
      <c r="HD284" s="18">
        <f t="shared" si="2481"/>
        <v>0</v>
      </c>
      <c r="HE284" s="136"/>
      <c r="HF284" s="131"/>
      <c r="HG284" s="69">
        <f t="shared" si="2482"/>
        <v>0</v>
      </c>
      <c r="HH284" s="162"/>
      <c r="HI284" s="130"/>
      <c r="HJ284" s="18">
        <f t="shared" si="2483"/>
        <v>0</v>
      </c>
      <c r="HK284" s="136"/>
      <c r="HL284" s="131"/>
      <c r="HM284" s="69">
        <f t="shared" si="2484"/>
        <v>0</v>
      </c>
      <c r="HN284" s="162"/>
      <c r="HO284" s="130"/>
      <c r="HP284" s="18">
        <f t="shared" si="2485"/>
        <v>0</v>
      </c>
      <c r="HQ284" s="136"/>
      <c r="HR284" s="131"/>
      <c r="HS284" s="69">
        <f t="shared" si="2486"/>
        <v>0</v>
      </c>
      <c r="HT284" s="162"/>
      <c r="HU284" s="130"/>
      <c r="HV284" s="18">
        <f t="shared" si="2487"/>
        <v>0</v>
      </c>
      <c r="HW284" s="17"/>
      <c r="HX284" s="85"/>
      <c r="HY284" s="85"/>
      <c r="HZ284" s="2" t="str">
        <f t="shared" si="2419"/>
        <v>СКРЫТЬ</v>
      </c>
    </row>
    <row r="285" spans="1:234" x14ac:dyDescent="0.2">
      <c r="A285" s="1" t="e">
        <f>$K$2&amp;#REF!&amp;$K$261&amp;$K$262&amp;K285</f>
        <v>#REF!</v>
      </c>
      <c r="B285" s="16" t="e">
        <f>IF(#REF!=0,"Скрыть","")</f>
        <v>#REF!</v>
      </c>
      <c r="C285" s="15" t="e">
        <f>IF(AND(#REF!&gt;85%,#REF!&gt;85%),"скрыть","")</f>
        <v>#REF!</v>
      </c>
      <c r="D285" s="14" t="s">
        <v>2</v>
      </c>
      <c r="E285" s="14" t="s">
        <v>25</v>
      </c>
      <c r="F285" s="14" t="s">
        <v>29</v>
      </c>
      <c r="G285" s="13"/>
      <c r="H285" s="13"/>
      <c r="I285" s="42">
        <v>274</v>
      </c>
      <c r="J285" s="102">
        <f>SUBTOTAL(103,I$12:I285)*1</f>
        <v>56</v>
      </c>
      <c r="K285" s="108" t="s">
        <v>8</v>
      </c>
      <c r="L285" s="17" t="s">
        <v>64</v>
      </c>
      <c r="M285" s="267">
        <v>43992</v>
      </c>
      <c r="N285" s="255">
        <v>44134</v>
      </c>
      <c r="O285" s="118">
        <v>44134</v>
      </c>
      <c r="P285" s="162">
        <v>4072</v>
      </c>
      <c r="Q285" s="163">
        <v>4072</v>
      </c>
      <c r="R285" s="163">
        <v>3082</v>
      </c>
      <c r="S285" s="92">
        <f t="shared" ca="1" si="2420"/>
        <v>4072</v>
      </c>
      <c r="T285" s="92">
        <f t="shared" si="2421"/>
        <v>4002</v>
      </c>
      <c r="U285" s="91">
        <f t="shared" ca="1" si="2422"/>
        <v>-70</v>
      </c>
      <c r="V285" s="91">
        <f t="shared" si="2423"/>
        <v>70</v>
      </c>
      <c r="W285" s="120">
        <f t="shared" si="2424"/>
        <v>0.98280943025540279</v>
      </c>
      <c r="X285" s="178">
        <v>890</v>
      </c>
      <c r="Y285" s="128">
        <f t="shared" si="2425"/>
        <v>890</v>
      </c>
      <c r="Z285" s="179">
        <f t="shared" ca="1" si="2426"/>
        <v>890</v>
      </c>
      <c r="AA285" s="127">
        <f t="shared" si="2427"/>
        <v>920</v>
      </c>
      <c r="AB285" s="67">
        <f t="shared" ca="1" si="2428"/>
        <v>1.0337078651685394</v>
      </c>
      <c r="AC285" s="69">
        <f t="shared" ca="1" si="2429"/>
        <v>30</v>
      </c>
      <c r="AD285" s="226">
        <f t="shared" si="2334"/>
        <v>60</v>
      </c>
      <c r="AE285" s="227">
        <f t="shared" si="2335"/>
        <v>0</v>
      </c>
      <c r="AF285" s="225">
        <f t="shared" si="2336"/>
        <v>-60</v>
      </c>
      <c r="AG285" s="226">
        <f t="shared" si="2337"/>
        <v>200</v>
      </c>
      <c r="AH285" s="227">
        <f t="shared" si="2338"/>
        <v>290</v>
      </c>
      <c r="AI285" s="225">
        <f t="shared" si="2339"/>
        <v>90</v>
      </c>
      <c r="AJ285" s="226">
        <f t="shared" si="2340"/>
        <v>310</v>
      </c>
      <c r="AK285" s="227">
        <f t="shared" si="2341"/>
        <v>310</v>
      </c>
      <c r="AL285" s="225">
        <f t="shared" si="2342"/>
        <v>0</v>
      </c>
      <c r="AM285" s="226">
        <f t="shared" si="2343"/>
        <v>320</v>
      </c>
      <c r="AN285" s="227">
        <f t="shared" si="2344"/>
        <v>320</v>
      </c>
      <c r="AO285" s="225">
        <f t="shared" si="2345"/>
        <v>0</v>
      </c>
      <c r="AP285" s="226">
        <f t="shared" si="2346"/>
        <v>0</v>
      </c>
      <c r="AQ285" s="227">
        <f t="shared" si="2347"/>
        <v>0</v>
      </c>
      <c r="AR285" s="225">
        <f t="shared" si="2273"/>
        <v>0</v>
      </c>
      <c r="AS285" s="136">
        <v>0</v>
      </c>
      <c r="AT285" s="131">
        <v>0</v>
      </c>
      <c r="AU285" s="69">
        <f t="shared" si="2430"/>
        <v>0</v>
      </c>
      <c r="AV285" s="162">
        <v>45</v>
      </c>
      <c r="AW285" s="130">
        <v>52</v>
      </c>
      <c r="AX285" s="18">
        <f t="shared" si="2431"/>
        <v>7</v>
      </c>
      <c r="AY285" s="136">
        <v>0</v>
      </c>
      <c r="AZ285" s="131">
        <v>0</v>
      </c>
      <c r="BA285" s="69">
        <f t="shared" si="2432"/>
        <v>0</v>
      </c>
      <c r="BB285" s="162">
        <v>45</v>
      </c>
      <c r="BC285" s="130">
        <v>52</v>
      </c>
      <c r="BD285" s="18">
        <f t="shared" si="2433"/>
        <v>7</v>
      </c>
      <c r="BE285" s="136">
        <v>60</v>
      </c>
      <c r="BF285" s="131">
        <v>0</v>
      </c>
      <c r="BG285" s="69">
        <f t="shared" si="2434"/>
        <v>-60</v>
      </c>
      <c r="BH285" s="162">
        <v>45</v>
      </c>
      <c r="BI285" s="130">
        <v>47</v>
      </c>
      <c r="BJ285" s="18">
        <f t="shared" si="2435"/>
        <v>2</v>
      </c>
      <c r="BK285" s="136">
        <v>0</v>
      </c>
      <c r="BL285" s="131">
        <v>0</v>
      </c>
      <c r="BM285" s="69">
        <f t="shared" si="2436"/>
        <v>0</v>
      </c>
      <c r="BN285" s="162">
        <v>45</v>
      </c>
      <c r="BO285" s="130">
        <v>47</v>
      </c>
      <c r="BP285" s="18">
        <f t="shared" si="2437"/>
        <v>2</v>
      </c>
      <c r="BQ285" s="136">
        <v>0</v>
      </c>
      <c r="BR285" s="131">
        <v>0</v>
      </c>
      <c r="BS285" s="69">
        <f t="shared" si="2438"/>
        <v>0</v>
      </c>
      <c r="BT285" s="162">
        <v>45</v>
      </c>
      <c r="BU285" s="130">
        <v>47</v>
      </c>
      <c r="BV285" s="18">
        <f t="shared" si="2439"/>
        <v>2</v>
      </c>
      <c r="BW285" s="136">
        <v>0</v>
      </c>
      <c r="BX285" s="131">
        <v>0</v>
      </c>
      <c r="BY285" s="69">
        <f t="shared" si="2440"/>
        <v>0</v>
      </c>
      <c r="BZ285" s="162">
        <v>45</v>
      </c>
      <c r="CA285" s="130">
        <v>47</v>
      </c>
      <c r="CB285" s="18">
        <f t="shared" si="2441"/>
        <v>2</v>
      </c>
      <c r="CC285" s="136">
        <v>0</v>
      </c>
      <c r="CD285" s="131">
        <v>0</v>
      </c>
      <c r="CE285" s="69">
        <f t="shared" si="2442"/>
        <v>0</v>
      </c>
      <c r="CF285" s="162">
        <v>45</v>
      </c>
      <c r="CG285" s="130">
        <v>47</v>
      </c>
      <c r="CH285" s="18">
        <f t="shared" si="2443"/>
        <v>2</v>
      </c>
      <c r="CI285" s="136">
        <v>0</v>
      </c>
      <c r="CJ285" s="131">
        <v>0</v>
      </c>
      <c r="CK285" s="69">
        <f t="shared" si="2444"/>
        <v>0</v>
      </c>
      <c r="CL285" s="162">
        <v>45</v>
      </c>
      <c r="CM285" s="130">
        <v>50</v>
      </c>
      <c r="CN285" s="18">
        <f t="shared" si="2372"/>
        <v>5</v>
      </c>
      <c r="CO285" s="136">
        <v>0</v>
      </c>
      <c r="CP285" s="131">
        <v>0</v>
      </c>
      <c r="CQ285" s="69">
        <f t="shared" si="2445"/>
        <v>0</v>
      </c>
      <c r="CR285" s="162">
        <v>45</v>
      </c>
      <c r="CS285" s="130">
        <v>50</v>
      </c>
      <c r="CT285" s="18">
        <f t="shared" si="2374"/>
        <v>5</v>
      </c>
      <c r="CU285" s="136">
        <v>0</v>
      </c>
      <c r="CV285" s="131">
        <v>0</v>
      </c>
      <c r="CW285" s="69">
        <f t="shared" si="2446"/>
        <v>0</v>
      </c>
      <c r="CX285" s="162">
        <v>45</v>
      </c>
      <c r="CY285" s="130">
        <v>50</v>
      </c>
      <c r="CZ285" s="18">
        <f t="shared" si="2376"/>
        <v>5</v>
      </c>
      <c r="DA285" s="136">
        <v>0</v>
      </c>
      <c r="DB285" s="131">
        <v>0</v>
      </c>
      <c r="DC285" s="69">
        <f t="shared" si="2447"/>
        <v>0</v>
      </c>
      <c r="DD285" s="162">
        <v>45</v>
      </c>
      <c r="DE285" s="130">
        <v>50</v>
      </c>
      <c r="DF285" s="18">
        <f t="shared" si="2378"/>
        <v>5</v>
      </c>
      <c r="DG285" s="136">
        <v>200</v>
      </c>
      <c r="DH285" s="131">
        <v>190</v>
      </c>
      <c r="DI285" s="69">
        <f t="shared" si="2448"/>
        <v>-10</v>
      </c>
      <c r="DJ285" s="162">
        <v>45</v>
      </c>
      <c r="DK285" s="130">
        <v>50</v>
      </c>
      <c r="DL285" s="18">
        <f t="shared" si="2449"/>
        <v>5</v>
      </c>
      <c r="DM285" s="136">
        <v>0</v>
      </c>
      <c r="DN285" s="131">
        <v>100</v>
      </c>
      <c r="DO285" s="69">
        <f t="shared" si="2450"/>
        <v>100</v>
      </c>
      <c r="DP285" s="162">
        <v>45</v>
      </c>
      <c r="DQ285" s="130">
        <v>50</v>
      </c>
      <c r="DR285" s="18">
        <f t="shared" si="2451"/>
        <v>5</v>
      </c>
      <c r="DS285" s="136">
        <v>0</v>
      </c>
      <c r="DT285" s="131">
        <v>0</v>
      </c>
      <c r="DU285" s="69">
        <f t="shared" si="2452"/>
        <v>0</v>
      </c>
      <c r="DV285" s="162">
        <v>45</v>
      </c>
      <c r="DW285" s="130">
        <v>50</v>
      </c>
      <c r="DX285" s="18">
        <f t="shared" si="2453"/>
        <v>5</v>
      </c>
      <c r="DY285" s="136">
        <v>16</v>
      </c>
      <c r="DZ285" s="131">
        <v>16</v>
      </c>
      <c r="EA285" s="69">
        <f t="shared" si="2454"/>
        <v>0</v>
      </c>
      <c r="EB285" s="162">
        <v>45</v>
      </c>
      <c r="EC285" s="130">
        <v>47</v>
      </c>
      <c r="ED285" s="18">
        <f t="shared" si="2455"/>
        <v>2</v>
      </c>
      <c r="EE285" s="136">
        <v>0</v>
      </c>
      <c r="EF285" s="131">
        <v>0</v>
      </c>
      <c r="EG285" s="69">
        <f t="shared" si="2456"/>
        <v>0</v>
      </c>
      <c r="EH285" s="162">
        <v>45</v>
      </c>
      <c r="EI285" s="130">
        <v>47</v>
      </c>
      <c r="EJ285" s="18">
        <f t="shared" si="2457"/>
        <v>2</v>
      </c>
      <c r="EK285" s="136">
        <v>0</v>
      </c>
      <c r="EL285" s="131">
        <v>0</v>
      </c>
      <c r="EM285" s="69">
        <f t="shared" si="2458"/>
        <v>0</v>
      </c>
      <c r="EN285" s="162">
        <v>45</v>
      </c>
      <c r="EO285" s="130">
        <v>47</v>
      </c>
      <c r="EP285" s="18">
        <f t="shared" si="2459"/>
        <v>2</v>
      </c>
      <c r="EQ285" s="136">
        <v>0</v>
      </c>
      <c r="ER285" s="131">
        <v>0</v>
      </c>
      <c r="ES285" s="69">
        <f t="shared" si="2460"/>
        <v>0</v>
      </c>
      <c r="ET285" s="162">
        <v>45</v>
      </c>
      <c r="EU285" s="130">
        <v>47</v>
      </c>
      <c r="EV285" s="18">
        <f t="shared" si="2461"/>
        <v>2</v>
      </c>
      <c r="EW285" s="136">
        <v>34</v>
      </c>
      <c r="EX285" s="131">
        <v>34</v>
      </c>
      <c r="EY285" s="69">
        <f t="shared" si="2462"/>
        <v>0</v>
      </c>
      <c r="EZ285" s="162">
        <v>45</v>
      </c>
      <c r="FA285" s="130">
        <v>47</v>
      </c>
      <c r="FB285" s="18">
        <f t="shared" si="2463"/>
        <v>2</v>
      </c>
      <c r="FC285" s="136">
        <v>0</v>
      </c>
      <c r="FD285" s="131">
        <v>0</v>
      </c>
      <c r="FE285" s="69">
        <f t="shared" si="2464"/>
        <v>0</v>
      </c>
      <c r="FF285" s="162">
        <v>45</v>
      </c>
      <c r="FG285" s="130">
        <v>47</v>
      </c>
      <c r="FH285" s="18">
        <f t="shared" si="2465"/>
        <v>2</v>
      </c>
      <c r="FI285" s="136">
        <v>260</v>
      </c>
      <c r="FJ285" s="131">
        <v>260</v>
      </c>
      <c r="FK285" s="69">
        <f t="shared" si="2466"/>
        <v>0</v>
      </c>
      <c r="FL285" s="162">
        <v>45</v>
      </c>
      <c r="FM285" s="130">
        <v>47</v>
      </c>
      <c r="FN285" s="18">
        <f t="shared" si="2467"/>
        <v>2</v>
      </c>
      <c r="FO285" s="136">
        <v>0</v>
      </c>
      <c r="FP285" s="131">
        <v>0</v>
      </c>
      <c r="FQ285" s="69">
        <f t="shared" si="2468"/>
        <v>0</v>
      </c>
      <c r="FR285" s="162">
        <v>45</v>
      </c>
      <c r="FS285" s="130">
        <v>47</v>
      </c>
      <c r="FT285" s="18">
        <f t="shared" si="2469"/>
        <v>2</v>
      </c>
      <c r="FU285" s="136">
        <v>0</v>
      </c>
      <c r="FV285" s="131">
        <v>0</v>
      </c>
      <c r="FW285" s="69">
        <f t="shared" si="2470"/>
        <v>0</v>
      </c>
      <c r="FX285" s="162">
        <v>45</v>
      </c>
      <c r="FY285" s="130">
        <v>47</v>
      </c>
      <c r="FZ285" s="18">
        <f t="shared" si="2471"/>
        <v>2</v>
      </c>
      <c r="GA285" s="136">
        <v>0</v>
      </c>
      <c r="GB285" s="131">
        <v>0</v>
      </c>
      <c r="GC285" s="69">
        <f t="shared" si="2472"/>
        <v>0</v>
      </c>
      <c r="GD285" s="162">
        <v>45</v>
      </c>
      <c r="GE285" s="130">
        <v>47</v>
      </c>
      <c r="GF285" s="18">
        <f t="shared" si="2473"/>
        <v>2</v>
      </c>
      <c r="GG285" s="136">
        <v>0</v>
      </c>
      <c r="GH285" s="131">
        <v>0</v>
      </c>
      <c r="GI285" s="69">
        <f t="shared" si="2474"/>
        <v>0</v>
      </c>
      <c r="GJ285" s="162">
        <v>45</v>
      </c>
      <c r="GK285" s="130">
        <v>47</v>
      </c>
      <c r="GL285" s="18">
        <f t="shared" si="2475"/>
        <v>2</v>
      </c>
      <c r="GM285" s="136">
        <v>0</v>
      </c>
      <c r="GN285" s="131">
        <v>0</v>
      </c>
      <c r="GO285" s="69">
        <f t="shared" si="2476"/>
        <v>0</v>
      </c>
      <c r="GP285" s="162">
        <v>45</v>
      </c>
      <c r="GQ285" s="130">
        <v>47</v>
      </c>
      <c r="GR285" s="18">
        <f t="shared" si="2477"/>
        <v>2</v>
      </c>
      <c r="GS285" s="136">
        <v>0</v>
      </c>
      <c r="GT285" s="131">
        <v>0</v>
      </c>
      <c r="GU285" s="69">
        <f t="shared" si="2478"/>
        <v>0</v>
      </c>
      <c r="GV285" s="162">
        <v>45</v>
      </c>
      <c r="GW285" s="130">
        <v>47</v>
      </c>
      <c r="GX285" s="18">
        <f t="shared" si="2479"/>
        <v>2</v>
      </c>
      <c r="GY285" s="136">
        <v>320</v>
      </c>
      <c r="GZ285" s="131">
        <v>320</v>
      </c>
      <c r="HA285" s="69">
        <f t="shared" si="2480"/>
        <v>0</v>
      </c>
      <c r="HB285" s="162">
        <v>45</v>
      </c>
      <c r="HC285" s="130">
        <v>47</v>
      </c>
      <c r="HD285" s="18">
        <f t="shared" si="2481"/>
        <v>2</v>
      </c>
      <c r="HE285" s="136"/>
      <c r="HF285" s="131"/>
      <c r="HG285" s="69">
        <f t="shared" si="2482"/>
        <v>0</v>
      </c>
      <c r="HH285" s="162"/>
      <c r="HI285" s="130"/>
      <c r="HJ285" s="18">
        <f t="shared" si="2483"/>
        <v>0</v>
      </c>
      <c r="HK285" s="136"/>
      <c r="HL285" s="131"/>
      <c r="HM285" s="69">
        <f t="shared" si="2484"/>
        <v>0</v>
      </c>
      <c r="HN285" s="162"/>
      <c r="HO285" s="130"/>
      <c r="HP285" s="18">
        <f t="shared" si="2485"/>
        <v>0</v>
      </c>
      <c r="HQ285" s="136"/>
      <c r="HR285" s="131"/>
      <c r="HS285" s="69">
        <f t="shared" si="2486"/>
        <v>0</v>
      </c>
      <c r="HT285" s="162"/>
      <c r="HU285" s="130"/>
      <c r="HV285" s="18">
        <f t="shared" si="2487"/>
        <v>0</v>
      </c>
      <c r="HW285" s="107" t="s">
        <v>124</v>
      </c>
      <c r="HX285" s="85"/>
      <c r="HY285" s="85"/>
      <c r="HZ285" s="2">
        <f t="shared" si="2419"/>
        <v>1</v>
      </c>
    </row>
    <row r="286" spans="1:234" hidden="1" x14ac:dyDescent="0.2">
      <c r="A286" s="1" t="e">
        <f>$K$2&amp;#REF!&amp;$K$261&amp;$K$262&amp;K286</f>
        <v>#REF!</v>
      </c>
      <c r="B286" s="16" t="e">
        <f>IF(#REF!=0,"Скрыть","")</f>
        <v>#REF!</v>
      </c>
      <c r="C286" s="15" t="e">
        <f>IF(AND(#REF!&gt;85%,#REF!&gt;85%),"скрыть","")</f>
        <v>#REF!</v>
      </c>
      <c r="D286" s="243" t="s">
        <v>2</v>
      </c>
      <c r="E286" s="243" t="s">
        <v>25</v>
      </c>
      <c r="F286" s="243" t="s">
        <v>29</v>
      </c>
      <c r="G286" s="13"/>
      <c r="H286" s="13"/>
      <c r="I286" s="42">
        <v>275</v>
      </c>
      <c r="J286" s="102">
        <f>SUBTOTAL(103,I$12:I286)*1</f>
        <v>56</v>
      </c>
      <c r="K286" s="245" t="s">
        <v>101</v>
      </c>
      <c r="L286" s="17" t="s">
        <v>64</v>
      </c>
      <c r="M286" s="267"/>
      <c r="N286" s="255"/>
      <c r="O286" s="118"/>
      <c r="P286" s="162">
        <v>0</v>
      </c>
      <c r="Q286" s="163">
        <v>0</v>
      </c>
      <c r="R286" s="163">
        <v>0</v>
      </c>
      <c r="S286" s="92">
        <f t="shared" ca="1" si="2420"/>
        <v>0</v>
      </c>
      <c r="T286" s="92">
        <f t="shared" si="2421"/>
        <v>0</v>
      </c>
      <c r="U286" s="91">
        <f t="shared" ca="1" si="2422"/>
        <v>0</v>
      </c>
      <c r="V286" s="91">
        <f t="shared" si="2423"/>
        <v>0</v>
      </c>
      <c r="W286" s="120" t="str">
        <f t="shared" si="2424"/>
        <v/>
      </c>
      <c r="X286" s="178"/>
      <c r="Y286" s="128">
        <f t="shared" si="2425"/>
        <v>0</v>
      </c>
      <c r="Z286" s="179">
        <f t="shared" ca="1" si="2426"/>
        <v>0</v>
      </c>
      <c r="AA286" s="127">
        <f t="shared" si="2427"/>
        <v>0</v>
      </c>
      <c r="AB286" s="67" t="str">
        <f t="shared" ca="1" si="2428"/>
        <v/>
      </c>
      <c r="AC286" s="69">
        <f t="shared" ca="1" si="2429"/>
        <v>0</v>
      </c>
      <c r="AD286" s="226">
        <f t="shared" si="2334"/>
        <v>0</v>
      </c>
      <c r="AE286" s="227">
        <f t="shared" si="2335"/>
        <v>0</v>
      </c>
      <c r="AF286" s="225">
        <f t="shared" si="2336"/>
        <v>0</v>
      </c>
      <c r="AG286" s="226">
        <f t="shared" si="2337"/>
        <v>0</v>
      </c>
      <c r="AH286" s="227">
        <f t="shared" si="2338"/>
        <v>0</v>
      </c>
      <c r="AI286" s="225">
        <f t="shared" si="2339"/>
        <v>0</v>
      </c>
      <c r="AJ286" s="226">
        <f t="shared" si="2340"/>
        <v>0</v>
      </c>
      <c r="AK286" s="227">
        <f t="shared" si="2341"/>
        <v>0</v>
      </c>
      <c r="AL286" s="225">
        <f t="shared" si="2342"/>
        <v>0</v>
      </c>
      <c r="AM286" s="226">
        <f t="shared" si="2343"/>
        <v>0</v>
      </c>
      <c r="AN286" s="227">
        <f t="shared" si="2344"/>
        <v>0</v>
      </c>
      <c r="AO286" s="225">
        <f t="shared" si="2345"/>
        <v>0</v>
      </c>
      <c r="AP286" s="226">
        <f t="shared" si="2346"/>
        <v>0</v>
      </c>
      <c r="AQ286" s="227">
        <f t="shared" si="2347"/>
        <v>0</v>
      </c>
      <c r="AR286" s="225">
        <f t="shared" si="2273"/>
        <v>0</v>
      </c>
      <c r="AS286" s="136"/>
      <c r="AT286" s="131"/>
      <c r="AU286" s="69">
        <f t="shared" si="2430"/>
        <v>0</v>
      </c>
      <c r="AV286" s="162"/>
      <c r="AW286" s="130"/>
      <c r="AX286" s="18">
        <f t="shared" si="2431"/>
        <v>0</v>
      </c>
      <c r="AY286" s="136"/>
      <c r="AZ286" s="131"/>
      <c r="BA286" s="69">
        <f t="shared" si="2432"/>
        <v>0</v>
      </c>
      <c r="BB286" s="162"/>
      <c r="BC286" s="130"/>
      <c r="BD286" s="18">
        <f t="shared" si="2433"/>
        <v>0</v>
      </c>
      <c r="BE286" s="136"/>
      <c r="BF286" s="131"/>
      <c r="BG286" s="69">
        <f t="shared" si="2434"/>
        <v>0</v>
      </c>
      <c r="BH286" s="162"/>
      <c r="BI286" s="130"/>
      <c r="BJ286" s="18">
        <f t="shared" si="2435"/>
        <v>0</v>
      </c>
      <c r="BK286" s="136"/>
      <c r="BL286" s="131"/>
      <c r="BM286" s="69">
        <f t="shared" si="2436"/>
        <v>0</v>
      </c>
      <c r="BN286" s="162"/>
      <c r="BO286" s="130"/>
      <c r="BP286" s="18">
        <f t="shared" si="2437"/>
        <v>0</v>
      </c>
      <c r="BQ286" s="136"/>
      <c r="BR286" s="131"/>
      <c r="BS286" s="69">
        <f t="shared" si="2438"/>
        <v>0</v>
      </c>
      <c r="BT286" s="162"/>
      <c r="BU286" s="130"/>
      <c r="BV286" s="18">
        <f t="shared" si="2439"/>
        <v>0</v>
      </c>
      <c r="BW286" s="136"/>
      <c r="BX286" s="131"/>
      <c r="BY286" s="69">
        <f t="shared" si="2440"/>
        <v>0</v>
      </c>
      <c r="BZ286" s="162"/>
      <c r="CA286" s="130"/>
      <c r="CB286" s="18">
        <f t="shared" si="2441"/>
        <v>0</v>
      </c>
      <c r="CC286" s="136"/>
      <c r="CD286" s="131"/>
      <c r="CE286" s="69">
        <f t="shared" si="2442"/>
        <v>0</v>
      </c>
      <c r="CF286" s="162"/>
      <c r="CG286" s="130"/>
      <c r="CH286" s="18">
        <f t="shared" si="2443"/>
        <v>0</v>
      </c>
      <c r="CI286" s="136"/>
      <c r="CJ286" s="131"/>
      <c r="CK286" s="69">
        <f t="shared" si="2444"/>
        <v>0</v>
      </c>
      <c r="CL286" s="162"/>
      <c r="CM286" s="130"/>
      <c r="CN286" s="18">
        <f t="shared" si="2372"/>
        <v>0</v>
      </c>
      <c r="CO286" s="136"/>
      <c r="CP286" s="131"/>
      <c r="CQ286" s="69">
        <f t="shared" si="2445"/>
        <v>0</v>
      </c>
      <c r="CR286" s="162"/>
      <c r="CS286" s="130"/>
      <c r="CT286" s="18">
        <f t="shared" si="2374"/>
        <v>0</v>
      </c>
      <c r="CU286" s="136"/>
      <c r="CV286" s="131"/>
      <c r="CW286" s="69">
        <f t="shared" si="2446"/>
        <v>0</v>
      </c>
      <c r="CX286" s="162"/>
      <c r="CY286" s="130"/>
      <c r="CZ286" s="18">
        <f t="shared" si="2376"/>
        <v>0</v>
      </c>
      <c r="DA286" s="136"/>
      <c r="DB286" s="131"/>
      <c r="DC286" s="69">
        <f t="shared" si="2447"/>
        <v>0</v>
      </c>
      <c r="DD286" s="162"/>
      <c r="DE286" s="130"/>
      <c r="DF286" s="18">
        <f t="shared" si="2378"/>
        <v>0</v>
      </c>
      <c r="DG286" s="136"/>
      <c r="DH286" s="131"/>
      <c r="DI286" s="69">
        <f t="shared" si="2448"/>
        <v>0</v>
      </c>
      <c r="DJ286" s="162"/>
      <c r="DK286" s="130"/>
      <c r="DL286" s="18">
        <f t="shared" si="2449"/>
        <v>0</v>
      </c>
      <c r="DM286" s="136"/>
      <c r="DN286" s="131"/>
      <c r="DO286" s="69">
        <f t="shared" si="2450"/>
        <v>0</v>
      </c>
      <c r="DP286" s="162"/>
      <c r="DQ286" s="130"/>
      <c r="DR286" s="18">
        <f t="shared" si="2451"/>
        <v>0</v>
      </c>
      <c r="DS286" s="136"/>
      <c r="DT286" s="131"/>
      <c r="DU286" s="69">
        <f t="shared" si="2452"/>
        <v>0</v>
      </c>
      <c r="DV286" s="162"/>
      <c r="DW286" s="130"/>
      <c r="DX286" s="18">
        <f t="shared" si="2453"/>
        <v>0</v>
      </c>
      <c r="DY286" s="136"/>
      <c r="DZ286" s="131"/>
      <c r="EA286" s="69">
        <f t="shared" si="2454"/>
        <v>0</v>
      </c>
      <c r="EB286" s="162"/>
      <c r="EC286" s="130"/>
      <c r="ED286" s="18">
        <f t="shared" si="2455"/>
        <v>0</v>
      </c>
      <c r="EE286" s="136"/>
      <c r="EF286" s="131"/>
      <c r="EG286" s="69">
        <f t="shared" si="2456"/>
        <v>0</v>
      </c>
      <c r="EH286" s="162"/>
      <c r="EI286" s="130"/>
      <c r="EJ286" s="18">
        <f t="shared" si="2457"/>
        <v>0</v>
      </c>
      <c r="EK286" s="136"/>
      <c r="EL286" s="131"/>
      <c r="EM286" s="69">
        <f t="shared" si="2458"/>
        <v>0</v>
      </c>
      <c r="EN286" s="162"/>
      <c r="EO286" s="130"/>
      <c r="EP286" s="18">
        <f t="shared" si="2459"/>
        <v>0</v>
      </c>
      <c r="EQ286" s="136"/>
      <c r="ER286" s="131"/>
      <c r="ES286" s="69">
        <f t="shared" si="2460"/>
        <v>0</v>
      </c>
      <c r="ET286" s="162"/>
      <c r="EU286" s="130"/>
      <c r="EV286" s="18">
        <f t="shared" si="2461"/>
        <v>0</v>
      </c>
      <c r="EW286" s="136"/>
      <c r="EX286" s="131"/>
      <c r="EY286" s="69">
        <f t="shared" si="2462"/>
        <v>0</v>
      </c>
      <c r="EZ286" s="162"/>
      <c r="FA286" s="130"/>
      <c r="FB286" s="18">
        <f t="shared" si="2463"/>
        <v>0</v>
      </c>
      <c r="FC286" s="136"/>
      <c r="FD286" s="131"/>
      <c r="FE286" s="69">
        <f t="shared" si="2464"/>
        <v>0</v>
      </c>
      <c r="FF286" s="162"/>
      <c r="FG286" s="130"/>
      <c r="FH286" s="18">
        <f t="shared" si="2465"/>
        <v>0</v>
      </c>
      <c r="FI286" s="136"/>
      <c r="FJ286" s="131"/>
      <c r="FK286" s="69">
        <f t="shared" si="2466"/>
        <v>0</v>
      </c>
      <c r="FL286" s="162"/>
      <c r="FM286" s="130"/>
      <c r="FN286" s="18">
        <f t="shared" si="2467"/>
        <v>0</v>
      </c>
      <c r="FO286" s="136"/>
      <c r="FP286" s="131"/>
      <c r="FQ286" s="69">
        <f t="shared" si="2468"/>
        <v>0</v>
      </c>
      <c r="FR286" s="162"/>
      <c r="FS286" s="130"/>
      <c r="FT286" s="18">
        <f t="shared" si="2469"/>
        <v>0</v>
      </c>
      <c r="FU286" s="136"/>
      <c r="FV286" s="131"/>
      <c r="FW286" s="69">
        <f t="shared" si="2470"/>
        <v>0</v>
      </c>
      <c r="FX286" s="162"/>
      <c r="FY286" s="130"/>
      <c r="FZ286" s="18">
        <f t="shared" si="2471"/>
        <v>0</v>
      </c>
      <c r="GA286" s="136"/>
      <c r="GB286" s="131"/>
      <c r="GC286" s="69">
        <f t="shared" si="2472"/>
        <v>0</v>
      </c>
      <c r="GD286" s="162"/>
      <c r="GE286" s="130"/>
      <c r="GF286" s="18">
        <f t="shared" si="2473"/>
        <v>0</v>
      </c>
      <c r="GG286" s="136"/>
      <c r="GH286" s="131"/>
      <c r="GI286" s="69">
        <f t="shared" si="2474"/>
        <v>0</v>
      </c>
      <c r="GJ286" s="162"/>
      <c r="GK286" s="130"/>
      <c r="GL286" s="18">
        <f t="shared" si="2475"/>
        <v>0</v>
      </c>
      <c r="GM286" s="136"/>
      <c r="GN286" s="131"/>
      <c r="GO286" s="69">
        <f t="shared" si="2476"/>
        <v>0</v>
      </c>
      <c r="GP286" s="162"/>
      <c r="GQ286" s="130"/>
      <c r="GR286" s="18">
        <f t="shared" si="2477"/>
        <v>0</v>
      </c>
      <c r="GS286" s="136"/>
      <c r="GT286" s="131"/>
      <c r="GU286" s="69">
        <f t="shared" si="2478"/>
        <v>0</v>
      </c>
      <c r="GV286" s="162"/>
      <c r="GW286" s="130"/>
      <c r="GX286" s="18">
        <f t="shared" si="2479"/>
        <v>0</v>
      </c>
      <c r="GY286" s="136"/>
      <c r="GZ286" s="131"/>
      <c r="HA286" s="69">
        <f t="shared" si="2480"/>
        <v>0</v>
      </c>
      <c r="HB286" s="162"/>
      <c r="HC286" s="130"/>
      <c r="HD286" s="18">
        <f t="shared" si="2481"/>
        <v>0</v>
      </c>
      <c r="HE286" s="136"/>
      <c r="HF286" s="131"/>
      <c r="HG286" s="69">
        <f t="shared" si="2482"/>
        <v>0</v>
      </c>
      <c r="HH286" s="162"/>
      <c r="HI286" s="130"/>
      <c r="HJ286" s="18">
        <f t="shared" si="2483"/>
        <v>0</v>
      </c>
      <c r="HK286" s="136"/>
      <c r="HL286" s="131"/>
      <c r="HM286" s="69">
        <f t="shared" si="2484"/>
        <v>0</v>
      </c>
      <c r="HN286" s="162"/>
      <c r="HO286" s="130"/>
      <c r="HP286" s="18">
        <f t="shared" si="2485"/>
        <v>0</v>
      </c>
      <c r="HQ286" s="136"/>
      <c r="HR286" s="131"/>
      <c r="HS286" s="69">
        <f t="shared" si="2486"/>
        <v>0</v>
      </c>
      <c r="HT286" s="162"/>
      <c r="HU286" s="130"/>
      <c r="HV286" s="18">
        <f t="shared" si="2487"/>
        <v>0</v>
      </c>
      <c r="HW286" s="17"/>
      <c r="HX286" s="85"/>
      <c r="HY286" s="85"/>
      <c r="HZ286" s="2" t="str">
        <f t="shared" si="2419"/>
        <v>СКРЫТЬ</v>
      </c>
    </row>
    <row r="287" spans="1:234" hidden="1" x14ac:dyDescent="0.2">
      <c r="A287" s="1" t="e">
        <f>$K$2&amp;#REF!&amp;$K$261&amp;$K$262&amp;K287</f>
        <v>#REF!</v>
      </c>
      <c r="B287" s="16" t="e">
        <f>IF(#REF!=0,"Скрыть","")</f>
        <v>#REF!</v>
      </c>
      <c r="C287" s="15" t="e">
        <f>IF(AND(#REF!&gt;85%,#REF!&gt;85%),"скрыть","")</f>
        <v>#REF!</v>
      </c>
      <c r="D287" s="14" t="s">
        <v>2</v>
      </c>
      <c r="E287" s="14" t="s">
        <v>25</v>
      </c>
      <c r="F287" s="14" t="s">
        <v>29</v>
      </c>
      <c r="G287" s="13"/>
      <c r="H287" s="13"/>
      <c r="I287" s="42">
        <v>276</v>
      </c>
      <c r="J287" s="102">
        <f>SUBTOTAL(103,I$12:I287)*1</f>
        <v>56</v>
      </c>
      <c r="K287" s="108" t="s">
        <v>113</v>
      </c>
      <c r="L287" s="17" t="s">
        <v>64</v>
      </c>
      <c r="M287" s="267">
        <v>44063</v>
      </c>
      <c r="N287" s="255">
        <v>44165</v>
      </c>
      <c r="O287" s="118">
        <v>44145</v>
      </c>
      <c r="P287" s="162">
        <v>13087</v>
      </c>
      <c r="Q287" s="163">
        <v>13087</v>
      </c>
      <c r="R287" s="163">
        <v>13087</v>
      </c>
      <c r="S287" s="92">
        <f t="shared" ca="1" si="2420"/>
        <v>13087</v>
      </c>
      <c r="T287" s="92">
        <f t="shared" si="2421"/>
        <v>13087</v>
      </c>
      <c r="U287" s="91">
        <f t="shared" ca="1" si="2422"/>
        <v>0</v>
      </c>
      <c r="V287" s="91">
        <f t="shared" si="2423"/>
        <v>0</v>
      </c>
      <c r="W287" s="120">
        <f t="shared" si="2424"/>
        <v>1</v>
      </c>
      <c r="X287" s="178"/>
      <c r="Y287" s="128">
        <f t="shared" si="2425"/>
        <v>0</v>
      </c>
      <c r="Z287" s="179">
        <f t="shared" ca="1" si="2426"/>
        <v>0</v>
      </c>
      <c r="AA287" s="127">
        <f t="shared" si="2427"/>
        <v>0</v>
      </c>
      <c r="AB287" s="67" t="str">
        <f t="shared" ca="1" si="2428"/>
        <v/>
      </c>
      <c r="AC287" s="69">
        <f t="shared" ca="1" si="2429"/>
        <v>0</v>
      </c>
      <c r="AD287" s="226">
        <f t="shared" si="2334"/>
        <v>0</v>
      </c>
      <c r="AE287" s="227">
        <f t="shared" si="2335"/>
        <v>0</v>
      </c>
      <c r="AF287" s="225">
        <f t="shared" si="2336"/>
        <v>0</v>
      </c>
      <c r="AG287" s="226">
        <f t="shared" si="2337"/>
        <v>0</v>
      </c>
      <c r="AH287" s="227">
        <f t="shared" si="2338"/>
        <v>0</v>
      </c>
      <c r="AI287" s="225">
        <f t="shared" si="2339"/>
        <v>0</v>
      </c>
      <c r="AJ287" s="226">
        <f t="shared" si="2340"/>
        <v>0</v>
      </c>
      <c r="AK287" s="227">
        <f t="shared" si="2341"/>
        <v>0</v>
      </c>
      <c r="AL287" s="225">
        <f t="shared" si="2342"/>
        <v>0</v>
      </c>
      <c r="AM287" s="226">
        <f t="shared" si="2343"/>
        <v>0</v>
      </c>
      <c r="AN287" s="227">
        <f t="shared" si="2344"/>
        <v>0</v>
      </c>
      <c r="AO287" s="225">
        <f t="shared" si="2345"/>
        <v>0</v>
      </c>
      <c r="AP287" s="226">
        <f t="shared" si="2346"/>
        <v>0</v>
      </c>
      <c r="AQ287" s="227">
        <f t="shared" si="2347"/>
        <v>0</v>
      </c>
      <c r="AR287" s="225">
        <f t="shared" si="2273"/>
        <v>0</v>
      </c>
      <c r="AS287" s="136"/>
      <c r="AT287" s="131"/>
      <c r="AU287" s="69">
        <f t="shared" si="2430"/>
        <v>0</v>
      </c>
      <c r="AV287" s="162"/>
      <c r="AW287" s="130"/>
      <c r="AX287" s="18">
        <f t="shared" si="2431"/>
        <v>0</v>
      </c>
      <c r="AY287" s="136"/>
      <c r="AZ287" s="131"/>
      <c r="BA287" s="69">
        <f t="shared" si="2432"/>
        <v>0</v>
      </c>
      <c r="BB287" s="162"/>
      <c r="BC287" s="130"/>
      <c r="BD287" s="18">
        <f t="shared" si="2433"/>
        <v>0</v>
      </c>
      <c r="BE287" s="136"/>
      <c r="BF287" s="131"/>
      <c r="BG287" s="69">
        <f t="shared" si="2434"/>
        <v>0</v>
      </c>
      <c r="BH287" s="162"/>
      <c r="BI287" s="130"/>
      <c r="BJ287" s="18">
        <f t="shared" si="2435"/>
        <v>0</v>
      </c>
      <c r="BK287" s="136"/>
      <c r="BL287" s="131"/>
      <c r="BM287" s="69">
        <f t="shared" si="2436"/>
        <v>0</v>
      </c>
      <c r="BN287" s="162"/>
      <c r="BO287" s="130"/>
      <c r="BP287" s="18">
        <f t="shared" si="2437"/>
        <v>0</v>
      </c>
      <c r="BQ287" s="136"/>
      <c r="BR287" s="131"/>
      <c r="BS287" s="69">
        <f t="shared" si="2438"/>
        <v>0</v>
      </c>
      <c r="BT287" s="162"/>
      <c r="BU287" s="130"/>
      <c r="BV287" s="18">
        <f t="shared" si="2439"/>
        <v>0</v>
      </c>
      <c r="BW287" s="136"/>
      <c r="BX287" s="131"/>
      <c r="BY287" s="69">
        <f t="shared" si="2440"/>
        <v>0</v>
      </c>
      <c r="BZ287" s="162"/>
      <c r="CA287" s="130"/>
      <c r="CB287" s="18">
        <f t="shared" si="2441"/>
        <v>0</v>
      </c>
      <c r="CC287" s="136"/>
      <c r="CD287" s="131"/>
      <c r="CE287" s="69">
        <f t="shared" si="2442"/>
        <v>0</v>
      </c>
      <c r="CF287" s="162"/>
      <c r="CG287" s="130"/>
      <c r="CH287" s="18">
        <f t="shared" si="2443"/>
        <v>0</v>
      </c>
      <c r="CI287" s="136"/>
      <c r="CJ287" s="131"/>
      <c r="CK287" s="69">
        <f t="shared" si="2444"/>
        <v>0</v>
      </c>
      <c r="CL287" s="162"/>
      <c r="CM287" s="130"/>
      <c r="CN287" s="18">
        <f t="shared" si="2372"/>
        <v>0</v>
      </c>
      <c r="CO287" s="136"/>
      <c r="CP287" s="131"/>
      <c r="CQ287" s="69">
        <f t="shared" si="2445"/>
        <v>0</v>
      </c>
      <c r="CR287" s="162"/>
      <c r="CS287" s="130"/>
      <c r="CT287" s="18">
        <f t="shared" si="2374"/>
        <v>0</v>
      </c>
      <c r="CU287" s="136"/>
      <c r="CV287" s="131"/>
      <c r="CW287" s="69">
        <f t="shared" si="2446"/>
        <v>0</v>
      </c>
      <c r="CX287" s="162"/>
      <c r="CY287" s="130"/>
      <c r="CZ287" s="18">
        <f t="shared" si="2376"/>
        <v>0</v>
      </c>
      <c r="DA287" s="136"/>
      <c r="DB287" s="131"/>
      <c r="DC287" s="69">
        <f t="shared" si="2447"/>
        <v>0</v>
      </c>
      <c r="DD287" s="162"/>
      <c r="DE287" s="130"/>
      <c r="DF287" s="18">
        <f t="shared" si="2378"/>
        <v>0</v>
      </c>
      <c r="DG287" s="136"/>
      <c r="DH287" s="131"/>
      <c r="DI287" s="69">
        <f t="shared" si="2448"/>
        <v>0</v>
      </c>
      <c r="DJ287" s="162"/>
      <c r="DK287" s="130"/>
      <c r="DL287" s="18">
        <f t="shared" si="2449"/>
        <v>0</v>
      </c>
      <c r="DM287" s="136"/>
      <c r="DN287" s="131"/>
      <c r="DO287" s="69">
        <f t="shared" si="2450"/>
        <v>0</v>
      </c>
      <c r="DP287" s="162"/>
      <c r="DQ287" s="130"/>
      <c r="DR287" s="18">
        <f t="shared" si="2451"/>
        <v>0</v>
      </c>
      <c r="DS287" s="136"/>
      <c r="DT287" s="131"/>
      <c r="DU287" s="69">
        <f t="shared" si="2452"/>
        <v>0</v>
      </c>
      <c r="DV287" s="162"/>
      <c r="DW287" s="130"/>
      <c r="DX287" s="18">
        <f t="shared" si="2453"/>
        <v>0</v>
      </c>
      <c r="DY287" s="136"/>
      <c r="DZ287" s="131"/>
      <c r="EA287" s="69">
        <f t="shared" si="2454"/>
        <v>0</v>
      </c>
      <c r="EB287" s="162"/>
      <c r="EC287" s="130"/>
      <c r="ED287" s="18">
        <f t="shared" si="2455"/>
        <v>0</v>
      </c>
      <c r="EE287" s="136"/>
      <c r="EF287" s="131"/>
      <c r="EG287" s="69">
        <f t="shared" si="2456"/>
        <v>0</v>
      </c>
      <c r="EH287" s="162"/>
      <c r="EI287" s="130"/>
      <c r="EJ287" s="18">
        <f t="shared" si="2457"/>
        <v>0</v>
      </c>
      <c r="EK287" s="136"/>
      <c r="EL287" s="131"/>
      <c r="EM287" s="69">
        <f t="shared" si="2458"/>
        <v>0</v>
      </c>
      <c r="EN287" s="162"/>
      <c r="EO287" s="130"/>
      <c r="EP287" s="18">
        <f t="shared" si="2459"/>
        <v>0</v>
      </c>
      <c r="EQ287" s="136"/>
      <c r="ER287" s="131"/>
      <c r="ES287" s="69">
        <f t="shared" si="2460"/>
        <v>0</v>
      </c>
      <c r="ET287" s="162"/>
      <c r="EU287" s="130"/>
      <c r="EV287" s="18">
        <f t="shared" si="2461"/>
        <v>0</v>
      </c>
      <c r="EW287" s="136"/>
      <c r="EX287" s="131"/>
      <c r="EY287" s="69">
        <f t="shared" si="2462"/>
        <v>0</v>
      </c>
      <c r="EZ287" s="162"/>
      <c r="FA287" s="130"/>
      <c r="FB287" s="18">
        <f t="shared" si="2463"/>
        <v>0</v>
      </c>
      <c r="FC287" s="136"/>
      <c r="FD287" s="131"/>
      <c r="FE287" s="69">
        <f t="shared" si="2464"/>
        <v>0</v>
      </c>
      <c r="FF287" s="162"/>
      <c r="FG287" s="130"/>
      <c r="FH287" s="18">
        <f t="shared" si="2465"/>
        <v>0</v>
      </c>
      <c r="FI287" s="136"/>
      <c r="FJ287" s="131"/>
      <c r="FK287" s="69">
        <f t="shared" si="2466"/>
        <v>0</v>
      </c>
      <c r="FL287" s="162"/>
      <c r="FM287" s="130"/>
      <c r="FN287" s="18">
        <f t="shared" si="2467"/>
        <v>0</v>
      </c>
      <c r="FO287" s="136"/>
      <c r="FP287" s="131"/>
      <c r="FQ287" s="69">
        <f t="shared" si="2468"/>
        <v>0</v>
      </c>
      <c r="FR287" s="162"/>
      <c r="FS287" s="130"/>
      <c r="FT287" s="18">
        <f t="shared" si="2469"/>
        <v>0</v>
      </c>
      <c r="FU287" s="136"/>
      <c r="FV287" s="131"/>
      <c r="FW287" s="69">
        <f t="shared" si="2470"/>
        <v>0</v>
      </c>
      <c r="FX287" s="162"/>
      <c r="FY287" s="130"/>
      <c r="FZ287" s="18">
        <f t="shared" si="2471"/>
        <v>0</v>
      </c>
      <c r="GA287" s="136"/>
      <c r="GB287" s="131"/>
      <c r="GC287" s="69">
        <f t="shared" si="2472"/>
        <v>0</v>
      </c>
      <c r="GD287" s="162"/>
      <c r="GE287" s="130"/>
      <c r="GF287" s="18">
        <f t="shared" si="2473"/>
        <v>0</v>
      </c>
      <c r="GG287" s="136"/>
      <c r="GH287" s="131"/>
      <c r="GI287" s="69">
        <f t="shared" si="2474"/>
        <v>0</v>
      </c>
      <c r="GJ287" s="162"/>
      <c r="GK287" s="130"/>
      <c r="GL287" s="18">
        <f t="shared" si="2475"/>
        <v>0</v>
      </c>
      <c r="GM287" s="136"/>
      <c r="GN287" s="131"/>
      <c r="GO287" s="69">
        <f t="shared" si="2476"/>
        <v>0</v>
      </c>
      <c r="GP287" s="162"/>
      <c r="GQ287" s="130"/>
      <c r="GR287" s="18">
        <f t="shared" si="2477"/>
        <v>0</v>
      </c>
      <c r="GS287" s="136"/>
      <c r="GT287" s="131"/>
      <c r="GU287" s="69">
        <f t="shared" si="2478"/>
        <v>0</v>
      </c>
      <c r="GV287" s="162"/>
      <c r="GW287" s="130"/>
      <c r="GX287" s="18">
        <f t="shared" si="2479"/>
        <v>0</v>
      </c>
      <c r="GY287" s="136"/>
      <c r="GZ287" s="131"/>
      <c r="HA287" s="69">
        <f t="shared" si="2480"/>
        <v>0</v>
      </c>
      <c r="HB287" s="162"/>
      <c r="HC287" s="130"/>
      <c r="HD287" s="18">
        <f t="shared" si="2481"/>
        <v>0</v>
      </c>
      <c r="HE287" s="136"/>
      <c r="HF287" s="131"/>
      <c r="HG287" s="69">
        <f t="shared" si="2482"/>
        <v>0</v>
      </c>
      <c r="HH287" s="162"/>
      <c r="HI287" s="130"/>
      <c r="HJ287" s="18">
        <f t="shared" si="2483"/>
        <v>0</v>
      </c>
      <c r="HK287" s="136"/>
      <c r="HL287" s="131"/>
      <c r="HM287" s="69">
        <f t="shared" si="2484"/>
        <v>0</v>
      </c>
      <c r="HN287" s="162"/>
      <c r="HO287" s="130"/>
      <c r="HP287" s="18">
        <f t="shared" si="2485"/>
        <v>0</v>
      </c>
      <c r="HQ287" s="136"/>
      <c r="HR287" s="131"/>
      <c r="HS287" s="69">
        <f t="shared" si="2486"/>
        <v>0</v>
      </c>
      <c r="HT287" s="162"/>
      <c r="HU287" s="130"/>
      <c r="HV287" s="18">
        <f t="shared" si="2487"/>
        <v>0</v>
      </c>
      <c r="HW287" s="17"/>
      <c r="HX287" s="85"/>
      <c r="HY287" s="85"/>
      <c r="HZ287" s="2" t="str">
        <f t="shared" si="2419"/>
        <v>СКРЫТЬ</v>
      </c>
    </row>
    <row r="288" spans="1:234" hidden="1" x14ac:dyDescent="0.2">
      <c r="B288" s="16"/>
      <c r="C288" s="15"/>
      <c r="D288" s="270"/>
      <c r="E288" s="270"/>
      <c r="F288" s="270"/>
      <c r="G288" s="13"/>
      <c r="H288" s="13"/>
      <c r="I288" s="42">
        <v>277</v>
      </c>
      <c r="J288" s="102">
        <f>SUBTOTAL(103,I$12:I288)*1</f>
        <v>56</v>
      </c>
      <c r="K288" s="108" t="s">
        <v>114</v>
      </c>
      <c r="L288" s="17" t="s">
        <v>64</v>
      </c>
      <c r="M288" s="267"/>
      <c r="N288" s="255"/>
      <c r="O288" s="118"/>
      <c r="P288" s="162">
        <v>20800</v>
      </c>
      <c r="Q288" s="163">
        <v>20800</v>
      </c>
      <c r="R288" s="163">
        <v>20800</v>
      </c>
      <c r="S288" s="92">
        <f t="shared" ca="1" si="2420"/>
        <v>20800</v>
      </c>
      <c r="T288" s="92">
        <f t="shared" si="2421"/>
        <v>20800</v>
      </c>
      <c r="U288" s="91">
        <f t="shared" ca="1" si="2422"/>
        <v>0</v>
      </c>
      <c r="V288" s="91">
        <f t="shared" si="2423"/>
        <v>0</v>
      </c>
      <c r="W288" s="120">
        <f t="shared" si="2424"/>
        <v>1</v>
      </c>
      <c r="X288" s="178"/>
      <c r="Y288" s="128">
        <f t="shared" si="2425"/>
        <v>0</v>
      </c>
      <c r="Z288" s="179">
        <f t="shared" ca="1" si="2426"/>
        <v>0</v>
      </c>
      <c r="AA288" s="127">
        <f t="shared" si="2427"/>
        <v>0</v>
      </c>
      <c r="AB288" s="67" t="str">
        <f t="shared" ca="1" si="2428"/>
        <v/>
      </c>
      <c r="AC288" s="69">
        <f t="shared" ca="1" si="2429"/>
        <v>0</v>
      </c>
      <c r="AD288" s="226">
        <f t="shared" si="2334"/>
        <v>0</v>
      </c>
      <c r="AE288" s="227">
        <f t="shared" si="2335"/>
        <v>0</v>
      </c>
      <c r="AF288" s="225">
        <f t="shared" si="2336"/>
        <v>0</v>
      </c>
      <c r="AG288" s="226">
        <f t="shared" si="2337"/>
        <v>0</v>
      </c>
      <c r="AH288" s="227">
        <f t="shared" si="2338"/>
        <v>0</v>
      </c>
      <c r="AI288" s="225">
        <f t="shared" si="2339"/>
        <v>0</v>
      </c>
      <c r="AJ288" s="226">
        <f t="shared" si="2340"/>
        <v>0</v>
      </c>
      <c r="AK288" s="227">
        <f t="shared" si="2341"/>
        <v>0</v>
      </c>
      <c r="AL288" s="225">
        <f t="shared" si="2342"/>
        <v>0</v>
      </c>
      <c r="AM288" s="226">
        <f t="shared" si="2343"/>
        <v>0</v>
      </c>
      <c r="AN288" s="227">
        <f t="shared" si="2344"/>
        <v>0</v>
      </c>
      <c r="AO288" s="225">
        <f t="shared" si="2345"/>
        <v>0</v>
      </c>
      <c r="AP288" s="226">
        <f t="shared" si="2346"/>
        <v>0</v>
      </c>
      <c r="AQ288" s="227">
        <f t="shared" si="2347"/>
        <v>0</v>
      </c>
      <c r="AR288" s="225">
        <f t="shared" si="2273"/>
        <v>0</v>
      </c>
      <c r="AS288" s="136"/>
      <c r="AT288" s="131"/>
      <c r="AU288" s="69">
        <f t="shared" si="2430"/>
        <v>0</v>
      </c>
      <c r="AV288" s="162"/>
      <c r="AW288" s="130"/>
      <c r="AX288" s="18">
        <f t="shared" si="2431"/>
        <v>0</v>
      </c>
      <c r="AY288" s="136"/>
      <c r="AZ288" s="131"/>
      <c r="BA288" s="69">
        <f t="shared" si="2432"/>
        <v>0</v>
      </c>
      <c r="BB288" s="162"/>
      <c r="BC288" s="130"/>
      <c r="BD288" s="18">
        <f t="shared" si="2433"/>
        <v>0</v>
      </c>
      <c r="BE288" s="136"/>
      <c r="BF288" s="131"/>
      <c r="BG288" s="69">
        <f t="shared" si="2434"/>
        <v>0</v>
      </c>
      <c r="BH288" s="162"/>
      <c r="BI288" s="130"/>
      <c r="BJ288" s="18">
        <f t="shared" si="2435"/>
        <v>0</v>
      </c>
      <c r="BK288" s="136"/>
      <c r="BL288" s="131"/>
      <c r="BM288" s="69">
        <f t="shared" si="2436"/>
        <v>0</v>
      </c>
      <c r="BN288" s="162"/>
      <c r="BO288" s="130"/>
      <c r="BP288" s="18">
        <f t="shared" si="2437"/>
        <v>0</v>
      </c>
      <c r="BQ288" s="136"/>
      <c r="BR288" s="131"/>
      <c r="BS288" s="69">
        <f t="shared" si="2438"/>
        <v>0</v>
      </c>
      <c r="BT288" s="162"/>
      <c r="BU288" s="130"/>
      <c r="BV288" s="18">
        <f t="shared" si="2439"/>
        <v>0</v>
      </c>
      <c r="BW288" s="136"/>
      <c r="BX288" s="131"/>
      <c r="BY288" s="69">
        <f t="shared" si="2440"/>
        <v>0</v>
      </c>
      <c r="BZ288" s="162"/>
      <c r="CA288" s="130"/>
      <c r="CB288" s="18">
        <f t="shared" si="2441"/>
        <v>0</v>
      </c>
      <c r="CC288" s="136"/>
      <c r="CD288" s="131"/>
      <c r="CE288" s="69">
        <f t="shared" si="2442"/>
        <v>0</v>
      </c>
      <c r="CF288" s="162"/>
      <c r="CG288" s="130"/>
      <c r="CH288" s="18">
        <f t="shared" si="2443"/>
        <v>0</v>
      </c>
      <c r="CI288" s="136"/>
      <c r="CJ288" s="131"/>
      <c r="CK288" s="69">
        <f t="shared" si="2444"/>
        <v>0</v>
      </c>
      <c r="CL288" s="162"/>
      <c r="CM288" s="130"/>
      <c r="CN288" s="18">
        <f t="shared" si="2372"/>
        <v>0</v>
      </c>
      <c r="CO288" s="136"/>
      <c r="CP288" s="131"/>
      <c r="CQ288" s="69">
        <f t="shared" si="2445"/>
        <v>0</v>
      </c>
      <c r="CR288" s="162"/>
      <c r="CS288" s="130"/>
      <c r="CT288" s="18">
        <f t="shared" si="2374"/>
        <v>0</v>
      </c>
      <c r="CU288" s="136"/>
      <c r="CV288" s="131"/>
      <c r="CW288" s="69">
        <f t="shared" si="2446"/>
        <v>0</v>
      </c>
      <c r="CX288" s="162"/>
      <c r="CY288" s="130"/>
      <c r="CZ288" s="18">
        <f t="shared" si="2376"/>
        <v>0</v>
      </c>
      <c r="DA288" s="136"/>
      <c r="DB288" s="131"/>
      <c r="DC288" s="69">
        <f t="shared" si="2447"/>
        <v>0</v>
      </c>
      <c r="DD288" s="162"/>
      <c r="DE288" s="130"/>
      <c r="DF288" s="18">
        <f t="shared" si="2378"/>
        <v>0</v>
      </c>
      <c r="DG288" s="136"/>
      <c r="DH288" s="131"/>
      <c r="DI288" s="69">
        <f t="shared" si="2448"/>
        <v>0</v>
      </c>
      <c r="DJ288" s="162"/>
      <c r="DK288" s="130"/>
      <c r="DL288" s="18">
        <f t="shared" si="2449"/>
        <v>0</v>
      </c>
      <c r="DM288" s="136"/>
      <c r="DN288" s="131"/>
      <c r="DO288" s="69">
        <f t="shared" si="2450"/>
        <v>0</v>
      </c>
      <c r="DP288" s="162"/>
      <c r="DQ288" s="130"/>
      <c r="DR288" s="18">
        <f t="shared" si="2451"/>
        <v>0</v>
      </c>
      <c r="DS288" s="136"/>
      <c r="DT288" s="131"/>
      <c r="DU288" s="69">
        <f t="shared" si="2452"/>
        <v>0</v>
      </c>
      <c r="DV288" s="162"/>
      <c r="DW288" s="130"/>
      <c r="DX288" s="18">
        <f t="shared" si="2453"/>
        <v>0</v>
      </c>
      <c r="DY288" s="136"/>
      <c r="DZ288" s="131"/>
      <c r="EA288" s="69">
        <f t="shared" si="2454"/>
        <v>0</v>
      </c>
      <c r="EB288" s="162"/>
      <c r="EC288" s="130"/>
      <c r="ED288" s="18">
        <f t="shared" si="2455"/>
        <v>0</v>
      </c>
      <c r="EE288" s="136"/>
      <c r="EF288" s="131"/>
      <c r="EG288" s="69">
        <f t="shared" si="2456"/>
        <v>0</v>
      </c>
      <c r="EH288" s="162"/>
      <c r="EI288" s="130"/>
      <c r="EJ288" s="18">
        <f t="shared" si="2457"/>
        <v>0</v>
      </c>
      <c r="EK288" s="136"/>
      <c r="EL288" s="131"/>
      <c r="EM288" s="69">
        <f t="shared" si="2458"/>
        <v>0</v>
      </c>
      <c r="EN288" s="162"/>
      <c r="EO288" s="130"/>
      <c r="EP288" s="18">
        <f t="shared" si="2459"/>
        <v>0</v>
      </c>
      <c r="EQ288" s="136"/>
      <c r="ER288" s="131"/>
      <c r="ES288" s="69">
        <f t="shared" si="2460"/>
        <v>0</v>
      </c>
      <c r="ET288" s="162"/>
      <c r="EU288" s="130"/>
      <c r="EV288" s="18">
        <f t="shared" si="2461"/>
        <v>0</v>
      </c>
      <c r="EW288" s="136"/>
      <c r="EX288" s="131"/>
      <c r="EY288" s="69">
        <f t="shared" si="2462"/>
        <v>0</v>
      </c>
      <c r="EZ288" s="162"/>
      <c r="FA288" s="130"/>
      <c r="FB288" s="18">
        <f t="shared" si="2463"/>
        <v>0</v>
      </c>
      <c r="FC288" s="136"/>
      <c r="FD288" s="131"/>
      <c r="FE288" s="69">
        <f t="shared" si="2464"/>
        <v>0</v>
      </c>
      <c r="FF288" s="162"/>
      <c r="FG288" s="130"/>
      <c r="FH288" s="18">
        <f t="shared" si="2465"/>
        <v>0</v>
      </c>
      <c r="FI288" s="136"/>
      <c r="FJ288" s="131"/>
      <c r="FK288" s="69">
        <f t="shared" si="2466"/>
        <v>0</v>
      </c>
      <c r="FL288" s="162"/>
      <c r="FM288" s="130"/>
      <c r="FN288" s="18">
        <f t="shared" si="2467"/>
        <v>0</v>
      </c>
      <c r="FO288" s="136"/>
      <c r="FP288" s="131"/>
      <c r="FQ288" s="69">
        <f t="shared" si="2468"/>
        <v>0</v>
      </c>
      <c r="FR288" s="162"/>
      <c r="FS288" s="130"/>
      <c r="FT288" s="18">
        <f t="shared" si="2469"/>
        <v>0</v>
      </c>
      <c r="FU288" s="136"/>
      <c r="FV288" s="131"/>
      <c r="FW288" s="69">
        <f t="shared" si="2470"/>
        <v>0</v>
      </c>
      <c r="FX288" s="162"/>
      <c r="FY288" s="130"/>
      <c r="FZ288" s="18">
        <f t="shared" si="2471"/>
        <v>0</v>
      </c>
      <c r="GA288" s="136"/>
      <c r="GB288" s="131"/>
      <c r="GC288" s="69">
        <f t="shared" si="2472"/>
        <v>0</v>
      </c>
      <c r="GD288" s="162"/>
      <c r="GE288" s="130"/>
      <c r="GF288" s="18">
        <f t="shared" si="2473"/>
        <v>0</v>
      </c>
      <c r="GG288" s="136"/>
      <c r="GH288" s="131"/>
      <c r="GI288" s="69">
        <f t="shared" si="2474"/>
        <v>0</v>
      </c>
      <c r="GJ288" s="162"/>
      <c r="GK288" s="130"/>
      <c r="GL288" s="18">
        <f t="shared" si="2475"/>
        <v>0</v>
      </c>
      <c r="GM288" s="136"/>
      <c r="GN288" s="131"/>
      <c r="GO288" s="69">
        <f t="shared" si="2476"/>
        <v>0</v>
      </c>
      <c r="GP288" s="162"/>
      <c r="GQ288" s="130"/>
      <c r="GR288" s="18">
        <f t="shared" si="2477"/>
        <v>0</v>
      </c>
      <c r="GS288" s="136"/>
      <c r="GT288" s="131"/>
      <c r="GU288" s="69">
        <f t="shared" si="2478"/>
        <v>0</v>
      </c>
      <c r="GV288" s="162"/>
      <c r="GW288" s="130"/>
      <c r="GX288" s="18">
        <f t="shared" si="2479"/>
        <v>0</v>
      </c>
      <c r="GY288" s="136"/>
      <c r="GZ288" s="131"/>
      <c r="HA288" s="69">
        <f t="shared" si="2480"/>
        <v>0</v>
      </c>
      <c r="HB288" s="162"/>
      <c r="HC288" s="130"/>
      <c r="HD288" s="18">
        <f t="shared" si="2481"/>
        <v>0</v>
      </c>
      <c r="HE288" s="136"/>
      <c r="HF288" s="131"/>
      <c r="HG288" s="69">
        <f t="shared" si="2482"/>
        <v>0</v>
      </c>
      <c r="HH288" s="162"/>
      <c r="HI288" s="130"/>
      <c r="HJ288" s="18">
        <f t="shared" si="2483"/>
        <v>0</v>
      </c>
      <c r="HK288" s="136"/>
      <c r="HL288" s="131"/>
      <c r="HM288" s="69">
        <f t="shared" si="2484"/>
        <v>0</v>
      </c>
      <c r="HN288" s="162"/>
      <c r="HO288" s="130"/>
      <c r="HP288" s="18">
        <f t="shared" si="2485"/>
        <v>0</v>
      </c>
      <c r="HQ288" s="136"/>
      <c r="HR288" s="131"/>
      <c r="HS288" s="69">
        <f t="shared" si="2486"/>
        <v>0</v>
      </c>
      <c r="HT288" s="162"/>
      <c r="HU288" s="130"/>
      <c r="HV288" s="18">
        <f t="shared" si="2487"/>
        <v>0</v>
      </c>
      <c r="HW288" s="17"/>
      <c r="HX288" s="85"/>
      <c r="HY288" s="85"/>
      <c r="HZ288" s="2" t="str">
        <f t="shared" si="2419"/>
        <v>СКРЫТЬ</v>
      </c>
    </row>
    <row r="289" spans="1:234" x14ac:dyDescent="0.2">
      <c r="B289" s="16"/>
      <c r="C289" s="15"/>
      <c r="D289" s="270"/>
      <c r="E289" s="270"/>
      <c r="F289" s="270"/>
      <c r="G289" s="13"/>
      <c r="H289" s="13"/>
      <c r="I289" s="42">
        <v>278</v>
      </c>
      <c r="J289" s="102">
        <f>SUBTOTAL(103,I$12:I289)*1</f>
        <v>57</v>
      </c>
      <c r="K289" s="108" t="s">
        <v>115</v>
      </c>
      <c r="L289" s="17" t="s">
        <v>129</v>
      </c>
      <c r="M289" s="267"/>
      <c r="N289" s="255"/>
      <c r="O289" s="118"/>
      <c r="P289" s="162">
        <v>15838</v>
      </c>
      <c r="Q289" s="163">
        <v>15838</v>
      </c>
      <c r="R289" s="163">
        <v>15538</v>
      </c>
      <c r="S289" s="92">
        <f t="shared" ca="1" si="2420"/>
        <v>15838</v>
      </c>
      <c r="T289" s="92">
        <f t="shared" si="2421"/>
        <v>15738</v>
      </c>
      <c r="U289" s="91">
        <f t="shared" ca="1" si="2422"/>
        <v>-100</v>
      </c>
      <c r="V289" s="91">
        <f t="shared" si="2423"/>
        <v>100</v>
      </c>
      <c r="W289" s="120">
        <f t="shared" si="2424"/>
        <v>0.99368607147367094</v>
      </c>
      <c r="X289" s="178">
        <v>200</v>
      </c>
      <c r="Y289" s="128">
        <f t="shared" si="2425"/>
        <v>200</v>
      </c>
      <c r="Z289" s="179">
        <f t="shared" ca="1" si="2426"/>
        <v>200</v>
      </c>
      <c r="AA289" s="127">
        <f t="shared" si="2427"/>
        <v>200</v>
      </c>
      <c r="AB289" s="67">
        <f t="shared" ca="1" si="2428"/>
        <v>1</v>
      </c>
      <c r="AC289" s="69">
        <f t="shared" ca="1" si="2429"/>
        <v>0</v>
      </c>
      <c r="AD289" s="226">
        <f t="shared" si="2334"/>
        <v>140</v>
      </c>
      <c r="AE289" s="227">
        <f t="shared" si="2335"/>
        <v>140</v>
      </c>
      <c r="AF289" s="225">
        <f t="shared" si="2336"/>
        <v>0</v>
      </c>
      <c r="AG289" s="226">
        <f t="shared" si="2337"/>
        <v>40</v>
      </c>
      <c r="AH289" s="227">
        <f t="shared" si="2338"/>
        <v>40</v>
      </c>
      <c r="AI289" s="225">
        <f t="shared" si="2339"/>
        <v>0</v>
      </c>
      <c r="AJ289" s="226">
        <f t="shared" si="2340"/>
        <v>20</v>
      </c>
      <c r="AK289" s="227">
        <f t="shared" si="2341"/>
        <v>20</v>
      </c>
      <c r="AL289" s="225">
        <f t="shared" si="2342"/>
        <v>0</v>
      </c>
      <c r="AM289" s="226">
        <f t="shared" si="2343"/>
        <v>0</v>
      </c>
      <c r="AN289" s="227">
        <f t="shared" si="2344"/>
        <v>0</v>
      </c>
      <c r="AO289" s="225">
        <f t="shared" si="2345"/>
        <v>0</v>
      </c>
      <c r="AP289" s="226">
        <f t="shared" si="2346"/>
        <v>0</v>
      </c>
      <c r="AQ289" s="227">
        <f t="shared" si="2347"/>
        <v>0</v>
      </c>
      <c r="AR289" s="225">
        <f t="shared" si="2273"/>
        <v>0</v>
      </c>
      <c r="AS289" s="136">
        <v>50</v>
      </c>
      <c r="AT289" s="131">
        <v>50</v>
      </c>
      <c r="AU289" s="69">
        <f t="shared" si="2430"/>
        <v>0</v>
      </c>
      <c r="AV289" s="162">
        <v>10</v>
      </c>
      <c r="AW289" s="130">
        <v>35</v>
      </c>
      <c r="AX289" s="18">
        <f t="shared" si="2431"/>
        <v>25</v>
      </c>
      <c r="AY289" s="136">
        <v>45</v>
      </c>
      <c r="AZ289" s="131">
        <v>45</v>
      </c>
      <c r="BA289" s="69">
        <f t="shared" si="2432"/>
        <v>0</v>
      </c>
      <c r="BB289" s="162">
        <v>10</v>
      </c>
      <c r="BC289" s="130">
        <v>35</v>
      </c>
      <c r="BD289" s="18">
        <f t="shared" si="2433"/>
        <v>25</v>
      </c>
      <c r="BE289" s="136">
        <v>45</v>
      </c>
      <c r="BF289" s="131">
        <v>45</v>
      </c>
      <c r="BG289" s="69">
        <f t="shared" si="2434"/>
        <v>0</v>
      </c>
      <c r="BH289" s="162">
        <v>10</v>
      </c>
      <c r="BI289" s="130">
        <v>35</v>
      </c>
      <c r="BJ289" s="18">
        <f t="shared" si="2435"/>
        <v>25</v>
      </c>
      <c r="BK289" s="136">
        <v>0</v>
      </c>
      <c r="BL289" s="131">
        <v>0</v>
      </c>
      <c r="BM289" s="69">
        <f t="shared" si="2436"/>
        <v>0</v>
      </c>
      <c r="BN289" s="162">
        <v>10</v>
      </c>
      <c r="BO289" s="130">
        <v>35</v>
      </c>
      <c r="BP289" s="18">
        <f t="shared" si="2437"/>
        <v>25</v>
      </c>
      <c r="BQ289" s="136">
        <v>0</v>
      </c>
      <c r="BR289" s="131">
        <v>0</v>
      </c>
      <c r="BS289" s="69">
        <f t="shared" si="2438"/>
        <v>0</v>
      </c>
      <c r="BT289" s="162">
        <v>10</v>
      </c>
      <c r="BU289" s="130">
        <v>35</v>
      </c>
      <c r="BV289" s="18">
        <f t="shared" si="2439"/>
        <v>25</v>
      </c>
      <c r="BW289" s="136">
        <v>0</v>
      </c>
      <c r="BX289" s="131">
        <v>0</v>
      </c>
      <c r="BY289" s="69">
        <f t="shared" si="2440"/>
        <v>0</v>
      </c>
      <c r="BZ289" s="162">
        <v>10</v>
      </c>
      <c r="CA289" s="130">
        <v>35</v>
      </c>
      <c r="CB289" s="18">
        <f t="shared" si="2441"/>
        <v>25</v>
      </c>
      <c r="CC289" s="136">
        <v>0</v>
      </c>
      <c r="CD289" s="131">
        <v>0</v>
      </c>
      <c r="CE289" s="69">
        <f t="shared" si="2442"/>
        <v>0</v>
      </c>
      <c r="CF289" s="162">
        <v>10</v>
      </c>
      <c r="CG289" s="130">
        <v>35</v>
      </c>
      <c r="CH289" s="18">
        <f t="shared" si="2443"/>
        <v>25</v>
      </c>
      <c r="CI289" s="136">
        <v>0</v>
      </c>
      <c r="CJ289" s="131">
        <v>0</v>
      </c>
      <c r="CK289" s="69">
        <f t="shared" si="2444"/>
        <v>0</v>
      </c>
      <c r="CL289" s="162">
        <v>10</v>
      </c>
      <c r="CM289" s="130">
        <v>35</v>
      </c>
      <c r="CN289" s="18">
        <f t="shared" si="2372"/>
        <v>25</v>
      </c>
      <c r="CO289" s="136">
        <v>0</v>
      </c>
      <c r="CP289" s="131">
        <v>0</v>
      </c>
      <c r="CQ289" s="69">
        <f t="shared" si="2445"/>
        <v>0</v>
      </c>
      <c r="CR289" s="162">
        <v>10</v>
      </c>
      <c r="CS289" s="130">
        <v>35</v>
      </c>
      <c r="CT289" s="18">
        <f t="shared" si="2374"/>
        <v>25</v>
      </c>
      <c r="CU289" s="136">
        <v>20</v>
      </c>
      <c r="CV289" s="131">
        <v>20</v>
      </c>
      <c r="CW289" s="69">
        <f t="shared" si="2446"/>
        <v>0</v>
      </c>
      <c r="CX289" s="162">
        <v>10</v>
      </c>
      <c r="CY289" s="130">
        <v>35</v>
      </c>
      <c r="CZ289" s="18">
        <f t="shared" si="2376"/>
        <v>25</v>
      </c>
      <c r="DA289" s="136">
        <v>0</v>
      </c>
      <c r="DB289" s="131">
        <v>0</v>
      </c>
      <c r="DC289" s="69">
        <f t="shared" si="2447"/>
        <v>0</v>
      </c>
      <c r="DD289" s="162">
        <v>10</v>
      </c>
      <c r="DE289" s="130">
        <v>35</v>
      </c>
      <c r="DF289" s="18">
        <f t="shared" si="2378"/>
        <v>25</v>
      </c>
      <c r="DG289" s="136">
        <v>20</v>
      </c>
      <c r="DH289" s="131">
        <v>20</v>
      </c>
      <c r="DI289" s="69">
        <f t="shared" si="2448"/>
        <v>0</v>
      </c>
      <c r="DJ289" s="162">
        <v>10</v>
      </c>
      <c r="DK289" s="130">
        <v>35</v>
      </c>
      <c r="DL289" s="18">
        <f t="shared" si="2449"/>
        <v>25</v>
      </c>
      <c r="DM289" s="136">
        <v>0</v>
      </c>
      <c r="DN289" s="131">
        <v>0</v>
      </c>
      <c r="DO289" s="69">
        <f t="shared" si="2450"/>
        <v>0</v>
      </c>
      <c r="DP289" s="162">
        <v>10</v>
      </c>
      <c r="DQ289" s="130">
        <v>35</v>
      </c>
      <c r="DR289" s="18">
        <f t="shared" si="2451"/>
        <v>25</v>
      </c>
      <c r="DS289" s="136">
        <v>0</v>
      </c>
      <c r="DT289" s="131">
        <v>0</v>
      </c>
      <c r="DU289" s="69">
        <f t="shared" si="2452"/>
        <v>0</v>
      </c>
      <c r="DV289" s="162">
        <v>10</v>
      </c>
      <c r="DW289" s="130">
        <v>35</v>
      </c>
      <c r="DX289" s="18">
        <f t="shared" si="2453"/>
        <v>25</v>
      </c>
      <c r="DY289" s="136">
        <v>0</v>
      </c>
      <c r="DZ289" s="131">
        <v>0</v>
      </c>
      <c r="EA289" s="69">
        <f t="shared" si="2454"/>
        <v>0</v>
      </c>
      <c r="EB289" s="162">
        <v>10</v>
      </c>
      <c r="EC289" s="130">
        <v>30</v>
      </c>
      <c r="ED289" s="18">
        <f t="shared" si="2455"/>
        <v>20</v>
      </c>
      <c r="EE289" s="136">
        <v>0</v>
      </c>
      <c r="EF289" s="131">
        <v>0</v>
      </c>
      <c r="EG289" s="69">
        <f t="shared" si="2456"/>
        <v>0</v>
      </c>
      <c r="EH289" s="162">
        <v>10</v>
      </c>
      <c r="EI289" s="130">
        <v>30</v>
      </c>
      <c r="EJ289" s="18">
        <f t="shared" si="2457"/>
        <v>20</v>
      </c>
      <c r="EK289" s="136">
        <v>0</v>
      </c>
      <c r="EL289" s="131">
        <v>0</v>
      </c>
      <c r="EM289" s="69">
        <f t="shared" si="2458"/>
        <v>0</v>
      </c>
      <c r="EN289" s="162">
        <v>10</v>
      </c>
      <c r="EO289" s="130">
        <v>30</v>
      </c>
      <c r="EP289" s="18">
        <f t="shared" si="2459"/>
        <v>20</v>
      </c>
      <c r="EQ289" s="136">
        <v>0</v>
      </c>
      <c r="ER289" s="131">
        <v>0</v>
      </c>
      <c r="ES289" s="69">
        <f t="shared" si="2460"/>
        <v>0</v>
      </c>
      <c r="ET289" s="162">
        <v>10</v>
      </c>
      <c r="EU289" s="130">
        <v>28</v>
      </c>
      <c r="EV289" s="18">
        <f t="shared" si="2461"/>
        <v>18</v>
      </c>
      <c r="EW289" s="136">
        <v>20</v>
      </c>
      <c r="EX289" s="131">
        <v>20</v>
      </c>
      <c r="EY289" s="69">
        <f t="shared" si="2462"/>
        <v>0</v>
      </c>
      <c r="EZ289" s="162">
        <v>10</v>
      </c>
      <c r="FA289" s="130">
        <v>28</v>
      </c>
      <c r="FB289" s="18">
        <f t="shared" si="2463"/>
        <v>18</v>
      </c>
      <c r="FC289" s="136">
        <v>0</v>
      </c>
      <c r="FD289" s="131">
        <v>0</v>
      </c>
      <c r="FE289" s="69">
        <f t="shared" si="2464"/>
        <v>0</v>
      </c>
      <c r="FF289" s="162">
        <v>10</v>
      </c>
      <c r="FG289" s="130">
        <v>30</v>
      </c>
      <c r="FH289" s="18">
        <f t="shared" si="2465"/>
        <v>20</v>
      </c>
      <c r="FI289" s="136">
        <v>0</v>
      </c>
      <c r="FJ289" s="131">
        <v>0</v>
      </c>
      <c r="FK289" s="69">
        <f t="shared" si="2466"/>
        <v>0</v>
      </c>
      <c r="FL289" s="162">
        <v>10</v>
      </c>
      <c r="FM289" s="130">
        <v>30</v>
      </c>
      <c r="FN289" s="18">
        <f t="shared" si="2467"/>
        <v>20</v>
      </c>
      <c r="FO289" s="136">
        <v>0</v>
      </c>
      <c r="FP289" s="131">
        <v>0</v>
      </c>
      <c r="FQ289" s="69">
        <f t="shared" si="2468"/>
        <v>0</v>
      </c>
      <c r="FR289" s="162">
        <v>10</v>
      </c>
      <c r="FS289" s="130">
        <v>30</v>
      </c>
      <c r="FT289" s="18">
        <f t="shared" si="2469"/>
        <v>20</v>
      </c>
      <c r="FU289" s="136">
        <v>0</v>
      </c>
      <c r="FV289" s="131">
        <v>0</v>
      </c>
      <c r="FW289" s="69">
        <f t="shared" si="2470"/>
        <v>0</v>
      </c>
      <c r="FX289" s="162">
        <v>10</v>
      </c>
      <c r="FY289" s="130">
        <v>30</v>
      </c>
      <c r="FZ289" s="18">
        <f t="shared" si="2471"/>
        <v>20</v>
      </c>
      <c r="GA289" s="136">
        <v>0</v>
      </c>
      <c r="GB289" s="131">
        <v>0</v>
      </c>
      <c r="GC289" s="69">
        <f t="shared" si="2472"/>
        <v>0</v>
      </c>
      <c r="GD289" s="162">
        <v>10</v>
      </c>
      <c r="GE289" s="130">
        <v>25</v>
      </c>
      <c r="GF289" s="18">
        <f t="shared" si="2473"/>
        <v>15</v>
      </c>
      <c r="GG289" s="136">
        <v>0</v>
      </c>
      <c r="GH289" s="131">
        <v>0</v>
      </c>
      <c r="GI289" s="69">
        <f t="shared" si="2474"/>
        <v>0</v>
      </c>
      <c r="GJ289" s="162">
        <v>10</v>
      </c>
      <c r="GK289" s="130">
        <v>25</v>
      </c>
      <c r="GL289" s="18">
        <f t="shared" si="2475"/>
        <v>15</v>
      </c>
      <c r="GM289" s="136">
        <v>0</v>
      </c>
      <c r="GN289" s="131">
        <v>0</v>
      </c>
      <c r="GO289" s="69">
        <f t="shared" si="2476"/>
        <v>0</v>
      </c>
      <c r="GP289" s="162">
        <v>10</v>
      </c>
      <c r="GQ289" s="130">
        <v>25</v>
      </c>
      <c r="GR289" s="18">
        <f t="shared" si="2477"/>
        <v>15</v>
      </c>
      <c r="GS289" s="136">
        <v>0</v>
      </c>
      <c r="GT289" s="131">
        <v>0</v>
      </c>
      <c r="GU289" s="69">
        <f t="shared" si="2478"/>
        <v>0</v>
      </c>
      <c r="GV289" s="162">
        <v>10</v>
      </c>
      <c r="GW289" s="130">
        <v>25</v>
      </c>
      <c r="GX289" s="18">
        <f t="shared" si="2479"/>
        <v>15</v>
      </c>
      <c r="GY289" s="136">
        <v>0</v>
      </c>
      <c r="GZ289" s="131">
        <v>0</v>
      </c>
      <c r="HA289" s="69">
        <f t="shared" si="2480"/>
        <v>0</v>
      </c>
      <c r="HB289" s="162">
        <v>10</v>
      </c>
      <c r="HC289" s="130">
        <v>25</v>
      </c>
      <c r="HD289" s="18">
        <f t="shared" si="2481"/>
        <v>15</v>
      </c>
      <c r="HE289" s="136"/>
      <c r="HF289" s="131"/>
      <c r="HG289" s="69">
        <f t="shared" si="2482"/>
        <v>0</v>
      </c>
      <c r="HH289" s="162"/>
      <c r="HI289" s="130"/>
      <c r="HJ289" s="18">
        <f t="shared" si="2483"/>
        <v>0</v>
      </c>
      <c r="HK289" s="136"/>
      <c r="HL289" s="131"/>
      <c r="HM289" s="69">
        <f t="shared" si="2484"/>
        <v>0</v>
      </c>
      <c r="HN289" s="162"/>
      <c r="HO289" s="130"/>
      <c r="HP289" s="18">
        <f t="shared" si="2485"/>
        <v>0</v>
      </c>
      <c r="HQ289" s="136"/>
      <c r="HR289" s="131"/>
      <c r="HS289" s="69">
        <f t="shared" si="2486"/>
        <v>0</v>
      </c>
      <c r="HT289" s="162"/>
      <c r="HU289" s="130"/>
      <c r="HV289" s="18">
        <f t="shared" si="2487"/>
        <v>0</v>
      </c>
      <c r="HW289" s="107" t="s">
        <v>124</v>
      </c>
      <c r="HX289" s="85"/>
      <c r="HY289" s="85"/>
      <c r="HZ289" s="2">
        <f t="shared" si="2419"/>
        <v>1</v>
      </c>
    </row>
    <row r="290" spans="1:234" hidden="1" x14ac:dyDescent="0.2">
      <c r="A290" s="1" t="e">
        <f>$K$2&amp;#REF!&amp;$K$261&amp;$K$262&amp;K290</f>
        <v>#REF!</v>
      </c>
      <c r="B290" s="16" t="e">
        <f>IF(#REF!=0,"Скрыть","")</f>
        <v>#REF!</v>
      </c>
      <c r="C290" s="15" t="e">
        <f>IF(AND(#REF!&gt;85%,#REF!&gt;85%),"скрыть","")</f>
        <v>#REF!</v>
      </c>
      <c r="D290" s="14" t="s">
        <v>2</v>
      </c>
      <c r="E290" s="14" t="s">
        <v>25</v>
      </c>
      <c r="F290" s="14" t="s">
        <v>29</v>
      </c>
      <c r="G290" s="13"/>
      <c r="H290" s="13"/>
      <c r="I290" s="42">
        <v>279</v>
      </c>
      <c r="J290" s="102">
        <f>SUBTOTAL(103,I$12:I290)*1</f>
        <v>57</v>
      </c>
      <c r="K290" s="105" t="s">
        <v>80</v>
      </c>
      <c r="L290" s="17" t="s">
        <v>64</v>
      </c>
      <c r="M290" s="267"/>
      <c r="N290" s="255"/>
      <c r="O290" s="118"/>
      <c r="P290" s="162">
        <v>0</v>
      </c>
      <c r="Q290" s="163">
        <v>0</v>
      </c>
      <c r="R290" s="163">
        <v>0</v>
      </c>
      <c r="S290" s="92">
        <f ca="1">IF((Q290+Z290)&gt;P290,P290,(Q290+Z290))</f>
        <v>0</v>
      </c>
      <c r="T290" s="92">
        <f>R290+AA290</f>
        <v>0</v>
      </c>
      <c r="U290" s="91">
        <f ca="1">T290-S290</f>
        <v>0</v>
      </c>
      <c r="V290" s="91">
        <f>P290-T290</f>
        <v>0</v>
      </c>
      <c r="W290" s="120" t="str">
        <f t="shared" si="2267"/>
        <v/>
      </c>
      <c r="X290" s="178"/>
      <c r="Y290" s="128">
        <f>AS290+AY290+BE290+BK290+BQ290+BW290+CC290+CI290+CO290+CU290+DA290+DG290+DM290+DS290+DY290+EE290+EK290+EQ290+EW290+FC290+FI290+FO290+FU290+GA290+GG290+GM290+GS290+GY290+HE290+HK290+HQ290</f>
        <v>0</v>
      </c>
      <c r="Z290" s="179">
        <f ca="1">SUMIFS(AS290:HV290,AS$1:HV$1,"1",AS$8:HV$8,"Физические объемы",AS$9:HV$9,"План")</f>
        <v>0</v>
      </c>
      <c r="AA290" s="127">
        <f>AT290+AZ290+BF290+BL290+BR290+BX290+CD290+CJ290+CP290+CV290+DB290+DH290+DN290+DT290+DZ290+EF290+EL290+ER290+EX290+FD290+FJ290+FP290+FV290+GB290+GH290+GN290+GT290+GZ290+HF290+HL290+HR290</f>
        <v>0</v>
      </c>
      <c r="AB290" s="67" t="str">
        <f ca="1">IF(OR(AND(Z290=0,AA290=0),AND(Z290="",AA290="")),"",IF(AND(Z290=0,AA290&gt;0),1,AA290/Z290))</f>
        <v/>
      </c>
      <c r="AC290" s="69">
        <f ca="1">AA290-Z290</f>
        <v>0</v>
      </c>
      <c r="AD290" s="226">
        <f t="shared" si="2334"/>
        <v>0</v>
      </c>
      <c r="AE290" s="227">
        <f t="shared" si="2335"/>
        <v>0</v>
      </c>
      <c r="AF290" s="225">
        <f t="shared" si="2336"/>
        <v>0</v>
      </c>
      <c r="AG290" s="226">
        <f t="shared" si="2337"/>
        <v>0</v>
      </c>
      <c r="AH290" s="227">
        <f t="shared" si="2338"/>
        <v>0</v>
      </c>
      <c r="AI290" s="225">
        <f t="shared" si="2339"/>
        <v>0</v>
      </c>
      <c r="AJ290" s="226">
        <f t="shared" si="2340"/>
        <v>0</v>
      </c>
      <c r="AK290" s="227">
        <f t="shared" si="2341"/>
        <v>0</v>
      </c>
      <c r="AL290" s="225">
        <f t="shared" si="2342"/>
        <v>0</v>
      </c>
      <c r="AM290" s="226">
        <f t="shared" si="2343"/>
        <v>0</v>
      </c>
      <c r="AN290" s="227">
        <f t="shared" si="2344"/>
        <v>0</v>
      </c>
      <c r="AO290" s="225">
        <f t="shared" si="2345"/>
        <v>0</v>
      </c>
      <c r="AP290" s="226">
        <f t="shared" si="2346"/>
        <v>0</v>
      </c>
      <c r="AQ290" s="227">
        <f t="shared" si="2347"/>
        <v>0</v>
      </c>
      <c r="AR290" s="225">
        <f t="shared" si="2273"/>
        <v>0</v>
      </c>
      <c r="AS290" s="136"/>
      <c r="AT290" s="131"/>
      <c r="AU290" s="69">
        <f>AT290-AS290</f>
        <v>0</v>
      </c>
      <c r="AV290" s="162"/>
      <c r="AW290" s="130"/>
      <c r="AX290" s="18">
        <f t="shared" si="2358"/>
        <v>0</v>
      </c>
      <c r="AY290" s="136"/>
      <c r="AZ290" s="131"/>
      <c r="BA290" s="69">
        <f>AZ290-AY290</f>
        <v>0</v>
      </c>
      <c r="BB290" s="162"/>
      <c r="BC290" s="130"/>
      <c r="BD290" s="18">
        <f t="shared" si="2360"/>
        <v>0</v>
      </c>
      <c r="BE290" s="136"/>
      <c r="BF290" s="131"/>
      <c r="BG290" s="69">
        <f>BF290-BE290</f>
        <v>0</v>
      </c>
      <c r="BH290" s="162"/>
      <c r="BI290" s="130"/>
      <c r="BJ290" s="18">
        <f t="shared" si="2362"/>
        <v>0</v>
      </c>
      <c r="BK290" s="136"/>
      <c r="BL290" s="131"/>
      <c r="BM290" s="69">
        <f>BL290-BK290</f>
        <v>0</v>
      </c>
      <c r="BN290" s="162"/>
      <c r="BO290" s="130"/>
      <c r="BP290" s="18">
        <f t="shared" si="2364"/>
        <v>0</v>
      </c>
      <c r="BQ290" s="136"/>
      <c r="BR290" s="131"/>
      <c r="BS290" s="69">
        <f>BR290-BQ290</f>
        <v>0</v>
      </c>
      <c r="BT290" s="162"/>
      <c r="BU290" s="130"/>
      <c r="BV290" s="18">
        <f t="shared" si="2366"/>
        <v>0</v>
      </c>
      <c r="BW290" s="136"/>
      <c r="BX290" s="131"/>
      <c r="BY290" s="69">
        <f>BX290-BW290</f>
        <v>0</v>
      </c>
      <c r="BZ290" s="162"/>
      <c r="CA290" s="130"/>
      <c r="CB290" s="18">
        <f t="shared" si="2368"/>
        <v>0</v>
      </c>
      <c r="CC290" s="136"/>
      <c r="CD290" s="131"/>
      <c r="CE290" s="69">
        <f>CD290-CC290</f>
        <v>0</v>
      </c>
      <c r="CF290" s="162"/>
      <c r="CG290" s="130"/>
      <c r="CH290" s="18">
        <f t="shared" si="2370"/>
        <v>0</v>
      </c>
      <c r="CI290" s="136"/>
      <c r="CJ290" s="131"/>
      <c r="CK290" s="69">
        <f>CJ290-CI290</f>
        <v>0</v>
      </c>
      <c r="CL290" s="162"/>
      <c r="CM290" s="130"/>
      <c r="CN290" s="18">
        <f t="shared" si="2372"/>
        <v>0</v>
      </c>
      <c r="CO290" s="136"/>
      <c r="CP290" s="131"/>
      <c r="CQ290" s="69">
        <f>CP290-CO290</f>
        <v>0</v>
      </c>
      <c r="CR290" s="162"/>
      <c r="CS290" s="130"/>
      <c r="CT290" s="18">
        <f t="shared" si="2374"/>
        <v>0</v>
      </c>
      <c r="CU290" s="136"/>
      <c r="CV290" s="131"/>
      <c r="CW290" s="69">
        <f>CV290-CU290</f>
        <v>0</v>
      </c>
      <c r="CX290" s="162"/>
      <c r="CY290" s="130"/>
      <c r="CZ290" s="18">
        <f t="shared" si="2376"/>
        <v>0</v>
      </c>
      <c r="DA290" s="136"/>
      <c r="DB290" s="131"/>
      <c r="DC290" s="69">
        <f>DB290-DA290</f>
        <v>0</v>
      </c>
      <c r="DD290" s="162"/>
      <c r="DE290" s="130"/>
      <c r="DF290" s="18">
        <f t="shared" si="2378"/>
        <v>0</v>
      </c>
      <c r="DG290" s="136"/>
      <c r="DH290" s="131"/>
      <c r="DI290" s="69">
        <f>DH290-DG290</f>
        <v>0</v>
      </c>
      <c r="DJ290" s="162"/>
      <c r="DK290" s="130"/>
      <c r="DL290" s="18">
        <f t="shared" si="2380"/>
        <v>0</v>
      </c>
      <c r="DM290" s="136"/>
      <c r="DN290" s="131"/>
      <c r="DO290" s="69">
        <f>DN290-DM290</f>
        <v>0</v>
      </c>
      <c r="DP290" s="162"/>
      <c r="DQ290" s="130"/>
      <c r="DR290" s="18">
        <f t="shared" si="2382"/>
        <v>0</v>
      </c>
      <c r="DS290" s="136"/>
      <c r="DT290" s="131"/>
      <c r="DU290" s="69">
        <f>DT290-DS290</f>
        <v>0</v>
      </c>
      <c r="DV290" s="162"/>
      <c r="DW290" s="130"/>
      <c r="DX290" s="18">
        <f t="shared" si="2384"/>
        <v>0</v>
      </c>
      <c r="DY290" s="136"/>
      <c r="DZ290" s="131"/>
      <c r="EA290" s="69">
        <f>DZ290-DY290</f>
        <v>0</v>
      </c>
      <c r="EB290" s="162"/>
      <c r="EC290" s="130"/>
      <c r="ED290" s="18">
        <f t="shared" si="2386"/>
        <v>0</v>
      </c>
      <c r="EE290" s="136"/>
      <c r="EF290" s="131"/>
      <c r="EG290" s="69">
        <f>EF290-EE290</f>
        <v>0</v>
      </c>
      <c r="EH290" s="162"/>
      <c r="EI290" s="130"/>
      <c r="EJ290" s="18">
        <f t="shared" si="2388"/>
        <v>0</v>
      </c>
      <c r="EK290" s="136"/>
      <c r="EL290" s="131"/>
      <c r="EM290" s="69">
        <f>EL290-EK290</f>
        <v>0</v>
      </c>
      <c r="EN290" s="162"/>
      <c r="EO290" s="130"/>
      <c r="EP290" s="18">
        <f t="shared" si="2390"/>
        <v>0</v>
      </c>
      <c r="EQ290" s="136"/>
      <c r="ER290" s="131"/>
      <c r="ES290" s="69">
        <f>ER290-EQ290</f>
        <v>0</v>
      </c>
      <c r="ET290" s="162"/>
      <c r="EU290" s="130"/>
      <c r="EV290" s="18">
        <f t="shared" si="2392"/>
        <v>0</v>
      </c>
      <c r="EW290" s="136"/>
      <c r="EX290" s="131"/>
      <c r="EY290" s="69">
        <f>EX290-EW290</f>
        <v>0</v>
      </c>
      <c r="EZ290" s="162"/>
      <c r="FA290" s="130"/>
      <c r="FB290" s="18">
        <f t="shared" si="2394"/>
        <v>0</v>
      </c>
      <c r="FC290" s="136"/>
      <c r="FD290" s="131"/>
      <c r="FE290" s="69">
        <f>FD290-FC290</f>
        <v>0</v>
      </c>
      <c r="FF290" s="162"/>
      <c r="FG290" s="130"/>
      <c r="FH290" s="18">
        <f t="shared" si="2396"/>
        <v>0</v>
      </c>
      <c r="FI290" s="136"/>
      <c r="FJ290" s="131"/>
      <c r="FK290" s="69">
        <f>FJ290-FI290</f>
        <v>0</v>
      </c>
      <c r="FL290" s="162"/>
      <c r="FM290" s="130"/>
      <c r="FN290" s="18">
        <f t="shared" si="2398"/>
        <v>0</v>
      </c>
      <c r="FO290" s="136"/>
      <c r="FP290" s="131"/>
      <c r="FQ290" s="69">
        <f>FP290-FO290</f>
        <v>0</v>
      </c>
      <c r="FR290" s="162"/>
      <c r="FS290" s="130"/>
      <c r="FT290" s="18">
        <f t="shared" si="2400"/>
        <v>0</v>
      </c>
      <c r="FU290" s="136"/>
      <c r="FV290" s="131"/>
      <c r="FW290" s="69">
        <f>FV290-FU290</f>
        <v>0</v>
      </c>
      <c r="FX290" s="162"/>
      <c r="FY290" s="130"/>
      <c r="FZ290" s="18">
        <f t="shared" si="2402"/>
        <v>0</v>
      </c>
      <c r="GA290" s="136"/>
      <c r="GB290" s="131"/>
      <c r="GC290" s="69">
        <f>GB290-GA290</f>
        <v>0</v>
      </c>
      <c r="GD290" s="162"/>
      <c r="GE290" s="130"/>
      <c r="GF290" s="18">
        <f t="shared" si="2404"/>
        <v>0</v>
      </c>
      <c r="GG290" s="136"/>
      <c r="GH290" s="131"/>
      <c r="GI290" s="69">
        <f>GH290-GG290</f>
        <v>0</v>
      </c>
      <c r="GJ290" s="162"/>
      <c r="GK290" s="130"/>
      <c r="GL290" s="18">
        <f t="shared" si="2406"/>
        <v>0</v>
      </c>
      <c r="GM290" s="136"/>
      <c r="GN290" s="131"/>
      <c r="GO290" s="69">
        <f>GN290-GM290</f>
        <v>0</v>
      </c>
      <c r="GP290" s="162"/>
      <c r="GQ290" s="130"/>
      <c r="GR290" s="18">
        <f t="shared" si="2408"/>
        <v>0</v>
      </c>
      <c r="GS290" s="136"/>
      <c r="GT290" s="131"/>
      <c r="GU290" s="69">
        <f>GT290-GS290</f>
        <v>0</v>
      </c>
      <c r="GV290" s="162"/>
      <c r="GW290" s="130"/>
      <c r="GX290" s="18">
        <f t="shared" si="2410"/>
        <v>0</v>
      </c>
      <c r="GY290" s="136"/>
      <c r="GZ290" s="131"/>
      <c r="HA290" s="69">
        <f>GZ290-GY290</f>
        <v>0</v>
      </c>
      <c r="HB290" s="162"/>
      <c r="HC290" s="130"/>
      <c r="HD290" s="18">
        <f t="shared" si="2412"/>
        <v>0</v>
      </c>
      <c r="HE290" s="136"/>
      <c r="HF290" s="131"/>
      <c r="HG290" s="69">
        <f>HF290-HE290</f>
        <v>0</v>
      </c>
      <c r="HH290" s="162"/>
      <c r="HI290" s="130"/>
      <c r="HJ290" s="18">
        <f t="shared" si="2414"/>
        <v>0</v>
      </c>
      <c r="HK290" s="136"/>
      <c r="HL290" s="131"/>
      <c r="HM290" s="69">
        <f>HL290-HK290</f>
        <v>0</v>
      </c>
      <c r="HN290" s="162"/>
      <c r="HO290" s="130"/>
      <c r="HP290" s="18">
        <f t="shared" si="2416"/>
        <v>0</v>
      </c>
      <c r="HQ290" s="136"/>
      <c r="HR290" s="131"/>
      <c r="HS290" s="69">
        <f>HR290-HQ290</f>
        <v>0</v>
      </c>
      <c r="HT290" s="162"/>
      <c r="HU290" s="130"/>
      <c r="HV290" s="18">
        <f t="shared" si="2418"/>
        <v>0</v>
      </c>
      <c r="HW290" s="17"/>
      <c r="HX290" s="85"/>
      <c r="HY290" s="85"/>
      <c r="HZ290" s="2" t="str">
        <f t="shared" si="2419"/>
        <v>СКРЫТЬ</v>
      </c>
    </row>
    <row r="291" spans="1:234" hidden="1" x14ac:dyDescent="0.2">
      <c r="A291" s="1" t="e">
        <f>$K$2&amp;#REF!&amp;$K$261&amp;$K$262&amp;K291</f>
        <v>#REF!</v>
      </c>
      <c r="B291" s="16" t="e">
        <f>IF(#REF!=0,"Скрыть","")</f>
        <v>#REF!</v>
      </c>
      <c r="C291" s="15" t="e">
        <f>IF(AND(#REF!&gt;85%,#REF!&gt;85%),"скрыть","")</f>
        <v>#REF!</v>
      </c>
      <c r="D291" s="14" t="s">
        <v>2</v>
      </c>
      <c r="E291" s="14" t="s">
        <v>25</v>
      </c>
      <c r="F291" s="14" t="s">
        <v>29</v>
      </c>
      <c r="G291" s="13"/>
      <c r="H291" s="13"/>
      <c r="I291" s="42">
        <v>280</v>
      </c>
      <c r="J291" s="102">
        <f>SUBTOTAL(103,I$12:I291)*1</f>
        <v>57</v>
      </c>
      <c r="K291" s="108" t="s">
        <v>9</v>
      </c>
      <c r="L291" s="17" t="s">
        <v>64</v>
      </c>
      <c r="M291" s="267"/>
      <c r="N291" s="255"/>
      <c r="O291" s="118"/>
      <c r="P291" s="162"/>
      <c r="Q291" s="163"/>
      <c r="R291" s="163"/>
      <c r="S291" s="123"/>
      <c r="T291" s="123"/>
      <c r="U291" s="91"/>
      <c r="V291" s="91"/>
      <c r="W291" s="120"/>
      <c r="X291" s="178"/>
      <c r="Y291" s="128"/>
      <c r="Z291" s="179"/>
      <c r="AA291" s="127"/>
      <c r="AB291" s="67"/>
      <c r="AC291" s="69"/>
      <c r="AD291" s="226">
        <f t="shared" si="2334"/>
        <v>0</v>
      </c>
      <c r="AE291" s="227">
        <f t="shared" si="2335"/>
        <v>0</v>
      </c>
      <c r="AF291" s="225">
        <f t="shared" si="2336"/>
        <v>0</v>
      </c>
      <c r="AG291" s="226">
        <f t="shared" si="2337"/>
        <v>0</v>
      </c>
      <c r="AH291" s="227">
        <f t="shared" si="2338"/>
        <v>0</v>
      </c>
      <c r="AI291" s="225">
        <f t="shared" si="2339"/>
        <v>0</v>
      </c>
      <c r="AJ291" s="226">
        <f t="shared" si="2340"/>
        <v>0</v>
      </c>
      <c r="AK291" s="227">
        <f t="shared" si="2341"/>
        <v>0</v>
      </c>
      <c r="AL291" s="225">
        <f t="shared" si="2342"/>
        <v>0</v>
      </c>
      <c r="AM291" s="226">
        <f t="shared" si="2343"/>
        <v>0</v>
      </c>
      <c r="AN291" s="227">
        <f t="shared" si="2344"/>
        <v>0</v>
      </c>
      <c r="AO291" s="225">
        <f t="shared" si="2345"/>
        <v>0</v>
      </c>
      <c r="AP291" s="226">
        <f t="shared" si="2346"/>
        <v>0</v>
      </c>
      <c r="AQ291" s="227">
        <f t="shared" si="2347"/>
        <v>0</v>
      </c>
      <c r="AR291" s="225">
        <f t="shared" si="2273"/>
        <v>0</v>
      </c>
      <c r="AS291" s="136"/>
      <c r="AT291" s="131"/>
      <c r="AU291" s="69"/>
      <c r="AV291" s="162">
        <v>340</v>
      </c>
      <c r="AW291" s="130">
        <v>357</v>
      </c>
      <c r="AX291" s="18">
        <f t="shared" si="2358"/>
        <v>17</v>
      </c>
      <c r="AY291" s="136"/>
      <c r="AZ291" s="131"/>
      <c r="BA291" s="69"/>
      <c r="BB291" s="162">
        <v>340</v>
      </c>
      <c r="BC291" s="130">
        <v>363</v>
      </c>
      <c r="BD291" s="18">
        <f t="shared" si="2360"/>
        <v>23</v>
      </c>
      <c r="BE291" s="136"/>
      <c r="BF291" s="131"/>
      <c r="BG291" s="69"/>
      <c r="BH291" s="162">
        <v>340</v>
      </c>
      <c r="BI291" s="130">
        <v>350</v>
      </c>
      <c r="BJ291" s="18">
        <f t="shared" si="2362"/>
        <v>10</v>
      </c>
      <c r="BK291" s="136"/>
      <c r="BL291" s="131"/>
      <c r="BM291" s="69"/>
      <c r="BN291" s="162">
        <v>340</v>
      </c>
      <c r="BO291" s="130">
        <v>353</v>
      </c>
      <c r="BP291" s="18">
        <f t="shared" si="2364"/>
        <v>13</v>
      </c>
      <c r="BQ291" s="136"/>
      <c r="BR291" s="131"/>
      <c r="BS291" s="69"/>
      <c r="BT291" s="162">
        <v>340</v>
      </c>
      <c r="BU291" s="130">
        <v>353</v>
      </c>
      <c r="BV291" s="18">
        <f t="shared" si="2366"/>
        <v>13</v>
      </c>
      <c r="BW291" s="136"/>
      <c r="BX291" s="131"/>
      <c r="BY291" s="69"/>
      <c r="BZ291" s="162">
        <v>340</v>
      </c>
      <c r="CA291" s="130">
        <v>353</v>
      </c>
      <c r="CB291" s="18">
        <f t="shared" si="2368"/>
        <v>13</v>
      </c>
      <c r="CC291" s="136"/>
      <c r="CD291" s="131"/>
      <c r="CE291" s="69"/>
      <c r="CF291" s="162">
        <v>340</v>
      </c>
      <c r="CG291" s="130">
        <v>353</v>
      </c>
      <c r="CH291" s="18">
        <f t="shared" si="2370"/>
        <v>13</v>
      </c>
      <c r="CI291" s="136"/>
      <c r="CJ291" s="131"/>
      <c r="CK291" s="69"/>
      <c r="CL291" s="162">
        <v>320</v>
      </c>
      <c r="CM291" s="130">
        <v>391</v>
      </c>
      <c r="CN291" s="18">
        <f t="shared" si="2372"/>
        <v>71</v>
      </c>
      <c r="CO291" s="136"/>
      <c r="CP291" s="131"/>
      <c r="CQ291" s="69"/>
      <c r="CR291" s="162">
        <v>320</v>
      </c>
      <c r="CS291" s="130">
        <v>344</v>
      </c>
      <c r="CT291" s="18">
        <f t="shared" si="2374"/>
        <v>24</v>
      </c>
      <c r="CU291" s="136"/>
      <c r="CV291" s="131"/>
      <c r="CW291" s="69"/>
      <c r="CX291" s="162">
        <v>320</v>
      </c>
      <c r="CY291" s="130">
        <v>344</v>
      </c>
      <c r="CZ291" s="18">
        <f t="shared" si="2376"/>
        <v>24</v>
      </c>
      <c r="DA291" s="136"/>
      <c r="DB291" s="131"/>
      <c r="DC291" s="69"/>
      <c r="DD291" s="162">
        <v>320</v>
      </c>
      <c r="DE291" s="130">
        <v>298</v>
      </c>
      <c r="DF291" s="18">
        <f t="shared" si="2378"/>
        <v>-22</v>
      </c>
      <c r="DG291" s="136"/>
      <c r="DH291" s="131"/>
      <c r="DI291" s="69"/>
      <c r="DJ291" s="162">
        <v>320</v>
      </c>
      <c r="DK291" s="130">
        <v>298</v>
      </c>
      <c r="DL291" s="18">
        <f t="shared" si="2380"/>
        <v>-22</v>
      </c>
      <c r="DM291" s="136"/>
      <c r="DN291" s="131"/>
      <c r="DO291" s="69"/>
      <c r="DP291" s="162">
        <v>320</v>
      </c>
      <c r="DQ291" s="130">
        <v>298</v>
      </c>
      <c r="DR291" s="18">
        <f t="shared" si="2382"/>
        <v>-22</v>
      </c>
      <c r="DS291" s="136"/>
      <c r="DT291" s="131"/>
      <c r="DU291" s="69"/>
      <c r="DV291" s="162">
        <v>320</v>
      </c>
      <c r="DW291" s="130">
        <v>298</v>
      </c>
      <c r="DX291" s="18">
        <f t="shared" si="2384"/>
        <v>-22</v>
      </c>
      <c r="DY291" s="136"/>
      <c r="DZ291" s="131"/>
      <c r="EA291" s="69"/>
      <c r="EB291" s="162">
        <v>320</v>
      </c>
      <c r="EC291" s="130">
        <v>317</v>
      </c>
      <c r="ED291" s="18">
        <f t="shared" si="2386"/>
        <v>-3</v>
      </c>
      <c r="EE291" s="136"/>
      <c r="EF291" s="131"/>
      <c r="EG291" s="69"/>
      <c r="EH291" s="162">
        <v>320</v>
      </c>
      <c r="EI291" s="130">
        <v>317</v>
      </c>
      <c r="EJ291" s="18">
        <f t="shared" si="2388"/>
        <v>-3</v>
      </c>
      <c r="EK291" s="136"/>
      <c r="EL291" s="131"/>
      <c r="EM291" s="69"/>
      <c r="EN291" s="162">
        <v>320</v>
      </c>
      <c r="EO291" s="130">
        <v>304</v>
      </c>
      <c r="EP291" s="18">
        <f t="shared" si="2390"/>
        <v>-16</v>
      </c>
      <c r="EQ291" s="136"/>
      <c r="ER291" s="131"/>
      <c r="ES291" s="69"/>
      <c r="ET291" s="162">
        <v>320</v>
      </c>
      <c r="EU291" s="130">
        <v>283</v>
      </c>
      <c r="EV291" s="18">
        <f t="shared" si="2392"/>
        <v>-37</v>
      </c>
      <c r="EW291" s="136"/>
      <c r="EX291" s="131"/>
      <c r="EY291" s="69"/>
      <c r="EZ291" s="162">
        <v>320</v>
      </c>
      <c r="FA291" s="130">
        <v>285</v>
      </c>
      <c r="FB291" s="18">
        <f t="shared" si="2394"/>
        <v>-35</v>
      </c>
      <c r="FC291" s="136"/>
      <c r="FD291" s="131"/>
      <c r="FE291" s="69"/>
      <c r="FF291" s="162">
        <v>320</v>
      </c>
      <c r="FG291" s="130">
        <v>276</v>
      </c>
      <c r="FH291" s="18">
        <f t="shared" si="2396"/>
        <v>-44</v>
      </c>
      <c r="FI291" s="136"/>
      <c r="FJ291" s="131"/>
      <c r="FK291" s="69"/>
      <c r="FL291" s="162">
        <v>320</v>
      </c>
      <c r="FM291" s="130">
        <v>276</v>
      </c>
      <c r="FN291" s="18">
        <f t="shared" si="2398"/>
        <v>-44</v>
      </c>
      <c r="FO291" s="136"/>
      <c r="FP291" s="131"/>
      <c r="FQ291" s="69"/>
      <c r="FR291" s="162">
        <v>320</v>
      </c>
      <c r="FS291" s="130">
        <v>276</v>
      </c>
      <c r="FT291" s="18">
        <f t="shared" si="2400"/>
        <v>-44</v>
      </c>
      <c r="FU291" s="136"/>
      <c r="FV291" s="131"/>
      <c r="FW291" s="69"/>
      <c r="FX291" s="162">
        <v>320</v>
      </c>
      <c r="FY291" s="130">
        <v>276</v>
      </c>
      <c r="FZ291" s="18">
        <f t="shared" si="2402"/>
        <v>-44</v>
      </c>
      <c r="GA291" s="136"/>
      <c r="GB291" s="131"/>
      <c r="GC291" s="69"/>
      <c r="GD291" s="162">
        <v>320</v>
      </c>
      <c r="GE291" s="130">
        <v>152</v>
      </c>
      <c r="GF291" s="18">
        <f t="shared" si="2404"/>
        <v>-168</v>
      </c>
      <c r="GG291" s="136"/>
      <c r="GH291" s="131"/>
      <c r="GI291" s="69"/>
      <c r="GJ291" s="162">
        <v>320</v>
      </c>
      <c r="GK291" s="130">
        <v>293</v>
      </c>
      <c r="GL291" s="18">
        <f t="shared" si="2406"/>
        <v>-27</v>
      </c>
      <c r="GM291" s="136"/>
      <c r="GN291" s="131"/>
      <c r="GO291" s="69"/>
      <c r="GP291" s="162">
        <v>320</v>
      </c>
      <c r="GQ291" s="130">
        <v>278</v>
      </c>
      <c r="GR291" s="18">
        <f t="shared" si="2408"/>
        <v>-42</v>
      </c>
      <c r="GS291" s="136"/>
      <c r="GT291" s="131"/>
      <c r="GU291" s="69"/>
      <c r="GV291" s="162">
        <v>320</v>
      </c>
      <c r="GW291" s="130">
        <v>278</v>
      </c>
      <c r="GX291" s="18">
        <f t="shared" si="2410"/>
        <v>-42</v>
      </c>
      <c r="GY291" s="136"/>
      <c r="GZ291" s="131"/>
      <c r="HA291" s="69"/>
      <c r="HB291" s="162">
        <v>320</v>
      </c>
      <c r="HC291" s="130">
        <v>278</v>
      </c>
      <c r="HD291" s="18">
        <f t="shared" si="2412"/>
        <v>-42</v>
      </c>
      <c r="HE291" s="136"/>
      <c r="HF291" s="131"/>
      <c r="HG291" s="69"/>
      <c r="HH291" s="162"/>
      <c r="HI291" s="130"/>
      <c r="HJ291" s="18">
        <f t="shared" si="2414"/>
        <v>0</v>
      </c>
      <c r="HK291" s="136"/>
      <c r="HL291" s="131"/>
      <c r="HM291" s="69"/>
      <c r="HN291" s="162"/>
      <c r="HO291" s="130"/>
      <c r="HP291" s="18">
        <f t="shared" si="2416"/>
        <v>0</v>
      </c>
      <c r="HQ291" s="136"/>
      <c r="HR291" s="131"/>
      <c r="HS291" s="69"/>
      <c r="HT291" s="162"/>
      <c r="HU291" s="130"/>
      <c r="HV291" s="18">
        <f t="shared" si="2418"/>
        <v>0</v>
      </c>
      <c r="HW291" s="75"/>
      <c r="HX291" s="294"/>
      <c r="HY291" s="197"/>
      <c r="HZ291" s="2" t="str">
        <f t="shared" si="2419"/>
        <v>СКРЫТЬ</v>
      </c>
    </row>
    <row r="292" spans="1:234" s="23" customFormat="1" x14ac:dyDescent="0.2">
      <c r="B292" s="25"/>
      <c r="C292" s="15" t="e">
        <f>IF(AND(#REF!&gt;85%,#REF!&gt;85%),"скрыть","")</f>
        <v>#REF!</v>
      </c>
      <c r="D292" s="14" t="s">
        <v>2</v>
      </c>
      <c r="E292" s="14" t="s">
        <v>25</v>
      </c>
      <c r="F292" s="14" t="s">
        <v>28</v>
      </c>
      <c r="G292" s="22"/>
      <c r="H292" s="22"/>
      <c r="I292" s="42">
        <v>281</v>
      </c>
      <c r="J292" s="102">
        <f>SUBTOTAL(103,I$12:I292)*1</f>
        <v>58</v>
      </c>
      <c r="K292" s="107" t="s">
        <v>125</v>
      </c>
      <c r="L292" s="111"/>
      <c r="M292" s="268"/>
      <c r="N292" s="256"/>
      <c r="O292" s="151"/>
      <c r="P292" s="164"/>
      <c r="Q292" s="165"/>
      <c r="R292" s="165"/>
      <c r="S292" s="126"/>
      <c r="T292" s="126"/>
      <c r="U292" s="126"/>
      <c r="V292" s="126"/>
      <c r="W292" s="41"/>
      <c r="X292" s="180"/>
      <c r="Y292" s="181"/>
      <c r="Z292" s="181"/>
      <c r="AA292" s="181"/>
      <c r="AB292" s="24"/>
      <c r="AC292" s="189"/>
      <c r="AD292" s="233"/>
      <c r="AE292" s="234"/>
      <c r="AF292" s="235"/>
      <c r="AG292" s="236"/>
      <c r="AH292" s="218"/>
      <c r="AI292" s="237"/>
      <c r="AJ292" s="236"/>
      <c r="AK292" s="218"/>
      <c r="AL292" s="237"/>
      <c r="AM292" s="236"/>
      <c r="AN292" s="218"/>
      <c r="AO292" s="237"/>
      <c r="AP292" s="236"/>
      <c r="AQ292" s="218"/>
      <c r="AR292" s="237"/>
      <c r="AS292" s="180"/>
      <c r="AT292" s="181"/>
      <c r="AU292" s="189"/>
      <c r="AV292" s="164">
        <f>SUM(AV294:AV322)</f>
        <v>400</v>
      </c>
      <c r="AW292" s="126">
        <f>SUM(AW294:AW322)</f>
        <v>409</v>
      </c>
      <c r="AX292" s="135">
        <f t="shared" si="2358"/>
        <v>9</v>
      </c>
      <c r="AY292" s="180"/>
      <c r="AZ292" s="181"/>
      <c r="BA292" s="189"/>
      <c r="BB292" s="164">
        <f>SUM(BB294:BB322)</f>
        <v>400</v>
      </c>
      <c r="BC292" s="126">
        <f>SUM(BC294:BC322)</f>
        <v>420</v>
      </c>
      <c r="BD292" s="135">
        <f t="shared" si="2360"/>
        <v>20</v>
      </c>
      <c r="BE292" s="180"/>
      <c r="BF292" s="181"/>
      <c r="BG292" s="189"/>
      <c r="BH292" s="164">
        <f>SUM(BH294:BH322)</f>
        <v>400</v>
      </c>
      <c r="BI292" s="126">
        <f>SUM(BI294:BI322)</f>
        <v>420</v>
      </c>
      <c r="BJ292" s="135">
        <f t="shared" si="2362"/>
        <v>20</v>
      </c>
      <c r="BK292" s="180"/>
      <c r="BL292" s="181"/>
      <c r="BM292" s="189"/>
      <c r="BN292" s="164">
        <f>SUM(BN294:BN322)</f>
        <v>400</v>
      </c>
      <c r="BO292" s="126">
        <f>SUM(BO294:BO322)</f>
        <v>437</v>
      </c>
      <c r="BP292" s="135">
        <f t="shared" si="2364"/>
        <v>37</v>
      </c>
      <c r="BQ292" s="180"/>
      <c r="BR292" s="181"/>
      <c r="BS292" s="189"/>
      <c r="BT292" s="164">
        <f>SUM(BT294:BT322)</f>
        <v>400</v>
      </c>
      <c r="BU292" s="126">
        <f>SUM(BU294:BU322)</f>
        <v>437</v>
      </c>
      <c r="BV292" s="135">
        <f t="shared" si="2366"/>
        <v>37</v>
      </c>
      <c r="BW292" s="180"/>
      <c r="BX292" s="181"/>
      <c r="BY292" s="189"/>
      <c r="BZ292" s="164">
        <f>SUM(BZ294:BZ322)</f>
        <v>400</v>
      </c>
      <c r="CA292" s="126">
        <f>SUM(CA294:CA322)</f>
        <v>437</v>
      </c>
      <c r="CB292" s="135">
        <f t="shared" si="2368"/>
        <v>37</v>
      </c>
      <c r="CC292" s="180"/>
      <c r="CD292" s="181"/>
      <c r="CE292" s="189"/>
      <c r="CF292" s="164">
        <f>SUM(CF294:CF322)</f>
        <v>400</v>
      </c>
      <c r="CG292" s="126">
        <f>SUM(CG294:CG322)</f>
        <v>437</v>
      </c>
      <c r="CH292" s="135">
        <f t="shared" si="2370"/>
        <v>37</v>
      </c>
      <c r="CI292" s="180"/>
      <c r="CJ292" s="181"/>
      <c r="CK292" s="189"/>
      <c r="CL292" s="164">
        <f>SUM(CL294:CL322)</f>
        <v>425</v>
      </c>
      <c r="CM292" s="126">
        <f>SUM(CM294:CM322)</f>
        <v>472</v>
      </c>
      <c r="CN292" s="135">
        <f t="shared" si="2372"/>
        <v>47</v>
      </c>
      <c r="CO292" s="180"/>
      <c r="CP292" s="181"/>
      <c r="CQ292" s="189"/>
      <c r="CR292" s="164">
        <f>SUM(CR294:CR322)</f>
        <v>425</v>
      </c>
      <c r="CS292" s="126">
        <f>SUM(CS294:CS322)</f>
        <v>477</v>
      </c>
      <c r="CT292" s="135">
        <f t="shared" si="2374"/>
        <v>52</v>
      </c>
      <c r="CU292" s="180"/>
      <c r="CV292" s="181"/>
      <c r="CW292" s="189"/>
      <c r="CX292" s="164">
        <f>SUM(CX294:CX322)</f>
        <v>425</v>
      </c>
      <c r="CY292" s="126">
        <f>SUM(CY294:CY322)</f>
        <v>477</v>
      </c>
      <c r="CZ292" s="135">
        <f t="shared" si="2376"/>
        <v>52</v>
      </c>
      <c r="DA292" s="180"/>
      <c r="DB292" s="181"/>
      <c r="DC292" s="189"/>
      <c r="DD292" s="164">
        <f>SUM(DD294:DD322)</f>
        <v>425</v>
      </c>
      <c r="DE292" s="126">
        <f>SUM(DE294:DE322)</f>
        <v>461</v>
      </c>
      <c r="DF292" s="135">
        <f t="shared" si="2378"/>
        <v>36</v>
      </c>
      <c r="DG292" s="180"/>
      <c r="DH292" s="181"/>
      <c r="DI292" s="189"/>
      <c r="DJ292" s="164">
        <f>SUM(DJ294:DJ322)</f>
        <v>425</v>
      </c>
      <c r="DK292" s="126">
        <f>SUM(DK294:DK322)</f>
        <v>461</v>
      </c>
      <c r="DL292" s="135">
        <f t="shared" si="2380"/>
        <v>36</v>
      </c>
      <c r="DM292" s="180"/>
      <c r="DN292" s="181"/>
      <c r="DO292" s="189"/>
      <c r="DP292" s="164">
        <f>SUM(DP294:DP322)</f>
        <v>425</v>
      </c>
      <c r="DQ292" s="126">
        <f>SUM(DQ294:DQ322)</f>
        <v>461</v>
      </c>
      <c r="DR292" s="135">
        <f t="shared" si="2382"/>
        <v>36</v>
      </c>
      <c r="DS292" s="180"/>
      <c r="DT292" s="181"/>
      <c r="DU292" s="189"/>
      <c r="DV292" s="164">
        <f>SUM(DV294:DV322)</f>
        <v>425</v>
      </c>
      <c r="DW292" s="126">
        <f>SUM(DW294:DW322)</f>
        <v>461</v>
      </c>
      <c r="DX292" s="135">
        <f t="shared" si="2384"/>
        <v>36</v>
      </c>
      <c r="DY292" s="180"/>
      <c r="DZ292" s="181"/>
      <c r="EA292" s="189"/>
      <c r="EB292" s="164">
        <f>SUM(EB294:EB322)</f>
        <v>375</v>
      </c>
      <c r="EC292" s="126">
        <f>SUM(EC294:EC322)</f>
        <v>390</v>
      </c>
      <c r="ED292" s="135">
        <f t="shared" si="2386"/>
        <v>15</v>
      </c>
      <c r="EE292" s="180"/>
      <c r="EF292" s="181"/>
      <c r="EG292" s="189"/>
      <c r="EH292" s="164">
        <f>SUM(EH294:EH322)</f>
        <v>375</v>
      </c>
      <c r="EI292" s="126">
        <f>SUM(EI294:EI322)</f>
        <v>391</v>
      </c>
      <c r="EJ292" s="135">
        <f t="shared" si="2388"/>
        <v>16</v>
      </c>
      <c r="EK292" s="180"/>
      <c r="EL292" s="181"/>
      <c r="EM292" s="189"/>
      <c r="EN292" s="164">
        <f>SUM(EN294:EN322)</f>
        <v>375</v>
      </c>
      <c r="EO292" s="126">
        <f>SUM(EO294:EO322)</f>
        <v>391</v>
      </c>
      <c r="EP292" s="135">
        <f t="shared" si="2390"/>
        <v>16</v>
      </c>
      <c r="EQ292" s="180"/>
      <c r="ER292" s="181"/>
      <c r="ES292" s="189"/>
      <c r="ET292" s="164">
        <f>SUM(ET294:ET322)</f>
        <v>375</v>
      </c>
      <c r="EU292" s="126">
        <f>SUM(EU294:EU322)</f>
        <v>399</v>
      </c>
      <c r="EV292" s="135">
        <f t="shared" si="2392"/>
        <v>24</v>
      </c>
      <c r="EW292" s="180"/>
      <c r="EX292" s="181"/>
      <c r="EY292" s="189"/>
      <c r="EZ292" s="164">
        <f>SUM(EZ294:EZ322)</f>
        <v>375</v>
      </c>
      <c r="FA292" s="126">
        <f>SUM(FA294:FA322)</f>
        <v>399</v>
      </c>
      <c r="FB292" s="135">
        <f t="shared" si="2394"/>
        <v>24</v>
      </c>
      <c r="FC292" s="180"/>
      <c r="FD292" s="181"/>
      <c r="FE292" s="189"/>
      <c r="FF292" s="164">
        <f>SUM(FF294:FF322)</f>
        <v>375</v>
      </c>
      <c r="FG292" s="126">
        <f>SUM(FG294:FG322)</f>
        <v>401</v>
      </c>
      <c r="FH292" s="135">
        <f t="shared" si="2396"/>
        <v>26</v>
      </c>
      <c r="FI292" s="180"/>
      <c r="FJ292" s="181"/>
      <c r="FK292" s="189"/>
      <c r="FL292" s="164">
        <f>SUM(FL294:FL322)</f>
        <v>375</v>
      </c>
      <c r="FM292" s="126">
        <f>SUM(FM294:FM322)</f>
        <v>401</v>
      </c>
      <c r="FN292" s="135">
        <f t="shared" si="2398"/>
        <v>26</v>
      </c>
      <c r="FO292" s="180"/>
      <c r="FP292" s="181"/>
      <c r="FQ292" s="189"/>
      <c r="FR292" s="164">
        <f>SUM(FR294:FR322)</f>
        <v>375</v>
      </c>
      <c r="FS292" s="126">
        <f>SUM(FS294:FS322)</f>
        <v>401</v>
      </c>
      <c r="FT292" s="135">
        <f t="shared" si="2400"/>
        <v>26</v>
      </c>
      <c r="FU292" s="180"/>
      <c r="FV292" s="181"/>
      <c r="FW292" s="189"/>
      <c r="FX292" s="164">
        <f>SUM(FX294:FX322)</f>
        <v>375</v>
      </c>
      <c r="FY292" s="126">
        <f>SUM(FY294:FY322)</f>
        <v>401</v>
      </c>
      <c r="FZ292" s="135">
        <f t="shared" si="2402"/>
        <v>26</v>
      </c>
      <c r="GA292" s="180"/>
      <c r="GB292" s="181"/>
      <c r="GC292" s="189"/>
      <c r="GD292" s="164">
        <f>SUM(GD294:GD322)</f>
        <v>255</v>
      </c>
      <c r="GE292" s="126">
        <f>SUM(GE294:GE322)</f>
        <v>288</v>
      </c>
      <c r="GF292" s="135">
        <f t="shared" si="2404"/>
        <v>33</v>
      </c>
      <c r="GG292" s="180"/>
      <c r="GH292" s="181"/>
      <c r="GI292" s="189"/>
      <c r="GJ292" s="164">
        <f>SUM(GJ294:GJ322)</f>
        <v>255</v>
      </c>
      <c r="GK292" s="126">
        <f>SUM(GK294:GK322)</f>
        <v>288</v>
      </c>
      <c r="GL292" s="135">
        <f t="shared" si="2406"/>
        <v>33</v>
      </c>
      <c r="GM292" s="180"/>
      <c r="GN292" s="181"/>
      <c r="GO292" s="189"/>
      <c r="GP292" s="164">
        <f>SUM(GP294:GP322)</f>
        <v>255</v>
      </c>
      <c r="GQ292" s="126">
        <f>SUM(GQ294:GQ322)</f>
        <v>299</v>
      </c>
      <c r="GR292" s="135">
        <f t="shared" si="2408"/>
        <v>44</v>
      </c>
      <c r="GS292" s="180"/>
      <c r="GT292" s="181"/>
      <c r="GU292" s="189"/>
      <c r="GV292" s="164">
        <f>SUM(GV294:GV322)</f>
        <v>255</v>
      </c>
      <c r="GW292" s="126">
        <f>SUM(GW294:GW322)</f>
        <v>299</v>
      </c>
      <c r="GX292" s="135">
        <f t="shared" si="2410"/>
        <v>44</v>
      </c>
      <c r="GY292" s="180"/>
      <c r="GZ292" s="181"/>
      <c r="HA292" s="189"/>
      <c r="HB292" s="164">
        <f>SUM(HB294:HB322)</f>
        <v>255</v>
      </c>
      <c r="HC292" s="126">
        <f>SUM(HC294:HC322)</f>
        <v>299</v>
      </c>
      <c r="HD292" s="135">
        <f t="shared" si="2412"/>
        <v>44</v>
      </c>
      <c r="HE292" s="180"/>
      <c r="HF292" s="181"/>
      <c r="HG292" s="189"/>
      <c r="HH292" s="164">
        <f>SUM(HH294:HH322)</f>
        <v>0</v>
      </c>
      <c r="HI292" s="126">
        <f>SUM(HI294:HI322)</f>
        <v>0</v>
      </c>
      <c r="HJ292" s="135">
        <f t="shared" si="2414"/>
        <v>0</v>
      </c>
      <c r="HK292" s="180"/>
      <c r="HL292" s="181"/>
      <c r="HM292" s="189"/>
      <c r="HN292" s="164">
        <f>SUM(HN294:HN322)</f>
        <v>0</v>
      </c>
      <c r="HO292" s="126">
        <f>SUM(HO294:HO322)</f>
        <v>0</v>
      </c>
      <c r="HP292" s="135">
        <f t="shared" si="2416"/>
        <v>0</v>
      </c>
      <c r="HQ292" s="180"/>
      <c r="HR292" s="181"/>
      <c r="HS292" s="189"/>
      <c r="HT292" s="164">
        <f>SUM(HT294:HT322)</f>
        <v>0</v>
      </c>
      <c r="HU292" s="126">
        <f>SUM(HU294:HU322)</f>
        <v>0</v>
      </c>
      <c r="HV292" s="135">
        <f t="shared" si="2418"/>
        <v>0</v>
      </c>
      <c r="HW292" s="111"/>
      <c r="HX292" s="293"/>
      <c r="HY292" s="210">
        <v>1</v>
      </c>
      <c r="HZ292" s="2">
        <f t="shared" si="2419"/>
        <v>1</v>
      </c>
    </row>
    <row r="293" spans="1:234" hidden="1" x14ac:dyDescent="0.2">
      <c r="B293" s="16" t="e">
        <f>IF(#REF!=0,"Скрыть","")</f>
        <v>#REF!</v>
      </c>
      <c r="C293" s="15" t="e">
        <f>IF(AND(#REF!&gt;85%,#REF!&gt;85%),"скрыть","")</f>
        <v>#REF!</v>
      </c>
      <c r="D293" s="14" t="s">
        <v>2</v>
      </c>
      <c r="E293" s="14" t="s">
        <v>25</v>
      </c>
      <c r="F293" s="14" t="s">
        <v>28</v>
      </c>
      <c r="G293" s="22"/>
      <c r="H293" s="22"/>
      <c r="I293" s="42">
        <v>282</v>
      </c>
      <c r="J293" s="102">
        <f>SUBTOTAL(103,I$12:I293)*1</f>
        <v>58</v>
      </c>
      <c r="K293" s="109" t="s">
        <v>116</v>
      </c>
      <c r="L293" s="19"/>
      <c r="M293" s="269"/>
      <c r="N293" s="258"/>
      <c r="O293" s="152"/>
      <c r="P293" s="166"/>
      <c r="Q293" s="167"/>
      <c r="R293" s="167"/>
      <c r="S293" s="168"/>
      <c r="T293" s="168"/>
      <c r="U293" s="168"/>
      <c r="V293" s="168"/>
      <c r="W293" s="20"/>
      <c r="X293" s="182"/>
      <c r="Y293" s="183"/>
      <c r="Z293" s="183"/>
      <c r="AA293" s="183"/>
      <c r="AB293" s="21"/>
      <c r="AC293" s="190"/>
      <c r="AD293" s="238"/>
      <c r="AE293" s="239"/>
      <c r="AF293" s="240"/>
      <c r="AG293" s="241"/>
      <c r="AH293" s="219"/>
      <c r="AI293" s="242"/>
      <c r="AJ293" s="241"/>
      <c r="AK293" s="219"/>
      <c r="AL293" s="242"/>
      <c r="AM293" s="241"/>
      <c r="AN293" s="219"/>
      <c r="AO293" s="242"/>
      <c r="AP293" s="241"/>
      <c r="AQ293" s="219"/>
      <c r="AR293" s="242"/>
      <c r="AS293" s="182"/>
      <c r="AT293" s="183"/>
      <c r="AU293" s="190"/>
      <c r="AV293" s="166"/>
      <c r="AW293" s="168"/>
      <c r="AX293" s="194"/>
      <c r="AY293" s="182"/>
      <c r="AZ293" s="183"/>
      <c r="BA293" s="190"/>
      <c r="BB293" s="166"/>
      <c r="BC293" s="168"/>
      <c r="BD293" s="194"/>
      <c r="BE293" s="182"/>
      <c r="BF293" s="183"/>
      <c r="BG293" s="190"/>
      <c r="BH293" s="166"/>
      <c r="BI293" s="168"/>
      <c r="BJ293" s="194"/>
      <c r="BK293" s="182"/>
      <c r="BL293" s="183"/>
      <c r="BM293" s="190"/>
      <c r="BN293" s="166"/>
      <c r="BO293" s="168"/>
      <c r="BP293" s="194"/>
      <c r="BQ293" s="182"/>
      <c r="BR293" s="183"/>
      <c r="BS293" s="190"/>
      <c r="BT293" s="166"/>
      <c r="BU293" s="168"/>
      <c r="BV293" s="194"/>
      <c r="BW293" s="182"/>
      <c r="BX293" s="183"/>
      <c r="BY293" s="190"/>
      <c r="BZ293" s="166"/>
      <c r="CA293" s="168"/>
      <c r="CB293" s="194"/>
      <c r="CC293" s="182"/>
      <c r="CD293" s="183"/>
      <c r="CE293" s="190"/>
      <c r="CF293" s="166"/>
      <c r="CG293" s="168"/>
      <c r="CH293" s="194"/>
      <c r="CI293" s="182"/>
      <c r="CJ293" s="183"/>
      <c r="CK293" s="190"/>
      <c r="CL293" s="166"/>
      <c r="CM293" s="168"/>
      <c r="CN293" s="194"/>
      <c r="CO293" s="182"/>
      <c r="CP293" s="183"/>
      <c r="CQ293" s="190"/>
      <c r="CR293" s="166"/>
      <c r="CS293" s="168"/>
      <c r="CT293" s="194"/>
      <c r="CU293" s="182"/>
      <c r="CV293" s="183"/>
      <c r="CW293" s="190"/>
      <c r="CX293" s="166"/>
      <c r="CY293" s="168"/>
      <c r="CZ293" s="194"/>
      <c r="DA293" s="182"/>
      <c r="DB293" s="183"/>
      <c r="DC293" s="190"/>
      <c r="DD293" s="166"/>
      <c r="DE293" s="168"/>
      <c r="DF293" s="194"/>
      <c r="DG293" s="182"/>
      <c r="DH293" s="183"/>
      <c r="DI293" s="190"/>
      <c r="DJ293" s="166"/>
      <c r="DK293" s="168"/>
      <c r="DL293" s="194"/>
      <c r="DM293" s="182"/>
      <c r="DN293" s="183"/>
      <c r="DO293" s="190"/>
      <c r="DP293" s="166"/>
      <c r="DQ293" s="168"/>
      <c r="DR293" s="194"/>
      <c r="DS293" s="182"/>
      <c r="DT293" s="183"/>
      <c r="DU293" s="190"/>
      <c r="DV293" s="166"/>
      <c r="DW293" s="168"/>
      <c r="DX293" s="194"/>
      <c r="DY293" s="182"/>
      <c r="DZ293" s="183"/>
      <c r="EA293" s="190"/>
      <c r="EB293" s="166"/>
      <c r="EC293" s="168"/>
      <c r="ED293" s="194"/>
      <c r="EE293" s="182"/>
      <c r="EF293" s="183"/>
      <c r="EG293" s="190"/>
      <c r="EH293" s="166"/>
      <c r="EI293" s="168"/>
      <c r="EJ293" s="194"/>
      <c r="EK293" s="182"/>
      <c r="EL293" s="183"/>
      <c r="EM293" s="190"/>
      <c r="EN293" s="166"/>
      <c r="EO293" s="168"/>
      <c r="EP293" s="194"/>
      <c r="EQ293" s="182"/>
      <c r="ER293" s="183"/>
      <c r="ES293" s="190"/>
      <c r="ET293" s="166"/>
      <c r="EU293" s="168"/>
      <c r="EV293" s="194"/>
      <c r="EW293" s="182"/>
      <c r="EX293" s="183"/>
      <c r="EY293" s="190"/>
      <c r="EZ293" s="166"/>
      <c r="FA293" s="168"/>
      <c r="FB293" s="194"/>
      <c r="FC293" s="182"/>
      <c r="FD293" s="183"/>
      <c r="FE293" s="190"/>
      <c r="FF293" s="166"/>
      <c r="FG293" s="168"/>
      <c r="FH293" s="194">
        <f t="shared" ref="FH293:FH300" si="2488">FG293-FF293</f>
        <v>0</v>
      </c>
      <c r="FI293" s="182"/>
      <c r="FJ293" s="183"/>
      <c r="FK293" s="190"/>
      <c r="FL293" s="166"/>
      <c r="FM293" s="168"/>
      <c r="FN293" s="194"/>
      <c r="FO293" s="182"/>
      <c r="FP293" s="183"/>
      <c r="FQ293" s="190"/>
      <c r="FR293" s="166"/>
      <c r="FS293" s="168"/>
      <c r="FT293" s="194"/>
      <c r="FU293" s="182"/>
      <c r="FV293" s="183"/>
      <c r="FW293" s="190"/>
      <c r="FX293" s="166"/>
      <c r="FY293" s="168"/>
      <c r="FZ293" s="194"/>
      <c r="GA293" s="182"/>
      <c r="GB293" s="183"/>
      <c r="GC293" s="190"/>
      <c r="GD293" s="166"/>
      <c r="GE293" s="168"/>
      <c r="GF293" s="194"/>
      <c r="GG293" s="182"/>
      <c r="GH293" s="183"/>
      <c r="GI293" s="190"/>
      <c r="GJ293" s="166"/>
      <c r="GK293" s="168"/>
      <c r="GL293" s="194"/>
      <c r="GM293" s="182"/>
      <c r="GN293" s="183"/>
      <c r="GO293" s="190"/>
      <c r="GP293" s="166"/>
      <c r="GQ293" s="168"/>
      <c r="GR293" s="194"/>
      <c r="GS293" s="182"/>
      <c r="GT293" s="183"/>
      <c r="GU293" s="190"/>
      <c r="GV293" s="166"/>
      <c r="GW293" s="168"/>
      <c r="GX293" s="194"/>
      <c r="GY293" s="182"/>
      <c r="GZ293" s="183"/>
      <c r="HA293" s="190"/>
      <c r="HB293" s="166"/>
      <c r="HC293" s="168"/>
      <c r="HD293" s="194"/>
      <c r="HE293" s="182"/>
      <c r="HF293" s="183"/>
      <c r="HG293" s="190"/>
      <c r="HH293" s="166"/>
      <c r="HI293" s="168"/>
      <c r="HJ293" s="194"/>
      <c r="HK293" s="182"/>
      <c r="HL293" s="183"/>
      <c r="HM293" s="190"/>
      <c r="HN293" s="166"/>
      <c r="HO293" s="168"/>
      <c r="HP293" s="194"/>
      <c r="HQ293" s="182"/>
      <c r="HR293" s="183"/>
      <c r="HS293" s="190"/>
      <c r="HT293" s="166"/>
      <c r="HU293" s="168"/>
      <c r="HV293" s="194"/>
      <c r="HW293" s="19"/>
      <c r="HX293" s="295"/>
      <c r="HY293" s="211"/>
      <c r="HZ293" s="2" t="str">
        <f t="shared" si="2419"/>
        <v>СКРЫТЬ</v>
      </c>
    </row>
    <row r="294" spans="1:234" hidden="1" x14ac:dyDescent="0.2">
      <c r="A294" s="1" t="e">
        <f>$K$2&amp;#REF!&amp;$K$292&amp;$K$293&amp;K294</f>
        <v>#REF!</v>
      </c>
      <c r="B294" s="16" t="e">
        <f>IF(#REF!=0,"Скрыть","")</f>
        <v>#REF!</v>
      </c>
      <c r="C294" s="15" t="e">
        <f>IF(AND(#REF!&gt;85%,#REF!&gt;85%),"скрыть","")</f>
        <v>#REF!</v>
      </c>
      <c r="D294" s="14" t="s">
        <v>2</v>
      </c>
      <c r="E294" s="14" t="s">
        <v>25</v>
      </c>
      <c r="F294" s="14" t="s">
        <v>28</v>
      </c>
      <c r="G294" s="13"/>
      <c r="H294" s="13"/>
      <c r="I294" s="42">
        <v>283</v>
      </c>
      <c r="J294" s="102">
        <f>SUBTOTAL(103,I$12:I294)*1</f>
        <v>58</v>
      </c>
      <c r="K294" s="108" t="s">
        <v>107</v>
      </c>
      <c r="L294" s="17" t="s">
        <v>65</v>
      </c>
      <c r="M294" s="267">
        <v>42956</v>
      </c>
      <c r="N294" s="255">
        <v>43860</v>
      </c>
      <c r="O294" s="118">
        <v>43951</v>
      </c>
      <c r="P294" s="162">
        <v>260</v>
      </c>
      <c r="Q294" s="163">
        <v>260</v>
      </c>
      <c r="R294" s="163">
        <v>260</v>
      </c>
      <c r="S294" s="92">
        <f t="shared" ref="S294:S300" ca="1" si="2489">IF((Q294+Z294)&gt;P294,P294,(Q294+Z294))</f>
        <v>260</v>
      </c>
      <c r="T294" s="92">
        <f t="shared" ref="T294:T300" si="2490">R294+AA294</f>
        <v>260</v>
      </c>
      <c r="U294" s="91">
        <f t="shared" ref="U294:U300" ca="1" si="2491">T294-S294</f>
        <v>0</v>
      </c>
      <c r="V294" s="91">
        <f t="shared" ref="V294:V300" si="2492">P294-T294</f>
        <v>0</v>
      </c>
      <c r="W294" s="120">
        <f t="shared" ref="W294:W321" si="2493">IF(OR(AND(P294=0,T294=0),AND(P294="",T294="")),"",IF(AND(P294=0,T294&gt;0),1,T294/P294))</f>
        <v>1</v>
      </c>
      <c r="X294" s="178"/>
      <c r="Y294" s="128">
        <f t="shared" ref="Y294:Y300" si="2494">AS294+AY294+BE294+BK294+BQ294+BW294+CC294+CI294+CO294+CU294+DA294+DG294+DM294+DS294+DY294+EE294+EK294+EQ294+EW294+FC294+FI294+FO294+FU294+GA294+GG294+GM294+GS294+GY294+HE294+HK294+HQ294</f>
        <v>0</v>
      </c>
      <c r="Z294" s="179">
        <f t="shared" ref="Z294:Z300" ca="1" si="2495">SUMIFS(AS294:HV294,AS$1:HV$1,"1",AS$8:HV$8,"Физические объемы",AS$9:HV$9,"План")</f>
        <v>0</v>
      </c>
      <c r="AA294" s="127">
        <f t="shared" ref="AA294:AA300" si="2496">AT294+AZ294+BF294+BL294+BR294+BX294+CD294+CJ294+CP294+CV294+DB294+DH294+DN294+DT294+DZ294+EF294+EL294+ER294+EX294+FD294+FJ294+FP294+FV294+GB294+GH294+GN294+GT294+GZ294+HF294+HL294+HR294</f>
        <v>0</v>
      </c>
      <c r="AB294" s="67" t="str">
        <f t="shared" ref="AB294:AB300" ca="1" si="2497">IF(OR(AND(Z294=0,AA294=0),AND(Z294="",AA294="")),"",IF(AND(Z294=0,AA294&gt;0),1,AA294/Z294))</f>
        <v/>
      </c>
      <c r="AC294" s="69">
        <f t="shared" ref="AC294:AC300" ca="1" si="2498">AA294-Z294</f>
        <v>0</v>
      </c>
      <c r="AD294" s="226">
        <f>AS294+AY294+BE294+BK294+BQ294+BW294+CC294</f>
        <v>0</v>
      </c>
      <c r="AE294" s="227">
        <f>AT294+AZ294+BF294+BL294+BR294+BX294+CD294</f>
        <v>0</v>
      </c>
      <c r="AF294" s="225">
        <f>AE294-AD294</f>
        <v>0</v>
      </c>
      <c r="AG294" s="226">
        <f>DS294+CI294+CO294+CU294+DA294+DG294+DM294</f>
        <v>0</v>
      </c>
      <c r="AH294" s="227">
        <f>DT294+CJ294+CP294+CV294+DB294+DH294+DN294</f>
        <v>0</v>
      </c>
      <c r="AI294" s="225">
        <f>AH294-AG294</f>
        <v>0</v>
      </c>
      <c r="AJ294" s="226">
        <f>FI294+DY294+EE294+EK294+EQ294+EW294+FC294</f>
        <v>0</v>
      </c>
      <c r="AK294" s="227">
        <f>FJ294+DZ294+EF294+EL294+ER294+EX294+FD294</f>
        <v>0</v>
      </c>
      <c r="AL294" s="225">
        <f>AK294-AJ294</f>
        <v>0</v>
      </c>
      <c r="AM294" s="226">
        <f>FO294+FU294+GY294+GA294+GG294+GM294+GS294</f>
        <v>0</v>
      </c>
      <c r="AN294" s="227">
        <f>GZ294+GB294+GH294+GN294+GT294+FP294+FV294</f>
        <v>0</v>
      </c>
      <c r="AO294" s="225">
        <f>AN294-AM294</f>
        <v>0</v>
      </c>
      <c r="AP294" s="226">
        <f>HQ294+HE294+HK294</f>
        <v>0</v>
      </c>
      <c r="AQ294" s="227">
        <f>HR294+HF294+HL294</f>
        <v>0</v>
      </c>
      <c r="AR294" s="225">
        <f t="shared" ref="AR294:AR322" si="2499">AQ294-AP294</f>
        <v>0</v>
      </c>
      <c r="AS294" s="178"/>
      <c r="AT294" s="127"/>
      <c r="AU294" s="69">
        <f t="shared" ref="AU294:AU300" si="2500">AT294-AS294</f>
        <v>0</v>
      </c>
      <c r="AV294" s="162"/>
      <c r="AW294" s="123"/>
      <c r="AX294" s="18">
        <f t="shared" ref="AX294:AX300" si="2501">AW294-AV294</f>
        <v>0</v>
      </c>
      <c r="AY294" s="178"/>
      <c r="AZ294" s="127"/>
      <c r="BA294" s="69">
        <f t="shared" ref="BA294:BA300" si="2502">AZ294-AY294</f>
        <v>0</v>
      </c>
      <c r="BB294" s="162"/>
      <c r="BC294" s="123"/>
      <c r="BD294" s="18">
        <f t="shared" ref="BD294:BD300" si="2503">BC294-BB294</f>
        <v>0</v>
      </c>
      <c r="BE294" s="178"/>
      <c r="BF294" s="127"/>
      <c r="BG294" s="69">
        <f t="shared" ref="BG294:BG300" si="2504">BF294-BE294</f>
        <v>0</v>
      </c>
      <c r="BH294" s="162"/>
      <c r="BI294" s="123"/>
      <c r="BJ294" s="18">
        <f t="shared" ref="BJ294:BJ300" si="2505">BI294-BH294</f>
        <v>0</v>
      </c>
      <c r="BK294" s="178"/>
      <c r="BL294" s="127"/>
      <c r="BM294" s="69">
        <f t="shared" ref="BM294:BM300" si="2506">BL294-BK294</f>
        <v>0</v>
      </c>
      <c r="BN294" s="162"/>
      <c r="BO294" s="123"/>
      <c r="BP294" s="18">
        <f t="shared" ref="BP294:BP300" si="2507">BO294-BN294</f>
        <v>0</v>
      </c>
      <c r="BQ294" s="178"/>
      <c r="BR294" s="127"/>
      <c r="BS294" s="69">
        <f t="shared" ref="BS294:BS300" si="2508">BR294-BQ294</f>
        <v>0</v>
      </c>
      <c r="BT294" s="162"/>
      <c r="BU294" s="123"/>
      <c r="BV294" s="18">
        <f t="shared" ref="BV294:BV300" si="2509">BU294-BT294</f>
        <v>0</v>
      </c>
      <c r="BW294" s="178"/>
      <c r="BX294" s="127"/>
      <c r="BY294" s="69">
        <f t="shared" ref="BY294:BY300" si="2510">BX294-BW294</f>
        <v>0</v>
      </c>
      <c r="BZ294" s="162"/>
      <c r="CA294" s="123"/>
      <c r="CB294" s="18">
        <f t="shared" ref="CB294:CB300" si="2511">CA294-BZ294</f>
        <v>0</v>
      </c>
      <c r="CC294" s="178"/>
      <c r="CD294" s="127"/>
      <c r="CE294" s="69">
        <f t="shared" ref="CE294:CE300" si="2512">CD294-CC294</f>
        <v>0</v>
      </c>
      <c r="CF294" s="162"/>
      <c r="CG294" s="123"/>
      <c r="CH294" s="18">
        <f t="shared" ref="CH294:CH300" si="2513">CG294-CF294</f>
        <v>0</v>
      </c>
      <c r="CI294" s="178"/>
      <c r="CJ294" s="127"/>
      <c r="CK294" s="69">
        <f t="shared" ref="CK294:CK300" si="2514">CJ294-CI294</f>
        <v>0</v>
      </c>
      <c r="CL294" s="162"/>
      <c r="CM294" s="123"/>
      <c r="CN294" s="18">
        <f t="shared" ref="CN294:CN300" si="2515">CM294-CL294</f>
        <v>0</v>
      </c>
      <c r="CO294" s="178"/>
      <c r="CP294" s="127"/>
      <c r="CQ294" s="69">
        <f t="shared" ref="CQ294:CQ300" si="2516">CP294-CO294</f>
        <v>0</v>
      </c>
      <c r="CR294" s="162"/>
      <c r="CS294" s="123"/>
      <c r="CT294" s="18">
        <f t="shared" ref="CT294:CT300" si="2517">CS294-CR294</f>
        <v>0</v>
      </c>
      <c r="CU294" s="178"/>
      <c r="CV294" s="127"/>
      <c r="CW294" s="69">
        <f t="shared" ref="CW294:CW300" si="2518">CV294-CU294</f>
        <v>0</v>
      </c>
      <c r="CX294" s="162"/>
      <c r="CY294" s="123"/>
      <c r="CZ294" s="18">
        <f t="shared" ref="CZ294:CZ300" si="2519">CY294-CX294</f>
        <v>0</v>
      </c>
      <c r="DA294" s="178"/>
      <c r="DB294" s="127"/>
      <c r="DC294" s="69">
        <f t="shared" ref="DC294:DC300" si="2520">DB294-DA294</f>
        <v>0</v>
      </c>
      <c r="DD294" s="162"/>
      <c r="DE294" s="123"/>
      <c r="DF294" s="18">
        <f t="shared" ref="DF294:DF300" si="2521">DE294-DD294</f>
        <v>0</v>
      </c>
      <c r="DG294" s="178"/>
      <c r="DH294" s="127"/>
      <c r="DI294" s="69">
        <f t="shared" ref="DI294:DI300" si="2522">DH294-DG294</f>
        <v>0</v>
      </c>
      <c r="DJ294" s="162"/>
      <c r="DK294" s="123"/>
      <c r="DL294" s="18">
        <f t="shared" ref="DL294:DL300" si="2523">DK294-DJ294</f>
        <v>0</v>
      </c>
      <c r="DM294" s="178"/>
      <c r="DN294" s="127"/>
      <c r="DO294" s="69">
        <f t="shared" ref="DO294:DO300" si="2524">DN294-DM294</f>
        <v>0</v>
      </c>
      <c r="DP294" s="162"/>
      <c r="DQ294" s="123"/>
      <c r="DR294" s="18">
        <f t="shared" ref="DR294:DR300" si="2525">DQ294-DP294</f>
        <v>0</v>
      </c>
      <c r="DS294" s="178"/>
      <c r="DT294" s="127"/>
      <c r="DU294" s="69">
        <f t="shared" ref="DU294:DU300" si="2526">DT294-DS294</f>
        <v>0</v>
      </c>
      <c r="DV294" s="162"/>
      <c r="DW294" s="123"/>
      <c r="DX294" s="18">
        <f t="shared" ref="DX294:DX300" si="2527">DW294-DV294</f>
        <v>0</v>
      </c>
      <c r="DY294" s="178"/>
      <c r="DZ294" s="127"/>
      <c r="EA294" s="69">
        <f t="shared" ref="EA294:EA300" si="2528">DZ294-DY294</f>
        <v>0</v>
      </c>
      <c r="EB294" s="162"/>
      <c r="EC294" s="123"/>
      <c r="ED294" s="18">
        <f t="shared" ref="ED294:ED300" si="2529">EC294-EB294</f>
        <v>0</v>
      </c>
      <c r="EE294" s="178"/>
      <c r="EF294" s="127"/>
      <c r="EG294" s="69">
        <f t="shared" ref="EG294:EG300" si="2530">EF294-EE294</f>
        <v>0</v>
      </c>
      <c r="EH294" s="162"/>
      <c r="EI294" s="123"/>
      <c r="EJ294" s="18">
        <f t="shared" ref="EJ294:EJ300" si="2531">EI294-EH294</f>
        <v>0</v>
      </c>
      <c r="EK294" s="178"/>
      <c r="EL294" s="127"/>
      <c r="EM294" s="69">
        <f t="shared" ref="EM294:EM300" si="2532">EL294-EK294</f>
        <v>0</v>
      </c>
      <c r="EN294" s="162"/>
      <c r="EO294" s="123"/>
      <c r="EP294" s="18">
        <f t="shared" ref="EP294:EP300" si="2533">EO294-EN294</f>
        <v>0</v>
      </c>
      <c r="EQ294" s="178"/>
      <c r="ER294" s="127"/>
      <c r="ES294" s="69">
        <f t="shared" ref="ES294:ES300" si="2534">ER294-EQ294</f>
        <v>0</v>
      </c>
      <c r="ET294" s="162"/>
      <c r="EU294" s="123"/>
      <c r="EV294" s="18">
        <f t="shared" ref="EV294:EV300" si="2535">EU294-ET294</f>
        <v>0</v>
      </c>
      <c r="EW294" s="178"/>
      <c r="EX294" s="127"/>
      <c r="EY294" s="69">
        <f t="shared" ref="EY294:EY300" si="2536">EX294-EW294</f>
        <v>0</v>
      </c>
      <c r="EZ294" s="162"/>
      <c r="FA294" s="123"/>
      <c r="FB294" s="18">
        <f t="shared" ref="FB294:FB300" si="2537">FA294-EZ294</f>
        <v>0</v>
      </c>
      <c r="FC294" s="178"/>
      <c r="FD294" s="127"/>
      <c r="FE294" s="69">
        <f t="shared" ref="FE294:FE300" si="2538">FD294-FC294</f>
        <v>0</v>
      </c>
      <c r="FF294" s="162"/>
      <c r="FG294" s="123"/>
      <c r="FH294" s="18">
        <f t="shared" si="2488"/>
        <v>0</v>
      </c>
      <c r="FI294" s="178"/>
      <c r="FJ294" s="127"/>
      <c r="FK294" s="69">
        <f t="shared" ref="FK294:FK300" si="2539">FJ294-FI294</f>
        <v>0</v>
      </c>
      <c r="FL294" s="162"/>
      <c r="FM294" s="123"/>
      <c r="FN294" s="18">
        <f t="shared" ref="FN294:FN300" si="2540">FM294-FL294</f>
        <v>0</v>
      </c>
      <c r="FO294" s="178"/>
      <c r="FP294" s="127"/>
      <c r="FQ294" s="69">
        <f t="shared" ref="FQ294:FQ300" si="2541">FP294-FO294</f>
        <v>0</v>
      </c>
      <c r="FR294" s="162"/>
      <c r="FS294" s="123"/>
      <c r="FT294" s="18">
        <f t="shared" ref="FT294:FT300" si="2542">FS294-FR294</f>
        <v>0</v>
      </c>
      <c r="FU294" s="178"/>
      <c r="FV294" s="127"/>
      <c r="FW294" s="69">
        <f t="shared" ref="FW294:FW300" si="2543">FV294-FU294</f>
        <v>0</v>
      </c>
      <c r="FX294" s="162"/>
      <c r="FY294" s="123"/>
      <c r="FZ294" s="18">
        <f t="shared" ref="FZ294:FZ300" si="2544">FY294-FX294</f>
        <v>0</v>
      </c>
      <c r="GA294" s="178"/>
      <c r="GB294" s="127"/>
      <c r="GC294" s="69">
        <f t="shared" ref="GC294:GC300" si="2545">GB294-GA294</f>
        <v>0</v>
      </c>
      <c r="GD294" s="162"/>
      <c r="GE294" s="123"/>
      <c r="GF294" s="18">
        <f t="shared" ref="GF294:GF300" si="2546">GE294-GD294</f>
        <v>0</v>
      </c>
      <c r="GG294" s="178"/>
      <c r="GH294" s="127"/>
      <c r="GI294" s="69">
        <f t="shared" ref="GI294:GI300" si="2547">GH294-GG294</f>
        <v>0</v>
      </c>
      <c r="GJ294" s="162"/>
      <c r="GK294" s="123"/>
      <c r="GL294" s="18">
        <f t="shared" ref="GL294:GL300" si="2548">GK294-GJ294</f>
        <v>0</v>
      </c>
      <c r="GM294" s="178"/>
      <c r="GN294" s="127"/>
      <c r="GO294" s="69">
        <f t="shared" ref="GO294:GO300" si="2549">GN294-GM294</f>
        <v>0</v>
      </c>
      <c r="GP294" s="162"/>
      <c r="GQ294" s="123"/>
      <c r="GR294" s="18">
        <f t="shared" ref="GR294:GR300" si="2550">GQ294-GP294</f>
        <v>0</v>
      </c>
      <c r="GS294" s="178"/>
      <c r="GT294" s="127"/>
      <c r="GU294" s="69">
        <f t="shared" ref="GU294:GU300" si="2551">GT294-GS294</f>
        <v>0</v>
      </c>
      <c r="GV294" s="162"/>
      <c r="GW294" s="123"/>
      <c r="GX294" s="18">
        <f t="shared" ref="GX294:GX300" si="2552">GW294-GV294</f>
        <v>0</v>
      </c>
      <c r="GY294" s="178"/>
      <c r="GZ294" s="127"/>
      <c r="HA294" s="69">
        <f t="shared" ref="HA294:HA300" si="2553">GZ294-GY294</f>
        <v>0</v>
      </c>
      <c r="HB294" s="162"/>
      <c r="HC294" s="123"/>
      <c r="HD294" s="18">
        <f t="shared" ref="HD294:HD300" si="2554">HC294-HB294</f>
        <v>0</v>
      </c>
      <c r="HE294" s="178"/>
      <c r="HF294" s="127"/>
      <c r="HG294" s="69">
        <f t="shared" ref="HG294:HG300" si="2555">HF294-HE294</f>
        <v>0</v>
      </c>
      <c r="HH294" s="162"/>
      <c r="HI294" s="123"/>
      <c r="HJ294" s="18">
        <f t="shared" ref="HJ294:HJ300" si="2556">HI294-HH294</f>
        <v>0</v>
      </c>
      <c r="HK294" s="178"/>
      <c r="HL294" s="127"/>
      <c r="HM294" s="69">
        <f t="shared" ref="HM294:HM300" si="2557">HL294-HK294</f>
        <v>0</v>
      </c>
      <c r="HN294" s="162"/>
      <c r="HO294" s="123"/>
      <c r="HP294" s="18">
        <f t="shared" ref="HP294:HP300" si="2558">HO294-HN294</f>
        <v>0</v>
      </c>
      <c r="HQ294" s="178"/>
      <c r="HR294" s="127"/>
      <c r="HS294" s="69">
        <f t="shared" ref="HS294:HS300" si="2559">HR294-HQ294</f>
        <v>0</v>
      </c>
      <c r="HT294" s="162"/>
      <c r="HU294" s="123"/>
      <c r="HV294" s="18">
        <f t="shared" ref="HV294:HV300" si="2560">HU294-HT294</f>
        <v>0</v>
      </c>
      <c r="HW294" s="17"/>
      <c r="HX294" s="85"/>
      <c r="HY294" s="85"/>
      <c r="HZ294" s="2" t="str">
        <f t="shared" si="2419"/>
        <v>СКРЫТЬ</v>
      </c>
    </row>
    <row r="295" spans="1:234" hidden="1" x14ac:dyDescent="0.2">
      <c r="B295" s="16"/>
      <c r="C295" s="15"/>
      <c r="D295" s="248"/>
      <c r="E295" s="248"/>
      <c r="F295" s="248"/>
      <c r="G295" s="13"/>
      <c r="H295" s="13"/>
      <c r="I295" s="42">
        <v>284</v>
      </c>
      <c r="J295" s="102">
        <f>SUBTOTAL(103,I$12:I295)*1</f>
        <v>58</v>
      </c>
      <c r="K295" s="108" t="s">
        <v>108</v>
      </c>
      <c r="L295" s="17" t="s">
        <v>65</v>
      </c>
      <c r="M295" s="267">
        <v>42956</v>
      </c>
      <c r="N295" s="255">
        <v>43860</v>
      </c>
      <c r="O295" s="118">
        <v>44037</v>
      </c>
      <c r="P295" s="162">
        <v>64822</v>
      </c>
      <c r="Q295" s="163">
        <v>64822</v>
      </c>
      <c r="R295" s="163">
        <v>64822</v>
      </c>
      <c r="S295" s="92">
        <f t="shared" ca="1" si="2489"/>
        <v>64822</v>
      </c>
      <c r="T295" s="92">
        <f>R295+AA295</f>
        <v>64822</v>
      </c>
      <c r="U295" s="91">
        <f ca="1">T295-S295</f>
        <v>0</v>
      </c>
      <c r="V295" s="91">
        <f>P295-T295</f>
        <v>0</v>
      </c>
      <c r="W295" s="120">
        <f>IF(OR(AND(P295=0,T295=0),AND(P295="",T295="")),"",IF(AND(P295=0,T295&gt;0),1,T295/P295))</f>
        <v>1</v>
      </c>
      <c r="X295" s="178"/>
      <c r="Y295" s="128">
        <f>AS295+AY295+BE295+BK295+BQ295+BW295+CC295+CI295+CO295+CU295+DA295+DG295+DM295+DS295+DY295+EE295+EK295+EQ295+EW295+FC295+FI295+FO295+FU295+GA295+GG295+GM295+GS295+GY295+HE295+HK295+HQ295</f>
        <v>0</v>
      </c>
      <c r="Z295" s="179">
        <f ca="1">SUMIFS(AS295:HV295,AS$1:HV$1,"1",AS$8:HV$8,"Физические объемы",AS$9:HV$9,"План")</f>
        <v>0</v>
      </c>
      <c r="AA295" s="127">
        <f>AT295+AZ295+BF295+BL295+BR295+BX295+CD295+CJ295+CP295+CV295+DB295+DH295+DN295+DT295+DZ295+EF295+EL295+ER295+EX295+FD295+FJ295+FP295+FV295+GB295+GH295+GN295+GT295+GZ295+HF295+HL295+HR295</f>
        <v>0</v>
      </c>
      <c r="AB295" s="67" t="str">
        <f ca="1">IF(OR(AND(Z295=0,AA295=0),AND(Z295="",AA295="")),"",IF(AND(Z295=0,AA295&gt;0),1,AA295/Z295))</f>
        <v/>
      </c>
      <c r="AC295" s="69">
        <f ca="1">AA295-Z295</f>
        <v>0</v>
      </c>
      <c r="AD295" s="226">
        <f t="shared" ref="AD295:AD322" si="2561">AS295+AY295+BE295+BK295+BQ295+BW295+CC295</f>
        <v>0</v>
      </c>
      <c r="AE295" s="227">
        <f t="shared" ref="AE295:AE322" si="2562">AT295+AZ295+BF295+BL295+BR295+BX295+CD295</f>
        <v>0</v>
      </c>
      <c r="AF295" s="225">
        <f t="shared" ref="AF295:AF322" si="2563">AE295-AD295</f>
        <v>0</v>
      </c>
      <c r="AG295" s="226">
        <f t="shared" ref="AG295:AG322" si="2564">DS295+CI295+CO295+CU295+DA295+DG295+DM295</f>
        <v>0</v>
      </c>
      <c r="AH295" s="227">
        <f t="shared" ref="AH295:AH322" si="2565">DT295+CJ295+CP295+CV295+DB295+DH295+DN295</f>
        <v>0</v>
      </c>
      <c r="AI295" s="225">
        <f t="shared" ref="AI295:AI322" si="2566">AH295-AG295</f>
        <v>0</v>
      </c>
      <c r="AJ295" s="226">
        <f t="shared" ref="AJ295:AJ322" si="2567">FI295+DY295+EE295+EK295+EQ295+EW295+FC295</f>
        <v>0</v>
      </c>
      <c r="AK295" s="227">
        <f t="shared" ref="AK295:AK322" si="2568">FJ295+DZ295+EF295+EL295+ER295+EX295+FD295</f>
        <v>0</v>
      </c>
      <c r="AL295" s="225">
        <f t="shared" ref="AL295:AL322" si="2569">AK295-AJ295</f>
        <v>0</v>
      </c>
      <c r="AM295" s="226">
        <f t="shared" ref="AM295:AM322" si="2570">FO295+FU295+GY295+GA295+GG295+GM295+GS295</f>
        <v>0</v>
      </c>
      <c r="AN295" s="227">
        <f t="shared" ref="AN295:AN322" si="2571">GZ295+GB295+GH295+GN295+GT295+FP295+FV295</f>
        <v>0</v>
      </c>
      <c r="AO295" s="225">
        <f t="shared" ref="AO295:AO322" si="2572">AN295-AM295</f>
        <v>0</v>
      </c>
      <c r="AP295" s="226">
        <f t="shared" ref="AP295:AP322" si="2573">HQ295+HE295+HK295</f>
        <v>0</v>
      </c>
      <c r="AQ295" s="227">
        <f t="shared" ref="AQ295:AQ322" si="2574">HR295+HF295+HL295</f>
        <v>0</v>
      </c>
      <c r="AR295" s="225">
        <f t="shared" si="2499"/>
        <v>0</v>
      </c>
      <c r="AS295" s="178"/>
      <c r="AT295" s="127"/>
      <c r="AU295" s="69">
        <f>AT295-AS295</f>
        <v>0</v>
      </c>
      <c r="AV295" s="162"/>
      <c r="AW295" s="123"/>
      <c r="AX295" s="18">
        <f>AW295-AV295</f>
        <v>0</v>
      </c>
      <c r="AY295" s="178"/>
      <c r="AZ295" s="127"/>
      <c r="BA295" s="69">
        <f>AZ295-AY295</f>
        <v>0</v>
      </c>
      <c r="BB295" s="162"/>
      <c r="BC295" s="123"/>
      <c r="BD295" s="18">
        <f>BC295-BB295</f>
        <v>0</v>
      </c>
      <c r="BE295" s="178"/>
      <c r="BF295" s="127"/>
      <c r="BG295" s="69">
        <f>BF295-BE295</f>
        <v>0</v>
      </c>
      <c r="BH295" s="162"/>
      <c r="BI295" s="123"/>
      <c r="BJ295" s="18">
        <f>BI295-BH295</f>
        <v>0</v>
      </c>
      <c r="BK295" s="178"/>
      <c r="BL295" s="127"/>
      <c r="BM295" s="69">
        <f>BL295-BK295</f>
        <v>0</v>
      </c>
      <c r="BN295" s="162"/>
      <c r="BO295" s="123"/>
      <c r="BP295" s="18">
        <f>BO295-BN295</f>
        <v>0</v>
      </c>
      <c r="BQ295" s="178"/>
      <c r="BR295" s="127"/>
      <c r="BS295" s="69">
        <f>BR295-BQ295</f>
        <v>0</v>
      </c>
      <c r="BT295" s="162"/>
      <c r="BU295" s="123"/>
      <c r="BV295" s="18">
        <f>BU295-BT295</f>
        <v>0</v>
      </c>
      <c r="BW295" s="178"/>
      <c r="BX295" s="127"/>
      <c r="BY295" s="69">
        <f>BX295-BW295</f>
        <v>0</v>
      </c>
      <c r="BZ295" s="162"/>
      <c r="CA295" s="123"/>
      <c r="CB295" s="18">
        <f>CA295-BZ295</f>
        <v>0</v>
      </c>
      <c r="CC295" s="178"/>
      <c r="CD295" s="127"/>
      <c r="CE295" s="69">
        <f>CD295-CC295</f>
        <v>0</v>
      </c>
      <c r="CF295" s="162"/>
      <c r="CG295" s="123"/>
      <c r="CH295" s="18">
        <f>CG295-CF295</f>
        <v>0</v>
      </c>
      <c r="CI295" s="178"/>
      <c r="CJ295" s="127"/>
      <c r="CK295" s="69">
        <f>CJ295-CI295</f>
        <v>0</v>
      </c>
      <c r="CL295" s="162"/>
      <c r="CM295" s="123"/>
      <c r="CN295" s="18">
        <f t="shared" si="2515"/>
        <v>0</v>
      </c>
      <c r="CO295" s="178"/>
      <c r="CP295" s="127"/>
      <c r="CQ295" s="69">
        <f>CP295-CO295</f>
        <v>0</v>
      </c>
      <c r="CR295" s="162"/>
      <c r="CS295" s="123"/>
      <c r="CT295" s="18">
        <f t="shared" si="2517"/>
        <v>0</v>
      </c>
      <c r="CU295" s="178"/>
      <c r="CV295" s="127"/>
      <c r="CW295" s="69">
        <f>CV295-CU295</f>
        <v>0</v>
      </c>
      <c r="CX295" s="162"/>
      <c r="CY295" s="123"/>
      <c r="CZ295" s="18">
        <f t="shared" si="2519"/>
        <v>0</v>
      </c>
      <c r="DA295" s="178"/>
      <c r="DB295" s="127"/>
      <c r="DC295" s="69">
        <f>DB295-DA295</f>
        <v>0</v>
      </c>
      <c r="DD295" s="162"/>
      <c r="DE295" s="123"/>
      <c r="DF295" s="18">
        <f t="shared" si="2521"/>
        <v>0</v>
      </c>
      <c r="DG295" s="178"/>
      <c r="DH295" s="127"/>
      <c r="DI295" s="69">
        <f>DH295-DG295</f>
        <v>0</v>
      </c>
      <c r="DJ295" s="162"/>
      <c r="DK295" s="123"/>
      <c r="DL295" s="18">
        <f>DK295-DJ295</f>
        <v>0</v>
      </c>
      <c r="DM295" s="178"/>
      <c r="DN295" s="127"/>
      <c r="DO295" s="69">
        <f>DN295-DM295</f>
        <v>0</v>
      </c>
      <c r="DP295" s="162"/>
      <c r="DQ295" s="123"/>
      <c r="DR295" s="18">
        <f>DQ295-DP295</f>
        <v>0</v>
      </c>
      <c r="DS295" s="178"/>
      <c r="DT295" s="127"/>
      <c r="DU295" s="69">
        <f>DT295-DS295</f>
        <v>0</v>
      </c>
      <c r="DV295" s="162"/>
      <c r="DW295" s="123"/>
      <c r="DX295" s="18">
        <f>DW295-DV295</f>
        <v>0</v>
      </c>
      <c r="DY295" s="178"/>
      <c r="DZ295" s="127"/>
      <c r="EA295" s="69">
        <f>DZ295-DY295</f>
        <v>0</v>
      </c>
      <c r="EB295" s="162"/>
      <c r="EC295" s="123"/>
      <c r="ED295" s="18">
        <f>EC295-EB295</f>
        <v>0</v>
      </c>
      <c r="EE295" s="178"/>
      <c r="EF295" s="127"/>
      <c r="EG295" s="69">
        <f>EF295-EE295</f>
        <v>0</v>
      </c>
      <c r="EH295" s="162"/>
      <c r="EI295" s="123"/>
      <c r="EJ295" s="18">
        <f>EI295-EH295</f>
        <v>0</v>
      </c>
      <c r="EK295" s="178"/>
      <c r="EL295" s="127"/>
      <c r="EM295" s="69">
        <f>EL295-EK295</f>
        <v>0</v>
      </c>
      <c r="EN295" s="162"/>
      <c r="EO295" s="123"/>
      <c r="EP295" s="18">
        <f>EO295-EN295</f>
        <v>0</v>
      </c>
      <c r="EQ295" s="178"/>
      <c r="ER295" s="127"/>
      <c r="ES295" s="69">
        <f>ER295-EQ295</f>
        <v>0</v>
      </c>
      <c r="ET295" s="162"/>
      <c r="EU295" s="123"/>
      <c r="EV295" s="18">
        <f>EU295-ET295</f>
        <v>0</v>
      </c>
      <c r="EW295" s="178"/>
      <c r="EX295" s="127"/>
      <c r="EY295" s="69">
        <f>EX295-EW295</f>
        <v>0</v>
      </c>
      <c r="EZ295" s="162"/>
      <c r="FA295" s="123"/>
      <c r="FB295" s="18">
        <f>FA295-EZ295</f>
        <v>0</v>
      </c>
      <c r="FC295" s="178"/>
      <c r="FD295" s="127"/>
      <c r="FE295" s="69">
        <f>FD295-FC295</f>
        <v>0</v>
      </c>
      <c r="FF295" s="162"/>
      <c r="FG295" s="123"/>
      <c r="FH295" s="18">
        <f t="shared" si="2488"/>
        <v>0</v>
      </c>
      <c r="FI295" s="178"/>
      <c r="FJ295" s="127"/>
      <c r="FK295" s="69">
        <f>FJ295-FI295</f>
        <v>0</v>
      </c>
      <c r="FL295" s="162"/>
      <c r="FM295" s="123"/>
      <c r="FN295" s="18">
        <f>FM295-FL295</f>
        <v>0</v>
      </c>
      <c r="FO295" s="178"/>
      <c r="FP295" s="127"/>
      <c r="FQ295" s="69">
        <f>FP295-FO295</f>
        <v>0</v>
      </c>
      <c r="FR295" s="162"/>
      <c r="FS295" s="123"/>
      <c r="FT295" s="18">
        <f>FS295-FR295</f>
        <v>0</v>
      </c>
      <c r="FU295" s="178"/>
      <c r="FV295" s="127"/>
      <c r="FW295" s="69">
        <f>FV295-FU295</f>
        <v>0</v>
      </c>
      <c r="FX295" s="162"/>
      <c r="FY295" s="123"/>
      <c r="FZ295" s="18">
        <f>FY295-FX295</f>
        <v>0</v>
      </c>
      <c r="GA295" s="178"/>
      <c r="GB295" s="127"/>
      <c r="GC295" s="69">
        <f>GB295-GA295</f>
        <v>0</v>
      </c>
      <c r="GD295" s="162"/>
      <c r="GE295" s="123"/>
      <c r="GF295" s="18">
        <f>GE295-GD295</f>
        <v>0</v>
      </c>
      <c r="GG295" s="178"/>
      <c r="GH295" s="127"/>
      <c r="GI295" s="69">
        <f>GH295-GG295</f>
        <v>0</v>
      </c>
      <c r="GJ295" s="162"/>
      <c r="GK295" s="123"/>
      <c r="GL295" s="18">
        <f>GK295-GJ295</f>
        <v>0</v>
      </c>
      <c r="GM295" s="178"/>
      <c r="GN295" s="127"/>
      <c r="GO295" s="69">
        <f>GN295-GM295</f>
        <v>0</v>
      </c>
      <c r="GP295" s="162"/>
      <c r="GQ295" s="123"/>
      <c r="GR295" s="18">
        <f>GQ295-GP295</f>
        <v>0</v>
      </c>
      <c r="GS295" s="178"/>
      <c r="GT295" s="127"/>
      <c r="GU295" s="69">
        <f>GT295-GS295</f>
        <v>0</v>
      </c>
      <c r="GV295" s="162"/>
      <c r="GW295" s="123"/>
      <c r="GX295" s="18">
        <f>GW295-GV295</f>
        <v>0</v>
      </c>
      <c r="GY295" s="178"/>
      <c r="GZ295" s="127"/>
      <c r="HA295" s="69">
        <f>GZ295-GY295</f>
        <v>0</v>
      </c>
      <c r="HB295" s="162"/>
      <c r="HC295" s="123"/>
      <c r="HD295" s="18">
        <f>HC295-HB295</f>
        <v>0</v>
      </c>
      <c r="HE295" s="178"/>
      <c r="HF295" s="127"/>
      <c r="HG295" s="69">
        <f>HF295-HE295</f>
        <v>0</v>
      </c>
      <c r="HH295" s="162"/>
      <c r="HI295" s="123"/>
      <c r="HJ295" s="18">
        <f>HI295-HH295</f>
        <v>0</v>
      </c>
      <c r="HK295" s="178"/>
      <c r="HL295" s="127"/>
      <c r="HM295" s="69">
        <f>HL295-HK295</f>
        <v>0</v>
      </c>
      <c r="HN295" s="162"/>
      <c r="HO295" s="123"/>
      <c r="HP295" s="18">
        <f>HO295-HN295</f>
        <v>0</v>
      </c>
      <c r="HQ295" s="178"/>
      <c r="HR295" s="127"/>
      <c r="HS295" s="69">
        <f>HR295-HQ295</f>
        <v>0</v>
      </c>
      <c r="HT295" s="162"/>
      <c r="HU295" s="123"/>
      <c r="HV295" s="18">
        <f>HU295-HT295</f>
        <v>0</v>
      </c>
      <c r="HW295" s="17"/>
      <c r="HX295" s="85"/>
      <c r="HY295" s="85"/>
      <c r="HZ295" s="2" t="str">
        <f t="shared" si="2419"/>
        <v>СКРЫТЬ</v>
      </c>
    </row>
    <row r="296" spans="1:234" hidden="1" x14ac:dyDescent="0.2">
      <c r="A296" s="1" t="e">
        <f>$K$2&amp;#REF!&amp;$K$292&amp;$K$293&amp;K296</f>
        <v>#REF!</v>
      </c>
      <c r="B296" s="16" t="e">
        <f>IF(#REF!=0,"Скрыть","")</f>
        <v>#REF!</v>
      </c>
      <c r="C296" s="15" t="e">
        <f>IF(AND(#REF!&gt;85%,#REF!&gt;85%),"скрыть","")</f>
        <v>#REF!</v>
      </c>
      <c r="D296" s="14" t="s">
        <v>2</v>
      </c>
      <c r="E296" s="14" t="s">
        <v>25</v>
      </c>
      <c r="F296" s="14" t="s">
        <v>28</v>
      </c>
      <c r="G296" s="13" t="str">
        <f>CONCATENATE(D296,E296,F296,K296)</f>
        <v>3BDFBC50-5FD0-44D2-8F2C-8100642B19E7FDBB77E1-CAAB-4231-A3A6-5F1E1D2A7239DCFAE582-0E20-476E-A53C-8EC2F89B0988Ограждающие конструкции, м3</v>
      </c>
      <c r="H296" s="13"/>
      <c r="I296" s="42">
        <v>285</v>
      </c>
      <c r="J296" s="102">
        <f>SUBTOTAL(103,I$12:I296)*1</f>
        <v>58</v>
      </c>
      <c r="K296" s="108" t="s">
        <v>14</v>
      </c>
      <c r="L296" s="17" t="s">
        <v>65</v>
      </c>
      <c r="M296" s="267">
        <v>42972</v>
      </c>
      <c r="N296" s="255">
        <v>43738</v>
      </c>
      <c r="O296" s="118">
        <v>43928</v>
      </c>
      <c r="P296" s="162">
        <v>57885</v>
      </c>
      <c r="Q296" s="163">
        <v>57885</v>
      </c>
      <c r="R296" s="163">
        <v>57885</v>
      </c>
      <c r="S296" s="92">
        <f t="shared" ca="1" si="2489"/>
        <v>57885</v>
      </c>
      <c r="T296" s="92">
        <f t="shared" si="2490"/>
        <v>57885</v>
      </c>
      <c r="U296" s="91">
        <f t="shared" ca="1" si="2491"/>
        <v>0</v>
      </c>
      <c r="V296" s="91">
        <f t="shared" si="2492"/>
        <v>0</v>
      </c>
      <c r="W296" s="120">
        <f t="shared" si="2493"/>
        <v>1</v>
      </c>
      <c r="X296" s="178"/>
      <c r="Y296" s="128">
        <f t="shared" si="2494"/>
        <v>0</v>
      </c>
      <c r="Z296" s="179">
        <f t="shared" ca="1" si="2495"/>
        <v>0</v>
      </c>
      <c r="AA296" s="127">
        <f t="shared" si="2496"/>
        <v>0</v>
      </c>
      <c r="AB296" s="67" t="str">
        <f t="shared" ca="1" si="2497"/>
        <v/>
      </c>
      <c r="AC296" s="69">
        <f t="shared" ca="1" si="2498"/>
        <v>0</v>
      </c>
      <c r="AD296" s="226">
        <f t="shared" si="2561"/>
        <v>0</v>
      </c>
      <c r="AE296" s="227">
        <f t="shared" si="2562"/>
        <v>0</v>
      </c>
      <c r="AF296" s="225">
        <f t="shared" si="2563"/>
        <v>0</v>
      </c>
      <c r="AG296" s="226">
        <f t="shared" si="2564"/>
        <v>0</v>
      </c>
      <c r="AH296" s="227">
        <f t="shared" si="2565"/>
        <v>0</v>
      </c>
      <c r="AI296" s="225">
        <f t="shared" si="2566"/>
        <v>0</v>
      </c>
      <c r="AJ296" s="226">
        <f t="shared" si="2567"/>
        <v>0</v>
      </c>
      <c r="AK296" s="227">
        <f t="shared" si="2568"/>
        <v>0</v>
      </c>
      <c r="AL296" s="225">
        <f t="shared" si="2569"/>
        <v>0</v>
      </c>
      <c r="AM296" s="226">
        <f t="shared" si="2570"/>
        <v>0</v>
      </c>
      <c r="AN296" s="227">
        <f t="shared" si="2571"/>
        <v>0</v>
      </c>
      <c r="AO296" s="225">
        <f t="shared" si="2572"/>
        <v>0</v>
      </c>
      <c r="AP296" s="226">
        <f t="shared" si="2573"/>
        <v>0</v>
      </c>
      <c r="AQ296" s="227">
        <f t="shared" si="2574"/>
        <v>0</v>
      </c>
      <c r="AR296" s="225">
        <f t="shared" si="2499"/>
        <v>0</v>
      </c>
      <c r="AS296" s="136"/>
      <c r="AT296" s="131"/>
      <c r="AU296" s="69">
        <f t="shared" si="2500"/>
        <v>0</v>
      </c>
      <c r="AV296" s="162"/>
      <c r="AW296" s="130"/>
      <c r="AX296" s="18">
        <f t="shared" si="2501"/>
        <v>0</v>
      </c>
      <c r="AY296" s="136"/>
      <c r="AZ296" s="131"/>
      <c r="BA296" s="69">
        <f t="shared" si="2502"/>
        <v>0</v>
      </c>
      <c r="BB296" s="162"/>
      <c r="BC296" s="130"/>
      <c r="BD296" s="18">
        <f t="shared" si="2503"/>
        <v>0</v>
      </c>
      <c r="BE296" s="136"/>
      <c r="BF296" s="131"/>
      <c r="BG296" s="69">
        <f t="shared" si="2504"/>
        <v>0</v>
      </c>
      <c r="BH296" s="162"/>
      <c r="BI296" s="130"/>
      <c r="BJ296" s="18">
        <f t="shared" si="2505"/>
        <v>0</v>
      </c>
      <c r="BK296" s="136"/>
      <c r="BL296" s="131"/>
      <c r="BM296" s="69">
        <f t="shared" si="2506"/>
        <v>0</v>
      </c>
      <c r="BN296" s="162"/>
      <c r="BO296" s="130"/>
      <c r="BP296" s="18">
        <f t="shared" si="2507"/>
        <v>0</v>
      </c>
      <c r="BQ296" s="136"/>
      <c r="BR296" s="131"/>
      <c r="BS296" s="69">
        <f t="shared" si="2508"/>
        <v>0</v>
      </c>
      <c r="BT296" s="162"/>
      <c r="BU296" s="130"/>
      <c r="BV296" s="18">
        <f t="shared" si="2509"/>
        <v>0</v>
      </c>
      <c r="BW296" s="136"/>
      <c r="BX296" s="131"/>
      <c r="BY296" s="69">
        <f t="shared" si="2510"/>
        <v>0</v>
      </c>
      <c r="BZ296" s="162"/>
      <c r="CA296" s="130"/>
      <c r="CB296" s="18">
        <f t="shared" si="2511"/>
        <v>0</v>
      </c>
      <c r="CC296" s="136"/>
      <c r="CD296" s="131"/>
      <c r="CE296" s="69">
        <f t="shared" si="2512"/>
        <v>0</v>
      </c>
      <c r="CF296" s="162"/>
      <c r="CG296" s="130"/>
      <c r="CH296" s="18">
        <f t="shared" si="2513"/>
        <v>0</v>
      </c>
      <c r="CI296" s="136"/>
      <c r="CJ296" s="131"/>
      <c r="CK296" s="69">
        <f t="shared" si="2514"/>
        <v>0</v>
      </c>
      <c r="CL296" s="162"/>
      <c r="CM296" s="130"/>
      <c r="CN296" s="18">
        <f t="shared" si="2515"/>
        <v>0</v>
      </c>
      <c r="CO296" s="136"/>
      <c r="CP296" s="131"/>
      <c r="CQ296" s="69">
        <f t="shared" si="2516"/>
        <v>0</v>
      </c>
      <c r="CR296" s="162"/>
      <c r="CS296" s="130"/>
      <c r="CT296" s="18">
        <f t="shared" si="2517"/>
        <v>0</v>
      </c>
      <c r="CU296" s="136"/>
      <c r="CV296" s="131"/>
      <c r="CW296" s="69">
        <f t="shared" si="2518"/>
        <v>0</v>
      </c>
      <c r="CX296" s="162"/>
      <c r="CY296" s="130"/>
      <c r="CZ296" s="18">
        <f t="shared" si="2519"/>
        <v>0</v>
      </c>
      <c r="DA296" s="136"/>
      <c r="DB296" s="131"/>
      <c r="DC296" s="69">
        <f t="shared" si="2520"/>
        <v>0</v>
      </c>
      <c r="DD296" s="162"/>
      <c r="DE296" s="130"/>
      <c r="DF296" s="18">
        <f t="shared" si="2521"/>
        <v>0</v>
      </c>
      <c r="DG296" s="136"/>
      <c r="DH296" s="131"/>
      <c r="DI296" s="69">
        <f t="shared" si="2522"/>
        <v>0</v>
      </c>
      <c r="DJ296" s="162"/>
      <c r="DK296" s="130"/>
      <c r="DL296" s="18">
        <f t="shared" si="2523"/>
        <v>0</v>
      </c>
      <c r="DM296" s="136"/>
      <c r="DN296" s="131"/>
      <c r="DO296" s="69">
        <f t="shared" si="2524"/>
        <v>0</v>
      </c>
      <c r="DP296" s="162"/>
      <c r="DQ296" s="130"/>
      <c r="DR296" s="18">
        <f t="shared" si="2525"/>
        <v>0</v>
      </c>
      <c r="DS296" s="136"/>
      <c r="DT296" s="131"/>
      <c r="DU296" s="69">
        <f t="shared" si="2526"/>
        <v>0</v>
      </c>
      <c r="DV296" s="162"/>
      <c r="DW296" s="130"/>
      <c r="DX296" s="18">
        <f t="shared" si="2527"/>
        <v>0</v>
      </c>
      <c r="DY296" s="136"/>
      <c r="DZ296" s="131"/>
      <c r="EA296" s="69">
        <f t="shared" si="2528"/>
        <v>0</v>
      </c>
      <c r="EB296" s="162"/>
      <c r="EC296" s="130"/>
      <c r="ED296" s="18">
        <f t="shared" si="2529"/>
        <v>0</v>
      </c>
      <c r="EE296" s="136"/>
      <c r="EF296" s="131"/>
      <c r="EG296" s="69">
        <f t="shared" si="2530"/>
        <v>0</v>
      </c>
      <c r="EH296" s="162"/>
      <c r="EI296" s="130"/>
      <c r="EJ296" s="18">
        <f t="shared" si="2531"/>
        <v>0</v>
      </c>
      <c r="EK296" s="136"/>
      <c r="EL296" s="131"/>
      <c r="EM296" s="69">
        <f t="shared" si="2532"/>
        <v>0</v>
      </c>
      <c r="EN296" s="162"/>
      <c r="EO296" s="130"/>
      <c r="EP296" s="18">
        <f t="shared" si="2533"/>
        <v>0</v>
      </c>
      <c r="EQ296" s="136"/>
      <c r="ER296" s="131"/>
      <c r="ES296" s="69">
        <f t="shared" si="2534"/>
        <v>0</v>
      </c>
      <c r="ET296" s="162"/>
      <c r="EU296" s="130"/>
      <c r="EV296" s="18">
        <f t="shared" si="2535"/>
        <v>0</v>
      </c>
      <c r="EW296" s="136"/>
      <c r="EX296" s="131"/>
      <c r="EY296" s="69">
        <f t="shared" si="2536"/>
        <v>0</v>
      </c>
      <c r="EZ296" s="162"/>
      <c r="FA296" s="130"/>
      <c r="FB296" s="18">
        <f t="shared" si="2537"/>
        <v>0</v>
      </c>
      <c r="FC296" s="136"/>
      <c r="FD296" s="131"/>
      <c r="FE296" s="69">
        <f t="shared" si="2538"/>
        <v>0</v>
      </c>
      <c r="FF296" s="162"/>
      <c r="FG296" s="130"/>
      <c r="FH296" s="18">
        <f t="shared" si="2488"/>
        <v>0</v>
      </c>
      <c r="FI296" s="136"/>
      <c r="FJ296" s="131"/>
      <c r="FK296" s="69">
        <f t="shared" si="2539"/>
        <v>0</v>
      </c>
      <c r="FL296" s="162"/>
      <c r="FM296" s="130"/>
      <c r="FN296" s="18">
        <f t="shared" si="2540"/>
        <v>0</v>
      </c>
      <c r="FO296" s="136"/>
      <c r="FP296" s="131"/>
      <c r="FQ296" s="69">
        <f t="shared" si="2541"/>
        <v>0</v>
      </c>
      <c r="FR296" s="162"/>
      <c r="FS296" s="130"/>
      <c r="FT296" s="18">
        <f t="shared" si="2542"/>
        <v>0</v>
      </c>
      <c r="FU296" s="136"/>
      <c r="FV296" s="131"/>
      <c r="FW296" s="69">
        <f t="shared" si="2543"/>
        <v>0</v>
      </c>
      <c r="FX296" s="162"/>
      <c r="FY296" s="130"/>
      <c r="FZ296" s="18">
        <f t="shared" si="2544"/>
        <v>0</v>
      </c>
      <c r="GA296" s="136"/>
      <c r="GB296" s="131"/>
      <c r="GC296" s="69">
        <f t="shared" si="2545"/>
        <v>0</v>
      </c>
      <c r="GD296" s="162"/>
      <c r="GE296" s="130"/>
      <c r="GF296" s="18">
        <f t="shared" si="2546"/>
        <v>0</v>
      </c>
      <c r="GG296" s="136"/>
      <c r="GH296" s="131"/>
      <c r="GI296" s="69">
        <f t="shared" si="2547"/>
        <v>0</v>
      </c>
      <c r="GJ296" s="162"/>
      <c r="GK296" s="130"/>
      <c r="GL296" s="18">
        <f t="shared" si="2548"/>
        <v>0</v>
      </c>
      <c r="GM296" s="136"/>
      <c r="GN296" s="131"/>
      <c r="GO296" s="69">
        <f t="shared" si="2549"/>
        <v>0</v>
      </c>
      <c r="GP296" s="162"/>
      <c r="GQ296" s="130"/>
      <c r="GR296" s="18">
        <f t="shared" si="2550"/>
        <v>0</v>
      </c>
      <c r="GS296" s="136"/>
      <c r="GT296" s="131"/>
      <c r="GU296" s="69">
        <f t="shared" si="2551"/>
        <v>0</v>
      </c>
      <c r="GV296" s="162"/>
      <c r="GW296" s="130"/>
      <c r="GX296" s="18">
        <f t="shared" si="2552"/>
        <v>0</v>
      </c>
      <c r="GY296" s="136"/>
      <c r="GZ296" s="131"/>
      <c r="HA296" s="69">
        <f t="shared" si="2553"/>
        <v>0</v>
      </c>
      <c r="HB296" s="162"/>
      <c r="HC296" s="130"/>
      <c r="HD296" s="18">
        <f t="shared" si="2554"/>
        <v>0</v>
      </c>
      <c r="HE296" s="136"/>
      <c r="HF296" s="131"/>
      <c r="HG296" s="69">
        <f t="shared" si="2555"/>
        <v>0</v>
      </c>
      <c r="HH296" s="162"/>
      <c r="HI296" s="130"/>
      <c r="HJ296" s="18">
        <f t="shared" si="2556"/>
        <v>0</v>
      </c>
      <c r="HK296" s="136"/>
      <c r="HL296" s="131"/>
      <c r="HM296" s="69">
        <f t="shared" si="2557"/>
        <v>0</v>
      </c>
      <c r="HN296" s="162"/>
      <c r="HO296" s="130"/>
      <c r="HP296" s="18">
        <f t="shared" si="2558"/>
        <v>0</v>
      </c>
      <c r="HQ296" s="136"/>
      <c r="HR296" s="131"/>
      <c r="HS296" s="69">
        <f t="shared" si="2559"/>
        <v>0</v>
      </c>
      <c r="HT296" s="162"/>
      <c r="HU296" s="130"/>
      <c r="HV296" s="18">
        <f t="shared" si="2560"/>
        <v>0</v>
      </c>
      <c r="HW296" s="17"/>
      <c r="HX296" s="85"/>
      <c r="HY296" s="85"/>
      <c r="HZ296" s="2" t="str">
        <f t="shared" si="2419"/>
        <v>СКРЫТЬ</v>
      </c>
    </row>
    <row r="297" spans="1:234" hidden="1" x14ac:dyDescent="0.2">
      <c r="A297" s="1" t="e">
        <f>$K$2&amp;#REF!&amp;$K$292&amp;$K$293&amp;K297</f>
        <v>#REF!</v>
      </c>
      <c r="B297" s="16" t="e">
        <f>IF(#REF!=0,"Скрыть","")</f>
        <v>#REF!</v>
      </c>
      <c r="C297" s="15" t="e">
        <f>IF(AND(#REF!&gt;85%,#REF!&gt;85%),"скрыть","")</f>
        <v>#REF!</v>
      </c>
      <c r="D297" s="14" t="s">
        <v>2</v>
      </c>
      <c r="E297" s="14" t="s">
        <v>25</v>
      </c>
      <c r="F297" s="14" t="s">
        <v>28</v>
      </c>
      <c r="G297" s="13" t="str">
        <f>CONCATENATE(D297,E297,F297,K297)</f>
        <v>3BDFBC50-5FD0-44D2-8F2C-8100642B19E7FDBB77E1-CAAB-4231-A3A6-5F1E1D2A7239DCFAE582-0E20-476E-A53C-8EC2F89B0988Земляные работы, м3</v>
      </c>
      <c r="H297" s="13"/>
      <c r="I297" s="42">
        <v>286</v>
      </c>
      <c r="J297" s="102">
        <f>SUBTOTAL(103,I$12:I297)*1</f>
        <v>58</v>
      </c>
      <c r="K297" s="108" t="s">
        <v>15</v>
      </c>
      <c r="L297" s="17" t="s">
        <v>65</v>
      </c>
      <c r="M297" s="267">
        <v>43157</v>
      </c>
      <c r="N297" s="255">
        <v>43974</v>
      </c>
      <c r="O297" s="118">
        <v>44073</v>
      </c>
      <c r="P297" s="162">
        <v>515256</v>
      </c>
      <c r="Q297" s="163">
        <v>515256</v>
      </c>
      <c r="R297" s="163">
        <v>515256</v>
      </c>
      <c r="S297" s="92">
        <f t="shared" ca="1" si="2489"/>
        <v>515256</v>
      </c>
      <c r="T297" s="92">
        <f t="shared" si="2490"/>
        <v>515256</v>
      </c>
      <c r="U297" s="91">
        <f t="shared" ca="1" si="2491"/>
        <v>0</v>
      </c>
      <c r="V297" s="91">
        <f t="shared" si="2492"/>
        <v>0</v>
      </c>
      <c r="W297" s="120">
        <f t="shared" si="2493"/>
        <v>1</v>
      </c>
      <c r="X297" s="178"/>
      <c r="Y297" s="128">
        <f t="shared" si="2494"/>
        <v>0</v>
      </c>
      <c r="Z297" s="179">
        <f t="shared" ca="1" si="2495"/>
        <v>0</v>
      </c>
      <c r="AA297" s="127">
        <f t="shared" si="2496"/>
        <v>0</v>
      </c>
      <c r="AB297" s="67" t="str">
        <f t="shared" ca="1" si="2497"/>
        <v/>
      </c>
      <c r="AC297" s="69">
        <f t="shared" ca="1" si="2498"/>
        <v>0</v>
      </c>
      <c r="AD297" s="226">
        <f t="shared" si="2561"/>
        <v>0</v>
      </c>
      <c r="AE297" s="227">
        <f t="shared" si="2562"/>
        <v>0</v>
      </c>
      <c r="AF297" s="225">
        <f t="shared" si="2563"/>
        <v>0</v>
      </c>
      <c r="AG297" s="226">
        <f t="shared" si="2564"/>
        <v>0</v>
      </c>
      <c r="AH297" s="227">
        <f t="shared" si="2565"/>
        <v>0</v>
      </c>
      <c r="AI297" s="225">
        <f t="shared" si="2566"/>
        <v>0</v>
      </c>
      <c r="AJ297" s="226">
        <f t="shared" si="2567"/>
        <v>0</v>
      </c>
      <c r="AK297" s="227">
        <f t="shared" si="2568"/>
        <v>0</v>
      </c>
      <c r="AL297" s="225">
        <f t="shared" si="2569"/>
        <v>0</v>
      </c>
      <c r="AM297" s="226">
        <f t="shared" si="2570"/>
        <v>0</v>
      </c>
      <c r="AN297" s="227">
        <f t="shared" si="2571"/>
        <v>0</v>
      </c>
      <c r="AO297" s="225">
        <f t="shared" si="2572"/>
        <v>0</v>
      </c>
      <c r="AP297" s="226">
        <f t="shared" si="2573"/>
        <v>0</v>
      </c>
      <c r="AQ297" s="227">
        <f t="shared" si="2574"/>
        <v>0</v>
      </c>
      <c r="AR297" s="225">
        <f t="shared" si="2499"/>
        <v>0</v>
      </c>
      <c r="AS297" s="136"/>
      <c r="AT297" s="131"/>
      <c r="AU297" s="69">
        <f t="shared" si="2500"/>
        <v>0</v>
      </c>
      <c r="AV297" s="162"/>
      <c r="AW297" s="130"/>
      <c r="AX297" s="18">
        <f t="shared" si="2501"/>
        <v>0</v>
      </c>
      <c r="AY297" s="136"/>
      <c r="AZ297" s="131"/>
      <c r="BA297" s="69">
        <f t="shared" si="2502"/>
        <v>0</v>
      </c>
      <c r="BB297" s="162"/>
      <c r="BC297" s="130"/>
      <c r="BD297" s="18">
        <f t="shared" si="2503"/>
        <v>0</v>
      </c>
      <c r="BE297" s="136"/>
      <c r="BF297" s="131"/>
      <c r="BG297" s="69">
        <f t="shared" si="2504"/>
        <v>0</v>
      </c>
      <c r="BH297" s="162"/>
      <c r="BI297" s="130"/>
      <c r="BJ297" s="18">
        <f t="shared" si="2505"/>
        <v>0</v>
      </c>
      <c r="BK297" s="136"/>
      <c r="BL297" s="131"/>
      <c r="BM297" s="69">
        <f t="shared" si="2506"/>
        <v>0</v>
      </c>
      <c r="BN297" s="162"/>
      <c r="BO297" s="130"/>
      <c r="BP297" s="18">
        <f t="shared" si="2507"/>
        <v>0</v>
      </c>
      <c r="BQ297" s="136"/>
      <c r="BR297" s="131"/>
      <c r="BS297" s="69">
        <f t="shared" si="2508"/>
        <v>0</v>
      </c>
      <c r="BT297" s="162"/>
      <c r="BU297" s="130"/>
      <c r="BV297" s="18">
        <f t="shared" si="2509"/>
        <v>0</v>
      </c>
      <c r="BW297" s="136"/>
      <c r="BX297" s="131"/>
      <c r="BY297" s="69">
        <f t="shared" si="2510"/>
        <v>0</v>
      </c>
      <c r="BZ297" s="162"/>
      <c r="CA297" s="130"/>
      <c r="CB297" s="18">
        <f t="shared" si="2511"/>
        <v>0</v>
      </c>
      <c r="CC297" s="136"/>
      <c r="CD297" s="131"/>
      <c r="CE297" s="69">
        <f t="shared" si="2512"/>
        <v>0</v>
      </c>
      <c r="CF297" s="162"/>
      <c r="CG297" s="130"/>
      <c r="CH297" s="18">
        <f t="shared" si="2513"/>
        <v>0</v>
      </c>
      <c r="CI297" s="136"/>
      <c r="CJ297" s="131"/>
      <c r="CK297" s="69">
        <f t="shared" si="2514"/>
        <v>0</v>
      </c>
      <c r="CL297" s="162"/>
      <c r="CM297" s="130"/>
      <c r="CN297" s="18">
        <f t="shared" si="2515"/>
        <v>0</v>
      </c>
      <c r="CO297" s="136"/>
      <c r="CP297" s="131"/>
      <c r="CQ297" s="69">
        <f t="shared" si="2516"/>
        <v>0</v>
      </c>
      <c r="CR297" s="162"/>
      <c r="CS297" s="130"/>
      <c r="CT297" s="18">
        <f t="shared" si="2517"/>
        <v>0</v>
      </c>
      <c r="CU297" s="136"/>
      <c r="CV297" s="131"/>
      <c r="CW297" s="69">
        <f t="shared" si="2518"/>
        <v>0</v>
      </c>
      <c r="CX297" s="162"/>
      <c r="CY297" s="130"/>
      <c r="CZ297" s="18">
        <f t="shared" si="2519"/>
        <v>0</v>
      </c>
      <c r="DA297" s="136"/>
      <c r="DB297" s="131"/>
      <c r="DC297" s="69">
        <f t="shared" si="2520"/>
        <v>0</v>
      </c>
      <c r="DD297" s="162"/>
      <c r="DE297" s="130"/>
      <c r="DF297" s="18">
        <f t="shared" si="2521"/>
        <v>0</v>
      </c>
      <c r="DG297" s="136"/>
      <c r="DH297" s="131"/>
      <c r="DI297" s="69">
        <f t="shared" si="2522"/>
        <v>0</v>
      </c>
      <c r="DJ297" s="162"/>
      <c r="DK297" s="130"/>
      <c r="DL297" s="18">
        <f t="shared" si="2523"/>
        <v>0</v>
      </c>
      <c r="DM297" s="136"/>
      <c r="DN297" s="131"/>
      <c r="DO297" s="69">
        <f t="shared" si="2524"/>
        <v>0</v>
      </c>
      <c r="DP297" s="162"/>
      <c r="DQ297" s="130"/>
      <c r="DR297" s="18">
        <f t="shared" si="2525"/>
        <v>0</v>
      </c>
      <c r="DS297" s="136"/>
      <c r="DT297" s="131"/>
      <c r="DU297" s="69">
        <f t="shared" si="2526"/>
        <v>0</v>
      </c>
      <c r="DV297" s="162"/>
      <c r="DW297" s="130"/>
      <c r="DX297" s="18">
        <f t="shared" si="2527"/>
        <v>0</v>
      </c>
      <c r="DY297" s="136"/>
      <c r="DZ297" s="131"/>
      <c r="EA297" s="69">
        <f t="shared" si="2528"/>
        <v>0</v>
      </c>
      <c r="EB297" s="162"/>
      <c r="EC297" s="130"/>
      <c r="ED297" s="18">
        <f t="shared" si="2529"/>
        <v>0</v>
      </c>
      <c r="EE297" s="136"/>
      <c r="EF297" s="131"/>
      <c r="EG297" s="69">
        <f t="shared" si="2530"/>
        <v>0</v>
      </c>
      <c r="EH297" s="162"/>
      <c r="EI297" s="130"/>
      <c r="EJ297" s="18">
        <f t="shared" si="2531"/>
        <v>0</v>
      </c>
      <c r="EK297" s="136"/>
      <c r="EL297" s="131"/>
      <c r="EM297" s="69">
        <f t="shared" si="2532"/>
        <v>0</v>
      </c>
      <c r="EN297" s="162"/>
      <c r="EO297" s="130"/>
      <c r="EP297" s="18">
        <f t="shared" si="2533"/>
        <v>0</v>
      </c>
      <c r="EQ297" s="136"/>
      <c r="ER297" s="131"/>
      <c r="ES297" s="69">
        <f t="shared" si="2534"/>
        <v>0</v>
      </c>
      <c r="ET297" s="162"/>
      <c r="EU297" s="130"/>
      <c r="EV297" s="18">
        <f t="shared" si="2535"/>
        <v>0</v>
      </c>
      <c r="EW297" s="136"/>
      <c r="EX297" s="131"/>
      <c r="EY297" s="69">
        <f t="shared" si="2536"/>
        <v>0</v>
      </c>
      <c r="EZ297" s="162"/>
      <c r="FA297" s="130"/>
      <c r="FB297" s="18">
        <f t="shared" si="2537"/>
        <v>0</v>
      </c>
      <c r="FC297" s="136"/>
      <c r="FD297" s="131"/>
      <c r="FE297" s="69">
        <f t="shared" si="2538"/>
        <v>0</v>
      </c>
      <c r="FF297" s="162"/>
      <c r="FG297" s="130"/>
      <c r="FH297" s="18">
        <f t="shared" si="2488"/>
        <v>0</v>
      </c>
      <c r="FI297" s="136"/>
      <c r="FJ297" s="131"/>
      <c r="FK297" s="69">
        <f t="shared" si="2539"/>
        <v>0</v>
      </c>
      <c r="FL297" s="162"/>
      <c r="FM297" s="130"/>
      <c r="FN297" s="18">
        <f t="shared" si="2540"/>
        <v>0</v>
      </c>
      <c r="FO297" s="136"/>
      <c r="FP297" s="131"/>
      <c r="FQ297" s="69">
        <f t="shared" si="2541"/>
        <v>0</v>
      </c>
      <c r="FR297" s="162"/>
      <c r="FS297" s="130"/>
      <c r="FT297" s="18">
        <f t="shared" si="2542"/>
        <v>0</v>
      </c>
      <c r="FU297" s="136"/>
      <c r="FV297" s="131"/>
      <c r="FW297" s="69">
        <f t="shared" si="2543"/>
        <v>0</v>
      </c>
      <c r="FX297" s="162"/>
      <c r="FY297" s="130"/>
      <c r="FZ297" s="18">
        <f t="shared" si="2544"/>
        <v>0</v>
      </c>
      <c r="GA297" s="136"/>
      <c r="GB297" s="131"/>
      <c r="GC297" s="69">
        <f t="shared" si="2545"/>
        <v>0</v>
      </c>
      <c r="GD297" s="162"/>
      <c r="GE297" s="130"/>
      <c r="GF297" s="18">
        <f t="shared" si="2546"/>
        <v>0</v>
      </c>
      <c r="GG297" s="136"/>
      <c r="GH297" s="131"/>
      <c r="GI297" s="69">
        <f t="shared" si="2547"/>
        <v>0</v>
      </c>
      <c r="GJ297" s="162"/>
      <c r="GK297" s="130"/>
      <c r="GL297" s="18">
        <f t="shared" si="2548"/>
        <v>0</v>
      </c>
      <c r="GM297" s="136"/>
      <c r="GN297" s="131"/>
      <c r="GO297" s="69">
        <f t="shared" si="2549"/>
        <v>0</v>
      </c>
      <c r="GP297" s="162"/>
      <c r="GQ297" s="130"/>
      <c r="GR297" s="18">
        <f t="shared" si="2550"/>
        <v>0</v>
      </c>
      <c r="GS297" s="136"/>
      <c r="GT297" s="131"/>
      <c r="GU297" s="69">
        <f t="shared" si="2551"/>
        <v>0</v>
      </c>
      <c r="GV297" s="162"/>
      <c r="GW297" s="130"/>
      <c r="GX297" s="18">
        <f t="shared" si="2552"/>
        <v>0</v>
      </c>
      <c r="GY297" s="136"/>
      <c r="GZ297" s="131"/>
      <c r="HA297" s="69">
        <f t="shared" si="2553"/>
        <v>0</v>
      </c>
      <c r="HB297" s="162"/>
      <c r="HC297" s="130"/>
      <c r="HD297" s="18">
        <f t="shared" si="2554"/>
        <v>0</v>
      </c>
      <c r="HE297" s="136"/>
      <c r="HF297" s="131"/>
      <c r="HG297" s="69">
        <f t="shared" si="2555"/>
        <v>0</v>
      </c>
      <c r="HH297" s="162"/>
      <c r="HI297" s="130"/>
      <c r="HJ297" s="18">
        <f t="shared" si="2556"/>
        <v>0</v>
      </c>
      <c r="HK297" s="136"/>
      <c r="HL297" s="131"/>
      <c r="HM297" s="69">
        <f t="shared" si="2557"/>
        <v>0</v>
      </c>
      <c r="HN297" s="162"/>
      <c r="HO297" s="130"/>
      <c r="HP297" s="18">
        <f t="shared" si="2558"/>
        <v>0</v>
      </c>
      <c r="HQ297" s="136"/>
      <c r="HR297" s="131"/>
      <c r="HS297" s="69">
        <f t="shared" si="2559"/>
        <v>0</v>
      </c>
      <c r="HT297" s="162"/>
      <c r="HU297" s="130"/>
      <c r="HV297" s="18">
        <f t="shared" si="2560"/>
        <v>0</v>
      </c>
      <c r="HW297" s="17"/>
      <c r="HX297" s="85"/>
      <c r="HY297" s="85"/>
      <c r="HZ297" s="2" t="str">
        <f t="shared" si="2419"/>
        <v>СКРЫТЬ</v>
      </c>
    </row>
    <row r="298" spans="1:234" hidden="1" x14ac:dyDescent="0.2">
      <c r="A298" s="1" t="e">
        <f>$K$2&amp;#REF!&amp;$K$292&amp;$K$293&amp;K298</f>
        <v>#REF!</v>
      </c>
      <c r="B298" s="16" t="e">
        <f>IF(#REF!=0,"Скрыть","")</f>
        <v>#REF!</v>
      </c>
      <c r="C298" s="15" t="e">
        <f>IF(AND(#REF!&gt;85%,#REF!&gt;85%),"скрыть","")</f>
        <v>#REF!</v>
      </c>
      <c r="D298" s="14" t="s">
        <v>2</v>
      </c>
      <c r="E298" s="14" t="s">
        <v>25</v>
      </c>
      <c r="F298" s="14" t="s">
        <v>28</v>
      </c>
      <c r="G298" s="13" t="str">
        <f>CONCATENATE(D298,E298,F298,K298)</f>
        <v>3BDFBC50-5FD0-44D2-8F2C-8100642B19E7FDBB77E1-CAAB-4231-A3A6-5F1E1D2A7239DCFAE582-0E20-476E-A53C-8EC2F89B0988Устройство крепления котлована, тн.</v>
      </c>
      <c r="H298" s="13"/>
      <c r="I298" s="42">
        <v>287</v>
      </c>
      <c r="J298" s="102">
        <f>SUBTOTAL(103,I$12:I298)*1</f>
        <v>58</v>
      </c>
      <c r="K298" s="105" t="s">
        <v>77</v>
      </c>
      <c r="L298" s="17" t="s">
        <v>65</v>
      </c>
      <c r="M298" s="267">
        <v>43158</v>
      </c>
      <c r="N298" s="255">
        <v>43982</v>
      </c>
      <c r="O298" s="118">
        <v>44073</v>
      </c>
      <c r="P298" s="162">
        <v>6003</v>
      </c>
      <c r="Q298" s="163">
        <v>6003</v>
      </c>
      <c r="R298" s="163">
        <v>6003</v>
      </c>
      <c r="S298" s="92">
        <f t="shared" ca="1" si="2489"/>
        <v>6003</v>
      </c>
      <c r="T298" s="92">
        <f t="shared" si="2490"/>
        <v>6003</v>
      </c>
      <c r="U298" s="91">
        <f t="shared" ca="1" si="2491"/>
        <v>0</v>
      </c>
      <c r="V298" s="91">
        <f t="shared" si="2492"/>
        <v>0</v>
      </c>
      <c r="W298" s="120">
        <f t="shared" si="2493"/>
        <v>1</v>
      </c>
      <c r="X298" s="178"/>
      <c r="Y298" s="128">
        <f t="shared" si="2494"/>
        <v>0</v>
      </c>
      <c r="Z298" s="179">
        <f t="shared" ca="1" si="2495"/>
        <v>0</v>
      </c>
      <c r="AA298" s="127">
        <f t="shared" si="2496"/>
        <v>0</v>
      </c>
      <c r="AB298" s="67" t="str">
        <f t="shared" ca="1" si="2497"/>
        <v/>
      </c>
      <c r="AC298" s="69">
        <f t="shared" ca="1" si="2498"/>
        <v>0</v>
      </c>
      <c r="AD298" s="226">
        <f t="shared" si="2561"/>
        <v>0</v>
      </c>
      <c r="AE298" s="227">
        <f t="shared" si="2562"/>
        <v>0</v>
      </c>
      <c r="AF298" s="225">
        <f t="shared" si="2563"/>
        <v>0</v>
      </c>
      <c r="AG298" s="226">
        <f t="shared" si="2564"/>
        <v>0</v>
      </c>
      <c r="AH298" s="227">
        <f t="shared" si="2565"/>
        <v>0</v>
      </c>
      <c r="AI298" s="225">
        <f t="shared" si="2566"/>
        <v>0</v>
      </c>
      <c r="AJ298" s="226">
        <f t="shared" si="2567"/>
        <v>0</v>
      </c>
      <c r="AK298" s="227">
        <f t="shared" si="2568"/>
        <v>0</v>
      </c>
      <c r="AL298" s="225">
        <f t="shared" si="2569"/>
        <v>0</v>
      </c>
      <c r="AM298" s="226">
        <f t="shared" si="2570"/>
        <v>0</v>
      </c>
      <c r="AN298" s="227">
        <f t="shared" si="2571"/>
        <v>0</v>
      </c>
      <c r="AO298" s="225">
        <f t="shared" si="2572"/>
        <v>0</v>
      </c>
      <c r="AP298" s="226">
        <f t="shared" si="2573"/>
        <v>0</v>
      </c>
      <c r="AQ298" s="227">
        <f t="shared" si="2574"/>
        <v>0</v>
      </c>
      <c r="AR298" s="225">
        <f t="shared" si="2499"/>
        <v>0</v>
      </c>
      <c r="AS298" s="136"/>
      <c r="AT298" s="131"/>
      <c r="AU298" s="69">
        <f t="shared" si="2500"/>
        <v>0</v>
      </c>
      <c r="AV298" s="162"/>
      <c r="AW298" s="130"/>
      <c r="AX298" s="18">
        <f t="shared" si="2501"/>
        <v>0</v>
      </c>
      <c r="AY298" s="136"/>
      <c r="AZ298" s="131"/>
      <c r="BA298" s="69">
        <f t="shared" si="2502"/>
        <v>0</v>
      </c>
      <c r="BB298" s="162"/>
      <c r="BC298" s="130"/>
      <c r="BD298" s="18">
        <f t="shared" si="2503"/>
        <v>0</v>
      </c>
      <c r="BE298" s="136"/>
      <c r="BF298" s="131"/>
      <c r="BG298" s="69">
        <f t="shared" si="2504"/>
        <v>0</v>
      </c>
      <c r="BH298" s="162"/>
      <c r="BI298" s="130"/>
      <c r="BJ298" s="18">
        <f t="shared" si="2505"/>
        <v>0</v>
      </c>
      <c r="BK298" s="136"/>
      <c r="BL298" s="131"/>
      <c r="BM298" s="69">
        <f t="shared" si="2506"/>
        <v>0</v>
      </c>
      <c r="BN298" s="162"/>
      <c r="BO298" s="130"/>
      <c r="BP298" s="18">
        <f t="shared" si="2507"/>
        <v>0</v>
      </c>
      <c r="BQ298" s="136"/>
      <c r="BR298" s="131"/>
      <c r="BS298" s="69">
        <f t="shared" si="2508"/>
        <v>0</v>
      </c>
      <c r="BT298" s="162"/>
      <c r="BU298" s="130"/>
      <c r="BV298" s="18">
        <f t="shared" si="2509"/>
        <v>0</v>
      </c>
      <c r="BW298" s="136"/>
      <c r="BX298" s="131"/>
      <c r="BY298" s="69">
        <f t="shared" si="2510"/>
        <v>0</v>
      </c>
      <c r="BZ298" s="162"/>
      <c r="CA298" s="130"/>
      <c r="CB298" s="18">
        <f t="shared" si="2511"/>
        <v>0</v>
      </c>
      <c r="CC298" s="136"/>
      <c r="CD298" s="131"/>
      <c r="CE298" s="69">
        <f t="shared" si="2512"/>
        <v>0</v>
      </c>
      <c r="CF298" s="162"/>
      <c r="CG298" s="130"/>
      <c r="CH298" s="18">
        <f t="shared" si="2513"/>
        <v>0</v>
      </c>
      <c r="CI298" s="136"/>
      <c r="CJ298" s="131"/>
      <c r="CK298" s="69">
        <f t="shared" si="2514"/>
        <v>0</v>
      </c>
      <c r="CL298" s="162"/>
      <c r="CM298" s="130"/>
      <c r="CN298" s="18">
        <f t="shared" si="2515"/>
        <v>0</v>
      </c>
      <c r="CO298" s="136"/>
      <c r="CP298" s="131"/>
      <c r="CQ298" s="69">
        <f t="shared" si="2516"/>
        <v>0</v>
      </c>
      <c r="CR298" s="162"/>
      <c r="CS298" s="130"/>
      <c r="CT298" s="18">
        <f t="shared" si="2517"/>
        <v>0</v>
      </c>
      <c r="CU298" s="136"/>
      <c r="CV298" s="131"/>
      <c r="CW298" s="69">
        <f t="shared" si="2518"/>
        <v>0</v>
      </c>
      <c r="CX298" s="162"/>
      <c r="CY298" s="130"/>
      <c r="CZ298" s="18">
        <f t="shared" si="2519"/>
        <v>0</v>
      </c>
      <c r="DA298" s="136"/>
      <c r="DB298" s="131"/>
      <c r="DC298" s="69">
        <f t="shared" si="2520"/>
        <v>0</v>
      </c>
      <c r="DD298" s="162"/>
      <c r="DE298" s="130"/>
      <c r="DF298" s="18">
        <f t="shared" si="2521"/>
        <v>0</v>
      </c>
      <c r="DG298" s="136"/>
      <c r="DH298" s="131"/>
      <c r="DI298" s="69">
        <f t="shared" si="2522"/>
        <v>0</v>
      </c>
      <c r="DJ298" s="162"/>
      <c r="DK298" s="130"/>
      <c r="DL298" s="18">
        <f t="shared" si="2523"/>
        <v>0</v>
      </c>
      <c r="DM298" s="136"/>
      <c r="DN298" s="131"/>
      <c r="DO298" s="69">
        <f t="shared" si="2524"/>
        <v>0</v>
      </c>
      <c r="DP298" s="162"/>
      <c r="DQ298" s="130"/>
      <c r="DR298" s="18">
        <f t="shared" si="2525"/>
        <v>0</v>
      </c>
      <c r="DS298" s="136"/>
      <c r="DT298" s="131"/>
      <c r="DU298" s="69">
        <f t="shared" si="2526"/>
        <v>0</v>
      </c>
      <c r="DV298" s="162"/>
      <c r="DW298" s="130"/>
      <c r="DX298" s="18">
        <f t="shared" si="2527"/>
        <v>0</v>
      </c>
      <c r="DY298" s="136"/>
      <c r="DZ298" s="131"/>
      <c r="EA298" s="69">
        <f t="shared" si="2528"/>
        <v>0</v>
      </c>
      <c r="EB298" s="162"/>
      <c r="EC298" s="130"/>
      <c r="ED298" s="18">
        <f t="shared" si="2529"/>
        <v>0</v>
      </c>
      <c r="EE298" s="136"/>
      <c r="EF298" s="131"/>
      <c r="EG298" s="69">
        <f t="shared" si="2530"/>
        <v>0</v>
      </c>
      <c r="EH298" s="162"/>
      <c r="EI298" s="130"/>
      <c r="EJ298" s="18">
        <f t="shared" si="2531"/>
        <v>0</v>
      </c>
      <c r="EK298" s="136"/>
      <c r="EL298" s="131"/>
      <c r="EM298" s="69">
        <f t="shared" si="2532"/>
        <v>0</v>
      </c>
      <c r="EN298" s="162"/>
      <c r="EO298" s="130"/>
      <c r="EP298" s="18">
        <f t="shared" si="2533"/>
        <v>0</v>
      </c>
      <c r="EQ298" s="136"/>
      <c r="ER298" s="131"/>
      <c r="ES298" s="69">
        <f t="shared" si="2534"/>
        <v>0</v>
      </c>
      <c r="ET298" s="162"/>
      <c r="EU298" s="130"/>
      <c r="EV298" s="18">
        <f t="shared" si="2535"/>
        <v>0</v>
      </c>
      <c r="EW298" s="136"/>
      <c r="EX298" s="131"/>
      <c r="EY298" s="69">
        <f t="shared" si="2536"/>
        <v>0</v>
      </c>
      <c r="EZ298" s="162"/>
      <c r="FA298" s="130"/>
      <c r="FB298" s="18">
        <f t="shared" si="2537"/>
        <v>0</v>
      </c>
      <c r="FC298" s="136"/>
      <c r="FD298" s="131"/>
      <c r="FE298" s="69">
        <f t="shared" si="2538"/>
        <v>0</v>
      </c>
      <c r="FF298" s="162"/>
      <c r="FG298" s="130"/>
      <c r="FH298" s="18">
        <f t="shared" si="2488"/>
        <v>0</v>
      </c>
      <c r="FI298" s="136"/>
      <c r="FJ298" s="131"/>
      <c r="FK298" s="69">
        <f t="shared" si="2539"/>
        <v>0</v>
      </c>
      <c r="FL298" s="162"/>
      <c r="FM298" s="130"/>
      <c r="FN298" s="18">
        <f t="shared" si="2540"/>
        <v>0</v>
      </c>
      <c r="FO298" s="136"/>
      <c r="FP298" s="131"/>
      <c r="FQ298" s="69">
        <f t="shared" si="2541"/>
        <v>0</v>
      </c>
      <c r="FR298" s="162"/>
      <c r="FS298" s="130"/>
      <c r="FT298" s="18">
        <f t="shared" si="2542"/>
        <v>0</v>
      </c>
      <c r="FU298" s="136"/>
      <c r="FV298" s="131"/>
      <c r="FW298" s="69">
        <f t="shared" si="2543"/>
        <v>0</v>
      </c>
      <c r="FX298" s="162"/>
      <c r="FY298" s="130"/>
      <c r="FZ298" s="18">
        <f t="shared" si="2544"/>
        <v>0</v>
      </c>
      <c r="GA298" s="136"/>
      <c r="GB298" s="131"/>
      <c r="GC298" s="69">
        <f t="shared" si="2545"/>
        <v>0</v>
      </c>
      <c r="GD298" s="162"/>
      <c r="GE298" s="130"/>
      <c r="GF298" s="18">
        <f t="shared" si="2546"/>
        <v>0</v>
      </c>
      <c r="GG298" s="136"/>
      <c r="GH298" s="131"/>
      <c r="GI298" s="69">
        <f t="shared" si="2547"/>
        <v>0</v>
      </c>
      <c r="GJ298" s="162"/>
      <c r="GK298" s="130"/>
      <c r="GL298" s="18">
        <f t="shared" si="2548"/>
        <v>0</v>
      </c>
      <c r="GM298" s="136"/>
      <c r="GN298" s="131"/>
      <c r="GO298" s="69">
        <f t="shared" si="2549"/>
        <v>0</v>
      </c>
      <c r="GP298" s="162"/>
      <c r="GQ298" s="130"/>
      <c r="GR298" s="18">
        <f t="shared" si="2550"/>
        <v>0</v>
      </c>
      <c r="GS298" s="136"/>
      <c r="GT298" s="131"/>
      <c r="GU298" s="69">
        <f t="shared" si="2551"/>
        <v>0</v>
      </c>
      <c r="GV298" s="162"/>
      <c r="GW298" s="130"/>
      <c r="GX298" s="18">
        <f t="shared" si="2552"/>
        <v>0</v>
      </c>
      <c r="GY298" s="136"/>
      <c r="GZ298" s="131"/>
      <c r="HA298" s="69">
        <f t="shared" si="2553"/>
        <v>0</v>
      </c>
      <c r="HB298" s="162"/>
      <c r="HC298" s="130"/>
      <c r="HD298" s="18">
        <f t="shared" si="2554"/>
        <v>0</v>
      </c>
      <c r="HE298" s="136"/>
      <c r="HF298" s="131"/>
      <c r="HG298" s="69">
        <f t="shared" si="2555"/>
        <v>0</v>
      </c>
      <c r="HH298" s="162"/>
      <c r="HI298" s="130"/>
      <c r="HJ298" s="18">
        <f t="shared" si="2556"/>
        <v>0</v>
      </c>
      <c r="HK298" s="136"/>
      <c r="HL298" s="131"/>
      <c r="HM298" s="69">
        <f t="shared" si="2557"/>
        <v>0</v>
      </c>
      <c r="HN298" s="162"/>
      <c r="HO298" s="130"/>
      <c r="HP298" s="18">
        <f t="shared" si="2558"/>
        <v>0</v>
      </c>
      <c r="HQ298" s="136"/>
      <c r="HR298" s="131"/>
      <c r="HS298" s="69">
        <f t="shared" si="2559"/>
        <v>0</v>
      </c>
      <c r="HT298" s="162"/>
      <c r="HU298" s="130"/>
      <c r="HV298" s="18">
        <f t="shared" si="2560"/>
        <v>0</v>
      </c>
      <c r="HW298" s="17"/>
      <c r="HX298" s="85"/>
      <c r="HY298" s="85"/>
      <c r="HZ298" s="2" t="str">
        <f t="shared" si="2419"/>
        <v>СКРЫТЬ</v>
      </c>
    </row>
    <row r="299" spans="1:234" hidden="1" x14ac:dyDescent="0.2">
      <c r="A299" s="1" t="e">
        <f>$K$2&amp;#REF!&amp;$K$292&amp;$K$293&amp;K299</f>
        <v>#REF!</v>
      </c>
      <c r="B299" s="16" t="e">
        <f>IF(#REF!=0,"Скрыть","")</f>
        <v>#REF!</v>
      </c>
      <c r="C299" s="15" t="e">
        <f>IF(AND(#REF!&gt;85%,#REF!&gt;85%),"скрыть","")</f>
        <v>#REF!</v>
      </c>
      <c r="D299" s="14" t="s">
        <v>2</v>
      </c>
      <c r="E299" s="14" t="s">
        <v>25</v>
      </c>
      <c r="F299" s="14" t="s">
        <v>28</v>
      </c>
      <c r="G299" s="13" t="str">
        <f>CONCATENATE(D299,E299,F299,K299)</f>
        <v>3BDFBC50-5FD0-44D2-8F2C-8100642B19E7FDBB77E1-CAAB-4231-A3A6-5F1E1D2A7239DCFAE582-0E20-476E-A53C-8EC2F89B0988Монолитный ж/б, м3</v>
      </c>
      <c r="H299" s="13"/>
      <c r="I299" s="42">
        <v>288</v>
      </c>
      <c r="J299" s="102">
        <f>SUBTOTAL(103,I$12:I299)*1</f>
        <v>58</v>
      </c>
      <c r="K299" s="108" t="s">
        <v>10</v>
      </c>
      <c r="L299" s="17" t="s">
        <v>65</v>
      </c>
      <c r="M299" s="267">
        <v>43525</v>
      </c>
      <c r="N299" s="255">
        <v>44073</v>
      </c>
      <c r="O299" s="118">
        <v>44150</v>
      </c>
      <c r="P299" s="162">
        <v>78844.2</v>
      </c>
      <c r="Q299" s="163">
        <v>78844.2</v>
      </c>
      <c r="R299" s="163">
        <v>78844</v>
      </c>
      <c r="S299" s="92">
        <f t="shared" ca="1" si="2489"/>
        <v>78844.2</v>
      </c>
      <c r="T299" s="92">
        <f t="shared" si="2490"/>
        <v>78844</v>
      </c>
      <c r="U299" s="91">
        <f t="shared" ca="1" si="2491"/>
        <v>-0.19999999999708962</v>
      </c>
      <c r="V299" s="91">
        <f t="shared" si="2492"/>
        <v>0.19999999999708962</v>
      </c>
      <c r="W299" s="120">
        <f t="shared" si="2493"/>
        <v>0.99999746335177475</v>
      </c>
      <c r="X299" s="178"/>
      <c r="Y299" s="128">
        <f t="shared" si="2494"/>
        <v>0</v>
      </c>
      <c r="Z299" s="179">
        <f t="shared" ca="1" si="2495"/>
        <v>0</v>
      </c>
      <c r="AA299" s="127">
        <f t="shared" si="2496"/>
        <v>0</v>
      </c>
      <c r="AB299" s="67" t="str">
        <f t="shared" ca="1" si="2497"/>
        <v/>
      </c>
      <c r="AC299" s="69">
        <f t="shared" ca="1" si="2498"/>
        <v>0</v>
      </c>
      <c r="AD299" s="226">
        <f t="shared" si="2561"/>
        <v>0</v>
      </c>
      <c r="AE299" s="227">
        <f t="shared" si="2562"/>
        <v>0</v>
      </c>
      <c r="AF299" s="225">
        <f t="shared" si="2563"/>
        <v>0</v>
      </c>
      <c r="AG299" s="226">
        <f t="shared" si="2564"/>
        <v>0</v>
      </c>
      <c r="AH299" s="227">
        <f t="shared" si="2565"/>
        <v>0</v>
      </c>
      <c r="AI299" s="225">
        <f t="shared" si="2566"/>
        <v>0</v>
      </c>
      <c r="AJ299" s="226">
        <f t="shared" si="2567"/>
        <v>0</v>
      </c>
      <c r="AK299" s="227">
        <f t="shared" si="2568"/>
        <v>0</v>
      </c>
      <c r="AL299" s="225">
        <f t="shared" si="2569"/>
        <v>0</v>
      </c>
      <c r="AM299" s="226">
        <f t="shared" si="2570"/>
        <v>0</v>
      </c>
      <c r="AN299" s="227">
        <f t="shared" si="2571"/>
        <v>0</v>
      </c>
      <c r="AO299" s="225">
        <f t="shared" si="2572"/>
        <v>0</v>
      </c>
      <c r="AP299" s="226">
        <f t="shared" si="2573"/>
        <v>0</v>
      </c>
      <c r="AQ299" s="227">
        <f t="shared" si="2574"/>
        <v>0</v>
      </c>
      <c r="AR299" s="225">
        <f t="shared" si="2499"/>
        <v>0</v>
      </c>
      <c r="AS299" s="136"/>
      <c r="AT299" s="131"/>
      <c r="AU299" s="69">
        <f t="shared" si="2500"/>
        <v>0</v>
      </c>
      <c r="AV299" s="162"/>
      <c r="AW299" s="130"/>
      <c r="AX299" s="18">
        <f t="shared" si="2501"/>
        <v>0</v>
      </c>
      <c r="AY299" s="136"/>
      <c r="AZ299" s="131"/>
      <c r="BA299" s="69">
        <f t="shared" si="2502"/>
        <v>0</v>
      </c>
      <c r="BB299" s="162"/>
      <c r="BC299" s="130"/>
      <c r="BD299" s="18">
        <f t="shared" si="2503"/>
        <v>0</v>
      </c>
      <c r="BE299" s="136"/>
      <c r="BF299" s="131"/>
      <c r="BG299" s="69">
        <f t="shared" si="2504"/>
        <v>0</v>
      </c>
      <c r="BH299" s="162"/>
      <c r="BI299" s="130"/>
      <c r="BJ299" s="18">
        <f t="shared" si="2505"/>
        <v>0</v>
      </c>
      <c r="BK299" s="136"/>
      <c r="BL299" s="131"/>
      <c r="BM299" s="69">
        <f t="shared" si="2506"/>
        <v>0</v>
      </c>
      <c r="BN299" s="162"/>
      <c r="BO299" s="130"/>
      <c r="BP299" s="18">
        <f t="shared" si="2507"/>
        <v>0</v>
      </c>
      <c r="BQ299" s="136"/>
      <c r="BR299" s="131"/>
      <c r="BS299" s="69">
        <f t="shared" si="2508"/>
        <v>0</v>
      </c>
      <c r="BT299" s="162"/>
      <c r="BU299" s="130"/>
      <c r="BV299" s="18">
        <f t="shared" si="2509"/>
        <v>0</v>
      </c>
      <c r="BW299" s="136"/>
      <c r="BX299" s="131"/>
      <c r="BY299" s="69">
        <f t="shared" si="2510"/>
        <v>0</v>
      </c>
      <c r="BZ299" s="162"/>
      <c r="CA299" s="130"/>
      <c r="CB299" s="18">
        <f t="shared" si="2511"/>
        <v>0</v>
      </c>
      <c r="CC299" s="136"/>
      <c r="CD299" s="131"/>
      <c r="CE299" s="69">
        <f t="shared" si="2512"/>
        <v>0</v>
      </c>
      <c r="CF299" s="162"/>
      <c r="CG299" s="130"/>
      <c r="CH299" s="18">
        <f t="shared" si="2513"/>
        <v>0</v>
      </c>
      <c r="CI299" s="136"/>
      <c r="CJ299" s="131"/>
      <c r="CK299" s="69">
        <f t="shared" si="2514"/>
        <v>0</v>
      </c>
      <c r="CL299" s="162"/>
      <c r="CM299" s="130"/>
      <c r="CN299" s="18">
        <f t="shared" si="2515"/>
        <v>0</v>
      </c>
      <c r="CO299" s="136"/>
      <c r="CP299" s="131"/>
      <c r="CQ299" s="69">
        <f t="shared" si="2516"/>
        <v>0</v>
      </c>
      <c r="CR299" s="162"/>
      <c r="CS299" s="130"/>
      <c r="CT299" s="18">
        <f t="shared" si="2517"/>
        <v>0</v>
      </c>
      <c r="CU299" s="136"/>
      <c r="CV299" s="131"/>
      <c r="CW299" s="69">
        <f t="shared" si="2518"/>
        <v>0</v>
      </c>
      <c r="CX299" s="162"/>
      <c r="CY299" s="130"/>
      <c r="CZ299" s="18">
        <f t="shared" si="2519"/>
        <v>0</v>
      </c>
      <c r="DA299" s="136"/>
      <c r="DB299" s="131"/>
      <c r="DC299" s="69">
        <f t="shared" si="2520"/>
        <v>0</v>
      </c>
      <c r="DD299" s="162"/>
      <c r="DE299" s="130"/>
      <c r="DF299" s="18">
        <f t="shared" si="2521"/>
        <v>0</v>
      </c>
      <c r="DG299" s="136"/>
      <c r="DH299" s="131"/>
      <c r="DI299" s="69">
        <f t="shared" si="2522"/>
        <v>0</v>
      </c>
      <c r="DJ299" s="162"/>
      <c r="DK299" s="130"/>
      <c r="DL299" s="18">
        <f t="shared" si="2523"/>
        <v>0</v>
      </c>
      <c r="DM299" s="136"/>
      <c r="DN299" s="131"/>
      <c r="DO299" s="69">
        <f t="shared" si="2524"/>
        <v>0</v>
      </c>
      <c r="DP299" s="162"/>
      <c r="DQ299" s="130"/>
      <c r="DR299" s="18">
        <f t="shared" si="2525"/>
        <v>0</v>
      </c>
      <c r="DS299" s="136"/>
      <c r="DT299" s="131"/>
      <c r="DU299" s="69">
        <f t="shared" si="2526"/>
        <v>0</v>
      </c>
      <c r="DV299" s="162"/>
      <c r="DW299" s="130"/>
      <c r="DX299" s="18">
        <f t="shared" si="2527"/>
        <v>0</v>
      </c>
      <c r="DY299" s="136"/>
      <c r="DZ299" s="131"/>
      <c r="EA299" s="69">
        <f t="shared" si="2528"/>
        <v>0</v>
      </c>
      <c r="EB299" s="162"/>
      <c r="EC299" s="130"/>
      <c r="ED299" s="18">
        <f t="shared" si="2529"/>
        <v>0</v>
      </c>
      <c r="EE299" s="136"/>
      <c r="EF299" s="131"/>
      <c r="EG299" s="69">
        <f t="shared" si="2530"/>
        <v>0</v>
      </c>
      <c r="EH299" s="162"/>
      <c r="EI299" s="130"/>
      <c r="EJ299" s="18">
        <f t="shared" si="2531"/>
        <v>0</v>
      </c>
      <c r="EK299" s="136"/>
      <c r="EL299" s="131"/>
      <c r="EM299" s="69">
        <f t="shared" si="2532"/>
        <v>0</v>
      </c>
      <c r="EN299" s="162"/>
      <c r="EO299" s="130"/>
      <c r="EP299" s="18">
        <f t="shared" si="2533"/>
        <v>0</v>
      </c>
      <c r="EQ299" s="136"/>
      <c r="ER299" s="131"/>
      <c r="ES299" s="69">
        <f t="shared" si="2534"/>
        <v>0</v>
      </c>
      <c r="ET299" s="162"/>
      <c r="EU299" s="130"/>
      <c r="EV299" s="18">
        <f t="shared" si="2535"/>
        <v>0</v>
      </c>
      <c r="EW299" s="136"/>
      <c r="EX299" s="131"/>
      <c r="EY299" s="69">
        <f t="shared" si="2536"/>
        <v>0</v>
      </c>
      <c r="EZ299" s="162"/>
      <c r="FA299" s="130"/>
      <c r="FB299" s="18">
        <f t="shared" si="2537"/>
        <v>0</v>
      </c>
      <c r="FC299" s="136"/>
      <c r="FD299" s="131"/>
      <c r="FE299" s="69">
        <f t="shared" si="2538"/>
        <v>0</v>
      </c>
      <c r="FF299" s="162"/>
      <c r="FG299" s="130"/>
      <c r="FH299" s="18">
        <f t="shared" si="2488"/>
        <v>0</v>
      </c>
      <c r="FI299" s="136"/>
      <c r="FJ299" s="131"/>
      <c r="FK299" s="69">
        <f t="shared" si="2539"/>
        <v>0</v>
      </c>
      <c r="FL299" s="162"/>
      <c r="FM299" s="130"/>
      <c r="FN299" s="18">
        <f t="shared" si="2540"/>
        <v>0</v>
      </c>
      <c r="FO299" s="136"/>
      <c r="FP299" s="131"/>
      <c r="FQ299" s="69">
        <f t="shared" si="2541"/>
        <v>0</v>
      </c>
      <c r="FR299" s="162"/>
      <c r="FS299" s="130"/>
      <c r="FT299" s="18">
        <f t="shared" si="2542"/>
        <v>0</v>
      </c>
      <c r="FU299" s="136"/>
      <c r="FV299" s="131"/>
      <c r="FW299" s="69">
        <f t="shared" si="2543"/>
        <v>0</v>
      </c>
      <c r="FX299" s="162"/>
      <c r="FY299" s="130"/>
      <c r="FZ299" s="18">
        <f t="shared" si="2544"/>
        <v>0</v>
      </c>
      <c r="GA299" s="136"/>
      <c r="GB299" s="131"/>
      <c r="GC299" s="69">
        <f t="shared" si="2545"/>
        <v>0</v>
      </c>
      <c r="GD299" s="162"/>
      <c r="GE299" s="130"/>
      <c r="GF299" s="18">
        <f t="shared" si="2546"/>
        <v>0</v>
      </c>
      <c r="GG299" s="136"/>
      <c r="GH299" s="131"/>
      <c r="GI299" s="69">
        <f t="shared" si="2547"/>
        <v>0</v>
      </c>
      <c r="GJ299" s="162"/>
      <c r="GK299" s="130"/>
      <c r="GL299" s="18">
        <f t="shared" si="2548"/>
        <v>0</v>
      </c>
      <c r="GM299" s="136"/>
      <c r="GN299" s="131"/>
      <c r="GO299" s="69">
        <f t="shared" si="2549"/>
        <v>0</v>
      </c>
      <c r="GP299" s="162"/>
      <c r="GQ299" s="130"/>
      <c r="GR299" s="18">
        <f t="shared" si="2550"/>
        <v>0</v>
      </c>
      <c r="GS299" s="136"/>
      <c r="GT299" s="131"/>
      <c r="GU299" s="69">
        <f t="shared" si="2551"/>
        <v>0</v>
      </c>
      <c r="GV299" s="162"/>
      <c r="GW299" s="130"/>
      <c r="GX299" s="18">
        <f t="shared" si="2552"/>
        <v>0</v>
      </c>
      <c r="GY299" s="136"/>
      <c r="GZ299" s="131"/>
      <c r="HA299" s="69">
        <f t="shared" si="2553"/>
        <v>0</v>
      </c>
      <c r="HB299" s="162"/>
      <c r="HC299" s="130"/>
      <c r="HD299" s="18">
        <f t="shared" si="2554"/>
        <v>0</v>
      </c>
      <c r="HE299" s="136"/>
      <c r="HF299" s="131"/>
      <c r="HG299" s="69">
        <f t="shared" si="2555"/>
        <v>0</v>
      </c>
      <c r="HH299" s="162"/>
      <c r="HI299" s="130"/>
      <c r="HJ299" s="18">
        <f t="shared" si="2556"/>
        <v>0</v>
      </c>
      <c r="HK299" s="136"/>
      <c r="HL299" s="131"/>
      <c r="HM299" s="69">
        <f t="shared" si="2557"/>
        <v>0</v>
      </c>
      <c r="HN299" s="162"/>
      <c r="HO299" s="130"/>
      <c r="HP299" s="18">
        <f t="shared" si="2558"/>
        <v>0</v>
      </c>
      <c r="HQ299" s="136"/>
      <c r="HR299" s="131"/>
      <c r="HS299" s="69">
        <f t="shared" si="2559"/>
        <v>0</v>
      </c>
      <c r="HT299" s="162"/>
      <c r="HU299" s="130"/>
      <c r="HV299" s="18">
        <f t="shared" si="2560"/>
        <v>0</v>
      </c>
      <c r="HW299" s="17"/>
      <c r="HX299" s="85"/>
      <c r="HY299" s="85"/>
      <c r="HZ299" s="2" t="str">
        <f t="shared" si="2419"/>
        <v>СКРЫТЬ</v>
      </c>
    </row>
    <row r="300" spans="1:234" hidden="1" x14ac:dyDescent="0.2">
      <c r="A300" s="1" t="e">
        <f>$K$2&amp;#REF!&amp;$K$292&amp;$K$293&amp;K300</f>
        <v>#REF!</v>
      </c>
      <c r="B300" s="16" t="e">
        <f>IF(#REF!=0,"Скрыть","")</f>
        <v>#REF!</v>
      </c>
      <c r="C300" s="15" t="e">
        <f>IF(AND(#REF!&gt;85%,#REF!&gt;85%),"скрыть","")</f>
        <v>#REF!</v>
      </c>
      <c r="D300" s="14" t="s">
        <v>2</v>
      </c>
      <c r="E300" s="14" t="s">
        <v>25</v>
      </c>
      <c r="F300" s="14" t="s">
        <v>28</v>
      </c>
      <c r="G300" s="13" t="str">
        <f>CONCATENATE(D300,E300,F300,K300)</f>
        <v>3BDFBC50-5FD0-44D2-8F2C-8100642B19E7FDBB77E1-CAAB-4231-A3A6-5F1E1D2A7239DCFAE582-0E20-476E-A53C-8EC2F89B0988Архитектурно-отделочные работы пассажирской зоны, м2</v>
      </c>
      <c r="H300" s="13"/>
      <c r="I300" s="42">
        <v>289</v>
      </c>
      <c r="J300" s="102">
        <f>SUBTOTAL(103,I$12:I300)*1</f>
        <v>58</v>
      </c>
      <c r="K300" s="108" t="s">
        <v>106</v>
      </c>
      <c r="L300" s="17" t="s">
        <v>65</v>
      </c>
      <c r="M300" s="267">
        <v>43997</v>
      </c>
      <c r="N300" s="255">
        <v>44150</v>
      </c>
      <c r="O300" s="118">
        <v>44165</v>
      </c>
      <c r="P300" s="162">
        <v>23849</v>
      </c>
      <c r="Q300" s="163">
        <v>23849</v>
      </c>
      <c r="R300" s="163">
        <v>23849</v>
      </c>
      <c r="S300" s="92">
        <f t="shared" ca="1" si="2489"/>
        <v>23849</v>
      </c>
      <c r="T300" s="92">
        <f t="shared" si="2490"/>
        <v>23849</v>
      </c>
      <c r="U300" s="91">
        <f t="shared" ca="1" si="2491"/>
        <v>0</v>
      </c>
      <c r="V300" s="91">
        <f t="shared" si="2492"/>
        <v>0</v>
      </c>
      <c r="W300" s="120">
        <f t="shared" si="2493"/>
        <v>1</v>
      </c>
      <c r="X300" s="178"/>
      <c r="Y300" s="128">
        <f t="shared" si="2494"/>
        <v>0</v>
      </c>
      <c r="Z300" s="179">
        <f t="shared" ca="1" si="2495"/>
        <v>0</v>
      </c>
      <c r="AA300" s="127">
        <f t="shared" si="2496"/>
        <v>0</v>
      </c>
      <c r="AB300" s="67" t="str">
        <f t="shared" ca="1" si="2497"/>
        <v/>
      </c>
      <c r="AC300" s="69">
        <f t="shared" ca="1" si="2498"/>
        <v>0</v>
      </c>
      <c r="AD300" s="226">
        <f t="shared" si="2561"/>
        <v>0</v>
      </c>
      <c r="AE300" s="227">
        <f t="shared" si="2562"/>
        <v>0</v>
      </c>
      <c r="AF300" s="225">
        <f t="shared" si="2563"/>
        <v>0</v>
      </c>
      <c r="AG300" s="226">
        <f t="shared" si="2564"/>
        <v>0</v>
      </c>
      <c r="AH300" s="227">
        <f t="shared" si="2565"/>
        <v>0</v>
      </c>
      <c r="AI300" s="225">
        <f t="shared" si="2566"/>
        <v>0</v>
      </c>
      <c r="AJ300" s="226">
        <f t="shared" si="2567"/>
        <v>0</v>
      </c>
      <c r="AK300" s="227">
        <f t="shared" si="2568"/>
        <v>0</v>
      </c>
      <c r="AL300" s="225">
        <f t="shared" si="2569"/>
        <v>0</v>
      </c>
      <c r="AM300" s="226">
        <f t="shared" si="2570"/>
        <v>0</v>
      </c>
      <c r="AN300" s="227">
        <f t="shared" si="2571"/>
        <v>0</v>
      </c>
      <c r="AO300" s="225">
        <f t="shared" si="2572"/>
        <v>0</v>
      </c>
      <c r="AP300" s="226">
        <f t="shared" si="2573"/>
        <v>0</v>
      </c>
      <c r="AQ300" s="227">
        <f t="shared" si="2574"/>
        <v>0</v>
      </c>
      <c r="AR300" s="225">
        <f t="shared" si="2499"/>
        <v>0</v>
      </c>
      <c r="AS300" s="136"/>
      <c r="AT300" s="131"/>
      <c r="AU300" s="69">
        <f t="shared" si="2500"/>
        <v>0</v>
      </c>
      <c r="AV300" s="162"/>
      <c r="AW300" s="130"/>
      <c r="AX300" s="18">
        <f t="shared" si="2501"/>
        <v>0</v>
      </c>
      <c r="AY300" s="136"/>
      <c r="AZ300" s="131"/>
      <c r="BA300" s="69">
        <f t="shared" si="2502"/>
        <v>0</v>
      </c>
      <c r="BB300" s="162"/>
      <c r="BC300" s="130"/>
      <c r="BD300" s="18">
        <f t="shared" si="2503"/>
        <v>0</v>
      </c>
      <c r="BE300" s="136"/>
      <c r="BF300" s="131"/>
      <c r="BG300" s="69">
        <f t="shared" si="2504"/>
        <v>0</v>
      </c>
      <c r="BH300" s="162"/>
      <c r="BI300" s="130"/>
      <c r="BJ300" s="18">
        <f t="shared" si="2505"/>
        <v>0</v>
      </c>
      <c r="BK300" s="136"/>
      <c r="BL300" s="131"/>
      <c r="BM300" s="69">
        <f t="shared" si="2506"/>
        <v>0</v>
      </c>
      <c r="BN300" s="162"/>
      <c r="BO300" s="130"/>
      <c r="BP300" s="18">
        <f t="shared" si="2507"/>
        <v>0</v>
      </c>
      <c r="BQ300" s="136"/>
      <c r="BR300" s="131"/>
      <c r="BS300" s="69">
        <f t="shared" si="2508"/>
        <v>0</v>
      </c>
      <c r="BT300" s="162"/>
      <c r="BU300" s="130"/>
      <c r="BV300" s="18">
        <f t="shared" si="2509"/>
        <v>0</v>
      </c>
      <c r="BW300" s="136"/>
      <c r="BX300" s="131"/>
      <c r="BY300" s="69">
        <f t="shared" si="2510"/>
        <v>0</v>
      </c>
      <c r="BZ300" s="162"/>
      <c r="CA300" s="130"/>
      <c r="CB300" s="18">
        <f t="shared" si="2511"/>
        <v>0</v>
      </c>
      <c r="CC300" s="136"/>
      <c r="CD300" s="131"/>
      <c r="CE300" s="69">
        <f t="shared" si="2512"/>
        <v>0</v>
      </c>
      <c r="CF300" s="162"/>
      <c r="CG300" s="130"/>
      <c r="CH300" s="18">
        <f t="shared" si="2513"/>
        <v>0</v>
      </c>
      <c r="CI300" s="136"/>
      <c r="CJ300" s="131"/>
      <c r="CK300" s="69">
        <f t="shared" si="2514"/>
        <v>0</v>
      </c>
      <c r="CL300" s="162"/>
      <c r="CM300" s="130"/>
      <c r="CN300" s="18">
        <f t="shared" si="2515"/>
        <v>0</v>
      </c>
      <c r="CO300" s="136"/>
      <c r="CP300" s="131"/>
      <c r="CQ300" s="69">
        <f t="shared" si="2516"/>
        <v>0</v>
      </c>
      <c r="CR300" s="162"/>
      <c r="CS300" s="130"/>
      <c r="CT300" s="18">
        <f t="shared" si="2517"/>
        <v>0</v>
      </c>
      <c r="CU300" s="136"/>
      <c r="CV300" s="131"/>
      <c r="CW300" s="69">
        <f t="shared" si="2518"/>
        <v>0</v>
      </c>
      <c r="CX300" s="162"/>
      <c r="CY300" s="130"/>
      <c r="CZ300" s="18">
        <f t="shared" si="2519"/>
        <v>0</v>
      </c>
      <c r="DA300" s="136"/>
      <c r="DB300" s="131"/>
      <c r="DC300" s="69">
        <f t="shared" si="2520"/>
        <v>0</v>
      </c>
      <c r="DD300" s="162"/>
      <c r="DE300" s="130"/>
      <c r="DF300" s="18">
        <f t="shared" si="2521"/>
        <v>0</v>
      </c>
      <c r="DG300" s="136"/>
      <c r="DH300" s="131"/>
      <c r="DI300" s="69">
        <f t="shared" si="2522"/>
        <v>0</v>
      </c>
      <c r="DJ300" s="162"/>
      <c r="DK300" s="130"/>
      <c r="DL300" s="18">
        <f t="shared" si="2523"/>
        <v>0</v>
      </c>
      <c r="DM300" s="136"/>
      <c r="DN300" s="131"/>
      <c r="DO300" s="69">
        <f t="shared" si="2524"/>
        <v>0</v>
      </c>
      <c r="DP300" s="162"/>
      <c r="DQ300" s="130"/>
      <c r="DR300" s="18">
        <f t="shared" si="2525"/>
        <v>0</v>
      </c>
      <c r="DS300" s="136"/>
      <c r="DT300" s="131"/>
      <c r="DU300" s="69">
        <f t="shared" si="2526"/>
        <v>0</v>
      </c>
      <c r="DV300" s="162"/>
      <c r="DW300" s="130"/>
      <c r="DX300" s="18">
        <f t="shared" si="2527"/>
        <v>0</v>
      </c>
      <c r="DY300" s="136"/>
      <c r="DZ300" s="131"/>
      <c r="EA300" s="69">
        <f t="shared" si="2528"/>
        <v>0</v>
      </c>
      <c r="EB300" s="162"/>
      <c r="EC300" s="130"/>
      <c r="ED300" s="18">
        <f t="shared" si="2529"/>
        <v>0</v>
      </c>
      <c r="EE300" s="136"/>
      <c r="EF300" s="131"/>
      <c r="EG300" s="69">
        <f t="shared" si="2530"/>
        <v>0</v>
      </c>
      <c r="EH300" s="162"/>
      <c r="EI300" s="130"/>
      <c r="EJ300" s="18">
        <f t="shared" si="2531"/>
        <v>0</v>
      </c>
      <c r="EK300" s="136"/>
      <c r="EL300" s="131"/>
      <c r="EM300" s="69">
        <f t="shared" si="2532"/>
        <v>0</v>
      </c>
      <c r="EN300" s="162"/>
      <c r="EO300" s="130"/>
      <c r="EP300" s="18">
        <f t="shared" si="2533"/>
        <v>0</v>
      </c>
      <c r="EQ300" s="136"/>
      <c r="ER300" s="131"/>
      <c r="ES300" s="69">
        <f t="shared" si="2534"/>
        <v>0</v>
      </c>
      <c r="ET300" s="162"/>
      <c r="EU300" s="130"/>
      <c r="EV300" s="18">
        <f t="shared" si="2535"/>
        <v>0</v>
      </c>
      <c r="EW300" s="136"/>
      <c r="EX300" s="131"/>
      <c r="EY300" s="69">
        <f t="shared" si="2536"/>
        <v>0</v>
      </c>
      <c r="EZ300" s="162"/>
      <c r="FA300" s="130"/>
      <c r="FB300" s="18">
        <f t="shared" si="2537"/>
        <v>0</v>
      </c>
      <c r="FC300" s="136"/>
      <c r="FD300" s="131"/>
      <c r="FE300" s="69">
        <f t="shared" si="2538"/>
        <v>0</v>
      </c>
      <c r="FF300" s="162"/>
      <c r="FG300" s="130"/>
      <c r="FH300" s="18">
        <f t="shared" si="2488"/>
        <v>0</v>
      </c>
      <c r="FI300" s="136"/>
      <c r="FJ300" s="131"/>
      <c r="FK300" s="69">
        <f t="shared" si="2539"/>
        <v>0</v>
      </c>
      <c r="FL300" s="162"/>
      <c r="FM300" s="130"/>
      <c r="FN300" s="18">
        <f t="shared" si="2540"/>
        <v>0</v>
      </c>
      <c r="FO300" s="136"/>
      <c r="FP300" s="131"/>
      <c r="FQ300" s="69">
        <f t="shared" si="2541"/>
        <v>0</v>
      </c>
      <c r="FR300" s="162"/>
      <c r="FS300" s="130"/>
      <c r="FT300" s="18">
        <f t="shared" si="2542"/>
        <v>0</v>
      </c>
      <c r="FU300" s="136"/>
      <c r="FV300" s="131"/>
      <c r="FW300" s="69">
        <f t="shared" si="2543"/>
        <v>0</v>
      </c>
      <c r="FX300" s="162"/>
      <c r="FY300" s="130"/>
      <c r="FZ300" s="18">
        <f t="shared" si="2544"/>
        <v>0</v>
      </c>
      <c r="GA300" s="136"/>
      <c r="GB300" s="131"/>
      <c r="GC300" s="69">
        <f t="shared" si="2545"/>
        <v>0</v>
      </c>
      <c r="GD300" s="162"/>
      <c r="GE300" s="130"/>
      <c r="GF300" s="18">
        <f t="shared" si="2546"/>
        <v>0</v>
      </c>
      <c r="GG300" s="136"/>
      <c r="GH300" s="131"/>
      <c r="GI300" s="69">
        <f t="shared" si="2547"/>
        <v>0</v>
      </c>
      <c r="GJ300" s="162"/>
      <c r="GK300" s="130"/>
      <c r="GL300" s="18">
        <f t="shared" si="2548"/>
        <v>0</v>
      </c>
      <c r="GM300" s="136"/>
      <c r="GN300" s="131"/>
      <c r="GO300" s="69">
        <f t="shared" si="2549"/>
        <v>0</v>
      </c>
      <c r="GP300" s="162"/>
      <c r="GQ300" s="130"/>
      <c r="GR300" s="18">
        <f t="shared" si="2550"/>
        <v>0</v>
      </c>
      <c r="GS300" s="136"/>
      <c r="GT300" s="131"/>
      <c r="GU300" s="69">
        <f t="shared" si="2551"/>
        <v>0</v>
      </c>
      <c r="GV300" s="162"/>
      <c r="GW300" s="130"/>
      <c r="GX300" s="18">
        <f t="shared" si="2552"/>
        <v>0</v>
      </c>
      <c r="GY300" s="136"/>
      <c r="GZ300" s="131"/>
      <c r="HA300" s="69">
        <f t="shared" si="2553"/>
        <v>0</v>
      </c>
      <c r="HB300" s="162"/>
      <c r="HC300" s="130"/>
      <c r="HD300" s="18">
        <f t="shared" si="2554"/>
        <v>0</v>
      </c>
      <c r="HE300" s="136"/>
      <c r="HF300" s="131"/>
      <c r="HG300" s="69">
        <f t="shared" si="2555"/>
        <v>0</v>
      </c>
      <c r="HH300" s="162"/>
      <c r="HI300" s="130"/>
      <c r="HJ300" s="18">
        <f t="shared" si="2556"/>
        <v>0</v>
      </c>
      <c r="HK300" s="136"/>
      <c r="HL300" s="131"/>
      <c r="HM300" s="69">
        <f t="shared" si="2557"/>
        <v>0</v>
      </c>
      <c r="HN300" s="162"/>
      <c r="HO300" s="130"/>
      <c r="HP300" s="18">
        <f t="shared" si="2558"/>
        <v>0</v>
      </c>
      <c r="HQ300" s="136"/>
      <c r="HR300" s="131"/>
      <c r="HS300" s="69">
        <f t="shared" si="2559"/>
        <v>0</v>
      </c>
      <c r="HT300" s="162"/>
      <c r="HU300" s="130"/>
      <c r="HV300" s="18">
        <f t="shared" si="2560"/>
        <v>0</v>
      </c>
      <c r="HW300" s="17"/>
      <c r="HX300" s="85"/>
      <c r="HY300" s="85"/>
      <c r="HZ300" s="2" t="str">
        <f t="shared" si="2419"/>
        <v>СКРЫТЬ</v>
      </c>
    </row>
    <row r="301" spans="1:234" hidden="1" x14ac:dyDescent="0.2">
      <c r="B301" s="16"/>
      <c r="C301" s="15"/>
      <c r="D301" s="142"/>
      <c r="E301" s="142"/>
      <c r="F301" s="142"/>
      <c r="G301" s="22"/>
      <c r="H301" s="22"/>
      <c r="I301" s="42">
        <v>290</v>
      </c>
      <c r="J301" s="102">
        <f>SUBTOTAL(103,I$12:I301)*1</f>
        <v>58</v>
      </c>
      <c r="K301" s="108"/>
      <c r="L301" s="17"/>
      <c r="M301" s="267"/>
      <c r="N301" s="255"/>
      <c r="O301" s="118"/>
      <c r="P301" s="162"/>
      <c r="Q301" s="163"/>
      <c r="R301" s="163"/>
      <c r="S301" s="92"/>
      <c r="T301" s="123"/>
      <c r="U301" s="91"/>
      <c r="V301" s="91"/>
      <c r="W301" s="120" t="str">
        <f t="shared" si="2493"/>
        <v/>
      </c>
      <c r="X301" s="178"/>
      <c r="Y301" s="128"/>
      <c r="Z301" s="179"/>
      <c r="AA301" s="127"/>
      <c r="AB301" s="67"/>
      <c r="AC301" s="69"/>
      <c r="AD301" s="226">
        <f t="shared" si="2561"/>
        <v>0</v>
      </c>
      <c r="AE301" s="227">
        <f t="shared" si="2562"/>
        <v>0</v>
      </c>
      <c r="AF301" s="225">
        <f t="shared" si="2563"/>
        <v>0</v>
      </c>
      <c r="AG301" s="226">
        <f t="shared" si="2564"/>
        <v>0</v>
      </c>
      <c r="AH301" s="227">
        <f t="shared" si="2565"/>
        <v>0</v>
      </c>
      <c r="AI301" s="225">
        <f t="shared" si="2566"/>
        <v>0</v>
      </c>
      <c r="AJ301" s="226">
        <f t="shared" si="2567"/>
        <v>0</v>
      </c>
      <c r="AK301" s="227">
        <f t="shared" si="2568"/>
        <v>0</v>
      </c>
      <c r="AL301" s="225">
        <f t="shared" si="2569"/>
        <v>0</v>
      </c>
      <c r="AM301" s="226">
        <f t="shared" si="2570"/>
        <v>0</v>
      </c>
      <c r="AN301" s="227">
        <f t="shared" si="2571"/>
        <v>0</v>
      </c>
      <c r="AO301" s="225">
        <f t="shared" si="2572"/>
        <v>0</v>
      </c>
      <c r="AP301" s="226">
        <f t="shared" si="2573"/>
        <v>0</v>
      </c>
      <c r="AQ301" s="227">
        <f t="shared" si="2574"/>
        <v>0</v>
      </c>
      <c r="AR301" s="225">
        <f t="shared" si="2499"/>
        <v>0</v>
      </c>
      <c r="AS301" s="136"/>
      <c r="AT301" s="131"/>
      <c r="AU301" s="69"/>
      <c r="AV301" s="162"/>
      <c r="AW301" s="130"/>
      <c r="AX301" s="18"/>
      <c r="AY301" s="136"/>
      <c r="AZ301" s="131"/>
      <c r="BA301" s="69"/>
      <c r="BB301" s="162"/>
      <c r="BC301" s="130"/>
      <c r="BD301" s="18"/>
      <c r="BE301" s="136"/>
      <c r="BF301" s="131"/>
      <c r="BG301" s="69"/>
      <c r="BH301" s="162"/>
      <c r="BI301" s="130"/>
      <c r="BJ301" s="18"/>
      <c r="BK301" s="136"/>
      <c r="BL301" s="131"/>
      <c r="BM301" s="69"/>
      <c r="BN301" s="162"/>
      <c r="BO301" s="130"/>
      <c r="BP301" s="18"/>
      <c r="BQ301" s="136"/>
      <c r="BR301" s="131"/>
      <c r="BS301" s="69"/>
      <c r="BT301" s="162"/>
      <c r="BU301" s="130"/>
      <c r="BV301" s="18"/>
      <c r="BW301" s="136"/>
      <c r="BX301" s="131"/>
      <c r="BY301" s="69"/>
      <c r="BZ301" s="162"/>
      <c r="CA301" s="130"/>
      <c r="CB301" s="18"/>
      <c r="CC301" s="136"/>
      <c r="CD301" s="131"/>
      <c r="CE301" s="69"/>
      <c r="CF301" s="162"/>
      <c r="CG301" s="130"/>
      <c r="CH301" s="18"/>
      <c r="CI301" s="136"/>
      <c r="CJ301" s="131"/>
      <c r="CK301" s="69"/>
      <c r="CL301" s="162"/>
      <c r="CM301" s="130"/>
      <c r="CN301" s="18"/>
      <c r="CO301" s="136"/>
      <c r="CP301" s="131"/>
      <c r="CQ301" s="69"/>
      <c r="CR301" s="162"/>
      <c r="CS301" s="130"/>
      <c r="CT301" s="18"/>
      <c r="CU301" s="136"/>
      <c r="CV301" s="131"/>
      <c r="CW301" s="69"/>
      <c r="CX301" s="162"/>
      <c r="CY301" s="130"/>
      <c r="CZ301" s="18"/>
      <c r="DA301" s="136"/>
      <c r="DB301" s="131"/>
      <c r="DC301" s="69"/>
      <c r="DD301" s="162"/>
      <c r="DE301" s="130"/>
      <c r="DF301" s="18"/>
      <c r="DG301" s="136"/>
      <c r="DH301" s="131"/>
      <c r="DI301" s="69"/>
      <c r="DJ301" s="162"/>
      <c r="DK301" s="130"/>
      <c r="DL301" s="18"/>
      <c r="DM301" s="136"/>
      <c r="DN301" s="131"/>
      <c r="DO301" s="69"/>
      <c r="DP301" s="162"/>
      <c r="DQ301" s="130"/>
      <c r="DR301" s="18"/>
      <c r="DS301" s="136"/>
      <c r="DT301" s="131"/>
      <c r="DU301" s="69"/>
      <c r="DV301" s="162"/>
      <c r="DW301" s="130"/>
      <c r="DX301" s="18"/>
      <c r="DY301" s="136"/>
      <c r="DZ301" s="131"/>
      <c r="EA301" s="69"/>
      <c r="EB301" s="162"/>
      <c r="EC301" s="130"/>
      <c r="ED301" s="18"/>
      <c r="EE301" s="136"/>
      <c r="EF301" s="131"/>
      <c r="EG301" s="69"/>
      <c r="EH301" s="162"/>
      <c r="EI301" s="130"/>
      <c r="EJ301" s="18"/>
      <c r="EK301" s="136"/>
      <c r="EL301" s="131"/>
      <c r="EM301" s="69"/>
      <c r="EN301" s="162"/>
      <c r="EO301" s="130"/>
      <c r="EP301" s="18"/>
      <c r="EQ301" s="136"/>
      <c r="ER301" s="131"/>
      <c r="ES301" s="69"/>
      <c r="ET301" s="162"/>
      <c r="EU301" s="130"/>
      <c r="EV301" s="18"/>
      <c r="EW301" s="136"/>
      <c r="EX301" s="131"/>
      <c r="EY301" s="69"/>
      <c r="EZ301" s="162"/>
      <c r="FA301" s="130"/>
      <c r="FB301" s="18"/>
      <c r="FC301" s="136"/>
      <c r="FD301" s="131"/>
      <c r="FE301" s="69"/>
      <c r="FF301" s="162"/>
      <c r="FG301" s="130"/>
      <c r="FH301" s="18"/>
      <c r="FI301" s="136"/>
      <c r="FJ301" s="131"/>
      <c r="FK301" s="69"/>
      <c r="FL301" s="162"/>
      <c r="FM301" s="130"/>
      <c r="FN301" s="18"/>
      <c r="FO301" s="136"/>
      <c r="FP301" s="131"/>
      <c r="FQ301" s="69"/>
      <c r="FR301" s="162"/>
      <c r="FS301" s="130"/>
      <c r="FT301" s="18"/>
      <c r="FU301" s="136"/>
      <c r="FV301" s="131"/>
      <c r="FW301" s="69"/>
      <c r="FX301" s="162"/>
      <c r="FY301" s="130"/>
      <c r="FZ301" s="18"/>
      <c r="GA301" s="136"/>
      <c r="GB301" s="131"/>
      <c r="GC301" s="69"/>
      <c r="GD301" s="162"/>
      <c r="GE301" s="130"/>
      <c r="GF301" s="18"/>
      <c r="GG301" s="136"/>
      <c r="GH301" s="131"/>
      <c r="GI301" s="69"/>
      <c r="GJ301" s="162"/>
      <c r="GK301" s="130"/>
      <c r="GL301" s="18"/>
      <c r="GM301" s="136"/>
      <c r="GN301" s="131"/>
      <c r="GO301" s="69"/>
      <c r="GP301" s="162"/>
      <c r="GQ301" s="130"/>
      <c r="GR301" s="18"/>
      <c r="GS301" s="136"/>
      <c r="GT301" s="131"/>
      <c r="GU301" s="69"/>
      <c r="GV301" s="162"/>
      <c r="GW301" s="130"/>
      <c r="GX301" s="18"/>
      <c r="GY301" s="136"/>
      <c r="GZ301" s="131"/>
      <c r="HA301" s="69"/>
      <c r="HB301" s="162"/>
      <c r="HC301" s="130"/>
      <c r="HD301" s="18"/>
      <c r="HE301" s="136"/>
      <c r="HF301" s="131"/>
      <c r="HG301" s="69"/>
      <c r="HH301" s="162"/>
      <c r="HI301" s="130"/>
      <c r="HJ301" s="18"/>
      <c r="HK301" s="136"/>
      <c r="HL301" s="131"/>
      <c r="HM301" s="69"/>
      <c r="HN301" s="162"/>
      <c r="HO301" s="130"/>
      <c r="HP301" s="18"/>
      <c r="HQ301" s="136"/>
      <c r="HR301" s="131"/>
      <c r="HS301" s="69"/>
      <c r="HT301" s="162"/>
      <c r="HU301" s="130"/>
      <c r="HV301" s="18"/>
      <c r="HW301" s="17"/>
      <c r="HX301" s="85"/>
      <c r="HY301" s="85"/>
      <c r="HZ301" s="2" t="str">
        <f t="shared" si="2419"/>
        <v>СКРЫТЬ</v>
      </c>
    </row>
    <row r="302" spans="1:234" ht="13.5" hidden="1" customHeight="1" x14ac:dyDescent="0.2">
      <c r="A302" s="37"/>
      <c r="B302" s="22"/>
      <c r="C302" s="22"/>
      <c r="D302" s="100"/>
      <c r="E302" s="100"/>
      <c r="F302" s="100"/>
      <c r="G302" s="22"/>
      <c r="H302" s="22"/>
      <c r="I302" s="42">
        <v>291</v>
      </c>
      <c r="J302" s="102">
        <f>SUBTOTAL(103,I$12:I302)*1</f>
        <v>58</v>
      </c>
      <c r="K302" s="105" t="s">
        <v>67</v>
      </c>
      <c r="L302" s="17" t="s">
        <v>65</v>
      </c>
      <c r="M302" s="267">
        <v>43845</v>
      </c>
      <c r="N302" s="255">
        <v>44150</v>
      </c>
      <c r="O302" s="118">
        <v>44089</v>
      </c>
      <c r="P302" s="162">
        <v>486</v>
      </c>
      <c r="Q302" s="163">
        <v>486</v>
      </c>
      <c r="R302" s="163">
        <v>486</v>
      </c>
      <c r="S302" s="92">
        <f t="shared" ref="S302:S310" ca="1" si="2575">IF((Q302+Z302)&gt;P302,P302,(Q302+Z302))</f>
        <v>486</v>
      </c>
      <c r="T302" s="92">
        <f t="shared" ref="T302:T310" si="2576">R302+AA302</f>
        <v>486</v>
      </c>
      <c r="U302" s="91">
        <f t="shared" ref="U302:U310" ca="1" si="2577">T302-S302</f>
        <v>0</v>
      </c>
      <c r="V302" s="91">
        <f t="shared" ref="V302:V310" si="2578">P302-T302</f>
        <v>0</v>
      </c>
      <c r="W302" s="120">
        <f t="shared" si="2493"/>
        <v>1</v>
      </c>
      <c r="X302" s="178"/>
      <c r="Y302" s="128">
        <f t="shared" ref="Y302:Y310" si="2579">AS302+AY302+BE302+BK302+BQ302+BW302+CC302+CI302+CO302+CU302+DA302+DG302+DM302+DS302+DY302+EE302+EK302+EQ302+EW302+FC302+FI302+FO302+FU302+GA302+GG302+GM302+GS302+GY302+HE302+HK302+HQ302</f>
        <v>0</v>
      </c>
      <c r="Z302" s="179">
        <f t="shared" ref="Z302:Z310" ca="1" si="2580">SUMIFS(AS302:HV302,AS$1:HV$1,"1",AS$8:HV$8,"Физические объемы",AS$9:HV$9,"План")</f>
        <v>0</v>
      </c>
      <c r="AA302" s="127">
        <f t="shared" ref="AA302:AA310" si="2581">AT302+AZ302+BF302+BL302+BR302+BX302+CD302+CJ302+CP302+CV302+DB302+DH302+DN302+DT302+DZ302+EF302+EL302+ER302+EX302+FD302+FJ302+FP302+FV302+GB302+GH302+GN302+GT302+GZ302+HF302+HL302+HR302</f>
        <v>0</v>
      </c>
      <c r="AB302" s="67" t="str">
        <f t="shared" ref="AB302:AB310" ca="1" si="2582">IF(OR(AND(Z302=0,AA302=0),AND(Z302="",AA302="")),"",IF(AND(Z302=0,AA302&gt;0),1,AA302/Z302))</f>
        <v/>
      </c>
      <c r="AC302" s="69">
        <f t="shared" ref="AC302:AC310" ca="1" si="2583">AA302-Z302</f>
        <v>0</v>
      </c>
      <c r="AD302" s="226">
        <f t="shared" si="2561"/>
        <v>0</v>
      </c>
      <c r="AE302" s="227">
        <f t="shared" si="2562"/>
        <v>0</v>
      </c>
      <c r="AF302" s="225">
        <f t="shared" si="2563"/>
        <v>0</v>
      </c>
      <c r="AG302" s="226">
        <f t="shared" si="2564"/>
        <v>0</v>
      </c>
      <c r="AH302" s="227">
        <f t="shared" si="2565"/>
        <v>0</v>
      </c>
      <c r="AI302" s="225">
        <f t="shared" si="2566"/>
        <v>0</v>
      </c>
      <c r="AJ302" s="226">
        <f t="shared" si="2567"/>
        <v>0</v>
      </c>
      <c r="AK302" s="227">
        <f t="shared" si="2568"/>
        <v>0</v>
      </c>
      <c r="AL302" s="225">
        <f t="shared" si="2569"/>
        <v>0</v>
      </c>
      <c r="AM302" s="226">
        <f t="shared" si="2570"/>
        <v>0</v>
      </c>
      <c r="AN302" s="227">
        <f t="shared" si="2571"/>
        <v>0</v>
      </c>
      <c r="AO302" s="225">
        <f t="shared" si="2572"/>
        <v>0</v>
      </c>
      <c r="AP302" s="226">
        <f t="shared" si="2573"/>
        <v>0</v>
      </c>
      <c r="AQ302" s="227">
        <f t="shared" si="2574"/>
        <v>0</v>
      </c>
      <c r="AR302" s="225">
        <f t="shared" si="2499"/>
        <v>0</v>
      </c>
      <c r="AS302" s="136"/>
      <c r="AT302" s="131"/>
      <c r="AU302" s="69">
        <f t="shared" ref="AU302:AU310" si="2584">AT302-AS302</f>
        <v>0</v>
      </c>
      <c r="AV302" s="162"/>
      <c r="AW302" s="130"/>
      <c r="AX302" s="18">
        <f t="shared" ref="AX302:AX323" si="2585">AW302-AV302</f>
        <v>0</v>
      </c>
      <c r="AY302" s="136"/>
      <c r="AZ302" s="131"/>
      <c r="BA302" s="69">
        <f t="shared" ref="BA302:BA310" si="2586">AZ302-AY302</f>
        <v>0</v>
      </c>
      <c r="BB302" s="162"/>
      <c r="BC302" s="130"/>
      <c r="BD302" s="18">
        <f t="shared" ref="BD302:BD323" si="2587">BC302-BB302</f>
        <v>0</v>
      </c>
      <c r="BE302" s="136"/>
      <c r="BF302" s="131"/>
      <c r="BG302" s="69">
        <f t="shared" ref="BG302:BG310" si="2588">BF302-BE302</f>
        <v>0</v>
      </c>
      <c r="BH302" s="162"/>
      <c r="BI302" s="130"/>
      <c r="BJ302" s="18">
        <f t="shared" ref="BJ302:BJ323" si="2589">BI302-BH302</f>
        <v>0</v>
      </c>
      <c r="BK302" s="136"/>
      <c r="BL302" s="131"/>
      <c r="BM302" s="69">
        <f t="shared" ref="BM302:BM310" si="2590">BL302-BK302</f>
        <v>0</v>
      </c>
      <c r="BN302" s="162"/>
      <c r="BO302" s="130"/>
      <c r="BP302" s="18">
        <f t="shared" ref="BP302:BP323" si="2591">BO302-BN302</f>
        <v>0</v>
      </c>
      <c r="BQ302" s="136"/>
      <c r="BR302" s="131"/>
      <c r="BS302" s="69">
        <f t="shared" ref="BS302:BS310" si="2592">BR302-BQ302</f>
        <v>0</v>
      </c>
      <c r="BT302" s="162"/>
      <c r="BU302" s="130"/>
      <c r="BV302" s="18">
        <f t="shared" ref="BV302:BV323" si="2593">BU302-BT302</f>
        <v>0</v>
      </c>
      <c r="BW302" s="136"/>
      <c r="BX302" s="131"/>
      <c r="BY302" s="69">
        <f t="shared" ref="BY302:BY310" si="2594">BX302-BW302</f>
        <v>0</v>
      </c>
      <c r="BZ302" s="162"/>
      <c r="CA302" s="130"/>
      <c r="CB302" s="18">
        <f t="shared" ref="CB302:CB323" si="2595">CA302-BZ302</f>
        <v>0</v>
      </c>
      <c r="CC302" s="136"/>
      <c r="CD302" s="131"/>
      <c r="CE302" s="69">
        <f t="shared" ref="CE302:CE310" si="2596">CD302-CC302</f>
        <v>0</v>
      </c>
      <c r="CF302" s="162"/>
      <c r="CG302" s="130"/>
      <c r="CH302" s="18">
        <f t="shared" ref="CH302:CH323" si="2597">CG302-CF302</f>
        <v>0</v>
      </c>
      <c r="CI302" s="136"/>
      <c r="CJ302" s="131"/>
      <c r="CK302" s="69">
        <f t="shared" ref="CK302:CK310" si="2598">CJ302-CI302</f>
        <v>0</v>
      </c>
      <c r="CL302" s="162"/>
      <c r="CM302" s="130"/>
      <c r="CN302" s="18">
        <f t="shared" ref="CN302:CN323" si="2599">CM302-CL302</f>
        <v>0</v>
      </c>
      <c r="CO302" s="136"/>
      <c r="CP302" s="131"/>
      <c r="CQ302" s="69">
        <f t="shared" ref="CQ302:CQ310" si="2600">CP302-CO302</f>
        <v>0</v>
      </c>
      <c r="CR302" s="162"/>
      <c r="CS302" s="130"/>
      <c r="CT302" s="18">
        <f t="shared" ref="CT302:CT323" si="2601">CS302-CR302</f>
        <v>0</v>
      </c>
      <c r="CU302" s="136"/>
      <c r="CV302" s="131"/>
      <c r="CW302" s="69">
        <f t="shared" ref="CW302:CW310" si="2602">CV302-CU302</f>
        <v>0</v>
      </c>
      <c r="CX302" s="162"/>
      <c r="CY302" s="130"/>
      <c r="CZ302" s="18">
        <f t="shared" ref="CZ302:CZ323" si="2603">CY302-CX302</f>
        <v>0</v>
      </c>
      <c r="DA302" s="136"/>
      <c r="DB302" s="131"/>
      <c r="DC302" s="69">
        <f t="shared" ref="DC302:DC310" si="2604">DB302-DA302</f>
        <v>0</v>
      </c>
      <c r="DD302" s="162"/>
      <c r="DE302" s="130"/>
      <c r="DF302" s="18">
        <f t="shared" ref="DF302:DF323" si="2605">DE302-DD302</f>
        <v>0</v>
      </c>
      <c r="DG302" s="136"/>
      <c r="DH302" s="131"/>
      <c r="DI302" s="69">
        <f t="shared" ref="DI302:DI310" si="2606">DH302-DG302</f>
        <v>0</v>
      </c>
      <c r="DJ302" s="162"/>
      <c r="DK302" s="130"/>
      <c r="DL302" s="18">
        <f t="shared" ref="DL302:DL323" si="2607">DK302-DJ302</f>
        <v>0</v>
      </c>
      <c r="DM302" s="136"/>
      <c r="DN302" s="131"/>
      <c r="DO302" s="69">
        <f t="shared" ref="DO302:DO310" si="2608">DN302-DM302</f>
        <v>0</v>
      </c>
      <c r="DP302" s="162"/>
      <c r="DQ302" s="130"/>
      <c r="DR302" s="18">
        <f t="shared" ref="DR302:DR323" si="2609">DQ302-DP302</f>
        <v>0</v>
      </c>
      <c r="DS302" s="136"/>
      <c r="DT302" s="131"/>
      <c r="DU302" s="69">
        <f t="shared" ref="DU302:DU310" si="2610">DT302-DS302</f>
        <v>0</v>
      </c>
      <c r="DV302" s="162"/>
      <c r="DW302" s="130"/>
      <c r="DX302" s="18">
        <f t="shared" ref="DX302:DX323" si="2611">DW302-DV302</f>
        <v>0</v>
      </c>
      <c r="DY302" s="136"/>
      <c r="DZ302" s="131"/>
      <c r="EA302" s="69">
        <f t="shared" ref="EA302:EA310" si="2612">DZ302-DY302</f>
        <v>0</v>
      </c>
      <c r="EB302" s="162"/>
      <c r="EC302" s="130"/>
      <c r="ED302" s="18">
        <f t="shared" ref="ED302:ED323" si="2613">EC302-EB302</f>
        <v>0</v>
      </c>
      <c r="EE302" s="136"/>
      <c r="EF302" s="131"/>
      <c r="EG302" s="69">
        <f t="shared" ref="EG302:EG310" si="2614">EF302-EE302</f>
        <v>0</v>
      </c>
      <c r="EH302" s="162"/>
      <c r="EI302" s="130"/>
      <c r="EJ302" s="18">
        <f t="shared" ref="EJ302:EJ323" si="2615">EI302-EH302</f>
        <v>0</v>
      </c>
      <c r="EK302" s="136"/>
      <c r="EL302" s="131"/>
      <c r="EM302" s="69">
        <f t="shared" ref="EM302:EM310" si="2616">EL302-EK302</f>
        <v>0</v>
      </c>
      <c r="EN302" s="162"/>
      <c r="EO302" s="130"/>
      <c r="EP302" s="18">
        <f t="shared" ref="EP302:EP323" si="2617">EO302-EN302</f>
        <v>0</v>
      </c>
      <c r="EQ302" s="136"/>
      <c r="ER302" s="131"/>
      <c r="ES302" s="69">
        <f t="shared" ref="ES302:ES310" si="2618">ER302-EQ302</f>
        <v>0</v>
      </c>
      <c r="ET302" s="162"/>
      <c r="EU302" s="130"/>
      <c r="EV302" s="18">
        <f t="shared" ref="EV302:EV323" si="2619">EU302-ET302</f>
        <v>0</v>
      </c>
      <c r="EW302" s="136"/>
      <c r="EX302" s="131"/>
      <c r="EY302" s="69">
        <f t="shared" ref="EY302:EY310" si="2620">EX302-EW302</f>
        <v>0</v>
      </c>
      <c r="EZ302" s="162"/>
      <c r="FA302" s="130"/>
      <c r="FB302" s="18">
        <f t="shared" ref="FB302:FB323" si="2621">FA302-EZ302</f>
        <v>0</v>
      </c>
      <c r="FC302" s="136"/>
      <c r="FD302" s="131"/>
      <c r="FE302" s="69">
        <f t="shared" ref="FE302:FE310" si="2622">FD302-FC302</f>
        <v>0</v>
      </c>
      <c r="FF302" s="162"/>
      <c r="FG302" s="130"/>
      <c r="FH302" s="18">
        <f t="shared" ref="FH302:FH323" si="2623">FG302-FF302</f>
        <v>0</v>
      </c>
      <c r="FI302" s="136"/>
      <c r="FJ302" s="131"/>
      <c r="FK302" s="69">
        <f t="shared" ref="FK302:FK310" si="2624">FJ302-FI302</f>
        <v>0</v>
      </c>
      <c r="FL302" s="162"/>
      <c r="FM302" s="130"/>
      <c r="FN302" s="18">
        <f t="shared" ref="FN302:FN323" si="2625">FM302-FL302</f>
        <v>0</v>
      </c>
      <c r="FO302" s="136"/>
      <c r="FP302" s="131"/>
      <c r="FQ302" s="69">
        <f t="shared" ref="FQ302:FQ310" si="2626">FP302-FO302</f>
        <v>0</v>
      </c>
      <c r="FR302" s="162"/>
      <c r="FS302" s="130"/>
      <c r="FT302" s="18">
        <f t="shared" ref="FT302:FT323" si="2627">FS302-FR302</f>
        <v>0</v>
      </c>
      <c r="FU302" s="136"/>
      <c r="FV302" s="131"/>
      <c r="FW302" s="69">
        <f t="shared" ref="FW302:FW310" si="2628">FV302-FU302</f>
        <v>0</v>
      </c>
      <c r="FX302" s="162"/>
      <c r="FY302" s="130"/>
      <c r="FZ302" s="18">
        <f t="shared" ref="FZ302:FZ323" si="2629">FY302-FX302</f>
        <v>0</v>
      </c>
      <c r="GA302" s="136"/>
      <c r="GB302" s="131"/>
      <c r="GC302" s="69">
        <f t="shared" ref="GC302:GC310" si="2630">GB302-GA302</f>
        <v>0</v>
      </c>
      <c r="GD302" s="162"/>
      <c r="GE302" s="130"/>
      <c r="GF302" s="18">
        <f t="shared" ref="GF302:GF323" si="2631">GE302-GD302</f>
        <v>0</v>
      </c>
      <c r="GG302" s="136"/>
      <c r="GH302" s="131"/>
      <c r="GI302" s="69">
        <f t="shared" ref="GI302:GI310" si="2632">GH302-GG302</f>
        <v>0</v>
      </c>
      <c r="GJ302" s="162"/>
      <c r="GK302" s="130"/>
      <c r="GL302" s="18">
        <f t="shared" ref="GL302:GL323" si="2633">GK302-GJ302</f>
        <v>0</v>
      </c>
      <c r="GM302" s="136"/>
      <c r="GN302" s="131"/>
      <c r="GO302" s="69">
        <f t="shared" ref="GO302:GO310" si="2634">GN302-GM302</f>
        <v>0</v>
      </c>
      <c r="GP302" s="162"/>
      <c r="GQ302" s="130"/>
      <c r="GR302" s="18">
        <f t="shared" ref="GR302:GR323" si="2635">GQ302-GP302</f>
        <v>0</v>
      </c>
      <c r="GS302" s="136"/>
      <c r="GT302" s="131"/>
      <c r="GU302" s="69">
        <f t="shared" ref="GU302:GU310" si="2636">GT302-GS302</f>
        <v>0</v>
      </c>
      <c r="GV302" s="162"/>
      <c r="GW302" s="130"/>
      <c r="GX302" s="18">
        <f t="shared" ref="GX302:GX323" si="2637">GW302-GV302</f>
        <v>0</v>
      </c>
      <c r="GY302" s="136"/>
      <c r="GZ302" s="131"/>
      <c r="HA302" s="69">
        <f t="shared" ref="HA302:HA310" si="2638">GZ302-GY302</f>
        <v>0</v>
      </c>
      <c r="HB302" s="162"/>
      <c r="HC302" s="130"/>
      <c r="HD302" s="18">
        <f t="shared" ref="HD302:HD323" si="2639">HC302-HB302</f>
        <v>0</v>
      </c>
      <c r="HE302" s="136"/>
      <c r="HF302" s="131"/>
      <c r="HG302" s="69">
        <f t="shared" ref="HG302:HG310" si="2640">HF302-HE302</f>
        <v>0</v>
      </c>
      <c r="HH302" s="162"/>
      <c r="HI302" s="130"/>
      <c r="HJ302" s="18">
        <f t="shared" ref="HJ302:HJ323" si="2641">HI302-HH302</f>
        <v>0</v>
      </c>
      <c r="HK302" s="136"/>
      <c r="HL302" s="131"/>
      <c r="HM302" s="69">
        <f t="shared" ref="HM302:HM310" si="2642">HL302-HK302</f>
        <v>0</v>
      </c>
      <c r="HN302" s="162"/>
      <c r="HO302" s="130"/>
      <c r="HP302" s="18">
        <f t="shared" ref="HP302:HP323" si="2643">HO302-HN302</f>
        <v>0</v>
      </c>
      <c r="HQ302" s="136"/>
      <c r="HR302" s="131"/>
      <c r="HS302" s="69">
        <f t="shared" ref="HS302:HS310" si="2644">HR302-HQ302</f>
        <v>0</v>
      </c>
      <c r="HT302" s="162"/>
      <c r="HU302" s="130"/>
      <c r="HV302" s="18">
        <f t="shared" ref="HV302:HV323" si="2645">HU302-HT302</f>
        <v>0</v>
      </c>
      <c r="HW302" s="17"/>
      <c r="HX302" s="85"/>
      <c r="HY302" s="85"/>
      <c r="HZ302" s="2" t="str">
        <f t="shared" si="2419"/>
        <v>СКРЫТЬ</v>
      </c>
    </row>
    <row r="303" spans="1:234" ht="13.5" hidden="1" customHeight="1" x14ac:dyDescent="0.2">
      <c r="A303" s="37"/>
      <c r="B303" s="22"/>
      <c r="C303" s="22"/>
      <c r="D303" s="100"/>
      <c r="E303" s="100"/>
      <c r="F303" s="100"/>
      <c r="G303" s="22"/>
      <c r="H303" s="22"/>
      <c r="I303" s="42">
        <v>292</v>
      </c>
      <c r="J303" s="102">
        <f>SUBTOTAL(103,I$12:I303)*1</f>
        <v>58</v>
      </c>
      <c r="K303" s="105" t="s">
        <v>78</v>
      </c>
      <c r="L303" s="17" t="s">
        <v>65</v>
      </c>
      <c r="M303" s="267">
        <v>44044</v>
      </c>
      <c r="N303" s="255">
        <v>44150</v>
      </c>
      <c r="O303" s="118">
        <v>44134</v>
      </c>
      <c r="P303" s="162">
        <v>400</v>
      </c>
      <c r="Q303" s="163">
        <v>400</v>
      </c>
      <c r="R303" s="163">
        <v>0</v>
      </c>
      <c r="S303" s="92">
        <f t="shared" ca="1" si="2575"/>
        <v>400</v>
      </c>
      <c r="T303" s="92">
        <f t="shared" si="2576"/>
        <v>0</v>
      </c>
      <c r="U303" s="91">
        <f t="shared" ca="1" si="2577"/>
        <v>-400</v>
      </c>
      <c r="V303" s="91">
        <f t="shared" si="2578"/>
        <v>400</v>
      </c>
      <c r="W303" s="120">
        <f t="shared" si="2493"/>
        <v>0</v>
      </c>
      <c r="X303" s="178"/>
      <c r="Y303" s="128">
        <f t="shared" si="2579"/>
        <v>0</v>
      </c>
      <c r="Z303" s="179">
        <f t="shared" ca="1" si="2580"/>
        <v>0</v>
      </c>
      <c r="AA303" s="127">
        <f t="shared" si="2581"/>
        <v>0</v>
      </c>
      <c r="AB303" s="67" t="str">
        <f t="shared" ca="1" si="2582"/>
        <v/>
      </c>
      <c r="AC303" s="69">
        <f t="shared" ca="1" si="2583"/>
        <v>0</v>
      </c>
      <c r="AD303" s="226">
        <f t="shared" si="2561"/>
        <v>0</v>
      </c>
      <c r="AE303" s="227">
        <f t="shared" si="2562"/>
        <v>0</v>
      </c>
      <c r="AF303" s="225">
        <f t="shared" si="2563"/>
        <v>0</v>
      </c>
      <c r="AG303" s="226">
        <f t="shared" si="2564"/>
        <v>0</v>
      </c>
      <c r="AH303" s="227">
        <f t="shared" si="2565"/>
        <v>0</v>
      </c>
      <c r="AI303" s="225">
        <f t="shared" si="2566"/>
        <v>0</v>
      </c>
      <c r="AJ303" s="226">
        <f t="shared" si="2567"/>
        <v>0</v>
      </c>
      <c r="AK303" s="227">
        <f t="shared" si="2568"/>
        <v>0</v>
      </c>
      <c r="AL303" s="225">
        <f t="shared" si="2569"/>
        <v>0</v>
      </c>
      <c r="AM303" s="226">
        <f t="shared" si="2570"/>
        <v>0</v>
      </c>
      <c r="AN303" s="227">
        <f t="shared" si="2571"/>
        <v>0</v>
      </c>
      <c r="AO303" s="225">
        <f t="shared" si="2572"/>
        <v>0</v>
      </c>
      <c r="AP303" s="226">
        <f t="shared" si="2573"/>
        <v>0</v>
      </c>
      <c r="AQ303" s="227">
        <f t="shared" si="2574"/>
        <v>0</v>
      </c>
      <c r="AR303" s="225">
        <f t="shared" si="2499"/>
        <v>0</v>
      </c>
      <c r="AS303" s="136"/>
      <c r="AT303" s="131"/>
      <c r="AU303" s="69">
        <f t="shared" si="2584"/>
        <v>0</v>
      </c>
      <c r="AV303" s="162"/>
      <c r="AW303" s="130"/>
      <c r="AX303" s="18">
        <f t="shared" si="2585"/>
        <v>0</v>
      </c>
      <c r="AY303" s="136"/>
      <c r="AZ303" s="131"/>
      <c r="BA303" s="69">
        <f t="shared" si="2586"/>
        <v>0</v>
      </c>
      <c r="BB303" s="162"/>
      <c r="BC303" s="130"/>
      <c r="BD303" s="18">
        <f t="shared" si="2587"/>
        <v>0</v>
      </c>
      <c r="BE303" s="136"/>
      <c r="BF303" s="131"/>
      <c r="BG303" s="69">
        <f t="shared" si="2588"/>
        <v>0</v>
      </c>
      <c r="BH303" s="162"/>
      <c r="BI303" s="130"/>
      <c r="BJ303" s="18">
        <f t="shared" si="2589"/>
        <v>0</v>
      </c>
      <c r="BK303" s="136"/>
      <c r="BL303" s="131"/>
      <c r="BM303" s="69">
        <f t="shared" si="2590"/>
        <v>0</v>
      </c>
      <c r="BN303" s="162"/>
      <c r="BO303" s="130"/>
      <c r="BP303" s="18">
        <f t="shared" si="2591"/>
        <v>0</v>
      </c>
      <c r="BQ303" s="136"/>
      <c r="BR303" s="131"/>
      <c r="BS303" s="69">
        <f t="shared" si="2592"/>
        <v>0</v>
      </c>
      <c r="BT303" s="162"/>
      <c r="BU303" s="130"/>
      <c r="BV303" s="18">
        <f t="shared" si="2593"/>
        <v>0</v>
      </c>
      <c r="BW303" s="136"/>
      <c r="BX303" s="131"/>
      <c r="BY303" s="69">
        <f t="shared" si="2594"/>
        <v>0</v>
      </c>
      <c r="BZ303" s="162"/>
      <c r="CA303" s="130"/>
      <c r="CB303" s="18">
        <f t="shared" si="2595"/>
        <v>0</v>
      </c>
      <c r="CC303" s="136"/>
      <c r="CD303" s="131"/>
      <c r="CE303" s="69">
        <f t="shared" si="2596"/>
        <v>0</v>
      </c>
      <c r="CF303" s="162"/>
      <c r="CG303" s="130"/>
      <c r="CH303" s="18">
        <f t="shared" si="2597"/>
        <v>0</v>
      </c>
      <c r="CI303" s="136"/>
      <c r="CJ303" s="131"/>
      <c r="CK303" s="69">
        <f t="shared" si="2598"/>
        <v>0</v>
      </c>
      <c r="CL303" s="162"/>
      <c r="CM303" s="130"/>
      <c r="CN303" s="18">
        <f t="shared" si="2599"/>
        <v>0</v>
      </c>
      <c r="CO303" s="136"/>
      <c r="CP303" s="131"/>
      <c r="CQ303" s="69">
        <f t="shared" si="2600"/>
        <v>0</v>
      </c>
      <c r="CR303" s="162"/>
      <c r="CS303" s="130"/>
      <c r="CT303" s="18">
        <f t="shared" si="2601"/>
        <v>0</v>
      </c>
      <c r="CU303" s="136"/>
      <c r="CV303" s="131"/>
      <c r="CW303" s="69">
        <f t="shared" si="2602"/>
        <v>0</v>
      </c>
      <c r="CX303" s="162"/>
      <c r="CY303" s="130"/>
      <c r="CZ303" s="18">
        <f t="shared" si="2603"/>
        <v>0</v>
      </c>
      <c r="DA303" s="136"/>
      <c r="DB303" s="131"/>
      <c r="DC303" s="69">
        <f t="shared" si="2604"/>
        <v>0</v>
      </c>
      <c r="DD303" s="162"/>
      <c r="DE303" s="130"/>
      <c r="DF303" s="18">
        <f t="shared" si="2605"/>
        <v>0</v>
      </c>
      <c r="DG303" s="136"/>
      <c r="DH303" s="131"/>
      <c r="DI303" s="69">
        <f t="shared" si="2606"/>
        <v>0</v>
      </c>
      <c r="DJ303" s="162"/>
      <c r="DK303" s="130"/>
      <c r="DL303" s="18">
        <f t="shared" si="2607"/>
        <v>0</v>
      </c>
      <c r="DM303" s="136"/>
      <c r="DN303" s="131"/>
      <c r="DO303" s="69">
        <f t="shared" si="2608"/>
        <v>0</v>
      </c>
      <c r="DP303" s="162"/>
      <c r="DQ303" s="130"/>
      <c r="DR303" s="18">
        <f t="shared" si="2609"/>
        <v>0</v>
      </c>
      <c r="DS303" s="136"/>
      <c r="DT303" s="131"/>
      <c r="DU303" s="69">
        <f t="shared" si="2610"/>
        <v>0</v>
      </c>
      <c r="DV303" s="162"/>
      <c r="DW303" s="130"/>
      <c r="DX303" s="18">
        <f t="shared" si="2611"/>
        <v>0</v>
      </c>
      <c r="DY303" s="136"/>
      <c r="DZ303" s="131"/>
      <c r="EA303" s="69">
        <f t="shared" si="2612"/>
        <v>0</v>
      </c>
      <c r="EB303" s="162"/>
      <c r="EC303" s="130"/>
      <c r="ED303" s="18">
        <f t="shared" si="2613"/>
        <v>0</v>
      </c>
      <c r="EE303" s="136"/>
      <c r="EF303" s="131"/>
      <c r="EG303" s="69">
        <f t="shared" si="2614"/>
        <v>0</v>
      </c>
      <c r="EH303" s="162"/>
      <c r="EI303" s="130"/>
      <c r="EJ303" s="18">
        <f t="shared" si="2615"/>
        <v>0</v>
      </c>
      <c r="EK303" s="136"/>
      <c r="EL303" s="131"/>
      <c r="EM303" s="69">
        <f t="shared" si="2616"/>
        <v>0</v>
      </c>
      <c r="EN303" s="162"/>
      <c r="EO303" s="130"/>
      <c r="EP303" s="18">
        <f t="shared" si="2617"/>
        <v>0</v>
      </c>
      <c r="EQ303" s="136"/>
      <c r="ER303" s="131"/>
      <c r="ES303" s="69">
        <f t="shared" si="2618"/>
        <v>0</v>
      </c>
      <c r="ET303" s="162"/>
      <c r="EU303" s="130"/>
      <c r="EV303" s="18">
        <f t="shared" si="2619"/>
        <v>0</v>
      </c>
      <c r="EW303" s="136"/>
      <c r="EX303" s="131"/>
      <c r="EY303" s="69">
        <f t="shared" si="2620"/>
        <v>0</v>
      </c>
      <c r="EZ303" s="162"/>
      <c r="FA303" s="130"/>
      <c r="FB303" s="18">
        <f t="shared" si="2621"/>
        <v>0</v>
      </c>
      <c r="FC303" s="136"/>
      <c r="FD303" s="131"/>
      <c r="FE303" s="69">
        <f t="shared" si="2622"/>
        <v>0</v>
      </c>
      <c r="FF303" s="162"/>
      <c r="FG303" s="130"/>
      <c r="FH303" s="18">
        <f t="shared" si="2623"/>
        <v>0</v>
      </c>
      <c r="FI303" s="136"/>
      <c r="FJ303" s="131"/>
      <c r="FK303" s="69">
        <f t="shared" si="2624"/>
        <v>0</v>
      </c>
      <c r="FL303" s="162"/>
      <c r="FM303" s="130"/>
      <c r="FN303" s="18">
        <f t="shared" si="2625"/>
        <v>0</v>
      </c>
      <c r="FO303" s="136"/>
      <c r="FP303" s="131"/>
      <c r="FQ303" s="69">
        <f t="shared" si="2626"/>
        <v>0</v>
      </c>
      <c r="FR303" s="162"/>
      <c r="FS303" s="130"/>
      <c r="FT303" s="18">
        <f t="shared" si="2627"/>
        <v>0</v>
      </c>
      <c r="FU303" s="136"/>
      <c r="FV303" s="131"/>
      <c r="FW303" s="69">
        <f t="shared" si="2628"/>
        <v>0</v>
      </c>
      <c r="FX303" s="162"/>
      <c r="FY303" s="130"/>
      <c r="FZ303" s="18">
        <f t="shared" si="2629"/>
        <v>0</v>
      </c>
      <c r="GA303" s="136"/>
      <c r="GB303" s="131"/>
      <c r="GC303" s="69">
        <f t="shared" si="2630"/>
        <v>0</v>
      </c>
      <c r="GD303" s="162"/>
      <c r="GE303" s="130"/>
      <c r="GF303" s="18">
        <f t="shared" si="2631"/>
        <v>0</v>
      </c>
      <c r="GG303" s="136"/>
      <c r="GH303" s="131"/>
      <c r="GI303" s="69">
        <f t="shared" si="2632"/>
        <v>0</v>
      </c>
      <c r="GJ303" s="162"/>
      <c r="GK303" s="130"/>
      <c r="GL303" s="18">
        <f t="shared" si="2633"/>
        <v>0</v>
      </c>
      <c r="GM303" s="136"/>
      <c r="GN303" s="131"/>
      <c r="GO303" s="69">
        <f t="shared" si="2634"/>
        <v>0</v>
      </c>
      <c r="GP303" s="162"/>
      <c r="GQ303" s="130"/>
      <c r="GR303" s="18">
        <f t="shared" si="2635"/>
        <v>0</v>
      </c>
      <c r="GS303" s="136"/>
      <c r="GT303" s="131"/>
      <c r="GU303" s="69">
        <f t="shared" si="2636"/>
        <v>0</v>
      </c>
      <c r="GV303" s="162"/>
      <c r="GW303" s="130"/>
      <c r="GX303" s="18">
        <f t="shared" si="2637"/>
        <v>0</v>
      </c>
      <c r="GY303" s="136"/>
      <c r="GZ303" s="131"/>
      <c r="HA303" s="69">
        <f t="shared" si="2638"/>
        <v>0</v>
      </c>
      <c r="HB303" s="162"/>
      <c r="HC303" s="130"/>
      <c r="HD303" s="18">
        <f t="shared" si="2639"/>
        <v>0</v>
      </c>
      <c r="HE303" s="136"/>
      <c r="HF303" s="131"/>
      <c r="HG303" s="69">
        <f t="shared" si="2640"/>
        <v>0</v>
      </c>
      <c r="HH303" s="162"/>
      <c r="HI303" s="130"/>
      <c r="HJ303" s="18">
        <f t="shared" si="2641"/>
        <v>0</v>
      </c>
      <c r="HK303" s="136"/>
      <c r="HL303" s="131"/>
      <c r="HM303" s="69">
        <f t="shared" si="2642"/>
        <v>0</v>
      </c>
      <c r="HN303" s="162"/>
      <c r="HO303" s="130"/>
      <c r="HP303" s="18">
        <f t="shared" si="2643"/>
        <v>0</v>
      </c>
      <c r="HQ303" s="136"/>
      <c r="HR303" s="131"/>
      <c r="HS303" s="69">
        <f t="shared" si="2644"/>
        <v>0</v>
      </c>
      <c r="HT303" s="162"/>
      <c r="HU303" s="130"/>
      <c r="HV303" s="18">
        <f t="shared" si="2645"/>
        <v>0</v>
      </c>
      <c r="HW303" s="17"/>
      <c r="HX303" s="85"/>
      <c r="HY303" s="85"/>
      <c r="HZ303" s="2" t="str">
        <f t="shared" si="2419"/>
        <v>СКРЫТЬ</v>
      </c>
    </row>
    <row r="304" spans="1:234" ht="13.5" hidden="1" customHeight="1" x14ac:dyDescent="0.2">
      <c r="A304" s="37"/>
      <c r="B304" s="22"/>
      <c r="C304" s="22"/>
      <c r="D304" s="100"/>
      <c r="E304" s="100"/>
      <c r="F304" s="100"/>
      <c r="G304" s="22"/>
      <c r="H304" s="22"/>
      <c r="I304" s="42">
        <v>293</v>
      </c>
      <c r="J304" s="102">
        <f>SUBTOTAL(103,I$12:I304)*1</f>
        <v>58</v>
      </c>
      <c r="K304" s="106" t="s">
        <v>79</v>
      </c>
      <c r="L304" s="17" t="s">
        <v>65</v>
      </c>
      <c r="M304" s="267">
        <v>44044</v>
      </c>
      <c r="N304" s="255">
        <v>44150</v>
      </c>
      <c r="O304" s="118">
        <v>44134</v>
      </c>
      <c r="P304" s="162">
        <v>400</v>
      </c>
      <c r="Q304" s="163">
        <v>400</v>
      </c>
      <c r="R304" s="163">
        <v>0</v>
      </c>
      <c r="S304" s="92">
        <f t="shared" ca="1" si="2575"/>
        <v>400</v>
      </c>
      <c r="T304" s="92">
        <f t="shared" si="2576"/>
        <v>0</v>
      </c>
      <c r="U304" s="91">
        <f t="shared" ca="1" si="2577"/>
        <v>-400</v>
      </c>
      <c r="V304" s="91">
        <f t="shared" si="2578"/>
        <v>400</v>
      </c>
      <c r="W304" s="120">
        <f t="shared" si="2493"/>
        <v>0</v>
      </c>
      <c r="X304" s="178"/>
      <c r="Y304" s="128">
        <f t="shared" si="2579"/>
        <v>0</v>
      </c>
      <c r="Z304" s="179">
        <f t="shared" ca="1" si="2580"/>
        <v>0</v>
      </c>
      <c r="AA304" s="127">
        <f t="shared" si="2581"/>
        <v>0</v>
      </c>
      <c r="AB304" s="67" t="str">
        <f t="shared" ca="1" si="2582"/>
        <v/>
      </c>
      <c r="AC304" s="69">
        <f t="shared" ca="1" si="2583"/>
        <v>0</v>
      </c>
      <c r="AD304" s="226">
        <f t="shared" si="2561"/>
        <v>0</v>
      </c>
      <c r="AE304" s="227">
        <f t="shared" si="2562"/>
        <v>0</v>
      </c>
      <c r="AF304" s="225">
        <f t="shared" si="2563"/>
        <v>0</v>
      </c>
      <c r="AG304" s="226">
        <f t="shared" si="2564"/>
        <v>0</v>
      </c>
      <c r="AH304" s="227">
        <f t="shared" si="2565"/>
        <v>0</v>
      </c>
      <c r="AI304" s="225">
        <f t="shared" si="2566"/>
        <v>0</v>
      </c>
      <c r="AJ304" s="226">
        <f t="shared" si="2567"/>
        <v>0</v>
      </c>
      <c r="AK304" s="227">
        <f t="shared" si="2568"/>
        <v>0</v>
      </c>
      <c r="AL304" s="225">
        <f t="shared" si="2569"/>
        <v>0</v>
      </c>
      <c r="AM304" s="226">
        <f t="shared" si="2570"/>
        <v>0</v>
      </c>
      <c r="AN304" s="227">
        <f t="shared" si="2571"/>
        <v>0</v>
      </c>
      <c r="AO304" s="225">
        <f t="shared" si="2572"/>
        <v>0</v>
      </c>
      <c r="AP304" s="226">
        <f t="shared" si="2573"/>
        <v>0</v>
      </c>
      <c r="AQ304" s="227">
        <f t="shared" si="2574"/>
        <v>0</v>
      </c>
      <c r="AR304" s="225">
        <f t="shared" si="2499"/>
        <v>0</v>
      </c>
      <c r="AS304" s="136"/>
      <c r="AT304" s="131"/>
      <c r="AU304" s="69">
        <f t="shared" si="2584"/>
        <v>0</v>
      </c>
      <c r="AV304" s="162"/>
      <c r="AW304" s="130"/>
      <c r="AX304" s="18">
        <f t="shared" si="2585"/>
        <v>0</v>
      </c>
      <c r="AY304" s="136"/>
      <c r="AZ304" s="131"/>
      <c r="BA304" s="69">
        <f t="shared" si="2586"/>
        <v>0</v>
      </c>
      <c r="BB304" s="162"/>
      <c r="BC304" s="130"/>
      <c r="BD304" s="18">
        <f t="shared" si="2587"/>
        <v>0</v>
      </c>
      <c r="BE304" s="136"/>
      <c r="BF304" s="131"/>
      <c r="BG304" s="69">
        <f t="shared" si="2588"/>
        <v>0</v>
      </c>
      <c r="BH304" s="162"/>
      <c r="BI304" s="130"/>
      <c r="BJ304" s="18">
        <f t="shared" si="2589"/>
        <v>0</v>
      </c>
      <c r="BK304" s="136"/>
      <c r="BL304" s="131"/>
      <c r="BM304" s="69">
        <f t="shared" si="2590"/>
        <v>0</v>
      </c>
      <c r="BN304" s="162"/>
      <c r="BO304" s="130"/>
      <c r="BP304" s="18">
        <f t="shared" si="2591"/>
        <v>0</v>
      </c>
      <c r="BQ304" s="136"/>
      <c r="BR304" s="131"/>
      <c r="BS304" s="69">
        <f t="shared" si="2592"/>
        <v>0</v>
      </c>
      <c r="BT304" s="162"/>
      <c r="BU304" s="130"/>
      <c r="BV304" s="18">
        <f t="shared" si="2593"/>
        <v>0</v>
      </c>
      <c r="BW304" s="136"/>
      <c r="BX304" s="131"/>
      <c r="BY304" s="69">
        <f t="shared" si="2594"/>
        <v>0</v>
      </c>
      <c r="BZ304" s="162"/>
      <c r="CA304" s="130"/>
      <c r="CB304" s="18">
        <f t="shared" si="2595"/>
        <v>0</v>
      </c>
      <c r="CC304" s="136"/>
      <c r="CD304" s="131"/>
      <c r="CE304" s="69">
        <f t="shared" si="2596"/>
        <v>0</v>
      </c>
      <c r="CF304" s="162"/>
      <c r="CG304" s="130"/>
      <c r="CH304" s="18">
        <f t="shared" si="2597"/>
        <v>0</v>
      </c>
      <c r="CI304" s="136"/>
      <c r="CJ304" s="131"/>
      <c r="CK304" s="69">
        <f t="shared" si="2598"/>
        <v>0</v>
      </c>
      <c r="CL304" s="162"/>
      <c r="CM304" s="130"/>
      <c r="CN304" s="18">
        <f t="shared" si="2599"/>
        <v>0</v>
      </c>
      <c r="CO304" s="136"/>
      <c r="CP304" s="131"/>
      <c r="CQ304" s="69">
        <f t="shared" si="2600"/>
        <v>0</v>
      </c>
      <c r="CR304" s="162"/>
      <c r="CS304" s="130"/>
      <c r="CT304" s="18">
        <f t="shared" si="2601"/>
        <v>0</v>
      </c>
      <c r="CU304" s="136"/>
      <c r="CV304" s="131"/>
      <c r="CW304" s="69">
        <f t="shared" si="2602"/>
        <v>0</v>
      </c>
      <c r="CX304" s="162"/>
      <c r="CY304" s="130"/>
      <c r="CZ304" s="18">
        <f t="shared" si="2603"/>
        <v>0</v>
      </c>
      <c r="DA304" s="136"/>
      <c r="DB304" s="131"/>
      <c r="DC304" s="69">
        <f t="shared" si="2604"/>
        <v>0</v>
      </c>
      <c r="DD304" s="162"/>
      <c r="DE304" s="130"/>
      <c r="DF304" s="18">
        <f t="shared" si="2605"/>
        <v>0</v>
      </c>
      <c r="DG304" s="136"/>
      <c r="DH304" s="131"/>
      <c r="DI304" s="69">
        <f t="shared" si="2606"/>
        <v>0</v>
      </c>
      <c r="DJ304" s="162"/>
      <c r="DK304" s="130"/>
      <c r="DL304" s="18">
        <f t="shared" si="2607"/>
        <v>0</v>
      </c>
      <c r="DM304" s="136"/>
      <c r="DN304" s="131"/>
      <c r="DO304" s="69">
        <f t="shared" si="2608"/>
        <v>0</v>
      </c>
      <c r="DP304" s="162"/>
      <c r="DQ304" s="130"/>
      <c r="DR304" s="18">
        <f t="shared" si="2609"/>
        <v>0</v>
      </c>
      <c r="DS304" s="136"/>
      <c r="DT304" s="131"/>
      <c r="DU304" s="69">
        <f t="shared" si="2610"/>
        <v>0</v>
      </c>
      <c r="DV304" s="162"/>
      <c r="DW304" s="130"/>
      <c r="DX304" s="18">
        <f t="shared" si="2611"/>
        <v>0</v>
      </c>
      <c r="DY304" s="136"/>
      <c r="DZ304" s="131"/>
      <c r="EA304" s="69">
        <f t="shared" si="2612"/>
        <v>0</v>
      </c>
      <c r="EB304" s="162"/>
      <c r="EC304" s="130"/>
      <c r="ED304" s="18">
        <f t="shared" si="2613"/>
        <v>0</v>
      </c>
      <c r="EE304" s="136"/>
      <c r="EF304" s="131"/>
      <c r="EG304" s="69">
        <f t="shared" si="2614"/>
        <v>0</v>
      </c>
      <c r="EH304" s="162"/>
      <c r="EI304" s="130"/>
      <c r="EJ304" s="18">
        <f t="shared" si="2615"/>
        <v>0</v>
      </c>
      <c r="EK304" s="136"/>
      <c r="EL304" s="131"/>
      <c r="EM304" s="69">
        <f t="shared" si="2616"/>
        <v>0</v>
      </c>
      <c r="EN304" s="162"/>
      <c r="EO304" s="130"/>
      <c r="EP304" s="18">
        <f t="shared" si="2617"/>
        <v>0</v>
      </c>
      <c r="EQ304" s="136"/>
      <c r="ER304" s="131"/>
      <c r="ES304" s="69">
        <f t="shared" si="2618"/>
        <v>0</v>
      </c>
      <c r="ET304" s="162"/>
      <c r="EU304" s="130"/>
      <c r="EV304" s="18">
        <f t="shared" si="2619"/>
        <v>0</v>
      </c>
      <c r="EW304" s="136"/>
      <c r="EX304" s="131"/>
      <c r="EY304" s="69">
        <f t="shared" si="2620"/>
        <v>0</v>
      </c>
      <c r="EZ304" s="162"/>
      <c r="FA304" s="130"/>
      <c r="FB304" s="18">
        <f t="shared" si="2621"/>
        <v>0</v>
      </c>
      <c r="FC304" s="136"/>
      <c r="FD304" s="131"/>
      <c r="FE304" s="69">
        <f t="shared" si="2622"/>
        <v>0</v>
      </c>
      <c r="FF304" s="162"/>
      <c r="FG304" s="130"/>
      <c r="FH304" s="18">
        <f t="shared" si="2623"/>
        <v>0</v>
      </c>
      <c r="FI304" s="136"/>
      <c r="FJ304" s="131"/>
      <c r="FK304" s="69">
        <f t="shared" si="2624"/>
        <v>0</v>
      </c>
      <c r="FL304" s="162"/>
      <c r="FM304" s="130"/>
      <c r="FN304" s="18">
        <f t="shared" si="2625"/>
        <v>0</v>
      </c>
      <c r="FO304" s="136"/>
      <c r="FP304" s="131"/>
      <c r="FQ304" s="69">
        <f t="shared" si="2626"/>
        <v>0</v>
      </c>
      <c r="FR304" s="162"/>
      <c r="FS304" s="130"/>
      <c r="FT304" s="18">
        <f t="shared" si="2627"/>
        <v>0</v>
      </c>
      <c r="FU304" s="136"/>
      <c r="FV304" s="131"/>
      <c r="FW304" s="69">
        <f t="shared" si="2628"/>
        <v>0</v>
      </c>
      <c r="FX304" s="162"/>
      <c r="FY304" s="130"/>
      <c r="FZ304" s="18">
        <f t="shared" si="2629"/>
        <v>0</v>
      </c>
      <c r="GA304" s="136"/>
      <c r="GB304" s="131"/>
      <c r="GC304" s="69">
        <f t="shared" si="2630"/>
        <v>0</v>
      </c>
      <c r="GD304" s="162"/>
      <c r="GE304" s="130"/>
      <c r="GF304" s="18">
        <f t="shared" si="2631"/>
        <v>0</v>
      </c>
      <c r="GG304" s="136"/>
      <c r="GH304" s="131"/>
      <c r="GI304" s="69">
        <f t="shared" si="2632"/>
        <v>0</v>
      </c>
      <c r="GJ304" s="162"/>
      <c r="GK304" s="130"/>
      <c r="GL304" s="18">
        <f t="shared" si="2633"/>
        <v>0</v>
      </c>
      <c r="GM304" s="136"/>
      <c r="GN304" s="131"/>
      <c r="GO304" s="69">
        <f t="shared" si="2634"/>
        <v>0</v>
      </c>
      <c r="GP304" s="162"/>
      <c r="GQ304" s="130"/>
      <c r="GR304" s="18">
        <f t="shared" si="2635"/>
        <v>0</v>
      </c>
      <c r="GS304" s="136"/>
      <c r="GT304" s="131"/>
      <c r="GU304" s="69">
        <f t="shared" si="2636"/>
        <v>0</v>
      </c>
      <c r="GV304" s="162"/>
      <c r="GW304" s="130"/>
      <c r="GX304" s="18">
        <f t="shared" si="2637"/>
        <v>0</v>
      </c>
      <c r="GY304" s="136"/>
      <c r="GZ304" s="131"/>
      <c r="HA304" s="69">
        <f t="shared" si="2638"/>
        <v>0</v>
      </c>
      <c r="HB304" s="162"/>
      <c r="HC304" s="130"/>
      <c r="HD304" s="18">
        <f t="shared" si="2639"/>
        <v>0</v>
      </c>
      <c r="HE304" s="136"/>
      <c r="HF304" s="131"/>
      <c r="HG304" s="69">
        <f t="shared" si="2640"/>
        <v>0</v>
      </c>
      <c r="HH304" s="162"/>
      <c r="HI304" s="130"/>
      <c r="HJ304" s="18">
        <f t="shared" si="2641"/>
        <v>0</v>
      </c>
      <c r="HK304" s="136"/>
      <c r="HL304" s="131"/>
      <c r="HM304" s="69">
        <f t="shared" si="2642"/>
        <v>0</v>
      </c>
      <c r="HN304" s="162"/>
      <c r="HO304" s="130"/>
      <c r="HP304" s="18">
        <f t="shared" si="2643"/>
        <v>0</v>
      </c>
      <c r="HQ304" s="136"/>
      <c r="HR304" s="131"/>
      <c r="HS304" s="69">
        <f t="shared" si="2644"/>
        <v>0</v>
      </c>
      <c r="HT304" s="162"/>
      <c r="HU304" s="130"/>
      <c r="HV304" s="18">
        <f t="shared" si="2645"/>
        <v>0</v>
      </c>
      <c r="HW304" s="17"/>
      <c r="HX304" s="85"/>
      <c r="HY304" s="85"/>
      <c r="HZ304" s="2" t="str">
        <f t="shared" si="2419"/>
        <v>СКРЫТЬ</v>
      </c>
    </row>
    <row r="305" spans="1:234" hidden="1" x14ac:dyDescent="0.2">
      <c r="A305" s="1" t="e">
        <f>$K$2&amp;#REF!&amp;$K$292&amp;$K$293&amp;K305</f>
        <v>#REF!</v>
      </c>
      <c r="B305" s="16" t="e">
        <f>IF(#REF!=0,"Скрыть","")</f>
        <v>#REF!</v>
      </c>
      <c r="C305" s="15" t="e">
        <f>IF(AND(#REF!&gt;85%,#REF!&gt;85%),"скрыть","")</f>
        <v>#REF!</v>
      </c>
      <c r="D305" s="14" t="s">
        <v>2</v>
      </c>
      <c r="E305" s="14" t="s">
        <v>25</v>
      </c>
      <c r="F305" s="14" t="s">
        <v>28</v>
      </c>
      <c r="G305" s="13" t="str">
        <f>CONCATENATE(D305,E305,F305,K305)</f>
        <v>3BDFBC50-5FD0-44D2-8F2C-8100642B19E7FDBB77E1-CAAB-4231-A3A6-5F1E1D2A7239DCFAE582-0E20-476E-A53C-8EC2F89B0988Инженерные системы. Монтаж оборудования, шт.</v>
      </c>
      <c r="H305" s="13"/>
      <c r="I305" s="42">
        <v>294</v>
      </c>
      <c r="J305" s="102">
        <f>SUBTOTAL(103,I$12:I305)*1</f>
        <v>58</v>
      </c>
      <c r="K305" s="108" t="s">
        <v>5</v>
      </c>
      <c r="L305" s="17" t="s">
        <v>65</v>
      </c>
      <c r="M305" s="267">
        <v>43710</v>
      </c>
      <c r="N305" s="255">
        <v>44134</v>
      </c>
      <c r="O305" s="118">
        <v>44165</v>
      </c>
      <c r="P305" s="162">
        <v>19956</v>
      </c>
      <c r="Q305" s="163">
        <v>19956</v>
      </c>
      <c r="R305" s="163">
        <v>19956</v>
      </c>
      <c r="S305" s="92">
        <f t="shared" ca="1" si="2575"/>
        <v>19956</v>
      </c>
      <c r="T305" s="92">
        <f t="shared" si="2576"/>
        <v>19956</v>
      </c>
      <c r="U305" s="91">
        <f t="shared" ca="1" si="2577"/>
        <v>0</v>
      </c>
      <c r="V305" s="91">
        <f t="shared" si="2578"/>
        <v>0</v>
      </c>
      <c r="W305" s="120">
        <f t="shared" si="2493"/>
        <v>1</v>
      </c>
      <c r="X305" s="178"/>
      <c r="Y305" s="128">
        <f t="shared" si="2579"/>
        <v>0</v>
      </c>
      <c r="Z305" s="179">
        <f t="shared" ca="1" si="2580"/>
        <v>0</v>
      </c>
      <c r="AA305" s="127">
        <f t="shared" si="2581"/>
        <v>0</v>
      </c>
      <c r="AB305" s="67" t="str">
        <f t="shared" ca="1" si="2582"/>
        <v/>
      </c>
      <c r="AC305" s="69">
        <f t="shared" ca="1" si="2583"/>
        <v>0</v>
      </c>
      <c r="AD305" s="226">
        <f t="shared" si="2561"/>
        <v>0</v>
      </c>
      <c r="AE305" s="227">
        <f t="shared" si="2562"/>
        <v>0</v>
      </c>
      <c r="AF305" s="225">
        <f t="shared" si="2563"/>
        <v>0</v>
      </c>
      <c r="AG305" s="226">
        <f t="shared" si="2564"/>
        <v>0</v>
      </c>
      <c r="AH305" s="227">
        <f t="shared" si="2565"/>
        <v>0</v>
      </c>
      <c r="AI305" s="225">
        <f t="shared" si="2566"/>
        <v>0</v>
      </c>
      <c r="AJ305" s="226">
        <f t="shared" si="2567"/>
        <v>0</v>
      </c>
      <c r="AK305" s="227">
        <f t="shared" si="2568"/>
        <v>0</v>
      </c>
      <c r="AL305" s="225">
        <f t="shared" si="2569"/>
        <v>0</v>
      </c>
      <c r="AM305" s="226">
        <f t="shared" si="2570"/>
        <v>0</v>
      </c>
      <c r="AN305" s="227">
        <f t="shared" si="2571"/>
        <v>0</v>
      </c>
      <c r="AO305" s="225">
        <f t="shared" si="2572"/>
        <v>0</v>
      </c>
      <c r="AP305" s="226">
        <f t="shared" si="2573"/>
        <v>0</v>
      </c>
      <c r="AQ305" s="227">
        <f t="shared" si="2574"/>
        <v>0</v>
      </c>
      <c r="AR305" s="225">
        <f t="shared" si="2499"/>
        <v>0</v>
      </c>
      <c r="AS305" s="136"/>
      <c r="AT305" s="131"/>
      <c r="AU305" s="69">
        <f t="shared" si="2584"/>
        <v>0</v>
      </c>
      <c r="AV305" s="162"/>
      <c r="AW305" s="130"/>
      <c r="AX305" s="18">
        <f t="shared" si="2585"/>
        <v>0</v>
      </c>
      <c r="AY305" s="136"/>
      <c r="AZ305" s="131"/>
      <c r="BA305" s="69">
        <f t="shared" si="2586"/>
        <v>0</v>
      </c>
      <c r="BB305" s="162"/>
      <c r="BC305" s="130"/>
      <c r="BD305" s="18">
        <f t="shared" si="2587"/>
        <v>0</v>
      </c>
      <c r="BE305" s="136"/>
      <c r="BF305" s="131"/>
      <c r="BG305" s="69">
        <f t="shared" si="2588"/>
        <v>0</v>
      </c>
      <c r="BH305" s="162"/>
      <c r="BI305" s="130"/>
      <c r="BJ305" s="18">
        <f t="shared" si="2589"/>
        <v>0</v>
      </c>
      <c r="BK305" s="136"/>
      <c r="BL305" s="131"/>
      <c r="BM305" s="69">
        <f t="shared" si="2590"/>
        <v>0</v>
      </c>
      <c r="BN305" s="162"/>
      <c r="BO305" s="130"/>
      <c r="BP305" s="18">
        <f t="shared" si="2591"/>
        <v>0</v>
      </c>
      <c r="BQ305" s="136"/>
      <c r="BR305" s="131"/>
      <c r="BS305" s="69">
        <f t="shared" si="2592"/>
        <v>0</v>
      </c>
      <c r="BT305" s="162"/>
      <c r="BU305" s="130"/>
      <c r="BV305" s="18">
        <f t="shared" si="2593"/>
        <v>0</v>
      </c>
      <c r="BW305" s="136"/>
      <c r="BX305" s="131"/>
      <c r="BY305" s="69">
        <f t="shared" si="2594"/>
        <v>0</v>
      </c>
      <c r="BZ305" s="162"/>
      <c r="CA305" s="130"/>
      <c r="CB305" s="18">
        <f t="shared" si="2595"/>
        <v>0</v>
      </c>
      <c r="CC305" s="136"/>
      <c r="CD305" s="131"/>
      <c r="CE305" s="69">
        <f t="shared" si="2596"/>
        <v>0</v>
      </c>
      <c r="CF305" s="162"/>
      <c r="CG305" s="130"/>
      <c r="CH305" s="18">
        <f t="shared" si="2597"/>
        <v>0</v>
      </c>
      <c r="CI305" s="136"/>
      <c r="CJ305" s="131"/>
      <c r="CK305" s="69">
        <f t="shared" si="2598"/>
        <v>0</v>
      </c>
      <c r="CL305" s="162"/>
      <c r="CM305" s="130"/>
      <c r="CN305" s="18">
        <f t="shared" si="2599"/>
        <v>0</v>
      </c>
      <c r="CO305" s="136"/>
      <c r="CP305" s="131"/>
      <c r="CQ305" s="69">
        <f t="shared" si="2600"/>
        <v>0</v>
      </c>
      <c r="CR305" s="162"/>
      <c r="CS305" s="130"/>
      <c r="CT305" s="18">
        <f t="shared" si="2601"/>
        <v>0</v>
      </c>
      <c r="CU305" s="136"/>
      <c r="CV305" s="131"/>
      <c r="CW305" s="69">
        <f t="shared" si="2602"/>
        <v>0</v>
      </c>
      <c r="CX305" s="162"/>
      <c r="CY305" s="130"/>
      <c r="CZ305" s="18">
        <f t="shared" si="2603"/>
        <v>0</v>
      </c>
      <c r="DA305" s="136"/>
      <c r="DB305" s="131"/>
      <c r="DC305" s="69">
        <f t="shared" si="2604"/>
        <v>0</v>
      </c>
      <c r="DD305" s="162"/>
      <c r="DE305" s="130"/>
      <c r="DF305" s="18">
        <f t="shared" si="2605"/>
        <v>0</v>
      </c>
      <c r="DG305" s="136"/>
      <c r="DH305" s="131"/>
      <c r="DI305" s="69">
        <f t="shared" si="2606"/>
        <v>0</v>
      </c>
      <c r="DJ305" s="162"/>
      <c r="DK305" s="130"/>
      <c r="DL305" s="18">
        <f t="shared" si="2607"/>
        <v>0</v>
      </c>
      <c r="DM305" s="136"/>
      <c r="DN305" s="131"/>
      <c r="DO305" s="69">
        <f t="shared" si="2608"/>
        <v>0</v>
      </c>
      <c r="DP305" s="162"/>
      <c r="DQ305" s="130"/>
      <c r="DR305" s="18">
        <f t="shared" si="2609"/>
        <v>0</v>
      </c>
      <c r="DS305" s="136"/>
      <c r="DT305" s="131"/>
      <c r="DU305" s="69">
        <f t="shared" si="2610"/>
        <v>0</v>
      </c>
      <c r="DV305" s="162"/>
      <c r="DW305" s="130"/>
      <c r="DX305" s="18">
        <f t="shared" si="2611"/>
        <v>0</v>
      </c>
      <c r="DY305" s="136"/>
      <c r="DZ305" s="131"/>
      <c r="EA305" s="69">
        <f t="shared" si="2612"/>
        <v>0</v>
      </c>
      <c r="EB305" s="162"/>
      <c r="EC305" s="130"/>
      <c r="ED305" s="18">
        <f t="shared" si="2613"/>
        <v>0</v>
      </c>
      <c r="EE305" s="136"/>
      <c r="EF305" s="131"/>
      <c r="EG305" s="69">
        <f t="shared" si="2614"/>
        <v>0</v>
      </c>
      <c r="EH305" s="162"/>
      <c r="EI305" s="130"/>
      <c r="EJ305" s="18">
        <f t="shared" si="2615"/>
        <v>0</v>
      </c>
      <c r="EK305" s="136"/>
      <c r="EL305" s="131"/>
      <c r="EM305" s="69">
        <f t="shared" si="2616"/>
        <v>0</v>
      </c>
      <c r="EN305" s="162"/>
      <c r="EO305" s="130"/>
      <c r="EP305" s="18">
        <f t="shared" si="2617"/>
        <v>0</v>
      </c>
      <c r="EQ305" s="136"/>
      <c r="ER305" s="131"/>
      <c r="ES305" s="69">
        <f t="shared" si="2618"/>
        <v>0</v>
      </c>
      <c r="ET305" s="162"/>
      <c r="EU305" s="130"/>
      <c r="EV305" s="18">
        <f t="shared" si="2619"/>
        <v>0</v>
      </c>
      <c r="EW305" s="136"/>
      <c r="EX305" s="131"/>
      <c r="EY305" s="69">
        <f t="shared" si="2620"/>
        <v>0</v>
      </c>
      <c r="EZ305" s="162"/>
      <c r="FA305" s="130"/>
      <c r="FB305" s="18">
        <f t="shared" si="2621"/>
        <v>0</v>
      </c>
      <c r="FC305" s="136"/>
      <c r="FD305" s="131"/>
      <c r="FE305" s="69">
        <f t="shared" si="2622"/>
        <v>0</v>
      </c>
      <c r="FF305" s="162"/>
      <c r="FG305" s="130"/>
      <c r="FH305" s="18">
        <f t="shared" si="2623"/>
        <v>0</v>
      </c>
      <c r="FI305" s="136"/>
      <c r="FJ305" s="131"/>
      <c r="FK305" s="69">
        <f t="shared" si="2624"/>
        <v>0</v>
      </c>
      <c r="FL305" s="162"/>
      <c r="FM305" s="130"/>
      <c r="FN305" s="18">
        <f t="shared" si="2625"/>
        <v>0</v>
      </c>
      <c r="FO305" s="136"/>
      <c r="FP305" s="131"/>
      <c r="FQ305" s="69">
        <f t="shared" si="2626"/>
        <v>0</v>
      </c>
      <c r="FR305" s="162"/>
      <c r="FS305" s="130"/>
      <c r="FT305" s="18">
        <f t="shared" si="2627"/>
        <v>0</v>
      </c>
      <c r="FU305" s="136"/>
      <c r="FV305" s="131"/>
      <c r="FW305" s="69">
        <f t="shared" si="2628"/>
        <v>0</v>
      </c>
      <c r="FX305" s="162"/>
      <c r="FY305" s="130"/>
      <c r="FZ305" s="18">
        <f t="shared" si="2629"/>
        <v>0</v>
      </c>
      <c r="GA305" s="136"/>
      <c r="GB305" s="131"/>
      <c r="GC305" s="69">
        <f t="shared" si="2630"/>
        <v>0</v>
      </c>
      <c r="GD305" s="162"/>
      <c r="GE305" s="130"/>
      <c r="GF305" s="18">
        <f t="shared" si="2631"/>
        <v>0</v>
      </c>
      <c r="GG305" s="136"/>
      <c r="GH305" s="131"/>
      <c r="GI305" s="69">
        <f t="shared" si="2632"/>
        <v>0</v>
      </c>
      <c r="GJ305" s="162"/>
      <c r="GK305" s="130"/>
      <c r="GL305" s="18">
        <f t="shared" si="2633"/>
        <v>0</v>
      </c>
      <c r="GM305" s="136"/>
      <c r="GN305" s="131"/>
      <c r="GO305" s="69">
        <f t="shared" si="2634"/>
        <v>0</v>
      </c>
      <c r="GP305" s="162"/>
      <c r="GQ305" s="130"/>
      <c r="GR305" s="18">
        <f t="shared" si="2635"/>
        <v>0</v>
      </c>
      <c r="GS305" s="136"/>
      <c r="GT305" s="131"/>
      <c r="GU305" s="69">
        <f t="shared" si="2636"/>
        <v>0</v>
      </c>
      <c r="GV305" s="162"/>
      <c r="GW305" s="130"/>
      <c r="GX305" s="18">
        <f t="shared" si="2637"/>
        <v>0</v>
      </c>
      <c r="GY305" s="136"/>
      <c r="GZ305" s="131"/>
      <c r="HA305" s="69">
        <f t="shared" si="2638"/>
        <v>0</v>
      </c>
      <c r="HB305" s="162"/>
      <c r="HC305" s="130"/>
      <c r="HD305" s="18">
        <f t="shared" si="2639"/>
        <v>0</v>
      </c>
      <c r="HE305" s="136"/>
      <c r="HF305" s="131"/>
      <c r="HG305" s="69">
        <f t="shared" si="2640"/>
        <v>0</v>
      </c>
      <c r="HH305" s="162"/>
      <c r="HI305" s="130"/>
      <c r="HJ305" s="18">
        <f t="shared" si="2641"/>
        <v>0</v>
      </c>
      <c r="HK305" s="136"/>
      <c r="HL305" s="131"/>
      <c r="HM305" s="69">
        <f t="shared" si="2642"/>
        <v>0</v>
      </c>
      <c r="HN305" s="162"/>
      <c r="HO305" s="130"/>
      <c r="HP305" s="18">
        <f t="shared" si="2643"/>
        <v>0</v>
      </c>
      <c r="HQ305" s="136"/>
      <c r="HR305" s="131"/>
      <c r="HS305" s="69">
        <f t="shared" si="2644"/>
        <v>0</v>
      </c>
      <c r="HT305" s="162"/>
      <c r="HU305" s="130"/>
      <c r="HV305" s="18">
        <f t="shared" si="2645"/>
        <v>0</v>
      </c>
      <c r="HW305" s="17"/>
      <c r="HX305" s="85"/>
      <c r="HY305" s="85"/>
      <c r="HZ305" s="2" t="str">
        <f t="shared" si="2419"/>
        <v>СКРЫТЬ</v>
      </c>
    </row>
    <row r="306" spans="1:234" hidden="1" x14ac:dyDescent="0.2">
      <c r="A306" s="1" t="e">
        <f>$K$2&amp;#REF!&amp;$K$292&amp;$K$293&amp;K306</f>
        <v>#REF!</v>
      </c>
      <c r="B306" s="16" t="e">
        <f>IF(#REF!=0,"Скрыть","")</f>
        <v>#REF!</v>
      </c>
      <c r="C306" s="15" t="e">
        <f>IF(AND(#REF!&gt;85%,#REF!&gt;85%),"скрыть","")</f>
        <v>#REF!</v>
      </c>
      <c r="D306" s="14" t="s">
        <v>2</v>
      </c>
      <c r="E306" s="14" t="s">
        <v>25</v>
      </c>
      <c r="F306" s="14" t="s">
        <v>28</v>
      </c>
      <c r="G306" s="13" t="str">
        <f>CONCATENATE(D306,E306,F306,K306)</f>
        <v>3BDFBC50-5FD0-44D2-8F2C-8100642B19E7FDBB77E1-CAAB-4231-A3A6-5F1E1D2A7239DCFAE582-0E20-476E-A53C-8EC2F89B0988Инженерные системы. Монтаж трубопроводов, п.м.</v>
      </c>
      <c r="H306" s="13"/>
      <c r="I306" s="42">
        <v>295</v>
      </c>
      <c r="J306" s="102">
        <f>SUBTOTAL(103,I$12:I306)*1</f>
        <v>58</v>
      </c>
      <c r="K306" s="108" t="s">
        <v>4</v>
      </c>
      <c r="L306" s="17" t="s">
        <v>65</v>
      </c>
      <c r="M306" s="267">
        <v>43800</v>
      </c>
      <c r="N306" s="255">
        <v>44134</v>
      </c>
      <c r="O306" s="118">
        <v>44165</v>
      </c>
      <c r="P306" s="162">
        <v>19693.5</v>
      </c>
      <c r="Q306" s="163">
        <v>19693.5</v>
      </c>
      <c r="R306" s="163">
        <v>19693.5</v>
      </c>
      <c r="S306" s="92">
        <f t="shared" ca="1" si="2575"/>
        <v>19693.5</v>
      </c>
      <c r="T306" s="92">
        <f t="shared" si="2576"/>
        <v>19693.5</v>
      </c>
      <c r="U306" s="91">
        <f t="shared" ca="1" si="2577"/>
        <v>0</v>
      </c>
      <c r="V306" s="91">
        <f t="shared" si="2578"/>
        <v>0</v>
      </c>
      <c r="W306" s="120">
        <f t="shared" si="2493"/>
        <v>1</v>
      </c>
      <c r="X306" s="178"/>
      <c r="Y306" s="128">
        <f t="shared" si="2579"/>
        <v>0</v>
      </c>
      <c r="Z306" s="179">
        <f t="shared" ca="1" si="2580"/>
        <v>0</v>
      </c>
      <c r="AA306" s="127">
        <f t="shared" si="2581"/>
        <v>0</v>
      </c>
      <c r="AB306" s="67" t="str">
        <f t="shared" ca="1" si="2582"/>
        <v/>
      </c>
      <c r="AC306" s="69">
        <f t="shared" ca="1" si="2583"/>
        <v>0</v>
      </c>
      <c r="AD306" s="226">
        <f t="shared" si="2561"/>
        <v>0</v>
      </c>
      <c r="AE306" s="227">
        <f t="shared" si="2562"/>
        <v>0</v>
      </c>
      <c r="AF306" s="225">
        <f t="shared" si="2563"/>
        <v>0</v>
      </c>
      <c r="AG306" s="226">
        <f t="shared" si="2564"/>
        <v>0</v>
      </c>
      <c r="AH306" s="227">
        <f t="shared" si="2565"/>
        <v>0</v>
      </c>
      <c r="AI306" s="225">
        <f t="shared" si="2566"/>
        <v>0</v>
      </c>
      <c r="AJ306" s="226">
        <f t="shared" si="2567"/>
        <v>0</v>
      </c>
      <c r="AK306" s="227">
        <f t="shared" si="2568"/>
        <v>0</v>
      </c>
      <c r="AL306" s="225">
        <f t="shared" si="2569"/>
        <v>0</v>
      </c>
      <c r="AM306" s="226">
        <f t="shared" si="2570"/>
        <v>0</v>
      </c>
      <c r="AN306" s="227">
        <f t="shared" si="2571"/>
        <v>0</v>
      </c>
      <c r="AO306" s="225">
        <f t="shared" si="2572"/>
        <v>0</v>
      </c>
      <c r="AP306" s="226">
        <f t="shared" si="2573"/>
        <v>0</v>
      </c>
      <c r="AQ306" s="227">
        <f t="shared" si="2574"/>
        <v>0</v>
      </c>
      <c r="AR306" s="225">
        <f t="shared" si="2499"/>
        <v>0</v>
      </c>
      <c r="AS306" s="136"/>
      <c r="AT306" s="131"/>
      <c r="AU306" s="69">
        <f t="shared" si="2584"/>
        <v>0</v>
      </c>
      <c r="AV306" s="162"/>
      <c r="AW306" s="130"/>
      <c r="AX306" s="18">
        <f t="shared" si="2585"/>
        <v>0</v>
      </c>
      <c r="AY306" s="136"/>
      <c r="AZ306" s="131"/>
      <c r="BA306" s="69">
        <f t="shared" si="2586"/>
        <v>0</v>
      </c>
      <c r="BB306" s="162"/>
      <c r="BC306" s="130"/>
      <c r="BD306" s="18">
        <f t="shared" si="2587"/>
        <v>0</v>
      </c>
      <c r="BE306" s="136"/>
      <c r="BF306" s="131"/>
      <c r="BG306" s="69">
        <f t="shared" si="2588"/>
        <v>0</v>
      </c>
      <c r="BH306" s="162"/>
      <c r="BI306" s="130"/>
      <c r="BJ306" s="18">
        <f t="shared" si="2589"/>
        <v>0</v>
      </c>
      <c r="BK306" s="136"/>
      <c r="BL306" s="131"/>
      <c r="BM306" s="69">
        <f t="shared" si="2590"/>
        <v>0</v>
      </c>
      <c r="BN306" s="162"/>
      <c r="BO306" s="130"/>
      <c r="BP306" s="18">
        <f t="shared" si="2591"/>
        <v>0</v>
      </c>
      <c r="BQ306" s="136"/>
      <c r="BR306" s="131"/>
      <c r="BS306" s="69">
        <f t="shared" si="2592"/>
        <v>0</v>
      </c>
      <c r="BT306" s="162"/>
      <c r="BU306" s="130"/>
      <c r="BV306" s="18">
        <f t="shared" si="2593"/>
        <v>0</v>
      </c>
      <c r="BW306" s="136"/>
      <c r="BX306" s="131"/>
      <c r="BY306" s="69">
        <f t="shared" si="2594"/>
        <v>0</v>
      </c>
      <c r="BZ306" s="162"/>
      <c r="CA306" s="130"/>
      <c r="CB306" s="18">
        <f t="shared" si="2595"/>
        <v>0</v>
      </c>
      <c r="CC306" s="136"/>
      <c r="CD306" s="131"/>
      <c r="CE306" s="69">
        <f t="shared" si="2596"/>
        <v>0</v>
      </c>
      <c r="CF306" s="162"/>
      <c r="CG306" s="130"/>
      <c r="CH306" s="18">
        <f t="shared" si="2597"/>
        <v>0</v>
      </c>
      <c r="CI306" s="136"/>
      <c r="CJ306" s="131"/>
      <c r="CK306" s="69">
        <f t="shared" si="2598"/>
        <v>0</v>
      </c>
      <c r="CL306" s="162"/>
      <c r="CM306" s="130"/>
      <c r="CN306" s="18">
        <f t="shared" si="2599"/>
        <v>0</v>
      </c>
      <c r="CO306" s="136"/>
      <c r="CP306" s="131"/>
      <c r="CQ306" s="69">
        <f t="shared" si="2600"/>
        <v>0</v>
      </c>
      <c r="CR306" s="162"/>
      <c r="CS306" s="130"/>
      <c r="CT306" s="18">
        <f t="shared" si="2601"/>
        <v>0</v>
      </c>
      <c r="CU306" s="136"/>
      <c r="CV306" s="131"/>
      <c r="CW306" s="69">
        <f t="shared" si="2602"/>
        <v>0</v>
      </c>
      <c r="CX306" s="162"/>
      <c r="CY306" s="130"/>
      <c r="CZ306" s="18">
        <f t="shared" si="2603"/>
        <v>0</v>
      </c>
      <c r="DA306" s="136"/>
      <c r="DB306" s="131"/>
      <c r="DC306" s="69">
        <f t="shared" si="2604"/>
        <v>0</v>
      </c>
      <c r="DD306" s="162"/>
      <c r="DE306" s="130"/>
      <c r="DF306" s="18">
        <f t="shared" si="2605"/>
        <v>0</v>
      </c>
      <c r="DG306" s="136"/>
      <c r="DH306" s="131"/>
      <c r="DI306" s="69">
        <f t="shared" si="2606"/>
        <v>0</v>
      </c>
      <c r="DJ306" s="162"/>
      <c r="DK306" s="130"/>
      <c r="DL306" s="18">
        <f t="shared" si="2607"/>
        <v>0</v>
      </c>
      <c r="DM306" s="136"/>
      <c r="DN306" s="131"/>
      <c r="DO306" s="69">
        <f t="shared" si="2608"/>
        <v>0</v>
      </c>
      <c r="DP306" s="162"/>
      <c r="DQ306" s="130"/>
      <c r="DR306" s="18">
        <f t="shared" si="2609"/>
        <v>0</v>
      </c>
      <c r="DS306" s="136"/>
      <c r="DT306" s="131"/>
      <c r="DU306" s="69">
        <f t="shared" si="2610"/>
        <v>0</v>
      </c>
      <c r="DV306" s="162"/>
      <c r="DW306" s="130"/>
      <c r="DX306" s="18">
        <f t="shared" si="2611"/>
        <v>0</v>
      </c>
      <c r="DY306" s="136"/>
      <c r="DZ306" s="131"/>
      <c r="EA306" s="69">
        <f t="shared" si="2612"/>
        <v>0</v>
      </c>
      <c r="EB306" s="162"/>
      <c r="EC306" s="130"/>
      <c r="ED306" s="18">
        <f t="shared" si="2613"/>
        <v>0</v>
      </c>
      <c r="EE306" s="136"/>
      <c r="EF306" s="131"/>
      <c r="EG306" s="69">
        <f t="shared" si="2614"/>
        <v>0</v>
      </c>
      <c r="EH306" s="162"/>
      <c r="EI306" s="130"/>
      <c r="EJ306" s="18">
        <f t="shared" si="2615"/>
        <v>0</v>
      </c>
      <c r="EK306" s="136"/>
      <c r="EL306" s="131"/>
      <c r="EM306" s="69">
        <f t="shared" si="2616"/>
        <v>0</v>
      </c>
      <c r="EN306" s="162"/>
      <c r="EO306" s="130"/>
      <c r="EP306" s="18">
        <f t="shared" si="2617"/>
        <v>0</v>
      </c>
      <c r="EQ306" s="136"/>
      <c r="ER306" s="131"/>
      <c r="ES306" s="69">
        <f t="shared" si="2618"/>
        <v>0</v>
      </c>
      <c r="ET306" s="162"/>
      <c r="EU306" s="130"/>
      <c r="EV306" s="18">
        <f t="shared" si="2619"/>
        <v>0</v>
      </c>
      <c r="EW306" s="136"/>
      <c r="EX306" s="131"/>
      <c r="EY306" s="69">
        <f t="shared" si="2620"/>
        <v>0</v>
      </c>
      <c r="EZ306" s="162"/>
      <c r="FA306" s="130"/>
      <c r="FB306" s="18">
        <f t="shared" si="2621"/>
        <v>0</v>
      </c>
      <c r="FC306" s="136"/>
      <c r="FD306" s="131"/>
      <c r="FE306" s="69">
        <f t="shared" si="2622"/>
        <v>0</v>
      </c>
      <c r="FF306" s="162"/>
      <c r="FG306" s="130"/>
      <c r="FH306" s="18">
        <f t="shared" si="2623"/>
        <v>0</v>
      </c>
      <c r="FI306" s="136"/>
      <c r="FJ306" s="131"/>
      <c r="FK306" s="69">
        <f t="shared" si="2624"/>
        <v>0</v>
      </c>
      <c r="FL306" s="162"/>
      <c r="FM306" s="130"/>
      <c r="FN306" s="18">
        <f t="shared" si="2625"/>
        <v>0</v>
      </c>
      <c r="FO306" s="136"/>
      <c r="FP306" s="131"/>
      <c r="FQ306" s="69">
        <f t="shared" si="2626"/>
        <v>0</v>
      </c>
      <c r="FR306" s="162"/>
      <c r="FS306" s="130"/>
      <c r="FT306" s="18">
        <f t="shared" si="2627"/>
        <v>0</v>
      </c>
      <c r="FU306" s="136"/>
      <c r="FV306" s="131"/>
      <c r="FW306" s="69">
        <f t="shared" si="2628"/>
        <v>0</v>
      </c>
      <c r="FX306" s="162"/>
      <c r="FY306" s="130"/>
      <c r="FZ306" s="18">
        <f t="shared" si="2629"/>
        <v>0</v>
      </c>
      <c r="GA306" s="136"/>
      <c r="GB306" s="131"/>
      <c r="GC306" s="69">
        <f t="shared" si="2630"/>
        <v>0</v>
      </c>
      <c r="GD306" s="162"/>
      <c r="GE306" s="130"/>
      <c r="GF306" s="18">
        <f t="shared" si="2631"/>
        <v>0</v>
      </c>
      <c r="GG306" s="136"/>
      <c r="GH306" s="131"/>
      <c r="GI306" s="69">
        <f t="shared" si="2632"/>
        <v>0</v>
      </c>
      <c r="GJ306" s="162"/>
      <c r="GK306" s="130"/>
      <c r="GL306" s="18">
        <f t="shared" si="2633"/>
        <v>0</v>
      </c>
      <c r="GM306" s="136"/>
      <c r="GN306" s="131"/>
      <c r="GO306" s="69">
        <f t="shared" si="2634"/>
        <v>0</v>
      </c>
      <c r="GP306" s="162"/>
      <c r="GQ306" s="130"/>
      <c r="GR306" s="18">
        <f t="shared" si="2635"/>
        <v>0</v>
      </c>
      <c r="GS306" s="136"/>
      <c r="GT306" s="131"/>
      <c r="GU306" s="69">
        <f t="shared" si="2636"/>
        <v>0</v>
      </c>
      <c r="GV306" s="162"/>
      <c r="GW306" s="130"/>
      <c r="GX306" s="18">
        <f t="shared" si="2637"/>
        <v>0</v>
      </c>
      <c r="GY306" s="136"/>
      <c r="GZ306" s="131"/>
      <c r="HA306" s="69">
        <f t="shared" si="2638"/>
        <v>0</v>
      </c>
      <c r="HB306" s="162"/>
      <c r="HC306" s="130"/>
      <c r="HD306" s="18">
        <f t="shared" si="2639"/>
        <v>0</v>
      </c>
      <c r="HE306" s="136"/>
      <c r="HF306" s="131"/>
      <c r="HG306" s="69">
        <f t="shared" si="2640"/>
        <v>0</v>
      </c>
      <c r="HH306" s="162"/>
      <c r="HI306" s="130"/>
      <c r="HJ306" s="18">
        <f t="shared" si="2641"/>
        <v>0</v>
      </c>
      <c r="HK306" s="136"/>
      <c r="HL306" s="131"/>
      <c r="HM306" s="69">
        <f t="shared" si="2642"/>
        <v>0</v>
      </c>
      <c r="HN306" s="162"/>
      <c r="HO306" s="130"/>
      <c r="HP306" s="18">
        <f t="shared" si="2643"/>
        <v>0</v>
      </c>
      <c r="HQ306" s="136"/>
      <c r="HR306" s="131"/>
      <c r="HS306" s="69">
        <f t="shared" si="2644"/>
        <v>0</v>
      </c>
      <c r="HT306" s="162"/>
      <c r="HU306" s="130"/>
      <c r="HV306" s="18">
        <f t="shared" si="2645"/>
        <v>0</v>
      </c>
      <c r="HW306" s="17"/>
      <c r="HX306" s="85"/>
      <c r="HY306" s="85"/>
      <c r="HZ306" s="2" t="str">
        <f t="shared" si="2419"/>
        <v>СКРЫТЬ</v>
      </c>
    </row>
    <row r="307" spans="1:234" hidden="1" x14ac:dyDescent="0.2">
      <c r="B307" s="16"/>
      <c r="C307" s="15"/>
      <c r="D307" s="250"/>
      <c r="E307" s="250"/>
      <c r="F307" s="250"/>
      <c r="G307" s="13"/>
      <c r="H307" s="13"/>
      <c r="I307" s="42">
        <v>296</v>
      </c>
      <c r="J307" s="102">
        <f>SUBTOTAL(103,I$12:I307)*1</f>
        <v>58</v>
      </c>
      <c r="K307" s="108" t="s">
        <v>110</v>
      </c>
      <c r="L307" s="17" t="s">
        <v>65</v>
      </c>
      <c r="M307" s="267">
        <v>43800</v>
      </c>
      <c r="N307" s="255">
        <v>44134</v>
      </c>
      <c r="O307" s="118">
        <v>44165</v>
      </c>
      <c r="P307" s="162">
        <v>6815</v>
      </c>
      <c r="Q307" s="163">
        <v>6815</v>
      </c>
      <c r="R307" s="163">
        <v>6815</v>
      </c>
      <c r="S307" s="92">
        <f t="shared" ca="1" si="2575"/>
        <v>6815</v>
      </c>
      <c r="T307" s="92">
        <f t="shared" si="2576"/>
        <v>6815</v>
      </c>
      <c r="U307" s="91">
        <f t="shared" ca="1" si="2577"/>
        <v>0</v>
      </c>
      <c r="V307" s="91">
        <f t="shared" si="2578"/>
        <v>0</v>
      </c>
      <c r="W307" s="120">
        <f>IF(OR(AND(P307=0,T307=0),AND(P307="",T307="")),"",IF(AND(P307=0,T307&gt;0),1,T307/P307))</f>
        <v>1</v>
      </c>
      <c r="X307" s="178"/>
      <c r="Y307" s="128">
        <f t="shared" si="2579"/>
        <v>0</v>
      </c>
      <c r="Z307" s="179">
        <f t="shared" ca="1" si="2580"/>
        <v>0</v>
      </c>
      <c r="AA307" s="127">
        <f t="shared" si="2581"/>
        <v>0</v>
      </c>
      <c r="AB307" s="67" t="str">
        <f t="shared" ca="1" si="2582"/>
        <v/>
      </c>
      <c r="AC307" s="69">
        <f t="shared" ca="1" si="2583"/>
        <v>0</v>
      </c>
      <c r="AD307" s="226">
        <f t="shared" si="2561"/>
        <v>0</v>
      </c>
      <c r="AE307" s="227">
        <f t="shared" si="2562"/>
        <v>0</v>
      </c>
      <c r="AF307" s="225">
        <f t="shared" si="2563"/>
        <v>0</v>
      </c>
      <c r="AG307" s="226">
        <f t="shared" si="2564"/>
        <v>0</v>
      </c>
      <c r="AH307" s="227">
        <f t="shared" si="2565"/>
        <v>0</v>
      </c>
      <c r="AI307" s="225">
        <f t="shared" si="2566"/>
        <v>0</v>
      </c>
      <c r="AJ307" s="226">
        <f t="shared" si="2567"/>
        <v>0</v>
      </c>
      <c r="AK307" s="227">
        <f t="shared" si="2568"/>
        <v>0</v>
      </c>
      <c r="AL307" s="225">
        <f t="shared" si="2569"/>
        <v>0</v>
      </c>
      <c r="AM307" s="226">
        <f t="shared" si="2570"/>
        <v>0</v>
      </c>
      <c r="AN307" s="227">
        <f t="shared" si="2571"/>
        <v>0</v>
      </c>
      <c r="AO307" s="225">
        <f t="shared" si="2572"/>
        <v>0</v>
      </c>
      <c r="AP307" s="226">
        <f t="shared" si="2573"/>
        <v>0</v>
      </c>
      <c r="AQ307" s="227">
        <f t="shared" si="2574"/>
        <v>0</v>
      </c>
      <c r="AR307" s="225">
        <f t="shared" si="2499"/>
        <v>0</v>
      </c>
      <c r="AS307" s="136"/>
      <c r="AT307" s="131"/>
      <c r="AU307" s="69">
        <f t="shared" si="2584"/>
        <v>0</v>
      </c>
      <c r="AV307" s="162"/>
      <c r="AW307" s="130"/>
      <c r="AX307" s="18">
        <f>AW307-AV307</f>
        <v>0</v>
      </c>
      <c r="AY307" s="136"/>
      <c r="AZ307" s="131"/>
      <c r="BA307" s="69">
        <f t="shared" si="2586"/>
        <v>0</v>
      </c>
      <c r="BB307" s="162"/>
      <c r="BC307" s="130"/>
      <c r="BD307" s="18">
        <f>BC307-BB307</f>
        <v>0</v>
      </c>
      <c r="BE307" s="136"/>
      <c r="BF307" s="131"/>
      <c r="BG307" s="69">
        <f t="shared" si="2588"/>
        <v>0</v>
      </c>
      <c r="BH307" s="162"/>
      <c r="BI307" s="130"/>
      <c r="BJ307" s="18">
        <f>BI307-BH307</f>
        <v>0</v>
      </c>
      <c r="BK307" s="136"/>
      <c r="BL307" s="131"/>
      <c r="BM307" s="69">
        <f t="shared" si="2590"/>
        <v>0</v>
      </c>
      <c r="BN307" s="162"/>
      <c r="BO307" s="130"/>
      <c r="BP307" s="18">
        <f>BO307-BN307</f>
        <v>0</v>
      </c>
      <c r="BQ307" s="136"/>
      <c r="BR307" s="131"/>
      <c r="BS307" s="69">
        <f t="shared" si="2592"/>
        <v>0</v>
      </c>
      <c r="BT307" s="162"/>
      <c r="BU307" s="130"/>
      <c r="BV307" s="18">
        <f>BU307-BT307</f>
        <v>0</v>
      </c>
      <c r="BW307" s="136"/>
      <c r="BX307" s="131"/>
      <c r="BY307" s="69">
        <f t="shared" si="2594"/>
        <v>0</v>
      </c>
      <c r="BZ307" s="162"/>
      <c r="CA307" s="130"/>
      <c r="CB307" s="18">
        <f>CA307-BZ307</f>
        <v>0</v>
      </c>
      <c r="CC307" s="136"/>
      <c r="CD307" s="131"/>
      <c r="CE307" s="69">
        <f t="shared" si="2596"/>
        <v>0</v>
      </c>
      <c r="CF307" s="162"/>
      <c r="CG307" s="130"/>
      <c r="CH307" s="18">
        <f>CG307-CF307</f>
        <v>0</v>
      </c>
      <c r="CI307" s="136"/>
      <c r="CJ307" s="131"/>
      <c r="CK307" s="69">
        <f t="shared" si="2598"/>
        <v>0</v>
      </c>
      <c r="CL307" s="162"/>
      <c r="CM307" s="130"/>
      <c r="CN307" s="18">
        <f t="shared" si="2599"/>
        <v>0</v>
      </c>
      <c r="CO307" s="136"/>
      <c r="CP307" s="131"/>
      <c r="CQ307" s="69">
        <f t="shared" si="2600"/>
        <v>0</v>
      </c>
      <c r="CR307" s="162"/>
      <c r="CS307" s="130"/>
      <c r="CT307" s="18">
        <f t="shared" si="2601"/>
        <v>0</v>
      </c>
      <c r="CU307" s="136"/>
      <c r="CV307" s="131"/>
      <c r="CW307" s="69">
        <f t="shared" si="2602"/>
        <v>0</v>
      </c>
      <c r="CX307" s="162"/>
      <c r="CY307" s="130"/>
      <c r="CZ307" s="18">
        <f t="shared" si="2603"/>
        <v>0</v>
      </c>
      <c r="DA307" s="136"/>
      <c r="DB307" s="131"/>
      <c r="DC307" s="69">
        <f t="shared" si="2604"/>
        <v>0</v>
      </c>
      <c r="DD307" s="162"/>
      <c r="DE307" s="130"/>
      <c r="DF307" s="18">
        <f t="shared" si="2605"/>
        <v>0</v>
      </c>
      <c r="DG307" s="136"/>
      <c r="DH307" s="131"/>
      <c r="DI307" s="69">
        <f t="shared" si="2606"/>
        <v>0</v>
      </c>
      <c r="DJ307" s="162"/>
      <c r="DK307" s="130"/>
      <c r="DL307" s="18">
        <f>DK307-DJ307</f>
        <v>0</v>
      </c>
      <c r="DM307" s="136"/>
      <c r="DN307" s="131"/>
      <c r="DO307" s="69">
        <f t="shared" si="2608"/>
        <v>0</v>
      </c>
      <c r="DP307" s="162"/>
      <c r="DQ307" s="130"/>
      <c r="DR307" s="18">
        <f>DQ307-DP307</f>
        <v>0</v>
      </c>
      <c r="DS307" s="136"/>
      <c r="DT307" s="131"/>
      <c r="DU307" s="69">
        <f t="shared" si="2610"/>
        <v>0</v>
      </c>
      <c r="DV307" s="162"/>
      <c r="DW307" s="130"/>
      <c r="DX307" s="18">
        <f>DW307-DV307</f>
        <v>0</v>
      </c>
      <c r="DY307" s="136"/>
      <c r="DZ307" s="131"/>
      <c r="EA307" s="69">
        <f t="shared" si="2612"/>
        <v>0</v>
      </c>
      <c r="EB307" s="162"/>
      <c r="EC307" s="130"/>
      <c r="ED307" s="18">
        <f>EC307-EB307</f>
        <v>0</v>
      </c>
      <c r="EE307" s="136"/>
      <c r="EF307" s="131"/>
      <c r="EG307" s="69">
        <f t="shared" si="2614"/>
        <v>0</v>
      </c>
      <c r="EH307" s="162"/>
      <c r="EI307" s="130"/>
      <c r="EJ307" s="18">
        <f>EI307-EH307</f>
        <v>0</v>
      </c>
      <c r="EK307" s="136"/>
      <c r="EL307" s="131"/>
      <c r="EM307" s="69">
        <f t="shared" si="2616"/>
        <v>0</v>
      </c>
      <c r="EN307" s="162"/>
      <c r="EO307" s="130"/>
      <c r="EP307" s="18">
        <f>EO307-EN307</f>
        <v>0</v>
      </c>
      <c r="EQ307" s="136"/>
      <c r="ER307" s="131"/>
      <c r="ES307" s="69">
        <f t="shared" si="2618"/>
        <v>0</v>
      </c>
      <c r="ET307" s="162"/>
      <c r="EU307" s="130"/>
      <c r="EV307" s="18">
        <f>EU307-ET307</f>
        <v>0</v>
      </c>
      <c r="EW307" s="136"/>
      <c r="EX307" s="131"/>
      <c r="EY307" s="69">
        <f t="shared" si="2620"/>
        <v>0</v>
      </c>
      <c r="EZ307" s="162"/>
      <c r="FA307" s="130"/>
      <c r="FB307" s="18">
        <f>FA307-EZ307</f>
        <v>0</v>
      </c>
      <c r="FC307" s="136"/>
      <c r="FD307" s="131"/>
      <c r="FE307" s="69">
        <f t="shared" si="2622"/>
        <v>0</v>
      </c>
      <c r="FF307" s="162"/>
      <c r="FG307" s="130"/>
      <c r="FH307" s="18">
        <f>FG307-FF307</f>
        <v>0</v>
      </c>
      <c r="FI307" s="136"/>
      <c r="FJ307" s="131"/>
      <c r="FK307" s="69">
        <f t="shared" si="2624"/>
        <v>0</v>
      </c>
      <c r="FL307" s="162"/>
      <c r="FM307" s="130"/>
      <c r="FN307" s="18">
        <f>FM307-FL307</f>
        <v>0</v>
      </c>
      <c r="FO307" s="136"/>
      <c r="FP307" s="131"/>
      <c r="FQ307" s="69">
        <f t="shared" si="2626"/>
        <v>0</v>
      </c>
      <c r="FR307" s="162"/>
      <c r="FS307" s="130"/>
      <c r="FT307" s="18">
        <f>FS307-FR307</f>
        <v>0</v>
      </c>
      <c r="FU307" s="136"/>
      <c r="FV307" s="131"/>
      <c r="FW307" s="69">
        <f t="shared" si="2628"/>
        <v>0</v>
      </c>
      <c r="FX307" s="162"/>
      <c r="FY307" s="130"/>
      <c r="FZ307" s="18">
        <f>FY307-FX307</f>
        <v>0</v>
      </c>
      <c r="GA307" s="136"/>
      <c r="GB307" s="131"/>
      <c r="GC307" s="69">
        <f t="shared" si="2630"/>
        <v>0</v>
      </c>
      <c r="GD307" s="162"/>
      <c r="GE307" s="130"/>
      <c r="GF307" s="18">
        <f>GE307-GD307</f>
        <v>0</v>
      </c>
      <c r="GG307" s="136"/>
      <c r="GH307" s="131"/>
      <c r="GI307" s="69">
        <f t="shared" si="2632"/>
        <v>0</v>
      </c>
      <c r="GJ307" s="162"/>
      <c r="GK307" s="130"/>
      <c r="GL307" s="18">
        <f>GK307-GJ307</f>
        <v>0</v>
      </c>
      <c r="GM307" s="136"/>
      <c r="GN307" s="131"/>
      <c r="GO307" s="69">
        <f t="shared" si="2634"/>
        <v>0</v>
      </c>
      <c r="GP307" s="162"/>
      <c r="GQ307" s="130"/>
      <c r="GR307" s="18">
        <f>GQ307-GP307</f>
        <v>0</v>
      </c>
      <c r="GS307" s="136"/>
      <c r="GT307" s="131"/>
      <c r="GU307" s="69">
        <f t="shared" si="2636"/>
        <v>0</v>
      </c>
      <c r="GV307" s="162"/>
      <c r="GW307" s="130"/>
      <c r="GX307" s="18">
        <f>GW307-GV307</f>
        <v>0</v>
      </c>
      <c r="GY307" s="136"/>
      <c r="GZ307" s="131"/>
      <c r="HA307" s="69">
        <f t="shared" si="2638"/>
        <v>0</v>
      </c>
      <c r="HB307" s="162"/>
      <c r="HC307" s="130"/>
      <c r="HD307" s="18">
        <f>HC307-HB307</f>
        <v>0</v>
      </c>
      <c r="HE307" s="136"/>
      <c r="HF307" s="131"/>
      <c r="HG307" s="69">
        <f t="shared" si="2640"/>
        <v>0</v>
      </c>
      <c r="HH307" s="162"/>
      <c r="HI307" s="130"/>
      <c r="HJ307" s="18">
        <f>HI307-HH307</f>
        <v>0</v>
      </c>
      <c r="HK307" s="136"/>
      <c r="HL307" s="131"/>
      <c r="HM307" s="69">
        <f t="shared" si="2642"/>
        <v>0</v>
      </c>
      <c r="HN307" s="162"/>
      <c r="HO307" s="130"/>
      <c r="HP307" s="18">
        <f>HO307-HN307</f>
        <v>0</v>
      </c>
      <c r="HQ307" s="136"/>
      <c r="HR307" s="131"/>
      <c r="HS307" s="69">
        <f t="shared" si="2644"/>
        <v>0</v>
      </c>
      <c r="HT307" s="162"/>
      <c r="HU307" s="130"/>
      <c r="HV307" s="18">
        <f>HU307-HT307</f>
        <v>0</v>
      </c>
      <c r="HW307" s="17"/>
      <c r="HX307" s="85"/>
      <c r="HY307" s="85"/>
      <c r="HZ307" s="2" t="str">
        <f t="shared" si="2419"/>
        <v>СКРЫТЬ</v>
      </c>
    </row>
    <row r="308" spans="1:234" x14ac:dyDescent="0.2">
      <c r="A308" s="1" t="e">
        <f>$K$2&amp;#REF!&amp;$K$292&amp;$K$293&amp;K308</f>
        <v>#REF!</v>
      </c>
      <c r="B308" s="16" t="e">
        <f>IF(#REF!=0,"Скрыть","")</f>
        <v>#REF!</v>
      </c>
      <c r="C308" s="15" t="e">
        <f>IF(AND(#REF!&gt;85%,#REF!&gt;85%),"скрыть","")</f>
        <v>#REF!</v>
      </c>
      <c r="D308" s="14" t="s">
        <v>2</v>
      </c>
      <c r="E308" s="14" t="s">
        <v>25</v>
      </c>
      <c r="F308" s="14" t="s">
        <v>28</v>
      </c>
      <c r="G308" s="13" t="str">
        <f>CONCATENATE(D308,E308,F308,K308)</f>
        <v>3BDFBC50-5FD0-44D2-8F2C-8100642B19E7FDBB77E1-CAAB-4231-A3A6-5F1E1D2A7239DCFAE582-0E20-476E-A53C-8EC2F89B0988Инженерные системы. Монтаж кабеля, п.м.</v>
      </c>
      <c r="H308" s="13"/>
      <c r="I308" s="42">
        <v>297</v>
      </c>
      <c r="J308" s="102">
        <f>SUBTOTAL(103,I$12:I308)*1</f>
        <v>59</v>
      </c>
      <c r="K308" s="108" t="s">
        <v>3</v>
      </c>
      <c r="L308" s="17" t="s">
        <v>65</v>
      </c>
      <c r="M308" s="267">
        <v>43876</v>
      </c>
      <c r="N308" s="255">
        <v>44134</v>
      </c>
      <c r="O308" s="118">
        <v>44165</v>
      </c>
      <c r="P308" s="162">
        <v>685715</v>
      </c>
      <c r="Q308" s="163">
        <v>685715</v>
      </c>
      <c r="R308" s="163">
        <v>672560</v>
      </c>
      <c r="S308" s="92">
        <f t="shared" ca="1" si="2575"/>
        <v>685715</v>
      </c>
      <c r="T308" s="92">
        <f t="shared" si="2576"/>
        <v>677060</v>
      </c>
      <c r="U308" s="91">
        <f t="shared" ca="1" si="2577"/>
        <v>-8655</v>
      </c>
      <c r="V308" s="91">
        <f t="shared" si="2578"/>
        <v>8655</v>
      </c>
      <c r="W308" s="120">
        <f t="shared" si="2493"/>
        <v>0.98737813814777275</v>
      </c>
      <c r="X308" s="178">
        <v>13155</v>
      </c>
      <c r="Y308" s="128">
        <f t="shared" si="2579"/>
        <v>13155</v>
      </c>
      <c r="Z308" s="179">
        <f t="shared" ca="1" si="2580"/>
        <v>13155</v>
      </c>
      <c r="AA308" s="127">
        <f t="shared" si="2581"/>
        <v>4500</v>
      </c>
      <c r="AB308" s="67">
        <f t="shared" ca="1" si="2582"/>
        <v>0.34207525655644244</v>
      </c>
      <c r="AC308" s="69">
        <f t="shared" ca="1" si="2583"/>
        <v>-8655</v>
      </c>
      <c r="AD308" s="226">
        <f t="shared" si="2561"/>
        <v>0</v>
      </c>
      <c r="AE308" s="227">
        <f t="shared" si="2562"/>
        <v>0</v>
      </c>
      <c r="AF308" s="225">
        <f t="shared" si="2563"/>
        <v>0</v>
      </c>
      <c r="AG308" s="226">
        <f t="shared" si="2564"/>
        <v>0</v>
      </c>
      <c r="AH308" s="227">
        <f t="shared" si="2565"/>
        <v>0</v>
      </c>
      <c r="AI308" s="225">
        <f t="shared" si="2566"/>
        <v>0</v>
      </c>
      <c r="AJ308" s="226">
        <f t="shared" si="2567"/>
        <v>0</v>
      </c>
      <c r="AK308" s="227">
        <f t="shared" si="2568"/>
        <v>0</v>
      </c>
      <c r="AL308" s="225">
        <f t="shared" si="2569"/>
        <v>0</v>
      </c>
      <c r="AM308" s="226">
        <f t="shared" si="2570"/>
        <v>13155</v>
      </c>
      <c r="AN308" s="227">
        <f t="shared" si="2571"/>
        <v>4500</v>
      </c>
      <c r="AO308" s="225">
        <f t="shared" si="2572"/>
        <v>-8655</v>
      </c>
      <c r="AP308" s="226">
        <f t="shared" si="2573"/>
        <v>0</v>
      </c>
      <c r="AQ308" s="227">
        <f t="shared" si="2574"/>
        <v>0</v>
      </c>
      <c r="AR308" s="225">
        <f t="shared" si="2499"/>
        <v>0</v>
      </c>
      <c r="AS308" s="136">
        <v>0</v>
      </c>
      <c r="AT308" s="131">
        <v>0</v>
      </c>
      <c r="AU308" s="69">
        <f t="shared" si="2584"/>
        <v>0</v>
      </c>
      <c r="AV308" s="162">
        <v>185</v>
      </c>
      <c r="AW308" s="130">
        <v>187</v>
      </c>
      <c r="AX308" s="18">
        <f t="shared" si="2585"/>
        <v>2</v>
      </c>
      <c r="AY308" s="136">
        <v>0</v>
      </c>
      <c r="AZ308" s="131">
        <v>0</v>
      </c>
      <c r="BA308" s="69">
        <f t="shared" si="2586"/>
        <v>0</v>
      </c>
      <c r="BB308" s="162">
        <v>185</v>
      </c>
      <c r="BC308" s="130">
        <v>187</v>
      </c>
      <c r="BD308" s="18">
        <f t="shared" si="2587"/>
        <v>2</v>
      </c>
      <c r="BE308" s="136">
        <v>0</v>
      </c>
      <c r="BF308" s="131">
        <v>0</v>
      </c>
      <c r="BG308" s="69">
        <f t="shared" si="2588"/>
        <v>0</v>
      </c>
      <c r="BH308" s="162">
        <v>185</v>
      </c>
      <c r="BI308" s="130">
        <v>187</v>
      </c>
      <c r="BJ308" s="18">
        <f t="shared" si="2589"/>
        <v>2</v>
      </c>
      <c r="BK308" s="136">
        <v>0</v>
      </c>
      <c r="BL308" s="131">
        <v>0</v>
      </c>
      <c r="BM308" s="69">
        <f t="shared" si="2590"/>
        <v>0</v>
      </c>
      <c r="BN308" s="162">
        <v>185</v>
      </c>
      <c r="BO308" s="130">
        <v>187</v>
      </c>
      <c r="BP308" s="18">
        <f t="shared" si="2591"/>
        <v>2</v>
      </c>
      <c r="BQ308" s="136">
        <v>0</v>
      </c>
      <c r="BR308" s="131">
        <v>0</v>
      </c>
      <c r="BS308" s="69">
        <f t="shared" si="2592"/>
        <v>0</v>
      </c>
      <c r="BT308" s="162">
        <v>185</v>
      </c>
      <c r="BU308" s="130">
        <v>187</v>
      </c>
      <c r="BV308" s="18">
        <f t="shared" si="2593"/>
        <v>2</v>
      </c>
      <c r="BW308" s="136">
        <v>0</v>
      </c>
      <c r="BX308" s="131">
        <v>0</v>
      </c>
      <c r="BY308" s="69">
        <f t="shared" si="2594"/>
        <v>0</v>
      </c>
      <c r="BZ308" s="162">
        <v>185</v>
      </c>
      <c r="CA308" s="130">
        <v>187</v>
      </c>
      <c r="CB308" s="18">
        <f t="shared" si="2595"/>
        <v>2</v>
      </c>
      <c r="CC308" s="136">
        <v>0</v>
      </c>
      <c r="CD308" s="131">
        <v>0</v>
      </c>
      <c r="CE308" s="69">
        <f t="shared" si="2596"/>
        <v>0</v>
      </c>
      <c r="CF308" s="162">
        <v>185</v>
      </c>
      <c r="CG308" s="130">
        <v>187</v>
      </c>
      <c r="CH308" s="18">
        <f t="shared" si="2597"/>
        <v>2</v>
      </c>
      <c r="CI308" s="136">
        <v>0</v>
      </c>
      <c r="CJ308" s="131">
        <v>0</v>
      </c>
      <c r="CK308" s="69">
        <f t="shared" si="2598"/>
        <v>0</v>
      </c>
      <c r="CL308" s="162">
        <v>155</v>
      </c>
      <c r="CM308" s="130">
        <v>165</v>
      </c>
      <c r="CN308" s="18">
        <f t="shared" si="2599"/>
        <v>10</v>
      </c>
      <c r="CO308" s="136">
        <v>0</v>
      </c>
      <c r="CP308" s="131">
        <v>0</v>
      </c>
      <c r="CQ308" s="69">
        <f t="shared" si="2600"/>
        <v>0</v>
      </c>
      <c r="CR308" s="162">
        <v>155</v>
      </c>
      <c r="CS308" s="130">
        <v>165</v>
      </c>
      <c r="CT308" s="18">
        <f t="shared" si="2601"/>
        <v>10</v>
      </c>
      <c r="CU308" s="136">
        <v>0</v>
      </c>
      <c r="CV308" s="131">
        <v>0</v>
      </c>
      <c r="CW308" s="69">
        <f t="shared" si="2602"/>
        <v>0</v>
      </c>
      <c r="CX308" s="162">
        <v>155</v>
      </c>
      <c r="CY308" s="130">
        <v>165</v>
      </c>
      <c r="CZ308" s="18">
        <f t="shared" si="2603"/>
        <v>10</v>
      </c>
      <c r="DA308" s="136">
        <v>0</v>
      </c>
      <c r="DB308" s="131">
        <v>0</v>
      </c>
      <c r="DC308" s="69">
        <f t="shared" si="2604"/>
        <v>0</v>
      </c>
      <c r="DD308" s="162">
        <v>155</v>
      </c>
      <c r="DE308" s="130">
        <v>164</v>
      </c>
      <c r="DF308" s="18">
        <f t="shared" si="2605"/>
        <v>9</v>
      </c>
      <c r="DG308" s="136">
        <v>0</v>
      </c>
      <c r="DH308" s="131">
        <v>0</v>
      </c>
      <c r="DI308" s="69">
        <f t="shared" si="2606"/>
        <v>0</v>
      </c>
      <c r="DJ308" s="162">
        <v>155</v>
      </c>
      <c r="DK308" s="130">
        <v>164</v>
      </c>
      <c r="DL308" s="18">
        <f t="shared" si="2607"/>
        <v>9</v>
      </c>
      <c r="DM308" s="136">
        <v>0</v>
      </c>
      <c r="DN308" s="131">
        <v>0</v>
      </c>
      <c r="DO308" s="69">
        <f t="shared" si="2608"/>
        <v>0</v>
      </c>
      <c r="DP308" s="162">
        <v>155</v>
      </c>
      <c r="DQ308" s="130">
        <v>164</v>
      </c>
      <c r="DR308" s="18">
        <f t="shared" si="2609"/>
        <v>9</v>
      </c>
      <c r="DS308" s="136">
        <v>0</v>
      </c>
      <c r="DT308" s="131">
        <v>0</v>
      </c>
      <c r="DU308" s="69">
        <f t="shared" si="2610"/>
        <v>0</v>
      </c>
      <c r="DV308" s="162">
        <v>155</v>
      </c>
      <c r="DW308" s="130">
        <v>164</v>
      </c>
      <c r="DX308" s="18">
        <f t="shared" si="2611"/>
        <v>9</v>
      </c>
      <c r="DY308" s="136">
        <v>0</v>
      </c>
      <c r="DZ308" s="131">
        <v>0</v>
      </c>
      <c r="EA308" s="69">
        <f t="shared" si="2612"/>
        <v>0</v>
      </c>
      <c r="EB308" s="162">
        <v>130</v>
      </c>
      <c r="EC308" s="130">
        <v>130</v>
      </c>
      <c r="ED308" s="18">
        <f t="shared" si="2613"/>
        <v>0</v>
      </c>
      <c r="EE308" s="136">
        <v>0</v>
      </c>
      <c r="EF308" s="131">
        <v>0</v>
      </c>
      <c r="EG308" s="69">
        <f t="shared" si="2614"/>
        <v>0</v>
      </c>
      <c r="EH308" s="162">
        <v>130</v>
      </c>
      <c r="EI308" s="130">
        <v>130</v>
      </c>
      <c r="EJ308" s="18">
        <f t="shared" si="2615"/>
        <v>0</v>
      </c>
      <c r="EK308" s="136">
        <v>0</v>
      </c>
      <c r="EL308" s="131">
        <v>0</v>
      </c>
      <c r="EM308" s="69">
        <f t="shared" si="2616"/>
        <v>0</v>
      </c>
      <c r="EN308" s="162">
        <v>130</v>
      </c>
      <c r="EO308" s="130">
        <v>130</v>
      </c>
      <c r="EP308" s="18">
        <f t="shared" si="2617"/>
        <v>0</v>
      </c>
      <c r="EQ308" s="136">
        <v>0</v>
      </c>
      <c r="ER308" s="131">
        <v>0</v>
      </c>
      <c r="ES308" s="69">
        <f t="shared" si="2618"/>
        <v>0</v>
      </c>
      <c r="ET308" s="162">
        <v>130</v>
      </c>
      <c r="EU308" s="130">
        <v>130</v>
      </c>
      <c r="EV308" s="18">
        <f t="shared" si="2619"/>
        <v>0</v>
      </c>
      <c r="EW308" s="136">
        <v>0</v>
      </c>
      <c r="EX308" s="131">
        <v>0</v>
      </c>
      <c r="EY308" s="69">
        <f t="shared" si="2620"/>
        <v>0</v>
      </c>
      <c r="EZ308" s="162">
        <v>130</v>
      </c>
      <c r="FA308" s="130">
        <v>130</v>
      </c>
      <c r="FB308" s="18">
        <f t="shared" si="2621"/>
        <v>0</v>
      </c>
      <c r="FC308" s="136">
        <v>0</v>
      </c>
      <c r="FD308" s="131">
        <v>0</v>
      </c>
      <c r="FE308" s="69">
        <f t="shared" si="2622"/>
        <v>0</v>
      </c>
      <c r="FF308" s="162">
        <v>130</v>
      </c>
      <c r="FG308" s="130">
        <v>130</v>
      </c>
      <c r="FH308" s="18">
        <f t="shared" si="2623"/>
        <v>0</v>
      </c>
      <c r="FI308" s="136">
        <v>0</v>
      </c>
      <c r="FJ308" s="131">
        <v>0</v>
      </c>
      <c r="FK308" s="69">
        <f t="shared" si="2624"/>
        <v>0</v>
      </c>
      <c r="FL308" s="162">
        <v>130</v>
      </c>
      <c r="FM308" s="130">
        <v>130</v>
      </c>
      <c r="FN308" s="18">
        <f t="shared" si="2625"/>
        <v>0</v>
      </c>
      <c r="FO308" s="136">
        <v>0</v>
      </c>
      <c r="FP308" s="131">
        <v>0</v>
      </c>
      <c r="FQ308" s="69">
        <f t="shared" si="2626"/>
        <v>0</v>
      </c>
      <c r="FR308" s="162">
        <v>130</v>
      </c>
      <c r="FS308" s="130">
        <v>130</v>
      </c>
      <c r="FT308" s="18">
        <f t="shared" si="2627"/>
        <v>0</v>
      </c>
      <c r="FU308" s="136">
        <v>0</v>
      </c>
      <c r="FV308" s="131">
        <v>0</v>
      </c>
      <c r="FW308" s="69">
        <f t="shared" si="2628"/>
        <v>0</v>
      </c>
      <c r="FX308" s="162">
        <v>130</v>
      </c>
      <c r="FY308" s="130">
        <v>130</v>
      </c>
      <c r="FZ308" s="18">
        <f t="shared" si="2629"/>
        <v>0</v>
      </c>
      <c r="GA308" s="136">
        <v>0</v>
      </c>
      <c r="GB308" s="131">
        <v>0</v>
      </c>
      <c r="GC308" s="69">
        <f t="shared" si="2630"/>
        <v>0</v>
      </c>
      <c r="GD308" s="162">
        <v>95</v>
      </c>
      <c r="GE308" s="130">
        <v>125</v>
      </c>
      <c r="GF308" s="18">
        <f t="shared" si="2631"/>
        <v>30</v>
      </c>
      <c r="GG308" s="136">
        <v>0</v>
      </c>
      <c r="GH308" s="131">
        <v>0</v>
      </c>
      <c r="GI308" s="69">
        <f t="shared" si="2632"/>
        <v>0</v>
      </c>
      <c r="GJ308" s="162">
        <v>95</v>
      </c>
      <c r="GK308" s="130">
        <v>125</v>
      </c>
      <c r="GL308" s="18">
        <f t="shared" si="2633"/>
        <v>30</v>
      </c>
      <c r="GM308" s="136">
        <v>0</v>
      </c>
      <c r="GN308" s="131">
        <v>0</v>
      </c>
      <c r="GO308" s="69">
        <f t="shared" si="2634"/>
        <v>0</v>
      </c>
      <c r="GP308" s="162">
        <v>95</v>
      </c>
      <c r="GQ308" s="130">
        <v>125</v>
      </c>
      <c r="GR308" s="18">
        <f t="shared" si="2635"/>
        <v>30</v>
      </c>
      <c r="GS308" s="136">
        <v>7000</v>
      </c>
      <c r="GT308" s="131">
        <v>3750</v>
      </c>
      <c r="GU308" s="69">
        <f t="shared" si="2636"/>
        <v>-3250</v>
      </c>
      <c r="GV308" s="162">
        <v>95</v>
      </c>
      <c r="GW308" s="130">
        <v>125</v>
      </c>
      <c r="GX308" s="18">
        <f t="shared" si="2637"/>
        <v>30</v>
      </c>
      <c r="GY308" s="136">
        <v>6155</v>
      </c>
      <c r="GZ308" s="131">
        <v>750</v>
      </c>
      <c r="HA308" s="69">
        <f t="shared" si="2638"/>
        <v>-5405</v>
      </c>
      <c r="HB308" s="162">
        <v>95</v>
      </c>
      <c r="HC308" s="130">
        <v>125</v>
      </c>
      <c r="HD308" s="18">
        <f t="shared" si="2639"/>
        <v>30</v>
      </c>
      <c r="HE308" s="136"/>
      <c r="HF308" s="131"/>
      <c r="HG308" s="69">
        <f t="shared" si="2640"/>
        <v>0</v>
      </c>
      <c r="HH308" s="162"/>
      <c r="HI308" s="130"/>
      <c r="HJ308" s="18">
        <f t="shared" si="2641"/>
        <v>0</v>
      </c>
      <c r="HK308" s="136"/>
      <c r="HL308" s="131"/>
      <c r="HM308" s="69">
        <f t="shared" si="2642"/>
        <v>0</v>
      </c>
      <c r="HN308" s="162"/>
      <c r="HO308" s="130"/>
      <c r="HP308" s="18">
        <f t="shared" si="2643"/>
        <v>0</v>
      </c>
      <c r="HQ308" s="136"/>
      <c r="HR308" s="131"/>
      <c r="HS308" s="69">
        <f t="shared" si="2644"/>
        <v>0</v>
      </c>
      <c r="HT308" s="162"/>
      <c r="HU308" s="130"/>
      <c r="HV308" s="18">
        <f t="shared" si="2645"/>
        <v>0</v>
      </c>
      <c r="HW308" s="107" t="s">
        <v>125</v>
      </c>
      <c r="HX308" s="299"/>
      <c r="HY308" s="85"/>
      <c r="HZ308" s="2">
        <f t="shared" si="2419"/>
        <v>1</v>
      </c>
    </row>
    <row r="309" spans="1:234" hidden="1" x14ac:dyDescent="0.2">
      <c r="A309" s="1" t="e">
        <f>$K$2&amp;#REF!&amp;$K$292&amp;$K$293&amp;K309</f>
        <v>#REF!</v>
      </c>
      <c r="B309" s="16" t="e">
        <f>IF(#REF!=0,"Скрыть","")</f>
        <v>#REF!</v>
      </c>
      <c r="C309" s="15" t="e">
        <f>IF(AND(#REF!&gt;85%,#REF!&gt;85%),"скрыть","")</f>
        <v>#REF!</v>
      </c>
      <c r="D309" s="14" t="s">
        <v>2</v>
      </c>
      <c r="E309" s="14" t="s">
        <v>25</v>
      </c>
      <c r="F309" s="14" t="s">
        <v>28</v>
      </c>
      <c r="G309" s="13" t="str">
        <f>CONCATENATE(D309,E309,F309,K309)</f>
        <v>3BDFBC50-5FD0-44D2-8F2C-8100642B19E7FDBB77E1-CAAB-4231-A3A6-5F1E1D2A7239DCFAE582-0E20-476E-A53C-8EC2F89B0988Обратная засыпка, м3</v>
      </c>
      <c r="H309" s="13"/>
      <c r="I309" s="42">
        <v>298</v>
      </c>
      <c r="J309" s="102">
        <f>SUBTOTAL(103,I$12:I309)*1</f>
        <v>59</v>
      </c>
      <c r="K309" s="108" t="s">
        <v>6</v>
      </c>
      <c r="L309" s="17" t="s">
        <v>65</v>
      </c>
      <c r="M309" s="267">
        <v>43749</v>
      </c>
      <c r="N309" s="255">
        <v>44134</v>
      </c>
      <c r="O309" s="118">
        <v>44155</v>
      </c>
      <c r="P309" s="162">
        <v>162751</v>
      </c>
      <c r="Q309" s="163">
        <v>162751</v>
      </c>
      <c r="R309" s="163">
        <v>162751</v>
      </c>
      <c r="S309" s="92">
        <f t="shared" ca="1" si="2575"/>
        <v>162751</v>
      </c>
      <c r="T309" s="92">
        <f t="shared" si="2576"/>
        <v>162751</v>
      </c>
      <c r="U309" s="91">
        <f t="shared" ca="1" si="2577"/>
        <v>0</v>
      </c>
      <c r="V309" s="91">
        <f t="shared" si="2578"/>
        <v>0</v>
      </c>
      <c r="W309" s="120">
        <f t="shared" si="2493"/>
        <v>1</v>
      </c>
      <c r="X309" s="178"/>
      <c r="Y309" s="128">
        <f t="shared" si="2579"/>
        <v>0</v>
      </c>
      <c r="Z309" s="179">
        <f t="shared" ca="1" si="2580"/>
        <v>0</v>
      </c>
      <c r="AA309" s="127">
        <f t="shared" si="2581"/>
        <v>0</v>
      </c>
      <c r="AB309" s="67" t="str">
        <f t="shared" ca="1" si="2582"/>
        <v/>
      </c>
      <c r="AC309" s="69">
        <f t="shared" ca="1" si="2583"/>
        <v>0</v>
      </c>
      <c r="AD309" s="226">
        <f t="shared" si="2561"/>
        <v>0</v>
      </c>
      <c r="AE309" s="227">
        <f t="shared" si="2562"/>
        <v>0</v>
      </c>
      <c r="AF309" s="225">
        <f t="shared" si="2563"/>
        <v>0</v>
      </c>
      <c r="AG309" s="226">
        <f t="shared" si="2564"/>
        <v>0</v>
      </c>
      <c r="AH309" s="227">
        <f t="shared" si="2565"/>
        <v>0</v>
      </c>
      <c r="AI309" s="225">
        <f t="shared" si="2566"/>
        <v>0</v>
      </c>
      <c r="AJ309" s="226">
        <f t="shared" si="2567"/>
        <v>0</v>
      </c>
      <c r="AK309" s="227">
        <f t="shared" si="2568"/>
        <v>0</v>
      </c>
      <c r="AL309" s="225">
        <f t="shared" si="2569"/>
        <v>0</v>
      </c>
      <c r="AM309" s="226">
        <f t="shared" si="2570"/>
        <v>0</v>
      </c>
      <c r="AN309" s="227">
        <f t="shared" si="2571"/>
        <v>0</v>
      </c>
      <c r="AO309" s="225">
        <f t="shared" si="2572"/>
        <v>0</v>
      </c>
      <c r="AP309" s="226">
        <f t="shared" si="2573"/>
        <v>0</v>
      </c>
      <c r="AQ309" s="227">
        <f t="shared" si="2574"/>
        <v>0</v>
      </c>
      <c r="AR309" s="225">
        <f t="shared" si="2499"/>
        <v>0</v>
      </c>
      <c r="AS309" s="136"/>
      <c r="AT309" s="131"/>
      <c r="AU309" s="69">
        <f t="shared" si="2584"/>
        <v>0</v>
      </c>
      <c r="AV309" s="162"/>
      <c r="AW309" s="130"/>
      <c r="AX309" s="18">
        <f t="shared" si="2585"/>
        <v>0</v>
      </c>
      <c r="AY309" s="136"/>
      <c r="AZ309" s="131"/>
      <c r="BA309" s="69">
        <f t="shared" si="2586"/>
        <v>0</v>
      </c>
      <c r="BB309" s="162"/>
      <c r="BC309" s="130"/>
      <c r="BD309" s="18">
        <f t="shared" si="2587"/>
        <v>0</v>
      </c>
      <c r="BE309" s="136"/>
      <c r="BF309" s="131"/>
      <c r="BG309" s="69">
        <f t="shared" si="2588"/>
        <v>0</v>
      </c>
      <c r="BH309" s="162"/>
      <c r="BI309" s="130"/>
      <c r="BJ309" s="18">
        <f t="shared" si="2589"/>
        <v>0</v>
      </c>
      <c r="BK309" s="136"/>
      <c r="BL309" s="131"/>
      <c r="BM309" s="69">
        <f t="shared" si="2590"/>
        <v>0</v>
      </c>
      <c r="BN309" s="162"/>
      <c r="BO309" s="130"/>
      <c r="BP309" s="18">
        <f t="shared" si="2591"/>
        <v>0</v>
      </c>
      <c r="BQ309" s="136"/>
      <c r="BR309" s="131"/>
      <c r="BS309" s="69">
        <f t="shared" si="2592"/>
        <v>0</v>
      </c>
      <c r="BT309" s="162"/>
      <c r="BU309" s="130"/>
      <c r="BV309" s="18">
        <f t="shared" si="2593"/>
        <v>0</v>
      </c>
      <c r="BW309" s="136"/>
      <c r="BX309" s="131"/>
      <c r="BY309" s="69">
        <f t="shared" si="2594"/>
        <v>0</v>
      </c>
      <c r="BZ309" s="162"/>
      <c r="CA309" s="130"/>
      <c r="CB309" s="18">
        <f t="shared" si="2595"/>
        <v>0</v>
      </c>
      <c r="CC309" s="136"/>
      <c r="CD309" s="131"/>
      <c r="CE309" s="69">
        <f t="shared" si="2596"/>
        <v>0</v>
      </c>
      <c r="CF309" s="162"/>
      <c r="CG309" s="130"/>
      <c r="CH309" s="18">
        <f t="shared" si="2597"/>
        <v>0</v>
      </c>
      <c r="CI309" s="136"/>
      <c r="CJ309" s="131"/>
      <c r="CK309" s="69">
        <f t="shared" si="2598"/>
        <v>0</v>
      </c>
      <c r="CL309" s="162"/>
      <c r="CM309" s="130"/>
      <c r="CN309" s="18">
        <f t="shared" si="2599"/>
        <v>0</v>
      </c>
      <c r="CO309" s="136"/>
      <c r="CP309" s="131"/>
      <c r="CQ309" s="69">
        <f t="shared" si="2600"/>
        <v>0</v>
      </c>
      <c r="CR309" s="162"/>
      <c r="CS309" s="130"/>
      <c r="CT309" s="18">
        <f t="shared" si="2601"/>
        <v>0</v>
      </c>
      <c r="CU309" s="136"/>
      <c r="CV309" s="131"/>
      <c r="CW309" s="69">
        <f t="shared" si="2602"/>
        <v>0</v>
      </c>
      <c r="CX309" s="162"/>
      <c r="CY309" s="130"/>
      <c r="CZ309" s="18">
        <f t="shared" si="2603"/>
        <v>0</v>
      </c>
      <c r="DA309" s="136"/>
      <c r="DB309" s="131"/>
      <c r="DC309" s="69">
        <f t="shared" si="2604"/>
        <v>0</v>
      </c>
      <c r="DD309" s="162"/>
      <c r="DE309" s="130"/>
      <c r="DF309" s="18">
        <f t="shared" si="2605"/>
        <v>0</v>
      </c>
      <c r="DG309" s="136"/>
      <c r="DH309" s="131"/>
      <c r="DI309" s="69">
        <f t="shared" si="2606"/>
        <v>0</v>
      </c>
      <c r="DJ309" s="162"/>
      <c r="DK309" s="130"/>
      <c r="DL309" s="18">
        <f t="shared" si="2607"/>
        <v>0</v>
      </c>
      <c r="DM309" s="136"/>
      <c r="DN309" s="131"/>
      <c r="DO309" s="69">
        <f t="shared" si="2608"/>
        <v>0</v>
      </c>
      <c r="DP309" s="162"/>
      <c r="DQ309" s="130"/>
      <c r="DR309" s="18">
        <f t="shared" si="2609"/>
        <v>0</v>
      </c>
      <c r="DS309" s="136"/>
      <c r="DT309" s="131"/>
      <c r="DU309" s="69">
        <f t="shared" si="2610"/>
        <v>0</v>
      </c>
      <c r="DV309" s="162"/>
      <c r="DW309" s="130"/>
      <c r="DX309" s="18">
        <f t="shared" si="2611"/>
        <v>0</v>
      </c>
      <c r="DY309" s="136"/>
      <c r="DZ309" s="131"/>
      <c r="EA309" s="69">
        <f t="shared" si="2612"/>
        <v>0</v>
      </c>
      <c r="EB309" s="162"/>
      <c r="EC309" s="130"/>
      <c r="ED309" s="18">
        <f t="shared" si="2613"/>
        <v>0</v>
      </c>
      <c r="EE309" s="136"/>
      <c r="EF309" s="131"/>
      <c r="EG309" s="69">
        <f t="shared" si="2614"/>
        <v>0</v>
      </c>
      <c r="EH309" s="162"/>
      <c r="EI309" s="130"/>
      <c r="EJ309" s="18">
        <f t="shared" si="2615"/>
        <v>0</v>
      </c>
      <c r="EK309" s="136"/>
      <c r="EL309" s="131"/>
      <c r="EM309" s="69">
        <f t="shared" si="2616"/>
        <v>0</v>
      </c>
      <c r="EN309" s="162"/>
      <c r="EO309" s="130"/>
      <c r="EP309" s="18">
        <f t="shared" si="2617"/>
        <v>0</v>
      </c>
      <c r="EQ309" s="136"/>
      <c r="ER309" s="131"/>
      <c r="ES309" s="69">
        <f t="shared" si="2618"/>
        <v>0</v>
      </c>
      <c r="ET309" s="162"/>
      <c r="EU309" s="130"/>
      <c r="EV309" s="18">
        <f t="shared" si="2619"/>
        <v>0</v>
      </c>
      <c r="EW309" s="136"/>
      <c r="EX309" s="131"/>
      <c r="EY309" s="69">
        <f t="shared" si="2620"/>
        <v>0</v>
      </c>
      <c r="EZ309" s="162"/>
      <c r="FA309" s="130"/>
      <c r="FB309" s="18">
        <f t="shared" si="2621"/>
        <v>0</v>
      </c>
      <c r="FC309" s="136"/>
      <c r="FD309" s="131"/>
      <c r="FE309" s="69">
        <f t="shared" si="2622"/>
        <v>0</v>
      </c>
      <c r="FF309" s="162"/>
      <c r="FG309" s="130"/>
      <c r="FH309" s="18">
        <f t="shared" si="2623"/>
        <v>0</v>
      </c>
      <c r="FI309" s="136"/>
      <c r="FJ309" s="131"/>
      <c r="FK309" s="69">
        <f t="shared" si="2624"/>
        <v>0</v>
      </c>
      <c r="FL309" s="162"/>
      <c r="FM309" s="130"/>
      <c r="FN309" s="18">
        <f t="shared" si="2625"/>
        <v>0</v>
      </c>
      <c r="FO309" s="136"/>
      <c r="FP309" s="131"/>
      <c r="FQ309" s="69">
        <f t="shared" si="2626"/>
        <v>0</v>
      </c>
      <c r="FR309" s="162"/>
      <c r="FS309" s="130"/>
      <c r="FT309" s="18">
        <f t="shared" si="2627"/>
        <v>0</v>
      </c>
      <c r="FU309" s="136"/>
      <c r="FV309" s="131"/>
      <c r="FW309" s="69">
        <f t="shared" si="2628"/>
        <v>0</v>
      </c>
      <c r="FX309" s="162"/>
      <c r="FY309" s="130"/>
      <c r="FZ309" s="18">
        <f t="shared" si="2629"/>
        <v>0</v>
      </c>
      <c r="GA309" s="136"/>
      <c r="GB309" s="131"/>
      <c r="GC309" s="69">
        <f t="shared" si="2630"/>
        <v>0</v>
      </c>
      <c r="GD309" s="162"/>
      <c r="GE309" s="130"/>
      <c r="GF309" s="18">
        <f t="shared" si="2631"/>
        <v>0</v>
      </c>
      <c r="GG309" s="136"/>
      <c r="GH309" s="131"/>
      <c r="GI309" s="69">
        <f t="shared" si="2632"/>
        <v>0</v>
      </c>
      <c r="GJ309" s="162"/>
      <c r="GK309" s="130"/>
      <c r="GL309" s="18">
        <f t="shared" si="2633"/>
        <v>0</v>
      </c>
      <c r="GM309" s="136"/>
      <c r="GN309" s="131"/>
      <c r="GO309" s="69">
        <f t="shared" si="2634"/>
        <v>0</v>
      </c>
      <c r="GP309" s="162"/>
      <c r="GQ309" s="130"/>
      <c r="GR309" s="18">
        <f t="shared" si="2635"/>
        <v>0</v>
      </c>
      <c r="GS309" s="136"/>
      <c r="GT309" s="131"/>
      <c r="GU309" s="69">
        <f t="shared" si="2636"/>
        <v>0</v>
      </c>
      <c r="GV309" s="162"/>
      <c r="GW309" s="130"/>
      <c r="GX309" s="18">
        <f t="shared" si="2637"/>
        <v>0</v>
      </c>
      <c r="GY309" s="136"/>
      <c r="GZ309" s="131"/>
      <c r="HA309" s="69">
        <f t="shared" si="2638"/>
        <v>0</v>
      </c>
      <c r="HB309" s="162"/>
      <c r="HC309" s="130"/>
      <c r="HD309" s="18">
        <f t="shared" si="2639"/>
        <v>0</v>
      </c>
      <c r="HE309" s="136"/>
      <c r="HF309" s="131"/>
      <c r="HG309" s="69">
        <f t="shared" si="2640"/>
        <v>0</v>
      </c>
      <c r="HH309" s="162"/>
      <c r="HI309" s="130"/>
      <c r="HJ309" s="18">
        <f t="shared" si="2641"/>
        <v>0</v>
      </c>
      <c r="HK309" s="136"/>
      <c r="HL309" s="131"/>
      <c r="HM309" s="69">
        <f t="shared" si="2642"/>
        <v>0</v>
      </c>
      <c r="HN309" s="162"/>
      <c r="HO309" s="130"/>
      <c r="HP309" s="18">
        <f t="shared" si="2643"/>
        <v>0</v>
      </c>
      <c r="HQ309" s="136"/>
      <c r="HR309" s="131"/>
      <c r="HS309" s="69">
        <f t="shared" si="2644"/>
        <v>0</v>
      </c>
      <c r="HT309" s="162"/>
      <c r="HU309" s="130"/>
      <c r="HV309" s="18">
        <f t="shared" si="2645"/>
        <v>0</v>
      </c>
      <c r="HW309" s="17"/>
      <c r="HX309" s="85"/>
      <c r="HY309" s="85"/>
      <c r="HZ309" s="2" t="str">
        <f t="shared" si="2419"/>
        <v>СКРЫТЬ</v>
      </c>
    </row>
    <row r="310" spans="1:234" hidden="1" x14ac:dyDescent="0.2">
      <c r="A310" s="1" t="e">
        <f>$K$2&amp;#REF!&amp;$K$292&amp;$K$293&amp;K310</f>
        <v>#REF!</v>
      </c>
      <c r="B310" s="16" t="e">
        <f>IF(#REF!=0,"Скрыть","")</f>
        <v>#REF!</v>
      </c>
      <c r="C310" s="15" t="e">
        <f>IF(AND(#REF!&gt;85%,#REF!&gt;85%),"скрыть","")</f>
        <v>#REF!</v>
      </c>
      <c r="D310" s="14" t="s">
        <v>2</v>
      </c>
      <c r="E310" s="14" t="s">
        <v>25</v>
      </c>
      <c r="F310" s="14" t="s">
        <v>28</v>
      </c>
      <c r="G310" s="13" t="str">
        <f>CONCATENATE(D310,E310,F310,K310)</f>
        <v>3BDFBC50-5FD0-44D2-8F2C-8100642B19E7FDBB77E1-CAAB-4231-A3A6-5F1E1D2A7239DCFAE582-0E20-476E-A53C-8EC2F89B0988Устройство наружных сетей (кабель), п.м.</v>
      </c>
      <c r="H310" s="13"/>
      <c r="I310" s="42">
        <v>299</v>
      </c>
      <c r="J310" s="102">
        <f>SUBTOTAL(103,I$12:I310)*1</f>
        <v>59</v>
      </c>
      <c r="K310" s="108" t="s">
        <v>111</v>
      </c>
      <c r="L310" s="17" t="s">
        <v>65</v>
      </c>
      <c r="M310" s="267"/>
      <c r="N310" s="255"/>
      <c r="O310" s="118"/>
      <c r="P310" s="162">
        <v>0</v>
      </c>
      <c r="Q310" s="163">
        <v>0</v>
      </c>
      <c r="R310" s="163">
        <v>0</v>
      </c>
      <c r="S310" s="92">
        <f t="shared" ca="1" si="2575"/>
        <v>0</v>
      </c>
      <c r="T310" s="92">
        <f t="shared" si="2576"/>
        <v>0</v>
      </c>
      <c r="U310" s="91">
        <f t="shared" ca="1" si="2577"/>
        <v>0</v>
      </c>
      <c r="V310" s="91">
        <f t="shared" si="2578"/>
        <v>0</v>
      </c>
      <c r="W310" s="120" t="str">
        <f t="shared" si="2493"/>
        <v/>
      </c>
      <c r="X310" s="178"/>
      <c r="Y310" s="128">
        <f t="shared" si="2579"/>
        <v>0</v>
      </c>
      <c r="Z310" s="179">
        <f t="shared" ca="1" si="2580"/>
        <v>0</v>
      </c>
      <c r="AA310" s="127">
        <f t="shared" si="2581"/>
        <v>0</v>
      </c>
      <c r="AB310" s="67" t="str">
        <f t="shared" ca="1" si="2582"/>
        <v/>
      </c>
      <c r="AC310" s="69">
        <f t="shared" ca="1" si="2583"/>
        <v>0</v>
      </c>
      <c r="AD310" s="226">
        <f t="shared" si="2561"/>
        <v>0</v>
      </c>
      <c r="AE310" s="227">
        <f t="shared" si="2562"/>
        <v>0</v>
      </c>
      <c r="AF310" s="225">
        <f t="shared" si="2563"/>
        <v>0</v>
      </c>
      <c r="AG310" s="226">
        <f t="shared" si="2564"/>
        <v>0</v>
      </c>
      <c r="AH310" s="227">
        <f t="shared" si="2565"/>
        <v>0</v>
      </c>
      <c r="AI310" s="225">
        <f t="shared" si="2566"/>
        <v>0</v>
      </c>
      <c r="AJ310" s="226">
        <f t="shared" si="2567"/>
        <v>0</v>
      </c>
      <c r="AK310" s="227">
        <f t="shared" si="2568"/>
        <v>0</v>
      </c>
      <c r="AL310" s="225">
        <f t="shared" si="2569"/>
        <v>0</v>
      </c>
      <c r="AM310" s="226">
        <f t="shared" si="2570"/>
        <v>0</v>
      </c>
      <c r="AN310" s="227">
        <f t="shared" si="2571"/>
        <v>0</v>
      </c>
      <c r="AO310" s="225">
        <f t="shared" si="2572"/>
        <v>0</v>
      </c>
      <c r="AP310" s="226">
        <f t="shared" si="2573"/>
        <v>0</v>
      </c>
      <c r="AQ310" s="227">
        <f t="shared" si="2574"/>
        <v>0</v>
      </c>
      <c r="AR310" s="225">
        <f t="shared" si="2499"/>
        <v>0</v>
      </c>
      <c r="AS310" s="136"/>
      <c r="AT310" s="131"/>
      <c r="AU310" s="69">
        <f t="shared" si="2584"/>
        <v>0</v>
      </c>
      <c r="AV310" s="162"/>
      <c r="AW310" s="130"/>
      <c r="AX310" s="18">
        <f t="shared" si="2585"/>
        <v>0</v>
      </c>
      <c r="AY310" s="136"/>
      <c r="AZ310" s="131"/>
      <c r="BA310" s="69">
        <f t="shared" si="2586"/>
        <v>0</v>
      </c>
      <c r="BB310" s="162"/>
      <c r="BC310" s="130"/>
      <c r="BD310" s="18">
        <f t="shared" si="2587"/>
        <v>0</v>
      </c>
      <c r="BE310" s="136"/>
      <c r="BF310" s="131"/>
      <c r="BG310" s="69">
        <f t="shared" si="2588"/>
        <v>0</v>
      </c>
      <c r="BH310" s="162"/>
      <c r="BI310" s="130"/>
      <c r="BJ310" s="18">
        <f t="shared" si="2589"/>
        <v>0</v>
      </c>
      <c r="BK310" s="136"/>
      <c r="BL310" s="131"/>
      <c r="BM310" s="69">
        <f t="shared" si="2590"/>
        <v>0</v>
      </c>
      <c r="BN310" s="162"/>
      <c r="BO310" s="130"/>
      <c r="BP310" s="18">
        <f t="shared" si="2591"/>
        <v>0</v>
      </c>
      <c r="BQ310" s="136"/>
      <c r="BR310" s="131"/>
      <c r="BS310" s="69">
        <f t="shared" si="2592"/>
        <v>0</v>
      </c>
      <c r="BT310" s="162"/>
      <c r="BU310" s="130"/>
      <c r="BV310" s="18">
        <f t="shared" si="2593"/>
        <v>0</v>
      </c>
      <c r="BW310" s="136"/>
      <c r="BX310" s="131"/>
      <c r="BY310" s="69">
        <f t="shared" si="2594"/>
        <v>0</v>
      </c>
      <c r="BZ310" s="162"/>
      <c r="CA310" s="130"/>
      <c r="CB310" s="18">
        <f t="shared" si="2595"/>
        <v>0</v>
      </c>
      <c r="CC310" s="136"/>
      <c r="CD310" s="131"/>
      <c r="CE310" s="69">
        <f t="shared" si="2596"/>
        <v>0</v>
      </c>
      <c r="CF310" s="162"/>
      <c r="CG310" s="130"/>
      <c r="CH310" s="18">
        <f t="shared" si="2597"/>
        <v>0</v>
      </c>
      <c r="CI310" s="136"/>
      <c r="CJ310" s="131"/>
      <c r="CK310" s="69">
        <f t="shared" si="2598"/>
        <v>0</v>
      </c>
      <c r="CL310" s="162"/>
      <c r="CM310" s="130"/>
      <c r="CN310" s="18">
        <f t="shared" si="2599"/>
        <v>0</v>
      </c>
      <c r="CO310" s="136"/>
      <c r="CP310" s="131"/>
      <c r="CQ310" s="69">
        <f t="shared" si="2600"/>
        <v>0</v>
      </c>
      <c r="CR310" s="162"/>
      <c r="CS310" s="130"/>
      <c r="CT310" s="18">
        <f t="shared" si="2601"/>
        <v>0</v>
      </c>
      <c r="CU310" s="136"/>
      <c r="CV310" s="131"/>
      <c r="CW310" s="69">
        <f t="shared" si="2602"/>
        <v>0</v>
      </c>
      <c r="CX310" s="162"/>
      <c r="CY310" s="130"/>
      <c r="CZ310" s="18">
        <f t="shared" si="2603"/>
        <v>0</v>
      </c>
      <c r="DA310" s="136"/>
      <c r="DB310" s="131"/>
      <c r="DC310" s="69">
        <f t="shared" si="2604"/>
        <v>0</v>
      </c>
      <c r="DD310" s="162"/>
      <c r="DE310" s="130"/>
      <c r="DF310" s="18">
        <f t="shared" si="2605"/>
        <v>0</v>
      </c>
      <c r="DG310" s="136"/>
      <c r="DH310" s="131"/>
      <c r="DI310" s="69">
        <f t="shared" si="2606"/>
        <v>0</v>
      </c>
      <c r="DJ310" s="162"/>
      <c r="DK310" s="130"/>
      <c r="DL310" s="18">
        <f t="shared" si="2607"/>
        <v>0</v>
      </c>
      <c r="DM310" s="136"/>
      <c r="DN310" s="131"/>
      <c r="DO310" s="69">
        <f t="shared" si="2608"/>
        <v>0</v>
      </c>
      <c r="DP310" s="162"/>
      <c r="DQ310" s="130"/>
      <c r="DR310" s="18">
        <f t="shared" si="2609"/>
        <v>0</v>
      </c>
      <c r="DS310" s="136"/>
      <c r="DT310" s="131"/>
      <c r="DU310" s="69">
        <f t="shared" si="2610"/>
        <v>0</v>
      </c>
      <c r="DV310" s="162"/>
      <c r="DW310" s="130"/>
      <c r="DX310" s="18">
        <f t="shared" si="2611"/>
        <v>0</v>
      </c>
      <c r="DY310" s="136"/>
      <c r="DZ310" s="131"/>
      <c r="EA310" s="69">
        <f t="shared" si="2612"/>
        <v>0</v>
      </c>
      <c r="EB310" s="162"/>
      <c r="EC310" s="130"/>
      <c r="ED310" s="18">
        <f t="shared" si="2613"/>
        <v>0</v>
      </c>
      <c r="EE310" s="136"/>
      <c r="EF310" s="131"/>
      <c r="EG310" s="69">
        <f t="shared" si="2614"/>
        <v>0</v>
      </c>
      <c r="EH310" s="162"/>
      <c r="EI310" s="130"/>
      <c r="EJ310" s="18">
        <f t="shared" si="2615"/>
        <v>0</v>
      </c>
      <c r="EK310" s="136"/>
      <c r="EL310" s="131"/>
      <c r="EM310" s="69">
        <f t="shared" si="2616"/>
        <v>0</v>
      </c>
      <c r="EN310" s="162"/>
      <c r="EO310" s="130"/>
      <c r="EP310" s="18">
        <f t="shared" si="2617"/>
        <v>0</v>
      </c>
      <c r="EQ310" s="136"/>
      <c r="ER310" s="131"/>
      <c r="ES310" s="69">
        <f t="shared" si="2618"/>
        <v>0</v>
      </c>
      <c r="ET310" s="162"/>
      <c r="EU310" s="130"/>
      <c r="EV310" s="18">
        <f t="shared" si="2619"/>
        <v>0</v>
      </c>
      <c r="EW310" s="136"/>
      <c r="EX310" s="131"/>
      <c r="EY310" s="69">
        <f t="shared" si="2620"/>
        <v>0</v>
      </c>
      <c r="EZ310" s="162"/>
      <c r="FA310" s="130"/>
      <c r="FB310" s="18">
        <f t="shared" si="2621"/>
        <v>0</v>
      </c>
      <c r="FC310" s="136"/>
      <c r="FD310" s="131"/>
      <c r="FE310" s="69">
        <f t="shared" si="2622"/>
        <v>0</v>
      </c>
      <c r="FF310" s="162"/>
      <c r="FG310" s="130"/>
      <c r="FH310" s="18">
        <f t="shared" si="2623"/>
        <v>0</v>
      </c>
      <c r="FI310" s="136"/>
      <c r="FJ310" s="131"/>
      <c r="FK310" s="69">
        <f t="shared" si="2624"/>
        <v>0</v>
      </c>
      <c r="FL310" s="162"/>
      <c r="FM310" s="130"/>
      <c r="FN310" s="18">
        <f t="shared" si="2625"/>
        <v>0</v>
      </c>
      <c r="FO310" s="136"/>
      <c r="FP310" s="131"/>
      <c r="FQ310" s="69">
        <f t="shared" si="2626"/>
        <v>0</v>
      </c>
      <c r="FR310" s="162"/>
      <c r="FS310" s="130"/>
      <c r="FT310" s="18">
        <f t="shared" si="2627"/>
        <v>0</v>
      </c>
      <c r="FU310" s="136"/>
      <c r="FV310" s="131"/>
      <c r="FW310" s="69">
        <f t="shared" si="2628"/>
        <v>0</v>
      </c>
      <c r="FX310" s="162"/>
      <c r="FY310" s="130"/>
      <c r="FZ310" s="18">
        <f t="shared" si="2629"/>
        <v>0</v>
      </c>
      <c r="GA310" s="136"/>
      <c r="GB310" s="131"/>
      <c r="GC310" s="69">
        <f t="shared" si="2630"/>
        <v>0</v>
      </c>
      <c r="GD310" s="162"/>
      <c r="GE310" s="130"/>
      <c r="GF310" s="18">
        <f t="shared" si="2631"/>
        <v>0</v>
      </c>
      <c r="GG310" s="136"/>
      <c r="GH310" s="131"/>
      <c r="GI310" s="69">
        <f t="shared" si="2632"/>
        <v>0</v>
      </c>
      <c r="GJ310" s="162"/>
      <c r="GK310" s="130"/>
      <c r="GL310" s="18">
        <f t="shared" si="2633"/>
        <v>0</v>
      </c>
      <c r="GM310" s="136"/>
      <c r="GN310" s="131"/>
      <c r="GO310" s="69">
        <f t="shared" si="2634"/>
        <v>0</v>
      </c>
      <c r="GP310" s="162"/>
      <c r="GQ310" s="130"/>
      <c r="GR310" s="18">
        <f t="shared" si="2635"/>
        <v>0</v>
      </c>
      <c r="GS310" s="136"/>
      <c r="GT310" s="131"/>
      <c r="GU310" s="69">
        <f t="shared" si="2636"/>
        <v>0</v>
      </c>
      <c r="GV310" s="162"/>
      <c r="GW310" s="130"/>
      <c r="GX310" s="18">
        <f t="shared" si="2637"/>
        <v>0</v>
      </c>
      <c r="GY310" s="136"/>
      <c r="GZ310" s="131"/>
      <c r="HA310" s="69">
        <f t="shared" si="2638"/>
        <v>0</v>
      </c>
      <c r="HB310" s="162"/>
      <c r="HC310" s="130"/>
      <c r="HD310" s="18">
        <f t="shared" si="2639"/>
        <v>0</v>
      </c>
      <c r="HE310" s="136"/>
      <c r="HF310" s="131"/>
      <c r="HG310" s="69">
        <f t="shared" si="2640"/>
        <v>0</v>
      </c>
      <c r="HH310" s="162"/>
      <c r="HI310" s="130"/>
      <c r="HJ310" s="18">
        <f t="shared" si="2641"/>
        <v>0</v>
      </c>
      <c r="HK310" s="136"/>
      <c r="HL310" s="131"/>
      <c r="HM310" s="69">
        <f t="shared" si="2642"/>
        <v>0</v>
      </c>
      <c r="HN310" s="162"/>
      <c r="HO310" s="130"/>
      <c r="HP310" s="18">
        <f t="shared" si="2643"/>
        <v>0</v>
      </c>
      <c r="HQ310" s="136"/>
      <c r="HR310" s="131"/>
      <c r="HS310" s="69">
        <f t="shared" si="2644"/>
        <v>0</v>
      </c>
      <c r="HT310" s="162"/>
      <c r="HU310" s="130"/>
      <c r="HV310" s="18">
        <f t="shared" si="2645"/>
        <v>0</v>
      </c>
      <c r="HW310" s="17"/>
      <c r="HX310" s="85"/>
      <c r="HY310" s="85"/>
      <c r="HZ310" s="2" t="str">
        <f t="shared" si="2419"/>
        <v>СКРЫТЬ</v>
      </c>
    </row>
    <row r="311" spans="1:234" x14ac:dyDescent="0.2">
      <c r="B311" s="16"/>
      <c r="C311" s="15"/>
      <c r="D311" s="270"/>
      <c r="E311" s="270"/>
      <c r="F311" s="270"/>
      <c r="G311" s="13"/>
      <c r="H311" s="13"/>
      <c r="I311" s="42">
        <v>300</v>
      </c>
      <c r="J311" s="102">
        <f>SUBTOTAL(103,I$12:I311)*1</f>
        <v>60</v>
      </c>
      <c r="K311" s="108" t="s">
        <v>112</v>
      </c>
      <c r="L311" s="17" t="s">
        <v>65</v>
      </c>
      <c r="M311" s="267">
        <v>43983</v>
      </c>
      <c r="N311" s="255">
        <v>44134</v>
      </c>
      <c r="O311" s="118">
        <v>44104</v>
      </c>
      <c r="P311" s="162">
        <v>2189</v>
      </c>
      <c r="Q311" s="163">
        <v>2189</v>
      </c>
      <c r="R311" s="163">
        <v>2184</v>
      </c>
      <c r="S311" s="92">
        <f t="shared" ref="S311:S320" ca="1" si="2646">IF((Q311+Z311)&gt;P311,P311,(Q311+Z311))</f>
        <v>2189</v>
      </c>
      <c r="T311" s="92">
        <f t="shared" ref="T311:T320" si="2647">R311+AA311</f>
        <v>2189</v>
      </c>
      <c r="U311" s="91">
        <f t="shared" ref="U311:U320" ca="1" si="2648">T311-S311</f>
        <v>0</v>
      </c>
      <c r="V311" s="91">
        <f t="shared" ref="V311:V320" si="2649">P311-T311</f>
        <v>0</v>
      </c>
      <c r="W311" s="120">
        <f t="shared" ref="W311:W320" si="2650">IF(OR(AND(P311=0,T311=0),AND(P311="",T311="")),"",IF(AND(P311=0,T311&gt;0),1,T311/P311))</f>
        <v>1</v>
      </c>
      <c r="X311" s="178">
        <v>5</v>
      </c>
      <c r="Y311" s="128">
        <f t="shared" ref="Y311:Y320" si="2651">AS311+AY311+BE311+BK311+BQ311+BW311+CC311+CI311+CO311+CU311+DA311+DG311+DM311+DS311+DY311+EE311+EK311+EQ311+EW311+FC311+FI311+FO311+FU311+GA311+GG311+GM311+GS311+GY311+HE311+HK311+HQ311</f>
        <v>5</v>
      </c>
      <c r="Z311" s="179">
        <f t="shared" ref="Z311:Z320" ca="1" si="2652">SUMIFS(AS311:HV311,AS$1:HV$1,"1",AS$8:HV$8,"Физические объемы",AS$9:HV$9,"План")</f>
        <v>5</v>
      </c>
      <c r="AA311" s="127">
        <f t="shared" ref="AA311:AA320" si="2653">AT311+AZ311+BF311+BL311+BR311+BX311+CD311+CJ311+CP311+CV311+DB311+DH311+DN311+DT311+DZ311+EF311+EL311+ER311+EX311+FD311+FJ311+FP311+FV311+GB311+GH311+GN311+GT311+GZ311+HF311+HL311+HR311</f>
        <v>5</v>
      </c>
      <c r="AB311" s="67">
        <f t="shared" ref="AB311:AB320" ca="1" si="2654">IF(OR(AND(Z311=0,AA311=0),AND(Z311="",AA311="")),"",IF(AND(Z311=0,AA311&gt;0),1,AA311/Z311))</f>
        <v>1</v>
      </c>
      <c r="AC311" s="69">
        <f t="shared" ref="AC311:AC320" ca="1" si="2655">AA311-Z311</f>
        <v>0</v>
      </c>
      <c r="AD311" s="226">
        <f t="shared" si="2561"/>
        <v>0</v>
      </c>
      <c r="AE311" s="227">
        <f t="shared" si="2562"/>
        <v>0</v>
      </c>
      <c r="AF311" s="225">
        <f t="shared" si="2563"/>
        <v>0</v>
      </c>
      <c r="AG311" s="226">
        <f t="shared" si="2564"/>
        <v>0</v>
      </c>
      <c r="AH311" s="227">
        <f t="shared" si="2565"/>
        <v>0</v>
      </c>
      <c r="AI311" s="225">
        <f t="shared" si="2566"/>
        <v>0</v>
      </c>
      <c r="AJ311" s="226">
        <f t="shared" si="2567"/>
        <v>3</v>
      </c>
      <c r="AK311" s="227">
        <f t="shared" si="2568"/>
        <v>3</v>
      </c>
      <c r="AL311" s="225">
        <f t="shared" si="2569"/>
        <v>0</v>
      </c>
      <c r="AM311" s="226">
        <f t="shared" si="2570"/>
        <v>2</v>
      </c>
      <c r="AN311" s="227">
        <f t="shared" si="2571"/>
        <v>2</v>
      </c>
      <c r="AO311" s="225">
        <f t="shared" si="2572"/>
        <v>0</v>
      </c>
      <c r="AP311" s="226">
        <f t="shared" si="2573"/>
        <v>0</v>
      </c>
      <c r="AQ311" s="227">
        <f t="shared" si="2574"/>
        <v>0</v>
      </c>
      <c r="AR311" s="225">
        <f t="shared" si="2499"/>
        <v>0</v>
      </c>
      <c r="AS311" s="136">
        <v>0</v>
      </c>
      <c r="AT311" s="131">
        <v>0</v>
      </c>
      <c r="AU311" s="69">
        <f t="shared" ref="AU311:AU320" si="2656">AT311-AS311</f>
        <v>0</v>
      </c>
      <c r="AV311" s="162">
        <v>6</v>
      </c>
      <c r="AW311" s="130">
        <v>5</v>
      </c>
      <c r="AX311" s="18">
        <f t="shared" ref="AX311:AX320" si="2657">AW311-AV311</f>
        <v>-1</v>
      </c>
      <c r="AY311" s="136">
        <v>0</v>
      </c>
      <c r="AZ311" s="131">
        <v>0</v>
      </c>
      <c r="BA311" s="69">
        <f t="shared" ref="BA311:BA320" si="2658">AZ311-AY311</f>
        <v>0</v>
      </c>
      <c r="BB311" s="162">
        <v>6</v>
      </c>
      <c r="BC311" s="130">
        <v>5</v>
      </c>
      <c r="BD311" s="18">
        <f t="shared" ref="BD311:BD320" si="2659">BC311-BB311</f>
        <v>-1</v>
      </c>
      <c r="BE311" s="136">
        <v>0</v>
      </c>
      <c r="BF311" s="131">
        <v>0</v>
      </c>
      <c r="BG311" s="69">
        <f t="shared" ref="BG311:BG320" si="2660">BF311-BE311</f>
        <v>0</v>
      </c>
      <c r="BH311" s="162">
        <v>6</v>
      </c>
      <c r="BI311" s="130">
        <v>5</v>
      </c>
      <c r="BJ311" s="18">
        <f t="shared" ref="BJ311:BJ320" si="2661">BI311-BH311</f>
        <v>-1</v>
      </c>
      <c r="BK311" s="136">
        <v>0</v>
      </c>
      <c r="BL311" s="131">
        <v>0</v>
      </c>
      <c r="BM311" s="69">
        <f t="shared" ref="BM311:BM320" si="2662">BL311-BK311</f>
        <v>0</v>
      </c>
      <c r="BN311" s="162">
        <v>6</v>
      </c>
      <c r="BO311" s="130">
        <v>5</v>
      </c>
      <c r="BP311" s="18">
        <f t="shared" ref="BP311:BP320" si="2663">BO311-BN311</f>
        <v>-1</v>
      </c>
      <c r="BQ311" s="136">
        <v>0</v>
      </c>
      <c r="BR311" s="131">
        <v>0</v>
      </c>
      <c r="BS311" s="69">
        <f t="shared" ref="BS311:BS320" si="2664">BR311-BQ311</f>
        <v>0</v>
      </c>
      <c r="BT311" s="162">
        <v>6</v>
      </c>
      <c r="BU311" s="130">
        <v>5</v>
      </c>
      <c r="BV311" s="18">
        <f t="shared" ref="BV311:BV320" si="2665">BU311-BT311</f>
        <v>-1</v>
      </c>
      <c r="BW311" s="136">
        <v>0</v>
      </c>
      <c r="BX311" s="131">
        <v>0</v>
      </c>
      <c r="BY311" s="69">
        <f t="shared" ref="BY311:BY320" si="2666">BX311-BW311</f>
        <v>0</v>
      </c>
      <c r="BZ311" s="162">
        <v>6</v>
      </c>
      <c r="CA311" s="130">
        <v>5</v>
      </c>
      <c r="CB311" s="18">
        <f t="shared" ref="CB311:CB320" si="2667">CA311-BZ311</f>
        <v>-1</v>
      </c>
      <c r="CC311" s="136">
        <v>0</v>
      </c>
      <c r="CD311" s="131">
        <v>0</v>
      </c>
      <c r="CE311" s="69">
        <f t="shared" ref="CE311:CE320" si="2668">CD311-CC311</f>
        <v>0</v>
      </c>
      <c r="CF311" s="162">
        <v>6</v>
      </c>
      <c r="CG311" s="130">
        <v>5</v>
      </c>
      <c r="CH311" s="18">
        <f t="shared" ref="CH311:CH320" si="2669">CG311-CF311</f>
        <v>-1</v>
      </c>
      <c r="CI311" s="136">
        <v>0</v>
      </c>
      <c r="CJ311" s="131">
        <v>0</v>
      </c>
      <c r="CK311" s="69">
        <f t="shared" ref="CK311:CK320" si="2670">CJ311-CI311</f>
        <v>0</v>
      </c>
      <c r="CL311" s="162">
        <v>5</v>
      </c>
      <c r="CM311" s="130">
        <v>5</v>
      </c>
      <c r="CN311" s="18">
        <f t="shared" si="2599"/>
        <v>0</v>
      </c>
      <c r="CO311" s="136">
        <v>0</v>
      </c>
      <c r="CP311" s="131">
        <v>0</v>
      </c>
      <c r="CQ311" s="69">
        <f t="shared" ref="CQ311:CQ320" si="2671">CP311-CO311</f>
        <v>0</v>
      </c>
      <c r="CR311" s="162">
        <v>5</v>
      </c>
      <c r="CS311" s="130">
        <v>5</v>
      </c>
      <c r="CT311" s="18">
        <f t="shared" si="2601"/>
        <v>0</v>
      </c>
      <c r="CU311" s="136">
        <v>0</v>
      </c>
      <c r="CV311" s="131">
        <v>0</v>
      </c>
      <c r="CW311" s="69">
        <f t="shared" ref="CW311:CW320" si="2672">CV311-CU311</f>
        <v>0</v>
      </c>
      <c r="CX311" s="162">
        <v>5</v>
      </c>
      <c r="CY311" s="130">
        <v>5</v>
      </c>
      <c r="CZ311" s="18">
        <f t="shared" si="2603"/>
        <v>0</v>
      </c>
      <c r="DA311" s="136">
        <v>0</v>
      </c>
      <c r="DB311" s="131">
        <v>0</v>
      </c>
      <c r="DC311" s="69">
        <f t="shared" ref="DC311:DC320" si="2673">DB311-DA311</f>
        <v>0</v>
      </c>
      <c r="DD311" s="162">
        <v>5</v>
      </c>
      <c r="DE311" s="130">
        <v>5</v>
      </c>
      <c r="DF311" s="18">
        <f t="shared" si="2605"/>
        <v>0</v>
      </c>
      <c r="DG311" s="136">
        <v>0</v>
      </c>
      <c r="DH311" s="131">
        <v>0</v>
      </c>
      <c r="DI311" s="69">
        <f t="shared" ref="DI311:DI320" si="2674">DH311-DG311</f>
        <v>0</v>
      </c>
      <c r="DJ311" s="162">
        <v>5</v>
      </c>
      <c r="DK311" s="130">
        <v>5</v>
      </c>
      <c r="DL311" s="18">
        <f t="shared" ref="DL311:DL320" si="2675">DK311-DJ311</f>
        <v>0</v>
      </c>
      <c r="DM311" s="136">
        <v>0</v>
      </c>
      <c r="DN311" s="131">
        <v>0</v>
      </c>
      <c r="DO311" s="69">
        <f t="shared" ref="DO311:DO320" si="2676">DN311-DM311</f>
        <v>0</v>
      </c>
      <c r="DP311" s="162">
        <v>5</v>
      </c>
      <c r="DQ311" s="130">
        <v>5</v>
      </c>
      <c r="DR311" s="18">
        <f t="shared" ref="DR311:DR320" si="2677">DQ311-DP311</f>
        <v>0</v>
      </c>
      <c r="DS311" s="136">
        <v>0</v>
      </c>
      <c r="DT311" s="131">
        <v>0</v>
      </c>
      <c r="DU311" s="69">
        <f t="shared" ref="DU311:DU320" si="2678">DT311-DS311</f>
        <v>0</v>
      </c>
      <c r="DV311" s="162">
        <v>5</v>
      </c>
      <c r="DW311" s="130">
        <v>5</v>
      </c>
      <c r="DX311" s="18">
        <f t="shared" ref="DX311:DX320" si="2679">DW311-DV311</f>
        <v>0</v>
      </c>
      <c r="DY311" s="136">
        <v>0.5</v>
      </c>
      <c r="DZ311" s="131">
        <v>0.5</v>
      </c>
      <c r="EA311" s="69">
        <f t="shared" ref="EA311:EA320" si="2680">DZ311-DY311</f>
        <v>0</v>
      </c>
      <c r="EB311" s="162">
        <v>6</v>
      </c>
      <c r="EC311" s="130">
        <v>5</v>
      </c>
      <c r="ED311" s="18">
        <f t="shared" ref="ED311:ED320" si="2681">EC311-EB311</f>
        <v>-1</v>
      </c>
      <c r="EE311" s="136">
        <v>0.5</v>
      </c>
      <c r="EF311" s="131">
        <v>0.5</v>
      </c>
      <c r="EG311" s="69">
        <f t="shared" ref="EG311:EG320" si="2682">EF311-EE311</f>
        <v>0</v>
      </c>
      <c r="EH311" s="162">
        <v>6</v>
      </c>
      <c r="EI311" s="130">
        <v>5</v>
      </c>
      <c r="EJ311" s="18">
        <f t="shared" ref="EJ311:EJ320" si="2683">EI311-EH311</f>
        <v>-1</v>
      </c>
      <c r="EK311" s="136">
        <v>0.5</v>
      </c>
      <c r="EL311" s="131">
        <v>0.5</v>
      </c>
      <c r="EM311" s="69">
        <f t="shared" ref="EM311:EM320" si="2684">EL311-EK311</f>
        <v>0</v>
      </c>
      <c r="EN311" s="162">
        <v>6</v>
      </c>
      <c r="EO311" s="130">
        <v>5</v>
      </c>
      <c r="EP311" s="18">
        <f t="shared" ref="EP311:EP320" si="2685">EO311-EN311</f>
        <v>-1</v>
      </c>
      <c r="EQ311" s="136">
        <v>0.5</v>
      </c>
      <c r="ER311" s="131">
        <v>0.5</v>
      </c>
      <c r="ES311" s="69">
        <f t="shared" ref="ES311:ES320" si="2686">ER311-EQ311</f>
        <v>0</v>
      </c>
      <c r="ET311" s="162">
        <v>6</v>
      </c>
      <c r="EU311" s="130">
        <v>5</v>
      </c>
      <c r="EV311" s="18">
        <f t="shared" ref="EV311:EV320" si="2687">EU311-ET311</f>
        <v>-1</v>
      </c>
      <c r="EW311" s="136">
        <v>0.5</v>
      </c>
      <c r="EX311" s="131">
        <v>0.5</v>
      </c>
      <c r="EY311" s="69">
        <f t="shared" ref="EY311:EY320" si="2688">EX311-EW311</f>
        <v>0</v>
      </c>
      <c r="EZ311" s="162">
        <v>6</v>
      </c>
      <c r="FA311" s="130">
        <v>5</v>
      </c>
      <c r="FB311" s="18">
        <f t="shared" ref="FB311:FB320" si="2689">FA311-EZ311</f>
        <v>-1</v>
      </c>
      <c r="FC311" s="136">
        <v>0.5</v>
      </c>
      <c r="FD311" s="131">
        <v>0.5</v>
      </c>
      <c r="FE311" s="69">
        <f t="shared" ref="FE311:FE320" si="2690">FD311-FC311</f>
        <v>0</v>
      </c>
      <c r="FF311" s="162">
        <v>6</v>
      </c>
      <c r="FG311" s="130">
        <v>5</v>
      </c>
      <c r="FH311" s="18">
        <f t="shared" ref="FH311:FH320" si="2691">FG311-FF311</f>
        <v>-1</v>
      </c>
      <c r="FI311" s="136">
        <v>0</v>
      </c>
      <c r="FJ311" s="131">
        <v>0</v>
      </c>
      <c r="FK311" s="69">
        <f t="shared" ref="FK311:FK320" si="2692">FJ311-FI311</f>
        <v>0</v>
      </c>
      <c r="FL311" s="162">
        <v>6</v>
      </c>
      <c r="FM311" s="130">
        <v>5</v>
      </c>
      <c r="FN311" s="18">
        <f t="shared" ref="FN311:FN320" si="2693">FM311-FL311</f>
        <v>-1</v>
      </c>
      <c r="FO311" s="136">
        <v>0</v>
      </c>
      <c r="FP311" s="131">
        <v>0</v>
      </c>
      <c r="FQ311" s="69">
        <f t="shared" ref="FQ311:FQ320" si="2694">FP311-FO311</f>
        <v>0</v>
      </c>
      <c r="FR311" s="162">
        <v>6</v>
      </c>
      <c r="FS311" s="130">
        <v>5</v>
      </c>
      <c r="FT311" s="18">
        <f t="shared" ref="FT311:FT320" si="2695">FS311-FR311</f>
        <v>-1</v>
      </c>
      <c r="FU311" s="136">
        <v>0</v>
      </c>
      <c r="FV311" s="131">
        <v>0</v>
      </c>
      <c r="FW311" s="69">
        <f t="shared" ref="FW311:FW320" si="2696">FV311-FU311</f>
        <v>0</v>
      </c>
      <c r="FX311" s="162">
        <v>6</v>
      </c>
      <c r="FY311" s="130">
        <v>5</v>
      </c>
      <c r="FZ311" s="18">
        <f t="shared" ref="FZ311:FZ320" si="2697">FY311-FX311</f>
        <v>-1</v>
      </c>
      <c r="GA311" s="136">
        <v>0.7</v>
      </c>
      <c r="GB311" s="131">
        <v>0.7</v>
      </c>
      <c r="GC311" s="69">
        <f t="shared" ref="GC311:GC320" si="2698">GB311-GA311</f>
        <v>0</v>
      </c>
      <c r="GD311" s="162">
        <v>6</v>
      </c>
      <c r="GE311" s="130">
        <v>6</v>
      </c>
      <c r="GF311" s="18">
        <f t="shared" ref="GF311:GF320" si="2699">GE311-GD311</f>
        <v>0</v>
      </c>
      <c r="GG311" s="136">
        <v>0.7</v>
      </c>
      <c r="GH311" s="131">
        <v>0.7</v>
      </c>
      <c r="GI311" s="69">
        <f t="shared" ref="GI311:GI320" si="2700">GH311-GG311</f>
        <v>0</v>
      </c>
      <c r="GJ311" s="162">
        <v>6</v>
      </c>
      <c r="GK311" s="130">
        <v>6</v>
      </c>
      <c r="GL311" s="18">
        <f t="shared" ref="GL311:GL320" si="2701">GK311-GJ311</f>
        <v>0</v>
      </c>
      <c r="GM311" s="136">
        <v>0.6</v>
      </c>
      <c r="GN311" s="131">
        <v>0.6</v>
      </c>
      <c r="GO311" s="69">
        <f t="shared" ref="GO311:GO320" si="2702">GN311-GM311</f>
        <v>0</v>
      </c>
      <c r="GP311" s="162">
        <v>6</v>
      </c>
      <c r="GQ311" s="130">
        <v>6</v>
      </c>
      <c r="GR311" s="18">
        <f t="shared" ref="GR311:GR320" si="2703">GQ311-GP311</f>
        <v>0</v>
      </c>
      <c r="GS311" s="136">
        <v>0</v>
      </c>
      <c r="GT311" s="131">
        <v>0</v>
      </c>
      <c r="GU311" s="69">
        <f t="shared" ref="GU311:GU320" si="2704">GT311-GS311</f>
        <v>0</v>
      </c>
      <c r="GV311" s="162">
        <v>6</v>
      </c>
      <c r="GW311" s="130">
        <v>6</v>
      </c>
      <c r="GX311" s="18">
        <f t="shared" ref="GX311:GX320" si="2705">GW311-GV311</f>
        <v>0</v>
      </c>
      <c r="GY311" s="136">
        <v>0</v>
      </c>
      <c r="GZ311" s="131">
        <v>0</v>
      </c>
      <c r="HA311" s="69">
        <f t="shared" ref="HA311:HA320" si="2706">GZ311-GY311</f>
        <v>0</v>
      </c>
      <c r="HB311" s="162">
        <v>6</v>
      </c>
      <c r="HC311" s="130">
        <v>6</v>
      </c>
      <c r="HD311" s="18">
        <f t="shared" ref="HD311:HD320" si="2707">HC311-HB311</f>
        <v>0</v>
      </c>
      <c r="HE311" s="136"/>
      <c r="HF311" s="131"/>
      <c r="HG311" s="69">
        <f t="shared" ref="HG311:HG320" si="2708">HF311-HE311</f>
        <v>0</v>
      </c>
      <c r="HH311" s="162"/>
      <c r="HI311" s="130"/>
      <c r="HJ311" s="18">
        <f t="shared" ref="HJ311:HJ320" si="2709">HI311-HH311</f>
        <v>0</v>
      </c>
      <c r="HK311" s="136"/>
      <c r="HL311" s="131"/>
      <c r="HM311" s="69">
        <f t="shared" ref="HM311:HM320" si="2710">HL311-HK311</f>
        <v>0</v>
      </c>
      <c r="HN311" s="162"/>
      <c r="HO311" s="130"/>
      <c r="HP311" s="18">
        <f t="shared" ref="HP311:HP320" si="2711">HO311-HN311</f>
        <v>0</v>
      </c>
      <c r="HQ311" s="136"/>
      <c r="HR311" s="131"/>
      <c r="HS311" s="69">
        <f t="shared" ref="HS311:HS320" si="2712">HR311-HQ311</f>
        <v>0</v>
      </c>
      <c r="HT311" s="162"/>
      <c r="HU311" s="130"/>
      <c r="HV311" s="18">
        <f t="shared" ref="HV311:HV320" si="2713">HU311-HT311</f>
        <v>0</v>
      </c>
      <c r="HW311" s="107" t="s">
        <v>125</v>
      </c>
      <c r="HX311" s="85"/>
      <c r="HY311" s="85"/>
      <c r="HZ311" s="2">
        <f t="shared" si="2419"/>
        <v>1</v>
      </c>
    </row>
    <row r="312" spans="1:234" hidden="1" x14ac:dyDescent="0.2">
      <c r="A312" s="1" t="e">
        <f>$K$2&amp;#REF!&amp;$K$292&amp;$K$293&amp;K312</f>
        <v>#REF!</v>
      </c>
      <c r="B312" s="16" t="e">
        <f>IF(#REF!=0,"Скрыть","")</f>
        <v>#REF!</v>
      </c>
      <c r="C312" s="15" t="e">
        <f>IF(AND(#REF!&gt;85%,#REF!&gt;85%),"скрыть","")</f>
        <v>#REF!</v>
      </c>
      <c r="D312" s="14" t="s">
        <v>2</v>
      </c>
      <c r="E312" s="14" t="s">
        <v>25</v>
      </c>
      <c r="F312" s="14" t="s">
        <v>28</v>
      </c>
      <c r="G312" s="13" t="str">
        <f t="shared" ref="G312:G318" si="2714">CONCATENATE(D312,E312,F312,K312)</f>
        <v>3BDFBC50-5FD0-44D2-8F2C-8100642B19E7FDBB77E1-CAAB-4231-A3A6-5F1E1D2A7239DCFAE582-0E20-476E-A53C-8EC2F89B0988Проходка ТПМК, п.м.</v>
      </c>
      <c r="H312" s="13"/>
      <c r="I312" s="42">
        <v>301</v>
      </c>
      <c r="J312" s="102">
        <f>SUBTOTAL(103,I$12:I312)*1</f>
        <v>60</v>
      </c>
      <c r="K312" s="108" t="s">
        <v>13</v>
      </c>
      <c r="L312" s="17" t="s">
        <v>65</v>
      </c>
      <c r="M312" s="267">
        <v>43352</v>
      </c>
      <c r="N312" s="255">
        <v>43702</v>
      </c>
      <c r="O312" s="118">
        <v>43714</v>
      </c>
      <c r="P312" s="162">
        <v>3721</v>
      </c>
      <c r="Q312" s="163">
        <v>3721</v>
      </c>
      <c r="R312" s="163">
        <v>3721</v>
      </c>
      <c r="S312" s="92">
        <f t="shared" ca="1" si="2646"/>
        <v>3721</v>
      </c>
      <c r="T312" s="92">
        <f t="shared" si="2647"/>
        <v>3721</v>
      </c>
      <c r="U312" s="91">
        <f t="shared" ca="1" si="2648"/>
        <v>0</v>
      </c>
      <c r="V312" s="91">
        <f t="shared" si="2649"/>
        <v>0</v>
      </c>
      <c r="W312" s="120">
        <f t="shared" si="2650"/>
        <v>1</v>
      </c>
      <c r="X312" s="178"/>
      <c r="Y312" s="128">
        <f t="shared" si="2651"/>
        <v>0</v>
      </c>
      <c r="Z312" s="179">
        <f t="shared" ca="1" si="2652"/>
        <v>0</v>
      </c>
      <c r="AA312" s="127">
        <f t="shared" si="2653"/>
        <v>0</v>
      </c>
      <c r="AB312" s="67" t="str">
        <f t="shared" ca="1" si="2654"/>
        <v/>
      </c>
      <c r="AC312" s="69">
        <f t="shared" ca="1" si="2655"/>
        <v>0</v>
      </c>
      <c r="AD312" s="226">
        <f t="shared" si="2561"/>
        <v>0</v>
      </c>
      <c r="AE312" s="227">
        <f t="shared" si="2562"/>
        <v>0</v>
      </c>
      <c r="AF312" s="225">
        <f t="shared" si="2563"/>
        <v>0</v>
      </c>
      <c r="AG312" s="226">
        <f t="shared" si="2564"/>
        <v>0</v>
      </c>
      <c r="AH312" s="227">
        <f t="shared" si="2565"/>
        <v>0</v>
      </c>
      <c r="AI312" s="225">
        <f t="shared" si="2566"/>
        <v>0</v>
      </c>
      <c r="AJ312" s="226">
        <f t="shared" si="2567"/>
        <v>0</v>
      </c>
      <c r="AK312" s="227">
        <f t="shared" si="2568"/>
        <v>0</v>
      </c>
      <c r="AL312" s="225">
        <f t="shared" si="2569"/>
        <v>0</v>
      </c>
      <c r="AM312" s="226">
        <f t="shared" si="2570"/>
        <v>0</v>
      </c>
      <c r="AN312" s="227">
        <f t="shared" si="2571"/>
        <v>0</v>
      </c>
      <c r="AO312" s="225">
        <f t="shared" si="2572"/>
        <v>0</v>
      </c>
      <c r="AP312" s="226">
        <f t="shared" si="2573"/>
        <v>0</v>
      </c>
      <c r="AQ312" s="227">
        <f t="shared" si="2574"/>
        <v>0</v>
      </c>
      <c r="AR312" s="225">
        <f t="shared" si="2499"/>
        <v>0</v>
      </c>
      <c r="AS312" s="136"/>
      <c r="AT312" s="131"/>
      <c r="AU312" s="69">
        <f t="shared" si="2656"/>
        <v>0</v>
      </c>
      <c r="AV312" s="162"/>
      <c r="AW312" s="130"/>
      <c r="AX312" s="18">
        <f t="shared" si="2657"/>
        <v>0</v>
      </c>
      <c r="AY312" s="136"/>
      <c r="AZ312" s="131"/>
      <c r="BA312" s="69">
        <f t="shared" si="2658"/>
        <v>0</v>
      </c>
      <c r="BB312" s="162"/>
      <c r="BC312" s="130"/>
      <c r="BD312" s="18">
        <f t="shared" si="2659"/>
        <v>0</v>
      </c>
      <c r="BE312" s="136"/>
      <c r="BF312" s="131"/>
      <c r="BG312" s="69">
        <f t="shared" si="2660"/>
        <v>0</v>
      </c>
      <c r="BH312" s="162"/>
      <c r="BI312" s="130"/>
      <c r="BJ312" s="18">
        <f t="shared" si="2661"/>
        <v>0</v>
      </c>
      <c r="BK312" s="136"/>
      <c r="BL312" s="131"/>
      <c r="BM312" s="69">
        <f t="shared" si="2662"/>
        <v>0</v>
      </c>
      <c r="BN312" s="162"/>
      <c r="BO312" s="130"/>
      <c r="BP312" s="18">
        <f t="shared" si="2663"/>
        <v>0</v>
      </c>
      <c r="BQ312" s="136"/>
      <c r="BR312" s="131"/>
      <c r="BS312" s="69">
        <f t="shared" si="2664"/>
        <v>0</v>
      </c>
      <c r="BT312" s="162"/>
      <c r="BU312" s="130"/>
      <c r="BV312" s="18">
        <f t="shared" si="2665"/>
        <v>0</v>
      </c>
      <c r="BW312" s="136"/>
      <c r="BX312" s="131"/>
      <c r="BY312" s="69">
        <f t="shared" si="2666"/>
        <v>0</v>
      </c>
      <c r="BZ312" s="162"/>
      <c r="CA312" s="130"/>
      <c r="CB312" s="18">
        <f t="shared" si="2667"/>
        <v>0</v>
      </c>
      <c r="CC312" s="136"/>
      <c r="CD312" s="131"/>
      <c r="CE312" s="69">
        <f t="shared" si="2668"/>
        <v>0</v>
      </c>
      <c r="CF312" s="162"/>
      <c r="CG312" s="130"/>
      <c r="CH312" s="18">
        <f t="shared" si="2669"/>
        <v>0</v>
      </c>
      <c r="CI312" s="136"/>
      <c r="CJ312" s="131"/>
      <c r="CK312" s="69">
        <f t="shared" si="2670"/>
        <v>0</v>
      </c>
      <c r="CL312" s="162"/>
      <c r="CM312" s="130"/>
      <c r="CN312" s="18">
        <f t="shared" si="2599"/>
        <v>0</v>
      </c>
      <c r="CO312" s="136"/>
      <c r="CP312" s="131"/>
      <c r="CQ312" s="69">
        <f t="shared" si="2671"/>
        <v>0</v>
      </c>
      <c r="CR312" s="162"/>
      <c r="CS312" s="130"/>
      <c r="CT312" s="18">
        <f t="shared" si="2601"/>
        <v>0</v>
      </c>
      <c r="CU312" s="136"/>
      <c r="CV312" s="131"/>
      <c r="CW312" s="69">
        <f t="shared" si="2672"/>
        <v>0</v>
      </c>
      <c r="CX312" s="162"/>
      <c r="CY312" s="130"/>
      <c r="CZ312" s="18">
        <f t="shared" si="2603"/>
        <v>0</v>
      </c>
      <c r="DA312" s="136"/>
      <c r="DB312" s="131"/>
      <c r="DC312" s="69">
        <f t="shared" si="2673"/>
        <v>0</v>
      </c>
      <c r="DD312" s="162"/>
      <c r="DE312" s="130"/>
      <c r="DF312" s="18">
        <f t="shared" si="2605"/>
        <v>0</v>
      </c>
      <c r="DG312" s="136"/>
      <c r="DH312" s="131"/>
      <c r="DI312" s="69">
        <f t="shared" si="2674"/>
        <v>0</v>
      </c>
      <c r="DJ312" s="162"/>
      <c r="DK312" s="130"/>
      <c r="DL312" s="18">
        <f t="shared" si="2675"/>
        <v>0</v>
      </c>
      <c r="DM312" s="136"/>
      <c r="DN312" s="131"/>
      <c r="DO312" s="69">
        <f t="shared" si="2676"/>
        <v>0</v>
      </c>
      <c r="DP312" s="162"/>
      <c r="DQ312" s="130"/>
      <c r="DR312" s="18">
        <f t="shared" si="2677"/>
        <v>0</v>
      </c>
      <c r="DS312" s="136"/>
      <c r="DT312" s="131"/>
      <c r="DU312" s="69">
        <f t="shared" si="2678"/>
        <v>0</v>
      </c>
      <c r="DV312" s="162"/>
      <c r="DW312" s="130"/>
      <c r="DX312" s="18">
        <f t="shared" si="2679"/>
        <v>0</v>
      </c>
      <c r="DY312" s="136"/>
      <c r="DZ312" s="131"/>
      <c r="EA312" s="69">
        <f t="shared" si="2680"/>
        <v>0</v>
      </c>
      <c r="EB312" s="162"/>
      <c r="EC312" s="130"/>
      <c r="ED312" s="18">
        <f t="shared" si="2681"/>
        <v>0</v>
      </c>
      <c r="EE312" s="136"/>
      <c r="EF312" s="131"/>
      <c r="EG312" s="69">
        <f t="shared" si="2682"/>
        <v>0</v>
      </c>
      <c r="EH312" s="162"/>
      <c r="EI312" s="130"/>
      <c r="EJ312" s="18">
        <f t="shared" si="2683"/>
        <v>0</v>
      </c>
      <c r="EK312" s="136"/>
      <c r="EL312" s="131"/>
      <c r="EM312" s="69">
        <f t="shared" si="2684"/>
        <v>0</v>
      </c>
      <c r="EN312" s="162"/>
      <c r="EO312" s="130"/>
      <c r="EP312" s="18">
        <f t="shared" si="2685"/>
        <v>0</v>
      </c>
      <c r="EQ312" s="136"/>
      <c r="ER312" s="131"/>
      <c r="ES312" s="69">
        <f t="shared" si="2686"/>
        <v>0</v>
      </c>
      <c r="ET312" s="162"/>
      <c r="EU312" s="130"/>
      <c r="EV312" s="18">
        <f t="shared" si="2687"/>
        <v>0</v>
      </c>
      <c r="EW312" s="136"/>
      <c r="EX312" s="131"/>
      <c r="EY312" s="69">
        <f t="shared" si="2688"/>
        <v>0</v>
      </c>
      <c r="EZ312" s="162"/>
      <c r="FA312" s="130"/>
      <c r="FB312" s="18">
        <f t="shared" si="2689"/>
        <v>0</v>
      </c>
      <c r="FC312" s="136"/>
      <c r="FD312" s="131"/>
      <c r="FE312" s="69">
        <f t="shared" si="2690"/>
        <v>0</v>
      </c>
      <c r="FF312" s="162"/>
      <c r="FG312" s="130"/>
      <c r="FH312" s="18">
        <f t="shared" si="2691"/>
        <v>0</v>
      </c>
      <c r="FI312" s="136"/>
      <c r="FJ312" s="131"/>
      <c r="FK312" s="69">
        <f t="shared" si="2692"/>
        <v>0</v>
      </c>
      <c r="FL312" s="162"/>
      <c r="FM312" s="130"/>
      <c r="FN312" s="18">
        <f t="shared" si="2693"/>
        <v>0</v>
      </c>
      <c r="FO312" s="136"/>
      <c r="FP312" s="131"/>
      <c r="FQ312" s="69">
        <f t="shared" si="2694"/>
        <v>0</v>
      </c>
      <c r="FR312" s="162"/>
      <c r="FS312" s="130"/>
      <c r="FT312" s="18">
        <f t="shared" si="2695"/>
        <v>0</v>
      </c>
      <c r="FU312" s="136"/>
      <c r="FV312" s="131"/>
      <c r="FW312" s="69">
        <f t="shared" si="2696"/>
        <v>0</v>
      </c>
      <c r="FX312" s="162"/>
      <c r="FY312" s="130"/>
      <c r="FZ312" s="18">
        <f t="shared" si="2697"/>
        <v>0</v>
      </c>
      <c r="GA312" s="136"/>
      <c r="GB312" s="131"/>
      <c r="GC312" s="69">
        <f t="shared" si="2698"/>
        <v>0</v>
      </c>
      <c r="GD312" s="162"/>
      <c r="GE312" s="130"/>
      <c r="GF312" s="18">
        <f t="shared" si="2699"/>
        <v>0</v>
      </c>
      <c r="GG312" s="136"/>
      <c r="GH312" s="131"/>
      <c r="GI312" s="69">
        <f t="shared" si="2700"/>
        <v>0</v>
      </c>
      <c r="GJ312" s="162"/>
      <c r="GK312" s="130"/>
      <c r="GL312" s="18">
        <f t="shared" si="2701"/>
        <v>0</v>
      </c>
      <c r="GM312" s="136"/>
      <c r="GN312" s="131"/>
      <c r="GO312" s="69">
        <f t="shared" si="2702"/>
        <v>0</v>
      </c>
      <c r="GP312" s="162"/>
      <c r="GQ312" s="130"/>
      <c r="GR312" s="18">
        <f t="shared" si="2703"/>
        <v>0</v>
      </c>
      <c r="GS312" s="136"/>
      <c r="GT312" s="131"/>
      <c r="GU312" s="69">
        <f t="shared" si="2704"/>
        <v>0</v>
      </c>
      <c r="GV312" s="162"/>
      <c r="GW312" s="130"/>
      <c r="GX312" s="18">
        <f t="shared" si="2705"/>
        <v>0</v>
      </c>
      <c r="GY312" s="136"/>
      <c r="GZ312" s="131"/>
      <c r="HA312" s="69">
        <f t="shared" si="2706"/>
        <v>0</v>
      </c>
      <c r="HB312" s="162"/>
      <c r="HC312" s="130"/>
      <c r="HD312" s="18">
        <f t="shared" si="2707"/>
        <v>0</v>
      </c>
      <c r="HE312" s="136"/>
      <c r="HF312" s="131"/>
      <c r="HG312" s="69">
        <f t="shared" si="2708"/>
        <v>0</v>
      </c>
      <c r="HH312" s="162"/>
      <c r="HI312" s="130"/>
      <c r="HJ312" s="18">
        <f t="shared" si="2709"/>
        <v>0</v>
      </c>
      <c r="HK312" s="136"/>
      <c r="HL312" s="131"/>
      <c r="HM312" s="69">
        <f t="shared" si="2710"/>
        <v>0</v>
      </c>
      <c r="HN312" s="162"/>
      <c r="HO312" s="130"/>
      <c r="HP312" s="18">
        <f t="shared" si="2711"/>
        <v>0</v>
      </c>
      <c r="HQ312" s="136"/>
      <c r="HR312" s="131"/>
      <c r="HS312" s="69">
        <f t="shared" si="2712"/>
        <v>0</v>
      </c>
      <c r="HT312" s="162"/>
      <c r="HU312" s="130"/>
      <c r="HV312" s="18">
        <f t="shared" si="2713"/>
        <v>0</v>
      </c>
      <c r="HW312" s="17"/>
      <c r="HX312" s="85"/>
      <c r="HY312" s="85"/>
      <c r="HZ312" s="2" t="str">
        <f t="shared" si="2419"/>
        <v>СКРЫТЬ</v>
      </c>
    </row>
    <row r="313" spans="1:234" hidden="1" x14ac:dyDescent="0.2">
      <c r="A313" s="1" t="e">
        <f>$K$2&amp;#REF!&amp;$K$292&amp;$K$293&amp;K313</f>
        <v>#REF!</v>
      </c>
      <c r="B313" s="16" t="e">
        <f>IF(#REF!=0,"Скрыть","")</f>
        <v>#REF!</v>
      </c>
      <c r="C313" s="15" t="e">
        <f>IF(AND(#REF!&gt;85%,#REF!&gt;85%),"скрыть","")</f>
        <v>#REF!</v>
      </c>
      <c r="D313" s="14" t="s">
        <v>2</v>
      </c>
      <c r="E313" s="14" t="s">
        <v>25</v>
      </c>
      <c r="F313" s="14" t="s">
        <v>28</v>
      </c>
      <c r="G313" s="13" t="str">
        <f t="shared" si="2714"/>
        <v>3BDFBC50-5FD0-44D2-8F2C-8100642B19E7FDBB77E1-CAAB-4231-A3A6-5F1E1D2A7239DCFAE582-0E20-476E-A53C-8EC2F89B0988Проходка горным способом, п.м.</v>
      </c>
      <c r="H313" s="13"/>
      <c r="I313" s="42">
        <v>302</v>
      </c>
      <c r="J313" s="102">
        <f>SUBTOTAL(103,I$12:I313)*1</f>
        <v>60</v>
      </c>
      <c r="K313" s="108" t="s">
        <v>12</v>
      </c>
      <c r="L313" s="17" t="s">
        <v>65</v>
      </c>
      <c r="M313" s="267">
        <v>43801</v>
      </c>
      <c r="N313" s="255">
        <v>43951</v>
      </c>
      <c r="O313" s="118">
        <v>44124</v>
      </c>
      <c r="P313" s="162">
        <v>41</v>
      </c>
      <c r="Q313" s="163">
        <v>41</v>
      </c>
      <c r="R313" s="163">
        <v>41</v>
      </c>
      <c r="S313" s="92">
        <f t="shared" ca="1" si="2646"/>
        <v>41</v>
      </c>
      <c r="T313" s="92">
        <f t="shared" si="2647"/>
        <v>41</v>
      </c>
      <c r="U313" s="91">
        <f t="shared" ca="1" si="2648"/>
        <v>0</v>
      </c>
      <c r="V313" s="91">
        <f t="shared" si="2649"/>
        <v>0</v>
      </c>
      <c r="W313" s="120">
        <f t="shared" si="2650"/>
        <v>1</v>
      </c>
      <c r="X313" s="178"/>
      <c r="Y313" s="128">
        <f t="shared" si="2651"/>
        <v>0</v>
      </c>
      <c r="Z313" s="179">
        <f t="shared" ca="1" si="2652"/>
        <v>0</v>
      </c>
      <c r="AA313" s="127">
        <f t="shared" si="2653"/>
        <v>0</v>
      </c>
      <c r="AB313" s="67" t="str">
        <f t="shared" ca="1" si="2654"/>
        <v/>
      </c>
      <c r="AC313" s="69">
        <f t="shared" ca="1" si="2655"/>
        <v>0</v>
      </c>
      <c r="AD313" s="226">
        <f t="shared" si="2561"/>
        <v>0</v>
      </c>
      <c r="AE313" s="227">
        <f t="shared" si="2562"/>
        <v>0</v>
      </c>
      <c r="AF313" s="225">
        <f t="shared" si="2563"/>
        <v>0</v>
      </c>
      <c r="AG313" s="226">
        <f t="shared" si="2564"/>
        <v>0</v>
      </c>
      <c r="AH313" s="227">
        <f t="shared" si="2565"/>
        <v>0</v>
      </c>
      <c r="AI313" s="225">
        <f t="shared" si="2566"/>
        <v>0</v>
      </c>
      <c r="AJ313" s="226">
        <f t="shared" si="2567"/>
        <v>0</v>
      </c>
      <c r="AK313" s="227">
        <f t="shared" si="2568"/>
        <v>0</v>
      </c>
      <c r="AL313" s="225">
        <f t="shared" si="2569"/>
        <v>0</v>
      </c>
      <c r="AM313" s="226">
        <f t="shared" si="2570"/>
        <v>0</v>
      </c>
      <c r="AN313" s="227">
        <f t="shared" si="2571"/>
        <v>0</v>
      </c>
      <c r="AO313" s="225">
        <f t="shared" si="2572"/>
        <v>0</v>
      </c>
      <c r="AP313" s="226">
        <f t="shared" si="2573"/>
        <v>0</v>
      </c>
      <c r="AQ313" s="227">
        <f t="shared" si="2574"/>
        <v>0</v>
      </c>
      <c r="AR313" s="225">
        <f t="shared" si="2499"/>
        <v>0</v>
      </c>
      <c r="AS313" s="136"/>
      <c r="AT313" s="131"/>
      <c r="AU313" s="69">
        <f t="shared" si="2656"/>
        <v>0</v>
      </c>
      <c r="AV313" s="162"/>
      <c r="AW313" s="130"/>
      <c r="AX313" s="18">
        <f t="shared" si="2657"/>
        <v>0</v>
      </c>
      <c r="AY313" s="136"/>
      <c r="AZ313" s="131"/>
      <c r="BA313" s="69">
        <f t="shared" si="2658"/>
        <v>0</v>
      </c>
      <c r="BB313" s="162"/>
      <c r="BC313" s="130"/>
      <c r="BD313" s="18">
        <f t="shared" si="2659"/>
        <v>0</v>
      </c>
      <c r="BE313" s="136"/>
      <c r="BF313" s="131"/>
      <c r="BG313" s="69">
        <f t="shared" si="2660"/>
        <v>0</v>
      </c>
      <c r="BH313" s="162"/>
      <c r="BI313" s="130"/>
      <c r="BJ313" s="18">
        <f t="shared" si="2661"/>
        <v>0</v>
      </c>
      <c r="BK313" s="136"/>
      <c r="BL313" s="131"/>
      <c r="BM313" s="69">
        <f t="shared" si="2662"/>
        <v>0</v>
      </c>
      <c r="BN313" s="162"/>
      <c r="BO313" s="130"/>
      <c r="BP313" s="18">
        <f t="shared" si="2663"/>
        <v>0</v>
      </c>
      <c r="BQ313" s="136"/>
      <c r="BR313" s="131"/>
      <c r="BS313" s="69">
        <f t="shared" si="2664"/>
        <v>0</v>
      </c>
      <c r="BT313" s="162"/>
      <c r="BU313" s="130"/>
      <c r="BV313" s="18">
        <f t="shared" si="2665"/>
        <v>0</v>
      </c>
      <c r="BW313" s="136"/>
      <c r="BX313" s="131"/>
      <c r="BY313" s="69">
        <f t="shared" si="2666"/>
        <v>0</v>
      </c>
      <c r="BZ313" s="162"/>
      <c r="CA313" s="130"/>
      <c r="CB313" s="18">
        <f t="shared" si="2667"/>
        <v>0</v>
      </c>
      <c r="CC313" s="136"/>
      <c r="CD313" s="131"/>
      <c r="CE313" s="69">
        <f t="shared" si="2668"/>
        <v>0</v>
      </c>
      <c r="CF313" s="162"/>
      <c r="CG313" s="130"/>
      <c r="CH313" s="18">
        <f t="shared" si="2669"/>
        <v>0</v>
      </c>
      <c r="CI313" s="136"/>
      <c r="CJ313" s="131"/>
      <c r="CK313" s="69">
        <f t="shared" si="2670"/>
        <v>0</v>
      </c>
      <c r="CL313" s="162"/>
      <c r="CM313" s="130"/>
      <c r="CN313" s="18">
        <f t="shared" si="2599"/>
        <v>0</v>
      </c>
      <c r="CO313" s="136"/>
      <c r="CP313" s="131"/>
      <c r="CQ313" s="69">
        <f t="shared" si="2671"/>
        <v>0</v>
      </c>
      <c r="CR313" s="162"/>
      <c r="CS313" s="130"/>
      <c r="CT313" s="18">
        <f t="shared" si="2601"/>
        <v>0</v>
      </c>
      <c r="CU313" s="136"/>
      <c r="CV313" s="131"/>
      <c r="CW313" s="69">
        <f t="shared" si="2672"/>
        <v>0</v>
      </c>
      <c r="CX313" s="162"/>
      <c r="CY313" s="130"/>
      <c r="CZ313" s="18">
        <f t="shared" si="2603"/>
        <v>0</v>
      </c>
      <c r="DA313" s="136"/>
      <c r="DB313" s="131"/>
      <c r="DC313" s="69">
        <f t="shared" si="2673"/>
        <v>0</v>
      </c>
      <c r="DD313" s="162"/>
      <c r="DE313" s="130"/>
      <c r="DF313" s="18">
        <f t="shared" si="2605"/>
        <v>0</v>
      </c>
      <c r="DG313" s="136"/>
      <c r="DH313" s="131"/>
      <c r="DI313" s="69">
        <f t="shared" si="2674"/>
        <v>0</v>
      </c>
      <c r="DJ313" s="162"/>
      <c r="DK313" s="130"/>
      <c r="DL313" s="18">
        <f t="shared" si="2675"/>
        <v>0</v>
      </c>
      <c r="DM313" s="136"/>
      <c r="DN313" s="131"/>
      <c r="DO313" s="69">
        <f t="shared" si="2676"/>
        <v>0</v>
      </c>
      <c r="DP313" s="162"/>
      <c r="DQ313" s="130"/>
      <c r="DR313" s="18">
        <f t="shared" si="2677"/>
        <v>0</v>
      </c>
      <c r="DS313" s="136"/>
      <c r="DT313" s="131"/>
      <c r="DU313" s="69">
        <f t="shared" si="2678"/>
        <v>0</v>
      </c>
      <c r="DV313" s="162"/>
      <c r="DW313" s="130"/>
      <c r="DX313" s="18">
        <f t="shared" si="2679"/>
        <v>0</v>
      </c>
      <c r="DY313" s="136"/>
      <c r="DZ313" s="131"/>
      <c r="EA313" s="69">
        <f t="shared" si="2680"/>
        <v>0</v>
      </c>
      <c r="EB313" s="162"/>
      <c r="EC313" s="130"/>
      <c r="ED313" s="18">
        <f t="shared" si="2681"/>
        <v>0</v>
      </c>
      <c r="EE313" s="136"/>
      <c r="EF313" s="131"/>
      <c r="EG313" s="69">
        <f t="shared" si="2682"/>
        <v>0</v>
      </c>
      <c r="EH313" s="162"/>
      <c r="EI313" s="130"/>
      <c r="EJ313" s="18">
        <f t="shared" si="2683"/>
        <v>0</v>
      </c>
      <c r="EK313" s="136"/>
      <c r="EL313" s="131"/>
      <c r="EM313" s="69">
        <f t="shared" si="2684"/>
        <v>0</v>
      </c>
      <c r="EN313" s="162"/>
      <c r="EO313" s="130"/>
      <c r="EP313" s="18">
        <f t="shared" si="2685"/>
        <v>0</v>
      </c>
      <c r="EQ313" s="136"/>
      <c r="ER313" s="131"/>
      <c r="ES313" s="69">
        <f t="shared" si="2686"/>
        <v>0</v>
      </c>
      <c r="ET313" s="162"/>
      <c r="EU313" s="130"/>
      <c r="EV313" s="18">
        <f t="shared" si="2687"/>
        <v>0</v>
      </c>
      <c r="EW313" s="136"/>
      <c r="EX313" s="131"/>
      <c r="EY313" s="69">
        <f t="shared" si="2688"/>
        <v>0</v>
      </c>
      <c r="EZ313" s="162"/>
      <c r="FA313" s="130"/>
      <c r="FB313" s="18">
        <f t="shared" si="2689"/>
        <v>0</v>
      </c>
      <c r="FC313" s="136"/>
      <c r="FD313" s="131"/>
      <c r="FE313" s="69">
        <f t="shared" si="2690"/>
        <v>0</v>
      </c>
      <c r="FF313" s="162"/>
      <c r="FG313" s="130"/>
      <c r="FH313" s="18">
        <f t="shared" si="2691"/>
        <v>0</v>
      </c>
      <c r="FI313" s="136"/>
      <c r="FJ313" s="131"/>
      <c r="FK313" s="69">
        <f t="shared" si="2692"/>
        <v>0</v>
      </c>
      <c r="FL313" s="162"/>
      <c r="FM313" s="130"/>
      <c r="FN313" s="18">
        <f t="shared" si="2693"/>
        <v>0</v>
      </c>
      <c r="FO313" s="136"/>
      <c r="FP313" s="131"/>
      <c r="FQ313" s="69">
        <f t="shared" si="2694"/>
        <v>0</v>
      </c>
      <c r="FR313" s="162"/>
      <c r="FS313" s="130"/>
      <c r="FT313" s="18">
        <f t="shared" si="2695"/>
        <v>0</v>
      </c>
      <c r="FU313" s="136"/>
      <c r="FV313" s="131"/>
      <c r="FW313" s="69">
        <f t="shared" si="2696"/>
        <v>0</v>
      </c>
      <c r="FX313" s="162"/>
      <c r="FY313" s="130"/>
      <c r="FZ313" s="18">
        <f t="shared" si="2697"/>
        <v>0</v>
      </c>
      <c r="GA313" s="136"/>
      <c r="GB313" s="131"/>
      <c r="GC313" s="69">
        <f t="shared" si="2698"/>
        <v>0</v>
      </c>
      <c r="GD313" s="162"/>
      <c r="GE313" s="130"/>
      <c r="GF313" s="18">
        <f t="shared" si="2699"/>
        <v>0</v>
      </c>
      <c r="GG313" s="136"/>
      <c r="GH313" s="131"/>
      <c r="GI313" s="69">
        <f t="shared" si="2700"/>
        <v>0</v>
      </c>
      <c r="GJ313" s="162"/>
      <c r="GK313" s="130"/>
      <c r="GL313" s="18">
        <f t="shared" si="2701"/>
        <v>0</v>
      </c>
      <c r="GM313" s="136"/>
      <c r="GN313" s="131"/>
      <c r="GO313" s="69">
        <f t="shared" si="2702"/>
        <v>0</v>
      </c>
      <c r="GP313" s="162"/>
      <c r="GQ313" s="130"/>
      <c r="GR313" s="18">
        <f t="shared" si="2703"/>
        <v>0</v>
      </c>
      <c r="GS313" s="136"/>
      <c r="GT313" s="131"/>
      <c r="GU313" s="69">
        <f t="shared" si="2704"/>
        <v>0</v>
      </c>
      <c r="GV313" s="162"/>
      <c r="GW313" s="130"/>
      <c r="GX313" s="18">
        <f t="shared" si="2705"/>
        <v>0</v>
      </c>
      <c r="GY313" s="136"/>
      <c r="GZ313" s="131"/>
      <c r="HA313" s="69">
        <f t="shared" si="2706"/>
        <v>0</v>
      </c>
      <c r="HB313" s="162"/>
      <c r="HC313" s="130"/>
      <c r="HD313" s="18">
        <f t="shared" si="2707"/>
        <v>0</v>
      </c>
      <c r="HE313" s="136"/>
      <c r="HF313" s="131"/>
      <c r="HG313" s="69">
        <f t="shared" si="2708"/>
        <v>0</v>
      </c>
      <c r="HH313" s="162"/>
      <c r="HI313" s="130"/>
      <c r="HJ313" s="18">
        <f t="shared" si="2709"/>
        <v>0</v>
      </c>
      <c r="HK313" s="136"/>
      <c r="HL313" s="131"/>
      <c r="HM313" s="69">
        <f t="shared" si="2710"/>
        <v>0</v>
      </c>
      <c r="HN313" s="162"/>
      <c r="HO313" s="130"/>
      <c r="HP313" s="18">
        <f t="shared" si="2711"/>
        <v>0</v>
      </c>
      <c r="HQ313" s="136"/>
      <c r="HR313" s="131"/>
      <c r="HS313" s="69">
        <f t="shared" si="2712"/>
        <v>0</v>
      </c>
      <c r="HT313" s="162"/>
      <c r="HU313" s="130"/>
      <c r="HV313" s="18">
        <f t="shared" si="2713"/>
        <v>0</v>
      </c>
      <c r="HW313" s="17"/>
      <c r="HX313" s="85"/>
      <c r="HY313" s="85"/>
      <c r="HZ313" s="2" t="str">
        <f t="shared" si="2419"/>
        <v>СКРЫТЬ</v>
      </c>
    </row>
    <row r="314" spans="1:234" hidden="1" x14ac:dyDescent="0.2">
      <c r="A314" s="1" t="e">
        <f>$K$2&amp;#REF!&amp;$K$292&amp;$K$293&amp;K314</f>
        <v>#REF!</v>
      </c>
      <c r="B314" s="16" t="e">
        <f>IF(#REF!=0,"Скрыть","")</f>
        <v>#REF!</v>
      </c>
      <c r="C314" s="15" t="e">
        <f>IF(AND(#REF!&gt;85%,#REF!&gt;85%),"скрыть","")</f>
        <v>#REF!</v>
      </c>
      <c r="D314" s="14" t="s">
        <v>2</v>
      </c>
      <c r="E314" s="14" t="s">
        <v>25</v>
      </c>
      <c r="F314" s="14" t="s">
        <v>28</v>
      </c>
      <c r="G314" s="13" t="str">
        <f t="shared" si="2714"/>
        <v>3BDFBC50-5FD0-44D2-8F2C-8100642B19E7FDBB77E1-CAAB-4231-A3A6-5F1E1D2A7239DCFAE582-0E20-476E-A53C-8EC2F89B0988Проходка вертикальных стволов, п.м.</v>
      </c>
      <c r="H314" s="13"/>
      <c r="I314" s="42">
        <v>303</v>
      </c>
      <c r="J314" s="102">
        <f>SUBTOTAL(103,I$12:I314)*1</f>
        <v>60</v>
      </c>
      <c r="K314" s="108" t="s">
        <v>11</v>
      </c>
      <c r="L314" s="17" t="s">
        <v>65</v>
      </c>
      <c r="M314" s="267">
        <v>43916</v>
      </c>
      <c r="N314" s="255">
        <v>43860</v>
      </c>
      <c r="O314" s="118">
        <v>44073</v>
      </c>
      <c r="P314" s="162">
        <v>114</v>
      </c>
      <c r="Q314" s="163">
        <v>114</v>
      </c>
      <c r="R314" s="163">
        <v>114</v>
      </c>
      <c r="S314" s="92">
        <f t="shared" ca="1" si="2646"/>
        <v>114</v>
      </c>
      <c r="T314" s="92">
        <f t="shared" si="2647"/>
        <v>114</v>
      </c>
      <c r="U314" s="91">
        <f t="shared" ca="1" si="2648"/>
        <v>0</v>
      </c>
      <c r="V314" s="91">
        <f t="shared" si="2649"/>
        <v>0</v>
      </c>
      <c r="W314" s="120">
        <f t="shared" si="2650"/>
        <v>1</v>
      </c>
      <c r="X314" s="178"/>
      <c r="Y314" s="128">
        <f t="shared" si="2651"/>
        <v>0</v>
      </c>
      <c r="Z314" s="179">
        <f t="shared" ca="1" si="2652"/>
        <v>0</v>
      </c>
      <c r="AA314" s="127">
        <f t="shared" si="2653"/>
        <v>0</v>
      </c>
      <c r="AB314" s="67" t="str">
        <f t="shared" ca="1" si="2654"/>
        <v/>
      </c>
      <c r="AC314" s="69">
        <f t="shared" ca="1" si="2655"/>
        <v>0</v>
      </c>
      <c r="AD314" s="226">
        <f t="shared" si="2561"/>
        <v>0</v>
      </c>
      <c r="AE314" s="227">
        <f t="shared" si="2562"/>
        <v>0</v>
      </c>
      <c r="AF314" s="225">
        <f t="shared" si="2563"/>
        <v>0</v>
      </c>
      <c r="AG314" s="226">
        <f t="shared" si="2564"/>
        <v>0</v>
      </c>
      <c r="AH314" s="227">
        <f t="shared" si="2565"/>
        <v>0</v>
      </c>
      <c r="AI314" s="225">
        <f t="shared" si="2566"/>
        <v>0</v>
      </c>
      <c r="AJ314" s="226">
        <f t="shared" si="2567"/>
        <v>0</v>
      </c>
      <c r="AK314" s="227">
        <f t="shared" si="2568"/>
        <v>0</v>
      </c>
      <c r="AL314" s="225">
        <f t="shared" si="2569"/>
        <v>0</v>
      </c>
      <c r="AM314" s="226">
        <f t="shared" si="2570"/>
        <v>0</v>
      </c>
      <c r="AN314" s="227">
        <f t="shared" si="2571"/>
        <v>0</v>
      </c>
      <c r="AO314" s="225">
        <f t="shared" si="2572"/>
        <v>0</v>
      </c>
      <c r="AP314" s="226">
        <f t="shared" si="2573"/>
        <v>0</v>
      </c>
      <c r="AQ314" s="227">
        <f t="shared" si="2574"/>
        <v>0</v>
      </c>
      <c r="AR314" s="225">
        <f t="shared" si="2499"/>
        <v>0</v>
      </c>
      <c r="AS314" s="136"/>
      <c r="AT314" s="131"/>
      <c r="AU314" s="69">
        <f t="shared" si="2656"/>
        <v>0</v>
      </c>
      <c r="AV314" s="162"/>
      <c r="AW314" s="130"/>
      <c r="AX314" s="18">
        <f t="shared" si="2657"/>
        <v>0</v>
      </c>
      <c r="AY314" s="136"/>
      <c r="AZ314" s="131"/>
      <c r="BA314" s="69">
        <f t="shared" si="2658"/>
        <v>0</v>
      </c>
      <c r="BB314" s="162"/>
      <c r="BC314" s="130"/>
      <c r="BD314" s="18">
        <f t="shared" si="2659"/>
        <v>0</v>
      </c>
      <c r="BE314" s="136"/>
      <c r="BF314" s="131"/>
      <c r="BG314" s="69">
        <f t="shared" si="2660"/>
        <v>0</v>
      </c>
      <c r="BH314" s="162"/>
      <c r="BI314" s="130"/>
      <c r="BJ314" s="18">
        <f t="shared" si="2661"/>
        <v>0</v>
      </c>
      <c r="BK314" s="136"/>
      <c r="BL314" s="131"/>
      <c r="BM314" s="69">
        <f t="shared" si="2662"/>
        <v>0</v>
      </c>
      <c r="BN314" s="162"/>
      <c r="BO314" s="130"/>
      <c r="BP314" s="18">
        <f t="shared" si="2663"/>
        <v>0</v>
      </c>
      <c r="BQ314" s="136"/>
      <c r="BR314" s="131"/>
      <c r="BS314" s="69">
        <f t="shared" si="2664"/>
        <v>0</v>
      </c>
      <c r="BT314" s="162"/>
      <c r="BU314" s="130"/>
      <c r="BV314" s="18">
        <f t="shared" si="2665"/>
        <v>0</v>
      </c>
      <c r="BW314" s="136"/>
      <c r="BX314" s="131"/>
      <c r="BY314" s="69">
        <f t="shared" si="2666"/>
        <v>0</v>
      </c>
      <c r="BZ314" s="162"/>
      <c r="CA314" s="130"/>
      <c r="CB314" s="18">
        <f t="shared" si="2667"/>
        <v>0</v>
      </c>
      <c r="CC314" s="136"/>
      <c r="CD314" s="131"/>
      <c r="CE314" s="69">
        <f t="shared" si="2668"/>
        <v>0</v>
      </c>
      <c r="CF314" s="162"/>
      <c r="CG314" s="130"/>
      <c r="CH314" s="18">
        <f t="shared" si="2669"/>
        <v>0</v>
      </c>
      <c r="CI314" s="136"/>
      <c r="CJ314" s="131"/>
      <c r="CK314" s="69">
        <f t="shared" si="2670"/>
        <v>0</v>
      </c>
      <c r="CL314" s="162"/>
      <c r="CM314" s="130"/>
      <c r="CN314" s="18">
        <f t="shared" si="2599"/>
        <v>0</v>
      </c>
      <c r="CO314" s="136"/>
      <c r="CP314" s="131"/>
      <c r="CQ314" s="69">
        <f t="shared" si="2671"/>
        <v>0</v>
      </c>
      <c r="CR314" s="162"/>
      <c r="CS314" s="130"/>
      <c r="CT314" s="18">
        <f t="shared" si="2601"/>
        <v>0</v>
      </c>
      <c r="CU314" s="136"/>
      <c r="CV314" s="131"/>
      <c r="CW314" s="69">
        <f t="shared" si="2672"/>
        <v>0</v>
      </c>
      <c r="CX314" s="162"/>
      <c r="CY314" s="130"/>
      <c r="CZ314" s="18">
        <f t="shared" si="2603"/>
        <v>0</v>
      </c>
      <c r="DA314" s="136"/>
      <c r="DB314" s="131"/>
      <c r="DC314" s="69">
        <f t="shared" si="2673"/>
        <v>0</v>
      </c>
      <c r="DD314" s="162"/>
      <c r="DE314" s="130"/>
      <c r="DF314" s="18">
        <f t="shared" si="2605"/>
        <v>0</v>
      </c>
      <c r="DG314" s="136"/>
      <c r="DH314" s="131"/>
      <c r="DI314" s="69">
        <f t="shared" si="2674"/>
        <v>0</v>
      </c>
      <c r="DJ314" s="162"/>
      <c r="DK314" s="130"/>
      <c r="DL314" s="18">
        <f t="shared" si="2675"/>
        <v>0</v>
      </c>
      <c r="DM314" s="136"/>
      <c r="DN314" s="131"/>
      <c r="DO314" s="69">
        <f t="shared" si="2676"/>
        <v>0</v>
      </c>
      <c r="DP314" s="162"/>
      <c r="DQ314" s="130"/>
      <c r="DR314" s="18">
        <f t="shared" si="2677"/>
        <v>0</v>
      </c>
      <c r="DS314" s="136"/>
      <c r="DT314" s="131"/>
      <c r="DU314" s="69">
        <f t="shared" si="2678"/>
        <v>0</v>
      </c>
      <c r="DV314" s="162"/>
      <c r="DW314" s="130"/>
      <c r="DX314" s="18">
        <f t="shared" si="2679"/>
        <v>0</v>
      </c>
      <c r="DY314" s="136"/>
      <c r="DZ314" s="131"/>
      <c r="EA314" s="69">
        <f t="shared" si="2680"/>
        <v>0</v>
      </c>
      <c r="EB314" s="162"/>
      <c r="EC314" s="130"/>
      <c r="ED314" s="18">
        <f t="shared" si="2681"/>
        <v>0</v>
      </c>
      <c r="EE314" s="136"/>
      <c r="EF314" s="131"/>
      <c r="EG314" s="69">
        <f t="shared" si="2682"/>
        <v>0</v>
      </c>
      <c r="EH314" s="162"/>
      <c r="EI314" s="130"/>
      <c r="EJ314" s="18">
        <f t="shared" si="2683"/>
        <v>0</v>
      </c>
      <c r="EK314" s="136"/>
      <c r="EL314" s="131"/>
      <c r="EM314" s="69">
        <f t="shared" si="2684"/>
        <v>0</v>
      </c>
      <c r="EN314" s="162"/>
      <c r="EO314" s="130"/>
      <c r="EP314" s="18">
        <f t="shared" si="2685"/>
        <v>0</v>
      </c>
      <c r="EQ314" s="136"/>
      <c r="ER314" s="131"/>
      <c r="ES314" s="69">
        <f t="shared" si="2686"/>
        <v>0</v>
      </c>
      <c r="ET314" s="162"/>
      <c r="EU314" s="130"/>
      <c r="EV314" s="18">
        <f t="shared" si="2687"/>
        <v>0</v>
      </c>
      <c r="EW314" s="136"/>
      <c r="EX314" s="131"/>
      <c r="EY314" s="69">
        <f t="shared" si="2688"/>
        <v>0</v>
      </c>
      <c r="EZ314" s="162"/>
      <c r="FA314" s="130"/>
      <c r="FB314" s="18">
        <f t="shared" si="2689"/>
        <v>0</v>
      </c>
      <c r="FC314" s="136"/>
      <c r="FD314" s="131"/>
      <c r="FE314" s="69">
        <f t="shared" si="2690"/>
        <v>0</v>
      </c>
      <c r="FF314" s="162"/>
      <c r="FG314" s="130"/>
      <c r="FH314" s="18">
        <f t="shared" si="2691"/>
        <v>0</v>
      </c>
      <c r="FI314" s="136"/>
      <c r="FJ314" s="131"/>
      <c r="FK314" s="69">
        <f t="shared" si="2692"/>
        <v>0</v>
      </c>
      <c r="FL314" s="162"/>
      <c r="FM314" s="130"/>
      <c r="FN314" s="18">
        <f t="shared" si="2693"/>
        <v>0</v>
      </c>
      <c r="FO314" s="136"/>
      <c r="FP314" s="131"/>
      <c r="FQ314" s="69">
        <f t="shared" si="2694"/>
        <v>0</v>
      </c>
      <c r="FR314" s="162"/>
      <c r="FS314" s="130"/>
      <c r="FT314" s="18">
        <f t="shared" si="2695"/>
        <v>0</v>
      </c>
      <c r="FU314" s="136"/>
      <c r="FV314" s="131"/>
      <c r="FW314" s="69">
        <f t="shared" si="2696"/>
        <v>0</v>
      </c>
      <c r="FX314" s="162"/>
      <c r="FY314" s="130"/>
      <c r="FZ314" s="18">
        <f t="shared" si="2697"/>
        <v>0</v>
      </c>
      <c r="GA314" s="136"/>
      <c r="GB314" s="131"/>
      <c r="GC314" s="69">
        <f t="shared" si="2698"/>
        <v>0</v>
      </c>
      <c r="GD314" s="162"/>
      <c r="GE314" s="130"/>
      <c r="GF314" s="18">
        <f t="shared" si="2699"/>
        <v>0</v>
      </c>
      <c r="GG314" s="136"/>
      <c r="GH314" s="131"/>
      <c r="GI314" s="69">
        <f t="shared" si="2700"/>
        <v>0</v>
      </c>
      <c r="GJ314" s="162"/>
      <c r="GK314" s="130"/>
      <c r="GL314" s="18">
        <f t="shared" si="2701"/>
        <v>0</v>
      </c>
      <c r="GM314" s="136"/>
      <c r="GN314" s="131"/>
      <c r="GO314" s="69">
        <f t="shared" si="2702"/>
        <v>0</v>
      </c>
      <c r="GP314" s="162"/>
      <c r="GQ314" s="130"/>
      <c r="GR314" s="18">
        <f t="shared" si="2703"/>
        <v>0</v>
      </c>
      <c r="GS314" s="136"/>
      <c r="GT314" s="131"/>
      <c r="GU314" s="69">
        <f t="shared" si="2704"/>
        <v>0</v>
      </c>
      <c r="GV314" s="162"/>
      <c r="GW314" s="130"/>
      <c r="GX314" s="18">
        <f t="shared" si="2705"/>
        <v>0</v>
      </c>
      <c r="GY314" s="136"/>
      <c r="GZ314" s="131"/>
      <c r="HA314" s="69">
        <f t="shared" si="2706"/>
        <v>0</v>
      </c>
      <c r="HB314" s="162"/>
      <c r="HC314" s="130"/>
      <c r="HD314" s="18">
        <f t="shared" si="2707"/>
        <v>0</v>
      </c>
      <c r="HE314" s="136"/>
      <c r="HF314" s="131"/>
      <c r="HG314" s="69">
        <f t="shared" si="2708"/>
        <v>0</v>
      </c>
      <c r="HH314" s="162"/>
      <c r="HI314" s="130"/>
      <c r="HJ314" s="18">
        <f t="shared" si="2709"/>
        <v>0</v>
      </c>
      <c r="HK314" s="136"/>
      <c r="HL314" s="131"/>
      <c r="HM314" s="69">
        <f t="shared" si="2710"/>
        <v>0</v>
      </c>
      <c r="HN314" s="162"/>
      <c r="HO314" s="130"/>
      <c r="HP314" s="18">
        <f t="shared" si="2711"/>
        <v>0</v>
      </c>
      <c r="HQ314" s="136"/>
      <c r="HR314" s="131"/>
      <c r="HS314" s="69">
        <f t="shared" si="2712"/>
        <v>0</v>
      </c>
      <c r="HT314" s="162"/>
      <c r="HU314" s="130"/>
      <c r="HV314" s="18">
        <f t="shared" si="2713"/>
        <v>0</v>
      </c>
      <c r="HW314" s="17"/>
      <c r="HX314" s="85"/>
      <c r="HY314" s="85"/>
      <c r="HZ314" s="2" t="str">
        <f t="shared" si="2419"/>
        <v>СКРЫТЬ</v>
      </c>
    </row>
    <row r="315" spans="1:234" hidden="1" x14ac:dyDescent="0.2">
      <c r="A315" s="1" t="e">
        <f>$K$2&amp;#REF!&amp;$K$292&amp;$K$293&amp;K315</f>
        <v>#REF!</v>
      </c>
      <c r="B315" s="16" t="e">
        <f>IF(#REF!=0,"Скрыть","")</f>
        <v>#REF!</v>
      </c>
      <c r="C315" s="15" t="e">
        <f>IF(AND(#REF!&gt;85%,#REF!&gt;85%),"скрыть","")</f>
        <v>#REF!</v>
      </c>
      <c r="D315" s="14" t="s">
        <v>2</v>
      </c>
      <c r="E315" s="14" t="s">
        <v>25</v>
      </c>
      <c r="F315" s="14" t="s">
        <v>28</v>
      </c>
      <c r="G315" s="13" t="str">
        <f t="shared" si="2714"/>
        <v>3BDFBC50-5FD0-44D2-8F2C-8100642B19E7FDBB77E1-CAAB-4231-A3A6-5F1E1D2A7239DCFAE582-0E20-476E-A53C-8EC2F89B0988Устройство жесткого основания, м3</v>
      </c>
      <c r="H315" s="13"/>
      <c r="I315" s="42">
        <v>304</v>
      </c>
      <c r="J315" s="102">
        <f>SUBTOTAL(103,I$12:I315)*1</f>
        <v>60</v>
      </c>
      <c r="K315" s="108" t="s">
        <v>7</v>
      </c>
      <c r="L315" s="17" t="s">
        <v>65</v>
      </c>
      <c r="M315" s="267">
        <v>43672</v>
      </c>
      <c r="N315" s="255">
        <v>43915</v>
      </c>
      <c r="O315" s="118">
        <v>44134</v>
      </c>
      <c r="P315" s="162">
        <v>3700</v>
      </c>
      <c r="Q315" s="163">
        <v>3700</v>
      </c>
      <c r="R315" s="163">
        <v>3700</v>
      </c>
      <c r="S315" s="92">
        <f t="shared" ca="1" si="2646"/>
        <v>3700</v>
      </c>
      <c r="T315" s="92">
        <f t="shared" si="2647"/>
        <v>3700</v>
      </c>
      <c r="U315" s="91">
        <f t="shared" ca="1" si="2648"/>
        <v>0</v>
      </c>
      <c r="V315" s="91">
        <f t="shared" si="2649"/>
        <v>0</v>
      </c>
      <c r="W315" s="120">
        <f t="shared" si="2650"/>
        <v>1</v>
      </c>
      <c r="X315" s="178"/>
      <c r="Y315" s="128">
        <f t="shared" si="2651"/>
        <v>0</v>
      </c>
      <c r="Z315" s="179">
        <f t="shared" ca="1" si="2652"/>
        <v>0</v>
      </c>
      <c r="AA315" s="127">
        <f t="shared" si="2653"/>
        <v>0</v>
      </c>
      <c r="AB315" s="67" t="str">
        <f t="shared" ca="1" si="2654"/>
        <v/>
      </c>
      <c r="AC315" s="69">
        <f t="shared" ca="1" si="2655"/>
        <v>0</v>
      </c>
      <c r="AD315" s="226">
        <f t="shared" si="2561"/>
        <v>0</v>
      </c>
      <c r="AE315" s="227">
        <f t="shared" si="2562"/>
        <v>0</v>
      </c>
      <c r="AF315" s="225">
        <f t="shared" si="2563"/>
        <v>0</v>
      </c>
      <c r="AG315" s="226">
        <f t="shared" si="2564"/>
        <v>0</v>
      </c>
      <c r="AH315" s="227">
        <f t="shared" si="2565"/>
        <v>0</v>
      </c>
      <c r="AI315" s="225">
        <f t="shared" si="2566"/>
        <v>0</v>
      </c>
      <c r="AJ315" s="226">
        <f t="shared" si="2567"/>
        <v>0</v>
      </c>
      <c r="AK315" s="227">
        <f t="shared" si="2568"/>
        <v>0</v>
      </c>
      <c r="AL315" s="225">
        <f t="shared" si="2569"/>
        <v>0</v>
      </c>
      <c r="AM315" s="226">
        <f t="shared" si="2570"/>
        <v>0</v>
      </c>
      <c r="AN315" s="227">
        <f t="shared" si="2571"/>
        <v>0</v>
      </c>
      <c r="AO315" s="225">
        <f t="shared" si="2572"/>
        <v>0</v>
      </c>
      <c r="AP315" s="226">
        <f t="shared" si="2573"/>
        <v>0</v>
      </c>
      <c r="AQ315" s="227">
        <f t="shared" si="2574"/>
        <v>0</v>
      </c>
      <c r="AR315" s="225">
        <f t="shared" si="2499"/>
        <v>0</v>
      </c>
      <c r="AS315" s="136"/>
      <c r="AT315" s="131"/>
      <c r="AU315" s="69">
        <f t="shared" si="2656"/>
        <v>0</v>
      </c>
      <c r="AV315" s="162"/>
      <c r="AW315" s="130"/>
      <c r="AX315" s="18">
        <f t="shared" si="2657"/>
        <v>0</v>
      </c>
      <c r="AY315" s="136"/>
      <c r="AZ315" s="131"/>
      <c r="BA315" s="69">
        <f t="shared" si="2658"/>
        <v>0</v>
      </c>
      <c r="BB315" s="162"/>
      <c r="BC315" s="130"/>
      <c r="BD315" s="18">
        <f t="shared" si="2659"/>
        <v>0</v>
      </c>
      <c r="BE315" s="136"/>
      <c r="BF315" s="131"/>
      <c r="BG315" s="69">
        <f t="shared" si="2660"/>
        <v>0</v>
      </c>
      <c r="BH315" s="162"/>
      <c r="BI315" s="130"/>
      <c r="BJ315" s="18">
        <f t="shared" si="2661"/>
        <v>0</v>
      </c>
      <c r="BK315" s="136"/>
      <c r="BL315" s="131"/>
      <c r="BM315" s="69">
        <f t="shared" si="2662"/>
        <v>0</v>
      </c>
      <c r="BN315" s="162"/>
      <c r="BO315" s="130"/>
      <c r="BP315" s="18">
        <f t="shared" si="2663"/>
        <v>0</v>
      </c>
      <c r="BQ315" s="136"/>
      <c r="BR315" s="131"/>
      <c r="BS315" s="69">
        <f t="shared" si="2664"/>
        <v>0</v>
      </c>
      <c r="BT315" s="162"/>
      <c r="BU315" s="130"/>
      <c r="BV315" s="18">
        <f t="shared" si="2665"/>
        <v>0</v>
      </c>
      <c r="BW315" s="136"/>
      <c r="BX315" s="131"/>
      <c r="BY315" s="69">
        <f t="shared" si="2666"/>
        <v>0</v>
      </c>
      <c r="BZ315" s="162"/>
      <c r="CA315" s="130"/>
      <c r="CB315" s="18">
        <f t="shared" si="2667"/>
        <v>0</v>
      </c>
      <c r="CC315" s="136"/>
      <c r="CD315" s="131"/>
      <c r="CE315" s="69">
        <f t="shared" si="2668"/>
        <v>0</v>
      </c>
      <c r="CF315" s="162"/>
      <c r="CG315" s="130"/>
      <c r="CH315" s="18">
        <f t="shared" si="2669"/>
        <v>0</v>
      </c>
      <c r="CI315" s="136"/>
      <c r="CJ315" s="131"/>
      <c r="CK315" s="69">
        <f t="shared" si="2670"/>
        <v>0</v>
      </c>
      <c r="CL315" s="162"/>
      <c r="CM315" s="130"/>
      <c r="CN315" s="18">
        <f t="shared" si="2599"/>
        <v>0</v>
      </c>
      <c r="CO315" s="136"/>
      <c r="CP315" s="131"/>
      <c r="CQ315" s="69">
        <f t="shared" si="2671"/>
        <v>0</v>
      </c>
      <c r="CR315" s="162"/>
      <c r="CS315" s="130"/>
      <c r="CT315" s="18">
        <f t="shared" si="2601"/>
        <v>0</v>
      </c>
      <c r="CU315" s="136"/>
      <c r="CV315" s="131"/>
      <c r="CW315" s="69">
        <f t="shared" si="2672"/>
        <v>0</v>
      </c>
      <c r="CX315" s="162"/>
      <c r="CY315" s="130"/>
      <c r="CZ315" s="18">
        <f t="shared" si="2603"/>
        <v>0</v>
      </c>
      <c r="DA315" s="136"/>
      <c r="DB315" s="131"/>
      <c r="DC315" s="69">
        <f t="shared" si="2673"/>
        <v>0</v>
      </c>
      <c r="DD315" s="162"/>
      <c r="DE315" s="130"/>
      <c r="DF315" s="18">
        <f t="shared" si="2605"/>
        <v>0</v>
      </c>
      <c r="DG315" s="136"/>
      <c r="DH315" s="131"/>
      <c r="DI315" s="69">
        <f t="shared" si="2674"/>
        <v>0</v>
      </c>
      <c r="DJ315" s="162"/>
      <c r="DK315" s="130"/>
      <c r="DL315" s="18">
        <f t="shared" si="2675"/>
        <v>0</v>
      </c>
      <c r="DM315" s="136"/>
      <c r="DN315" s="131"/>
      <c r="DO315" s="69">
        <f t="shared" si="2676"/>
        <v>0</v>
      </c>
      <c r="DP315" s="162"/>
      <c r="DQ315" s="130"/>
      <c r="DR315" s="18">
        <f t="shared" si="2677"/>
        <v>0</v>
      </c>
      <c r="DS315" s="136"/>
      <c r="DT315" s="131"/>
      <c r="DU315" s="69">
        <f t="shared" si="2678"/>
        <v>0</v>
      </c>
      <c r="DV315" s="162"/>
      <c r="DW315" s="130"/>
      <c r="DX315" s="18">
        <f t="shared" si="2679"/>
        <v>0</v>
      </c>
      <c r="DY315" s="136"/>
      <c r="DZ315" s="131"/>
      <c r="EA315" s="69">
        <f t="shared" si="2680"/>
        <v>0</v>
      </c>
      <c r="EB315" s="162"/>
      <c r="EC315" s="130"/>
      <c r="ED315" s="18">
        <f t="shared" si="2681"/>
        <v>0</v>
      </c>
      <c r="EE315" s="136"/>
      <c r="EF315" s="131"/>
      <c r="EG315" s="69">
        <f t="shared" si="2682"/>
        <v>0</v>
      </c>
      <c r="EH315" s="162"/>
      <c r="EI315" s="130"/>
      <c r="EJ315" s="18">
        <f t="shared" si="2683"/>
        <v>0</v>
      </c>
      <c r="EK315" s="136"/>
      <c r="EL315" s="131"/>
      <c r="EM315" s="69">
        <f t="shared" si="2684"/>
        <v>0</v>
      </c>
      <c r="EN315" s="162"/>
      <c r="EO315" s="130"/>
      <c r="EP315" s="18">
        <f t="shared" si="2685"/>
        <v>0</v>
      </c>
      <c r="EQ315" s="136"/>
      <c r="ER315" s="131"/>
      <c r="ES315" s="69">
        <f t="shared" si="2686"/>
        <v>0</v>
      </c>
      <c r="ET315" s="162"/>
      <c r="EU315" s="130"/>
      <c r="EV315" s="18">
        <f t="shared" si="2687"/>
        <v>0</v>
      </c>
      <c r="EW315" s="136"/>
      <c r="EX315" s="131"/>
      <c r="EY315" s="69">
        <f t="shared" si="2688"/>
        <v>0</v>
      </c>
      <c r="EZ315" s="162"/>
      <c r="FA315" s="130"/>
      <c r="FB315" s="18">
        <f t="shared" si="2689"/>
        <v>0</v>
      </c>
      <c r="FC315" s="136"/>
      <c r="FD315" s="131"/>
      <c r="FE315" s="69">
        <f t="shared" si="2690"/>
        <v>0</v>
      </c>
      <c r="FF315" s="162"/>
      <c r="FG315" s="130"/>
      <c r="FH315" s="18">
        <f t="shared" si="2691"/>
        <v>0</v>
      </c>
      <c r="FI315" s="136"/>
      <c r="FJ315" s="131"/>
      <c r="FK315" s="69">
        <f t="shared" si="2692"/>
        <v>0</v>
      </c>
      <c r="FL315" s="162"/>
      <c r="FM315" s="130"/>
      <c r="FN315" s="18">
        <f t="shared" si="2693"/>
        <v>0</v>
      </c>
      <c r="FO315" s="136"/>
      <c r="FP315" s="131"/>
      <c r="FQ315" s="69">
        <f t="shared" si="2694"/>
        <v>0</v>
      </c>
      <c r="FR315" s="162"/>
      <c r="FS315" s="130"/>
      <c r="FT315" s="18">
        <f t="shared" si="2695"/>
        <v>0</v>
      </c>
      <c r="FU315" s="136"/>
      <c r="FV315" s="131"/>
      <c r="FW315" s="69">
        <f t="shared" si="2696"/>
        <v>0</v>
      </c>
      <c r="FX315" s="162"/>
      <c r="FY315" s="130"/>
      <c r="FZ315" s="18">
        <f t="shared" si="2697"/>
        <v>0</v>
      </c>
      <c r="GA315" s="136"/>
      <c r="GB315" s="131"/>
      <c r="GC315" s="69">
        <f t="shared" si="2698"/>
        <v>0</v>
      </c>
      <c r="GD315" s="162"/>
      <c r="GE315" s="130"/>
      <c r="GF315" s="18">
        <f t="shared" si="2699"/>
        <v>0</v>
      </c>
      <c r="GG315" s="136"/>
      <c r="GH315" s="131"/>
      <c r="GI315" s="69">
        <f t="shared" si="2700"/>
        <v>0</v>
      </c>
      <c r="GJ315" s="162"/>
      <c r="GK315" s="130"/>
      <c r="GL315" s="18">
        <f t="shared" si="2701"/>
        <v>0</v>
      </c>
      <c r="GM315" s="136"/>
      <c r="GN315" s="131"/>
      <c r="GO315" s="69">
        <f t="shared" si="2702"/>
        <v>0</v>
      </c>
      <c r="GP315" s="162"/>
      <c r="GQ315" s="130"/>
      <c r="GR315" s="18">
        <f t="shared" si="2703"/>
        <v>0</v>
      </c>
      <c r="GS315" s="136"/>
      <c r="GT315" s="131"/>
      <c r="GU315" s="69">
        <f t="shared" si="2704"/>
        <v>0</v>
      </c>
      <c r="GV315" s="162"/>
      <c r="GW315" s="130"/>
      <c r="GX315" s="18">
        <f t="shared" si="2705"/>
        <v>0</v>
      </c>
      <c r="GY315" s="136"/>
      <c r="GZ315" s="131"/>
      <c r="HA315" s="69">
        <f t="shared" si="2706"/>
        <v>0</v>
      </c>
      <c r="HB315" s="162"/>
      <c r="HC315" s="130"/>
      <c r="HD315" s="18">
        <f t="shared" si="2707"/>
        <v>0</v>
      </c>
      <c r="HE315" s="136"/>
      <c r="HF315" s="131"/>
      <c r="HG315" s="69">
        <f t="shared" si="2708"/>
        <v>0</v>
      </c>
      <c r="HH315" s="162"/>
      <c r="HI315" s="130"/>
      <c r="HJ315" s="18">
        <f t="shared" si="2709"/>
        <v>0</v>
      </c>
      <c r="HK315" s="136"/>
      <c r="HL315" s="131"/>
      <c r="HM315" s="69">
        <f t="shared" si="2710"/>
        <v>0</v>
      </c>
      <c r="HN315" s="162"/>
      <c r="HO315" s="130"/>
      <c r="HP315" s="18">
        <f t="shared" si="2711"/>
        <v>0</v>
      </c>
      <c r="HQ315" s="136"/>
      <c r="HR315" s="131"/>
      <c r="HS315" s="69">
        <f t="shared" si="2712"/>
        <v>0</v>
      </c>
      <c r="HT315" s="162"/>
      <c r="HU315" s="130"/>
      <c r="HV315" s="18">
        <f t="shared" si="2713"/>
        <v>0</v>
      </c>
      <c r="HW315" s="17"/>
      <c r="HX315" s="85"/>
      <c r="HY315" s="85"/>
      <c r="HZ315" s="2" t="str">
        <f t="shared" si="2419"/>
        <v>СКРЫТЬ</v>
      </c>
    </row>
    <row r="316" spans="1:234" hidden="1" x14ac:dyDescent="0.2">
      <c r="A316" s="1" t="e">
        <f>$K$2&amp;#REF!&amp;$K$292&amp;$K$293&amp;K316</f>
        <v>#REF!</v>
      </c>
      <c r="B316" s="16" t="e">
        <f>IF(#REF!=0,"Скрыть","")</f>
        <v>#REF!</v>
      </c>
      <c r="C316" s="15" t="e">
        <f>IF(AND(#REF!&gt;85%,#REF!&gt;85%),"скрыть","")</f>
        <v>#REF!</v>
      </c>
      <c r="D316" s="14" t="s">
        <v>2</v>
      </c>
      <c r="E316" s="14" t="s">
        <v>25</v>
      </c>
      <c r="F316" s="14" t="s">
        <v>28</v>
      </c>
      <c r="G316" s="13" t="str">
        <f t="shared" si="2714"/>
        <v>3BDFBC50-5FD0-44D2-8F2C-8100642B19E7FDBB77E1-CAAB-4231-A3A6-5F1E1D2A7239DCFAE582-0E20-476E-A53C-8EC2F89B0988Устройство ВСП (путевой бетон), п.м.</v>
      </c>
      <c r="H316" s="13"/>
      <c r="I316" s="42">
        <v>305</v>
      </c>
      <c r="J316" s="102">
        <f>SUBTOTAL(103,I$12:I316)*1</f>
        <v>60</v>
      </c>
      <c r="K316" s="108" t="s">
        <v>8</v>
      </c>
      <c r="L316" s="17" t="s">
        <v>65</v>
      </c>
      <c r="M316" s="267">
        <v>43881</v>
      </c>
      <c r="N316" s="255">
        <v>43983</v>
      </c>
      <c r="O316" s="118">
        <v>44165</v>
      </c>
      <c r="P316" s="162">
        <v>5296</v>
      </c>
      <c r="Q316" s="163">
        <v>5296</v>
      </c>
      <c r="R316" s="163">
        <v>5296</v>
      </c>
      <c r="S316" s="92">
        <f t="shared" ca="1" si="2646"/>
        <v>5296</v>
      </c>
      <c r="T316" s="92">
        <f t="shared" si="2647"/>
        <v>5296</v>
      </c>
      <c r="U316" s="91">
        <f t="shared" ca="1" si="2648"/>
        <v>0</v>
      </c>
      <c r="V316" s="91">
        <f t="shared" si="2649"/>
        <v>0</v>
      </c>
      <c r="W316" s="120">
        <f t="shared" si="2650"/>
        <v>1</v>
      </c>
      <c r="X316" s="178"/>
      <c r="Y316" s="128">
        <f t="shared" si="2651"/>
        <v>0</v>
      </c>
      <c r="Z316" s="179">
        <f t="shared" ca="1" si="2652"/>
        <v>0</v>
      </c>
      <c r="AA316" s="127">
        <f t="shared" si="2653"/>
        <v>0</v>
      </c>
      <c r="AB316" s="67" t="str">
        <f t="shared" ca="1" si="2654"/>
        <v/>
      </c>
      <c r="AC316" s="69">
        <f t="shared" ca="1" si="2655"/>
        <v>0</v>
      </c>
      <c r="AD316" s="226">
        <f t="shared" si="2561"/>
        <v>0</v>
      </c>
      <c r="AE316" s="227">
        <f t="shared" si="2562"/>
        <v>0</v>
      </c>
      <c r="AF316" s="225">
        <f t="shared" si="2563"/>
        <v>0</v>
      </c>
      <c r="AG316" s="226">
        <f t="shared" si="2564"/>
        <v>0</v>
      </c>
      <c r="AH316" s="227">
        <f t="shared" si="2565"/>
        <v>0</v>
      </c>
      <c r="AI316" s="225">
        <f t="shared" si="2566"/>
        <v>0</v>
      </c>
      <c r="AJ316" s="226">
        <f t="shared" si="2567"/>
        <v>0</v>
      </c>
      <c r="AK316" s="227">
        <f t="shared" si="2568"/>
        <v>0</v>
      </c>
      <c r="AL316" s="225">
        <f t="shared" si="2569"/>
        <v>0</v>
      </c>
      <c r="AM316" s="226">
        <f t="shared" si="2570"/>
        <v>0</v>
      </c>
      <c r="AN316" s="227">
        <f t="shared" si="2571"/>
        <v>0</v>
      </c>
      <c r="AO316" s="225">
        <f t="shared" si="2572"/>
        <v>0</v>
      </c>
      <c r="AP316" s="226">
        <f t="shared" si="2573"/>
        <v>0</v>
      </c>
      <c r="AQ316" s="227">
        <f t="shared" si="2574"/>
        <v>0</v>
      </c>
      <c r="AR316" s="225">
        <f t="shared" si="2499"/>
        <v>0</v>
      </c>
      <c r="AS316" s="136"/>
      <c r="AT316" s="131"/>
      <c r="AU316" s="69">
        <f t="shared" si="2656"/>
        <v>0</v>
      </c>
      <c r="AV316" s="162"/>
      <c r="AW316" s="130"/>
      <c r="AX316" s="18">
        <f t="shared" si="2657"/>
        <v>0</v>
      </c>
      <c r="AY316" s="136"/>
      <c r="AZ316" s="131"/>
      <c r="BA316" s="69">
        <f t="shared" si="2658"/>
        <v>0</v>
      </c>
      <c r="BB316" s="162"/>
      <c r="BC316" s="130"/>
      <c r="BD316" s="18">
        <f t="shared" si="2659"/>
        <v>0</v>
      </c>
      <c r="BE316" s="136"/>
      <c r="BF316" s="131"/>
      <c r="BG316" s="69">
        <f t="shared" si="2660"/>
        <v>0</v>
      </c>
      <c r="BH316" s="162"/>
      <c r="BI316" s="130"/>
      <c r="BJ316" s="18">
        <f t="shared" si="2661"/>
        <v>0</v>
      </c>
      <c r="BK316" s="136"/>
      <c r="BL316" s="131"/>
      <c r="BM316" s="69">
        <f t="shared" si="2662"/>
        <v>0</v>
      </c>
      <c r="BN316" s="162"/>
      <c r="BO316" s="130"/>
      <c r="BP316" s="18">
        <f t="shared" si="2663"/>
        <v>0</v>
      </c>
      <c r="BQ316" s="136"/>
      <c r="BR316" s="131"/>
      <c r="BS316" s="69">
        <f t="shared" si="2664"/>
        <v>0</v>
      </c>
      <c r="BT316" s="162"/>
      <c r="BU316" s="130"/>
      <c r="BV316" s="18">
        <f t="shared" si="2665"/>
        <v>0</v>
      </c>
      <c r="BW316" s="136"/>
      <c r="BX316" s="131"/>
      <c r="BY316" s="69">
        <f t="shared" si="2666"/>
        <v>0</v>
      </c>
      <c r="BZ316" s="162"/>
      <c r="CA316" s="130"/>
      <c r="CB316" s="18">
        <f t="shared" si="2667"/>
        <v>0</v>
      </c>
      <c r="CC316" s="136"/>
      <c r="CD316" s="131"/>
      <c r="CE316" s="69">
        <f t="shared" si="2668"/>
        <v>0</v>
      </c>
      <c r="CF316" s="162"/>
      <c r="CG316" s="130"/>
      <c r="CH316" s="18">
        <f t="shared" si="2669"/>
        <v>0</v>
      </c>
      <c r="CI316" s="136"/>
      <c r="CJ316" s="131"/>
      <c r="CK316" s="69">
        <f t="shared" si="2670"/>
        <v>0</v>
      </c>
      <c r="CL316" s="162"/>
      <c r="CM316" s="130"/>
      <c r="CN316" s="18">
        <f t="shared" si="2599"/>
        <v>0</v>
      </c>
      <c r="CO316" s="136"/>
      <c r="CP316" s="131"/>
      <c r="CQ316" s="69">
        <f t="shared" si="2671"/>
        <v>0</v>
      </c>
      <c r="CR316" s="162"/>
      <c r="CS316" s="130"/>
      <c r="CT316" s="18">
        <f t="shared" si="2601"/>
        <v>0</v>
      </c>
      <c r="CU316" s="136"/>
      <c r="CV316" s="131"/>
      <c r="CW316" s="69">
        <f t="shared" si="2672"/>
        <v>0</v>
      </c>
      <c r="CX316" s="162"/>
      <c r="CY316" s="130"/>
      <c r="CZ316" s="18">
        <f t="shared" si="2603"/>
        <v>0</v>
      </c>
      <c r="DA316" s="136"/>
      <c r="DB316" s="131"/>
      <c r="DC316" s="69">
        <f t="shared" si="2673"/>
        <v>0</v>
      </c>
      <c r="DD316" s="162"/>
      <c r="DE316" s="130"/>
      <c r="DF316" s="18">
        <f t="shared" si="2605"/>
        <v>0</v>
      </c>
      <c r="DG316" s="136"/>
      <c r="DH316" s="131"/>
      <c r="DI316" s="69">
        <f t="shared" si="2674"/>
        <v>0</v>
      </c>
      <c r="DJ316" s="162"/>
      <c r="DK316" s="130"/>
      <c r="DL316" s="18">
        <f t="shared" si="2675"/>
        <v>0</v>
      </c>
      <c r="DM316" s="136"/>
      <c r="DN316" s="131"/>
      <c r="DO316" s="69">
        <f t="shared" si="2676"/>
        <v>0</v>
      </c>
      <c r="DP316" s="162"/>
      <c r="DQ316" s="130"/>
      <c r="DR316" s="18">
        <f t="shared" si="2677"/>
        <v>0</v>
      </c>
      <c r="DS316" s="136"/>
      <c r="DT316" s="131"/>
      <c r="DU316" s="69">
        <f t="shared" si="2678"/>
        <v>0</v>
      </c>
      <c r="DV316" s="162"/>
      <c r="DW316" s="130"/>
      <c r="DX316" s="18">
        <f t="shared" si="2679"/>
        <v>0</v>
      </c>
      <c r="DY316" s="136"/>
      <c r="DZ316" s="131"/>
      <c r="EA316" s="69">
        <f t="shared" si="2680"/>
        <v>0</v>
      </c>
      <c r="EB316" s="162"/>
      <c r="EC316" s="130"/>
      <c r="ED316" s="18">
        <f t="shared" si="2681"/>
        <v>0</v>
      </c>
      <c r="EE316" s="136"/>
      <c r="EF316" s="131"/>
      <c r="EG316" s="69">
        <f t="shared" si="2682"/>
        <v>0</v>
      </c>
      <c r="EH316" s="162"/>
      <c r="EI316" s="130"/>
      <c r="EJ316" s="18">
        <f t="shared" si="2683"/>
        <v>0</v>
      </c>
      <c r="EK316" s="136"/>
      <c r="EL316" s="131"/>
      <c r="EM316" s="69">
        <f t="shared" si="2684"/>
        <v>0</v>
      </c>
      <c r="EN316" s="162"/>
      <c r="EO316" s="130"/>
      <c r="EP316" s="18">
        <f t="shared" si="2685"/>
        <v>0</v>
      </c>
      <c r="EQ316" s="136"/>
      <c r="ER316" s="131"/>
      <c r="ES316" s="69">
        <f t="shared" si="2686"/>
        <v>0</v>
      </c>
      <c r="ET316" s="162"/>
      <c r="EU316" s="130"/>
      <c r="EV316" s="18">
        <f t="shared" si="2687"/>
        <v>0</v>
      </c>
      <c r="EW316" s="136"/>
      <c r="EX316" s="131"/>
      <c r="EY316" s="69">
        <f t="shared" si="2688"/>
        <v>0</v>
      </c>
      <c r="EZ316" s="162"/>
      <c r="FA316" s="130"/>
      <c r="FB316" s="18">
        <f t="shared" si="2689"/>
        <v>0</v>
      </c>
      <c r="FC316" s="136"/>
      <c r="FD316" s="131"/>
      <c r="FE316" s="69">
        <f t="shared" si="2690"/>
        <v>0</v>
      </c>
      <c r="FF316" s="162"/>
      <c r="FG316" s="130"/>
      <c r="FH316" s="18">
        <f t="shared" si="2691"/>
        <v>0</v>
      </c>
      <c r="FI316" s="136"/>
      <c r="FJ316" s="131"/>
      <c r="FK316" s="69">
        <f t="shared" si="2692"/>
        <v>0</v>
      </c>
      <c r="FL316" s="162"/>
      <c r="FM316" s="130"/>
      <c r="FN316" s="18">
        <f t="shared" si="2693"/>
        <v>0</v>
      </c>
      <c r="FO316" s="136"/>
      <c r="FP316" s="131"/>
      <c r="FQ316" s="69">
        <f t="shared" si="2694"/>
        <v>0</v>
      </c>
      <c r="FR316" s="162"/>
      <c r="FS316" s="130"/>
      <c r="FT316" s="18">
        <f t="shared" si="2695"/>
        <v>0</v>
      </c>
      <c r="FU316" s="136"/>
      <c r="FV316" s="131"/>
      <c r="FW316" s="69">
        <f t="shared" si="2696"/>
        <v>0</v>
      </c>
      <c r="FX316" s="162"/>
      <c r="FY316" s="130"/>
      <c r="FZ316" s="18">
        <f t="shared" si="2697"/>
        <v>0</v>
      </c>
      <c r="GA316" s="136"/>
      <c r="GB316" s="131"/>
      <c r="GC316" s="69">
        <f t="shared" si="2698"/>
        <v>0</v>
      </c>
      <c r="GD316" s="162"/>
      <c r="GE316" s="130"/>
      <c r="GF316" s="18">
        <f t="shared" si="2699"/>
        <v>0</v>
      </c>
      <c r="GG316" s="136"/>
      <c r="GH316" s="131"/>
      <c r="GI316" s="69">
        <f t="shared" si="2700"/>
        <v>0</v>
      </c>
      <c r="GJ316" s="162"/>
      <c r="GK316" s="130"/>
      <c r="GL316" s="18">
        <f t="shared" si="2701"/>
        <v>0</v>
      </c>
      <c r="GM316" s="136"/>
      <c r="GN316" s="131"/>
      <c r="GO316" s="69">
        <f t="shared" si="2702"/>
        <v>0</v>
      </c>
      <c r="GP316" s="162"/>
      <c r="GQ316" s="130"/>
      <c r="GR316" s="18">
        <f t="shared" si="2703"/>
        <v>0</v>
      </c>
      <c r="GS316" s="136"/>
      <c r="GT316" s="131"/>
      <c r="GU316" s="69">
        <f t="shared" si="2704"/>
        <v>0</v>
      </c>
      <c r="GV316" s="162"/>
      <c r="GW316" s="130"/>
      <c r="GX316" s="18">
        <f t="shared" si="2705"/>
        <v>0</v>
      </c>
      <c r="GY316" s="136"/>
      <c r="GZ316" s="131"/>
      <c r="HA316" s="69">
        <f t="shared" si="2706"/>
        <v>0</v>
      </c>
      <c r="HB316" s="162"/>
      <c r="HC316" s="130"/>
      <c r="HD316" s="18">
        <f t="shared" si="2707"/>
        <v>0</v>
      </c>
      <c r="HE316" s="136"/>
      <c r="HF316" s="131"/>
      <c r="HG316" s="69">
        <f t="shared" si="2708"/>
        <v>0</v>
      </c>
      <c r="HH316" s="162"/>
      <c r="HI316" s="130"/>
      <c r="HJ316" s="18">
        <f t="shared" si="2709"/>
        <v>0</v>
      </c>
      <c r="HK316" s="136"/>
      <c r="HL316" s="131"/>
      <c r="HM316" s="69">
        <f t="shared" si="2710"/>
        <v>0</v>
      </c>
      <c r="HN316" s="162"/>
      <c r="HO316" s="130"/>
      <c r="HP316" s="18">
        <f t="shared" si="2711"/>
        <v>0</v>
      </c>
      <c r="HQ316" s="136"/>
      <c r="HR316" s="131"/>
      <c r="HS316" s="69">
        <f t="shared" si="2712"/>
        <v>0</v>
      </c>
      <c r="HT316" s="162"/>
      <c r="HU316" s="130"/>
      <c r="HV316" s="18">
        <f t="shared" si="2713"/>
        <v>0</v>
      </c>
      <c r="HW316" s="17"/>
      <c r="HX316" s="85"/>
      <c r="HY316" s="85"/>
      <c r="HZ316" s="2" t="str">
        <f t="shared" si="2419"/>
        <v>СКРЫТЬ</v>
      </c>
    </row>
    <row r="317" spans="1:234" hidden="1" x14ac:dyDescent="0.2">
      <c r="A317" s="1" t="e">
        <f>$K$2&amp;#REF!&amp;$K$292&amp;$K$293&amp;K317</f>
        <v>#REF!</v>
      </c>
      <c r="B317" s="16" t="e">
        <f>IF(#REF!=0,"Скрыть","")</f>
        <v>#REF!</v>
      </c>
      <c r="C317" s="15" t="e">
        <f>IF(AND(#REF!&gt;85%,#REF!&gt;85%),"скрыть","")</f>
        <v>#REF!</v>
      </c>
      <c r="D317" s="243" t="s">
        <v>2</v>
      </c>
      <c r="E317" s="243" t="s">
        <v>25</v>
      </c>
      <c r="F317" s="243" t="s">
        <v>28</v>
      </c>
      <c r="G317" s="13" t="str">
        <f t="shared" si="2714"/>
        <v>3BDFBC50-5FD0-44D2-8F2C-8100642B19E7FDBB77E1-CAAB-4231-A3A6-5F1E1D2A7239DCFAE582-0E20-476E-A53C-8EC2F89B0988Устройство вентперекрытия тоннеля D10, пог.м</v>
      </c>
      <c r="H317" s="13"/>
      <c r="I317" s="42">
        <v>306</v>
      </c>
      <c r="J317" s="102">
        <f>SUBTOTAL(103,I$12:I317)*1</f>
        <v>60</v>
      </c>
      <c r="K317" s="245" t="s">
        <v>101</v>
      </c>
      <c r="L317" s="17" t="s">
        <v>65</v>
      </c>
      <c r="M317" s="267"/>
      <c r="N317" s="255"/>
      <c r="O317" s="118"/>
      <c r="P317" s="162">
        <v>0</v>
      </c>
      <c r="Q317" s="163">
        <v>0</v>
      </c>
      <c r="R317" s="163">
        <v>0</v>
      </c>
      <c r="S317" s="92">
        <f t="shared" ca="1" si="2646"/>
        <v>0</v>
      </c>
      <c r="T317" s="92">
        <f t="shared" si="2647"/>
        <v>0</v>
      </c>
      <c r="U317" s="91">
        <f t="shared" ca="1" si="2648"/>
        <v>0</v>
      </c>
      <c r="V317" s="91">
        <f t="shared" si="2649"/>
        <v>0</v>
      </c>
      <c r="W317" s="120" t="str">
        <f t="shared" si="2650"/>
        <v/>
      </c>
      <c r="X317" s="178"/>
      <c r="Y317" s="128">
        <f t="shared" si="2651"/>
        <v>0</v>
      </c>
      <c r="Z317" s="179">
        <f t="shared" ca="1" si="2652"/>
        <v>0</v>
      </c>
      <c r="AA317" s="127">
        <f t="shared" si="2653"/>
        <v>0</v>
      </c>
      <c r="AB317" s="67" t="str">
        <f t="shared" ca="1" si="2654"/>
        <v/>
      </c>
      <c r="AC317" s="69">
        <f t="shared" ca="1" si="2655"/>
        <v>0</v>
      </c>
      <c r="AD317" s="226">
        <f t="shared" si="2561"/>
        <v>0</v>
      </c>
      <c r="AE317" s="227">
        <f t="shared" si="2562"/>
        <v>0</v>
      </c>
      <c r="AF317" s="225">
        <f t="shared" si="2563"/>
        <v>0</v>
      </c>
      <c r="AG317" s="226">
        <f t="shared" si="2564"/>
        <v>0</v>
      </c>
      <c r="AH317" s="227">
        <f t="shared" si="2565"/>
        <v>0</v>
      </c>
      <c r="AI317" s="225">
        <f t="shared" si="2566"/>
        <v>0</v>
      </c>
      <c r="AJ317" s="226">
        <f t="shared" si="2567"/>
        <v>0</v>
      </c>
      <c r="AK317" s="227">
        <f t="shared" si="2568"/>
        <v>0</v>
      </c>
      <c r="AL317" s="225">
        <f t="shared" si="2569"/>
        <v>0</v>
      </c>
      <c r="AM317" s="226">
        <f t="shared" si="2570"/>
        <v>0</v>
      </c>
      <c r="AN317" s="227">
        <f t="shared" si="2571"/>
        <v>0</v>
      </c>
      <c r="AO317" s="225">
        <f t="shared" si="2572"/>
        <v>0</v>
      </c>
      <c r="AP317" s="226">
        <f t="shared" si="2573"/>
        <v>0</v>
      </c>
      <c r="AQ317" s="227">
        <f t="shared" si="2574"/>
        <v>0</v>
      </c>
      <c r="AR317" s="225">
        <f t="shared" si="2499"/>
        <v>0</v>
      </c>
      <c r="AS317" s="136"/>
      <c r="AT317" s="131"/>
      <c r="AU317" s="69">
        <f t="shared" si="2656"/>
        <v>0</v>
      </c>
      <c r="AV317" s="162"/>
      <c r="AW317" s="130"/>
      <c r="AX317" s="18">
        <f t="shared" si="2657"/>
        <v>0</v>
      </c>
      <c r="AY317" s="136"/>
      <c r="AZ317" s="131"/>
      <c r="BA317" s="69">
        <f t="shared" si="2658"/>
        <v>0</v>
      </c>
      <c r="BB317" s="162"/>
      <c r="BC317" s="130"/>
      <c r="BD317" s="18">
        <f t="shared" si="2659"/>
        <v>0</v>
      </c>
      <c r="BE317" s="136"/>
      <c r="BF317" s="131"/>
      <c r="BG317" s="69">
        <f t="shared" si="2660"/>
        <v>0</v>
      </c>
      <c r="BH317" s="162"/>
      <c r="BI317" s="130"/>
      <c r="BJ317" s="18">
        <f t="shared" si="2661"/>
        <v>0</v>
      </c>
      <c r="BK317" s="136"/>
      <c r="BL317" s="131"/>
      <c r="BM317" s="69">
        <f t="shared" si="2662"/>
        <v>0</v>
      </c>
      <c r="BN317" s="162"/>
      <c r="BO317" s="130"/>
      <c r="BP317" s="18">
        <f t="shared" si="2663"/>
        <v>0</v>
      </c>
      <c r="BQ317" s="136"/>
      <c r="BR317" s="131"/>
      <c r="BS317" s="69">
        <f t="shared" si="2664"/>
        <v>0</v>
      </c>
      <c r="BT317" s="162"/>
      <c r="BU317" s="130"/>
      <c r="BV317" s="18">
        <f t="shared" si="2665"/>
        <v>0</v>
      </c>
      <c r="BW317" s="136"/>
      <c r="BX317" s="131"/>
      <c r="BY317" s="69">
        <f t="shared" si="2666"/>
        <v>0</v>
      </c>
      <c r="BZ317" s="162"/>
      <c r="CA317" s="130"/>
      <c r="CB317" s="18">
        <f t="shared" si="2667"/>
        <v>0</v>
      </c>
      <c r="CC317" s="136"/>
      <c r="CD317" s="131"/>
      <c r="CE317" s="69">
        <f t="shared" si="2668"/>
        <v>0</v>
      </c>
      <c r="CF317" s="162"/>
      <c r="CG317" s="130"/>
      <c r="CH317" s="18">
        <f t="shared" si="2669"/>
        <v>0</v>
      </c>
      <c r="CI317" s="136"/>
      <c r="CJ317" s="131"/>
      <c r="CK317" s="69">
        <f t="shared" si="2670"/>
        <v>0</v>
      </c>
      <c r="CL317" s="162"/>
      <c r="CM317" s="130"/>
      <c r="CN317" s="18">
        <f t="shared" si="2599"/>
        <v>0</v>
      </c>
      <c r="CO317" s="136"/>
      <c r="CP317" s="131"/>
      <c r="CQ317" s="69">
        <f t="shared" si="2671"/>
        <v>0</v>
      </c>
      <c r="CR317" s="162"/>
      <c r="CS317" s="130"/>
      <c r="CT317" s="18">
        <f t="shared" si="2601"/>
        <v>0</v>
      </c>
      <c r="CU317" s="136"/>
      <c r="CV317" s="131"/>
      <c r="CW317" s="69">
        <f t="shared" si="2672"/>
        <v>0</v>
      </c>
      <c r="CX317" s="162"/>
      <c r="CY317" s="130"/>
      <c r="CZ317" s="18">
        <f t="shared" si="2603"/>
        <v>0</v>
      </c>
      <c r="DA317" s="136"/>
      <c r="DB317" s="131"/>
      <c r="DC317" s="69">
        <f t="shared" si="2673"/>
        <v>0</v>
      </c>
      <c r="DD317" s="162"/>
      <c r="DE317" s="130"/>
      <c r="DF317" s="18">
        <f t="shared" si="2605"/>
        <v>0</v>
      </c>
      <c r="DG317" s="136"/>
      <c r="DH317" s="131"/>
      <c r="DI317" s="69">
        <f t="shared" si="2674"/>
        <v>0</v>
      </c>
      <c r="DJ317" s="162"/>
      <c r="DK317" s="130"/>
      <c r="DL317" s="18">
        <f t="shared" si="2675"/>
        <v>0</v>
      </c>
      <c r="DM317" s="136"/>
      <c r="DN317" s="131"/>
      <c r="DO317" s="69">
        <f t="shared" si="2676"/>
        <v>0</v>
      </c>
      <c r="DP317" s="162"/>
      <c r="DQ317" s="130"/>
      <c r="DR317" s="18">
        <f t="shared" si="2677"/>
        <v>0</v>
      </c>
      <c r="DS317" s="136"/>
      <c r="DT317" s="131"/>
      <c r="DU317" s="69">
        <f t="shared" si="2678"/>
        <v>0</v>
      </c>
      <c r="DV317" s="162"/>
      <c r="DW317" s="130"/>
      <c r="DX317" s="18">
        <f t="shared" si="2679"/>
        <v>0</v>
      </c>
      <c r="DY317" s="136"/>
      <c r="DZ317" s="131"/>
      <c r="EA317" s="69">
        <f t="shared" si="2680"/>
        <v>0</v>
      </c>
      <c r="EB317" s="162"/>
      <c r="EC317" s="130"/>
      <c r="ED317" s="18">
        <f t="shared" si="2681"/>
        <v>0</v>
      </c>
      <c r="EE317" s="136"/>
      <c r="EF317" s="131"/>
      <c r="EG317" s="69">
        <f t="shared" si="2682"/>
        <v>0</v>
      </c>
      <c r="EH317" s="162"/>
      <c r="EI317" s="130"/>
      <c r="EJ317" s="18">
        <f t="shared" si="2683"/>
        <v>0</v>
      </c>
      <c r="EK317" s="136"/>
      <c r="EL317" s="131"/>
      <c r="EM317" s="69">
        <f t="shared" si="2684"/>
        <v>0</v>
      </c>
      <c r="EN317" s="162"/>
      <c r="EO317" s="130"/>
      <c r="EP317" s="18">
        <f t="shared" si="2685"/>
        <v>0</v>
      </c>
      <c r="EQ317" s="136"/>
      <c r="ER317" s="131"/>
      <c r="ES317" s="69">
        <f t="shared" si="2686"/>
        <v>0</v>
      </c>
      <c r="ET317" s="162"/>
      <c r="EU317" s="130"/>
      <c r="EV317" s="18">
        <f t="shared" si="2687"/>
        <v>0</v>
      </c>
      <c r="EW317" s="136"/>
      <c r="EX317" s="131"/>
      <c r="EY317" s="69">
        <f t="shared" si="2688"/>
        <v>0</v>
      </c>
      <c r="EZ317" s="162"/>
      <c r="FA317" s="130"/>
      <c r="FB317" s="18">
        <f t="shared" si="2689"/>
        <v>0</v>
      </c>
      <c r="FC317" s="136"/>
      <c r="FD317" s="131"/>
      <c r="FE317" s="69">
        <f t="shared" si="2690"/>
        <v>0</v>
      </c>
      <c r="FF317" s="162"/>
      <c r="FG317" s="130"/>
      <c r="FH317" s="18">
        <f t="shared" si="2691"/>
        <v>0</v>
      </c>
      <c r="FI317" s="136"/>
      <c r="FJ317" s="131"/>
      <c r="FK317" s="69">
        <f t="shared" si="2692"/>
        <v>0</v>
      </c>
      <c r="FL317" s="162"/>
      <c r="FM317" s="130"/>
      <c r="FN317" s="18">
        <f t="shared" si="2693"/>
        <v>0</v>
      </c>
      <c r="FO317" s="136"/>
      <c r="FP317" s="131"/>
      <c r="FQ317" s="69">
        <f t="shared" si="2694"/>
        <v>0</v>
      </c>
      <c r="FR317" s="162"/>
      <c r="FS317" s="130"/>
      <c r="FT317" s="18">
        <f t="shared" si="2695"/>
        <v>0</v>
      </c>
      <c r="FU317" s="136"/>
      <c r="FV317" s="131"/>
      <c r="FW317" s="69">
        <f t="shared" si="2696"/>
        <v>0</v>
      </c>
      <c r="FX317" s="162"/>
      <c r="FY317" s="130"/>
      <c r="FZ317" s="18">
        <f t="shared" si="2697"/>
        <v>0</v>
      </c>
      <c r="GA317" s="136"/>
      <c r="GB317" s="131"/>
      <c r="GC317" s="69">
        <f t="shared" si="2698"/>
        <v>0</v>
      </c>
      <c r="GD317" s="162"/>
      <c r="GE317" s="130"/>
      <c r="GF317" s="18">
        <f t="shared" si="2699"/>
        <v>0</v>
      </c>
      <c r="GG317" s="136"/>
      <c r="GH317" s="131"/>
      <c r="GI317" s="69">
        <f t="shared" si="2700"/>
        <v>0</v>
      </c>
      <c r="GJ317" s="162"/>
      <c r="GK317" s="130"/>
      <c r="GL317" s="18">
        <f t="shared" si="2701"/>
        <v>0</v>
      </c>
      <c r="GM317" s="136"/>
      <c r="GN317" s="131"/>
      <c r="GO317" s="69">
        <f t="shared" si="2702"/>
        <v>0</v>
      </c>
      <c r="GP317" s="162"/>
      <c r="GQ317" s="130"/>
      <c r="GR317" s="18">
        <f t="shared" si="2703"/>
        <v>0</v>
      </c>
      <c r="GS317" s="136"/>
      <c r="GT317" s="131"/>
      <c r="GU317" s="69">
        <f t="shared" si="2704"/>
        <v>0</v>
      </c>
      <c r="GV317" s="162"/>
      <c r="GW317" s="130"/>
      <c r="GX317" s="18">
        <f t="shared" si="2705"/>
        <v>0</v>
      </c>
      <c r="GY317" s="136"/>
      <c r="GZ317" s="131"/>
      <c r="HA317" s="69">
        <f t="shared" si="2706"/>
        <v>0</v>
      </c>
      <c r="HB317" s="162"/>
      <c r="HC317" s="130"/>
      <c r="HD317" s="18">
        <f t="shared" si="2707"/>
        <v>0</v>
      </c>
      <c r="HE317" s="136"/>
      <c r="HF317" s="131"/>
      <c r="HG317" s="69">
        <f t="shared" si="2708"/>
        <v>0</v>
      </c>
      <c r="HH317" s="162"/>
      <c r="HI317" s="130"/>
      <c r="HJ317" s="18">
        <f t="shared" si="2709"/>
        <v>0</v>
      </c>
      <c r="HK317" s="136"/>
      <c r="HL317" s="131"/>
      <c r="HM317" s="69">
        <f t="shared" si="2710"/>
        <v>0</v>
      </c>
      <c r="HN317" s="162"/>
      <c r="HO317" s="130"/>
      <c r="HP317" s="18">
        <f t="shared" si="2711"/>
        <v>0</v>
      </c>
      <c r="HQ317" s="136"/>
      <c r="HR317" s="131"/>
      <c r="HS317" s="69">
        <f t="shared" si="2712"/>
        <v>0</v>
      </c>
      <c r="HT317" s="162"/>
      <c r="HU317" s="130"/>
      <c r="HV317" s="18">
        <f t="shared" si="2713"/>
        <v>0</v>
      </c>
      <c r="HW317" s="17"/>
      <c r="HX317" s="85"/>
      <c r="HY317" s="85"/>
      <c r="HZ317" s="2" t="str">
        <f t="shared" si="2419"/>
        <v>СКРЫТЬ</v>
      </c>
    </row>
    <row r="318" spans="1:234" hidden="1" x14ac:dyDescent="0.2">
      <c r="A318" s="1" t="e">
        <f>$K$2&amp;#REF!&amp;$K$292&amp;$K$293&amp;K318</f>
        <v>#REF!</v>
      </c>
      <c r="B318" s="16" t="e">
        <f>IF(#REF!=0,"Скрыть","")</f>
        <v>#REF!</v>
      </c>
      <c r="C318" s="15" t="e">
        <f>IF(AND(#REF!&gt;85%,#REF!&gt;85%),"скрыть","")</f>
        <v>#REF!</v>
      </c>
      <c r="D318" s="14" t="s">
        <v>2</v>
      </c>
      <c r="E318" s="14" t="s">
        <v>25</v>
      </c>
      <c r="F318" s="14" t="s">
        <v>28</v>
      </c>
      <c r="G318" s="13" t="str">
        <f t="shared" si="2714"/>
        <v>3BDFBC50-5FD0-44D2-8F2C-8100642B19E7FDBB77E1-CAAB-4231-A3A6-5F1E1D2A7239DCFAE582-0E20-476E-A53C-8EC2F89B0988Благоустройство (озеленение), м2</v>
      </c>
      <c r="H318" s="13"/>
      <c r="I318" s="42">
        <v>307</v>
      </c>
      <c r="J318" s="102">
        <f>SUBTOTAL(103,I$12:I318)*1</f>
        <v>60</v>
      </c>
      <c r="K318" s="108" t="s">
        <v>113</v>
      </c>
      <c r="L318" s="17" t="s">
        <v>65</v>
      </c>
      <c r="M318" s="267">
        <v>44044</v>
      </c>
      <c r="N318" s="255">
        <v>44165</v>
      </c>
      <c r="O318" s="118">
        <v>44195</v>
      </c>
      <c r="P318" s="162">
        <v>6767</v>
      </c>
      <c r="Q318" s="163">
        <v>6767</v>
      </c>
      <c r="R318" s="163">
        <v>6767</v>
      </c>
      <c r="S318" s="92">
        <f t="shared" ca="1" si="2646"/>
        <v>6767</v>
      </c>
      <c r="T318" s="92">
        <f t="shared" si="2647"/>
        <v>6767</v>
      </c>
      <c r="U318" s="91">
        <f t="shared" ca="1" si="2648"/>
        <v>0</v>
      </c>
      <c r="V318" s="91">
        <f t="shared" si="2649"/>
        <v>0</v>
      </c>
      <c r="W318" s="120">
        <f t="shared" si="2650"/>
        <v>1</v>
      </c>
      <c r="X318" s="178"/>
      <c r="Y318" s="128">
        <f t="shared" si="2651"/>
        <v>0</v>
      </c>
      <c r="Z318" s="179">
        <f t="shared" ca="1" si="2652"/>
        <v>0</v>
      </c>
      <c r="AA318" s="127">
        <f t="shared" si="2653"/>
        <v>0</v>
      </c>
      <c r="AB318" s="67" t="str">
        <f t="shared" ca="1" si="2654"/>
        <v/>
      </c>
      <c r="AC318" s="69">
        <f t="shared" ca="1" si="2655"/>
        <v>0</v>
      </c>
      <c r="AD318" s="226">
        <f t="shared" si="2561"/>
        <v>0</v>
      </c>
      <c r="AE318" s="227">
        <f t="shared" si="2562"/>
        <v>0</v>
      </c>
      <c r="AF318" s="225">
        <f t="shared" si="2563"/>
        <v>0</v>
      </c>
      <c r="AG318" s="226">
        <f t="shared" si="2564"/>
        <v>0</v>
      </c>
      <c r="AH318" s="227">
        <f t="shared" si="2565"/>
        <v>0</v>
      </c>
      <c r="AI318" s="225">
        <f t="shared" si="2566"/>
        <v>0</v>
      </c>
      <c r="AJ318" s="226">
        <f t="shared" si="2567"/>
        <v>0</v>
      </c>
      <c r="AK318" s="227">
        <f t="shared" si="2568"/>
        <v>0</v>
      </c>
      <c r="AL318" s="225">
        <f t="shared" si="2569"/>
        <v>0</v>
      </c>
      <c r="AM318" s="226">
        <f t="shared" si="2570"/>
        <v>0</v>
      </c>
      <c r="AN318" s="227">
        <f t="shared" si="2571"/>
        <v>0</v>
      </c>
      <c r="AO318" s="225">
        <f t="shared" si="2572"/>
        <v>0</v>
      </c>
      <c r="AP318" s="226">
        <f t="shared" si="2573"/>
        <v>0</v>
      </c>
      <c r="AQ318" s="227">
        <f t="shared" si="2574"/>
        <v>0</v>
      </c>
      <c r="AR318" s="225">
        <f t="shared" si="2499"/>
        <v>0</v>
      </c>
      <c r="AS318" s="136"/>
      <c r="AT318" s="131"/>
      <c r="AU318" s="69">
        <f t="shared" si="2656"/>
        <v>0</v>
      </c>
      <c r="AV318" s="162"/>
      <c r="AW318" s="130"/>
      <c r="AX318" s="18">
        <f t="shared" si="2657"/>
        <v>0</v>
      </c>
      <c r="AY318" s="136"/>
      <c r="AZ318" s="131"/>
      <c r="BA318" s="69">
        <f t="shared" si="2658"/>
        <v>0</v>
      </c>
      <c r="BB318" s="162"/>
      <c r="BC318" s="130"/>
      <c r="BD318" s="18">
        <f t="shared" si="2659"/>
        <v>0</v>
      </c>
      <c r="BE318" s="136"/>
      <c r="BF318" s="131"/>
      <c r="BG318" s="69">
        <f t="shared" si="2660"/>
        <v>0</v>
      </c>
      <c r="BH318" s="162"/>
      <c r="BI318" s="130"/>
      <c r="BJ318" s="18">
        <f t="shared" si="2661"/>
        <v>0</v>
      </c>
      <c r="BK318" s="136"/>
      <c r="BL318" s="131"/>
      <c r="BM318" s="69">
        <f t="shared" si="2662"/>
        <v>0</v>
      </c>
      <c r="BN318" s="162"/>
      <c r="BO318" s="130"/>
      <c r="BP318" s="18">
        <f t="shared" si="2663"/>
        <v>0</v>
      </c>
      <c r="BQ318" s="136"/>
      <c r="BR318" s="131"/>
      <c r="BS318" s="69">
        <f t="shared" si="2664"/>
        <v>0</v>
      </c>
      <c r="BT318" s="162"/>
      <c r="BU318" s="130"/>
      <c r="BV318" s="18">
        <f t="shared" si="2665"/>
        <v>0</v>
      </c>
      <c r="BW318" s="136"/>
      <c r="BX318" s="131"/>
      <c r="BY318" s="69">
        <f t="shared" si="2666"/>
        <v>0</v>
      </c>
      <c r="BZ318" s="162"/>
      <c r="CA318" s="130"/>
      <c r="CB318" s="18">
        <f t="shared" si="2667"/>
        <v>0</v>
      </c>
      <c r="CC318" s="136"/>
      <c r="CD318" s="131"/>
      <c r="CE318" s="69">
        <f t="shared" si="2668"/>
        <v>0</v>
      </c>
      <c r="CF318" s="162"/>
      <c r="CG318" s="130"/>
      <c r="CH318" s="18">
        <f t="shared" si="2669"/>
        <v>0</v>
      </c>
      <c r="CI318" s="136"/>
      <c r="CJ318" s="131"/>
      <c r="CK318" s="69">
        <f t="shared" si="2670"/>
        <v>0</v>
      </c>
      <c r="CL318" s="162"/>
      <c r="CM318" s="130"/>
      <c r="CN318" s="18">
        <f t="shared" si="2599"/>
        <v>0</v>
      </c>
      <c r="CO318" s="136"/>
      <c r="CP318" s="131"/>
      <c r="CQ318" s="69">
        <f t="shared" si="2671"/>
        <v>0</v>
      </c>
      <c r="CR318" s="162"/>
      <c r="CS318" s="130"/>
      <c r="CT318" s="18">
        <f t="shared" si="2601"/>
        <v>0</v>
      </c>
      <c r="CU318" s="136"/>
      <c r="CV318" s="131"/>
      <c r="CW318" s="69">
        <f t="shared" si="2672"/>
        <v>0</v>
      </c>
      <c r="CX318" s="162"/>
      <c r="CY318" s="130"/>
      <c r="CZ318" s="18">
        <f t="shared" si="2603"/>
        <v>0</v>
      </c>
      <c r="DA318" s="136"/>
      <c r="DB318" s="131"/>
      <c r="DC318" s="69">
        <f t="shared" si="2673"/>
        <v>0</v>
      </c>
      <c r="DD318" s="162"/>
      <c r="DE318" s="130"/>
      <c r="DF318" s="18">
        <f t="shared" si="2605"/>
        <v>0</v>
      </c>
      <c r="DG318" s="136"/>
      <c r="DH318" s="131"/>
      <c r="DI318" s="69">
        <f t="shared" si="2674"/>
        <v>0</v>
      </c>
      <c r="DJ318" s="162"/>
      <c r="DK318" s="130"/>
      <c r="DL318" s="18">
        <f t="shared" si="2675"/>
        <v>0</v>
      </c>
      <c r="DM318" s="136"/>
      <c r="DN318" s="131"/>
      <c r="DO318" s="69">
        <f t="shared" si="2676"/>
        <v>0</v>
      </c>
      <c r="DP318" s="162"/>
      <c r="DQ318" s="130"/>
      <c r="DR318" s="18">
        <f t="shared" si="2677"/>
        <v>0</v>
      </c>
      <c r="DS318" s="136"/>
      <c r="DT318" s="131"/>
      <c r="DU318" s="69">
        <f t="shared" si="2678"/>
        <v>0</v>
      </c>
      <c r="DV318" s="162"/>
      <c r="DW318" s="130"/>
      <c r="DX318" s="18">
        <f t="shared" si="2679"/>
        <v>0</v>
      </c>
      <c r="DY318" s="136"/>
      <c r="DZ318" s="131"/>
      <c r="EA318" s="69">
        <f t="shared" si="2680"/>
        <v>0</v>
      </c>
      <c r="EB318" s="162"/>
      <c r="EC318" s="130"/>
      <c r="ED318" s="18">
        <f t="shared" si="2681"/>
        <v>0</v>
      </c>
      <c r="EE318" s="136"/>
      <c r="EF318" s="131"/>
      <c r="EG318" s="69">
        <f t="shared" si="2682"/>
        <v>0</v>
      </c>
      <c r="EH318" s="162"/>
      <c r="EI318" s="130"/>
      <c r="EJ318" s="18">
        <f t="shared" si="2683"/>
        <v>0</v>
      </c>
      <c r="EK318" s="136"/>
      <c r="EL318" s="131"/>
      <c r="EM318" s="69">
        <f t="shared" si="2684"/>
        <v>0</v>
      </c>
      <c r="EN318" s="162"/>
      <c r="EO318" s="130"/>
      <c r="EP318" s="18">
        <f t="shared" si="2685"/>
        <v>0</v>
      </c>
      <c r="EQ318" s="136"/>
      <c r="ER318" s="131"/>
      <c r="ES318" s="69">
        <f t="shared" si="2686"/>
        <v>0</v>
      </c>
      <c r="ET318" s="162"/>
      <c r="EU318" s="130"/>
      <c r="EV318" s="18">
        <f t="shared" si="2687"/>
        <v>0</v>
      </c>
      <c r="EW318" s="136"/>
      <c r="EX318" s="131"/>
      <c r="EY318" s="69">
        <f t="shared" si="2688"/>
        <v>0</v>
      </c>
      <c r="EZ318" s="162"/>
      <c r="FA318" s="130"/>
      <c r="FB318" s="18">
        <f t="shared" si="2689"/>
        <v>0</v>
      </c>
      <c r="FC318" s="136"/>
      <c r="FD318" s="131"/>
      <c r="FE318" s="69">
        <f t="shared" si="2690"/>
        <v>0</v>
      </c>
      <c r="FF318" s="162"/>
      <c r="FG318" s="130"/>
      <c r="FH318" s="18">
        <f t="shared" si="2691"/>
        <v>0</v>
      </c>
      <c r="FI318" s="136"/>
      <c r="FJ318" s="131"/>
      <c r="FK318" s="69">
        <f t="shared" si="2692"/>
        <v>0</v>
      </c>
      <c r="FL318" s="162"/>
      <c r="FM318" s="130"/>
      <c r="FN318" s="18">
        <f t="shared" si="2693"/>
        <v>0</v>
      </c>
      <c r="FO318" s="136"/>
      <c r="FP318" s="131"/>
      <c r="FQ318" s="69">
        <f t="shared" si="2694"/>
        <v>0</v>
      </c>
      <c r="FR318" s="162"/>
      <c r="FS318" s="130"/>
      <c r="FT318" s="18">
        <f t="shared" si="2695"/>
        <v>0</v>
      </c>
      <c r="FU318" s="136"/>
      <c r="FV318" s="131"/>
      <c r="FW318" s="69">
        <f t="shared" si="2696"/>
        <v>0</v>
      </c>
      <c r="FX318" s="162"/>
      <c r="FY318" s="130"/>
      <c r="FZ318" s="18">
        <f t="shared" si="2697"/>
        <v>0</v>
      </c>
      <c r="GA318" s="136"/>
      <c r="GB318" s="131"/>
      <c r="GC318" s="69">
        <f t="shared" si="2698"/>
        <v>0</v>
      </c>
      <c r="GD318" s="162"/>
      <c r="GE318" s="130"/>
      <c r="GF318" s="18">
        <f t="shared" si="2699"/>
        <v>0</v>
      </c>
      <c r="GG318" s="136"/>
      <c r="GH318" s="131"/>
      <c r="GI318" s="69">
        <f t="shared" si="2700"/>
        <v>0</v>
      </c>
      <c r="GJ318" s="162"/>
      <c r="GK318" s="130"/>
      <c r="GL318" s="18">
        <f t="shared" si="2701"/>
        <v>0</v>
      </c>
      <c r="GM318" s="136"/>
      <c r="GN318" s="131"/>
      <c r="GO318" s="69">
        <f t="shared" si="2702"/>
        <v>0</v>
      </c>
      <c r="GP318" s="162"/>
      <c r="GQ318" s="130"/>
      <c r="GR318" s="18">
        <f t="shared" si="2703"/>
        <v>0</v>
      </c>
      <c r="GS318" s="136"/>
      <c r="GT318" s="131"/>
      <c r="GU318" s="69">
        <f t="shared" si="2704"/>
        <v>0</v>
      </c>
      <c r="GV318" s="162"/>
      <c r="GW318" s="130"/>
      <c r="GX318" s="18">
        <f t="shared" si="2705"/>
        <v>0</v>
      </c>
      <c r="GY318" s="136"/>
      <c r="GZ318" s="131"/>
      <c r="HA318" s="69">
        <f t="shared" si="2706"/>
        <v>0</v>
      </c>
      <c r="HB318" s="162"/>
      <c r="HC318" s="130"/>
      <c r="HD318" s="18">
        <f t="shared" si="2707"/>
        <v>0</v>
      </c>
      <c r="HE318" s="136"/>
      <c r="HF318" s="131"/>
      <c r="HG318" s="69">
        <f t="shared" si="2708"/>
        <v>0</v>
      </c>
      <c r="HH318" s="162"/>
      <c r="HI318" s="130"/>
      <c r="HJ318" s="18">
        <f t="shared" si="2709"/>
        <v>0</v>
      </c>
      <c r="HK318" s="136"/>
      <c r="HL318" s="131"/>
      <c r="HM318" s="69">
        <f t="shared" si="2710"/>
        <v>0</v>
      </c>
      <c r="HN318" s="162"/>
      <c r="HO318" s="130"/>
      <c r="HP318" s="18">
        <f t="shared" si="2711"/>
        <v>0</v>
      </c>
      <c r="HQ318" s="136"/>
      <c r="HR318" s="131"/>
      <c r="HS318" s="69">
        <f t="shared" si="2712"/>
        <v>0</v>
      </c>
      <c r="HT318" s="162"/>
      <c r="HU318" s="130"/>
      <c r="HV318" s="18">
        <f t="shared" si="2713"/>
        <v>0</v>
      </c>
      <c r="HW318" s="17"/>
      <c r="HX318" s="85"/>
      <c r="HY318" s="85"/>
      <c r="HZ318" s="2" t="str">
        <f t="shared" si="2419"/>
        <v>СКРЫТЬ</v>
      </c>
    </row>
    <row r="319" spans="1:234" hidden="1" x14ac:dyDescent="0.2">
      <c r="B319" s="16"/>
      <c r="C319" s="15"/>
      <c r="D319" s="270"/>
      <c r="E319" s="270"/>
      <c r="F319" s="270"/>
      <c r="G319" s="13"/>
      <c r="H319" s="13"/>
      <c r="I319" s="42">
        <v>308</v>
      </c>
      <c r="J319" s="102">
        <f>SUBTOTAL(103,I$12:I319)*1</f>
        <v>60</v>
      </c>
      <c r="K319" s="108" t="s">
        <v>114</v>
      </c>
      <c r="L319" s="17" t="s">
        <v>65</v>
      </c>
      <c r="M319" s="267">
        <v>44044</v>
      </c>
      <c r="N319" s="255">
        <v>44165</v>
      </c>
      <c r="O319" s="118">
        <v>44195</v>
      </c>
      <c r="P319" s="162">
        <v>10446</v>
      </c>
      <c r="Q319" s="163">
        <v>10446</v>
      </c>
      <c r="R319" s="163">
        <v>10446</v>
      </c>
      <c r="S319" s="92">
        <f t="shared" ca="1" si="2646"/>
        <v>10446</v>
      </c>
      <c r="T319" s="92">
        <f t="shared" si="2647"/>
        <v>10446</v>
      </c>
      <c r="U319" s="91">
        <f t="shared" ca="1" si="2648"/>
        <v>0</v>
      </c>
      <c r="V319" s="91">
        <f t="shared" si="2649"/>
        <v>0</v>
      </c>
      <c r="W319" s="120">
        <f t="shared" si="2650"/>
        <v>1</v>
      </c>
      <c r="X319" s="178"/>
      <c r="Y319" s="128">
        <f t="shared" si="2651"/>
        <v>0</v>
      </c>
      <c r="Z319" s="179">
        <f t="shared" ca="1" si="2652"/>
        <v>0</v>
      </c>
      <c r="AA319" s="127">
        <f t="shared" si="2653"/>
        <v>0</v>
      </c>
      <c r="AB319" s="67" t="str">
        <f t="shared" ca="1" si="2654"/>
        <v/>
      </c>
      <c r="AC319" s="69">
        <f t="shared" ca="1" si="2655"/>
        <v>0</v>
      </c>
      <c r="AD319" s="226">
        <f t="shared" si="2561"/>
        <v>0</v>
      </c>
      <c r="AE319" s="227">
        <f t="shared" si="2562"/>
        <v>0</v>
      </c>
      <c r="AF319" s="225">
        <f t="shared" si="2563"/>
        <v>0</v>
      </c>
      <c r="AG319" s="226">
        <f t="shared" si="2564"/>
        <v>0</v>
      </c>
      <c r="AH319" s="227">
        <f t="shared" si="2565"/>
        <v>0</v>
      </c>
      <c r="AI319" s="225">
        <f t="shared" si="2566"/>
        <v>0</v>
      </c>
      <c r="AJ319" s="226">
        <f t="shared" si="2567"/>
        <v>0</v>
      </c>
      <c r="AK319" s="227">
        <f t="shared" si="2568"/>
        <v>0</v>
      </c>
      <c r="AL319" s="225">
        <f t="shared" si="2569"/>
        <v>0</v>
      </c>
      <c r="AM319" s="226">
        <f t="shared" si="2570"/>
        <v>0</v>
      </c>
      <c r="AN319" s="227">
        <f t="shared" si="2571"/>
        <v>0</v>
      </c>
      <c r="AO319" s="225">
        <f t="shared" si="2572"/>
        <v>0</v>
      </c>
      <c r="AP319" s="226">
        <f t="shared" si="2573"/>
        <v>0</v>
      </c>
      <c r="AQ319" s="227">
        <f t="shared" si="2574"/>
        <v>0</v>
      </c>
      <c r="AR319" s="225">
        <f t="shared" si="2499"/>
        <v>0</v>
      </c>
      <c r="AS319" s="136"/>
      <c r="AT319" s="131"/>
      <c r="AU319" s="69">
        <f t="shared" si="2656"/>
        <v>0</v>
      </c>
      <c r="AV319" s="162"/>
      <c r="AW319" s="130"/>
      <c r="AX319" s="18">
        <f t="shared" si="2657"/>
        <v>0</v>
      </c>
      <c r="AY319" s="136"/>
      <c r="AZ319" s="131"/>
      <c r="BA319" s="69">
        <f t="shared" si="2658"/>
        <v>0</v>
      </c>
      <c r="BB319" s="162"/>
      <c r="BC319" s="130"/>
      <c r="BD319" s="18">
        <f t="shared" si="2659"/>
        <v>0</v>
      </c>
      <c r="BE319" s="136"/>
      <c r="BF319" s="131"/>
      <c r="BG319" s="69">
        <f t="shared" si="2660"/>
        <v>0</v>
      </c>
      <c r="BH319" s="162"/>
      <c r="BI319" s="130"/>
      <c r="BJ319" s="18">
        <f t="shared" si="2661"/>
        <v>0</v>
      </c>
      <c r="BK319" s="136"/>
      <c r="BL319" s="131"/>
      <c r="BM319" s="69">
        <f t="shared" si="2662"/>
        <v>0</v>
      </c>
      <c r="BN319" s="162"/>
      <c r="BO319" s="130"/>
      <c r="BP319" s="18">
        <f t="shared" si="2663"/>
        <v>0</v>
      </c>
      <c r="BQ319" s="136"/>
      <c r="BR319" s="131"/>
      <c r="BS319" s="69">
        <f t="shared" si="2664"/>
        <v>0</v>
      </c>
      <c r="BT319" s="162"/>
      <c r="BU319" s="130"/>
      <c r="BV319" s="18">
        <f t="shared" si="2665"/>
        <v>0</v>
      </c>
      <c r="BW319" s="136"/>
      <c r="BX319" s="131"/>
      <c r="BY319" s="69">
        <f t="shared" si="2666"/>
        <v>0</v>
      </c>
      <c r="BZ319" s="162"/>
      <c r="CA319" s="130"/>
      <c r="CB319" s="18">
        <f t="shared" si="2667"/>
        <v>0</v>
      </c>
      <c r="CC319" s="136"/>
      <c r="CD319" s="131"/>
      <c r="CE319" s="69">
        <f t="shared" si="2668"/>
        <v>0</v>
      </c>
      <c r="CF319" s="162"/>
      <c r="CG319" s="130"/>
      <c r="CH319" s="18">
        <f t="shared" si="2669"/>
        <v>0</v>
      </c>
      <c r="CI319" s="136"/>
      <c r="CJ319" s="131"/>
      <c r="CK319" s="69">
        <f t="shared" si="2670"/>
        <v>0</v>
      </c>
      <c r="CL319" s="162"/>
      <c r="CM319" s="130"/>
      <c r="CN319" s="18">
        <f t="shared" si="2599"/>
        <v>0</v>
      </c>
      <c r="CO319" s="136"/>
      <c r="CP319" s="131"/>
      <c r="CQ319" s="69">
        <f t="shared" si="2671"/>
        <v>0</v>
      </c>
      <c r="CR319" s="162"/>
      <c r="CS319" s="130"/>
      <c r="CT319" s="18">
        <f t="shared" si="2601"/>
        <v>0</v>
      </c>
      <c r="CU319" s="136"/>
      <c r="CV319" s="131"/>
      <c r="CW319" s="69">
        <f t="shared" si="2672"/>
        <v>0</v>
      </c>
      <c r="CX319" s="162"/>
      <c r="CY319" s="130"/>
      <c r="CZ319" s="18">
        <f t="shared" si="2603"/>
        <v>0</v>
      </c>
      <c r="DA319" s="136"/>
      <c r="DB319" s="131"/>
      <c r="DC319" s="69">
        <f t="shared" si="2673"/>
        <v>0</v>
      </c>
      <c r="DD319" s="162"/>
      <c r="DE319" s="130"/>
      <c r="DF319" s="18">
        <f t="shared" si="2605"/>
        <v>0</v>
      </c>
      <c r="DG319" s="136"/>
      <c r="DH319" s="131"/>
      <c r="DI319" s="69">
        <f t="shared" si="2674"/>
        <v>0</v>
      </c>
      <c r="DJ319" s="162"/>
      <c r="DK319" s="130"/>
      <c r="DL319" s="18">
        <f t="shared" si="2675"/>
        <v>0</v>
      </c>
      <c r="DM319" s="136"/>
      <c r="DN319" s="131"/>
      <c r="DO319" s="69">
        <f t="shared" si="2676"/>
        <v>0</v>
      </c>
      <c r="DP319" s="162"/>
      <c r="DQ319" s="130"/>
      <c r="DR319" s="18">
        <f t="shared" si="2677"/>
        <v>0</v>
      </c>
      <c r="DS319" s="136"/>
      <c r="DT319" s="131"/>
      <c r="DU319" s="69">
        <f t="shared" si="2678"/>
        <v>0</v>
      </c>
      <c r="DV319" s="162"/>
      <c r="DW319" s="130"/>
      <c r="DX319" s="18">
        <f t="shared" si="2679"/>
        <v>0</v>
      </c>
      <c r="DY319" s="136"/>
      <c r="DZ319" s="131"/>
      <c r="EA319" s="69">
        <f t="shared" si="2680"/>
        <v>0</v>
      </c>
      <c r="EB319" s="162">
        <v>0</v>
      </c>
      <c r="EC319" s="130"/>
      <c r="ED319" s="18">
        <f t="shared" si="2681"/>
        <v>0</v>
      </c>
      <c r="EE319" s="136"/>
      <c r="EF319" s="131"/>
      <c r="EG319" s="69">
        <f t="shared" si="2682"/>
        <v>0</v>
      </c>
      <c r="EH319" s="162">
        <v>0</v>
      </c>
      <c r="EI319" s="130"/>
      <c r="EJ319" s="18">
        <f t="shared" si="2683"/>
        <v>0</v>
      </c>
      <c r="EK319" s="136"/>
      <c r="EL319" s="131"/>
      <c r="EM319" s="69">
        <f t="shared" si="2684"/>
        <v>0</v>
      </c>
      <c r="EN319" s="162">
        <v>0</v>
      </c>
      <c r="EO319" s="130"/>
      <c r="EP319" s="18">
        <f t="shared" si="2685"/>
        <v>0</v>
      </c>
      <c r="EQ319" s="136"/>
      <c r="ER319" s="131"/>
      <c r="ES319" s="69">
        <f t="shared" si="2686"/>
        <v>0</v>
      </c>
      <c r="ET319" s="162">
        <v>0</v>
      </c>
      <c r="EU319" s="130"/>
      <c r="EV319" s="18">
        <f t="shared" si="2687"/>
        <v>0</v>
      </c>
      <c r="EW319" s="136"/>
      <c r="EX319" s="131"/>
      <c r="EY319" s="69">
        <f t="shared" si="2688"/>
        <v>0</v>
      </c>
      <c r="EZ319" s="162">
        <v>0</v>
      </c>
      <c r="FA319" s="130"/>
      <c r="FB319" s="18">
        <f t="shared" si="2689"/>
        <v>0</v>
      </c>
      <c r="FC319" s="136"/>
      <c r="FD319" s="131"/>
      <c r="FE319" s="69">
        <f t="shared" si="2690"/>
        <v>0</v>
      </c>
      <c r="FF319" s="162">
        <v>0</v>
      </c>
      <c r="FG319" s="130"/>
      <c r="FH319" s="18">
        <f t="shared" si="2691"/>
        <v>0</v>
      </c>
      <c r="FI319" s="136"/>
      <c r="FJ319" s="131"/>
      <c r="FK319" s="69">
        <f t="shared" si="2692"/>
        <v>0</v>
      </c>
      <c r="FL319" s="162">
        <v>0</v>
      </c>
      <c r="FM319" s="130"/>
      <c r="FN319" s="18">
        <f t="shared" si="2693"/>
        <v>0</v>
      </c>
      <c r="FO319" s="136"/>
      <c r="FP319" s="131"/>
      <c r="FQ319" s="69">
        <f t="shared" si="2694"/>
        <v>0</v>
      </c>
      <c r="FR319" s="162">
        <v>0</v>
      </c>
      <c r="FS319" s="130"/>
      <c r="FT319" s="18">
        <f t="shared" si="2695"/>
        <v>0</v>
      </c>
      <c r="FU319" s="136"/>
      <c r="FV319" s="131"/>
      <c r="FW319" s="69">
        <f t="shared" si="2696"/>
        <v>0</v>
      </c>
      <c r="FX319" s="162">
        <v>0</v>
      </c>
      <c r="FY319" s="130"/>
      <c r="FZ319" s="18">
        <f t="shared" si="2697"/>
        <v>0</v>
      </c>
      <c r="GA319" s="136"/>
      <c r="GB319" s="131"/>
      <c r="GC319" s="69">
        <f t="shared" si="2698"/>
        <v>0</v>
      </c>
      <c r="GD319" s="162">
        <v>0</v>
      </c>
      <c r="GE319" s="130"/>
      <c r="GF319" s="18">
        <f t="shared" si="2699"/>
        <v>0</v>
      </c>
      <c r="GG319" s="136"/>
      <c r="GH319" s="131"/>
      <c r="GI319" s="69">
        <f t="shared" si="2700"/>
        <v>0</v>
      </c>
      <c r="GJ319" s="162">
        <v>0</v>
      </c>
      <c r="GK319" s="130"/>
      <c r="GL319" s="18">
        <f t="shared" si="2701"/>
        <v>0</v>
      </c>
      <c r="GM319" s="136"/>
      <c r="GN319" s="131"/>
      <c r="GO319" s="69">
        <f t="shared" si="2702"/>
        <v>0</v>
      </c>
      <c r="GP319" s="162">
        <v>0</v>
      </c>
      <c r="GQ319" s="130"/>
      <c r="GR319" s="18">
        <f t="shared" si="2703"/>
        <v>0</v>
      </c>
      <c r="GS319" s="136"/>
      <c r="GT319" s="131"/>
      <c r="GU319" s="69">
        <f t="shared" si="2704"/>
        <v>0</v>
      </c>
      <c r="GV319" s="162">
        <v>0</v>
      </c>
      <c r="GW319" s="130"/>
      <c r="GX319" s="18">
        <f t="shared" si="2705"/>
        <v>0</v>
      </c>
      <c r="GY319" s="136"/>
      <c r="GZ319" s="131"/>
      <c r="HA319" s="69">
        <f t="shared" si="2706"/>
        <v>0</v>
      </c>
      <c r="HB319" s="162">
        <v>0</v>
      </c>
      <c r="HC319" s="130"/>
      <c r="HD319" s="18">
        <f t="shared" si="2707"/>
        <v>0</v>
      </c>
      <c r="HE319" s="136"/>
      <c r="HF319" s="131"/>
      <c r="HG319" s="69">
        <f t="shared" si="2708"/>
        <v>0</v>
      </c>
      <c r="HH319" s="162"/>
      <c r="HI319" s="130"/>
      <c r="HJ319" s="18">
        <f t="shared" si="2709"/>
        <v>0</v>
      </c>
      <c r="HK319" s="136"/>
      <c r="HL319" s="131"/>
      <c r="HM319" s="69">
        <f t="shared" si="2710"/>
        <v>0</v>
      </c>
      <c r="HN319" s="162"/>
      <c r="HO319" s="130"/>
      <c r="HP319" s="18">
        <f t="shared" si="2711"/>
        <v>0</v>
      </c>
      <c r="HQ319" s="136"/>
      <c r="HR319" s="131"/>
      <c r="HS319" s="69">
        <f t="shared" si="2712"/>
        <v>0</v>
      </c>
      <c r="HT319" s="162"/>
      <c r="HU319" s="130"/>
      <c r="HV319" s="18">
        <f t="shared" si="2713"/>
        <v>0</v>
      </c>
      <c r="HW319" s="17"/>
      <c r="HX319" s="85"/>
      <c r="HY319" s="85"/>
      <c r="HZ319" s="2" t="str">
        <f t="shared" si="2419"/>
        <v>СКРЫТЬ</v>
      </c>
    </row>
    <row r="320" spans="1:234" hidden="1" x14ac:dyDescent="0.2">
      <c r="B320" s="16"/>
      <c r="C320" s="15"/>
      <c r="D320" s="270"/>
      <c r="E320" s="270"/>
      <c r="F320" s="270"/>
      <c r="G320" s="13"/>
      <c r="H320" s="13"/>
      <c r="I320" s="42">
        <v>309</v>
      </c>
      <c r="J320" s="102">
        <f>SUBTOTAL(103,I$12:I320)*1</f>
        <v>60</v>
      </c>
      <c r="K320" s="108" t="s">
        <v>115</v>
      </c>
      <c r="L320" s="17" t="s">
        <v>65</v>
      </c>
      <c r="M320" s="267">
        <v>44044</v>
      </c>
      <c r="N320" s="255">
        <v>44165</v>
      </c>
      <c r="O320" s="118">
        <v>44195</v>
      </c>
      <c r="P320" s="162">
        <v>4335</v>
      </c>
      <c r="Q320" s="163">
        <v>4335</v>
      </c>
      <c r="R320" s="163">
        <v>4335</v>
      </c>
      <c r="S320" s="92">
        <f t="shared" ca="1" si="2646"/>
        <v>4335</v>
      </c>
      <c r="T320" s="92">
        <f t="shared" si="2647"/>
        <v>4335</v>
      </c>
      <c r="U320" s="91">
        <f t="shared" ca="1" si="2648"/>
        <v>0</v>
      </c>
      <c r="V320" s="91">
        <f t="shared" si="2649"/>
        <v>0</v>
      </c>
      <c r="W320" s="120">
        <f t="shared" si="2650"/>
        <v>1</v>
      </c>
      <c r="X320" s="178"/>
      <c r="Y320" s="128">
        <f t="shared" si="2651"/>
        <v>0</v>
      </c>
      <c r="Z320" s="179">
        <f t="shared" ca="1" si="2652"/>
        <v>0</v>
      </c>
      <c r="AA320" s="127">
        <f t="shared" si="2653"/>
        <v>0</v>
      </c>
      <c r="AB320" s="67" t="str">
        <f t="shared" ca="1" si="2654"/>
        <v/>
      </c>
      <c r="AC320" s="69">
        <f t="shared" ca="1" si="2655"/>
        <v>0</v>
      </c>
      <c r="AD320" s="226">
        <f t="shared" si="2561"/>
        <v>0</v>
      </c>
      <c r="AE320" s="227">
        <f t="shared" si="2562"/>
        <v>0</v>
      </c>
      <c r="AF320" s="225">
        <f t="shared" si="2563"/>
        <v>0</v>
      </c>
      <c r="AG320" s="226">
        <f t="shared" si="2564"/>
        <v>0</v>
      </c>
      <c r="AH320" s="227">
        <f t="shared" si="2565"/>
        <v>0</v>
      </c>
      <c r="AI320" s="225">
        <f t="shared" si="2566"/>
        <v>0</v>
      </c>
      <c r="AJ320" s="226">
        <f t="shared" si="2567"/>
        <v>0</v>
      </c>
      <c r="AK320" s="227">
        <f t="shared" si="2568"/>
        <v>0</v>
      </c>
      <c r="AL320" s="225">
        <f t="shared" si="2569"/>
        <v>0</v>
      </c>
      <c r="AM320" s="226">
        <f t="shared" si="2570"/>
        <v>0</v>
      </c>
      <c r="AN320" s="227">
        <f t="shared" si="2571"/>
        <v>0</v>
      </c>
      <c r="AO320" s="225">
        <f t="shared" si="2572"/>
        <v>0</v>
      </c>
      <c r="AP320" s="226">
        <f t="shared" si="2573"/>
        <v>0</v>
      </c>
      <c r="AQ320" s="227">
        <f t="shared" si="2574"/>
        <v>0</v>
      </c>
      <c r="AR320" s="225">
        <f t="shared" si="2499"/>
        <v>0</v>
      </c>
      <c r="AS320" s="136"/>
      <c r="AT320" s="131"/>
      <c r="AU320" s="69">
        <f t="shared" si="2656"/>
        <v>0</v>
      </c>
      <c r="AV320" s="162"/>
      <c r="AW320" s="130"/>
      <c r="AX320" s="18">
        <f t="shared" si="2657"/>
        <v>0</v>
      </c>
      <c r="AY320" s="136"/>
      <c r="AZ320" s="131"/>
      <c r="BA320" s="69">
        <f t="shared" si="2658"/>
        <v>0</v>
      </c>
      <c r="BB320" s="162"/>
      <c r="BC320" s="130"/>
      <c r="BD320" s="18">
        <f t="shared" si="2659"/>
        <v>0</v>
      </c>
      <c r="BE320" s="136"/>
      <c r="BF320" s="131"/>
      <c r="BG320" s="69">
        <f t="shared" si="2660"/>
        <v>0</v>
      </c>
      <c r="BH320" s="162"/>
      <c r="BI320" s="130"/>
      <c r="BJ320" s="18">
        <f t="shared" si="2661"/>
        <v>0</v>
      </c>
      <c r="BK320" s="136"/>
      <c r="BL320" s="131"/>
      <c r="BM320" s="69">
        <f t="shared" si="2662"/>
        <v>0</v>
      </c>
      <c r="BN320" s="162"/>
      <c r="BO320" s="130"/>
      <c r="BP320" s="18">
        <f t="shared" si="2663"/>
        <v>0</v>
      </c>
      <c r="BQ320" s="136"/>
      <c r="BR320" s="131"/>
      <c r="BS320" s="69">
        <f t="shared" si="2664"/>
        <v>0</v>
      </c>
      <c r="BT320" s="162"/>
      <c r="BU320" s="130"/>
      <c r="BV320" s="18">
        <f t="shared" si="2665"/>
        <v>0</v>
      </c>
      <c r="BW320" s="136"/>
      <c r="BX320" s="131"/>
      <c r="BY320" s="69">
        <f t="shared" si="2666"/>
        <v>0</v>
      </c>
      <c r="BZ320" s="162"/>
      <c r="CA320" s="130"/>
      <c r="CB320" s="18">
        <f t="shared" si="2667"/>
        <v>0</v>
      </c>
      <c r="CC320" s="136"/>
      <c r="CD320" s="131"/>
      <c r="CE320" s="69">
        <f t="shared" si="2668"/>
        <v>0</v>
      </c>
      <c r="CF320" s="162"/>
      <c r="CG320" s="130"/>
      <c r="CH320" s="18">
        <f t="shared" si="2669"/>
        <v>0</v>
      </c>
      <c r="CI320" s="136"/>
      <c r="CJ320" s="131"/>
      <c r="CK320" s="69">
        <f t="shared" si="2670"/>
        <v>0</v>
      </c>
      <c r="CL320" s="162"/>
      <c r="CM320" s="130"/>
      <c r="CN320" s="18">
        <f t="shared" si="2599"/>
        <v>0</v>
      </c>
      <c r="CO320" s="136"/>
      <c r="CP320" s="131"/>
      <c r="CQ320" s="69">
        <f t="shared" si="2671"/>
        <v>0</v>
      </c>
      <c r="CR320" s="162"/>
      <c r="CS320" s="130"/>
      <c r="CT320" s="18">
        <f t="shared" si="2601"/>
        <v>0</v>
      </c>
      <c r="CU320" s="136"/>
      <c r="CV320" s="131"/>
      <c r="CW320" s="69">
        <f t="shared" si="2672"/>
        <v>0</v>
      </c>
      <c r="CX320" s="162"/>
      <c r="CY320" s="130"/>
      <c r="CZ320" s="18">
        <f t="shared" si="2603"/>
        <v>0</v>
      </c>
      <c r="DA320" s="136"/>
      <c r="DB320" s="131"/>
      <c r="DC320" s="69">
        <f t="shared" si="2673"/>
        <v>0</v>
      </c>
      <c r="DD320" s="162"/>
      <c r="DE320" s="130"/>
      <c r="DF320" s="18">
        <f t="shared" si="2605"/>
        <v>0</v>
      </c>
      <c r="DG320" s="136"/>
      <c r="DH320" s="131"/>
      <c r="DI320" s="69">
        <f t="shared" si="2674"/>
        <v>0</v>
      </c>
      <c r="DJ320" s="162"/>
      <c r="DK320" s="130"/>
      <c r="DL320" s="18">
        <f t="shared" si="2675"/>
        <v>0</v>
      </c>
      <c r="DM320" s="136"/>
      <c r="DN320" s="131"/>
      <c r="DO320" s="69">
        <f t="shared" si="2676"/>
        <v>0</v>
      </c>
      <c r="DP320" s="162"/>
      <c r="DQ320" s="130"/>
      <c r="DR320" s="18">
        <f t="shared" si="2677"/>
        <v>0</v>
      </c>
      <c r="DS320" s="136"/>
      <c r="DT320" s="131"/>
      <c r="DU320" s="69">
        <f t="shared" si="2678"/>
        <v>0</v>
      </c>
      <c r="DV320" s="162"/>
      <c r="DW320" s="130"/>
      <c r="DX320" s="18">
        <f t="shared" si="2679"/>
        <v>0</v>
      </c>
      <c r="DY320" s="136"/>
      <c r="DZ320" s="131"/>
      <c r="EA320" s="69">
        <f t="shared" si="2680"/>
        <v>0</v>
      </c>
      <c r="EB320" s="162"/>
      <c r="EC320" s="130"/>
      <c r="ED320" s="18">
        <f t="shared" si="2681"/>
        <v>0</v>
      </c>
      <c r="EE320" s="136"/>
      <c r="EF320" s="131"/>
      <c r="EG320" s="69">
        <f t="shared" si="2682"/>
        <v>0</v>
      </c>
      <c r="EH320" s="162"/>
      <c r="EI320" s="130"/>
      <c r="EJ320" s="18">
        <f t="shared" si="2683"/>
        <v>0</v>
      </c>
      <c r="EK320" s="136"/>
      <c r="EL320" s="131"/>
      <c r="EM320" s="69">
        <f t="shared" si="2684"/>
        <v>0</v>
      </c>
      <c r="EN320" s="162"/>
      <c r="EO320" s="130"/>
      <c r="EP320" s="18">
        <f t="shared" si="2685"/>
        <v>0</v>
      </c>
      <c r="EQ320" s="136"/>
      <c r="ER320" s="131"/>
      <c r="ES320" s="69">
        <f t="shared" si="2686"/>
        <v>0</v>
      </c>
      <c r="ET320" s="162"/>
      <c r="EU320" s="130"/>
      <c r="EV320" s="18">
        <f t="shared" si="2687"/>
        <v>0</v>
      </c>
      <c r="EW320" s="136"/>
      <c r="EX320" s="131"/>
      <c r="EY320" s="69">
        <f t="shared" si="2688"/>
        <v>0</v>
      </c>
      <c r="EZ320" s="162"/>
      <c r="FA320" s="130"/>
      <c r="FB320" s="18">
        <f t="shared" si="2689"/>
        <v>0</v>
      </c>
      <c r="FC320" s="136"/>
      <c r="FD320" s="131"/>
      <c r="FE320" s="69">
        <f t="shared" si="2690"/>
        <v>0</v>
      </c>
      <c r="FF320" s="162"/>
      <c r="FG320" s="130"/>
      <c r="FH320" s="18">
        <f t="shared" si="2691"/>
        <v>0</v>
      </c>
      <c r="FI320" s="136"/>
      <c r="FJ320" s="131"/>
      <c r="FK320" s="69">
        <f t="shared" si="2692"/>
        <v>0</v>
      </c>
      <c r="FL320" s="162"/>
      <c r="FM320" s="130"/>
      <c r="FN320" s="18">
        <f t="shared" si="2693"/>
        <v>0</v>
      </c>
      <c r="FO320" s="136"/>
      <c r="FP320" s="131"/>
      <c r="FQ320" s="69">
        <f t="shared" si="2694"/>
        <v>0</v>
      </c>
      <c r="FR320" s="162"/>
      <c r="FS320" s="130"/>
      <c r="FT320" s="18">
        <f t="shared" si="2695"/>
        <v>0</v>
      </c>
      <c r="FU320" s="136"/>
      <c r="FV320" s="131"/>
      <c r="FW320" s="69">
        <f t="shared" si="2696"/>
        <v>0</v>
      </c>
      <c r="FX320" s="162"/>
      <c r="FY320" s="130"/>
      <c r="FZ320" s="18">
        <f t="shared" si="2697"/>
        <v>0</v>
      </c>
      <c r="GA320" s="136"/>
      <c r="GB320" s="131"/>
      <c r="GC320" s="69">
        <f t="shared" si="2698"/>
        <v>0</v>
      </c>
      <c r="GD320" s="162"/>
      <c r="GE320" s="130"/>
      <c r="GF320" s="18">
        <f t="shared" si="2699"/>
        <v>0</v>
      </c>
      <c r="GG320" s="136"/>
      <c r="GH320" s="131"/>
      <c r="GI320" s="69">
        <f t="shared" si="2700"/>
        <v>0</v>
      </c>
      <c r="GJ320" s="162"/>
      <c r="GK320" s="130"/>
      <c r="GL320" s="18">
        <f t="shared" si="2701"/>
        <v>0</v>
      </c>
      <c r="GM320" s="136"/>
      <c r="GN320" s="131"/>
      <c r="GO320" s="69">
        <f t="shared" si="2702"/>
        <v>0</v>
      </c>
      <c r="GP320" s="162"/>
      <c r="GQ320" s="130"/>
      <c r="GR320" s="18">
        <f t="shared" si="2703"/>
        <v>0</v>
      </c>
      <c r="GS320" s="136"/>
      <c r="GT320" s="131"/>
      <c r="GU320" s="69">
        <f t="shared" si="2704"/>
        <v>0</v>
      </c>
      <c r="GV320" s="162"/>
      <c r="GW320" s="130"/>
      <c r="GX320" s="18">
        <f t="shared" si="2705"/>
        <v>0</v>
      </c>
      <c r="GY320" s="136"/>
      <c r="GZ320" s="131"/>
      <c r="HA320" s="69">
        <f t="shared" si="2706"/>
        <v>0</v>
      </c>
      <c r="HB320" s="162"/>
      <c r="HC320" s="130"/>
      <c r="HD320" s="18">
        <f t="shared" si="2707"/>
        <v>0</v>
      </c>
      <c r="HE320" s="136"/>
      <c r="HF320" s="131"/>
      <c r="HG320" s="69">
        <f t="shared" si="2708"/>
        <v>0</v>
      </c>
      <c r="HH320" s="162"/>
      <c r="HI320" s="130"/>
      <c r="HJ320" s="18">
        <f t="shared" si="2709"/>
        <v>0</v>
      </c>
      <c r="HK320" s="136"/>
      <c r="HL320" s="131"/>
      <c r="HM320" s="69">
        <f t="shared" si="2710"/>
        <v>0</v>
      </c>
      <c r="HN320" s="162"/>
      <c r="HO320" s="130"/>
      <c r="HP320" s="18">
        <f t="shared" si="2711"/>
        <v>0</v>
      </c>
      <c r="HQ320" s="136"/>
      <c r="HR320" s="131"/>
      <c r="HS320" s="69">
        <f t="shared" si="2712"/>
        <v>0</v>
      </c>
      <c r="HT320" s="162"/>
      <c r="HU320" s="130"/>
      <c r="HV320" s="18">
        <f t="shared" si="2713"/>
        <v>0</v>
      </c>
      <c r="HW320" s="17"/>
      <c r="HX320" s="85"/>
      <c r="HY320" s="85"/>
      <c r="HZ320" s="2" t="str">
        <f t="shared" si="2419"/>
        <v>СКРЫТЬ</v>
      </c>
    </row>
    <row r="321" spans="1:234" hidden="1" x14ac:dyDescent="0.2">
      <c r="A321" s="1" t="e">
        <f>$K$2&amp;#REF!&amp;$K$292&amp;$K$293&amp;K321</f>
        <v>#REF!</v>
      </c>
      <c r="B321" s="16" t="e">
        <f>IF(#REF!=0,"Скрыть","")</f>
        <v>#REF!</v>
      </c>
      <c r="C321" s="15" t="e">
        <f>IF(AND(#REF!&gt;85%,#REF!&gt;85%),"скрыть","")</f>
        <v>#REF!</v>
      </c>
      <c r="D321" s="14" t="s">
        <v>2</v>
      </c>
      <c r="E321" s="14" t="s">
        <v>25</v>
      </c>
      <c r="F321" s="14" t="s">
        <v>28</v>
      </c>
      <c r="G321" s="13" t="str">
        <f>CONCATENATE(D321,E321,F321,K321)</f>
        <v>3BDFBC50-5FD0-44D2-8F2C-8100642B19E7FDBB77E1-CAAB-4231-A3A6-5F1E1D2A7239DCFAE582-0E20-476E-A53C-8EC2F89B0988Устранение замечаний, шт.</v>
      </c>
      <c r="H321" s="13"/>
      <c r="I321" s="42">
        <v>310</v>
      </c>
      <c r="J321" s="102">
        <f>SUBTOTAL(103,I$12:I321)*1</f>
        <v>60</v>
      </c>
      <c r="K321" s="105" t="s">
        <v>80</v>
      </c>
      <c r="L321" s="17" t="s">
        <v>65</v>
      </c>
      <c r="M321" s="267"/>
      <c r="N321" s="255"/>
      <c r="O321" s="118"/>
      <c r="P321" s="162">
        <v>0</v>
      </c>
      <c r="Q321" s="163">
        <v>0</v>
      </c>
      <c r="R321" s="163">
        <v>0</v>
      </c>
      <c r="S321" s="92">
        <f ca="1">IF((Q321+Z321)&gt;P321,P321,(Q321+Z321))</f>
        <v>0</v>
      </c>
      <c r="T321" s="92">
        <f>R321+AA321</f>
        <v>0</v>
      </c>
      <c r="U321" s="91">
        <f ca="1">T321-S321</f>
        <v>0</v>
      </c>
      <c r="V321" s="91">
        <f>P321-T321</f>
        <v>0</v>
      </c>
      <c r="W321" s="120" t="str">
        <f t="shared" si="2493"/>
        <v/>
      </c>
      <c r="X321" s="178"/>
      <c r="Y321" s="128">
        <f>AS321+AY321+BE321+BK321+BQ321+BW321+CC321+CI321+CO321+CU321+DA321+DG321+DM321+DS321+DY321+EE321+EK321+EQ321+EW321+FC321+FI321+FO321+FU321+GA321+GG321+GM321+GS321+GY321+HE321+HK321+HQ321</f>
        <v>0</v>
      </c>
      <c r="Z321" s="179">
        <f ca="1">SUMIFS(AS321:HV321,AS$1:HV$1,"1",AS$8:HV$8,"Физические объемы",AS$9:HV$9,"План")</f>
        <v>0</v>
      </c>
      <c r="AA321" s="127">
        <f>AT321+AZ321+BF321+BL321+BR321+BX321+CD321+CJ321+CP321+CV321+DB321+DH321+DN321+DT321+DZ321+EF321+EL321+ER321+EX321+FD321+FJ321+FP321+FV321+GB321+GH321+GN321+GT321+GZ321+HF321+HL321+HR321</f>
        <v>0</v>
      </c>
      <c r="AB321" s="67" t="str">
        <f ca="1">IF(OR(AND(Z321=0,AA321=0),AND(Z321="",AA321="")),"",IF(AND(Z321=0,AA321&gt;0),1,AA321/Z321))</f>
        <v/>
      </c>
      <c r="AC321" s="69">
        <f ca="1">AA321-Z321</f>
        <v>0</v>
      </c>
      <c r="AD321" s="226">
        <f t="shared" si="2561"/>
        <v>0</v>
      </c>
      <c r="AE321" s="227">
        <f t="shared" si="2562"/>
        <v>0</v>
      </c>
      <c r="AF321" s="225">
        <f t="shared" si="2563"/>
        <v>0</v>
      </c>
      <c r="AG321" s="226">
        <f t="shared" si="2564"/>
        <v>0</v>
      </c>
      <c r="AH321" s="227">
        <f t="shared" si="2565"/>
        <v>0</v>
      </c>
      <c r="AI321" s="225">
        <f t="shared" si="2566"/>
        <v>0</v>
      </c>
      <c r="AJ321" s="226">
        <f t="shared" si="2567"/>
        <v>0</v>
      </c>
      <c r="AK321" s="227">
        <f t="shared" si="2568"/>
        <v>0</v>
      </c>
      <c r="AL321" s="225">
        <f t="shared" si="2569"/>
        <v>0</v>
      </c>
      <c r="AM321" s="226">
        <f t="shared" si="2570"/>
        <v>0</v>
      </c>
      <c r="AN321" s="227">
        <f t="shared" si="2571"/>
        <v>0</v>
      </c>
      <c r="AO321" s="225">
        <f t="shared" si="2572"/>
        <v>0</v>
      </c>
      <c r="AP321" s="226">
        <f t="shared" si="2573"/>
        <v>0</v>
      </c>
      <c r="AQ321" s="227">
        <f t="shared" si="2574"/>
        <v>0</v>
      </c>
      <c r="AR321" s="225">
        <f t="shared" si="2499"/>
        <v>0</v>
      </c>
      <c r="AS321" s="136"/>
      <c r="AT321" s="131"/>
      <c r="AU321" s="69">
        <f>AT321-AS321</f>
        <v>0</v>
      </c>
      <c r="AV321" s="162"/>
      <c r="AW321" s="130"/>
      <c r="AX321" s="18">
        <f t="shared" si="2585"/>
        <v>0</v>
      </c>
      <c r="AY321" s="136"/>
      <c r="AZ321" s="131"/>
      <c r="BA321" s="69">
        <f>AZ321-AY321</f>
        <v>0</v>
      </c>
      <c r="BB321" s="162"/>
      <c r="BC321" s="130"/>
      <c r="BD321" s="18">
        <f t="shared" si="2587"/>
        <v>0</v>
      </c>
      <c r="BE321" s="136"/>
      <c r="BF321" s="131"/>
      <c r="BG321" s="69">
        <f>BF321-BE321</f>
        <v>0</v>
      </c>
      <c r="BH321" s="162"/>
      <c r="BI321" s="130"/>
      <c r="BJ321" s="18">
        <f t="shared" si="2589"/>
        <v>0</v>
      </c>
      <c r="BK321" s="136"/>
      <c r="BL321" s="131"/>
      <c r="BM321" s="69">
        <f>BL321-BK321</f>
        <v>0</v>
      </c>
      <c r="BN321" s="162"/>
      <c r="BO321" s="130"/>
      <c r="BP321" s="18">
        <f t="shared" si="2591"/>
        <v>0</v>
      </c>
      <c r="BQ321" s="136"/>
      <c r="BR321" s="131"/>
      <c r="BS321" s="69">
        <f>BR321-BQ321</f>
        <v>0</v>
      </c>
      <c r="BT321" s="162"/>
      <c r="BU321" s="130"/>
      <c r="BV321" s="18">
        <f t="shared" si="2593"/>
        <v>0</v>
      </c>
      <c r="BW321" s="136"/>
      <c r="BX321" s="131"/>
      <c r="BY321" s="69">
        <f>BX321-BW321</f>
        <v>0</v>
      </c>
      <c r="BZ321" s="162"/>
      <c r="CA321" s="130"/>
      <c r="CB321" s="18">
        <f t="shared" si="2595"/>
        <v>0</v>
      </c>
      <c r="CC321" s="136"/>
      <c r="CD321" s="131"/>
      <c r="CE321" s="69">
        <f>CD321-CC321</f>
        <v>0</v>
      </c>
      <c r="CF321" s="162"/>
      <c r="CG321" s="130"/>
      <c r="CH321" s="18">
        <f t="shared" si="2597"/>
        <v>0</v>
      </c>
      <c r="CI321" s="136"/>
      <c r="CJ321" s="131"/>
      <c r="CK321" s="69">
        <f>CJ321-CI321</f>
        <v>0</v>
      </c>
      <c r="CL321" s="162"/>
      <c r="CM321" s="130"/>
      <c r="CN321" s="18">
        <f t="shared" si="2599"/>
        <v>0</v>
      </c>
      <c r="CO321" s="136"/>
      <c r="CP321" s="131"/>
      <c r="CQ321" s="69">
        <f>CP321-CO321</f>
        <v>0</v>
      </c>
      <c r="CR321" s="162"/>
      <c r="CS321" s="130"/>
      <c r="CT321" s="18">
        <f t="shared" si="2601"/>
        <v>0</v>
      </c>
      <c r="CU321" s="136"/>
      <c r="CV321" s="131"/>
      <c r="CW321" s="69">
        <f>CV321-CU321</f>
        <v>0</v>
      </c>
      <c r="CX321" s="162"/>
      <c r="CY321" s="130"/>
      <c r="CZ321" s="18">
        <f t="shared" si="2603"/>
        <v>0</v>
      </c>
      <c r="DA321" s="136"/>
      <c r="DB321" s="131"/>
      <c r="DC321" s="69">
        <f>DB321-DA321</f>
        <v>0</v>
      </c>
      <c r="DD321" s="162"/>
      <c r="DE321" s="130"/>
      <c r="DF321" s="18">
        <f t="shared" si="2605"/>
        <v>0</v>
      </c>
      <c r="DG321" s="136"/>
      <c r="DH321" s="131"/>
      <c r="DI321" s="69">
        <f>DH321-DG321</f>
        <v>0</v>
      </c>
      <c r="DJ321" s="162"/>
      <c r="DK321" s="130"/>
      <c r="DL321" s="18">
        <f t="shared" si="2607"/>
        <v>0</v>
      </c>
      <c r="DM321" s="136"/>
      <c r="DN321" s="131"/>
      <c r="DO321" s="69">
        <f>DN321-DM321</f>
        <v>0</v>
      </c>
      <c r="DP321" s="162"/>
      <c r="DQ321" s="130"/>
      <c r="DR321" s="18">
        <f t="shared" si="2609"/>
        <v>0</v>
      </c>
      <c r="DS321" s="136"/>
      <c r="DT321" s="131"/>
      <c r="DU321" s="69">
        <f>DT321-DS321</f>
        <v>0</v>
      </c>
      <c r="DV321" s="162"/>
      <c r="DW321" s="130"/>
      <c r="DX321" s="18">
        <f t="shared" si="2611"/>
        <v>0</v>
      </c>
      <c r="DY321" s="136"/>
      <c r="DZ321" s="131"/>
      <c r="EA321" s="69">
        <f>DZ321-DY321</f>
        <v>0</v>
      </c>
      <c r="EB321" s="162"/>
      <c r="EC321" s="130"/>
      <c r="ED321" s="18">
        <f t="shared" si="2613"/>
        <v>0</v>
      </c>
      <c r="EE321" s="136"/>
      <c r="EF321" s="131"/>
      <c r="EG321" s="69">
        <f>EF321-EE321</f>
        <v>0</v>
      </c>
      <c r="EH321" s="162"/>
      <c r="EI321" s="130"/>
      <c r="EJ321" s="18">
        <f t="shared" si="2615"/>
        <v>0</v>
      </c>
      <c r="EK321" s="136"/>
      <c r="EL321" s="131"/>
      <c r="EM321" s="69">
        <f>EL321-EK321</f>
        <v>0</v>
      </c>
      <c r="EN321" s="162"/>
      <c r="EO321" s="130"/>
      <c r="EP321" s="18">
        <f t="shared" si="2617"/>
        <v>0</v>
      </c>
      <c r="EQ321" s="136"/>
      <c r="ER321" s="131"/>
      <c r="ES321" s="69">
        <f>ER321-EQ321</f>
        <v>0</v>
      </c>
      <c r="ET321" s="162"/>
      <c r="EU321" s="130"/>
      <c r="EV321" s="18">
        <f t="shared" si="2619"/>
        <v>0</v>
      </c>
      <c r="EW321" s="136"/>
      <c r="EX321" s="131"/>
      <c r="EY321" s="69">
        <f>EX321-EW321</f>
        <v>0</v>
      </c>
      <c r="EZ321" s="162"/>
      <c r="FA321" s="130"/>
      <c r="FB321" s="18">
        <f t="shared" si="2621"/>
        <v>0</v>
      </c>
      <c r="FC321" s="136"/>
      <c r="FD321" s="131"/>
      <c r="FE321" s="69">
        <f>FD321-FC321</f>
        <v>0</v>
      </c>
      <c r="FF321" s="162"/>
      <c r="FG321" s="130"/>
      <c r="FH321" s="18">
        <f t="shared" si="2623"/>
        <v>0</v>
      </c>
      <c r="FI321" s="136"/>
      <c r="FJ321" s="131"/>
      <c r="FK321" s="69">
        <f>FJ321-FI321</f>
        <v>0</v>
      </c>
      <c r="FL321" s="162"/>
      <c r="FM321" s="130"/>
      <c r="FN321" s="18">
        <f t="shared" si="2625"/>
        <v>0</v>
      </c>
      <c r="FO321" s="136"/>
      <c r="FP321" s="131"/>
      <c r="FQ321" s="69">
        <f>FP321-FO321</f>
        <v>0</v>
      </c>
      <c r="FR321" s="162"/>
      <c r="FS321" s="130"/>
      <c r="FT321" s="18">
        <f t="shared" si="2627"/>
        <v>0</v>
      </c>
      <c r="FU321" s="136"/>
      <c r="FV321" s="131"/>
      <c r="FW321" s="69">
        <f>FV321-FU321</f>
        <v>0</v>
      </c>
      <c r="FX321" s="162"/>
      <c r="FY321" s="130"/>
      <c r="FZ321" s="18">
        <f t="shared" si="2629"/>
        <v>0</v>
      </c>
      <c r="GA321" s="136"/>
      <c r="GB321" s="131"/>
      <c r="GC321" s="69">
        <f>GB321-GA321</f>
        <v>0</v>
      </c>
      <c r="GD321" s="162"/>
      <c r="GE321" s="130"/>
      <c r="GF321" s="18">
        <f t="shared" si="2631"/>
        <v>0</v>
      </c>
      <c r="GG321" s="136"/>
      <c r="GH321" s="131"/>
      <c r="GI321" s="69">
        <f>GH321-GG321</f>
        <v>0</v>
      </c>
      <c r="GJ321" s="162"/>
      <c r="GK321" s="130"/>
      <c r="GL321" s="18">
        <f t="shared" si="2633"/>
        <v>0</v>
      </c>
      <c r="GM321" s="136"/>
      <c r="GN321" s="131"/>
      <c r="GO321" s="69">
        <f>GN321-GM321</f>
        <v>0</v>
      </c>
      <c r="GP321" s="162"/>
      <c r="GQ321" s="130"/>
      <c r="GR321" s="18">
        <f t="shared" si="2635"/>
        <v>0</v>
      </c>
      <c r="GS321" s="136"/>
      <c r="GT321" s="131"/>
      <c r="GU321" s="69">
        <f>GT321-GS321</f>
        <v>0</v>
      </c>
      <c r="GV321" s="162"/>
      <c r="GW321" s="130"/>
      <c r="GX321" s="18">
        <f t="shared" si="2637"/>
        <v>0</v>
      </c>
      <c r="GY321" s="136"/>
      <c r="GZ321" s="131"/>
      <c r="HA321" s="69">
        <f>GZ321-GY321</f>
        <v>0</v>
      </c>
      <c r="HB321" s="162"/>
      <c r="HC321" s="130"/>
      <c r="HD321" s="18">
        <f t="shared" si="2639"/>
        <v>0</v>
      </c>
      <c r="HE321" s="136"/>
      <c r="HF321" s="131"/>
      <c r="HG321" s="69">
        <f>HF321-HE321</f>
        <v>0</v>
      </c>
      <c r="HH321" s="162"/>
      <c r="HI321" s="130"/>
      <c r="HJ321" s="18">
        <f t="shared" si="2641"/>
        <v>0</v>
      </c>
      <c r="HK321" s="136"/>
      <c r="HL321" s="131"/>
      <c r="HM321" s="69">
        <f>HL321-HK321</f>
        <v>0</v>
      </c>
      <c r="HN321" s="162"/>
      <c r="HO321" s="130"/>
      <c r="HP321" s="18">
        <f t="shared" si="2643"/>
        <v>0</v>
      </c>
      <c r="HQ321" s="136"/>
      <c r="HR321" s="131"/>
      <c r="HS321" s="69">
        <f>HR321-HQ321</f>
        <v>0</v>
      </c>
      <c r="HT321" s="162"/>
      <c r="HU321" s="130"/>
      <c r="HV321" s="18">
        <f t="shared" si="2645"/>
        <v>0</v>
      </c>
      <c r="HW321" s="17"/>
      <c r="HX321" s="85"/>
      <c r="HY321" s="85"/>
      <c r="HZ321" s="2" t="str">
        <f t="shared" si="2419"/>
        <v>СКРЫТЬ</v>
      </c>
    </row>
    <row r="322" spans="1:234" hidden="1" x14ac:dyDescent="0.2">
      <c r="A322" s="1" t="e">
        <f>$K$2&amp;#REF!&amp;$K$292&amp;$K$293&amp;K322</f>
        <v>#REF!</v>
      </c>
      <c r="B322" s="16" t="e">
        <f>IF(#REF!=0,"Скрыть","")</f>
        <v>#REF!</v>
      </c>
      <c r="C322" s="15" t="e">
        <f>IF(AND(#REF!&gt;85%,#REF!&gt;85%),"скрыть","")</f>
        <v>#REF!</v>
      </c>
      <c r="D322" s="14" t="s">
        <v>2</v>
      </c>
      <c r="E322" s="14" t="s">
        <v>25</v>
      </c>
      <c r="F322" s="14" t="s">
        <v>28</v>
      </c>
      <c r="G322" s="13" t="str">
        <f>CONCATENATE(D322,E322,F322,K322)</f>
        <v>3BDFBC50-5FD0-44D2-8F2C-8100642B19E7FDBB77E1-CAAB-4231-A3A6-5F1E1D2A7239DCFAE582-0E20-476E-A53C-8EC2F89B0988Прочие работы</v>
      </c>
      <c r="H322" s="13"/>
      <c r="I322" s="42">
        <v>311</v>
      </c>
      <c r="J322" s="102">
        <f>SUBTOTAL(103,I$12:I322)*1</f>
        <v>60</v>
      </c>
      <c r="K322" s="108" t="s">
        <v>9</v>
      </c>
      <c r="L322" s="17" t="s">
        <v>65</v>
      </c>
      <c r="M322" s="267"/>
      <c r="N322" s="255"/>
      <c r="O322" s="118"/>
      <c r="P322" s="162"/>
      <c r="Q322" s="163"/>
      <c r="R322" s="163"/>
      <c r="S322" s="123"/>
      <c r="T322" s="123"/>
      <c r="U322" s="91"/>
      <c r="V322" s="91"/>
      <c r="W322" s="120"/>
      <c r="X322" s="178"/>
      <c r="Y322" s="128"/>
      <c r="Z322" s="179"/>
      <c r="AA322" s="127"/>
      <c r="AB322" s="67"/>
      <c r="AC322" s="69"/>
      <c r="AD322" s="226">
        <f t="shared" si="2561"/>
        <v>0</v>
      </c>
      <c r="AE322" s="227">
        <f t="shared" si="2562"/>
        <v>0</v>
      </c>
      <c r="AF322" s="225">
        <f t="shared" si="2563"/>
        <v>0</v>
      </c>
      <c r="AG322" s="226">
        <f t="shared" si="2564"/>
        <v>0</v>
      </c>
      <c r="AH322" s="227">
        <f t="shared" si="2565"/>
        <v>0</v>
      </c>
      <c r="AI322" s="225">
        <f t="shared" si="2566"/>
        <v>0</v>
      </c>
      <c r="AJ322" s="226">
        <f t="shared" si="2567"/>
        <v>0</v>
      </c>
      <c r="AK322" s="227">
        <f t="shared" si="2568"/>
        <v>0</v>
      </c>
      <c r="AL322" s="225">
        <f t="shared" si="2569"/>
        <v>0</v>
      </c>
      <c r="AM322" s="226">
        <f t="shared" si="2570"/>
        <v>0</v>
      </c>
      <c r="AN322" s="227">
        <f t="shared" si="2571"/>
        <v>0</v>
      </c>
      <c r="AO322" s="225">
        <f t="shared" si="2572"/>
        <v>0</v>
      </c>
      <c r="AP322" s="226">
        <f t="shared" si="2573"/>
        <v>0</v>
      </c>
      <c r="AQ322" s="227">
        <f t="shared" si="2574"/>
        <v>0</v>
      </c>
      <c r="AR322" s="225">
        <f t="shared" si="2499"/>
        <v>0</v>
      </c>
      <c r="AS322" s="136"/>
      <c r="AT322" s="131"/>
      <c r="AU322" s="69"/>
      <c r="AV322" s="162">
        <v>209</v>
      </c>
      <c r="AW322" s="130">
        <v>217</v>
      </c>
      <c r="AX322" s="18">
        <f t="shared" si="2585"/>
        <v>8</v>
      </c>
      <c r="AY322" s="136"/>
      <c r="AZ322" s="131"/>
      <c r="BA322" s="69"/>
      <c r="BB322" s="162">
        <v>209</v>
      </c>
      <c r="BC322" s="130">
        <v>228</v>
      </c>
      <c r="BD322" s="18">
        <f t="shared" si="2587"/>
        <v>19</v>
      </c>
      <c r="BE322" s="136"/>
      <c r="BF322" s="131"/>
      <c r="BG322" s="69"/>
      <c r="BH322" s="162">
        <v>209</v>
      </c>
      <c r="BI322" s="130">
        <v>228</v>
      </c>
      <c r="BJ322" s="18">
        <f t="shared" si="2589"/>
        <v>19</v>
      </c>
      <c r="BK322" s="136"/>
      <c r="BL322" s="131"/>
      <c r="BM322" s="69"/>
      <c r="BN322" s="162">
        <v>209</v>
      </c>
      <c r="BO322" s="130">
        <v>245</v>
      </c>
      <c r="BP322" s="18">
        <f t="shared" si="2591"/>
        <v>36</v>
      </c>
      <c r="BQ322" s="136"/>
      <c r="BR322" s="131"/>
      <c r="BS322" s="69"/>
      <c r="BT322" s="162">
        <v>209</v>
      </c>
      <c r="BU322" s="130">
        <v>245</v>
      </c>
      <c r="BV322" s="18">
        <f t="shared" si="2593"/>
        <v>36</v>
      </c>
      <c r="BW322" s="136"/>
      <c r="BX322" s="131"/>
      <c r="BY322" s="69"/>
      <c r="BZ322" s="162">
        <v>209</v>
      </c>
      <c r="CA322" s="130">
        <v>245</v>
      </c>
      <c r="CB322" s="18">
        <f t="shared" si="2595"/>
        <v>36</v>
      </c>
      <c r="CC322" s="136"/>
      <c r="CD322" s="131"/>
      <c r="CE322" s="69"/>
      <c r="CF322" s="162">
        <v>209</v>
      </c>
      <c r="CG322" s="130">
        <v>245</v>
      </c>
      <c r="CH322" s="18">
        <f t="shared" si="2597"/>
        <v>36</v>
      </c>
      <c r="CI322" s="136"/>
      <c r="CJ322" s="131"/>
      <c r="CK322" s="69"/>
      <c r="CL322" s="162">
        <f>15+210+45-5</f>
        <v>265</v>
      </c>
      <c r="CM322" s="130">
        <f>20+221+66-5</f>
        <v>302</v>
      </c>
      <c r="CN322" s="18">
        <f t="shared" si="2599"/>
        <v>37</v>
      </c>
      <c r="CO322" s="136"/>
      <c r="CP322" s="131"/>
      <c r="CQ322" s="69"/>
      <c r="CR322" s="162">
        <f>15+210+45-5</f>
        <v>265</v>
      </c>
      <c r="CS322" s="130">
        <v>307</v>
      </c>
      <c r="CT322" s="18">
        <f t="shared" si="2601"/>
        <v>42</v>
      </c>
      <c r="CU322" s="136"/>
      <c r="CV322" s="131"/>
      <c r="CW322" s="69"/>
      <c r="CX322" s="162">
        <f>15+210+45-5</f>
        <v>265</v>
      </c>
      <c r="CY322" s="130">
        <v>307</v>
      </c>
      <c r="CZ322" s="18">
        <f t="shared" si="2603"/>
        <v>42</v>
      </c>
      <c r="DA322" s="136"/>
      <c r="DB322" s="131"/>
      <c r="DC322" s="69"/>
      <c r="DD322" s="162">
        <f>15+210+45-5</f>
        <v>265</v>
      </c>
      <c r="DE322" s="130">
        <v>292</v>
      </c>
      <c r="DF322" s="18">
        <f t="shared" si="2605"/>
        <v>27</v>
      </c>
      <c r="DG322" s="136"/>
      <c r="DH322" s="131"/>
      <c r="DI322" s="69"/>
      <c r="DJ322" s="162">
        <v>265</v>
      </c>
      <c r="DK322" s="130">
        <v>292</v>
      </c>
      <c r="DL322" s="18">
        <f t="shared" si="2607"/>
        <v>27</v>
      </c>
      <c r="DM322" s="136"/>
      <c r="DN322" s="131"/>
      <c r="DO322" s="69"/>
      <c r="DP322" s="162">
        <v>265</v>
      </c>
      <c r="DQ322" s="130">
        <v>292</v>
      </c>
      <c r="DR322" s="18">
        <f t="shared" si="2609"/>
        <v>27</v>
      </c>
      <c r="DS322" s="136"/>
      <c r="DT322" s="131"/>
      <c r="DU322" s="69"/>
      <c r="DV322" s="162">
        <v>265</v>
      </c>
      <c r="DW322" s="130">
        <v>292</v>
      </c>
      <c r="DX322" s="18">
        <f t="shared" si="2611"/>
        <v>27</v>
      </c>
      <c r="DY322" s="136"/>
      <c r="DZ322" s="131"/>
      <c r="EA322" s="69"/>
      <c r="EB322" s="162">
        <v>239</v>
      </c>
      <c r="EC322" s="130">
        <v>255</v>
      </c>
      <c r="ED322" s="18">
        <f t="shared" si="2613"/>
        <v>16</v>
      </c>
      <c r="EE322" s="136"/>
      <c r="EF322" s="131"/>
      <c r="EG322" s="69"/>
      <c r="EH322" s="162">
        <v>239</v>
      </c>
      <c r="EI322" s="130">
        <v>256</v>
      </c>
      <c r="EJ322" s="18">
        <f t="shared" si="2615"/>
        <v>17</v>
      </c>
      <c r="EK322" s="136"/>
      <c r="EL322" s="131"/>
      <c r="EM322" s="69"/>
      <c r="EN322" s="162">
        <v>239</v>
      </c>
      <c r="EO322" s="130">
        <v>256</v>
      </c>
      <c r="EP322" s="18">
        <f t="shared" si="2617"/>
        <v>17</v>
      </c>
      <c r="EQ322" s="136"/>
      <c r="ER322" s="131"/>
      <c r="ES322" s="69"/>
      <c r="ET322" s="162">
        <v>239</v>
      </c>
      <c r="EU322" s="130">
        <v>264</v>
      </c>
      <c r="EV322" s="18">
        <f t="shared" si="2619"/>
        <v>25</v>
      </c>
      <c r="EW322" s="136"/>
      <c r="EX322" s="131"/>
      <c r="EY322" s="69"/>
      <c r="EZ322" s="162">
        <v>239</v>
      </c>
      <c r="FA322" s="130">
        <v>264</v>
      </c>
      <c r="FB322" s="18">
        <f t="shared" si="2621"/>
        <v>25</v>
      </c>
      <c r="FC322" s="136"/>
      <c r="FD322" s="131"/>
      <c r="FE322" s="69"/>
      <c r="FF322" s="162">
        <v>239</v>
      </c>
      <c r="FG322" s="130">
        <v>266</v>
      </c>
      <c r="FH322" s="18">
        <f t="shared" si="2623"/>
        <v>27</v>
      </c>
      <c r="FI322" s="136"/>
      <c r="FJ322" s="131"/>
      <c r="FK322" s="69"/>
      <c r="FL322" s="162">
        <v>239</v>
      </c>
      <c r="FM322" s="130">
        <v>266</v>
      </c>
      <c r="FN322" s="18">
        <f t="shared" si="2625"/>
        <v>27</v>
      </c>
      <c r="FO322" s="136"/>
      <c r="FP322" s="131"/>
      <c r="FQ322" s="69"/>
      <c r="FR322" s="162">
        <v>239</v>
      </c>
      <c r="FS322" s="130">
        <v>266</v>
      </c>
      <c r="FT322" s="18">
        <f t="shared" si="2627"/>
        <v>27</v>
      </c>
      <c r="FU322" s="136"/>
      <c r="FV322" s="131"/>
      <c r="FW322" s="69"/>
      <c r="FX322" s="162">
        <v>239</v>
      </c>
      <c r="FY322" s="130">
        <v>266</v>
      </c>
      <c r="FZ322" s="18">
        <f t="shared" si="2629"/>
        <v>27</v>
      </c>
      <c r="GA322" s="136"/>
      <c r="GB322" s="131"/>
      <c r="GC322" s="69"/>
      <c r="GD322" s="162">
        <v>154</v>
      </c>
      <c r="GE322" s="130">
        <v>157</v>
      </c>
      <c r="GF322" s="18">
        <f t="shared" si="2631"/>
        <v>3</v>
      </c>
      <c r="GG322" s="136"/>
      <c r="GH322" s="131"/>
      <c r="GI322" s="69"/>
      <c r="GJ322" s="162">
        <v>154</v>
      </c>
      <c r="GK322" s="130">
        <v>157</v>
      </c>
      <c r="GL322" s="18">
        <f t="shared" si="2633"/>
        <v>3</v>
      </c>
      <c r="GM322" s="136"/>
      <c r="GN322" s="131"/>
      <c r="GO322" s="69"/>
      <c r="GP322" s="162">
        <v>154</v>
      </c>
      <c r="GQ322" s="130">
        <v>168</v>
      </c>
      <c r="GR322" s="18">
        <f t="shared" si="2635"/>
        <v>14</v>
      </c>
      <c r="GS322" s="136"/>
      <c r="GT322" s="131"/>
      <c r="GU322" s="69"/>
      <c r="GV322" s="162">
        <v>154</v>
      </c>
      <c r="GW322" s="130">
        <v>168</v>
      </c>
      <c r="GX322" s="18">
        <f t="shared" si="2637"/>
        <v>14</v>
      </c>
      <c r="GY322" s="136"/>
      <c r="GZ322" s="131"/>
      <c r="HA322" s="69"/>
      <c r="HB322" s="162">
        <v>154</v>
      </c>
      <c r="HC322" s="130">
        <v>168</v>
      </c>
      <c r="HD322" s="18">
        <f t="shared" si="2639"/>
        <v>14</v>
      </c>
      <c r="HE322" s="136"/>
      <c r="HF322" s="131"/>
      <c r="HG322" s="69"/>
      <c r="HH322" s="162"/>
      <c r="HI322" s="130"/>
      <c r="HJ322" s="18">
        <f t="shared" si="2641"/>
        <v>0</v>
      </c>
      <c r="HK322" s="136"/>
      <c r="HL322" s="131"/>
      <c r="HM322" s="69"/>
      <c r="HN322" s="162"/>
      <c r="HO322" s="130"/>
      <c r="HP322" s="18">
        <f t="shared" si="2643"/>
        <v>0</v>
      </c>
      <c r="HQ322" s="136"/>
      <c r="HR322" s="131"/>
      <c r="HS322" s="69"/>
      <c r="HT322" s="162"/>
      <c r="HU322" s="130"/>
      <c r="HV322" s="18">
        <f t="shared" si="2645"/>
        <v>0</v>
      </c>
      <c r="HW322" s="17"/>
      <c r="HX322" s="85"/>
      <c r="HY322" s="85"/>
      <c r="HZ322" s="2" t="str">
        <f t="shared" si="2419"/>
        <v>СКРЫТЬ</v>
      </c>
    </row>
    <row r="323" spans="1:234" x14ac:dyDescent="0.2">
      <c r="B323" s="16"/>
      <c r="C323" s="15"/>
      <c r="D323" s="272"/>
      <c r="E323" s="272"/>
      <c r="F323" s="272"/>
      <c r="G323" s="22"/>
      <c r="H323" s="22"/>
      <c r="I323" s="42">
        <v>312</v>
      </c>
      <c r="J323" s="102">
        <f>SUBTOTAL(103,I$12:I323)*1</f>
        <v>61</v>
      </c>
      <c r="K323" s="213" t="s">
        <v>126</v>
      </c>
      <c r="L323" s="111"/>
      <c r="M323" s="268"/>
      <c r="N323" s="256"/>
      <c r="O323" s="151"/>
      <c r="P323" s="164"/>
      <c r="Q323" s="165"/>
      <c r="R323" s="165"/>
      <c r="S323" s="126"/>
      <c r="T323" s="126"/>
      <c r="U323" s="126"/>
      <c r="V323" s="126"/>
      <c r="W323" s="41"/>
      <c r="X323" s="180"/>
      <c r="Y323" s="181"/>
      <c r="Z323" s="181"/>
      <c r="AA323" s="181"/>
      <c r="AB323" s="24"/>
      <c r="AC323" s="189"/>
      <c r="AD323" s="233"/>
      <c r="AE323" s="234"/>
      <c r="AF323" s="235"/>
      <c r="AG323" s="236"/>
      <c r="AH323" s="218"/>
      <c r="AI323" s="237"/>
      <c r="AJ323" s="236"/>
      <c r="AK323" s="218"/>
      <c r="AL323" s="237"/>
      <c r="AM323" s="236"/>
      <c r="AN323" s="218"/>
      <c r="AO323" s="237"/>
      <c r="AP323" s="236"/>
      <c r="AQ323" s="218"/>
      <c r="AR323" s="237"/>
      <c r="AS323" s="180"/>
      <c r="AT323" s="181"/>
      <c r="AU323" s="189"/>
      <c r="AV323" s="164">
        <f>SUM(AV325:AV353)</f>
        <v>255</v>
      </c>
      <c r="AW323" s="126">
        <f>SUM(AW325:AW353)</f>
        <v>257</v>
      </c>
      <c r="AX323" s="135">
        <f t="shared" si="2585"/>
        <v>2</v>
      </c>
      <c r="AY323" s="180"/>
      <c r="AZ323" s="181"/>
      <c r="BA323" s="189"/>
      <c r="BB323" s="164">
        <f>SUM(BB325:BB353)</f>
        <v>255</v>
      </c>
      <c r="BC323" s="126">
        <f>SUM(BC325:BC353)</f>
        <v>261</v>
      </c>
      <c r="BD323" s="135">
        <f t="shared" si="2587"/>
        <v>6</v>
      </c>
      <c r="BE323" s="180"/>
      <c r="BF323" s="181"/>
      <c r="BG323" s="189"/>
      <c r="BH323" s="164">
        <f>SUM(BH325:BH353)</f>
        <v>255</v>
      </c>
      <c r="BI323" s="126">
        <f>SUM(BI325:BI353)</f>
        <v>261</v>
      </c>
      <c r="BJ323" s="135">
        <f t="shared" si="2589"/>
        <v>6</v>
      </c>
      <c r="BK323" s="180"/>
      <c r="BL323" s="181"/>
      <c r="BM323" s="189"/>
      <c r="BN323" s="164">
        <f>SUM(BN325:BN353)</f>
        <v>255</v>
      </c>
      <c r="BO323" s="126">
        <f>SUM(BO325:BO353)</f>
        <v>261</v>
      </c>
      <c r="BP323" s="135">
        <f t="shared" si="2591"/>
        <v>6</v>
      </c>
      <c r="BQ323" s="180"/>
      <c r="BR323" s="181"/>
      <c r="BS323" s="189"/>
      <c r="BT323" s="164">
        <f>SUM(BT325:BT353)</f>
        <v>255</v>
      </c>
      <c r="BU323" s="126">
        <f>SUM(BU325:BU353)</f>
        <v>261</v>
      </c>
      <c r="BV323" s="135">
        <f t="shared" si="2593"/>
        <v>6</v>
      </c>
      <c r="BW323" s="180"/>
      <c r="BX323" s="181"/>
      <c r="BY323" s="189"/>
      <c r="BZ323" s="164">
        <f>SUM(BZ325:BZ353)</f>
        <v>255</v>
      </c>
      <c r="CA323" s="126">
        <f>SUM(CA325:CA353)</f>
        <v>261</v>
      </c>
      <c r="CB323" s="135">
        <f t="shared" si="2595"/>
        <v>6</v>
      </c>
      <c r="CC323" s="180"/>
      <c r="CD323" s="181"/>
      <c r="CE323" s="189"/>
      <c r="CF323" s="164">
        <f>SUM(CF325:CF353)</f>
        <v>255</v>
      </c>
      <c r="CG323" s="126">
        <f>SUM(CG325:CG353)</f>
        <v>261</v>
      </c>
      <c r="CH323" s="135">
        <f t="shared" si="2597"/>
        <v>6</v>
      </c>
      <c r="CI323" s="180"/>
      <c r="CJ323" s="181"/>
      <c r="CK323" s="189"/>
      <c r="CL323" s="164">
        <f>SUM(CL325:CL353)</f>
        <v>180</v>
      </c>
      <c r="CM323" s="126">
        <f>SUM(CM325:CM353)</f>
        <v>203</v>
      </c>
      <c r="CN323" s="135">
        <f t="shared" si="2599"/>
        <v>23</v>
      </c>
      <c r="CO323" s="180"/>
      <c r="CP323" s="181"/>
      <c r="CQ323" s="189"/>
      <c r="CR323" s="164">
        <f>SUM(CR325:CR353)</f>
        <v>180</v>
      </c>
      <c r="CS323" s="126">
        <f>SUM(CS325:CS353)</f>
        <v>203</v>
      </c>
      <c r="CT323" s="135">
        <f t="shared" si="2601"/>
        <v>23</v>
      </c>
      <c r="CU323" s="180"/>
      <c r="CV323" s="181"/>
      <c r="CW323" s="189"/>
      <c r="CX323" s="164">
        <f>SUM(CX325:CX353)</f>
        <v>180</v>
      </c>
      <c r="CY323" s="126">
        <f>SUM(CY325:CY353)</f>
        <v>203</v>
      </c>
      <c r="CZ323" s="135">
        <f t="shared" si="2603"/>
        <v>23</v>
      </c>
      <c r="DA323" s="180"/>
      <c r="DB323" s="181"/>
      <c r="DC323" s="189"/>
      <c r="DD323" s="164">
        <f>SUM(DD325:DD353)</f>
        <v>180</v>
      </c>
      <c r="DE323" s="126">
        <f>SUM(DE325:DE353)</f>
        <v>198</v>
      </c>
      <c r="DF323" s="135">
        <f t="shared" si="2605"/>
        <v>18</v>
      </c>
      <c r="DG323" s="180"/>
      <c r="DH323" s="181"/>
      <c r="DI323" s="189"/>
      <c r="DJ323" s="164">
        <f>SUM(DJ325:DJ353)</f>
        <v>180</v>
      </c>
      <c r="DK323" s="126">
        <f>SUM(DK325:DK353)</f>
        <v>198</v>
      </c>
      <c r="DL323" s="135">
        <f t="shared" si="2607"/>
        <v>18</v>
      </c>
      <c r="DM323" s="180"/>
      <c r="DN323" s="181"/>
      <c r="DO323" s="189"/>
      <c r="DP323" s="164">
        <f>SUM(DP325:DP353)</f>
        <v>180</v>
      </c>
      <c r="DQ323" s="126">
        <f>SUM(DQ325:DQ353)</f>
        <v>198</v>
      </c>
      <c r="DR323" s="135">
        <f t="shared" si="2609"/>
        <v>18</v>
      </c>
      <c r="DS323" s="180"/>
      <c r="DT323" s="181"/>
      <c r="DU323" s="189"/>
      <c r="DV323" s="164">
        <f>SUM(DV325:DV353)</f>
        <v>180</v>
      </c>
      <c r="DW323" s="126">
        <f>SUM(DW325:DW353)</f>
        <v>198</v>
      </c>
      <c r="DX323" s="135">
        <f t="shared" si="2611"/>
        <v>18</v>
      </c>
      <c r="DY323" s="180"/>
      <c r="DZ323" s="181"/>
      <c r="EA323" s="189"/>
      <c r="EB323" s="164">
        <f>SUM(EB325:EB353)</f>
        <v>180</v>
      </c>
      <c r="EC323" s="126">
        <f>SUM(EC325:EC353)</f>
        <v>180</v>
      </c>
      <c r="ED323" s="135">
        <f t="shared" si="2613"/>
        <v>0</v>
      </c>
      <c r="EE323" s="180"/>
      <c r="EF323" s="181"/>
      <c r="EG323" s="189"/>
      <c r="EH323" s="164">
        <f>SUM(EH325:EH353)</f>
        <v>180</v>
      </c>
      <c r="EI323" s="126">
        <f>SUM(EI325:EI353)</f>
        <v>180</v>
      </c>
      <c r="EJ323" s="135">
        <f t="shared" si="2615"/>
        <v>0</v>
      </c>
      <c r="EK323" s="180"/>
      <c r="EL323" s="181"/>
      <c r="EM323" s="189"/>
      <c r="EN323" s="164">
        <f>SUM(EN325:EN353)</f>
        <v>180</v>
      </c>
      <c r="EO323" s="126">
        <f>SUM(EO325:EO353)</f>
        <v>180</v>
      </c>
      <c r="EP323" s="135">
        <f t="shared" si="2617"/>
        <v>0</v>
      </c>
      <c r="EQ323" s="180"/>
      <c r="ER323" s="181"/>
      <c r="ES323" s="189"/>
      <c r="ET323" s="164">
        <f>SUM(ET325:ET353)</f>
        <v>180</v>
      </c>
      <c r="EU323" s="126">
        <f>SUM(EU325:EU353)</f>
        <v>180</v>
      </c>
      <c r="EV323" s="135">
        <f t="shared" si="2619"/>
        <v>0</v>
      </c>
      <c r="EW323" s="180"/>
      <c r="EX323" s="181"/>
      <c r="EY323" s="189"/>
      <c r="EZ323" s="164">
        <f>SUM(EZ325:EZ353)</f>
        <v>180</v>
      </c>
      <c r="FA323" s="126">
        <f>SUM(FA325:FA353)</f>
        <v>180</v>
      </c>
      <c r="FB323" s="135">
        <f t="shared" si="2621"/>
        <v>0</v>
      </c>
      <c r="FC323" s="180"/>
      <c r="FD323" s="181"/>
      <c r="FE323" s="189"/>
      <c r="FF323" s="164">
        <f>SUM(FF325:FF353)</f>
        <v>180</v>
      </c>
      <c r="FG323" s="126">
        <f>SUM(FG325:FG353)</f>
        <v>180</v>
      </c>
      <c r="FH323" s="135">
        <f t="shared" si="2623"/>
        <v>0</v>
      </c>
      <c r="FI323" s="180"/>
      <c r="FJ323" s="181"/>
      <c r="FK323" s="189"/>
      <c r="FL323" s="164">
        <f>SUM(FL325:FL353)</f>
        <v>180</v>
      </c>
      <c r="FM323" s="126">
        <f>SUM(FM325:FM353)</f>
        <v>180</v>
      </c>
      <c r="FN323" s="135">
        <f t="shared" si="2625"/>
        <v>0</v>
      </c>
      <c r="FO323" s="180"/>
      <c r="FP323" s="181"/>
      <c r="FQ323" s="189"/>
      <c r="FR323" s="164">
        <f>SUM(FR325:FR353)</f>
        <v>180</v>
      </c>
      <c r="FS323" s="126">
        <f>SUM(FS325:FS353)</f>
        <v>180</v>
      </c>
      <c r="FT323" s="135">
        <f t="shared" si="2627"/>
        <v>0</v>
      </c>
      <c r="FU323" s="180"/>
      <c r="FV323" s="181"/>
      <c r="FW323" s="189"/>
      <c r="FX323" s="164">
        <f>SUM(FX325:FX353)</f>
        <v>180</v>
      </c>
      <c r="FY323" s="126">
        <f>SUM(FY325:FY353)</f>
        <v>180</v>
      </c>
      <c r="FZ323" s="135">
        <f t="shared" si="2629"/>
        <v>0</v>
      </c>
      <c r="GA323" s="180"/>
      <c r="GB323" s="181"/>
      <c r="GC323" s="189"/>
      <c r="GD323" s="164">
        <f>SUM(GD325:GD353)</f>
        <v>240</v>
      </c>
      <c r="GE323" s="126">
        <f>SUM(GE325:GE353)</f>
        <v>242</v>
      </c>
      <c r="GF323" s="135">
        <f t="shared" si="2631"/>
        <v>2</v>
      </c>
      <c r="GG323" s="180"/>
      <c r="GH323" s="181"/>
      <c r="GI323" s="189"/>
      <c r="GJ323" s="164">
        <f>SUM(GJ325:GJ353)</f>
        <v>240</v>
      </c>
      <c r="GK323" s="126">
        <f>SUM(GK325:GK353)</f>
        <v>242</v>
      </c>
      <c r="GL323" s="135">
        <f t="shared" si="2633"/>
        <v>2</v>
      </c>
      <c r="GM323" s="180"/>
      <c r="GN323" s="181"/>
      <c r="GO323" s="189"/>
      <c r="GP323" s="164">
        <f>SUM(GP325:GP353)</f>
        <v>240</v>
      </c>
      <c r="GQ323" s="126">
        <f>SUM(GQ325:GQ353)</f>
        <v>246</v>
      </c>
      <c r="GR323" s="135">
        <f t="shared" si="2635"/>
        <v>6</v>
      </c>
      <c r="GS323" s="180"/>
      <c r="GT323" s="181"/>
      <c r="GU323" s="189"/>
      <c r="GV323" s="164">
        <f>SUM(GV325:GV353)</f>
        <v>240</v>
      </c>
      <c r="GW323" s="126">
        <f>SUM(GW325:GW353)</f>
        <v>246</v>
      </c>
      <c r="GX323" s="135">
        <f t="shared" si="2637"/>
        <v>6</v>
      </c>
      <c r="GY323" s="180"/>
      <c r="GZ323" s="181"/>
      <c r="HA323" s="189"/>
      <c r="HB323" s="164">
        <f>SUM(HB325:HB353)</f>
        <v>240</v>
      </c>
      <c r="HC323" s="126">
        <f>SUM(HC325:HC353)</f>
        <v>246</v>
      </c>
      <c r="HD323" s="135">
        <f t="shared" si="2639"/>
        <v>6</v>
      </c>
      <c r="HE323" s="180"/>
      <c r="HF323" s="181"/>
      <c r="HG323" s="189"/>
      <c r="HH323" s="164">
        <f>SUM(HH325:HH353)</f>
        <v>0</v>
      </c>
      <c r="HI323" s="126">
        <f>SUM(HI325:HI353)</f>
        <v>0</v>
      </c>
      <c r="HJ323" s="135">
        <f t="shared" si="2641"/>
        <v>0</v>
      </c>
      <c r="HK323" s="180"/>
      <c r="HL323" s="181"/>
      <c r="HM323" s="189"/>
      <c r="HN323" s="164">
        <f>SUM(HN325:HN353)</f>
        <v>0</v>
      </c>
      <c r="HO323" s="126">
        <f>SUM(HO325:HO353)</f>
        <v>0</v>
      </c>
      <c r="HP323" s="135">
        <f t="shared" si="2643"/>
        <v>0</v>
      </c>
      <c r="HQ323" s="180"/>
      <c r="HR323" s="181"/>
      <c r="HS323" s="189"/>
      <c r="HT323" s="164">
        <f>SUM(HT325:HT353)</f>
        <v>0</v>
      </c>
      <c r="HU323" s="126">
        <f>SUM(HU325:HU353)</f>
        <v>0</v>
      </c>
      <c r="HV323" s="135">
        <f t="shared" si="2645"/>
        <v>0</v>
      </c>
      <c r="HW323" s="111"/>
      <c r="HX323" s="293"/>
      <c r="HY323" s="85">
        <v>1</v>
      </c>
      <c r="HZ323" s="2">
        <f t="shared" si="2419"/>
        <v>1</v>
      </c>
    </row>
    <row r="324" spans="1:234" hidden="1" x14ac:dyDescent="0.2">
      <c r="B324" s="16" t="e">
        <f>IF(#REF!=0,"Скрыть","")</f>
        <v>#REF!</v>
      </c>
      <c r="C324" s="15" t="e">
        <f>IF(AND(#REF!&gt;85%,#REF!&gt;85%),"скрыть","")</f>
        <v>#REF!</v>
      </c>
      <c r="D324" s="14" t="s">
        <v>2</v>
      </c>
      <c r="E324" s="14" t="s">
        <v>25</v>
      </c>
      <c r="F324" s="14" t="s">
        <v>28</v>
      </c>
      <c r="G324" s="22" t="str">
        <f>CONCATENATE(D324,E324,F324,K324)</f>
        <v>3BDFBC50-5FD0-44D2-8F2C-8100642B19E7FDBB77E1-CAAB-4231-A3A6-5F1E1D2A7239DCFAE582-0E20-476E-A53C-8EC2F89B09882 этап</v>
      </c>
      <c r="H324" s="22"/>
      <c r="I324" s="42">
        <v>313</v>
      </c>
      <c r="J324" s="102">
        <f>SUBTOTAL(103,I$12:I324)*1</f>
        <v>61</v>
      </c>
      <c r="K324" s="109" t="s">
        <v>117</v>
      </c>
      <c r="L324" s="19"/>
      <c r="M324" s="269"/>
      <c r="N324" s="258"/>
      <c r="O324" s="152"/>
      <c r="P324" s="166"/>
      <c r="Q324" s="167"/>
      <c r="R324" s="167"/>
      <c r="S324" s="168"/>
      <c r="T324" s="168"/>
      <c r="U324" s="168"/>
      <c r="V324" s="168"/>
      <c r="W324" s="20"/>
      <c r="X324" s="182"/>
      <c r="Y324" s="183"/>
      <c r="Z324" s="183"/>
      <c r="AA324" s="183"/>
      <c r="AB324" s="21"/>
      <c r="AC324" s="190"/>
      <c r="AD324" s="238"/>
      <c r="AE324" s="239"/>
      <c r="AF324" s="240"/>
      <c r="AG324" s="241"/>
      <c r="AH324" s="219"/>
      <c r="AI324" s="242"/>
      <c r="AJ324" s="241"/>
      <c r="AK324" s="219"/>
      <c r="AL324" s="242"/>
      <c r="AM324" s="241"/>
      <c r="AN324" s="219"/>
      <c r="AO324" s="242"/>
      <c r="AP324" s="241"/>
      <c r="AQ324" s="219"/>
      <c r="AR324" s="242"/>
      <c r="AS324" s="182"/>
      <c r="AT324" s="183"/>
      <c r="AU324" s="190"/>
      <c r="AV324" s="166"/>
      <c r="AW324" s="168"/>
      <c r="AX324" s="194"/>
      <c r="AY324" s="182"/>
      <c r="AZ324" s="183"/>
      <c r="BA324" s="190"/>
      <c r="BB324" s="166"/>
      <c r="BC324" s="168"/>
      <c r="BD324" s="194"/>
      <c r="BE324" s="182"/>
      <c r="BF324" s="183"/>
      <c r="BG324" s="190"/>
      <c r="BH324" s="166"/>
      <c r="BI324" s="168"/>
      <c r="BJ324" s="194"/>
      <c r="BK324" s="182"/>
      <c r="BL324" s="183"/>
      <c r="BM324" s="190"/>
      <c r="BN324" s="166"/>
      <c r="BO324" s="168"/>
      <c r="BP324" s="194"/>
      <c r="BQ324" s="182"/>
      <c r="BR324" s="183"/>
      <c r="BS324" s="190"/>
      <c r="BT324" s="166"/>
      <c r="BU324" s="168"/>
      <c r="BV324" s="194"/>
      <c r="BW324" s="182"/>
      <c r="BX324" s="183"/>
      <c r="BY324" s="190"/>
      <c r="BZ324" s="166"/>
      <c r="CA324" s="168"/>
      <c r="CB324" s="194"/>
      <c r="CC324" s="182"/>
      <c r="CD324" s="183"/>
      <c r="CE324" s="190"/>
      <c r="CF324" s="166"/>
      <c r="CG324" s="168"/>
      <c r="CH324" s="194"/>
      <c r="CI324" s="182"/>
      <c r="CJ324" s="183"/>
      <c r="CK324" s="190"/>
      <c r="CL324" s="166"/>
      <c r="CM324" s="168"/>
      <c r="CN324" s="194"/>
      <c r="CO324" s="182"/>
      <c r="CP324" s="183"/>
      <c r="CQ324" s="190"/>
      <c r="CR324" s="166"/>
      <c r="CS324" s="168"/>
      <c r="CT324" s="194"/>
      <c r="CU324" s="182"/>
      <c r="CV324" s="183"/>
      <c r="CW324" s="190"/>
      <c r="CX324" s="166"/>
      <c r="CY324" s="168"/>
      <c r="CZ324" s="194"/>
      <c r="DA324" s="182"/>
      <c r="DB324" s="183"/>
      <c r="DC324" s="190"/>
      <c r="DD324" s="166"/>
      <c r="DE324" s="168"/>
      <c r="DF324" s="194"/>
      <c r="DG324" s="182"/>
      <c r="DH324" s="183"/>
      <c r="DI324" s="190"/>
      <c r="DJ324" s="166"/>
      <c r="DK324" s="168"/>
      <c r="DL324" s="194"/>
      <c r="DM324" s="182"/>
      <c r="DN324" s="183"/>
      <c r="DO324" s="190"/>
      <c r="DP324" s="166"/>
      <c r="DQ324" s="168"/>
      <c r="DR324" s="194"/>
      <c r="DS324" s="182"/>
      <c r="DT324" s="183"/>
      <c r="DU324" s="190"/>
      <c r="DV324" s="166"/>
      <c r="DW324" s="168"/>
      <c r="DX324" s="194"/>
      <c r="DY324" s="182"/>
      <c r="DZ324" s="183"/>
      <c r="EA324" s="190"/>
      <c r="EB324" s="166"/>
      <c r="EC324" s="168"/>
      <c r="ED324" s="194"/>
      <c r="EE324" s="182"/>
      <c r="EF324" s="183"/>
      <c r="EG324" s="190"/>
      <c r="EH324" s="166"/>
      <c r="EI324" s="168"/>
      <c r="EJ324" s="194"/>
      <c r="EK324" s="182"/>
      <c r="EL324" s="183"/>
      <c r="EM324" s="190"/>
      <c r="EN324" s="166"/>
      <c r="EO324" s="168"/>
      <c r="EP324" s="194"/>
      <c r="EQ324" s="182"/>
      <c r="ER324" s="183"/>
      <c r="ES324" s="190"/>
      <c r="ET324" s="166"/>
      <c r="EU324" s="168"/>
      <c r="EV324" s="194"/>
      <c r="EW324" s="182"/>
      <c r="EX324" s="183"/>
      <c r="EY324" s="190"/>
      <c r="EZ324" s="166"/>
      <c r="FA324" s="168"/>
      <c r="FB324" s="194"/>
      <c r="FC324" s="182"/>
      <c r="FD324" s="183"/>
      <c r="FE324" s="190"/>
      <c r="FF324" s="166"/>
      <c r="FG324" s="168"/>
      <c r="FH324" s="194">
        <f t="shared" ref="FH324:FH331" si="2715">FG324-FF324</f>
        <v>0</v>
      </c>
      <c r="FI324" s="182"/>
      <c r="FJ324" s="183"/>
      <c r="FK324" s="190"/>
      <c r="FL324" s="166"/>
      <c r="FM324" s="168"/>
      <c r="FN324" s="194"/>
      <c r="FO324" s="182"/>
      <c r="FP324" s="183"/>
      <c r="FQ324" s="190"/>
      <c r="FR324" s="166"/>
      <c r="FS324" s="168"/>
      <c r="FT324" s="194"/>
      <c r="FU324" s="182"/>
      <c r="FV324" s="183"/>
      <c r="FW324" s="190"/>
      <c r="FX324" s="166"/>
      <c r="FY324" s="168"/>
      <c r="FZ324" s="194"/>
      <c r="GA324" s="182"/>
      <c r="GB324" s="183"/>
      <c r="GC324" s="190"/>
      <c r="GD324" s="166"/>
      <c r="GE324" s="168"/>
      <c r="GF324" s="194"/>
      <c r="GG324" s="182"/>
      <c r="GH324" s="183"/>
      <c r="GI324" s="190"/>
      <c r="GJ324" s="166"/>
      <c r="GK324" s="168"/>
      <c r="GL324" s="194"/>
      <c r="GM324" s="182"/>
      <c r="GN324" s="183"/>
      <c r="GO324" s="190"/>
      <c r="GP324" s="166"/>
      <c r="GQ324" s="168"/>
      <c r="GR324" s="194"/>
      <c r="GS324" s="182"/>
      <c r="GT324" s="183"/>
      <c r="GU324" s="190"/>
      <c r="GV324" s="166"/>
      <c r="GW324" s="168"/>
      <c r="GX324" s="194"/>
      <c r="GY324" s="182"/>
      <c r="GZ324" s="183"/>
      <c r="HA324" s="190"/>
      <c r="HB324" s="166"/>
      <c r="HC324" s="168"/>
      <c r="HD324" s="194"/>
      <c r="HE324" s="182"/>
      <c r="HF324" s="183"/>
      <c r="HG324" s="190"/>
      <c r="HH324" s="166"/>
      <c r="HI324" s="168"/>
      <c r="HJ324" s="194"/>
      <c r="HK324" s="182"/>
      <c r="HL324" s="183"/>
      <c r="HM324" s="190"/>
      <c r="HN324" s="166"/>
      <c r="HO324" s="168"/>
      <c r="HP324" s="194"/>
      <c r="HQ324" s="182"/>
      <c r="HR324" s="183"/>
      <c r="HS324" s="190"/>
      <c r="HT324" s="166"/>
      <c r="HU324" s="168"/>
      <c r="HV324" s="194"/>
      <c r="HW324" s="19"/>
      <c r="HX324" s="295"/>
      <c r="HY324" s="211"/>
      <c r="HZ324" s="2" t="str">
        <f t="shared" si="2419"/>
        <v>СКРЫТЬ</v>
      </c>
    </row>
    <row r="325" spans="1:234" hidden="1" x14ac:dyDescent="0.2">
      <c r="A325" s="1" t="e">
        <f>$K$2&amp;#REF!&amp;$K$292&amp;$K$324&amp;K325</f>
        <v>#REF!</v>
      </c>
      <c r="B325" s="16" t="e">
        <f>IF(#REF!=0,"Скрыть","")</f>
        <v>#REF!</v>
      </c>
      <c r="C325" s="15" t="e">
        <f>IF(AND(#REF!&gt;85%,#REF!&gt;85%),"скрыть","")</f>
        <v>#REF!</v>
      </c>
      <c r="D325" s="14" t="s">
        <v>2</v>
      </c>
      <c r="E325" s="14" t="s">
        <v>25</v>
      </c>
      <c r="F325" s="14" t="s">
        <v>28</v>
      </c>
      <c r="G325" s="13" t="str">
        <f>CONCATENATE(D325,E325,F325,K325)</f>
        <v>3BDFBC50-5FD0-44D2-8F2C-8100642B19E7FDBB77E1-CAAB-4231-A3A6-5F1E1D2A7239DCFAE582-0E20-476E-A53C-8EC2F89B0988Вынос инженерных коммуникаций (трубопроводы), п.м.</v>
      </c>
      <c r="H325" s="13"/>
      <c r="I325" s="42">
        <v>314</v>
      </c>
      <c r="J325" s="102">
        <f>SUBTOTAL(103,I$12:I325)*1</f>
        <v>61</v>
      </c>
      <c r="K325" s="108" t="s">
        <v>107</v>
      </c>
      <c r="L325" s="17" t="s">
        <v>65</v>
      </c>
      <c r="M325" s="267"/>
      <c r="N325" s="260"/>
      <c r="O325" s="116"/>
      <c r="P325" s="122">
        <v>0</v>
      </c>
      <c r="Q325" s="158">
        <v>0</v>
      </c>
      <c r="R325" s="158">
        <v>0</v>
      </c>
      <c r="S325" s="92">
        <f t="shared" ref="S325:S331" ca="1" si="2716">IF((Q325+Z325)&gt;P325,P325,(Q325+Z325))</f>
        <v>0</v>
      </c>
      <c r="T325" s="92">
        <f t="shared" ref="T325:T331" si="2717">R325+AA325</f>
        <v>0</v>
      </c>
      <c r="U325" s="91">
        <f t="shared" ref="U325:U331" ca="1" si="2718">T325-S325</f>
        <v>0</v>
      </c>
      <c r="V325" s="91">
        <f t="shared" ref="V325:V331" si="2719">P325-T325</f>
        <v>0</v>
      </c>
      <c r="W325" s="120" t="str">
        <f t="shared" ref="W325:W352" si="2720">IF(OR(AND(P325=0,T325=0),AND(P325="",T325="")),"",IF(AND(P325=0,T325&gt;0),1,T325/P325))</f>
        <v/>
      </c>
      <c r="X325" s="178"/>
      <c r="Y325" s="128">
        <f t="shared" ref="Y325:Y331" si="2721">AS325+AY325+BE325+BK325+BQ325+BW325+CC325+CI325+CO325+CU325+DA325+DG325+DM325+DS325+DY325+EE325+EK325+EQ325+EW325+FC325+FI325+FO325+FU325+GA325+GG325+GM325+GS325+GY325+HE325+HK325+HQ325</f>
        <v>0</v>
      </c>
      <c r="Z325" s="179">
        <f t="shared" ref="Z325:Z331" ca="1" si="2722">SUMIFS(AS325:HV325,AS$1:HV$1,"1",AS$8:HV$8,"Физические объемы",AS$9:HV$9,"План")</f>
        <v>0</v>
      </c>
      <c r="AA325" s="127">
        <f t="shared" ref="AA325:AA331" si="2723">AT325+AZ325+BF325+BL325+BR325+BX325+CD325+CJ325+CP325+CV325+DB325+DH325+DN325+DT325+DZ325+EF325+EL325+ER325+EX325+FD325+FJ325+FP325+FV325+GB325+GH325+GN325+GT325+GZ325+HF325+HL325+HR325</f>
        <v>0</v>
      </c>
      <c r="AB325" s="67" t="str">
        <f t="shared" ref="AB325:AB331" ca="1" si="2724">IF(OR(AND(Z325=0,AA325=0),AND(Z325="",AA325="")),"",IF(AND(Z325=0,AA325&gt;0),1,AA325/Z325))</f>
        <v/>
      </c>
      <c r="AC325" s="69">
        <f t="shared" ref="AC325:AC331" ca="1" si="2725">AA325-Z325</f>
        <v>0</v>
      </c>
      <c r="AD325" s="226">
        <f>AS325+AY325+BE325+BK325+BQ325+BW325+CC325</f>
        <v>0</v>
      </c>
      <c r="AE325" s="227">
        <f>AT325+AZ325+BF325+BL325+BR325+BX325+CD325</f>
        <v>0</v>
      </c>
      <c r="AF325" s="225">
        <f>AE325-AD325</f>
        <v>0</v>
      </c>
      <c r="AG325" s="226">
        <f>DS325+CI325+CO325+CU325+DA325+DG325+DM325</f>
        <v>0</v>
      </c>
      <c r="AH325" s="227">
        <f>DT325+CJ325+CP325+CV325+DB325+DH325+DN325</f>
        <v>0</v>
      </c>
      <c r="AI325" s="225">
        <f>AH325-AG325</f>
        <v>0</v>
      </c>
      <c r="AJ325" s="226">
        <f>FI325+DY325+EE325+EK325+EQ325+EW325+FC325</f>
        <v>0</v>
      </c>
      <c r="AK325" s="227">
        <f>FJ325+DZ325+EF325+EL325+ER325+EX325+FD325</f>
        <v>0</v>
      </c>
      <c r="AL325" s="225">
        <f>AK325-AJ325</f>
        <v>0</v>
      </c>
      <c r="AM325" s="226">
        <f>FO325+FU325+GY325+GA325+GG325+GM325+GS325</f>
        <v>0</v>
      </c>
      <c r="AN325" s="227">
        <f>GZ325+GB325+GH325+GN325+GT325+FP325+FV325</f>
        <v>0</v>
      </c>
      <c r="AO325" s="225">
        <f>AN325-AM325</f>
        <v>0</v>
      </c>
      <c r="AP325" s="226">
        <f>HQ325+HE325+HK325</f>
        <v>0</v>
      </c>
      <c r="AQ325" s="227">
        <f>HR325+HF325+HL325</f>
        <v>0</v>
      </c>
      <c r="AR325" s="225">
        <f t="shared" ref="AR325:AR353" si="2726">AQ325-AP325</f>
        <v>0</v>
      </c>
      <c r="AS325" s="178"/>
      <c r="AT325" s="127"/>
      <c r="AU325" s="69">
        <f t="shared" ref="AU325:AU331" si="2727">AT325-AS325</f>
        <v>0</v>
      </c>
      <c r="AV325" s="162"/>
      <c r="AW325" s="123"/>
      <c r="AX325" s="18">
        <f t="shared" ref="AX325:AX331" si="2728">AW325-AV325</f>
        <v>0</v>
      </c>
      <c r="AY325" s="178"/>
      <c r="AZ325" s="127"/>
      <c r="BA325" s="69">
        <f t="shared" ref="BA325:BA331" si="2729">AZ325-AY325</f>
        <v>0</v>
      </c>
      <c r="BB325" s="162"/>
      <c r="BC325" s="123"/>
      <c r="BD325" s="18">
        <f t="shared" ref="BD325:BD331" si="2730">BC325-BB325</f>
        <v>0</v>
      </c>
      <c r="BE325" s="178"/>
      <c r="BF325" s="127"/>
      <c r="BG325" s="69">
        <f t="shared" ref="BG325:BG331" si="2731">BF325-BE325</f>
        <v>0</v>
      </c>
      <c r="BH325" s="162"/>
      <c r="BI325" s="123"/>
      <c r="BJ325" s="18">
        <f t="shared" ref="BJ325:BJ331" si="2732">BI325-BH325</f>
        <v>0</v>
      </c>
      <c r="BK325" s="178"/>
      <c r="BL325" s="127"/>
      <c r="BM325" s="69">
        <f t="shared" ref="BM325:BM331" si="2733">BL325-BK325</f>
        <v>0</v>
      </c>
      <c r="BN325" s="162"/>
      <c r="BO325" s="123"/>
      <c r="BP325" s="18">
        <f t="shared" ref="BP325:BP331" si="2734">BO325-BN325</f>
        <v>0</v>
      </c>
      <c r="BQ325" s="178"/>
      <c r="BR325" s="127"/>
      <c r="BS325" s="69">
        <f t="shared" ref="BS325:BS331" si="2735">BR325-BQ325</f>
        <v>0</v>
      </c>
      <c r="BT325" s="162"/>
      <c r="BU325" s="123"/>
      <c r="BV325" s="18">
        <f t="shared" ref="BV325:BV331" si="2736">BU325-BT325</f>
        <v>0</v>
      </c>
      <c r="BW325" s="178"/>
      <c r="BX325" s="127"/>
      <c r="BY325" s="69">
        <f t="shared" ref="BY325:BY331" si="2737">BX325-BW325</f>
        <v>0</v>
      </c>
      <c r="BZ325" s="162"/>
      <c r="CA325" s="123"/>
      <c r="CB325" s="18">
        <f t="shared" ref="CB325:CB331" si="2738">CA325-BZ325</f>
        <v>0</v>
      </c>
      <c r="CC325" s="178"/>
      <c r="CD325" s="127"/>
      <c r="CE325" s="69">
        <f t="shared" ref="CE325:CE331" si="2739">CD325-CC325</f>
        <v>0</v>
      </c>
      <c r="CF325" s="162"/>
      <c r="CG325" s="123"/>
      <c r="CH325" s="18">
        <f t="shared" ref="CH325:CH331" si="2740">CG325-CF325</f>
        <v>0</v>
      </c>
      <c r="CI325" s="178"/>
      <c r="CJ325" s="127"/>
      <c r="CK325" s="69">
        <f t="shared" ref="CK325:CK331" si="2741">CJ325-CI325</f>
        <v>0</v>
      </c>
      <c r="CL325" s="162"/>
      <c r="CM325" s="123"/>
      <c r="CN325" s="18">
        <f t="shared" ref="CN325:CN331" si="2742">CM325-CL325</f>
        <v>0</v>
      </c>
      <c r="CO325" s="178"/>
      <c r="CP325" s="127"/>
      <c r="CQ325" s="69">
        <f t="shared" ref="CQ325:CQ331" si="2743">CP325-CO325</f>
        <v>0</v>
      </c>
      <c r="CR325" s="162"/>
      <c r="CS325" s="123"/>
      <c r="CT325" s="18">
        <f t="shared" ref="CT325:CT331" si="2744">CS325-CR325</f>
        <v>0</v>
      </c>
      <c r="CU325" s="178"/>
      <c r="CV325" s="127"/>
      <c r="CW325" s="69">
        <f t="shared" ref="CW325:CW331" si="2745">CV325-CU325</f>
        <v>0</v>
      </c>
      <c r="CX325" s="162"/>
      <c r="CY325" s="123"/>
      <c r="CZ325" s="18">
        <f t="shared" ref="CZ325:CZ331" si="2746">CY325-CX325</f>
        <v>0</v>
      </c>
      <c r="DA325" s="178"/>
      <c r="DB325" s="127"/>
      <c r="DC325" s="69">
        <f t="shared" ref="DC325:DC331" si="2747">DB325-DA325</f>
        <v>0</v>
      </c>
      <c r="DD325" s="162"/>
      <c r="DE325" s="123"/>
      <c r="DF325" s="18">
        <f t="shared" ref="DF325:DF331" si="2748">DE325-DD325</f>
        <v>0</v>
      </c>
      <c r="DG325" s="178"/>
      <c r="DH325" s="127"/>
      <c r="DI325" s="69">
        <f t="shared" ref="DI325:DI331" si="2749">DH325-DG325</f>
        <v>0</v>
      </c>
      <c r="DJ325" s="162"/>
      <c r="DK325" s="123"/>
      <c r="DL325" s="18">
        <f t="shared" ref="DL325:DL331" si="2750">DK325-DJ325</f>
        <v>0</v>
      </c>
      <c r="DM325" s="178"/>
      <c r="DN325" s="127"/>
      <c r="DO325" s="69">
        <f t="shared" ref="DO325:DO331" si="2751">DN325-DM325</f>
        <v>0</v>
      </c>
      <c r="DP325" s="162"/>
      <c r="DQ325" s="123"/>
      <c r="DR325" s="18">
        <f t="shared" ref="DR325:DR331" si="2752">DQ325-DP325</f>
        <v>0</v>
      </c>
      <c r="DS325" s="178"/>
      <c r="DT325" s="127"/>
      <c r="DU325" s="69">
        <f t="shared" ref="DU325:DU331" si="2753">DT325-DS325</f>
        <v>0</v>
      </c>
      <c r="DV325" s="162"/>
      <c r="DW325" s="123"/>
      <c r="DX325" s="18">
        <f t="shared" ref="DX325:DX331" si="2754">DW325-DV325</f>
        <v>0</v>
      </c>
      <c r="DY325" s="178"/>
      <c r="DZ325" s="127"/>
      <c r="EA325" s="69">
        <f t="shared" ref="EA325:EA331" si="2755">DZ325-DY325</f>
        <v>0</v>
      </c>
      <c r="EB325" s="162"/>
      <c r="EC325" s="123"/>
      <c r="ED325" s="18">
        <f t="shared" ref="ED325:ED331" si="2756">EC325-EB325</f>
        <v>0</v>
      </c>
      <c r="EE325" s="178"/>
      <c r="EF325" s="127"/>
      <c r="EG325" s="69">
        <f t="shared" ref="EG325:EG331" si="2757">EF325-EE325</f>
        <v>0</v>
      </c>
      <c r="EH325" s="162"/>
      <c r="EI325" s="123"/>
      <c r="EJ325" s="18">
        <f t="shared" ref="EJ325:EJ331" si="2758">EI325-EH325</f>
        <v>0</v>
      </c>
      <c r="EK325" s="178"/>
      <c r="EL325" s="127"/>
      <c r="EM325" s="69">
        <f t="shared" ref="EM325:EM331" si="2759">EL325-EK325</f>
        <v>0</v>
      </c>
      <c r="EN325" s="162"/>
      <c r="EO325" s="123"/>
      <c r="EP325" s="18">
        <f t="shared" ref="EP325:EP331" si="2760">EO325-EN325</f>
        <v>0</v>
      </c>
      <c r="EQ325" s="178"/>
      <c r="ER325" s="127"/>
      <c r="ES325" s="69">
        <f t="shared" ref="ES325:ES331" si="2761">ER325-EQ325</f>
        <v>0</v>
      </c>
      <c r="ET325" s="162"/>
      <c r="EU325" s="123"/>
      <c r="EV325" s="18">
        <f t="shared" ref="EV325:EV331" si="2762">EU325-ET325</f>
        <v>0</v>
      </c>
      <c r="EW325" s="178"/>
      <c r="EX325" s="127"/>
      <c r="EY325" s="69">
        <f t="shared" ref="EY325:EY331" si="2763">EX325-EW325</f>
        <v>0</v>
      </c>
      <c r="EZ325" s="162"/>
      <c r="FA325" s="123"/>
      <c r="FB325" s="18">
        <f t="shared" ref="FB325:FB331" si="2764">FA325-EZ325</f>
        <v>0</v>
      </c>
      <c r="FC325" s="178"/>
      <c r="FD325" s="127"/>
      <c r="FE325" s="69">
        <f t="shared" ref="FE325:FE331" si="2765">FD325-FC325</f>
        <v>0</v>
      </c>
      <c r="FF325" s="162"/>
      <c r="FG325" s="123"/>
      <c r="FH325" s="18">
        <f t="shared" si="2715"/>
        <v>0</v>
      </c>
      <c r="FI325" s="178"/>
      <c r="FJ325" s="127"/>
      <c r="FK325" s="69">
        <f t="shared" ref="FK325:FK331" si="2766">FJ325-FI325</f>
        <v>0</v>
      </c>
      <c r="FL325" s="162"/>
      <c r="FM325" s="123"/>
      <c r="FN325" s="18">
        <f t="shared" ref="FN325:FN331" si="2767">FM325-FL325</f>
        <v>0</v>
      </c>
      <c r="FO325" s="178"/>
      <c r="FP325" s="127"/>
      <c r="FQ325" s="69">
        <f t="shared" ref="FQ325:FQ331" si="2768">FP325-FO325</f>
        <v>0</v>
      </c>
      <c r="FR325" s="162"/>
      <c r="FS325" s="123"/>
      <c r="FT325" s="18">
        <f t="shared" ref="FT325:FT331" si="2769">FS325-FR325</f>
        <v>0</v>
      </c>
      <c r="FU325" s="178"/>
      <c r="FV325" s="127"/>
      <c r="FW325" s="69">
        <f t="shared" ref="FW325:FW331" si="2770">FV325-FU325</f>
        <v>0</v>
      </c>
      <c r="FX325" s="162"/>
      <c r="FY325" s="123"/>
      <c r="FZ325" s="18">
        <f t="shared" ref="FZ325:FZ331" si="2771">FY325-FX325</f>
        <v>0</v>
      </c>
      <c r="GA325" s="178"/>
      <c r="GB325" s="127"/>
      <c r="GC325" s="69">
        <f t="shared" ref="GC325:GC331" si="2772">GB325-GA325</f>
        <v>0</v>
      </c>
      <c r="GD325" s="162"/>
      <c r="GE325" s="123"/>
      <c r="GF325" s="18">
        <f t="shared" ref="GF325:GF331" si="2773">GE325-GD325</f>
        <v>0</v>
      </c>
      <c r="GG325" s="178"/>
      <c r="GH325" s="127"/>
      <c r="GI325" s="69">
        <f t="shared" ref="GI325:GI331" si="2774">GH325-GG325</f>
        <v>0</v>
      </c>
      <c r="GJ325" s="162"/>
      <c r="GK325" s="123"/>
      <c r="GL325" s="18">
        <f t="shared" ref="GL325:GL331" si="2775">GK325-GJ325</f>
        <v>0</v>
      </c>
      <c r="GM325" s="178"/>
      <c r="GN325" s="127"/>
      <c r="GO325" s="69">
        <f t="shared" ref="GO325:GO331" si="2776">GN325-GM325</f>
        <v>0</v>
      </c>
      <c r="GP325" s="162"/>
      <c r="GQ325" s="123"/>
      <c r="GR325" s="18">
        <f t="shared" ref="GR325:GR331" si="2777">GQ325-GP325</f>
        <v>0</v>
      </c>
      <c r="GS325" s="178"/>
      <c r="GT325" s="127"/>
      <c r="GU325" s="69">
        <f t="shared" ref="GU325:GU331" si="2778">GT325-GS325</f>
        <v>0</v>
      </c>
      <c r="GV325" s="162"/>
      <c r="GW325" s="123"/>
      <c r="GX325" s="18">
        <f t="shared" ref="GX325:GX331" si="2779">GW325-GV325</f>
        <v>0</v>
      </c>
      <c r="GY325" s="178"/>
      <c r="GZ325" s="127"/>
      <c r="HA325" s="69">
        <f t="shared" ref="HA325:HA331" si="2780">GZ325-GY325</f>
        <v>0</v>
      </c>
      <c r="HB325" s="162"/>
      <c r="HC325" s="123"/>
      <c r="HD325" s="18">
        <f t="shared" ref="HD325:HD331" si="2781">HC325-HB325</f>
        <v>0</v>
      </c>
      <c r="HE325" s="178"/>
      <c r="HF325" s="127"/>
      <c r="HG325" s="69">
        <f t="shared" ref="HG325:HG331" si="2782">HF325-HE325</f>
        <v>0</v>
      </c>
      <c r="HH325" s="162"/>
      <c r="HI325" s="123"/>
      <c r="HJ325" s="18">
        <f t="shared" ref="HJ325:HJ331" si="2783">HI325-HH325</f>
        <v>0</v>
      </c>
      <c r="HK325" s="178"/>
      <c r="HL325" s="127"/>
      <c r="HM325" s="69">
        <f t="shared" ref="HM325:HM331" si="2784">HL325-HK325</f>
        <v>0</v>
      </c>
      <c r="HN325" s="162"/>
      <c r="HO325" s="123"/>
      <c r="HP325" s="18">
        <f t="shared" ref="HP325:HP331" si="2785">HO325-HN325</f>
        <v>0</v>
      </c>
      <c r="HQ325" s="178"/>
      <c r="HR325" s="127"/>
      <c r="HS325" s="69">
        <f t="shared" ref="HS325:HS331" si="2786">HR325-HQ325</f>
        <v>0</v>
      </c>
      <c r="HT325" s="162"/>
      <c r="HU325" s="123"/>
      <c r="HV325" s="18">
        <f t="shared" ref="HV325:HV331" si="2787">HU325-HT325</f>
        <v>0</v>
      </c>
      <c r="HW325" s="75"/>
      <c r="HX325" s="294"/>
      <c r="HY325" s="197"/>
      <c r="HZ325" s="2" t="str">
        <f t="shared" si="2419"/>
        <v>СКРЫТЬ</v>
      </c>
    </row>
    <row r="326" spans="1:234" hidden="1" x14ac:dyDescent="0.2">
      <c r="B326" s="16"/>
      <c r="C326" s="15"/>
      <c r="D326" s="248"/>
      <c r="E326" s="248"/>
      <c r="F326" s="248"/>
      <c r="G326" s="13"/>
      <c r="H326" s="13"/>
      <c r="I326" s="42">
        <v>315</v>
      </c>
      <c r="J326" s="102">
        <f>SUBTOTAL(103,I$12:I326)*1</f>
        <v>61</v>
      </c>
      <c r="K326" s="108" t="s">
        <v>108</v>
      </c>
      <c r="L326" s="17" t="s">
        <v>65</v>
      </c>
      <c r="M326" s="267"/>
      <c r="N326" s="260"/>
      <c r="O326" s="116"/>
      <c r="P326" s="122">
        <v>0</v>
      </c>
      <c r="Q326" s="158">
        <v>0</v>
      </c>
      <c r="R326" s="158">
        <v>0</v>
      </c>
      <c r="S326" s="92">
        <f ca="1">IF((Q326+Z326)&gt;P326,P326,(Q326+Z326))</f>
        <v>0</v>
      </c>
      <c r="T326" s="92">
        <f>R326+AA326</f>
        <v>0</v>
      </c>
      <c r="U326" s="91">
        <f ca="1">T326-S326</f>
        <v>0</v>
      </c>
      <c r="V326" s="91">
        <f>P326-T326</f>
        <v>0</v>
      </c>
      <c r="W326" s="120" t="str">
        <f>IF(OR(AND(P326=0,T326=0),AND(P326="",T326="")),"",IF(AND(P326=0,T326&gt;0),1,T326/P326))</f>
        <v/>
      </c>
      <c r="X326" s="178"/>
      <c r="Y326" s="128">
        <f>AS326+AY326+BE326+BK326+BQ326+BW326+CC326+CI326+CO326+CU326+DA326+DG326+DM326+DS326+DY326+EE326+EK326+EQ326+EW326+FC326+FI326+FO326+FU326+GA326+GG326+GM326+GS326+GY326+HE326+HK326+HQ326</f>
        <v>0</v>
      </c>
      <c r="Z326" s="179">
        <f ca="1">SUMIFS(AS326:HV326,AS$1:HV$1,"1",AS$8:HV$8,"Физические объемы",AS$9:HV$9,"План")</f>
        <v>0</v>
      </c>
      <c r="AA326" s="127">
        <f>AT326+AZ326+BF326+BL326+BR326+BX326+CD326+CJ326+CP326+CV326+DB326+DH326+DN326+DT326+DZ326+EF326+EL326+ER326+EX326+FD326+FJ326+FP326+FV326+GB326+GH326+GN326+GT326+GZ326+HF326+HL326+HR326</f>
        <v>0</v>
      </c>
      <c r="AB326" s="67" t="str">
        <f ca="1">IF(OR(AND(Z326=0,AA326=0),AND(Z326="",AA326="")),"",IF(AND(Z326=0,AA326&gt;0),1,AA326/Z326))</f>
        <v/>
      </c>
      <c r="AC326" s="69">
        <f ca="1">AA326-Z326</f>
        <v>0</v>
      </c>
      <c r="AD326" s="226">
        <f t="shared" ref="AD326:AD353" si="2788">AS326+AY326+BE326+BK326+BQ326+BW326+CC326</f>
        <v>0</v>
      </c>
      <c r="AE326" s="227">
        <f t="shared" ref="AE326:AE353" si="2789">AT326+AZ326+BF326+BL326+BR326+BX326+CD326</f>
        <v>0</v>
      </c>
      <c r="AF326" s="225">
        <f t="shared" ref="AF326:AF353" si="2790">AE326-AD326</f>
        <v>0</v>
      </c>
      <c r="AG326" s="226">
        <f t="shared" ref="AG326:AG353" si="2791">DS326+CI326+CO326+CU326+DA326+DG326+DM326</f>
        <v>0</v>
      </c>
      <c r="AH326" s="227">
        <f t="shared" ref="AH326:AH353" si="2792">DT326+CJ326+CP326+CV326+DB326+DH326+DN326</f>
        <v>0</v>
      </c>
      <c r="AI326" s="225">
        <f t="shared" ref="AI326:AI353" si="2793">AH326-AG326</f>
        <v>0</v>
      </c>
      <c r="AJ326" s="226">
        <f t="shared" ref="AJ326:AJ353" si="2794">FI326+DY326+EE326+EK326+EQ326+EW326+FC326</f>
        <v>0</v>
      </c>
      <c r="AK326" s="227">
        <f t="shared" ref="AK326:AK353" si="2795">FJ326+DZ326+EF326+EL326+ER326+EX326+FD326</f>
        <v>0</v>
      </c>
      <c r="AL326" s="225">
        <f t="shared" ref="AL326:AL353" si="2796">AK326-AJ326</f>
        <v>0</v>
      </c>
      <c r="AM326" s="226">
        <f t="shared" ref="AM326:AM353" si="2797">FO326+FU326+GY326+GA326+GG326+GM326+GS326</f>
        <v>0</v>
      </c>
      <c r="AN326" s="227">
        <f t="shared" ref="AN326:AN353" si="2798">GZ326+GB326+GH326+GN326+GT326+FP326+FV326</f>
        <v>0</v>
      </c>
      <c r="AO326" s="225">
        <f t="shared" ref="AO326:AO353" si="2799">AN326-AM326</f>
        <v>0</v>
      </c>
      <c r="AP326" s="226">
        <f t="shared" ref="AP326:AP353" si="2800">HQ326+HE326+HK326</f>
        <v>0</v>
      </c>
      <c r="AQ326" s="227">
        <f t="shared" ref="AQ326:AQ353" si="2801">HR326+HF326+HL326</f>
        <v>0</v>
      </c>
      <c r="AR326" s="225">
        <f t="shared" si="2726"/>
        <v>0</v>
      </c>
      <c r="AS326" s="178"/>
      <c r="AT326" s="127"/>
      <c r="AU326" s="69">
        <f>AT326-AS326</f>
        <v>0</v>
      </c>
      <c r="AV326" s="162"/>
      <c r="AW326" s="123"/>
      <c r="AX326" s="18">
        <f>AW326-AV326</f>
        <v>0</v>
      </c>
      <c r="AY326" s="178"/>
      <c r="AZ326" s="127"/>
      <c r="BA326" s="69">
        <f>AZ326-AY326</f>
        <v>0</v>
      </c>
      <c r="BB326" s="162"/>
      <c r="BC326" s="123"/>
      <c r="BD326" s="18">
        <f>BC326-BB326</f>
        <v>0</v>
      </c>
      <c r="BE326" s="178"/>
      <c r="BF326" s="127"/>
      <c r="BG326" s="69">
        <f>BF326-BE326</f>
        <v>0</v>
      </c>
      <c r="BH326" s="162"/>
      <c r="BI326" s="123"/>
      <c r="BJ326" s="18">
        <f>BI326-BH326</f>
        <v>0</v>
      </c>
      <c r="BK326" s="178"/>
      <c r="BL326" s="127"/>
      <c r="BM326" s="69">
        <f>BL326-BK326</f>
        <v>0</v>
      </c>
      <c r="BN326" s="162"/>
      <c r="BO326" s="123"/>
      <c r="BP326" s="18">
        <f>BO326-BN326</f>
        <v>0</v>
      </c>
      <c r="BQ326" s="178"/>
      <c r="BR326" s="127"/>
      <c r="BS326" s="69">
        <f>BR326-BQ326</f>
        <v>0</v>
      </c>
      <c r="BT326" s="162"/>
      <c r="BU326" s="123"/>
      <c r="BV326" s="18">
        <f>BU326-BT326</f>
        <v>0</v>
      </c>
      <c r="BW326" s="178"/>
      <c r="BX326" s="127"/>
      <c r="BY326" s="69">
        <f>BX326-BW326</f>
        <v>0</v>
      </c>
      <c r="BZ326" s="162"/>
      <c r="CA326" s="123"/>
      <c r="CB326" s="18">
        <f>CA326-BZ326</f>
        <v>0</v>
      </c>
      <c r="CC326" s="178"/>
      <c r="CD326" s="127"/>
      <c r="CE326" s="69">
        <f>CD326-CC326</f>
        <v>0</v>
      </c>
      <c r="CF326" s="162"/>
      <c r="CG326" s="123"/>
      <c r="CH326" s="18">
        <f>CG326-CF326</f>
        <v>0</v>
      </c>
      <c r="CI326" s="178"/>
      <c r="CJ326" s="127"/>
      <c r="CK326" s="69">
        <f>CJ326-CI326</f>
        <v>0</v>
      </c>
      <c r="CL326" s="162"/>
      <c r="CM326" s="123"/>
      <c r="CN326" s="18">
        <f t="shared" si="2742"/>
        <v>0</v>
      </c>
      <c r="CO326" s="178"/>
      <c r="CP326" s="127"/>
      <c r="CQ326" s="69">
        <f>CP326-CO326</f>
        <v>0</v>
      </c>
      <c r="CR326" s="162"/>
      <c r="CS326" s="123"/>
      <c r="CT326" s="18">
        <f t="shared" si="2744"/>
        <v>0</v>
      </c>
      <c r="CU326" s="178"/>
      <c r="CV326" s="127"/>
      <c r="CW326" s="69">
        <f>CV326-CU326</f>
        <v>0</v>
      </c>
      <c r="CX326" s="162"/>
      <c r="CY326" s="123"/>
      <c r="CZ326" s="18">
        <f t="shared" si="2746"/>
        <v>0</v>
      </c>
      <c r="DA326" s="178"/>
      <c r="DB326" s="127"/>
      <c r="DC326" s="69">
        <f>DB326-DA326</f>
        <v>0</v>
      </c>
      <c r="DD326" s="162"/>
      <c r="DE326" s="123"/>
      <c r="DF326" s="18">
        <f t="shared" si="2748"/>
        <v>0</v>
      </c>
      <c r="DG326" s="178"/>
      <c r="DH326" s="127"/>
      <c r="DI326" s="69">
        <f>DH326-DG326</f>
        <v>0</v>
      </c>
      <c r="DJ326" s="162"/>
      <c r="DK326" s="123"/>
      <c r="DL326" s="18">
        <f>DK326-DJ326</f>
        <v>0</v>
      </c>
      <c r="DM326" s="178"/>
      <c r="DN326" s="127"/>
      <c r="DO326" s="69">
        <f>DN326-DM326</f>
        <v>0</v>
      </c>
      <c r="DP326" s="162"/>
      <c r="DQ326" s="123"/>
      <c r="DR326" s="18">
        <f>DQ326-DP326</f>
        <v>0</v>
      </c>
      <c r="DS326" s="178"/>
      <c r="DT326" s="127"/>
      <c r="DU326" s="69">
        <f>DT326-DS326</f>
        <v>0</v>
      </c>
      <c r="DV326" s="162"/>
      <c r="DW326" s="123"/>
      <c r="DX326" s="18">
        <f>DW326-DV326</f>
        <v>0</v>
      </c>
      <c r="DY326" s="178"/>
      <c r="DZ326" s="127"/>
      <c r="EA326" s="69">
        <f>DZ326-DY326</f>
        <v>0</v>
      </c>
      <c r="EB326" s="162"/>
      <c r="EC326" s="123"/>
      <c r="ED326" s="18">
        <f>EC326-EB326</f>
        <v>0</v>
      </c>
      <c r="EE326" s="178"/>
      <c r="EF326" s="127"/>
      <c r="EG326" s="69">
        <f>EF326-EE326</f>
        <v>0</v>
      </c>
      <c r="EH326" s="162"/>
      <c r="EI326" s="123"/>
      <c r="EJ326" s="18">
        <f>EI326-EH326</f>
        <v>0</v>
      </c>
      <c r="EK326" s="178"/>
      <c r="EL326" s="127"/>
      <c r="EM326" s="69">
        <f>EL326-EK326</f>
        <v>0</v>
      </c>
      <c r="EN326" s="162"/>
      <c r="EO326" s="123"/>
      <c r="EP326" s="18">
        <f>EO326-EN326</f>
        <v>0</v>
      </c>
      <c r="EQ326" s="178"/>
      <c r="ER326" s="127"/>
      <c r="ES326" s="69">
        <f>ER326-EQ326</f>
        <v>0</v>
      </c>
      <c r="ET326" s="162"/>
      <c r="EU326" s="123"/>
      <c r="EV326" s="18">
        <f>EU326-ET326</f>
        <v>0</v>
      </c>
      <c r="EW326" s="178"/>
      <c r="EX326" s="127"/>
      <c r="EY326" s="69">
        <f>EX326-EW326</f>
        <v>0</v>
      </c>
      <c r="EZ326" s="162"/>
      <c r="FA326" s="123"/>
      <c r="FB326" s="18">
        <f>FA326-EZ326</f>
        <v>0</v>
      </c>
      <c r="FC326" s="178"/>
      <c r="FD326" s="127"/>
      <c r="FE326" s="69">
        <f>FD326-FC326</f>
        <v>0</v>
      </c>
      <c r="FF326" s="162"/>
      <c r="FG326" s="123"/>
      <c r="FH326" s="18">
        <f t="shared" si="2715"/>
        <v>0</v>
      </c>
      <c r="FI326" s="178"/>
      <c r="FJ326" s="127"/>
      <c r="FK326" s="69">
        <f>FJ326-FI326</f>
        <v>0</v>
      </c>
      <c r="FL326" s="162"/>
      <c r="FM326" s="123"/>
      <c r="FN326" s="18">
        <f>FM326-FL326</f>
        <v>0</v>
      </c>
      <c r="FO326" s="178"/>
      <c r="FP326" s="127"/>
      <c r="FQ326" s="69">
        <f>FP326-FO326</f>
        <v>0</v>
      </c>
      <c r="FR326" s="162"/>
      <c r="FS326" s="123"/>
      <c r="FT326" s="18">
        <f>FS326-FR326</f>
        <v>0</v>
      </c>
      <c r="FU326" s="178"/>
      <c r="FV326" s="127"/>
      <c r="FW326" s="69">
        <f>FV326-FU326</f>
        <v>0</v>
      </c>
      <c r="FX326" s="162"/>
      <c r="FY326" s="123"/>
      <c r="FZ326" s="18">
        <f>FY326-FX326</f>
        <v>0</v>
      </c>
      <c r="GA326" s="178"/>
      <c r="GB326" s="127"/>
      <c r="GC326" s="69">
        <f>GB326-GA326</f>
        <v>0</v>
      </c>
      <c r="GD326" s="162"/>
      <c r="GE326" s="123"/>
      <c r="GF326" s="18">
        <f>GE326-GD326</f>
        <v>0</v>
      </c>
      <c r="GG326" s="178"/>
      <c r="GH326" s="127"/>
      <c r="GI326" s="69">
        <f>GH326-GG326</f>
        <v>0</v>
      </c>
      <c r="GJ326" s="162"/>
      <c r="GK326" s="123"/>
      <c r="GL326" s="18">
        <f>GK326-GJ326</f>
        <v>0</v>
      </c>
      <c r="GM326" s="178"/>
      <c r="GN326" s="127"/>
      <c r="GO326" s="69">
        <f>GN326-GM326</f>
        <v>0</v>
      </c>
      <c r="GP326" s="162"/>
      <c r="GQ326" s="123"/>
      <c r="GR326" s="18">
        <f>GQ326-GP326</f>
        <v>0</v>
      </c>
      <c r="GS326" s="178"/>
      <c r="GT326" s="127"/>
      <c r="GU326" s="69">
        <f>GT326-GS326</f>
        <v>0</v>
      </c>
      <c r="GV326" s="162"/>
      <c r="GW326" s="123"/>
      <c r="GX326" s="18">
        <f>GW326-GV326</f>
        <v>0</v>
      </c>
      <c r="GY326" s="178"/>
      <c r="GZ326" s="127"/>
      <c r="HA326" s="69">
        <f>GZ326-GY326</f>
        <v>0</v>
      </c>
      <c r="HB326" s="162"/>
      <c r="HC326" s="123"/>
      <c r="HD326" s="18">
        <f>HC326-HB326</f>
        <v>0</v>
      </c>
      <c r="HE326" s="178"/>
      <c r="HF326" s="127"/>
      <c r="HG326" s="69">
        <f>HF326-HE326</f>
        <v>0</v>
      </c>
      <c r="HH326" s="162"/>
      <c r="HI326" s="123"/>
      <c r="HJ326" s="18">
        <f>HI326-HH326</f>
        <v>0</v>
      </c>
      <c r="HK326" s="178"/>
      <c r="HL326" s="127"/>
      <c r="HM326" s="69">
        <f>HL326-HK326</f>
        <v>0</v>
      </c>
      <c r="HN326" s="162"/>
      <c r="HO326" s="123"/>
      <c r="HP326" s="18">
        <f>HO326-HN326</f>
        <v>0</v>
      </c>
      <c r="HQ326" s="178"/>
      <c r="HR326" s="127"/>
      <c r="HS326" s="69">
        <f>HR326-HQ326</f>
        <v>0</v>
      </c>
      <c r="HT326" s="162"/>
      <c r="HU326" s="123"/>
      <c r="HV326" s="18">
        <f>HU326-HT326</f>
        <v>0</v>
      </c>
      <c r="HW326" s="75"/>
      <c r="HX326" s="294"/>
      <c r="HY326" s="197"/>
      <c r="HZ326" s="2" t="str">
        <f t="shared" si="2419"/>
        <v>СКРЫТЬ</v>
      </c>
    </row>
    <row r="327" spans="1:234" hidden="1" x14ac:dyDescent="0.2">
      <c r="A327" s="1" t="e">
        <f>$K$2&amp;#REF!&amp;$K$292&amp;$K$324&amp;K327</f>
        <v>#REF!</v>
      </c>
      <c r="B327" s="16" t="e">
        <f>IF(#REF!=0,"Скрыть","")</f>
        <v>#REF!</v>
      </c>
      <c r="C327" s="15" t="e">
        <f>IF(AND(#REF!&gt;85%,#REF!&gt;85%),"скрыть","")</f>
        <v>#REF!</v>
      </c>
      <c r="D327" s="14" t="s">
        <v>2</v>
      </c>
      <c r="E327" s="14" t="s">
        <v>25</v>
      </c>
      <c r="F327" s="14" t="s">
        <v>28</v>
      </c>
      <c r="G327" s="13" t="str">
        <f>CONCATENATE(D327,E327,F327,K327)</f>
        <v>3BDFBC50-5FD0-44D2-8F2C-8100642B19E7FDBB77E1-CAAB-4231-A3A6-5F1E1D2A7239DCFAE582-0E20-476E-A53C-8EC2F89B0988Ограждающие конструкции, м3</v>
      </c>
      <c r="H327" s="13"/>
      <c r="I327" s="42">
        <v>316</v>
      </c>
      <c r="J327" s="102">
        <f>SUBTOTAL(103,I$12:I327)*1</f>
        <v>61</v>
      </c>
      <c r="K327" s="108" t="s">
        <v>14</v>
      </c>
      <c r="L327" s="17" t="s">
        <v>65</v>
      </c>
      <c r="M327" s="267"/>
      <c r="N327" s="255"/>
      <c r="O327" s="118"/>
      <c r="P327" s="162">
        <v>0</v>
      </c>
      <c r="Q327" s="163">
        <v>0</v>
      </c>
      <c r="R327" s="163">
        <v>0</v>
      </c>
      <c r="S327" s="92">
        <f t="shared" ca="1" si="2716"/>
        <v>0</v>
      </c>
      <c r="T327" s="92">
        <f t="shared" si="2717"/>
        <v>0</v>
      </c>
      <c r="U327" s="91">
        <f t="shared" ca="1" si="2718"/>
        <v>0</v>
      </c>
      <c r="V327" s="91">
        <f t="shared" si="2719"/>
        <v>0</v>
      </c>
      <c r="W327" s="120" t="str">
        <f t="shared" si="2720"/>
        <v/>
      </c>
      <c r="X327" s="178"/>
      <c r="Y327" s="128">
        <f t="shared" si="2721"/>
        <v>0</v>
      </c>
      <c r="Z327" s="179">
        <f t="shared" ca="1" si="2722"/>
        <v>0</v>
      </c>
      <c r="AA327" s="127">
        <f t="shared" si="2723"/>
        <v>0</v>
      </c>
      <c r="AB327" s="67" t="str">
        <f t="shared" ca="1" si="2724"/>
        <v/>
      </c>
      <c r="AC327" s="69">
        <f t="shared" ca="1" si="2725"/>
        <v>0</v>
      </c>
      <c r="AD327" s="226">
        <f t="shared" si="2788"/>
        <v>0</v>
      </c>
      <c r="AE327" s="227">
        <f t="shared" si="2789"/>
        <v>0</v>
      </c>
      <c r="AF327" s="225">
        <f t="shared" si="2790"/>
        <v>0</v>
      </c>
      <c r="AG327" s="226">
        <f t="shared" si="2791"/>
        <v>0</v>
      </c>
      <c r="AH327" s="227">
        <f t="shared" si="2792"/>
        <v>0</v>
      </c>
      <c r="AI327" s="225">
        <f t="shared" si="2793"/>
        <v>0</v>
      </c>
      <c r="AJ327" s="226">
        <f t="shared" si="2794"/>
        <v>0</v>
      </c>
      <c r="AK327" s="227">
        <f t="shared" si="2795"/>
        <v>0</v>
      </c>
      <c r="AL327" s="225">
        <f t="shared" si="2796"/>
        <v>0</v>
      </c>
      <c r="AM327" s="226">
        <f t="shared" si="2797"/>
        <v>0</v>
      </c>
      <c r="AN327" s="227">
        <f t="shared" si="2798"/>
        <v>0</v>
      </c>
      <c r="AO327" s="225">
        <f t="shared" si="2799"/>
        <v>0</v>
      </c>
      <c r="AP327" s="226">
        <f t="shared" si="2800"/>
        <v>0</v>
      </c>
      <c r="AQ327" s="227">
        <f t="shared" si="2801"/>
        <v>0</v>
      </c>
      <c r="AR327" s="225">
        <f t="shared" si="2726"/>
        <v>0</v>
      </c>
      <c r="AS327" s="136"/>
      <c r="AT327" s="131"/>
      <c r="AU327" s="69">
        <f t="shared" si="2727"/>
        <v>0</v>
      </c>
      <c r="AV327" s="162"/>
      <c r="AW327" s="130"/>
      <c r="AX327" s="18">
        <f t="shared" si="2728"/>
        <v>0</v>
      </c>
      <c r="AY327" s="136"/>
      <c r="AZ327" s="131"/>
      <c r="BA327" s="69">
        <f t="shared" si="2729"/>
        <v>0</v>
      </c>
      <c r="BB327" s="162"/>
      <c r="BC327" s="130"/>
      <c r="BD327" s="18">
        <f t="shared" si="2730"/>
        <v>0</v>
      </c>
      <c r="BE327" s="136"/>
      <c r="BF327" s="131"/>
      <c r="BG327" s="69">
        <f t="shared" si="2731"/>
        <v>0</v>
      </c>
      <c r="BH327" s="162"/>
      <c r="BI327" s="130"/>
      <c r="BJ327" s="18">
        <f t="shared" si="2732"/>
        <v>0</v>
      </c>
      <c r="BK327" s="136"/>
      <c r="BL327" s="131"/>
      <c r="BM327" s="69">
        <f t="shared" si="2733"/>
        <v>0</v>
      </c>
      <c r="BN327" s="162"/>
      <c r="BO327" s="130"/>
      <c r="BP327" s="18">
        <f t="shared" si="2734"/>
        <v>0</v>
      </c>
      <c r="BQ327" s="136"/>
      <c r="BR327" s="131"/>
      <c r="BS327" s="69">
        <f t="shared" si="2735"/>
        <v>0</v>
      </c>
      <c r="BT327" s="162"/>
      <c r="BU327" s="130"/>
      <c r="BV327" s="18">
        <f t="shared" si="2736"/>
        <v>0</v>
      </c>
      <c r="BW327" s="136"/>
      <c r="BX327" s="131"/>
      <c r="BY327" s="69">
        <f t="shared" si="2737"/>
        <v>0</v>
      </c>
      <c r="BZ327" s="162"/>
      <c r="CA327" s="130"/>
      <c r="CB327" s="18">
        <f t="shared" si="2738"/>
        <v>0</v>
      </c>
      <c r="CC327" s="136"/>
      <c r="CD327" s="131"/>
      <c r="CE327" s="69">
        <f t="shared" si="2739"/>
        <v>0</v>
      </c>
      <c r="CF327" s="162"/>
      <c r="CG327" s="130"/>
      <c r="CH327" s="18">
        <f t="shared" si="2740"/>
        <v>0</v>
      </c>
      <c r="CI327" s="136"/>
      <c r="CJ327" s="131"/>
      <c r="CK327" s="69">
        <f t="shared" si="2741"/>
        <v>0</v>
      </c>
      <c r="CL327" s="162"/>
      <c r="CM327" s="130"/>
      <c r="CN327" s="18">
        <f t="shared" si="2742"/>
        <v>0</v>
      </c>
      <c r="CO327" s="136"/>
      <c r="CP327" s="131"/>
      <c r="CQ327" s="69">
        <f t="shared" si="2743"/>
        <v>0</v>
      </c>
      <c r="CR327" s="162"/>
      <c r="CS327" s="130"/>
      <c r="CT327" s="18">
        <f t="shared" si="2744"/>
        <v>0</v>
      </c>
      <c r="CU327" s="136"/>
      <c r="CV327" s="131"/>
      <c r="CW327" s="69">
        <f t="shared" si="2745"/>
        <v>0</v>
      </c>
      <c r="CX327" s="162"/>
      <c r="CY327" s="130"/>
      <c r="CZ327" s="18">
        <f t="shared" si="2746"/>
        <v>0</v>
      </c>
      <c r="DA327" s="136"/>
      <c r="DB327" s="131"/>
      <c r="DC327" s="69">
        <f t="shared" si="2747"/>
        <v>0</v>
      </c>
      <c r="DD327" s="162"/>
      <c r="DE327" s="130"/>
      <c r="DF327" s="18">
        <f t="shared" si="2748"/>
        <v>0</v>
      </c>
      <c r="DG327" s="136"/>
      <c r="DH327" s="131"/>
      <c r="DI327" s="69">
        <f t="shared" si="2749"/>
        <v>0</v>
      </c>
      <c r="DJ327" s="162"/>
      <c r="DK327" s="130"/>
      <c r="DL327" s="18">
        <f t="shared" si="2750"/>
        <v>0</v>
      </c>
      <c r="DM327" s="136"/>
      <c r="DN327" s="131"/>
      <c r="DO327" s="69">
        <f t="shared" si="2751"/>
        <v>0</v>
      </c>
      <c r="DP327" s="162"/>
      <c r="DQ327" s="130"/>
      <c r="DR327" s="18">
        <f t="shared" si="2752"/>
        <v>0</v>
      </c>
      <c r="DS327" s="136"/>
      <c r="DT327" s="131"/>
      <c r="DU327" s="69">
        <f t="shared" si="2753"/>
        <v>0</v>
      </c>
      <c r="DV327" s="162"/>
      <c r="DW327" s="130"/>
      <c r="DX327" s="18">
        <f t="shared" si="2754"/>
        <v>0</v>
      </c>
      <c r="DY327" s="136"/>
      <c r="DZ327" s="131"/>
      <c r="EA327" s="69">
        <f t="shared" si="2755"/>
        <v>0</v>
      </c>
      <c r="EB327" s="162"/>
      <c r="EC327" s="130"/>
      <c r="ED327" s="18">
        <f t="shared" si="2756"/>
        <v>0</v>
      </c>
      <c r="EE327" s="136"/>
      <c r="EF327" s="131"/>
      <c r="EG327" s="69">
        <f t="shared" si="2757"/>
        <v>0</v>
      </c>
      <c r="EH327" s="162"/>
      <c r="EI327" s="130"/>
      <c r="EJ327" s="18">
        <f t="shared" si="2758"/>
        <v>0</v>
      </c>
      <c r="EK327" s="136"/>
      <c r="EL327" s="131"/>
      <c r="EM327" s="69">
        <f t="shared" si="2759"/>
        <v>0</v>
      </c>
      <c r="EN327" s="162"/>
      <c r="EO327" s="130"/>
      <c r="EP327" s="18">
        <f t="shared" si="2760"/>
        <v>0</v>
      </c>
      <c r="EQ327" s="136"/>
      <c r="ER327" s="131"/>
      <c r="ES327" s="69">
        <f t="shared" si="2761"/>
        <v>0</v>
      </c>
      <c r="ET327" s="162"/>
      <c r="EU327" s="130"/>
      <c r="EV327" s="18">
        <f t="shared" si="2762"/>
        <v>0</v>
      </c>
      <c r="EW327" s="136"/>
      <c r="EX327" s="131"/>
      <c r="EY327" s="69">
        <f t="shared" si="2763"/>
        <v>0</v>
      </c>
      <c r="EZ327" s="162"/>
      <c r="FA327" s="130"/>
      <c r="FB327" s="18">
        <f t="shared" si="2764"/>
        <v>0</v>
      </c>
      <c r="FC327" s="136"/>
      <c r="FD327" s="131"/>
      <c r="FE327" s="69">
        <f t="shared" si="2765"/>
        <v>0</v>
      </c>
      <c r="FF327" s="162"/>
      <c r="FG327" s="130"/>
      <c r="FH327" s="18">
        <f t="shared" si="2715"/>
        <v>0</v>
      </c>
      <c r="FI327" s="136"/>
      <c r="FJ327" s="131"/>
      <c r="FK327" s="69">
        <f t="shared" si="2766"/>
        <v>0</v>
      </c>
      <c r="FL327" s="162"/>
      <c r="FM327" s="130"/>
      <c r="FN327" s="18">
        <f t="shared" si="2767"/>
        <v>0</v>
      </c>
      <c r="FO327" s="136"/>
      <c r="FP327" s="131"/>
      <c r="FQ327" s="69">
        <f t="shared" si="2768"/>
        <v>0</v>
      </c>
      <c r="FR327" s="162"/>
      <c r="FS327" s="130"/>
      <c r="FT327" s="18">
        <f t="shared" si="2769"/>
        <v>0</v>
      </c>
      <c r="FU327" s="136"/>
      <c r="FV327" s="131"/>
      <c r="FW327" s="69">
        <f t="shared" si="2770"/>
        <v>0</v>
      </c>
      <c r="FX327" s="162"/>
      <c r="FY327" s="130"/>
      <c r="FZ327" s="18">
        <f t="shared" si="2771"/>
        <v>0</v>
      </c>
      <c r="GA327" s="136"/>
      <c r="GB327" s="131"/>
      <c r="GC327" s="69">
        <f t="shared" si="2772"/>
        <v>0</v>
      </c>
      <c r="GD327" s="162"/>
      <c r="GE327" s="130"/>
      <c r="GF327" s="18">
        <f t="shared" si="2773"/>
        <v>0</v>
      </c>
      <c r="GG327" s="136"/>
      <c r="GH327" s="131"/>
      <c r="GI327" s="69">
        <f t="shared" si="2774"/>
        <v>0</v>
      </c>
      <c r="GJ327" s="162"/>
      <c r="GK327" s="130"/>
      <c r="GL327" s="18">
        <f t="shared" si="2775"/>
        <v>0</v>
      </c>
      <c r="GM327" s="136"/>
      <c r="GN327" s="131"/>
      <c r="GO327" s="69">
        <f t="shared" si="2776"/>
        <v>0</v>
      </c>
      <c r="GP327" s="162"/>
      <c r="GQ327" s="130"/>
      <c r="GR327" s="18">
        <f t="shared" si="2777"/>
        <v>0</v>
      </c>
      <c r="GS327" s="136"/>
      <c r="GT327" s="131"/>
      <c r="GU327" s="69">
        <f t="shared" si="2778"/>
        <v>0</v>
      </c>
      <c r="GV327" s="162"/>
      <c r="GW327" s="130"/>
      <c r="GX327" s="18">
        <f t="shared" si="2779"/>
        <v>0</v>
      </c>
      <c r="GY327" s="136"/>
      <c r="GZ327" s="131"/>
      <c r="HA327" s="69">
        <f t="shared" si="2780"/>
        <v>0</v>
      </c>
      <c r="HB327" s="162"/>
      <c r="HC327" s="130"/>
      <c r="HD327" s="18">
        <f t="shared" si="2781"/>
        <v>0</v>
      </c>
      <c r="HE327" s="136"/>
      <c r="HF327" s="131"/>
      <c r="HG327" s="69">
        <f t="shared" si="2782"/>
        <v>0</v>
      </c>
      <c r="HH327" s="162"/>
      <c r="HI327" s="130"/>
      <c r="HJ327" s="18">
        <f t="shared" si="2783"/>
        <v>0</v>
      </c>
      <c r="HK327" s="136"/>
      <c r="HL327" s="131"/>
      <c r="HM327" s="69">
        <f t="shared" si="2784"/>
        <v>0</v>
      </c>
      <c r="HN327" s="162"/>
      <c r="HO327" s="130"/>
      <c r="HP327" s="18">
        <f t="shared" si="2785"/>
        <v>0</v>
      </c>
      <c r="HQ327" s="136"/>
      <c r="HR327" s="131"/>
      <c r="HS327" s="69">
        <f t="shared" si="2786"/>
        <v>0</v>
      </c>
      <c r="HT327" s="162"/>
      <c r="HU327" s="130"/>
      <c r="HV327" s="18">
        <f t="shared" si="2787"/>
        <v>0</v>
      </c>
      <c r="HW327" s="75"/>
      <c r="HX327" s="294"/>
      <c r="HY327" s="197"/>
      <c r="HZ327" s="2" t="str">
        <f t="shared" si="2419"/>
        <v>СКРЫТЬ</v>
      </c>
    </row>
    <row r="328" spans="1:234" x14ac:dyDescent="0.2">
      <c r="A328" s="1" t="e">
        <f>$K$2&amp;#REF!&amp;$K$292&amp;$K$324&amp;K328</f>
        <v>#REF!</v>
      </c>
      <c r="B328" s="16" t="e">
        <f>IF(#REF!=0,"Скрыть","")</f>
        <v>#REF!</v>
      </c>
      <c r="C328" s="15" t="e">
        <f>IF(AND(#REF!&gt;85%,#REF!&gt;85%),"скрыть","")</f>
        <v>#REF!</v>
      </c>
      <c r="D328" s="14" t="s">
        <v>2</v>
      </c>
      <c r="E328" s="14" t="s">
        <v>25</v>
      </c>
      <c r="F328" s="14" t="s">
        <v>28</v>
      </c>
      <c r="G328" s="13" t="str">
        <f>CONCATENATE(D328,E328,F328,K328)</f>
        <v>3BDFBC50-5FD0-44D2-8F2C-8100642B19E7FDBB77E1-CAAB-4231-A3A6-5F1E1D2A7239DCFAE582-0E20-476E-A53C-8EC2F89B0988Земляные работы, м3</v>
      </c>
      <c r="H328" s="13"/>
      <c r="I328" s="42">
        <v>317</v>
      </c>
      <c r="J328" s="102">
        <f>SUBTOTAL(103,I$12:I328)*1</f>
        <v>62</v>
      </c>
      <c r="K328" s="108" t="s">
        <v>15</v>
      </c>
      <c r="L328" s="17" t="s">
        <v>65</v>
      </c>
      <c r="M328" s="267">
        <v>43983</v>
      </c>
      <c r="N328" s="260"/>
      <c r="O328" s="116">
        <v>44190</v>
      </c>
      <c r="P328" s="122">
        <v>79166</v>
      </c>
      <c r="Q328" s="158">
        <v>39026</v>
      </c>
      <c r="R328" s="158">
        <v>42646</v>
      </c>
      <c r="S328" s="92">
        <f t="shared" ca="1" si="2716"/>
        <v>50026</v>
      </c>
      <c r="T328" s="92">
        <f t="shared" si="2717"/>
        <v>53654</v>
      </c>
      <c r="U328" s="91">
        <f t="shared" ca="1" si="2718"/>
        <v>3628</v>
      </c>
      <c r="V328" s="91">
        <f t="shared" si="2719"/>
        <v>25512</v>
      </c>
      <c r="W328" s="120">
        <f t="shared" si="2720"/>
        <v>0.67774044413005585</v>
      </c>
      <c r="X328" s="178">
        <v>11000</v>
      </c>
      <c r="Y328" s="128">
        <f t="shared" si="2721"/>
        <v>11000</v>
      </c>
      <c r="Z328" s="179">
        <f t="shared" ca="1" si="2722"/>
        <v>11000</v>
      </c>
      <c r="AA328" s="127">
        <f t="shared" si="2723"/>
        <v>11008</v>
      </c>
      <c r="AB328" s="67">
        <f t="shared" ca="1" si="2724"/>
        <v>1.0007272727272727</v>
      </c>
      <c r="AC328" s="69">
        <f t="shared" ca="1" si="2725"/>
        <v>8</v>
      </c>
      <c r="AD328" s="226">
        <f t="shared" si="2788"/>
        <v>1916</v>
      </c>
      <c r="AE328" s="227">
        <f t="shared" si="2789"/>
        <v>1966</v>
      </c>
      <c r="AF328" s="225">
        <f t="shared" si="2790"/>
        <v>50</v>
      </c>
      <c r="AG328" s="226">
        <f t="shared" si="2791"/>
        <v>2144</v>
      </c>
      <c r="AH328" s="227">
        <f t="shared" si="2792"/>
        <v>2427</v>
      </c>
      <c r="AI328" s="225">
        <f t="shared" si="2793"/>
        <v>283</v>
      </c>
      <c r="AJ328" s="226">
        <f t="shared" si="2794"/>
        <v>1845</v>
      </c>
      <c r="AK328" s="227">
        <f t="shared" si="2795"/>
        <v>1520</v>
      </c>
      <c r="AL328" s="225">
        <f t="shared" si="2796"/>
        <v>-325</v>
      </c>
      <c r="AM328" s="226">
        <f t="shared" si="2797"/>
        <v>5095</v>
      </c>
      <c r="AN328" s="227">
        <f t="shared" si="2798"/>
        <v>5095</v>
      </c>
      <c r="AO328" s="225">
        <f t="shared" si="2799"/>
        <v>0</v>
      </c>
      <c r="AP328" s="226">
        <f t="shared" si="2800"/>
        <v>0</v>
      </c>
      <c r="AQ328" s="227">
        <f t="shared" si="2801"/>
        <v>0</v>
      </c>
      <c r="AR328" s="225">
        <f t="shared" si="2726"/>
        <v>0</v>
      </c>
      <c r="AS328" s="136">
        <v>250</v>
      </c>
      <c r="AT328" s="131">
        <v>250</v>
      </c>
      <c r="AU328" s="69">
        <f t="shared" si="2727"/>
        <v>0</v>
      </c>
      <c r="AV328" s="162">
        <v>20</v>
      </c>
      <c r="AW328" s="130">
        <v>7</v>
      </c>
      <c r="AX328" s="18">
        <f t="shared" si="2728"/>
        <v>-13</v>
      </c>
      <c r="AY328" s="136">
        <v>193</v>
      </c>
      <c r="AZ328" s="131">
        <v>200</v>
      </c>
      <c r="BA328" s="69">
        <f t="shared" si="2729"/>
        <v>7</v>
      </c>
      <c r="BB328" s="162">
        <v>20</v>
      </c>
      <c r="BC328" s="130">
        <v>7</v>
      </c>
      <c r="BD328" s="18">
        <f t="shared" si="2730"/>
        <v>-13</v>
      </c>
      <c r="BE328" s="136">
        <v>340</v>
      </c>
      <c r="BF328" s="131">
        <v>350</v>
      </c>
      <c r="BG328" s="69">
        <f t="shared" si="2731"/>
        <v>10</v>
      </c>
      <c r="BH328" s="162">
        <v>20</v>
      </c>
      <c r="BI328" s="130">
        <v>7</v>
      </c>
      <c r="BJ328" s="18">
        <f t="shared" si="2732"/>
        <v>-13</v>
      </c>
      <c r="BK328" s="136">
        <v>393</v>
      </c>
      <c r="BL328" s="131">
        <v>356</v>
      </c>
      <c r="BM328" s="69">
        <f t="shared" si="2733"/>
        <v>-37</v>
      </c>
      <c r="BN328" s="162">
        <v>20</v>
      </c>
      <c r="BO328" s="130">
        <v>7</v>
      </c>
      <c r="BP328" s="18">
        <f t="shared" si="2734"/>
        <v>-13</v>
      </c>
      <c r="BQ328" s="136">
        <v>320</v>
      </c>
      <c r="BR328" s="131">
        <v>350</v>
      </c>
      <c r="BS328" s="69">
        <f t="shared" si="2735"/>
        <v>30</v>
      </c>
      <c r="BT328" s="162">
        <v>20</v>
      </c>
      <c r="BU328" s="130">
        <v>7</v>
      </c>
      <c r="BV328" s="18">
        <f t="shared" si="2736"/>
        <v>-13</v>
      </c>
      <c r="BW328" s="136">
        <v>210</v>
      </c>
      <c r="BX328" s="131">
        <v>230</v>
      </c>
      <c r="BY328" s="69">
        <f t="shared" si="2737"/>
        <v>20</v>
      </c>
      <c r="BZ328" s="162">
        <v>20</v>
      </c>
      <c r="CA328" s="130">
        <v>7</v>
      </c>
      <c r="CB328" s="18">
        <f t="shared" si="2738"/>
        <v>-13</v>
      </c>
      <c r="CC328" s="136">
        <v>210</v>
      </c>
      <c r="CD328" s="131">
        <v>230</v>
      </c>
      <c r="CE328" s="69">
        <f t="shared" si="2739"/>
        <v>20</v>
      </c>
      <c r="CF328" s="162">
        <v>20</v>
      </c>
      <c r="CG328" s="130">
        <v>7</v>
      </c>
      <c r="CH328" s="18">
        <f t="shared" si="2740"/>
        <v>-13</v>
      </c>
      <c r="CI328" s="136">
        <v>393</v>
      </c>
      <c r="CJ328" s="131">
        <v>505</v>
      </c>
      <c r="CK328" s="69">
        <f t="shared" si="2741"/>
        <v>112</v>
      </c>
      <c r="CL328" s="162">
        <v>20</v>
      </c>
      <c r="CM328" s="130">
        <v>20</v>
      </c>
      <c r="CN328" s="18">
        <f t="shared" si="2742"/>
        <v>0</v>
      </c>
      <c r="CO328" s="136">
        <v>393</v>
      </c>
      <c r="CP328" s="131">
        <v>486</v>
      </c>
      <c r="CQ328" s="69">
        <f t="shared" si="2743"/>
        <v>93</v>
      </c>
      <c r="CR328" s="162">
        <v>20</v>
      </c>
      <c r="CS328" s="130">
        <v>20</v>
      </c>
      <c r="CT328" s="18">
        <f t="shared" si="2744"/>
        <v>0</v>
      </c>
      <c r="CU328" s="136">
        <v>393</v>
      </c>
      <c r="CV328" s="131">
        <v>436</v>
      </c>
      <c r="CW328" s="69">
        <f t="shared" si="2745"/>
        <v>43</v>
      </c>
      <c r="CX328" s="162">
        <v>20</v>
      </c>
      <c r="CY328" s="130">
        <v>20</v>
      </c>
      <c r="CZ328" s="18">
        <f t="shared" si="2746"/>
        <v>0</v>
      </c>
      <c r="DA328" s="136">
        <v>250</v>
      </c>
      <c r="DB328" s="131">
        <v>250</v>
      </c>
      <c r="DC328" s="69">
        <f t="shared" si="2747"/>
        <v>0</v>
      </c>
      <c r="DD328" s="162">
        <v>20</v>
      </c>
      <c r="DE328" s="130">
        <v>20</v>
      </c>
      <c r="DF328" s="18">
        <f t="shared" si="2748"/>
        <v>0</v>
      </c>
      <c r="DG328" s="136">
        <v>240</v>
      </c>
      <c r="DH328" s="131">
        <v>250</v>
      </c>
      <c r="DI328" s="69">
        <f t="shared" si="2749"/>
        <v>10</v>
      </c>
      <c r="DJ328" s="162">
        <v>20</v>
      </c>
      <c r="DK328" s="130">
        <v>20</v>
      </c>
      <c r="DL328" s="18">
        <f t="shared" si="2750"/>
        <v>0</v>
      </c>
      <c r="DM328" s="136">
        <v>230</v>
      </c>
      <c r="DN328" s="131">
        <v>250</v>
      </c>
      <c r="DO328" s="69">
        <f t="shared" si="2751"/>
        <v>20</v>
      </c>
      <c r="DP328" s="162">
        <v>20</v>
      </c>
      <c r="DQ328" s="130">
        <v>20</v>
      </c>
      <c r="DR328" s="18">
        <f t="shared" si="2752"/>
        <v>0</v>
      </c>
      <c r="DS328" s="136">
        <v>245</v>
      </c>
      <c r="DT328" s="131">
        <v>250</v>
      </c>
      <c r="DU328" s="69">
        <f t="shared" si="2753"/>
        <v>5</v>
      </c>
      <c r="DV328" s="162">
        <v>20</v>
      </c>
      <c r="DW328" s="130">
        <v>20</v>
      </c>
      <c r="DX328" s="18">
        <f t="shared" si="2754"/>
        <v>0</v>
      </c>
      <c r="DY328" s="136">
        <v>300</v>
      </c>
      <c r="DZ328" s="131">
        <v>310</v>
      </c>
      <c r="EA328" s="69">
        <f t="shared" si="2755"/>
        <v>10</v>
      </c>
      <c r="EB328" s="162">
        <v>20</v>
      </c>
      <c r="EC328" s="130">
        <v>20</v>
      </c>
      <c r="ED328" s="18">
        <f t="shared" si="2756"/>
        <v>0</v>
      </c>
      <c r="EE328" s="136">
        <v>100</v>
      </c>
      <c r="EF328" s="131">
        <v>120</v>
      </c>
      <c r="EG328" s="69">
        <f t="shared" si="2757"/>
        <v>20</v>
      </c>
      <c r="EH328" s="162">
        <v>20</v>
      </c>
      <c r="EI328" s="130">
        <v>20</v>
      </c>
      <c r="EJ328" s="18">
        <f t="shared" si="2758"/>
        <v>0</v>
      </c>
      <c r="EK328" s="136">
        <v>250</v>
      </c>
      <c r="EL328" s="131">
        <v>250</v>
      </c>
      <c r="EM328" s="69">
        <f t="shared" si="2759"/>
        <v>0</v>
      </c>
      <c r="EN328" s="162">
        <v>20</v>
      </c>
      <c r="EO328" s="130">
        <v>20</v>
      </c>
      <c r="EP328" s="18">
        <f t="shared" si="2760"/>
        <v>0</v>
      </c>
      <c r="EQ328" s="136">
        <v>150</v>
      </c>
      <c r="ER328" s="131">
        <v>150</v>
      </c>
      <c r="ES328" s="69">
        <f t="shared" si="2761"/>
        <v>0</v>
      </c>
      <c r="ET328" s="162">
        <v>20</v>
      </c>
      <c r="EU328" s="130">
        <v>20</v>
      </c>
      <c r="EV328" s="18">
        <f t="shared" si="2762"/>
        <v>0</v>
      </c>
      <c r="EW328" s="136">
        <v>110</v>
      </c>
      <c r="EX328" s="131">
        <v>110</v>
      </c>
      <c r="EY328" s="69">
        <f t="shared" si="2763"/>
        <v>0</v>
      </c>
      <c r="EZ328" s="162">
        <v>20</v>
      </c>
      <c r="FA328" s="130">
        <v>20</v>
      </c>
      <c r="FB328" s="18">
        <f t="shared" si="2764"/>
        <v>0</v>
      </c>
      <c r="FC328" s="136">
        <v>343</v>
      </c>
      <c r="FD328" s="131">
        <v>350</v>
      </c>
      <c r="FE328" s="69">
        <f t="shared" si="2765"/>
        <v>7</v>
      </c>
      <c r="FF328" s="162">
        <v>20</v>
      </c>
      <c r="FG328" s="130">
        <v>20</v>
      </c>
      <c r="FH328" s="18">
        <f t="shared" si="2715"/>
        <v>0</v>
      </c>
      <c r="FI328" s="136">
        <v>592</v>
      </c>
      <c r="FJ328" s="131">
        <v>230</v>
      </c>
      <c r="FK328" s="69">
        <f t="shared" si="2766"/>
        <v>-362</v>
      </c>
      <c r="FL328" s="162">
        <v>20</v>
      </c>
      <c r="FM328" s="130">
        <v>20</v>
      </c>
      <c r="FN328" s="18">
        <f t="shared" si="2767"/>
        <v>0</v>
      </c>
      <c r="FO328" s="136">
        <v>280</v>
      </c>
      <c r="FP328" s="131">
        <v>280</v>
      </c>
      <c r="FQ328" s="69">
        <f t="shared" si="2768"/>
        <v>0</v>
      </c>
      <c r="FR328" s="162">
        <v>20</v>
      </c>
      <c r="FS328" s="130">
        <v>20</v>
      </c>
      <c r="FT328" s="18">
        <f t="shared" si="2769"/>
        <v>0</v>
      </c>
      <c r="FU328" s="136">
        <v>330</v>
      </c>
      <c r="FV328" s="131">
        <v>340</v>
      </c>
      <c r="FW328" s="69">
        <f t="shared" si="2770"/>
        <v>10</v>
      </c>
      <c r="FX328" s="162">
        <v>20</v>
      </c>
      <c r="FY328" s="130">
        <v>20</v>
      </c>
      <c r="FZ328" s="18">
        <f t="shared" si="2771"/>
        <v>0</v>
      </c>
      <c r="GA328" s="136">
        <v>320</v>
      </c>
      <c r="GB328" s="131">
        <v>325</v>
      </c>
      <c r="GC328" s="69">
        <f t="shared" si="2772"/>
        <v>5</v>
      </c>
      <c r="GD328" s="162">
        <v>20</v>
      </c>
      <c r="GE328" s="130">
        <v>20</v>
      </c>
      <c r="GF328" s="18">
        <f t="shared" si="2773"/>
        <v>0</v>
      </c>
      <c r="GG328" s="136">
        <v>580</v>
      </c>
      <c r="GH328" s="131">
        <v>590</v>
      </c>
      <c r="GI328" s="69">
        <f t="shared" si="2774"/>
        <v>10</v>
      </c>
      <c r="GJ328" s="162">
        <v>20</v>
      </c>
      <c r="GK328" s="130">
        <v>20</v>
      </c>
      <c r="GL328" s="18">
        <f t="shared" si="2775"/>
        <v>0</v>
      </c>
      <c r="GM328" s="136">
        <v>1212</v>
      </c>
      <c r="GN328" s="131">
        <v>1005</v>
      </c>
      <c r="GO328" s="69">
        <f t="shared" si="2776"/>
        <v>-207</v>
      </c>
      <c r="GP328" s="162">
        <v>20</v>
      </c>
      <c r="GQ328" s="130">
        <v>20</v>
      </c>
      <c r="GR328" s="18">
        <f t="shared" si="2777"/>
        <v>0</v>
      </c>
      <c r="GS328" s="136">
        <v>1405</v>
      </c>
      <c r="GT328" s="131">
        <v>1225</v>
      </c>
      <c r="GU328" s="69">
        <f t="shared" si="2778"/>
        <v>-180</v>
      </c>
      <c r="GV328" s="162">
        <v>20</v>
      </c>
      <c r="GW328" s="130">
        <v>20</v>
      </c>
      <c r="GX328" s="18">
        <f t="shared" si="2779"/>
        <v>0</v>
      </c>
      <c r="GY328" s="136">
        <v>968</v>
      </c>
      <c r="GZ328" s="131">
        <v>1330</v>
      </c>
      <c r="HA328" s="69">
        <f t="shared" si="2780"/>
        <v>362</v>
      </c>
      <c r="HB328" s="162">
        <v>20</v>
      </c>
      <c r="HC328" s="130">
        <v>20</v>
      </c>
      <c r="HD328" s="18">
        <f t="shared" si="2781"/>
        <v>0</v>
      </c>
      <c r="HE328" s="136"/>
      <c r="HF328" s="131"/>
      <c r="HG328" s="69">
        <f t="shared" si="2782"/>
        <v>0</v>
      </c>
      <c r="HH328" s="162"/>
      <c r="HI328" s="130"/>
      <c r="HJ328" s="18">
        <f t="shared" si="2783"/>
        <v>0</v>
      </c>
      <c r="HK328" s="136"/>
      <c r="HL328" s="131"/>
      <c r="HM328" s="69">
        <f t="shared" si="2784"/>
        <v>0</v>
      </c>
      <c r="HN328" s="162"/>
      <c r="HO328" s="130"/>
      <c r="HP328" s="18">
        <f t="shared" si="2785"/>
        <v>0</v>
      </c>
      <c r="HQ328" s="136"/>
      <c r="HR328" s="131"/>
      <c r="HS328" s="69">
        <f t="shared" si="2786"/>
        <v>0</v>
      </c>
      <c r="HT328" s="162"/>
      <c r="HU328" s="130"/>
      <c r="HV328" s="18">
        <f t="shared" si="2787"/>
        <v>0</v>
      </c>
      <c r="HW328" s="213" t="s">
        <v>126</v>
      </c>
      <c r="HX328" s="296"/>
      <c r="HY328" s="198"/>
      <c r="HZ328" s="2">
        <f t="shared" si="2419"/>
        <v>1</v>
      </c>
    </row>
    <row r="329" spans="1:234" x14ac:dyDescent="0.2">
      <c r="A329" s="1" t="e">
        <f>$K$2&amp;#REF!&amp;$K$292&amp;$K$324&amp;K329</f>
        <v>#REF!</v>
      </c>
      <c r="B329" s="16"/>
      <c r="C329" s="15"/>
      <c r="D329" s="14"/>
      <c r="E329" s="14"/>
      <c r="F329" s="14"/>
      <c r="G329" s="22"/>
      <c r="H329" s="22"/>
      <c r="I329" s="42">
        <v>318</v>
      </c>
      <c r="J329" s="102">
        <f>SUBTOTAL(103,I$12:I329)*1</f>
        <v>63</v>
      </c>
      <c r="K329" s="105" t="s">
        <v>77</v>
      </c>
      <c r="L329" s="17" t="s">
        <v>65</v>
      </c>
      <c r="M329" s="267">
        <v>43983</v>
      </c>
      <c r="N329" s="263"/>
      <c r="O329" s="119">
        <v>44190</v>
      </c>
      <c r="P329" s="169">
        <v>1863</v>
      </c>
      <c r="Q329" s="170">
        <v>1224</v>
      </c>
      <c r="R329" s="170">
        <v>1246</v>
      </c>
      <c r="S329" s="92">
        <f t="shared" ca="1" si="2716"/>
        <v>1424</v>
      </c>
      <c r="T329" s="92">
        <f t="shared" si="2717"/>
        <v>1446</v>
      </c>
      <c r="U329" s="91">
        <f t="shared" ca="1" si="2718"/>
        <v>22</v>
      </c>
      <c r="V329" s="91">
        <f t="shared" si="2719"/>
        <v>417</v>
      </c>
      <c r="W329" s="120">
        <f t="shared" si="2720"/>
        <v>0.77616747181964574</v>
      </c>
      <c r="X329" s="185">
        <v>200</v>
      </c>
      <c r="Y329" s="128">
        <f t="shared" si="2721"/>
        <v>200</v>
      </c>
      <c r="Z329" s="179">
        <f t="shared" ca="1" si="2722"/>
        <v>200</v>
      </c>
      <c r="AA329" s="127">
        <f t="shared" si="2723"/>
        <v>200</v>
      </c>
      <c r="AB329" s="67">
        <f t="shared" ca="1" si="2724"/>
        <v>1</v>
      </c>
      <c r="AC329" s="69">
        <f t="shared" ca="1" si="2725"/>
        <v>0</v>
      </c>
      <c r="AD329" s="226">
        <f t="shared" si="2788"/>
        <v>29</v>
      </c>
      <c r="AE329" s="227">
        <f t="shared" si="2789"/>
        <v>29</v>
      </c>
      <c r="AF329" s="225">
        <f t="shared" si="2790"/>
        <v>0</v>
      </c>
      <c r="AG329" s="226">
        <f t="shared" si="2791"/>
        <v>8</v>
      </c>
      <c r="AH329" s="227">
        <f t="shared" si="2792"/>
        <v>9</v>
      </c>
      <c r="AI329" s="225">
        <f t="shared" si="2793"/>
        <v>1</v>
      </c>
      <c r="AJ329" s="226">
        <f t="shared" si="2794"/>
        <v>42</v>
      </c>
      <c r="AK329" s="227">
        <f t="shared" si="2795"/>
        <v>41</v>
      </c>
      <c r="AL329" s="225">
        <f t="shared" si="2796"/>
        <v>-1</v>
      </c>
      <c r="AM329" s="226">
        <f t="shared" si="2797"/>
        <v>121</v>
      </c>
      <c r="AN329" s="227">
        <f t="shared" si="2798"/>
        <v>121</v>
      </c>
      <c r="AO329" s="225">
        <f t="shared" si="2799"/>
        <v>0</v>
      </c>
      <c r="AP329" s="226">
        <f t="shared" si="2800"/>
        <v>0</v>
      </c>
      <c r="AQ329" s="227">
        <f t="shared" si="2801"/>
        <v>0</v>
      </c>
      <c r="AR329" s="225">
        <f t="shared" si="2726"/>
        <v>0</v>
      </c>
      <c r="AS329" s="136">
        <v>3</v>
      </c>
      <c r="AT329" s="131">
        <v>3</v>
      </c>
      <c r="AU329" s="69">
        <f t="shared" si="2727"/>
        <v>0</v>
      </c>
      <c r="AV329" s="162">
        <v>10</v>
      </c>
      <c r="AW329" s="130">
        <v>5</v>
      </c>
      <c r="AX329" s="18">
        <f t="shared" si="2728"/>
        <v>-5</v>
      </c>
      <c r="AY329" s="136">
        <v>2</v>
      </c>
      <c r="AZ329" s="131">
        <v>2</v>
      </c>
      <c r="BA329" s="69">
        <f t="shared" si="2729"/>
        <v>0</v>
      </c>
      <c r="BB329" s="162">
        <v>10</v>
      </c>
      <c r="BC329" s="130">
        <v>5</v>
      </c>
      <c r="BD329" s="18">
        <f t="shared" si="2730"/>
        <v>-5</v>
      </c>
      <c r="BE329" s="136">
        <v>6</v>
      </c>
      <c r="BF329" s="131">
        <v>6</v>
      </c>
      <c r="BG329" s="69">
        <f t="shared" si="2731"/>
        <v>0</v>
      </c>
      <c r="BH329" s="162">
        <v>10</v>
      </c>
      <c r="BI329" s="130">
        <v>5</v>
      </c>
      <c r="BJ329" s="18">
        <f t="shared" si="2732"/>
        <v>-5</v>
      </c>
      <c r="BK329" s="136">
        <v>7</v>
      </c>
      <c r="BL329" s="131">
        <v>5</v>
      </c>
      <c r="BM329" s="69">
        <f t="shared" si="2733"/>
        <v>-2</v>
      </c>
      <c r="BN329" s="162">
        <v>10</v>
      </c>
      <c r="BO329" s="130">
        <v>5</v>
      </c>
      <c r="BP329" s="18">
        <f t="shared" si="2734"/>
        <v>-5</v>
      </c>
      <c r="BQ329" s="136">
        <v>5</v>
      </c>
      <c r="BR329" s="131">
        <v>7</v>
      </c>
      <c r="BS329" s="69">
        <f t="shared" si="2735"/>
        <v>2</v>
      </c>
      <c r="BT329" s="162">
        <v>10</v>
      </c>
      <c r="BU329" s="130">
        <v>5</v>
      </c>
      <c r="BV329" s="18">
        <f t="shared" si="2736"/>
        <v>-5</v>
      </c>
      <c r="BW329" s="136">
        <v>4</v>
      </c>
      <c r="BX329" s="131">
        <v>4</v>
      </c>
      <c r="BY329" s="69">
        <f t="shared" si="2737"/>
        <v>0</v>
      </c>
      <c r="BZ329" s="162">
        <v>10</v>
      </c>
      <c r="CA329" s="130">
        <v>5</v>
      </c>
      <c r="CB329" s="18">
        <f t="shared" si="2738"/>
        <v>-5</v>
      </c>
      <c r="CC329" s="136">
        <v>2</v>
      </c>
      <c r="CD329" s="131">
        <v>2</v>
      </c>
      <c r="CE329" s="69">
        <f t="shared" si="2739"/>
        <v>0</v>
      </c>
      <c r="CF329" s="162">
        <v>10</v>
      </c>
      <c r="CG329" s="130">
        <v>5</v>
      </c>
      <c r="CH329" s="18">
        <f t="shared" si="2740"/>
        <v>-5</v>
      </c>
      <c r="CI329" s="136">
        <v>0</v>
      </c>
      <c r="CJ329" s="131">
        <v>1</v>
      </c>
      <c r="CK329" s="69">
        <f t="shared" si="2741"/>
        <v>1</v>
      </c>
      <c r="CL329" s="162">
        <v>10</v>
      </c>
      <c r="CM329" s="130">
        <v>10</v>
      </c>
      <c r="CN329" s="18">
        <f t="shared" si="2742"/>
        <v>0</v>
      </c>
      <c r="CO329" s="136">
        <v>2</v>
      </c>
      <c r="CP329" s="131">
        <v>2</v>
      </c>
      <c r="CQ329" s="69">
        <f t="shared" si="2743"/>
        <v>0</v>
      </c>
      <c r="CR329" s="162">
        <v>10</v>
      </c>
      <c r="CS329" s="130">
        <v>10</v>
      </c>
      <c r="CT329" s="18">
        <f t="shared" si="2744"/>
        <v>0</v>
      </c>
      <c r="CU329" s="136">
        <v>0</v>
      </c>
      <c r="CV329" s="131">
        <v>0</v>
      </c>
      <c r="CW329" s="69">
        <f t="shared" si="2745"/>
        <v>0</v>
      </c>
      <c r="CX329" s="162">
        <v>10</v>
      </c>
      <c r="CY329" s="130">
        <v>10</v>
      </c>
      <c r="CZ329" s="18">
        <f t="shared" si="2746"/>
        <v>0</v>
      </c>
      <c r="DA329" s="136">
        <v>0</v>
      </c>
      <c r="DB329" s="131">
        <v>0</v>
      </c>
      <c r="DC329" s="69">
        <f t="shared" si="2747"/>
        <v>0</v>
      </c>
      <c r="DD329" s="162">
        <v>10</v>
      </c>
      <c r="DE329" s="130">
        <v>10</v>
      </c>
      <c r="DF329" s="18">
        <f t="shared" si="2748"/>
        <v>0</v>
      </c>
      <c r="DG329" s="136">
        <v>2</v>
      </c>
      <c r="DH329" s="131">
        <v>2</v>
      </c>
      <c r="DI329" s="69">
        <f t="shared" si="2749"/>
        <v>0</v>
      </c>
      <c r="DJ329" s="162">
        <v>10</v>
      </c>
      <c r="DK329" s="130">
        <v>10</v>
      </c>
      <c r="DL329" s="18">
        <f t="shared" si="2750"/>
        <v>0</v>
      </c>
      <c r="DM329" s="136">
        <v>2</v>
      </c>
      <c r="DN329" s="131">
        <v>2</v>
      </c>
      <c r="DO329" s="69">
        <f t="shared" si="2751"/>
        <v>0</v>
      </c>
      <c r="DP329" s="162">
        <v>10</v>
      </c>
      <c r="DQ329" s="130">
        <v>10</v>
      </c>
      <c r="DR329" s="18">
        <f t="shared" si="2752"/>
        <v>0</v>
      </c>
      <c r="DS329" s="136">
        <v>2</v>
      </c>
      <c r="DT329" s="131">
        <v>2</v>
      </c>
      <c r="DU329" s="69">
        <f t="shared" si="2753"/>
        <v>0</v>
      </c>
      <c r="DV329" s="162">
        <v>10</v>
      </c>
      <c r="DW329" s="130">
        <v>10</v>
      </c>
      <c r="DX329" s="18">
        <f t="shared" si="2754"/>
        <v>0</v>
      </c>
      <c r="DY329" s="136">
        <v>7</v>
      </c>
      <c r="DZ329" s="131">
        <v>7</v>
      </c>
      <c r="EA329" s="69">
        <f t="shared" si="2755"/>
        <v>0</v>
      </c>
      <c r="EB329" s="162">
        <v>10</v>
      </c>
      <c r="EC329" s="130">
        <v>10</v>
      </c>
      <c r="ED329" s="18">
        <f t="shared" si="2756"/>
        <v>0</v>
      </c>
      <c r="EE329" s="136">
        <v>0</v>
      </c>
      <c r="EF329" s="131">
        <v>0</v>
      </c>
      <c r="EG329" s="69">
        <f t="shared" si="2757"/>
        <v>0</v>
      </c>
      <c r="EH329" s="162">
        <v>10</v>
      </c>
      <c r="EI329" s="130">
        <v>10</v>
      </c>
      <c r="EJ329" s="18">
        <f t="shared" si="2758"/>
        <v>0</v>
      </c>
      <c r="EK329" s="136">
        <v>0</v>
      </c>
      <c r="EL329" s="131">
        <v>0</v>
      </c>
      <c r="EM329" s="69">
        <f t="shared" si="2759"/>
        <v>0</v>
      </c>
      <c r="EN329" s="162">
        <v>10</v>
      </c>
      <c r="EO329" s="130">
        <v>10</v>
      </c>
      <c r="EP329" s="18">
        <f t="shared" si="2760"/>
        <v>0</v>
      </c>
      <c r="EQ329" s="136">
        <v>2</v>
      </c>
      <c r="ER329" s="131">
        <v>2</v>
      </c>
      <c r="ES329" s="69">
        <f t="shared" si="2761"/>
        <v>0</v>
      </c>
      <c r="ET329" s="162">
        <v>10</v>
      </c>
      <c r="EU329" s="130">
        <v>10</v>
      </c>
      <c r="EV329" s="18">
        <f t="shared" si="2762"/>
        <v>0</v>
      </c>
      <c r="EW329" s="136">
        <v>2</v>
      </c>
      <c r="EX329" s="131">
        <v>2</v>
      </c>
      <c r="EY329" s="69">
        <f t="shared" si="2763"/>
        <v>0</v>
      </c>
      <c r="EZ329" s="162">
        <v>10</v>
      </c>
      <c r="FA329" s="130">
        <v>10</v>
      </c>
      <c r="FB329" s="18">
        <f t="shared" si="2764"/>
        <v>0</v>
      </c>
      <c r="FC329" s="136">
        <v>15</v>
      </c>
      <c r="FD329" s="131">
        <v>15</v>
      </c>
      <c r="FE329" s="69">
        <f t="shared" si="2765"/>
        <v>0</v>
      </c>
      <c r="FF329" s="162">
        <v>10</v>
      </c>
      <c r="FG329" s="130">
        <v>10</v>
      </c>
      <c r="FH329" s="18">
        <f t="shared" si="2715"/>
        <v>0</v>
      </c>
      <c r="FI329" s="136">
        <v>16</v>
      </c>
      <c r="FJ329" s="131">
        <v>15</v>
      </c>
      <c r="FK329" s="69">
        <f t="shared" si="2766"/>
        <v>-1</v>
      </c>
      <c r="FL329" s="162">
        <v>10</v>
      </c>
      <c r="FM329" s="130">
        <v>10</v>
      </c>
      <c r="FN329" s="18">
        <f t="shared" si="2767"/>
        <v>0</v>
      </c>
      <c r="FO329" s="136">
        <v>14</v>
      </c>
      <c r="FP329" s="131">
        <v>15</v>
      </c>
      <c r="FQ329" s="69">
        <f t="shared" si="2768"/>
        <v>1</v>
      </c>
      <c r="FR329" s="162">
        <v>10</v>
      </c>
      <c r="FS329" s="130">
        <v>10</v>
      </c>
      <c r="FT329" s="18">
        <f t="shared" si="2769"/>
        <v>0</v>
      </c>
      <c r="FU329" s="136">
        <v>14</v>
      </c>
      <c r="FV329" s="131">
        <v>15</v>
      </c>
      <c r="FW329" s="69">
        <f t="shared" si="2770"/>
        <v>1</v>
      </c>
      <c r="FX329" s="162">
        <v>10</v>
      </c>
      <c r="FY329" s="130">
        <v>10</v>
      </c>
      <c r="FZ329" s="18">
        <f t="shared" si="2771"/>
        <v>0</v>
      </c>
      <c r="GA329" s="136">
        <v>14</v>
      </c>
      <c r="GB329" s="131">
        <v>15</v>
      </c>
      <c r="GC329" s="69">
        <f t="shared" si="2772"/>
        <v>1</v>
      </c>
      <c r="GD329" s="162">
        <v>10</v>
      </c>
      <c r="GE329" s="130">
        <v>10</v>
      </c>
      <c r="GF329" s="18">
        <f t="shared" si="2773"/>
        <v>0</v>
      </c>
      <c r="GG329" s="136">
        <v>20</v>
      </c>
      <c r="GH329" s="131">
        <v>20</v>
      </c>
      <c r="GI329" s="69">
        <f t="shared" si="2774"/>
        <v>0</v>
      </c>
      <c r="GJ329" s="162">
        <v>10</v>
      </c>
      <c r="GK329" s="130">
        <v>10</v>
      </c>
      <c r="GL329" s="18">
        <f t="shared" si="2775"/>
        <v>0</v>
      </c>
      <c r="GM329" s="136">
        <v>17</v>
      </c>
      <c r="GN329" s="131">
        <v>18</v>
      </c>
      <c r="GO329" s="69">
        <f t="shared" si="2776"/>
        <v>1</v>
      </c>
      <c r="GP329" s="162">
        <v>10</v>
      </c>
      <c r="GQ329" s="130">
        <v>10</v>
      </c>
      <c r="GR329" s="18">
        <f t="shared" si="2777"/>
        <v>0</v>
      </c>
      <c r="GS329" s="136">
        <v>23</v>
      </c>
      <c r="GT329" s="131">
        <v>18</v>
      </c>
      <c r="GU329" s="69">
        <f t="shared" si="2778"/>
        <v>-5</v>
      </c>
      <c r="GV329" s="162">
        <v>10</v>
      </c>
      <c r="GW329" s="130">
        <v>10</v>
      </c>
      <c r="GX329" s="18">
        <f t="shared" si="2779"/>
        <v>0</v>
      </c>
      <c r="GY329" s="136">
        <v>19</v>
      </c>
      <c r="GZ329" s="131">
        <v>20</v>
      </c>
      <c r="HA329" s="69">
        <f t="shared" si="2780"/>
        <v>1</v>
      </c>
      <c r="HB329" s="162">
        <v>10</v>
      </c>
      <c r="HC329" s="130">
        <v>10</v>
      </c>
      <c r="HD329" s="18">
        <f t="shared" si="2781"/>
        <v>0</v>
      </c>
      <c r="HE329" s="136"/>
      <c r="HF329" s="131"/>
      <c r="HG329" s="69">
        <f t="shared" si="2782"/>
        <v>0</v>
      </c>
      <c r="HH329" s="162"/>
      <c r="HI329" s="130"/>
      <c r="HJ329" s="18">
        <f t="shared" si="2783"/>
        <v>0</v>
      </c>
      <c r="HK329" s="136"/>
      <c r="HL329" s="131"/>
      <c r="HM329" s="69">
        <f t="shared" si="2784"/>
        <v>0</v>
      </c>
      <c r="HN329" s="162"/>
      <c r="HO329" s="130"/>
      <c r="HP329" s="18">
        <f t="shared" si="2785"/>
        <v>0</v>
      </c>
      <c r="HQ329" s="136"/>
      <c r="HR329" s="131"/>
      <c r="HS329" s="69">
        <f t="shared" si="2786"/>
        <v>0</v>
      </c>
      <c r="HT329" s="162"/>
      <c r="HU329" s="130"/>
      <c r="HV329" s="18">
        <f t="shared" si="2787"/>
        <v>0</v>
      </c>
      <c r="HW329" s="213" t="s">
        <v>126</v>
      </c>
      <c r="HX329" s="299"/>
      <c r="HY329" s="85"/>
      <c r="HZ329" s="2">
        <f t="shared" si="2419"/>
        <v>1</v>
      </c>
    </row>
    <row r="330" spans="1:234" x14ac:dyDescent="0.2">
      <c r="A330" s="1" t="e">
        <f>$K$2&amp;#REF!&amp;$K$292&amp;$K$324&amp;K330</f>
        <v>#REF!</v>
      </c>
      <c r="B330" s="16" t="e">
        <f>IF(#REF!=0,"Скрыть","")</f>
        <v>#REF!</v>
      </c>
      <c r="C330" s="15" t="e">
        <f>IF(AND(#REF!&gt;85%,#REF!&gt;85%),"скрыть","")</f>
        <v>#REF!</v>
      </c>
      <c r="D330" s="14" t="s">
        <v>2</v>
      </c>
      <c r="E330" s="14" t="s">
        <v>25</v>
      </c>
      <c r="F330" s="14" t="s">
        <v>28</v>
      </c>
      <c r="G330" s="13" t="str">
        <f t="shared" ref="G330:G341" si="2802">CONCATENATE(D330,E330,F330,K330)</f>
        <v>3BDFBC50-5FD0-44D2-8F2C-8100642B19E7FDBB77E1-CAAB-4231-A3A6-5F1E1D2A7239DCFAE582-0E20-476E-A53C-8EC2F89B0988Монолитный ж/б, м3</v>
      </c>
      <c r="H330" s="13"/>
      <c r="I330" s="42">
        <v>319</v>
      </c>
      <c r="J330" s="102">
        <f>SUBTOTAL(103,I$12:I330)*1</f>
        <v>64</v>
      </c>
      <c r="K330" s="108" t="s">
        <v>10</v>
      </c>
      <c r="L330" s="17" t="s">
        <v>65</v>
      </c>
      <c r="M330" s="267">
        <v>44075</v>
      </c>
      <c r="N330" s="260"/>
      <c r="O330" s="116">
        <v>44285</v>
      </c>
      <c r="P330" s="122">
        <v>11885</v>
      </c>
      <c r="Q330" s="158">
        <v>4435.7419354838712</v>
      </c>
      <c r="R330" s="158">
        <v>2624</v>
      </c>
      <c r="S330" s="92">
        <f t="shared" ca="1" si="2716"/>
        <v>5097.7419354838712</v>
      </c>
      <c r="T330" s="92">
        <f t="shared" si="2717"/>
        <v>3286</v>
      </c>
      <c r="U330" s="91">
        <f t="shared" ca="1" si="2718"/>
        <v>-1811.7419354838712</v>
      </c>
      <c r="V330" s="91">
        <f t="shared" si="2719"/>
        <v>8599</v>
      </c>
      <c r="W330" s="120">
        <f t="shared" si="2720"/>
        <v>0.27648296171644932</v>
      </c>
      <c r="X330" s="184">
        <v>662</v>
      </c>
      <c r="Y330" s="128">
        <f t="shared" si="2721"/>
        <v>662</v>
      </c>
      <c r="Z330" s="179">
        <f t="shared" ca="1" si="2722"/>
        <v>662</v>
      </c>
      <c r="AA330" s="127">
        <f t="shared" si="2723"/>
        <v>662</v>
      </c>
      <c r="AB330" s="67">
        <f t="shared" ca="1" si="2724"/>
        <v>1</v>
      </c>
      <c r="AC330" s="69">
        <f t="shared" ca="1" si="2725"/>
        <v>0</v>
      </c>
      <c r="AD330" s="226">
        <f t="shared" si="2788"/>
        <v>0</v>
      </c>
      <c r="AE330" s="227">
        <f t="shared" si="2789"/>
        <v>200</v>
      </c>
      <c r="AF330" s="225">
        <f t="shared" si="2790"/>
        <v>200</v>
      </c>
      <c r="AG330" s="226">
        <f t="shared" si="2791"/>
        <v>0</v>
      </c>
      <c r="AH330" s="227">
        <f t="shared" si="2792"/>
        <v>0</v>
      </c>
      <c r="AI330" s="225">
        <f t="shared" si="2793"/>
        <v>0</v>
      </c>
      <c r="AJ330" s="226">
        <f t="shared" si="2794"/>
        <v>200</v>
      </c>
      <c r="AK330" s="227">
        <f t="shared" si="2795"/>
        <v>0</v>
      </c>
      <c r="AL330" s="225">
        <f t="shared" si="2796"/>
        <v>-200</v>
      </c>
      <c r="AM330" s="226">
        <f t="shared" si="2797"/>
        <v>462</v>
      </c>
      <c r="AN330" s="227">
        <f t="shared" si="2798"/>
        <v>462</v>
      </c>
      <c r="AO330" s="225">
        <f t="shared" si="2799"/>
        <v>0</v>
      </c>
      <c r="AP330" s="226">
        <f t="shared" si="2800"/>
        <v>0</v>
      </c>
      <c r="AQ330" s="227">
        <f t="shared" si="2801"/>
        <v>0</v>
      </c>
      <c r="AR330" s="225">
        <f t="shared" si="2726"/>
        <v>0</v>
      </c>
      <c r="AS330" s="136">
        <v>0</v>
      </c>
      <c r="AT330" s="131">
        <v>0</v>
      </c>
      <c r="AU330" s="69">
        <f t="shared" si="2727"/>
        <v>0</v>
      </c>
      <c r="AV330" s="162">
        <v>150</v>
      </c>
      <c r="AW330" s="130">
        <v>150</v>
      </c>
      <c r="AX330" s="18">
        <f t="shared" si="2728"/>
        <v>0</v>
      </c>
      <c r="AY330" s="136">
        <v>0</v>
      </c>
      <c r="AZ330" s="131">
        <v>0</v>
      </c>
      <c r="BA330" s="69">
        <f t="shared" si="2729"/>
        <v>0</v>
      </c>
      <c r="BB330" s="162">
        <v>150</v>
      </c>
      <c r="BC330" s="130">
        <v>150</v>
      </c>
      <c r="BD330" s="18">
        <f t="shared" si="2730"/>
        <v>0</v>
      </c>
      <c r="BE330" s="136">
        <v>0</v>
      </c>
      <c r="BF330" s="131">
        <v>0</v>
      </c>
      <c r="BG330" s="69">
        <f t="shared" si="2731"/>
        <v>0</v>
      </c>
      <c r="BH330" s="162">
        <v>150</v>
      </c>
      <c r="BI330" s="130">
        <v>150</v>
      </c>
      <c r="BJ330" s="18">
        <f t="shared" si="2732"/>
        <v>0</v>
      </c>
      <c r="BK330" s="136">
        <v>0</v>
      </c>
      <c r="BL330" s="131">
        <v>200</v>
      </c>
      <c r="BM330" s="69">
        <f t="shared" si="2733"/>
        <v>200</v>
      </c>
      <c r="BN330" s="162">
        <v>150</v>
      </c>
      <c r="BO330" s="130">
        <v>150</v>
      </c>
      <c r="BP330" s="18">
        <f t="shared" si="2734"/>
        <v>0</v>
      </c>
      <c r="BQ330" s="136">
        <v>0</v>
      </c>
      <c r="BR330" s="131">
        <v>0</v>
      </c>
      <c r="BS330" s="69">
        <f t="shared" si="2735"/>
        <v>0</v>
      </c>
      <c r="BT330" s="162">
        <v>150</v>
      </c>
      <c r="BU330" s="130">
        <v>150</v>
      </c>
      <c r="BV330" s="18">
        <f t="shared" si="2736"/>
        <v>0</v>
      </c>
      <c r="BW330" s="136">
        <v>0</v>
      </c>
      <c r="BX330" s="131">
        <v>0</v>
      </c>
      <c r="BY330" s="69">
        <f t="shared" si="2737"/>
        <v>0</v>
      </c>
      <c r="BZ330" s="162">
        <v>150</v>
      </c>
      <c r="CA330" s="130">
        <v>150</v>
      </c>
      <c r="CB330" s="18">
        <f t="shared" si="2738"/>
        <v>0</v>
      </c>
      <c r="CC330" s="136">
        <v>0</v>
      </c>
      <c r="CD330" s="131">
        <v>0</v>
      </c>
      <c r="CE330" s="69">
        <f t="shared" si="2739"/>
        <v>0</v>
      </c>
      <c r="CF330" s="162">
        <v>150</v>
      </c>
      <c r="CG330" s="130">
        <v>150</v>
      </c>
      <c r="CH330" s="18">
        <f t="shared" si="2740"/>
        <v>0</v>
      </c>
      <c r="CI330" s="136">
        <v>0</v>
      </c>
      <c r="CJ330" s="131">
        <v>0</v>
      </c>
      <c r="CK330" s="69">
        <f t="shared" si="2741"/>
        <v>0</v>
      </c>
      <c r="CL330" s="162">
        <v>150</v>
      </c>
      <c r="CM330" s="130">
        <v>173</v>
      </c>
      <c r="CN330" s="18">
        <f t="shared" si="2742"/>
        <v>23</v>
      </c>
      <c r="CO330" s="136">
        <v>0</v>
      </c>
      <c r="CP330" s="131">
        <v>0</v>
      </c>
      <c r="CQ330" s="69">
        <f t="shared" si="2743"/>
        <v>0</v>
      </c>
      <c r="CR330" s="162">
        <v>150</v>
      </c>
      <c r="CS330" s="130">
        <v>173</v>
      </c>
      <c r="CT330" s="18">
        <f t="shared" si="2744"/>
        <v>23</v>
      </c>
      <c r="CU330" s="136">
        <v>0</v>
      </c>
      <c r="CV330" s="131">
        <v>0</v>
      </c>
      <c r="CW330" s="69">
        <f t="shared" si="2745"/>
        <v>0</v>
      </c>
      <c r="CX330" s="162">
        <v>150</v>
      </c>
      <c r="CY330" s="130">
        <v>173</v>
      </c>
      <c r="CZ330" s="18">
        <f t="shared" si="2746"/>
        <v>23</v>
      </c>
      <c r="DA330" s="136">
        <v>0</v>
      </c>
      <c r="DB330" s="131">
        <v>0</v>
      </c>
      <c r="DC330" s="69">
        <f t="shared" si="2747"/>
        <v>0</v>
      </c>
      <c r="DD330" s="162">
        <v>150</v>
      </c>
      <c r="DE330" s="130">
        <v>168</v>
      </c>
      <c r="DF330" s="18">
        <f t="shared" si="2748"/>
        <v>18</v>
      </c>
      <c r="DG330" s="136">
        <v>0</v>
      </c>
      <c r="DH330" s="131">
        <v>0</v>
      </c>
      <c r="DI330" s="69">
        <f t="shared" si="2749"/>
        <v>0</v>
      </c>
      <c r="DJ330" s="162">
        <v>150</v>
      </c>
      <c r="DK330" s="130">
        <v>168</v>
      </c>
      <c r="DL330" s="18">
        <f t="shared" si="2750"/>
        <v>18</v>
      </c>
      <c r="DM330" s="136">
        <v>0</v>
      </c>
      <c r="DN330" s="131">
        <v>0</v>
      </c>
      <c r="DO330" s="69">
        <f t="shared" si="2751"/>
        <v>0</v>
      </c>
      <c r="DP330" s="162">
        <v>150</v>
      </c>
      <c r="DQ330" s="130">
        <v>168</v>
      </c>
      <c r="DR330" s="18">
        <f t="shared" si="2752"/>
        <v>18</v>
      </c>
      <c r="DS330" s="136">
        <v>0</v>
      </c>
      <c r="DT330" s="131">
        <v>0</v>
      </c>
      <c r="DU330" s="69">
        <f t="shared" si="2753"/>
        <v>0</v>
      </c>
      <c r="DV330" s="162">
        <v>150</v>
      </c>
      <c r="DW330" s="130">
        <v>168</v>
      </c>
      <c r="DX330" s="18">
        <f t="shared" si="2754"/>
        <v>18</v>
      </c>
      <c r="DY330" s="136">
        <v>0</v>
      </c>
      <c r="DZ330" s="131">
        <v>0</v>
      </c>
      <c r="EA330" s="69">
        <f t="shared" si="2755"/>
        <v>0</v>
      </c>
      <c r="EB330" s="162">
        <v>150</v>
      </c>
      <c r="EC330" s="130">
        <v>150</v>
      </c>
      <c r="ED330" s="18">
        <f t="shared" si="2756"/>
        <v>0</v>
      </c>
      <c r="EE330" s="136">
        <v>0</v>
      </c>
      <c r="EF330" s="131">
        <v>0</v>
      </c>
      <c r="EG330" s="69">
        <f t="shared" si="2757"/>
        <v>0</v>
      </c>
      <c r="EH330" s="162">
        <v>150</v>
      </c>
      <c r="EI330" s="130">
        <v>150</v>
      </c>
      <c r="EJ330" s="18">
        <f t="shared" si="2758"/>
        <v>0</v>
      </c>
      <c r="EK330" s="136">
        <v>0</v>
      </c>
      <c r="EL330" s="131">
        <v>0</v>
      </c>
      <c r="EM330" s="69">
        <f t="shared" si="2759"/>
        <v>0</v>
      </c>
      <c r="EN330" s="162">
        <v>150</v>
      </c>
      <c r="EO330" s="130">
        <v>150</v>
      </c>
      <c r="EP330" s="18">
        <f t="shared" si="2760"/>
        <v>0</v>
      </c>
      <c r="EQ330" s="136">
        <v>0</v>
      </c>
      <c r="ER330" s="131">
        <v>0</v>
      </c>
      <c r="ES330" s="69">
        <f t="shared" si="2761"/>
        <v>0</v>
      </c>
      <c r="ET330" s="162">
        <v>150</v>
      </c>
      <c r="EU330" s="130">
        <v>150</v>
      </c>
      <c r="EV330" s="18">
        <f t="shared" si="2762"/>
        <v>0</v>
      </c>
      <c r="EW330" s="136">
        <v>0</v>
      </c>
      <c r="EX330" s="131">
        <v>0</v>
      </c>
      <c r="EY330" s="69">
        <f t="shared" si="2763"/>
        <v>0</v>
      </c>
      <c r="EZ330" s="162">
        <v>150</v>
      </c>
      <c r="FA330" s="130">
        <v>150</v>
      </c>
      <c r="FB330" s="18">
        <f t="shared" si="2764"/>
        <v>0</v>
      </c>
      <c r="FC330" s="136">
        <v>0</v>
      </c>
      <c r="FD330" s="131">
        <v>0</v>
      </c>
      <c r="FE330" s="69">
        <f t="shared" si="2765"/>
        <v>0</v>
      </c>
      <c r="FF330" s="162">
        <v>150</v>
      </c>
      <c r="FG330" s="130">
        <v>150</v>
      </c>
      <c r="FH330" s="18">
        <f t="shared" si="2715"/>
        <v>0</v>
      </c>
      <c r="FI330" s="136">
        <v>200</v>
      </c>
      <c r="FJ330" s="131">
        <v>0</v>
      </c>
      <c r="FK330" s="69">
        <f t="shared" si="2766"/>
        <v>-200</v>
      </c>
      <c r="FL330" s="162">
        <v>150</v>
      </c>
      <c r="FM330" s="130">
        <v>150</v>
      </c>
      <c r="FN330" s="18">
        <f t="shared" si="2767"/>
        <v>0</v>
      </c>
      <c r="FO330" s="136">
        <v>0</v>
      </c>
      <c r="FP330" s="131">
        <v>0</v>
      </c>
      <c r="FQ330" s="69">
        <f t="shared" si="2768"/>
        <v>0</v>
      </c>
      <c r="FR330" s="162">
        <v>150</v>
      </c>
      <c r="FS330" s="130">
        <v>150</v>
      </c>
      <c r="FT330" s="18">
        <f t="shared" si="2769"/>
        <v>0</v>
      </c>
      <c r="FU330" s="136">
        <v>0</v>
      </c>
      <c r="FV330" s="131">
        <v>0</v>
      </c>
      <c r="FW330" s="69">
        <f t="shared" si="2770"/>
        <v>0</v>
      </c>
      <c r="FX330" s="162">
        <v>150</v>
      </c>
      <c r="FY330" s="130">
        <v>150</v>
      </c>
      <c r="FZ330" s="18">
        <f t="shared" si="2771"/>
        <v>0</v>
      </c>
      <c r="GA330" s="136">
        <v>0</v>
      </c>
      <c r="GB330" s="131">
        <v>0</v>
      </c>
      <c r="GC330" s="69">
        <f t="shared" si="2772"/>
        <v>0</v>
      </c>
      <c r="GD330" s="162">
        <v>150</v>
      </c>
      <c r="GE330" s="130">
        <v>150</v>
      </c>
      <c r="GF330" s="18">
        <f t="shared" si="2773"/>
        <v>0</v>
      </c>
      <c r="GG330" s="136">
        <v>0</v>
      </c>
      <c r="GH330" s="131">
        <v>0</v>
      </c>
      <c r="GI330" s="69">
        <f t="shared" si="2774"/>
        <v>0</v>
      </c>
      <c r="GJ330" s="162">
        <v>150</v>
      </c>
      <c r="GK330" s="130">
        <v>150</v>
      </c>
      <c r="GL330" s="18">
        <f t="shared" si="2775"/>
        <v>0</v>
      </c>
      <c r="GM330" s="136">
        <v>94</v>
      </c>
      <c r="GN330" s="131">
        <v>145</v>
      </c>
      <c r="GO330" s="69">
        <f t="shared" si="2776"/>
        <v>51</v>
      </c>
      <c r="GP330" s="162">
        <v>150</v>
      </c>
      <c r="GQ330" s="130">
        <v>154</v>
      </c>
      <c r="GR330" s="18">
        <f t="shared" si="2777"/>
        <v>4</v>
      </c>
      <c r="GS330" s="136">
        <v>227</v>
      </c>
      <c r="GT330" s="131">
        <v>176</v>
      </c>
      <c r="GU330" s="69">
        <f t="shared" si="2778"/>
        <v>-51</v>
      </c>
      <c r="GV330" s="162">
        <v>150</v>
      </c>
      <c r="GW330" s="130">
        <v>154</v>
      </c>
      <c r="GX330" s="18">
        <f t="shared" si="2779"/>
        <v>4</v>
      </c>
      <c r="GY330" s="136">
        <v>141</v>
      </c>
      <c r="GZ330" s="131">
        <v>141</v>
      </c>
      <c r="HA330" s="69">
        <f t="shared" si="2780"/>
        <v>0</v>
      </c>
      <c r="HB330" s="162">
        <v>150</v>
      </c>
      <c r="HC330" s="130">
        <v>154</v>
      </c>
      <c r="HD330" s="18">
        <f t="shared" si="2781"/>
        <v>4</v>
      </c>
      <c r="HE330" s="136"/>
      <c r="HF330" s="131"/>
      <c r="HG330" s="69">
        <f t="shared" si="2782"/>
        <v>0</v>
      </c>
      <c r="HH330" s="162"/>
      <c r="HI330" s="130"/>
      <c r="HJ330" s="18">
        <f t="shared" si="2783"/>
        <v>0</v>
      </c>
      <c r="HK330" s="136"/>
      <c r="HL330" s="131"/>
      <c r="HM330" s="69">
        <f t="shared" si="2784"/>
        <v>0</v>
      </c>
      <c r="HN330" s="162"/>
      <c r="HO330" s="130"/>
      <c r="HP330" s="18">
        <f t="shared" si="2785"/>
        <v>0</v>
      </c>
      <c r="HQ330" s="136"/>
      <c r="HR330" s="131"/>
      <c r="HS330" s="69">
        <f t="shared" si="2786"/>
        <v>0</v>
      </c>
      <c r="HT330" s="162"/>
      <c r="HU330" s="130"/>
      <c r="HV330" s="18">
        <f t="shared" si="2787"/>
        <v>0</v>
      </c>
      <c r="HW330" s="213" t="s">
        <v>126</v>
      </c>
      <c r="HX330" s="294"/>
      <c r="HY330" s="197"/>
      <c r="HZ330" s="2">
        <f t="shared" si="2419"/>
        <v>1</v>
      </c>
    </row>
    <row r="331" spans="1:234" hidden="1" x14ac:dyDescent="0.2">
      <c r="A331" s="1" t="e">
        <f>$K$2&amp;#REF!&amp;$K$292&amp;$K$324&amp;K331</f>
        <v>#REF!</v>
      </c>
      <c r="B331" s="16" t="e">
        <f>IF(#REF!=0,"Скрыть","")</f>
        <v>#REF!</v>
      </c>
      <c r="C331" s="15" t="e">
        <f>IF(AND(#REF!&gt;85%,#REF!&gt;85%),"скрыть","")</f>
        <v>#REF!</v>
      </c>
      <c r="D331" s="14" t="s">
        <v>2</v>
      </c>
      <c r="E331" s="14" t="s">
        <v>25</v>
      </c>
      <c r="F331" s="14" t="s">
        <v>28</v>
      </c>
      <c r="G331" s="13" t="str">
        <f t="shared" si="2802"/>
        <v>3BDFBC50-5FD0-44D2-8F2C-8100642B19E7FDBB77E1-CAAB-4231-A3A6-5F1E1D2A7239DCFAE582-0E20-476E-A53C-8EC2F89B0988Архитектурно-отделочные работы пассажирской зоны, м2</v>
      </c>
      <c r="H331" s="13"/>
      <c r="I331" s="42">
        <v>320</v>
      </c>
      <c r="J331" s="102">
        <f>SUBTOTAL(103,I$12:I331)*1</f>
        <v>64</v>
      </c>
      <c r="K331" s="108" t="s">
        <v>106</v>
      </c>
      <c r="L331" s="17" t="s">
        <v>65</v>
      </c>
      <c r="M331" s="267"/>
      <c r="N331" s="255"/>
      <c r="O331" s="118"/>
      <c r="P331" s="162">
        <v>0</v>
      </c>
      <c r="Q331" s="163">
        <v>0</v>
      </c>
      <c r="R331" s="163">
        <v>0</v>
      </c>
      <c r="S331" s="92">
        <f t="shared" ca="1" si="2716"/>
        <v>0</v>
      </c>
      <c r="T331" s="92">
        <f t="shared" si="2717"/>
        <v>0</v>
      </c>
      <c r="U331" s="91">
        <f t="shared" ca="1" si="2718"/>
        <v>0</v>
      </c>
      <c r="V331" s="91">
        <f t="shared" si="2719"/>
        <v>0</v>
      </c>
      <c r="W331" s="120" t="str">
        <f t="shared" si="2720"/>
        <v/>
      </c>
      <c r="X331" s="178"/>
      <c r="Y331" s="128">
        <f t="shared" si="2721"/>
        <v>0</v>
      </c>
      <c r="Z331" s="179">
        <f t="shared" ca="1" si="2722"/>
        <v>0</v>
      </c>
      <c r="AA331" s="127">
        <f t="shared" si="2723"/>
        <v>0</v>
      </c>
      <c r="AB331" s="67" t="str">
        <f t="shared" ca="1" si="2724"/>
        <v/>
      </c>
      <c r="AC331" s="69">
        <f t="shared" ca="1" si="2725"/>
        <v>0</v>
      </c>
      <c r="AD331" s="226">
        <f t="shared" si="2788"/>
        <v>0</v>
      </c>
      <c r="AE331" s="227">
        <f t="shared" si="2789"/>
        <v>0</v>
      </c>
      <c r="AF331" s="225">
        <f t="shared" si="2790"/>
        <v>0</v>
      </c>
      <c r="AG331" s="226">
        <f t="shared" si="2791"/>
        <v>0</v>
      </c>
      <c r="AH331" s="227">
        <f t="shared" si="2792"/>
        <v>0</v>
      </c>
      <c r="AI331" s="225">
        <f t="shared" si="2793"/>
        <v>0</v>
      </c>
      <c r="AJ331" s="226">
        <f t="shared" si="2794"/>
        <v>0</v>
      </c>
      <c r="AK331" s="227">
        <f t="shared" si="2795"/>
        <v>0</v>
      </c>
      <c r="AL331" s="225">
        <f t="shared" si="2796"/>
        <v>0</v>
      </c>
      <c r="AM331" s="226">
        <f t="shared" si="2797"/>
        <v>0</v>
      </c>
      <c r="AN331" s="227">
        <f t="shared" si="2798"/>
        <v>0</v>
      </c>
      <c r="AO331" s="225">
        <f t="shared" si="2799"/>
        <v>0</v>
      </c>
      <c r="AP331" s="226">
        <f t="shared" si="2800"/>
        <v>0</v>
      </c>
      <c r="AQ331" s="227">
        <f t="shared" si="2801"/>
        <v>0</v>
      </c>
      <c r="AR331" s="225">
        <f t="shared" si="2726"/>
        <v>0</v>
      </c>
      <c r="AS331" s="136"/>
      <c r="AT331" s="131"/>
      <c r="AU331" s="69">
        <f t="shared" si="2727"/>
        <v>0</v>
      </c>
      <c r="AV331" s="162"/>
      <c r="AW331" s="130"/>
      <c r="AX331" s="18">
        <f t="shared" si="2728"/>
        <v>0</v>
      </c>
      <c r="AY331" s="136"/>
      <c r="AZ331" s="131"/>
      <c r="BA331" s="69">
        <f t="shared" si="2729"/>
        <v>0</v>
      </c>
      <c r="BB331" s="162"/>
      <c r="BC331" s="130"/>
      <c r="BD331" s="18">
        <f t="shared" si="2730"/>
        <v>0</v>
      </c>
      <c r="BE331" s="136"/>
      <c r="BF331" s="131"/>
      <c r="BG331" s="69">
        <f t="shared" si="2731"/>
        <v>0</v>
      </c>
      <c r="BH331" s="162"/>
      <c r="BI331" s="130"/>
      <c r="BJ331" s="18">
        <f t="shared" si="2732"/>
        <v>0</v>
      </c>
      <c r="BK331" s="136"/>
      <c r="BL331" s="131"/>
      <c r="BM331" s="69">
        <f t="shared" si="2733"/>
        <v>0</v>
      </c>
      <c r="BN331" s="162"/>
      <c r="BO331" s="130"/>
      <c r="BP331" s="18">
        <f t="shared" si="2734"/>
        <v>0</v>
      </c>
      <c r="BQ331" s="136"/>
      <c r="BR331" s="131"/>
      <c r="BS331" s="69">
        <f t="shared" si="2735"/>
        <v>0</v>
      </c>
      <c r="BT331" s="162"/>
      <c r="BU331" s="130"/>
      <c r="BV331" s="18">
        <f t="shared" si="2736"/>
        <v>0</v>
      </c>
      <c r="BW331" s="136"/>
      <c r="BX331" s="131"/>
      <c r="BY331" s="69">
        <f t="shared" si="2737"/>
        <v>0</v>
      </c>
      <c r="BZ331" s="162"/>
      <c r="CA331" s="130"/>
      <c r="CB331" s="18">
        <f t="shared" si="2738"/>
        <v>0</v>
      </c>
      <c r="CC331" s="136"/>
      <c r="CD331" s="131"/>
      <c r="CE331" s="69">
        <f t="shared" si="2739"/>
        <v>0</v>
      </c>
      <c r="CF331" s="162"/>
      <c r="CG331" s="130"/>
      <c r="CH331" s="18">
        <f t="shared" si="2740"/>
        <v>0</v>
      </c>
      <c r="CI331" s="136"/>
      <c r="CJ331" s="131"/>
      <c r="CK331" s="69">
        <f t="shared" si="2741"/>
        <v>0</v>
      </c>
      <c r="CL331" s="162"/>
      <c r="CM331" s="130"/>
      <c r="CN331" s="18">
        <f t="shared" si="2742"/>
        <v>0</v>
      </c>
      <c r="CO331" s="136"/>
      <c r="CP331" s="131"/>
      <c r="CQ331" s="69">
        <f t="shared" si="2743"/>
        <v>0</v>
      </c>
      <c r="CR331" s="162"/>
      <c r="CS331" s="130"/>
      <c r="CT331" s="18">
        <f t="shared" si="2744"/>
        <v>0</v>
      </c>
      <c r="CU331" s="136"/>
      <c r="CV331" s="131"/>
      <c r="CW331" s="69">
        <f t="shared" si="2745"/>
        <v>0</v>
      </c>
      <c r="CX331" s="162"/>
      <c r="CY331" s="130"/>
      <c r="CZ331" s="18">
        <f t="shared" si="2746"/>
        <v>0</v>
      </c>
      <c r="DA331" s="136"/>
      <c r="DB331" s="131"/>
      <c r="DC331" s="69">
        <f t="shared" si="2747"/>
        <v>0</v>
      </c>
      <c r="DD331" s="162"/>
      <c r="DE331" s="130"/>
      <c r="DF331" s="18">
        <f t="shared" si="2748"/>
        <v>0</v>
      </c>
      <c r="DG331" s="136"/>
      <c r="DH331" s="131"/>
      <c r="DI331" s="69">
        <f t="shared" si="2749"/>
        <v>0</v>
      </c>
      <c r="DJ331" s="162"/>
      <c r="DK331" s="130"/>
      <c r="DL331" s="18">
        <f t="shared" si="2750"/>
        <v>0</v>
      </c>
      <c r="DM331" s="136"/>
      <c r="DN331" s="131"/>
      <c r="DO331" s="69">
        <f t="shared" si="2751"/>
        <v>0</v>
      </c>
      <c r="DP331" s="162"/>
      <c r="DQ331" s="130"/>
      <c r="DR331" s="18">
        <f t="shared" si="2752"/>
        <v>0</v>
      </c>
      <c r="DS331" s="136"/>
      <c r="DT331" s="131"/>
      <c r="DU331" s="69">
        <f t="shared" si="2753"/>
        <v>0</v>
      </c>
      <c r="DV331" s="162"/>
      <c r="DW331" s="130"/>
      <c r="DX331" s="18">
        <f t="shared" si="2754"/>
        <v>0</v>
      </c>
      <c r="DY331" s="136"/>
      <c r="DZ331" s="131"/>
      <c r="EA331" s="69">
        <f t="shared" si="2755"/>
        <v>0</v>
      </c>
      <c r="EB331" s="162"/>
      <c r="EC331" s="130"/>
      <c r="ED331" s="18">
        <f t="shared" si="2756"/>
        <v>0</v>
      </c>
      <c r="EE331" s="136"/>
      <c r="EF331" s="131"/>
      <c r="EG331" s="69">
        <f t="shared" si="2757"/>
        <v>0</v>
      </c>
      <c r="EH331" s="162"/>
      <c r="EI331" s="130"/>
      <c r="EJ331" s="18">
        <f t="shared" si="2758"/>
        <v>0</v>
      </c>
      <c r="EK331" s="136"/>
      <c r="EL331" s="131"/>
      <c r="EM331" s="69">
        <f t="shared" si="2759"/>
        <v>0</v>
      </c>
      <c r="EN331" s="162"/>
      <c r="EO331" s="130"/>
      <c r="EP331" s="18">
        <f t="shared" si="2760"/>
        <v>0</v>
      </c>
      <c r="EQ331" s="136"/>
      <c r="ER331" s="131"/>
      <c r="ES331" s="69">
        <f t="shared" si="2761"/>
        <v>0</v>
      </c>
      <c r="ET331" s="162"/>
      <c r="EU331" s="130"/>
      <c r="EV331" s="18">
        <f t="shared" si="2762"/>
        <v>0</v>
      </c>
      <c r="EW331" s="136"/>
      <c r="EX331" s="131"/>
      <c r="EY331" s="69">
        <f t="shared" si="2763"/>
        <v>0</v>
      </c>
      <c r="EZ331" s="162"/>
      <c r="FA331" s="130"/>
      <c r="FB331" s="18">
        <f t="shared" si="2764"/>
        <v>0</v>
      </c>
      <c r="FC331" s="136"/>
      <c r="FD331" s="131"/>
      <c r="FE331" s="69">
        <f t="shared" si="2765"/>
        <v>0</v>
      </c>
      <c r="FF331" s="162"/>
      <c r="FG331" s="130"/>
      <c r="FH331" s="18">
        <f t="shared" si="2715"/>
        <v>0</v>
      </c>
      <c r="FI331" s="136"/>
      <c r="FJ331" s="131"/>
      <c r="FK331" s="69">
        <f t="shared" si="2766"/>
        <v>0</v>
      </c>
      <c r="FL331" s="162"/>
      <c r="FM331" s="130"/>
      <c r="FN331" s="18">
        <f t="shared" si="2767"/>
        <v>0</v>
      </c>
      <c r="FO331" s="136"/>
      <c r="FP331" s="131"/>
      <c r="FQ331" s="69">
        <f t="shared" si="2768"/>
        <v>0</v>
      </c>
      <c r="FR331" s="162"/>
      <c r="FS331" s="130"/>
      <c r="FT331" s="18">
        <f t="shared" si="2769"/>
        <v>0</v>
      </c>
      <c r="FU331" s="136"/>
      <c r="FV331" s="131"/>
      <c r="FW331" s="69">
        <f t="shared" si="2770"/>
        <v>0</v>
      </c>
      <c r="FX331" s="162"/>
      <c r="FY331" s="130"/>
      <c r="FZ331" s="18">
        <f t="shared" si="2771"/>
        <v>0</v>
      </c>
      <c r="GA331" s="136"/>
      <c r="GB331" s="131"/>
      <c r="GC331" s="69">
        <f t="shared" si="2772"/>
        <v>0</v>
      </c>
      <c r="GD331" s="162"/>
      <c r="GE331" s="130"/>
      <c r="GF331" s="18">
        <f t="shared" si="2773"/>
        <v>0</v>
      </c>
      <c r="GG331" s="136"/>
      <c r="GH331" s="131"/>
      <c r="GI331" s="69">
        <f t="shared" si="2774"/>
        <v>0</v>
      </c>
      <c r="GJ331" s="162"/>
      <c r="GK331" s="130"/>
      <c r="GL331" s="18">
        <f t="shared" si="2775"/>
        <v>0</v>
      </c>
      <c r="GM331" s="136"/>
      <c r="GN331" s="131"/>
      <c r="GO331" s="69">
        <f t="shared" si="2776"/>
        <v>0</v>
      </c>
      <c r="GP331" s="162"/>
      <c r="GQ331" s="130"/>
      <c r="GR331" s="18">
        <f t="shared" si="2777"/>
        <v>0</v>
      </c>
      <c r="GS331" s="136"/>
      <c r="GT331" s="131"/>
      <c r="GU331" s="69">
        <f t="shared" si="2778"/>
        <v>0</v>
      </c>
      <c r="GV331" s="162"/>
      <c r="GW331" s="130"/>
      <c r="GX331" s="18">
        <f t="shared" si="2779"/>
        <v>0</v>
      </c>
      <c r="GY331" s="136"/>
      <c r="GZ331" s="131"/>
      <c r="HA331" s="69">
        <f t="shared" si="2780"/>
        <v>0</v>
      </c>
      <c r="HB331" s="162"/>
      <c r="HC331" s="130"/>
      <c r="HD331" s="18">
        <f t="shared" si="2781"/>
        <v>0</v>
      </c>
      <c r="HE331" s="136"/>
      <c r="HF331" s="131"/>
      <c r="HG331" s="69">
        <f t="shared" si="2782"/>
        <v>0</v>
      </c>
      <c r="HH331" s="162"/>
      <c r="HI331" s="130"/>
      <c r="HJ331" s="18">
        <f t="shared" si="2783"/>
        <v>0</v>
      </c>
      <c r="HK331" s="136"/>
      <c r="HL331" s="131"/>
      <c r="HM331" s="69">
        <f t="shared" si="2784"/>
        <v>0</v>
      </c>
      <c r="HN331" s="162"/>
      <c r="HO331" s="130"/>
      <c r="HP331" s="18">
        <f t="shared" si="2785"/>
        <v>0</v>
      </c>
      <c r="HQ331" s="136"/>
      <c r="HR331" s="131"/>
      <c r="HS331" s="69">
        <f t="shared" si="2786"/>
        <v>0</v>
      </c>
      <c r="HT331" s="162"/>
      <c r="HU331" s="130"/>
      <c r="HV331" s="18">
        <f t="shared" si="2787"/>
        <v>0</v>
      </c>
      <c r="HW331" s="17"/>
      <c r="HX331" s="85"/>
      <c r="HY331" s="85"/>
      <c r="HZ331" s="2" t="str">
        <f t="shared" si="2419"/>
        <v>СКРЫТЬ</v>
      </c>
    </row>
    <row r="332" spans="1:234" hidden="1" x14ac:dyDescent="0.2">
      <c r="B332" s="16"/>
      <c r="C332" s="15"/>
      <c r="D332" s="142"/>
      <c r="E332" s="142"/>
      <c r="F332" s="142"/>
      <c r="G332" s="22"/>
      <c r="H332" s="22"/>
      <c r="I332" s="42">
        <v>321</v>
      </c>
      <c r="J332" s="102">
        <f>SUBTOTAL(103,I$12:I332)*1</f>
        <v>64</v>
      </c>
      <c r="K332" s="108"/>
      <c r="L332" s="17"/>
      <c r="M332" s="267"/>
      <c r="N332" s="255"/>
      <c r="O332" s="118"/>
      <c r="P332" s="162"/>
      <c r="Q332" s="163"/>
      <c r="R332" s="163"/>
      <c r="S332" s="92"/>
      <c r="T332" s="123"/>
      <c r="U332" s="91"/>
      <c r="V332" s="91"/>
      <c r="W332" s="120" t="str">
        <f t="shared" si="2720"/>
        <v/>
      </c>
      <c r="X332" s="178"/>
      <c r="Y332" s="128"/>
      <c r="Z332" s="179"/>
      <c r="AA332" s="127"/>
      <c r="AB332" s="67"/>
      <c r="AC332" s="69"/>
      <c r="AD332" s="226">
        <f t="shared" si="2788"/>
        <v>0</v>
      </c>
      <c r="AE332" s="227">
        <f t="shared" si="2789"/>
        <v>0</v>
      </c>
      <c r="AF332" s="225">
        <f t="shared" si="2790"/>
        <v>0</v>
      </c>
      <c r="AG332" s="226">
        <f t="shared" si="2791"/>
        <v>0</v>
      </c>
      <c r="AH332" s="227">
        <f t="shared" si="2792"/>
        <v>0</v>
      </c>
      <c r="AI332" s="225">
        <f t="shared" si="2793"/>
        <v>0</v>
      </c>
      <c r="AJ332" s="226">
        <f t="shared" si="2794"/>
        <v>0</v>
      </c>
      <c r="AK332" s="227">
        <f t="shared" si="2795"/>
        <v>0</v>
      </c>
      <c r="AL332" s="225">
        <f t="shared" si="2796"/>
        <v>0</v>
      </c>
      <c r="AM332" s="226">
        <f t="shared" si="2797"/>
        <v>0</v>
      </c>
      <c r="AN332" s="227">
        <f t="shared" si="2798"/>
        <v>0</v>
      </c>
      <c r="AO332" s="225">
        <f t="shared" si="2799"/>
        <v>0</v>
      </c>
      <c r="AP332" s="226">
        <f t="shared" si="2800"/>
        <v>0</v>
      </c>
      <c r="AQ332" s="227">
        <f t="shared" si="2801"/>
        <v>0</v>
      </c>
      <c r="AR332" s="225">
        <f t="shared" si="2726"/>
        <v>0</v>
      </c>
      <c r="AS332" s="136"/>
      <c r="AT332" s="131"/>
      <c r="AU332" s="69"/>
      <c r="AV332" s="162"/>
      <c r="AW332" s="130"/>
      <c r="AX332" s="18"/>
      <c r="AY332" s="136"/>
      <c r="AZ332" s="131"/>
      <c r="BA332" s="69"/>
      <c r="BB332" s="162"/>
      <c r="BC332" s="130"/>
      <c r="BD332" s="18"/>
      <c r="BE332" s="136"/>
      <c r="BF332" s="131"/>
      <c r="BG332" s="69"/>
      <c r="BH332" s="162"/>
      <c r="BI332" s="130"/>
      <c r="BJ332" s="18"/>
      <c r="BK332" s="136"/>
      <c r="BL332" s="131"/>
      <c r="BM332" s="69"/>
      <c r="BN332" s="162"/>
      <c r="BO332" s="130"/>
      <c r="BP332" s="18"/>
      <c r="BQ332" s="136"/>
      <c r="BR332" s="131"/>
      <c r="BS332" s="69"/>
      <c r="BT332" s="162"/>
      <c r="BU332" s="130"/>
      <c r="BV332" s="18"/>
      <c r="BW332" s="136"/>
      <c r="BX332" s="131"/>
      <c r="BY332" s="69"/>
      <c r="BZ332" s="162"/>
      <c r="CA332" s="130"/>
      <c r="CB332" s="18"/>
      <c r="CC332" s="136"/>
      <c r="CD332" s="131"/>
      <c r="CE332" s="69"/>
      <c r="CF332" s="162"/>
      <c r="CG332" s="130"/>
      <c r="CH332" s="18"/>
      <c r="CI332" s="136"/>
      <c r="CJ332" s="131"/>
      <c r="CK332" s="69"/>
      <c r="CL332" s="162"/>
      <c r="CM332" s="130"/>
      <c r="CN332" s="18"/>
      <c r="CO332" s="136"/>
      <c r="CP332" s="131"/>
      <c r="CQ332" s="69"/>
      <c r="CR332" s="162"/>
      <c r="CS332" s="130"/>
      <c r="CT332" s="18"/>
      <c r="CU332" s="136"/>
      <c r="CV332" s="131"/>
      <c r="CW332" s="69"/>
      <c r="CX332" s="162"/>
      <c r="CY332" s="130"/>
      <c r="CZ332" s="18"/>
      <c r="DA332" s="136"/>
      <c r="DB332" s="131"/>
      <c r="DC332" s="69"/>
      <c r="DD332" s="162"/>
      <c r="DE332" s="130"/>
      <c r="DF332" s="18"/>
      <c r="DG332" s="136"/>
      <c r="DH332" s="131"/>
      <c r="DI332" s="69"/>
      <c r="DJ332" s="162"/>
      <c r="DK332" s="130"/>
      <c r="DL332" s="18"/>
      <c r="DM332" s="136"/>
      <c r="DN332" s="131"/>
      <c r="DO332" s="69"/>
      <c r="DP332" s="162"/>
      <c r="DQ332" s="130"/>
      <c r="DR332" s="18"/>
      <c r="DS332" s="136"/>
      <c r="DT332" s="131"/>
      <c r="DU332" s="69"/>
      <c r="DV332" s="162"/>
      <c r="DW332" s="130"/>
      <c r="DX332" s="18"/>
      <c r="DY332" s="136"/>
      <c r="DZ332" s="131"/>
      <c r="EA332" s="69"/>
      <c r="EB332" s="162"/>
      <c r="EC332" s="130"/>
      <c r="ED332" s="18"/>
      <c r="EE332" s="136"/>
      <c r="EF332" s="131"/>
      <c r="EG332" s="69"/>
      <c r="EH332" s="162"/>
      <c r="EI332" s="130"/>
      <c r="EJ332" s="18"/>
      <c r="EK332" s="136"/>
      <c r="EL332" s="131"/>
      <c r="EM332" s="69"/>
      <c r="EN332" s="162"/>
      <c r="EO332" s="130"/>
      <c r="EP332" s="18"/>
      <c r="EQ332" s="136"/>
      <c r="ER332" s="131"/>
      <c r="ES332" s="69"/>
      <c r="ET332" s="162"/>
      <c r="EU332" s="130"/>
      <c r="EV332" s="18"/>
      <c r="EW332" s="136"/>
      <c r="EX332" s="131"/>
      <c r="EY332" s="69"/>
      <c r="EZ332" s="162"/>
      <c r="FA332" s="130"/>
      <c r="FB332" s="18"/>
      <c r="FC332" s="136"/>
      <c r="FD332" s="131"/>
      <c r="FE332" s="69"/>
      <c r="FF332" s="162"/>
      <c r="FG332" s="130"/>
      <c r="FH332" s="18"/>
      <c r="FI332" s="136"/>
      <c r="FJ332" s="131"/>
      <c r="FK332" s="69"/>
      <c r="FL332" s="162"/>
      <c r="FM332" s="130"/>
      <c r="FN332" s="18"/>
      <c r="FO332" s="136"/>
      <c r="FP332" s="131"/>
      <c r="FQ332" s="69"/>
      <c r="FR332" s="162"/>
      <c r="FS332" s="130"/>
      <c r="FT332" s="18"/>
      <c r="FU332" s="136"/>
      <c r="FV332" s="131"/>
      <c r="FW332" s="69"/>
      <c r="FX332" s="162"/>
      <c r="FY332" s="130"/>
      <c r="FZ332" s="18"/>
      <c r="GA332" s="136"/>
      <c r="GB332" s="131"/>
      <c r="GC332" s="69"/>
      <c r="GD332" s="162"/>
      <c r="GE332" s="130"/>
      <c r="GF332" s="18"/>
      <c r="GG332" s="136"/>
      <c r="GH332" s="131"/>
      <c r="GI332" s="69"/>
      <c r="GJ332" s="162"/>
      <c r="GK332" s="130"/>
      <c r="GL332" s="18"/>
      <c r="GM332" s="136"/>
      <c r="GN332" s="131"/>
      <c r="GO332" s="69"/>
      <c r="GP332" s="162"/>
      <c r="GQ332" s="130"/>
      <c r="GR332" s="18"/>
      <c r="GS332" s="136"/>
      <c r="GT332" s="131"/>
      <c r="GU332" s="69"/>
      <c r="GV332" s="162"/>
      <c r="GW332" s="130"/>
      <c r="GX332" s="18"/>
      <c r="GY332" s="136"/>
      <c r="GZ332" s="131"/>
      <c r="HA332" s="69"/>
      <c r="HB332" s="162"/>
      <c r="HC332" s="130"/>
      <c r="HD332" s="18"/>
      <c r="HE332" s="136"/>
      <c r="HF332" s="131"/>
      <c r="HG332" s="69"/>
      <c r="HH332" s="162"/>
      <c r="HI332" s="130"/>
      <c r="HJ332" s="18"/>
      <c r="HK332" s="136"/>
      <c r="HL332" s="131"/>
      <c r="HM332" s="69"/>
      <c r="HN332" s="162"/>
      <c r="HO332" s="130"/>
      <c r="HP332" s="18"/>
      <c r="HQ332" s="136"/>
      <c r="HR332" s="131"/>
      <c r="HS332" s="69"/>
      <c r="HT332" s="162"/>
      <c r="HU332" s="130"/>
      <c r="HV332" s="18"/>
      <c r="HW332" s="17"/>
      <c r="HX332" s="85"/>
      <c r="HY332" s="85"/>
      <c r="HZ332" s="2" t="str">
        <f t="shared" si="2419"/>
        <v>СКРЫТЬ</v>
      </c>
    </row>
    <row r="333" spans="1:234" ht="13.5" hidden="1" customHeight="1" x14ac:dyDescent="0.2">
      <c r="A333" s="37"/>
      <c r="B333" s="22"/>
      <c r="C333" s="22"/>
      <c r="D333" s="100"/>
      <c r="E333" s="100"/>
      <c r="F333" s="100"/>
      <c r="G333" s="22"/>
      <c r="H333" s="22"/>
      <c r="I333" s="42">
        <v>322</v>
      </c>
      <c r="J333" s="102">
        <f>SUBTOTAL(103,I$12:I333)*1</f>
        <v>64</v>
      </c>
      <c r="K333" s="105" t="s">
        <v>67</v>
      </c>
      <c r="L333" s="17" t="s">
        <v>65</v>
      </c>
      <c r="M333" s="267"/>
      <c r="N333" s="255"/>
      <c r="O333" s="118"/>
      <c r="P333" s="162">
        <v>49</v>
      </c>
      <c r="Q333" s="163">
        <v>0</v>
      </c>
      <c r="R333" s="163">
        <v>0</v>
      </c>
      <c r="S333" s="92">
        <f t="shared" ref="S333:S341" ca="1" si="2803">IF((Q333+Z333)&gt;P333,P333,(Q333+Z333))</f>
        <v>0</v>
      </c>
      <c r="T333" s="92">
        <f t="shared" ref="T333:T341" si="2804">R333+AA333</f>
        <v>0</v>
      </c>
      <c r="U333" s="91">
        <f t="shared" ref="U333:U341" ca="1" si="2805">T333-S333</f>
        <v>0</v>
      </c>
      <c r="V333" s="91">
        <f t="shared" ref="V333:V341" si="2806">P333-T333</f>
        <v>49</v>
      </c>
      <c r="W333" s="120">
        <f t="shared" si="2720"/>
        <v>0</v>
      </c>
      <c r="X333" s="178"/>
      <c r="Y333" s="128">
        <f t="shared" ref="Y333:Y341" si="2807">AS333+AY333+BE333+BK333+BQ333+BW333+CC333+CI333+CO333+CU333+DA333+DG333+DM333+DS333+DY333+EE333+EK333+EQ333+EW333+FC333+FI333+FO333+FU333+GA333+GG333+GM333+GS333+GY333+HE333+HK333+HQ333</f>
        <v>0</v>
      </c>
      <c r="Z333" s="179">
        <f t="shared" ref="Z333:Z341" ca="1" si="2808">SUMIFS(AS333:HV333,AS$1:HV$1,"1",AS$8:HV$8,"Физические объемы",AS$9:HV$9,"План")</f>
        <v>0</v>
      </c>
      <c r="AA333" s="127">
        <f t="shared" ref="AA333:AA341" si="2809">AT333+AZ333+BF333+BL333+BR333+BX333+CD333+CJ333+CP333+CV333+DB333+DH333+DN333+DT333+DZ333+EF333+EL333+ER333+EX333+FD333+FJ333+FP333+FV333+GB333+GH333+GN333+GT333+GZ333+HF333+HL333+HR333</f>
        <v>0</v>
      </c>
      <c r="AB333" s="67" t="str">
        <f t="shared" ref="AB333:AB341" ca="1" si="2810">IF(OR(AND(Z333=0,AA333=0),AND(Z333="",AA333="")),"",IF(AND(Z333=0,AA333&gt;0),1,AA333/Z333))</f>
        <v/>
      </c>
      <c r="AC333" s="69">
        <f t="shared" ref="AC333:AC341" ca="1" si="2811">AA333-Z333</f>
        <v>0</v>
      </c>
      <c r="AD333" s="226">
        <f t="shared" si="2788"/>
        <v>0</v>
      </c>
      <c r="AE333" s="227">
        <f t="shared" si="2789"/>
        <v>0</v>
      </c>
      <c r="AF333" s="225">
        <f t="shared" si="2790"/>
        <v>0</v>
      </c>
      <c r="AG333" s="226">
        <f t="shared" si="2791"/>
        <v>0</v>
      </c>
      <c r="AH333" s="227">
        <f t="shared" si="2792"/>
        <v>0</v>
      </c>
      <c r="AI333" s="225">
        <f t="shared" si="2793"/>
        <v>0</v>
      </c>
      <c r="AJ333" s="226">
        <f t="shared" si="2794"/>
        <v>0</v>
      </c>
      <c r="AK333" s="227">
        <f t="shared" si="2795"/>
        <v>0</v>
      </c>
      <c r="AL333" s="225">
        <f t="shared" si="2796"/>
        <v>0</v>
      </c>
      <c r="AM333" s="226">
        <f t="shared" si="2797"/>
        <v>0</v>
      </c>
      <c r="AN333" s="227">
        <f t="shared" si="2798"/>
        <v>0</v>
      </c>
      <c r="AO333" s="225">
        <f t="shared" si="2799"/>
        <v>0</v>
      </c>
      <c r="AP333" s="226">
        <f t="shared" si="2800"/>
        <v>0</v>
      </c>
      <c r="AQ333" s="227">
        <f t="shared" si="2801"/>
        <v>0</v>
      </c>
      <c r="AR333" s="225">
        <f t="shared" si="2726"/>
        <v>0</v>
      </c>
      <c r="AS333" s="136"/>
      <c r="AT333" s="131"/>
      <c r="AU333" s="69">
        <f t="shared" ref="AU333:AU341" si="2812">AT333-AS333</f>
        <v>0</v>
      </c>
      <c r="AV333" s="162"/>
      <c r="AW333" s="130"/>
      <c r="AX333" s="18">
        <f t="shared" ref="AX333:AX354" si="2813">AW333-AV333</f>
        <v>0</v>
      </c>
      <c r="AY333" s="136"/>
      <c r="AZ333" s="131"/>
      <c r="BA333" s="69">
        <f t="shared" ref="BA333:BA341" si="2814">AZ333-AY333</f>
        <v>0</v>
      </c>
      <c r="BB333" s="162"/>
      <c r="BC333" s="130"/>
      <c r="BD333" s="18">
        <f t="shared" ref="BD333:BD354" si="2815">BC333-BB333</f>
        <v>0</v>
      </c>
      <c r="BE333" s="136"/>
      <c r="BF333" s="131"/>
      <c r="BG333" s="69">
        <f t="shared" ref="BG333:BG341" si="2816">BF333-BE333</f>
        <v>0</v>
      </c>
      <c r="BH333" s="162"/>
      <c r="BI333" s="130"/>
      <c r="BJ333" s="18">
        <f t="shared" ref="BJ333:BJ354" si="2817">BI333-BH333</f>
        <v>0</v>
      </c>
      <c r="BK333" s="136"/>
      <c r="BL333" s="131"/>
      <c r="BM333" s="69">
        <f t="shared" ref="BM333:BM341" si="2818">BL333-BK333</f>
        <v>0</v>
      </c>
      <c r="BN333" s="162"/>
      <c r="BO333" s="130"/>
      <c r="BP333" s="18">
        <f t="shared" ref="BP333:BP354" si="2819">BO333-BN333</f>
        <v>0</v>
      </c>
      <c r="BQ333" s="136"/>
      <c r="BR333" s="131"/>
      <c r="BS333" s="69">
        <f t="shared" ref="BS333:BS341" si="2820">BR333-BQ333</f>
        <v>0</v>
      </c>
      <c r="BT333" s="162"/>
      <c r="BU333" s="130"/>
      <c r="BV333" s="18">
        <f t="shared" ref="BV333:BV354" si="2821">BU333-BT333</f>
        <v>0</v>
      </c>
      <c r="BW333" s="136"/>
      <c r="BX333" s="131"/>
      <c r="BY333" s="69">
        <f t="shared" ref="BY333:BY341" si="2822">BX333-BW333</f>
        <v>0</v>
      </c>
      <c r="BZ333" s="162"/>
      <c r="CA333" s="130"/>
      <c r="CB333" s="18">
        <f t="shared" ref="CB333:CB354" si="2823">CA333-BZ333</f>
        <v>0</v>
      </c>
      <c r="CC333" s="136"/>
      <c r="CD333" s="131"/>
      <c r="CE333" s="69">
        <f t="shared" ref="CE333:CE341" si="2824">CD333-CC333</f>
        <v>0</v>
      </c>
      <c r="CF333" s="162"/>
      <c r="CG333" s="130"/>
      <c r="CH333" s="18">
        <f t="shared" ref="CH333:CH354" si="2825">CG333-CF333</f>
        <v>0</v>
      </c>
      <c r="CI333" s="136"/>
      <c r="CJ333" s="131"/>
      <c r="CK333" s="69">
        <f t="shared" ref="CK333:CK341" si="2826">CJ333-CI333</f>
        <v>0</v>
      </c>
      <c r="CL333" s="162"/>
      <c r="CM333" s="130"/>
      <c r="CN333" s="18">
        <f t="shared" ref="CN333:CN354" si="2827">CM333-CL333</f>
        <v>0</v>
      </c>
      <c r="CO333" s="136"/>
      <c r="CP333" s="131"/>
      <c r="CQ333" s="69">
        <f t="shared" ref="CQ333:CQ341" si="2828">CP333-CO333</f>
        <v>0</v>
      </c>
      <c r="CR333" s="162"/>
      <c r="CS333" s="130"/>
      <c r="CT333" s="18">
        <f t="shared" ref="CT333:CT354" si="2829">CS333-CR333</f>
        <v>0</v>
      </c>
      <c r="CU333" s="136"/>
      <c r="CV333" s="131"/>
      <c r="CW333" s="69">
        <f t="shared" ref="CW333:CW341" si="2830">CV333-CU333</f>
        <v>0</v>
      </c>
      <c r="CX333" s="162"/>
      <c r="CY333" s="130"/>
      <c r="CZ333" s="18">
        <f t="shared" ref="CZ333:CZ354" si="2831">CY333-CX333</f>
        <v>0</v>
      </c>
      <c r="DA333" s="136"/>
      <c r="DB333" s="131"/>
      <c r="DC333" s="69">
        <f t="shared" ref="DC333:DC341" si="2832">DB333-DA333</f>
        <v>0</v>
      </c>
      <c r="DD333" s="162"/>
      <c r="DE333" s="130"/>
      <c r="DF333" s="18">
        <f t="shared" ref="DF333:DF354" si="2833">DE333-DD333</f>
        <v>0</v>
      </c>
      <c r="DG333" s="136"/>
      <c r="DH333" s="131"/>
      <c r="DI333" s="69">
        <f t="shared" ref="DI333:DI341" si="2834">DH333-DG333</f>
        <v>0</v>
      </c>
      <c r="DJ333" s="162"/>
      <c r="DK333" s="130"/>
      <c r="DL333" s="18">
        <f t="shared" ref="DL333:DL354" si="2835">DK333-DJ333</f>
        <v>0</v>
      </c>
      <c r="DM333" s="136"/>
      <c r="DN333" s="131"/>
      <c r="DO333" s="69">
        <f t="shared" ref="DO333:DO341" si="2836">DN333-DM333</f>
        <v>0</v>
      </c>
      <c r="DP333" s="162"/>
      <c r="DQ333" s="130"/>
      <c r="DR333" s="18">
        <f t="shared" ref="DR333:DR354" si="2837">DQ333-DP333</f>
        <v>0</v>
      </c>
      <c r="DS333" s="136"/>
      <c r="DT333" s="131"/>
      <c r="DU333" s="69">
        <f t="shared" ref="DU333:DU341" si="2838">DT333-DS333</f>
        <v>0</v>
      </c>
      <c r="DV333" s="162"/>
      <c r="DW333" s="130"/>
      <c r="DX333" s="18">
        <f t="shared" ref="DX333:DX354" si="2839">DW333-DV333</f>
        <v>0</v>
      </c>
      <c r="DY333" s="136"/>
      <c r="DZ333" s="131"/>
      <c r="EA333" s="69">
        <f t="shared" ref="EA333:EA341" si="2840">DZ333-DY333</f>
        <v>0</v>
      </c>
      <c r="EB333" s="162"/>
      <c r="EC333" s="130"/>
      <c r="ED333" s="18">
        <f t="shared" ref="ED333:ED354" si="2841">EC333-EB333</f>
        <v>0</v>
      </c>
      <c r="EE333" s="136"/>
      <c r="EF333" s="131"/>
      <c r="EG333" s="69">
        <f t="shared" ref="EG333:EG341" si="2842">EF333-EE333</f>
        <v>0</v>
      </c>
      <c r="EH333" s="162"/>
      <c r="EI333" s="130"/>
      <c r="EJ333" s="18">
        <f t="shared" ref="EJ333:EJ354" si="2843">EI333-EH333</f>
        <v>0</v>
      </c>
      <c r="EK333" s="136"/>
      <c r="EL333" s="131"/>
      <c r="EM333" s="69">
        <f t="shared" ref="EM333:EM341" si="2844">EL333-EK333</f>
        <v>0</v>
      </c>
      <c r="EN333" s="162"/>
      <c r="EO333" s="130"/>
      <c r="EP333" s="18">
        <f t="shared" ref="EP333:EP354" si="2845">EO333-EN333</f>
        <v>0</v>
      </c>
      <c r="EQ333" s="136"/>
      <c r="ER333" s="131"/>
      <c r="ES333" s="69">
        <f t="shared" ref="ES333:ES341" si="2846">ER333-EQ333</f>
        <v>0</v>
      </c>
      <c r="ET333" s="162"/>
      <c r="EU333" s="130"/>
      <c r="EV333" s="18">
        <f t="shared" ref="EV333:EV354" si="2847">EU333-ET333</f>
        <v>0</v>
      </c>
      <c r="EW333" s="136"/>
      <c r="EX333" s="131"/>
      <c r="EY333" s="69">
        <f t="shared" ref="EY333:EY341" si="2848">EX333-EW333</f>
        <v>0</v>
      </c>
      <c r="EZ333" s="162"/>
      <c r="FA333" s="130"/>
      <c r="FB333" s="18">
        <f t="shared" ref="FB333:FB354" si="2849">FA333-EZ333</f>
        <v>0</v>
      </c>
      <c r="FC333" s="136"/>
      <c r="FD333" s="131"/>
      <c r="FE333" s="69">
        <f t="shared" ref="FE333:FE341" si="2850">FD333-FC333</f>
        <v>0</v>
      </c>
      <c r="FF333" s="162"/>
      <c r="FG333" s="130"/>
      <c r="FH333" s="18">
        <f t="shared" ref="FH333:FH354" si="2851">FG333-FF333</f>
        <v>0</v>
      </c>
      <c r="FI333" s="136"/>
      <c r="FJ333" s="131"/>
      <c r="FK333" s="69">
        <f t="shared" ref="FK333:FK341" si="2852">FJ333-FI333</f>
        <v>0</v>
      </c>
      <c r="FL333" s="162"/>
      <c r="FM333" s="130"/>
      <c r="FN333" s="18">
        <f t="shared" ref="FN333:FN354" si="2853">FM333-FL333</f>
        <v>0</v>
      </c>
      <c r="FO333" s="136"/>
      <c r="FP333" s="131"/>
      <c r="FQ333" s="69">
        <f t="shared" ref="FQ333:FQ341" si="2854">FP333-FO333</f>
        <v>0</v>
      </c>
      <c r="FR333" s="162"/>
      <c r="FS333" s="130"/>
      <c r="FT333" s="18">
        <f t="shared" ref="FT333:FT354" si="2855">FS333-FR333</f>
        <v>0</v>
      </c>
      <c r="FU333" s="136"/>
      <c r="FV333" s="131"/>
      <c r="FW333" s="69">
        <f t="shared" ref="FW333:FW341" si="2856">FV333-FU333</f>
        <v>0</v>
      </c>
      <c r="FX333" s="162"/>
      <c r="FY333" s="130"/>
      <c r="FZ333" s="18">
        <f t="shared" ref="FZ333:FZ354" si="2857">FY333-FX333</f>
        <v>0</v>
      </c>
      <c r="GA333" s="136"/>
      <c r="GB333" s="131"/>
      <c r="GC333" s="69">
        <f t="shared" ref="GC333:GC341" si="2858">GB333-GA333</f>
        <v>0</v>
      </c>
      <c r="GD333" s="162"/>
      <c r="GE333" s="130"/>
      <c r="GF333" s="18">
        <f t="shared" ref="GF333:GF354" si="2859">GE333-GD333</f>
        <v>0</v>
      </c>
      <c r="GG333" s="136"/>
      <c r="GH333" s="131"/>
      <c r="GI333" s="69">
        <f t="shared" ref="GI333:GI341" si="2860">GH333-GG333</f>
        <v>0</v>
      </c>
      <c r="GJ333" s="162"/>
      <c r="GK333" s="130"/>
      <c r="GL333" s="18">
        <f t="shared" ref="GL333:GL354" si="2861">GK333-GJ333</f>
        <v>0</v>
      </c>
      <c r="GM333" s="136"/>
      <c r="GN333" s="131"/>
      <c r="GO333" s="69">
        <f t="shared" ref="GO333:GO341" si="2862">GN333-GM333</f>
        <v>0</v>
      </c>
      <c r="GP333" s="162"/>
      <c r="GQ333" s="130"/>
      <c r="GR333" s="18">
        <f t="shared" ref="GR333:GR354" si="2863">GQ333-GP333</f>
        <v>0</v>
      </c>
      <c r="GS333" s="136"/>
      <c r="GT333" s="131"/>
      <c r="GU333" s="69">
        <f t="shared" ref="GU333:GU341" si="2864">GT333-GS333</f>
        <v>0</v>
      </c>
      <c r="GV333" s="162"/>
      <c r="GW333" s="130"/>
      <c r="GX333" s="18">
        <f t="shared" ref="GX333:GX354" si="2865">GW333-GV333</f>
        <v>0</v>
      </c>
      <c r="GY333" s="136"/>
      <c r="GZ333" s="131"/>
      <c r="HA333" s="69">
        <f t="shared" ref="HA333:HA341" si="2866">GZ333-GY333</f>
        <v>0</v>
      </c>
      <c r="HB333" s="162"/>
      <c r="HC333" s="130"/>
      <c r="HD333" s="18">
        <f t="shared" ref="HD333:HD354" si="2867">HC333-HB333</f>
        <v>0</v>
      </c>
      <c r="HE333" s="136"/>
      <c r="HF333" s="131"/>
      <c r="HG333" s="69">
        <f t="shared" ref="HG333:HG341" si="2868">HF333-HE333</f>
        <v>0</v>
      </c>
      <c r="HH333" s="162"/>
      <c r="HI333" s="130"/>
      <c r="HJ333" s="18">
        <f t="shared" ref="HJ333:HJ354" si="2869">HI333-HH333</f>
        <v>0</v>
      </c>
      <c r="HK333" s="136"/>
      <c r="HL333" s="131"/>
      <c r="HM333" s="69">
        <f t="shared" ref="HM333:HM341" si="2870">HL333-HK333</f>
        <v>0</v>
      </c>
      <c r="HN333" s="162"/>
      <c r="HO333" s="130"/>
      <c r="HP333" s="18">
        <f t="shared" ref="HP333:HP354" si="2871">HO333-HN333</f>
        <v>0</v>
      </c>
      <c r="HQ333" s="136"/>
      <c r="HR333" s="131"/>
      <c r="HS333" s="69">
        <f t="shared" ref="HS333:HS341" si="2872">HR333-HQ333</f>
        <v>0</v>
      </c>
      <c r="HT333" s="162"/>
      <c r="HU333" s="130"/>
      <c r="HV333" s="18">
        <f t="shared" ref="HV333:HV354" si="2873">HU333-HT333</f>
        <v>0</v>
      </c>
      <c r="HW333" s="17"/>
      <c r="HX333" s="85"/>
      <c r="HY333" s="85"/>
      <c r="HZ333" s="2" t="str">
        <f t="shared" si="2419"/>
        <v>СКРЫТЬ</v>
      </c>
    </row>
    <row r="334" spans="1:234" ht="13.5" hidden="1" customHeight="1" x14ac:dyDescent="0.2">
      <c r="A334" s="37"/>
      <c r="B334" s="22"/>
      <c r="C334" s="22"/>
      <c r="D334" s="100"/>
      <c r="E334" s="100"/>
      <c r="F334" s="100"/>
      <c r="G334" s="22"/>
      <c r="H334" s="22"/>
      <c r="I334" s="42">
        <v>323</v>
      </c>
      <c r="J334" s="102">
        <f>SUBTOTAL(103,I$12:I334)*1</f>
        <v>64</v>
      </c>
      <c r="K334" s="105" t="s">
        <v>78</v>
      </c>
      <c r="L334" s="17" t="s">
        <v>65</v>
      </c>
      <c r="M334" s="267"/>
      <c r="N334" s="255"/>
      <c r="O334" s="118"/>
      <c r="P334" s="162">
        <v>0</v>
      </c>
      <c r="Q334" s="163">
        <v>0</v>
      </c>
      <c r="R334" s="163">
        <v>0</v>
      </c>
      <c r="S334" s="92">
        <f t="shared" ca="1" si="2803"/>
        <v>0</v>
      </c>
      <c r="T334" s="92">
        <f t="shared" si="2804"/>
        <v>0</v>
      </c>
      <c r="U334" s="91">
        <f t="shared" ca="1" si="2805"/>
        <v>0</v>
      </c>
      <c r="V334" s="91">
        <f t="shared" si="2806"/>
        <v>0</v>
      </c>
      <c r="W334" s="120" t="str">
        <f t="shared" si="2720"/>
        <v/>
      </c>
      <c r="X334" s="178"/>
      <c r="Y334" s="128">
        <f t="shared" si="2807"/>
        <v>0</v>
      </c>
      <c r="Z334" s="179">
        <f t="shared" ca="1" si="2808"/>
        <v>0</v>
      </c>
      <c r="AA334" s="127">
        <f t="shared" si="2809"/>
        <v>0</v>
      </c>
      <c r="AB334" s="67" t="str">
        <f t="shared" ca="1" si="2810"/>
        <v/>
      </c>
      <c r="AC334" s="69">
        <f t="shared" ca="1" si="2811"/>
        <v>0</v>
      </c>
      <c r="AD334" s="226">
        <f t="shared" si="2788"/>
        <v>0</v>
      </c>
      <c r="AE334" s="227">
        <f t="shared" si="2789"/>
        <v>0</v>
      </c>
      <c r="AF334" s="225">
        <f t="shared" si="2790"/>
        <v>0</v>
      </c>
      <c r="AG334" s="226">
        <f t="shared" si="2791"/>
        <v>0</v>
      </c>
      <c r="AH334" s="227">
        <f t="shared" si="2792"/>
        <v>0</v>
      </c>
      <c r="AI334" s="225">
        <f t="shared" si="2793"/>
        <v>0</v>
      </c>
      <c r="AJ334" s="226">
        <f t="shared" si="2794"/>
        <v>0</v>
      </c>
      <c r="AK334" s="227">
        <f t="shared" si="2795"/>
        <v>0</v>
      </c>
      <c r="AL334" s="225">
        <f t="shared" si="2796"/>
        <v>0</v>
      </c>
      <c r="AM334" s="226">
        <f t="shared" si="2797"/>
        <v>0</v>
      </c>
      <c r="AN334" s="227">
        <f t="shared" si="2798"/>
        <v>0</v>
      </c>
      <c r="AO334" s="225">
        <f t="shared" si="2799"/>
        <v>0</v>
      </c>
      <c r="AP334" s="226">
        <f t="shared" si="2800"/>
        <v>0</v>
      </c>
      <c r="AQ334" s="227">
        <f t="shared" si="2801"/>
        <v>0</v>
      </c>
      <c r="AR334" s="225">
        <f t="shared" si="2726"/>
        <v>0</v>
      </c>
      <c r="AS334" s="136"/>
      <c r="AT334" s="131"/>
      <c r="AU334" s="69">
        <f t="shared" si="2812"/>
        <v>0</v>
      </c>
      <c r="AV334" s="162"/>
      <c r="AW334" s="130"/>
      <c r="AX334" s="18">
        <f t="shared" si="2813"/>
        <v>0</v>
      </c>
      <c r="AY334" s="136"/>
      <c r="AZ334" s="131"/>
      <c r="BA334" s="69">
        <f t="shared" si="2814"/>
        <v>0</v>
      </c>
      <c r="BB334" s="162"/>
      <c r="BC334" s="130"/>
      <c r="BD334" s="18">
        <f t="shared" si="2815"/>
        <v>0</v>
      </c>
      <c r="BE334" s="136"/>
      <c r="BF334" s="131"/>
      <c r="BG334" s="69">
        <f t="shared" si="2816"/>
        <v>0</v>
      </c>
      <c r="BH334" s="162"/>
      <c r="BI334" s="130"/>
      <c r="BJ334" s="18">
        <f t="shared" si="2817"/>
        <v>0</v>
      </c>
      <c r="BK334" s="136"/>
      <c r="BL334" s="131"/>
      <c r="BM334" s="69">
        <f t="shared" si="2818"/>
        <v>0</v>
      </c>
      <c r="BN334" s="162"/>
      <c r="BO334" s="130"/>
      <c r="BP334" s="18">
        <f t="shared" si="2819"/>
        <v>0</v>
      </c>
      <c r="BQ334" s="136"/>
      <c r="BR334" s="131"/>
      <c r="BS334" s="69">
        <f t="shared" si="2820"/>
        <v>0</v>
      </c>
      <c r="BT334" s="162"/>
      <c r="BU334" s="130"/>
      <c r="BV334" s="18">
        <f t="shared" si="2821"/>
        <v>0</v>
      </c>
      <c r="BW334" s="136"/>
      <c r="BX334" s="131"/>
      <c r="BY334" s="69">
        <f t="shared" si="2822"/>
        <v>0</v>
      </c>
      <c r="BZ334" s="162"/>
      <c r="CA334" s="130"/>
      <c r="CB334" s="18">
        <f t="shared" si="2823"/>
        <v>0</v>
      </c>
      <c r="CC334" s="136"/>
      <c r="CD334" s="131"/>
      <c r="CE334" s="69">
        <f t="shared" si="2824"/>
        <v>0</v>
      </c>
      <c r="CF334" s="162"/>
      <c r="CG334" s="130"/>
      <c r="CH334" s="18">
        <f t="shared" si="2825"/>
        <v>0</v>
      </c>
      <c r="CI334" s="136"/>
      <c r="CJ334" s="131"/>
      <c r="CK334" s="69">
        <f t="shared" si="2826"/>
        <v>0</v>
      </c>
      <c r="CL334" s="162"/>
      <c r="CM334" s="130"/>
      <c r="CN334" s="18">
        <f t="shared" si="2827"/>
        <v>0</v>
      </c>
      <c r="CO334" s="136"/>
      <c r="CP334" s="131"/>
      <c r="CQ334" s="69">
        <f t="shared" si="2828"/>
        <v>0</v>
      </c>
      <c r="CR334" s="162"/>
      <c r="CS334" s="130"/>
      <c r="CT334" s="18">
        <f t="shared" si="2829"/>
        <v>0</v>
      </c>
      <c r="CU334" s="136"/>
      <c r="CV334" s="131"/>
      <c r="CW334" s="69">
        <f t="shared" si="2830"/>
        <v>0</v>
      </c>
      <c r="CX334" s="162"/>
      <c r="CY334" s="130"/>
      <c r="CZ334" s="18">
        <f t="shared" si="2831"/>
        <v>0</v>
      </c>
      <c r="DA334" s="136"/>
      <c r="DB334" s="131"/>
      <c r="DC334" s="69">
        <f t="shared" si="2832"/>
        <v>0</v>
      </c>
      <c r="DD334" s="162"/>
      <c r="DE334" s="130"/>
      <c r="DF334" s="18">
        <f t="shared" si="2833"/>
        <v>0</v>
      </c>
      <c r="DG334" s="136"/>
      <c r="DH334" s="131"/>
      <c r="DI334" s="69">
        <f t="shared" si="2834"/>
        <v>0</v>
      </c>
      <c r="DJ334" s="162"/>
      <c r="DK334" s="130"/>
      <c r="DL334" s="18">
        <f t="shared" si="2835"/>
        <v>0</v>
      </c>
      <c r="DM334" s="136"/>
      <c r="DN334" s="131"/>
      <c r="DO334" s="69">
        <f t="shared" si="2836"/>
        <v>0</v>
      </c>
      <c r="DP334" s="162"/>
      <c r="DQ334" s="130"/>
      <c r="DR334" s="18">
        <f t="shared" si="2837"/>
        <v>0</v>
      </c>
      <c r="DS334" s="136"/>
      <c r="DT334" s="131"/>
      <c r="DU334" s="69">
        <f t="shared" si="2838"/>
        <v>0</v>
      </c>
      <c r="DV334" s="162"/>
      <c r="DW334" s="130"/>
      <c r="DX334" s="18">
        <f t="shared" si="2839"/>
        <v>0</v>
      </c>
      <c r="DY334" s="136"/>
      <c r="DZ334" s="131"/>
      <c r="EA334" s="69">
        <f t="shared" si="2840"/>
        <v>0</v>
      </c>
      <c r="EB334" s="162"/>
      <c r="EC334" s="130"/>
      <c r="ED334" s="18">
        <f t="shared" si="2841"/>
        <v>0</v>
      </c>
      <c r="EE334" s="136"/>
      <c r="EF334" s="131"/>
      <c r="EG334" s="69">
        <f t="shared" si="2842"/>
        <v>0</v>
      </c>
      <c r="EH334" s="162"/>
      <c r="EI334" s="130"/>
      <c r="EJ334" s="18">
        <f t="shared" si="2843"/>
        <v>0</v>
      </c>
      <c r="EK334" s="136"/>
      <c r="EL334" s="131"/>
      <c r="EM334" s="69">
        <f t="shared" si="2844"/>
        <v>0</v>
      </c>
      <c r="EN334" s="162"/>
      <c r="EO334" s="130"/>
      <c r="EP334" s="18">
        <f t="shared" si="2845"/>
        <v>0</v>
      </c>
      <c r="EQ334" s="136"/>
      <c r="ER334" s="131"/>
      <c r="ES334" s="69">
        <f t="shared" si="2846"/>
        <v>0</v>
      </c>
      <c r="ET334" s="162"/>
      <c r="EU334" s="130"/>
      <c r="EV334" s="18">
        <f t="shared" si="2847"/>
        <v>0</v>
      </c>
      <c r="EW334" s="136"/>
      <c r="EX334" s="131"/>
      <c r="EY334" s="69">
        <f t="shared" si="2848"/>
        <v>0</v>
      </c>
      <c r="EZ334" s="162"/>
      <c r="FA334" s="130"/>
      <c r="FB334" s="18">
        <f t="shared" si="2849"/>
        <v>0</v>
      </c>
      <c r="FC334" s="136"/>
      <c r="FD334" s="131"/>
      <c r="FE334" s="69">
        <f t="shared" si="2850"/>
        <v>0</v>
      </c>
      <c r="FF334" s="162"/>
      <c r="FG334" s="130"/>
      <c r="FH334" s="18">
        <f t="shared" si="2851"/>
        <v>0</v>
      </c>
      <c r="FI334" s="136"/>
      <c r="FJ334" s="131"/>
      <c r="FK334" s="69">
        <f t="shared" si="2852"/>
        <v>0</v>
      </c>
      <c r="FL334" s="162"/>
      <c r="FM334" s="130"/>
      <c r="FN334" s="18">
        <f t="shared" si="2853"/>
        <v>0</v>
      </c>
      <c r="FO334" s="136"/>
      <c r="FP334" s="131"/>
      <c r="FQ334" s="69">
        <f t="shared" si="2854"/>
        <v>0</v>
      </c>
      <c r="FR334" s="162"/>
      <c r="FS334" s="130"/>
      <c r="FT334" s="18">
        <f t="shared" si="2855"/>
        <v>0</v>
      </c>
      <c r="FU334" s="136"/>
      <c r="FV334" s="131"/>
      <c r="FW334" s="69">
        <f t="shared" si="2856"/>
        <v>0</v>
      </c>
      <c r="FX334" s="162"/>
      <c r="FY334" s="130"/>
      <c r="FZ334" s="18">
        <f t="shared" si="2857"/>
        <v>0</v>
      </c>
      <c r="GA334" s="136"/>
      <c r="GB334" s="131"/>
      <c r="GC334" s="69">
        <f t="shared" si="2858"/>
        <v>0</v>
      </c>
      <c r="GD334" s="162"/>
      <c r="GE334" s="130"/>
      <c r="GF334" s="18">
        <f t="shared" si="2859"/>
        <v>0</v>
      </c>
      <c r="GG334" s="136"/>
      <c r="GH334" s="131"/>
      <c r="GI334" s="69">
        <f t="shared" si="2860"/>
        <v>0</v>
      </c>
      <c r="GJ334" s="162"/>
      <c r="GK334" s="130"/>
      <c r="GL334" s="18">
        <f t="shared" si="2861"/>
        <v>0</v>
      </c>
      <c r="GM334" s="136"/>
      <c r="GN334" s="131"/>
      <c r="GO334" s="69">
        <f t="shared" si="2862"/>
        <v>0</v>
      </c>
      <c r="GP334" s="162"/>
      <c r="GQ334" s="130"/>
      <c r="GR334" s="18">
        <f t="shared" si="2863"/>
        <v>0</v>
      </c>
      <c r="GS334" s="136"/>
      <c r="GT334" s="131"/>
      <c r="GU334" s="69">
        <f t="shared" si="2864"/>
        <v>0</v>
      </c>
      <c r="GV334" s="162"/>
      <c r="GW334" s="130"/>
      <c r="GX334" s="18">
        <f t="shared" si="2865"/>
        <v>0</v>
      </c>
      <c r="GY334" s="136"/>
      <c r="GZ334" s="131"/>
      <c r="HA334" s="69">
        <f t="shared" si="2866"/>
        <v>0</v>
      </c>
      <c r="HB334" s="162"/>
      <c r="HC334" s="130"/>
      <c r="HD334" s="18">
        <f t="shared" si="2867"/>
        <v>0</v>
      </c>
      <c r="HE334" s="136"/>
      <c r="HF334" s="131"/>
      <c r="HG334" s="69">
        <f t="shared" si="2868"/>
        <v>0</v>
      </c>
      <c r="HH334" s="162"/>
      <c r="HI334" s="130"/>
      <c r="HJ334" s="18">
        <f t="shared" si="2869"/>
        <v>0</v>
      </c>
      <c r="HK334" s="136"/>
      <c r="HL334" s="131"/>
      <c r="HM334" s="69">
        <f t="shared" si="2870"/>
        <v>0</v>
      </c>
      <c r="HN334" s="162"/>
      <c r="HO334" s="130"/>
      <c r="HP334" s="18">
        <f t="shared" si="2871"/>
        <v>0</v>
      </c>
      <c r="HQ334" s="136"/>
      <c r="HR334" s="131"/>
      <c r="HS334" s="69">
        <f t="shared" si="2872"/>
        <v>0</v>
      </c>
      <c r="HT334" s="162"/>
      <c r="HU334" s="130"/>
      <c r="HV334" s="18">
        <f t="shared" si="2873"/>
        <v>0</v>
      </c>
      <c r="HW334" s="17"/>
      <c r="HX334" s="85"/>
      <c r="HY334" s="85"/>
      <c r="HZ334" s="2" t="str">
        <f t="shared" si="2419"/>
        <v>СКРЫТЬ</v>
      </c>
    </row>
    <row r="335" spans="1:234" ht="13.5" hidden="1" customHeight="1" x14ac:dyDescent="0.2">
      <c r="A335" s="37"/>
      <c r="B335" s="22"/>
      <c r="C335" s="22"/>
      <c r="D335" s="100"/>
      <c r="E335" s="100"/>
      <c r="F335" s="100"/>
      <c r="G335" s="22"/>
      <c r="H335" s="22"/>
      <c r="I335" s="42">
        <v>324</v>
      </c>
      <c r="J335" s="102">
        <f>SUBTOTAL(103,I$12:I335)*1</f>
        <v>64</v>
      </c>
      <c r="K335" s="106" t="s">
        <v>79</v>
      </c>
      <c r="L335" s="17" t="s">
        <v>65</v>
      </c>
      <c r="M335" s="267"/>
      <c r="N335" s="255"/>
      <c r="O335" s="118"/>
      <c r="P335" s="162">
        <v>0</v>
      </c>
      <c r="Q335" s="163">
        <v>0</v>
      </c>
      <c r="R335" s="163">
        <v>0</v>
      </c>
      <c r="S335" s="92">
        <f t="shared" ca="1" si="2803"/>
        <v>0</v>
      </c>
      <c r="T335" s="92">
        <f t="shared" si="2804"/>
        <v>0</v>
      </c>
      <c r="U335" s="91">
        <f t="shared" ca="1" si="2805"/>
        <v>0</v>
      </c>
      <c r="V335" s="91">
        <f t="shared" si="2806"/>
        <v>0</v>
      </c>
      <c r="W335" s="120" t="str">
        <f t="shared" si="2720"/>
        <v/>
      </c>
      <c r="X335" s="178"/>
      <c r="Y335" s="128">
        <f t="shared" si="2807"/>
        <v>0</v>
      </c>
      <c r="Z335" s="179">
        <f t="shared" ca="1" si="2808"/>
        <v>0</v>
      </c>
      <c r="AA335" s="127">
        <f t="shared" si="2809"/>
        <v>0</v>
      </c>
      <c r="AB335" s="67" t="str">
        <f t="shared" ca="1" si="2810"/>
        <v/>
      </c>
      <c r="AC335" s="69">
        <f t="shared" ca="1" si="2811"/>
        <v>0</v>
      </c>
      <c r="AD335" s="226">
        <f t="shared" si="2788"/>
        <v>0</v>
      </c>
      <c r="AE335" s="227">
        <f t="shared" si="2789"/>
        <v>0</v>
      </c>
      <c r="AF335" s="225">
        <f t="shared" si="2790"/>
        <v>0</v>
      </c>
      <c r="AG335" s="226">
        <f t="shared" si="2791"/>
        <v>0</v>
      </c>
      <c r="AH335" s="227">
        <f t="shared" si="2792"/>
        <v>0</v>
      </c>
      <c r="AI335" s="225">
        <f t="shared" si="2793"/>
        <v>0</v>
      </c>
      <c r="AJ335" s="226">
        <f t="shared" si="2794"/>
        <v>0</v>
      </c>
      <c r="AK335" s="227">
        <f t="shared" si="2795"/>
        <v>0</v>
      </c>
      <c r="AL335" s="225">
        <f t="shared" si="2796"/>
        <v>0</v>
      </c>
      <c r="AM335" s="226">
        <f t="shared" si="2797"/>
        <v>0</v>
      </c>
      <c r="AN335" s="227">
        <f t="shared" si="2798"/>
        <v>0</v>
      </c>
      <c r="AO335" s="225">
        <f t="shared" si="2799"/>
        <v>0</v>
      </c>
      <c r="AP335" s="226">
        <f t="shared" si="2800"/>
        <v>0</v>
      </c>
      <c r="AQ335" s="227">
        <f t="shared" si="2801"/>
        <v>0</v>
      </c>
      <c r="AR335" s="225">
        <f t="shared" si="2726"/>
        <v>0</v>
      </c>
      <c r="AS335" s="136"/>
      <c r="AT335" s="131"/>
      <c r="AU335" s="69">
        <f t="shared" si="2812"/>
        <v>0</v>
      </c>
      <c r="AV335" s="162"/>
      <c r="AW335" s="130"/>
      <c r="AX335" s="18">
        <f t="shared" si="2813"/>
        <v>0</v>
      </c>
      <c r="AY335" s="136"/>
      <c r="AZ335" s="131"/>
      <c r="BA335" s="69">
        <f t="shared" si="2814"/>
        <v>0</v>
      </c>
      <c r="BB335" s="162"/>
      <c r="BC335" s="130"/>
      <c r="BD335" s="18">
        <f t="shared" si="2815"/>
        <v>0</v>
      </c>
      <c r="BE335" s="136"/>
      <c r="BF335" s="131"/>
      <c r="BG335" s="69">
        <f t="shared" si="2816"/>
        <v>0</v>
      </c>
      <c r="BH335" s="162"/>
      <c r="BI335" s="130"/>
      <c r="BJ335" s="18">
        <f t="shared" si="2817"/>
        <v>0</v>
      </c>
      <c r="BK335" s="136"/>
      <c r="BL335" s="131"/>
      <c r="BM335" s="69">
        <f t="shared" si="2818"/>
        <v>0</v>
      </c>
      <c r="BN335" s="162"/>
      <c r="BO335" s="130"/>
      <c r="BP335" s="18">
        <f t="shared" si="2819"/>
        <v>0</v>
      </c>
      <c r="BQ335" s="136"/>
      <c r="BR335" s="131"/>
      <c r="BS335" s="69">
        <f t="shared" si="2820"/>
        <v>0</v>
      </c>
      <c r="BT335" s="162"/>
      <c r="BU335" s="130"/>
      <c r="BV335" s="18">
        <f t="shared" si="2821"/>
        <v>0</v>
      </c>
      <c r="BW335" s="136"/>
      <c r="BX335" s="131"/>
      <c r="BY335" s="69">
        <f t="shared" si="2822"/>
        <v>0</v>
      </c>
      <c r="BZ335" s="162"/>
      <c r="CA335" s="130"/>
      <c r="CB335" s="18">
        <f t="shared" si="2823"/>
        <v>0</v>
      </c>
      <c r="CC335" s="136"/>
      <c r="CD335" s="131"/>
      <c r="CE335" s="69">
        <f t="shared" si="2824"/>
        <v>0</v>
      </c>
      <c r="CF335" s="162"/>
      <c r="CG335" s="130"/>
      <c r="CH335" s="18">
        <f t="shared" si="2825"/>
        <v>0</v>
      </c>
      <c r="CI335" s="136"/>
      <c r="CJ335" s="131"/>
      <c r="CK335" s="69">
        <f t="shared" si="2826"/>
        <v>0</v>
      </c>
      <c r="CL335" s="162"/>
      <c r="CM335" s="130"/>
      <c r="CN335" s="18">
        <f t="shared" si="2827"/>
        <v>0</v>
      </c>
      <c r="CO335" s="136"/>
      <c r="CP335" s="131"/>
      <c r="CQ335" s="69">
        <f t="shared" si="2828"/>
        <v>0</v>
      </c>
      <c r="CR335" s="162"/>
      <c r="CS335" s="130"/>
      <c r="CT335" s="18">
        <f t="shared" si="2829"/>
        <v>0</v>
      </c>
      <c r="CU335" s="136"/>
      <c r="CV335" s="131"/>
      <c r="CW335" s="69">
        <f t="shared" si="2830"/>
        <v>0</v>
      </c>
      <c r="CX335" s="162"/>
      <c r="CY335" s="130"/>
      <c r="CZ335" s="18">
        <f t="shared" si="2831"/>
        <v>0</v>
      </c>
      <c r="DA335" s="136"/>
      <c r="DB335" s="131"/>
      <c r="DC335" s="69">
        <f t="shared" si="2832"/>
        <v>0</v>
      </c>
      <c r="DD335" s="162"/>
      <c r="DE335" s="130"/>
      <c r="DF335" s="18">
        <f t="shared" si="2833"/>
        <v>0</v>
      </c>
      <c r="DG335" s="136"/>
      <c r="DH335" s="131"/>
      <c r="DI335" s="69">
        <f t="shared" si="2834"/>
        <v>0</v>
      </c>
      <c r="DJ335" s="162"/>
      <c r="DK335" s="130"/>
      <c r="DL335" s="18">
        <f t="shared" si="2835"/>
        <v>0</v>
      </c>
      <c r="DM335" s="136"/>
      <c r="DN335" s="131"/>
      <c r="DO335" s="69">
        <f t="shared" si="2836"/>
        <v>0</v>
      </c>
      <c r="DP335" s="162"/>
      <c r="DQ335" s="130"/>
      <c r="DR335" s="18">
        <f t="shared" si="2837"/>
        <v>0</v>
      </c>
      <c r="DS335" s="136"/>
      <c r="DT335" s="131"/>
      <c r="DU335" s="69">
        <f t="shared" si="2838"/>
        <v>0</v>
      </c>
      <c r="DV335" s="162"/>
      <c r="DW335" s="130"/>
      <c r="DX335" s="18">
        <f t="shared" si="2839"/>
        <v>0</v>
      </c>
      <c r="DY335" s="136"/>
      <c r="DZ335" s="131"/>
      <c r="EA335" s="69">
        <f t="shared" si="2840"/>
        <v>0</v>
      </c>
      <c r="EB335" s="162"/>
      <c r="EC335" s="130"/>
      <c r="ED335" s="18">
        <f t="shared" si="2841"/>
        <v>0</v>
      </c>
      <c r="EE335" s="136"/>
      <c r="EF335" s="131"/>
      <c r="EG335" s="69">
        <f t="shared" si="2842"/>
        <v>0</v>
      </c>
      <c r="EH335" s="162"/>
      <c r="EI335" s="130"/>
      <c r="EJ335" s="18">
        <f t="shared" si="2843"/>
        <v>0</v>
      </c>
      <c r="EK335" s="136"/>
      <c r="EL335" s="131"/>
      <c r="EM335" s="69">
        <f t="shared" si="2844"/>
        <v>0</v>
      </c>
      <c r="EN335" s="162"/>
      <c r="EO335" s="130"/>
      <c r="EP335" s="18">
        <f t="shared" si="2845"/>
        <v>0</v>
      </c>
      <c r="EQ335" s="136"/>
      <c r="ER335" s="131"/>
      <c r="ES335" s="69">
        <f t="shared" si="2846"/>
        <v>0</v>
      </c>
      <c r="ET335" s="162"/>
      <c r="EU335" s="130"/>
      <c r="EV335" s="18">
        <f t="shared" si="2847"/>
        <v>0</v>
      </c>
      <c r="EW335" s="136"/>
      <c r="EX335" s="131"/>
      <c r="EY335" s="69">
        <f t="shared" si="2848"/>
        <v>0</v>
      </c>
      <c r="EZ335" s="162"/>
      <c r="FA335" s="130"/>
      <c r="FB335" s="18">
        <f t="shared" si="2849"/>
        <v>0</v>
      </c>
      <c r="FC335" s="136"/>
      <c r="FD335" s="131"/>
      <c r="FE335" s="69">
        <f t="shared" si="2850"/>
        <v>0</v>
      </c>
      <c r="FF335" s="162"/>
      <c r="FG335" s="130"/>
      <c r="FH335" s="18">
        <f t="shared" si="2851"/>
        <v>0</v>
      </c>
      <c r="FI335" s="136"/>
      <c r="FJ335" s="131"/>
      <c r="FK335" s="69">
        <f t="shared" si="2852"/>
        <v>0</v>
      </c>
      <c r="FL335" s="162"/>
      <c r="FM335" s="130"/>
      <c r="FN335" s="18">
        <f t="shared" si="2853"/>
        <v>0</v>
      </c>
      <c r="FO335" s="136"/>
      <c r="FP335" s="131"/>
      <c r="FQ335" s="69">
        <f t="shared" si="2854"/>
        <v>0</v>
      </c>
      <c r="FR335" s="162"/>
      <c r="FS335" s="130"/>
      <c r="FT335" s="18">
        <f t="shared" si="2855"/>
        <v>0</v>
      </c>
      <c r="FU335" s="136"/>
      <c r="FV335" s="131"/>
      <c r="FW335" s="69">
        <f t="shared" si="2856"/>
        <v>0</v>
      </c>
      <c r="FX335" s="162"/>
      <c r="FY335" s="130"/>
      <c r="FZ335" s="18">
        <f t="shared" si="2857"/>
        <v>0</v>
      </c>
      <c r="GA335" s="136"/>
      <c r="GB335" s="131"/>
      <c r="GC335" s="69">
        <f t="shared" si="2858"/>
        <v>0</v>
      </c>
      <c r="GD335" s="162"/>
      <c r="GE335" s="130"/>
      <c r="GF335" s="18">
        <f t="shared" si="2859"/>
        <v>0</v>
      </c>
      <c r="GG335" s="136"/>
      <c r="GH335" s="131"/>
      <c r="GI335" s="69">
        <f t="shared" si="2860"/>
        <v>0</v>
      </c>
      <c r="GJ335" s="162"/>
      <c r="GK335" s="130"/>
      <c r="GL335" s="18">
        <f t="shared" si="2861"/>
        <v>0</v>
      </c>
      <c r="GM335" s="136"/>
      <c r="GN335" s="131"/>
      <c r="GO335" s="69">
        <f t="shared" si="2862"/>
        <v>0</v>
      </c>
      <c r="GP335" s="162"/>
      <c r="GQ335" s="130"/>
      <c r="GR335" s="18">
        <f t="shared" si="2863"/>
        <v>0</v>
      </c>
      <c r="GS335" s="136"/>
      <c r="GT335" s="131"/>
      <c r="GU335" s="69">
        <f t="shared" si="2864"/>
        <v>0</v>
      </c>
      <c r="GV335" s="162"/>
      <c r="GW335" s="130"/>
      <c r="GX335" s="18">
        <f t="shared" si="2865"/>
        <v>0</v>
      </c>
      <c r="GY335" s="136"/>
      <c r="GZ335" s="131"/>
      <c r="HA335" s="69">
        <f t="shared" si="2866"/>
        <v>0</v>
      </c>
      <c r="HB335" s="162"/>
      <c r="HC335" s="130"/>
      <c r="HD335" s="18">
        <f t="shared" si="2867"/>
        <v>0</v>
      </c>
      <c r="HE335" s="136"/>
      <c r="HF335" s="131"/>
      <c r="HG335" s="69">
        <f t="shared" si="2868"/>
        <v>0</v>
      </c>
      <c r="HH335" s="162"/>
      <c r="HI335" s="130"/>
      <c r="HJ335" s="18">
        <f t="shared" si="2869"/>
        <v>0</v>
      </c>
      <c r="HK335" s="136"/>
      <c r="HL335" s="131"/>
      <c r="HM335" s="69">
        <f t="shared" si="2870"/>
        <v>0</v>
      </c>
      <c r="HN335" s="162"/>
      <c r="HO335" s="130"/>
      <c r="HP335" s="18">
        <f t="shared" si="2871"/>
        <v>0</v>
      </c>
      <c r="HQ335" s="136"/>
      <c r="HR335" s="131"/>
      <c r="HS335" s="69">
        <f t="shared" si="2872"/>
        <v>0</v>
      </c>
      <c r="HT335" s="162"/>
      <c r="HU335" s="130"/>
      <c r="HV335" s="18">
        <f t="shared" si="2873"/>
        <v>0</v>
      </c>
      <c r="HW335" s="17"/>
      <c r="HX335" s="85"/>
      <c r="HY335" s="85"/>
      <c r="HZ335" s="2" t="str">
        <f t="shared" si="2419"/>
        <v>СКРЫТЬ</v>
      </c>
    </row>
    <row r="336" spans="1:234" hidden="1" x14ac:dyDescent="0.2">
      <c r="A336" s="1" t="e">
        <f>$K$2&amp;#REF!&amp;$K$292&amp;$K$324&amp;K336</f>
        <v>#REF!</v>
      </c>
      <c r="B336" s="16" t="e">
        <f>IF(#REF!=0,"Скрыть","")</f>
        <v>#REF!</v>
      </c>
      <c r="C336" s="15" t="e">
        <f>IF(AND(#REF!&gt;85%,#REF!&gt;85%),"скрыть","")</f>
        <v>#REF!</v>
      </c>
      <c r="D336" s="14" t="s">
        <v>2</v>
      </c>
      <c r="E336" s="14" t="s">
        <v>25</v>
      </c>
      <c r="F336" s="14" t="s">
        <v>28</v>
      </c>
      <c r="G336" s="13" t="str">
        <f t="shared" si="2802"/>
        <v>3BDFBC50-5FD0-44D2-8F2C-8100642B19E7FDBB77E1-CAAB-4231-A3A6-5F1E1D2A7239DCFAE582-0E20-476E-A53C-8EC2F89B0988Инженерные системы. Монтаж оборудования, шт.</v>
      </c>
      <c r="H336" s="13"/>
      <c r="I336" s="42">
        <v>325</v>
      </c>
      <c r="J336" s="102">
        <f>SUBTOTAL(103,I$12:I336)*1</f>
        <v>64</v>
      </c>
      <c r="K336" s="108" t="s">
        <v>5</v>
      </c>
      <c r="L336" s="17" t="s">
        <v>65</v>
      </c>
      <c r="M336" s="267"/>
      <c r="N336" s="255"/>
      <c r="O336" s="118"/>
      <c r="P336" s="162">
        <v>0</v>
      </c>
      <c r="Q336" s="163">
        <v>0</v>
      </c>
      <c r="R336" s="163">
        <v>0</v>
      </c>
      <c r="S336" s="92">
        <f t="shared" ca="1" si="2803"/>
        <v>0</v>
      </c>
      <c r="T336" s="92">
        <f t="shared" si="2804"/>
        <v>0</v>
      </c>
      <c r="U336" s="91">
        <f t="shared" ca="1" si="2805"/>
        <v>0</v>
      </c>
      <c r="V336" s="91">
        <f t="shared" si="2806"/>
        <v>0</v>
      </c>
      <c r="W336" s="120" t="str">
        <f t="shared" si="2720"/>
        <v/>
      </c>
      <c r="X336" s="178"/>
      <c r="Y336" s="128">
        <f t="shared" si="2807"/>
        <v>0</v>
      </c>
      <c r="Z336" s="179">
        <f t="shared" ca="1" si="2808"/>
        <v>0</v>
      </c>
      <c r="AA336" s="127">
        <f t="shared" si="2809"/>
        <v>0</v>
      </c>
      <c r="AB336" s="67" t="str">
        <f t="shared" ca="1" si="2810"/>
        <v/>
      </c>
      <c r="AC336" s="69">
        <f t="shared" ca="1" si="2811"/>
        <v>0</v>
      </c>
      <c r="AD336" s="226">
        <f t="shared" si="2788"/>
        <v>0</v>
      </c>
      <c r="AE336" s="227">
        <f t="shared" si="2789"/>
        <v>0</v>
      </c>
      <c r="AF336" s="225">
        <f t="shared" si="2790"/>
        <v>0</v>
      </c>
      <c r="AG336" s="226">
        <f t="shared" si="2791"/>
        <v>0</v>
      </c>
      <c r="AH336" s="227">
        <f t="shared" si="2792"/>
        <v>0</v>
      </c>
      <c r="AI336" s="225">
        <f t="shared" si="2793"/>
        <v>0</v>
      </c>
      <c r="AJ336" s="226">
        <f t="shared" si="2794"/>
        <v>0</v>
      </c>
      <c r="AK336" s="227">
        <f t="shared" si="2795"/>
        <v>0</v>
      </c>
      <c r="AL336" s="225">
        <f t="shared" si="2796"/>
        <v>0</v>
      </c>
      <c r="AM336" s="226">
        <f t="shared" si="2797"/>
        <v>0</v>
      </c>
      <c r="AN336" s="227">
        <f t="shared" si="2798"/>
        <v>0</v>
      </c>
      <c r="AO336" s="225">
        <f t="shared" si="2799"/>
        <v>0</v>
      </c>
      <c r="AP336" s="226">
        <f t="shared" si="2800"/>
        <v>0</v>
      </c>
      <c r="AQ336" s="227">
        <f t="shared" si="2801"/>
        <v>0</v>
      </c>
      <c r="AR336" s="225">
        <f t="shared" si="2726"/>
        <v>0</v>
      </c>
      <c r="AS336" s="136"/>
      <c r="AT336" s="131"/>
      <c r="AU336" s="69">
        <f t="shared" si="2812"/>
        <v>0</v>
      </c>
      <c r="AV336" s="162"/>
      <c r="AW336" s="130"/>
      <c r="AX336" s="18">
        <f t="shared" si="2813"/>
        <v>0</v>
      </c>
      <c r="AY336" s="136"/>
      <c r="AZ336" s="131"/>
      <c r="BA336" s="69">
        <f t="shared" si="2814"/>
        <v>0</v>
      </c>
      <c r="BB336" s="162"/>
      <c r="BC336" s="130"/>
      <c r="BD336" s="18">
        <f t="shared" si="2815"/>
        <v>0</v>
      </c>
      <c r="BE336" s="136"/>
      <c r="BF336" s="131"/>
      <c r="BG336" s="69">
        <f t="shared" si="2816"/>
        <v>0</v>
      </c>
      <c r="BH336" s="162"/>
      <c r="BI336" s="130"/>
      <c r="BJ336" s="18">
        <f t="shared" si="2817"/>
        <v>0</v>
      </c>
      <c r="BK336" s="136"/>
      <c r="BL336" s="131"/>
      <c r="BM336" s="69">
        <f t="shared" si="2818"/>
        <v>0</v>
      </c>
      <c r="BN336" s="162"/>
      <c r="BO336" s="130"/>
      <c r="BP336" s="18">
        <f t="shared" si="2819"/>
        <v>0</v>
      </c>
      <c r="BQ336" s="136"/>
      <c r="BR336" s="131"/>
      <c r="BS336" s="69">
        <f t="shared" si="2820"/>
        <v>0</v>
      </c>
      <c r="BT336" s="162"/>
      <c r="BU336" s="130"/>
      <c r="BV336" s="18">
        <f t="shared" si="2821"/>
        <v>0</v>
      </c>
      <c r="BW336" s="136"/>
      <c r="BX336" s="131"/>
      <c r="BY336" s="69">
        <f t="shared" si="2822"/>
        <v>0</v>
      </c>
      <c r="BZ336" s="162"/>
      <c r="CA336" s="130"/>
      <c r="CB336" s="18">
        <f t="shared" si="2823"/>
        <v>0</v>
      </c>
      <c r="CC336" s="136"/>
      <c r="CD336" s="131"/>
      <c r="CE336" s="69">
        <f t="shared" si="2824"/>
        <v>0</v>
      </c>
      <c r="CF336" s="162"/>
      <c r="CG336" s="130"/>
      <c r="CH336" s="18">
        <f t="shared" si="2825"/>
        <v>0</v>
      </c>
      <c r="CI336" s="136"/>
      <c r="CJ336" s="131"/>
      <c r="CK336" s="69">
        <f t="shared" si="2826"/>
        <v>0</v>
      </c>
      <c r="CL336" s="162"/>
      <c r="CM336" s="130"/>
      <c r="CN336" s="18">
        <f t="shared" si="2827"/>
        <v>0</v>
      </c>
      <c r="CO336" s="136"/>
      <c r="CP336" s="131"/>
      <c r="CQ336" s="69">
        <f t="shared" si="2828"/>
        <v>0</v>
      </c>
      <c r="CR336" s="162"/>
      <c r="CS336" s="130"/>
      <c r="CT336" s="18">
        <f t="shared" si="2829"/>
        <v>0</v>
      </c>
      <c r="CU336" s="136"/>
      <c r="CV336" s="131"/>
      <c r="CW336" s="69">
        <f t="shared" si="2830"/>
        <v>0</v>
      </c>
      <c r="CX336" s="162"/>
      <c r="CY336" s="130"/>
      <c r="CZ336" s="18">
        <f t="shared" si="2831"/>
        <v>0</v>
      </c>
      <c r="DA336" s="136"/>
      <c r="DB336" s="131"/>
      <c r="DC336" s="69">
        <f t="shared" si="2832"/>
        <v>0</v>
      </c>
      <c r="DD336" s="162"/>
      <c r="DE336" s="130"/>
      <c r="DF336" s="18">
        <f t="shared" si="2833"/>
        <v>0</v>
      </c>
      <c r="DG336" s="136"/>
      <c r="DH336" s="131"/>
      <c r="DI336" s="69">
        <f t="shared" si="2834"/>
        <v>0</v>
      </c>
      <c r="DJ336" s="162"/>
      <c r="DK336" s="130"/>
      <c r="DL336" s="18">
        <f t="shared" si="2835"/>
        <v>0</v>
      </c>
      <c r="DM336" s="136"/>
      <c r="DN336" s="131"/>
      <c r="DO336" s="69">
        <f t="shared" si="2836"/>
        <v>0</v>
      </c>
      <c r="DP336" s="162"/>
      <c r="DQ336" s="130"/>
      <c r="DR336" s="18">
        <f t="shared" si="2837"/>
        <v>0</v>
      </c>
      <c r="DS336" s="136"/>
      <c r="DT336" s="131"/>
      <c r="DU336" s="69">
        <f t="shared" si="2838"/>
        <v>0</v>
      </c>
      <c r="DV336" s="162"/>
      <c r="DW336" s="130"/>
      <c r="DX336" s="18">
        <f t="shared" si="2839"/>
        <v>0</v>
      </c>
      <c r="DY336" s="136"/>
      <c r="DZ336" s="131"/>
      <c r="EA336" s="69">
        <f t="shared" si="2840"/>
        <v>0</v>
      </c>
      <c r="EB336" s="162"/>
      <c r="EC336" s="130"/>
      <c r="ED336" s="18">
        <f t="shared" si="2841"/>
        <v>0</v>
      </c>
      <c r="EE336" s="136"/>
      <c r="EF336" s="131"/>
      <c r="EG336" s="69">
        <f t="shared" si="2842"/>
        <v>0</v>
      </c>
      <c r="EH336" s="162"/>
      <c r="EI336" s="130"/>
      <c r="EJ336" s="18">
        <f t="shared" si="2843"/>
        <v>0</v>
      </c>
      <c r="EK336" s="136"/>
      <c r="EL336" s="131"/>
      <c r="EM336" s="69">
        <f t="shared" si="2844"/>
        <v>0</v>
      </c>
      <c r="EN336" s="162"/>
      <c r="EO336" s="130"/>
      <c r="EP336" s="18">
        <f t="shared" si="2845"/>
        <v>0</v>
      </c>
      <c r="EQ336" s="136"/>
      <c r="ER336" s="131"/>
      <c r="ES336" s="69">
        <f t="shared" si="2846"/>
        <v>0</v>
      </c>
      <c r="ET336" s="162"/>
      <c r="EU336" s="130"/>
      <c r="EV336" s="18">
        <f t="shared" si="2847"/>
        <v>0</v>
      </c>
      <c r="EW336" s="136"/>
      <c r="EX336" s="131"/>
      <c r="EY336" s="69">
        <f t="shared" si="2848"/>
        <v>0</v>
      </c>
      <c r="EZ336" s="162"/>
      <c r="FA336" s="130"/>
      <c r="FB336" s="18">
        <f t="shared" si="2849"/>
        <v>0</v>
      </c>
      <c r="FC336" s="136"/>
      <c r="FD336" s="131"/>
      <c r="FE336" s="69">
        <f t="shared" si="2850"/>
        <v>0</v>
      </c>
      <c r="FF336" s="162"/>
      <c r="FG336" s="130"/>
      <c r="FH336" s="18">
        <f t="shared" si="2851"/>
        <v>0</v>
      </c>
      <c r="FI336" s="136"/>
      <c r="FJ336" s="131"/>
      <c r="FK336" s="69">
        <f t="shared" si="2852"/>
        <v>0</v>
      </c>
      <c r="FL336" s="162"/>
      <c r="FM336" s="130"/>
      <c r="FN336" s="18">
        <f t="shared" si="2853"/>
        <v>0</v>
      </c>
      <c r="FO336" s="136"/>
      <c r="FP336" s="131"/>
      <c r="FQ336" s="69">
        <f t="shared" si="2854"/>
        <v>0</v>
      </c>
      <c r="FR336" s="162"/>
      <c r="FS336" s="130"/>
      <c r="FT336" s="18">
        <f t="shared" si="2855"/>
        <v>0</v>
      </c>
      <c r="FU336" s="136"/>
      <c r="FV336" s="131"/>
      <c r="FW336" s="69">
        <f t="shared" si="2856"/>
        <v>0</v>
      </c>
      <c r="FX336" s="162"/>
      <c r="FY336" s="130"/>
      <c r="FZ336" s="18">
        <f t="shared" si="2857"/>
        <v>0</v>
      </c>
      <c r="GA336" s="136"/>
      <c r="GB336" s="131"/>
      <c r="GC336" s="69">
        <f t="shared" si="2858"/>
        <v>0</v>
      </c>
      <c r="GD336" s="162"/>
      <c r="GE336" s="130"/>
      <c r="GF336" s="18">
        <f t="shared" si="2859"/>
        <v>0</v>
      </c>
      <c r="GG336" s="136"/>
      <c r="GH336" s="131"/>
      <c r="GI336" s="69">
        <f t="shared" si="2860"/>
        <v>0</v>
      </c>
      <c r="GJ336" s="162"/>
      <c r="GK336" s="130"/>
      <c r="GL336" s="18">
        <f t="shared" si="2861"/>
        <v>0</v>
      </c>
      <c r="GM336" s="136"/>
      <c r="GN336" s="131"/>
      <c r="GO336" s="69">
        <f t="shared" si="2862"/>
        <v>0</v>
      </c>
      <c r="GP336" s="162"/>
      <c r="GQ336" s="130"/>
      <c r="GR336" s="18">
        <f t="shared" si="2863"/>
        <v>0</v>
      </c>
      <c r="GS336" s="136"/>
      <c r="GT336" s="131"/>
      <c r="GU336" s="69">
        <f t="shared" si="2864"/>
        <v>0</v>
      </c>
      <c r="GV336" s="162"/>
      <c r="GW336" s="130"/>
      <c r="GX336" s="18">
        <f t="shared" si="2865"/>
        <v>0</v>
      </c>
      <c r="GY336" s="136"/>
      <c r="GZ336" s="131"/>
      <c r="HA336" s="69">
        <f t="shared" si="2866"/>
        <v>0</v>
      </c>
      <c r="HB336" s="162"/>
      <c r="HC336" s="130"/>
      <c r="HD336" s="18">
        <f t="shared" si="2867"/>
        <v>0</v>
      </c>
      <c r="HE336" s="136"/>
      <c r="HF336" s="131"/>
      <c r="HG336" s="69">
        <f t="shared" si="2868"/>
        <v>0</v>
      </c>
      <c r="HH336" s="162"/>
      <c r="HI336" s="130"/>
      <c r="HJ336" s="18">
        <f t="shared" si="2869"/>
        <v>0</v>
      </c>
      <c r="HK336" s="136"/>
      <c r="HL336" s="131"/>
      <c r="HM336" s="69">
        <f t="shared" si="2870"/>
        <v>0</v>
      </c>
      <c r="HN336" s="162"/>
      <c r="HO336" s="130"/>
      <c r="HP336" s="18">
        <f t="shared" si="2871"/>
        <v>0</v>
      </c>
      <c r="HQ336" s="136"/>
      <c r="HR336" s="131"/>
      <c r="HS336" s="69">
        <f t="shared" si="2872"/>
        <v>0</v>
      </c>
      <c r="HT336" s="162"/>
      <c r="HU336" s="130"/>
      <c r="HV336" s="18">
        <f t="shared" si="2873"/>
        <v>0</v>
      </c>
      <c r="HW336" s="17"/>
      <c r="HX336" s="85"/>
      <c r="HY336" s="85"/>
      <c r="HZ336" s="2" t="str">
        <f t="shared" si="2419"/>
        <v>СКРЫТЬ</v>
      </c>
    </row>
    <row r="337" spans="1:234" hidden="1" x14ac:dyDescent="0.2">
      <c r="A337" s="1" t="e">
        <f>$K$2&amp;#REF!&amp;$K$292&amp;$K$324&amp;K337</f>
        <v>#REF!</v>
      </c>
      <c r="B337" s="16" t="e">
        <f>IF(#REF!=0,"Скрыть","")</f>
        <v>#REF!</v>
      </c>
      <c r="C337" s="15" t="e">
        <f>IF(AND(#REF!&gt;85%,#REF!&gt;85%),"скрыть","")</f>
        <v>#REF!</v>
      </c>
      <c r="D337" s="14" t="s">
        <v>2</v>
      </c>
      <c r="E337" s="14" t="s">
        <v>25</v>
      </c>
      <c r="F337" s="14" t="s">
        <v>28</v>
      </c>
      <c r="G337" s="13" t="str">
        <f t="shared" si="2802"/>
        <v>3BDFBC50-5FD0-44D2-8F2C-8100642B19E7FDBB77E1-CAAB-4231-A3A6-5F1E1D2A7239DCFAE582-0E20-476E-A53C-8EC2F89B0988Инженерные системы. Монтаж трубопроводов, п.м.</v>
      </c>
      <c r="H337" s="13"/>
      <c r="I337" s="42">
        <v>326</v>
      </c>
      <c r="J337" s="102">
        <f>SUBTOTAL(103,I$12:I337)*1</f>
        <v>64</v>
      </c>
      <c r="K337" s="108" t="s">
        <v>4</v>
      </c>
      <c r="L337" s="17" t="s">
        <v>65</v>
      </c>
      <c r="M337" s="267"/>
      <c r="N337" s="255"/>
      <c r="O337" s="118"/>
      <c r="P337" s="162">
        <v>0</v>
      </c>
      <c r="Q337" s="163">
        <v>0</v>
      </c>
      <c r="R337" s="163">
        <v>0</v>
      </c>
      <c r="S337" s="92">
        <f t="shared" ca="1" si="2803"/>
        <v>0</v>
      </c>
      <c r="T337" s="92">
        <f t="shared" si="2804"/>
        <v>0</v>
      </c>
      <c r="U337" s="91">
        <f t="shared" ca="1" si="2805"/>
        <v>0</v>
      </c>
      <c r="V337" s="91">
        <f t="shared" si="2806"/>
        <v>0</v>
      </c>
      <c r="W337" s="120" t="str">
        <f t="shared" si="2720"/>
        <v/>
      </c>
      <c r="X337" s="178"/>
      <c r="Y337" s="128">
        <f t="shared" si="2807"/>
        <v>0</v>
      </c>
      <c r="Z337" s="179">
        <f t="shared" ca="1" si="2808"/>
        <v>0</v>
      </c>
      <c r="AA337" s="127">
        <f t="shared" si="2809"/>
        <v>0</v>
      </c>
      <c r="AB337" s="67" t="str">
        <f t="shared" ca="1" si="2810"/>
        <v/>
      </c>
      <c r="AC337" s="69">
        <f t="shared" ca="1" si="2811"/>
        <v>0</v>
      </c>
      <c r="AD337" s="226">
        <f t="shared" si="2788"/>
        <v>0</v>
      </c>
      <c r="AE337" s="227">
        <f t="shared" si="2789"/>
        <v>0</v>
      </c>
      <c r="AF337" s="225">
        <f t="shared" si="2790"/>
        <v>0</v>
      </c>
      <c r="AG337" s="226">
        <f t="shared" si="2791"/>
        <v>0</v>
      </c>
      <c r="AH337" s="227">
        <f t="shared" si="2792"/>
        <v>0</v>
      </c>
      <c r="AI337" s="225">
        <f t="shared" si="2793"/>
        <v>0</v>
      </c>
      <c r="AJ337" s="226">
        <f t="shared" si="2794"/>
        <v>0</v>
      </c>
      <c r="AK337" s="227">
        <f t="shared" si="2795"/>
        <v>0</v>
      </c>
      <c r="AL337" s="225">
        <f t="shared" si="2796"/>
        <v>0</v>
      </c>
      <c r="AM337" s="226">
        <f t="shared" si="2797"/>
        <v>0</v>
      </c>
      <c r="AN337" s="227">
        <f t="shared" si="2798"/>
        <v>0</v>
      </c>
      <c r="AO337" s="225">
        <f t="shared" si="2799"/>
        <v>0</v>
      </c>
      <c r="AP337" s="226">
        <f t="shared" si="2800"/>
        <v>0</v>
      </c>
      <c r="AQ337" s="227">
        <f t="shared" si="2801"/>
        <v>0</v>
      </c>
      <c r="AR337" s="225">
        <f t="shared" si="2726"/>
        <v>0</v>
      </c>
      <c r="AS337" s="136"/>
      <c r="AT337" s="131"/>
      <c r="AU337" s="69">
        <f t="shared" si="2812"/>
        <v>0</v>
      </c>
      <c r="AV337" s="162"/>
      <c r="AW337" s="130"/>
      <c r="AX337" s="18">
        <f t="shared" si="2813"/>
        <v>0</v>
      </c>
      <c r="AY337" s="136"/>
      <c r="AZ337" s="131"/>
      <c r="BA337" s="69">
        <f t="shared" si="2814"/>
        <v>0</v>
      </c>
      <c r="BB337" s="162"/>
      <c r="BC337" s="130"/>
      <c r="BD337" s="18">
        <f t="shared" si="2815"/>
        <v>0</v>
      </c>
      <c r="BE337" s="136"/>
      <c r="BF337" s="131"/>
      <c r="BG337" s="69">
        <f t="shared" si="2816"/>
        <v>0</v>
      </c>
      <c r="BH337" s="162"/>
      <c r="BI337" s="130"/>
      <c r="BJ337" s="18">
        <f t="shared" si="2817"/>
        <v>0</v>
      </c>
      <c r="BK337" s="136"/>
      <c r="BL337" s="131"/>
      <c r="BM337" s="69">
        <f t="shared" si="2818"/>
        <v>0</v>
      </c>
      <c r="BN337" s="162"/>
      <c r="BO337" s="130"/>
      <c r="BP337" s="18">
        <f t="shared" si="2819"/>
        <v>0</v>
      </c>
      <c r="BQ337" s="136"/>
      <c r="BR337" s="131"/>
      <c r="BS337" s="69">
        <f t="shared" si="2820"/>
        <v>0</v>
      </c>
      <c r="BT337" s="162"/>
      <c r="BU337" s="130"/>
      <c r="BV337" s="18">
        <f t="shared" si="2821"/>
        <v>0</v>
      </c>
      <c r="BW337" s="136"/>
      <c r="BX337" s="131"/>
      <c r="BY337" s="69">
        <f t="shared" si="2822"/>
        <v>0</v>
      </c>
      <c r="BZ337" s="162"/>
      <c r="CA337" s="130"/>
      <c r="CB337" s="18">
        <f t="shared" si="2823"/>
        <v>0</v>
      </c>
      <c r="CC337" s="136"/>
      <c r="CD337" s="131"/>
      <c r="CE337" s="69">
        <f t="shared" si="2824"/>
        <v>0</v>
      </c>
      <c r="CF337" s="162"/>
      <c r="CG337" s="130"/>
      <c r="CH337" s="18">
        <f t="shared" si="2825"/>
        <v>0</v>
      </c>
      <c r="CI337" s="136"/>
      <c r="CJ337" s="131"/>
      <c r="CK337" s="69">
        <f t="shared" si="2826"/>
        <v>0</v>
      </c>
      <c r="CL337" s="162"/>
      <c r="CM337" s="130"/>
      <c r="CN337" s="18">
        <f t="shared" si="2827"/>
        <v>0</v>
      </c>
      <c r="CO337" s="136"/>
      <c r="CP337" s="131"/>
      <c r="CQ337" s="69">
        <f t="shared" si="2828"/>
        <v>0</v>
      </c>
      <c r="CR337" s="162"/>
      <c r="CS337" s="130"/>
      <c r="CT337" s="18">
        <f t="shared" si="2829"/>
        <v>0</v>
      </c>
      <c r="CU337" s="136"/>
      <c r="CV337" s="131"/>
      <c r="CW337" s="69">
        <f t="shared" si="2830"/>
        <v>0</v>
      </c>
      <c r="CX337" s="162"/>
      <c r="CY337" s="130"/>
      <c r="CZ337" s="18">
        <f t="shared" si="2831"/>
        <v>0</v>
      </c>
      <c r="DA337" s="136"/>
      <c r="DB337" s="131"/>
      <c r="DC337" s="69">
        <f t="shared" si="2832"/>
        <v>0</v>
      </c>
      <c r="DD337" s="162"/>
      <c r="DE337" s="130"/>
      <c r="DF337" s="18">
        <f t="shared" si="2833"/>
        <v>0</v>
      </c>
      <c r="DG337" s="136"/>
      <c r="DH337" s="131"/>
      <c r="DI337" s="69">
        <f t="shared" si="2834"/>
        <v>0</v>
      </c>
      <c r="DJ337" s="162"/>
      <c r="DK337" s="130"/>
      <c r="DL337" s="18">
        <f t="shared" si="2835"/>
        <v>0</v>
      </c>
      <c r="DM337" s="136"/>
      <c r="DN337" s="131"/>
      <c r="DO337" s="69">
        <f t="shared" si="2836"/>
        <v>0</v>
      </c>
      <c r="DP337" s="162"/>
      <c r="DQ337" s="130"/>
      <c r="DR337" s="18">
        <f t="shared" si="2837"/>
        <v>0</v>
      </c>
      <c r="DS337" s="136"/>
      <c r="DT337" s="131"/>
      <c r="DU337" s="69">
        <f t="shared" si="2838"/>
        <v>0</v>
      </c>
      <c r="DV337" s="162"/>
      <c r="DW337" s="130"/>
      <c r="DX337" s="18">
        <f t="shared" si="2839"/>
        <v>0</v>
      </c>
      <c r="DY337" s="136"/>
      <c r="DZ337" s="131"/>
      <c r="EA337" s="69">
        <f t="shared" si="2840"/>
        <v>0</v>
      </c>
      <c r="EB337" s="162"/>
      <c r="EC337" s="130"/>
      <c r="ED337" s="18">
        <f t="shared" si="2841"/>
        <v>0</v>
      </c>
      <c r="EE337" s="136"/>
      <c r="EF337" s="131"/>
      <c r="EG337" s="69">
        <f t="shared" si="2842"/>
        <v>0</v>
      </c>
      <c r="EH337" s="162"/>
      <c r="EI337" s="130"/>
      <c r="EJ337" s="18">
        <f t="shared" si="2843"/>
        <v>0</v>
      </c>
      <c r="EK337" s="136"/>
      <c r="EL337" s="131"/>
      <c r="EM337" s="69">
        <f t="shared" si="2844"/>
        <v>0</v>
      </c>
      <c r="EN337" s="162"/>
      <c r="EO337" s="130"/>
      <c r="EP337" s="18">
        <f t="shared" si="2845"/>
        <v>0</v>
      </c>
      <c r="EQ337" s="136"/>
      <c r="ER337" s="131"/>
      <c r="ES337" s="69">
        <f t="shared" si="2846"/>
        <v>0</v>
      </c>
      <c r="ET337" s="162"/>
      <c r="EU337" s="130"/>
      <c r="EV337" s="18">
        <f t="shared" si="2847"/>
        <v>0</v>
      </c>
      <c r="EW337" s="136"/>
      <c r="EX337" s="131"/>
      <c r="EY337" s="69">
        <f t="shared" si="2848"/>
        <v>0</v>
      </c>
      <c r="EZ337" s="162"/>
      <c r="FA337" s="130"/>
      <c r="FB337" s="18">
        <f t="shared" si="2849"/>
        <v>0</v>
      </c>
      <c r="FC337" s="136"/>
      <c r="FD337" s="131"/>
      <c r="FE337" s="69">
        <f t="shared" si="2850"/>
        <v>0</v>
      </c>
      <c r="FF337" s="162"/>
      <c r="FG337" s="130"/>
      <c r="FH337" s="18">
        <f t="shared" si="2851"/>
        <v>0</v>
      </c>
      <c r="FI337" s="136"/>
      <c r="FJ337" s="131"/>
      <c r="FK337" s="69">
        <f t="shared" si="2852"/>
        <v>0</v>
      </c>
      <c r="FL337" s="162"/>
      <c r="FM337" s="130"/>
      <c r="FN337" s="18">
        <f t="shared" si="2853"/>
        <v>0</v>
      </c>
      <c r="FO337" s="136"/>
      <c r="FP337" s="131"/>
      <c r="FQ337" s="69">
        <f t="shared" si="2854"/>
        <v>0</v>
      </c>
      <c r="FR337" s="162"/>
      <c r="FS337" s="130"/>
      <c r="FT337" s="18">
        <f t="shared" si="2855"/>
        <v>0</v>
      </c>
      <c r="FU337" s="136"/>
      <c r="FV337" s="131"/>
      <c r="FW337" s="69">
        <f t="shared" si="2856"/>
        <v>0</v>
      </c>
      <c r="FX337" s="162"/>
      <c r="FY337" s="130"/>
      <c r="FZ337" s="18">
        <f t="shared" si="2857"/>
        <v>0</v>
      </c>
      <c r="GA337" s="136"/>
      <c r="GB337" s="131"/>
      <c r="GC337" s="69">
        <f t="shared" si="2858"/>
        <v>0</v>
      </c>
      <c r="GD337" s="162"/>
      <c r="GE337" s="130"/>
      <c r="GF337" s="18">
        <f t="shared" si="2859"/>
        <v>0</v>
      </c>
      <c r="GG337" s="136"/>
      <c r="GH337" s="131"/>
      <c r="GI337" s="69">
        <f t="shared" si="2860"/>
        <v>0</v>
      </c>
      <c r="GJ337" s="162"/>
      <c r="GK337" s="130"/>
      <c r="GL337" s="18">
        <f t="shared" si="2861"/>
        <v>0</v>
      </c>
      <c r="GM337" s="136"/>
      <c r="GN337" s="131"/>
      <c r="GO337" s="69">
        <f t="shared" si="2862"/>
        <v>0</v>
      </c>
      <c r="GP337" s="162"/>
      <c r="GQ337" s="130"/>
      <c r="GR337" s="18">
        <f t="shared" si="2863"/>
        <v>0</v>
      </c>
      <c r="GS337" s="136"/>
      <c r="GT337" s="131"/>
      <c r="GU337" s="69">
        <f t="shared" si="2864"/>
        <v>0</v>
      </c>
      <c r="GV337" s="162"/>
      <c r="GW337" s="130"/>
      <c r="GX337" s="18">
        <f t="shared" si="2865"/>
        <v>0</v>
      </c>
      <c r="GY337" s="136"/>
      <c r="GZ337" s="131"/>
      <c r="HA337" s="69">
        <f t="shared" si="2866"/>
        <v>0</v>
      </c>
      <c r="HB337" s="162"/>
      <c r="HC337" s="130"/>
      <c r="HD337" s="18">
        <f t="shared" si="2867"/>
        <v>0</v>
      </c>
      <c r="HE337" s="136"/>
      <c r="HF337" s="131"/>
      <c r="HG337" s="69">
        <f t="shared" si="2868"/>
        <v>0</v>
      </c>
      <c r="HH337" s="162"/>
      <c r="HI337" s="130"/>
      <c r="HJ337" s="18">
        <f t="shared" si="2869"/>
        <v>0</v>
      </c>
      <c r="HK337" s="136"/>
      <c r="HL337" s="131"/>
      <c r="HM337" s="69">
        <f t="shared" si="2870"/>
        <v>0</v>
      </c>
      <c r="HN337" s="162"/>
      <c r="HO337" s="130"/>
      <c r="HP337" s="18">
        <f t="shared" si="2871"/>
        <v>0</v>
      </c>
      <c r="HQ337" s="136"/>
      <c r="HR337" s="131"/>
      <c r="HS337" s="69">
        <f t="shared" si="2872"/>
        <v>0</v>
      </c>
      <c r="HT337" s="162"/>
      <c r="HU337" s="130"/>
      <c r="HV337" s="18">
        <f t="shared" si="2873"/>
        <v>0</v>
      </c>
      <c r="HW337" s="17"/>
      <c r="HX337" s="85"/>
      <c r="HY337" s="85"/>
      <c r="HZ337" s="2" t="str">
        <f t="shared" si="2419"/>
        <v>СКРЫТЬ</v>
      </c>
    </row>
    <row r="338" spans="1:234" hidden="1" x14ac:dyDescent="0.2">
      <c r="B338" s="16"/>
      <c r="C338" s="15"/>
      <c r="D338" s="250"/>
      <c r="E338" s="250"/>
      <c r="F338" s="250"/>
      <c r="G338" s="13"/>
      <c r="H338" s="13"/>
      <c r="I338" s="42">
        <v>327</v>
      </c>
      <c r="J338" s="102">
        <f>SUBTOTAL(103,I$12:I338)*1</f>
        <v>64</v>
      </c>
      <c r="K338" s="108" t="s">
        <v>110</v>
      </c>
      <c r="L338" s="17" t="s">
        <v>65</v>
      </c>
      <c r="M338" s="267"/>
      <c r="N338" s="255"/>
      <c r="O338" s="118"/>
      <c r="P338" s="162">
        <v>0</v>
      </c>
      <c r="Q338" s="163">
        <v>0</v>
      </c>
      <c r="R338" s="163">
        <v>0</v>
      </c>
      <c r="S338" s="92">
        <f t="shared" ca="1" si="2803"/>
        <v>0</v>
      </c>
      <c r="T338" s="92">
        <f t="shared" si="2804"/>
        <v>0</v>
      </c>
      <c r="U338" s="91">
        <f t="shared" ca="1" si="2805"/>
        <v>0</v>
      </c>
      <c r="V338" s="91">
        <f t="shared" si="2806"/>
        <v>0</v>
      </c>
      <c r="W338" s="120" t="str">
        <f>IF(OR(AND(P338=0,T338=0),AND(P338="",T338="")),"",IF(AND(P338=0,T338&gt;0),1,T338/P338))</f>
        <v/>
      </c>
      <c r="X338" s="178"/>
      <c r="Y338" s="128">
        <f t="shared" si="2807"/>
        <v>0</v>
      </c>
      <c r="Z338" s="179">
        <f t="shared" ca="1" si="2808"/>
        <v>0</v>
      </c>
      <c r="AA338" s="127">
        <f t="shared" si="2809"/>
        <v>0</v>
      </c>
      <c r="AB338" s="67" t="str">
        <f t="shared" ca="1" si="2810"/>
        <v/>
      </c>
      <c r="AC338" s="69">
        <f t="shared" ca="1" si="2811"/>
        <v>0</v>
      </c>
      <c r="AD338" s="226">
        <f t="shared" si="2788"/>
        <v>0</v>
      </c>
      <c r="AE338" s="227">
        <f t="shared" si="2789"/>
        <v>0</v>
      </c>
      <c r="AF338" s="225">
        <f t="shared" si="2790"/>
        <v>0</v>
      </c>
      <c r="AG338" s="226">
        <f t="shared" si="2791"/>
        <v>0</v>
      </c>
      <c r="AH338" s="227">
        <f t="shared" si="2792"/>
        <v>0</v>
      </c>
      <c r="AI338" s="225">
        <f t="shared" si="2793"/>
        <v>0</v>
      </c>
      <c r="AJ338" s="226">
        <f t="shared" si="2794"/>
        <v>0</v>
      </c>
      <c r="AK338" s="227">
        <f t="shared" si="2795"/>
        <v>0</v>
      </c>
      <c r="AL338" s="225">
        <f t="shared" si="2796"/>
        <v>0</v>
      </c>
      <c r="AM338" s="226">
        <f t="shared" si="2797"/>
        <v>0</v>
      </c>
      <c r="AN338" s="227">
        <f t="shared" si="2798"/>
        <v>0</v>
      </c>
      <c r="AO338" s="225">
        <f t="shared" si="2799"/>
        <v>0</v>
      </c>
      <c r="AP338" s="226">
        <f t="shared" si="2800"/>
        <v>0</v>
      </c>
      <c r="AQ338" s="227">
        <f t="shared" si="2801"/>
        <v>0</v>
      </c>
      <c r="AR338" s="225">
        <f t="shared" si="2726"/>
        <v>0</v>
      </c>
      <c r="AS338" s="136"/>
      <c r="AT338" s="131"/>
      <c r="AU338" s="69">
        <f t="shared" si="2812"/>
        <v>0</v>
      </c>
      <c r="AV338" s="162"/>
      <c r="AW338" s="130"/>
      <c r="AX338" s="18">
        <f>AW338-AV338</f>
        <v>0</v>
      </c>
      <c r="AY338" s="136"/>
      <c r="AZ338" s="131"/>
      <c r="BA338" s="69">
        <f t="shared" si="2814"/>
        <v>0</v>
      </c>
      <c r="BB338" s="162"/>
      <c r="BC338" s="130"/>
      <c r="BD338" s="18">
        <f>BC338-BB338</f>
        <v>0</v>
      </c>
      <c r="BE338" s="136"/>
      <c r="BF338" s="131"/>
      <c r="BG338" s="69">
        <f t="shared" si="2816"/>
        <v>0</v>
      </c>
      <c r="BH338" s="162"/>
      <c r="BI338" s="130"/>
      <c r="BJ338" s="18">
        <f>BI338-BH338</f>
        <v>0</v>
      </c>
      <c r="BK338" s="136"/>
      <c r="BL338" s="131"/>
      <c r="BM338" s="69">
        <f t="shared" si="2818"/>
        <v>0</v>
      </c>
      <c r="BN338" s="162"/>
      <c r="BO338" s="130"/>
      <c r="BP338" s="18">
        <f>BO338-BN338</f>
        <v>0</v>
      </c>
      <c r="BQ338" s="136"/>
      <c r="BR338" s="131"/>
      <c r="BS338" s="69">
        <f t="shared" si="2820"/>
        <v>0</v>
      </c>
      <c r="BT338" s="162"/>
      <c r="BU338" s="130"/>
      <c r="BV338" s="18">
        <f>BU338-BT338</f>
        <v>0</v>
      </c>
      <c r="BW338" s="136"/>
      <c r="BX338" s="131"/>
      <c r="BY338" s="69">
        <f t="shared" si="2822"/>
        <v>0</v>
      </c>
      <c r="BZ338" s="162"/>
      <c r="CA338" s="130"/>
      <c r="CB338" s="18">
        <f>CA338-BZ338</f>
        <v>0</v>
      </c>
      <c r="CC338" s="136"/>
      <c r="CD338" s="131"/>
      <c r="CE338" s="69">
        <f t="shared" si="2824"/>
        <v>0</v>
      </c>
      <c r="CF338" s="162"/>
      <c r="CG338" s="130"/>
      <c r="CH338" s="18">
        <f>CG338-CF338</f>
        <v>0</v>
      </c>
      <c r="CI338" s="136"/>
      <c r="CJ338" s="131"/>
      <c r="CK338" s="69">
        <f t="shared" si="2826"/>
        <v>0</v>
      </c>
      <c r="CL338" s="162"/>
      <c r="CM338" s="130"/>
      <c r="CN338" s="18">
        <f t="shared" si="2827"/>
        <v>0</v>
      </c>
      <c r="CO338" s="136"/>
      <c r="CP338" s="131"/>
      <c r="CQ338" s="69">
        <f t="shared" si="2828"/>
        <v>0</v>
      </c>
      <c r="CR338" s="162"/>
      <c r="CS338" s="130"/>
      <c r="CT338" s="18">
        <f t="shared" si="2829"/>
        <v>0</v>
      </c>
      <c r="CU338" s="136"/>
      <c r="CV338" s="131"/>
      <c r="CW338" s="69">
        <f t="shared" si="2830"/>
        <v>0</v>
      </c>
      <c r="CX338" s="162"/>
      <c r="CY338" s="130"/>
      <c r="CZ338" s="18">
        <f t="shared" si="2831"/>
        <v>0</v>
      </c>
      <c r="DA338" s="136"/>
      <c r="DB338" s="131"/>
      <c r="DC338" s="69">
        <f t="shared" si="2832"/>
        <v>0</v>
      </c>
      <c r="DD338" s="162"/>
      <c r="DE338" s="130"/>
      <c r="DF338" s="18">
        <f t="shared" si="2833"/>
        <v>0</v>
      </c>
      <c r="DG338" s="136"/>
      <c r="DH338" s="131"/>
      <c r="DI338" s="69">
        <f t="shared" si="2834"/>
        <v>0</v>
      </c>
      <c r="DJ338" s="162"/>
      <c r="DK338" s="130"/>
      <c r="DL338" s="18">
        <f>DK338-DJ338</f>
        <v>0</v>
      </c>
      <c r="DM338" s="136"/>
      <c r="DN338" s="131"/>
      <c r="DO338" s="69">
        <f t="shared" si="2836"/>
        <v>0</v>
      </c>
      <c r="DP338" s="162"/>
      <c r="DQ338" s="130"/>
      <c r="DR338" s="18">
        <f>DQ338-DP338</f>
        <v>0</v>
      </c>
      <c r="DS338" s="136"/>
      <c r="DT338" s="131"/>
      <c r="DU338" s="69">
        <f t="shared" si="2838"/>
        <v>0</v>
      </c>
      <c r="DV338" s="162"/>
      <c r="DW338" s="130"/>
      <c r="DX338" s="18">
        <f>DW338-DV338</f>
        <v>0</v>
      </c>
      <c r="DY338" s="136"/>
      <c r="DZ338" s="131"/>
      <c r="EA338" s="69">
        <f t="shared" si="2840"/>
        <v>0</v>
      </c>
      <c r="EB338" s="162"/>
      <c r="EC338" s="130"/>
      <c r="ED338" s="18">
        <f>EC338-EB338</f>
        <v>0</v>
      </c>
      <c r="EE338" s="136"/>
      <c r="EF338" s="131"/>
      <c r="EG338" s="69">
        <f t="shared" si="2842"/>
        <v>0</v>
      </c>
      <c r="EH338" s="162"/>
      <c r="EI338" s="130"/>
      <c r="EJ338" s="18">
        <f>EI338-EH338</f>
        <v>0</v>
      </c>
      <c r="EK338" s="136"/>
      <c r="EL338" s="131"/>
      <c r="EM338" s="69">
        <f t="shared" si="2844"/>
        <v>0</v>
      </c>
      <c r="EN338" s="162"/>
      <c r="EO338" s="130"/>
      <c r="EP338" s="18">
        <f>EO338-EN338</f>
        <v>0</v>
      </c>
      <c r="EQ338" s="136"/>
      <c r="ER338" s="131"/>
      <c r="ES338" s="69">
        <f t="shared" si="2846"/>
        <v>0</v>
      </c>
      <c r="ET338" s="162"/>
      <c r="EU338" s="130"/>
      <c r="EV338" s="18">
        <f>EU338-ET338</f>
        <v>0</v>
      </c>
      <c r="EW338" s="136"/>
      <c r="EX338" s="131"/>
      <c r="EY338" s="69">
        <f t="shared" si="2848"/>
        <v>0</v>
      </c>
      <c r="EZ338" s="162"/>
      <c r="FA338" s="130"/>
      <c r="FB338" s="18">
        <f>FA338-EZ338</f>
        <v>0</v>
      </c>
      <c r="FC338" s="136"/>
      <c r="FD338" s="131"/>
      <c r="FE338" s="69">
        <f t="shared" si="2850"/>
        <v>0</v>
      </c>
      <c r="FF338" s="162"/>
      <c r="FG338" s="130"/>
      <c r="FH338" s="18">
        <f>FG338-FF338</f>
        <v>0</v>
      </c>
      <c r="FI338" s="136"/>
      <c r="FJ338" s="131"/>
      <c r="FK338" s="69">
        <f t="shared" si="2852"/>
        <v>0</v>
      </c>
      <c r="FL338" s="162"/>
      <c r="FM338" s="130"/>
      <c r="FN338" s="18">
        <f>FM338-FL338</f>
        <v>0</v>
      </c>
      <c r="FO338" s="136"/>
      <c r="FP338" s="131"/>
      <c r="FQ338" s="69">
        <f t="shared" si="2854"/>
        <v>0</v>
      </c>
      <c r="FR338" s="162"/>
      <c r="FS338" s="130"/>
      <c r="FT338" s="18">
        <f>FS338-FR338</f>
        <v>0</v>
      </c>
      <c r="FU338" s="136"/>
      <c r="FV338" s="131"/>
      <c r="FW338" s="69">
        <f t="shared" si="2856"/>
        <v>0</v>
      </c>
      <c r="FX338" s="162"/>
      <c r="FY338" s="130"/>
      <c r="FZ338" s="18">
        <f>FY338-FX338</f>
        <v>0</v>
      </c>
      <c r="GA338" s="136"/>
      <c r="GB338" s="131"/>
      <c r="GC338" s="69">
        <f t="shared" si="2858"/>
        <v>0</v>
      </c>
      <c r="GD338" s="162"/>
      <c r="GE338" s="130"/>
      <c r="GF338" s="18">
        <f>GE338-GD338</f>
        <v>0</v>
      </c>
      <c r="GG338" s="136"/>
      <c r="GH338" s="131"/>
      <c r="GI338" s="69">
        <f t="shared" si="2860"/>
        <v>0</v>
      </c>
      <c r="GJ338" s="162"/>
      <c r="GK338" s="130"/>
      <c r="GL338" s="18">
        <f>GK338-GJ338</f>
        <v>0</v>
      </c>
      <c r="GM338" s="136"/>
      <c r="GN338" s="131"/>
      <c r="GO338" s="69">
        <f t="shared" si="2862"/>
        <v>0</v>
      </c>
      <c r="GP338" s="162"/>
      <c r="GQ338" s="130"/>
      <c r="GR338" s="18">
        <f>GQ338-GP338</f>
        <v>0</v>
      </c>
      <c r="GS338" s="136"/>
      <c r="GT338" s="131"/>
      <c r="GU338" s="69">
        <f t="shared" si="2864"/>
        <v>0</v>
      </c>
      <c r="GV338" s="162"/>
      <c r="GW338" s="130"/>
      <c r="GX338" s="18">
        <f>GW338-GV338</f>
        <v>0</v>
      </c>
      <c r="GY338" s="136"/>
      <c r="GZ338" s="131"/>
      <c r="HA338" s="69">
        <f t="shared" si="2866"/>
        <v>0</v>
      </c>
      <c r="HB338" s="162"/>
      <c r="HC338" s="130"/>
      <c r="HD338" s="18">
        <f>HC338-HB338</f>
        <v>0</v>
      </c>
      <c r="HE338" s="136"/>
      <c r="HF338" s="131"/>
      <c r="HG338" s="69">
        <f t="shared" si="2868"/>
        <v>0</v>
      </c>
      <c r="HH338" s="162"/>
      <c r="HI338" s="130"/>
      <c r="HJ338" s="18">
        <f>HI338-HH338</f>
        <v>0</v>
      </c>
      <c r="HK338" s="136"/>
      <c r="HL338" s="131"/>
      <c r="HM338" s="69">
        <f t="shared" si="2870"/>
        <v>0</v>
      </c>
      <c r="HN338" s="162"/>
      <c r="HO338" s="130"/>
      <c r="HP338" s="18">
        <f>HO338-HN338</f>
        <v>0</v>
      </c>
      <c r="HQ338" s="136"/>
      <c r="HR338" s="131"/>
      <c r="HS338" s="69">
        <f t="shared" si="2872"/>
        <v>0</v>
      </c>
      <c r="HT338" s="162"/>
      <c r="HU338" s="130"/>
      <c r="HV338" s="18">
        <f>HU338-HT338</f>
        <v>0</v>
      </c>
      <c r="HW338" s="17"/>
      <c r="HX338" s="85"/>
      <c r="HY338" s="85"/>
      <c r="HZ338" s="2" t="str">
        <f t="shared" si="2419"/>
        <v>СКРЫТЬ</v>
      </c>
    </row>
    <row r="339" spans="1:234" hidden="1" x14ac:dyDescent="0.2">
      <c r="A339" s="1" t="e">
        <f>$K$2&amp;#REF!&amp;$K$292&amp;$K$324&amp;K339</f>
        <v>#REF!</v>
      </c>
      <c r="B339" s="16" t="e">
        <f>IF(#REF!=0,"Скрыть","")</f>
        <v>#REF!</v>
      </c>
      <c r="C339" s="15" t="e">
        <f>IF(AND(#REF!&gt;85%,#REF!&gt;85%),"скрыть","")</f>
        <v>#REF!</v>
      </c>
      <c r="D339" s="14" t="s">
        <v>2</v>
      </c>
      <c r="E339" s="14" t="s">
        <v>25</v>
      </c>
      <c r="F339" s="14" t="s">
        <v>28</v>
      </c>
      <c r="G339" s="13" t="str">
        <f t="shared" si="2802"/>
        <v>3BDFBC50-5FD0-44D2-8F2C-8100642B19E7FDBB77E1-CAAB-4231-A3A6-5F1E1D2A7239DCFAE582-0E20-476E-A53C-8EC2F89B0988Инженерные системы. Монтаж кабеля, п.м.</v>
      </c>
      <c r="H339" s="13"/>
      <c r="I339" s="42">
        <v>328</v>
      </c>
      <c r="J339" s="102">
        <f>SUBTOTAL(103,I$12:I339)*1</f>
        <v>64</v>
      </c>
      <c r="K339" s="108" t="s">
        <v>3</v>
      </c>
      <c r="L339" s="17" t="s">
        <v>65</v>
      </c>
      <c r="M339" s="267"/>
      <c r="N339" s="255"/>
      <c r="O339" s="118"/>
      <c r="P339" s="162">
        <v>0</v>
      </c>
      <c r="Q339" s="163">
        <v>0</v>
      </c>
      <c r="R339" s="163">
        <v>0</v>
      </c>
      <c r="S339" s="92">
        <f t="shared" ca="1" si="2803"/>
        <v>0</v>
      </c>
      <c r="T339" s="92">
        <f t="shared" si="2804"/>
        <v>0</v>
      </c>
      <c r="U339" s="91">
        <f t="shared" ca="1" si="2805"/>
        <v>0</v>
      </c>
      <c r="V339" s="91">
        <f t="shared" si="2806"/>
        <v>0</v>
      </c>
      <c r="W339" s="120" t="str">
        <f t="shared" si="2720"/>
        <v/>
      </c>
      <c r="X339" s="178"/>
      <c r="Y339" s="128">
        <f t="shared" si="2807"/>
        <v>0</v>
      </c>
      <c r="Z339" s="179">
        <f t="shared" ca="1" si="2808"/>
        <v>0</v>
      </c>
      <c r="AA339" s="127">
        <f t="shared" si="2809"/>
        <v>0</v>
      </c>
      <c r="AB339" s="67" t="str">
        <f t="shared" ca="1" si="2810"/>
        <v/>
      </c>
      <c r="AC339" s="69">
        <f t="shared" ca="1" si="2811"/>
        <v>0</v>
      </c>
      <c r="AD339" s="226">
        <f t="shared" si="2788"/>
        <v>0</v>
      </c>
      <c r="AE339" s="227">
        <f t="shared" si="2789"/>
        <v>0</v>
      </c>
      <c r="AF339" s="225">
        <f t="shared" si="2790"/>
        <v>0</v>
      </c>
      <c r="AG339" s="226">
        <f t="shared" si="2791"/>
        <v>0</v>
      </c>
      <c r="AH339" s="227">
        <f t="shared" si="2792"/>
        <v>0</v>
      </c>
      <c r="AI339" s="225">
        <f t="shared" si="2793"/>
        <v>0</v>
      </c>
      <c r="AJ339" s="226">
        <f t="shared" si="2794"/>
        <v>0</v>
      </c>
      <c r="AK339" s="227">
        <f t="shared" si="2795"/>
        <v>0</v>
      </c>
      <c r="AL339" s="225">
        <f t="shared" si="2796"/>
        <v>0</v>
      </c>
      <c r="AM339" s="226">
        <f t="shared" si="2797"/>
        <v>0</v>
      </c>
      <c r="AN339" s="227">
        <f t="shared" si="2798"/>
        <v>0</v>
      </c>
      <c r="AO339" s="225">
        <f t="shared" si="2799"/>
        <v>0</v>
      </c>
      <c r="AP339" s="226">
        <f t="shared" si="2800"/>
        <v>0</v>
      </c>
      <c r="AQ339" s="227">
        <f t="shared" si="2801"/>
        <v>0</v>
      </c>
      <c r="AR339" s="225">
        <f t="shared" si="2726"/>
        <v>0</v>
      </c>
      <c r="AS339" s="136"/>
      <c r="AT339" s="131"/>
      <c r="AU339" s="69">
        <f t="shared" si="2812"/>
        <v>0</v>
      </c>
      <c r="AV339" s="162"/>
      <c r="AW339" s="130"/>
      <c r="AX339" s="18">
        <f t="shared" si="2813"/>
        <v>0</v>
      </c>
      <c r="AY339" s="136"/>
      <c r="AZ339" s="131"/>
      <c r="BA339" s="69">
        <f t="shared" si="2814"/>
        <v>0</v>
      </c>
      <c r="BB339" s="162"/>
      <c r="BC339" s="130"/>
      <c r="BD339" s="18">
        <f t="shared" si="2815"/>
        <v>0</v>
      </c>
      <c r="BE339" s="136"/>
      <c r="BF339" s="131"/>
      <c r="BG339" s="69">
        <f t="shared" si="2816"/>
        <v>0</v>
      </c>
      <c r="BH339" s="162"/>
      <c r="BI339" s="130"/>
      <c r="BJ339" s="18">
        <f t="shared" si="2817"/>
        <v>0</v>
      </c>
      <c r="BK339" s="136"/>
      <c r="BL339" s="131"/>
      <c r="BM339" s="69">
        <f t="shared" si="2818"/>
        <v>0</v>
      </c>
      <c r="BN339" s="162"/>
      <c r="BO339" s="130"/>
      <c r="BP339" s="18">
        <f t="shared" si="2819"/>
        <v>0</v>
      </c>
      <c r="BQ339" s="136"/>
      <c r="BR339" s="131"/>
      <c r="BS339" s="69">
        <f t="shared" si="2820"/>
        <v>0</v>
      </c>
      <c r="BT339" s="162"/>
      <c r="BU339" s="130"/>
      <c r="BV339" s="18">
        <f t="shared" si="2821"/>
        <v>0</v>
      </c>
      <c r="BW339" s="136"/>
      <c r="BX339" s="131"/>
      <c r="BY339" s="69">
        <f t="shared" si="2822"/>
        <v>0</v>
      </c>
      <c r="BZ339" s="162"/>
      <c r="CA339" s="130"/>
      <c r="CB339" s="18">
        <f t="shared" si="2823"/>
        <v>0</v>
      </c>
      <c r="CC339" s="136"/>
      <c r="CD339" s="131"/>
      <c r="CE339" s="69">
        <f t="shared" si="2824"/>
        <v>0</v>
      </c>
      <c r="CF339" s="162"/>
      <c r="CG339" s="130"/>
      <c r="CH339" s="18">
        <f t="shared" si="2825"/>
        <v>0</v>
      </c>
      <c r="CI339" s="136"/>
      <c r="CJ339" s="131"/>
      <c r="CK339" s="69">
        <f t="shared" si="2826"/>
        <v>0</v>
      </c>
      <c r="CL339" s="162"/>
      <c r="CM339" s="130"/>
      <c r="CN339" s="18">
        <f t="shared" si="2827"/>
        <v>0</v>
      </c>
      <c r="CO339" s="136"/>
      <c r="CP339" s="131"/>
      <c r="CQ339" s="69">
        <f t="shared" si="2828"/>
        <v>0</v>
      </c>
      <c r="CR339" s="162"/>
      <c r="CS339" s="130"/>
      <c r="CT339" s="18">
        <f t="shared" si="2829"/>
        <v>0</v>
      </c>
      <c r="CU339" s="136"/>
      <c r="CV339" s="131"/>
      <c r="CW339" s="69">
        <f t="shared" si="2830"/>
        <v>0</v>
      </c>
      <c r="CX339" s="162"/>
      <c r="CY339" s="130"/>
      <c r="CZ339" s="18">
        <f t="shared" si="2831"/>
        <v>0</v>
      </c>
      <c r="DA339" s="136"/>
      <c r="DB339" s="131"/>
      <c r="DC339" s="69">
        <f t="shared" si="2832"/>
        <v>0</v>
      </c>
      <c r="DD339" s="162"/>
      <c r="DE339" s="130"/>
      <c r="DF339" s="18">
        <f t="shared" si="2833"/>
        <v>0</v>
      </c>
      <c r="DG339" s="136"/>
      <c r="DH339" s="131"/>
      <c r="DI339" s="69">
        <f t="shared" si="2834"/>
        <v>0</v>
      </c>
      <c r="DJ339" s="162"/>
      <c r="DK339" s="130"/>
      <c r="DL339" s="18">
        <f t="shared" si="2835"/>
        <v>0</v>
      </c>
      <c r="DM339" s="136"/>
      <c r="DN339" s="131"/>
      <c r="DO339" s="69">
        <f t="shared" si="2836"/>
        <v>0</v>
      </c>
      <c r="DP339" s="162"/>
      <c r="DQ339" s="130"/>
      <c r="DR339" s="18">
        <f t="shared" si="2837"/>
        <v>0</v>
      </c>
      <c r="DS339" s="136"/>
      <c r="DT339" s="131"/>
      <c r="DU339" s="69">
        <f t="shared" si="2838"/>
        <v>0</v>
      </c>
      <c r="DV339" s="162"/>
      <c r="DW339" s="130"/>
      <c r="DX339" s="18">
        <f t="shared" si="2839"/>
        <v>0</v>
      </c>
      <c r="DY339" s="136"/>
      <c r="DZ339" s="131"/>
      <c r="EA339" s="69">
        <f t="shared" si="2840"/>
        <v>0</v>
      </c>
      <c r="EB339" s="162"/>
      <c r="EC339" s="130"/>
      <c r="ED339" s="18">
        <f t="shared" si="2841"/>
        <v>0</v>
      </c>
      <c r="EE339" s="136"/>
      <c r="EF339" s="131"/>
      <c r="EG339" s="69">
        <f t="shared" si="2842"/>
        <v>0</v>
      </c>
      <c r="EH339" s="162"/>
      <c r="EI339" s="130"/>
      <c r="EJ339" s="18">
        <f t="shared" si="2843"/>
        <v>0</v>
      </c>
      <c r="EK339" s="136"/>
      <c r="EL339" s="131"/>
      <c r="EM339" s="69">
        <f t="shared" si="2844"/>
        <v>0</v>
      </c>
      <c r="EN339" s="162"/>
      <c r="EO339" s="130"/>
      <c r="EP339" s="18">
        <f t="shared" si="2845"/>
        <v>0</v>
      </c>
      <c r="EQ339" s="136"/>
      <c r="ER339" s="131"/>
      <c r="ES339" s="69">
        <f t="shared" si="2846"/>
        <v>0</v>
      </c>
      <c r="ET339" s="162"/>
      <c r="EU339" s="130"/>
      <c r="EV339" s="18">
        <f t="shared" si="2847"/>
        <v>0</v>
      </c>
      <c r="EW339" s="136"/>
      <c r="EX339" s="131"/>
      <c r="EY339" s="69">
        <f t="shared" si="2848"/>
        <v>0</v>
      </c>
      <c r="EZ339" s="162"/>
      <c r="FA339" s="130"/>
      <c r="FB339" s="18">
        <f t="shared" si="2849"/>
        <v>0</v>
      </c>
      <c r="FC339" s="136"/>
      <c r="FD339" s="131"/>
      <c r="FE339" s="69">
        <f t="shared" si="2850"/>
        <v>0</v>
      </c>
      <c r="FF339" s="162"/>
      <c r="FG339" s="130"/>
      <c r="FH339" s="18">
        <f t="shared" si="2851"/>
        <v>0</v>
      </c>
      <c r="FI339" s="136"/>
      <c r="FJ339" s="131"/>
      <c r="FK339" s="69">
        <f t="shared" si="2852"/>
        <v>0</v>
      </c>
      <c r="FL339" s="162"/>
      <c r="FM339" s="130"/>
      <c r="FN339" s="18">
        <f t="shared" si="2853"/>
        <v>0</v>
      </c>
      <c r="FO339" s="136"/>
      <c r="FP339" s="131"/>
      <c r="FQ339" s="69">
        <f t="shared" si="2854"/>
        <v>0</v>
      </c>
      <c r="FR339" s="162"/>
      <c r="FS339" s="130"/>
      <c r="FT339" s="18">
        <f t="shared" si="2855"/>
        <v>0</v>
      </c>
      <c r="FU339" s="136"/>
      <c r="FV339" s="131"/>
      <c r="FW339" s="69">
        <f t="shared" si="2856"/>
        <v>0</v>
      </c>
      <c r="FX339" s="162"/>
      <c r="FY339" s="130"/>
      <c r="FZ339" s="18">
        <f t="shared" si="2857"/>
        <v>0</v>
      </c>
      <c r="GA339" s="136"/>
      <c r="GB339" s="131"/>
      <c r="GC339" s="69">
        <f t="shared" si="2858"/>
        <v>0</v>
      </c>
      <c r="GD339" s="162"/>
      <c r="GE339" s="130"/>
      <c r="GF339" s="18">
        <f t="shared" si="2859"/>
        <v>0</v>
      </c>
      <c r="GG339" s="136"/>
      <c r="GH339" s="131"/>
      <c r="GI339" s="69">
        <f t="shared" si="2860"/>
        <v>0</v>
      </c>
      <c r="GJ339" s="162"/>
      <c r="GK339" s="130"/>
      <c r="GL339" s="18">
        <f t="shared" si="2861"/>
        <v>0</v>
      </c>
      <c r="GM339" s="136"/>
      <c r="GN339" s="131"/>
      <c r="GO339" s="69">
        <f t="shared" si="2862"/>
        <v>0</v>
      </c>
      <c r="GP339" s="162"/>
      <c r="GQ339" s="130"/>
      <c r="GR339" s="18">
        <f t="shared" si="2863"/>
        <v>0</v>
      </c>
      <c r="GS339" s="136"/>
      <c r="GT339" s="131"/>
      <c r="GU339" s="69">
        <f t="shared" si="2864"/>
        <v>0</v>
      </c>
      <c r="GV339" s="162"/>
      <c r="GW339" s="130"/>
      <c r="GX339" s="18">
        <f t="shared" si="2865"/>
        <v>0</v>
      </c>
      <c r="GY339" s="136"/>
      <c r="GZ339" s="131"/>
      <c r="HA339" s="69">
        <f t="shared" si="2866"/>
        <v>0</v>
      </c>
      <c r="HB339" s="162"/>
      <c r="HC339" s="130"/>
      <c r="HD339" s="18">
        <f t="shared" si="2867"/>
        <v>0</v>
      </c>
      <c r="HE339" s="136"/>
      <c r="HF339" s="131"/>
      <c r="HG339" s="69">
        <f t="shared" si="2868"/>
        <v>0</v>
      </c>
      <c r="HH339" s="162"/>
      <c r="HI339" s="130"/>
      <c r="HJ339" s="18">
        <f t="shared" si="2869"/>
        <v>0</v>
      </c>
      <c r="HK339" s="136"/>
      <c r="HL339" s="131"/>
      <c r="HM339" s="69">
        <f t="shared" si="2870"/>
        <v>0</v>
      </c>
      <c r="HN339" s="162"/>
      <c r="HO339" s="130"/>
      <c r="HP339" s="18">
        <f t="shared" si="2871"/>
        <v>0</v>
      </c>
      <c r="HQ339" s="136"/>
      <c r="HR339" s="131"/>
      <c r="HS339" s="69">
        <f t="shared" si="2872"/>
        <v>0</v>
      </c>
      <c r="HT339" s="162"/>
      <c r="HU339" s="130"/>
      <c r="HV339" s="18">
        <f t="shared" si="2873"/>
        <v>0</v>
      </c>
      <c r="HW339" s="17"/>
      <c r="HX339" s="85"/>
      <c r="HY339" s="85"/>
      <c r="HZ339" s="2" t="str">
        <f t="shared" si="2419"/>
        <v>СКРЫТЬ</v>
      </c>
    </row>
    <row r="340" spans="1:234" hidden="1" x14ac:dyDescent="0.2">
      <c r="A340" s="1" t="e">
        <f>$K$2&amp;#REF!&amp;$K$292&amp;$K$324&amp;K340</f>
        <v>#REF!</v>
      </c>
      <c r="B340" s="16" t="e">
        <f>IF(#REF!=0,"Скрыть","")</f>
        <v>#REF!</v>
      </c>
      <c r="C340" s="15" t="e">
        <f>IF(AND(#REF!&gt;85%,#REF!&gt;85%),"скрыть","")</f>
        <v>#REF!</v>
      </c>
      <c r="D340" s="14" t="s">
        <v>2</v>
      </c>
      <c r="E340" s="14" t="s">
        <v>25</v>
      </c>
      <c r="F340" s="14" t="s">
        <v>28</v>
      </c>
      <c r="G340" s="13" t="str">
        <f t="shared" si="2802"/>
        <v>3BDFBC50-5FD0-44D2-8F2C-8100642B19E7FDBB77E1-CAAB-4231-A3A6-5F1E1D2A7239DCFAE582-0E20-476E-A53C-8EC2F89B0988Обратная засыпка, м3</v>
      </c>
      <c r="H340" s="13"/>
      <c r="I340" s="42">
        <v>329</v>
      </c>
      <c r="J340" s="102">
        <f>SUBTOTAL(103,I$12:I340)*1</f>
        <v>64</v>
      </c>
      <c r="K340" s="108" t="s">
        <v>6</v>
      </c>
      <c r="L340" s="17" t="s">
        <v>65</v>
      </c>
      <c r="M340" s="267">
        <v>44242</v>
      </c>
      <c r="N340" s="255"/>
      <c r="O340" s="118">
        <v>44346</v>
      </c>
      <c r="P340" s="162">
        <v>20000</v>
      </c>
      <c r="Q340" s="163">
        <v>2620</v>
      </c>
      <c r="R340" s="163">
        <v>2620</v>
      </c>
      <c r="S340" s="92">
        <f t="shared" ca="1" si="2803"/>
        <v>2620</v>
      </c>
      <c r="T340" s="92">
        <f t="shared" si="2804"/>
        <v>2620</v>
      </c>
      <c r="U340" s="91">
        <f t="shared" ca="1" si="2805"/>
        <v>0</v>
      </c>
      <c r="V340" s="91">
        <f t="shared" si="2806"/>
        <v>17380</v>
      </c>
      <c r="W340" s="120">
        <f t="shared" si="2720"/>
        <v>0.13100000000000001</v>
      </c>
      <c r="X340" s="178"/>
      <c r="Y340" s="128">
        <f t="shared" si="2807"/>
        <v>0</v>
      </c>
      <c r="Z340" s="179">
        <f t="shared" ca="1" si="2808"/>
        <v>0</v>
      </c>
      <c r="AA340" s="127">
        <f t="shared" si="2809"/>
        <v>0</v>
      </c>
      <c r="AB340" s="67" t="str">
        <f t="shared" ca="1" si="2810"/>
        <v/>
      </c>
      <c r="AC340" s="69">
        <f t="shared" ca="1" si="2811"/>
        <v>0</v>
      </c>
      <c r="AD340" s="226">
        <f t="shared" si="2788"/>
        <v>0</v>
      </c>
      <c r="AE340" s="227">
        <f t="shared" si="2789"/>
        <v>0</v>
      </c>
      <c r="AF340" s="225">
        <f t="shared" si="2790"/>
        <v>0</v>
      </c>
      <c r="AG340" s="226">
        <f t="shared" si="2791"/>
        <v>0</v>
      </c>
      <c r="AH340" s="227">
        <f t="shared" si="2792"/>
        <v>0</v>
      </c>
      <c r="AI340" s="225">
        <f t="shared" si="2793"/>
        <v>0</v>
      </c>
      <c r="AJ340" s="226">
        <f t="shared" si="2794"/>
        <v>0</v>
      </c>
      <c r="AK340" s="227">
        <f t="shared" si="2795"/>
        <v>0</v>
      </c>
      <c r="AL340" s="225">
        <f t="shared" si="2796"/>
        <v>0</v>
      </c>
      <c r="AM340" s="226">
        <f t="shared" si="2797"/>
        <v>0</v>
      </c>
      <c r="AN340" s="227">
        <f t="shared" si="2798"/>
        <v>0</v>
      </c>
      <c r="AO340" s="225">
        <f t="shared" si="2799"/>
        <v>0</v>
      </c>
      <c r="AP340" s="226">
        <f t="shared" si="2800"/>
        <v>0</v>
      </c>
      <c r="AQ340" s="227">
        <f t="shared" si="2801"/>
        <v>0</v>
      </c>
      <c r="AR340" s="225">
        <f t="shared" si="2726"/>
        <v>0</v>
      </c>
      <c r="AS340" s="136"/>
      <c r="AT340" s="131"/>
      <c r="AU340" s="69">
        <f t="shared" si="2812"/>
        <v>0</v>
      </c>
      <c r="AV340" s="162"/>
      <c r="AW340" s="130"/>
      <c r="AX340" s="18">
        <f t="shared" si="2813"/>
        <v>0</v>
      </c>
      <c r="AY340" s="136"/>
      <c r="AZ340" s="131"/>
      <c r="BA340" s="69">
        <f t="shared" si="2814"/>
        <v>0</v>
      </c>
      <c r="BB340" s="162"/>
      <c r="BC340" s="130"/>
      <c r="BD340" s="18">
        <f t="shared" si="2815"/>
        <v>0</v>
      </c>
      <c r="BE340" s="136"/>
      <c r="BF340" s="131"/>
      <c r="BG340" s="69">
        <f t="shared" si="2816"/>
        <v>0</v>
      </c>
      <c r="BH340" s="162"/>
      <c r="BI340" s="130"/>
      <c r="BJ340" s="18">
        <f t="shared" si="2817"/>
        <v>0</v>
      </c>
      <c r="BK340" s="136"/>
      <c r="BL340" s="131"/>
      <c r="BM340" s="69">
        <f t="shared" si="2818"/>
        <v>0</v>
      </c>
      <c r="BN340" s="162"/>
      <c r="BO340" s="130"/>
      <c r="BP340" s="18">
        <f t="shared" si="2819"/>
        <v>0</v>
      </c>
      <c r="BQ340" s="136"/>
      <c r="BR340" s="131"/>
      <c r="BS340" s="69">
        <f t="shared" si="2820"/>
        <v>0</v>
      </c>
      <c r="BT340" s="162"/>
      <c r="BU340" s="130"/>
      <c r="BV340" s="18">
        <f t="shared" si="2821"/>
        <v>0</v>
      </c>
      <c r="BW340" s="136"/>
      <c r="BX340" s="131"/>
      <c r="BY340" s="69">
        <f t="shared" si="2822"/>
        <v>0</v>
      </c>
      <c r="BZ340" s="162"/>
      <c r="CA340" s="130"/>
      <c r="CB340" s="18">
        <f t="shared" si="2823"/>
        <v>0</v>
      </c>
      <c r="CC340" s="136"/>
      <c r="CD340" s="131"/>
      <c r="CE340" s="69">
        <f t="shared" si="2824"/>
        <v>0</v>
      </c>
      <c r="CF340" s="162"/>
      <c r="CG340" s="130"/>
      <c r="CH340" s="18">
        <f t="shared" si="2825"/>
        <v>0</v>
      </c>
      <c r="CI340" s="136"/>
      <c r="CJ340" s="131"/>
      <c r="CK340" s="69">
        <f t="shared" si="2826"/>
        <v>0</v>
      </c>
      <c r="CL340" s="162"/>
      <c r="CM340" s="130"/>
      <c r="CN340" s="18">
        <f t="shared" si="2827"/>
        <v>0</v>
      </c>
      <c r="CO340" s="136"/>
      <c r="CP340" s="131"/>
      <c r="CQ340" s="69">
        <f t="shared" si="2828"/>
        <v>0</v>
      </c>
      <c r="CR340" s="162"/>
      <c r="CS340" s="130"/>
      <c r="CT340" s="18">
        <f t="shared" si="2829"/>
        <v>0</v>
      </c>
      <c r="CU340" s="136"/>
      <c r="CV340" s="131"/>
      <c r="CW340" s="69">
        <f t="shared" si="2830"/>
        <v>0</v>
      </c>
      <c r="CX340" s="162"/>
      <c r="CY340" s="130"/>
      <c r="CZ340" s="18">
        <f t="shared" si="2831"/>
        <v>0</v>
      </c>
      <c r="DA340" s="136"/>
      <c r="DB340" s="131"/>
      <c r="DC340" s="69">
        <f t="shared" si="2832"/>
        <v>0</v>
      </c>
      <c r="DD340" s="162"/>
      <c r="DE340" s="130"/>
      <c r="DF340" s="18">
        <f t="shared" si="2833"/>
        <v>0</v>
      </c>
      <c r="DG340" s="136"/>
      <c r="DH340" s="131"/>
      <c r="DI340" s="69">
        <f t="shared" si="2834"/>
        <v>0</v>
      </c>
      <c r="DJ340" s="162"/>
      <c r="DK340" s="130"/>
      <c r="DL340" s="18">
        <f t="shared" si="2835"/>
        <v>0</v>
      </c>
      <c r="DM340" s="136"/>
      <c r="DN340" s="131"/>
      <c r="DO340" s="69">
        <f t="shared" si="2836"/>
        <v>0</v>
      </c>
      <c r="DP340" s="162"/>
      <c r="DQ340" s="130"/>
      <c r="DR340" s="18">
        <f t="shared" si="2837"/>
        <v>0</v>
      </c>
      <c r="DS340" s="136"/>
      <c r="DT340" s="131"/>
      <c r="DU340" s="69">
        <f t="shared" si="2838"/>
        <v>0</v>
      </c>
      <c r="DV340" s="162"/>
      <c r="DW340" s="130"/>
      <c r="DX340" s="18">
        <f t="shared" si="2839"/>
        <v>0</v>
      </c>
      <c r="DY340" s="136"/>
      <c r="DZ340" s="131"/>
      <c r="EA340" s="69">
        <f t="shared" si="2840"/>
        <v>0</v>
      </c>
      <c r="EB340" s="162"/>
      <c r="EC340" s="130"/>
      <c r="ED340" s="18">
        <f t="shared" si="2841"/>
        <v>0</v>
      </c>
      <c r="EE340" s="136"/>
      <c r="EF340" s="131"/>
      <c r="EG340" s="69">
        <f t="shared" si="2842"/>
        <v>0</v>
      </c>
      <c r="EH340" s="162"/>
      <c r="EI340" s="130"/>
      <c r="EJ340" s="18">
        <f t="shared" si="2843"/>
        <v>0</v>
      </c>
      <c r="EK340" s="136"/>
      <c r="EL340" s="131"/>
      <c r="EM340" s="69">
        <f t="shared" si="2844"/>
        <v>0</v>
      </c>
      <c r="EN340" s="162"/>
      <c r="EO340" s="130"/>
      <c r="EP340" s="18">
        <f t="shared" si="2845"/>
        <v>0</v>
      </c>
      <c r="EQ340" s="136"/>
      <c r="ER340" s="131"/>
      <c r="ES340" s="69">
        <f t="shared" si="2846"/>
        <v>0</v>
      </c>
      <c r="ET340" s="162"/>
      <c r="EU340" s="130"/>
      <c r="EV340" s="18">
        <f t="shared" si="2847"/>
        <v>0</v>
      </c>
      <c r="EW340" s="136"/>
      <c r="EX340" s="131"/>
      <c r="EY340" s="69">
        <f t="shared" si="2848"/>
        <v>0</v>
      </c>
      <c r="EZ340" s="162"/>
      <c r="FA340" s="130"/>
      <c r="FB340" s="18">
        <f t="shared" si="2849"/>
        <v>0</v>
      </c>
      <c r="FC340" s="136"/>
      <c r="FD340" s="131"/>
      <c r="FE340" s="69">
        <f t="shared" si="2850"/>
        <v>0</v>
      </c>
      <c r="FF340" s="162"/>
      <c r="FG340" s="130"/>
      <c r="FH340" s="18">
        <f t="shared" si="2851"/>
        <v>0</v>
      </c>
      <c r="FI340" s="136"/>
      <c r="FJ340" s="131"/>
      <c r="FK340" s="69">
        <f t="shared" si="2852"/>
        <v>0</v>
      </c>
      <c r="FL340" s="162"/>
      <c r="FM340" s="130"/>
      <c r="FN340" s="18">
        <f t="shared" si="2853"/>
        <v>0</v>
      </c>
      <c r="FO340" s="136"/>
      <c r="FP340" s="131"/>
      <c r="FQ340" s="69">
        <f t="shared" si="2854"/>
        <v>0</v>
      </c>
      <c r="FR340" s="162"/>
      <c r="FS340" s="130"/>
      <c r="FT340" s="18">
        <f t="shared" si="2855"/>
        <v>0</v>
      </c>
      <c r="FU340" s="136"/>
      <c r="FV340" s="131"/>
      <c r="FW340" s="69">
        <f t="shared" si="2856"/>
        <v>0</v>
      </c>
      <c r="FX340" s="162"/>
      <c r="FY340" s="130"/>
      <c r="FZ340" s="18">
        <f t="shared" si="2857"/>
        <v>0</v>
      </c>
      <c r="GA340" s="136"/>
      <c r="GB340" s="131"/>
      <c r="GC340" s="69">
        <f t="shared" si="2858"/>
        <v>0</v>
      </c>
      <c r="GD340" s="162"/>
      <c r="GE340" s="130"/>
      <c r="GF340" s="18">
        <f t="shared" si="2859"/>
        <v>0</v>
      </c>
      <c r="GG340" s="136"/>
      <c r="GH340" s="131"/>
      <c r="GI340" s="69">
        <f t="shared" si="2860"/>
        <v>0</v>
      </c>
      <c r="GJ340" s="162"/>
      <c r="GK340" s="130"/>
      <c r="GL340" s="18">
        <f t="shared" si="2861"/>
        <v>0</v>
      </c>
      <c r="GM340" s="136"/>
      <c r="GN340" s="131"/>
      <c r="GO340" s="69">
        <f t="shared" si="2862"/>
        <v>0</v>
      </c>
      <c r="GP340" s="162"/>
      <c r="GQ340" s="130"/>
      <c r="GR340" s="18">
        <f t="shared" si="2863"/>
        <v>0</v>
      </c>
      <c r="GS340" s="136"/>
      <c r="GT340" s="131"/>
      <c r="GU340" s="69">
        <f t="shared" si="2864"/>
        <v>0</v>
      </c>
      <c r="GV340" s="162"/>
      <c r="GW340" s="130"/>
      <c r="GX340" s="18">
        <f t="shared" si="2865"/>
        <v>0</v>
      </c>
      <c r="GY340" s="136"/>
      <c r="GZ340" s="131"/>
      <c r="HA340" s="69">
        <f t="shared" si="2866"/>
        <v>0</v>
      </c>
      <c r="HB340" s="162"/>
      <c r="HC340" s="130"/>
      <c r="HD340" s="18">
        <f t="shared" si="2867"/>
        <v>0</v>
      </c>
      <c r="HE340" s="136"/>
      <c r="HF340" s="131"/>
      <c r="HG340" s="69">
        <f t="shared" si="2868"/>
        <v>0</v>
      </c>
      <c r="HH340" s="162"/>
      <c r="HI340" s="130"/>
      <c r="HJ340" s="18">
        <f t="shared" si="2869"/>
        <v>0</v>
      </c>
      <c r="HK340" s="136"/>
      <c r="HL340" s="131"/>
      <c r="HM340" s="69">
        <f t="shared" si="2870"/>
        <v>0</v>
      </c>
      <c r="HN340" s="162"/>
      <c r="HO340" s="130"/>
      <c r="HP340" s="18">
        <f t="shared" si="2871"/>
        <v>0</v>
      </c>
      <c r="HQ340" s="136"/>
      <c r="HR340" s="131"/>
      <c r="HS340" s="69">
        <f t="shared" si="2872"/>
        <v>0</v>
      </c>
      <c r="HT340" s="162"/>
      <c r="HU340" s="130"/>
      <c r="HV340" s="18">
        <f t="shared" si="2873"/>
        <v>0</v>
      </c>
      <c r="HW340" s="17"/>
      <c r="HX340" s="85"/>
      <c r="HY340" s="85"/>
      <c r="HZ340" s="2" t="str">
        <f t="shared" si="2419"/>
        <v>СКРЫТЬ</v>
      </c>
    </row>
    <row r="341" spans="1:234" hidden="1" x14ac:dyDescent="0.2">
      <c r="A341" s="1" t="e">
        <f>$K$2&amp;#REF!&amp;$K$292&amp;$K$324&amp;K341</f>
        <v>#REF!</v>
      </c>
      <c r="B341" s="16" t="e">
        <f>IF(#REF!=0,"Скрыть","")</f>
        <v>#REF!</v>
      </c>
      <c r="C341" s="15" t="e">
        <f>IF(AND(#REF!&gt;85%,#REF!&gt;85%),"скрыть","")</f>
        <v>#REF!</v>
      </c>
      <c r="D341" s="14" t="s">
        <v>2</v>
      </c>
      <c r="E341" s="14" t="s">
        <v>25</v>
      </c>
      <c r="F341" s="14" t="s">
        <v>28</v>
      </c>
      <c r="G341" s="13" t="str">
        <f t="shared" si="2802"/>
        <v>3BDFBC50-5FD0-44D2-8F2C-8100642B19E7FDBB77E1-CAAB-4231-A3A6-5F1E1D2A7239DCFAE582-0E20-476E-A53C-8EC2F89B0988Устройство наружных сетей (кабель), п.м.</v>
      </c>
      <c r="H341" s="13"/>
      <c r="I341" s="42">
        <v>330</v>
      </c>
      <c r="J341" s="102">
        <f>SUBTOTAL(103,I$12:I341)*1</f>
        <v>64</v>
      </c>
      <c r="K341" s="108" t="s">
        <v>111</v>
      </c>
      <c r="L341" s="17" t="s">
        <v>65</v>
      </c>
      <c r="M341" s="267"/>
      <c r="N341" s="255"/>
      <c r="O341" s="118"/>
      <c r="P341" s="162">
        <v>0</v>
      </c>
      <c r="Q341" s="163">
        <v>0</v>
      </c>
      <c r="R341" s="163">
        <v>0</v>
      </c>
      <c r="S341" s="92">
        <f t="shared" ca="1" si="2803"/>
        <v>0</v>
      </c>
      <c r="T341" s="92">
        <f t="shared" si="2804"/>
        <v>0</v>
      </c>
      <c r="U341" s="91">
        <f t="shared" ca="1" si="2805"/>
        <v>0</v>
      </c>
      <c r="V341" s="91">
        <f t="shared" si="2806"/>
        <v>0</v>
      </c>
      <c r="W341" s="120" t="str">
        <f t="shared" si="2720"/>
        <v/>
      </c>
      <c r="X341" s="178"/>
      <c r="Y341" s="128">
        <f t="shared" si="2807"/>
        <v>0</v>
      </c>
      <c r="Z341" s="179">
        <f t="shared" ca="1" si="2808"/>
        <v>0</v>
      </c>
      <c r="AA341" s="127">
        <f t="shared" si="2809"/>
        <v>0</v>
      </c>
      <c r="AB341" s="67" t="str">
        <f t="shared" ca="1" si="2810"/>
        <v/>
      </c>
      <c r="AC341" s="69">
        <f t="shared" ca="1" si="2811"/>
        <v>0</v>
      </c>
      <c r="AD341" s="226">
        <f t="shared" si="2788"/>
        <v>0</v>
      </c>
      <c r="AE341" s="227">
        <f t="shared" si="2789"/>
        <v>0</v>
      </c>
      <c r="AF341" s="225">
        <f t="shared" si="2790"/>
        <v>0</v>
      </c>
      <c r="AG341" s="226">
        <f t="shared" si="2791"/>
        <v>0</v>
      </c>
      <c r="AH341" s="227">
        <f t="shared" si="2792"/>
        <v>0</v>
      </c>
      <c r="AI341" s="225">
        <f t="shared" si="2793"/>
        <v>0</v>
      </c>
      <c r="AJ341" s="226">
        <f t="shared" si="2794"/>
        <v>0</v>
      </c>
      <c r="AK341" s="227">
        <f t="shared" si="2795"/>
        <v>0</v>
      </c>
      <c r="AL341" s="225">
        <f t="shared" si="2796"/>
        <v>0</v>
      </c>
      <c r="AM341" s="226">
        <f t="shared" si="2797"/>
        <v>0</v>
      </c>
      <c r="AN341" s="227">
        <f t="shared" si="2798"/>
        <v>0</v>
      </c>
      <c r="AO341" s="225">
        <f t="shared" si="2799"/>
        <v>0</v>
      </c>
      <c r="AP341" s="226">
        <f t="shared" si="2800"/>
        <v>0</v>
      </c>
      <c r="AQ341" s="227">
        <f t="shared" si="2801"/>
        <v>0</v>
      </c>
      <c r="AR341" s="225">
        <f t="shared" si="2726"/>
        <v>0</v>
      </c>
      <c r="AS341" s="136"/>
      <c r="AT341" s="131"/>
      <c r="AU341" s="69">
        <f t="shared" si="2812"/>
        <v>0</v>
      </c>
      <c r="AV341" s="162"/>
      <c r="AW341" s="130"/>
      <c r="AX341" s="18">
        <f t="shared" si="2813"/>
        <v>0</v>
      </c>
      <c r="AY341" s="136"/>
      <c r="AZ341" s="131"/>
      <c r="BA341" s="69">
        <f t="shared" si="2814"/>
        <v>0</v>
      </c>
      <c r="BB341" s="162"/>
      <c r="BC341" s="130"/>
      <c r="BD341" s="18">
        <f t="shared" si="2815"/>
        <v>0</v>
      </c>
      <c r="BE341" s="136"/>
      <c r="BF341" s="131"/>
      <c r="BG341" s="69">
        <f t="shared" si="2816"/>
        <v>0</v>
      </c>
      <c r="BH341" s="162"/>
      <c r="BI341" s="130"/>
      <c r="BJ341" s="18">
        <f t="shared" si="2817"/>
        <v>0</v>
      </c>
      <c r="BK341" s="136"/>
      <c r="BL341" s="131"/>
      <c r="BM341" s="69">
        <f t="shared" si="2818"/>
        <v>0</v>
      </c>
      <c r="BN341" s="162"/>
      <c r="BO341" s="130"/>
      <c r="BP341" s="18">
        <f t="shared" si="2819"/>
        <v>0</v>
      </c>
      <c r="BQ341" s="136"/>
      <c r="BR341" s="131"/>
      <c r="BS341" s="69">
        <f t="shared" si="2820"/>
        <v>0</v>
      </c>
      <c r="BT341" s="162"/>
      <c r="BU341" s="130"/>
      <c r="BV341" s="18">
        <f t="shared" si="2821"/>
        <v>0</v>
      </c>
      <c r="BW341" s="136"/>
      <c r="BX341" s="131"/>
      <c r="BY341" s="69">
        <f t="shared" si="2822"/>
        <v>0</v>
      </c>
      <c r="BZ341" s="162"/>
      <c r="CA341" s="130"/>
      <c r="CB341" s="18">
        <f t="shared" si="2823"/>
        <v>0</v>
      </c>
      <c r="CC341" s="136"/>
      <c r="CD341" s="131"/>
      <c r="CE341" s="69">
        <f t="shared" si="2824"/>
        <v>0</v>
      </c>
      <c r="CF341" s="162"/>
      <c r="CG341" s="130"/>
      <c r="CH341" s="18">
        <f t="shared" si="2825"/>
        <v>0</v>
      </c>
      <c r="CI341" s="136"/>
      <c r="CJ341" s="131"/>
      <c r="CK341" s="69">
        <f t="shared" si="2826"/>
        <v>0</v>
      </c>
      <c r="CL341" s="162"/>
      <c r="CM341" s="130"/>
      <c r="CN341" s="18">
        <f t="shared" si="2827"/>
        <v>0</v>
      </c>
      <c r="CO341" s="136"/>
      <c r="CP341" s="131"/>
      <c r="CQ341" s="69">
        <f t="shared" si="2828"/>
        <v>0</v>
      </c>
      <c r="CR341" s="162"/>
      <c r="CS341" s="130"/>
      <c r="CT341" s="18">
        <f t="shared" si="2829"/>
        <v>0</v>
      </c>
      <c r="CU341" s="136"/>
      <c r="CV341" s="131"/>
      <c r="CW341" s="69">
        <f t="shared" si="2830"/>
        <v>0</v>
      </c>
      <c r="CX341" s="162"/>
      <c r="CY341" s="130"/>
      <c r="CZ341" s="18">
        <f t="shared" si="2831"/>
        <v>0</v>
      </c>
      <c r="DA341" s="136"/>
      <c r="DB341" s="131"/>
      <c r="DC341" s="69">
        <f t="shared" si="2832"/>
        <v>0</v>
      </c>
      <c r="DD341" s="162"/>
      <c r="DE341" s="130"/>
      <c r="DF341" s="18">
        <f t="shared" si="2833"/>
        <v>0</v>
      </c>
      <c r="DG341" s="136"/>
      <c r="DH341" s="131"/>
      <c r="DI341" s="69">
        <f t="shared" si="2834"/>
        <v>0</v>
      </c>
      <c r="DJ341" s="162"/>
      <c r="DK341" s="130"/>
      <c r="DL341" s="18">
        <f t="shared" si="2835"/>
        <v>0</v>
      </c>
      <c r="DM341" s="136"/>
      <c r="DN341" s="131"/>
      <c r="DO341" s="69">
        <f t="shared" si="2836"/>
        <v>0</v>
      </c>
      <c r="DP341" s="162"/>
      <c r="DQ341" s="130"/>
      <c r="DR341" s="18">
        <f t="shared" si="2837"/>
        <v>0</v>
      </c>
      <c r="DS341" s="136"/>
      <c r="DT341" s="131"/>
      <c r="DU341" s="69">
        <f t="shared" si="2838"/>
        <v>0</v>
      </c>
      <c r="DV341" s="162"/>
      <c r="DW341" s="130"/>
      <c r="DX341" s="18">
        <f t="shared" si="2839"/>
        <v>0</v>
      </c>
      <c r="DY341" s="136"/>
      <c r="DZ341" s="131"/>
      <c r="EA341" s="69">
        <f t="shared" si="2840"/>
        <v>0</v>
      </c>
      <c r="EB341" s="162"/>
      <c r="EC341" s="130"/>
      <c r="ED341" s="18">
        <f t="shared" si="2841"/>
        <v>0</v>
      </c>
      <c r="EE341" s="136"/>
      <c r="EF341" s="131"/>
      <c r="EG341" s="69">
        <f t="shared" si="2842"/>
        <v>0</v>
      </c>
      <c r="EH341" s="162"/>
      <c r="EI341" s="130"/>
      <c r="EJ341" s="18">
        <f t="shared" si="2843"/>
        <v>0</v>
      </c>
      <c r="EK341" s="136"/>
      <c r="EL341" s="131"/>
      <c r="EM341" s="69">
        <f t="shared" si="2844"/>
        <v>0</v>
      </c>
      <c r="EN341" s="162"/>
      <c r="EO341" s="130"/>
      <c r="EP341" s="18">
        <f t="shared" si="2845"/>
        <v>0</v>
      </c>
      <c r="EQ341" s="136"/>
      <c r="ER341" s="131"/>
      <c r="ES341" s="69">
        <f t="shared" si="2846"/>
        <v>0</v>
      </c>
      <c r="ET341" s="162"/>
      <c r="EU341" s="130"/>
      <c r="EV341" s="18">
        <f t="shared" si="2847"/>
        <v>0</v>
      </c>
      <c r="EW341" s="136"/>
      <c r="EX341" s="131"/>
      <c r="EY341" s="69">
        <f t="shared" si="2848"/>
        <v>0</v>
      </c>
      <c r="EZ341" s="162"/>
      <c r="FA341" s="130"/>
      <c r="FB341" s="18">
        <f t="shared" si="2849"/>
        <v>0</v>
      </c>
      <c r="FC341" s="136"/>
      <c r="FD341" s="131"/>
      <c r="FE341" s="69">
        <f t="shared" si="2850"/>
        <v>0</v>
      </c>
      <c r="FF341" s="162"/>
      <c r="FG341" s="130"/>
      <c r="FH341" s="18">
        <f t="shared" si="2851"/>
        <v>0</v>
      </c>
      <c r="FI341" s="136"/>
      <c r="FJ341" s="131"/>
      <c r="FK341" s="69">
        <f t="shared" si="2852"/>
        <v>0</v>
      </c>
      <c r="FL341" s="162"/>
      <c r="FM341" s="130"/>
      <c r="FN341" s="18">
        <f t="shared" si="2853"/>
        <v>0</v>
      </c>
      <c r="FO341" s="136"/>
      <c r="FP341" s="131"/>
      <c r="FQ341" s="69">
        <f t="shared" si="2854"/>
        <v>0</v>
      </c>
      <c r="FR341" s="162"/>
      <c r="FS341" s="130"/>
      <c r="FT341" s="18">
        <f t="shared" si="2855"/>
        <v>0</v>
      </c>
      <c r="FU341" s="136"/>
      <c r="FV341" s="131"/>
      <c r="FW341" s="69">
        <f t="shared" si="2856"/>
        <v>0</v>
      </c>
      <c r="FX341" s="162"/>
      <c r="FY341" s="130"/>
      <c r="FZ341" s="18">
        <f t="shared" si="2857"/>
        <v>0</v>
      </c>
      <c r="GA341" s="136"/>
      <c r="GB341" s="131"/>
      <c r="GC341" s="69">
        <f t="shared" si="2858"/>
        <v>0</v>
      </c>
      <c r="GD341" s="162"/>
      <c r="GE341" s="130"/>
      <c r="GF341" s="18">
        <f t="shared" si="2859"/>
        <v>0</v>
      </c>
      <c r="GG341" s="136"/>
      <c r="GH341" s="131"/>
      <c r="GI341" s="69">
        <f t="shared" si="2860"/>
        <v>0</v>
      </c>
      <c r="GJ341" s="162"/>
      <c r="GK341" s="130"/>
      <c r="GL341" s="18">
        <f t="shared" si="2861"/>
        <v>0</v>
      </c>
      <c r="GM341" s="136"/>
      <c r="GN341" s="131"/>
      <c r="GO341" s="69">
        <f t="shared" si="2862"/>
        <v>0</v>
      </c>
      <c r="GP341" s="162"/>
      <c r="GQ341" s="130"/>
      <c r="GR341" s="18">
        <f t="shared" si="2863"/>
        <v>0</v>
      </c>
      <c r="GS341" s="136"/>
      <c r="GT341" s="131"/>
      <c r="GU341" s="69">
        <f t="shared" si="2864"/>
        <v>0</v>
      </c>
      <c r="GV341" s="162"/>
      <c r="GW341" s="130"/>
      <c r="GX341" s="18">
        <f t="shared" si="2865"/>
        <v>0</v>
      </c>
      <c r="GY341" s="136"/>
      <c r="GZ341" s="131"/>
      <c r="HA341" s="69">
        <f t="shared" si="2866"/>
        <v>0</v>
      </c>
      <c r="HB341" s="162"/>
      <c r="HC341" s="130"/>
      <c r="HD341" s="18">
        <f t="shared" si="2867"/>
        <v>0</v>
      </c>
      <c r="HE341" s="136"/>
      <c r="HF341" s="131"/>
      <c r="HG341" s="69">
        <f t="shared" si="2868"/>
        <v>0</v>
      </c>
      <c r="HH341" s="162"/>
      <c r="HI341" s="130"/>
      <c r="HJ341" s="18">
        <f t="shared" si="2869"/>
        <v>0</v>
      </c>
      <c r="HK341" s="136"/>
      <c r="HL341" s="131"/>
      <c r="HM341" s="69">
        <f t="shared" si="2870"/>
        <v>0</v>
      </c>
      <c r="HN341" s="162"/>
      <c r="HO341" s="130"/>
      <c r="HP341" s="18">
        <f t="shared" si="2871"/>
        <v>0</v>
      </c>
      <c r="HQ341" s="136"/>
      <c r="HR341" s="131"/>
      <c r="HS341" s="69">
        <f t="shared" si="2872"/>
        <v>0</v>
      </c>
      <c r="HT341" s="162"/>
      <c r="HU341" s="130"/>
      <c r="HV341" s="18">
        <f t="shared" si="2873"/>
        <v>0</v>
      </c>
      <c r="HW341" s="17"/>
      <c r="HX341" s="85"/>
      <c r="HY341" s="85"/>
      <c r="HZ341" s="2" t="str">
        <f t="shared" si="2419"/>
        <v>СКРЫТЬ</v>
      </c>
    </row>
    <row r="342" spans="1:234" hidden="1" x14ac:dyDescent="0.2">
      <c r="B342" s="16"/>
      <c r="C342" s="15"/>
      <c r="D342" s="270"/>
      <c r="E342" s="270"/>
      <c r="F342" s="270"/>
      <c r="G342" s="13"/>
      <c r="H342" s="13"/>
      <c r="I342" s="42">
        <v>331</v>
      </c>
      <c r="J342" s="102">
        <f>SUBTOTAL(103,I$12:I342)*1</f>
        <v>64</v>
      </c>
      <c r="K342" s="108" t="s">
        <v>112</v>
      </c>
      <c r="L342" s="17" t="s">
        <v>65</v>
      </c>
      <c r="M342" s="267"/>
      <c r="N342" s="255"/>
      <c r="O342" s="118"/>
      <c r="P342" s="162">
        <v>0</v>
      </c>
      <c r="Q342" s="163">
        <v>0</v>
      </c>
      <c r="R342" s="163">
        <v>0</v>
      </c>
      <c r="S342" s="92">
        <f t="shared" ref="S342:S351" ca="1" si="2874">IF((Q342+Z342)&gt;P342,P342,(Q342+Z342))</f>
        <v>0</v>
      </c>
      <c r="T342" s="92">
        <f t="shared" ref="T342:T351" si="2875">R342+AA342</f>
        <v>0</v>
      </c>
      <c r="U342" s="91">
        <f t="shared" ref="U342:U351" ca="1" si="2876">T342-S342</f>
        <v>0</v>
      </c>
      <c r="V342" s="91">
        <f t="shared" ref="V342:V351" si="2877">P342-T342</f>
        <v>0</v>
      </c>
      <c r="W342" s="120" t="str">
        <f t="shared" ref="W342:W351" si="2878">IF(OR(AND(P342=0,T342=0),AND(P342="",T342="")),"",IF(AND(P342=0,T342&gt;0),1,T342/P342))</f>
        <v/>
      </c>
      <c r="X342" s="178"/>
      <c r="Y342" s="128">
        <f t="shared" ref="Y342:Y351" si="2879">AS342+AY342+BE342+BK342+BQ342+BW342+CC342+CI342+CO342+CU342+DA342+DG342+DM342+DS342+DY342+EE342+EK342+EQ342+EW342+FC342+FI342+FO342+FU342+GA342+GG342+GM342+GS342+GY342+HE342+HK342+HQ342</f>
        <v>0</v>
      </c>
      <c r="Z342" s="179">
        <f t="shared" ref="Z342:Z351" ca="1" si="2880">SUMIFS(AS342:HV342,AS$1:HV$1,"1",AS$8:HV$8,"Физические объемы",AS$9:HV$9,"План")</f>
        <v>0</v>
      </c>
      <c r="AA342" s="127">
        <f t="shared" ref="AA342:AA351" si="2881">AT342+AZ342+BF342+BL342+BR342+BX342+CD342+CJ342+CP342+CV342+DB342+DH342+DN342+DT342+DZ342+EF342+EL342+ER342+EX342+FD342+FJ342+FP342+FV342+GB342+GH342+GN342+GT342+GZ342+HF342+HL342+HR342</f>
        <v>0</v>
      </c>
      <c r="AB342" s="67" t="str">
        <f t="shared" ref="AB342:AB351" ca="1" si="2882">IF(OR(AND(Z342=0,AA342=0),AND(Z342="",AA342="")),"",IF(AND(Z342=0,AA342&gt;0),1,AA342/Z342))</f>
        <v/>
      </c>
      <c r="AC342" s="69">
        <f t="shared" ref="AC342:AC351" ca="1" si="2883">AA342-Z342</f>
        <v>0</v>
      </c>
      <c r="AD342" s="226">
        <f t="shared" si="2788"/>
        <v>0</v>
      </c>
      <c r="AE342" s="227">
        <f t="shared" si="2789"/>
        <v>0</v>
      </c>
      <c r="AF342" s="225">
        <f t="shared" si="2790"/>
        <v>0</v>
      </c>
      <c r="AG342" s="226">
        <f t="shared" si="2791"/>
        <v>0</v>
      </c>
      <c r="AH342" s="227">
        <f t="shared" si="2792"/>
        <v>0</v>
      </c>
      <c r="AI342" s="225">
        <f t="shared" si="2793"/>
        <v>0</v>
      </c>
      <c r="AJ342" s="226">
        <f t="shared" si="2794"/>
        <v>0</v>
      </c>
      <c r="AK342" s="227">
        <f t="shared" si="2795"/>
        <v>0</v>
      </c>
      <c r="AL342" s="225">
        <f t="shared" si="2796"/>
        <v>0</v>
      </c>
      <c r="AM342" s="226">
        <f t="shared" si="2797"/>
        <v>0</v>
      </c>
      <c r="AN342" s="227">
        <f t="shared" si="2798"/>
        <v>0</v>
      </c>
      <c r="AO342" s="225">
        <f t="shared" si="2799"/>
        <v>0</v>
      </c>
      <c r="AP342" s="226">
        <f t="shared" si="2800"/>
        <v>0</v>
      </c>
      <c r="AQ342" s="227">
        <f t="shared" si="2801"/>
        <v>0</v>
      </c>
      <c r="AR342" s="225">
        <f t="shared" si="2726"/>
        <v>0</v>
      </c>
      <c r="AS342" s="136"/>
      <c r="AT342" s="131"/>
      <c r="AU342" s="69">
        <f t="shared" ref="AU342:AU351" si="2884">AT342-AS342</f>
        <v>0</v>
      </c>
      <c r="AV342" s="162"/>
      <c r="AW342" s="130"/>
      <c r="AX342" s="18">
        <f t="shared" ref="AX342:AX351" si="2885">AW342-AV342</f>
        <v>0</v>
      </c>
      <c r="AY342" s="136"/>
      <c r="AZ342" s="131"/>
      <c r="BA342" s="69">
        <f t="shared" ref="BA342:BA351" si="2886">AZ342-AY342</f>
        <v>0</v>
      </c>
      <c r="BB342" s="162"/>
      <c r="BC342" s="130"/>
      <c r="BD342" s="18">
        <f t="shared" ref="BD342:BD351" si="2887">BC342-BB342</f>
        <v>0</v>
      </c>
      <c r="BE342" s="136"/>
      <c r="BF342" s="131"/>
      <c r="BG342" s="69">
        <f t="shared" ref="BG342:BG351" si="2888">BF342-BE342</f>
        <v>0</v>
      </c>
      <c r="BH342" s="162"/>
      <c r="BI342" s="130"/>
      <c r="BJ342" s="18">
        <f t="shared" ref="BJ342:BJ351" si="2889">BI342-BH342</f>
        <v>0</v>
      </c>
      <c r="BK342" s="136"/>
      <c r="BL342" s="131"/>
      <c r="BM342" s="69">
        <f t="shared" ref="BM342:BM351" si="2890">BL342-BK342</f>
        <v>0</v>
      </c>
      <c r="BN342" s="162"/>
      <c r="BO342" s="130"/>
      <c r="BP342" s="18">
        <f t="shared" ref="BP342:BP351" si="2891">BO342-BN342</f>
        <v>0</v>
      </c>
      <c r="BQ342" s="136"/>
      <c r="BR342" s="131"/>
      <c r="BS342" s="69">
        <f t="shared" ref="BS342:BS351" si="2892">BR342-BQ342</f>
        <v>0</v>
      </c>
      <c r="BT342" s="162"/>
      <c r="BU342" s="130"/>
      <c r="BV342" s="18">
        <f t="shared" ref="BV342:BV351" si="2893">BU342-BT342</f>
        <v>0</v>
      </c>
      <c r="BW342" s="136"/>
      <c r="BX342" s="131"/>
      <c r="BY342" s="69">
        <f t="shared" ref="BY342:BY351" si="2894">BX342-BW342</f>
        <v>0</v>
      </c>
      <c r="BZ342" s="162"/>
      <c r="CA342" s="130"/>
      <c r="CB342" s="18">
        <f t="shared" ref="CB342:CB351" si="2895">CA342-BZ342</f>
        <v>0</v>
      </c>
      <c r="CC342" s="136"/>
      <c r="CD342" s="131"/>
      <c r="CE342" s="69">
        <f t="shared" ref="CE342:CE351" si="2896">CD342-CC342</f>
        <v>0</v>
      </c>
      <c r="CF342" s="162"/>
      <c r="CG342" s="130"/>
      <c r="CH342" s="18">
        <f t="shared" ref="CH342:CH351" si="2897">CG342-CF342</f>
        <v>0</v>
      </c>
      <c r="CI342" s="136"/>
      <c r="CJ342" s="131"/>
      <c r="CK342" s="69">
        <f t="shared" ref="CK342:CK351" si="2898">CJ342-CI342</f>
        <v>0</v>
      </c>
      <c r="CL342" s="162"/>
      <c r="CM342" s="130"/>
      <c r="CN342" s="18">
        <f t="shared" si="2827"/>
        <v>0</v>
      </c>
      <c r="CO342" s="136"/>
      <c r="CP342" s="131"/>
      <c r="CQ342" s="69">
        <f t="shared" ref="CQ342:CQ351" si="2899">CP342-CO342</f>
        <v>0</v>
      </c>
      <c r="CR342" s="162"/>
      <c r="CS342" s="130"/>
      <c r="CT342" s="18">
        <f t="shared" si="2829"/>
        <v>0</v>
      </c>
      <c r="CU342" s="136"/>
      <c r="CV342" s="131"/>
      <c r="CW342" s="69">
        <f t="shared" ref="CW342:CW351" si="2900">CV342-CU342</f>
        <v>0</v>
      </c>
      <c r="CX342" s="162"/>
      <c r="CY342" s="130"/>
      <c r="CZ342" s="18">
        <f t="shared" si="2831"/>
        <v>0</v>
      </c>
      <c r="DA342" s="136"/>
      <c r="DB342" s="131"/>
      <c r="DC342" s="69">
        <f t="shared" ref="DC342:DC351" si="2901">DB342-DA342</f>
        <v>0</v>
      </c>
      <c r="DD342" s="162"/>
      <c r="DE342" s="130"/>
      <c r="DF342" s="18">
        <f t="shared" si="2833"/>
        <v>0</v>
      </c>
      <c r="DG342" s="136"/>
      <c r="DH342" s="131"/>
      <c r="DI342" s="69">
        <f t="shared" ref="DI342:DI351" si="2902">DH342-DG342</f>
        <v>0</v>
      </c>
      <c r="DJ342" s="162"/>
      <c r="DK342" s="130"/>
      <c r="DL342" s="18">
        <f t="shared" ref="DL342:DL351" si="2903">DK342-DJ342</f>
        <v>0</v>
      </c>
      <c r="DM342" s="136"/>
      <c r="DN342" s="131"/>
      <c r="DO342" s="69">
        <f t="shared" ref="DO342:DO351" si="2904">DN342-DM342</f>
        <v>0</v>
      </c>
      <c r="DP342" s="162"/>
      <c r="DQ342" s="130"/>
      <c r="DR342" s="18">
        <f t="shared" ref="DR342:DR351" si="2905">DQ342-DP342</f>
        <v>0</v>
      </c>
      <c r="DS342" s="136"/>
      <c r="DT342" s="131"/>
      <c r="DU342" s="69">
        <f t="shared" ref="DU342:DU351" si="2906">DT342-DS342</f>
        <v>0</v>
      </c>
      <c r="DV342" s="162"/>
      <c r="DW342" s="130"/>
      <c r="DX342" s="18">
        <f t="shared" ref="DX342:DX351" si="2907">DW342-DV342</f>
        <v>0</v>
      </c>
      <c r="DY342" s="136"/>
      <c r="DZ342" s="131"/>
      <c r="EA342" s="69">
        <f t="shared" ref="EA342:EA351" si="2908">DZ342-DY342</f>
        <v>0</v>
      </c>
      <c r="EB342" s="162"/>
      <c r="EC342" s="130"/>
      <c r="ED342" s="18">
        <f t="shared" ref="ED342:ED351" si="2909">EC342-EB342</f>
        <v>0</v>
      </c>
      <c r="EE342" s="136"/>
      <c r="EF342" s="131"/>
      <c r="EG342" s="69">
        <f t="shared" ref="EG342:EG351" si="2910">EF342-EE342</f>
        <v>0</v>
      </c>
      <c r="EH342" s="162"/>
      <c r="EI342" s="130"/>
      <c r="EJ342" s="18">
        <f t="shared" ref="EJ342:EJ351" si="2911">EI342-EH342</f>
        <v>0</v>
      </c>
      <c r="EK342" s="136"/>
      <c r="EL342" s="131"/>
      <c r="EM342" s="69">
        <f t="shared" ref="EM342:EM351" si="2912">EL342-EK342</f>
        <v>0</v>
      </c>
      <c r="EN342" s="162"/>
      <c r="EO342" s="130"/>
      <c r="EP342" s="18">
        <f t="shared" ref="EP342:EP351" si="2913">EO342-EN342</f>
        <v>0</v>
      </c>
      <c r="EQ342" s="136"/>
      <c r="ER342" s="131"/>
      <c r="ES342" s="69">
        <f t="shared" ref="ES342:ES351" si="2914">ER342-EQ342</f>
        <v>0</v>
      </c>
      <c r="ET342" s="162"/>
      <c r="EU342" s="130"/>
      <c r="EV342" s="18">
        <f t="shared" ref="EV342:EV351" si="2915">EU342-ET342</f>
        <v>0</v>
      </c>
      <c r="EW342" s="136"/>
      <c r="EX342" s="131"/>
      <c r="EY342" s="69">
        <f t="shared" ref="EY342:EY351" si="2916">EX342-EW342</f>
        <v>0</v>
      </c>
      <c r="EZ342" s="162"/>
      <c r="FA342" s="130"/>
      <c r="FB342" s="18">
        <f t="shared" ref="FB342:FB351" si="2917">FA342-EZ342</f>
        <v>0</v>
      </c>
      <c r="FC342" s="136"/>
      <c r="FD342" s="131"/>
      <c r="FE342" s="69">
        <f t="shared" ref="FE342:FE351" si="2918">FD342-FC342</f>
        <v>0</v>
      </c>
      <c r="FF342" s="162"/>
      <c r="FG342" s="130"/>
      <c r="FH342" s="18">
        <f t="shared" ref="FH342:FH351" si="2919">FG342-FF342</f>
        <v>0</v>
      </c>
      <c r="FI342" s="136"/>
      <c r="FJ342" s="131"/>
      <c r="FK342" s="69">
        <f t="shared" ref="FK342:FK351" si="2920">FJ342-FI342</f>
        <v>0</v>
      </c>
      <c r="FL342" s="162"/>
      <c r="FM342" s="130"/>
      <c r="FN342" s="18">
        <f t="shared" ref="FN342:FN351" si="2921">FM342-FL342</f>
        <v>0</v>
      </c>
      <c r="FO342" s="136"/>
      <c r="FP342" s="131"/>
      <c r="FQ342" s="69">
        <f t="shared" ref="FQ342:FQ351" si="2922">FP342-FO342</f>
        <v>0</v>
      </c>
      <c r="FR342" s="162"/>
      <c r="FS342" s="130"/>
      <c r="FT342" s="18">
        <f t="shared" ref="FT342:FT351" si="2923">FS342-FR342</f>
        <v>0</v>
      </c>
      <c r="FU342" s="136"/>
      <c r="FV342" s="131"/>
      <c r="FW342" s="69">
        <f t="shared" ref="FW342:FW351" si="2924">FV342-FU342</f>
        <v>0</v>
      </c>
      <c r="FX342" s="162"/>
      <c r="FY342" s="130"/>
      <c r="FZ342" s="18">
        <f t="shared" ref="FZ342:FZ351" si="2925">FY342-FX342</f>
        <v>0</v>
      </c>
      <c r="GA342" s="136"/>
      <c r="GB342" s="131"/>
      <c r="GC342" s="69">
        <f t="shared" ref="GC342:GC351" si="2926">GB342-GA342</f>
        <v>0</v>
      </c>
      <c r="GD342" s="162"/>
      <c r="GE342" s="130"/>
      <c r="GF342" s="18">
        <f t="shared" ref="GF342:GF351" si="2927">GE342-GD342</f>
        <v>0</v>
      </c>
      <c r="GG342" s="136"/>
      <c r="GH342" s="131"/>
      <c r="GI342" s="69">
        <f t="shared" ref="GI342:GI351" si="2928">GH342-GG342</f>
        <v>0</v>
      </c>
      <c r="GJ342" s="162"/>
      <c r="GK342" s="130"/>
      <c r="GL342" s="18">
        <f t="shared" ref="GL342:GL351" si="2929">GK342-GJ342</f>
        <v>0</v>
      </c>
      <c r="GM342" s="136"/>
      <c r="GN342" s="131"/>
      <c r="GO342" s="69">
        <f t="shared" ref="GO342:GO351" si="2930">GN342-GM342</f>
        <v>0</v>
      </c>
      <c r="GP342" s="162"/>
      <c r="GQ342" s="130"/>
      <c r="GR342" s="18">
        <f t="shared" ref="GR342:GR351" si="2931">GQ342-GP342</f>
        <v>0</v>
      </c>
      <c r="GS342" s="136"/>
      <c r="GT342" s="131"/>
      <c r="GU342" s="69">
        <f t="shared" ref="GU342:GU351" si="2932">GT342-GS342</f>
        <v>0</v>
      </c>
      <c r="GV342" s="162"/>
      <c r="GW342" s="130"/>
      <c r="GX342" s="18">
        <f t="shared" ref="GX342:GX351" si="2933">GW342-GV342</f>
        <v>0</v>
      </c>
      <c r="GY342" s="136"/>
      <c r="GZ342" s="131"/>
      <c r="HA342" s="69">
        <f t="shared" ref="HA342:HA351" si="2934">GZ342-GY342</f>
        <v>0</v>
      </c>
      <c r="HB342" s="162"/>
      <c r="HC342" s="130"/>
      <c r="HD342" s="18">
        <f t="shared" ref="HD342:HD351" si="2935">HC342-HB342</f>
        <v>0</v>
      </c>
      <c r="HE342" s="136"/>
      <c r="HF342" s="131"/>
      <c r="HG342" s="69">
        <f t="shared" ref="HG342:HG351" si="2936">HF342-HE342</f>
        <v>0</v>
      </c>
      <c r="HH342" s="162"/>
      <c r="HI342" s="130"/>
      <c r="HJ342" s="18">
        <f t="shared" ref="HJ342:HJ351" si="2937">HI342-HH342</f>
        <v>0</v>
      </c>
      <c r="HK342" s="136"/>
      <c r="HL342" s="131"/>
      <c r="HM342" s="69">
        <f t="shared" ref="HM342:HM351" si="2938">HL342-HK342</f>
        <v>0</v>
      </c>
      <c r="HN342" s="162"/>
      <c r="HO342" s="130"/>
      <c r="HP342" s="18">
        <f t="shared" ref="HP342:HP351" si="2939">HO342-HN342</f>
        <v>0</v>
      </c>
      <c r="HQ342" s="136"/>
      <c r="HR342" s="131"/>
      <c r="HS342" s="69">
        <f t="shared" ref="HS342:HS351" si="2940">HR342-HQ342</f>
        <v>0</v>
      </c>
      <c r="HT342" s="162"/>
      <c r="HU342" s="130"/>
      <c r="HV342" s="18">
        <f t="shared" ref="HV342:HV351" si="2941">HU342-HT342</f>
        <v>0</v>
      </c>
      <c r="HW342" s="17"/>
      <c r="HX342" s="85"/>
      <c r="HY342" s="85"/>
      <c r="HZ342" s="2" t="str">
        <f t="shared" si="2419"/>
        <v>СКРЫТЬ</v>
      </c>
    </row>
    <row r="343" spans="1:234" hidden="1" x14ac:dyDescent="0.2">
      <c r="A343" s="1" t="e">
        <f>$K$2&amp;#REF!&amp;$K$292&amp;$K$324&amp;K343</f>
        <v>#REF!</v>
      </c>
      <c r="B343" s="16" t="e">
        <f>IF(#REF!=0,"Скрыть","")</f>
        <v>#REF!</v>
      </c>
      <c r="C343" s="15" t="e">
        <f>IF(AND(#REF!&gt;85%,#REF!&gt;85%),"скрыть","")</f>
        <v>#REF!</v>
      </c>
      <c r="D343" s="14" t="s">
        <v>2</v>
      </c>
      <c r="E343" s="14" t="s">
        <v>25</v>
      </c>
      <c r="F343" s="14" t="s">
        <v>28</v>
      </c>
      <c r="G343" s="13" t="str">
        <f t="shared" ref="G343:G349" si="2942">CONCATENATE(D343,E343,F343,K343)</f>
        <v>3BDFBC50-5FD0-44D2-8F2C-8100642B19E7FDBB77E1-CAAB-4231-A3A6-5F1E1D2A7239DCFAE582-0E20-476E-A53C-8EC2F89B0988Проходка ТПМК, п.м.</v>
      </c>
      <c r="H343" s="13"/>
      <c r="I343" s="42">
        <v>332</v>
      </c>
      <c r="J343" s="102">
        <f>SUBTOTAL(103,I$12:I343)*1</f>
        <v>64</v>
      </c>
      <c r="K343" s="108" t="s">
        <v>13</v>
      </c>
      <c r="L343" s="17" t="s">
        <v>65</v>
      </c>
      <c r="M343" s="267"/>
      <c r="N343" s="260"/>
      <c r="O343" s="116"/>
      <c r="P343" s="121">
        <v>0</v>
      </c>
      <c r="Q343" s="157">
        <v>0</v>
      </c>
      <c r="R343" s="157">
        <v>0</v>
      </c>
      <c r="S343" s="92">
        <f t="shared" ca="1" si="2874"/>
        <v>0</v>
      </c>
      <c r="T343" s="92">
        <f t="shared" si="2875"/>
        <v>0</v>
      </c>
      <c r="U343" s="91">
        <f t="shared" ca="1" si="2876"/>
        <v>0</v>
      </c>
      <c r="V343" s="91">
        <f t="shared" si="2877"/>
        <v>0</v>
      </c>
      <c r="W343" s="120" t="str">
        <f t="shared" si="2878"/>
        <v/>
      </c>
      <c r="X343" s="178"/>
      <c r="Y343" s="128">
        <f t="shared" si="2879"/>
        <v>0</v>
      </c>
      <c r="Z343" s="179">
        <f t="shared" ca="1" si="2880"/>
        <v>0</v>
      </c>
      <c r="AA343" s="127">
        <f t="shared" si="2881"/>
        <v>0</v>
      </c>
      <c r="AB343" s="67" t="str">
        <f t="shared" ca="1" si="2882"/>
        <v/>
      </c>
      <c r="AC343" s="69">
        <f t="shared" ca="1" si="2883"/>
        <v>0</v>
      </c>
      <c r="AD343" s="226">
        <f t="shared" si="2788"/>
        <v>0</v>
      </c>
      <c r="AE343" s="227">
        <f t="shared" si="2789"/>
        <v>0</v>
      </c>
      <c r="AF343" s="225">
        <f t="shared" si="2790"/>
        <v>0</v>
      </c>
      <c r="AG343" s="226">
        <f t="shared" si="2791"/>
        <v>0</v>
      </c>
      <c r="AH343" s="227">
        <f t="shared" si="2792"/>
        <v>0</v>
      </c>
      <c r="AI343" s="225">
        <f t="shared" si="2793"/>
        <v>0</v>
      </c>
      <c r="AJ343" s="226">
        <f t="shared" si="2794"/>
        <v>0</v>
      </c>
      <c r="AK343" s="227">
        <f t="shared" si="2795"/>
        <v>0</v>
      </c>
      <c r="AL343" s="225">
        <f t="shared" si="2796"/>
        <v>0</v>
      </c>
      <c r="AM343" s="226">
        <f t="shared" si="2797"/>
        <v>0</v>
      </c>
      <c r="AN343" s="227">
        <f t="shared" si="2798"/>
        <v>0</v>
      </c>
      <c r="AO343" s="225">
        <f t="shared" si="2799"/>
        <v>0</v>
      </c>
      <c r="AP343" s="226">
        <f t="shared" si="2800"/>
        <v>0</v>
      </c>
      <c r="AQ343" s="227">
        <f t="shared" si="2801"/>
        <v>0</v>
      </c>
      <c r="AR343" s="225">
        <f t="shared" si="2726"/>
        <v>0</v>
      </c>
      <c r="AS343" s="136"/>
      <c r="AT343" s="131"/>
      <c r="AU343" s="69">
        <f t="shared" si="2884"/>
        <v>0</v>
      </c>
      <c r="AV343" s="162"/>
      <c r="AW343" s="130"/>
      <c r="AX343" s="18">
        <f t="shared" si="2885"/>
        <v>0</v>
      </c>
      <c r="AY343" s="136"/>
      <c r="AZ343" s="131"/>
      <c r="BA343" s="69">
        <f t="shared" si="2886"/>
        <v>0</v>
      </c>
      <c r="BB343" s="162"/>
      <c r="BC343" s="130"/>
      <c r="BD343" s="18">
        <f t="shared" si="2887"/>
        <v>0</v>
      </c>
      <c r="BE343" s="136"/>
      <c r="BF343" s="131"/>
      <c r="BG343" s="69">
        <f t="shared" si="2888"/>
        <v>0</v>
      </c>
      <c r="BH343" s="162"/>
      <c r="BI343" s="130"/>
      <c r="BJ343" s="18">
        <f t="shared" si="2889"/>
        <v>0</v>
      </c>
      <c r="BK343" s="136"/>
      <c r="BL343" s="131"/>
      <c r="BM343" s="69">
        <f t="shared" si="2890"/>
        <v>0</v>
      </c>
      <c r="BN343" s="162"/>
      <c r="BO343" s="130"/>
      <c r="BP343" s="18">
        <f t="shared" si="2891"/>
        <v>0</v>
      </c>
      <c r="BQ343" s="136"/>
      <c r="BR343" s="131"/>
      <c r="BS343" s="69">
        <f t="shared" si="2892"/>
        <v>0</v>
      </c>
      <c r="BT343" s="162"/>
      <c r="BU343" s="130"/>
      <c r="BV343" s="18">
        <f t="shared" si="2893"/>
        <v>0</v>
      </c>
      <c r="BW343" s="136"/>
      <c r="BX343" s="131"/>
      <c r="BY343" s="69">
        <f t="shared" si="2894"/>
        <v>0</v>
      </c>
      <c r="BZ343" s="162"/>
      <c r="CA343" s="130"/>
      <c r="CB343" s="18">
        <f t="shared" si="2895"/>
        <v>0</v>
      </c>
      <c r="CC343" s="136"/>
      <c r="CD343" s="131"/>
      <c r="CE343" s="69">
        <f t="shared" si="2896"/>
        <v>0</v>
      </c>
      <c r="CF343" s="162"/>
      <c r="CG343" s="130"/>
      <c r="CH343" s="18">
        <f t="shared" si="2897"/>
        <v>0</v>
      </c>
      <c r="CI343" s="136"/>
      <c r="CJ343" s="131"/>
      <c r="CK343" s="69">
        <f t="shared" si="2898"/>
        <v>0</v>
      </c>
      <c r="CL343" s="162"/>
      <c r="CM343" s="130"/>
      <c r="CN343" s="18">
        <f t="shared" si="2827"/>
        <v>0</v>
      </c>
      <c r="CO343" s="136"/>
      <c r="CP343" s="131"/>
      <c r="CQ343" s="69">
        <f t="shared" si="2899"/>
        <v>0</v>
      </c>
      <c r="CR343" s="162"/>
      <c r="CS343" s="130"/>
      <c r="CT343" s="18">
        <f t="shared" si="2829"/>
        <v>0</v>
      </c>
      <c r="CU343" s="136"/>
      <c r="CV343" s="131"/>
      <c r="CW343" s="69">
        <f t="shared" si="2900"/>
        <v>0</v>
      </c>
      <c r="CX343" s="162"/>
      <c r="CY343" s="130"/>
      <c r="CZ343" s="18">
        <f t="shared" si="2831"/>
        <v>0</v>
      </c>
      <c r="DA343" s="136"/>
      <c r="DB343" s="131"/>
      <c r="DC343" s="69">
        <f t="shared" si="2901"/>
        <v>0</v>
      </c>
      <c r="DD343" s="162"/>
      <c r="DE343" s="130"/>
      <c r="DF343" s="18">
        <f t="shared" si="2833"/>
        <v>0</v>
      </c>
      <c r="DG343" s="136"/>
      <c r="DH343" s="131"/>
      <c r="DI343" s="69">
        <f t="shared" si="2902"/>
        <v>0</v>
      </c>
      <c r="DJ343" s="162"/>
      <c r="DK343" s="130"/>
      <c r="DL343" s="18">
        <f t="shared" si="2903"/>
        <v>0</v>
      </c>
      <c r="DM343" s="136"/>
      <c r="DN343" s="131"/>
      <c r="DO343" s="69">
        <f t="shared" si="2904"/>
        <v>0</v>
      </c>
      <c r="DP343" s="162"/>
      <c r="DQ343" s="130"/>
      <c r="DR343" s="18">
        <f t="shared" si="2905"/>
        <v>0</v>
      </c>
      <c r="DS343" s="136"/>
      <c r="DT343" s="131"/>
      <c r="DU343" s="69">
        <f t="shared" si="2906"/>
        <v>0</v>
      </c>
      <c r="DV343" s="162"/>
      <c r="DW343" s="130"/>
      <c r="DX343" s="18">
        <f t="shared" si="2907"/>
        <v>0</v>
      </c>
      <c r="DY343" s="136"/>
      <c r="DZ343" s="131"/>
      <c r="EA343" s="69">
        <f t="shared" si="2908"/>
        <v>0</v>
      </c>
      <c r="EB343" s="162"/>
      <c r="EC343" s="130"/>
      <c r="ED343" s="18">
        <f t="shared" si="2909"/>
        <v>0</v>
      </c>
      <c r="EE343" s="136"/>
      <c r="EF343" s="131"/>
      <c r="EG343" s="69">
        <f t="shared" si="2910"/>
        <v>0</v>
      </c>
      <c r="EH343" s="162"/>
      <c r="EI343" s="130"/>
      <c r="EJ343" s="18">
        <f t="shared" si="2911"/>
        <v>0</v>
      </c>
      <c r="EK343" s="136"/>
      <c r="EL343" s="131"/>
      <c r="EM343" s="69">
        <f t="shared" si="2912"/>
        <v>0</v>
      </c>
      <c r="EN343" s="162"/>
      <c r="EO343" s="130"/>
      <c r="EP343" s="18">
        <f t="shared" si="2913"/>
        <v>0</v>
      </c>
      <c r="EQ343" s="136"/>
      <c r="ER343" s="131"/>
      <c r="ES343" s="69">
        <f t="shared" si="2914"/>
        <v>0</v>
      </c>
      <c r="ET343" s="162"/>
      <c r="EU343" s="130"/>
      <c r="EV343" s="18">
        <f t="shared" si="2915"/>
        <v>0</v>
      </c>
      <c r="EW343" s="136"/>
      <c r="EX343" s="131"/>
      <c r="EY343" s="69">
        <f t="shared" si="2916"/>
        <v>0</v>
      </c>
      <c r="EZ343" s="162"/>
      <c r="FA343" s="130"/>
      <c r="FB343" s="18">
        <f t="shared" si="2917"/>
        <v>0</v>
      </c>
      <c r="FC343" s="136"/>
      <c r="FD343" s="131"/>
      <c r="FE343" s="69">
        <f t="shared" si="2918"/>
        <v>0</v>
      </c>
      <c r="FF343" s="162"/>
      <c r="FG343" s="130"/>
      <c r="FH343" s="18">
        <f t="shared" si="2919"/>
        <v>0</v>
      </c>
      <c r="FI343" s="136"/>
      <c r="FJ343" s="131"/>
      <c r="FK343" s="69">
        <f t="shared" si="2920"/>
        <v>0</v>
      </c>
      <c r="FL343" s="162"/>
      <c r="FM343" s="130"/>
      <c r="FN343" s="18">
        <f t="shared" si="2921"/>
        <v>0</v>
      </c>
      <c r="FO343" s="136"/>
      <c r="FP343" s="131"/>
      <c r="FQ343" s="69">
        <f t="shared" si="2922"/>
        <v>0</v>
      </c>
      <c r="FR343" s="162"/>
      <c r="FS343" s="130"/>
      <c r="FT343" s="18">
        <f t="shared" si="2923"/>
        <v>0</v>
      </c>
      <c r="FU343" s="136"/>
      <c r="FV343" s="131"/>
      <c r="FW343" s="69">
        <f t="shared" si="2924"/>
        <v>0</v>
      </c>
      <c r="FX343" s="162"/>
      <c r="FY343" s="130"/>
      <c r="FZ343" s="18">
        <f t="shared" si="2925"/>
        <v>0</v>
      </c>
      <c r="GA343" s="136"/>
      <c r="GB343" s="131"/>
      <c r="GC343" s="69">
        <f t="shared" si="2926"/>
        <v>0</v>
      </c>
      <c r="GD343" s="162"/>
      <c r="GE343" s="130"/>
      <c r="GF343" s="18">
        <f t="shared" si="2927"/>
        <v>0</v>
      </c>
      <c r="GG343" s="136"/>
      <c r="GH343" s="131"/>
      <c r="GI343" s="69">
        <f t="shared" si="2928"/>
        <v>0</v>
      </c>
      <c r="GJ343" s="162"/>
      <c r="GK343" s="130"/>
      <c r="GL343" s="18">
        <f t="shared" si="2929"/>
        <v>0</v>
      </c>
      <c r="GM343" s="136"/>
      <c r="GN343" s="131"/>
      <c r="GO343" s="69">
        <f t="shared" si="2930"/>
        <v>0</v>
      </c>
      <c r="GP343" s="162"/>
      <c r="GQ343" s="130"/>
      <c r="GR343" s="18">
        <f t="shared" si="2931"/>
        <v>0</v>
      </c>
      <c r="GS343" s="136"/>
      <c r="GT343" s="131"/>
      <c r="GU343" s="69">
        <f t="shared" si="2932"/>
        <v>0</v>
      </c>
      <c r="GV343" s="162"/>
      <c r="GW343" s="130"/>
      <c r="GX343" s="18">
        <f t="shared" si="2933"/>
        <v>0</v>
      </c>
      <c r="GY343" s="136"/>
      <c r="GZ343" s="131"/>
      <c r="HA343" s="69">
        <f t="shared" si="2934"/>
        <v>0</v>
      </c>
      <c r="HB343" s="162"/>
      <c r="HC343" s="130"/>
      <c r="HD343" s="18">
        <f t="shared" si="2935"/>
        <v>0</v>
      </c>
      <c r="HE343" s="136"/>
      <c r="HF343" s="131"/>
      <c r="HG343" s="69">
        <f t="shared" si="2936"/>
        <v>0</v>
      </c>
      <c r="HH343" s="162"/>
      <c r="HI343" s="130"/>
      <c r="HJ343" s="18">
        <f t="shared" si="2937"/>
        <v>0</v>
      </c>
      <c r="HK343" s="136"/>
      <c r="HL343" s="131"/>
      <c r="HM343" s="69">
        <f t="shared" si="2938"/>
        <v>0</v>
      </c>
      <c r="HN343" s="162"/>
      <c r="HO343" s="130"/>
      <c r="HP343" s="18">
        <f t="shared" si="2939"/>
        <v>0</v>
      </c>
      <c r="HQ343" s="136"/>
      <c r="HR343" s="131"/>
      <c r="HS343" s="69">
        <f t="shared" si="2940"/>
        <v>0</v>
      </c>
      <c r="HT343" s="162"/>
      <c r="HU343" s="130"/>
      <c r="HV343" s="18">
        <f t="shared" si="2941"/>
        <v>0</v>
      </c>
      <c r="HW343" s="99"/>
      <c r="HX343" s="296"/>
      <c r="HY343" s="198"/>
      <c r="HZ343" s="2" t="str">
        <f t="shared" si="2419"/>
        <v>СКРЫТЬ</v>
      </c>
    </row>
    <row r="344" spans="1:234" hidden="1" x14ac:dyDescent="0.2">
      <c r="A344" s="1" t="e">
        <f>$K$2&amp;#REF!&amp;$K$292&amp;$K$324&amp;K344</f>
        <v>#REF!</v>
      </c>
      <c r="B344" s="16" t="e">
        <f>IF(#REF!=0,"Скрыть","")</f>
        <v>#REF!</v>
      </c>
      <c r="C344" s="15" t="e">
        <f>IF(AND(#REF!&gt;85%,#REF!&gt;85%),"скрыть","")</f>
        <v>#REF!</v>
      </c>
      <c r="D344" s="14" t="s">
        <v>2</v>
      </c>
      <c r="E344" s="14" t="s">
        <v>25</v>
      </c>
      <c r="F344" s="14" t="s">
        <v>28</v>
      </c>
      <c r="G344" s="13" t="str">
        <f t="shared" si="2942"/>
        <v>3BDFBC50-5FD0-44D2-8F2C-8100642B19E7FDBB77E1-CAAB-4231-A3A6-5F1E1D2A7239DCFAE582-0E20-476E-A53C-8EC2F89B0988Проходка горным способом, п.м.</v>
      </c>
      <c r="H344" s="13"/>
      <c r="I344" s="42">
        <v>333</v>
      </c>
      <c r="J344" s="102">
        <f>SUBTOTAL(103,I$12:I344)*1</f>
        <v>64</v>
      </c>
      <c r="K344" s="108" t="s">
        <v>12</v>
      </c>
      <c r="L344" s="17" t="s">
        <v>65</v>
      </c>
      <c r="M344" s="267"/>
      <c r="N344" s="255"/>
      <c r="O344" s="118"/>
      <c r="P344" s="162">
        <v>0</v>
      </c>
      <c r="Q344" s="163">
        <v>0</v>
      </c>
      <c r="R344" s="163">
        <v>0</v>
      </c>
      <c r="S344" s="92">
        <f t="shared" ca="1" si="2874"/>
        <v>0</v>
      </c>
      <c r="T344" s="92">
        <f t="shared" si="2875"/>
        <v>0</v>
      </c>
      <c r="U344" s="91">
        <f t="shared" ca="1" si="2876"/>
        <v>0</v>
      </c>
      <c r="V344" s="91">
        <f t="shared" si="2877"/>
        <v>0</v>
      </c>
      <c r="W344" s="120" t="str">
        <f t="shared" si="2878"/>
        <v/>
      </c>
      <c r="X344" s="178"/>
      <c r="Y344" s="128">
        <f t="shared" si="2879"/>
        <v>0</v>
      </c>
      <c r="Z344" s="179">
        <f t="shared" ca="1" si="2880"/>
        <v>0</v>
      </c>
      <c r="AA344" s="127">
        <f t="shared" si="2881"/>
        <v>0</v>
      </c>
      <c r="AB344" s="67" t="str">
        <f t="shared" ca="1" si="2882"/>
        <v/>
      </c>
      <c r="AC344" s="69">
        <f t="shared" ca="1" si="2883"/>
        <v>0</v>
      </c>
      <c r="AD344" s="226">
        <f t="shared" si="2788"/>
        <v>0</v>
      </c>
      <c r="AE344" s="227">
        <f t="shared" si="2789"/>
        <v>0</v>
      </c>
      <c r="AF344" s="225">
        <f t="shared" si="2790"/>
        <v>0</v>
      </c>
      <c r="AG344" s="226">
        <f t="shared" si="2791"/>
        <v>0</v>
      </c>
      <c r="AH344" s="227">
        <f t="shared" si="2792"/>
        <v>0</v>
      </c>
      <c r="AI344" s="225">
        <f t="shared" si="2793"/>
        <v>0</v>
      </c>
      <c r="AJ344" s="226">
        <f t="shared" si="2794"/>
        <v>0</v>
      </c>
      <c r="AK344" s="227">
        <f t="shared" si="2795"/>
        <v>0</v>
      </c>
      <c r="AL344" s="225">
        <f t="shared" si="2796"/>
        <v>0</v>
      </c>
      <c r="AM344" s="226">
        <f t="shared" si="2797"/>
        <v>0</v>
      </c>
      <c r="AN344" s="227">
        <f t="shared" si="2798"/>
        <v>0</v>
      </c>
      <c r="AO344" s="225">
        <f t="shared" si="2799"/>
        <v>0</v>
      </c>
      <c r="AP344" s="226">
        <f t="shared" si="2800"/>
        <v>0</v>
      </c>
      <c r="AQ344" s="227">
        <f t="shared" si="2801"/>
        <v>0</v>
      </c>
      <c r="AR344" s="225">
        <f t="shared" si="2726"/>
        <v>0</v>
      </c>
      <c r="AS344" s="136"/>
      <c r="AT344" s="131"/>
      <c r="AU344" s="69">
        <f t="shared" si="2884"/>
        <v>0</v>
      </c>
      <c r="AV344" s="162"/>
      <c r="AW344" s="130"/>
      <c r="AX344" s="18">
        <f t="shared" si="2885"/>
        <v>0</v>
      </c>
      <c r="AY344" s="136"/>
      <c r="AZ344" s="131"/>
      <c r="BA344" s="69">
        <f t="shared" si="2886"/>
        <v>0</v>
      </c>
      <c r="BB344" s="162"/>
      <c r="BC344" s="130"/>
      <c r="BD344" s="18">
        <f t="shared" si="2887"/>
        <v>0</v>
      </c>
      <c r="BE344" s="136"/>
      <c r="BF344" s="131"/>
      <c r="BG344" s="69">
        <f t="shared" si="2888"/>
        <v>0</v>
      </c>
      <c r="BH344" s="162"/>
      <c r="BI344" s="130"/>
      <c r="BJ344" s="18">
        <f t="shared" si="2889"/>
        <v>0</v>
      </c>
      <c r="BK344" s="136"/>
      <c r="BL344" s="131"/>
      <c r="BM344" s="69">
        <f t="shared" si="2890"/>
        <v>0</v>
      </c>
      <c r="BN344" s="162"/>
      <c r="BO344" s="130"/>
      <c r="BP344" s="18">
        <f t="shared" si="2891"/>
        <v>0</v>
      </c>
      <c r="BQ344" s="136"/>
      <c r="BR344" s="131"/>
      <c r="BS344" s="69">
        <f t="shared" si="2892"/>
        <v>0</v>
      </c>
      <c r="BT344" s="162"/>
      <c r="BU344" s="130"/>
      <c r="BV344" s="18">
        <f t="shared" si="2893"/>
        <v>0</v>
      </c>
      <c r="BW344" s="136"/>
      <c r="BX344" s="131"/>
      <c r="BY344" s="69">
        <f t="shared" si="2894"/>
        <v>0</v>
      </c>
      <c r="BZ344" s="162"/>
      <c r="CA344" s="130"/>
      <c r="CB344" s="18">
        <f t="shared" si="2895"/>
        <v>0</v>
      </c>
      <c r="CC344" s="136"/>
      <c r="CD344" s="131"/>
      <c r="CE344" s="69">
        <f t="shared" si="2896"/>
        <v>0</v>
      </c>
      <c r="CF344" s="162"/>
      <c r="CG344" s="130"/>
      <c r="CH344" s="18">
        <f t="shared" si="2897"/>
        <v>0</v>
      </c>
      <c r="CI344" s="136"/>
      <c r="CJ344" s="131"/>
      <c r="CK344" s="69">
        <f t="shared" si="2898"/>
        <v>0</v>
      </c>
      <c r="CL344" s="162"/>
      <c r="CM344" s="130"/>
      <c r="CN344" s="18">
        <f t="shared" si="2827"/>
        <v>0</v>
      </c>
      <c r="CO344" s="136"/>
      <c r="CP344" s="131"/>
      <c r="CQ344" s="69">
        <f t="shared" si="2899"/>
        <v>0</v>
      </c>
      <c r="CR344" s="162"/>
      <c r="CS344" s="130"/>
      <c r="CT344" s="18">
        <f t="shared" si="2829"/>
        <v>0</v>
      </c>
      <c r="CU344" s="136"/>
      <c r="CV344" s="131"/>
      <c r="CW344" s="69">
        <f t="shared" si="2900"/>
        <v>0</v>
      </c>
      <c r="CX344" s="162"/>
      <c r="CY344" s="130"/>
      <c r="CZ344" s="18">
        <f t="shared" si="2831"/>
        <v>0</v>
      </c>
      <c r="DA344" s="136"/>
      <c r="DB344" s="131"/>
      <c r="DC344" s="69">
        <f t="shared" si="2901"/>
        <v>0</v>
      </c>
      <c r="DD344" s="162"/>
      <c r="DE344" s="130"/>
      <c r="DF344" s="18">
        <f t="shared" si="2833"/>
        <v>0</v>
      </c>
      <c r="DG344" s="136"/>
      <c r="DH344" s="131"/>
      <c r="DI344" s="69">
        <f t="shared" si="2902"/>
        <v>0</v>
      </c>
      <c r="DJ344" s="162"/>
      <c r="DK344" s="130"/>
      <c r="DL344" s="18">
        <f t="shared" si="2903"/>
        <v>0</v>
      </c>
      <c r="DM344" s="136"/>
      <c r="DN344" s="131"/>
      <c r="DO344" s="69">
        <f t="shared" si="2904"/>
        <v>0</v>
      </c>
      <c r="DP344" s="162"/>
      <c r="DQ344" s="130"/>
      <c r="DR344" s="18">
        <f t="shared" si="2905"/>
        <v>0</v>
      </c>
      <c r="DS344" s="136"/>
      <c r="DT344" s="131"/>
      <c r="DU344" s="69">
        <f t="shared" si="2906"/>
        <v>0</v>
      </c>
      <c r="DV344" s="162"/>
      <c r="DW344" s="130"/>
      <c r="DX344" s="18">
        <f t="shared" si="2907"/>
        <v>0</v>
      </c>
      <c r="DY344" s="136"/>
      <c r="DZ344" s="131"/>
      <c r="EA344" s="69">
        <f t="shared" si="2908"/>
        <v>0</v>
      </c>
      <c r="EB344" s="162"/>
      <c r="EC344" s="130"/>
      <c r="ED344" s="18">
        <f t="shared" si="2909"/>
        <v>0</v>
      </c>
      <c r="EE344" s="136"/>
      <c r="EF344" s="131"/>
      <c r="EG344" s="69">
        <f t="shared" si="2910"/>
        <v>0</v>
      </c>
      <c r="EH344" s="162"/>
      <c r="EI344" s="130"/>
      <c r="EJ344" s="18">
        <f t="shared" si="2911"/>
        <v>0</v>
      </c>
      <c r="EK344" s="136"/>
      <c r="EL344" s="131"/>
      <c r="EM344" s="69">
        <f t="shared" si="2912"/>
        <v>0</v>
      </c>
      <c r="EN344" s="162"/>
      <c r="EO344" s="130"/>
      <c r="EP344" s="18">
        <f t="shared" si="2913"/>
        <v>0</v>
      </c>
      <c r="EQ344" s="136"/>
      <c r="ER344" s="131"/>
      <c r="ES344" s="69">
        <f t="shared" si="2914"/>
        <v>0</v>
      </c>
      <c r="ET344" s="162"/>
      <c r="EU344" s="130"/>
      <c r="EV344" s="18">
        <f t="shared" si="2915"/>
        <v>0</v>
      </c>
      <c r="EW344" s="136"/>
      <c r="EX344" s="131"/>
      <c r="EY344" s="69">
        <f t="shared" si="2916"/>
        <v>0</v>
      </c>
      <c r="EZ344" s="162"/>
      <c r="FA344" s="130"/>
      <c r="FB344" s="18">
        <f t="shared" si="2917"/>
        <v>0</v>
      </c>
      <c r="FC344" s="136"/>
      <c r="FD344" s="131"/>
      <c r="FE344" s="69">
        <f t="shared" si="2918"/>
        <v>0</v>
      </c>
      <c r="FF344" s="162"/>
      <c r="FG344" s="130"/>
      <c r="FH344" s="18">
        <f t="shared" si="2919"/>
        <v>0</v>
      </c>
      <c r="FI344" s="136"/>
      <c r="FJ344" s="131"/>
      <c r="FK344" s="69">
        <f t="shared" si="2920"/>
        <v>0</v>
      </c>
      <c r="FL344" s="162"/>
      <c r="FM344" s="130"/>
      <c r="FN344" s="18">
        <f t="shared" si="2921"/>
        <v>0</v>
      </c>
      <c r="FO344" s="136"/>
      <c r="FP344" s="131"/>
      <c r="FQ344" s="69">
        <f t="shared" si="2922"/>
        <v>0</v>
      </c>
      <c r="FR344" s="162"/>
      <c r="FS344" s="130"/>
      <c r="FT344" s="18">
        <f t="shared" si="2923"/>
        <v>0</v>
      </c>
      <c r="FU344" s="136"/>
      <c r="FV344" s="131"/>
      <c r="FW344" s="69">
        <f t="shared" si="2924"/>
        <v>0</v>
      </c>
      <c r="FX344" s="162"/>
      <c r="FY344" s="130"/>
      <c r="FZ344" s="18">
        <f t="shared" si="2925"/>
        <v>0</v>
      </c>
      <c r="GA344" s="136"/>
      <c r="GB344" s="131"/>
      <c r="GC344" s="69">
        <f t="shared" si="2926"/>
        <v>0</v>
      </c>
      <c r="GD344" s="162"/>
      <c r="GE344" s="130"/>
      <c r="GF344" s="18">
        <f t="shared" si="2927"/>
        <v>0</v>
      </c>
      <c r="GG344" s="136"/>
      <c r="GH344" s="131"/>
      <c r="GI344" s="69">
        <f t="shared" si="2928"/>
        <v>0</v>
      </c>
      <c r="GJ344" s="162"/>
      <c r="GK344" s="130"/>
      <c r="GL344" s="18">
        <f t="shared" si="2929"/>
        <v>0</v>
      </c>
      <c r="GM344" s="136"/>
      <c r="GN344" s="131"/>
      <c r="GO344" s="69">
        <f t="shared" si="2930"/>
        <v>0</v>
      </c>
      <c r="GP344" s="162"/>
      <c r="GQ344" s="130"/>
      <c r="GR344" s="18">
        <f t="shared" si="2931"/>
        <v>0</v>
      </c>
      <c r="GS344" s="136"/>
      <c r="GT344" s="131"/>
      <c r="GU344" s="69">
        <f t="shared" si="2932"/>
        <v>0</v>
      </c>
      <c r="GV344" s="162"/>
      <c r="GW344" s="130"/>
      <c r="GX344" s="18">
        <f t="shared" si="2933"/>
        <v>0</v>
      </c>
      <c r="GY344" s="136"/>
      <c r="GZ344" s="131"/>
      <c r="HA344" s="69">
        <f t="shared" si="2934"/>
        <v>0</v>
      </c>
      <c r="HB344" s="162"/>
      <c r="HC344" s="130"/>
      <c r="HD344" s="18">
        <f t="shared" si="2935"/>
        <v>0</v>
      </c>
      <c r="HE344" s="136"/>
      <c r="HF344" s="131"/>
      <c r="HG344" s="69">
        <f t="shared" si="2936"/>
        <v>0</v>
      </c>
      <c r="HH344" s="162"/>
      <c r="HI344" s="130"/>
      <c r="HJ344" s="18">
        <f t="shared" si="2937"/>
        <v>0</v>
      </c>
      <c r="HK344" s="136"/>
      <c r="HL344" s="131"/>
      <c r="HM344" s="69">
        <f t="shared" si="2938"/>
        <v>0</v>
      </c>
      <c r="HN344" s="162"/>
      <c r="HO344" s="130"/>
      <c r="HP344" s="18">
        <f t="shared" si="2939"/>
        <v>0</v>
      </c>
      <c r="HQ344" s="136"/>
      <c r="HR344" s="131"/>
      <c r="HS344" s="69">
        <f t="shared" si="2940"/>
        <v>0</v>
      </c>
      <c r="HT344" s="162"/>
      <c r="HU344" s="130"/>
      <c r="HV344" s="18">
        <f t="shared" si="2941"/>
        <v>0</v>
      </c>
      <c r="HW344" s="17"/>
      <c r="HX344" s="85"/>
      <c r="HY344" s="85"/>
      <c r="HZ344" s="2" t="str">
        <f t="shared" ref="HZ344:HZ407" si="2943">IF(SUM(X344,HY344)&gt;0,1,"СКРЫТЬ")</f>
        <v>СКРЫТЬ</v>
      </c>
    </row>
    <row r="345" spans="1:234" hidden="1" x14ac:dyDescent="0.2">
      <c r="A345" s="1" t="e">
        <f>$K$2&amp;#REF!&amp;$K$292&amp;$K$324&amp;K345</f>
        <v>#REF!</v>
      </c>
      <c r="B345" s="16" t="e">
        <f>IF(#REF!=0,"Скрыть","")</f>
        <v>#REF!</v>
      </c>
      <c r="C345" s="15" t="e">
        <f>IF(AND(#REF!&gt;85%,#REF!&gt;85%),"скрыть","")</f>
        <v>#REF!</v>
      </c>
      <c r="D345" s="14" t="s">
        <v>2</v>
      </c>
      <c r="E345" s="14" t="s">
        <v>25</v>
      </c>
      <c r="F345" s="14" t="s">
        <v>28</v>
      </c>
      <c r="G345" s="13" t="str">
        <f t="shared" si="2942"/>
        <v>3BDFBC50-5FD0-44D2-8F2C-8100642B19E7FDBB77E1-CAAB-4231-A3A6-5F1E1D2A7239DCFAE582-0E20-476E-A53C-8EC2F89B0988Проходка вертикальных стволов, п.м.</v>
      </c>
      <c r="H345" s="13"/>
      <c r="I345" s="42">
        <v>334</v>
      </c>
      <c r="J345" s="102">
        <f>SUBTOTAL(103,I$12:I345)*1</f>
        <v>64</v>
      </c>
      <c r="K345" s="108" t="s">
        <v>11</v>
      </c>
      <c r="L345" s="17" t="s">
        <v>65</v>
      </c>
      <c r="M345" s="267"/>
      <c r="N345" s="255"/>
      <c r="O345" s="118"/>
      <c r="P345" s="162">
        <v>0</v>
      </c>
      <c r="Q345" s="163">
        <v>0</v>
      </c>
      <c r="R345" s="163">
        <v>0</v>
      </c>
      <c r="S345" s="92">
        <f t="shared" ca="1" si="2874"/>
        <v>0</v>
      </c>
      <c r="T345" s="92">
        <f t="shared" si="2875"/>
        <v>0</v>
      </c>
      <c r="U345" s="91">
        <f t="shared" ca="1" si="2876"/>
        <v>0</v>
      </c>
      <c r="V345" s="91">
        <f t="shared" si="2877"/>
        <v>0</v>
      </c>
      <c r="W345" s="120" t="str">
        <f t="shared" si="2878"/>
        <v/>
      </c>
      <c r="X345" s="178"/>
      <c r="Y345" s="128">
        <f t="shared" si="2879"/>
        <v>0</v>
      </c>
      <c r="Z345" s="179">
        <f t="shared" ca="1" si="2880"/>
        <v>0</v>
      </c>
      <c r="AA345" s="127">
        <f t="shared" si="2881"/>
        <v>0</v>
      </c>
      <c r="AB345" s="67" t="str">
        <f t="shared" ca="1" si="2882"/>
        <v/>
      </c>
      <c r="AC345" s="69">
        <f t="shared" ca="1" si="2883"/>
        <v>0</v>
      </c>
      <c r="AD345" s="226">
        <f t="shared" si="2788"/>
        <v>0</v>
      </c>
      <c r="AE345" s="227">
        <f t="shared" si="2789"/>
        <v>0</v>
      </c>
      <c r="AF345" s="225">
        <f t="shared" si="2790"/>
        <v>0</v>
      </c>
      <c r="AG345" s="226">
        <f t="shared" si="2791"/>
        <v>0</v>
      </c>
      <c r="AH345" s="227">
        <f t="shared" si="2792"/>
        <v>0</v>
      </c>
      <c r="AI345" s="225">
        <f t="shared" si="2793"/>
        <v>0</v>
      </c>
      <c r="AJ345" s="226">
        <f t="shared" si="2794"/>
        <v>0</v>
      </c>
      <c r="AK345" s="227">
        <f t="shared" si="2795"/>
        <v>0</v>
      </c>
      <c r="AL345" s="225">
        <f t="shared" si="2796"/>
        <v>0</v>
      </c>
      <c r="AM345" s="226">
        <f t="shared" si="2797"/>
        <v>0</v>
      </c>
      <c r="AN345" s="227">
        <f t="shared" si="2798"/>
        <v>0</v>
      </c>
      <c r="AO345" s="225">
        <f t="shared" si="2799"/>
        <v>0</v>
      </c>
      <c r="AP345" s="226">
        <f t="shared" si="2800"/>
        <v>0</v>
      </c>
      <c r="AQ345" s="227">
        <f t="shared" si="2801"/>
        <v>0</v>
      </c>
      <c r="AR345" s="225">
        <f t="shared" si="2726"/>
        <v>0</v>
      </c>
      <c r="AS345" s="136"/>
      <c r="AT345" s="131"/>
      <c r="AU345" s="69">
        <f t="shared" si="2884"/>
        <v>0</v>
      </c>
      <c r="AV345" s="162"/>
      <c r="AW345" s="130"/>
      <c r="AX345" s="18">
        <f t="shared" si="2885"/>
        <v>0</v>
      </c>
      <c r="AY345" s="136"/>
      <c r="AZ345" s="131"/>
      <c r="BA345" s="69">
        <f t="shared" si="2886"/>
        <v>0</v>
      </c>
      <c r="BB345" s="162"/>
      <c r="BC345" s="130"/>
      <c r="BD345" s="18">
        <f t="shared" si="2887"/>
        <v>0</v>
      </c>
      <c r="BE345" s="136"/>
      <c r="BF345" s="131"/>
      <c r="BG345" s="69">
        <f t="shared" si="2888"/>
        <v>0</v>
      </c>
      <c r="BH345" s="162"/>
      <c r="BI345" s="130"/>
      <c r="BJ345" s="18">
        <f t="shared" si="2889"/>
        <v>0</v>
      </c>
      <c r="BK345" s="136"/>
      <c r="BL345" s="131"/>
      <c r="BM345" s="69">
        <f t="shared" si="2890"/>
        <v>0</v>
      </c>
      <c r="BN345" s="162"/>
      <c r="BO345" s="130"/>
      <c r="BP345" s="18">
        <f t="shared" si="2891"/>
        <v>0</v>
      </c>
      <c r="BQ345" s="136"/>
      <c r="BR345" s="131"/>
      <c r="BS345" s="69">
        <f t="shared" si="2892"/>
        <v>0</v>
      </c>
      <c r="BT345" s="162"/>
      <c r="BU345" s="130"/>
      <c r="BV345" s="18">
        <f t="shared" si="2893"/>
        <v>0</v>
      </c>
      <c r="BW345" s="136"/>
      <c r="BX345" s="131"/>
      <c r="BY345" s="69">
        <f t="shared" si="2894"/>
        <v>0</v>
      </c>
      <c r="BZ345" s="162"/>
      <c r="CA345" s="130"/>
      <c r="CB345" s="18">
        <f t="shared" si="2895"/>
        <v>0</v>
      </c>
      <c r="CC345" s="136"/>
      <c r="CD345" s="131"/>
      <c r="CE345" s="69">
        <f t="shared" si="2896"/>
        <v>0</v>
      </c>
      <c r="CF345" s="162"/>
      <c r="CG345" s="130"/>
      <c r="CH345" s="18">
        <f t="shared" si="2897"/>
        <v>0</v>
      </c>
      <c r="CI345" s="136"/>
      <c r="CJ345" s="131"/>
      <c r="CK345" s="69">
        <f t="shared" si="2898"/>
        <v>0</v>
      </c>
      <c r="CL345" s="162"/>
      <c r="CM345" s="130"/>
      <c r="CN345" s="18">
        <f t="shared" si="2827"/>
        <v>0</v>
      </c>
      <c r="CO345" s="136"/>
      <c r="CP345" s="131"/>
      <c r="CQ345" s="69">
        <f t="shared" si="2899"/>
        <v>0</v>
      </c>
      <c r="CR345" s="162"/>
      <c r="CS345" s="130"/>
      <c r="CT345" s="18">
        <f t="shared" si="2829"/>
        <v>0</v>
      </c>
      <c r="CU345" s="136"/>
      <c r="CV345" s="131"/>
      <c r="CW345" s="69">
        <f t="shared" si="2900"/>
        <v>0</v>
      </c>
      <c r="CX345" s="162"/>
      <c r="CY345" s="130"/>
      <c r="CZ345" s="18">
        <f t="shared" si="2831"/>
        <v>0</v>
      </c>
      <c r="DA345" s="136"/>
      <c r="DB345" s="131"/>
      <c r="DC345" s="69">
        <f t="shared" si="2901"/>
        <v>0</v>
      </c>
      <c r="DD345" s="162"/>
      <c r="DE345" s="130"/>
      <c r="DF345" s="18">
        <f t="shared" si="2833"/>
        <v>0</v>
      </c>
      <c r="DG345" s="136"/>
      <c r="DH345" s="131"/>
      <c r="DI345" s="69">
        <f t="shared" si="2902"/>
        <v>0</v>
      </c>
      <c r="DJ345" s="162"/>
      <c r="DK345" s="130"/>
      <c r="DL345" s="18">
        <f t="shared" si="2903"/>
        <v>0</v>
      </c>
      <c r="DM345" s="136"/>
      <c r="DN345" s="131"/>
      <c r="DO345" s="69">
        <f t="shared" si="2904"/>
        <v>0</v>
      </c>
      <c r="DP345" s="162"/>
      <c r="DQ345" s="130"/>
      <c r="DR345" s="18">
        <f t="shared" si="2905"/>
        <v>0</v>
      </c>
      <c r="DS345" s="136"/>
      <c r="DT345" s="131"/>
      <c r="DU345" s="69">
        <f t="shared" si="2906"/>
        <v>0</v>
      </c>
      <c r="DV345" s="162"/>
      <c r="DW345" s="130"/>
      <c r="DX345" s="18">
        <f t="shared" si="2907"/>
        <v>0</v>
      </c>
      <c r="DY345" s="136"/>
      <c r="DZ345" s="131"/>
      <c r="EA345" s="69">
        <f t="shared" si="2908"/>
        <v>0</v>
      </c>
      <c r="EB345" s="162"/>
      <c r="EC345" s="130"/>
      <c r="ED345" s="18">
        <f t="shared" si="2909"/>
        <v>0</v>
      </c>
      <c r="EE345" s="136"/>
      <c r="EF345" s="131"/>
      <c r="EG345" s="69">
        <f t="shared" si="2910"/>
        <v>0</v>
      </c>
      <c r="EH345" s="162"/>
      <c r="EI345" s="130"/>
      <c r="EJ345" s="18">
        <f t="shared" si="2911"/>
        <v>0</v>
      </c>
      <c r="EK345" s="136"/>
      <c r="EL345" s="131"/>
      <c r="EM345" s="69">
        <f t="shared" si="2912"/>
        <v>0</v>
      </c>
      <c r="EN345" s="162"/>
      <c r="EO345" s="130"/>
      <c r="EP345" s="18">
        <f t="shared" si="2913"/>
        <v>0</v>
      </c>
      <c r="EQ345" s="136"/>
      <c r="ER345" s="131"/>
      <c r="ES345" s="69">
        <f t="shared" si="2914"/>
        <v>0</v>
      </c>
      <c r="ET345" s="162"/>
      <c r="EU345" s="130"/>
      <c r="EV345" s="18">
        <f t="shared" si="2915"/>
        <v>0</v>
      </c>
      <c r="EW345" s="136"/>
      <c r="EX345" s="131"/>
      <c r="EY345" s="69">
        <f t="shared" si="2916"/>
        <v>0</v>
      </c>
      <c r="EZ345" s="162"/>
      <c r="FA345" s="130"/>
      <c r="FB345" s="18">
        <f t="shared" si="2917"/>
        <v>0</v>
      </c>
      <c r="FC345" s="136"/>
      <c r="FD345" s="131"/>
      <c r="FE345" s="69">
        <f t="shared" si="2918"/>
        <v>0</v>
      </c>
      <c r="FF345" s="162"/>
      <c r="FG345" s="130"/>
      <c r="FH345" s="18">
        <f t="shared" si="2919"/>
        <v>0</v>
      </c>
      <c r="FI345" s="136"/>
      <c r="FJ345" s="131"/>
      <c r="FK345" s="69">
        <f t="shared" si="2920"/>
        <v>0</v>
      </c>
      <c r="FL345" s="162"/>
      <c r="FM345" s="130"/>
      <c r="FN345" s="18">
        <f t="shared" si="2921"/>
        <v>0</v>
      </c>
      <c r="FO345" s="136"/>
      <c r="FP345" s="131"/>
      <c r="FQ345" s="69">
        <f t="shared" si="2922"/>
        <v>0</v>
      </c>
      <c r="FR345" s="162"/>
      <c r="FS345" s="130"/>
      <c r="FT345" s="18">
        <f t="shared" si="2923"/>
        <v>0</v>
      </c>
      <c r="FU345" s="136"/>
      <c r="FV345" s="131"/>
      <c r="FW345" s="69">
        <f t="shared" si="2924"/>
        <v>0</v>
      </c>
      <c r="FX345" s="162"/>
      <c r="FY345" s="130"/>
      <c r="FZ345" s="18">
        <f t="shared" si="2925"/>
        <v>0</v>
      </c>
      <c r="GA345" s="136"/>
      <c r="GB345" s="131"/>
      <c r="GC345" s="69">
        <f t="shared" si="2926"/>
        <v>0</v>
      </c>
      <c r="GD345" s="162"/>
      <c r="GE345" s="130"/>
      <c r="GF345" s="18">
        <f t="shared" si="2927"/>
        <v>0</v>
      </c>
      <c r="GG345" s="136"/>
      <c r="GH345" s="131"/>
      <c r="GI345" s="69">
        <f t="shared" si="2928"/>
        <v>0</v>
      </c>
      <c r="GJ345" s="162"/>
      <c r="GK345" s="130"/>
      <c r="GL345" s="18">
        <f t="shared" si="2929"/>
        <v>0</v>
      </c>
      <c r="GM345" s="136"/>
      <c r="GN345" s="131"/>
      <c r="GO345" s="69">
        <f t="shared" si="2930"/>
        <v>0</v>
      </c>
      <c r="GP345" s="162"/>
      <c r="GQ345" s="130"/>
      <c r="GR345" s="18">
        <f t="shared" si="2931"/>
        <v>0</v>
      </c>
      <c r="GS345" s="136"/>
      <c r="GT345" s="131"/>
      <c r="GU345" s="69">
        <f t="shared" si="2932"/>
        <v>0</v>
      </c>
      <c r="GV345" s="162"/>
      <c r="GW345" s="130"/>
      <c r="GX345" s="18">
        <f t="shared" si="2933"/>
        <v>0</v>
      </c>
      <c r="GY345" s="136"/>
      <c r="GZ345" s="131"/>
      <c r="HA345" s="69">
        <f t="shared" si="2934"/>
        <v>0</v>
      </c>
      <c r="HB345" s="162"/>
      <c r="HC345" s="130"/>
      <c r="HD345" s="18">
        <f t="shared" si="2935"/>
        <v>0</v>
      </c>
      <c r="HE345" s="136"/>
      <c r="HF345" s="131"/>
      <c r="HG345" s="69">
        <f t="shared" si="2936"/>
        <v>0</v>
      </c>
      <c r="HH345" s="162"/>
      <c r="HI345" s="130"/>
      <c r="HJ345" s="18">
        <f t="shared" si="2937"/>
        <v>0</v>
      </c>
      <c r="HK345" s="136"/>
      <c r="HL345" s="131"/>
      <c r="HM345" s="69">
        <f t="shared" si="2938"/>
        <v>0</v>
      </c>
      <c r="HN345" s="162"/>
      <c r="HO345" s="130"/>
      <c r="HP345" s="18">
        <f t="shared" si="2939"/>
        <v>0</v>
      </c>
      <c r="HQ345" s="136"/>
      <c r="HR345" s="131"/>
      <c r="HS345" s="69">
        <f t="shared" si="2940"/>
        <v>0</v>
      </c>
      <c r="HT345" s="162"/>
      <c r="HU345" s="130"/>
      <c r="HV345" s="18">
        <f t="shared" si="2941"/>
        <v>0</v>
      </c>
      <c r="HW345" s="17"/>
      <c r="HX345" s="85"/>
      <c r="HY345" s="85"/>
      <c r="HZ345" s="2" t="str">
        <f t="shared" si="2943"/>
        <v>СКРЫТЬ</v>
      </c>
    </row>
    <row r="346" spans="1:234" hidden="1" x14ac:dyDescent="0.2">
      <c r="A346" s="1" t="e">
        <f>$K$2&amp;#REF!&amp;$K$292&amp;$K$324&amp;K346</f>
        <v>#REF!</v>
      </c>
      <c r="B346" s="16" t="e">
        <f>IF(#REF!=0,"Скрыть","")</f>
        <v>#REF!</v>
      </c>
      <c r="C346" s="15" t="e">
        <f>IF(AND(#REF!&gt;85%,#REF!&gt;85%),"скрыть","")</f>
        <v>#REF!</v>
      </c>
      <c r="D346" s="14" t="s">
        <v>2</v>
      </c>
      <c r="E346" s="14" t="s">
        <v>25</v>
      </c>
      <c r="F346" s="14" t="s">
        <v>28</v>
      </c>
      <c r="G346" s="13" t="str">
        <f t="shared" si="2942"/>
        <v>3BDFBC50-5FD0-44D2-8F2C-8100642B19E7FDBB77E1-CAAB-4231-A3A6-5F1E1D2A7239DCFAE582-0E20-476E-A53C-8EC2F89B0988Устройство жесткого основания, м3</v>
      </c>
      <c r="H346" s="13"/>
      <c r="I346" s="42">
        <v>335</v>
      </c>
      <c r="J346" s="102">
        <f>SUBTOTAL(103,I$12:I346)*1</f>
        <v>64</v>
      </c>
      <c r="K346" s="108" t="s">
        <v>7</v>
      </c>
      <c r="L346" s="17" t="s">
        <v>65</v>
      </c>
      <c r="M346" s="267"/>
      <c r="N346" s="257"/>
      <c r="O346" s="117"/>
      <c r="P346" s="122">
        <v>0</v>
      </c>
      <c r="Q346" s="158">
        <v>0</v>
      </c>
      <c r="R346" s="158">
        <v>0</v>
      </c>
      <c r="S346" s="92">
        <f t="shared" ca="1" si="2874"/>
        <v>0</v>
      </c>
      <c r="T346" s="92">
        <f t="shared" si="2875"/>
        <v>0</v>
      </c>
      <c r="U346" s="91">
        <f t="shared" ca="1" si="2876"/>
        <v>0</v>
      </c>
      <c r="V346" s="91">
        <f t="shared" si="2877"/>
        <v>0</v>
      </c>
      <c r="W346" s="120" t="str">
        <f t="shared" si="2878"/>
        <v/>
      </c>
      <c r="X346" s="178"/>
      <c r="Y346" s="128">
        <f t="shared" si="2879"/>
        <v>0</v>
      </c>
      <c r="Z346" s="179">
        <f t="shared" ca="1" si="2880"/>
        <v>0</v>
      </c>
      <c r="AA346" s="127">
        <f t="shared" si="2881"/>
        <v>0</v>
      </c>
      <c r="AB346" s="67" t="str">
        <f t="shared" ca="1" si="2882"/>
        <v/>
      </c>
      <c r="AC346" s="69">
        <f t="shared" ca="1" si="2883"/>
        <v>0</v>
      </c>
      <c r="AD346" s="226">
        <f t="shared" si="2788"/>
        <v>0</v>
      </c>
      <c r="AE346" s="227">
        <f t="shared" si="2789"/>
        <v>0</v>
      </c>
      <c r="AF346" s="225">
        <f t="shared" si="2790"/>
        <v>0</v>
      </c>
      <c r="AG346" s="226">
        <f t="shared" si="2791"/>
        <v>0</v>
      </c>
      <c r="AH346" s="227">
        <f t="shared" si="2792"/>
        <v>0</v>
      </c>
      <c r="AI346" s="225">
        <f t="shared" si="2793"/>
        <v>0</v>
      </c>
      <c r="AJ346" s="226">
        <f t="shared" si="2794"/>
        <v>0</v>
      </c>
      <c r="AK346" s="227">
        <f t="shared" si="2795"/>
        <v>0</v>
      </c>
      <c r="AL346" s="225">
        <f t="shared" si="2796"/>
        <v>0</v>
      </c>
      <c r="AM346" s="226">
        <f t="shared" si="2797"/>
        <v>0</v>
      </c>
      <c r="AN346" s="227">
        <f t="shared" si="2798"/>
        <v>0</v>
      </c>
      <c r="AO346" s="225">
        <f t="shared" si="2799"/>
        <v>0</v>
      </c>
      <c r="AP346" s="226">
        <f t="shared" si="2800"/>
        <v>0</v>
      </c>
      <c r="AQ346" s="227">
        <f t="shared" si="2801"/>
        <v>0</v>
      </c>
      <c r="AR346" s="225">
        <f t="shared" si="2726"/>
        <v>0</v>
      </c>
      <c r="AS346" s="136"/>
      <c r="AT346" s="131"/>
      <c r="AU346" s="69">
        <f t="shared" si="2884"/>
        <v>0</v>
      </c>
      <c r="AV346" s="162"/>
      <c r="AW346" s="130"/>
      <c r="AX346" s="18">
        <f t="shared" si="2885"/>
        <v>0</v>
      </c>
      <c r="AY346" s="136"/>
      <c r="AZ346" s="131"/>
      <c r="BA346" s="69">
        <f t="shared" si="2886"/>
        <v>0</v>
      </c>
      <c r="BB346" s="162"/>
      <c r="BC346" s="130"/>
      <c r="BD346" s="18">
        <f t="shared" si="2887"/>
        <v>0</v>
      </c>
      <c r="BE346" s="136"/>
      <c r="BF346" s="131"/>
      <c r="BG346" s="69">
        <f t="shared" si="2888"/>
        <v>0</v>
      </c>
      <c r="BH346" s="162"/>
      <c r="BI346" s="130"/>
      <c r="BJ346" s="18">
        <f t="shared" si="2889"/>
        <v>0</v>
      </c>
      <c r="BK346" s="136"/>
      <c r="BL346" s="131"/>
      <c r="BM346" s="69">
        <f t="shared" si="2890"/>
        <v>0</v>
      </c>
      <c r="BN346" s="162"/>
      <c r="BO346" s="130"/>
      <c r="BP346" s="18">
        <f t="shared" si="2891"/>
        <v>0</v>
      </c>
      <c r="BQ346" s="136"/>
      <c r="BR346" s="131"/>
      <c r="BS346" s="69">
        <f t="shared" si="2892"/>
        <v>0</v>
      </c>
      <c r="BT346" s="162"/>
      <c r="BU346" s="130"/>
      <c r="BV346" s="18">
        <f t="shared" si="2893"/>
        <v>0</v>
      </c>
      <c r="BW346" s="136"/>
      <c r="BX346" s="131"/>
      <c r="BY346" s="69">
        <f t="shared" si="2894"/>
        <v>0</v>
      </c>
      <c r="BZ346" s="162"/>
      <c r="CA346" s="130"/>
      <c r="CB346" s="18">
        <f t="shared" si="2895"/>
        <v>0</v>
      </c>
      <c r="CC346" s="136"/>
      <c r="CD346" s="131"/>
      <c r="CE346" s="69">
        <f t="shared" si="2896"/>
        <v>0</v>
      </c>
      <c r="CF346" s="162"/>
      <c r="CG346" s="130"/>
      <c r="CH346" s="18">
        <f t="shared" si="2897"/>
        <v>0</v>
      </c>
      <c r="CI346" s="136"/>
      <c r="CJ346" s="131"/>
      <c r="CK346" s="69">
        <f t="shared" si="2898"/>
        <v>0</v>
      </c>
      <c r="CL346" s="162"/>
      <c r="CM346" s="130"/>
      <c r="CN346" s="18">
        <f t="shared" si="2827"/>
        <v>0</v>
      </c>
      <c r="CO346" s="136"/>
      <c r="CP346" s="131"/>
      <c r="CQ346" s="69">
        <f t="shared" si="2899"/>
        <v>0</v>
      </c>
      <c r="CR346" s="162"/>
      <c r="CS346" s="130"/>
      <c r="CT346" s="18">
        <f t="shared" si="2829"/>
        <v>0</v>
      </c>
      <c r="CU346" s="136"/>
      <c r="CV346" s="131"/>
      <c r="CW346" s="69">
        <f t="shared" si="2900"/>
        <v>0</v>
      </c>
      <c r="CX346" s="162"/>
      <c r="CY346" s="130"/>
      <c r="CZ346" s="18">
        <f t="shared" si="2831"/>
        <v>0</v>
      </c>
      <c r="DA346" s="136"/>
      <c r="DB346" s="131"/>
      <c r="DC346" s="69">
        <f t="shared" si="2901"/>
        <v>0</v>
      </c>
      <c r="DD346" s="162"/>
      <c r="DE346" s="130"/>
      <c r="DF346" s="18">
        <f t="shared" si="2833"/>
        <v>0</v>
      </c>
      <c r="DG346" s="136"/>
      <c r="DH346" s="131"/>
      <c r="DI346" s="69">
        <f t="shared" si="2902"/>
        <v>0</v>
      </c>
      <c r="DJ346" s="162"/>
      <c r="DK346" s="130"/>
      <c r="DL346" s="18">
        <f t="shared" si="2903"/>
        <v>0</v>
      </c>
      <c r="DM346" s="136"/>
      <c r="DN346" s="131"/>
      <c r="DO346" s="69">
        <f t="shared" si="2904"/>
        <v>0</v>
      </c>
      <c r="DP346" s="162"/>
      <c r="DQ346" s="130"/>
      <c r="DR346" s="18">
        <f t="shared" si="2905"/>
        <v>0</v>
      </c>
      <c r="DS346" s="136"/>
      <c r="DT346" s="131"/>
      <c r="DU346" s="69">
        <f t="shared" si="2906"/>
        <v>0</v>
      </c>
      <c r="DV346" s="162"/>
      <c r="DW346" s="130"/>
      <c r="DX346" s="18">
        <f t="shared" si="2907"/>
        <v>0</v>
      </c>
      <c r="DY346" s="136"/>
      <c r="DZ346" s="131"/>
      <c r="EA346" s="69">
        <f t="shared" si="2908"/>
        <v>0</v>
      </c>
      <c r="EB346" s="162"/>
      <c r="EC346" s="130"/>
      <c r="ED346" s="18">
        <f t="shared" si="2909"/>
        <v>0</v>
      </c>
      <c r="EE346" s="136"/>
      <c r="EF346" s="131"/>
      <c r="EG346" s="69">
        <f t="shared" si="2910"/>
        <v>0</v>
      </c>
      <c r="EH346" s="162"/>
      <c r="EI346" s="130"/>
      <c r="EJ346" s="18">
        <f t="shared" si="2911"/>
        <v>0</v>
      </c>
      <c r="EK346" s="136"/>
      <c r="EL346" s="131"/>
      <c r="EM346" s="69">
        <f t="shared" si="2912"/>
        <v>0</v>
      </c>
      <c r="EN346" s="162"/>
      <c r="EO346" s="130"/>
      <c r="EP346" s="18">
        <f t="shared" si="2913"/>
        <v>0</v>
      </c>
      <c r="EQ346" s="136"/>
      <c r="ER346" s="131"/>
      <c r="ES346" s="69">
        <f t="shared" si="2914"/>
        <v>0</v>
      </c>
      <c r="ET346" s="162"/>
      <c r="EU346" s="130"/>
      <c r="EV346" s="18">
        <f t="shared" si="2915"/>
        <v>0</v>
      </c>
      <c r="EW346" s="136"/>
      <c r="EX346" s="131"/>
      <c r="EY346" s="69">
        <f t="shared" si="2916"/>
        <v>0</v>
      </c>
      <c r="EZ346" s="162"/>
      <c r="FA346" s="130"/>
      <c r="FB346" s="18">
        <f t="shared" si="2917"/>
        <v>0</v>
      </c>
      <c r="FC346" s="136"/>
      <c r="FD346" s="131"/>
      <c r="FE346" s="69">
        <f t="shared" si="2918"/>
        <v>0</v>
      </c>
      <c r="FF346" s="162"/>
      <c r="FG346" s="130"/>
      <c r="FH346" s="18">
        <f t="shared" si="2919"/>
        <v>0</v>
      </c>
      <c r="FI346" s="136"/>
      <c r="FJ346" s="131"/>
      <c r="FK346" s="69">
        <f t="shared" si="2920"/>
        <v>0</v>
      </c>
      <c r="FL346" s="162"/>
      <c r="FM346" s="130"/>
      <c r="FN346" s="18">
        <f t="shared" si="2921"/>
        <v>0</v>
      </c>
      <c r="FO346" s="136"/>
      <c r="FP346" s="131"/>
      <c r="FQ346" s="69">
        <f t="shared" si="2922"/>
        <v>0</v>
      </c>
      <c r="FR346" s="162"/>
      <c r="FS346" s="130"/>
      <c r="FT346" s="18">
        <f t="shared" si="2923"/>
        <v>0</v>
      </c>
      <c r="FU346" s="136"/>
      <c r="FV346" s="131"/>
      <c r="FW346" s="69">
        <f t="shared" si="2924"/>
        <v>0</v>
      </c>
      <c r="FX346" s="162"/>
      <c r="FY346" s="130"/>
      <c r="FZ346" s="18">
        <f t="shared" si="2925"/>
        <v>0</v>
      </c>
      <c r="GA346" s="136"/>
      <c r="GB346" s="131"/>
      <c r="GC346" s="69">
        <f t="shared" si="2926"/>
        <v>0</v>
      </c>
      <c r="GD346" s="162"/>
      <c r="GE346" s="130"/>
      <c r="GF346" s="18">
        <f t="shared" si="2927"/>
        <v>0</v>
      </c>
      <c r="GG346" s="136"/>
      <c r="GH346" s="131"/>
      <c r="GI346" s="69">
        <f t="shared" si="2928"/>
        <v>0</v>
      </c>
      <c r="GJ346" s="162"/>
      <c r="GK346" s="130"/>
      <c r="GL346" s="18">
        <f t="shared" si="2929"/>
        <v>0</v>
      </c>
      <c r="GM346" s="136"/>
      <c r="GN346" s="131"/>
      <c r="GO346" s="69">
        <f t="shared" si="2930"/>
        <v>0</v>
      </c>
      <c r="GP346" s="162"/>
      <c r="GQ346" s="130"/>
      <c r="GR346" s="18">
        <f t="shared" si="2931"/>
        <v>0</v>
      </c>
      <c r="GS346" s="136"/>
      <c r="GT346" s="131"/>
      <c r="GU346" s="69">
        <f t="shared" si="2932"/>
        <v>0</v>
      </c>
      <c r="GV346" s="162"/>
      <c r="GW346" s="130"/>
      <c r="GX346" s="18">
        <f t="shared" si="2933"/>
        <v>0</v>
      </c>
      <c r="GY346" s="136"/>
      <c r="GZ346" s="131"/>
      <c r="HA346" s="69">
        <f t="shared" si="2934"/>
        <v>0</v>
      </c>
      <c r="HB346" s="162"/>
      <c r="HC346" s="130"/>
      <c r="HD346" s="18">
        <f t="shared" si="2935"/>
        <v>0</v>
      </c>
      <c r="HE346" s="136"/>
      <c r="HF346" s="131"/>
      <c r="HG346" s="69">
        <f t="shared" si="2936"/>
        <v>0</v>
      </c>
      <c r="HH346" s="162"/>
      <c r="HI346" s="130"/>
      <c r="HJ346" s="18">
        <f t="shared" si="2937"/>
        <v>0</v>
      </c>
      <c r="HK346" s="136"/>
      <c r="HL346" s="131"/>
      <c r="HM346" s="69">
        <f t="shared" si="2938"/>
        <v>0</v>
      </c>
      <c r="HN346" s="162"/>
      <c r="HO346" s="130"/>
      <c r="HP346" s="18">
        <f t="shared" si="2939"/>
        <v>0</v>
      </c>
      <c r="HQ346" s="136"/>
      <c r="HR346" s="131"/>
      <c r="HS346" s="69">
        <f t="shared" si="2940"/>
        <v>0</v>
      </c>
      <c r="HT346" s="162"/>
      <c r="HU346" s="130"/>
      <c r="HV346" s="18">
        <f t="shared" si="2941"/>
        <v>0</v>
      </c>
      <c r="HW346" s="17"/>
      <c r="HX346" s="85"/>
      <c r="HY346" s="85"/>
      <c r="HZ346" s="2" t="str">
        <f t="shared" si="2943"/>
        <v>СКРЫТЬ</v>
      </c>
    </row>
    <row r="347" spans="1:234" hidden="1" x14ac:dyDescent="0.2">
      <c r="A347" s="1" t="e">
        <f>$K$2&amp;#REF!&amp;$K$292&amp;$K$324&amp;K347</f>
        <v>#REF!</v>
      </c>
      <c r="B347" s="16" t="e">
        <f>IF(#REF!=0,"Скрыть","")</f>
        <v>#REF!</v>
      </c>
      <c r="C347" s="15" t="e">
        <f>IF(AND(#REF!&gt;85%,#REF!&gt;85%),"скрыть","")</f>
        <v>#REF!</v>
      </c>
      <c r="D347" s="14" t="s">
        <v>2</v>
      </c>
      <c r="E347" s="14" t="s">
        <v>25</v>
      </c>
      <c r="F347" s="14" t="s">
        <v>28</v>
      </c>
      <c r="G347" s="13" t="str">
        <f t="shared" si="2942"/>
        <v>3BDFBC50-5FD0-44D2-8F2C-8100642B19E7FDBB77E1-CAAB-4231-A3A6-5F1E1D2A7239DCFAE582-0E20-476E-A53C-8EC2F89B0988Устройство ВСП (путевой бетон), п.м.</v>
      </c>
      <c r="H347" s="13"/>
      <c r="I347" s="42">
        <v>336</v>
      </c>
      <c r="J347" s="102">
        <f>SUBTOTAL(103,I$12:I347)*1</f>
        <v>64</v>
      </c>
      <c r="K347" s="108" t="s">
        <v>8</v>
      </c>
      <c r="L347" s="17" t="s">
        <v>65</v>
      </c>
      <c r="M347" s="267"/>
      <c r="N347" s="255"/>
      <c r="O347" s="118"/>
      <c r="P347" s="162">
        <v>0</v>
      </c>
      <c r="Q347" s="163">
        <v>0</v>
      </c>
      <c r="R347" s="163">
        <v>0</v>
      </c>
      <c r="S347" s="92">
        <f t="shared" ca="1" si="2874"/>
        <v>0</v>
      </c>
      <c r="T347" s="92">
        <f t="shared" si="2875"/>
        <v>0</v>
      </c>
      <c r="U347" s="91">
        <f t="shared" ca="1" si="2876"/>
        <v>0</v>
      </c>
      <c r="V347" s="91">
        <f t="shared" si="2877"/>
        <v>0</v>
      </c>
      <c r="W347" s="120" t="str">
        <f t="shared" si="2878"/>
        <v/>
      </c>
      <c r="X347" s="178"/>
      <c r="Y347" s="128">
        <f t="shared" si="2879"/>
        <v>0</v>
      </c>
      <c r="Z347" s="179">
        <f t="shared" ca="1" si="2880"/>
        <v>0</v>
      </c>
      <c r="AA347" s="127">
        <f t="shared" si="2881"/>
        <v>0</v>
      </c>
      <c r="AB347" s="67" t="str">
        <f t="shared" ca="1" si="2882"/>
        <v/>
      </c>
      <c r="AC347" s="69">
        <f t="shared" ca="1" si="2883"/>
        <v>0</v>
      </c>
      <c r="AD347" s="226">
        <f t="shared" si="2788"/>
        <v>0</v>
      </c>
      <c r="AE347" s="227">
        <f t="shared" si="2789"/>
        <v>0</v>
      </c>
      <c r="AF347" s="225">
        <f t="shared" si="2790"/>
        <v>0</v>
      </c>
      <c r="AG347" s="226">
        <f t="shared" si="2791"/>
        <v>0</v>
      </c>
      <c r="AH347" s="227">
        <f t="shared" si="2792"/>
        <v>0</v>
      </c>
      <c r="AI347" s="225">
        <f t="shared" si="2793"/>
        <v>0</v>
      </c>
      <c r="AJ347" s="226">
        <f t="shared" si="2794"/>
        <v>0</v>
      </c>
      <c r="AK347" s="227">
        <f t="shared" si="2795"/>
        <v>0</v>
      </c>
      <c r="AL347" s="225">
        <f t="shared" si="2796"/>
        <v>0</v>
      </c>
      <c r="AM347" s="226">
        <f t="shared" si="2797"/>
        <v>0</v>
      </c>
      <c r="AN347" s="227">
        <f t="shared" si="2798"/>
        <v>0</v>
      </c>
      <c r="AO347" s="225">
        <f t="shared" si="2799"/>
        <v>0</v>
      </c>
      <c r="AP347" s="226">
        <f t="shared" si="2800"/>
        <v>0</v>
      </c>
      <c r="AQ347" s="227">
        <f t="shared" si="2801"/>
        <v>0</v>
      </c>
      <c r="AR347" s="225">
        <f t="shared" si="2726"/>
        <v>0</v>
      </c>
      <c r="AS347" s="136"/>
      <c r="AT347" s="131"/>
      <c r="AU347" s="69">
        <f t="shared" si="2884"/>
        <v>0</v>
      </c>
      <c r="AV347" s="162"/>
      <c r="AW347" s="130"/>
      <c r="AX347" s="18">
        <f t="shared" si="2885"/>
        <v>0</v>
      </c>
      <c r="AY347" s="136"/>
      <c r="AZ347" s="131"/>
      <c r="BA347" s="69">
        <f t="shared" si="2886"/>
        <v>0</v>
      </c>
      <c r="BB347" s="162"/>
      <c r="BC347" s="130"/>
      <c r="BD347" s="18">
        <f t="shared" si="2887"/>
        <v>0</v>
      </c>
      <c r="BE347" s="136"/>
      <c r="BF347" s="131"/>
      <c r="BG347" s="69">
        <f t="shared" si="2888"/>
        <v>0</v>
      </c>
      <c r="BH347" s="162"/>
      <c r="BI347" s="130"/>
      <c r="BJ347" s="18">
        <f t="shared" si="2889"/>
        <v>0</v>
      </c>
      <c r="BK347" s="136"/>
      <c r="BL347" s="131"/>
      <c r="BM347" s="69">
        <f t="shared" si="2890"/>
        <v>0</v>
      </c>
      <c r="BN347" s="162"/>
      <c r="BO347" s="130"/>
      <c r="BP347" s="18">
        <f t="shared" si="2891"/>
        <v>0</v>
      </c>
      <c r="BQ347" s="136"/>
      <c r="BR347" s="131"/>
      <c r="BS347" s="69">
        <f t="shared" si="2892"/>
        <v>0</v>
      </c>
      <c r="BT347" s="162"/>
      <c r="BU347" s="130"/>
      <c r="BV347" s="18">
        <f t="shared" si="2893"/>
        <v>0</v>
      </c>
      <c r="BW347" s="136"/>
      <c r="BX347" s="131"/>
      <c r="BY347" s="69">
        <f t="shared" si="2894"/>
        <v>0</v>
      </c>
      <c r="BZ347" s="162"/>
      <c r="CA347" s="130"/>
      <c r="CB347" s="18">
        <f t="shared" si="2895"/>
        <v>0</v>
      </c>
      <c r="CC347" s="136"/>
      <c r="CD347" s="131"/>
      <c r="CE347" s="69">
        <f t="shared" si="2896"/>
        <v>0</v>
      </c>
      <c r="CF347" s="162"/>
      <c r="CG347" s="130"/>
      <c r="CH347" s="18">
        <f t="shared" si="2897"/>
        <v>0</v>
      </c>
      <c r="CI347" s="136"/>
      <c r="CJ347" s="131"/>
      <c r="CK347" s="69">
        <f t="shared" si="2898"/>
        <v>0</v>
      </c>
      <c r="CL347" s="162"/>
      <c r="CM347" s="130"/>
      <c r="CN347" s="18">
        <f t="shared" si="2827"/>
        <v>0</v>
      </c>
      <c r="CO347" s="136"/>
      <c r="CP347" s="131"/>
      <c r="CQ347" s="69">
        <f t="shared" si="2899"/>
        <v>0</v>
      </c>
      <c r="CR347" s="162"/>
      <c r="CS347" s="130"/>
      <c r="CT347" s="18">
        <f t="shared" si="2829"/>
        <v>0</v>
      </c>
      <c r="CU347" s="136"/>
      <c r="CV347" s="131"/>
      <c r="CW347" s="69">
        <f t="shared" si="2900"/>
        <v>0</v>
      </c>
      <c r="CX347" s="162"/>
      <c r="CY347" s="130"/>
      <c r="CZ347" s="18">
        <f t="shared" si="2831"/>
        <v>0</v>
      </c>
      <c r="DA347" s="136"/>
      <c r="DB347" s="131"/>
      <c r="DC347" s="69">
        <f t="shared" si="2901"/>
        <v>0</v>
      </c>
      <c r="DD347" s="162"/>
      <c r="DE347" s="130"/>
      <c r="DF347" s="18">
        <f t="shared" si="2833"/>
        <v>0</v>
      </c>
      <c r="DG347" s="136"/>
      <c r="DH347" s="131"/>
      <c r="DI347" s="69">
        <f t="shared" si="2902"/>
        <v>0</v>
      </c>
      <c r="DJ347" s="162"/>
      <c r="DK347" s="130"/>
      <c r="DL347" s="18">
        <f t="shared" si="2903"/>
        <v>0</v>
      </c>
      <c r="DM347" s="136"/>
      <c r="DN347" s="131"/>
      <c r="DO347" s="69">
        <f t="shared" si="2904"/>
        <v>0</v>
      </c>
      <c r="DP347" s="162"/>
      <c r="DQ347" s="130"/>
      <c r="DR347" s="18">
        <f t="shared" si="2905"/>
        <v>0</v>
      </c>
      <c r="DS347" s="136"/>
      <c r="DT347" s="131"/>
      <c r="DU347" s="69">
        <f t="shared" si="2906"/>
        <v>0</v>
      </c>
      <c r="DV347" s="162"/>
      <c r="DW347" s="130"/>
      <c r="DX347" s="18">
        <f t="shared" si="2907"/>
        <v>0</v>
      </c>
      <c r="DY347" s="136"/>
      <c r="DZ347" s="131"/>
      <c r="EA347" s="69">
        <f t="shared" si="2908"/>
        <v>0</v>
      </c>
      <c r="EB347" s="162"/>
      <c r="EC347" s="130"/>
      <c r="ED347" s="18">
        <f t="shared" si="2909"/>
        <v>0</v>
      </c>
      <c r="EE347" s="136"/>
      <c r="EF347" s="131"/>
      <c r="EG347" s="69">
        <f t="shared" si="2910"/>
        <v>0</v>
      </c>
      <c r="EH347" s="162"/>
      <c r="EI347" s="130"/>
      <c r="EJ347" s="18">
        <f t="shared" si="2911"/>
        <v>0</v>
      </c>
      <c r="EK347" s="136"/>
      <c r="EL347" s="131"/>
      <c r="EM347" s="69">
        <f t="shared" si="2912"/>
        <v>0</v>
      </c>
      <c r="EN347" s="162"/>
      <c r="EO347" s="130"/>
      <c r="EP347" s="18">
        <f t="shared" si="2913"/>
        <v>0</v>
      </c>
      <c r="EQ347" s="136"/>
      <c r="ER347" s="131"/>
      <c r="ES347" s="69">
        <f t="shared" si="2914"/>
        <v>0</v>
      </c>
      <c r="ET347" s="162"/>
      <c r="EU347" s="130"/>
      <c r="EV347" s="18">
        <f t="shared" si="2915"/>
        <v>0</v>
      </c>
      <c r="EW347" s="136"/>
      <c r="EX347" s="131"/>
      <c r="EY347" s="69">
        <f t="shared" si="2916"/>
        <v>0</v>
      </c>
      <c r="EZ347" s="162"/>
      <c r="FA347" s="130"/>
      <c r="FB347" s="18">
        <f t="shared" si="2917"/>
        <v>0</v>
      </c>
      <c r="FC347" s="136"/>
      <c r="FD347" s="131"/>
      <c r="FE347" s="69">
        <f t="shared" si="2918"/>
        <v>0</v>
      </c>
      <c r="FF347" s="162"/>
      <c r="FG347" s="130"/>
      <c r="FH347" s="18">
        <f t="shared" si="2919"/>
        <v>0</v>
      </c>
      <c r="FI347" s="136"/>
      <c r="FJ347" s="131"/>
      <c r="FK347" s="69">
        <f t="shared" si="2920"/>
        <v>0</v>
      </c>
      <c r="FL347" s="162"/>
      <c r="FM347" s="130"/>
      <c r="FN347" s="18">
        <f t="shared" si="2921"/>
        <v>0</v>
      </c>
      <c r="FO347" s="136"/>
      <c r="FP347" s="131"/>
      <c r="FQ347" s="69">
        <f t="shared" si="2922"/>
        <v>0</v>
      </c>
      <c r="FR347" s="162"/>
      <c r="FS347" s="130"/>
      <c r="FT347" s="18">
        <f t="shared" si="2923"/>
        <v>0</v>
      </c>
      <c r="FU347" s="136"/>
      <c r="FV347" s="131"/>
      <c r="FW347" s="69">
        <f t="shared" si="2924"/>
        <v>0</v>
      </c>
      <c r="FX347" s="162"/>
      <c r="FY347" s="130"/>
      <c r="FZ347" s="18">
        <f t="shared" si="2925"/>
        <v>0</v>
      </c>
      <c r="GA347" s="136"/>
      <c r="GB347" s="131"/>
      <c r="GC347" s="69">
        <f t="shared" si="2926"/>
        <v>0</v>
      </c>
      <c r="GD347" s="162"/>
      <c r="GE347" s="130"/>
      <c r="GF347" s="18">
        <f t="shared" si="2927"/>
        <v>0</v>
      </c>
      <c r="GG347" s="136"/>
      <c r="GH347" s="131"/>
      <c r="GI347" s="69">
        <f t="shared" si="2928"/>
        <v>0</v>
      </c>
      <c r="GJ347" s="162"/>
      <c r="GK347" s="130"/>
      <c r="GL347" s="18">
        <f t="shared" si="2929"/>
        <v>0</v>
      </c>
      <c r="GM347" s="136"/>
      <c r="GN347" s="131"/>
      <c r="GO347" s="69">
        <f t="shared" si="2930"/>
        <v>0</v>
      </c>
      <c r="GP347" s="162"/>
      <c r="GQ347" s="130"/>
      <c r="GR347" s="18">
        <f t="shared" si="2931"/>
        <v>0</v>
      </c>
      <c r="GS347" s="136"/>
      <c r="GT347" s="131"/>
      <c r="GU347" s="69">
        <f t="shared" si="2932"/>
        <v>0</v>
      </c>
      <c r="GV347" s="162"/>
      <c r="GW347" s="130"/>
      <c r="GX347" s="18">
        <f t="shared" si="2933"/>
        <v>0</v>
      </c>
      <c r="GY347" s="136"/>
      <c r="GZ347" s="131"/>
      <c r="HA347" s="69">
        <f t="shared" si="2934"/>
        <v>0</v>
      </c>
      <c r="HB347" s="162"/>
      <c r="HC347" s="130"/>
      <c r="HD347" s="18">
        <f t="shared" si="2935"/>
        <v>0</v>
      </c>
      <c r="HE347" s="136"/>
      <c r="HF347" s="131"/>
      <c r="HG347" s="69">
        <f t="shared" si="2936"/>
        <v>0</v>
      </c>
      <c r="HH347" s="162"/>
      <c r="HI347" s="130"/>
      <c r="HJ347" s="18">
        <f t="shared" si="2937"/>
        <v>0</v>
      </c>
      <c r="HK347" s="136"/>
      <c r="HL347" s="131"/>
      <c r="HM347" s="69">
        <f t="shared" si="2938"/>
        <v>0</v>
      </c>
      <c r="HN347" s="162"/>
      <c r="HO347" s="130"/>
      <c r="HP347" s="18">
        <f t="shared" si="2939"/>
        <v>0</v>
      </c>
      <c r="HQ347" s="136"/>
      <c r="HR347" s="131"/>
      <c r="HS347" s="69">
        <f t="shared" si="2940"/>
        <v>0</v>
      </c>
      <c r="HT347" s="162"/>
      <c r="HU347" s="130"/>
      <c r="HV347" s="18">
        <f t="shared" si="2941"/>
        <v>0</v>
      </c>
      <c r="HW347" s="17"/>
      <c r="HX347" s="85"/>
      <c r="HY347" s="85"/>
      <c r="HZ347" s="2" t="str">
        <f t="shared" si="2943"/>
        <v>СКРЫТЬ</v>
      </c>
    </row>
    <row r="348" spans="1:234" hidden="1" x14ac:dyDescent="0.2">
      <c r="A348" s="1" t="e">
        <f>$K$2&amp;#REF!&amp;$K$292&amp;$K$324&amp;K348</f>
        <v>#REF!</v>
      </c>
      <c r="B348" s="16" t="e">
        <f>IF(#REF!=0,"Скрыть","")</f>
        <v>#REF!</v>
      </c>
      <c r="C348" s="15" t="e">
        <f>IF(AND(#REF!&gt;85%,#REF!&gt;85%),"скрыть","")</f>
        <v>#REF!</v>
      </c>
      <c r="D348" s="243" t="s">
        <v>2</v>
      </c>
      <c r="E348" s="243" t="s">
        <v>25</v>
      </c>
      <c r="F348" s="243" t="s">
        <v>28</v>
      </c>
      <c r="G348" s="13" t="str">
        <f t="shared" si="2942"/>
        <v>3BDFBC50-5FD0-44D2-8F2C-8100642B19E7FDBB77E1-CAAB-4231-A3A6-5F1E1D2A7239DCFAE582-0E20-476E-A53C-8EC2F89B0988Устройство вентперекрытия тоннеля D10, пог.м</v>
      </c>
      <c r="H348" s="13"/>
      <c r="I348" s="42">
        <v>337</v>
      </c>
      <c r="J348" s="102">
        <f>SUBTOTAL(103,I$12:I348)*1</f>
        <v>64</v>
      </c>
      <c r="K348" s="245" t="s">
        <v>101</v>
      </c>
      <c r="L348" s="17" t="s">
        <v>65</v>
      </c>
      <c r="M348" s="267"/>
      <c r="N348" s="255"/>
      <c r="O348" s="118"/>
      <c r="P348" s="162">
        <v>0</v>
      </c>
      <c r="Q348" s="163">
        <v>0</v>
      </c>
      <c r="R348" s="163">
        <v>0</v>
      </c>
      <c r="S348" s="92">
        <f t="shared" ca="1" si="2874"/>
        <v>0</v>
      </c>
      <c r="T348" s="92">
        <f t="shared" si="2875"/>
        <v>0</v>
      </c>
      <c r="U348" s="91">
        <f t="shared" ca="1" si="2876"/>
        <v>0</v>
      </c>
      <c r="V348" s="91">
        <f t="shared" si="2877"/>
        <v>0</v>
      </c>
      <c r="W348" s="120" t="str">
        <f t="shared" si="2878"/>
        <v/>
      </c>
      <c r="X348" s="178"/>
      <c r="Y348" s="128">
        <f t="shared" si="2879"/>
        <v>0</v>
      </c>
      <c r="Z348" s="179">
        <f t="shared" ca="1" si="2880"/>
        <v>0</v>
      </c>
      <c r="AA348" s="127">
        <f t="shared" si="2881"/>
        <v>0</v>
      </c>
      <c r="AB348" s="67" t="str">
        <f t="shared" ca="1" si="2882"/>
        <v/>
      </c>
      <c r="AC348" s="69">
        <f t="shared" ca="1" si="2883"/>
        <v>0</v>
      </c>
      <c r="AD348" s="226">
        <f t="shared" si="2788"/>
        <v>0</v>
      </c>
      <c r="AE348" s="227">
        <f t="shared" si="2789"/>
        <v>0</v>
      </c>
      <c r="AF348" s="225">
        <f t="shared" si="2790"/>
        <v>0</v>
      </c>
      <c r="AG348" s="226">
        <f t="shared" si="2791"/>
        <v>0</v>
      </c>
      <c r="AH348" s="227">
        <f t="shared" si="2792"/>
        <v>0</v>
      </c>
      <c r="AI348" s="225">
        <f t="shared" si="2793"/>
        <v>0</v>
      </c>
      <c r="AJ348" s="226">
        <f t="shared" si="2794"/>
        <v>0</v>
      </c>
      <c r="AK348" s="227">
        <f t="shared" si="2795"/>
        <v>0</v>
      </c>
      <c r="AL348" s="225">
        <f t="shared" si="2796"/>
        <v>0</v>
      </c>
      <c r="AM348" s="226">
        <f t="shared" si="2797"/>
        <v>0</v>
      </c>
      <c r="AN348" s="227">
        <f t="shared" si="2798"/>
        <v>0</v>
      </c>
      <c r="AO348" s="225">
        <f t="shared" si="2799"/>
        <v>0</v>
      </c>
      <c r="AP348" s="226">
        <f t="shared" si="2800"/>
        <v>0</v>
      </c>
      <c r="AQ348" s="227">
        <f t="shared" si="2801"/>
        <v>0</v>
      </c>
      <c r="AR348" s="225">
        <f t="shared" si="2726"/>
        <v>0</v>
      </c>
      <c r="AS348" s="136"/>
      <c r="AT348" s="131"/>
      <c r="AU348" s="69">
        <f t="shared" si="2884"/>
        <v>0</v>
      </c>
      <c r="AV348" s="162"/>
      <c r="AW348" s="130"/>
      <c r="AX348" s="18">
        <f t="shared" si="2885"/>
        <v>0</v>
      </c>
      <c r="AY348" s="136"/>
      <c r="AZ348" s="131"/>
      <c r="BA348" s="69">
        <f t="shared" si="2886"/>
        <v>0</v>
      </c>
      <c r="BB348" s="162"/>
      <c r="BC348" s="130"/>
      <c r="BD348" s="18">
        <f t="shared" si="2887"/>
        <v>0</v>
      </c>
      <c r="BE348" s="136"/>
      <c r="BF348" s="131"/>
      <c r="BG348" s="69">
        <f t="shared" si="2888"/>
        <v>0</v>
      </c>
      <c r="BH348" s="162"/>
      <c r="BI348" s="130"/>
      <c r="BJ348" s="18">
        <f t="shared" si="2889"/>
        <v>0</v>
      </c>
      <c r="BK348" s="136"/>
      <c r="BL348" s="131"/>
      <c r="BM348" s="69">
        <f t="shared" si="2890"/>
        <v>0</v>
      </c>
      <c r="BN348" s="162"/>
      <c r="BO348" s="130"/>
      <c r="BP348" s="18">
        <f t="shared" si="2891"/>
        <v>0</v>
      </c>
      <c r="BQ348" s="136"/>
      <c r="BR348" s="131"/>
      <c r="BS348" s="69">
        <f t="shared" si="2892"/>
        <v>0</v>
      </c>
      <c r="BT348" s="162"/>
      <c r="BU348" s="130"/>
      <c r="BV348" s="18">
        <f t="shared" si="2893"/>
        <v>0</v>
      </c>
      <c r="BW348" s="136"/>
      <c r="BX348" s="131"/>
      <c r="BY348" s="69">
        <f t="shared" si="2894"/>
        <v>0</v>
      </c>
      <c r="BZ348" s="162"/>
      <c r="CA348" s="130"/>
      <c r="CB348" s="18">
        <f t="shared" si="2895"/>
        <v>0</v>
      </c>
      <c r="CC348" s="136"/>
      <c r="CD348" s="131"/>
      <c r="CE348" s="69">
        <f t="shared" si="2896"/>
        <v>0</v>
      </c>
      <c r="CF348" s="162"/>
      <c r="CG348" s="130"/>
      <c r="CH348" s="18">
        <f t="shared" si="2897"/>
        <v>0</v>
      </c>
      <c r="CI348" s="136"/>
      <c r="CJ348" s="131"/>
      <c r="CK348" s="69">
        <f t="shared" si="2898"/>
        <v>0</v>
      </c>
      <c r="CL348" s="162"/>
      <c r="CM348" s="130"/>
      <c r="CN348" s="18">
        <f t="shared" si="2827"/>
        <v>0</v>
      </c>
      <c r="CO348" s="136"/>
      <c r="CP348" s="131"/>
      <c r="CQ348" s="69">
        <f t="shared" si="2899"/>
        <v>0</v>
      </c>
      <c r="CR348" s="162"/>
      <c r="CS348" s="130"/>
      <c r="CT348" s="18">
        <f t="shared" si="2829"/>
        <v>0</v>
      </c>
      <c r="CU348" s="136"/>
      <c r="CV348" s="131"/>
      <c r="CW348" s="69">
        <f t="shared" si="2900"/>
        <v>0</v>
      </c>
      <c r="CX348" s="162"/>
      <c r="CY348" s="130"/>
      <c r="CZ348" s="18">
        <f t="shared" si="2831"/>
        <v>0</v>
      </c>
      <c r="DA348" s="136"/>
      <c r="DB348" s="131"/>
      <c r="DC348" s="69">
        <f t="shared" si="2901"/>
        <v>0</v>
      </c>
      <c r="DD348" s="162"/>
      <c r="DE348" s="130"/>
      <c r="DF348" s="18">
        <f t="shared" si="2833"/>
        <v>0</v>
      </c>
      <c r="DG348" s="136"/>
      <c r="DH348" s="131"/>
      <c r="DI348" s="69">
        <f t="shared" si="2902"/>
        <v>0</v>
      </c>
      <c r="DJ348" s="162"/>
      <c r="DK348" s="130"/>
      <c r="DL348" s="18">
        <f t="shared" si="2903"/>
        <v>0</v>
      </c>
      <c r="DM348" s="136"/>
      <c r="DN348" s="131"/>
      <c r="DO348" s="69">
        <f t="shared" si="2904"/>
        <v>0</v>
      </c>
      <c r="DP348" s="162"/>
      <c r="DQ348" s="130"/>
      <c r="DR348" s="18">
        <f t="shared" si="2905"/>
        <v>0</v>
      </c>
      <c r="DS348" s="136"/>
      <c r="DT348" s="131"/>
      <c r="DU348" s="69">
        <f t="shared" si="2906"/>
        <v>0</v>
      </c>
      <c r="DV348" s="162"/>
      <c r="DW348" s="130"/>
      <c r="DX348" s="18">
        <f t="shared" si="2907"/>
        <v>0</v>
      </c>
      <c r="DY348" s="136"/>
      <c r="DZ348" s="131"/>
      <c r="EA348" s="69">
        <f t="shared" si="2908"/>
        <v>0</v>
      </c>
      <c r="EB348" s="162"/>
      <c r="EC348" s="130"/>
      <c r="ED348" s="18">
        <f t="shared" si="2909"/>
        <v>0</v>
      </c>
      <c r="EE348" s="136"/>
      <c r="EF348" s="131"/>
      <c r="EG348" s="69">
        <f t="shared" si="2910"/>
        <v>0</v>
      </c>
      <c r="EH348" s="162"/>
      <c r="EI348" s="130"/>
      <c r="EJ348" s="18">
        <f t="shared" si="2911"/>
        <v>0</v>
      </c>
      <c r="EK348" s="136"/>
      <c r="EL348" s="131"/>
      <c r="EM348" s="69">
        <f t="shared" si="2912"/>
        <v>0</v>
      </c>
      <c r="EN348" s="162"/>
      <c r="EO348" s="130"/>
      <c r="EP348" s="18">
        <f t="shared" si="2913"/>
        <v>0</v>
      </c>
      <c r="EQ348" s="136"/>
      <c r="ER348" s="131"/>
      <c r="ES348" s="69">
        <f t="shared" si="2914"/>
        <v>0</v>
      </c>
      <c r="ET348" s="162"/>
      <c r="EU348" s="130"/>
      <c r="EV348" s="18">
        <f t="shared" si="2915"/>
        <v>0</v>
      </c>
      <c r="EW348" s="136"/>
      <c r="EX348" s="131"/>
      <c r="EY348" s="69">
        <f t="shared" si="2916"/>
        <v>0</v>
      </c>
      <c r="EZ348" s="162"/>
      <c r="FA348" s="130"/>
      <c r="FB348" s="18">
        <f t="shared" si="2917"/>
        <v>0</v>
      </c>
      <c r="FC348" s="136"/>
      <c r="FD348" s="131"/>
      <c r="FE348" s="69">
        <f t="shared" si="2918"/>
        <v>0</v>
      </c>
      <c r="FF348" s="162"/>
      <c r="FG348" s="130"/>
      <c r="FH348" s="18">
        <f t="shared" si="2919"/>
        <v>0</v>
      </c>
      <c r="FI348" s="136"/>
      <c r="FJ348" s="131"/>
      <c r="FK348" s="69">
        <f t="shared" si="2920"/>
        <v>0</v>
      </c>
      <c r="FL348" s="162"/>
      <c r="FM348" s="130"/>
      <c r="FN348" s="18">
        <f t="shared" si="2921"/>
        <v>0</v>
      </c>
      <c r="FO348" s="136"/>
      <c r="FP348" s="131"/>
      <c r="FQ348" s="69">
        <f t="shared" si="2922"/>
        <v>0</v>
      </c>
      <c r="FR348" s="162"/>
      <c r="FS348" s="130"/>
      <c r="FT348" s="18">
        <f t="shared" si="2923"/>
        <v>0</v>
      </c>
      <c r="FU348" s="136"/>
      <c r="FV348" s="131"/>
      <c r="FW348" s="69">
        <f t="shared" si="2924"/>
        <v>0</v>
      </c>
      <c r="FX348" s="162"/>
      <c r="FY348" s="130"/>
      <c r="FZ348" s="18">
        <f t="shared" si="2925"/>
        <v>0</v>
      </c>
      <c r="GA348" s="136"/>
      <c r="GB348" s="131"/>
      <c r="GC348" s="69">
        <f t="shared" si="2926"/>
        <v>0</v>
      </c>
      <c r="GD348" s="162"/>
      <c r="GE348" s="130"/>
      <c r="GF348" s="18">
        <f t="shared" si="2927"/>
        <v>0</v>
      </c>
      <c r="GG348" s="136"/>
      <c r="GH348" s="131"/>
      <c r="GI348" s="69">
        <f t="shared" si="2928"/>
        <v>0</v>
      </c>
      <c r="GJ348" s="162"/>
      <c r="GK348" s="130"/>
      <c r="GL348" s="18">
        <f t="shared" si="2929"/>
        <v>0</v>
      </c>
      <c r="GM348" s="136"/>
      <c r="GN348" s="131"/>
      <c r="GO348" s="69">
        <f t="shared" si="2930"/>
        <v>0</v>
      </c>
      <c r="GP348" s="162"/>
      <c r="GQ348" s="130"/>
      <c r="GR348" s="18">
        <f t="shared" si="2931"/>
        <v>0</v>
      </c>
      <c r="GS348" s="136"/>
      <c r="GT348" s="131"/>
      <c r="GU348" s="69">
        <f t="shared" si="2932"/>
        <v>0</v>
      </c>
      <c r="GV348" s="162"/>
      <c r="GW348" s="130"/>
      <c r="GX348" s="18">
        <f t="shared" si="2933"/>
        <v>0</v>
      </c>
      <c r="GY348" s="136"/>
      <c r="GZ348" s="131"/>
      <c r="HA348" s="69">
        <f t="shared" si="2934"/>
        <v>0</v>
      </c>
      <c r="HB348" s="162"/>
      <c r="HC348" s="130"/>
      <c r="HD348" s="18">
        <f t="shared" si="2935"/>
        <v>0</v>
      </c>
      <c r="HE348" s="136"/>
      <c r="HF348" s="131"/>
      <c r="HG348" s="69">
        <f t="shared" si="2936"/>
        <v>0</v>
      </c>
      <c r="HH348" s="162"/>
      <c r="HI348" s="130"/>
      <c r="HJ348" s="18">
        <f t="shared" si="2937"/>
        <v>0</v>
      </c>
      <c r="HK348" s="136"/>
      <c r="HL348" s="131"/>
      <c r="HM348" s="69">
        <f t="shared" si="2938"/>
        <v>0</v>
      </c>
      <c r="HN348" s="162"/>
      <c r="HO348" s="130"/>
      <c r="HP348" s="18">
        <f t="shared" si="2939"/>
        <v>0</v>
      </c>
      <c r="HQ348" s="136"/>
      <c r="HR348" s="131"/>
      <c r="HS348" s="69">
        <f t="shared" si="2940"/>
        <v>0</v>
      </c>
      <c r="HT348" s="162"/>
      <c r="HU348" s="130"/>
      <c r="HV348" s="18">
        <f t="shared" si="2941"/>
        <v>0</v>
      </c>
      <c r="HW348" s="17"/>
      <c r="HX348" s="85"/>
      <c r="HY348" s="85"/>
      <c r="HZ348" s="2" t="str">
        <f t="shared" si="2943"/>
        <v>СКРЫТЬ</v>
      </c>
    </row>
    <row r="349" spans="1:234" hidden="1" x14ac:dyDescent="0.2">
      <c r="A349" s="1" t="e">
        <f>$K$2&amp;#REF!&amp;$K$292&amp;$K$324&amp;K349</f>
        <v>#REF!</v>
      </c>
      <c r="B349" s="16" t="e">
        <f>IF(#REF!=0,"Скрыть","")</f>
        <v>#REF!</v>
      </c>
      <c r="C349" s="15" t="e">
        <f>IF(AND(#REF!&gt;85%,#REF!&gt;85%),"скрыть","")</f>
        <v>#REF!</v>
      </c>
      <c r="D349" s="14" t="s">
        <v>2</v>
      </c>
      <c r="E349" s="14" t="s">
        <v>25</v>
      </c>
      <c r="F349" s="14" t="s">
        <v>28</v>
      </c>
      <c r="G349" s="13" t="str">
        <f t="shared" si="2942"/>
        <v>3BDFBC50-5FD0-44D2-8F2C-8100642B19E7FDBB77E1-CAAB-4231-A3A6-5F1E1D2A7239DCFAE582-0E20-476E-A53C-8EC2F89B0988Благоустройство (озеленение), м2</v>
      </c>
      <c r="H349" s="13"/>
      <c r="I349" s="42">
        <v>338</v>
      </c>
      <c r="J349" s="102">
        <f>SUBTOTAL(103,I$12:I349)*1</f>
        <v>64</v>
      </c>
      <c r="K349" s="108" t="s">
        <v>113</v>
      </c>
      <c r="L349" s="17" t="s">
        <v>65</v>
      </c>
      <c r="M349" s="267"/>
      <c r="N349" s="255"/>
      <c r="O349" s="118"/>
      <c r="P349" s="162">
        <v>0</v>
      </c>
      <c r="Q349" s="163">
        <v>0</v>
      </c>
      <c r="R349" s="163">
        <v>0</v>
      </c>
      <c r="S349" s="92">
        <f t="shared" ca="1" si="2874"/>
        <v>0</v>
      </c>
      <c r="T349" s="92">
        <f t="shared" si="2875"/>
        <v>0</v>
      </c>
      <c r="U349" s="91">
        <f t="shared" ca="1" si="2876"/>
        <v>0</v>
      </c>
      <c r="V349" s="91">
        <f t="shared" si="2877"/>
        <v>0</v>
      </c>
      <c r="W349" s="120" t="str">
        <f t="shared" si="2878"/>
        <v/>
      </c>
      <c r="X349" s="178"/>
      <c r="Y349" s="128">
        <f t="shared" si="2879"/>
        <v>0</v>
      </c>
      <c r="Z349" s="179">
        <f t="shared" ca="1" si="2880"/>
        <v>0</v>
      </c>
      <c r="AA349" s="127">
        <f t="shared" si="2881"/>
        <v>0</v>
      </c>
      <c r="AB349" s="67" t="str">
        <f t="shared" ca="1" si="2882"/>
        <v/>
      </c>
      <c r="AC349" s="69">
        <f t="shared" ca="1" si="2883"/>
        <v>0</v>
      </c>
      <c r="AD349" s="226">
        <f t="shared" si="2788"/>
        <v>0</v>
      </c>
      <c r="AE349" s="227">
        <f t="shared" si="2789"/>
        <v>0</v>
      </c>
      <c r="AF349" s="225">
        <f t="shared" si="2790"/>
        <v>0</v>
      </c>
      <c r="AG349" s="226">
        <f t="shared" si="2791"/>
        <v>0</v>
      </c>
      <c r="AH349" s="227">
        <f t="shared" si="2792"/>
        <v>0</v>
      </c>
      <c r="AI349" s="225">
        <f t="shared" si="2793"/>
        <v>0</v>
      </c>
      <c r="AJ349" s="226">
        <f t="shared" si="2794"/>
        <v>0</v>
      </c>
      <c r="AK349" s="227">
        <f t="shared" si="2795"/>
        <v>0</v>
      </c>
      <c r="AL349" s="225">
        <f t="shared" si="2796"/>
        <v>0</v>
      </c>
      <c r="AM349" s="226">
        <f t="shared" si="2797"/>
        <v>0</v>
      </c>
      <c r="AN349" s="227">
        <f t="shared" si="2798"/>
        <v>0</v>
      </c>
      <c r="AO349" s="225">
        <f t="shared" si="2799"/>
        <v>0</v>
      </c>
      <c r="AP349" s="226">
        <f t="shared" si="2800"/>
        <v>0</v>
      </c>
      <c r="AQ349" s="227">
        <f t="shared" si="2801"/>
        <v>0</v>
      </c>
      <c r="AR349" s="225">
        <f t="shared" si="2726"/>
        <v>0</v>
      </c>
      <c r="AS349" s="136"/>
      <c r="AT349" s="131"/>
      <c r="AU349" s="69">
        <f t="shared" si="2884"/>
        <v>0</v>
      </c>
      <c r="AV349" s="162"/>
      <c r="AW349" s="130"/>
      <c r="AX349" s="18">
        <f t="shared" si="2885"/>
        <v>0</v>
      </c>
      <c r="AY349" s="136"/>
      <c r="AZ349" s="131"/>
      <c r="BA349" s="69">
        <f t="shared" si="2886"/>
        <v>0</v>
      </c>
      <c r="BB349" s="162"/>
      <c r="BC349" s="130"/>
      <c r="BD349" s="18">
        <f t="shared" si="2887"/>
        <v>0</v>
      </c>
      <c r="BE349" s="136"/>
      <c r="BF349" s="131"/>
      <c r="BG349" s="69">
        <f t="shared" si="2888"/>
        <v>0</v>
      </c>
      <c r="BH349" s="162"/>
      <c r="BI349" s="130"/>
      <c r="BJ349" s="18">
        <f t="shared" si="2889"/>
        <v>0</v>
      </c>
      <c r="BK349" s="136"/>
      <c r="BL349" s="131"/>
      <c r="BM349" s="69">
        <f t="shared" si="2890"/>
        <v>0</v>
      </c>
      <c r="BN349" s="162"/>
      <c r="BO349" s="130"/>
      <c r="BP349" s="18">
        <f t="shared" si="2891"/>
        <v>0</v>
      </c>
      <c r="BQ349" s="136"/>
      <c r="BR349" s="131"/>
      <c r="BS349" s="69">
        <f t="shared" si="2892"/>
        <v>0</v>
      </c>
      <c r="BT349" s="162"/>
      <c r="BU349" s="130"/>
      <c r="BV349" s="18">
        <f t="shared" si="2893"/>
        <v>0</v>
      </c>
      <c r="BW349" s="136"/>
      <c r="BX349" s="131"/>
      <c r="BY349" s="69">
        <f t="shared" si="2894"/>
        <v>0</v>
      </c>
      <c r="BZ349" s="162"/>
      <c r="CA349" s="130"/>
      <c r="CB349" s="18">
        <f t="shared" si="2895"/>
        <v>0</v>
      </c>
      <c r="CC349" s="136"/>
      <c r="CD349" s="131"/>
      <c r="CE349" s="69">
        <f t="shared" si="2896"/>
        <v>0</v>
      </c>
      <c r="CF349" s="162"/>
      <c r="CG349" s="130"/>
      <c r="CH349" s="18">
        <f t="shared" si="2897"/>
        <v>0</v>
      </c>
      <c r="CI349" s="136"/>
      <c r="CJ349" s="131"/>
      <c r="CK349" s="69">
        <f t="shared" si="2898"/>
        <v>0</v>
      </c>
      <c r="CL349" s="162"/>
      <c r="CM349" s="130"/>
      <c r="CN349" s="18">
        <f t="shared" si="2827"/>
        <v>0</v>
      </c>
      <c r="CO349" s="136"/>
      <c r="CP349" s="131"/>
      <c r="CQ349" s="69">
        <f t="shared" si="2899"/>
        <v>0</v>
      </c>
      <c r="CR349" s="162"/>
      <c r="CS349" s="130"/>
      <c r="CT349" s="18">
        <f t="shared" si="2829"/>
        <v>0</v>
      </c>
      <c r="CU349" s="136"/>
      <c r="CV349" s="131"/>
      <c r="CW349" s="69">
        <f t="shared" si="2900"/>
        <v>0</v>
      </c>
      <c r="CX349" s="162"/>
      <c r="CY349" s="130"/>
      <c r="CZ349" s="18">
        <f t="shared" si="2831"/>
        <v>0</v>
      </c>
      <c r="DA349" s="136"/>
      <c r="DB349" s="131"/>
      <c r="DC349" s="69">
        <f t="shared" si="2901"/>
        <v>0</v>
      </c>
      <c r="DD349" s="162"/>
      <c r="DE349" s="130"/>
      <c r="DF349" s="18">
        <f t="shared" si="2833"/>
        <v>0</v>
      </c>
      <c r="DG349" s="136"/>
      <c r="DH349" s="131"/>
      <c r="DI349" s="69">
        <f t="shared" si="2902"/>
        <v>0</v>
      </c>
      <c r="DJ349" s="162"/>
      <c r="DK349" s="130"/>
      <c r="DL349" s="18">
        <f t="shared" si="2903"/>
        <v>0</v>
      </c>
      <c r="DM349" s="136"/>
      <c r="DN349" s="131"/>
      <c r="DO349" s="69">
        <f t="shared" si="2904"/>
        <v>0</v>
      </c>
      <c r="DP349" s="162"/>
      <c r="DQ349" s="130"/>
      <c r="DR349" s="18">
        <f t="shared" si="2905"/>
        <v>0</v>
      </c>
      <c r="DS349" s="136"/>
      <c r="DT349" s="131"/>
      <c r="DU349" s="69">
        <f t="shared" si="2906"/>
        <v>0</v>
      </c>
      <c r="DV349" s="162"/>
      <c r="DW349" s="130"/>
      <c r="DX349" s="18">
        <f t="shared" si="2907"/>
        <v>0</v>
      </c>
      <c r="DY349" s="136"/>
      <c r="DZ349" s="131"/>
      <c r="EA349" s="69">
        <f t="shared" si="2908"/>
        <v>0</v>
      </c>
      <c r="EB349" s="162"/>
      <c r="EC349" s="130"/>
      <c r="ED349" s="18">
        <f t="shared" si="2909"/>
        <v>0</v>
      </c>
      <c r="EE349" s="136"/>
      <c r="EF349" s="131"/>
      <c r="EG349" s="69">
        <f t="shared" si="2910"/>
        <v>0</v>
      </c>
      <c r="EH349" s="162"/>
      <c r="EI349" s="130"/>
      <c r="EJ349" s="18">
        <f t="shared" si="2911"/>
        <v>0</v>
      </c>
      <c r="EK349" s="136"/>
      <c r="EL349" s="131"/>
      <c r="EM349" s="69">
        <f t="shared" si="2912"/>
        <v>0</v>
      </c>
      <c r="EN349" s="162"/>
      <c r="EO349" s="130"/>
      <c r="EP349" s="18">
        <f t="shared" si="2913"/>
        <v>0</v>
      </c>
      <c r="EQ349" s="136"/>
      <c r="ER349" s="131"/>
      <c r="ES349" s="69">
        <f t="shared" si="2914"/>
        <v>0</v>
      </c>
      <c r="ET349" s="162"/>
      <c r="EU349" s="130"/>
      <c r="EV349" s="18">
        <f t="shared" si="2915"/>
        <v>0</v>
      </c>
      <c r="EW349" s="136"/>
      <c r="EX349" s="131"/>
      <c r="EY349" s="69">
        <f t="shared" si="2916"/>
        <v>0</v>
      </c>
      <c r="EZ349" s="162"/>
      <c r="FA349" s="130"/>
      <c r="FB349" s="18">
        <f t="shared" si="2917"/>
        <v>0</v>
      </c>
      <c r="FC349" s="136"/>
      <c r="FD349" s="131"/>
      <c r="FE349" s="69">
        <f t="shared" si="2918"/>
        <v>0</v>
      </c>
      <c r="FF349" s="162"/>
      <c r="FG349" s="130"/>
      <c r="FH349" s="18">
        <f t="shared" si="2919"/>
        <v>0</v>
      </c>
      <c r="FI349" s="136"/>
      <c r="FJ349" s="131"/>
      <c r="FK349" s="69">
        <f t="shared" si="2920"/>
        <v>0</v>
      </c>
      <c r="FL349" s="162"/>
      <c r="FM349" s="130"/>
      <c r="FN349" s="18">
        <f t="shared" si="2921"/>
        <v>0</v>
      </c>
      <c r="FO349" s="136"/>
      <c r="FP349" s="131"/>
      <c r="FQ349" s="69">
        <f t="shared" si="2922"/>
        <v>0</v>
      </c>
      <c r="FR349" s="162"/>
      <c r="FS349" s="130"/>
      <c r="FT349" s="18">
        <f t="shared" si="2923"/>
        <v>0</v>
      </c>
      <c r="FU349" s="136"/>
      <c r="FV349" s="131"/>
      <c r="FW349" s="69">
        <f t="shared" si="2924"/>
        <v>0</v>
      </c>
      <c r="FX349" s="162"/>
      <c r="FY349" s="130"/>
      <c r="FZ349" s="18">
        <f t="shared" si="2925"/>
        <v>0</v>
      </c>
      <c r="GA349" s="136"/>
      <c r="GB349" s="131"/>
      <c r="GC349" s="69">
        <f t="shared" si="2926"/>
        <v>0</v>
      </c>
      <c r="GD349" s="162"/>
      <c r="GE349" s="130"/>
      <c r="GF349" s="18">
        <f t="shared" si="2927"/>
        <v>0</v>
      </c>
      <c r="GG349" s="136"/>
      <c r="GH349" s="131"/>
      <c r="GI349" s="69">
        <f t="shared" si="2928"/>
        <v>0</v>
      </c>
      <c r="GJ349" s="162"/>
      <c r="GK349" s="130"/>
      <c r="GL349" s="18">
        <f t="shared" si="2929"/>
        <v>0</v>
      </c>
      <c r="GM349" s="136"/>
      <c r="GN349" s="131"/>
      <c r="GO349" s="69">
        <f t="shared" si="2930"/>
        <v>0</v>
      </c>
      <c r="GP349" s="162"/>
      <c r="GQ349" s="130"/>
      <c r="GR349" s="18">
        <f t="shared" si="2931"/>
        <v>0</v>
      </c>
      <c r="GS349" s="136"/>
      <c r="GT349" s="131"/>
      <c r="GU349" s="69">
        <f t="shared" si="2932"/>
        <v>0</v>
      </c>
      <c r="GV349" s="162"/>
      <c r="GW349" s="130"/>
      <c r="GX349" s="18">
        <f t="shared" si="2933"/>
        <v>0</v>
      </c>
      <c r="GY349" s="136"/>
      <c r="GZ349" s="131"/>
      <c r="HA349" s="69">
        <f t="shared" si="2934"/>
        <v>0</v>
      </c>
      <c r="HB349" s="162"/>
      <c r="HC349" s="130"/>
      <c r="HD349" s="18">
        <f t="shared" si="2935"/>
        <v>0</v>
      </c>
      <c r="HE349" s="136"/>
      <c r="HF349" s="131"/>
      <c r="HG349" s="69">
        <f t="shared" si="2936"/>
        <v>0</v>
      </c>
      <c r="HH349" s="162"/>
      <c r="HI349" s="130"/>
      <c r="HJ349" s="18">
        <f t="shared" si="2937"/>
        <v>0</v>
      </c>
      <c r="HK349" s="136"/>
      <c r="HL349" s="131"/>
      <c r="HM349" s="69">
        <f t="shared" si="2938"/>
        <v>0</v>
      </c>
      <c r="HN349" s="162"/>
      <c r="HO349" s="130"/>
      <c r="HP349" s="18">
        <f t="shared" si="2939"/>
        <v>0</v>
      </c>
      <c r="HQ349" s="136"/>
      <c r="HR349" s="131"/>
      <c r="HS349" s="69">
        <f t="shared" si="2940"/>
        <v>0</v>
      </c>
      <c r="HT349" s="162"/>
      <c r="HU349" s="130"/>
      <c r="HV349" s="18">
        <f t="shared" si="2941"/>
        <v>0</v>
      </c>
      <c r="HW349" s="17"/>
      <c r="HX349" s="85"/>
      <c r="HY349" s="85"/>
      <c r="HZ349" s="2" t="str">
        <f t="shared" si="2943"/>
        <v>СКРЫТЬ</v>
      </c>
    </row>
    <row r="350" spans="1:234" hidden="1" x14ac:dyDescent="0.2">
      <c r="B350" s="16"/>
      <c r="C350" s="15"/>
      <c r="D350" s="270"/>
      <c r="E350" s="270"/>
      <c r="F350" s="270"/>
      <c r="G350" s="13"/>
      <c r="H350" s="13"/>
      <c r="I350" s="42">
        <v>339</v>
      </c>
      <c r="J350" s="102">
        <f>SUBTOTAL(103,I$12:I350)*1</f>
        <v>64</v>
      </c>
      <c r="K350" s="108" t="s">
        <v>114</v>
      </c>
      <c r="L350" s="17" t="s">
        <v>65</v>
      </c>
      <c r="M350" s="267"/>
      <c r="N350" s="255"/>
      <c r="O350" s="118"/>
      <c r="P350" s="162"/>
      <c r="Q350" s="163">
        <v>0</v>
      </c>
      <c r="R350" s="163">
        <v>0</v>
      </c>
      <c r="S350" s="92">
        <f t="shared" ca="1" si="2874"/>
        <v>0</v>
      </c>
      <c r="T350" s="92">
        <f t="shared" si="2875"/>
        <v>0</v>
      </c>
      <c r="U350" s="91">
        <f t="shared" ca="1" si="2876"/>
        <v>0</v>
      </c>
      <c r="V350" s="91">
        <f t="shared" si="2877"/>
        <v>0</v>
      </c>
      <c r="W350" s="120" t="str">
        <f t="shared" si="2878"/>
        <v/>
      </c>
      <c r="X350" s="178"/>
      <c r="Y350" s="128">
        <f t="shared" si="2879"/>
        <v>0</v>
      </c>
      <c r="Z350" s="179">
        <f t="shared" ca="1" si="2880"/>
        <v>0</v>
      </c>
      <c r="AA350" s="127">
        <f t="shared" si="2881"/>
        <v>0</v>
      </c>
      <c r="AB350" s="67" t="str">
        <f t="shared" ca="1" si="2882"/>
        <v/>
      </c>
      <c r="AC350" s="69">
        <f t="shared" ca="1" si="2883"/>
        <v>0</v>
      </c>
      <c r="AD350" s="226">
        <f t="shared" si="2788"/>
        <v>0</v>
      </c>
      <c r="AE350" s="227">
        <f t="shared" si="2789"/>
        <v>0</v>
      </c>
      <c r="AF350" s="225">
        <f t="shared" si="2790"/>
        <v>0</v>
      </c>
      <c r="AG350" s="226">
        <f t="shared" si="2791"/>
        <v>0</v>
      </c>
      <c r="AH350" s="227">
        <f t="shared" si="2792"/>
        <v>0</v>
      </c>
      <c r="AI350" s="225">
        <f t="shared" si="2793"/>
        <v>0</v>
      </c>
      <c r="AJ350" s="226">
        <f t="shared" si="2794"/>
        <v>0</v>
      </c>
      <c r="AK350" s="227">
        <f t="shared" si="2795"/>
        <v>0</v>
      </c>
      <c r="AL350" s="225">
        <f t="shared" si="2796"/>
        <v>0</v>
      </c>
      <c r="AM350" s="226">
        <f t="shared" si="2797"/>
        <v>0</v>
      </c>
      <c r="AN350" s="227">
        <f t="shared" si="2798"/>
        <v>0</v>
      </c>
      <c r="AO350" s="225">
        <f t="shared" si="2799"/>
        <v>0</v>
      </c>
      <c r="AP350" s="226">
        <f t="shared" si="2800"/>
        <v>0</v>
      </c>
      <c r="AQ350" s="227">
        <f t="shared" si="2801"/>
        <v>0</v>
      </c>
      <c r="AR350" s="225">
        <f t="shared" si="2726"/>
        <v>0</v>
      </c>
      <c r="AS350" s="136"/>
      <c r="AT350" s="131"/>
      <c r="AU350" s="69">
        <f t="shared" si="2884"/>
        <v>0</v>
      </c>
      <c r="AV350" s="162"/>
      <c r="AW350" s="130"/>
      <c r="AX350" s="18">
        <f t="shared" si="2885"/>
        <v>0</v>
      </c>
      <c r="AY350" s="136"/>
      <c r="AZ350" s="131"/>
      <c r="BA350" s="69">
        <f t="shared" si="2886"/>
        <v>0</v>
      </c>
      <c r="BB350" s="162"/>
      <c r="BC350" s="130"/>
      <c r="BD350" s="18">
        <f t="shared" si="2887"/>
        <v>0</v>
      </c>
      <c r="BE350" s="136"/>
      <c r="BF350" s="131"/>
      <c r="BG350" s="69">
        <f t="shared" si="2888"/>
        <v>0</v>
      </c>
      <c r="BH350" s="162"/>
      <c r="BI350" s="130"/>
      <c r="BJ350" s="18">
        <f t="shared" si="2889"/>
        <v>0</v>
      </c>
      <c r="BK350" s="136"/>
      <c r="BL350" s="131"/>
      <c r="BM350" s="69">
        <f t="shared" si="2890"/>
        <v>0</v>
      </c>
      <c r="BN350" s="162"/>
      <c r="BO350" s="130"/>
      <c r="BP350" s="18">
        <f t="shared" si="2891"/>
        <v>0</v>
      </c>
      <c r="BQ350" s="136"/>
      <c r="BR350" s="131"/>
      <c r="BS350" s="69">
        <f t="shared" si="2892"/>
        <v>0</v>
      </c>
      <c r="BT350" s="162"/>
      <c r="BU350" s="130"/>
      <c r="BV350" s="18">
        <f t="shared" si="2893"/>
        <v>0</v>
      </c>
      <c r="BW350" s="136"/>
      <c r="BX350" s="131"/>
      <c r="BY350" s="69">
        <f t="shared" si="2894"/>
        <v>0</v>
      </c>
      <c r="BZ350" s="162"/>
      <c r="CA350" s="130"/>
      <c r="CB350" s="18">
        <f t="shared" si="2895"/>
        <v>0</v>
      </c>
      <c r="CC350" s="136"/>
      <c r="CD350" s="131"/>
      <c r="CE350" s="69">
        <f t="shared" si="2896"/>
        <v>0</v>
      </c>
      <c r="CF350" s="162"/>
      <c r="CG350" s="130"/>
      <c r="CH350" s="18">
        <f t="shared" si="2897"/>
        <v>0</v>
      </c>
      <c r="CI350" s="136"/>
      <c r="CJ350" s="131"/>
      <c r="CK350" s="69">
        <f t="shared" si="2898"/>
        <v>0</v>
      </c>
      <c r="CL350" s="162"/>
      <c r="CM350" s="130"/>
      <c r="CN350" s="18">
        <f t="shared" si="2827"/>
        <v>0</v>
      </c>
      <c r="CO350" s="136"/>
      <c r="CP350" s="131"/>
      <c r="CQ350" s="69">
        <f t="shared" si="2899"/>
        <v>0</v>
      </c>
      <c r="CR350" s="162"/>
      <c r="CS350" s="130"/>
      <c r="CT350" s="18">
        <f t="shared" si="2829"/>
        <v>0</v>
      </c>
      <c r="CU350" s="136"/>
      <c r="CV350" s="131"/>
      <c r="CW350" s="69">
        <f t="shared" si="2900"/>
        <v>0</v>
      </c>
      <c r="CX350" s="162"/>
      <c r="CY350" s="130"/>
      <c r="CZ350" s="18">
        <f t="shared" si="2831"/>
        <v>0</v>
      </c>
      <c r="DA350" s="136"/>
      <c r="DB350" s="131"/>
      <c r="DC350" s="69">
        <f t="shared" si="2901"/>
        <v>0</v>
      </c>
      <c r="DD350" s="162"/>
      <c r="DE350" s="130"/>
      <c r="DF350" s="18">
        <f t="shared" si="2833"/>
        <v>0</v>
      </c>
      <c r="DG350" s="136"/>
      <c r="DH350" s="131"/>
      <c r="DI350" s="69">
        <f t="shared" si="2902"/>
        <v>0</v>
      </c>
      <c r="DJ350" s="162"/>
      <c r="DK350" s="130"/>
      <c r="DL350" s="18">
        <f t="shared" si="2903"/>
        <v>0</v>
      </c>
      <c r="DM350" s="136"/>
      <c r="DN350" s="131"/>
      <c r="DO350" s="69">
        <f t="shared" si="2904"/>
        <v>0</v>
      </c>
      <c r="DP350" s="162"/>
      <c r="DQ350" s="130"/>
      <c r="DR350" s="18">
        <f t="shared" si="2905"/>
        <v>0</v>
      </c>
      <c r="DS350" s="136"/>
      <c r="DT350" s="131"/>
      <c r="DU350" s="69">
        <f t="shared" si="2906"/>
        <v>0</v>
      </c>
      <c r="DV350" s="162"/>
      <c r="DW350" s="130"/>
      <c r="DX350" s="18">
        <f t="shared" si="2907"/>
        <v>0</v>
      </c>
      <c r="DY350" s="136"/>
      <c r="DZ350" s="131"/>
      <c r="EA350" s="69">
        <f t="shared" si="2908"/>
        <v>0</v>
      </c>
      <c r="EB350" s="162"/>
      <c r="EC350" s="130"/>
      <c r="ED350" s="18">
        <f t="shared" si="2909"/>
        <v>0</v>
      </c>
      <c r="EE350" s="136"/>
      <c r="EF350" s="131"/>
      <c r="EG350" s="69">
        <f t="shared" si="2910"/>
        <v>0</v>
      </c>
      <c r="EH350" s="162"/>
      <c r="EI350" s="130"/>
      <c r="EJ350" s="18">
        <f t="shared" si="2911"/>
        <v>0</v>
      </c>
      <c r="EK350" s="136"/>
      <c r="EL350" s="131"/>
      <c r="EM350" s="69">
        <f t="shared" si="2912"/>
        <v>0</v>
      </c>
      <c r="EN350" s="162"/>
      <c r="EO350" s="130"/>
      <c r="EP350" s="18">
        <f t="shared" si="2913"/>
        <v>0</v>
      </c>
      <c r="EQ350" s="136"/>
      <c r="ER350" s="131"/>
      <c r="ES350" s="69">
        <f t="shared" si="2914"/>
        <v>0</v>
      </c>
      <c r="ET350" s="162"/>
      <c r="EU350" s="130"/>
      <c r="EV350" s="18">
        <f t="shared" si="2915"/>
        <v>0</v>
      </c>
      <c r="EW350" s="136"/>
      <c r="EX350" s="131"/>
      <c r="EY350" s="69">
        <f t="shared" si="2916"/>
        <v>0</v>
      </c>
      <c r="EZ350" s="162"/>
      <c r="FA350" s="130"/>
      <c r="FB350" s="18">
        <f t="shared" si="2917"/>
        <v>0</v>
      </c>
      <c r="FC350" s="136"/>
      <c r="FD350" s="131"/>
      <c r="FE350" s="69">
        <f t="shared" si="2918"/>
        <v>0</v>
      </c>
      <c r="FF350" s="162"/>
      <c r="FG350" s="130"/>
      <c r="FH350" s="18">
        <f t="shared" si="2919"/>
        <v>0</v>
      </c>
      <c r="FI350" s="136"/>
      <c r="FJ350" s="131"/>
      <c r="FK350" s="69">
        <f t="shared" si="2920"/>
        <v>0</v>
      </c>
      <c r="FL350" s="162"/>
      <c r="FM350" s="130"/>
      <c r="FN350" s="18">
        <f t="shared" si="2921"/>
        <v>0</v>
      </c>
      <c r="FO350" s="136"/>
      <c r="FP350" s="131"/>
      <c r="FQ350" s="69">
        <f t="shared" si="2922"/>
        <v>0</v>
      </c>
      <c r="FR350" s="162"/>
      <c r="FS350" s="130"/>
      <c r="FT350" s="18">
        <f t="shared" si="2923"/>
        <v>0</v>
      </c>
      <c r="FU350" s="136"/>
      <c r="FV350" s="131"/>
      <c r="FW350" s="69">
        <f t="shared" si="2924"/>
        <v>0</v>
      </c>
      <c r="FX350" s="162"/>
      <c r="FY350" s="130"/>
      <c r="FZ350" s="18">
        <f t="shared" si="2925"/>
        <v>0</v>
      </c>
      <c r="GA350" s="136"/>
      <c r="GB350" s="131"/>
      <c r="GC350" s="69">
        <f t="shared" si="2926"/>
        <v>0</v>
      </c>
      <c r="GD350" s="162"/>
      <c r="GE350" s="130"/>
      <c r="GF350" s="18">
        <f t="shared" si="2927"/>
        <v>0</v>
      </c>
      <c r="GG350" s="136"/>
      <c r="GH350" s="131"/>
      <c r="GI350" s="69">
        <f t="shared" si="2928"/>
        <v>0</v>
      </c>
      <c r="GJ350" s="162"/>
      <c r="GK350" s="130"/>
      <c r="GL350" s="18">
        <f t="shared" si="2929"/>
        <v>0</v>
      </c>
      <c r="GM350" s="136"/>
      <c r="GN350" s="131"/>
      <c r="GO350" s="69">
        <f t="shared" si="2930"/>
        <v>0</v>
      </c>
      <c r="GP350" s="162"/>
      <c r="GQ350" s="130"/>
      <c r="GR350" s="18">
        <f t="shared" si="2931"/>
        <v>0</v>
      </c>
      <c r="GS350" s="136"/>
      <c r="GT350" s="131"/>
      <c r="GU350" s="69">
        <f t="shared" si="2932"/>
        <v>0</v>
      </c>
      <c r="GV350" s="162"/>
      <c r="GW350" s="130"/>
      <c r="GX350" s="18">
        <f t="shared" si="2933"/>
        <v>0</v>
      </c>
      <c r="GY350" s="136"/>
      <c r="GZ350" s="131"/>
      <c r="HA350" s="69">
        <f t="shared" si="2934"/>
        <v>0</v>
      </c>
      <c r="HB350" s="162"/>
      <c r="HC350" s="130"/>
      <c r="HD350" s="18">
        <f t="shared" si="2935"/>
        <v>0</v>
      </c>
      <c r="HE350" s="136"/>
      <c r="HF350" s="131"/>
      <c r="HG350" s="69">
        <f t="shared" si="2936"/>
        <v>0</v>
      </c>
      <c r="HH350" s="162"/>
      <c r="HI350" s="130"/>
      <c r="HJ350" s="18">
        <f t="shared" si="2937"/>
        <v>0</v>
      </c>
      <c r="HK350" s="136"/>
      <c r="HL350" s="131"/>
      <c r="HM350" s="69">
        <f t="shared" si="2938"/>
        <v>0</v>
      </c>
      <c r="HN350" s="162"/>
      <c r="HO350" s="130"/>
      <c r="HP350" s="18">
        <f t="shared" si="2939"/>
        <v>0</v>
      </c>
      <c r="HQ350" s="136"/>
      <c r="HR350" s="131"/>
      <c r="HS350" s="69">
        <f t="shared" si="2940"/>
        <v>0</v>
      </c>
      <c r="HT350" s="162"/>
      <c r="HU350" s="130"/>
      <c r="HV350" s="18">
        <f t="shared" si="2941"/>
        <v>0</v>
      </c>
      <c r="HW350" s="17"/>
      <c r="HX350" s="85"/>
      <c r="HY350" s="85"/>
      <c r="HZ350" s="2" t="str">
        <f t="shared" si="2943"/>
        <v>СКРЫТЬ</v>
      </c>
    </row>
    <row r="351" spans="1:234" hidden="1" x14ac:dyDescent="0.2">
      <c r="B351" s="16"/>
      <c r="C351" s="15"/>
      <c r="D351" s="270"/>
      <c r="E351" s="270"/>
      <c r="F351" s="270"/>
      <c r="G351" s="13"/>
      <c r="H351" s="13"/>
      <c r="I351" s="42">
        <v>340</v>
      </c>
      <c r="J351" s="102">
        <f>SUBTOTAL(103,I$12:I351)*1</f>
        <v>64</v>
      </c>
      <c r="K351" s="108" t="s">
        <v>115</v>
      </c>
      <c r="L351" s="17" t="s">
        <v>65</v>
      </c>
      <c r="M351" s="267"/>
      <c r="N351" s="255"/>
      <c r="O351" s="118"/>
      <c r="P351" s="162"/>
      <c r="Q351" s="163">
        <v>0</v>
      </c>
      <c r="R351" s="163">
        <v>0</v>
      </c>
      <c r="S351" s="92">
        <f t="shared" ca="1" si="2874"/>
        <v>0</v>
      </c>
      <c r="T351" s="92">
        <f t="shared" si="2875"/>
        <v>0</v>
      </c>
      <c r="U351" s="91">
        <f t="shared" ca="1" si="2876"/>
        <v>0</v>
      </c>
      <c r="V351" s="91">
        <f t="shared" si="2877"/>
        <v>0</v>
      </c>
      <c r="W351" s="120" t="str">
        <f t="shared" si="2878"/>
        <v/>
      </c>
      <c r="X351" s="178"/>
      <c r="Y351" s="128">
        <f t="shared" si="2879"/>
        <v>0</v>
      </c>
      <c r="Z351" s="179">
        <f t="shared" ca="1" si="2880"/>
        <v>0</v>
      </c>
      <c r="AA351" s="127">
        <f t="shared" si="2881"/>
        <v>0</v>
      </c>
      <c r="AB351" s="67" t="str">
        <f t="shared" ca="1" si="2882"/>
        <v/>
      </c>
      <c r="AC351" s="69">
        <f t="shared" ca="1" si="2883"/>
        <v>0</v>
      </c>
      <c r="AD351" s="226">
        <f t="shared" si="2788"/>
        <v>0</v>
      </c>
      <c r="AE351" s="227">
        <f t="shared" si="2789"/>
        <v>0</v>
      </c>
      <c r="AF351" s="225">
        <f t="shared" si="2790"/>
        <v>0</v>
      </c>
      <c r="AG351" s="226">
        <f t="shared" si="2791"/>
        <v>0</v>
      </c>
      <c r="AH351" s="227">
        <f t="shared" si="2792"/>
        <v>0</v>
      </c>
      <c r="AI351" s="225">
        <f t="shared" si="2793"/>
        <v>0</v>
      </c>
      <c r="AJ351" s="226">
        <f t="shared" si="2794"/>
        <v>0</v>
      </c>
      <c r="AK351" s="227">
        <f t="shared" si="2795"/>
        <v>0</v>
      </c>
      <c r="AL351" s="225">
        <f t="shared" si="2796"/>
        <v>0</v>
      </c>
      <c r="AM351" s="226">
        <f t="shared" si="2797"/>
        <v>0</v>
      </c>
      <c r="AN351" s="227">
        <f t="shared" si="2798"/>
        <v>0</v>
      </c>
      <c r="AO351" s="225">
        <f t="shared" si="2799"/>
        <v>0</v>
      </c>
      <c r="AP351" s="226">
        <f t="shared" si="2800"/>
        <v>0</v>
      </c>
      <c r="AQ351" s="227">
        <f t="shared" si="2801"/>
        <v>0</v>
      </c>
      <c r="AR351" s="225">
        <f t="shared" si="2726"/>
        <v>0</v>
      </c>
      <c r="AS351" s="136"/>
      <c r="AT351" s="131"/>
      <c r="AU351" s="69">
        <f t="shared" si="2884"/>
        <v>0</v>
      </c>
      <c r="AV351" s="162"/>
      <c r="AW351" s="130"/>
      <c r="AX351" s="18">
        <f t="shared" si="2885"/>
        <v>0</v>
      </c>
      <c r="AY351" s="136"/>
      <c r="AZ351" s="131"/>
      <c r="BA351" s="69">
        <f t="shared" si="2886"/>
        <v>0</v>
      </c>
      <c r="BB351" s="162"/>
      <c r="BC351" s="130"/>
      <c r="BD351" s="18">
        <f t="shared" si="2887"/>
        <v>0</v>
      </c>
      <c r="BE351" s="136"/>
      <c r="BF351" s="131"/>
      <c r="BG351" s="69">
        <f t="shared" si="2888"/>
        <v>0</v>
      </c>
      <c r="BH351" s="162"/>
      <c r="BI351" s="130"/>
      <c r="BJ351" s="18">
        <f t="shared" si="2889"/>
        <v>0</v>
      </c>
      <c r="BK351" s="136"/>
      <c r="BL351" s="131"/>
      <c r="BM351" s="69">
        <f t="shared" si="2890"/>
        <v>0</v>
      </c>
      <c r="BN351" s="162"/>
      <c r="BO351" s="130"/>
      <c r="BP351" s="18">
        <f t="shared" si="2891"/>
        <v>0</v>
      </c>
      <c r="BQ351" s="136"/>
      <c r="BR351" s="131"/>
      <c r="BS351" s="69">
        <f t="shared" si="2892"/>
        <v>0</v>
      </c>
      <c r="BT351" s="162"/>
      <c r="BU351" s="130"/>
      <c r="BV351" s="18">
        <f t="shared" si="2893"/>
        <v>0</v>
      </c>
      <c r="BW351" s="136"/>
      <c r="BX351" s="131"/>
      <c r="BY351" s="69">
        <f t="shared" si="2894"/>
        <v>0</v>
      </c>
      <c r="BZ351" s="162"/>
      <c r="CA351" s="130"/>
      <c r="CB351" s="18">
        <f t="shared" si="2895"/>
        <v>0</v>
      </c>
      <c r="CC351" s="136"/>
      <c r="CD351" s="131"/>
      <c r="CE351" s="69">
        <f t="shared" si="2896"/>
        <v>0</v>
      </c>
      <c r="CF351" s="162"/>
      <c r="CG351" s="130"/>
      <c r="CH351" s="18">
        <f t="shared" si="2897"/>
        <v>0</v>
      </c>
      <c r="CI351" s="136"/>
      <c r="CJ351" s="131"/>
      <c r="CK351" s="69">
        <f t="shared" si="2898"/>
        <v>0</v>
      </c>
      <c r="CL351" s="162"/>
      <c r="CM351" s="130"/>
      <c r="CN351" s="18">
        <f t="shared" si="2827"/>
        <v>0</v>
      </c>
      <c r="CO351" s="136"/>
      <c r="CP351" s="131"/>
      <c r="CQ351" s="69">
        <f t="shared" si="2899"/>
        <v>0</v>
      </c>
      <c r="CR351" s="162"/>
      <c r="CS351" s="130"/>
      <c r="CT351" s="18">
        <f t="shared" si="2829"/>
        <v>0</v>
      </c>
      <c r="CU351" s="136"/>
      <c r="CV351" s="131"/>
      <c r="CW351" s="69">
        <f t="shared" si="2900"/>
        <v>0</v>
      </c>
      <c r="CX351" s="162"/>
      <c r="CY351" s="130"/>
      <c r="CZ351" s="18">
        <f t="shared" si="2831"/>
        <v>0</v>
      </c>
      <c r="DA351" s="136"/>
      <c r="DB351" s="131"/>
      <c r="DC351" s="69">
        <f t="shared" si="2901"/>
        <v>0</v>
      </c>
      <c r="DD351" s="162"/>
      <c r="DE351" s="130"/>
      <c r="DF351" s="18">
        <f t="shared" si="2833"/>
        <v>0</v>
      </c>
      <c r="DG351" s="136"/>
      <c r="DH351" s="131"/>
      <c r="DI351" s="69">
        <f t="shared" si="2902"/>
        <v>0</v>
      </c>
      <c r="DJ351" s="162"/>
      <c r="DK351" s="130"/>
      <c r="DL351" s="18">
        <f t="shared" si="2903"/>
        <v>0</v>
      </c>
      <c r="DM351" s="136"/>
      <c r="DN351" s="131"/>
      <c r="DO351" s="69">
        <f t="shared" si="2904"/>
        <v>0</v>
      </c>
      <c r="DP351" s="162"/>
      <c r="DQ351" s="130"/>
      <c r="DR351" s="18">
        <f t="shared" si="2905"/>
        <v>0</v>
      </c>
      <c r="DS351" s="136"/>
      <c r="DT351" s="131"/>
      <c r="DU351" s="69">
        <f t="shared" si="2906"/>
        <v>0</v>
      </c>
      <c r="DV351" s="162"/>
      <c r="DW351" s="130"/>
      <c r="DX351" s="18">
        <f t="shared" si="2907"/>
        <v>0</v>
      </c>
      <c r="DY351" s="136"/>
      <c r="DZ351" s="131"/>
      <c r="EA351" s="69">
        <f t="shared" si="2908"/>
        <v>0</v>
      </c>
      <c r="EB351" s="162"/>
      <c r="EC351" s="130"/>
      <c r="ED351" s="18">
        <f t="shared" si="2909"/>
        <v>0</v>
      </c>
      <c r="EE351" s="136"/>
      <c r="EF351" s="131"/>
      <c r="EG351" s="69">
        <f t="shared" si="2910"/>
        <v>0</v>
      </c>
      <c r="EH351" s="162"/>
      <c r="EI351" s="130"/>
      <c r="EJ351" s="18">
        <f t="shared" si="2911"/>
        <v>0</v>
      </c>
      <c r="EK351" s="136"/>
      <c r="EL351" s="131"/>
      <c r="EM351" s="69">
        <f t="shared" si="2912"/>
        <v>0</v>
      </c>
      <c r="EN351" s="162"/>
      <c r="EO351" s="130"/>
      <c r="EP351" s="18">
        <f t="shared" si="2913"/>
        <v>0</v>
      </c>
      <c r="EQ351" s="136"/>
      <c r="ER351" s="131"/>
      <c r="ES351" s="69">
        <f t="shared" si="2914"/>
        <v>0</v>
      </c>
      <c r="ET351" s="162"/>
      <c r="EU351" s="130"/>
      <c r="EV351" s="18">
        <f t="shared" si="2915"/>
        <v>0</v>
      </c>
      <c r="EW351" s="136"/>
      <c r="EX351" s="131"/>
      <c r="EY351" s="69">
        <f t="shared" si="2916"/>
        <v>0</v>
      </c>
      <c r="EZ351" s="162"/>
      <c r="FA351" s="130"/>
      <c r="FB351" s="18">
        <f t="shared" si="2917"/>
        <v>0</v>
      </c>
      <c r="FC351" s="136"/>
      <c r="FD351" s="131"/>
      <c r="FE351" s="69">
        <f t="shared" si="2918"/>
        <v>0</v>
      </c>
      <c r="FF351" s="162"/>
      <c r="FG351" s="130"/>
      <c r="FH351" s="18">
        <f t="shared" si="2919"/>
        <v>0</v>
      </c>
      <c r="FI351" s="136"/>
      <c r="FJ351" s="131"/>
      <c r="FK351" s="69">
        <f t="shared" si="2920"/>
        <v>0</v>
      </c>
      <c r="FL351" s="162"/>
      <c r="FM351" s="130"/>
      <c r="FN351" s="18">
        <f t="shared" si="2921"/>
        <v>0</v>
      </c>
      <c r="FO351" s="136"/>
      <c r="FP351" s="131"/>
      <c r="FQ351" s="69">
        <f t="shared" si="2922"/>
        <v>0</v>
      </c>
      <c r="FR351" s="162"/>
      <c r="FS351" s="130"/>
      <c r="FT351" s="18">
        <f t="shared" si="2923"/>
        <v>0</v>
      </c>
      <c r="FU351" s="136"/>
      <c r="FV351" s="131"/>
      <c r="FW351" s="69">
        <f t="shared" si="2924"/>
        <v>0</v>
      </c>
      <c r="FX351" s="162"/>
      <c r="FY351" s="130"/>
      <c r="FZ351" s="18">
        <f t="shared" si="2925"/>
        <v>0</v>
      </c>
      <c r="GA351" s="136"/>
      <c r="GB351" s="131"/>
      <c r="GC351" s="69">
        <f t="shared" si="2926"/>
        <v>0</v>
      </c>
      <c r="GD351" s="162"/>
      <c r="GE351" s="130"/>
      <c r="GF351" s="18">
        <f t="shared" si="2927"/>
        <v>0</v>
      </c>
      <c r="GG351" s="136"/>
      <c r="GH351" s="131"/>
      <c r="GI351" s="69">
        <f t="shared" si="2928"/>
        <v>0</v>
      </c>
      <c r="GJ351" s="162"/>
      <c r="GK351" s="130"/>
      <c r="GL351" s="18">
        <f t="shared" si="2929"/>
        <v>0</v>
      </c>
      <c r="GM351" s="136"/>
      <c r="GN351" s="131"/>
      <c r="GO351" s="69">
        <f t="shared" si="2930"/>
        <v>0</v>
      </c>
      <c r="GP351" s="162"/>
      <c r="GQ351" s="130"/>
      <c r="GR351" s="18">
        <f t="shared" si="2931"/>
        <v>0</v>
      </c>
      <c r="GS351" s="136"/>
      <c r="GT351" s="131"/>
      <c r="GU351" s="69">
        <f t="shared" si="2932"/>
        <v>0</v>
      </c>
      <c r="GV351" s="162"/>
      <c r="GW351" s="130"/>
      <c r="GX351" s="18">
        <f t="shared" si="2933"/>
        <v>0</v>
      </c>
      <c r="GY351" s="136"/>
      <c r="GZ351" s="131"/>
      <c r="HA351" s="69">
        <f t="shared" si="2934"/>
        <v>0</v>
      </c>
      <c r="HB351" s="162"/>
      <c r="HC351" s="130"/>
      <c r="HD351" s="18">
        <f t="shared" si="2935"/>
        <v>0</v>
      </c>
      <c r="HE351" s="136"/>
      <c r="HF351" s="131"/>
      <c r="HG351" s="69">
        <f t="shared" si="2936"/>
        <v>0</v>
      </c>
      <c r="HH351" s="162"/>
      <c r="HI351" s="130"/>
      <c r="HJ351" s="18">
        <f t="shared" si="2937"/>
        <v>0</v>
      </c>
      <c r="HK351" s="136"/>
      <c r="HL351" s="131"/>
      <c r="HM351" s="69">
        <f t="shared" si="2938"/>
        <v>0</v>
      </c>
      <c r="HN351" s="162"/>
      <c r="HO351" s="130"/>
      <c r="HP351" s="18">
        <f t="shared" si="2939"/>
        <v>0</v>
      </c>
      <c r="HQ351" s="136"/>
      <c r="HR351" s="131"/>
      <c r="HS351" s="69">
        <f t="shared" si="2940"/>
        <v>0</v>
      </c>
      <c r="HT351" s="162"/>
      <c r="HU351" s="130"/>
      <c r="HV351" s="18">
        <f t="shared" si="2941"/>
        <v>0</v>
      </c>
      <c r="HW351" s="17"/>
      <c r="HX351" s="85"/>
      <c r="HY351" s="85"/>
      <c r="HZ351" s="2" t="str">
        <f t="shared" si="2943"/>
        <v>СКРЫТЬ</v>
      </c>
    </row>
    <row r="352" spans="1:234" hidden="1" x14ac:dyDescent="0.2">
      <c r="A352" s="1" t="e">
        <f>$K$2&amp;#REF!&amp;$K$292&amp;$K$324&amp;K352</f>
        <v>#REF!</v>
      </c>
      <c r="B352" s="16" t="e">
        <f>IF(#REF!=0,"Скрыть","")</f>
        <v>#REF!</v>
      </c>
      <c r="C352" s="15" t="e">
        <f>IF(AND(#REF!&gt;85%,#REF!&gt;85%),"скрыть","")</f>
        <v>#REF!</v>
      </c>
      <c r="D352" s="14" t="s">
        <v>2</v>
      </c>
      <c r="E352" s="14" t="s">
        <v>25</v>
      </c>
      <c r="F352" s="14" t="s">
        <v>28</v>
      </c>
      <c r="G352" s="13" t="str">
        <f>CONCATENATE(D352,E352,F352,K352)</f>
        <v>3BDFBC50-5FD0-44D2-8F2C-8100642B19E7FDBB77E1-CAAB-4231-A3A6-5F1E1D2A7239DCFAE582-0E20-476E-A53C-8EC2F89B0988Устранение замечаний, шт.</v>
      </c>
      <c r="H352" s="13"/>
      <c r="I352" s="42">
        <v>341</v>
      </c>
      <c r="J352" s="102">
        <f>SUBTOTAL(103,I$12:I352)*1</f>
        <v>64</v>
      </c>
      <c r="K352" s="105" t="s">
        <v>80</v>
      </c>
      <c r="L352" s="17" t="s">
        <v>65</v>
      </c>
      <c r="M352" s="267"/>
      <c r="N352" s="255"/>
      <c r="O352" s="118"/>
      <c r="P352" s="162">
        <v>0</v>
      </c>
      <c r="Q352" s="163">
        <v>0</v>
      </c>
      <c r="R352" s="163">
        <v>0</v>
      </c>
      <c r="S352" s="92">
        <f ca="1">IF((Q352+Z352)&gt;P352,P352,(Q352+Z352))</f>
        <v>0</v>
      </c>
      <c r="T352" s="92">
        <f>R352+AA352</f>
        <v>0</v>
      </c>
      <c r="U352" s="91">
        <f ca="1">T352-S352</f>
        <v>0</v>
      </c>
      <c r="V352" s="91">
        <f>P352-T352</f>
        <v>0</v>
      </c>
      <c r="W352" s="120" t="str">
        <f t="shared" si="2720"/>
        <v/>
      </c>
      <c r="X352" s="178"/>
      <c r="Y352" s="128">
        <f>AS352+AY352+BE352+BK352+BQ352+BW352+CC352+CI352+CO352+CU352+DA352+DG352+DM352+DS352+DY352+EE352+EK352+EQ352+EW352+FC352+FI352+FO352+FU352+GA352+GG352+GM352+GS352+GY352+HE352+HK352+HQ352</f>
        <v>0</v>
      </c>
      <c r="Z352" s="179">
        <f ca="1">SUMIFS(AS352:HV352,AS$1:HV$1,"1",AS$8:HV$8,"Физические объемы",AS$9:HV$9,"План")</f>
        <v>0</v>
      </c>
      <c r="AA352" s="127">
        <f>AT352+AZ352+BF352+BL352+BR352+BX352+CD352+CJ352+CP352+CV352+DB352+DH352+DN352+DT352+DZ352+EF352+EL352+ER352+EX352+FD352+FJ352+FP352+FV352+GB352+GH352+GN352+GT352+GZ352+HF352+HL352+HR352</f>
        <v>0</v>
      </c>
      <c r="AB352" s="67" t="str">
        <f ca="1">IF(OR(AND(Z352=0,AA352=0),AND(Z352="",AA352="")),"",IF(AND(Z352=0,AA352&gt;0),1,AA352/Z352))</f>
        <v/>
      </c>
      <c r="AC352" s="69">
        <f ca="1">AA352-Z352</f>
        <v>0</v>
      </c>
      <c r="AD352" s="226">
        <f t="shared" si="2788"/>
        <v>0</v>
      </c>
      <c r="AE352" s="227">
        <f t="shared" si="2789"/>
        <v>0</v>
      </c>
      <c r="AF352" s="225">
        <f t="shared" si="2790"/>
        <v>0</v>
      </c>
      <c r="AG352" s="226">
        <f t="shared" si="2791"/>
        <v>0</v>
      </c>
      <c r="AH352" s="227">
        <f t="shared" si="2792"/>
        <v>0</v>
      </c>
      <c r="AI352" s="225">
        <f t="shared" si="2793"/>
        <v>0</v>
      </c>
      <c r="AJ352" s="226">
        <f t="shared" si="2794"/>
        <v>0</v>
      </c>
      <c r="AK352" s="227">
        <f t="shared" si="2795"/>
        <v>0</v>
      </c>
      <c r="AL352" s="225">
        <f t="shared" si="2796"/>
        <v>0</v>
      </c>
      <c r="AM352" s="226">
        <f t="shared" si="2797"/>
        <v>0</v>
      </c>
      <c r="AN352" s="227">
        <f t="shared" si="2798"/>
        <v>0</v>
      </c>
      <c r="AO352" s="225">
        <f t="shared" si="2799"/>
        <v>0</v>
      </c>
      <c r="AP352" s="226">
        <f t="shared" si="2800"/>
        <v>0</v>
      </c>
      <c r="AQ352" s="227">
        <f t="shared" si="2801"/>
        <v>0</v>
      </c>
      <c r="AR352" s="225">
        <f t="shared" si="2726"/>
        <v>0</v>
      </c>
      <c r="AS352" s="136"/>
      <c r="AT352" s="131"/>
      <c r="AU352" s="69">
        <f>AT352-AS352</f>
        <v>0</v>
      </c>
      <c r="AV352" s="162"/>
      <c r="AW352" s="130"/>
      <c r="AX352" s="18">
        <f t="shared" si="2813"/>
        <v>0</v>
      </c>
      <c r="AY352" s="136"/>
      <c r="AZ352" s="131"/>
      <c r="BA352" s="69">
        <f>AZ352-AY352</f>
        <v>0</v>
      </c>
      <c r="BB352" s="162"/>
      <c r="BC352" s="130"/>
      <c r="BD352" s="18">
        <f t="shared" si="2815"/>
        <v>0</v>
      </c>
      <c r="BE352" s="136"/>
      <c r="BF352" s="131"/>
      <c r="BG352" s="69">
        <f>BF352-BE352</f>
        <v>0</v>
      </c>
      <c r="BH352" s="162"/>
      <c r="BI352" s="130"/>
      <c r="BJ352" s="18">
        <f t="shared" si="2817"/>
        <v>0</v>
      </c>
      <c r="BK352" s="136"/>
      <c r="BL352" s="131"/>
      <c r="BM352" s="69">
        <f>BL352-BK352</f>
        <v>0</v>
      </c>
      <c r="BN352" s="162"/>
      <c r="BO352" s="130"/>
      <c r="BP352" s="18">
        <f t="shared" si="2819"/>
        <v>0</v>
      </c>
      <c r="BQ352" s="136"/>
      <c r="BR352" s="131"/>
      <c r="BS352" s="69">
        <f>BR352-BQ352</f>
        <v>0</v>
      </c>
      <c r="BT352" s="162"/>
      <c r="BU352" s="130"/>
      <c r="BV352" s="18">
        <f t="shared" si="2821"/>
        <v>0</v>
      </c>
      <c r="BW352" s="136"/>
      <c r="BX352" s="131"/>
      <c r="BY352" s="69">
        <f>BX352-BW352</f>
        <v>0</v>
      </c>
      <c r="BZ352" s="162"/>
      <c r="CA352" s="130"/>
      <c r="CB352" s="18">
        <f t="shared" si="2823"/>
        <v>0</v>
      </c>
      <c r="CC352" s="136"/>
      <c r="CD352" s="131"/>
      <c r="CE352" s="69">
        <f>CD352-CC352</f>
        <v>0</v>
      </c>
      <c r="CF352" s="162"/>
      <c r="CG352" s="130"/>
      <c r="CH352" s="18">
        <f t="shared" si="2825"/>
        <v>0</v>
      </c>
      <c r="CI352" s="136"/>
      <c r="CJ352" s="131"/>
      <c r="CK352" s="69">
        <f>CJ352-CI352</f>
        <v>0</v>
      </c>
      <c r="CL352" s="162"/>
      <c r="CM352" s="130"/>
      <c r="CN352" s="18">
        <f t="shared" si="2827"/>
        <v>0</v>
      </c>
      <c r="CO352" s="136"/>
      <c r="CP352" s="131"/>
      <c r="CQ352" s="69">
        <f>CP352-CO352</f>
        <v>0</v>
      </c>
      <c r="CR352" s="162"/>
      <c r="CS352" s="130"/>
      <c r="CT352" s="18">
        <f t="shared" si="2829"/>
        <v>0</v>
      </c>
      <c r="CU352" s="136"/>
      <c r="CV352" s="131"/>
      <c r="CW352" s="69">
        <f>CV352-CU352</f>
        <v>0</v>
      </c>
      <c r="CX352" s="162"/>
      <c r="CY352" s="130"/>
      <c r="CZ352" s="18">
        <f t="shared" si="2831"/>
        <v>0</v>
      </c>
      <c r="DA352" s="136"/>
      <c r="DB352" s="131"/>
      <c r="DC352" s="69">
        <f>DB352-DA352</f>
        <v>0</v>
      </c>
      <c r="DD352" s="162"/>
      <c r="DE352" s="130"/>
      <c r="DF352" s="18">
        <f t="shared" si="2833"/>
        <v>0</v>
      </c>
      <c r="DG352" s="136"/>
      <c r="DH352" s="131"/>
      <c r="DI352" s="69">
        <f>DH352-DG352</f>
        <v>0</v>
      </c>
      <c r="DJ352" s="162"/>
      <c r="DK352" s="130"/>
      <c r="DL352" s="18">
        <f t="shared" si="2835"/>
        <v>0</v>
      </c>
      <c r="DM352" s="136"/>
      <c r="DN352" s="131"/>
      <c r="DO352" s="69">
        <f>DN352-DM352</f>
        <v>0</v>
      </c>
      <c r="DP352" s="162"/>
      <c r="DQ352" s="130"/>
      <c r="DR352" s="18">
        <f t="shared" si="2837"/>
        <v>0</v>
      </c>
      <c r="DS352" s="136"/>
      <c r="DT352" s="131"/>
      <c r="DU352" s="69">
        <f>DT352-DS352</f>
        <v>0</v>
      </c>
      <c r="DV352" s="162"/>
      <c r="DW352" s="130"/>
      <c r="DX352" s="18">
        <f t="shared" si="2839"/>
        <v>0</v>
      </c>
      <c r="DY352" s="136"/>
      <c r="DZ352" s="131"/>
      <c r="EA352" s="69">
        <f>DZ352-DY352</f>
        <v>0</v>
      </c>
      <c r="EB352" s="162"/>
      <c r="EC352" s="130"/>
      <c r="ED352" s="18">
        <f t="shared" si="2841"/>
        <v>0</v>
      </c>
      <c r="EE352" s="136"/>
      <c r="EF352" s="131"/>
      <c r="EG352" s="69">
        <f>EF352-EE352</f>
        <v>0</v>
      </c>
      <c r="EH352" s="162"/>
      <c r="EI352" s="130"/>
      <c r="EJ352" s="18">
        <f t="shared" si="2843"/>
        <v>0</v>
      </c>
      <c r="EK352" s="136"/>
      <c r="EL352" s="131"/>
      <c r="EM352" s="69">
        <f>EL352-EK352</f>
        <v>0</v>
      </c>
      <c r="EN352" s="162"/>
      <c r="EO352" s="130"/>
      <c r="EP352" s="18">
        <f t="shared" si="2845"/>
        <v>0</v>
      </c>
      <c r="EQ352" s="136"/>
      <c r="ER352" s="131"/>
      <c r="ES352" s="69">
        <f>ER352-EQ352</f>
        <v>0</v>
      </c>
      <c r="ET352" s="162"/>
      <c r="EU352" s="130"/>
      <c r="EV352" s="18">
        <f t="shared" si="2847"/>
        <v>0</v>
      </c>
      <c r="EW352" s="136"/>
      <c r="EX352" s="131"/>
      <c r="EY352" s="69">
        <f>EX352-EW352</f>
        <v>0</v>
      </c>
      <c r="EZ352" s="162"/>
      <c r="FA352" s="130"/>
      <c r="FB352" s="18">
        <f t="shared" si="2849"/>
        <v>0</v>
      </c>
      <c r="FC352" s="136"/>
      <c r="FD352" s="131"/>
      <c r="FE352" s="69">
        <f>FD352-FC352</f>
        <v>0</v>
      </c>
      <c r="FF352" s="162"/>
      <c r="FG352" s="130"/>
      <c r="FH352" s="18">
        <f t="shared" si="2851"/>
        <v>0</v>
      </c>
      <c r="FI352" s="136"/>
      <c r="FJ352" s="131"/>
      <c r="FK352" s="69">
        <f>FJ352-FI352</f>
        <v>0</v>
      </c>
      <c r="FL352" s="162"/>
      <c r="FM352" s="130"/>
      <c r="FN352" s="18">
        <f t="shared" si="2853"/>
        <v>0</v>
      </c>
      <c r="FO352" s="136"/>
      <c r="FP352" s="131"/>
      <c r="FQ352" s="69">
        <f>FP352-FO352</f>
        <v>0</v>
      </c>
      <c r="FR352" s="162"/>
      <c r="FS352" s="130"/>
      <c r="FT352" s="18">
        <f t="shared" si="2855"/>
        <v>0</v>
      </c>
      <c r="FU352" s="136"/>
      <c r="FV352" s="131"/>
      <c r="FW352" s="69">
        <f>FV352-FU352</f>
        <v>0</v>
      </c>
      <c r="FX352" s="162"/>
      <c r="FY352" s="130"/>
      <c r="FZ352" s="18">
        <f t="shared" si="2857"/>
        <v>0</v>
      </c>
      <c r="GA352" s="136"/>
      <c r="GB352" s="131"/>
      <c r="GC352" s="69">
        <f>GB352-GA352</f>
        <v>0</v>
      </c>
      <c r="GD352" s="162"/>
      <c r="GE352" s="130"/>
      <c r="GF352" s="18">
        <f t="shared" si="2859"/>
        <v>0</v>
      </c>
      <c r="GG352" s="136"/>
      <c r="GH352" s="131"/>
      <c r="GI352" s="69">
        <f>GH352-GG352</f>
        <v>0</v>
      </c>
      <c r="GJ352" s="162"/>
      <c r="GK352" s="130"/>
      <c r="GL352" s="18">
        <f t="shared" si="2861"/>
        <v>0</v>
      </c>
      <c r="GM352" s="136"/>
      <c r="GN352" s="131"/>
      <c r="GO352" s="69">
        <f>GN352-GM352</f>
        <v>0</v>
      </c>
      <c r="GP352" s="162"/>
      <c r="GQ352" s="130"/>
      <c r="GR352" s="18">
        <f t="shared" si="2863"/>
        <v>0</v>
      </c>
      <c r="GS352" s="136"/>
      <c r="GT352" s="131"/>
      <c r="GU352" s="69">
        <f>GT352-GS352</f>
        <v>0</v>
      </c>
      <c r="GV352" s="162"/>
      <c r="GW352" s="130"/>
      <c r="GX352" s="18">
        <f t="shared" si="2865"/>
        <v>0</v>
      </c>
      <c r="GY352" s="136"/>
      <c r="GZ352" s="131"/>
      <c r="HA352" s="69">
        <f>GZ352-GY352</f>
        <v>0</v>
      </c>
      <c r="HB352" s="162"/>
      <c r="HC352" s="130"/>
      <c r="HD352" s="18">
        <f t="shared" si="2867"/>
        <v>0</v>
      </c>
      <c r="HE352" s="136"/>
      <c r="HF352" s="131"/>
      <c r="HG352" s="69">
        <f>HF352-HE352</f>
        <v>0</v>
      </c>
      <c r="HH352" s="162"/>
      <c r="HI352" s="130"/>
      <c r="HJ352" s="18">
        <f t="shared" si="2869"/>
        <v>0</v>
      </c>
      <c r="HK352" s="136"/>
      <c r="HL352" s="131"/>
      <c r="HM352" s="69">
        <f>HL352-HK352</f>
        <v>0</v>
      </c>
      <c r="HN352" s="162"/>
      <c r="HO352" s="130"/>
      <c r="HP352" s="18">
        <f t="shared" si="2871"/>
        <v>0</v>
      </c>
      <c r="HQ352" s="136"/>
      <c r="HR352" s="131"/>
      <c r="HS352" s="69">
        <f>HR352-HQ352</f>
        <v>0</v>
      </c>
      <c r="HT352" s="162"/>
      <c r="HU352" s="130"/>
      <c r="HV352" s="18">
        <f t="shared" si="2873"/>
        <v>0</v>
      </c>
      <c r="HW352" s="17"/>
      <c r="HX352" s="85"/>
      <c r="HY352" s="85"/>
      <c r="HZ352" s="2" t="str">
        <f t="shared" si="2943"/>
        <v>СКРЫТЬ</v>
      </c>
    </row>
    <row r="353" spans="1:234" hidden="1" x14ac:dyDescent="0.2">
      <c r="A353" s="1" t="e">
        <f>$K$2&amp;#REF!&amp;$K$292&amp;$K$324&amp;K353</f>
        <v>#REF!</v>
      </c>
      <c r="B353" s="16" t="e">
        <f>IF(#REF!=0,"Скрыть","")</f>
        <v>#REF!</v>
      </c>
      <c r="C353" s="15" t="e">
        <f>IF(AND(#REF!&gt;85%,#REF!&gt;85%),"скрыть","")</f>
        <v>#REF!</v>
      </c>
      <c r="D353" s="14" t="s">
        <v>2</v>
      </c>
      <c r="E353" s="14" t="s">
        <v>25</v>
      </c>
      <c r="F353" s="14" t="s">
        <v>28</v>
      </c>
      <c r="G353" s="13" t="str">
        <f>CONCATENATE(D353,E353,F353,K353)</f>
        <v>3BDFBC50-5FD0-44D2-8F2C-8100642B19E7FDBB77E1-CAAB-4231-A3A6-5F1E1D2A7239DCFAE582-0E20-476E-A53C-8EC2F89B0988Прочие работы</v>
      </c>
      <c r="H353" s="13"/>
      <c r="I353" s="42">
        <v>342</v>
      </c>
      <c r="J353" s="102">
        <f>SUBTOTAL(103,I$12:I353)*1</f>
        <v>64</v>
      </c>
      <c r="K353" s="108" t="s">
        <v>9</v>
      </c>
      <c r="L353" s="17" t="s">
        <v>65</v>
      </c>
      <c r="M353" s="267"/>
      <c r="N353" s="255"/>
      <c r="O353" s="118"/>
      <c r="P353" s="162"/>
      <c r="Q353" s="163"/>
      <c r="R353" s="163"/>
      <c r="S353" s="123"/>
      <c r="T353" s="123"/>
      <c r="U353" s="91"/>
      <c r="V353" s="91"/>
      <c r="W353" s="120"/>
      <c r="X353" s="178"/>
      <c r="Y353" s="128"/>
      <c r="Z353" s="179"/>
      <c r="AA353" s="127"/>
      <c r="AB353" s="67"/>
      <c r="AC353" s="69"/>
      <c r="AD353" s="226">
        <f t="shared" si="2788"/>
        <v>0</v>
      </c>
      <c r="AE353" s="227">
        <f t="shared" si="2789"/>
        <v>0</v>
      </c>
      <c r="AF353" s="225">
        <f t="shared" si="2790"/>
        <v>0</v>
      </c>
      <c r="AG353" s="226">
        <f t="shared" si="2791"/>
        <v>0</v>
      </c>
      <c r="AH353" s="227">
        <f t="shared" si="2792"/>
        <v>0</v>
      </c>
      <c r="AI353" s="225">
        <f t="shared" si="2793"/>
        <v>0</v>
      </c>
      <c r="AJ353" s="226">
        <f t="shared" si="2794"/>
        <v>0</v>
      </c>
      <c r="AK353" s="227">
        <f t="shared" si="2795"/>
        <v>0</v>
      </c>
      <c r="AL353" s="225">
        <f t="shared" si="2796"/>
        <v>0</v>
      </c>
      <c r="AM353" s="226">
        <f t="shared" si="2797"/>
        <v>0</v>
      </c>
      <c r="AN353" s="227">
        <f t="shared" si="2798"/>
        <v>0</v>
      </c>
      <c r="AO353" s="225">
        <f t="shared" si="2799"/>
        <v>0</v>
      </c>
      <c r="AP353" s="226">
        <f t="shared" si="2800"/>
        <v>0</v>
      </c>
      <c r="AQ353" s="227">
        <f t="shared" si="2801"/>
        <v>0</v>
      </c>
      <c r="AR353" s="225">
        <f t="shared" si="2726"/>
        <v>0</v>
      </c>
      <c r="AS353" s="136"/>
      <c r="AT353" s="131"/>
      <c r="AU353" s="69"/>
      <c r="AV353" s="162">
        <v>75</v>
      </c>
      <c r="AW353" s="130">
        <v>95</v>
      </c>
      <c r="AX353" s="18">
        <f t="shared" si="2813"/>
        <v>20</v>
      </c>
      <c r="AY353" s="136"/>
      <c r="AZ353" s="131"/>
      <c r="BA353" s="69"/>
      <c r="BB353" s="162">
        <v>75</v>
      </c>
      <c r="BC353" s="130">
        <v>99</v>
      </c>
      <c r="BD353" s="18">
        <f t="shared" si="2815"/>
        <v>24</v>
      </c>
      <c r="BE353" s="136"/>
      <c r="BF353" s="131"/>
      <c r="BG353" s="69"/>
      <c r="BH353" s="162">
        <v>75</v>
      </c>
      <c r="BI353" s="130">
        <v>99</v>
      </c>
      <c r="BJ353" s="18">
        <f t="shared" si="2817"/>
        <v>24</v>
      </c>
      <c r="BK353" s="136"/>
      <c r="BL353" s="131"/>
      <c r="BM353" s="69"/>
      <c r="BN353" s="162">
        <v>75</v>
      </c>
      <c r="BO353" s="130">
        <v>99</v>
      </c>
      <c r="BP353" s="18">
        <f t="shared" si="2819"/>
        <v>24</v>
      </c>
      <c r="BQ353" s="136"/>
      <c r="BR353" s="131"/>
      <c r="BS353" s="69"/>
      <c r="BT353" s="162">
        <v>75</v>
      </c>
      <c r="BU353" s="130">
        <v>99</v>
      </c>
      <c r="BV353" s="18">
        <f t="shared" si="2821"/>
        <v>24</v>
      </c>
      <c r="BW353" s="136"/>
      <c r="BX353" s="131"/>
      <c r="BY353" s="69"/>
      <c r="BZ353" s="162">
        <v>75</v>
      </c>
      <c r="CA353" s="130">
        <v>99</v>
      </c>
      <c r="CB353" s="18">
        <f t="shared" si="2823"/>
        <v>24</v>
      </c>
      <c r="CC353" s="136"/>
      <c r="CD353" s="131"/>
      <c r="CE353" s="69"/>
      <c r="CF353" s="162">
        <v>75</v>
      </c>
      <c r="CG353" s="130">
        <v>99</v>
      </c>
      <c r="CH353" s="18">
        <f t="shared" si="2825"/>
        <v>24</v>
      </c>
      <c r="CI353" s="136"/>
      <c r="CJ353" s="131"/>
      <c r="CK353" s="69"/>
      <c r="CL353" s="162"/>
      <c r="CM353" s="130"/>
      <c r="CN353" s="18">
        <f t="shared" si="2827"/>
        <v>0</v>
      </c>
      <c r="CO353" s="136"/>
      <c r="CP353" s="131"/>
      <c r="CQ353" s="69"/>
      <c r="CR353" s="162"/>
      <c r="CS353" s="130"/>
      <c r="CT353" s="18">
        <f t="shared" si="2829"/>
        <v>0</v>
      </c>
      <c r="CU353" s="136"/>
      <c r="CV353" s="131"/>
      <c r="CW353" s="69"/>
      <c r="CX353" s="162"/>
      <c r="CY353" s="130"/>
      <c r="CZ353" s="18">
        <f t="shared" si="2831"/>
        <v>0</v>
      </c>
      <c r="DA353" s="136"/>
      <c r="DB353" s="131"/>
      <c r="DC353" s="69"/>
      <c r="DD353" s="162"/>
      <c r="DE353" s="130"/>
      <c r="DF353" s="18">
        <f t="shared" si="2833"/>
        <v>0</v>
      </c>
      <c r="DG353" s="136"/>
      <c r="DH353" s="131"/>
      <c r="DI353" s="69"/>
      <c r="DJ353" s="162"/>
      <c r="DK353" s="130"/>
      <c r="DL353" s="18">
        <f t="shared" si="2835"/>
        <v>0</v>
      </c>
      <c r="DM353" s="136"/>
      <c r="DN353" s="131"/>
      <c r="DO353" s="69"/>
      <c r="DP353" s="162"/>
      <c r="DQ353" s="130"/>
      <c r="DR353" s="18">
        <f t="shared" si="2837"/>
        <v>0</v>
      </c>
      <c r="DS353" s="136"/>
      <c r="DT353" s="131"/>
      <c r="DU353" s="69"/>
      <c r="DV353" s="162"/>
      <c r="DW353" s="130"/>
      <c r="DX353" s="18">
        <f t="shared" si="2839"/>
        <v>0</v>
      </c>
      <c r="DY353" s="136"/>
      <c r="DZ353" s="131"/>
      <c r="EA353" s="69"/>
      <c r="EB353" s="162"/>
      <c r="EC353" s="130"/>
      <c r="ED353" s="18">
        <f t="shared" si="2841"/>
        <v>0</v>
      </c>
      <c r="EE353" s="136"/>
      <c r="EF353" s="131"/>
      <c r="EG353" s="69"/>
      <c r="EH353" s="162"/>
      <c r="EI353" s="130"/>
      <c r="EJ353" s="18">
        <f t="shared" si="2843"/>
        <v>0</v>
      </c>
      <c r="EK353" s="136"/>
      <c r="EL353" s="131"/>
      <c r="EM353" s="69"/>
      <c r="EN353" s="162"/>
      <c r="EO353" s="130"/>
      <c r="EP353" s="18">
        <f t="shared" si="2845"/>
        <v>0</v>
      </c>
      <c r="EQ353" s="136"/>
      <c r="ER353" s="131"/>
      <c r="ES353" s="69"/>
      <c r="ET353" s="162"/>
      <c r="EU353" s="130"/>
      <c r="EV353" s="18">
        <f t="shared" si="2847"/>
        <v>0</v>
      </c>
      <c r="EW353" s="136"/>
      <c r="EX353" s="131"/>
      <c r="EY353" s="69"/>
      <c r="EZ353" s="162"/>
      <c r="FA353" s="130"/>
      <c r="FB353" s="18">
        <f t="shared" si="2849"/>
        <v>0</v>
      </c>
      <c r="FC353" s="136"/>
      <c r="FD353" s="131"/>
      <c r="FE353" s="69"/>
      <c r="FF353" s="162"/>
      <c r="FG353" s="130"/>
      <c r="FH353" s="18">
        <f t="shared" si="2851"/>
        <v>0</v>
      </c>
      <c r="FI353" s="136"/>
      <c r="FJ353" s="131"/>
      <c r="FK353" s="69"/>
      <c r="FL353" s="162"/>
      <c r="FM353" s="130"/>
      <c r="FN353" s="18">
        <f t="shared" si="2853"/>
        <v>0</v>
      </c>
      <c r="FO353" s="136"/>
      <c r="FP353" s="131"/>
      <c r="FQ353" s="69"/>
      <c r="FR353" s="162"/>
      <c r="FS353" s="130"/>
      <c r="FT353" s="18">
        <f t="shared" si="2855"/>
        <v>0</v>
      </c>
      <c r="FU353" s="136"/>
      <c r="FV353" s="131"/>
      <c r="FW353" s="69"/>
      <c r="FX353" s="162"/>
      <c r="FY353" s="130"/>
      <c r="FZ353" s="18">
        <f t="shared" si="2857"/>
        <v>0</v>
      </c>
      <c r="GA353" s="136"/>
      <c r="GB353" s="131"/>
      <c r="GC353" s="69"/>
      <c r="GD353" s="162">
        <v>60</v>
      </c>
      <c r="GE353" s="130">
        <v>62</v>
      </c>
      <c r="GF353" s="18">
        <f t="shared" si="2859"/>
        <v>2</v>
      </c>
      <c r="GG353" s="136"/>
      <c r="GH353" s="131"/>
      <c r="GI353" s="69"/>
      <c r="GJ353" s="162">
        <v>60</v>
      </c>
      <c r="GK353" s="130">
        <v>62</v>
      </c>
      <c r="GL353" s="18">
        <f t="shared" si="2861"/>
        <v>2</v>
      </c>
      <c r="GM353" s="136"/>
      <c r="GN353" s="131"/>
      <c r="GO353" s="69"/>
      <c r="GP353" s="162">
        <v>60</v>
      </c>
      <c r="GQ353" s="130">
        <v>62</v>
      </c>
      <c r="GR353" s="18">
        <f t="shared" si="2863"/>
        <v>2</v>
      </c>
      <c r="GS353" s="136"/>
      <c r="GT353" s="131"/>
      <c r="GU353" s="69"/>
      <c r="GV353" s="162">
        <v>60</v>
      </c>
      <c r="GW353" s="130">
        <v>62</v>
      </c>
      <c r="GX353" s="18">
        <f t="shared" si="2865"/>
        <v>2</v>
      </c>
      <c r="GY353" s="136"/>
      <c r="GZ353" s="131"/>
      <c r="HA353" s="69"/>
      <c r="HB353" s="162">
        <v>60</v>
      </c>
      <c r="HC353" s="130">
        <v>62</v>
      </c>
      <c r="HD353" s="18">
        <f t="shared" si="2867"/>
        <v>2</v>
      </c>
      <c r="HE353" s="136"/>
      <c r="HF353" s="131"/>
      <c r="HG353" s="69"/>
      <c r="HH353" s="162"/>
      <c r="HI353" s="130"/>
      <c r="HJ353" s="18">
        <f t="shared" si="2869"/>
        <v>0</v>
      </c>
      <c r="HK353" s="136"/>
      <c r="HL353" s="131"/>
      <c r="HM353" s="69"/>
      <c r="HN353" s="162"/>
      <c r="HO353" s="130"/>
      <c r="HP353" s="18">
        <f t="shared" si="2871"/>
        <v>0</v>
      </c>
      <c r="HQ353" s="136"/>
      <c r="HR353" s="131"/>
      <c r="HS353" s="69"/>
      <c r="HT353" s="162"/>
      <c r="HU353" s="130"/>
      <c r="HV353" s="18">
        <f t="shared" si="2873"/>
        <v>0</v>
      </c>
      <c r="HW353" s="75"/>
      <c r="HX353" s="294"/>
      <c r="HY353" s="197"/>
      <c r="HZ353" s="2" t="str">
        <f t="shared" si="2943"/>
        <v>СКРЫТЬ</v>
      </c>
    </row>
    <row r="354" spans="1:234" s="23" customFormat="1" x14ac:dyDescent="0.2">
      <c r="B354" s="25"/>
      <c r="C354" s="15" t="e">
        <f>IF(AND(#REF!&gt;85%,#REF!&gt;85%),"скрыть","")</f>
        <v>#REF!</v>
      </c>
      <c r="D354" s="14" t="s">
        <v>2</v>
      </c>
      <c r="E354" s="14" t="s">
        <v>25</v>
      </c>
      <c r="F354" s="14" t="s">
        <v>26</v>
      </c>
      <c r="G354" s="22" t="str">
        <f>CONCATENATE(D354,E354,F354,K354)</f>
        <v>3BDFBC50-5FD0-44D2-8F2C-8100642B19E7FDBB77E1-CAAB-4231-A3A6-5F1E1D2A723945AE0848-F448-420E-8294-9520F637BB9AСт. "Терехово" и перегон от ст. "Нижние Мневники" до ст. "Терехово"</v>
      </c>
      <c r="H354" s="22"/>
      <c r="I354" s="42">
        <v>343</v>
      </c>
      <c r="J354" s="102">
        <f>SUBTOTAL(103,I$12:I354)*1</f>
        <v>65</v>
      </c>
      <c r="K354" s="107" t="s">
        <v>127</v>
      </c>
      <c r="L354" s="111"/>
      <c r="M354" s="268"/>
      <c r="N354" s="256"/>
      <c r="O354" s="151"/>
      <c r="P354" s="164"/>
      <c r="Q354" s="165"/>
      <c r="R354" s="165"/>
      <c r="S354" s="126"/>
      <c r="T354" s="126"/>
      <c r="U354" s="126"/>
      <c r="V354" s="126"/>
      <c r="W354" s="41"/>
      <c r="X354" s="180"/>
      <c r="Y354" s="181"/>
      <c r="Z354" s="181"/>
      <c r="AA354" s="181"/>
      <c r="AB354" s="24"/>
      <c r="AC354" s="189"/>
      <c r="AD354" s="233"/>
      <c r="AE354" s="234"/>
      <c r="AF354" s="235"/>
      <c r="AG354" s="236"/>
      <c r="AH354" s="218"/>
      <c r="AI354" s="237"/>
      <c r="AJ354" s="236"/>
      <c r="AK354" s="218"/>
      <c r="AL354" s="237"/>
      <c r="AM354" s="236"/>
      <c r="AN354" s="218"/>
      <c r="AO354" s="237"/>
      <c r="AP354" s="236"/>
      <c r="AQ354" s="218"/>
      <c r="AR354" s="237"/>
      <c r="AS354" s="180"/>
      <c r="AT354" s="181"/>
      <c r="AU354" s="189"/>
      <c r="AV354" s="164">
        <f>SUM(AV356:AV414)</f>
        <v>298</v>
      </c>
      <c r="AW354" s="126">
        <f>SUM(AW356:AW414)</f>
        <v>326</v>
      </c>
      <c r="AX354" s="135">
        <f t="shared" si="2813"/>
        <v>28</v>
      </c>
      <c r="AY354" s="180"/>
      <c r="AZ354" s="181"/>
      <c r="BA354" s="189"/>
      <c r="BB354" s="164">
        <f>SUM(BB356:BB414)</f>
        <v>298</v>
      </c>
      <c r="BC354" s="126">
        <f>SUM(BC356:BC414)</f>
        <v>329</v>
      </c>
      <c r="BD354" s="135">
        <f t="shared" si="2815"/>
        <v>31</v>
      </c>
      <c r="BE354" s="180"/>
      <c r="BF354" s="181"/>
      <c r="BG354" s="189"/>
      <c r="BH354" s="164">
        <f>SUM(BH356:BH414)</f>
        <v>298</v>
      </c>
      <c r="BI354" s="126">
        <f>SUM(BI356:BI414)</f>
        <v>329</v>
      </c>
      <c r="BJ354" s="135">
        <f t="shared" si="2817"/>
        <v>31</v>
      </c>
      <c r="BK354" s="180"/>
      <c r="BL354" s="181"/>
      <c r="BM354" s="189"/>
      <c r="BN354" s="164">
        <f>SUM(BN356:BN414)</f>
        <v>298</v>
      </c>
      <c r="BO354" s="126">
        <f>SUM(BO356:BO414)</f>
        <v>334</v>
      </c>
      <c r="BP354" s="135">
        <f t="shared" si="2819"/>
        <v>36</v>
      </c>
      <c r="BQ354" s="180"/>
      <c r="BR354" s="181"/>
      <c r="BS354" s="189"/>
      <c r="BT354" s="164">
        <f>SUM(BT356:BT414)</f>
        <v>298</v>
      </c>
      <c r="BU354" s="126">
        <f>SUM(BU356:BU414)</f>
        <v>334</v>
      </c>
      <c r="BV354" s="135">
        <f t="shared" si="2821"/>
        <v>36</v>
      </c>
      <c r="BW354" s="180"/>
      <c r="BX354" s="181"/>
      <c r="BY354" s="189"/>
      <c r="BZ354" s="164">
        <f>SUM(BZ356:BZ414)</f>
        <v>298</v>
      </c>
      <c r="CA354" s="126">
        <f>SUM(CA356:CA414)</f>
        <v>334</v>
      </c>
      <c r="CB354" s="135">
        <f t="shared" si="2823"/>
        <v>36</v>
      </c>
      <c r="CC354" s="180"/>
      <c r="CD354" s="181"/>
      <c r="CE354" s="189"/>
      <c r="CF354" s="164">
        <f>SUM(CF356:CF414)</f>
        <v>298</v>
      </c>
      <c r="CG354" s="126">
        <f>SUM(CG356:CG414)</f>
        <v>334</v>
      </c>
      <c r="CH354" s="135">
        <f t="shared" si="2825"/>
        <v>36</v>
      </c>
      <c r="CI354" s="180"/>
      <c r="CJ354" s="181"/>
      <c r="CK354" s="189"/>
      <c r="CL354" s="164">
        <f>SUM(CL356:CL414)</f>
        <v>301</v>
      </c>
      <c r="CM354" s="126">
        <f>SUM(CM356:CM414)</f>
        <v>357</v>
      </c>
      <c r="CN354" s="135">
        <f t="shared" si="2827"/>
        <v>56</v>
      </c>
      <c r="CO354" s="180"/>
      <c r="CP354" s="181"/>
      <c r="CQ354" s="189"/>
      <c r="CR354" s="164">
        <f>SUM(CR356:CR414)</f>
        <v>301</v>
      </c>
      <c r="CS354" s="126">
        <f>SUM(CS356:CS414)</f>
        <v>369</v>
      </c>
      <c r="CT354" s="135">
        <f t="shared" si="2829"/>
        <v>68</v>
      </c>
      <c r="CU354" s="180"/>
      <c r="CV354" s="181"/>
      <c r="CW354" s="189"/>
      <c r="CX354" s="164">
        <f>SUM(CX356:CX414)</f>
        <v>301</v>
      </c>
      <c r="CY354" s="126">
        <f>SUM(CY356:CY414)</f>
        <v>369</v>
      </c>
      <c r="CZ354" s="135">
        <f t="shared" si="2831"/>
        <v>68</v>
      </c>
      <c r="DA354" s="180"/>
      <c r="DB354" s="181"/>
      <c r="DC354" s="189"/>
      <c r="DD354" s="164">
        <f>SUM(DD356:DD414)</f>
        <v>301</v>
      </c>
      <c r="DE354" s="126">
        <f>SUM(DE356:DE414)</f>
        <v>353</v>
      </c>
      <c r="DF354" s="135">
        <f t="shared" si="2833"/>
        <v>52</v>
      </c>
      <c r="DG354" s="180"/>
      <c r="DH354" s="181"/>
      <c r="DI354" s="189"/>
      <c r="DJ354" s="164">
        <f>SUM(DJ356:DJ414)</f>
        <v>301</v>
      </c>
      <c r="DK354" s="126">
        <f>SUM(DK356:DK414)</f>
        <v>353</v>
      </c>
      <c r="DL354" s="135">
        <f t="shared" si="2835"/>
        <v>52</v>
      </c>
      <c r="DM354" s="180"/>
      <c r="DN354" s="181"/>
      <c r="DO354" s="189"/>
      <c r="DP354" s="164">
        <f>SUM(DP356:DP414)</f>
        <v>301</v>
      </c>
      <c r="DQ354" s="126">
        <f>SUM(DQ356:DQ414)</f>
        <v>353</v>
      </c>
      <c r="DR354" s="135">
        <f t="shared" si="2837"/>
        <v>52</v>
      </c>
      <c r="DS354" s="180"/>
      <c r="DT354" s="181"/>
      <c r="DU354" s="189"/>
      <c r="DV354" s="164">
        <f>SUM(DV356:DV414)</f>
        <v>301</v>
      </c>
      <c r="DW354" s="126">
        <f>SUM(DW356:DW414)</f>
        <v>353</v>
      </c>
      <c r="DX354" s="135">
        <f t="shared" si="2839"/>
        <v>52</v>
      </c>
      <c r="DY354" s="180"/>
      <c r="DZ354" s="181"/>
      <c r="EA354" s="189"/>
      <c r="EB354" s="164">
        <f>SUM(EB356:EB414)</f>
        <v>301</v>
      </c>
      <c r="EC354" s="126">
        <f>SUM(EC356:EC414)</f>
        <v>337</v>
      </c>
      <c r="ED354" s="135">
        <f t="shared" si="2841"/>
        <v>36</v>
      </c>
      <c r="EE354" s="180"/>
      <c r="EF354" s="181"/>
      <c r="EG354" s="189"/>
      <c r="EH354" s="164">
        <f>SUM(EH356:EH414)</f>
        <v>301</v>
      </c>
      <c r="EI354" s="126">
        <f>SUM(EI356:EI414)</f>
        <v>345</v>
      </c>
      <c r="EJ354" s="135">
        <f t="shared" si="2843"/>
        <v>44</v>
      </c>
      <c r="EK354" s="180"/>
      <c r="EL354" s="181"/>
      <c r="EM354" s="189"/>
      <c r="EN354" s="164">
        <f>SUM(EN356:EN414)</f>
        <v>301</v>
      </c>
      <c r="EO354" s="126">
        <f>SUM(EO356:EO414)</f>
        <v>345</v>
      </c>
      <c r="EP354" s="135">
        <f t="shared" si="2845"/>
        <v>44</v>
      </c>
      <c r="EQ354" s="180"/>
      <c r="ER354" s="181"/>
      <c r="ES354" s="189"/>
      <c r="ET354" s="164">
        <f>SUM(ET356:ET414)</f>
        <v>301</v>
      </c>
      <c r="EU354" s="126">
        <f>SUM(EU356:EU414)</f>
        <v>340</v>
      </c>
      <c r="EV354" s="135">
        <f t="shared" si="2847"/>
        <v>39</v>
      </c>
      <c r="EW354" s="180"/>
      <c r="EX354" s="181"/>
      <c r="EY354" s="189"/>
      <c r="EZ354" s="164">
        <f>SUM(EZ356:EZ414)</f>
        <v>301</v>
      </c>
      <c r="FA354" s="126">
        <f>SUM(FA356:FA414)</f>
        <v>340</v>
      </c>
      <c r="FB354" s="135">
        <f t="shared" si="2849"/>
        <v>39</v>
      </c>
      <c r="FC354" s="180"/>
      <c r="FD354" s="181"/>
      <c r="FE354" s="189"/>
      <c r="FF354" s="164">
        <f>SUM(FF356:FF414)</f>
        <v>301</v>
      </c>
      <c r="FG354" s="126">
        <f>SUM(FG356:FG414)</f>
        <v>291</v>
      </c>
      <c r="FH354" s="135">
        <f t="shared" si="2851"/>
        <v>-10</v>
      </c>
      <c r="FI354" s="180"/>
      <c r="FJ354" s="181"/>
      <c r="FK354" s="189"/>
      <c r="FL354" s="164">
        <f>SUM(FL356:FL414)</f>
        <v>301</v>
      </c>
      <c r="FM354" s="126">
        <f>SUM(FM356:FM414)</f>
        <v>291</v>
      </c>
      <c r="FN354" s="135">
        <f t="shared" si="2853"/>
        <v>-10</v>
      </c>
      <c r="FO354" s="180"/>
      <c r="FP354" s="181"/>
      <c r="FQ354" s="189"/>
      <c r="FR354" s="164">
        <f>SUM(FR356:FR414)</f>
        <v>301</v>
      </c>
      <c r="FS354" s="126">
        <f>SUM(FS356:FS414)</f>
        <v>291</v>
      </c>
      <c r="FT354" s="135">
        <f t="shared" si="2855"/>
        <v>-10</v>
      </c>
      <c r="FU354" s="180"/>
      <c r="FV354" s="181"/>
      <c r="FW354" s="189"/>
      <c r="FX354" s="164">
        <f>SUM(FX356:FX414)</f>
        <v>301</v>
      </c>
      <c r="FY354" s="126">
        <f>SUM(FY356:FY414)</f>
        <v>291</v>
      </c>
      <c r="FZ354" s="135">
        <f t="shared" si="2857"/>
        <v>-10</v>
      </c>
      <c r="GA354" s="180"/>
      <c r="GB354" s="181"/>
      <c r="GC354" s="189"/>
      <c r="GD354" s="164">
        <f>SUM(GD356:GD414)</f>
        <v>301</v>
      </c>
      <c r="GE354" s="126">
        <f>SUM(GE356:GE414)</f>
        <v>291</v>
      </c>
      <c r="GF354" s="135">
        <f t="shared" si="2859"/>
        <v>-10</v>
      </c>
      <c r="GG354" s="180"/>
      <c r="GH354" s="181"/>
      <c r="GI354" s="189"/>
      <c r="GJ354" s="164">
        <f>SUM(GJ356:GJ414)</f>
        <v>301</v>
      </c>
      <c r="GK354" s="126">
        <f>SUM(GK356:GK414)</f>
        <v>291</v>
      </c>
      <c r="GL354" s="135">
        <f t="shared" si="2861"/>
        <v>-10</v>
      </c>
      <c r="GM354" s="180"/>
      <c r="GN354" s="181"/>
      <c r="GO354" s="189"/>
      <c r="GP354" s="164">
        <f>SUM(GP356:GP414)</f>
        <v>301</v>
      </c>
      <c r="GQ354" s="126">
        <f>SUM(GQ356:GQ414)</f>
        <v>294</v>
      </c>
      <c r="GR354" s="135">
        <f t="shared" si="2863"/>
        <v>-7</v>
      </c>
      <c r="GS354" s="180"/>
      <c r="GT354" s="181"/>
      <c r="GU354" s="189"/>
      <c r="GV354" s="164">
        <f>SUM(GV356:GV414)</f>
        <v>301</v>
      </c>
      <c r="GW354" s="126">
        <f>SUM(GW356:GW414)</f>
        <v>294</v>
      </c>
      <c r="GX354" s="135">
        <f t="shared" si="2865"/>
        <v>-7</v>
      </c>
      <c r="GY354" s="180"/>
      <c r="GZ354" s="181"/>
      <c r="HA354" s="189"/>
      <c r="HB354" s="164">
        <f>SUM(HB356:HB414)</f>
        <v>301</v>
      </c>
      <c r="HC354" s="126">
        <f>SUM(HC356:HC414)</f>
        <v>294</v>
      </c>
      <c r="HD354" s="135">
        <f t="shared" si="2867"/>
        <v>-7</v>
      </c>
      <c r="HE354" s="180"/>
      <c r="HF354" s="181"/>
      <c r="HG354" s="189"/>
      <c r="HH354" s="164">
        <f>SUM(HH356:HH414)</f>
        <v>0</v>
      </c>
      <c r="HI354" s="126">
        <f>SUM(HI356:HI414)</f>
        <v>0</v>
      </c>
      <c r="HJ354" s="135">
        <f t="shared" si="2869"/>
        <v>0</v>
      </c>
      <c r="HK354" s="180"/>
      <c r="HL354" s="181"/>
      <c r="HM354" s="189"/>
      <c r="HN354" s="164">
        <f>SUM(HN356:HN414)</f>
        <v>0</v>
      </c>
      <c r="HO354" s="126">
        <f>SUM(HO356:HO414)</f>
        <v>0</v>
      </c>
      <c r="HP354" s="135">
        <f t="shared" si="2871"/>
        <v>0</v>
      </c>
      <c r="HQ354" s="180"/>
      <c r="HR354" s="181"/>
      <c r="HS354" s="189"/>
      <c r="HT354" s="164">
        <f>SUM(HT356:HT414)</f>
        <v>0</v>
      </c>
      <c r="HU354" s="126">
        <f>SUM(HU356:HU414)</f>
        <v>0</v>
      </c>
      <c r="HV354" s="135">
        <f t="shared" si="2873"/>
        <v>0</v>
      </c>
      <c r="HW354" s="111"/>
      <c r="HX354" s="293"/>
      <c r="HY354" s="210">
        <v>1</v>
      </c>
      <c r="HZ354" s="2">
        <f t="shared" si="2943"/>
        <v>1</v>
      </c>
    </row>
    <row r="355" spans="1:234" hidden="1" x14ac:dyDescent="0.2">
      <c r="B355" s="16" t="e">
        <f>IF(#REF!=0,"Скрыть","")</f>
        <v>#REF!</v>
      </c>
      <c r="C355" s="15" t="e">
        <f>IF(AND(#REF!&gt;85%,#REF!&gt;85%),"скрыть","")</f>
        <v>#REF!</v>
      </c>
      <c r="D355" s="14" t="s">
        <v>2</v>
      </c>
      <c r="E355" s="14" t="s">
        <v>25</v>
      </c>
      <c r="F355" s="14" t="s">
        <v>26</v>
      </c>
      <c r="G355" s="22"/>
      <c r="H355" s="22"/>
      <c r="I355" s="42">
        <v>344</v>
      </c>
      <c r="J355" s="102">
        <f>SUBTOTAL(103,I$12:I355)*1</f>
        <v>65</v>
      </c>
      <c r="K355" s="109" t="s">
        <v>23</v>
      </c>
      <c r="L355" s="19"/>
      <c r="M355" s="269"/>
      <c r="N355" s="258"/>
      <c r="O355" s="152"/>
      <c r="P355" s="166"/>
      <c r="Q355" s="167"/>
      <c r="R355" s="167"/>
      <c r="S355" s="168"/>
      <c r="T355" s="168"/>
      <c r="U355" s="168"/>
      <c r="V355" s="168"/>
      <c r="W355" s="20"/>
      <c r="X355" s="182"/>
      <c r="Y355" s="183"/>
      <c r="Z355" s="183"/>
      <c r="AA355" s="183"/>
      <c r="AB355" s="21"/>
      <c r="AC355" s="190"/>
      <c r="AD355" s="238"/>
      <c r="AE355" s="239"/>
      <c r="AF355" s="240"/>
      <c r="AG355" s="241"/>
      <c r="AH355" s="219"/>
      <c r="AI355" s="242"/>
      <c r="AJ355" s="241"/>
      <c r="AK355" s="219"/>
      <c r="AL355" s="242"/>
      <c r="AM355" s="241"/>
      <c r="AN355" s="219"/>
      <c r="AO355" s="242"/>
      <c r="AP355" s="241"/>
      <c r="AQ355" s="219"/>
      <c r="AR355" s="242"/>
      <c r="AS355" s="182"/>
      <c r="AT355" s="183"/>
      <c r="AU355" s="190"/>
      <c r="AV355" s="166"/>
      <c r="AW355" s="168"/>
      <c r="AX355" s="194"/>
      <c r="AY355" s="182"/>
      <c r="AZ355" s="183"/>
      <c r="BA355" s="190"/>
      <c r="BB355" s="166"/>
      <c r="BC355" s="168"/>
      <c r="BD355" s="194"/>
      <c r="BE355" s="182"/>
      <c r="BF355" s="183"/>
      <c r="BG355" s="190"/>
      <c r="BH355" s="166"/>
      <c r="BI355" s="168"/>
      <c r="BJ355" s="194"/>
      <c r="BK355" s="182"/>
      <c r="BL355" s="183"/>
      <c r="BM355" s="190"/>
      <c r="BN355" s="166"/>
      <c r="BO355" s="168"/>
      <c r="BP355" s="194"/>
      <c r="BQ355" s="182"/>
      <c r="BR355" s="183"/>
      <c r="BS355" s="190"/>
      <c r="BT355" s="166"/>
      <c r="BU355" s="168"/>
      <c r="BV355" s="194"/>
      <c r="BW355" s="182"/>
      <c r="BX355" s="183"/>
      <c r="BY355" s="190"/>
      <c r="BZ355" s="166"/>
      <c r="CA355" s="168"/>
      <c r="CB355" s="194"/>
      <c r="CC355" s="182"/>
      <c r="CD355" s="183"/>
      <c r="CE355" s="190"/>
      <c r="CF355" s="166"/>
      <c r="CG355" s="168"/>
      <c r="CH355" s="194"/>
      <c r="CI355" s="182"/>
      <c r="CJ355" s="183"/>
      <c r="CK355" s="190"/>
      <c r="CL355" s="166"/>
      <c r="CM355" s="168"/>
      <c r="CN355" s="194"/>
      <c r="CO355" s="182"/>
      <c r="CP355" s="183"/>
      <c r="CQ355" s="190"/>
      <c r="CR355" s="166"/>
      <c r="CS355" s="168"/>
      <c r="CT355" s="194"/>
      <c r="CU355" s="182"/>
      <c r="CV355" s="183"/>
      <c r="CW355" s="190"/>
      <c r="CX355" s="166"/>
      <c r="CY355" s="168"/>
      <c r="CZ355" s="194"/>
      <c r="DA355" s="182"/>
      <c r="DB355" s="183"/>
      <c r="DC355" s="190"/>
      <c r="DD355" s="166"/>
      <c r="DE355" s="168"/>
      <c r="DF355" s="194"/>
      <c r="DG355" s="182"/>
      <c r="DH355" s="183"/>
      <c r="DI355" s="190"/>
      <c r="DJ355" s="166"/>
      <c r="DK355" s="168"/>
      <c r="DL355" s="194"/>
      <c r="DM355" s="182"/>
      <c r="DN355" s="183"/>
      <c r="DO355" s="190"/>
      <c r="DP355" s="166"/>
      <c r="DQ355" s="168"/>
      <c r="DR355" s="194"/>
      <c r="DS355" s="182"/>
      <c r="DT355" s="183"/>
      <c r="DU355" s="190"/>
      <c r="DV355" s="166"/>
      <c r="DW355" s="168"/>
      <c r="DX355" s="194"/>
      <c r="DY355" s="182"/>
      <c r="DZ355" s="183"/>
      <c r="EA355" s="190"/>
      <c r="EB355" s="166"/>
      <c r="EC355" s="168"/>
      <c r="ED355" s="194"/>
      <c r="EE355" s="182"/>
      <c r="EF355" s="183"/>
      <c r="EG355" s="190"/>
      <c r="EH355" s="166"/>
      <c r="EI355" s="168"/>
      <c r="EJ355" s="194"/>
      <c r="EK355" s="182"/>
      <c r="EL355" s="183"/>
      <c r="EM355" s="190"/>
      <c r="EN355" s="166"/>
      <c r="EO355" s="168"/>
      <c r="EP355" s="194"/>
      <c r="EQ355" s="182"/>
      <c r="ER355" s="183"/>
      <c r="ES355" s="190"/>
      <c r="ET355" s="166"/>
      <c r="EU355" s="168"/>
      <c r="EV355" s="194"/>
      <c r="EW355" s="182"/>
      <c r="EX355" s="183"/>
      <c r="EY355" s="190"/>
      <c r="EZ355" s="166"/>
      <c r="FA355" s="168"/>
      <c r="FB355" s="194"/>
      <c r="FC355" s="182"/>
      <c r="FD355" s="183"/>
      <c r="FE355" s="190"/>
      <c r="FF355" s="166"/>
      <c r="FG355" s="168"/>
      <c r="FH355" s="194">
        <f t="shared" ref="FH355:FH362" si="2944">FG355-FF355</f>
        <v>0</v>
      </c>
      <c r="FI355" s="182"/>
      <c r="FJ355" s="183"/>
      <c r="FK355" s="190"/>
      <c r="FL355" s="166"/>
      <c r="FM355" s="168"/>
      <c r="FN355" s="194"/>
      <c r="FO355" s="182"/>
      <c r="FP355" s="183"/>
      <c r="FQ355" s="190"/>
      <c r="FR355" s="166"/>
      <c r="FS355" s="168"/>
      <c r="FT355" s="194"/>
      <c r="FU355" s="182"/>
      <c r="FV355" s="183"/>
      <c r="FW355" s="190"/>
      <c r="FX355" s="166"/>
      <c r="FY355" s="168"/>
      <c r="FZ355" s="194"/>
      <c r="GA355" s="182"/>
      <c r="GB355" s="183"/>
      <c r="GC355" s="190"/>
      <c r="GD355" s="166"/>
      <c r="GE355" s="168"/>
      <c r="GF355" s="194"/>
      <c r="GG355" s="182"/>
      <c r="GH355" s="183"/>
      <c r="GI355" s="190"/>
      <c r="GJ355" s="166"/>
      <c r="GK355" s="168"/>
      <c r="GL355" s="194"/>
      <c r="GM355" s="182"/>
      <c r="GN355" s="183"/>
      <c r="GO355" s="190"/>
      <c r="GP355" s="166"/>
      <c r="GQ355" s="168"/>
      <c r="GR355" s="194"/>
      <c r="GS355" s="182"/>
      <c r="GT355" s="183"/>
      <c r="GU355" s="190"/>
      <c r="GV355" s="166"/>
      <c r="GW355" s="168"/>
      <c r="GX355" s="194"/>
      <c r="GY355" s="182"/>
      <c r="GZ355" s="183"/>
      <c r="HA355" s="190"/>
      <c r="HB355" s="166"/>
      <c r="HC355" s="168"/>
      <c r="HD355" s="194"/>
      <c r="HE355" s="182"/>
      <c r="HF355" s="183"/>
      <c r="HG355" s="190"/>
      <c r="HH355" s="166"/>
      <c r="HI355" s="168"/>
      <c r="HJ355" s="194"/>
      <c r="HK355" s="182"/>
      <c r="HL355" s="183"/>
      <c r="HM355" s="190"/>
      <c r="HN355" s="166"/>
      <c r="HO355" s="168"/>
      <c r="HP355" s="194"/>
      <c r="HQ355" s="182"/>
      <c r="HR355" s="183"/>
      <c r="HS355" s="190"/>
      <c r="HT355" s="166"/>
      <c r="HU355" s="168"/>
      <c r="HV355" s="194"/>
      <c r="HW355" s="19"/>
      <c r="HX355" s="295"/>
      <c r="HY355" s="211"/>
      <c r="HZ355" s="2" t="str">
        <f t="shared" si="2943"/>
        <v>СКРЫТЬ</v>
      </c>
    </row>
    <row r="356" spans="1:234" hidden="1" x14ac:dyDescent="0.2">
      <c r="A356" s="1" t="e">
        <f>$K$2&amp;#REF!&amp;$K$354&amp;$K$355&amp;K356</f>
        <v>#REF!</v>
      </c>
      <c r="B356" s="16" t="e">
        <f>IF(#REF!=0,"Скрыть","")</f>
        <v>#REF!</v>
      </c>
      <c r="C356" s="15" t="e">
        <f>IF(AND(#REF!&gt;85%,#REF!&gt;85%),"скрыть","")</f>
        <v>#REF!</v>
      </c>
      <c r="D356" s="14" t="s">
        <v>2</v>
      </c>
      <c r="E356" s="14" t="s">
        <v>25</v>
      </c>
      <c r="F356" s="14" t="s">
        <v>26</v>
      </c>
      <c r="G356" s="13"/>
      <c r="H356" s="13"/>
      <c r="I356" s="42">
        <v>345</v>
      </c>
      <c r="J356" s="102">
        <f>SUBTOTAL(103,I$12:I356)*1</f>
        <v>65</v>
      </c>
      <c r="K356" s="108" t="s">
        <v>107</v>
      </c>
      <c r="L356" s="17" t="s">
        <v>65</v>
      </c>
      <c r="M356" s="267"/>
      <c r="N356" s="255"/>
      <c r="O356" s="118" t="s">
        <v>90</v>
      </c>
      <c r="P356" s="162">
        <v>0</v>
      </c>
      <c r="Q356" s="163">
        <v>0</v>
      </c>
      <c r="R356" s="163">
        <v>0</v>
      </c>
      <c r="S356" s="92">
        <f t="shared" ref="S356:S362" ca="1" si="2945">IF((Q356+Z356)&gt;P356,P356,(Q356+Z356))</f>
        <v>0</v>
      </c>
      <c r="T356" s="92">
        <f t="shared" ref="T356:T362" si="2946">R356+AA356</f>
        <v>0</v>
      </c>
      <c r="U356" s="91">
        <f t="shared" ref="U356:U362" ca="1" si="2947">T356-S356</f>
        <v>0</v>
      </c>
      <c r="V356" s="91">
        <f t="shared" ref="V356:V362" si="2948">P356-T356</f>
        <v>0</v>
      </c>
      <c r="W356" s="120" t="str">
        <f t="shared" ref="W356:W383" si="2949">IF(OR(AND(P356=0,T356=0),AND(P356="",T356="")),"",IF(AND(P356=0,T356&gt;0),1,T356/P356))</f>
        <v/>
      </c>
      <c r="X356" s="178"/>
      <c r="Y356" s="128">
        <f t="shared" ref="Y356:Y362" si="2950">AS356+AY356+BE356+BK356+BQ356+BW356+CC356+CI356+CO356+CU356+DA356+DG356+DM356+DS356+DY356+EE356+EK356+EQ356+EW356+FC356+FI356+FO356+FU356+GA356+GG356+GM356+GS356+GY356+HE356+HK356+HQ356</f>
        <v>0</v>
      </c>
      <c r="Z356" s="179">
        <f t="shared" ref="Z356:Z362" ca="1" si="2951">SUMIFS(AS356:HV356,AS$1:HV$1,"1",AS$8:HV$8,"Физические объемы",AS$9:HV$9,"План")</f>
        <v>0</v>
      </c>
      <c r="AA356" s="127">
        <f t="shared" ref="AA356:AA362" si="2952">AT356+AZ356+BF356+BL356+BR356+BX356+CD356+CJ356+CP356+CV356+DB356+DH356+DN356+DT356+DZ356+EF356+EL356+ER356+EX356+FD356+FJ356+FP356+FV356+GB356+GH356+GN356+GT356+GZ356+HF356+HL356+HR356</f>
        <v>0</v>
      </c>
      <c r="AB356" s="67" t="str">
        <f t="shared" ref="AB356:AB362" ca="1" si="2953">IF(OR(AND(Z356=0,AA356=0),AND(Z356="",AA356="")),"",IF(AND(Z356=0,AA356&gt;0),1,AA356/Z356))</f>
        <v/>
      </c>
      <c r="AC356" s="69">
        <f t="shared" ref="AC356:AC362" ca="1" si="2954">AA356-Z356</f>
        <v>0</v>
      </c>
      <c r="AD356" s="226">
        <f>AS356+AY356+BE356+BK356+BQ356+BW356+CC356</f>
        <v>0</v>
      </c>
      <c r="AE356" s="227">
        <f>AT356+AZ356+BF356+BL356+BR356+BX356+CD356</f>
        <v>0</v>
      </c>
      <c r="AF356" s="225">
        <f>AE356-AD356</f>
        <v>0</v>
      </c>
      <c r="AG356" s="226">
        <f>DS356+CI356+CO356+CU356+DA356+DG356+DM356</f>
        <v>0</v>
      </c>
      <c r="AH356" s="227">
        <f>DT356+CJ356+CP356+CV356+DB356+DH356+DN356</f>
        <v>0</v>
      </c>
      <c r="AI356" s="225">
        <f>AH356-AG356</f>
        <v>0</v>
      </c>
      <c r="AJ356" s="226">
        <f>FI356+DY356+EE356+EK356+EQ356+EW356+FC356</f>
        <v>0</v>
      </c>
      <c r="AK356" s="227">
        <f>FJ356+DZ356+EF356+EL356+ER356+EX356+FD356</f>
        <v>0</v>
      </c>
      <c r="AL356" s="225">
        <f>AK356-AJ356</f>
        <v>0</v>
      </c>
      <c r="AM356" s="226">
        <f>FO356+FU356+GY356+GA356+GG356+GM356+GS356</f>
        <v>0</v>
      </c>
      <c r="AN356" s="227">
        <f>GZ356+GB356+GH356+GN356+GT356+FP356+FV356</f>
        <v>0</v>
      </c>
      <c r="AO356" s="225">
        <f>AN356-AM356</f>
        <v>0</v>
      </c>
      <c r="AP356" s="226">
        <f>HQ356+HE356+HK356</f>
        <v>0</v>
      </c>
      <c r="AQ356" s="227">
        <f>HR356+HF356+HL356</f>
        <v>0</v>
      </c>
      <c r="AR356" s="225">
        <f t="shared" ref="AR356:AR384" si="2955">AQ356-AP356</f>
        <v>0</v>
      </c>
      <c r="AS356" s="178"/>
      <c r="AT356" s="127"/>
      <c r="AU356" s="69">
        <f t="shared" ref="AU356:AU362" si="2956">AT356-AS356</f>
        <v>0</v>
      </c>
      <c r="AV356" s="162"/>
      <c r="AW356" s="123"/>
      <c r="AX356" s="18">
        <f t="shared" ref="AX356:AX362" si="2957">AW356-AV356</f>
        <v>0</v>
      </c>
      <c r="AY356" s="178"/>
      <c r="AZ356" s="127"/>
      <c r="BA356" s="69">
        <f t="shared" ref="BA356:BA362" si="2958">AZ356-AY356</f>
        <v>0</v>
      </c>
      <c r="BB356" s="162"/>
      <c r="BC356" s="123"/>
      <c r="BD356" s="18">
        <f t="shared" ref="BD356:BD362" si="2959">BC356-BB356</f>
        <v>0</v>
      </c>
      <c r="BE356" s="178"/>
      <c r="BF356" s="127"/>
      <c r="BG356" s="69">
        <f t="shared" ref="BG356:BG362" si="2960">BF356-BE356</f>
        <v>0</v>
      </c>
      <c r="BH356" s="162"/>
      <c r="BI356" s="123"/>
      <c r="BJ356" s="18">
        <f t="shared" ref="BJ356:BJ362" si="2961">BI356-BH356</f>
        <v>0</v>
      </c>
      <c r="BK356" s="178"/>
      <c r="BL356" s="127"/>
      <c r="BM356" s="69">
        <f t="shared" ref="BM356:BM362" si="2962">BL356-BK356</f>
        <v>0</v>
      </c>
      <c r="BN356" s="162"/>
      <c r="BO356" s="123"/>
      <c r="BP356" s="18">
        <f t="shared" ref="BP356:BP362" si="2963">BO356-BN356</f>
        <v>0</v>
      </c>
      <c r="BQ356" s="178"/>
      <c r="BR356" s="127"/>
      <c r="BS356" s="69">
        <f t="shared" ref="BS356:BS362" si="2964">BR356-BQ356</f>
        <v>0</v>
      </c>
      <c r="BT356" s="162"/>
      <c r="BU356" s="123"/>
      <c r="BV356" s="18">
        <f t="shared" ref="BV356:BV362" si="2965">BU356-BT356</f>
        <v>0</v>
      </c>
      <c r="BW356" s="178"/>
      <c r="BX356" s="127"/>
      <c r="BY356" s="69">
        <f t="shared" ref="BY356:BY362" si="2966">BX356-BW356</f>
        <v>0</v>
      </c>
      <c r="BZ356" s="162"/>
      <c r="CA356" s="123"/>
      <c r="CB356" s="18">
        <f t="shared" ref="CB356:CB362" si="2967">CA356-BZ356</f>
        <v>0</v>
      </c>
      <c r="CC356" s="178"/>
      <c r="CD356" s="127"/>
      <c r="CE356" s="69">
        <f t="shared" ref="CE356:CE362" si="2968">CD356-CC356</f>
        <v>0</v>
      </c>
      <c r="CF356" s="162"/>
      <c r="CG356" s="123"/>
      <c r="CH356" s="18">
        <f t="shared" ref="CH356:CH362" si="2969">CG356-CF356</f>
        <v>0</v>
      </c>
      <c r="CI356" s="178"/>
      <c r="CJ356" s="127"/>
      <c r="CK356" s="69">
        <f t="shared" ref="CK356:CK362" si="2970">CJ356-CI356</f>
        <v>0</v>
      </c>
      <c r="CL356" s="162"/>
      <c r="CM356" s="123"/>
      <c r="CN356" s="18">
        <f t="shared" ref="CN356:CN362" si="2971">CM356-CL356</f>
        <v>0</v>
      </c>
      <c r="CO356" s="178"/>
      <c r="CP356" s="127"/>
      <c r="CQ356" s="69">
        <f t="shared" ref="CQ356:CQ362" si="2972">CP356-CO356</f>
        <v>0</v>
      </c>
      <c r="CR356" s="162"/>
      <c r="CS356" s="123"/>
      <c r="CT356" s="18">
        <f t="shared" ref="CT356:CT362" si="2973">CS356-CR356</f>
        <v>0</v>
      </c>
      <c r="CU356" s="178"/>
      <c r="CV356" s="127"/>
      <c r="CW356" s="69">
        <f t="shared" ref="CW356:CW362" si="2974">CV356-CU356</f>
        <v>0</v>
      </c>
      <c r="CX356" s="162"/>
      <c r="CY356" s="123"/>
      <c r="CZ356" s="18">
        <f t="shared" ref="CZ356:CZ362" si="2975">CY356-CX356</f>
        <v>0</v>
      </c>
      <c r="DA356" s="178"/>
      <c r="DB356" s="127"/>
      <c r="DC356" s="69">
        <f t="shared" ref="DC356:DC362" si="2976">DB356-DA356</f>
        <v>0</v>
      </c>
      <c r="DD356" s="162"/>
      <c r="DE356" s="123"/>
      <c r="DF356" s="18">
        <f t="shared" ref="DF356:DF362" si="2977">DE356-DD356</f>
        <v>0</v>
      </c>
      <c r="DG356" s="178"/>
      <c r="DH356" s="127"/>
      <c r="DI356" s="69">
        <f t="shared" ref="DI356:DI362" si="2978">DH356-DG356</f>
        <v>0</v>
      </c>
      <c r="DJ356" s="162"/>
      <c r="DK356" s="123"/>
      <c r="DL356" s="18">
        <f t="shared" ref="DL356:DL362" si="2979">DK356-DJ356</f>
        <v>0</v>
      </c>
      <c r="DM356" s="178"/>
      <c r="DN356" s="127"/>
      <c r="DO356" s="69">
        <f t="shared" ref="DO356:DO362" si="2980">DN356-DM356</f>
        <v>0</v>
      </c>
      <c r="DP356" s="162"/>
      <c r="DQ356" s="123"/>
      <c r="DR356" s="18">
        <f t="shared" ref="DR356:DR362" si="2981">DQ356-DP356</f>
        <v>0</v>
      </c>
      <c r="DS356" s="178"/>
      <c r="DT356" s="127"/>
      <c r="DU356" s="69">
        <f t="shared" ref="DU356:DU362" si="2982">DT356-DS356</f>
        <v>0</v>
      </c>
      <c r="DV356" s="162"/>
      <c r="DW356" s="123"/>
      <c r="DX356" s="18">
        <f t="shared" ref="DX356:DX362" si="2983">DW356-DV356</f>
        <v>0</v>
      </c>
      <c r="DY356" s="178"/>
      <c r="DZ356" s="127"/>
      <c r="EA356" s="69">
        <f t="shared" ref="EA356:EA362" si="2984">DZ356-DY356</f>
        <v>0</v>
      </c>
      <c r="EB356" s="162"/>
      <c r="EC356" s="123"/>
      <c r="ED356" s="18">
        <f t="shared" ref="ED356:ED362" si="2985">EC356-EB356</f>
        <v>0</v>
      </c>
      <c r="EE356" s="178"/>
      <c r="EF356" s="127"/>
      <c r="EG356" s="69">
        <f t="shared" ref="EG356:EG362" si="2986">EF356-EE356</f>
        <v>0</v>
      </c>
      <c r="EH356" s="162"/>
      <c r="EI356" s="123"/>
      <c r="EJ356" s="18">
        <f t="shared" ref="EJ356:EJ362" si="2987">EI356-EH356</f>
        <v>0</v>
      </c>
      <c r="EK356" s="178"/>
      <c r="EL356" s="127"/>
      <c r="EM356" s="69">
        <f t="shared" ref="EM356:EM362" si="2988">EL356-EK356</f>
        <v>0</v>
      </c>
      <c r="EN356" s="162"/>
      <c r="EO356" s="123"/>
      <c r="EP356" s="18">
        <f t="shared" ref="EP356:EP362" si="2989">EO356-EN356</f>
        <v>0</v>
      </c>
      <c r="EQ356" s="178"/>
      <c r="ER356" s="127"/>
      <c r="ES356" s="69">
        <f t="shared" ref="ES356:ES362" si="2990">ER356-EQ356</f>
        <v>0</v>
      </c>
      <c r="ET356" s="162"/>
      <c r="EU356" s="123"/>
      <c r="EV356" s="18">
        <f t="shared" ref="EV356:EV362" si="2991">EU356-ET356</f>
        <v>0</v>
      </c>
      <c r="EW356" s="178"/>
      <c r="EX356" s="127"/>
      <c r="EY356" s="69">
        <f t="shared" ref="EY356:EY362" si="2992">EX356-EW356</f>
        <v>0</v>
      </c>
      <c r="EZ356" s="162"/>
      <c r="FA356" s="123"/>
      <c r="FB356" s="18">
        <f t="shared" ref="FB356:FB362" si="2993">FA356-EZ356</f>
        <v>0</v>
      </c>
      <c r="FC356" s="178"/>
      <c r="FD356" s="127"/>
      <c r="FE356" s="69">
        <f t="shared" ref="FE356:FE362" si="2994">FD356-FC356</f>
        <v>0</v>
      </c>
      <c r="FF356" s="162"/>
      <c r="FG356" s="123"/>
      <c r="FH356" s="18">
        <f t="shared" si="2944"/>
        <v>0</v>
      </c>
      <c r="FI356" s="178"/>
      <c r="FJ356" s="127"/>
      <c r="FK356" s="69">
        <f t="shared" ref="FK356:FK362" si="2995">FJ356-FI356</f>
        <v>0</v>
      </c>
      <c r="FL356" s="162"/>
      <c r="FM356" s="123"/>
      <c r="FN356" s="18">
        <f t="shared" ref="FN356:FN362" si="2996">FM356-FL356</f>
        <v>0</v>
      </c>
      <c r="FO356" s="178"/>
      <c r="FP356" s="127"/>
      <c r="FQ356" s="69">
        <f t="shared" ref="FQ356:FQ362" si="2997">FP356-FO356</f>
        <v>0</v>
      </c>
      <c r="FR356" s="162"/>
      <c r="FS356" s="123"/>
      <c r="FT356" s="18">
        <f t="shared" ref="FT356:FT362" si="2998">FS356-FR356</f>
        <v>0</v>
      </c>
      <c r="FU356" s="178"/>
      <c r="FV356" s="127"/>
      <c r="FW356" s="69">
        <f t="shared" ref="FW356:FW362" si="2999">FV356-FU356</f>
        <v>0</v>
      </c>
      <c r="FX356" s="162"/>
      <c r="FY356" s="123"/>
      <c r="FZ356" s="18">
        <f t="shared" ref="FZ356:FZ362" si="3000">FY356-FX356</f>
        <v>0</v>
      </c>
      <c r="GA356" s="178"/>
      <c r="GB356" s="127"/>
      <c r="GC356" s="69">
        <f t="shared" ref="GC356:GC362" si="3001">GB356-GA356</f>
        <v>0</v>
      </c>
      <c r="GD356" s="162"/>
      <c r="GE356" s="123"/>
      <c r="GF356" s="18">
        <f t="shared" ref="GF356:GF362" si="3002">GE356-GD356</f>
        <v>0</v>
      </c>
      <c r="GG356" s="178"/>
      <c r="GH356" s="127"/>
      <c r="GI356" s="69">
        <f t="shared" ref="GI356:GI362" si="3003">GH356-GG356</f>
        <v>0</v>
      </c>
      <c r="GJ356" s="162"/>
      <c r="GK356" s="123"/>
      <c r="GL356" s="18">
        <f t="shared" ref="GL356:GL362" si="3004">GK356-GJ356</f>
        <v>0</v>
      </c>
      <c r="GM356" s="178"/>
      <c r="GN356" s="127"/>
      <c r="GO356" s="69">
        <f t="shared" ref="GO356:GO362" si="3005">GN356-GM356</f>
        <v>0</v>
      </c>
      <c r="GP356" s="162"/>
      <c r="GQ356" s="123"/>
      <c r="GR356" s="18">
        <f t="shared" ref="GR356:GR362" si="3006">GQ356-GP356</f>
        <v>0</v>
      </c>
      <c r="GS356" s="178"/>
      <c r="GT356" s="127"/>
      <c r="GU356" s="69">
        <f t="shared" ref="GU356:GU362" si="3007">GT356-GS356</f>
        <v>0</v>
      </c>
      <c r="GV356" s="162"/>
      <c r="GW356" s="123"/>
      <c r="GX356" s="18">
        <f t="shared" ref="GX356:GX362" si="3008">GW356-GV356</f>
        <v>0</v>
      </c>
      <c r="GY356" s="178"/>
      <c r="GZ356" s="127"/>
      <c r="HA356" s="69">
        <f t="shared" ref="HA356:HA362" si="3009">GZ356-GY356</f>
        <v>0</v>
      </c>
      <c r="HB356" s="162"/>
      <c r="HC356" s="123"/>
      <c r="HD356" s="18">
        <f t="shared" ref="HD356:HD362" si="3010">HC356-HB356</f>
        <v>0</v>
      </c>
      <c r="HE356" s="178"/>
      <c r="HF356" s="127"/>
      <c r="HG356" s="69">
        <f t="shared" ref="HG356:HG362" si="3011">HF356-HE356</f>
        <v>0</v>
      </c>
      <c r="HH356" s="162"/>
      <c r="HI356" s="123"/>
      <c r="HJ356" s="18">
        <f t="shared" ref="HJ356:HJ362" si="3012">HI356-HH356</f>
        <v>0</v>
      </c>
      <c r="HK356" s="178"/>
      <c r="HL356" s="127"/>
      <c r="HM356" s="69">
        <f t="shared" ref="HM356:HM362" si="3013">HL356-HK356</f>
        <v>0</v>
      </c>
      <c r="HN356" s="162"/>
      <c r="HO356" s="123"/>
      <c r="HP356" s="18">
        <f t="shared" ref="HP356:HP362" si="3014">HO356-HN356</f>
        <v>0</v>
      </c>
      <c r="HQ356" s="178"/>
      <c r="HR356" s="127"/>
      <c r="HS356" s="69">
        <f t="shared" ref="HS356:HS362" si="3015">HR356-HQ356</f>
        <v>0</v>
      </c>
      <c r="HT356" s="162"/>
      <c r="HU356" s="123"/>
      <c r="HV356" s="18">
        <f t="shared" ref="HV356:HV362" si="3016">HU356-HT356</f>
        <v>0</v>
      </c>
      <c r="HW356" s="17"/>
      <c r="HX356" s="85"/>
      <c r="HY356" s="85"/>
      <c r="HZ356" s="2" t="str">
        <f t="shared" si="2943"/>
        <v>СКРЫТЬ</v>
      </c>
    </row>
    <row r="357" spans="1:234" hidden="1" x14ac:dyDescent="0.2">
      <c r="B357" s="16"/>
      <c r="C357" s="15"/>
      <c r="D357" s="248"/>
      <c r="E357" s="248"/>
      <c r="F357" s="248"/>
      <c r="G357" s="13"/>
      <c r="H357" s="13"/>
      <c r="I357" s="42">
        <v>346</v>
      </c>
      <c r="J357" s="102">
        <f>SUBTOTAL(103,I$12:I357)*1</f>
        <v>65</v>
      </c>
      <c r="K357" s="108" t="s">
        <v>108</v>
      </c>
      <c r="L357" s="17" t="s">
        <v>65</v>
      </c>
      <c r="M357" s="267"/>
      <c r="N357" s="255"/>
      <c r="O357" s="118"/>
      <c r="P357" s="162">
        <v>0</v>
      </c>
      <c r="Q357" s="163">
        <v>0</v>
      </c>
      <c r="R357" s="163">
        <v>0</v>
      </c>
      <c r="S357" s="92">
        <f ca="1">IF((Q357+Z357)&gt;P357,P357,(Q357+Z357))</f>
        <v>0</v>
      </c>
      <c r="T357" s="92">
        <f>R357+AA357</f>
        <v>0</v>
      </c>
      <c r="U357" s="91">
        <f ca="1">T357-S357</f>
        <v>0</v>
      </c>
      <c r="V357" s="91">
        <f>P357-T357</f>
        <v>0</v>
      </c>
      <c r="W357" s="120" t="str">
        <f>IF(OR(AND(P357=0,T357=0),AND(P357="",T357="")),"",IF(AND(P357=0,T357&gt;0),1,T357/P357))</f>
        <v/>
      </c>
      <c r="X357" s="178"/>
      <c r="Y357" s="128">
        <f>AS357+AY357+BE357+BK357+BQ357+BW357+CC357+CI357+CO357+CU357+DA357+DG357+DM357+DS357+DY357+EE357+EK357+EQ357+EW357+FC357+FI357+FO357+FU357+GA357+GG357+GM357+GS357+GY357+HE357+HK357+HQ357</f>
        <v>0</v>
      </c>
      <c r="Z357" s="179">
        <f ca="1">SUMIFS(AS357:HV357,AS$1:HV$1,"1",AS$8:HV$8,"Физические объемы",AS$9:HV$9,"План")</f>
        <v>0</v>
      </c>
      <c r="AA357" s="127">
        <f>AT357+AZ357+BF357+BL357+BR357+BX357+CD357+CJ357+CP357+CV357+DB357+DH357+DN357+DT357+DZ357+EF357+EL357+ER357+EX357+FD357+FJ357+FP357+FV357+GB357+GH357+GN357+GT357+GZ357+HF357+HL357+HR357</f>
        <v>0</v>
      </c>
      <c r="AB357" s="67" t="str">
        <f ca="1">IF(OR(AND(Z357=0,AA357=0),AND(Z357="",AA357="")),"",IF(AND(Z357=0,AA357&gt;0),1,AA357/Z357))</f>
        <v/>
      </c>
      <c r="AC357" s="69">
        <f ca="1">AA357-Z357</f>
        <v>0</v>
      </c>
      <c r="AD357" s="226">
        <f t="shared" ref="AD357:AD384" si="3017">AS357+AY357+BE357+BK357+BQ357+BW357+CC357</f>
        <v>0</v>
      </c>
      <c r="AE357" s="227">
        <f t="shared" ref="AE357:AE384" si="3018">AT357+AZ357+BF357+BL357+BR357+BX357+CD357</f>
        <v>0</v>
      </c>
      <c r="AF357" s="225">
        <f t="shared" ref="AF357:AF384" si="3019">AE357-AD357</f>
        <v>0</v>
      </c>
      <c r="AG357" s="226">
        <f t="shared" ref="AG357:AG384" si="3020">DS357+CI357+CO357+CU357+DA357+DG357+DM357</f>
        <v>0</v>
      </c>
      <c r="AH357" s="227">
        <f t="shared" ref="AH357:AH384" si="3021">DT357+CJ357+CP357+CV357+DB357+DH357+DN357</f>
        <v>0</v>
      </c>
      <c r="AI357" s="225">
        <f t="shared" ref="AI357:AI384" si="3022">AH357-AG357</f>
        <v>0</v>
      </c>
      <c r="AJ357" s="226">
        <f t="shared" ref="AJ357:AJ384" si="3023">FI357+DY357+EE357+EK357+EQ357+EW357+FC357</f>
        <v>0</v>
      </c>
      <c r="AK357" s="227">
        <f t="shared" ref="AK357:AK384" si="3024">FJ357+DZ357+EF357+EL357+ER357+EX357+FD357</f>
        <v>0</v>
      </c>
      <c r="AL357" s="225">
        <f t="shared" ref="AL357:AL384" si="3025">AK357-AJ357</f>
        <v>0</v>
      </c>
      <c r="AM357" s="226">
        <f t="shared" ref="AM357:AM384" si="3026">FO357+FU357+GY357+GA357+GG357+GM357+GS357</f>
        <v>0</v>
      </c>
      <c r="AN357" s="227">
        <f t="shared" ref="AN357:AN384" si="3027">GZ357+GB357+GH357+GN357+GT357+FP357+FV357</f>
        <v>0</v>
      </c>
      <c r="AO357" s="225">
        <f t="shared" ref="AO357:AO384" si="3028">AN357-AM357</f>
        <v>0</v>
      </c>
      <c r="AP357" s="226">
        <f t="shared" ref="AP357:AP384" si="3029">HQ357+HE357+HK357</f>
        <v>0</v>
      </c>
      <c r="AQ357" s="227">
        <f t="shared" ref="AQ357:AQ384" si="3030">HR357+HF357+HL357</f>
        <v>0</v>
      </c>
      <c r="AR357" s="225">
        <f t="shared" si="2955"/>
        <v>0</v>
      </c>
      <c r="AS357" s="178"/>
      <c r="AT357" s="127"/>
      <c r="AU357" s="69">
        <f>AT357-AS357</f>
        <v>0</v>
      </c>
      <c r="AV357" s="162"/>
      <c r="AW357" s="123"/>
      <c r="AX357" s="18">
        <f>AW357-AV357</f>
        <v>0</v>
      </c>
      <c r="AY357" s="178"/>
      <c r="AZ357" s="127"/>
      <c r="BA357" s="69">
        <f>AZ357-AY357</f>
        <v>0</v>
      </c>
      <c r="BB357" s="162"/>
      <c r="BC357" s="123"/>
      <c r="BD357" s="18">
        <f>BC357-BB357</f>
        <v>0</v>
      </c>
      <c r="BE357" s="178"/>
      <c r="BF357" s="127"/>
      <c r="BG357" s="69">
        <f>BF357-BE357</f>
        <v>0</v>
      </c>
      <c r="BH357" s="162"/>
      <c r="BI357" s="123"/>
      <c r="BJ357" s="18">
        <f>BI357-BH357</f>
        <v>0</v>
      </c>
      <c r="BK357" s="178"/>
      <c r="BL357" s="127"/>
      <c r="BM357" s="69">
        <f>BL357-BK357</f>
        <v>0</v>
      </c>
      <c r="BN357" s="162"/>
      <c r="BO357" s="123"/>
      <c r="BP357" s="18">
        <f>BO357-BN357</f>
        <v>0</v>
      </c>
      <c r="BQ357" s="178"/>
      <c r="BR357" s="127"/>
      <c r="BS357" s="69">
        <f>BR357-BQ357</f>
        <v>0</v>
      </c>
      <c r="BT357" s="162"/>
      <c r="BU357" s="123"/>
      <c r="BV357" s="18">
        <f>BU357-BT357</f>
        <v>0</v>
      </c>
      <c r="BW357" s="178"/>
      <c r="BX357" s="127"/>
      <c r="BY357" s="69">
        <f>BX357-BW357</f>
        <v>0</v>
      </c>
      <c r="BZ357" s="162"/>
      <c r="CA357" s="123"/>
      <c r="CB357" s="18">
        <f>CA357-BZ357</f>
        <v>0</v>
      </c>
      <c r="CC357" s="178"/>
      <c r="CD357" s="127"/>
      <c r="CE357" s="69">
        <f>CD357-CC357</f>
        <v>0</v>
      </c>
      <c r="CF357" s="162"/>
      <c r="CG357" s="123"/>
      <c r="CH357" s="18">
        <f>CG357-CF357</f>
        <v>0</v>
      </c>
      <c r="CI357" s="178"/>
      <c r="CJ357" s="127"/>
      <c r="CK357" s="69">
        <f>CJ357-CI357</f>
        <v>0</v>
      </c>
      <c r="CL357" s="162"/>
      <c r="CM357" s="123"/>
      <c r="CN357" s="18">
        <f t="shared" si="2971"/>
        <v>0</v>
      </c>
      <c r="CO357" s="178"/>
      <c r="CP357" s="127"/>
      <c r="CQ357" s="69">
        <f>CP357-CO357</f>
        <v>0</v>
      </c>
      <c r="CR357" s="162"/>
      <c r="CS357" s="123"/>
      <c r="CT357" s="18">
        <f t="shared" si="2973"/>
        <v>0</v>
      </c>
      <c r="CU357" s="178"/>
      <c r="CV357" s="127"/>
      <c r="CW357" s="69">
        <f>CV357-CU357</f>
        <v>0</v>
      </c>
      <c r="CX357" s="162"/>
      <c r="CY357" s="123"/>
      <c r="CZ357" s="18">
        <f t="shared" si="2975"/>
        <v>0</v>
      </c>
      <c r="DA357" s="178"/>
      <c r="DB357" s="127"/>
      <c r="DC357" s="69">
        <f>DB357-DA357</f>
        <v>0</v>
      </c>
      <c r="DD357" s="162"/>
      <c r="DE357" s="123"/>
      <c r="DF357" s="18">
        <f t="shared" si="2977"/>
        <v>0</v>
      </c>
      <c r="DG357" s="178"/>
      <c r="DH357" s="127"/>
      <c r="DI357" s="69">
        <f>DH357-DG357</f>
        <v>0</v>
      </c>
      <c r="DJ357" s="162"/>
      <c r="DK357" s="123"/>
      <c r="DL357" s="18">
        <f>DK357-DJ357</f>
        <v>0</v>
      </c>
      <c r="DM357" s="178"/>
      <c r="DN357" s="127"/>
      <c r="DO357" s="69">
        <f>DN357-DM357</f>
        <v>0</v>
      </c>
      <c r="DP357" s="162"/>
      <c r="DQ357" s="123"/>
      <c r="DR357" s="18">
        <f>DQ357-DP357</f>
        <v>0</v>
      </c>
      <c r="DS357" s="178"/>
      <c r="DT357" s="127"/>
      <c r="DU357" s="69">
        <f>DT357-DS357</f>
        <v>0</v>
      </c>
      <c r="DV357" s="162"/>
      <c r="DW357" s="123"/>
      <c r="DX357" s="18">
        <f>DW357-DV357</f>
        <v>0</v>
      </c>
      <c r="DY357" s="178"/>
      <c r="DZ357" s="127"/>
      <c r="EA357" s="69">
        <f>DZ357-DY357</f>
        <v>0</v>
      </c>
      <c r="EB357" s="162"/>
      <c r="EC357" s="123"/>
      <c r="ED357" s="18">
        <f>EC357-EB357</f>
        <v>0</v>
      </c>
      <c r="EE357" s="178"/>
      <c r="EF357" s="127"/>
      <c r="EG357" s="69">
        <f>EF357-EE357</f>
        <v>0</v>
      </c>
      <c r="EH357" s="162"/>
      <c r="EI357" s="123"/>
      <c r="EJ357" s="18">
        <f>EI357-EH357</f>
        <v>0</v>
      </c>
      <c r="EK357" s="178"/>
      <c r="EL357" s="127"/>
      <c r="EM357" s="69">
        <f>EL357-EK357</f>
        <v>0</v>
      </c>
      <c r="EN357" s="162"/>
      <c r="EO357" s="123"/>
      <c r="EP357" s="18">
        <f>EO357-EN357</f>
        <v>0</v>
      </c>
      <c r="EQ357" s="178"/>
      <c r="ER357" s="127"/>
      <c r="ES357" s="69">
        <f>ER357-EQ357</f>
        <v>0</v>
      </c>
      <c r="ET357" s="162"/>
      <c r="EU357" s="123"/>
      <c r="EV357" s="18">
        <f>EU357-ET357</f>
        <v>0</v>
      </c>
      <c r="EW357" s="178"/>
      <c r="EX357" s="127"/>
      <c r="EY357" s="69">
        <f>EX357-EW357</f>
        <v>0</v>
      </c>
      <c r="EZ357" s="162"/>
      <c r="FA357" s="123"/>
      <c r="FB357" s="18">
        <f>FA357-EZ357</f>
        <v>0</v>
      </c>
      <c r="FC357" s="178"/>
      <c r="FD357" s="127"/>
      <c r="FE357" s="69">
        <f>FD357-FC357</f>
        <v>0</v>
      </c>
      <c r="FF357" s="162"/>
      <c r="FG357" s="123"/>
      <c r="FH357" s="18">
        <f t="shared" si="2944"/>
        <v>0</v>
      </c>
      <c r="FI357" s="178"/>
      <c r="FJ357" s="127"/>
      <c r="FK357" s="69">
        <f>FJ357-FI357</f>
        <v>0</v>
      </c>
      <c r="FL357" s="162"/>
      <c r="FM357" s="123"/>
      <c r="FN357" s="18">
        <f>FM357-FL357</f>
        <v>0</v>
      </c>
      <c r="FO357" s="178"/>
      <c r="FP357" s="127"/>
      <c r="FQ357" s="69">
        <f>FP357-FO357</f>
        <v>0</v>
      </c>
      <c r="FR357" s="162"/>
      <c r="FS357" s="123"/>
      <c r="FT357" s="18">
        <f>FS357-FR357</f>
        <v>0</v>
      </c>
      <c r="FU357" s="178"/>
      <c r="FV357" s="127"/>
      <c r="FW357" s="69">
        <f>FV357-FU357</f>
        <v>0</v>
      </c>
      <c r="FX357" s="162"/>
      <c r="FY357" s="123"/>
      <c r="FZ357" s="18">
        <f>FY357-FX357</f>
        <v>0</v>
      </c>
      <c r="GA357" s="178"/>
      <c r="GB357" s="127"/>
      <c r="GC357" s="69">
        <f>GB357-GA357</f>
        <v>0</v>
      </c>
      <c r="GD357" s="162"/>
      <c r="GE357" s="123"/>
      <c r="GF357" s="18">
        <f>GE357-GD357</f>
        <v>0</v>
      </c>
      <c r="GG357" s="178"/>
      <c r="GH357" s="127"/>
      <c r="GI357" s="69">
        <f>GH357-GG357</f>
        <v>0</v>
      </c>
      <c r="GJ357" s="162"/>
      <c r="GK357" s="123"/>
      <c r="GL357" s="18">
        <f>GK357-GJ357</f>
        <v>0</v>
      </c>
      <c r="GM357" s="178"/>
      <c r="GN357" s="127"/>
      <c r="GO357" s="69">
        <f>GN357-GM357</f>
        <v>0</v>
      </c>
      <c r="GP357" s="162"/>
      <c r="GQ357" s="123"/>
      <c r="GR357" s="18">
        <f>GQ357-GP357</f>
        <v>0</v>
      </c>
      <c r="GS357" s="178"/>
      <c r="GT357" s="127"/>
      <c r="GU357" s="69">
        <f>GT357-GS357</f>
        <v>0</v>
      </c>
      <c r="GV357" s="162"/>
      <c r="GW357" s="123"/>
      <c r="GX357" s="18">
        <f>GW357-GV357</f>
        <v>0</v>
      </c>
      <c r="GY357" s="178"/>
      <c r="GZ357" s="127"/>
      <c r="HA357" s="69">
        <f>GZ357-GY357</f>
        <v>0</v>
      </c>
      <c r="HB357" s="162"/>
      <c r="HC357" s="123"/>
      <c r="HD357" s="18">
        <f>HC357-HB357</f>
        <v>0</v>
      </c>
      <c r="HE357" s="178"/>
      <c r="HF357" s="127"/>
      <c r="HG357" s="69">
        <f>HF357-HE357</f>
        <v>0</v>
      </c>
      <c r="HH357" s="162"/>
      <c r="HI357" s="123"/>
      <c r="HJ357" s="18">
        <f>HI357-HH357</f>
        <v>0</v>
      </c>
      <c r="HK357" s="178"/>
      <c r="HL357" s="127"/>
      <c r="HM357" s="69">
        <f>HL357-HK357</f>
        <v>0</v>
      </c>
      <c r="HN357" s="162"/>
      <c r="HO357" s="123"/>
      <c r="HP357" s="18">
        <f>HO357-HN357</f>
        <v>0</v>
      </c>
      <c r="HQ357" s="178"/>
      <c r="HR357" s="127"/>
      <c r="HS357" s="69">
        <f>HR357-HQ357</f>
        <v>0</v>
      </c>
      <c r="HT357" s="162"/>
      <c r="HU357" s="123"/>
      <c r="HV357" s="18">
        <f>HU357-HT357</f>
        <v>0</v>
      </c>
      <c r="HW357" s="17"/>
      <c r="HX357" s="85"/>
      <c r="HY357" s="85"/>
      <c r="HZ357" s="2" t="str">
        <f t="shared" si="2943"/>
        <v>СКРЫТЬ</v>
      </c>
    </row>
    <row r="358" spans="1:234" hidden="1" x14ac:dyDescent="0.2">
      <c r="A358" s="1" t="e">
        <f>$K$2&amp;#REF!&amp;$K$354&amp;$K$355&amp;K358</f>
        <v>#REF!</v>
      </c>
      <c r="B358" s="16" t="e">
        <f>IF(#REF!=0,"Скрыть","")</f>
        <v>#REF!</v>
      </c>
      <c r="C358" s="15" t="e">
        <f>IF(AND(#REF!&gt;85%,#REF!&gt;85%),"скрыть","")</f>
        <v>#REF!</v>
      </c>
      <c r="D358" s="14" t="s">
        <v>2</v>
      </c>
      <c r="E358" s="14" t="s">
        <v>25</v>
      </c>
      <c r="F358" s="14" t="s">
        <v>26</v>
      </c>
      <c r="G358" s="13"/>
      <c r="H358" s="13"/>
      <c r="I358" s="42">
        <v>347</v>
      </c>
      <c r="J358" s="102">
        <f>SUBTOTAL(103,I$12:I358)*1</f>
        <v>65</v>
      </c>
      <c r="K358" s="108" t="s">
        <v>14</v>
      </c>
      <c r="L358" s="17" t="s">
        <v>65</v>
      </c>
      <c r="M358" s="267"/>
      <c r="N358" s="255"/>
      <c r="O358" s="118"/>
      <c r="P358" s="162">
        <v>0</v>
      </c>
      <c r="Q358" s="163">
        <v>0</v>
      </c>
      <c r="R358" s="163">
        <v>0</v>
      </c>
      <c r="S358" s="92">
        <f t="shared" ca="1" si="2945"/>
        <v>0</v>
      </c>
      <c r="T358" s="92">
        <f t="shared" si="2946"/>
        <v>0</v>
      </c>
      <c r="U358" s="91">
        <f t="shared" ca="1" si="2947"/>
        <v>0</v>
      </c>
      <c r="V358" s="91">
        <f t="shared" si="2948"/>
        <v>0</v>
      </c>
      <c r="W358" s="120" t="str">
        <f t="shared" si="2949"/>
        <v/>
      </c>
      <c r="X358" s="178"/>
      <c r="Y358" s="128">
        <f t="shared" si="2950"/>
        <v>0</v>
      </c>
      <c r="Z358" s="179">
        <f t="shared" ca="1" si="2951"/>
        <v>0</v>
      </c>
      <c r="AA358" s="127">
        <f t="shared" si="2952"/>
        <v>0</v>
      </c>
      <c r="AB358" s="67" t="str">
        <f t="shared" ca="1" si="2953"/>
        <v/>
      </c>
      <c r="AC358" s="69">
        <f t="shared" ca="1" si="2954"/>
        <v>0</v>
      </c>
      <c r="AD358" s="226">
        <f t="shared" si="3017"/>
        <v>0</v>
      </c>
      <c r="AE358" s="227">
        <f t="shared" si="3018"/>
        <v>0</v>
      </c>
      <c r="AF358" s="225">
        <f t="shared" si="3019"/>
        <v>0</v>
      </c>
      <c r="AG358" s="226">
        <f t="shared" si="3020"/>
        <v>0</v>
      </c>
      <c r="AH358" s="227">
        <f t="shared" si="3021"/>
        <v>0</v>
      </c>
      <c r="AI358" s="225">
        <f t="shared" si="3022"/>
        <v>0</v>
      </c>
      <c r="AJ358" s="226">
        <f t="shared" si="3023"/>
        <v>0</v>
      </c>
      <c r="AK358" s="227">
        <f t="shared" si="3024"/>
        <v>0</v>
      </c>
      <c r="AL358" s="225">
        <f t="shared" si="3025"/>
        <v>0</v>
      </c>
      <c r="AM358" s="226">
        <f t="shared" si="3026"/>
        <v>0</v>
      </c>
      <c r="AN358" s="227">
        <f t="shared" si="3027"/>
        <v>0</v>
      </c>
      <c r="AO358" s="225">
        <f t="shared" si="3028"/>
        <v>0</v>
      </c>
      <c r="AP358" s="226">
        <f t="shared" si="3029"/>
        <v>0</v>
      </c>
      <c r="AQ358" s="227">
        <f t="shared" si="3030"/>
        <v>0</v>
      </c>
      <c r="AR358" s="225">
        <f t="shared" si="2955"/>
        <v>0</v>
      </c>
      <c r="AS358" s="136"/>
      <c r="AT358" s="131"/>
      <c r="AU358" s="69">
        <f t="shared" si="2956"/>
        <v>0</v>
      </c>
      <c r="AV358" s="162"/>
      <c r="AW358" s="130"/>
      <c r="AX358" s="18">
        <f t="shared" si="2957"/>
        <v>0</v>
      </c>
      <c r="AY358" s="136"/>
      <c r="AZ358" s="131"/>
      <c r="BA358" s="69">
        <f t="shared" si="2958"/>
        <v>0</v>
      </c>
      <c r="BB358" s="162"/>
      <c r="BC358" s="130"/>
      <c r="BD358" s="18">
        <f t="shared" si="2959"/>
        <v>0</v>
      </c>
      <c r="BE358" s="136"/>
      <c r="BF358" s="131"/>
      <c r="BG358" s="69">
        <f t="shared" si="2960"/>
        <v>0</v>
      </c>
      <c r="BH358" s="162"/>
      <c r="BI358" s="130"/>
      <c r="BJ358" s="18">
        <f t="shared" si="2961"/>
        <v>0</v>
      </c>
      <c r="BK358" s="136"/>
      <c r="BL358" s="131"/>
      <c r="BM358" s="69">
        <f t="shared" si="2962"/>
        <v>0</v>
      </c>
      <c r="BN358" s="162"/>
      <c r="BO358" s="130"/>
      <c r="BP358" s="18">
        <f t="shared" si="2963"/>
        <v>0</v>
      </c>
      <c r="BQ358" s="136"/>
      <c r="BR358" s="131"/>
      <c r="BS358" s="69">
        <f t="shared" si="2964"/>
        <v>0</v>
      </c>
      <c r="BT358" s="162"/>
      <c r="BU358" s="130"/>
      <c r="BV358" s="18">
        <f t="shared" si="2965"/>
        <v>0</v>
      </c>
      <c r="BW358" s="136"/>
      <c r="BX358" s="131"/>
      <c r="BY358" s="69">
        <f t="shared" si="2966"/>
        <v>0</v>
      </c>
      <c r="BZ358" s="162"/>
      <c r="CA358" s="130"/>
      <c r="CB358" s="18">
        <f t="shared" si="2967"/>
        <v>0</v>
      </c>
      <c r="CC358" s="136"/>
      <c r="CD358" s="131"/>
      <c r="CE358" s="69">
        <f t="shared" si="2968"/>
        <v>0</v>
      </c>
      <c r="CF358" s="162"/>
      <c r="CG358" s="130"/>
      <c r="CH358" s="18">
        <f t="shared" si="2969"/>
        <v>0</v>
      </c>
      <c r="CI358" s="136"/>
      <c r="CJ358" s="131"/>
      <c r="CK358" s="69">
        <f t="shared" si="2970"/>
        <v>0</v>
      </c>
      <c r="CL358" s="162"/>
      <c r="CM358" s="130"/>
      <c r="CN358" s="18">
        <f t="shared" si="2971"/>
        <v>0</v>
      </c>
      <c r="CO358" s="136"/>
      <c r="CP358" s="131"/>
      <c r="CQ358" s="69">
        <f t="shared" si="2972"/>
        <v>0</v>
      </c>
      <c r="CR358" s="162"/>
      <c r="CS358" s="130"/>
      <c r="CT358" s="18">
        <f t="shared" si="2973"/>
        <v>0</v>
      </c>
      <c r="CU358" s="136"/>
      <c r="CV358" s="131"/>
      <c r="CW358" s="69">
        <f t="shared" si="2974"/>
        <v>0</v>
      </c>
      <c r="CX358" s="162"/>
      <c r="CY358" s="130"/>
      <c r="CZ358" s="18">
        <f t="shared" si="2975"/>
        <v>0</v>
      </c>
      <c r="DA358" s="136"/>
      <c r="DB358" s="131"/>
      <c r="DC358" s="69">
        <f t="shared" si="2976"/>
        <v>0</v>
      </c>
      <c r="DD358" s="162"/>
      <c r="DE358" s="130"/>
      <c r="DF358" s="18">
        <f t="shared" si="2977"/>
        <v>0</v>
      </c>
      <c r="DG358" s="136"/>
      <c r="DH358" s="131"/>
      <c r="DI358" s="69">
        <f t="shared" si="2978"/>
        <v>0</v>
      </c>
      <c r="DJ358" s="162"/>
      <c r="DK358" s="130"/>
      <c r="DL358" s="18">
        <f t="shared" si="2979"/>
        <v>0</v>
      </c>
      <c r="DM358" s="136"/>
      <c r="DN358" s="131"/>
      <c r="DO358" s="69">
        <f t="shared" si="2980"/>
        <v>0</v>
      </c>
      <c r="DP358" s="162"/>
      <c r="DQ358" s="130"/>
      <c r="DR358" s="18">
        <f t="shared" si="2981"/>
        <v>0</v>
      </c>
      <c r="DS358" s="136"/>
      <c r="DT358" s="131"/>
      <c r="DU358" s="69">
        <f t="shared" si="2982"/>
        <v>0</v>
      </c>
      <c r="DV358" s="162"/>
      <c r="DW358" s="130"/>
      <c r="DX358" s="18">
        <f t="shared" si="2983"/>
        <v>0</v>
      </c>
      <c r="DY358" s="136"/>
      <c r="DZ358" s="131"/>
      <c r="EA358" s="69">
        <f t="shared" si="2984"/>
        <v>0</v>
      </c>
      <c r="EB358" s="162"/>
      <c r="EC358" s="130"/>
      <c r="ED358" s="18">
        <f t="shared" si="2985"/>
        <v>0</v>
      </c>
      <c r="EE358" s="136"/>
      <c r="EF358" s="131"/>
      <c r="EG358" s="69">
        <f t="shared" si="2986"/>
        <v>0</v>
      </c>
      <c r="EH358" s="162"/>
      <c r="EI358" s="130"/>
      <c r="EJ358" s="18">
        <f t="shared" si="2987"/>
        <v>0</v>
      </c>
      <c r="EK358" s="136"/>
      <c r="EL358" s="131"/>
      <c r="EM358" s="69">
        <f t="shared" si="2988"/>
        <v>0</v>
      </c>
      <c r="EN358" s="162"/>
      <c r="EO358" s="130"/>
      <c r="EP358" s="18">
        <f t="shared" si="2989"/>
        <v>0</v>
      </c>
      <c r="EQ358" s="136"/>
      <c r="ER358" s="131"/>
      <c r="ES358" s="69">
        <f t="shared" si="2990"/>
        <v>0</v>
      </c>
      <c r="ET358" s="162"/>
      <c r="EU358" s="130"/>
      <c r="EV358" s="18">
        <f t="shared" si="2991"/>
        <v>0</v>
      </c>
      <c r="EW358" s="136"/>
      <c r="EX358" s="131"/>
      <c r="EY358" s="69">
        <f t="shared" si="2992"/>
        <v>0</v>
      </c>
      <c r="EZ358" s="162"/>
      <c r="FA358" s="130"/>
      <c r="FB358" s="18">
        <f t="shared" si="2993"/>
        <v>0</v>
      </c>
      <c r="FC358" s="136"/>
      <c r="FD358" s="131"/>
      <c r="FE358" s="69">
        <f t="shared" si="2994"/>
        <v>0</v>
      </c>
      <c r="FF358" s="162"/>
      <c r="FG358" s="130"/>
      <c r="FH358" s="18">
        <f t="shared" si="2944"/>
        <v>0</v>
      </c>
      <c r="FI358" s="136"/>
      <c r="FJ358" s="131"/>
      <c r="FK358" s="69">
        <f t="shared" si="2995"/>
        <v>0</v>
      </c>
      <c r="FL358" s="162"/>
      <c r="FM358" s="130"/>
      <c r="FN358" s="18">
        <f t="shared" si="2996"/>
        <v>0</v>
      </c>
      <c r="FO358" s="136"/>
      <c r="FP358" s="131"/>
      <c r="FQ358" s="69">
        <f t="shared" si="2997"/>
        <v>0</v>
      </c>
      <c r="FR358" s="162"/>
      <c r="FS358" s="130"/>
      <c r="FT358" s="18">
        <f t="shared" si="2998"/>
        <v>0</v>
      </c>
      <c r="FU358" s="136"/>
      <c r="FV358" s="131"/>
      <c r="FW358" s="69">
        <f t="shared" si="2999"/>
        <v>0</v>
      </c>
      <c r="FX358" s="162"/>
      <c r="FY358" s="130"/>
      <c r="FZ358" s="18">
        <f t="shared" si="3000"/>
        <v>0</v>
      </c>
      <c r="GA358" s="136"/>
      <c r="GB358" s="131"/>
      <c r="GC358" s="69">
        <f t="shared" si="3001"/>
        <v>0</v>
      </c>
      <c r="GD358" s="162"/>
      <c r="GE358" s="130"/>
      <c r="GF358" s="18">
        <f t="shared" si="3002"/>
        <v>0</v>
      </c>
      <c r="GG358" s="136"/>
      <c r="GH358" s="131"/>
      <c r="GI358" s="69">
        <f t="shared" si="3003"/>
        <v>0</v>
      </c>
      <c r="GJ358" s="162"/>
      <c r="GK358" s="130"/>
      <c r="GL358" s="18">
        <f t="shared" si="3004"/>
        <v>0</v>
      </c>
      <c r="GM358" s="136"/>
      <c r="GN358" s="131"/>
      <c r="GO358" s="69">
        <f t="shared" si="3005"/>
        <v>0</v>
      </c>
      <c r="GP358" s="162"/>
      <c r="GQ358" s="130"/>
      <c r="GR358" s="18">
        <f t="shared" si="3006"/>
        <v>0</v>
      </c>
      <c r="GS358" s="136"/>
      <c r="GT358" s="131"/>
      <c r="GU358" s="69">
        <f t="shared" si="3007"/>
        <v>0</v>
      </c>
      <c r="GV358" s="162"/>
      <c r="GW358" s="130"/>
      <c r="GX358" s="18">
        <f t="shared" si="3008"/>
        <v>0</v>
      </c>
      <c r="GY358" s="136"/>
      <c r="GZ358" s="131"/>
      <c r="HA358" s="69">
        <f t="shared" si="3009"/>
        <v>0</v>
      </c>
      <c r="HB358" s="162"/>
      <c r="HC358" s="130"/>
      <c r="HD358" s="18">
        <f t="shared" si="3010"/>
        <v>0</v>
      </c>
      <c r="HE358" s="136"/>
      <c r="HF358" s="131"/>
      <c r="HG358" s="69">
        <f t="shared" si="3011"/>
        <v>0</v>
      </c>
      <c r="HH358" s="162"/>
      <c r="HI358" s="130"/>
      <c r="HJ358" s="18">
        <f t="shared" si="3012"/>
        <v>0</v>
      </c>
      <c r="HK358" s="136"/>
      <c r="HL358" s="131"/>
      <c r="HM358" s="69">
        <f t="shared" si="3013"/>
        <v>0</v>
      </c>
      <c r="HN358" s="162"/>
      <c r="HO358" s="130"/>
      <c r="HP358" s="18">
        <f t="shared" si="3014"/>
        <v>0</v>
      </c>
      <c r="HQ358" s="136"/>
      <c r="HR358" s="131"/>
      <c r="HS358" s="69">
        <f t="shared" si="3015"/>
        <v>0</v>
      </c>
      <c r="HT358" s="162"/>
      <c r="HU358" s="130"/>
      <c r="HV358" s="18">
        <f t="shared" si="3016"/>
        <v>0</v>
      </c>
      <c r="HW358" s="17"/>
      <c r="HX358" s="85"/>
      <c r="HY358" s="85"/>
      <c r="HZ358" s="2" t="str">
        <f t="shared" si="2943"/>
        <v>СКРЫТЬ</v>
      </c>
    </row>
    <row r="359" spans="1:234" hidden="1" x14ac:dyDescent="0.2">
      <c r="A359" s="1" t="e">
        <f>$K$2&amp;#REF!&amp;$K$354&amp;$K$355&amp;K359</f>
        <v>#REF!</v>
      </c>
      <c r="B359" s="16" t="e">
        <f>IF(#REF!=0,"Скрыть","")</f>
        <v>#REF!</v>
      </c>
      <c r="C359" s="15" t="e">
        <f>IF(AND(#REF!&gt;85%,#REF!&gt;85%),"скрыть","")</f>
        <v>#REF!</v>
      </c>
      <c r="D359" s="14" t="s">
        <v>2</v>
      </c>
      <c r="E359" s="14" t="s">
        <v>25</v>
      </c>
      <c r="F359" s="14" t="s">
        <v>26</v>
      </c>
      <c r="G359" s="13"/>
      <c r="H359" s="13"/>
      <c r="I359" s="42">
        <v>348</v>
      </c>
      <c r="J359" s="102">
        <f>SUBTOTAL(103,I$12:I359)*1</f>
        <v>65</v>
      </c>
      <c r="K359" s="108" t="s">
        <v>15</v>
      </c>
      <c r="L359" s="17" t="s">
        <v>65</v>
      </c>
      <c r="M359" s="267"/>
      <c r="N359" s="255"/>
      <c r="O359" s="118"/>
      <c r="P359" s="162">
        <v>0</v>
      </c>
      <c r="Q359" s="163">
        <v>0</v>
      </c>
      <c r="R359" s="163">
        <v>0</v>
      </c>
      <c r="S359" s="92">
        <f t="shared" ca="1" si="2945"/>
        <v>0</v>
      </c>
      <c r="T359" s="92">
        <f t="shared" si="2946"/>
        <v>0</v>
      </c>
      <c r="U359" s="91">
        <f t="shared" ca="1" si="2947"/>
        <v>0</v>
      </c>
      <c r="V359" s="91">
        <f t="shared" si="2948"/>
        <v>0</v>
      </c>
      <c r="W359" s="120" t="str">
        <f t="shared" si="2949"/>
        <v/>
      </c>
      <c r="X359" s="178"/>
      <c r="Y359" s="128">
        <f t="shared" si="2950"/>
        <v>0</v>
      </c>
      <c r="Z359" s="179">
        <f t="shared" ca="1" si="2951"/>
        <v>0</v>
      </c>
      <c r="AA359" s="127">
        <f t="shared" si="2952"/>
        <v>0</v>
      </c>
      <c r="AB359" s="67" t="str">
        <f t="shared" ca="1" si="2953"/>
        <v/>
      </c>
      <c r="AC359" s="69">
        <f t="shared" ca="1" si="2954"/>
        <v>0</v>
      </c>
      <c r="AD359" s="226">
        <f t="shared" si="3017"/>
        <v>0</v>
      </c>
      <c r="AE359" s="227">
        <f t="shared" si="3018"/>
        <v>0</v>
      </c>
      <c r="AF359" s="225">
        <f t="shared" si="3019"/>
        <v>0</v>
      </c>
      <c r="AG359" s="226">
        <f t="shared" si="3020"/>
        <v>0</v>
      </c>
      <c r="AH359" s="227">
        <f t="shared" si="3021"/>
        <v>0</v>
      </c>
      <c r="AI359" s="225">
        <f t="shared" si="3022"/>
        <v>0</v>
      </c>
      <c r="AJ359" s="226">
        <f t="shared" si="3023"/>
        <v>0</v>
      </c>
      <c r="AK359" s="227">
        <f t="shared" si="3024"/>
        <v>0</v>
      </c>
      <c r="AL359" s="225">
        <f t="shared" si="3025"/>
        <v>0</v>
      </c>
      <c r="AM359" s="226">
        <f t="shared" si="3026"/>
        <v>0</v>
      </c>
      <c r="AN359" s="227">
        <f t="shared" si="3027"/>
        <v>0</v>
      </c>
      <c r="AO359" s="225">
        <f t="shared" si="3028"/>
        <v>0</v>
      </c>
      <c r="AP359" s="226">
        <f t="shared" si="3029"/>
        <v>0</v>
      </c>
      <c r="AQ359" s="227">
        <f t="shared" si="3030"/>
        <v>0</v>
      </c>
      <c r="AR359" s="225">
        <f t="shared" si="2955"/>
        <v>0</v>
      </c>
      <c r="AS359" s="136"/>
      <c r="AT359" s="131"/>
      <c r="AU359" s="69">
        <f t="shared" si="2956"/>
        <v>0</v>
      </c>
      <c r="AV359" s="162"/>
      <c r="AW359" s="130"/>
      <c r="AX359" s="18">
        <f t="shared" si="2957"/>
        <v>0</v>
      </c>
      <c r="AY359" s="136"/>
      <c r="AZ359" s="131"/>
      <c r="BA359" s="69">
        <f t="shared" si="2958"/>
        <v>0</v>
      </c>
      <c r="BB359" s="162"/>
      <c r="BC359" s="130"/>
      <c r="BD359" s="18">
        <f t="shared" si="2959"/>
        <v>0</v>
      </c>
      <c r="BE359" s="136"/>
      <c r="BF359" s="131"/>
      <c r="BG359" s="69">
        <f t="shared" si="2960"/>
        <v>0</v>
      </c>
      <c r="BH359" s="162"/>
      <c r="BI359" s="130"/>
      <c r="BJ359" s="18">
        <f t="shared" si="2961"/>
        <v>0</v>
      </c>
      <c r="BK359" s="136"/>
      <c r="BL359" s="131"/>
      <c r="BM359" s="69">
        <f t="shared" si="2962"/>
        <v>0</v>
      </c>
      <c r="BN359" s="162"/>
      <c r="BO359" s="130"/>
      <c r="BP359" s="18">
        <f t="shared" si="2963"/>
        <v>0</v>
      </c>
      <c r="BQ359" s="136"/>
      <c r="BR359" s="131"/>
      <c r="BS359" s="69">
        <f t="shared" si="2964"/>
        <v>0</v>
      </c>
      <c r="BT359" s="162"/>
      <c r="BU359" s="130"/>
      <c r="BV359" s="18">
        <f t="shared" si="2965"/>
        <v>0</v>
      </c>
      <c r="BW359" s="136"/>
      <c r="BX359" s="131"/>
      <c r="BY359" s="69">
        <f t="shared" si="2966"/>
        <v>0</v>
      </c>
      <c r="BZ359" s="162"/>
      <c r="CA359" s="130"/>
      <c r="CB359" s="18">
        <f t="shared" si="2967"/>
        <v>0</v>
      </c>
      <c r="CC359" s="136"/>
      <c r="CD359" s="131"/>
      <c r="CE359" s="69">
        <f t="shared" si="2968"/>
        <v>0</v>
      </c>
      <c r="CF359" s="162"/>
      <c r="CG359" s="130"/>
      <c r="CH359" s="18">
        <f t="shared" si="2969"/>
        <v>0</v>
      </c>
      <c r="CI359" s="136"/>
      <c r="CJ359" s="131"/>
      <c r="CK359" s="69">
        <f t="shared" si="2970"/>
        <v>0</v>
      </c>
      <c r="CL359" s="162"/>
      <c r="CM359" s="130"/>
      <c r="CN359" s="18">
        <f t="shared" si="2971"/>
        <v>0</v>
      </c>
      <c r="CO359" s="136"/>
      <c r="CP359" s="131"/>
      <c r="CQ359" s="69">
        <f t="shared" si="2972"/>
        <v>0</v>
      </c>
      <c r="CR359" s="162"/>
      <c r="CS359" s="130"/>
      <c r="CT359" s="18">
        <f t="shared" si="2973"/>
        <v>0</v>
      </c>
      <c r="CU359" s="136"/>
      <c r="CV359" s="131"/>
      <c r="CW359" s="69">
        <f t="shared" si="2974"/>
        <v>0</v>
      </c>
      <c r="CX359" s="162"/>
      <c r="CY359" s="130"/>
      <c r="CZ359" s="18">
        <f t="shared" si="2975"/>
        <v>0</v>
      </c>
      <c r="DA359" s="136"/>
      <c r="DB359" s="131"/>
      <c r="DC359" s="69">
        <f t="shared" si="2976"/>
        <v>0</v>
      </c>
      <c r="DD359" s="162"/>
      <c r="DE359" s="130"/>
      <c r="DF359" s="18">
        <f t="shared" si="2977"/>
        <v>0</v>
      </c>
      <c r="DG359" s="136"/>
      <c r="DH359" s="131"/>
      <c r="DI359" s="69">
        <f t="shared" si="2978"/>
        <v>0</v>
      </c>
      <c r="DJ359" s="162"/>
      <c r="DK359" s="130"/>
      <c r="DL359" s="18">
        <f t="shared" si="2979"/>
        <v>0</v>
      </c>
      <c r="DM359" s="136"/>
      <c r="DN359" s="131"/>
      <c r="DO359" s="69">
        <f t="shared" si="2980"/>
        <v>0</v>
      </c>
      <c r="DP359" s="162"/>
      <c r="DQ359" s="130"/>
      <c r="DR359" s="18">
        <f t="shared" si="2981"/>
        <v>0</v>
      </c>
      <c r="DS359" s="136"/>
      <c r="DT359" s="131"/>
      <c r="DU359" s="69">
        <f t="shared" si="2982"/>
        <v>0</v>
      </c>
      <c r="DV359" s="162"/>
      <c r="DW359" s="130"/>
      <c r="DX359" s="18">
        <f t="shared" si="2983"/>
        <v>0</v>
      </c>
      <c r="DY359" s="136"/>
      <c r="DZ359" s="131"/>
      <c r="EA359" s="69">
        <f t="shared" si="2984"/>
        <v>0</v>
      </c>
      <c r="EB359" s="162"/>
      <c r="EC359" s="130"/>
      <c r="ED359" s="18">
        <f t="shared" si="2985"/>
        <v>0</v>
      </c>
      <c r="EE359" s="136"/>
      <c r="EF359" s="131"/>
      <c r="EG359" s="69">
        <f t="shared" si="2986"/>
        <v>0</v>
      </c>
      <c r="EH359" s="162"/>
      <c r="EI359" s="130"/>
      <c r="EJ359" s="18">
        <f t="shared" si="2987"/>
        <v>0</v>
      </c>
      <c r="EK359" s="136"/>
      <c r="EL359" s="131"/>
      <c r="EM359" s="69">
        <f t="shared" si="2988"/>
        <v>0</v>
      </c>
      <c r="EN359" s="162"/>
      <c r="EO359" s="130"/>
      <c r="EP359" s="18">
        <f t="shared" si="2989"/>
        <v>0</v>
      </c>
      <c r="EQ359" s="136"/>
      <c r="ER359" s="131"/>
      <c r="ES359" s="69">
        <f t="shared" si="2990"/>
        <v>0</v>
      </c>
      <c r="ET359" s="162"/>
      <c r="EU359" s="130"/>
      <c r="EV359" s="18">
        <f t="shared" si="2991"/>
        <v>0</v>
      </c>
      <c r="EW359" s="136"/>
      <c r="EX359" s="131"/>
      <c r="EY359" s="69">
        <f t="shared" si="2992"/>
        <v>0</v>
      </c>
      <c r="EZ359" s="162"/>
      <c r="FA359" s="130"/>
      <c r="FB359" s="18">
        <f t="shared" si="2993"/>
        <v>0</v>
      </c>
      <c r="FC359" s="136"/>
      <c r="FD359" s="131"/>
      <c r="FE359" s="69">
        <f t="shared" si="2994"/>
        <v>0</v>
      </c>
      <c r="FF359" s="162"/>
      <c r="FG359" s="130"/>
      <c r="FH359" s="18">
        <f t="shared" si="2944"/>
        <v>0</v>
      </c>
      <c r="FI359" s="136"/>
      <c r="FJ359" s="131"/>
      <c r="FK359" s="69">
        <f t="shared" si="2995"/>
        <v>0</v>
      </c>
      <c r="FL359" s="162"/>
      <c r="FM359" s="130"/>
      <c r="FN359" s="18">
        <f t="shared" si="2996"/>
        <v>0</v>
      </c>
      <c r="FO359" s="136"/>
      <c r="FP359" s="131"/>
      <c r="FQ359" s="69">
        <f t="shared" si="2997"/>
        <v>0</v>
      </c>
      <c r="FR359" s="162"/>
      <c r="FS359" s="130"/>
      <c r="FT359" s="18">
        <f t="shared" si="2998"/>
        <v>0</v>
      </c>
      <c r="FU359" s="136"/>
      <c r="FV359" s="131"/>
      <c r="FW359" s="69">
        <f t="shared" si="2999"/>
        <v>0</v>
      </c>
      <c r="FX359" s="162"/>
      <c r="FY359" s="130"/>
      <c r="FZ359" s="18">
        <f t="shared" si="3000"/>
        <v>0</v>
      </c>
      <c r="GA359" s="136"/>
      <c r="GB359" s="131"/>
      <c r="GC359" s="69">
        <f t="shared" si="3001"/>
        <v>0</v>
      </c>
      <c r="GD359" s="162"/>
      <c r="GE359" s="130"/>
      <c r="GF359" s="18">
        <f t="shared" si="3002"/>
        <v>0</v>
      </c>
      <c r="GG359" s="136"/>
      <c r="GH359" s="131"/>
      <c r="GI359" s="69">
        <f t="shared" si="3003"/>
        <v>0</v>
      </c>
      <c r="GJ359" s="162"/>
      <c r="GK359" s="130"/>
      <c r="GL359" s="18">
        <f t="shared" si="3004"/>
        <v>0</v>
      </c>
      <c r="GM359" s="136"/>
      <c r="GN359" s="131"/>
      <c r="GO359" s="69">
        <f t="shared" si="3005"/>
        <v>0</v>
      </c>
      <c r="GP359" s="162"/>
      <c r="GQ359" s="130"/>
      <c r="GR359" s="18">
        <f t="shared" si="3006"/>
        <v>0</v>
      </c>
      <c r="GS359" s="136"/>
      <c r="GT359" s="131"/>
      <c r="GU359" s="69">
        <f t="shared" si="3007"/>
        <v>0</v>
      </c>
      <c r="GV359" s="162"/>
      <c r="GW359" s="130"/>
      <c r="GX359" s="18">
        <f t="shared" si="3008"/>
        <v>0</v>
      </c>
      <c r="GY359" s="136"/>
      <c r="GZ359" s="131"/>
      <c r="HA359" s="69">
        <f t="shared" si="3009"/>
        <v>0</v>
      </c>
      <c r="HB359" s="162"/>
      <c r="HC359" s="130"/>
      <c r="HD359" s="18">
        <f t="shared" si="3010"/>
        <v>0</v>
      </c>
      <c r="HE359" s="136"/>
      <c r="HF359" s="131"/>
      <c r="HG359" s="69">
        <f t="shared" si="3011"/>
        <v>0</v>
      </c>
      <c r="HH359" s="162"/>
      <c r="HI359" s="130"/>
      <c r="HJ359" s="18">
        <f t="shared" si="3012"/>
        <v>0</v>
      </c>
      <c r="HK359" s="136"/>
      <c r="HL359" s="131"/>
      <c r="HM359" s="69">
        <f t="shared" si="3013"/>
        <v>0</v>
      </c>
      <c r="HN359" s="162"/>
      <c r="HO359" s="130"/>
      <c r="HP359" s="18">
        <f t="shared" si="3014"/>
        <v>0</v>
      </c>
      <c r="HQ359" s="136"/>
      <c r="HR359" s="131"/>
      <c r="HS359" s="69">
        <f t="shared" si="3015"/>
        <v>0</v>
      </c>
      <c r="HT359" s="162"/>
      <c r="HU359" s="130"/>
      <c r="HV359" s="18">
        <f t="shared" si="3016"/>
        <v>0</v>
      </c>
      <c r="HW359" s="17"/>
      <c r="HX359" s="85"/>
      <c r="HY359" s="85"/>
      <c r="HZ359" s="2" t="str">
        <f t="shared" si="2943"/>
        <v>СКРЫТЬ</v>
      </c>
    </row>
    <row r="360" spans="1:234" hidden="1" x14ac:dyDescent="0.2">
      <c r="A360" s="1" t="e">
        <f>$K$2&amp;#REF!&amp;$K$354&amp;$K$355&amp;K360</f>
        <v>#REF!</v>
      </c>
      <c r="B360" s="16" t="e">
        <f>IF(#REF!=0,"Скрыть","")</f>
        <v>#REF!</v>
      </c>
      <c r="C360" s="15" t="e">
        <f>IF(AND(#REF!&gt;85%,#REF!&gt;85%),"скрыть","")</f>
        <v>#REF!</v>
      </c>
      <c r="D360" s="14" t="s">
        <v>2</v>
      </c>
      <c r="E360" s="14" t="s">
        <v>25</v>
      </c>
      <c r="F360" s="14" t="s">
        <v>26</v>
      </c>
      <c r="G360" s="13" t="str">
        <f>CONCATENATE(D360,E360,F360,K360)</f>
        <v>3BDFBC50-5FD0-44D2-8F2C-8100642B19E7FDBB77E1-CAAB-4231-A3A6-5F1E1D2A723945AE0848-F448-420E-8294-9520F637BB9AУстройство крепления котлована, тн.</v>
      </c>
      <c r="H360" s="13"/>
      <c r="I360" s="42">
        <v>349</v>
      </c>
      <c r="J360" s="102">
        <f>SUBTOTAL(103,I$12:I360)*1</f>
        <v>65</v>
      </c>
      <c r="K360" s="105" t="s">
        <v>77</v>
      </c>
      <c r="L360" s="17" t="s">
        <v>65</v>
      </c>
      <c r="M360" s="267"/>
      <c r="N360" s="255"/>
      <c r="O360" s="118"/>
      <c r="P360" s="162">
        <v>0</v>
      </c>
      <c r="Q360" s="163">
        <v>0</v>
      </c>
      <c r="R360" s="163">
        <v>0</v>
      </c>
      <c r="S360" s="92">
        <f t="shared" ca="1" si="2945"/>
        <v>0</v>
      </c>
      <c r="T360" s="92">
        <f t="shared" si="2946"/>
        <v>0</v>
      </c>
      <c r="U360" s="91">
        <f t="shared" ca="1" si="2947"/>
        <v>0</v>
      </c>
      <c r="V360" s="91">
        <f t="shared" si="2948"/>
        <v>0</v>
      </c>
      <c r="W360" s="120" t="str">
        <f t="shared" si="2949"/>
        <v/>
      </c>
      <c r="X360" s="178"/>
      <c r="Y360" s="128">
        <f t="shared" si="2950"/>
        <v>0</v>
      </c>
      <c r="Z360" s="179">
        <f t="shared" ca="1" si="2951"/>
        <v>0</v>
      </c>
      <c r="AA360" s="127">
        <f t="shared" si="2952"/>
        <v>0</v>
      </c>
      <c r="AB360" s="67" t="str">
        <f t="shared" ca="1" si="2953"/>
        <v/>
      </c>
      <c r="AC360" s="69">
        <f t="shared" ca="1" si="2954"/>
        <v>0</v>
      </c>
      <c r="AD360" s="226">
        <f t="shared" si="3017"/>
        <v>0</v>
      </c>
      <c r="AE360" s="227">
        <f t="shared" si="3018"/>
        <v>0</v>
      </c>
      <c r="AF360" s="225">
        <f t="shared" si="3019"/>
        <v>0</v>
      </c>
      <c r="AG360" s="226">
        <f t="shared" si="3020"/>
        <v>0</v>
      </c>
      <c r="AH360" s="227">
        <f t="shared" si="3021"/>
        <v>0</v>
      </c>
      <c r="AI360" s="225">
        <f t="shared" si="3022"/>
        <v>0</v>
      </c>
      <c r="AJ360" s="226">
        <f t="shared" si="3023"/>
        <v>0</v>
      </c>
      <c r="AK360" s="227">
        <f t="shared" si="3024"/>
        <v>0</v>
      </c>
      <c r="AL360" s="225">
        <f t="shared" si="3025"/>
        <v>0</v>
      </c>
      <c r="AM360" s="226">
        <f t="shared" si="3026"/>
        <v>0</v>
      </c>
      <c r="AN360" s="227">
        <f t="shared" si="3027"/>
        <v>0</v>
      </c>
      <c r="AO360" s="225">
        <f t="shared" si="3028"/>
        <v>0</v>
      </c>
      <c r="AP360" s="226">
        <f t="shared" si="3029"/>
        <v>0</v>
      </c>
      <c r="AQ360" s="227">
        <f t="shared" si="3030"/>
        <v>0</v>
      </c>
      <c r="AR360" s="225">
        <f t="shared" si="2955"/>
        <v>0</v>
      </c>
      <c r="AS360" s="136"/>
      <c r="AT360" s="131"/>
      <c r="AU360" s="69">
        <f t="shared" si="2956"/>
        <v>0</v>
      </c>
      <c r="AV360" s="162"/>
      <c r="AW360" s="130"/>
      <c r="AX360" s="18">
        <f t="shared" si="2957"/>
        <v>0</v>
      </c>
      <c r="AY360" s="136"/>
      <c r="AZ360" s="131"/>
      <c r="BA360" s="69">
        <f t="shared" si="2958"/>
        <v>0</v>
      </c>
      <c r="BB360" s="162"/>
      <c r="BC360" s="130"/>
      <c r="BD360" s="18">
        <f t="shared" si="2959"/>
        <v>0</v>
      </c>
      <c r="BE360" s="136"/>
      <c r="BF360" s="131"/>
      <c r="BG360" s="69">
        <f t="shared" si="2960"/>
        <v>0</v>
      </c>
      <c r="BH360" s="162"/>
      <c r="BI360" s="130"/>
      <c r="BJ360" s="18">
        <f t="shared" si="2961"/>
        <v>0</v>
      </c>
      <c r="BK360" s="136"/>
      <c r="BL360" s="131"/>
      <c r="BM360" s="69">
        <f t="shared" si="2962"/>
        <v>0</v>
      </c>
      <c r="BN360" s="162"/>
      <c r="BO360" s="130"/>
      <c r="BP360" s="18">
        <f t="shared" si="2963"/>
        <v>0</v>
      </c>
      <c r="BQ360" s="136"/>
      <c r="BR360" s="131"/>
      <c r="BS360" s="69">
        <f t="shared" si="2964"/>
        <v>0</v>
      </c>
      <c r="BT360" s="162"/>
      <c r="BU360" s="130"/>
      <c r="BV360" s="18">
        <f t="shared" si="2965"/>
        <v>0</v>
      </c>
      <c r="BW360" s="136"/>
      <c r="BX360" s="131"/>
      <c r="BY360" s="69">
        <f t="shared" si="2966"/>
        <v>0</v>
      </c>
      <c r="BZ360" s="162"/>
      <c r="CA360" s="130"/>
      <c r="CB360" s="18">
        <f t="shared" si="2967"/>
        <v>0</v>
      </c>
      <c r="CC360" s="136"/>
      <c r="CD360" s="131"/>
      <c r="CE360" s="69">
        <f t="shared" si="2968"/>
        <v>0</v>
      </c>
      <c r="CF360" s="162"/>
      <c r="CG360" s="130"/>
      <c r="CH360" s="18">
        <f t="shared" si="2969"/>
        <v>0</v>
      </c>
      <c r="CI360" s="136"/>
      <c r="CJ360" s="131"/>
      <c r="CK360" s="69">
        <f t="shared" si="2970"/>
        <v>0</v>
      </c>
      <c r="CL360" s="162"/>
      <c r="CM360" s="130"/>
      <c r="CN360" s="18">
        <f t="shared" si="2971"/>
        <v>0</v>
      </c>
      <c r="CO360" s="136"/>
      <c r="CP360" s="131"/>
      <c r="CQ360" s="69">
        <f t="shared" si="2972"/>
        <v>0</v>
      </c>
      <c r="CR360" s="162"/>
      <c r="CS360" s="130"/>
      <c r="CT360" s="18">
        <f t="shared" si="2973"/>
        <v>0</v>
      </c>
      <c r="CU360" s="136"/>
      <c r="CV360" s="131"/>
      <c r="CW360" s="69">
        <f t="shared" si="2974"/>
        <v>0</v>
      </c>
      <c r="CX360" s="162"/>
      <c r="CY360" s="130"/>
      <c r="CZ360" s="18">
        <f t="shared" si="2975"/>
        <v>0</v>
      </c>
      <c r="DA360" s="136"/>
      <c r="DB360" s="131"/>
      <c r="DC360" s="69">
        <f t="shared" si="2976"/>
        <v>0</v>
      </c>
      <c r="DD360" s="162"/>
      <c r="DE360" s="130"/>
      <c r="DF360" s="18">
        <f t="shared" si="2977"/>
        <v>0</v>
      </c>
      <c r="DG360" s="136"/>
      <c r="DH360" s="131"/>
      <c r="DI360" s="69">
        <f t="shared" si="2978"/>
        <v>0</v>
      </c>
      <c r="DJ360" s="162"/>
      <c r="DK360" s="130"/>
      <c r="DL360" s="18">
        <f t="shared" si="2979"/>
        <v>0</v>
      </c>
      <c r="DM360" s="136"/>
      <c r="DN360" s="131"/>
      <c r="DO360" s="69">
        <f t="shared" si="2980"/>
        <v>0</v>
      </c>
      <c r="DP360" s="162"/>
      <c r="DQ360" s="130"/>
      <c r="DR360" s="18">
        <f t="shared" si="2981"/>
        <v>0</v>
      </c>
      <c r="DS360" s="136"/>
      <c r="DT360" s="131"/>
      <c r="DU360" s="69">
        <f t="shared" si="2982"/>
        <v>0</v>
      </c>
      <c r="DV360" s="162"/>
      <c r="DW360" s="130"/>
      <c r="DX360" s="18">
        <f t="shared" si="2983"/>
        <v>0</v>
      </c>
      <c r="DY360" s="136"/>
      <c r="DZ360" s="131"/>
      <c r="EA360" s="69">
        <f t="shared" si="2984"/>
        <v>0</v>
      </c>
      <c r="EB360" s="162"/>
      <c r="EC360" s="130"/>
      <c r="ED360" s="18">
        <f t="shared" si="2985"/>
        <v>0</v>
      </c>
      <c r="EE360" s="136"/>
      <c r="EF360" s="131"/>
      <c r="EG360" s="69">
        <f t="shared" si="2986"/>
        <v>0</v>
      </c>
      <c r="EH360" s="162"/>
      <c r="EI360" s="130"/>
      <c r="EJ360" s="18">
        <f t="shared" si="2987"/>
        <v>0</v>
      </c>
      <c r="EK360" s="136"/>
      <c r="EL360" s="131"/>
      <c r="EM360" s="69">
        <f t="shared" si="2988"/>
        <v>0</v>
      </c>
      <c r="EN360" s="162"/>
      <c r="EO360" s="130"/>
      <c r="EP360" s="18">
        <f t="shared" si="2989"/>
        <v>0</v>
      </c>
      <c r="EQ360" s="136"/>
      <c r="ER360" s="131"/>
      <c r="ES360" s="69">
        <f t="shared" si="2990"/>
        <v>0</v>
      </c>
      <c r="ET360" s="162"/>
      <c r="EU360" s="130"/>
      <c r="EV360" s="18">
        <f t="shared" si="2991"/>
        <v>0</v>
      </c>
      <c r="EW360" s="136"/>
      <c r="EX360" s="131"/>
      <c r="EY360" s="69">
        <f t="shared" si="2992"/>
        <v>0</v>
      </c>
      <c r="EZ360" s="162"/>
      <c r="FA360" s="130"/>
      <c r="FB360" s="18">
        <f t="shared" si="2993"/>
        <v>0</v>
      </c>
      <c r="FC360" s="136"/>
      <c r="FD360" s="131"/>
      <c r="FE360" s="69">
        <f t="shared" si="2994"/>
        <v>0</v>
      </c>
      <c r="FF360" s="162"/>
      <c r="FG360" s="130"/>
      <c r="FH360" s="18">
        <f t="shared" si="2944"/>
        <v>0</v>
      </c>
      <c r="FI360" s="136"/>
      <c r="FJ360" s="131"/>
      <c r="FK360" s="69">
        <f t="shared" si="2995"/>
        <v>0</v>
      </c>
      <c r="FL360" s="162"/>
      <c r="FM360" s="130"/>
      <c r="FN360" s="18">
        <f t="shared" si="2996"/>
        <v>0</v>
      </c>
      <c r="FO360" s="136"/>
      <c r="FP360" s="131"/>
      <c r="FQ360" s="69">
        <f t="shared" si="2997"/>
        <v>0</v>
      </c>
      <c r="FR360" s="162"/>
      <c r="FS360" s="130"/>
      <c r="FT360" s="18">
        <f t="shared" si="2998"/>
        <v>0</v>
      </c>
      <c r="FU360" s="136"/>
      <c r="FV360" s="131"/>
      <c r="FW360" s="69">
        <f t="shared" si="2999"/>
        <v>0</v>
      </c>
      <c r="FX360" s="162"/>
      <c r="FY360" s="130"/>
      <c r="FZ360" s="18">
        <f t="shared" si="3000"/>
        <v>0</v>
      </c>
      <c r="GA360" s="136"/>
      <c r="GB360" s="131"/>
      <c r="GC360" s="69">
        <f t="shared" si="3001"/>
        <v>0</v>
      </c>
      <c r="GD360" s="162"/>
      <c r="GE360" s="130"/>
      <c r="GF360" s="18">
        <f t="shared" si="3002"/>
        <v>0</v>
      </c>
      <c r="GG360" s="136"/>
      <c r="GH360" s="131"/>
      <c r="GI360" s="69">
        <f t="shared" si="3003"/>
        <v>0</v>
      </c>
      <c r="GJ360" s="162"/>
      <c r="GK360" s="130"/>
      <c r="GL360" s="18">
        <f t="shared" si="3004"/>
        <v>0</v>
      </c>
      <c r="GM360" s="136"/>
      <c r="GN360" s="131"/>
      <c r="GO360" s="69">
        <f t="shared" si="3005"/>
        <v>0</v>
      </c>
      <c r="GP360" s="162"/>
      <c r="GQ360" s="130"/>
      <c r="GR360" s="18">
        <f t="shared" si="3006"/>
        <v>0</v>
      </c>
      <c r="GS360" s="136"/>
      <c r="GT360" s="131"/>
      <c r="GU360" s="69">
        <f t="shared" si="3007"/>
        <v>0</v>
      </c>
      <c r="GV360" s="162"/>
      <c r="GW360" s="130"/>
      <c r="GX360" s="18">
        <f t="shared" si="3008"/>
        <v>0</v>
      </c>
      <c r="GY360" s="136"/>
      <c r="GZ360" s="131"/>
      <c r="HA360" s="69">
        <f t="shared" si="3009"/>
        <v>0</v>
      </c>
      <c r="HB360" s="162"/>
      <c r="HC360" s="130"/>
      <c r="HD360" s="18">
        <f t="shared" si="3010"/>
        <v>0</v>
      </c>
      <c r="HE360" s="136"/>
      <c r="HF360" s="131"/>
      <c r="HG360" s="69">
        <f t="shared" si="3011"/>
        <v>0</v>
      </c>
      <c r="HH360" s="162"/>
      <c r="HI360" s="130"/>
      <c r="HJ360" s="18">
        <f t="shared" si="3012"/>
        <v>0</v>
      </c>
      <c r="HK360" s="136"/>
      <c r="HL360" s="131"/>
      <c r="HM360" s="69">
        <f t="shared" si="3013"/>
        <v>0</v>
      </c>
      <c r="HN360" s="162"/>
      <c r="HO360" s="130"/>
      <c r="HP360" s="18">
        <f t="shared" si="3014"/>
        <v>0</v>
      </c>
      <c r="HQ360" s="136"/>
      <c r="HR360" s="131"/>
      <c r="HS360" s="69">
        <f t="shared" si="3015"/>
        <v>0</v>
      </c>
      <c r="HT360" s="162"/>
      <c r="HU360" s="130"/>
      <c r="HV360" s="18">
        <f t="shared" si="3016"/>
        <v>0</v>
      </c>
      <c r="HW360" s="17"/>
      <c r="HX360" s="85"/>
      <c r="HY360" s="85"/>
      <c r="HZ360" s="2" t="str">
        <f t="shared" si="2943"/>
        <v>СКРЫТЬ</v>
      </c>
    </row>
    <row r="361" spans="1:234" hidden="1" x14ac:dyDescent="0.2">
      <c r="A361" s="1" t="e">
        <f>$K$2&amp;#REF!&amp;$K$354&amp;$K$355&amp;K361</f>
        <v>#REF!</v>
      </c>
      <c r="B361" s="16" t="e">
        <f>IF(#REF!=0,"Скрыть","")</f>
        <v>#REF!</v>
      </c>
      <c r="C361" s="15" t="e">
        <f>IF(AND(#REF!&gt;85%,#REF!&gt;85%),"скрыть","")</f>
        <v>#REF!</v>
      </c>
      <c r="D361" s="14" t="s">
        <v>2</v>
      </c>
      <c r="E361" s="14" t="s">
        <v>25</v>
      </c>
      <c r="F361" s="14" t="s">
        <v>26</v>
      </c>
      <c r="G361" s="13" t="str">
        <f>CONCATENATE(D361,E361,F361,K361)</f>
        <v>3BDFBC50-5FD0-44D2-8F2C-8100642B19E7FDBB77E1-CAAB-4231-A3A6-5F1E1D2A723945AE0848-F448-420E-8294-9520F637BB9AМонолитный ж/б, м3</v>
      </c>
      <c r="H361" s="13"/>
      <c r="I361" s="42">
        <v>350</v>
      </c>
      <c r="J361" s="102">
        <f>SUBTOTAL(103,I$12:I361)*1</f>
        <v>65</v>
      </c>
      <c r="K361" s="108" t="s">
        <v>10</v>
      </c>
      <c r="L361" s="17" t="s">
        <v>65</v>
      </c>
      <c r="M361" s="267"/>
      <c r="N361" s="255"/>
      <c r="O361" s="118"/>
      <c r="P361" s="162">
        <v>0</v>
      </c>
      <c r="Q361" s="163">
        <v>0</v>
      </c>
      <c r="R361" s="163">
        <v>0</v>
      </c>
      <c r="S361" s="92">
        <f t="shared" ca="1" si="2945"/>
        <v>0</v>
      </c>
      <c r="T361" s="92">
        <f t="shared" si="2946"/>
        <v>0</v>
      </c>
      <c r="U361" s="91">
        <f t="shared" ca="1" si="2947"/>
        <v>0</v>
      </c>
      <c r="V361" s="91">
        <f t="shared" si="2948"/>
        <v>0</v>
      </c>
      <c r="W361" s="120" t="str">
        <f t="shared" si="2949"/>
        <v/>
      </c>
      <c r="X361" s="178"/>
      <c r="Y361" s="128">
        <f t="shared" si="2950"/>
        <v>0</v>
      </c>
      <c r="Z361" s="179">
        <f t="shared" ca="1" si="2951"/>
        <v>0</v>
      </c>
      <c r="AA361" s="127">
        <f t="shared" si="2952"/>
        <v>0</v>
      </c>
      <c r="AB361" s="67" t="str">
        <f t="shared" ca="1" si="2953"/>
        <v/>
      </c>
      <c r="AC361" s="69">
        <f t="shared" ca="1" si="2954"/>
        <v>0</v>
      </c>
      <c r="AD361" s="226">
        <f t="shared" si="3017"/>
        <v>0</v>
      </c>
      <c r="AE361" s="227">
        <f t="shared" si="3018"/>
        <v>0</v>
      </c>
      <c r="AF361" s="225">
        <f t="shared" si="3019"/>
        <v>0</v>
      </c>
      <c r="AG361" s="226">
        <f t="shared" si="3020"/>
        <v>0</v>
      </c>
      <c r="AH361" s="227">
        <f t="shared" si="3021"/>
        <v>0</v>
      </c>
      <c r="AI361" s="225">
        <f t="shared" si="3022"/>
        <v>0</v>
      </c>
      <c r="AJ361" s="226">
        <f t="shared" si="3023"/>
        <v>0</v>
      </c>
      <c r="AK361" s="227">
        <f t="shared" si="3024"/>
        <v>0</v>
      </c>
      <c r="AL361" s="225">
        <f t="shared" si="3025"/>
        <v>0</v>
      </c>
      <c r="AM361" s="226">
        <f t="shared" si="3026"/>
        <v>0</v>
      </c>
      <c r="AN361" s="227">
        <f t="shared" si="3027"/>
        <v>0</v>
      </c>
      <c r="AO361" s="225">
        <f t="shared" si="3028"/>
        <v>0</v>
      </c>
      <c r="AP361" s="226">
        <f t="shared" si="3029"/>
        <v>0</v>
      </c>
      <c r="AQ361" s="227">
        <f t="shared" si="3030"/>
        <v>0</v>
      </c>
      <c r="AR361" s="225">
        <f t="shared" si="2955"/>
        <v>0</v>
      </c>
      <c r="AS361" s="136"/>
      <c r="AT361" s="131"/>
      <c r="AU361" s="69">
        <f t="shared" si="2956"/>
        <v>0</v>
      </c>
      <c r="AV361" s="162"/>
      <c r="AW361" s="130"/>
      <c r="AX361" s="18">
        <f t="shared" si="2957"/>
        <v>0</v>
      </c>
      <c r="AY361" s="136"/>
      <c r="AZ361" s="131"/>
      <c r="BA361" s="69">
        <f t="shared" si="2958"/>
        <v>0</v>
      </c>
      <c r="BB361" s="162"/>
      <c r="BC361" s="130"/>
      <c r="BD361" s="18">
        <f t="shared" si="2959"/>
        <v>0</v>
      </c>
      <c r="BE361" s="136"/>
      <c r="BF361" s="131"/>
      <c r="BG361" s="69">
        <f t="shared" si="2960"/>
        <v>0</v>
      </c>
      <c r="BH361" s="162"/>
      <c r="BI361" s="130"/>
      <c r="BJ361" s="18">
        <f t="shared" si="2961"/>
        <v>0</v>
      </c>
      <c r="BK361" s="136"/>
      <c r="BL361" s="131"/>
      <c r="BM361" s="69">
        <f t="shared" si="2962"/>
        <v>0</v>
      </c>
      <c r="BN361" s="162"/>
      <c r="BO361" s="130"/>
      <c r="BP361" s="18">
        <f t="shared" si="2963"/>
        <v>0</v>
      </c>
      <c r="BQ361" s="136"/>
      <c r="BR361" s="131"/>
      <c r="BS361" s="69">
        <f t="shared" si="2964"/>
        <v>0</v>
      </c>
      <c r="BT361" s="162"/>
      <c r="BU361" s="130"/>
      <c r="BV361" s="18">
        <f t="shared" si="2965"/>
        <v>0</v>
      </c>
      <c r="BW361" s="136"/>
      <c r="BX361" s="131"/>
      <c r="BY361" s="69">
        <f t="shared" si="2966"/>
        <v>0</v>
      </c>
      <c r="BZ361" s="162"/>
      <c r="CA361" s="130"/>
      <c r="CB361" s="18">
        <f t="shared" si="2967"/>
        <v>0</v>
      </c>
      <c r="CC361" s="136"/>
      <c r="CD361" s="131"/>
      <c r="CE361" s="69">
        <f t="shared" si="2968"/>
        <v>0</v>
      </c>
      <c r="CF361" s="162"/>
      <c r="CG361" s="130"/>
      <c r="CH361" s="18">
        <f t="shared" si="2969"/>
        <v>0</v>
      </c>
      <c r="CI361" s="136"/>
      <c r="CJ361" s="131"/>
      <c r="CK361" s="69">
        <f t="shared" si="2970"/>
        <v>0</v>
      </c>
      <c r="CL361" s="162"/>
      <c r="CM361" s="130"/>
      <c r="CN361" s="18">
        <f t="shared" si="2971"/>
        <v>0</v>
      </c>
      <c r="CO361" s="136"/>
      <c r="CP361" s="131"/>
      <c r="CQ361" s="69">
        <f t="shared" si="2972"/>
        <v>0</v>
      </c>
      <c r="CR361" s="162"/>
      <c r="CS361" s="130"/>
      <c r="CT361" s="18">
        <f t="shared" si="2973"/>
        <v>0</v>
      </c>
      <c r="CU361" s="136"/>
      <c r="CV361" s="131"/>
      <c r="CW361" s="69">
        <f t="shared" si="2974"/>
        <v>0</v>
      </c>
      <c r="CX361" s="162"/>
      <c r="CY361" s="130"/>
      <c r="CZ361" s="18">
        <f t="shared" si="2975"/>
        <v>0</v>
      </c>
      <c r="DA361" s="136"/>
      <c r="DB361" s="131"/>
      <c r="DC361" s="69">
        <f t="shared" si="2976"/>
        <v>0</v>
      </c>
      <c r="DD361" s="162"/>
      <c r="DE361" s="130"/>
      <c r="DF361" s="18">
        <f t="shared" si="2977"/>
        <v>0</v>
      </c>
      <c r="DG361" s="136"/>
      <c r="DH361" s="131"/>
      <c r="DI361" s="69">
        <f t="shared" si="2978"/>
        <v>0</v>
      </c>
      <c r="DJ361" s="162"/>
      <c r="DK361" s="130"/>
      <c r="DL361" s="18">
        <f t="shared" si="2979"/>
        <v>0</v>
      </c>
      <c r="DM361" s="136"/>
      <c r="DN361" s="131"/>
      <c r="DO361" s="69">
        <f t="shared" si="2980"/>
        <v>0</v>
      </c>
      <c r="DP361" s="162"/>
      <c r="DQ361" s="130"/>
      <c r="DR361" s="18">
        <f t="shared" si="2981"/>
        <v>0</v>
      </c>
      <c r="DS361" s="136"/>
      <c r="DT361" s="131"/>
      <c r="DU361" s="69">
        <f t="shared" si="2982"/>
        <v>0</v>
      </c>
      <c r="DV361" s="162"/>
      <c r="DW361" s="130"/>
      <c r="DX361" s="18">
        <f t="shared" si="2983"/>
        <v>0</v>
      </c>
      <c r="DY361" s="136"/>
      <c r="DZ361" s="131"/>
      <c r="EA361" s="69">
        <f t="shared" si="2984"/>
        <v>0</v>
      </c>
      <c r="EB361" s="162"/>
      <c r="EC361" s="130"/>
      <c r="ED361" s="18">
        <f t="shared" si="2985"/>
        <v>0</v>
      </c>
      <c r="EE361" s="136"/>
      <c r="EF361" s="131"/>
      <c r="EG361" s="69">
        <f t="shared" si="2986"/>
        <v>0</v>
      </c>
      <c r="EH361" s="162"/>
      <c r="EI361" s="130"/>
      <c r="EJ361" s="18">
        <f t="shared" si="2987"/>
        <v>0</v>
      </c>
      <c r="EK361" s="136"/>
      <c r="EL361" s="131"/>
      <c r="EM361" s="69">
        <f t="shared" si="2988"/>
        <v>0</v>
      </c>
      <c r="EN361" s="162"/>
      <c r="EO361" s="130"/>
      <c r="EP361" s="18">
        <f t="shared" si="2989"/>
        <v>0</v>
      </c>
      <c r="EQ361" s="136"/>
      <c r="ER361" s="131"/>
      <c r="ES361" s="69">
        <f t="shared" si="2990"/>
        <v>0</v>
      </c>
      <c r="ET361" s="162"/>
      <c r="EU361" s="130"/>
      <c r="EV361" s="18">
        <f t="shared" si="2991"/>
        <v>0</v>
      </c>
      <c r="EW361" s="136"/>
      <c r="EX361" s="131"/>
      <c r="EY361" s="69">
        <f t="shared" si="2992"/>
        <v>0</v>
      </c>
      <c r="EZ361" s="162"/>
      <c r="FA361" s="130"/>
      <c r="FB361" s="18">
        <f t="shared" si="2993"/>
        <v>0</v>
      </c>
      <c r="FC361" s="136"/>
      <c r="FD361" s="131"/>
      <c r="FE361" s="69">
        <f t="shared" si="2994"/>
        <v>0</v>
      </c>
      <c r="FF361" s="162"/>
      <c r="FG361" s="130"/>
      <c r="FH361" s="18">
        <f t="shared" si="2944"/>
        <v>0</v>
      </c>
      <c r="FI361" s="136"/>
      <c r="FJ361" s="131"/>
      <c r="FK361" s="69">
        <f t="shared" si="2995"/>
        <v>0</v>
      </c>
      <c r="FL361" s="162"/>
      <c r="FM361" s="130"/>
      <c r="FN361" s="18">
        <f t="shared" si="2996"/>
        <v>0</v>
      </c>
      <c r="FO361" s="136"/>
      <c r="FP361" s="131"/>
      <c r="FQ361" s="69">
        <f t="shared" si="2997"/>
        <v>0</v>
      </c>
      <c r="FR361" s="162"/>
      <c r="FS361" s="130"/>
      <c r="FT361" s="18">
        <f t="shared" si="2998"/>
        <v>0</v>
      </c>
      <c r="FU361" s="136"/>
      <c r="FV361" s="131"/>
      <c r="FW361" s="69">
        <f t="shared" si="2999"/>
        <v>0</v>
      </c>
      <c r="FX361" s="162"/>
      <c r="FY361" s="130"/>
      <c r="FZ361" s="18">
        <f t="shared" si="3000"/>
        <v>0</v>
      </c>
      <c r="GA361" s="136"/>
      <c r="GB361" s="131"/>
      <c r="GC361" s="69">
        <f t="shared" si="3001"/>
        <v>0</v>
      </c>
      <c r="GD361" s="162"/>
      <c r="GE361" s="130"/>
      <c r="GF361" s="18">
        <f t="shared" si="3002"/>
        <v>0</v>
      </c>
      <c r="GG361" s="136"/>
      <c r="GH361" s="131"/>
      <c r="GI361" s="69">
        <f t="shared" si="3003"/>
        <v>0</v>
      </c>
      <c r="GJ361" s="162"/>
      <c r="GK361" s="130"/>
      <c r="GL361" s="18">
        <f t="shared" si="3004"/>
        <v>0</v>
      </c>
      <c r="GM361" s="136"/>
      <c r="GN361" s="131"/>
      <c r="GO361" s="69">
        <f t="shared" si="3005"/>
        <v>0</v>
      </c>
      <c r="GP361" s="162"/>
      <c r="GQ361" s="130"/>
      <c r="GR361" s="18">
        <f t="shared" si="3006"/>
        <v>0</v>
      </c>
      <c r="GS361" s="136"/>
      <c r="GT361" s="131"/>
      <c r="GU361" s="69">
        <f t="shared" si="3007"/>
        <v>0</v>
      </c>
      <c r="GV361" s="162"/>
      <c r="GW361" s="130"/>
      <c r="GX361" s="18">
        <f t="shared" si="3008"/>
        <v>0</v>
      </c>
      <c r="GY361" s="136"/>
      <c r="GZ361" s="131"/>
      <c r="HA361" s="69">
        <f t="shared" si="3009"/>
        <v>0</v>
      </c>
      <c r="HB361" s="162"/>
      <c r="HC361" s="130"/>
      <c r="HD361" s="18">
        <f t="shared" si="3010"/>
        <v>0</v>
      </c>
      <c r="HE361" s="136"/>
      <c r="HF361" s="131"/>
      <c r="HG361" s="69">
        <f t="shared" si="3011"/>
        <v>0</v>
      </c>
      <c r="HH361" s="162"/>
      <c r="HI361" s="130"/>
      <c r="HJ361" s="18">
        <f t="shared" si="3012"/>
        <v>0</v>
      </c>
      <c r="HK361" s="136"/>
      <c r="HL361" s="131"/>
      <c r="HM361" s="69">
        <f t="shared" si="3013"/>
        <v>0</v>
      </c>
      <c r="HN361" s="162"/>
      <c r="HO361" s="130"/>
      <c r="HP361" s="18">
        <f t="shared" si="3014"/>
        <v>0</v>
      </c>
      <c r="HQ361" s="136"/>
      <c r="HR361" s="131"/>
      <c r="HS361" s="69">
        <f t="shared" si="3015"/>
        <v>0</v>
      </c>
      <c r="HT361" s="162"/>
      <c r="HU361" s="130"/>
      <c r="HV361" s="18">
        <f t="shared" si="3016"/>
        <v>0</v>
      </c>
      <c r="HW361" s="17"/>
      <c r="HX361" s="85"/>
      <c r="HY361" s="85"/>
      <c r="HZ361" s="2" t="str">
        <f t="shared" si="2943"/>
        <v>СКРЫТЬ</v>
      </c>
    </row>
    <row r="362" spans="1:234" hidden="1" x14ac:dyDescent="0.2">
      <c r="A362" s="1" t="e">
        <f>$K$2&amp;#REF!&amp;$K$354&amp;$K$355&amp;K362</f>
        <v>#REF!</v>
      </c>
      <c r="B362" s="16" t="e">
        <f>IF(#REF!=0,"Скрыть","")</f>
        <v>#REF!</v>
      </c>
      <c r="C362" s="15" t="e">
        <f>IF(AND(#REF!&gt;85%,#REF!&gt;85%),"скрыть","")</f>
        <v>#REF!</v>
      </c>
      <c r="D362" s="14" t="s">
        <v>2</v>
      </c>
      <c r="E362" s="14" t="s">
        <v>25</v>
      </c>
      <c r="F362" s="14" t="s">
        <v>26</v>
      </c>
      <c r="G362" s="13" t="str">
        <f>CONCATENATE(D362,E362,F362,K362)</f>
        <v>3BDFBC50-5FD0-44D2-8F2C-8100642B19E7FDBB77E1-CAAB-4231-A3A6-5F1E1D2A723945AE0848-F448-420E-8294-9520F637BB9AАрхитектурно-отделочные работы пассажирской зоны, м2</v>
      </c>
      <c r="H362" s="13"/>
      <c r="I362" s="42">
        <v>351</v>
      </c>
      <c r="J362" s="102">
        <f>SUBTOTAL(103,I$12:I362)*1</f>
        <v>65</v>
      </c>
      <c r="K362" s="108" t="s">
        <v>106</v>
      </c>
      <c r="L362" s="17" t="s">
        <v>65</v>
      </c>
      <c r="M362" s="267"/>
      <c r="N362" s="255"/>
      <c r="O362" s="118"/>
      <c r="P362" s="162">
        <v>0</v>
      </c>
      <c r="Q362" s="163">
        <v>0</v>
      </c>
      <c r="R362" s="163">
        <v>0</v>
      </c>
      <c r="S362" s="92">
        <f t="shared" ca="1" si="2945"/>
        <v>0</v>
      </c>
      <c r="T362" s="92">
        <f t="shared" si="2946"/>
        <v>0</v>
      </c>
      <c r="U362" s="91">
        <f t="shared" ca="1" si="2947"/>
        <v>0</v>
      </c>
      <c r="V362" s="91">
        <f t="shared" si="2948"/>
        <v>0</v>
      </c>
      <c r="W362" s="120" t="str">
        <f t="shared" si="2949"/>
        <v/>
      </c>
      <c r="X362" s="178"/>
      <c r="Y362" s="128">
        <f t="shared" si="2950"/>
        <v>0</v>
      </c>
      <c r="Z362" s="179">
        <f t="shared" ca="1" si="2951"/>
        <v>0</v>
      </c>
      <c r="AA362" s="127">
        <f t="shared" si="2952"/>
        <v>0</v>
      </c>
      <c r="AB362" s="67" t="str">
        <f t="shared" ca="1" si="2953"/>
        <v/>
      </c>
      <c r="AC362" s="69">
        <f t="shared" ca="1" si="2954"/>
        <v>0</v>
      </c>
      <c r="AD362" s="226">
        <f t="shared" si="3017"/>
        <v>0</v>
      </c>
      <c r="AE362" s="227">
        <f t="shared" si="3018"/>
        <v>0</v>
      </c>
      <c r="AF362" s="225">
        <f t="shared" si="3019"/>
        <v>0</v>
      </c>
      <c r="AG362" s="226">
        <f t="shared" si="3020"/>
        <v>0</v>
      </c>
      <c r="AH362" s="227">
        <f t="shared" si="3021"/>
        <v>0</v>
      </c>
      <c r="AI362" s="225">
        <f t="shared" si="3022"/>
        <v>0</v>
      </c>
      <c r="AJ362" s="226">
        <f t="shared" si="3023"/>
        <v>0</v>
      </c>
      <c r="AK362" s="227">
        <f t="shared" si="3024"/>
        <v>0</v>
      </c>
      <c r="AL362" s="225">
        <f t="shared" si="3025"/>
        <v>0</v>
      </c>
      <c r="AM362" s="226">
        <f t="shared" si="3026"/>
        <v>0</v>
      </c>
      <c r="AN362" s="227">
        <f t="shared" si="3027"/>
        <v>0</v>
      </c>
      <c r="AO362" s="225">
        <f t="shared" si="3028"/>
        <v>0</v>
      </c>
      <c r="AP362" s="226">
        <f t="shared" si="3029"/>
        <v>0</v>
      </c>
      <c r="AQ362" s="227">
        <f t="shared" si="3030"/>
        <v>0</v>
      </c>
      <c r="AR362" s="225">
        <f t="shared" si="2955"/>
        <v>0</v>
      </c>
      <c r="AS362" s="136"/>
      <c r="AT362" s="131"/>
      <c r="AU362" s="69">
        <f t="shared" si="2956"/>
        <v>0</v>
      </c>
      <c r="AV362" s="162"/>
      <c r="AW362" s="130"/>
      <c r="AX362" s="18">
        <f t="shared" si="2957"/>
        <v>0</v>
      </c>
      <c r="AY362" s="136"/>
      <c r="AZ362" s="131"/>
      <c r="BA362" s="69">
        <f t="shared" si="2958"/>
        <v>0</v>
      </c>
      <c r="BB362" s="162"/>
      <c r="BC362" s="130"/>
      <c r="BD362" s="18">
        <f t="shared" si="2959"/>
        <v>0</v>
      </c>
      <c r="BE362" s="136"/>
      <c r="BF362" s="131"/>
      <c r="BG362" s="69">
        <f t="shared" si="2960"/>
        <v>0</v>
      </c>
      <c r="BH362" s="162"/>
      <c r="BI362" s="130"/>
      <c r="BJ362" s="18">
        <f t="shared" si="2961"/>
        <v>0</v>
      </c>
      <c r="BK362" s="136"/>
      <c r="BL362" s="131"/>
      <c r="BM362" s="69">
        <f t="shared" si="2962"/>
        <v>0</v>
      </c>
      <c r="BN362" s="162"/>
      <c r="BO362" s="130"/>
      <c r="BP362" s="18">
        <f t="shared" si="2963"/>
        <v>0</v>
      </c>
      <c r="BQ362" s="136"/>
      <c r="BR362" s="131"/>
      <c r="BS362" s="69">
        <f t="shared" si="2964"/>
        <v>0</v>
      </c>
      <c r="BT362" s="162"/>
      <c r="BU362" s="130"/>
      <c r="BV362" s="18">
        <f t="shared" si="2965"/>
        <v>0</v>
      </c>
      <c r="BW362" s="136"/>
      <c r="BX362" s="131"/>
      <c r="BY362" s="69">
        <f t="shared" si="2966"/>
        <v>0</v>
      </c>
      <c r="BZ362" s="162"/>
      <c r="CA362" s="130"/>
      <c r="CB362" s="18">
        <f t="shared" si="2967"/>
        <v>0</v>
      </c>
      <c r="CC362" s="136"/>
      <c r="CD362" s="131"/>
      <c r="CE362" s="69">
        <f t="shared" si="2968"/>
        <v>0</v>
      </c>
      <c r="CF362" s="162"/>
      <c r="CG362" s="130"/>
      <c r="CH362" s="18">
        <f t="shared" si="2969"/>
        <v>0</v>
      </c>
      <c r="CI362" s="136"/>
      <c r="CJ362" s="131"/>
      <c r="CK362" s="69">
        <f t="shared" si="2970"/>
        <v>0</v>
      </c>
      <c r="CL362" s="162"/>
      <c r="CM362" s="130"/>
      <c r="CN362" s="18">
        <f t="shared" si="2971"/>
        <v>0</v>
      </c>
      <c r="CO362" s="136"/>
      <c r="CP362" s="131"/>
      <c r="CQ362" s="69">
        <f t="shared" si="2972"/>
        <v>0</v>
      </c>
      <c r="CR362" s="162"/>
      <c r="CS362" s="130"/>
      <c r="CT362" s="18">
        <f t="shared" si="2973"/>
        <v>0</v>
      </c>
      <c r="CU362" s="136"/>
      <c r="CV362" s="131"/>
      <c r="CW362" s="69">
        <f t="shared" si="2974"/>
        <v>0</v>
      </c>
      <c r="CX362" s="162"/>
      <c r="CY362" s="130"/>
      <c r="CZ362" s="18">
        <f t="shared" si="2975"/>
        <v>0</v>
      </c>
      <c r="DA362" s="136"/>
      <c r="DB362" s="131"/>
      <c r="DC362" s="69">
        <f t="shared" si="2976"/>
        <v>0</v>
      </c>
      <c r="DD362" s="162"/>
      <c r="DE362" s="130"/>
      <c r="DF362" s="18">
        <f t="shared" si="2977"/>
        <v>0</v>
      </c>
      <c r="DG362" s="136"/>
      <c r="DH362" s="131"/>
      <c r="DI362" s="69">
        <f t="shared" si="2978"/>
        <v>0</v>
      </c>
      <c r="DJ362" s="162"/>
      <c r="DK362" s="130"/>
      <c r="DL362" s="18">
        <f t="shared" si="2979"/>
        <v>0</v>
      </c>
      <c r="DM362" s="136"/>
      <c r="DN362" s="131"/>
      <c r="DO362" s="69">
        <f t="shared" si="2980"/>
        <v>0</v>
      </c>
      <c r="DP362" s="162"/>
      <c r="DQ362" s="130"/>
      <c r="DR362" s="18">
        <f t="shared" si="2981"/>
        <v>0</v>
      </c>
      <c r="DS362" s="136"/>
      <c r="DT362" s="131"/>
      <c r="DU362" s="69">
        <f t="shared" si="2982"/>
        <v>0</v>
      </c>
      <c r="DV362" s="162"/>
      <c r="DW362" s="130"/>
      <c r="DX362" s="18">
        <f t="shared" si="2983"/>
        <v>0</v>
      </c>
      <c r="DY362" s="136"/>
      <c r="DZ362" s="131"/>
      <c r="EA362" s="69">
        <f t="shared" si="2984"/>
        <v>0</v>
      </c>
      <c r="EB362" s="162"/>
      <c r="EC362" s="130"/>
      <c r="ED362" s="18">
        <f t="shared" si="2985"/>
        <v>0</v>
      </c>
      <c r="EE362" s="136"/>
      <c r="EF362" s="131"/>
      <c r="EG362" s="69">
        <f t="shared" si="2986"/>
        <v>0</v>
      </c>
      <c r="EH362" s="162"/>
      <c r="EI362" s="130"/>
      <c r="EJ362" s="18">
        <f t="shared" si="2987"/>
        <v>0</v>
      </c>
      <c r="EK362" s="136"/>
      <c r="EL362" s="131"/>
      <c r="EM362" s="69">
        <f t="shared" si="2988"/>
        <v>0</v>
      </c>
      <c r="EN362" s="162"/>
      <c r="EO362" s="130"/>
      <c r="EP362" s="18">
        <f t="shared" si="2989"/>
        <v>0</v>
      </c>
      <c r="EQ362" s="136"/>
      <c r="ER362" s="131"/>
      <c r="ES362" s="69">
        <f t="shared" si="2990"/>
        <v>0</v>
      </c>
      <c r="ET362" s="162"/>
      <c r="EU362" s="130"/>
      <c r="EV362" s="18">
        <f t="shared" si="2991"/>
        <v>0</v>
      </c>
      <c r="EW362" s="136"/>
      <c r="EX362" s="131"/>
      <c r="EY362" s="69">
        <f t="shared" si="2992"/>
        <v>0</v>
      </c>
      <c r="EZ362" s="162"/>
      <c r="FA362" s="130"/>
      <c r="FB362" s="18">
        <f t="shared" si="2993"/>
        <v>0</v>
      </c>
      <c r="FC362" s="136"/>
      <c r="FD362" s="131"/>
      <c r="FE362" s="69">
        <f t="shared" si="2994"/>
        <v>0</v>
      </c>
      <c r="FF362" s="162"/>
      <c r="FG362" s="130"/>
      <c r="FH362" s="18">
        <f t="shared" si="2944"/>
        <v>0</v>
      </c>
      <c r="FI362" s="136"/>
      <c r="FJ362" s="131"/>
      <c r="FK362" s="69">
        <f t="shared" si="2995"/>
        <v>0</v>
      </c>
      <c r="FL362" s="162"/>
      <c r="FM362" s="130"/>
      <c r="FN362" s="18">
        <f t="shared" si="2996"/>
        <v>0</v>
      </c>
      <c r="FO362" s="136"/>
      <c r="FP362" s="131"/>
      <c r="FQ362" s="69">
        <f t="shared" si="2997"/>
        <v>0</v>
      </c>
      <c r="FR362" s="162"/>
      <c r="FS362" s="130"/>
      <c r="FT362" s="18">
        <f t="shared" si="2998"/>
        <v>0</v>
      </c>
      <c r="FU362" s="136"/>
      <c r="FV362" s="131"/>
      <c r="FW362" s="69">
        <f t="shared" si="2999"/>
        <v>0</v>
      </c>
      <c r="FX362" s="162"/>
      <c r="FY362" s="130"/>
      <c r="FZ362" s="18">
        <f t="shared" si="3000"/>
        <v>0</v>
      </c>
      <c r="GA362" s="136"/>
      <c r="GB362" s="131"/>
      <c r="GC362" s="69">
        <f t="shared" si="3001"/>
        <v>0</v>
      </c>
      <c r="GD362" s="162"/>
      <c r="GE362" s="130"/>
      <c r="GF362" s="18">
        <f t="shared" si="3002"/>
        <v>0</v>
      </c>
      <c r="GG362" s="136"/>
      <c r="GH362" s="131"/>
      <c r="GI362" s="69">
        <f t="shared" si="3003"/>
        <v>0</v>
      </c>
      <c r="GJ362" s="162"/>
      <c r="GK362" s="130"/>
      <c r="GL362" s="18">
        <f t="shared" si="3004"/>
        <v>0</v>
      </c>
      <c r="GM362" s="136"/>
      <c r="GN362" s="131"/>
      <c r="GO362" s="69">
        <f t="shared" si="3005"/>
        <v>0</v>
      </c>
      <c r="GP362" s="162"/>
      <c r="GQ362" s="130"/>
      <c r="GR362" s="18">
        <f t="shared" si="3006"/>
        <v>0</v>
      </c>
      <c r="GS362" s="136"/>
      <c r="GT362" s="131"/>
      <c r="GU362" s="69">
        <f t="shared" si="3007"/>
        <v>0</v>
      </c>
      <c r="GV362" s="162"/>
      <c r="GW362" s="130"/>
      <c r="GX362" s="18">
        <f t="shared" si="3008"/>
        <v>0</v>
      </c>
      <c r="GY362" s="136"/>
      <c r="GZ362" s="131"/>
      <c r="HA362" s="69">
        <f t="shared" si="3009"/>
        <v>0</v>
      </c>
      <c r="HB362" s="162"/>
      <c r="HC362" s="130"/>
      <c r="HD362" s="18">
        <f t="shared" si="3010"/>
        <v>0</v>
      </c>
      <c r="HE362" s="136"/>
      <c r="HF362" s="131"/>
      <c r="HG362" s="69">
        <f t="shared" si="3011"/>
        <v>0</v>
      </c>
      <c r="HH362" s="162"/>
      <c r="HI362" s="130"/>
      <c r="HJ362" s="18">
        <f t="shared" si="3012"/>
        <v>0</v>
      </c>
      <c r="HK362" s="136"/>
      <c r="HL362" s="131"/>
      <c r="HM362" s="69">
        <f t="shared" si="3013"/>
        <v>0</v>
      </c>
      <c r="HN362" s="162"/>
      <c r="HO362" s="130"/>
      <c r="HP362" s="18">
        <f t="shared" si="3014"/>
        <v>0</v>
      </c>
      <c r="HQ362" s="136"/>
      <c r="HR362" s="131"/>
      <c r="HS362" s="69">
        <f t="shared" si="3015"/>
        <v>0</v>
      </c>
      <c r="HT362" s="162"/>
      <c r="HU362" s="130"/>
      <c r="HV362" s="18">
        <f t="shared" si="3016"/>
        <v>0</v>
      </c>
      <c r="HW362" s="17"/>
      <c r="HX362" s="85"/>
      <c r="HY362" s="85"/>
      <c r="HZ362" s="2" t="str">
        <f t="shared" si="2943"/>
        <v>СКРЫТЬ</v>
      </c>
    </row>
    <row r="363" spans="1:234" hidden="1" x14ac:dyDescent="0.2">
      <c r="B363" s="16"/>
      <c r="C363" s="15"/>
      <c r="D363" s="142"/>
      <c r="E363" s="142"/>
      <c r="F363" s="142"/>
      <c r="G363" s="22"/>
      <c r="H363" s="22"/>
      <c r="I363" s="42">
        <v>352</v>
      </c>
      <c r="J363" s="102">
        <f>SUBTOTAL(103,I$12:I363)*1</f>
        <v>65</v>
      </c>
      <c r="K363" s="108"/>
      <c r="L363" s="17" t="s">
        <v>65</v>
      </c>
      <c r="M363" s="267"/>
      <c r="N363" s="255"/>
      <c r="O363" s="118"/>
      <c r="P363" s="162"/>
      <c r="Q363" s="163"/>
      <c r="R363" s="163"/>
      <c r="S363" s="92"/>
      <c r="T363" s="123"/>
      <c r="U363" s="91"/>
      <c r="V363" s="91"/>
      <c r="W363" s="120" t="str">
        <f t="shared" si="2949"/>
        <v/>
      </c>
      <c r="X363" s="178"/>
      <c r="Y363" s="128"/>
      <c r="Z363" s="179"/>
      <c r="AA363" s="127"/>
      <c r="AB363" s="67"/>
      <c r="AC363" s="69"/>
      <c r="AD363" s="226">
        <f t="shared" si="3017"/>
        <v>0</v>
      </c>
      <c r="AE363" s="227">
        <f t="shared" si="3018"/>
        <v>0</v>
      </c>
      <c r="AF363" s="225">
        <f t="shared" si="3019"/>
        <v>0</v>
      </c>
      <c r="AG363" s="226">
        <f t="shared" si="3020"/>
        <v>0</v>
      </c>
      <c r="AH363" s="227">
        <f t="shared" si="3021"/>
        <v>0</v>
      </c>
      <c r="AI363" s="225">
        <f t="shared" si="3022"/>
        <v>0</v>
      </c>
      <c r="AJ363" s="226">
        <f t="shared" si="3023"/>
        <v>0</v>
      </c>
      <c r="AK363" s="227">
        <f t="shared" si="3024"/>
        <v>0</v>
      </c>
      <c r="AL363" s="225">
        <f t="shared" si="3025"/>
        <v>0</v>
      </c>
      <c r="AM363" s="226">
        <f t="shared" si="3026"/>
        <v>0</v>
      </c>
      <c r="AN363" s="227">
        <f t="shared" si="3027"/>
        <v>0</v>
      </c>
      <c r="AO363" s="225">
        <f t="shared" si="3028"/>
        <v>0</v>
      </c>
      <c r="AP363" s="226">
        <f t="shared" si="3029"/>
        <v>0</v>
      </c>
      <c r="AQ363" s="227">
        <f t="shared" si="3030"/>
        <v>0</v>
      </c>
      <c r="AR363" s="225">
        <f t="shared" si="2955"/>
        <v>0</v>
      </c>
      <c r="AS363" s="136"/>
      <c r="AT363" s="131"/>
      <c r="AU363" s="69"/>
      <c r="AV363" s="162"/>
      <c r="AW363" s="130"/>
      <c r="AX363" s="18"/>
      <c r="AY363" s="136"/>
      <c r="AZ363" s="131"/>
      <c r="BA363" s="69"/>
      <c r="BB363" s="162"/>
      <c r="BC363" s="130"/>
      <c r="BD363" s="18"/>
      <c r="BE363" s="136"/>
      <c r="BF363" s="131"/>
      <c r="BG363" s="69"/>
      <c r="BH363" s="162"/>
      <c r="BI363" s="130"/>
      <c r="BJ363" s="18"/>
      <c r="BK363" s="136"/>
      <c r="BL363" s="131"/>
      <c r="BM363" s="69"/>
      <c r="BN363" s="162"/>
      <c r="BO363" s="130"/>
      <c r="BP363" s="18"/>
      <c r="BQ363" s="136"/>
      <c r="BR363" s="131"/>
      <c r="BS363" s="69"/>
      <c r="BT363" s="162"/>
      <c r="BU363" s="130"/>
      <c r="BV363" s="18"/>
      <c r="BW363" s="136"/>
      <c r="BX363" s="131"/>
      <c r="BY363" s="69"/>
      <c r="BZ363" s="162"/>
      <c r="CA363" s="130"/>
      <c r="CB363" s="18"/>
      <c r="CC363" s="136"/>
      <c r="CD363" s="131"/>
      <c r="CE363" s="69"/>
      <c r="CF363" s="162"/>
      <c r="CG363" s="130"/>
      <c r="CH363" s="18"/>
      <c r="CI363" s="136"/>
      <c r="CJ363" s="131"/>
      <c r="CK363" s="69"/>
      <c r="CL363" s="162"/>
      <c r="CM363" s="130"/>
      <c r="CN363" s="18"/>
      <c r="CO363" s="136"/>
      <c r="CP363" s="131"/>
      <c r="CQ363" s="69"/>
      <c r="CR363" s="162"/>
      <c r="CS363" s="130"/>
      <c r="CT363" s="18"/>
      <c r="CU363" s="136"/>
      <c r="CV363" s="131"/>
      <c r="CW363" s="69"/>
      <c r="CX363" s="162"/>
      <c r="CY363" s="130"/>
      <c r="CZ363" s="18"/>
      <c r="DA363" s="136"/>
      <c r="DB363" s="131"/>
      <c r="DC363" s="69"/>
      <c r="DD363" s="162"/>
      <c r="DE363" s="130"/>
      <c r="DF363" s="18"/>
      <c r="DG363" s="136"/>
      <c r="DH363" s="131"/>
      <c r="DI363" s="69"/>
      <c r="DJ363" s="162"/>
      <c r="DK363" s="130"/>
      <c r="DL363" s="18"/>
      <c r="DM363" s="136"/>
      <c r="DN363" s="131"/>
      <c r="DO363" s="69"/>
      <c r="DP363" s="162"/>
      <c r="DQ363" s="130"/>
      <c r="DR363" s="18"/>
      <c r="DS363" s="136"/>
      <c r="DT363" s="131"/>
      <c r="DU363" s="69"/>
      <c r="DV363" s="162"/>
      <c r="DW363" s="130"/>
      <c r="DX363" s="18"/>
      <c r="DY363" s="136"/>
      <c r="DZ363" s="131"/>
      <c r="EA363" s="69"/>
      <c r="EB363" s="162"/>
      <c r="EC363" s="130"/>
      <c r="ED363" s="18"/>
      <c r="EE363" s="136"/>
      <c r="EF363" s="131"/>
      <c r="EG363" s="69"/>
      <c r="EH363" s="162"/>
      <c r="EI363" s="130"/>
      <c r="EJ363" s="18"/>
      <c r="EK363" s="136"/>
      <c r="EL363" s="131"/>
      <c r="EM363" s="69"/>
      <c r="EN363" s="162"/>
      <c r="EO363" s="130"/>
      <c r="EP363" s="18"/>
      <c r="EQ363" s="136"/>
      <c r="ER363" s="131"/>
      <c r="ES363" s="69"/>
      <c r="ET363" s="162"/>
      <c r="EU363" s="130"/>
      <c r="EV363" s="18"/>
      <c r="EW363" s="136"/>
      <c r="EX363" s="131"/>
      <c r="EY363" s="69"/>
      <c r="EZ363" s="162"/>
      <c r="FA363" s="130"/>
      <c r="FB363" s="18"/>
      <c r="FC363" s="136"/>
      <c r="FD363" s="131"/>
      <c r="FE363" s="69"/>
      <c r="FF363" s="162"/>
      <c r="FG363" s="130"/>
      <c r="FH363" s="18"/>
      <c r="FI363" s="136"/>
      <c r="FJ363" s="131"/>
      <c r="FK363" s="69"/>
      <c r="FL363" s="162"/>
      <c r="FM363" s="130"/>
      <c r="FN363" s="18"/>
      <c r="FO363" s="136"/>
      <c r="FP363" s="131"/>
      <c r="FQ363" s="69"/>
      <c r="FR363" s="162"/>
      <c r="FS363" s="130"/>
      <c r="FT363" s="18"/>
      <c r="FU363" s="136"/>
      <c r="FV363" s="131"/>
      <c r="FW363" s="69"/>
      <c r="FX363" s="162"/>
      <c r="FY363" s="130"/>
      <c r="FZ363" s="18"/>
      <c r="GA363" s="136"/>
      <c r="GB363" s="131"/>
      <c r="GC363" s="69"/>
      <c r="GD363" s="162"/>
      <c r="GE363" s="130"/>
      <c r="GF363" s="18"/>
      <c r="GG363" s="136"/>
      <c r="GH363" s="131"/>
      <c r="GI363" s="69"/>
      <c r="GJ363" s="162"/>
      <c r="GK363" s="130"/>
      <c r="GL363" s="18"/>
      <c r="GM363" s="136"/>
      <c r="GN363" s="131"/>
      <c r="GO363" s="69"/>
      <c r="GP363" s="162"/>
      <c r="GQ363" s="130"/>
      <c r="GR363" s="18"/>
      <c r="GS363" s="136"/>
      <c r="GT363" s="131"/>
      <c r="GU363" s="69"/>
      <c r="GV363" s="162"/>
      <c r="GW363" s="130"/>
      <c r="GX363" s="18"/>
      <c r="GY363" s="136"/>
      <c r="GZ363" s="131"/>
      <c r="HA363" s="69"/>
      <c r="HB363" s="162"/>
      <c r="HC363" s="130"/>
      <c r="HD363" s="18"/>
      <c r="HE363" s="136"/>
      <c r="HF363" s="131"/>
      <c r="HG363" s="69"/>
      <c r="HH363" s="162"/>
      <c r="HI363" s="130"/>
      <c r="HJ363" s="18"/>
      <c r="HK363" s="136"/>
      <c r="HL363" s="131"/>
      <c r="HM363" s="69"/>
      <c r="HN363" s="162"/>
      <c r="HO363" s="130"/>
      <c r="HP363" s="18"/>
      <c r="HQ363" s="136"/>
      <c r="HR363" s="131"/>
      <c r="HS363" s="69"/>
      <c r="HT363" s="162"/>
      <c r="HU363" s="130"/>
      <c r="HV363" s="18"/>
      <c r="HW363" s="17"/>
      <c r="HX363" s="85"/>
      <c r="HY363" s="85"/>
      <c r="HZ363" s="2" t="str">
        <f t="shared" si="2943"/>
        <v>СКРЫТЬ</v>
      </c>
    </row>
    <row r="364" spans="1:234" ht="13.5" hidden="1" customHeight="1" x14ac:dyDescent="0.2">
      <c r="A364" s="37"/>
      <c r="B364" s="22"/>
      <c r="C364" s="22"/>
      <c r="D364" s="100"/>
      <c r="E364" s="100"/>
      <c r="F364" s="100"/>
      <c r="G364" s="22"/>
      <c r="H364" s="22"/>
      <c r="I364" s="42">
        <v>353</v>
      </c>
      <c r="J364" s="102">
        <f>SUBTOTAL(103,I$12:I364)*1</f>
        <v>65</v>
      </c>
      <c r="K364" s="105" t="s">
        <v>67</v>
      </c>
      <c r="L364" s="17" t="s">
        <v>65</v>
      </c>
      <c r="M364" s="267"/>
      <c r="N364" s="255"/>
      <c r="O364" s="118"/>
      <c r="P364" s="162">
        <v>0</v>
      </c>
      <c r="Q364" s="163">
        <v>0</v>
      </c>
      <c r="R364" s="163">
        <v>0</v>
      </c>
      <c r="S364" s="92">
        <f t="shared" ref="S364:S372" ca="1" si="3031">IF((Q364+Z364)&gt;P364,P364,(Q364+Z364))</f>
        <v>0</v>
      </c>
      <c r="T364" s="92">
        <f t="shared" ref="T364:T372" si="3032">R364+AA364</f>
        <v>0</v>
      </c>
      <c r="U364" s="91">
        <f t="shared" ref="U364:U372" ca="1" si="3033">T364-S364</f>
        <v>0</v>
      </c>
      <c r="V364" s="91">
        <f t="shared" ref="V364:V372" si="3034">P364-T364</f>
        <v>0</v>
      </c>
      <c r="W364" s="120" t="str">
        <f t="shared" si="2949"/>
        <v/>
      </c>
      <c r="X364" s="178"/>
      <c r="Y364" s="128">
        <f t="shared" ref="Y364:Y372" si="3035">AS364+AY364+BE364+BK364+BQ364+BW364+CC364+CI364+CO364+CU364+DA364+DG364+DM364+DS364+DY364+EE364+EK364+EQ364+EW364+FC364+FI364+FO364+FU364+GA364+GG364+GM364+GS364+GY364+HE364+HK364+HQ364</f>
        <v>0</v>
      </c>
      <c r="Z364" s="179">
        <f t="shared" ref="Z364:Z372" ca="1" si="3036">SUMIFS(AS364:HV364,AS$1:HV$1,"1",AS$8:HV$8,"Физические объемы",AS$9:HV$9,"План")</f>
        <v>0</v>
      </c>
      <c r="AA364" s="127">
        <f t="shared" ref="AA364:AA372" si="3037">AT364+AZ364+BF364+BL364+BR364+BX364+CD364+CJ364+CP364+CV364+DB364+DH364+DN364+DT364+DZ364+EF364+EL364+ER364+EX364+FD364+FJ364+FP364+FV364+GB364+GH364+GN364+GT364+GZ364+HF364+HL364+HR364</f>
        <v>0</v>
      </c>
      <c r="AB364" s="67" t="str">
        <f t="shared" ref="AB364:AB372" ca="1" si="3038">IF(OR(AND(Z364=0,AA364=0),AND(Z364="",AA364="")),"",IF(AND(Z364=0,AA364&gt;0),1,AA364/Z364))</f>
        <v/>
      </c>
      <c r="AC364" s="69">
        <f t="shared" ref="AC364:AC372" ca="1" si="3039">AA364-Z364</f>
        <v>0</v>
      </c>
      <c r="AD364" s="226">
        <f t="shared" si="3017"/>
        <v>0</v>
      </c>
      <c r="AE364" s="227">
        <f t="shared" si="3018"/>
        <v>0</v>
      </c>
      <c r="AF364" s="225">
        <f t="shared" si="3019"/>
        <v>0</v>
      </c>
      <c r="AG364" s="226">
        <f t="shared" si="3020"/>
        <v>0</v>
      </c>
      <c r="AH364" s="227">
        <f t="shared" si="3021"/>
        <v>0</v>
      </c>
      <c r="AI364" s="225">
        <f t="shared" si="3022"/>
        <v>0</v>
      </c>
      <c r="AJ364" s="226">
        <f t="shared" si="3023"/>
        <v>0</v>
      </c>
      <c r="AK364" s="227">
        <f t="shared" si="3024"/>
        <v>0</v>
      </c>
      <c r="AL364" s="225">
        <f t="shared" si="3025"/>
        <v>0</v>
      </c>
      <c r="AM364" s="226">
        <f t="shared" si="3026"/>
        <v>0</v>
      </c>
      <c r="AN364" s="227">
        <f t="shared" si="3027"/>
        <v>0</v>
      </c>
      <c r="AO364" s="225">
        <f t="shared" si="3028"/>
        <v>0</v>
      </c>
      <c r="AP364" s="226">
        <f t="shared" si="3029"/>
        <v>0</v>
      </c>
      <c r="AQ364" s="227">
        <f t="shared" si="3030"/>
        <v>0</v>
      </c>
      <c r="AR364" s="225">
        <f t="shared" si="2955"/>
        <v>0</v>
      </c>
      <c r="AS364" s="136"/>
      <c r="AT364" s="131"/>
      <c r="AU364" s="69">
        <f t="shared" ref="AU364:AU372" si="3040">AT364-AS364</f>
        <v>0</v>
      </c>
      <c r="AV364" s="162"/>
      <c r="AW364" s="130"/>
      <c r="AX364" s="18">
        <f t="shared" ref="AX364:AX384" si="3041">AW364-AV364</f>
        <v>0</v>
      </c>
      <c r="AY364" s="136"/>
      <c r="AZ364" s="131"/>
      <c r="BA364" s="69">
        <f t="shared" ref="BA364:BA372" si="3042">AZ364-AY364</f>
        <v>0</v>
      </c>
      <c r="BB364" s="162"/>
      <c r="BC364" s="130"/>
      <c r="BD364" s="18">
        <f t="shared" ref="BD364:BD384" si="3043">BC364-BB364</f>
        <v>0</v>
      </c>
      <c r="BE364" s="136"/>
      <c r="BF364" s="131"/>
      <c r="BG364" s="69">
        <f t="shared" ref="BG364:BG372" si="3044">BF364-BE364</f>
        <v>0</v>
      </c>
      <c r="BH364" s="162"/>
      <c r="BI364" s="130"/>
      <c r="BJ364" s="18">
        <f t="shared" ref="BJ364:BJ384" si="3045">BI364-BH364</f>
        <v>0</v>
      </c>
      <c r="BK364" s="136"/>
      <c r="BL364" s="131"/>
      <c r="BM364" s="69">
        <f t="shared" ref="BM364:BM372" si="3046">BL364-BK364</f>
        <v>0</v>
      </c>
      <c r="BN364" s="162"/>
      <c r="BO364" s="130"/>
      <c r="BP364" s="18">
        <f t="shared" ref="BP364:BP384" si="3047">BO364-BN364</f>
        <v>0</v>
      </c>
      <c r="BQ364" s="136"/>
      <c r="BR364" s="131"/>
      <c r="BS364" s="69">
        <f t="shared" ref="BS364:BS372" si="3048">BR364-BQ364</f>
        <v>0</v>
      </c>
      <c r="BT364" s="162"/>
      <c r="BU364" s="130"/>
      <c r="BV364" s="18">
        <f t="shared" ref="BV364:BV384" si="3049">BU364-BT364</f>
        <v>0</v>
      </c>
      <c r="BW364" s="136"/>
      <c r="BX364" s="131"/>
      <c r="BY364" s="69">
        <f t="shared" ref="BY364:BY372" si="3050">BX364-BW364</f>
        <v>0</v>
      </c>
      <c r="BZ364" s="162"/>
      <c r="CA364" s="130"/>
      <c r="CB364" s="18">
        <f t="shared" ref="CB364:CB384" si="3051">CA364-BZ364</f>
        <v>0</v>
      </c>
      <c r="CC364" s="136"/>
      <c r="CD364" s="131"/>
      <c r="CE364" s="69">
        <f t="shared" ref="CE364:CE372" si="3052">CD364-CC364</f>
        <v>0</v>
      </c>
      <c r="CF364" s="162"/>
      <c r="CG364" s="130"/>
      <c r="CH364" s="18">
        <f t="shared" ref="CH364:CH384" si="3053">CG364-CF364</f>
        <v>0</v>
      </c>
      <c r="CI364" s="136"/>
      <c r="CJ364" s="131"/>
      <c r="CK364" s="69">
        <f t="shared" ref="CK364:CK372" si="3054">CJ364-CI364</f>
        <v>0</v>
      </c>
      <c r="CL364" s="162"/>
      <c r="CM364" s="130"/>
      <c r="CN364" s="18">
        <f t="shared" ref="CN364:CN384" si="3055">CM364-CL364</f>
        <v>0</v>
      </c>
      <c r="CO364" s="136"/>
      <c r="CP364" s="131"/>
      <c r="CQ364" s="69">
        <f t="shared" ref="CQ364:CQ372" si="3056">CP364-CO364</f>
        <v>0</v>
      </c>
      <c r="CR364" s="162"/>
      <c r="CS364" s="130"/>
      <c r="CT364" s="18">
        <f t="shared" ref="CT364:CT384" si="3057">CS364-CR364</f>
        <v>0</v>
      </c>
      <c r="CU364" s="136"/>
      <c r="CV364" s="131"/>
      <c r="CW364" s="69">
        <f t="shared" ref="CW364:CW372" si="3058">CV364-CU364</f>
        <v>0</v>
      </c>
      <c r="CX364" s="162"/>
      <c r="CY364" s="130"/>
      <c r="CZ364" s="18">
        <f t="shared" ref="CZ364:CZ384" si="3059">CY364-CX364</f>
        <v>0</v>
      </c>
      <c r="DA364" s="136"/>
      <c r="DB364" s="131"/>
      <c r="DC364" s="69">
        <f t="shared" ref="DC364:DC372" si="3060">DB364-DA364</f>
        <v>0</v>
      </c>
      <c r="DD364" s="162"/>
      <c r="DE364" s="130"/>
      <c r="DF364" s="18">
        <f t="shared" ref="DF364:DF384" si="3061">DE364-DD364</f>
        <v>0</v>
      </c>
      <c r="DG364" s="136"/>
      <c r="DH364" s="131"/>
      <c r="DI364" s="69">
        <f t="shared" ref="DI364:DI372" si="3062">DH364-DG364</f>
        <v>0</v>
      </c>
      <c r="DJ364" s="162"/>
      <c r="DK364" s="130"/>
      <c r="DL364" s="18">
        <f t="shared" ref="DL364:DL384" si="3063">DK364-DJ364</f>
        <v>0</v>
      </c>
      <c r="DM364" s="136"/>
      <c r="DN364" s="131"/>
      <c r="DO364" s="69">
        <f t="shared" ref="DO364:DO372" si="3064">DN364-DM364</f>
        <v>0</v>
      </c>
      <c r="DP364" s="162"/>
      <c r="DQ364" s="130"/>
      <c r="DR364" s="18">
        <f t="shared" ref="DR364:DR384" si="3065">DQ364-DP364</f>
        <v>0</v>
      </c>
      <c r="DS364" s="136"/>
      <c r="DT364" s="131"/>
      <c r="DU364" s="69">
        <f t="shared" ref="DU364:DU372" si="3066">DT364-DS364</f>
        <v>0</v>
      </c>
      <c r="DV364" s="162"/>
      <c r="DW364" s="130"/>
      <c r="DX364" s="18">
        <f t="shared" ref="DX364:DX384" si="3067">DW364-DV364</f>
        <v>0</v>
      </c>
      <c r="DY364" s="136"/>
      <c r="DZ364" s="131"/>
      <c r="EA364" s="69">
        <f t="shared" ref="EA364:EA372" si="3068">DZ364-DY364</f>
        <v>0</v>
      </c>
      <c r="EB364" s="162"/>
      <c r="EC364" s="130"/>
      <c r="ED364" s="18">
        <f t="shared" ref="ED364:ED384" si="3069">EC364-EB364</f>
        <v>0</v>
      </c>
      <c r="EE364" s="136"/>
      <c r="EF364" s="131"/>
      <c r="EG364" s="69">
        <f t="shared" ref="EG364:EG372" si="3070">EF364-EE364</f>
        <v>0</v>
      </c>
      <c r="EH364" s="162"/>
      <c r="EI364" s="130"/>
      <c r="EJ364" s="18">
        <f t="shared" ref="EJ364:EJ384" si="3071">EI364-EH364</f>
        <v>0</v>
      </c>
      <c r="EK364" s="136"/>
      <c r="EL364" s="131"/>
      <c r="EM364" s="69">
        <f t="shared" ref="EM364:EM372" si="3072">EL364-EK364</f>
        <v>0</v>
      </c>
      <c r="EN364" s="162"/>
      <c r="EO364" s="130"/>
      <c r="EP364" s="18">
        <f t="shared" ref="EP364:EP384" si="3073">EO364-EN364</f>
        <v>0</v>
      </c>
      <c r="EQ364" s="136"/>
      <c r="ER364" s="131"/>
      <c r="ES364" s="69">
        <f t="shared" ref="ES364:ES372" si="3074">ER364-EQ364</f>
        <v>0</v>
      </c>
      <c r="ET364" s="162"/>
      <c r="EU364" s="130"/>
      <c r="EV364" s="18">
        <f t="shared" ref="EV364:EV384" si="3075">EU364-ET364</f>
        <v>0</v>
      </c>
      <c r="EW364" s="136"/>
      <c r="EX364" s="131"/>
      <c r="EY364" s="69">
        <f t="shared" ref="EY364:EY372" si="3076">EX364-EW364</f>
        <v>0</v>
      </c>
      <c r="EZ364" s="162"/>
      <c r="FA364" s="130"/>
      <c r="FB364" s="18">
        <f t="shared" ref="FB364:FB384" si="3077">FA364-EZ364</f>
        <v>0</v>
      </c>
      <c r="FC364" s="136"/>
      <c r="FD364" s="131"/>
      <c r="FE364" s="69">
        <f t="shared" ref="FE364:FE372" si="3078">FD364-FC364</f>
        <v>0</v>
      </c>
      <c r="FF364" s="162"/>
      <c r="FG364" s="130"/>
      <c r="FH364" s="18">
        <f t="shared" ref="FH364:FH384" si="3079">FG364-FF364</f>
        <v>0</v>
      </c>
      <c r="FI364" s="136"/>
      <c r="FJ364" s="131"/>
      <c r="FK364" s="69">
        <f t="shared" ref="FK364:FK372" si="3080">FJ364-FI364</f>
        <v>0</v>
      </c>
      <c r="FL364" s="162"/>
      <c r="FM364" s="130"/>
      <c r="FN364" s="18">
        <f t="shared" ref="FN364:FN384" si="3081">FM364-FL364</f>
        <v>0</v>
      </c>
      <c r="FO364" s="136"/>
      <c r="FP364" s="131"/>
      <c r="FQ364" s="69">
        <f t="shared" ref="FQ364:FQ372" si="3082">FP364-FO364</f>
        <v>0</v>
      </c>
      <c r="FR364" s="162"/>
      <c r="FS364" s="130"/>
      <c r="FT364" s="18">
        <f t="shared" ref="FT364:FT384" si="3083">FS364-FR364</f>
        <v>0</v>
      </c>
      <c r="FU364" s="136"/>
      <c r="FV364" s="131"/>
      <c r="FW364" s="69">
        <f t="shared" ref="FW364:FW372" si="3084">FV364-FU364</f>
        <v>0</v>
      </c>
      <c r="FX364" s="162"/>
      <c r="FY364" s="130"/>
      <c r="FZ364" s="18">
        <f t="shared" ref="FZ364:FZ384" si="3085">FY364-FX364</f>
        <v>0</v>
      </c>
      <c r="GA364" s="136"/>
      <c r="GB364" s="131"/>
      <c r="GC364" s="69">
        <f t="shared" ref="GC364:GC372" si="3086">GB364-GA364</f>
        <v>0</v>
      </c>
      <c r="GD364" s="162"/>
      <c r="GE364" s="130"/>
      <c r="GF364" s="18">
        <f t="shared" ref="GF364:GF384" si="3087">GE364-GD364</f>
        <v>0</v>
      </c>
      <c r="GG364" s="136"/>
      <c r="GH364" s="131"/>
      <c r="GI364" s="69">
        <f t="shared" ref="GI364:GI372" si="3088">GH364-GG364</f>
        <v>0</v>
      </c>
      <c r="GJ364" s="162"/>
      <c r="GK364" s="130"/>
      <c r="GL364" s="18">
        <f t="shared" ref="GL364:GL384" si="3089">GK364-GJ364</f>
        <v>0</v>
      </c>
      <c r="GM364" s="136"/>
      <c r="GN364" s="131"/>
      <c r="GO364" s="69">
        <f t="shared" ref="GO364:GO372" si="3090">GN364-GM364</f>
        <v>0</v>
      </c>
      <c r="GP364" s="162"/>
      <c r="GQ364" s="130"/>
      <c r="GR364" s="18">
        <f t="shared" ref="GR364:GR384" si="3091">GQ364-GP364</f>
        <v>0</v>
      </c>
      <c r="GS364" s="136"/>
      <c r="GT364" s="131"/>
      <c r="GU364" s="69">
        <f t="shared" ref="GU364:GU372" si="3092">GT364-GS364</f>
        <v>0</v>
      </c>
      <c r="GV364" s="162"/>
      <c r="GW364" s="130"/>
      <c r="GX364" s="18">
        <f t="shared" ref="GX364:GX384" si="3093">GW364-GV364</f>
        <v>0</v>
      </c>
      <c r="GY364" s="136"/>
      <c r="GZ364" s="131"/>
      <c r="HA364" s="69">
        <f t="shared" ref="HA364:HA372" si="3094">GZ364-GY364</f>
        <v>0</v>
      </c>
      <c r="HB364" s="162"/>
      <c r="HC364" s="130"/>
      <c r="HD364" s="18">
        <f t="shared" ref="HD364:HD384" si="3095">HC364-HB364</f>
        <v>0</v>
      </c>
      <c r="HE364" s="136"/>
      <c r="HF364" s="131"/>
      <c r="HG364" s="69">
        <f t="shared" ref="HG364:HG372" si="3096">HF364-HE364</f>
        <v>0</v>
      </c>
      <c r="HH364" s="162"/>
      <c r="HI364" s="130"/>
      <c r="HJ364" s="18">
        <f t="shared" ref="HJ364:HJ384" si="3097">HI364-HH364</f>
        <v>0</v>
      </c>
      <c r="HK364" s="136"/>
      <c r="HL364" s="131"/>
      <c r="HM364" s="69">
        <f t="shared" ref="HM364:HM372" si="3098">HL364-HK364</f>
        <v>0</v>
      </c>
      <c r="HN364" s="162"/>
      <c r="HO364" s="130"/>
      <c r="HP364" s="18">
        <f t="shared" ref="HP364:HP384" si="3099">HO364-HN364</f>
        <v>0</v>
      </c>
      <c r="HQ364" s="136"/>
      <c r="HR364" s="131"/>
      <c r="HS364" s="69">
        <f t="shared" ref="HS364:HS372" si="3100">HR364-HQ364</f>
        <v>0</v>
      </c>
      <c r="HT364" s="162"/>
      <c r="HU364" s="130"/>
      <c r="HV364" s="18">
        <f t="shared" ref="HV364:HV384" si="3101">HU364-HT364</f>
        <v>0</v>
      </c>
      <c r="HW364" s="17"/>
      <c r="HX364" s="85"/>
      <c r="HY364" s="85"/>
      <c r="HZ364" s="2" t="str">
        <f t="shared" si="2943"/>
        <v>СКРЫТЬ</v>
      </c>
    </row>
    <row r="365" spans="1:234" ht="13.5" hidden="1" customHeight="1" x14ac:dyDescent="0.2">
      <c r="A365" s="37"/>
      <c r="B365" s="22"/>
      <c r="C365" s="22"/>
      <c r="D365" s="100"/>
      <c r="E365" s="100"/>
      <c r="F365" s="100"/>
      <c r="G365" s="22"/>
      <c r="H365" s="22"/>
      <c r="I365" s="42">
        <v>354</v>
      </c>
      <c r="J365" s="102">
        <f>SUBTOTAL(103,I$12:I365)*1</f>
        <v>65</v>
      </c>
      <c r="K365" s="105" t="s">
        <v>78</v>
      </c>
      <c r="L365" s="17" t="s">
        <v>65</v>
      </c>
      <c r="M365" s="267"/>
      <c r="N365" s="255"/>
      <c r="O365" s="118"/>
      <c r="P365" s="162">
        <v>0</v>
      </c>
      <c r="Q365" s="163">
        <v>0</v>
      </c>
      <c r="R365" s="163">
        <v>0</v>
      </c>
      <c r="S365" s="92">
        <f t="shared" ca="1" si="3031"/>
        <v>0</v>
      </c>
      <c r="T365" s="92">
        <f t="shared" si="3032"/>
        <v>0</v>
      </c>
      <c r="U365" s="91">
        <f t="shared" ca="1" si="3033"/>
        <v>0</v>
      </c>
      <c r="V365" s="91">
        <f t="shared" si="3034"/>
        <v>0</v>
      </c>
      <c r="W365" s="120" t="str">
        <f t="shared" si="2949"/>
        <v/>
      </c>
      <c r="X365" s="178"/>
      <c r="Y365" s="128">
        <f t="shared" si="3035"/>
        <v>0</v>
      </c>
      <c r="Z365" s="179">
        <f t="shared" ca="1" si="3036"/>
        <v>0</v>
      </c>
      <c r="AA365" s="127">
        <f t="shared" si="3037"/>
        <v>0</v>
      </c>
      <c r="AB365" s="67" t="str">
        <f t="shared" ca="1" si="3038"/>
        <v/>
      </c>
      <c r="AC365" s="69">
        <f t="shared" ca="1" si="3039"/>
        <v>0</v>
      </c>
      <c r="AD365" s="226">
        <f t="shared" si="3017"/>
        <v>0</v>
      </c>
      <c r="AE365" s="227">
        <f t="shared" si="3018"/>
        <v>0</v>
      </c>
      <c r="AF365" s="225">
        <f t="shared" si="3019"/>
        <v>0</v>
      </c>
      <c r="AG365" s="226">
        <f t="shared" si="3020"/>
        <v>0</v>
      </c>
      <c r="AH365" s="227">
        <f t="shared" si="3021"/>
        <v>0</v>
      </c>
      <c r="AI365" s="225">
        <f t="shared" si="3022"/>
        <v>0</v>
      </c>
      <c r="AJ365" s="226">
        <f t="shared" si="3023"/>
        <v>0</v>
      </c>
      <c r="AK365" s="227">
        <f t="shared" si="3024"/>
        <v>0</v>
      </c>
      <c r="AL365" s="225">
        <f t="shared" si="3025"/>
        <v>0</v>
      </c>
      <c r="AM365" s="226">
        <f t="shared" si="3026"/>
        <v>0</v>
      </c>
      <c r="AN365" s="227">
        <f t="shared" si="3027"/>
        <v>0</v>
      </c>
      <c r="AO365" s="225">
        <f t="shared" si="3028"/>
        <v>0</v>
      </c>
      <c r="AP365" s="226">
        <f t="shared" si="3029"/>
        <v>0</v>
      </c>
      <c r="AQ365" s="227">
        <f t="shared" si="3030"/>
        <v>0</v>
      </c>
      <c r="AR365" s="225">
        <f t="shared" si="2955"/>
        <v>0</v>
      </c>
      <c r="AS365" s="136"/>
      <c r="AT365" s="131"/>
      <c r="AU365" s="69">
        <f t="shared" si="3040"/>
        <v>0</v>
      </c>
      <c r="AV365" s="162"/>
      <c r="AW365" s="130"/>
      <c r="AX365" s="18">
        <f t="shared" si="3041"/>
        <v>0</v>
      </c>
      <c r="AY365" s="136"/>
      <c r="AZ365" s="131"/>
      <c r="BA365" s="69">
        <f t="shared" si="3042"/>
        <v>0</v>
      </c>
      <c r="BB365" s="162"/>
      <c r="BC365" s="130"/>
      <c r="BD365" s="18">
        <f t="shared" si="3043"/>
        <v>0</v>
      </c>
      <c r="BE365" s="136"/>
      <c r="BF365" s="131"/>
      <c r="BG365" s="69">
        <f t="shared" si="3044"/>
        <v>0</v>
      </c>
      <c r="BH365" s="162"/>
      <c r="BI365" s="130"/>
      <c r="BJ365" s="18">
        <f t="shared" si="3045"/>
        <v>0</v>
      </c>
      <c r="BK365" s="136"/>
      <c r="BL365" s="131"/>
      <c r="BM365" s="69">
        <f t="shared" si="3046"/>
        <v>0</v>
      </c>
      <c r="BN365" s="162"/>
      <c r="BO365" s="130"/>
      <c r="BP365" s="18">
        <f t="shared" si="3047"/>
        <v>0</v>
      </c>
      <c r="BQ365" s="136"/>
      <c r="BR365" s="131"/>
      <c r="BS365" s="69">
        <f t="shared" si="3048"/>
        <v>0</v>
      </c>
      <c r="BT365" s="162"/>
      <c r="BU365" s="130"/>
      <c r="BV365" s="18">
        <f t="shared" si="3049"/>
        <v>0</v>
      </c>
      <c r="BW365" s="136"/>
      <c r="BX365" s="131"/>
      <c r="BY365" s="69">
        <f t="shared" si="3050"/>
        <v>0</v>
      </c>
      <c r="BZ365" s="162"/>
      <c r="CA365" s="130"/>
      <c r="CB365" s="18">
        <f t="shared" si="3051"/>
        <v>0</v>
      </c>
      <c r="CC365" s="136"/>
      <c r="CD365" s="131"/>
      <c r="CE365" s="69">
        <f t="shared" si="3052"/>
        <v>0</v>
      </c>
      <c r="CF365" s="162"/>
      <c r="CG365" s="130"/>
      <c r="CH365" s="18">
        <f t="shared" si="3053"/>
        <v>0</v>
      </c>
      <c r="CI365" s="136"/>
      <c r="CJ365" s="131"/>
      <c r="CK365" s="69">
        <f t="shared" si="3054"/>
        <v>0</v>
      </c>
      <c r="CL365" s="162"/>
      <c r="CM365" s="130"/>
      <c r="CN365" s="18">
        <f t="shared" si="3055"/>
        <v>0</v>
      </c>
      <c r="CO365" s="136"/>
      <c r="CP365" s="131"/>
      <c r="CQ365" s="69">
        <f t="shared" si="3056"/>
        <v>0</v>
      </c>
      <c r="CR365" s="162"/>
      <c r="CS365" s="130"/>
      <c r="CT365" s="18">
        <f t="shared" si="3057"/>
        <v>0</v>
      </c>
      <c r="CU365" s="136"/>
      <c r="CV365" s="131"/>
      <c r="CW365" s="69">
        <f t="shared" si="3058"/>
        <v>0</v>
      </c>
      <c r="CX365" s="162"/>
      <c r="CY365" s="130"/>
      <c r="CZ365" s="18">
        <f t="shared" si="3059"/>
        <v>0</v>
      </c>
      <c r="DA365" s="136"/>
      <c r="DB365" s="131"/>
      <c r="DC365" s="69">
        <f t="shared" si="3060"/>
        <v>0</v>
      </c>
      <c r="DD365" s="162"/>
      <c r="DE365" s="130"/>
      <c r="DF365" s="18">
        <f t="shared" si="3061"/>
        <v>0</v>
      </c>
      <c r="DG365" s="136"/>
      <c r="DH365" s="131"/>
      <c r="DI365" s="69">
        <f t="shared" si="3062"/>
        <v>0</v>
      </c>
      <c r="DJ365" s="162"/>
      <c r="DK365" s="130"/>
      <c r="DL365" s="18">
        <f t="shared" si="3063"/>
        <v>0</v>
      </c>
      <c r="DM365" s="136"/>
      <c r="DN365" s="131"/>
      <c r="DO365" s="69">
        <f t="shared" si="3064"/>
        <v>0</v>
      </c>
      <c r="DP365" s="162"/>
      <c r="DQ365" s="130"/>
      <c r="DR365" s="18">
        <f t="shared" si="3065"/>
        <v>0</v>
      </c>
      <c r="DS365" s="136"/>
      <c r="DT365" s="131"/>
      <c r="DU365" s="69">
        <f t="shared" si="3066"/>
        <v>0</v>
      </c>
      <c r="DV365" s="162"/>
      <c r="DW365" s="130"/>
      <c r="DX365" s="18">
        <f t="shared" si="3067"/>
        <v>0</v>
      </c>
      <c r="DY365" s="136"/>
      <c r="DZ365" s="131"/>
      <c r="EA365" s="69">
        <f t="shared" si="3068"/>
        <v>0</v>
      </c>
      <c r="EB365" s="162"/>
      <c r="EC365" s="130"/>
      <c r="ED365" s="18">
        <f t="shared" si="3069"/>
        <v>0</v>
      </c>
      <c r="EE365" s="136"/>
      <c r="EF365" s="131"/>
      <c r="EG365" s="69">
        <f t="shared" si="3070"/>
        <v>0</v>
      </c>
      <c r="EH365" s="162"/>
      <c r="EI365" s="130"/>
      <c r="EJ365" s="18">
        <f t="shared" si="3071"/>
        <v>0</v>
      </c>
      <c r="EK365" s="136"/>
      <c r="EL365" s="131"/>
      <c r="EM365" s="69">
        <f t="shared" si="3072"/>
        <v>0</v>
      </c>
      <c r="EN365" s="162"/>
      <c r="EO365" s="130"/>
      <c r="EP365" s="18">
        <f t="shared" si="3073"/>
        <v>0</v>
      </c>
      <c r="EQ365" s="136"/>
      <c r="ER365" s="131"/>
      <c r="ES365" s="69">
        <f t="shared" si="3074"/>
        <v>0</v>
      </c>
      <c r="ET365" s="162"/>
      <c r="EU365" s="130"/>
      <c r="EV365" s="18">
        <f t="shared" si="3075"/>
        <v>0</v>
      </c>
      <c r="EW365" s="136"/>
      <c r="EX365" s="131"/>
      <c r="EY365" s="69">
        <f t="shared" si="3076"/>
        <v>0</v>
      </c>
      <c r="EZ365" s="162"/>
      <c r="FA365" s="130"/>
      <c r="FB365" s="18">
        <f t="shared" si="3077"/>
        <v>0</v>
      </c>
      <c r="FC365" s="136"/>
      <c r="FD365" s="131"/>
      <c r="FE365" s="69">
        <f t="shared" si="3078"/>
        <v>0</v>
      </c>
      <c r="FF365" s="162"/>
      <c r="FG365" s="130"/>
      <c r="FH365" s="18">
        <f t="shared" si="3079"/>
        <v>0</v>
      </c>
      <c r="FI365" s="136"/>
      <c r="FJ365" s="131"/>
      <c r="FK365" s="69">
        <f t="shared" si="3080"/>
        <v>0</v>
      </c>
      <c r="FL365" s="162"/>
      <c r="FM365" s="130"/>
      <c r="FN365" s="18">
        <f t="shared" si="3081"/>
        <v>0</v>
      </c>
      <c r="FO365" s="136"/>
      <c r="FP365" s="131"/>
      <c r="FQ365" s="69">
        <f t="shared" si="3082"/>
        <v>0</v>
      </c>
      <c r="FR365" s="162"/>
      <c r="FS365" s="130"/>
      <c r="FT365" s="18">
        <f t="shared" si="3083"/>
        <v>0</v>
      </c>
      <c r="FU365" s="136"/>
      <c r="FV365" s="131"/>
      <c r="FW365" s="69">
        <f t="shared" si="3084"/>
        <v>0</v>
      </c>
      <c r="FX365" s="162"/>
      <c r="FY365" s="130"/>
      <c r="FZ365" s="18">
        <f t="shared" si="3085"/>
        <v>0</v>
      </c>
      <c r="GA365" s="136"/>
      <c r="GB365" s="131"/>
      <c r="GC365" s="69">
        <f t="shared" si="3086"/>
        <v>0</v>
      </c>
      <c r="GD365" s="162"/>
      <c r="GE365" s="130"/>
      <c r="GF365" s="18">
        <f t="shared" si="3087"/>
        <v>0</v>
      </c>
      <c r="GG365" s="136"/>
      <c r="GH365" s="131"/>
      <c r="GI365" s="69">
        <f t="shared" si="3088"/>
        <v>0</v>
      </c>
      <c r="GJ365" s="162"/>
      <c r="GK365" s="130"/>
      <c r="GL365" s="18">
        <f t="shared" si="3089"/>
        <v>0</v>
      </c>
      <c r="GM365" s="136"/>
      <c r="GN365" s="131"/>
      <c r="GO365" s="69">
        <f t="shared" si="3090"/>
        <v>0</v>
      </c>
      <c r="GP365" s="162"/>
      <c r="GQ365" s="130"/>
      <c r="GR365" s="18">
        <f t="shared" si="3091"/>
        <v>0</v>
      </c>
      <c r="GS365" s="136"/>
      <c r="GT365" s="131"/>
      <c r="GU365" s="69">
        <f t="shared" si="3092"/>
        <v>0</v>
      </c>
      <c r="GV365" s="162"/>
      <c r="GW365" s="130"/>
      <c r="GX365" s="18">
        <f t="shared" si="3093"/>
        <v>0</v>
      </c>
      <c r="GY365" s="136"/>
      <c r="GZ365" s="131"/>
      <c r="HA365" s="69">
        <f t="shared" si="3094"/>
        <v>0</v>
      </c>
      <c r="HB365" s="162"/>
      <c r="HC365" s="130"/>
      <c r="HD365" s="18">
        <f t="shared" si="3095"/>
        <v>0</v>
      </c>
      <c r="HE365" s="136"/>
      <c r="HF365" s="131"/>
      <c r="HG365" s="69">
        <f t="shared" si="3096"/>
        <v>0</v>
      </c>
      <c r="HH365" s="162"/>
      <c r="HI365" s="130"/>
      <c r="HJ365" s="18">
        <f t="shared" si="3097"/>
        <v>0</v>
      </c>
      <c r="HK365" s="136"/>
      <c r="HL365" s="131"/>
      <c r="HM365" s="69">
        <f t="shared" si="3098"/>
        <v>0</v>
      </c>
      <c r="HN365" s="162"/>
      <c r="HO365" s="130"/>
      <c r="HP365" s="18">
        <f t="shared" si="3099"/>
        <v>0</v>
      </c>
      <c r="HQ365" s="136"/>
      <c r="HR365" s="131"/>
      <c r="HS365" s="69">
        <f t="shared" si="3100"/>
        <v>0</v>
      </c>
      <c r="HT365" s="162"/>
      <c r="HU365" s="130"/>
      <c r="HV365" s="18">
        <f t="shared" si="3101"/>
        <v>0</v>
      </c>
      <c r="HW365" s="17"/>
      <c r="HX365" s="85"/>
      <c r="HY365" s="85"/>
      <c r="HZ365" s="2" t="str">
        <f t="shared" si="2943"/>
        <v>СКРЫТЬ</v>
      </c>
    </row>
    <row r="366" spans="1:234" ht="13.5" hidden="1" customHeight="1" x14ac:dyDescent="0.2">
      <c r="A366" s="37"/>
      <c r="B366" s="22"/>
      <c r="C366" s="22"/>
      <c r="D366" s="100"/>
      <c r="E366" s="100"/>
      <c r="F366" s="100"/>
      <c r="G366" s="22"/>
      <c r="H366" s="22"/>
      <c r="I366" s="42">
        <v>355</v>
      </c>
      <c r="J366" s="102">
        <f>SUBTOTAL(103,I$12:I366)*1</f>
        <v>65</v>
      </c>
      <c r="K366" s="106" t="s">
        <v>79</v>
      </c>
      <c r="L366" s="17" t="s">
        <v>65</v>
      </c>
      <c r="M366" s="267"/>
      <c r="N366" s="255"/>
      <c r="O366" s="118"/>
      <c r="P366" s="162">
        <v>0</v>
      </c>
      <c r="Q366" s="163">
        <v>0</v>
      </c>
      <c r="R366" s="163">
        <v>0</v>
      </c>
      <c r="S366" s="92">
        <f t="shared" ca="1" si="3031"/>
        <v>0</v>
      </c>
      <c r="T366" s="92">
        <f t="shared" si="3032"/>
        <v>0</v>
      </c>
      <c r="U366" s="91">
        <f t="shared" ca="1" si="3033"/>
        <v>0</v>
      </c>
      <c r="V366" s="91">
        <f t="shared" si="3034"/>
        <v>0</v>
      </c>
      <c r="W366" s="120" t="str">
        <f t="shared" si="2949"/>
        <v/>
      </c>
      <c r="X366" s="178"/>
      <c r="Y366" s="128">
        <f t="shared" si="3035"/>
        <v>0</v>
      </c>
      <c r="Z366" s="179">
        <f t="shared" ca="1" si="3036"/>
        <v>0</v>
      </c>
      <c r="AA366" s="127">
        <f t="shared" si="3037"/>
        <v>0</v>
      </c>
      <c r="AB366" s="67" t="str">
        <f t="shared" ca="1" si="3038"/>
        <v/>
      </c>
      <c r="AC366" s="69">
        <f t="shared" ca="1" si="3039"/>
        <v>0</v>
      </c>
      <c r="AD366" s="226">
        <f t="shared" si="3017"/>
        <v>0</v>
      </c>
      <c r="AE366" s="227">
        <f t="shared" si="3018"/>
        <v>0</v>
      </c>
      <c r="AF366" s="225">
        <f t="shared" si="3019"/>
        <v>0</v>
      </c>
      <c r="AG366" s="226">
        <f t="shared" si="3020"/>
        <v>0</v>
      </c>
      <c r="AH366" s="227">
        <f t="shared" si="3021"/>
        <v>0</v>
      </c>
      <c r="AI366" s="225">
        <f t="shared" si="3022"/>
        <v>0</v>
      </c>
      <c r="AJ366" s="226">
        <f t="shared" si="3023"/>
        <v>0</v>
      </c>
      <c r="AK366" s="227">
        <f t="shared" si="3024"/>
        <v>0</v>
      </c>
      <c r="AL366" s="225">
        <f t="shared" si="3025"/>
        <v>0</v>
      </c>
      <c r="AM366" s="226">
        <f t="shared" si="3026"/>
        <v>0</v>
      </c>
      <c r="AN366" s="227">
        <f t="shared" si="3027"/>
        <v>0</v>
      </c>
      <c r="AO366" s="225">
        <f t="shared" si="3028"/>
        <v>0</v>
      </c>
      <c r="AP366" s="226">
        <f t="shared" si="3029"/>
        <v>0</v>
      </c>
      <c r="AQ366" s="227">
        <f t="shared" si="3030"/>
        <v>0</v>
      </c>
      <c r="AR366" s="225">
        <f t="shared" si="2955"/>
        <v>0</v>
      </c>
      <c r="AS366" s="136"/>
      <c r="AT366" s="131"/>
      <c r="AU366" s="69">
        <f t="shared" si="3040"/>
        <v>0</v>
      </c>
      <c r="AV366" s="162"/>
      <c r="AW366" s="130"/>
      <c r="AX366" s="18">
        <f t="shared" si="3041"/>
        <v>0</v>
      </c>
      <c r="AY366" s="136"/>
      <c r="AZ366" s="131"/>
      <c r="BA366" s="69">
        <f t="shared" si="3042"/>
        <v>0</v>
      </c>
      <c r="BB366" s="162"/>
      <c r="BC366" s="130"/>
      <c r="BD366" s="18">
        <f t="shared" si="3043"/>
        <v>0</v>
      </c>
      <c r="BE366" s="136"/>
      <c r="BF366" s="131"/>
      <c r="BG366" s="69">
        <f t="shared" si="3044"/>
        <v>0</v>
      </c>
      <c r="BH366" s="162"/>
      <c r="BI366" s="130"/>
      <c r="BJ366" s="18">
        <f t="shared" si="3045"/>
        <v>0</v>
      </c>
      <c r="BK366" s="136"/>
      <c r="BL366" s="131"/>
      <c r="BM366" s="69">
        <f t="shared" si="3046"/>
        <v>0</v>
      </c>
      <c r="BN366" s="162"/>
      <c r="BO366" s="130"/>
      <c r="BP366" s="18">
        <f t="shared" si="3047"/>
        <v>0</v>
      </c>
      <c r="BQ366" s="136"/>
      <c r="BR366" s="131"/>
      <c r="BS366" s="69">
        <f t="shared" si="3048"/>
        <v>0</v>
      </c>
      <c r="BT366" s="162"/>
      <c r="BU366" s="130"/>
      <c r="BV366" s="18">
        <f t="shared" si="3049"/>
        <v>0</v>
      </c>
      <c r="BW366" s="136"/>
      <c r="BX366" s="131"/>
      <c r="BY366" s="69">
        <f t="shared" si="3050"/>
        <v>0</v>
      </c>
      <c r="BZ366" s="162"/>
      <c r="CA366" s="130"/>
      <c r="CB366" s="18">
        <f t="shared" si="3051"/>
        <v>0</v>
      </c>
      <c r="CC366" s="136"/>
      <c r="CD366" s="131"/>
      <c r="CE366" s="69">
        <f t="shared" si="3052"/>
        <v>0</v>
      </c>
      <c r="CF366" s="162"/>
      <c r="CG366" s="130"/>
      <c r="CH366" s="18">
        <f t="shared" si="3053"/>
        <v>0</v>
      </c>
      <c r="CI366" s="136"/>
      <c r="CJ366" s="131"/>
      <c r="CK366" s="69">
        <f t="shared" si="3054"/>
        <v>0</v>
      </c>
      <c r="CL366" s="162"/>
      <c r="CM366" s="130"/>
      <c r="CN366" s="18">
        <f t="shared" si="3055"/>
        <v>0</v>
      </c>
      <c r="CO366" s="136"/>
      <c r="CP366" s="131"/>
      <c r="CQ366" s="69">
        <f t="shared" si="3056"/>
        <v>0</v>
      </c>
      <c r="CR366" s="162"/>
      <c r="CS366" s="130"/>
      <c r="CT366" s="18">
        <f t="shared" si="3057"/>
        <v>0</v>
      </c>
      <c r="CU366" s="136"/>
      <c r="CV366" s="131"/>
      <c r="CW366" s="69">
        <f t="shared" si="3058"/>
        <v>0</v>
      </c>
      <c r="CX366" s="162"/>
      <c r="CY366" s="130"/>
      <c r="CZ366" s="18">
        <f t="shared" si="3059"/>
        <v>0</v>
      </c>
      <c r="DA366" s="136"/>
      <c r="DB366" s="131"/>
      <c r="DC366" s="69">
        <f t="shared" si="3060"/>
        <v>0</v>
      </c>
      <c r="DD366" s="162"/>
      <c r="DE366" s="130"/>
      <c r="DF366" s="18">
        <f t="shared" si="3061"/>
        <v>0</v>
      </c>
      <c r="DG366" s="136"/>
      <c r="DH366" s="131"/>
      <c r="DI366" s="69">
        <f t="shared" si="3062"/>
        <v>0</v>
      </c>
      <c r="DJ366" s="162"/>
      <c r="DK366" s="130"/>
      <c r="DL366" s="18">
        <f t="shared" si="3063"/>
        <v>0</v>
      </c>
      <c r="DM366" s="136"/>
      <c r="DN366" s="131"/>
      <c r="DO366" s="69">
        <f t="shared" si="3064"/>
        <v>0</v>
      </c>
      <c r="DP366" s="162"/>
      <c r="DQ366" s="130"/>
      <c r="DR366" s="18">
        <f t="shared" si="3065"/>
        <v>0</v>
      </c>
      <c r="DS366" s="136"/>
      <c r="DT366" s="131"/>
      <c r="DU366" s="69">
        <f t="shared" si="3066"/>
        <v>0</v>
      </c>
      <c r="DV366" s="162"/>
      <c r="DW366" s="130"/>
      <c r="DX366" s="18">
        <f t="shared" si="3067"/>
        <v>0</v>
      </c>
      <c r="DY366" s="136"/>
      <c r="DZ366" s="131"/>
      <c r="EA366" s="69">
        <f t="shared" si="3068"/>
        <v>0</v>
      </c>
      <c r="EB366" s="162"/>
      <c r="EC366" s="130"/>
      <c r="ED366" s="18">
        <f t="shared" si="3069"/>
        <v>0</v>
      </c>
      <c r="EE366" s="136"/>
      <c r="EF366" s="131"/>
      <c r="EG366" s="69">
        <f t="shared" si="3070"/>
        <v>0</v>
      </c>
      <c r="EH366" s="162"/>
      <c r="EI366" s="130"/>
      <c r="EJ366" s="18">
        <f t="shared" si="3071"/>
        <v>0</v>
      </c>
      <c r="EK366" s="136"/>
      <c r="EL366" s="131"/>
      <c r="EM366" s="69">
        <f t="shared" si="3072"/>
        <v>0</v>
      </c>
      <c r="EN366" s="162"/>
      <c r="EO366" s="130"/>
      <c r="EP366" s="18">
        <f t="shared" si="3073"/>
        <v>0</v>
      </c>
      <c r="EQ366" s="136"/>
      <c r="ER366" s="131"/>
      <c r="ES366" s="69">
        <f t="shared" si="3074"/>
        <v>0</v>
      </c>
      <c r="ET366" s="162"/>
      <c r="EU366" s="130"/>
      <c r="EV366" s="18">
        <f t="shared" si="3075"/>
        <v>0</v>
      </c>
      <c r="EW366" s="136"/>
      <c r="EX366" s="131"/>
      <c r="EY366" s="69">
        <f t="shared" si="3076"/>
        <v>0</v>
      </c>
      <c r="EZ366" s="162"/>
      <c r="FA366" s="130"/>
      <c r="FB366" s="18">
        <f t="shared" si="3077"/>
        <v>0</v>
      </c>
      <c r="FC366" s="136"/>
      <c r="FD366" s="131"/>
      <c r="FE366" s="69">
        <f t="shared" si="3078"/>
        <v>0</v>
      </c>
      <c r="FF366" s="162"/>
      <c r="FG366" s="130"/>
      <c r="FH366" s="18">
        <f t="shared" si="3079"/>
        <v>0</v>
      </c>
      <c r="FI366" s="136"/>
      <c r="FJ366" s="131"/>
      <c r="FK366" s="69">
        <f t="shared" si="3080"/>
        <v>0</v>
      </c>
      <c r="FL366" s="162"/>
      <c r="FM366" s="130"/>
      <c r="FN366" s="18">
        <f t="shared" si="3081"/>
        <v>0</v>
      </c>
      <c r="FO366" s="136"/>
      <c r="FP366" s="131"/>
      <c r="FQ366" s="69">
        <f t="shared" si="3082"/>
        <v>0</v>
      </c>
      <c r="FR366" s="162"/>
      <c r="FS366" s="130"/>
      <c r="FT366" s="18">
        <f t="shared" si="3083"/>
        <v>0</v>
      </c>
      <c r="FU366" s="136"/>
      <c r="FV366" s="131"/>
      <c r="FW366" s="69">
        <f t="shared" si="3084"/>
        <v>0</v>
      </c>
      <c r="FX366" s="162"/>
      <c r="FY366" s="130"/>
      <c r="FZ366" s="18">
        <f t="shared" si="3085"/>
        <v>0</v>
      </c>
      <c r="GA366" s="136"/>
      <c r="GB366" s="131"/>
      <c r="GC366" s="69">
        <f t="shared" si="3086"/>
        <v>0</v>
      </c>
      <c r="GD366" s="162"/>
      <c r="GE366" s="130"/>
      <c r="GF366" s="18">
        <f t="shared" si="3087"/>
        <v>0</v>
      </c>
      <c r="GG366" s="136"/>
      <c r="GH366" s="131"/>
      <c r="GI366" s="69">
        <f t="shared" si="3088"/>
        <v>0</v>
      </c>
      <c r="GJ366" s="162"/>
      <c r="GK366" s="130"/>
      <c r="GL366" s="18">
        <f t="shared" si="3089"/>
        <v>0</v>
      </c>
      <c r="GM366" s="136"/>
      <c r="GN366" s="131"/>
      <c r="GO366" s="69">
        <f t="shared" si="3090"/>
        <v>0</v>
      </c>
      <c r="GP366" s="162"/>
      <c r="GQ366" s="130"/>
      <c r="GR366" s="18">
        <f t="shared" si="3091"/>
        <v>0</v>
      </c>
      <c r="GS366" s="136"/>
      <c r="GT366" s="131"/>
      <c r="GU366" s="69">
        <f t="shared" si="3092"/>
        <v>0</v>
      </c>
      <c r="GV366" s="162"/>
      <c r="GW366" s="130"/>
      <c r="GX366" s="18">
        <f t="shared" si="3093"/>
        <v>0</v>
      </c>
      <c r="GY366" s="136"/>
      <c r="GZ366" s="131"/>
      <c r="HA366" s="69">
        <f t="shared" si="3094"/>
        <v>0</v>
      </c>
      <c r="HB366" s="162"/>
      <c r="HC366" s="130"/>
      <c r="HD366" s="18">
        <f t="shared" si="3095"/>
        <v>0</v>
      </c>
      <c r="HE366" s="136"/>
      <c r="HF366" s="131"/>
      <c r="HG366" s="69">
        <f t="shared" si="3096"/>
        <v>0</v>
      </c>
      <c r="HH366" s="162"/>
      <c r="HI366" s="130"/>
      <c r="HJ366" s="18">
        <f t="shared" si="3097"/>
        <v>0</v>
      </c>
      <c r="HK366" s="136"/>
      <c r="HL366" s="131"/>
      <c r="HM366" s="69">
        <f t="shared" si="3098"/>
        <v>0</v>
      </c>
      <c r="HN366" s="162"/>
      <c r="HO366" s="130"/>
      <c r="HP366" s="18">
        <f t="shared" si="3099"/>
        <v>0</v>
      </c>
      <c r="HQ366" s="136"/>
      <c r="HR366" s="131"/>
      <c r="HS366" s="69">
        <f t="shared" si="3100"/>
        <v>0</v>
      </c>
      <c r="HT366" s="162"/>
      <c r="HU366" s="130"/>
      <c r="HV366" s="18">
        <f t="shared" si="3101"/>
        <v>0</v>
      </c>
      <c r="HW366" s="17"/>
      <c r="HX366" s="85"/>
      <c r="HY366" s="85"/>
      <c r="HZ366" s="2" t="str">
        <f t="shared" si="2943"/>
        <v>СКРЫТЬ</v>
      </c>
    </row>
    <row r="367" spans="1:234" hidden="1" x14ac:dyDescent="0.2">
      <c r="A367" s="1" t="e">
        <f>$K$2&amp;#REF!&amp;$K$354&amp;$K$355&amp;K367</f>
        <v>#REF!</v>
      </c>
      <c r="B367" s="16" t="e">
        <f>IF(#REF!=0,"Скрыть","")</f>
        <v>#REF!</v>
      </c>
      <c r="C367" s="15" t="e">
        <f>IF(AND(#REF!&gt;85%,#REF!&gt;85%),"скрыть","")</f>
        <v>#REF!</v>
      </c>
      <c r="D367" s="14" t="s">
        <v>2</v>
      </c>
      <c r="E367" s="14" t="s">
        <v>25</v>
      </c>
      <c r="F367" s="14" t="s">
        <v>26</v>
      </c>
      <c r="G367" s="13" t="str">
        <f>CONCATENATE(D367,E367,F367,K367)</f>
        <v>3BDFBC50-5FD0-44D2-8F2C-8100642B19E7FDBB77E1-CAAB-4231-A3A6-5F1E1D2A723945AE0848-F448-420E-8294-9520F637BB9AИнженерные системы. Монтаж оборудования, шт.</v>
      </c>
      <c r="H367" s="13"/>
      <c r="I367" s="42">
        <v>356</v>
      </c>
      <c r="J367" s="102">
        <f>SUBTOTAL(103,I$12:I367)*1</f>
        <v>65</v>
      </c>
      <c r="K367" s="108" t="s">
        <v>5</v>
      </c>
      <c r="L367" s="17" t="s">
        <v>65</v>
      </c>
      <c r="M367" s="267"/>
      <c r="N367" s="255">
        <v>44469</v>
      </c>
      <c r="O367" s="118"/>
      <c r="P367" s="162">
        <v>0</v>
      </c>
      <c r="Q367" s="163">
        <v>0</v>
      </c>
      <c r="R367" s="163">
        <v>0</v>
      </c>
      <c r="S367" s="92">
        <f t="shared" ca="1" si="3031"/>
        <v>0</v>
      </c>
      <c r="T367" s="92">
        <f t="shared" si="3032"/>
        <v>0</v>
      </c>
      <c r="U367" s="91">
        <f t="shared" ca="1" si="3033"/>
        <v>0</v>
      </c>
      <c r="V367" s="91">
        <f t="shared" si="3034"/>
        <v>0</v>
      </c>
      <c r="W367" s="120" t="str">
        <f t="shared" si="2949"/>
        <v/>
      </c>
      <c r="X367" s="178"/>
      <c r="Y367" s="128">
        <f t="shared" si="3035"/>
        <v>0</v>
      </c>
      <c r="Z367" s="179">
        <f t="shared" ca="1" si="3036"/>
        <v>0</v>
      </c>
      <c r="AA367" s="127">
        <f t="shared" si="3037"/>
        <v>0</v>
      </c>
      <c r="AB367" s="67" t="str">
        <f t="shared" ca="1" si="3038"/>
        <v/>
      </c>
      <c r="AC367" s="69">
        <f t="shared" ca="1" si="3039"/>
        <v>0</v>
      </c>
      <c r="AD367" s="226">
        <f t="shared" si="3017"/>
        <v>0</v>
      </c>
      <c r="AE367" s="227">
        <f t="shared" si="3018"/>
        <v>0</v>
      </c>
      <c r="AF367" s="225">
        <f t="shared" si="3019"/>
        <v>0</v>
      </c>
      <c r="AG367" s="226">
        <f t="shared" si="3020"/>
        <v>0</v>
      </c>
      <c r="AH367" s="227">
        <f t="shared" si="3021"/>
        <v>0</v>
      </c>
      <c r="AI367" s="225">
        <f t="shared" si="3022"/>
        <v>0</v>
      </c>
      <c r="AJ367" s="226">
        <f t="shared" si="3023"/>
        <v>0</v>
      </c>
      <c r="AK367" s="227">
        <f t="shared" si="3024"/>
        <v>0</v>
      </c>
      <c r="AL367" s="225">
        <f t="shared" si="3025"/>
        <v>0</v>
      </c>
      <c r="AM367" s="226">
        <f t="shared" si="3026"/>
        <v>0</v>
      </c>
      <c r="AN367" s="227">
        <f t="shared" si="3027"/>
        <v>0</v>
      </c>
      <c r="AO367" s="225">
        <f t="shared" si="3028"/>
        <v>0</v>
      </c>
      <c r="AP367" s="226">
        <f t="shared" si="3029"/>
        <v>0</v>
      </c>
      <c r="AQ367" s="227">
        <f t="shared" si="3030"/>
        <v>0</v>
      </c>
      <c r="AR367" s="225">
        <f t="shared" si="2955"/>
        <v>0</v>
      </c>
      <c r="AS367" s="136"/>
      <c r="AT367" s="131"/>
      <c r="AU367" s="69">
        <f t="shared" si="3040"/>
        <v>0</v>
      </c>
      <c r="AV367" s="162"/>
      <c r="AW367" s="130"/>
      <c r="AX367" s="18">
        <f t="shared" si="3041"/>
        <v>0</v>
      </c>
      <c r="AY367" s="136"/>
      <c r="AZ367" s="131"/>
      <c r="BA367" s="69">
        <f t="shared" si="3042"/>
        <v>0</v>
      </c>
      <c r="BB367" s="162"/>
      <c r="BC367" s="130"/>
      <c r="BD367" s="18">
        <f t="shared" si="3043"/>
        <v>0</v>
      </c>
      <c r="BE367" s="136"/>
      <c r="BF367" s="131"/>
      <c r="BG367" s="69">
        <f t="shared" si="3044"/>
        <v>0</v>
      </c>
      <c r="BH367" s="162"/>
      <c r="BI367" s="130"/>
      <c r="BJ367" s="18">
        <f t="shared" si="3045"/>
        <v>0</v>
      </c>
      <c r="BK367" s="136"/>
      <c r="BL367" s="131"/>
      <c r="BM367" s="69">
        <f t="shared" si="3046"/>
        <v>0</v>
      </c>
      <c r="BN367" s="162"/>
      <c r="BO367" s="130"/>
      <c r="BP367" s="18">
        <f t="shared" si="3047"/>
        <v>0</v>
      </c>
      <c r="BQ367" s="136"/>
      <c r="BR367" s="131"/>
      <c r="BS367" s="69">
        <f t="shared" si="3048"/>
        <v>0</v>
      </c>
      <c r="BT367" s="162"/>
      <c r="BU367" s="130"/>
      <c r="BV367" s="18">
        <f t="shared" si="3049"/>
        <v>0</v>
      </c>
      <c r="BW367" s="136"/>
      <c r="BX367" s="131"/>
      <c r="BY367" s="69">
        <f t="shared" si="3050"/>
        <v>0</v>
      </c>
      <c r="BZ367" s="162"/>
      <c r="CA367" s="130"/>
      <c r="CB367" s="18">
        <f t="shared" si="3051"/>
        <v>0</v>
      </c>
      <c r="CC367" s="136"/>
      <c r="CD367" s="131"/>
      <c r="CE367" s="69">
        <f t="shared" si="3052"/>
        <v>0</v>
      </c>
      <c r="CF367" s="162"/>
      <c r="CG367" s="130"/>
      <c r="CH367" s="18">
        <f t="shared" si="3053"/>
        <v>0</v>
      </c>
      <c r="CI367" s="136"/>
      <c r="CJ367" s="131"/>
      <c r="CK367" s="69">
        <f t="shared" si="3054"/>
        <v>0</v>
      </c>
      <c r="CL367" s="162"/>
      <c r="CM367" s="130"/>
      <c r="CN367" s="18">
        <f t="shared" si="3055"/>
        <v>0</v>
      </c>
      <c r="CO367" s="136"/>
      <c r="CP367" s="131"/>
      <c r="CQ367" s="69">
        <f t="shared" si="3056"/>
        <v>0</v>
      </c>
      <c r="CR367" s="162"/>
      <c r="CS367" s="130"/>
      <c r="CT367" s="18">
        <f t="shared" si="3057"/>
        <v>0</v>
      </c>
      <c r="CU367" s="136"/>
      <c r="CV367" s="131"/>
      <c r="CW367" s="69">
        <f t="shared" si="3058"/>
        <v>0</v>
      </c>
      <c r="CX367" s="162"/>
      <c r="CY367" s="130"/>
      <c r="CZ367" s="18">
        <f t="shared" si="3059"/>
        <v>0</v>
      </c>
      <c r="DA367" s="136"/>
      <c r="DB367" s="131"/>
      <c r="DC367" s="69">
        <f t="shared" si="3060"/>
        <v>0</v>
      </c>
      <c r="DD367" s="162"/>
      <c r="DE367" s="130"/>
      <c r="DF367" s="18">
        <f t="shared" si="3061"/>
        <v>0</v>
      </c>
      <c r="DG367" s="136"/>
      <c r="DH367" s="131"/>
      <c r="DI367" s="69">
        <f t="shared" si="3062"/>
        <v>0</v>
      </c>
      <c r="DJ367" s="162"/>
      <c r="DK367" s="130"/>
      <c r="DL367" s="18">
        <f t="shared" si="3063"/>
        <v>0</v>
      </c>
      <c r="DM367" s="136"/>
      <c r="DN367" s="131"/>
      <c r="DO367" s="69">
        <f t="shared" si="3064"/>
        <v>0</v>
      </c>
      <c r="DP367" s="162"/>
      <c r="DQ367" s="130"/>
      <c r="DR367" s="18">
        <f t="shared" si="3065"/>
        <v>0</v>
      </c>
      <c r="DS367" s="136"/>
      <c r="DT367" s="131"/>
      <c r="DU367" s="69">
        <f t="shared" si="3066"/>
        <v>0</v>
      </c>
      <c r="DV367" s="162"/>
      <c r="DW367" s="130"/>
      <c r="DX367" s="18">
        <f t="shared" si="3067"/>
        <v>0</v>
      </c>
      <c r="DY367" s="136"/>
      <c r="DZ367" s="131"/>
      <c r="EA367" s="69">
        <f t="shared" si="3068"/>
        <v>0</v>
      </c>
      <c r="EB367" s="162"/>
      <c r="EC367" s="130"/>
      <c r="ED367" s="18">
        <f t="shared" si="3069"/>
        <v>0</v>
      </c>
      <c r="EE367" s="136"/>
      <c r="EF367" s="131"/>
      <c r="EG367" s="69">
        <f t="shared" si="3070"/>
        <v>0</v>
      </c>
      <c r="EH367" s="162"/>
      <c r="EI367" s="130"/>
      <c r="EJ367" s="18">
        <f t="shared" si="3071"/>
        <v>0</v>
      </c>
      <c r="EK367" s="136"/>
      <c r="EL367" s="131"/>
      <c r="EM367" s="69">
        <f t="shared" si="3072"/>
        <v>0</v>
      </c>
      <c r="EN367" s="162"/>
      <c r="EO367" s="130"/>
      <c r="EP367" s="18">
        <f t="shared" si="3073"/>
        <v>0</v>
      </c>
      <c r="EQ367" s="136"/>
      <c r="ER367" s="131"/>
      <c r="ES367" s="69">
        <f t="shared" si="3074"/>
        <v>0</v>
      </c>
      <c r="ET367" s="162"/>
      <c r="EU367" s="130"/>
      <c r="EV367" s="18">
        <f t="shared" si="3075"/>
        <v>0</v>
      </c>
      <c r="EW367" s="136"/>
      <c r="EX367" s="131"/>
      <c r="EY367" s="69">
        <f t="shared" si="3076"/>
        <v>0</v>
      </c>
      <c r="EZ367" s="162"/>
      <c r="FA367" s="130"/>
      <c r="FB367" s="18">
        <f t="shared" si="3077"/>
        <v>0</v>
      </c>
      <c r="FC367" s="136"/>
      <c r="FD367" s="131"/>
      <c r="FE367" s="69">
        <f t="shared" si="3078"/>
        <v>0</v>
      </c>
      <c r="FF367" s="162"/>
      <c r="FG367" s="130"/>
      <c r="FH367" s="18">
        <f t="shared" si="3079"/>
        <v>0</v>
      </c>
      <c r="FI367" s="136"/>
      <c r="FJ367" s="131"/>
      <c r="FK367" s="69">
        <f t="shared" si="3080"/>
        <v>0</v>
      </c>
      <c r="FL367" s="162"/>
      <c r="FM367" s="130"/>
      <c r="FN367" s="18">
        <f t="shared" si="3081"/>
        <v>0</v>
      </c>
      <c r="FO367" s="136"/>
      <c r="FP367" s="131"/>
      <c r="FQ367" s="69">
        <f t="shared" si="3082"/>
        <v>0</v>
      </c>
      <c r="FR367" s="162"/>
      <c r="FS367" s="130"/>
      <c r="FT367" s="18">
        <f t="shared" si="3083"/>
        <v>0</v>
      </c>
      <c r="FU367" s="136"/>
      <c r="FV367" s="131"/>
      <c r="FW367" s="69">
        <f t="shared" si="3084"/>
        <v>0</v>
      </c>
      <c r="FX367" s="162"/>
      <c r="FY367" s="130"/>
      <c r="FZ367" s="18">
        <f t="shared" si="3085"/>
        <v>0</v>
      </c>
      <c r="GA367" s="136"/>
      <c r="GB367" s="131"/>
      <c r="GC367" s="69">
        <f t="shared" si="3086"/>
        <v>0</v>
      </c>
      <c r="GD367" s="162"/>
      <c r="GE367" s="130"/>
      <c r="GF367" s="18">
        <f t="shared" si="3087"/>
        <v>0</v>
      </c>
      <c r="GG367" s="136"/>
      <c r="GH367" s="131"/>
      <c r="GI367" s="69">
        <f t="shared" si="3088"/>
        <v>0</v>
      </c>
      <c r="GJ367" s="162"/>
      <c r="GK367" s="130"/>
      <c r="GL367" s="18">
        <f t="shared" si="3089"/>
        <v>0</v>
      </c>
      <c r="GM367" s="136"/>
      <c r="GN367" s="131"/>
      <c r="GO367" s="69">
        <f t="shared" si="3090"/>
        <v>0</v>
      </c>
      <c r="GP367" s="162"/>
      <c r="GQ367" s="130"/>
      <c r="GR367" s="18">
        <f t="shared" si="3091"/>
        <v>0</v>
      </c>
      <c r="GS367" s="136"/>
      <c r="GT367" s="131"/>
      <c r="GU367" s="69">
        <f t="shared" si="3092"/>
        <v>0</v>
      </c>
      <c r="GV367" s="162"/>
      <c r="GW367" s="130"/>
      <c r="GX367" s="18">
        <f t="shared" si="3093"/>
        <v>0</v>
      </c>
      <c r="GY367" s="136"/>
      <c r="GZ367" s="131"/>
      <c r="HA367" s="69">
        <f t="shared" si="3094"/>
        <v>0</v>
      </c>
      <c r="HB367" s="162"/>
      <c r="HC367" s="130"/>
      <c r="HD367" s="18">
        <f t="shared" si="3095"/>
        <v>0</v>
      </c>
      <c r="HE367" s="136"/>
      <c r="HF367" s="131"/>
      <c r="HG367" s="69">
        <f t="shared" si="3096"/>
        <v>0</v>
      </c>
      <c r="HH367" s="162"/>
      <c r="HI367" s="130"/>
      <c r="HJ367" s="18">
        <f t="shared" si="3097"/>
        <v>0</v>
      </c>
      <c r="HK367" s="136"/>
      <c r="HL367" s="131"/>
      <c r="HM367" s="69">
        <f t="shared" si="3098"/>
        <v>0</v>
      </c>
      <c r="HN367" s="162"/>
      <c r="HO367" s="130"/>
      <c r="HP367" s="18">
        <f t="shared" si="3099"/>
        <v>0</v>
      </c>
      <c r="HQ367" s="136"/>
      <c r="HR367" s="131"/>
      <c r="HS367" s="69">
        <f t="shared" si="3100"/>
        <v>0</v>
      </c>
      <c r="HT367" s="162"/>
      <c r="HU367" s="130"/>
      <c r="HV367" s="18">
        <f t="shared" si="3101"/>
        <v>0</v>
      </c>
      <c r="HW367" s="17"/>
      <c r="HX367" s="85"/>
      <c r="HY367" s="85"/>
      <c r="HZ367" s="2" t="str">
        <f t="shared" si="2943"/>
        <v>СКРЫТЬ</v>
      </c>
    </row>
    <row r="368" spans="1:234" hidden="1" x14ac:dyDescent="0.2">
      <c r="A368" s="1" t="e">
        <f>$K$2&amp;#REF!&amp;$K$354&amp;$K$355&amp;K368</f>
        <v>#REF!</v>
      </c>
      <c r="B368" s="16" t="e">
        <f>IF(#REF!=0,"Скрыть","")</f>
        <v>#REF!</v>
      </c>
      <c r="C368" s="15" t="e">
        <f>IF(AND(#REF!&gt;85%,#REF!&gt;85%),"скрыть","")</f>
        <v>#REF!</v>
      </c>
      <c r="D368" s="14" t="s">
        <v>2</v>
      </c>
      <c r="E368" s="14" t="s">
        <v>25</v>
      </c>
      <c r="F368" s="14" t="s">
        <v>26</v>
      </c>
      <c r="G368" s="13" t="str">
        <f>CONCATENATE(D368,E368,F368,K368)</f>
        <v>3BDFBC50-5FD0-44D2-8F2C-8100642B19E7FDBB77E1-CAAB-4231-A3A6-5F1E1D2A723945AE0848-F448-420E-8294-9520F637BB9AИнженерные системы. Монтаж трубопроводов, п.м.</v>
      </c>
      <c r="H368" s="13"/>
      <c r="I368" s="42">
        <v>357</v>
      </c>
      <c r="J368" s="102">
        <f>SUBTOTAL(103,I$12:I368)*1</f>
        <v>65</v>
      </c>
      <c r="K368" s="108" t="s">
        <v>4</v>
      </c>
      <c r="L368" s="17" t="s">
        <v>65</v>
      </c>
      <c r="M368" s="267"/>
      <c r="N368" s="255">
        <v>44469</v>
      </c>
      <c r="O368" s="118"/>
      <c r="P368" s="162">
        <v>0</v>
      </c>
      <c r="Q368" s="163">
        <v>0</v>
      </c>
      <c r="R368" s="163">
        <v>0</v>
      </c>
      <c r="S368" s="92">
        <f t="shared" ca="1" si="3031"/>
        <v>0</v>
      </c>
      <c r="T368" s="92">
        <f t="shared" si="3032"/>
        <v>0</v>
      </c>
      <c r="U368" s="91">
        <f t="shared" ca="1" si="3033"/>
        <v>0</v>
      </c>
      <c r="V368" s="91">
        <f t="shared" si="3034"/>
        <v>0</v>
      </c>
      <c r="W368" s="120" t="str">
        <f t="shared" si="2949"/>
        <v/>
      </c>
      <c r="X368" s="178"/>
      <c r="Y368" s="128">
        <f t="shared" si="3035"/>
        <v>0</v>
      </c>
      <c r="Z368" s="179">
        <f t="shared" ca="1" si="3036"/>
        <v>0</v>
      </c>
      <c r="AA368" s="127">
        <f t="shared" si="3037"/>
        <v>0</v>
      </c>
      <c r="AB368" s="67" t="str">
        <f t="shared" ca="1" si="3038"/>
        <v/>
      </c>
      <c r="AC368" s="69">
        <f t="shared" ca="1" si="3039"/>
        <v>0</v>
      </c>
      <c r="AD368" s="226">
        <f t="shared" si="3017"/>
        <v>0</v>
      </c>
      <c r="AE368" s="227">
        <f t="shared" si="3018"/>
        <v>0</v>
      </c>
      <c r="AF368" s="225">
        <f t="shared" si="3019"/>
        <v>0</v>
      </c>
      <c r="AG368" s="226">
        <f t="shared" si="3020"/>
        <v>0</v>
      </c>
      <c r="AH368" s="227">
        <f t="shared" si="3021"/>
        <v>0</v>
      </c>
      <c r="AI368" s="225">
        <f t="shared" si="3022"/>
        <v>0</v>
      </c>
      <c r="AJ368" s="226">
        <f t="shared" si="3023"/>
        <v>0</v>
      </c>
      <c r="AK368" s="227">
        <f t="shared" si="3024"/>
        <v>0</v>
      </c>
      <c r="AL368" s="225">
        <f t="shared" si="3025"/>
        <v>0</v>
      </c>
      <c r="AM368" s="226">
        <f t="shared" si="3026"/>
        <v>0</v>
      </c>
      <c r="AN368" s="227">
        <f t="shared" si="3027"/>
        <v>0</v>
      </c>
      <c r="AO368" s="225">
        <f t="shared" si="3028"/>
        <v>0</v>
      </c>
      <c r="AP368" s="226">
        <f t="shared" si="3029"/>
        <v>0</v>
      </c>
      <c r="AQ368" s="227">
        <f t="shared" si="3030"/>
        <v>0</v>
      </c>
      <c r="AR368" s="225">
        <f t="shared" si="2955"/>
        <v>0</v>
      </c>
      <c r="AS368" s="136"/>
      <c r="AT368" s="131"/>
      <c r="AU368" s="69">
        <f t="shared" si="3040"/>
        <v>0</v>
      </c>
      <c r="AV368" s="162"/>
      <c r="AW368" s="130"/>
      <c r="AX368" s="18">
        <f t="shared" si="3041"/>
        <v>0</v>
      </c>
      <c r="AY368" s="136"/>
      <c r="AZ368" s="131"/>
      <c r="BA368" s="69">
        <f t="shared" si="3042"/>
        <v>0</v>
      </c>
      <c r="BB368" s="162"/>
      <c r="BC368" s="130"/>
      <c r="BD368" s="18">
        <f t="shared" si="3043"/>
        <v>0</v>
      </c>
      <c r="BE368" s="136"/>
      <c r="BF368" s="131"/>
      <c r="BG368" s="69">
        <f t="shared" si="3044"/>
        <v>0</v>
      </c>
      <c r="BH368" s="162"/>
      <c r="BI368" s="130"/>
      <c r="BJ368" s="18">
        <f t="shared" si="3045"/>
        <v>0</v>
      </c>
      <c r="BK368" s="136"/>
      <c r="BL368" s="131"/>
      <c r="BM368" s="69">
        <f t="shared" si="3046"/>
        <v>0</v>
      </c>
      <c r="BN368" s="162"/>
      <c r="BO368" s="130"/>
      <c r="BP368" s="18">
        <f t="shared" si="3047"/>
        <v>0</v>
      </c>
      <c r="BQ368" s="136"/>
      <c r="BR368" s="131"/>
      <c r="BS368" s="69">
        <f t="shared" si="3048"/>
        <v>0</v>
      </c>
      <c r="BT368" s="162"/>
      <c r="BU368" s="130"/>
      <c r="BV368" s="18">
        <f t="shared" si="3049"/>
        <v>0</v>
      </c>
      <c r="BW368" s="136"/>
      <c r="BX368" s="131"/>
      <c r="BY368" s="69">
        <f t="shared" si="3050"/>
        <v>0</v>
      </c>
      <c r="BZ368" s="162"/>
      <c r="CA368" s="130"/>
      <c r="CB368" s="18">
        <f t="shared" si="3051"/>
        <v>0</v>
      </c>
      <c r="CC368" s="136"/>
      <c r="CD368" s="131"/>
      <c r="CE368" s="69">
        <f t="shared" si="3052"/>
        <v>0</v>
      </c>
      <c r="CF368" s="162"/>
      <c r="CG368" s="130"/>
      <c r="CH368" s="18">
        <f t="shared" si="3053"/>
        <v>0</v>
      </c>
      <c r="CI368" s="136"/>
      <c r="CJ368" s="131"/>
      <c r="CK368" s="69">
        <f t="shared" si="3054"/>
        <v>0</v>
      </c>
      <c r="CL368" s="162"/>
      <c r="CM368" s="130"/>
      <c r="CN368" s="18">
        <f t="shared" si="3055"/>
        <v>0</v>
      </c>
      <c r="CO368" s="136"/>
      <c r="CP368" s="131"/>
      <c r="CQ368" s="69">
        <f t="shared" si="3056"/>
        <v>0</v>
      </c>
      <c r="CR368" s="162"/>
      <c r="CS368" s="130"/>
      <c r="CT368" s="18">
        <f t="shared" si="3057"/>
        <v>0</v>
      </c>
      <c r="CU368" s="136"/>
      <c r="CV368" s="131"/>
      <c r="CW368" s="69">
        <f t="shared" si="3058"/>
        <v>0</v>
      </c>
      <c r="CX368" s="162"/>
      <c r="CY368" s="130"/>
      <c r="CZ368" s="18">
        <f t="shared" si="3059"/>
        <v>0</v>
      </c>
      <c r="DA368" s="136"/>
      <c r="DB368" s="131"/>
      <c r="DC368" s="69">
        <f t="shared" si="3060"/>
        <v>0</v>
      </c>
      <c r="DD368" s="162"/>
      <c r="DE368" s="130"/>
      <c r="DF368" s="18">
        <f t="shared" si="3061"/>
        <v>0</v>
      </c>
      <c r="DG368" s="136"/>
      <c r="DH368" s="131"/>
      <c r="DI368" s="69">
        <f t="shared" si="3062"/>
        <v>0</v>
      </c>
      <c r="DJ368" s="162"/>
      <c r="DK368" s="130"/>
      <c r="DL368" s="18">
        <f t="shared" si="3063"/>
        <v>0</v>
      </c>
      <c r="DM368" s="136"/>
      <c r="DN368" s="131"/>
      <c r="DO368" s="69">
        <f t="shared" si="3064"/>
        <v>0</v>
      </c>
      <c r="DP368" s="162"/>
      <c r="DQ368" s="130"/>
      <c r="DR368" s="18">
        <f t="shared" si="3065"/>
        <v>0</v>
      </c>
      <c r="DS368" s="136"/>
      <c r="DT368" s="131"/>
      <c r="DU368" s="69">
        <f t="shared" si="3066"/>
        <v>0</v>
      </c>
      <c r="DV368" s="162"/>
      <c r="DW368" s="130"/>
      <c r="DX368" s="18">
        <f t="shared" si="3067"/>
        <v>0</v>
      </c>
      <c r="DY368" s="136"/>
      <c r="DZ368" s="131"/>
      <c r="EA368" s="69">
        <f t="shared" si="3068"/>
        <v>0</v>
      </c>
      <c r="EB368" s="162"/>
      <c r="EC368" s="130"/>
      <c r="ED368" s="18">
        <f t="shared" si="3069"/>
        <v>0</v>
      </c>
      <c r="EE368" s="136"/>
      <c r="EF368" s="131"/>
      <c r="EG368" s="69">
        <f t="shared" si="3070"/>
        <v>0</v>
      </c>
      <c r="EH368" s="162"/>
      <c r="EI368" s="130"/>
      <c r="EJ368" s="18">
        <f t="shared" si="3071"/>
        <v>0</v>
      </c>
      <c r="EK368" s="136"/>
      <c r="EL368" s="131"/>
      <c r="EM368" s="69">
        <f t="shared" si="3072"/>
        <v>0</v>
      </c>
      <c r="EN368" s="162"/>
      <c r="EO368" s="130"/>
      <c r="EP368" s="18">
        <f t="shared" si="3073"/>
        <v>0</v>
      </c>
      <c r="EQ368" s="136"/>
      <c r="ER368" s="131"/>
      <c r="ES368" s="69">
        <f t="shared" si="3074"/>
        <v>0</v>
      </c>
      <c r="ET368" s="162"/>
      <c r="EU368" s="130"/>
      <c r="EV368" s="18">
        <f t="shared" si="3075"/>
        <v>0</v>
      </c>
      <c r="EW368" s="136"/>
      <c r="EX368" s="131"/>
      <c r="EY368" s="69">
        <f t="shared" si="3076"/>
        <v>0</v>
      </c>
      <c r="EZ368" s="162"/>
      <c r="FA368" s="130"/>
      <c r="FB368" s="18">
        <f t="shared" si="3077"/>
        <v>0</v>
      </c>
      <c r="FC368" s="136"/>
      <c r="FD368" s="131"/>
      <c r="FE368" s="69">
        <f t="shared" si="3078"/>
        <v>0</v>
      </c>
      <c r="FF368" s="162"/>
      <c r="FG368" s="130"/>
      <c r="FH368" s="18">
        <f t="shared" si="3079"/>
        <v>0</v>
      </c>
      <c r="FI368" s="136"/>
      <c r="FJ368" s="131"/>
      <c r="FK368" s="69">
        <f t="shared" si="3080"/>
        <v>0</v>
      </c>
      <c r="FL368" s="162"/>
      <c r="FM368" s="130"/>
      <c r="FN368" s="18">
        <f t="shared" si="3081"/>
        <v>0</v>
      </c>
      <c r="FO368" s="136"/>
      <c r="FP368" s="131"/>
      <c r="FQ368" s="69">
        <f t="shared" si="3082"/>
        <v>0</v>
      </c>
      <c r="FR368" s="162"/>
      <c r="FS368" s="130"/>
      <c r="FT368" s="18">
        <f t="shared" si="3083"/>
        <v>0</v>
      </c>
      <c r="FU368" s="136"/>
      <c r="FV368" s="131"/>
      <c r="FW368" s="69">
        <f t="shared" si="3084"/>
        <v>0</v>
      </c>
      <c r="FX368" s="162"/>
      <c r="FY368" s="130"/>
      <c r="FZ368" s="18">
        <f t="shared" si="3085"/>
        <v>0</v>
      </c>
      <c r="GA368" s="136"/>
      <c r="GB368" s="131"/>
      <c r="GC368" s="69">
        <f t="shared" si="3086"/>
        <v>0</v>
      </c>
      <c r="GD368" s="162"/>
      <c r="GE368" s="130"/>
      <c r="GF368" s="18">
        <f t="shared" si="3087"/>
        <v>0</v>
      </c>
      <c r="GG368" s="136"/>
      <c r="GH368" s="131"/>
      <c r="GI368" s="69">
        <f t="shared" si="3088"/>
        <v>0</v>
      </c>
      <c r="GJ368" s="162"/>
      <c r="GK368" s="130"/>
      <c r="GL368" s="18">
        <f t="shared" si="3089"/>
        <v>0</v>
      </c>
      <c r="GM368" s="136"/>
      <c r="GN368" s="131"/>
      <c r="GO368" s="69">
        <f t="shared" si="3090"/>
        <v>0</v>
      </c>
      <c r="GP368" s="162"/>
      <c r="GQ368" s="130"/>
      <c r="GR368" s="18">
        <f t="shared" si="3091"/>
        <v>0</v>
      </c>
      <c r="GS368" s="136"/>
      <c r="GT368" s="131"/>
      <c r="GU368" s="69">
        <f t="shared" si="3092"/>
        <v>0</v>
      </c>
      <c r="GV368" s="162"/>
      <c r="GW368" s="130"/>
      <c r="GX368" s="18">
        <f t="shared" si="3093"/>
        <v>0</v>
      </c>
      <c r="GY368" s="136"/>
      <c r="GZ368" s="131"/>
      <c r="HA368" s="69">
        <f t="shared" si="3094"/>
        <v>0</v>
      </c>
      <c r="HB368" s="162"/>
      <c r="HC368" s="130"/>
      <c r="HD368" s="18">
        <f t="shared" si="3095"/>
        <v>0</v>
      </c>
      <c r="HE368" s="136"/>
      <c r="HF368" s="131"/>
      <c r="HG368" s="69">
        <f t="shared" si="3096"/>
        <v>0</v>
      </c>
      <c r="HH368" s="162"/>
      <c r="HI368" s="130"/>
      <c r="HJ368" s="18">
        <f t="shared" si="3097"/>
        <v>0</v>
      </c>
      <c r="HK368" s="136"/>
      <c r="HL368" s="131"/>
      <c r="HM368" s="69">
        <f t="shared" si="3098"/>
        <v>0</v>
      </c>
      <c r="HN368" s="162"/>
      <c r="HO368" s="130"/>
      <c r="HP368" s="18">
        <f t="shared" si="3099"/>
        <v>0</v>
      </c>
      <c r="HQ368" s="136"/>
      <c r="HR368" s="131"/>
      <c r="HS368" s="69">
        <f t="shared" si="3100"/>
        <v>0</v>
      </c>
      <c r="HT368" s="162"/>
      <c r="HU368" s="130"/>
      <c r="HV368" s="18">
        <f t="shared" si="3101"/>
        <v>0</v>
      </c>
      <c r="HW368" s="17"/>
      <c r="HX368" s="85"/>
      <c r="HY368" s="85"/>
      <c r="HZ368" s="2" t="str">
        <f t="shared" si="2943"/>
        <v>СКРЫТЬ</v>
      </c>
    </row>
    <row r="369" spans="1:234" hidden="1" x14ac:dyDescent="0.2">
      <c r="B369" s="16"/>
      <c r="C369" s="15"/>
      <c r="D369" s="250"/>
      <c r="E369" s="250"/>
      <c r="F369" s="250"/>
      <c r="G369" s="13"/>
      <c r="H369" s="13"/>
      <c r="I369" s="42">
        <v>358</v>
      </c>
      <c r="J369" s="102">
        <f>SUBTOTAL(103,I$12:I369)*1</f>
        <v>65</v>
      </c>
      <c r="K369" s="108" t="s">
        <v>110</v>
      </c>
      <c r="L369" s="17" t="s">
        <v>65</v>
      </c>
      <c r="M369" s="267"/>
      <c r="N369" s="255"/>
      <c r="O369" s="118"/>
      <c r="P369" s="162">
        <v>0</v>
      </c>
      <c r="Q369" s="163">
        <v>0</v>
      </c>
      <c r="R369" s="163">
        <v>0</v>
      </c>
      <c r="S369" s="92">
        <f t="shared" ca="1" si="3031"/>
        <v>0</v>
      </c>
      <c r="T369" s="92">
        <f t="shared" si="3032"/>
        <v>0</v>
      </c>
      <c r="U369" s="91">
        <f t="shared" ca="1" si="3033"/>
        <v>0</v>
      </c>
      <c r="V369" s="91">
        <f t="shared" si="3034"/>
        <v>0</v>
      </c>
      <c r="W369" s="120" t="str">
        <f>IF(OR(AND(P369=0,T369=0),AND(P369="",T369="")),"",IF(AND(P369=0,T369&gt;0),1,T369/P369))</f>
        <v/>
      </c>
      <c r="X369" s="178"/>
      <c r="Y369" s="128">
        <f t="shared" si="3035"/>
        <v>0</v>
      </c>
      <c r="Z369" s="179">
        <f t="shared" ca="1" si="3036"/>
        <v>0</v>
      </c>
      <c r="AA369" s="127">
        <f t="shared" si="3037"/>
        <v>0</v>
      </c>
      <c r="AB369" s="67" t="str">
        <f t="shared" ca="1" si="3038"/>
        <v/>
      </c>
      <c r="AC369" s="69">
        <f t="shared" ca="1" si="3039"/>
        <v>0</v>
      </c>
      <c r="AD369" s="226">
        <f t="shared" si="3017"/>
        <v>0</v>
      </c>
      <c r="AE369" s="227">
        <f t="shared" si="3018"/>
        <v>0</v>
      </c>
      <c r="AF369" s="225">
        <f t="shared" si="3019"/>
        <v>0</v>
      </c>
      <c r="AG369" s="226">
        <f t="shared" si="3020"/>
        <v>0</v>
      </c>
      <c r="AH369" s="227">
        <f t="shared" si="3021"/>
        <v>0</v>
      </c>
      <c r="AI369" s="225">
        <f t="shared" si="3022"/>
        <v>0</v>
      </c>
      <c r="AJ369" s="226">
        <f t="shared" si="3023"/>
        <v>0</v>
      </c>
      <c r="AK369" s="227">
        <f t="shared" si="3024"/>
        <v>0</v>
      </c>
      <c r="AL369" s="225">
        <f t="shared" si="3025"/>
        <v>0</v>
      </c>
      <c r="AM369" s="226">
        <f t="shared" si="3026"/>
        <v>0</v>
      </c>
      <c r="AN369" s="227">
        <f t="shared" si="3027"/>
        <v>0</v>
      </c>
      <c r="AO369" s="225">
        <f t="shared" si="3028"/>
        <v>0</v>
      </c>
      <c r="AP369" s="226">
        <f t="shared" si="3029"/>
        <v>0</v>
      </c>
      <c r="AQ369" s="227">
        <f t="shared" si="3030"/>
        <v>0</v>
      </c>
      <c r="AR369" s="225">
        <f t="shared" si="2955"/>
        <v>0</v>
      </c>
      <c r="AS369" s="136"/>
      <c r="AT369" s="131"/>
      <c r="AU369" s="69">
        <f t="shared" si="3040"/>
        <v>0</v>
      </c>
      <c r="AV369" s="162"/>
      <c r="AW369" s="130"/>
      <c r="AX369" s="18">
        <f>AW369-AV369</f>
        <v>0</v>
      </c>
      <c r="AY369" s="136"/>
      <c r="AZ369" s="131"/>
      <c r="BA369" s="69">
        <f t="shared" si="3042"/>
        <v>0</v>
      </c>
      <c r="BB369" s="162"/>
      <c r="BC369" s="130"/>
      <c r="BD369" s="18">
        <f>BC369-BB369</f>
        <v>0</v>
      </c>
      <c r="BE369" s="136"/>
      <c r="BF369" s="131"/>
      <c r="BG369" s="69">
        <f t="shared" si="3044"/>
        <v>0</v>
      </c>
      <c r="BH369" s="162"/>
      <c r="BI369" s="130"/>
      <c r="BJ369" s="18">
        <f>BI369-BH369</f>
        <v>0</v>
      </c>
      <c r="BK369" s="136"/>
      <c r="BL369" s="131"/>
      <c r="BM369" s="69">
        <f t="shared" si="3046"/>
        <v>0</v>
      </c>
      <c r="BN369" s="162"/>
      <c r="BO369" s="130"/>
      <c r="BP369" s="18">
        <f>BO369-BN369</f>
        <v>0</v>
      </c>
      <c r="BQ369" s="136"/>
      <c r="BR369" s="131"/>
      <c r="BS369" s="69">
        <f t="shared" si="3048"/>
        <v>0</v>
      </c>
      <c r="BT369" s="162"/>
      <c r="BU369" s="130"/>
      <c r="BV369" s="18">
        <f>BU369-BT369</f>
        <v>0</v>
      </c>
      <c r="BW369" s="136"/>
      <c r="BX369" s="131"/>
      <c r="BY369" s="69">
        <f t="shared" si="3050"/>
        <v>0</v>
      </c>
      <c r="BZ369" s="162"/>
      <c r="CA369" s="130"/>
      <c r="CB369" s="18">
        <f>CA369-BZ369</f>
        <v>0</v>
      </c>
      <c r="CC369" s="136"/>
      <c r="CD369" s="131"/>
      <c r="CE369" s="69">
        <f t="shared" si="3052"/>
        <v>0</v>
      </c>
      <c r="CF369" s="162"/>
      <c r="CG369" s="130"/>
      <c r="CH369" s="18">
        <f>CG369-CF369</f>
        <v>0</v>
      </c>
      <c r="CI369" s="136"/>
      <c r="CJ369" s="131"/>
      <c r="CK369" s="69">
        <f t="shared" si="3054"/>
        <v>0</v>
      </c>
      <c r="CL369" s="162"/>
      <c r="CM369" s="130"/>
      <c r="CN369" s="18">
        <f t="shared" si="3055"/>
        <v>0</v>
      </c>
      <c r="CO369" s="136"/>
      <c r="CP369" s="131"/>
      <c r="CQ369" s="69">
        <f t="shared" si="3056"/>
        <v>0</v>
      </c>
      <c r="CR369" s="162"/>
      <c r="CS369" s="130"/>
      <c r="CT369" s="18">
        <f t="shared" si="3057"/>
        <v>0</v>
      </c>
      <c r="CU369" s="136"/>
      <c r="CV369" s="131"/>
      <c r="CW369" s="69">
        <f t="shared" si="3058"/>
        <v>0</v>
      </c>
      <c r="CX369" s="162"/>
      <c r="CY369" s="130"/>
      <c r="CZ369" s="18">
        <f t="shared" si="3059"/>
        <v>0</v>
      </c>
      <c r="DA369" s="136"/>
      <c r="DB369" s="131"/>
      <c r="DC369" s="69">
        <f t="shared" si="3060"/>
        <v>0</v>
      </c>
      <c r="DD369" s="162"/>
      <c r="DE369" s="130"/>
      <c r="DF369" s="18">
        <f t="shared" si="3061"/>
        <v>0</v>
      </c>
      <c r="DG369" s="136"/>
      <c r="DH369" s="131"/>
      <c r="DI369" s="69">
        <f t="shared" si="3062"/>
        <v>0</v>
      </c>
      <c r="DJ369" s="162"/>
      <c r="DK369" s="130"/>
      <c r="DL369" s="18">
        <f>DK369-DJ369</f>
        <v>0</v>
      </c>
      <c r="DM369" s="136"/>
      <c r="DN369" s="131"/>
      <c r="DO369" s="69">
        <f t="shared" si="3064"/>
        <v>0</v>
      </c>
      <c r="DP369" s="162"/>
      <c r="DQ369" s="130"/>
      <c r="DR369" s="18">
        <f>DQ369-DP369</f>
        <v>0</v>
      </c>
      <c r="DS369" s="136"/>
      <c r="DT369" s="131"/>
      <c r="DU369" s="69">
        <f t="shared" si="3066"/>
        <v>0</v>
      </c>
      <c r="DV369" s="162"/>
      <c r="DW369" s="130"/>
      <c r="DX369" s="18">
        <f>DW369-DV369</f>
        <v>0</v>
      </c>
      <c r="DY369" s="136"/>
      <c r="DZ369" s="131"/>
      <c r="EA369" s="69">
        <f t="shared" si="3068"/>
        <v>0</v>
      </c>
      <c r="EB369" s="162"/>
      <c r="EC369" s="130"/>
      <c r="ED369" s="18">
        <f>EC369-EB369</f>
        <v>0</v>
      </c>
      <c r="EE369" s="136"/>
      <c r="EF369" s="131"/>
      <c r="EG369" s="69">
        <f t="shared" si="3070"/>
        <v>0</v>
      </c>
      <c r="EH369" s="162"/>
      <c r="EI369" s="130"/>
      <c r="EJ369" s="18">
        <f>EI369-EH369</f>
        <v>0</v>
      </c>
      <c r="EK369" s="136"/>
      <c r="EL369" s="131"/>
      <c r="EM369" s="69">
        <f t="shared" si="3072"/>
        <v>0</v>
      </c>
      <c r="EN369" s="162"/>
      <c r="EO369" s="130"/>
      <c r="EP369" s="18">
        <f>EO369-EN369</f>
        <v>0</v>
      </c>
      <c r="EQ369" s="136"/>
      <c r="ER369" s="131"/>
      <c r="ES369" s="69">
        <f t="shared" si="3074"/>
        <v>0</v>
      </c>
      <c r="ET369" s="162"/>
      <c r="EU369" s="130"/>
      <c r="EV369" s="18">
        <f>EU369-ET369</f>
        <v>0</v>
      </c>
      <c r="EW369" s="136"/>
      <c r="EX369" s="131"/>
      <c r="EY369" s="69">
        <f t="shared" si="3076"/>
        <v>0</v>
      </c>
      <c r="EZ369" s="162"/>
      <c r="FA369" s="130"/>
      <c r="FB369" s="18">
        <f>FA369-EZ369</f>
        <v>0</v>
      </c>
      <c r="FC369" s="136"/>
      <c r="FD369" s="131"/>
      <c r="FE369" s="69">
        <f t="shared" si="3078"/>
        <v>0</v>
      </c>
      <c r="FF369" s="162"/>
      <c r="FG369" s="130"/>
      <c r="FH369" s="18">
        <f>FG369-FF369</f>
        <v>0</v>
      </c>
      <c r="FI369" s="136"/>
      <c r="FJ369" s="131"/>
      <c r="FK369" s="69">
        <f t="shared" si="3080"/>
        <v>0</v>
      </c>
      <c r="FL369" s="162"/>
      <c r="FM369" s="130"/>
      <c r="FN369" s="18">
        <f>FM369-FL369</f>
        <v>0</v>
      </c>
      <c r="FO369" s="136"/>
      <c r="FP369" s="131"/>
      <c r="FQ369" s="69">
        <f t="shared" si="3082"/>
        <v>0</v>
      </c>
      <c r="FR369" s="162"/>
      <c r="FS369" s="130"/>
      <c r="FT369" s="18">
        <f>FS369-FR369</f>
        <v>0</v>
      </c>
      <c r="FU369" s="136"/>
      <c r="FV369" s="131"/>
      <c r="FW369" s="69">
        <f t="shared" si="3084"/>
        <v>0</v>
      </c>
      <c r="FX369" s="162"/>
      <c r="FY369" s="130"/>
      <c r="FZ369" s="18">
        <f>FY369-FX369</f>
        <v>0</v>
      </c>
      <c r="GA369" s="136"/>
      <c r="GB369" s="131"/>
      <c r="GC369" s="69">
        <f t="shared" si="3086"/>
        <v>0</v>
      </c>
      <c r="GD369" s="162"/>
      <c r="GE369" s="130"/>
      <c r="GF369" s="18">
        <f>GE369-GD369</f>
        <v>0</v>
      </c>
      <c r="GG369" s="136"/>
      <c r="GH369" s="131"/>
      <c r="GI369" s="69">
        <f t="shared" si="3088"/>
        <v>0</v>
      </c>
      <c r="GJ369" s="162"/>
      <c r="GK369" s="130"/>
      <c r="GL369" s="18">
        <f>GK369-GJ369</f>
        <v>0</v>
      </c>
      <c r="GM369" s="136"/>
      <c r="GN369" s="131"/>
      <c r="GO369" s="69">
        <f t="shared" si="3090"/>
        <v>0</v>
      </c>
      <c r="GP369" s="162"/>
      <c r="GQ369" s="130"/>
      <c r="GR369" s="18">
        <f>GQ369-GP369</f>
        <v>0</v>
      </c>
      <c r="GS369" s="136"/>
      <c r="GT369" s="131"/>
      <c r="GU369" s="69">
        <f t="shared" si="3092"/>
        <v>0</v>
      </c>
      <c r="GV369" s="162"/>
      <c r="GW369" s="130"/>
      <c r="GX369" s="18">
        <f>GW369-GV369</f>
        <v>0</v>
      </c>
      <c r="GY369" s="136"/>
      <c r="GZ369" s="131"/>
      <c r="HA369" s="69">
        <f t="shared" si="3094"/>
        <v>0</v>
      </c>
      <c r="HB369" s="162"/>
      <c r="HC369" s="130"/>
      <c r="HD369" s="18">
        <f>HC369-HB369</f>
        <v>0</v>
      </c>
      <c r="HE369" s="136"/>
      <c r="HF369" s="131"/>
      <c r="HG369" s="69">
        <f t="shared" si="3096"/>
        <v>0</v>
      </c>
      <c r="HH369" s="162"/>
      <c r="HI369" s="130"/>
      <c r="HJ369" s="18">
        <f>HI369-HH369</f>
        <v>0</v>
      </c>
      <c r="HK369" s="136"/>
      <c r="HL369" s="131"/>
      <c r="HM369" s="69">
        <f t="shared" si="3098"/>
        <v>0</v>
      </c>
      <c r="HN369" s="162"/>
      <c r="HO369" s="130"/>
      <c r="HP369" s="18">
        <f>HO369-HN369</f>
        <v>0</v>
      </c>
      <c r="HQ369" s="136"/>
      <c r="HR369" s="131"/>
      <c r="HS369" s="69">
        <f t="shared" si="3100"/>
        <v>0</v>
      </c>
      <c r="HT369" s="162"/>
      <c r="HU369" s="130"/>
      <c r="HV369" s="18">
        <f>HU369-HT369</f>
        <v>0</v>
      </c>
      <c r="HW369" s="17"/>
      <c r="HX369" s="85"/>
      <c r="HY369" s="85"/>
      <c r="HZ369" s="2" t="str">
        <f t="shared" si="2943"/>
        <v>СКРЫТЬ</v>
      </c>
    </row>
    <row r="370" spans="1:234" hidden="1" x14ac:dyDescent="0.2">
      <c r="A370" s="1" t="e">
        <f>$K$2&amp;#REF!&amp;$K$354&amp;$K$355&amp;K370</f>
        <v>#REF!</v>
      </c>
      <c r="B370" s="16" t="e">
        <f>IF(#REF!=0,"Скрыть","")</f>
        <v>#REF!</v>
      </c>
      <c r="C370" s="15" t="e">
        <f>IF(AND(#REF!&gt;85%,#REF!&gt;85%),"скрыть","")</f>
        <v>#REF!</v>
      </c>
      <c r="D370" s="14" t="s">
        <v>2</v>
      </c>
      <c r="E370" s="14" t="s">
        <v>25</v>
      </c>
      <c r="F370" s="14" t="s">
        <v>26</v>
      </c>
      <c r="G370" s="13" t="str">
        <f>CONCATENATE(D370,E370,F370,K370)</f>
        <v>3BDFBC50-5FD0-44D2-8F2C-8100642B19E7FDBB77E1-CAAB-4231-A3A6-5F1E1D2A723945AE0848-F448-420E-8294-9520F637BB9AИнженерные системы. Монтаж кабеля, п.м.</v>
      </c>
      <c r="H370" s="13"/>
      <c r="I370" s="42">
        <v>359</v>
      </c>
      <c r="J370" s="102">
        <f>SUBTOTAL(103,I$12:I370)*1</f>
        <v>65</v>
      </c>
      <c r="K370" s="108" t="s">
        <v>3</v>
      </c>
      <c r="L370" s="17" t="s">
        <v>65</v>
      </c>
      <c r="M370" s="267"/>
      <c r="N370" s="255">
        <v>44469</v>
      </c>
      <c r="O370" s="118"/>
      <c r="P370" s="162">
        <v>0</v>
      </c>
      <c r="Q370" s="163">
        <v>0</v>
      </c>
      <c r="R370" s="163">
        <v>0</v>
      </c>
      <c r="S370" s="92">
        <f t="shared" ca="1" si="3031"/>
        <v>0</v>
      </c>
      <c r="T370" s="92">
        <f t="shared" si="3032"/>
        <v>0</v>
      </c>
      <c r="U370" s="91">
        <f t="shared" ca="1" si="3033"/>
        <v>0</v>
      </c>
      <c r="V370" s="91">
        <f t="shared" si="3034"/>
        <v>0</v>
      </c>
      <c r="W370" s="120" t="str">
        <f t="shared" si="2949"/>
        <v/>
      </c>
      <c r="X370" s="178"/>
      <c r="Y370" s="128">
        <f t="shared" si="3035"/>
        <v>0</v>
      </c>
      <c r="Z370" s="179">
        <f t="shared" ca="1" si="3036"/>
        <v>0</v>
      </c>
      <c r="AA370" s="127">
        <f t="shared" si="3037"/>
        <v>0</v>
      </c>
      <c r="AB370" s="67" t="str">
        <f t="shared" ca="1" si="3038"/>
        <v/>
      </c>
      <c r="AC370" s="69">
        <f t="shared" ca="1" si="3039"/>
        <v>0</v>
      </c>
      <c r="AD370" s="226">
        <f t="shared" si="3017"/>
        <v>0</v>
      </c>
      <c r="AE370" s="227">
        <f t="shared" si="3018"/>
        <v>0</v>
      </c>
      <c r="AF370" s="225">
        <f t="shared" si="3019"/>
        <v>0</v>
      </c>
      <c r="AG370" s="226">
        <f t="shared" si="3020"/>
        <v>0</v>
      </c>
      <c r="AH370" s="227">
        <f t="shared" si="3021"/>
        <v>0</v>
      </c>
      <c r="AI370" s="225">
        <f t="shared" si="3022"/>
        <v>0</v>
      </c>
      <c r="AJ370" s="226">
        <f t="shared" si="3023"/>
        <v>0</v>
      </c>
      <c r="AK370" s="227">
        <f t="shared" si="3024"/>
        <v>0</v>
      </c>
      <c r="AL370" s="225">
        <f t="shared" si="3025"/>
        <v>0</v>
      </c>
      <c r="AM370" s="226">
        <f t="shared" si="3026"/>
        <v>0</v>
      </c>
      <c r="AN370" s="227">
        <f t="shared" si="3027"/>
        <v>0</v>
      </c>
      <c r="AO370" s="225">
        <f t="shared" si="3028"/>
        <v>0</v>
      </c>
      <c r="AP370" s="226">
        <f t="shared" si="3029"/>
        <v>0</v>
      </c>
      <c r="AQ370" s="227">
        <f t="shared" si="3030"/>
        <v>0</v>
      </c>
      <c r="AR370" s="225">
        <f t="shared" si="2955"/>
        <v>0</v>
      </c>
      <c r="AS370" s="136"/>
      <c r="AT370" s="131"/>
      <c r="AU370" s="69">
        <f t="shared" si="3040"/>
        <v>0</v>
      </c>
      <c r="AV370" s="162"/>
      <c r="AW370" s="130"/>
      <c r="AX370" s="18">
        <f t="shared" si="3041"/>
        <v>0</v>
      </c>
      <c r="AY370" s="136"/>
      <c r="AZ370" s="131"/>
      <c r="BA370" s="69">
        <f t="shared" si="3042"/>
        <v>0</v>
      </c>
      <c r="BB370" s="162"/>
      <c r="BC370" s="130"/>
      <c r="BD370" s="18">
        <f t="shared" si="3043"/>
        <v>0</v>
      </c>
      <c r="BE370" s="136"/>
      <c r="BF370" s="131"/>
      <c r="BG370" s="69">
        <f t="shared" si="3044"/>
        <v>0</v>
      </c>
      <c r="BH370" s="162"/>
      <c r="BI370" s="130"/>
      <c r="BJ370" s="18">
        <f t="shared" si="3045"/>
        <v>0</v>
      </c>
      <c r="BK370" s="136"/>
      <c r="BL370" s="131"/>
      <c r="BM370" s="69">
        <f t="shared" si="3046"/>
        <v>0</v>
      </c>
      <c r="BN370" s="162"/>
      <c r="BO370" s="130"/>
      <c r="BP370" s="18">
        <f t="shared" si="3047"/>
        <v>0</v>
      </c>
      <c r="BQ370" s="136"/>
      <c r="BR370" s="131"/>
      <c r="BS370" s="69">
        <f t="shared" si="3048"/>
        <v>0</v>
      </c>
      <c r="BT370" s="162"/>
      <c r="BU370" s="130"/>
      <c r="BV370" s="18">
        <f t="shared" si="3049"/>
        <v>0</v>
      </c>
      <c r="BW370" s="136"/>
      <c r="BX370" s="131"/>
      <c r="BY370" s="69">
        <f t="shared" si="3050"/>
        <v>0</v>
      </c>
      <c r="BZ370" s="162"/>
      <c r="CA370" s="130"/>
      <c r="CB370" s="18">
        <f t="shared" si="3051"/>
        <v>0</v>
      </c>
      <c r="CC370" s="136"/>
      <c r="CD370" s="131"/>
      <c r="CE370" s="69">
        <f t="shared" si="3052"/>
        <v>0</v>
      </c>
      <c r="CF370" s="162"/>
      <c r="CG370" s="130"/>
      <c r="CH370" s="18">
        <f t="shared" si="3053"/>
        <v>0</v>
      </c>
      <c r="CI370" s="136"/>
      <c r="CJ370" s="131"/>
      <c r="CK370" s="69">
        <f t="shared" si="3054"/>
        <v>0</v>
      </c>
      <c r="CL370" s="162"/>
      <c r="CM370" s="130"/>
      <c r="CN370" s="18">
        <f t="shared" si="3055"/>
        <v>0</v>
      </c>
      <c r="CO370" s="136"/>
      <c r="CP370" s="131"/>
      <c r="CQ370" s="69">
        <f t="shared" si="3056"/>
        <v>0</v>
      </c>
      <c r="CR370" s="162"/>
      <c r="CS370" s="130"/>
      <c r="CT370" s="18">
        <f t="shared" si="3057"/>
        <v>0</v>
      </c>
      <c r="CU370" s="136"/>
      <c r="CV370" s="131"/>
      <c r="CW370" s="69">
        <f t="shared" si="3058"/>
        <v>0</v>
      </c>
      <c r="CX370" s="162"/>
      <c r="CY370" s="130"/>
      <c r="CZ370" s="18">
        <f t="shared" si="3059"/>
        <v>0</v>
      </c>
      <c r="DA370" s="136"/>
      <c r="DB370" s="131"/>
      <c r="DC370" s="69">
        <f t="shared" si="3060"/>
        <v>0</v>
      </c>
      <c r="DD370" s="162"/>
      <c r="DE370" s="130"/>
      <c r="DF370" s="18">
        <f t="shared" si="3061"/>
        <v>0</v>
      </c>
      <c r="DG370" s="136"/>
      <c r="DH370" s="131"/>
      <c r="DI370" s="69">
        <f t="shared" si="3062"/>
        <v>0</v>
      </c>
      <c r="DJ370" s="162"/>
      <c r="DK370" s="130"/>
      <c r="DL370" s="18">
        <f t="shared" si="3063"/>
        <v>0</v>
      </c>
      <c r="DM370" s="136"/>
      <c r="DN370" s="131"/>
      <c r="DO370" s="69">
        <f t="shared" si="3064"/>
        <v>0</v>
      </c>
      <c r="DP370" s="162"/>
      <c r="DQ370" s="130"/>
      <c r="DR370" s="18">
        <f t="shared" si="3065"/>
        <v>0</v>
      </c>
      <c r="DS370" s="136"/>
      <c r="DT370" s="131"/>
      <c r="DU370" s="69">
        <f t="shared" si="3066"/>
        <v>0</v>
      </c>
      <c r="DV370" s="162"/>
      <c r="DW370" s="130"/>
      <c r="DX370" s="18">
        <f t="shared" si="3067"/>
        <v>0</v>
      </c>
      <c r="DY370" s="136"/>
      <c r="DZ370" s="131"/>
      <c r="EA370" s="69">
        <f t="shared" si="3068"/>
        <v>0</v>
      </c>
      <c r="EB370" s="162"/>
      <c r="EC370" s="130"/>
      <c r="ED370" s="18">
        <f t="shared" si="3069"/>
        <v>0</v>
      </c>
      <c r="EE370" s="136"/>
      <c r="EF370" s="131"/>
      <c r="EG370" s="69">
        <f t="shared" si="3070"/>
        <v>0</v>
      </c>
      <c r="EH370" s="162"/>
      <c r="EI370" s="130"/>
      <c r="EJ370" s="18">
        <f t="shared" si="3071"/>
        <v>0</v>
      </c>
      <c r="EK370" s="136"/>
      <c r="EL370" s="131"/>
      <c r="EM370" s="69">
        <f t="shared" si="3072"/>
        <v>0</v>
      </c>
      <c r="EN370" s="162"/>
      <c r="EO370" s="130"/>
      <c r="EP370" s="18">
        <f t="shared" si="3073"/>
        <v>0</v>
      </c>
      <c r="EQ370" s="136"/>
      <c r="ER370" s="131"/>
      <c r="ES370" s="69">
        <f t="shared" si="3074"/>
        <v>0</v>
      </c>
      <c r="ET370" s="162"/>
      <c r="EU370" s="130"/>
      <c r="EV370" s="18">
        <f t="shared" si="3075"/>
        <v>0</v>
      </c>
      <c r="EW370" s="136"/>
      <c r="EX370" s="131"/>
      <c r="EY370" s="69">
        <f t="shared" si="3076"/>
        <v>0</v>
      </c>
      <c r="EZ370" s="162"/>
      <c r="FA370" s="130"/>
      <c r="FB370" s="18">
        <f t="shared" si="3077"/>
        <v>0</v>
      </c>
      <c r="FC370" s="136"/>
      <c r="FD370" s="131"/>
      <c r="FE370" s="69">
        <f t="shared" si="3078"/>
        <v>0</v>
      </c>
      <c r="FF370" s="162"/>
      <c r="FG370" s="130"/>
      <c r="FH370" s="18">
        <f t="shared" si="3079"/>
        <v>0</v>
      </c>
      <c r="FI370" s="136"/>
      <c r="FJ370" s="131"/>
      <c r="FK370" s="69">
        <f t="shared" si="3080"/>
        <v>0</v>
      </c>
      <c r="FL370" s="162"/>
      <c r="FM370" s="130"/>
      <c r="FN370" s="18">
        <f t="shared" si="3081"/>
        <v>0</v>
      </c>
      <c r="FO370" s="136"/>
      <c r="FP370" s="131"/>
      <c r="FQ370" s="69">
        <f t="shared" si="3082"/>
        <v>0</v>
      </c>
      <c r="FR370" s="162"/>
      <c r="FS370" s="130"/>
      <c r="FT370" s="18">
        <f t="shared" si="3083"/>
        <v>0</v>
      </c>
      <c r="FU370" s="136"/>
      <c r="FV370" s="131"/>
      <c r="FW370" s="69">
        <f t="shared" si="3084"/>
        <v>0</v>
      </c>
      <c r="FX370" s="162"/>
      <c r="FY370" s="130"/>
      <c r="FZ370" s="18">
        <f t="shared" si="3085"/>
        <v>0</v>
      </c>
      <c r="GA370" s="136"/>
      <c r="GB370" s="131"/>
      <c r="GC370" s="69">
        <f t="shared" si="3086"/>
        <v>0</v>
      </c>
      <c r="GD370" s="162"/>
      <c r="GE370" s="130"/>
      <c r="GF370" s="18">
        <f t="shared" si="3087"/>
        <v>0</v>
      </c>
      <c r="GG370" s="136"/>
      <c r="GH370" s="131"/>
      <c r="GI370" s="69">
        <f t="shared" si="3088"/>
        <v>0</v>
      </c>
      <c r="GJ370" s="162"/>
      <c r="GK370" s="130"/>
      <c r="GL370" s="18">
        <f t="shared" si="3089"/>
        <v>0</v>
      </c>
      <c r="GM370" s="136"/>
      <c r="GN370" s="131"/>
      <c r="GO370" s="69">
        <f t="shared" si="3090"/>
        <v>0</v>
      </c>
      <c r="GP370" s="162"/>
      <c r="GQ370" s="130"/>
      <c r="GR370" s="18">
        <f t="shared" si="3091"/>
        <v>0</v>
      </c>
      <c r="GS370" s="136"/>
      <c r="GT370" s="131"/>
      <c r="GU370" s="69">
        <f t="shared" si="3092"/>
        <v>0</v>
      </c>
      <c r="GV370" s="162"/>
      <c r="GW370" s="130"/>
      <c r="GX370" s="18">
        <f t="shared" si="3093"/>
        <v>0</v>
      </c>
      <c r="GY370" s="136"/>
      <c r="GZ370" s="131"/>
      <c r="HA370" s="69">
        <f t="shared" si="3094"/>
        <v>0</v>
      </c>
      <c r="HB370" s="162"/>
      <c r="HC370" s="130"/>
      <c r="HD370" s="18">
        <f t="shared" si="3095"/>
        <v>0</v>
      </c>
      <c r="HE370" s="136"/>
      <c r="HF370" s="131"/>
      <c r="HG370" s="69">
        <f t="shared" si="3096"/>
        <v>0</v>
      </c>
      <c r="HH370" s="162"/>
      <c r="HI370" s="130"/>
      <c r="HJ370" s="18">
        <f t="shared" si="3097"/>
        <v>0</v>
      </c>
      <c r="HK370" s="136"/>
      <c r="HL370" s="131"/>
      <c r="HM370" s="69">
        <f t="shared" si="3098"/>
        <v>0</v>
      </c>
      <c r="HN370" s="162"/>
      <c r="HO370" s="130"/>
      <c r="HP370" s="18">
        <f t="shared" si="3099"/>
        <v>0</v>
      </c>
      <c r="HQ370" s="136"/>
      <c r="HR370" s="131"/>
      <c r="HS370" s="69">
        <f t="shared" si="3100"/>
        <v>0</v>
      </c>
      <c r="HT370" s="162"/>
      <c r="HU370" s="130"/>
      <c r="HV370" s="18">
        <f t="shared" si="3101"/>
        <v>0</v>
      </c>
      <c r="HW370" s="17"/>
      <c r="HX370" s="85"/>
      <c r="HY370" s="85"/>
      <c r="HZ370" s="2" t="str">
        <f t="shared" si="2943"/>
        <v>СКРЫТЬ</v>
      </c>
    </row>
    <row r="371" spans="1:234" hidden="1" x14ac:dyDescent="0.2">
      <c r="A371" s="1" t="e">
        <f>$K$2&amp;#REF!&amp;$K$354&amp;$K$355&amp;K371</f>
        <v>#REF!</v>
      </c>
      <c r="B371" s="16" t="e">
        <f>IF(#REF!=0,"Скрыть","")</f>
        <v>#REF!</v>
      </c>
      <c r="C371" s="15" t="e">
        <f>IF(AND(#REF!&gt;85%,#REF!&gt;85%),"скрыть","")</f>
        <v>#REF!</v>
      </c>
      <c r="D371" s="14" t="s">
        <v>2</v>
      </c>
      <c r="E371" s="14" t="s">
        <v>25</v>
      </c>
      <c r="F371" s="14" t="s">
        <v>26</v>
      </c>
      <c r="G371" s="13" t="str">
        <f>CONCATENATE(D371,E371,F371,K371)</f>
        <v>3BDFBC50-5FD0-44D2-8F2C-8100642B19E7FDBB77E1-CAAB-4231-A3A6-5F1E1D2A723945AE0848-F448-420E-8294-9520F637BB9AОбратная засыпка, м3</v>
      </c>
      <c r="H371" s="13"/>
      <c r="I371" s="42">
        <v>360</v>
      </c>
      <c r="J371" s="102">
        <f>SUBTOTAL(103,I$12:I371)*1</f>
        <v>65</v>
      </c>
      <c r="K371" s="108" t="s">
        <v>6</v>
      </c>
      <c r="L371" s="17" t="s">
        <v>65</v>
      </c>
      <c r="M371" s="267"/>
      <c r="N371" s="255"/>
      <c r="O371" s="118"/>
      <c r="P371" s="162">
        <v>0</v>
      </c>
      <c r="Q371" s="163">
        <v>0</v>
      </c>
      <c r="R371" s="163">
        <v>0</v>
      </c>
      <c r="S371" s="92">
        <f t="shared" ca="1" si="3031"/>
        <v>0</v>
      </c>
      <c r="T371" s="92">
        <f t="shared" si="3032"/>
        <v>0</v>
      </c>
      <c r="U371" s="91">
        <f t="shared" ca="1" si="3033"/>
        <v>0</v>
      </c>
      <c r="V371" s="91">
        <f t="shared" si="3034"/>
        <v>0</v>
      </c>
      <c r="W371" s="120" t="str">
        <f t="shared" si="2949"/>
        <v/>
      </c>
      <c r="X371" s="178"/>
      <c r="Y371" s="128">
        <f t="shared" si="3035"/>
        <v>0</v>
      </c>
      <c r="Z371" s="179">
        <f t="shared" ca="1" si="3036"/>
        <v>0</v>
      </c>
      <c r="AA371" s="127">
        <f t="shared" si="3037"/>
        <v>0</v>
      </c>
      <c r="AB371" s="67" t="str">
        <f t="shared" ca="1" si="3038"/>
        <v/>
      </c>
      <c r="AC371" s="69">
        <f t="shared" ca="1" si="3039"/>
        <v>0</v>
      </c>
      <c r="AD371" s="226">
        <f t="shared" si="3017"/>
        <v>0</v>
      </c>
      <c r="AE371" s="227">
        <f t="shared" si="3018"/>
        <v>0</v>
      </c>
      <c r="AF371" s="225">
        <f t="shared" si="3019"/>
        <v>0</v>
      </c>
      <c r="AG371" s="226">
        <f t="shared" si="3020"/>
        <v>0</v>
      </c>
      <c r="AH371" s="227">
        <f t="shared" si="3021"/>
        <v>0</v>
      </c>
      <c r="AI371" s="225">
        <f t="shared" si="3022"/>
        <v>0</v>
      </c>
      <c r="AJ371" s="226">
        <f t="shared" si="3023"/>
        <v>0</v>
      </c>
      <c r="AK371" s="227">
        <f t="shared" si="3024"/>
        <v>0</v>
      </c>
      <c r="AL371" s="225">
        <f t="shared" si="3025"/>
        <v>0</v>
      </c>
      <c r="AM371" s="226">
        <f t="shared" si="3026"/>
        <v>0</v>
      </c>
      <c r="AN371" s="227">
        <f t="shared" si="3027"/>
        <v>0</v>
      </c>
      <c r="AO371" s="225">
        <f t="shared" si="3028"/>
        <v>0</v>
      </c>
      <c r="AP371" s="226">
        <f t="shared" si="3029"/>
        <v>0</v>
      </c>
      <c r="AQ371" s="227">
        <f t="shared" si="3030"/>
        <v>0</v>
      </c>
      <c r="AR371" s="225">
        <f t="shared" si="2955"/>
        <v>0</v>
      </c>
      <c r="AS371" s="136"/>
      <c r="AT371" s="131"/>
      <c r="AU371" s="69">
        <f t="shared" si="3040"/>
        <v>0</v>
      </c>
      <c r="AV371" s="162"/>
      <c r="AW371" s="130"/>
      <c r="AX371" s="18">
        <f t="shared" si="3041"/>
        <v>0</v>
      </c>
      <c r="AY371" s="136"/>
      <c r="AZ371" s="131"/>
      <c r="BA371" s="69">
        <f t="shared" si="3042"/>
        <v>0</v>
      </c>
      <c r="BB371" s="162"/>
      <c r="BC371" s="130"/>
      <c r="BD371" s="18">
        <f t="shared" si="3043"/>
        <v>0</v>
      </c>
      <c r="BE371" s="136"/>
      <c r="BF371" s="131"/>
      <c r="BG371" s="69">
        <f t="shared" si="3044"/>
        <v>0</v>
      </c>
      <c r="BH371" s="162"/>
      <c r="BI371" s="130"/>
      <c r="BJ371" s="18">
        <f t="shared" si="3045"/>
        <v>0</v>
      </c>
      <c r="BK371" s="136"/>
      <c r="BL371" s="131"/>
      <c r="BM371" s="69">
        <f t="shared" si="3046"/>
        <v>0</v>
      </c>
      <c r="BN371" s="162"/>
      <c r="BO371" s="130"/>
      <c r="BP371" s="18">
        <f t="shared" si="3047"/>
        <v>0</v>
      </c>
      <c r="BQ371" s="136"/>
      <c r="BR371" s="131"/>
      <c r="BS371" s="69">
        <f t="shared" si="3048"/>
        <v>0</v>
      </c>
      <c r="BT371" s="162"/>
      <c r="BU371" s="130"/>
      <c r="BV371" s="18">
        <f t="shared" si="3049"/>
        <v>0</v>
      </c>
      <c r="BW371" s="136"/>
      <c r="BX371" s="131"/>
      <c r="BY371" s="69">
        <f t="shared" si="3050"/>
        <v>0</v>
      </c>
      <c r="BZ371" s="162"/>
      <c r="CA371" s="130"/>
      <c r="CB371" s="18">
        <f t="shared" si="3051"/>
        <v>0</v>
      </c>
      <c r="CC371" s="136"/>
      <c r="CD371" s="131"/>
      <c r="CE371" s="69">
        <f t="shared" si="3052"/>
        <v>0</v>
      </c>
      <c r="CF371" s="162"/>
      <c r="CG371" s="130"/>
      <c r="CH371" s="18">
        <f t="shared" si="3053"/>
        <v>0</v>
      </c>
      <c r="CI371" s="136"/>
      <c r="CJ371" s="131"/>
      <c r="CK371" s="69">
        <f t="shared" si="3054"/>
        <v>0</v>
      </c>
      <c r="CL371" s="162"/>
      <c r="CM371" s="130"/>
      <c r="CN371" s="18">
        <f t="shared" si="3055"/>
        <v>0</v>
      </c>
      <c r="CO371" s="136"/>
      <c r="CP371" s="131"/>
      <c r="CQ371" s="69">
        <f t="shared" si="3056"/>
        <v>0</v>
      </c>
      <c r="CR371" s="162"/>
      <c r="CS371" s="130"/>
      <c r="CT371" s="18">
        <f t="shared" si="3057"/>
        <v>0</v>
      </c>
      <c r="CU371" s="136"/>
      <c r="CV371" s="131"/>
      <c r="CW371" s="69">
        <f t="shared" si="3058"/>
        <v>0</v>
      </c>
      <c r="CX371" s="162"/>
      <c r="CY371" s="130"/>
      <c r="CZ371" s="18">
        <f t="shared" si="3059"/>
        <v>0</v>
      </c>
      <c r="DA371" s="136"/>
      <c r="DB371" s="131"/>
      <c r="DC371" s="69">
        <f t="shared" si="3060"/>
        <v>0</v>
      </c>
      <c r="DD371" s="162"/>
      <c r="DE371" s="130"/>
      <c r="DF371" s="18">
        <f t="shared" si="3061"/>
        <v>0</v>
      </c>
      <c r="DG371" s="136"/>
      <c r="DH371" s="131"/>
      <c r="DI371" s="69">
        <f t="shared" si="3062"/>
        <v>0</v>
      </c>
      <c r="DJ371" s="162"/>
      <c r="DK371" s="130"/>
      <c r="DL371" s="18">
        <f t="shared" si="3063"/>
        <v>0</v>
      </c>
      <c r="DM371" s="136"/>
      <c r="DN371" s="131"/>
      <c r="DO371" s="69">
        <f t="shared" si="3064"/>
        <v>0</v>
      </c>
      <c r="DP371" s="162"/>
      <c r="DQ371" s="130"/>
      <c r="DR371" s="18">
        <f t="shared" si="3065"/>
        <v>0</v>
      </c>
      <c r="DS371" s="136"/>
      <c r="DT371" s="131"/>
      <c r="DU371" s="69">
        <f t="shared" si="3066"/>
        <v>0</v>
      </c>
      <c r="DV371" s="162"/>
      <c r="DW371" s="130"/>
      <c r="DX371" s="18">
        <f t="shared" si="3067"/>
        <v>0</v>
      </c>
      <c r="DY371" s="136"/>
      <c r="DZ371" s="131"/>
      <c r="EA371" s="69">
        <f t="shared" si="3068"/>
        <v>0</v>
      </c>
      <c r="EB371" s="162"/>
      <c r="EC371" s="130"/>
      <c r="ED371" s="18">
        <f t="shared" si="3069"/>
        <v>0</v>
      </c>
      <c r="EE371" s="136"/>
      <c r="EF371" s="131"/>
      <c r="EG371" s="69">
        <f t="shared" si="3070"/>
        <v>0</v>
      </c>
      <c r="EH371" s="162"/>
      <c r="EI371" s="130"/>
      <c r="EJ371" s="18">
        <f t="shared" si="3071"/>
        <v>0</v>
      </c>
      <c r="EK371" s="136"/>
      <c r="EL371" s="131"/>
      <c r="EM371" s="69">
        <f t="shared" si="3072"/>
        <v>0</v>
      </c>
      <c r="EN371" s="162"/>
      <c r="EO371" s="130"/>
      <c r="EP371" s="18">
        <f t="shared" si="3073"/>
        <v>0</v>
      </c>
      <c r="EQ371" s="136"/>
      <c r="ER371" s="131"/>
      <c r="ES371" s="69">
        <f t="shared" si="3074"/>
        <v>0</v>
      </c>
      <c r="ET371" s="162"/>
      <c r="EU371" s="130"/>
      <c r="EV371" s="18">
        <f t="shared" si="3075"/>
        <v>0</v>
      </c>
      <c r="EW371" s="136"/>
      <c r="EX371" s="131"/>
      <c r="EY371" s="69">
        <f t="shared" si="3076"/>
        <v>0</v>
      </c>
      <c r="EZ371" s="162"/>
      <c r="FA371" s="130"/>
      <c r="FB371" s="18">
        <f t="shared" si="3077"/>
        <v>0</v>
      </c>
      <c r="FC371" s="136"/>
      <c r="FD371" s="131"/>
      <c r="FE371" s="69">
        <f t="shared" si="3078"/>
        <v>0</v>
      </c>
      <c r="FF371" s="162"/>
      <c r="FG371" s="130"/>
      <c r="FH371" s="18">
        <f t="shared" si="3079"/>
        <v>0</v>
      </c>
      <c r="FI371" s="136"/>
      <c r="FJ371" s="131"/>
      <c r="FK371" s="69">
        <f t="shared" si="3080"/>
        <v>0</v>
      </c>
      <c r="FL371" s="162"/>
      <c r="FM371" s="130"/>
      <c r="FN371" s="18">
        <f t="shared" si="3081"/>
        <v>0</v>
      </c>
      <c r="FO371" s="136"/>
      <c r="FP371" s="131"/>
      <c r="FQ371" s="69">
        <f t="shared" si="3082"/>
        <v>0</v>
      </c>
      <c r="FR371" s="162"/>
      <c r="FS371" s="130"/>
      <c r="FT371" s="18">
        <f t="shared" si="3083"/>
        <v>0</v>
      </c>
      <c r="FU371" s="136"/>
      <c r="FV371" s="131"/>
      <c r="FW371" s="69">
        <f t="shared" si="3084"/>
        <v>0</v>
      </c>
      <c r="FX371" s="162"/>
      <c r="FY371" s="130"/>
      <c r="FZ371" s="18">
        <f t="shared" si="3085"/>
        <v>0</v>
      </c>
      <c r="GA371" s="136"/>
      <c r="GB371" s="131"/>
      <c r="GC371" s="69">
        <f t="shared" si="3086"/>
        <v>0</v>
      </c>
      <c r="GD371" s="162"/>
      <c r="GE371" s="130"/>
      <c r="GF371" s="18">
        <f t="shared" si="3087"/>
        <v>0</v>
      </c>
      <c r="GG371" s="136"/>
      <c r="GH371" s="131"/>
      <c r="GI371" s="69">
        <f t="shared" si="3088"/>
        <v>0</v>
      </c>
      <c r="GJ371" s="162"/>
      <c r="GK371" s="130"/>
      <c r="GL371" s="18">
        <f t="shared" si="3089"/>
        <v>0</v>
      </c>
      <c r="GM371" s="136"/>
      <c r="GN371" s="131"/>
      <c r="GO371" s="69">
        <f t="shared" si="3090"/>
        <v>0</v>
      </c>
      <c r="GP371" s="162"/>
      <c r="GQ371" s="130"/>
      <c r="GR371" s="18">
        <f t="shared" si="3091"/>
        <v>0</v>
      </c>
      <c r="GS371" s="136"/>
      <c r="GT371" s="131"/>
      <c r="GU371" s="69">
        <f t="shared" si="3092"/>
        <v>0</v>
      </c>
      <c r="GV371" s="162"/>
      <c r="GW371" s="130"/>
      <c r="GX371" s="18">
        <f t="shared" si="3093"/>
        <v>0</v>
      </c>
      <c r="GY371" s="136"/>
      <c r="GZ371" s="131"/>
      <c r="HA371" s="69">
        <f t="shared" si="3094"/>
        <v>0</v>
      </c>
      <c r="HB371" s="162"/>
      <c r="HC371" s="130"/>
      <c r="HD371" s="18">
        <f t="shared" si="3095"/>
        <v>0</v>
      </c>
      <c r="HE371" s="136"/>
      <c r="HF371" s="131"/>
      <c r="HG371" s="69">
        <f t="shared" si="3096"/>
        <v>0</v>
      </c>
      <c r="HH371" s="162"/>
      <c r="HI371" s="130"/>
      <c r="HJ371" s="18">
        <f t="shared" si="3097"/>
        <v>0</v>
      </c>
      <c r="HK371" s="136"/>
      <c r="HL371" s="131"/>
      <c r="HM371" s="69">
        <f t="shared" si="3098"/>
        <v>0</v>
      </c>
      <c r="HN371" s="162"/>
      <c r="HO371" s="130"/>
      <c r="HP371" s="18">
        <f t="shared" si="3099"/>
        <v>0</v>
      </c>
      <c r="HQ371" s="136"/>
      <c r="HR371" s="131"/>
      <c r="HS371" s="69">
        <f t="shared" si="3100"/>
        <v>0</v>
      </c>
      <c r="HT371" s="162"/>
      <c r="HU371" s="130"/>
      <c r="HV371" s="18">
        <f t="shared" si="3101"/>
        <v>0</v>
      </c>
      <c r="HW371" s="17"/>
      <c r="HX371" s="85"/>
      <c r="HY371" s="85"/>
      <c r="HZ371" s="2" t="str">
        <f t="shared" si="2943"/>
        <v>СКРЫТЬ</v>
      </c>
    </row>
    <row r="372" spans="1:234" hidden="1" x14ac:dyDescent="0.2">
      <c r="A372" s="1" t="e">
        <f>$K$2&amp;#REF!&amp;$K$354&amp;$K$355&amp;K372</f>
        <v>#REF!</v>
      </c>
      <c r="B372" s="16" t="e">
        <f>IF(#REF!=0,"Скрыть","")</f>
        <v>#REF!</v>
      </c>
      <c r="C372" s="15" t="e">
        <f>IF(AND(#REF!&gt;85%,#REF!&gt;85%),"скрыть","")</f>
        <v>#REF!</v>
      </c>
      <c r="D372" s="14" t="s">
        <v>2</v>
      </c>
      <c r="E372" s="14" t="s">
        <v>25</v>
      </c>
      <c r="F372" s="14" t="s">
        <v>26</v>
      </c>
      <c r="G372" s="13" t="str">
        <f>CONCATENATE(D372,E372,F372,K372)</f>
        <v>3BDFBC50-5FD0-44D2-8F2C-8100642B19E7FDBB77E1-CAAB-4231-A3A6-5F1E1D2A723945AE0848-F448-420E-8294-9520F637BB9AУстройство наружных сетей (кабель), п.м.</v>
      </c>
      <c r="H372" s="13"/>
      <c r="I372" s="42">
        <v>361</v>
      </c>
      <c r="J372" s="102">
        <f>SUBTOTAL(103,I$12:I372)*1</f>
        <v>65</v>
      </c>
      <c r="K372" s="108" t="s">
        <v>111</v>
      </c>
      <c r="L372" s="17" t="s">
        <v>65</v>
      </c>
      <c r="M372" s="267"/>
      <c r="N372" s="255"/>
      <c r="O372" s="118"/>
      <c r="P372" s="162">
        <v>0</v>
      </c>
      <c r="Q372" s="163">
        <v>0</v>
      </c>
      <c r="R372" s="163">
        <v>0</v>
      </c>
      <c r="S372" s="92">
        <f t="shared" ca="1" si="3031"/>
        <v>0</v>
      </c>
      <c r="T372" s="92">
        <f t="shared" si="3032"/>
        <v>0</v>
      </c>
      <c r="U372" s="91">
        <f t="shared" ca="1" si="3033"/>
        <v>0</v>
      </c>
      <c r="V372" s="91">
        <f t="shared" si="3034"/>
        <v>0</v>
      </c>
      <c r="W372" s="120" t="str">
        <f t="shared" si="2949"/>
        <v/>
      </c>
      <c r="X372" s="178"/>
      <c r="Y372" s="128">
        <f t="shared" si="3035"/>
        <v>0</v>
      </c>
      <c r="Z372" s="179">
        <f t="shared" ca="1" si="3036"/>
        <v>0</v>
      </c>
      <c r="AA372" s="127">
        <f t="shared" si="3037"/>
        <v>0</v>
      </c>
      <c r="AB372" s="67" t="str">
        <f t="shared" ca="1" si="3038"/>
        <v/>
      </c>
      <c r="AC372" s="69">
        <f t="shared" ca="1" si="3039"/>
        <v>0</v>
      </c>
      <c r="AD372" s="226">
        <f t="shared" si="3017"/>
        <v>0</v>
      </c>
      <c r="AE372" s="227">
        <f t="shared" si="3018"/>
        <v>0</v>
      </c>
      <c r="AF372" s="225">
        <f t="shared" si="3019"/>
        <v>0</v>
      </c>
      <c r="AG372" s="226">
        <f t="shared" si="3020"/>
        <v>0</v>
      </c>
      <c r="AH372" s="227">
        <f t="shared" si="3021"/>
        <v>0</v>
      </c>
      <c r="AI372" s="225">
        <f t="shared" si="3022"/>
        <v>0</v>
      </c>
      <c r="AJ372" s="226">
        <f t="shared" si="3023"/>
        <v>0</v>
      </c>
      <c r="AK372" s="227">
        <f t="shared" si="3024"/>
        <v>0</v>
      </c>
      <c r="AL372" s="225">
        <f t="shared" si="3025"/>
        <v>0</v>
      </c>
      <c r="AM372" s="226">
        <f t="shared" si="3026"/>
        <v>0</v>
      </c>
      <c r="AN372" s="227">
        <f t="shared" si="3027"/>
        <v>0</v>
      </c>
      <c r="AO372" s="225">
        <f t="shared" si="3028"/>
        <v>0</v>
      </c>
      <c r="AP372" s="226">
        <f t="shared" si="3029"/>
        <v>0</v>
      </c>
      <c r="AQ372" s="227">
        <f t="shared" si="3030"/>
        <v>0</v>
      </c>
      <c r="AR372" s="225">
        <f t="shared" si="2955"/>
        <v>0</v>
      </c>
      <c r="AS372" s="136"/>
      <c r="AT372" s="131"/>
      <c r="AU372" s="69">
        <f t="shared" si="3040"/>
        <v>0</v>
      </c>
      <c r="AV372" s="162"/>
      <c r="AW372" s="130"/>
      <c r="AX372" s="18">
        <f t="shared" si="3041"/>
        <v>0</v>
      </c>
      <c r="AY372" s="136"/>
      <c r="AZ372" s="131"/>
      <c r="BA372" s="69">
        <f t="shared" si="3042"/>
        <v>0</v>
      </c>
      <c r="BB372" s="162"/>
      <c r="BC372" s="130"/>
      <c r="BD372" s="18">
        <f t="shared" si="3043"/>
        <v>0</v>
      </c>
      <c r="BE372" s="136"/>
      <c r="BF372" s="131"/>
      <c r="BG372" s="69">
        <f t="shared" si="3044"/>
        <v>0</v>
      </c>
      <c r="BH372" s="162"/>
      <c r="BI372" s="130"/>
      <c r="BJ372" s="18">
        <f t="shared" si="3045"/>
        <v>0</v>
      </c>
      <c r="BK372" s="136"/>
      <c r="BL372" s="131"/>
      <c r="BM372" s="69">
        <f t="shared" si="3046"/>
        <v>0</v>
      </c>
      <c r="BN372" s="162"/>
      <c r="BO372" s="130"/>
      <c r="BP372" s="18">
        <f t="shared" si="3047"/>
        <v>0</v>
      </c>
      <c r="BQ372" s="136"/>
      <c r="BR372" s="131"/>
      <c r="BS372" s="69">
        <f t="shared" si="3048"/>
        <v>0</v>
      </c>
      <c r="BT372" s="162"/>
      <c r="BU372" s="130"/>
      <c r="BV372" s="18">
        <f t="shared" si="3049"/>
        <v>0</v>
      </c>
      <c r="BW372" s="136"/>
      <c r="BX372" s="131"/>
      <c r="BY372" s="69">
        <f t="shared" si="3050"/>
        <v>0</v>
      </c>
      <c r="BZ372" s="162"/>
      <c r="CA372" s="130"/>
      <c r="CB372" s="18">
        <f t="shared" si="3051"/>
        <v>0</v>
      </c>
      <c r="CC372" s="136"/>
      <c r="CD372" s="131"/>
      <c r="CE372" s="69">
        <f t="shared" si="3052"/>
        <v>0</v>
      </c>
      <c r="CF372" s="162"/>
      <c r="CG372" s="130"/>
      <c r="CH372" s="18">
        <f t="shared" si="3053"/>
        <v>0</v>
      </c>
      <c r="CI372" s="136"/>
      <c r="CJ372" s="131"/>
      <c r="CK372" s="69">
        <f t="shared" si="3054"/>
        <v>0</v>
      </c>
      <c r="CL372" s="162"/>
      <c r="CM372" s="130"/>
      <c r="CN372" s="18">
        <f t="shared" si="3055"/>
        <v>0</v>
      </c>
      <c r="CO372" s="136"/>
      <c r="CP372" s="131"/>
      <c r="CQ372" s="69">
        <f t="shared" si="3056"/>
        <v>0</v>
      </c>
      <c r="CR372" s="162"/>
      <c r="CS372" s="130"/>
      <c r="CT372" s="18">
        <f t="shared" si="3057"/>
        <v>0</v>
      </c>
      <c r="CU372" s="136"/>
      <c r="CV372" s="131"/>
      <c r="CW372" s="69">
        <f t="shared" si="3058"/>
        <v>0</v>
      </c>
      <c r="CX372" s="162"/>
      <c r="CY372" s="130"/>
      <c r="CZ372" s="18">
        <f t="shared" si="3059"/>
        <v>0</v>
      </c>
      <c r="DA372" s="136"/>
      <c r="DB372" s="131"/>
      <c r="DC372" s="69">
        <f t="shared" si="3060"/>
        <v>0</v>
      </c>
      <c r="DD372" s="162"/>
      <c r="DE372" s="130"/>
      <c r="DF372" s="18">
        <f t="shared" si="3061"/>
        <v>0</v>
      </c>
      <c r="DG372" s="136"/>
      <c r="DH372" s="131"/>
      <c r="DI372" s="69">
        <f t="shared" si="3062"/>
        <v>0</v>
      </c>
      <c r="DJ372" s="162"/>
      <c r="DK372" s="130"/>
      <c r="DL372" s="18">
        <f t="shared" si="3063"/>
        <v>0</v>
      </c>
      <c r="DM372" s="136"/>
      <c r="DN372" s="131"/>
      <c r="DO372" s="69">
        <f t="shared" si="3064"/>
        <v>0</v>
      </c>
      <c r="DP372" s="162"/>
      <c r="DQ372" s="130"/>
      <c r="DR372" s="18">
        <f t="shared" si="3065"/>
        <v>0</v>
      </c>
      <c r="DS372" s="136"/>
      <c r="DT372" s="131"/>
      <c r="DU372" s="69">
        <f t="shared" si="3066"/>
        <v>0</v>
      </c>
      <c r="DV372" s="162"/>
      <c r="DW372" s="130"/>
      <c r="DX372" s="18">
        <f t="shared" si="3067"/>
        <v>0</v>
      </c>
      <c r="DY372" s="136"/>
      <c r="DZ372" s="131"/>
      <c r="EA372" s="69">
        <f t="shared" si="3068"/>
        <v>0</v>
      </c>
      <c r="EB372" s="162"/>
      <c r="EC372" s="130"/>
      <c r="ED372" s="18">
        <f t="shared" si="3069"/>
        <v>0</v>
      </c>
      <c r="EE372" s="136"/>
      <c r="EF372" s="131"/>
      <c r="EG372" s="69">
        <f t="shared" si="3070"/>
        <v>0</v>
      </c>
      <c r="EH372" s="162"/>
      <c r="EI372" s="130"/>
      <c r="EJ372" s="18">
        <f t="shared" si="3071"/>
        <v>0</v>
      </c>
      <c r="EK372" s="136"/>
      <c r="EL372" s="131"/>
      <c r="EM372" s="69">
        <f t="shared" si="3072"/>
        <v>0</v>
      </c>
      <c r="EN372" s="162"/>
      <c r="EO372" s="130"/>
      <c r="EP372" s="18">
        <f t="shared" si="3073"/>
        <v>0</v>
      </c>
      <c r="EQ372" s="136"/>
      <c r="ER372" s="131"/>
      <c r="ES372" s="69">
        <f t="shared" si="3074"/>
        <v>0</v>
      </c>
      <c r="ET372" s="162"/>
      <c r="EU372" s="130"/>
      <c r="EV372" s="18">
        <f t="shared" si="3075"/>
        <v>0</v>
      </c>
      <c r="EW372" s="136"/>
      <c r="EX372" s="131"/>
      <c r="EY372" s="69">
        <f t="shared" si="3076"/>
        <v>0</v>
      </c>
      <c r="EZ372" s="162"/>
      <c r="FA372" s="130"/>
      <c r="FB372" s="18">
        <f t="shared" si="3077"/>
        <v>0</v>
      </c>
      <c r="FC372" s="136"/>
      <c r="FD372" s="131"/>
      <c r="FE372" s="69">
        <f t="shared" si="3078"/>
        <v>0</v>
      </c>
      <c r="FF372" s="162"/>
      <c r="FG372" s="130"/>
      <c r="FH372" s="18">
        <f t="shared" si="3079"/>
        <v>0</v>
      </c>
      <c r="FI372" s="136"/>
      <c r="FJ372" s="131"/>
      <c r="FK372" s="69">
        <f t="shared" si="3080"/>
        <v>0</v>
      </c>
      <c r="FL372" s="162"/>
      <c r="FM372" s="130"/>
      <c r="FN372" s="18">
        <f t="shared" si="3081"/>
        <v>0</v>
      </c>
      <c r="FO372" s="136"/>
      <c r="FP372" s="131"/>
      <c r="FQ372" s="69">
        <f t="shared" si="3082"/>
        <v>0</v>
      </c>
      <c r="FR372" s="162"/>
      <c r="FS372" s="130"/>
      <c r="FT372" s="18">
        <f t="shared" si="3083"/>
        <v>0</v>
      </c>
      <c r="FU372" s="136"/>
      <c r="FV372" s="131"/>
      <c r="FW372" s="69">
        <f t="shared" si="3084"/>
        <v>0</v>
      </c>
      <c r="FX372" s="162"/>
      <c r="FY372" s="130"/>
      <c r="FZ372" s="18">
        <f t="shared" si="3085"/>
        <v>0</v>
      </c>
      <c r="GA372" s="136"/>
      <c r="GB372" s="131"/>
      <c r="GC372" s="69">
        <f t="shared" si="3086"/>
        <v>0</v>
      </c>
      <c r="GD372" s="162"/>
      <c r="GE372" s="130"/>
      <c r="GF372" s="18">
        <f t="shared" si="3087"/>
        <v>0</v>
      </c>
      <c r="GG372" s="136"/>
      <c r="GH372" s="131"/>
      <c r="GI372" s="69">
        <f t="shared" si="3088"/>
        <v>0</v>
      </c>
      <c r="GJ372" s="162"/>
      <c r="GK372" s="130"/>
      <c r="GL372" s="18">
        <f t="shared" si="3089"/>
        <v>0</v>
      </c>
      <c r="GM372" s="136"/>
      <c r="GN372" s="131"/>
      <c r="GO372" s="69">
        <f t="shared" si="3090"/>
        <v>0</v>
      </c>
      <c r="GP372" s="162"/>
      <c r="GQ372" s="130"/>
      <c r="GR372" s="18">
        <f t="shared" si="3091"/>
        <v>0</v>
      </c>
      <c r="GS372" s="136"/>
      <c r="GT372" s="131"/>
      <c r="GU372" s="69">
        <f t="shared" si="3092"/>
        <v>0</v>
      </c>
      <c r="GV372" s="162"/>
      <c r="GW372" s="130"/>
      <c r="GX372" s="18">
        <f t="shared" si="3093"/>
        <v>0</v>
      </c>
      <c r="GY372" s="136"/>
      <c r="GZ372" s="131"/>
      <c r="HA372" s="69">
        <f t="shared" si="3094"/>
        <v>0</v>
      </c>
      <c r="HB372" s="162"/>
      <c r="HC372" s="130"/>
      <c r="HD372" s="18">
        <f t="shared" si="3095"/>
        <v>0</v>
      </c>
      <c r="HE372" s="136"/>
      <c r="HF372" s="131"/>
      <c r="HG372" s="69">
        <f t="shared" si="3096"/>
        <v>0</v>
      </c>
      <c r="HH372" s="162"/>
      <c r="HI372" s="130"/>
      <c r="HJ372" s="18">
        <f t="shared" si="3097"/>
        <v>0</v>
      </c>
      <c r="HK372" s="136"/>
      <c r="HL372" s="131"/>
      <c r="HM372" s="69">
        <f t="shared" si="3098"/>
        <v>0</v>
      </c>
      <c r="HN372" s="162"/>
      <c r="HO372" s="130"/>
      <c r="HP372" s="18">
        <f t="shared" si="3099"/>
        <v>0</v>
      </c>
      <c r="HQ372" s="136"/>
      <c r="HR372" s="131"/>
      <c r="HS372" s="69">
        <f t="shared" si="3100"/>
        <v>0</v>
      </c>
      <c r="HT372" s="162"/>
      <c r="HU372" s="130"/>
      <c r="HV372" s="18">
        <f t="shared" si="3101"/>
        <v>0</v>
      </c>
      <c r="HW372" s="17"/>
      <c r="HX372" s="85"/>
      <c r="HY372" s="85"/>
      <c r="HZ372" s="2" t="str">
        <f t="shared" si="2943"/>
        <v>СКРЫТЬ</v>
      </c>
    </row>
    <row r="373" spans="1:234" hidden="1" x14ac:dyDescent="0.2">
      <c r="B373" s="16"/>
      <c r="C373" s="15"/>
      <c r="D373" s="270"/>
      <c r="E373" s="270"/>
      <c r="F373" s="270"/>
      <c r="G373" s="13"/>
      <c r="H373" s="13"/>
      <c r="I373" s="42">
        <v>362</v>
      </c>
      <c r="J373" s="102">
        <f>SUBTOTAL(103,I$12:I373)*1</f>
        <v>65</v>
      </c>
      <c r="K373" s="108" t="s">
        <v>112</v>
      </c>
      <c r="L373" s="17" t="s">
        <v>65</v>
      </c>
      <c r="M373" s="267"/>
      <c r="N373" s="255"/>
      <c r="O373" s="118"/>
      <c r="P373" s="162">
        <v>0</v>
      </c>
      <c r="Q373" s="163">
        <v>0</v>
      </c>
      <c r="R373" s="163">
        <v>0</v>
      </c>
      <c r="S373" s="92">
        <f t="shared" ref="S373:S382" ca="1" si="3102">IF((Q373+Z373)&gt;P373,P373,(Q373+Z373))</f>
        <v>0</v>
      </c>
      <c r="T373" s="92">
        <f t="shared" ref="T373:T382" si="3103">R373+AA373</f>
        <v>0</v>
      </c>
      <c r="U373" s="91">
        <f t="shared" ref="U373:U382" ca="1" si="3104">T373-S373</f>
        <v>0</v>
      </c>
      <c r="V373" s="91">
        <f t="shared" ref="V373:V382" si="3105">P373-T373</f>
        <v>0</v>
      </c>
      <c r="W373" s="120" t="str">
        <f t="shared" ref="W373:W382" si="3106">IF(OR(AND(P373=0,T373=0),AND(P373="",T373="")),"",IF(AND(P373=0,T373&gt;0),1,T373/P373))</f>
        <v/>
      </c>
      <c r="X373" s="178"/>
      <c r="Y373" s="128">
        <f t="shared" ref="Y373:Y382" si="3107">AS373+AY373+BE373+BK373+BQ373+BW373+CC373+CI373+CO373+CU373+DA373+DG373+DM373+DS373+DY373+EE373+EK373+EQ373+EW373+FC373+FI373+FO373+FU373+GA373+GG373+GM373+GS373+GY373+HE373+HK373+HQ373</f>
        <v>0</v>
      </c>
      <c r="Z373" s="179">
        <f t="shared" ref="Z373:Z382" ca="1" si="3108">SUMIFS(AS373:HV373,AS$1:HV$1,"1",AS$8:HV$8,"Физические объемы",AS$9:HV$9,"План")</f>
        <v>0</v>
      </c>
      <c r="AA373" s="127">
        <f t="shared" ref="AA373:AA382" si="3109">AT373+AZ373+BF373+BL373+BR373+BX373+CD373+CJ373+CP373+CV373+DB373+DH373+DN373+DT373+DZ373+EF373+EL373+ER373+EX373+FD373+FJ373+FP373+FV373+GB373+GH373+GN373+GT373+GZ373+HF373+HL373+HR373</f>
        <v>0</v>
      </c>
      <c r="AB373" s="67" t="str">
        <f t="shared" ref="AB373:AB382" ca="1" si="3110">IF(OR(AND(Z373=0,AA373=0),AND(Z373="",AA373="")),"",IF(AND(Z373=0,AA373&gt;0),1,AA373/Z373))</f>
        <v/>
      </c>
      <c r="AC373" s="69">
        <f t="shared" ref="AC373:AC382" ca="1" si="3111">AA373-Z373</f>
        <v>0</v>
      </c>
      <c r="AD373" s="226">
        <f t="shared" si="3017"/>
        <v>0</v>
      </c>
      <c r="AE373" s="227">
        <f t="shared" si="3018"/>
        <v>0</v>
      </c>
      <c r="AF373" s="225">
        <f t="shared" si="3019"/>
        <v>0</v>
      </c>
      <c r="AG373" s="226">
        <f t="shared" si="3020"/>
        <v>0</v>
      </c>
      <c r="AH373" s="227">
        <f t="shared" si="3021"/>
        <v>0</v>
      </c>
      <c r="AI373" s="225">
        <f t="shared" si="3022"/>
        <v>0</v>
      </c>
      <c r="AJ373" s="226">
        <f t="shared" si="3023"/>
        <v>0</v>
      </c>
      <c r="AK373" s="227">
        <f t="shared" si="3024"/>
        <v>0</v>
      </c>
      <c r="AL373" s="225">
        <f t="shared" si="3025"/>
        <v>0</v>
      </c>
      <c r="AM373" s="226">
        <f t="shared" si="3026"/>
        <v>0</v>
      </c>
      <c r="AN373" s="227">
        <f t="shared" si="3027"/>
        <v>0</v>
      </c>
      <c r="AO373" s="225">
        <f t="shared" si="3028"/>
        <v>0</v>
      </c>
      <c r="AP373" s="226">
        <f t="shared" si="3029"/>
        <v>0</v>
      </c>
      <c r="AQ373" s="227">
        <f t="shared" si="3030"/>
        <v>0</v>
      </c>
      <c r="AR373" s="225">
        <f t="shared" si="2955"/>
        <v>0</v>
      </c>
      <c r="AS373" s="136"/>
      <c r="AT373" s="131"/>
      <c r="AU373" s="69">
        <f t="shared" ref="AU373:AU382" si="3112">AT373-AS373</f>
        <v>0</v>
      </c>
      <c r="AV373" s="162"/>
      <c r="AW373" s="130"/>
      <c r="AX373" s="18">
        <f t="shared" ref="AX373:AX382" si="3113">AW373-AV373</f>
        <v>0</v>
      </c>
      <c r="AY373" s="136"/>
      <c r="AZ373" s="131"/>
      <c r="BA373" s="69">
        <f t="shared" ref="BA373:BA382" si="3114">AZ373-AY373</f>
        <v>0</v>
      </c>
      <c r="BB373" s="162"/>
      <c r="BC373" s="130"/>
      <c r="BD373" s="18">
        <f t="shared" ref="BD373:BD382" si="3115">BC373-BB373</f>
        <v>0</v>
      </c>
      <c r="BE373" s="136"/>
      <c r="BF373" s="131"/>
      <c r="BG373" s="69">
        <f t="shared" ref="BG373:BG382" si="3116">BF373-BE373</f>
        <v>0</v>
      </c>
      <c r="BH373" s="162"/>
      <c r="BI373" s="130"/>
      <c r="BJ373" s="18">
        <f t="shared" ref="BJ373:BJ382" si="3117">BI373-BH373</f>
        <v>0</v>
      </c>
      <c r="BK373" s="136"/>
      <c r="BL373" s="131"/>
      <c r="BM373" s="69">
        <f t="shared" ref="BM373:BM382" si="3118">BL373-BK373</f>
        <v>0</v>
      </c>
      <c r="BN373" s="162"/>
      <c r="BO373" s="130"/>
      <c r="BP373" s="18">
        <f t="shared" ref="BP373:BP382" si="3119">BO373-BN373</f>
        <v>0</v>
      </c>
      <c r="BQ373" s="136"/>
      <c r="BR373" s="131"/>
      <c r="BS373" s="69">
        <f t="shared" ref="BS373:BS382" si="3120">BR373-BQ373</f>
        <v>0</v>
      </c>
      <c r="BT373" s="162"/>
      <c r="BU373" s="130"/>
      <c r="BV373" s="18">
        <f t="shared" ref="BV373:BV382" si="3121">BU373-BT373</f>
        <v>0</v>
      </c>
      <c r="BW373" s="136"/>
      <c r="BX373" s="131"/>
      <c r="BY373" s="69">
        <f t="shared" ref="BY373:BY382" si="3122">BX373-BW373</f>
        <v>0</v>
      </c>
      <c r="BZ373" s="162"/>
      <c r="CA373" s="130"/>
      <c r="CB373" s="18">
        <f t="shared" ref="CB373:CB382" si="3123">CA373-BZ373</f>
        <v>0</v>
      </c>
      <c r="CC373" s="136"/>
      <c r="CD373" s="131"/>
      <c r="CE373" s="69">
        <f t="shared" ref="CE373:CE382" si="3124">CD373-CC373</f>
        <v>0</v>
      </c>
      <c r="CF373" s="162"/>
      <c r="CG373" s="130"/>
      <c r="CH373" s="18">
        <f t="shared" ref="CH373:CH382" si="3125">CG373-CF373</f>
        <v>0</v>
      </c>
      <c r="CI373" s="136"/>
      <c r="CJ373" s="131"/>
      <c r="CK373" s="69">
        <f t="shared" ref="CK373:CK382" si="3126">CJ373-CI373</f>
        <v>0</v>
      </c>
      <c r="CL373" s="162"/>
      <c r="CM373" s="130"/>
      <c r="CN373" s="18">
        <f t="shared" si="3055"/>
        <v>0</v>
      </c>
      <c r="CO373" s="136"/>
      <c r="CP373" s="131"/>
      <c r="CQ373" s="69">
        <f t="shared" ref="CQ373:CQ382" si="3127">CP373-CO373</f>
        <v>0</v>
      </c>
      <c r="CR373" s="162"/>
      <c r="CS373" s="130"/>
      <c r="CT373" s="18">
        <f t="shared" si="3057"/>
        <v>0</v>
      </c>
      <c r="CU373" s="136"/>
      <c r="CV373" s="131"/>
      <c r="CW373" s="69">
        <f t="shared" ref="CW373:CW382" si="3128">CV373-CU373</f>
        <v>0</v>
      </c>
      <c r="CX373" s="162"/>
      <c r="CY373" s="130"/>
      <c r="CZ373" s="18">
        <f t="shared" si="3059"/>
        <v>0</v>
      </c>
      <c r="DA373" s="136"/>
      <c r="DB373" s="131"/>
      <c r="DC373" s="69">
        <f t="shared" ref="DC373:DC382" si="3129">DB373-DA373</f>
        <v>0</v>
      </c>
      <c r="DD373" s="162"/>
      <c r="DE373" s="130"/>
      <c r="DF373" s="18">
        <f t="shared" si="3061"/>
        <v>0</v>
      </c>
      <c r="DG373" s="136"/>
      <c r="DH373" s="131"/>
      <c r="DI373" s="69">
        <f t="shared" ref="DI373:DI382" si="3130">DH373-DG373</f>
        <v>0</v>
      </c>
      <c r="DJ373" s="162"/>
      <c r="DK373" s="130"/>
      <c r="DL373" s="18">
        <f t="shared" ref="DL373:DL382" si="3131">DK373-DJ373</f>
        <v>0</v>
      </c>
      <c r="DM373" s="136"/>
      <c r="DN373" s="131"/>
      <c r="DO373" s="69">
        <f t="shared" ref="DO373:DO382" si="3132">DN373-DM373</f>
        <v>0</v>
      </c>
      <c r="DP373" s="162"/>
      <c r="DQ373" s="130"/>
      <c r="DR373" s="18">
        <f t="shared" ref="DR373:DR382" si="3133">DQ373-DP373</f>
        <v>0</v>
      </c>
      <c r="DS373" s="136"/>
      <c r="DT373" s="131"/>
      <c r="DU373" s="69">
        <f t="shared" ref="DU373:DU382" si="3134">DT373-DS373</f>
        <v>0</v>
      </c>
      <c r="DV373" s="162"/>
      <c r="DW373" s="130"/>
      <c r="DX373" s="18">
        <f t="shared" ref="DX373:DX382" si="3135">DW373-DV373</f>
        <v>0</v>
      </c>
      <c r="DY373" s="136"/>
      <c r="DZ373" s="131"/>
      <c r="EA373" s="69">
        <f t="shared" ref="EA373:EA382" si="3136">DZ373-DY373</f>
        <v>0</v>
      </c>
      <c r="EB373" s="162"/>
      <c r="EC373" s="130"/>
      <c r="ED373" s="18">
        <f t="shared" ref="ED373:ED382" si="3137">EC373-EB373</f>
        <v>0</v>
      </c>
      <c r="EE373" s="136"/>
      <c r="EF373" s="131"/>
      <c r="EG373" s="69">
        <f t="shared" ref="EG373:EG382" si="3138">EF373-EE373</f>
        <v>0</v>
      </c>
      <c r="EH373" s="162"/>
      <c r="EI373" s="130"/>
      <c r="EJ373" s="18">
        <f t="shared" ref="EJ373:EJ382" si="3139">EI373-EH373</f>
        <v>0</v>
      </c>
      <c r="EK373" s="136"/>
      <c r="EL373" s="131"/>
      <c r="EM373" s="69">
        <f t="shared" ref="EM373:EM382" si="3140">EL373-EK373</f>
        <v>0</v>
      </c>
      <c r="EN373" s="162"/>
      <c r="EO373" s="130"/>
      <c r="EP373" s="18">
        <f t="shared" ref="EP373:EP382" si="3141">EO373-EN373</f>
        <v>0</v>
      </c>
      <c r="EQ373" s="136"/>
      <c r="ER373" s="131"/>
      <c r="ES373" s="69">
        <f t="shared" ref="ES373:ES382" si="3142">ER373-EQ373</f>
        <v>0</v>
      </c>
      <c r="ET373" s="162"/>
      <c r="EU373" s="130"/>
      <c r="EV373" s="18">
        <f t="shared" ref="EV373:EV382" si="3143">EU373-ET373</f>
        <v>0</v>
      </c>
      <c r="EW373" s="136"/>
      <c r="EX373" s="131"/>
      <c r="EY373" s="69">
        <f t="shared" ref="EY373:EY382" si="3144">EX373-EW373</f>
        <v>0</v>
      </c>
      <c r="EZ373" s="162"/>
      <c r="FA373" s="130"/>
      <c r="FB373" s="18">
        <f t="shared" ref="FB373:FB382" si="3145">FA373-EZ373</f>
        <v>0</v>
      </c>
      <c r="FC373" s="136"/>
      <c r="FD373" s="131"/>
      <c r="FE373" s="69">
        <f t="shared" ref="FE373:FE382" si="3146">FD373-FC373</f>
        <v>0</v>
      </c>
      <c r="FF373" s="162"/>
      <c r="FG373" s="130"/>
      <c r="FH373" s="18">
        <f t="shared" ref="FH373:FH382" si="3147">FG373-FF373</f>
        <v>0</v>
      </c>
      <c r="FI373" s="136"/>
      <c r="FJ373" s="131"/>
      <c r="FK373" s="69">
        <f t="shared" ref="FK373:FK382" si="3148">FJ373-FI373</f>
        <v>0</v>
      </c>
      <c r="FL373" s="162"/>
      <c r="FM373" s="130"/>
      <c r="FN373" s="18">
        <f t="shared" ref="FN373:FN382" si="3149">FM373-FL373</f>
        <v>0</v>
      </c>
      <c r="FO373" s="136"/>
      <c r="FP373" s="131"/>
      <c r="FQ373" s="69">
        <f t="shared" ref="FQ373:FQ382" si="3150">FP373-FO373</f>
        <v>0</v>
      </c>
      <c r="FR373" s="162"/>
      <c r="FS373" s="130"/>
      <c r="FT373" s="18">
        <f t="shared" ref="FT373:FT382" si="3151">FS373-FR373</f>
        <v>0</v>
      </c>
      <c r="FU373" s="136"/>
      <c r="FV373" s="131"/>
      <c r="FW373" s="69">
        <f t="shared" ref="FW373:FW382" si="3152">FV373-FU373</f>
        <v>0</v>
      </c>
      <c r="FX373" s="162"/>
      <c r="FY373" s="130"/>
      <c r="FZ373" s="18">
        <f t="shared" ref="FZ373:FZ382" si="3153">FY373-FX373</f>
        <v>0</v>
      </c>
      <c r="GA373" s="136"/>
      <c r="GB373" s="131"/>
      <c r="GC373" s="69">
        <f t="shared" ref="GC373:GC382" si="3154">GB373-GA373</f>
        <v>0</v>
      </c>
      <c r="GD373" s="162"/>
      <c r="GE373" s="130"/>
      <c r="GF373" s="18">
        <f t="shared" ref="GF373:GF382" si="3155">GE373-GD373</f>
        <v>0</v>
      </c>
      <c r="GG373" s="136"/>
      <c r="GH373" s="131"/>
      <c r="GI373" s="69">
        <f t="shared" ref="GI373:GI382" si="3156">GH373-GG373</f>
        <v>0</v>
      </c>
      <c r="GJ373" s="162"/>
      <c r="GK373" s="130"/>
      <c r="GL373" s="18">
        <f t="shared" ref="GL373:GL382" si="3157">GK373-GJ373</f>
        <v>0</v>
      </c>
      <c r="GM373" s="136"/>
      <c r="GN373" s="131"/>
      <c r="GO373" s="69">
        <f t="shared" ref="GO373:GO382" si="3158">GN373-GM373</f>
        <v>0</v>
      </c>
      <c r="GP373" s="162"/>
      <c r="GQ373" s="130"/>
      <c r="GR373" s="18">
        <f t="shared" ref="GR373:GR382" si="3159">GQ373-GP373</f>
        <v>0</v>
      </c>
      <c r="GS373" s="136"/>
      <c r="GT373" s="131"/>
      <c r="GU373" s="69">
        <f t="shared" ref="GU373:GU382" si="3160">GT373-GS373</f>
        <v>0</v>
      </c>
      <c r="GV373" s="162"/>
      <c r="GW373" s="130"/>
      <c r="GX373" s="18">
        <f t="shared" ref="GX373:GX382" si="3161">GW373-GV373</f>
        <v>0</v>
      </c>
      <c r="GY373" s="136"/>
      <c r="GZ373" s="131"/>
      <c r="HA373" s="69">
        <f t="shared" ref="HA373:HA382" si="3162">GZ373-GY373</f>
        <v>0</v>
      </c>
      <c r="HB373" s="162"/>
      <c r="HC373" s="130"/>
      <c r="HD373" s="18">
        <f t="shared" ref="HD373:HD382" si="3163">HC373-HB373</f>
        <v>0</v>
      </c>
      <c r="HE373" s="136"/>
      <c r="HF373" s="131"/>
      <c r="HG373" s="69">
        <f t="shared" ref="HG373:HG382" si="3164">HF373-HE373</f>
        <v>0</v>
      </c>
      <c r="HH373" s="162"/>
      <c r="HI373" s="130"/>
      <c r="HJ373" s="18">
        <f t="shared" ref="HJ373:HJ382" si="3165">HI373-HH373</f>
        <v>0</v>
      </c>
      <c r="HK373" s="136"/>
      <c r="HL373" s="131"/>
      <c r="HM373" s="69">
        <f t="shared" ref="HM373:HM382" si="3166">HL373-HK373</f>
        <v>0</v>
      </c>
      <c r="HN373" s="162"/>
      <c r="HO373" s="130"/>
      <c r="HP373" s="18">
        <f t="shared" ref="HP373:HP382" si="3167">HO373-HN373</f>
        <v>0</v>
      </c>
      <c r="HQ373" s="136"/>
      <c r="HR373" s="131"/>
      <c r="HS373" s="69">
        <f t="shared" ref="HS373:HS382" si="3168">HR373-HQ373</f>
        <v>0</v>
      </c>
      <c r="HT373" s="162"/>
      <c r="HU373" s="130"/>
      <c r="HV373" s="18">
        <f t="shared" ref="HV373:HV382" si="3169">HU373-HT373</f>
        <v>0</v>
      </c>
      <c r="HW373" s="17"/>
      <c r="HX373" s="85"/>
      <c r="HY373" s="85"/>
      <c r="HZ373" s="2" t="str">
        <f t="shared" si="2943"/>
        <v>СКРЫТЬ</v>
      </c>
    </row>
    <row r="374" spans="1:234" hidden="1" x14ac:dyDescent="0.2">
      <c r="A374" s="1" t="e">
        <f>$K$2&amp;#REF!&amp;$K$354&amp;$K$355&amp;K374</f>
        <v>#REF!</v>
      </c>
      <c r="B374" s="16" t="e">
        <f>IF(#REF!=0,"Скрыть","")</f>
        <v>#REF!</v>
      </c>
      <c r="C374" s="15" t="e">
        <f>IF(AND(#REF!&gt;85%,#REF!&gt;85%),"скрыть","")</f>
        <v>#REF!</v>
      </c>
      <c r="D374" s="14" t="s">
        <v>2</v>
      </c>
      <c r="E374" s="14" t="s">
        <v>25</v>
      </c>
      <c r="F374" s="14" t="s">
        <v>26</v>
      </c>
      <c r="G374" s="13" t="str">
        <f t="shared" ref="G374:G386" si="3170">CONCATENATE(D374,E374,F374,K374)</f>
        <v>3BDFBC50-5FD0-44D2-8F2C-8100642B19E7FDBB77E1-CAAB-4231-A3A6-5F1E1D2A723945AE0848-F448-420E-8294-9520F637BB9AПроходка ТПМК, п.м.</v>
      </c>
      <c r="H374" s="13"/>
      <c r="I374" s="42">
        <v>363</v>
      </c>
      <c r="J374" s="102">
        <f>SUBTOTAL(103,I$12:I374)*1</f>
        <v>65</v>
      </c>
      <c r="K374" s="108" t="s">
        <v>13</v>
      </c>
      <c r="L374" s="17" t="s">
        <v>65</v>
      </c>
      <c r="M374" s="267"/>
      <c r="N374" s="255">
        <v>43860</v>
      </c>
      <c r="O374" s="118"/>
      <c r="P374" s="162">
        <v>938</v>
      </c>
      <c r="Q374" s="163">
        <v>938</v>
      </c>
      <c r="R374" s="163">
        <v>938</v>
      </c>
      <c r="S374" s="92">
        <f t="shared" ca="1" si="3102"/>
        <v>938</v>
      </c>
      <c r="T374" s="92">
        <f t="shared" si="3103"/>
        <v>938</v>
      </c>
      <c r="U374" s="91">
        <f t="shared" ca="1" si="3104"/>
        <v>0</v>
      </c>
      <c r="V374" s="91">
        <f t="shared" si="3105"/>
        <v>0</v>
      </c>
      <c r="W374" s="120">
        <f t="shared" si="3106"/>
        <v>1</v>
      </c>
      <c r="X374" s="178"/>
      <c r="Y374" s="128">
        <f t="shared" si="3107"/>
        <v>0</v>
      </c>
      <c r="Z374" s="179">
        <f t="shared" ca="1" si="3108"/>
        <v>0</v>
      </c>
      <c r="AA374" s="127">
        <f t="shared" si="3109"/>
        <v>0</v>
      </c>
      <c r="AB374" s="67" t="str">
        <f t="shared" ca="1" si="3110"/>
        <v/>
      </c>
      <c r="AC374" s="69">
        <f t="shared" ca="1" si="3111"/>
        <v>0</v>
      </c>
      <c r="AD374" s="226">
        <f t="shared" si="3017"/>
        <v>0</v>
      </c>
      <c r="AE374" s="227">
        <f t="shared" si="3018"/>
        <v>0</v>
      </c>
      <c r="AF374" s="225">
        <f t="shared" si="3019"/>
        <v>0</v>
      </c>
      <c r="AG374" s="226">
        <f t="shared" si="3020"/>
        <v>0</v>
      </c>
      <c r="AH374" s="227">
        <f t="shared" si="3021"/>
        <v>0</v>
      </c>
      <c r="AI374" s="225">
        <f t="shared" si="3022"/>
        <v>0</v>
      </c>
      <c r="AJ374" s="226">
        <f t="shared" si="3023"/>
        <v>0</v>
      </c>
      <c r="AK374" s="227">
        <f t="shared" si="3024"/>
        <v>0</v>
      </c>
      <c r="AL374" s="225">
        <f t="shared" si="3025"/>
        <v>0</v>
      </c>
      <c r="AM374" s="226">
        <f t="shared" si="3026"/>
        <v>0</v>
      </c>
      <c r="AN374" s="227">
        <f t="shared" si="3027"/>
        <v>0</v>
      </c>
      <c r="AO374" s="225">
        <f t="shared" si="3028"/>
        <v>0</v>
      </c>
      <c r="AP374" s="226">
        <f t="shared" si="3029"/>
        <v>0</v>
      </c>
      <c r="AQ374" s="227">
        <f t="shared" si="3030"/>
        <v>0</v>
      </c>
      <c r="AR374" s="225">
        <f t="shared" si="2955"/>
        <v>0</v>
      </c>
      <c r="AS374" s="136"/>
      <c r="AT374" s="131"/>
      <c r="AU374" s="69">
        <f t="shared" si="3112"/>
        <v>0</v>
      </c>
      <c r="AV374" s="162"/>
      <c r="AW374" s="130"/>
      <c r="AX374" s="18">
        <f t="shared" si="3113"/>
        <v>0</v>
      </c>
      <c r="AY374" s="136"/>
      <c r="AZ374" s="131"/>
      <c r="BA374" s="69">
        <f t="shared" si="3114"/>
        <v>0</v>
      </c>
      <c r="BB374" s="162"/>
      <c r="BC374" s="130"/>
      <c r="BD374" s="18">
        <f t="shared" si="3115"/>
        <v>0</v>
      </c>
      <c r="BE374" s="136"/>
      <c r="BF374" s="131"/>
      <c r="BG374" s="69">
        <f t="shared" si="3116"/>
        <v>0</v>
      </c>
      <c r="BH374" s="162"/>
      <c r="BI374" s="130"/>
      <c r="BJ374" s="18">
        <f t="shared" si="3117"/>
        <v>0</v>
      </c>
      <c r="BK374" s="136"/>
      <c r="BL374" s="131"/>
      <c r="BM374" s="69">
        <f t="shared" si="3118"/>
        <v>0</v>
      </c>
      <c r="BN374" s="162"/>
      <c r="BO374" s="130"/>
      <c r="BP374" s="18">
        <f t="shared" si="3119"/>
        <v>0</v>
      </c>
      <c r="BQ374" s="136"/>
      <c r="BR374" s="131"/>
      <c r="BS374" s="69">
        <f t="shared" si="3120"/>
        <v>0</v>
      </c>
      <c r="BT374" s="162"/>
      <c r="BU374" s="130"/>
      <c r="BV374" s="18">
        <f t="shared" si="3121"/>
        <v>0</v>
      </c>
      <c r="BW374" s="136"/>
      <c r="BX374" s="131"/>
      <c r="BY374" s="69">
        <f t="shared" si="3122"/>
        <v>0</v>
      </c>
      <c r="BZ374" s="162"/>
      <c r="CA374" s="130"/>
      <c r="CB374" s="18">
        <f t="shared" si="3123"/>
        <v>0</v>
      </c>
      <c r="CC374" s="136"/>
      <c r="CD374" s="131"/>
      <c r="CE374" s="69">
        <f t="shared" si="3124"/>
        <v>0</v>
      </c>
      <c r="CF374" s="162"/>
      <c r="CG374" s="130"/>
      <c r="CH374" s="18">
        <f t="shared" si="3125"/>
        <v>0</v>
      </c>
      <c r="CI374" s="136"/>
      <c r="CJ374" s="131"/>
      <c r="CK374" s="69">
        <f t="shared" si="3126"/>
        <v>0</v>
      </c>
      <c r="CL374" s="162"/>
      <c r="CM374" s="130"/>
      <c r="CN374" s="18">
        <f t="shared" si="3055"/>
        <v>0</v>
      </c>
      <c r="CO374" s="136"/>
      <c r="CP374" s="131"/>
      <c r="CQ374" s="69">
        <f t="shared" si="3127"/>
        <v>0</v>
      </c>
      <c r="CR374" s="162"/>
      <c r="CS374" s="130"/>
      <c r="CT374" s="18">
        <f t="shared" si="3057"/>
        <v>0</v>
      </c>
      <c r="CU374" s="136"/>
      <c r="CV374" s="131"/>
      <c r="CW374" s="69">
        <f t="shared" si="3128"/>
        <v>0</v>
      </c>
      <c r="CX374" s="162"/>
      <c r="CY374" s="130"/>
      <c r="CZ374" s="18">
        <f t="shared" si="3059"/>
        <v>0</v>
      </c>
      <c r="DA374" s="136"/>
      <c r="DB374" s="131"/>
      <c r="DC374" s="69">
        <f t="shared" si="3129"/>
        <v>0</v>
      </c>
      <c r="DD374" s="162"/>
      <c r="DE374" s="130"/>
      <c r="DF374" s="18">
        <f t="shared" si="3061"/>
        <v>0</v>
      </c>
      <c r="DG374" s="136"/>
      <c r="DH374" s="131"/>
      <c r="DI374" s="69">
        <f t="shared" si="3130"/>
        <v>0</v>
      </c>
      <c r="DJ374" s="162"/>
      <c r="DK374" s="130"/>
      <c r="DL374" s="18">
        <f t="shared" si="3131"/>
        <v>0</v>
      </c>
      <c r="DM374" s="136"/>
      <c r="DN374" s="131"/>
      <c r="DO374" s="69">
        <f t="shared" si="3132"/>
        <v>0</v>
      </c>
      <c r="DP374" s="162"/>
      <c r="DQ374" s="130"/>
      <c r="DR374" s="18">
        <f t="shared" si="3133"/>
        <v>0</v>
      </c>
      <c r="DS374" s="136"/>
      <c r="DT374" s="131"/>
      <c r="DU374" s="69">
        <f t="shared" si="3134"/>
        <v>0</v>
      </c>
      <c r="DV374" s="162"/>
      <c r="DW374" s="130"/>
      <c r="DX374" s="18">
        <f t="shared" si="3135"/>
        <v>0</v>
      </c>
      <c r="DY374" s="136"/>
      <c r="DZ374" s="131"/>
      <c r="EA374" s="69">
        <f t="shared" si="3136"/>
        <v>0</v>
      </c>
      <c r="EB374" s="162"/>
      <c r="EC374" s="130"/>
      <c r="ED374" s="18">
        <f t="shared" si="3137"/>
        <v>0</v>
      </c>
      <c r="EE374" s="136"/>
      <c r="EF374" s="131"/>
      <c r="EG374" s="69">
        <f t="shared" si="3138"/>
        <v>0</v>
      </c>
      <c r="EH374" s="162"/>
      <c r="EI374" s="130"/>
      <c r="EJ374" s="18">
        <f t="shared" si="3139"/>
        <v>0</v>
      </c>
      <c r="EK374" s="136"/>
      <c r="EL374" s="131"/>
      <c r="EM374" s="69">
        <f t="shared" si="3140"/>
        <v>0</v>
      </c>
      <c r="EN374" s="162"/>
      <c r="EO374" s="130"/>
      <c r="EP374" s="18">
        <f t="shared" si="3141"/>
        <v>0</v>
      </c>
      <c r="EQ374" s="136"/>
      <c r="ER374" s="131"/>
      <c r="ES374" s="69">
        <f t="shared" si="3142"/>
        <v>0</v>
      </c>
      <c r="ET374" s="162"/>
      <c r="EU374" s="130"/>
      <c r="EV374" s="18">
        <f t="shared" si="3143"/>
        <v>0</v>
      </c>
      <c r="EW374" s="136"/>
      <c r="EX374" s="131"/>
      <c r="EY374" s="69">
        <f t="shared" si="3144"/>
        <v>0</v>
      </c>
      <c r="EZ374" s="162"/>
      <c r="FA374" s="130"/>
      <c r="FB374" s="18">
        <f t="shared" si="3145"/>
        <v>0</v>
      </c>
      <c r="FC374" s="136"/>
      <c r="FD374" s="131"/>
      <c r="FE374" s="69">
        <f t="shared" si="3146"/>
        <v>0</v>
      </c>
      <c r="FF374" s="162"/>
      <c r="FG374" s="130"/>
      <c r="FH374" s="18">
        <f t="shared" si="3147"/>
        <v>0</v>
      </c>
      <c r="FI374" s="136"/>
      <c r="FJ374" s="131"/>
      <c r="FK374" s="69">
        <f t="shared" si="3148"/>
        <v>0</v>
      </c>
      <c r="FL374" s="162"/>
      <c r="FM374" s="130"/>
      <c r="FN374" s="18">
        <f t="shared" si="3149"/>
        <v>0</v>
      </c>
      <c r="FO374" s="136"/>
      <c r="FP374" s="131"/>
      <c r="FQ374" s="69">
        <f t="shared" si="3150"/>
        <v>0</v>
      </c>
      <c r="FR374" s="162"/>
      <c r="FS374" s="130"/>
      <c r="FT374" s="18">
        <f t="shared" si="3151"/>
        <v>0</v>
      </c>
      <c r="FU374" s="136"/>
      <c r="FV374" s="131"/>
      <c r="FW374" s="69">
        <f t="shared" si="3152"/>
        <v>0</v>
      </c>
      <c r="FX374" s="162"/>
      <c r="FY374" s="130"/>
      <c r="FZ374" s="18">
        <f t="shared" si="3153"/>
        <v>0</v>
      </c>
      <c r="GA374" s="136"/>
      <c r="GB374" s="131"/>
      <c r="GC374" s="69">
        <f t="shared" si="3154"/>
        <v>0</v>
      </c>
      <c r="GD374" s="162"/>
      <c r="GE374" s="130"/>
      <c r="GF374" s="18">
        <f t="shared" si="3155"/>
        <v>0</v>
      </c>
      <c r="GG374" s="136"/>
      <c r="GH374" s="131"/>
      <c r="GI374" s="69">
        <f t="shared" si="3156"/>
        <v>0</v>
      </c>
      <c r="GJ374" s="162"/>
      <c r="GK374" s="130"/>
      <c r="GL374" s="18">
        <f t="shared" si="3157"/>
        <v>0</v>
      </c>
      <c r="GM374" s="136"/>
      <c r="GN374" s="131"/>
      <c r="GO374" s="69">
        <f t="shared" si="3158"/>
        <v>0</v>
      </c>
      <c r="GP374" s="162"/>
      <c r="GQ374" s="130"/>
      <c r="GR374" s="18">
        <f t="shared" si="3159"/>
        <v>0</v>
      </c>
      <c r="GS374" s="136"/>
      <c r="GT374" s="131"/>
      <c r="GU374" s="69">
        <f t="shared" si="3160"/>
        <v>0</v>
      </c>
      <c r="GV374" s="162"/>
      <c r="GW374" s="130"/>
      <c r="GX374" s="18">
        <f t="shared" si="3161"/>
        <v>0</v>
      </c>
      <c r="GY374" s="136"/>
      <c r="GZ374" s="131"/>
      <c r="HA374" s="69">
        <f t="shared" si="3162"/>
        <v>0</v>
      </c>
      <c r="HB374" s="162"/>
      <c r="HC374" s="130"/>
      <c r="HD374" s="18">
        <f t="shared" si="3163"/>
        <v>0</v>
      </c>
      <c r="HE374" s="136"/>
      <c r="HF374" s="131"/>
      <c r="HG374" s="69">
        <f t="shared" si="3164"/>
        <v>0</v>
      </c>
      <c r="HH374" s="162"/>
      <c r="HI374" s="130"/>
      <c r="HJ374" s="18">
        <f t="shared" si="3165"/>
        <v>0</v>
      </c>
      <c r="HK374" s="136"/>
      <c r="HL374" s="131"/>
      <c r="HM374" s="69">
        <f t="shared" si="3166"/>
        <v>0</v>
      </c>
      <c r="HN374" s="162"/>
      <c r="HO374" s="130"/>
      <c r="HP374" s="18">
        <f t="shared" si="3167"/>
        <v>0</v>
      </c>
      <c r="HQ374" s="136"/>
      <c r="HR374" s="131"/>
      <c r="HS374" s="69">
        <f t="shared" si="3168"/>
        <v>0</v>
      </c>
      <c r="HT374" s="162"/>
      <c r="HU374" s="130"/>
      <c r="HV374" s="18">
        <f t="shared" si="3169"/>
        <v>0</v>
      </c>
      <c r="HW374" s="17"/>
      <c r="HX374" s="85"/>
      <c r="HY374" s="85"/>
      <c r="HZ374" s="2" t="str">
        <f t="shared" si="2943"/>
        <v>СКРЫТЬ</v>
      </c>
    </row>
    <row r="375" spans="1:234" hidden="1" x14ac:dyDescent="0.2">
      <c r="A375" s="1" t="e">
        <f>$K$2&amp;#REF!&amp;$K$354&amp;$K$355&amp;K375</f>
        <v>#REF!</v>
      </c>
      <c r="B375" s="16" t="e">
        <f>IF(#REF!=0,"Скрыть","")</f>
        <v>#REF!</v>
      </c>
      <c r="C375" s="15" t="e">
        <f>IF(AND(#REF!&gt;85%,#REF!&gt;85%),"скрыть","")</f>
        <v>#REF!</v>
      </c>
      <c r="D375" s="14" t="s">
        <v>2</v>
      </c>
      <c r="E375" s="14" t="s">
        <v>25</v>
      </c>
      <c r="F375" s="14" t="s">
        <v>26</v>
      </c>
      <c r="G375" s="13" t="str">
        <f t="shared" si="3170"/>
        <v>3BDFBC50-5FD0-44D2-8F2C-8100642B19E7FDBB77E1-CAAB-4231-A3A6-5F1E1D2A723945AE0848-F448-420E-8294-9520F637BB9AПроходка горным способом, п.м.</v>
      </c>
      <c r="H375" s="13"/>
      <c r="I375" s="42">
        <v>364</v>
      </c>
      <c r="J375" s="102">
        <f>SUBTOTAL(103,I$12:I375)*1</f>
        <v>65</v>
      </c>
      <c r="K375" s="108" t="s">
        <v>12</v>
      </c>
      <c r="L375" s="17" t="s">
        <v>65</v>
      </c>
      <c r="M375" s="267"/>
      <c r="N375" s="255"/>
      <c r="O375" s="118"/>
      <c r="P375" s="162">
        <v>0</v>
      </c>
      <c r="Q375" s="163">
        <v>0</v>
      </c>
      <c r="R375" s="163">
        <v>0</v>
      </c>
      <c r="S375" s="92">
        <f t="shared" ca="1" si="3102"/>
        <v>0</v>
      </c>
      <c r="T375" s="92">
        <f t="shared" si="3103"/>
        <v>0</v>
      </c>
      <c r="U375" s="91">
        <f t="shared" ca="1" si="3104"/>
        <v>0</v>
      </c>
      <c r="V375" s="91">
        <f t="shared" si="3105"/>
        <v>0</v>
      </c>
      <c r="W375" s="120" t="str">
        <f t="shared" si="3106"/>
        <v/>
      </c>
      <c r="X375" s="178"/>
      <c r="Y375" s="128">
        <f t="shared" si="3107"/>
        <v>0</v>
      </c>
      <c r="Z375" s="179">
        <f t="shared" ca="1" si="3108"/>
        <v>0</v>
      </c>
      <c r="AA375" s="127">
        <f t="shared" si="3109"/>
        <v>0</v>
      </c>
      <c r="AB375" s="67" t="str">
        <f t="shared" ca="1" si="3110"/>
        <v/>
      </c>
      <c r="AC375" s="69">
        <f t="shared" ca="1" si="3111"/>
        <v>0</v>
      </c>
      <c r="AD375" s="226">
        <f t="shared" si="3017"/>
        <v>0</v>
      </c>
      <c r="AE375" s="227">
        <f t="shared" si="3018"/>
        <v>0</v>
      </c>
      <c r="AF375" s="225">
        <f t="shared" si="3019"/>
        <v>0</v>
      </c>
      <c r="AG375" s="226">
        <f t="shared" si="3020"/>
        <v>0</v>
      </c>
      <c r="AH375" s="227">
        <f t="shared" si="3021"/>
        <v>0</v>
      </c>
      <c r="AI375" s="225">
        <f t="shared" si="3022"/>
        <v>0</v>
      </c>
      <c r="AJ375" s="226">
        <f t="shared" si="3023"/>
        <v>0</v>
      </c>
      <c r="AK375" s="227">
        <f t="shared" si="3024"/>
        <v>0</v>
      </c>
      <c r="AL375" s="225">
        <f t="shared" si="3025"/>
        <v>0</v>
      </c>
      <c r="AM375" s="226">
        <f t="shared" si="3026"/>
        <v>0</v>
      </c>
      <c r="AN375" s="227">
        <f t="shared" si="3027"/>
        <v>0</v>
      </c>
      <c r="AO375" s="225">
        <f t="shared" si="3028"/>
        <v>0</v>
      </c>
      <c r="AP375" s="226">
        <f t="shared" si="3029"/>
        <v>0</v>
      </c>
      <c r="AQ375" s="227">
        <f t="shared" si="3030"/>
        <v>0</v>
      </c>
      <c r="AR375" s="225">
        <f t="shared" si="2955"/>
        <v>0</v>
      </c>
      <c r="AS375" s="136"/>
      <c r="AT375" s="131"/>
      <c r="AU375" s="69">
        <f t="shared" si="3112"/>
        <v>0</v>
      </c>
      <c r="AV375" s="162"/>
      <c r="AW375" s="130"/>
      <c r="AX375" s="18">
        <f t="shared" si="3113"/>
        <v>0</v>
      </c>
      <c r="AY375" s="136"/>
      <c r="AZ375" s="131"/>
      <c r="BA375" s="69">
        <f t="shared" si="3114"/>
        <v>0</v>
      </c>
      <c r="BB375" s="162"/>
      <c r="BC375" s="130"/>
      <c r="BD375" s="18">
        <f t="shared" si="3115"/>
        <v>0</v>
      </c>
      <c r="BE375" s="136"/>
      <c r="BF375" s="131"/>
      <c r="BG375" s="69">
        <f t="shared" si="3116"/>
        <v>0</v>
      </c>
      <c r="BH375" s="162"/>
      <c r="BI375" s="130"/>
      <c r="BJ375" s="18">
        <f t="shared" si="3117"/>
        <v>0</v>
      </c>
      <c r="BK375" s="136"/>
      <c r="BL375" s="131"/>
      <c r="BM375" s="69">
        <f t="shared" si="3118"/>
        <v>0</v>
      </c>
      <c r="BN375" s="162"/>
      <c r="BO375" s="130"/>
      <c r="BP375" s="18">
        <f t="shared" si="3119"/>
        <v>0</v>
      </c>
      <c r="BQ375" s="136"/>
      <c r="BR375" s="131"/>
      <c r="BS375" s="69">
        <f t="shared" si="3120"/>
        <v>0</v>
      </c>
      <c r="BT375" s="162"/>
      <c r="BU375" s="130"/>
      <c r="BV375" s="18">
        <f t="shared" si="3121"/>
        <v>0</v>
      </c>
      <c r="BW375" s="136"/>
      <c r="BX375" s="131"/>
      <c r="BY375" s="69">
        <f t="shared" si="3122"/>
        <v>0</v>
      </c>
      <c r="BZ375" s="162"/>
      <c r="CA375" s="130"/>
      <c r="CB375" s="18">
        <f t="shared" si="3123"/>
        <v>0</v>
      </c>
      <c r="CC375" s="136"/>
      <c r="CD375" s="131"/>
      <c r="CE375" s="69">
        <f t="shared" si="3124"/>
        <v>0</v>
      </c>
      <c r="CF375" s="162"/>
      <c r="CG375" s="130"/>
      <c r="CH375" s="18">
        <f t="shared" si="3125"/>
        <v>0</v>
      </c>
      <c r="CI375" s="136"/>
      <c r="CJ375" s="131"/>
      <c r="CK375" s="69">
        <f t="shared" si="3126"/>
        <v>0</v>
      </c>
      <c r="CL375" s="162"/>
      <c r="CM375" s="130"/>
      <c r="CN375" s="18">
        <f t="shared" si="3055"/>
        <v>0</v>
      </c>
      <c r="CO375" s="136"/>
      <c r="CP375" s="131"/>
      <c r="CQ375" s="69">
        <f t="shared" si="3127"/>
        <v>0</v>
      </c>
      <c r="CR375" s="162"/>
      <c r="CS375" s="130"/>
      <c r="CT375" s="18">
        <f t="shared" si="3057"/>
        <v>0</v>
      </c>
      <c r="CU375" s="136"/>
      <c r="CV375" s="131"/>
      <c r="CW375" s="69">
        <f t="shared" si="3128"/>
        <v>0</v>
      </c>
      <c r="CX375" s="162"/>
      <c r="CY375" s="130"/>
      <c r="CZ375" s="18">
        <f t="shared" si="3059"/>
        <v>0</v>
      </c>
      <c r="DA375" s="136"/>
      <c r="DB375" s="131"/>
      <c r="DC375" s="69">
        <f t="shared" si="3129"/>
        <v>0</v>
      </c>
      <c r="DD375" s="162"/>
      <c r="DE375" s="130"/>
      <c r="DF375" s="18">
        <f t="shared" si="3061"/>
        <v>0</v>
      </c>
      <c r="DG375" s="136"/>
      <c r="DH375" s="131"/>
      <c r="DI375" s="69">
        <f t="shared" si="3130"/>
        <v>0</v>
      </c>
      <c r="DJ375" s="162"/>
      <c r="DK375" s="130"/>
      <c r="DL375" s="18">
        <f t="shared" si="3131"/>
        <v>0</v>
      </c>
      <c r="DM375" s="136"/>
      <c r="DN375" s="131"/>
      <c r="DO375" s="69">
        <f t="shared" si="3132"/>
        <v>0</v>
      </c>
      <c r="DP375" s="162"/>
      <c r="DQ375" s="130"/>
      <c r="DR375" s="18">
        <f t="shared" si="3133"/>
        <v>0</v>
      </c>
      <c r="DS375" s="136"/>
      <c r="DT375" s="131"/>
      <c r="DU375" s="69">
        <f t="shared" si="3134"/>
        <v>0</v>
      </c>
      <c r="DV375" s="162"/>
      <c r="DW375" s="130"/>
      <c r="DX375" s="18">
        <f t="shared" si="3135"/>
        <v>0</v>
      </c>
      <c r="DY375" s="136"/>
      <c r="DZ375" s="131"/>
      <c r="EA375" s="69">
        <f t="shared" si="3136"/>
        <v>0</v>
      </c>
      <c r="EB375" s="162"/>
      <c r="EC375" s="130"/>
      <c r="ED375" s="18">
        <f t="shared" si="3137"/>
        <v>0</v>
      </c>
      <c r="EE375" s="136"/>
      <c r="EF375" s="131"/>
      <c r="EG375" s="69">
        <f t="shared" si="3138"/>
        <v>0</v>
      </c>
      <c r="EH375" s="162"/>
      <c r="EI375" s="130"/>
      <c r="EJ375" s="18">
        <f t="shared" si="3139"/>
        <v>0</v>
      </c>
      <c r="EK375" s="136"/>
      <c r="EL375" s="131"/>
      <c r="EM375" s="69">
        <f t="shared" si="3140"/>
        <v>0</v>
      </c>
      <c r="EN375" s="162"/>
      <c r="EO375" s="130"/>
      <c r="EP375" s="18">
        <f t="shared" si="3141"/>
        <v>0</v>
      </c>
      <c r="EQ375" s="136"/>
      <c r="ER375" s="131"/>
      <c r="ES375" s="69">
        <f t="shared" si="3142"/>
        <v>0</v>
      </c>
      <c r="ET375" s="162"/>
      <c r="EU375" s="130"/>
      <c r="EV375" s="18">
        <f t="shared" si="3143"/>
        <v>0</v>
      </c>
      <c r="EW375" s="136"/>
      <c r="EX375" s="131"/>
      <c r="EY375" s="69">
        <f t="shared" si="3144"/>
        <v>0</v>
      </c>
      <c r="EZ375" s="162"/>
      <c r="FA375" s="130"/>
      <c r="FB375" s="18">
        <f t="shared" si="3145"/>
        <v>0</v>
      </c>
      <c r="FC375" s="136"/>
      <c r="FD375" s="131"/>
      <c r="FE375" s="69">
        <f t="shared" si="3146"/>
        <v>0</v>
      </c>
      <c r="FF375" s="162"/>
      <c r="FG375" s="130"/>
      <c r="FH375" s="18">
        <f t="shared" si="3147"/>
        <v>0</v>
      </c>
      <c r="FI375" s="136"/>
      <c r="FJ375" s="131"/>
      <c r="FK375" s="69">
        <f t="shared" si="3148"/>
        <v>0</v>
      </c>
      <c r="FL375" s="162"/>
      <c r="FM375" s="130"/>
      <c r="FN375" s="18">
        <f t="shared" si="3149"/>
        <v>0</v>
      </c>
      <c r="FO375" s="136"/>
      <c r="FP375" s="131"/>
      <c r="FQ375" s="69">
        <f t="shared" si="3150"/>
        <v>0</v>
      </c>
      <c r="FR375" s="162"/>
      <c r="FS375" s="130"/>
      <c r="FT375" s="18">
        <f t="shared" si="3151"/>
        <v>0</v>
      </c>
      <c r="FU375" s="136"/>
      <c r="FV375" s="131"/>
      <c r="FW375" s="69">
        <f t="shared" si="3152"/>
        <v>0</v>
      </c>
      <c r="FX375" s="162"/>
      <c r="FY375" s="130"/>
      <c r="FZ375" s="18">
        <f t="shared" si="3153"/>
        <v>0</v>
      </c>
      <c r="GA375" s="136"/>
      <c r="GB375" s="131"/>
      <c r="GC375" s="69">
        <f t="shared" si="3154"/>
        <v>0</v>
      </c>
      <c r="GD375" s="162"/>
      <c r="GE375" s="130"/>
      <c r="GF375" s="18">
        <f t="shared" si="3155"/>
        <v>0</v>
      </c>
      <c r="GG375" s="136"/>
      <c r="GH375" s="131"/>
      <c r="GI375" s="69">
        <f t="shared" si="3156"/>
        <v>0</v>
      </c>
      <c r="GJ375" s="162"/>
      <c r="GK375" s="130"/>
      <c r="GL375" s="18">
        <f t="shared" si="3157"/>
        <v>0</v>
      </c>
      <c r="GM375" s="136"/>
      <c r="GN375" s="131"/>
      <c r="GO375" s="69">
        <f t="shared" si="3158"/>
        <v>0</v>
      </c>
      <c r="GP375" s="162"/>
      <c r="GQ375" s="130"/>
      <c r="GR375" s="18">
        <f t="shared" si="3159"/>
        <v>0</v>
      </c>
      <c r="GS375" s="136"/>
      <c r="GT375" s="131"/>
      <c r="GU375" s="69">
        <f t="shared" si="3160"/>
        <v>0</v>
      </c>
      <c r="GV375" s="162"/>
      <c r="GW375" s="130"/>
      <c r="GX375" s="18">
        <f t="shared" si="3161"/>
        <v>0</v>
      </c>
      <c r="GY375" s="136"/>
      <c r="GZ375" s="131"/>
      <c r="HA375" s="69">
        <f t="shared" si="3162"/>
        <v>0</v>
      </c>
      <c r="HB375" s="162"/>
      <c r="HC375" s="130"/>
      <c r="HD375" s="18">
        <f t="shared" si="3163"/>
        <v>0</v>
      </c>
      <c r="HE375" s="136"/>
      <c r="HF375" s="131"/>
      <c r="HG375" s="69">
        <f t="shared" si="3164"/>
        <v>0</v>
      </c>
      <c r="HH375" s="162"/>
      <c r="HI375" s="130"/>
      <c r="HJ375" s="18">
        <f t="shared" si="3165"/>
        <v>0</v>
      </c>
      <c r="HK375" s="136"/>
      <c r="HL375" s="131"/>
      <c r="HM375" s="69">
        <f t="shared" si="3166"/>
        <v>0</v>
      </c>
      <c r="HN375" s="162"/>
      <c r="HO375" s="130"/>
      <c r="HP375" s="18">
        <f t="shared" si="3167"/>
        <v>0</v>
      </c>
      <c r="HQ375" s="136"/>
      <c r="HR375" s="131"/>
      <c r="HS375" s="69">
        <f t="shared" si="3168"/>
        <v>0</v>
      </c>
      <c r="HT375" s="162"/>
      <c r="HU375" s="130"/>
      <c r="HV375" s="18">
        <f t="shared" si="3169"/>
        <v>0</v>
      </c>
      <c r="HW375" s="17"/>
      <c r="HX375" s="85"/>
      <c r="HY375" s="85"/>
      <c r="HZ375" s="2" t="str">
        <f t="shared" si="2943"/>
        <v>СКРЫТЬ</v>
      </c>
    </row>
    <row r="376" spans="1:234" hidden="1" x14ac:dyDescent="0.2">
      <c r="A376" s="1" t="e">
        <f>$K$2&amp;#REF!&amp;$K$354&amp;$K$355&amp;K376</f>
        <v>#REF!</v>
      </c>
      <c r="B376" s="16" t="e">
        <f>IF(#REF!=0,"Скрыть","")</f>
        <v>#REF!</v>
      </c>
      <c r="C376" s="15" t="e">
        <f>IF(AND(#REF!&gt;85%,#REF!&gt;85%),"скрыть","")</f>
        <v>#REF!</v>
      </c>
      <c r="D376" s="14" t="s">
        <v>2</v>
      </c>
      <c r="E376" s="14" t="s">
        <v>25</v>
      </c>
      <c r="F376" s="14" t="s">
        <v>26</v>
      </c>
      <c r="G376" s="13" t="str">
        <f t="shared" si="3170"/>
        <v>3BDFBC50-5FD0-44D2-8F2C-8100642B19E7FDBB77E1-CAAB-4231-A3A6-5F1E1D2A723945AE0848-F448-420E-8294-9520F637BB9AПроходка вертикальных стволов, п.м.</v>
      </c>
      <c r="H376" s="13"/>
      <c r="I376" s="42">
        <v>365</v>
      </c>
      <c r="J376" s="102">
        <f>SUBTOTAL(103,I$12:I376)*1</f>
        <v>65</v>
      </c>
      <c r="K376" s="108" t="s">
        <v>11</v>
      </c>
      <c r="L376" s="17" t="s">
        <v>65</v>
      </c>
      <c r="M376" s="267"/>
      <c r="N376" s="255"/>
      <c r="O376" s="118"/>
      <c r="P376" s="162">
        <v>0</v>
      </c>
      <c r="Q376" s="163">
        <v>0</v>
      </c>
      <c r="R376" s="163">
        <v>0</v>
      </c>
      <c r="S376" s="92">
        <f t="shared" ca="1" si="3102"/>
        <v>0</v>
      </c>
      <c r="T376" s="92">
        <f t="shared" si="3103"/>
        <v>0</v>
      </c>
      <c r="U376" s="91">
        <f t="shared" ca="1" si="3104"/>
        <v>0</v>
      </c>
      <c r="V376" s="91">
        <f t="shared" si="3105"/>
        <v>0</v>
      </c>
      <c r="W376" s="120" t="str">
        <f t="shared" si="3106"/>
        <v/>
      </c>
      <c r="X376" s="178"/>
      <c r="Y376" s="128">
        <f t="shared" si="3107"/>
        <v>0</v>
      </c>
      <c r="Z376" s="179">
        <f t="shared" ca="1" si="3108"/>
        <v>0</v>
      </c>
      <c r="AA376" s="127">
        <f t="shared" si="3109"/>
        <v>0</v>
      </c>
      <c r="AB376" s="67" t="str">
        <f t="shared" ca="1" si="3110"/>
        <v/>
      </c>
      <c r="AC376" s="69">
        <f t="shared" ca="1" si="3111"/>
        <v>0</v>
      </c>
      <c r="AD376" s="226">
        <f t="shared" si="3017"/>
        <v>0</v>
      </c>
      <c r="AE376" s="227">
        <f t="shared" si="3018"/>
        <v>0</v>
      </c>
      <c r="AF376" s="225">
        <f t="shared" si="3019"/>
        <v>0</v>
      </c>
      <c r="AG376" s="226">
        <f t="shared" si="3020"/>
        <v>0</v>
      </c>
      <c r="AH376" s="227">
        <f t="shared" si="3021"/>
        <v>0</v>
      </c>
      <c r="AI376" s="225">
        <f t="shared" si="3022"/>
        <v>0</v>
      </c>
      <c r="AJ376" s="226">
        <f t="shared" si="3023"/>
        <v>0</v>
      </c>
      <c r="AK376" s="227">
        <f t="shared" si="3024"/>
        <v>0</v>
      </c>
      <c r="AL376" s="225">
        <f t="shared" si="3025"/>
        <v>0</v>
      </c>
      <c r="AM376" s="226">
        <f t="shared" si="3026"/>
        <v>0</v>
      </c>
      <c r="AN376" s="227">
        <f t="shared" si="3027"/>
        <v>0</v>
      </c>
      <c r="AO376" s="225">
        <f t="shared" si="3028"/>
        <v>0</v>
      </c>
      <c r="AP376" s="226">
        <f t="shared" si="3029"/>
        <v>0</v>
      </c>
      <c r="AQ376" s="227">
        <f t="shared" si="3030"/>
        <v>0</v>
      </c>
      <c r="AR376" s="225">
        <f t="shared" si="2955"/>
        <v>0</v>
      </c>
      <c r="AS376" s="136"/>
      <c r="AT376" s="131"/>
      <c r="AU376" s="69">
        <f t="shared" si="3112"/>
        <v>0</v>
      </c>
      <c r="AV376" s="162"/>
      <c r="AW376" s="130"/>
      <c r="AX376" s="18">
        <f t="shared" si="3113"/>
        <v>0</v>
      </c>
      <c r="AY376" s="136"/>
      <c r="AZ376" s="131"/>
      <c r="BA376" s="69">
        <f t="shared" si="3114"/>
        <v>0</v>
      </c>
      <c r="BB376" s="162"/>
      <c r="BC376" s="130"/>
      <c r="BD376" s="18">
        <f t="shared" si="3115"/>
        <v>0</v>
      </c>
      <c r="BE376" s="136"/>
      <c r="BF376" s="131"/>
      <c r="BG376" s="69">
        <f t="shared" si="3116"/>
        <v>0</v>
      </c>
      <c r="BH376" s="162"/>
      <c r="BI376" s="130"/>
      <c r="BJ376" s="18">
        <f t="shared" si="3117"/>
        <v>0</v>
      </c>
      <c r="BK376" s="136"/>
      <c r="BL376" s="131"/>
      <c r="BM376" s="69">
        <f t="shared" si="3118"/>
        <v>0</v>
      </c>
      <c r="BN376" s="162"/>
      <c r="BO376" s="130"/>
      <c r="BP376" s="18">
        <f t="shared" si="3119"/>
        <v>0</v>
      </c>
      <c r="BQ376" s="136"/>
      <c r="BR376" s="131"/>
      <c r="BS376" s="69">
        <f t="shared" si="3120"/>
        <v>0</v>
      </c>
      <c r="BT376" s="162"/>
      <c r="BU376" s="130"/>
      <c r="BV376" s="18">
        <f t="shared" si="3121"/>
        <v>0</v>
      </c>
      <c r="BW376" s="136"/>
      <c r="BX376" s="131"/>
      <c r="BY376" s="69">
        <f t="shared" si="3122"/>
        <v>0</v>
      </c>
      <c r="BZ376" s="162"/>
      <c r="CA376" s="130"/>
      <c r="CB376" s="18">
        <f t="shared" si="3123"/>
        <v>0</v>
      </c>
      <c r="CC376" s="136"/>
      <c r="CD376" s="131"/>
      <c r="CE376" s="69">
        <f t="shared" si="3124"/>
        <v>0</v>
      </c>
      <c r="CF376" s="162"/>
      <c r="CG376" s="130"/>
      <c r="CH376" s="18">
        <f t="shared" si="3125"/>
        <v>0</v>
      </c>
      <c r="CI376" s="136"/>
      <c r="CJ376" s="131"/>
      <c r="CK376" s="69">
        <f t="shared" si="3126"/>
        <v>0</v>
      </c>
      <c r="CL376" s="162"/>
      <c r="CM376" s="130"/>
      <c r="CN376" s="18">
        <f t="shared" si="3055"/>
        <v>0</v>
      </c>
      <c r="CO376" s="136"/>
      <c r="CP376" s="131"/>
      <c r="CQ376" s="69">
        <f t="shared" si="3127"/>
        <v>0</v>
      </c>
      <c r="CR376" s="162"/>
      <c r="CS376" s="130"/>
      <c r="CT376" s="18">
        <f t="shared" si="3057"/>
        <v>0</v>
      </c>
      <c r="CU376" s="136"/>
      <c r="CV376" s="131"/>
      <c r="CW376" s="69">
        <f t="shared" si="3128"/>
        <v>0</v>
      </c>
      <c r="CX376" s="162"/>
      <c r="CY376" s="130"/>
      <c r="CZ376" s="18">
        <f t="shared" si="3059"/>
        <v>0</v>
      </c>
      <c r="DA376" s="136"/>
      <c r="DB376" s="131"/>
      <c r="DC376" s="69">
        <f t="shared" si="3129"/>
        <v>0</v>
      </c>
      <c r="DD376" s="162"/>
      <c r="DE376" s="130"/>
      <c r="DF376" s="18">
        <f t="shared" si="3061"/>
        <v>0</v>
      </c>
      <c r="DG376" s="136"/>
      <c r="DH376" s="131"/>
      <c r="DI376" s="69">
        <f t="shared" si="3130"/>
        <v>0</v>
      </c>
      <c r="DJ376" s="162"/>
      <c r="DK376" s="130"/>
      <c r="DL376" s="18">
        <f t="shared" si="3131"/>
        <v>0</v>
      </c>
      <c r="DM376" s="136"/>
      <c r="DN376" s="131"/>
      <c r="DO376" s="69">
        <f t="shared" si="3132"/>
        <v>0</v>
      </c>
      <c r="DP376" s="162"/>
      <c r="DQ376" s="130"/>
      <c r="DR376" s="18">
        <f t="shared" si="3133"/>
        <v>0</v>
      </c>
      <c r="DS376" s="136"/>
      <c r="DT376" s="131"/>
      <c r="DU376" s="69">
        <f t="shared" si="3134"/>
        <v>0</v>
      </c>
      <c r="DV376" s="162"/>
      <c r="DW376" s="130"/>
      <c r="DX376" s="18">
        <f t="shared" si="3135"/>
        <v>0</v>
      </c>
      <c r="DY376" s="136"/>
      <c r="DZ376" s="131"/>
      <c r="EA376" s="69">
        <f t="shared" si="3136"/>
        <v>0</v>
      </c>
      <c r="EB376" s="162"/>
      <c r="EC376" s="130"/>
      <c r="ED376" s="18">
        <f t="shared" si="3137"/>
        <v>0</v>
      </c>
      <c r="EE376" s="136"/>
      <c r="EF376" s="131"/>
      <c r="EG376" s="69">
        <f t="shared" si="3138"/>
        <v>0</v>
      </c>
      <c r="EH376" s="162"/>
      <c r="EI376" s="130"/>
      <c r="EJ376" s="18">
        <f t="shared" si="3139"/>
        <v>0</v>
      </c>
      <c r="EK376" s="136"/>
      <c r="EL376" s="131"/>
      <c r="EM376" s="69">
        <f t="shared" si="3140"/>
        <v>0</v>
      </c>
      <c r="EN376" s="162"/>
      <c r="EO376" s="130"/>
      <c r="EP376" s="18">
        <f t="shared" si="3141"/>
        <v>0</v>
      </c>
      <c r="EQ376" s="136"/>
      <c r="ER376" s="131"/>
      <c r="ES376" s="69">
        <f t="shared" si="3142"/>
        <v>0</v>
      </c>
      <c r="ET376" s="162"/>
      <c r="EU376" s="130"/>
      <c r="EV376" s="18">
        <f t="shared" si="3143"/>
        <v>0</v>
      </c>
      <c r="EW376" s="136"/>
      <c r="EX376" s="131"/>
      <c r="EY376" s="69">
        <f t="shared" si="3144"/>
        <v>0</v>
      </c>
      <c r="EZ376" s="162"/>
      <c r="FA376" s="130"/>
      <c r="FB376" s="18">
        <f t="shared" si="3145"/>
        <v>0</v>
      </c>
      <c r="FC376" s="136"/>
      <c r="FD376" s="131"/>
      <c r="FE376" s="69">
        <f t="shared" si="3146"/>
        <v>0</v>
      </c>
      <c r="FF376" s="162"/>
      <c r="FG376" s="130"/>
      <c r="FH376" s="18">
        <f t="shared" si="3147"/>
        <v>0</v>
      </c>
      <c r="FI376" s="136"/>
      <c r="FJ376" s="131"/>
      <c r="FK376" s="69">
        <f t="shared" si="3148"/>
        <v>0</v>
      </c>
      <c r="FL376" s="162"/>
      <c r="FM376" s="130"/>
      <c r="FN376" s="18">
        <f t="shared" si="3149"/>
        <v>0</v>
      </c>
      <c r="FO376" s="136"/>
      <c r="FP376" s="131"/>
      <c r="FQ376" s="69">
        <f t="shared" si="3150"/>
        <v>0</v>
      </c>
      <c r="FR376" s="162"/>
      <c r="FS376" s="130"/>
      <c r="FT376" s="18">
        <f t="shared" si="3151"/>
        <v>0</v>
      </c>
      <c r="FU376" s="136"/>
      <c r="FV376" s="131"/>
      <c r="FW376" s="69">
        <f t="shared" si="3152"/>
        <v>0</v>
      </c>
      <c r="FX376" s="162"/>
      <c r="FY376" s="130"/>
      <c r="FZ376" s="18">
        <f t="shared" si="3153"/>
        <v>0</v>
      </c>
      <c r="GA376" s="136"/>
      <c r="GB376" s="131"/>
      <c r="GC376" s="69">
        <f t="shared" si="3154"/>
        <v>0</v>
      </c>
      <c r="GD376" s="162"/>
      <c r="GE376" s="130"/>
      <c r="GF376" s="18">
        <f t="shared" si="3155"/>
        <v>0</v>
      </c>
      <c r="GG376" s="136"/>
      <c r="GH376" s="131"/>
      <c r="GI376" s="69">
        <f t="shared" si="3156"/>
        <v>0</v>
      </c>
      <c r="GJ376" s="162"/>
      <c r="GK376" s="130"/>
      <c r="GL376" s="18">
        <f t="shared" si="3157"/>
        <v>0</v>
      </c>
      <c r="GM376" s="136"/>
      <c r="GN376" s="131"/>
      <c r="GO376" s="69">
        <f t="shared" si="3158"/>
        <v>0</v>
      </c>
      <c r="GP376" s="162"/>
      <c r="GQ376" s="130"/>
      <c r="GR376" s="18">
        <f t="shared" si="3159"/>
        <v>0</v>
      </c>
      <c r="GS376" s="136"/>
      <c r="GT376" s="131"/>
      <c r="GU376" s="69">
        <f t="shared" si="3160"/>
        <v>0</v>
      </c>
      <c r="GV376" s="162"/>
      <c r="GW376" s="130"/>
      <c r="GX376" s="18">
        <f t="shared" si="3161"/>
        <v>0</v>
      </c>
      <c r="GY376" s="136"/>
      <c r="GZ376" s="131"/>
      <c r="HA376" s="69">
        <f t="shared" si="3162"/>
        <v>0</v>
      </c>
      <c r="HB376" s="162"/>
      <c r="HC376" s="130"/>
      <c r="HD376" s="18">
        <f t="shared" si="3163"/>
        <v>0</v>
      </c>
      <c r="HE376" s="136"/>
      <c r="HF376" s="131"/>
      <c r="HG376" s="69">
        <f t="shared" si="3164"/>
        <v>0</v>
      </c>
      <c r="HH376" s="162"/>
      <c r="HI376" s="130"/>
      <c r="HJ376" s="18">
        <f t="shared" si="3165"/>
        <v>0</v>
      </c>
      <c r="HK376" s="136"/>
      <c r="HL376" s="131"/>
      <c r="HM376" s="69">
        <f t="shared" si="3166"/>
        <v>0</v>
      </c>
      <c r="HN376" s="162"/>
      <c r="HO376" s="130"/>
      <c r="HP376" s="18">
        <f t="shared" si="3167"/>
        <v>0</v>
      </c>
      <c r="HQ376" s="136"/>
      <c r="HR376" s="131"/>
      <c r="HS376" s="69">
        <f t="shared" si="3168"/>
        <v>0</v>
      </c>
      <c r="HT376" s="162"/>
      <c r="HU376" s="130"/>
      <c r="HV376" s="18">
        <f t="shared" si="3169"/>
        <v>0</v>
      </c>
      <c r="HW376" s="17"/>
      <c r="HX376" s="85"/>
      <c r="HY376" s="85"/>
      <c r="HZ376" s="2" t="str">
        <f t="shared" si="2943"/>
        <v>СКРЫТЬ</v>
      </c>
    </row>
    <row r="377" spans="1:234" hidden="1" x14ac:dyDescent="0.2">
      <c r="A377" s="1" t="e">
        <f>$K$2&amp;#REF!&amp;$K$354&amp;$K$355&amp;K377</f>
        <v>#REF!</v>
      </c>
      <c r="B377" s="16" t="e">
        <f>IF(#REF!=0,"Скрыть","")</f>
        <v>#REF!</v>
      </c>
      <c r="C377" s="15" t="e">
        <f>IF(AND(#REF!&gt;85%,#REF!&gt;85%),"скрыть","")</f>
        <v>#REF!</v>
      </c>
      <c r="D377" s="14" t="s">
        <v>2</v>
      </c>
      <c r="E377" s="14" t="s">
        <v>25</v>
      </c>
      <c r="F377" s="14" t="s">
        <v>26</v>
      </c>
      <c r="G377" s="13" t="str">
        <f>CONCATENATE(D377,E377,F377,K377)</f>
        <v>3BDFBC50-5FD0-44D2-8F2C-8100642B19E7FDBB77E1-CAAB-4231-A3A6-5F1E1D2A723945AE0848-F448-420E-8294-9520F637BB9AУстройство жесткого основания, м3</v>
      </c>
      <c r="H377" s="13"/>
      <c r="I377" s="42">
        <v>366</v>
      </c>
      <c r="J377" s="102">
        <f>SUBTOTAL(103,I$12:I377)*1</f>
        <v>65</v>
      </c>
      <c r="K377" s="108" t="s">
        <v>7</v>
      </c>
      <c r="L377" s="17" t="s">
        <v>65</v>
      </c>
      <c r="M377" s="267">
        <v>43774</v>
      </c>
      <c r="N377" s="255">
        <v>44012</v>
      </c>
      <c r="O377" s="118">
        <v>44165</v>
      </c>
      <c r="P377" s="162">
        <v>11570</v>
      </c>
      <c r="Q377" s="163">
        <v>10674</v>
      </c>
      <c r="R377" s="163">
        <v>11570</v>
      </c>
      <c r="S377" s="92">
        <f t="shared" ca="1" si="3102"/>
        <v>10674</v>
      </c>
      <c r="T377" s="92">
        <f t="shared" si="3103"/>
        <v>11570</v>
      </c>
      <c r="U377" s="91">
        <f t="shared" ca="1" si="3104"/>
        <v>896</v>
      </c>
      <c r="V377" s="91">
        <f t="shared" si="3105"/>
        <v>0</v>
      </c>
      <c r="W377" s="120">
        <f t="shared" si="3106"/>
        <v>1</v>
      </c>
      <c r="X377" s="178"/>
      <c r="Y377" s="128">
        <f t="shared" si="3107"/>
        <v>0</v>
      </c>
      <c r="Z377" s="179">
        <f t="shared" ca="1" si="3108"/>
        <v>0</v>
      </c>
      <c r="AA377" s="127">
        <f t="shared" si="3109"/>
        <v>0</v>
      </c>
      <c r="AB377" s="67" t="str">
        <f t="shared" ca="1" si="3110"/>
        <v/>
      </c>
      <c r="AC377" s="69">
        <f t="shared" ca="1" si="3111"/>
        <v>0</v>
      </c>
      <c r="AD377" s="226">
        <f t="shared" si="3017"/>
        <v>0</v>
      </c>
      <c r="AE377" s="227">
        <f t="shared" si="3018"/>
        <v>0</v>
      </c>
      <c r="AF377" s="225">
        <f t="shared" si="3019"/>
        <v>0</v>
      </c>
      <c r="AG377" s="226">
        <f t="shared" si="3020"/>
        <v>0</v>
      </c>
      <c r="AH377" s="227">
        <f t="shared" si="3021"/>
        <v>0</v>
      </c>
      <c r="AI377" s="225">
        <f t="shared" si="3022"/>
        <v>0</v>
      </c>
      <c r="AJ377" s="226">
        <f t="shared" si="3023"/>
        <v>0</v>
      </c>
      <c r="AK377" s="227">
        <f t="shared" si="3024"/>
        <v>0</v>
      </c>
      <c r="AL377" s="225">
        <f t="shared" si="3025"/>
        <v>0</v>
      </c>
      <c r="AM377" s="226">
        <f t="shared" si="3026"/>
        <v>0</v>
      </c>
      <c r="AN377" s="227">
        <f t="shared" si="3027"/>
        <v>0</v>
      </c>
      <c r="AO377" s="225">
        <f t="shared" si="3028"/>
        <v>0</v>
      </c>
      <c r="AP377" s="226">
        <f t="shared" si="3029"/>
        <v>0</v>
      </c>
      <c r="AQ377" s="227">
        <f t="shared" si="3030"/>
        <v>0</v>
      </c>
      <c r="AR377" s="225">
        <f t="shared" si="2955"/>
        <v>0</v>
      </c>
      <c r="AS377" s="136"/>
      <c r="AT377" s="131"/>
      <c r="AU377" s="69">
        <f t="shared" si="3112"/>
        <v>0</v>
      </c>
      <c r="AV377" s="162"/>
      <c r="AW377" s="130"/>
      <c r="AX377" s="18">
        <f t="shared" si="3113"/>
        <v>0</v>
      </c>
      <c r="AY377" s="136"/>
      <c r="AZ377" s="131"/>
      <c r="BA377" s="69">
        <f t="shared" si="3114"/>
        <v>0</v>
      </c>
      <c r="BB377" s="162"/>
      <c r="BC377" s="130"/>
      <c r="BD377" s="18">
        <f t="shared" si="3115"/>
        <v>0</v>
      </c>
      <c r="BE377" s="136"/>
      <c r="BF377" s="131"/>
      <c r="BG377" s="69">
        <f t="shared" si="3116"/>
        <v>0</v>
      </c>
      <c r="BH377" s="162"/>
      <c r="BI377" s="130"/>
      <c r="BJ377" s="18">
        <f t="shared" si="3117"/>
        <v>0</v>
      </c>
      <c r="BK377" s="136"/>
      <c r="BL377" s="131"/>
      <c r="BM377" s="69">
        <f t="shared" si="3118"/>
        <v>0</v>
      </c>
      <c r="BN377" s="162"/>
      <c r="BO377" s="130"/>
      <c r="BP377" s="18">
        <f t="shared" si="3119"/>
        <v>0</v>
      </c>
      <c r="BQ377" s="136"/>
      <c r="BR377" s="131"/>
      <c r="BS377" s="69">
        <f t="shared" si="3120"/>
        <v>0</v>
      </c>
      <c r="BT377" s="162"/>
      <c r="BU377" s="130"/>
      <c r="BV377" s="18">
        <f t="shared" si="3121"/>
        <v>0</v>
      </c>
      <c r="BW377" s="136"/>
      <c r="BX377" s="131"/>
      <c r="BY377" s="69">
        <f t="shared" si="3122"/>
        <v>0</v>
      </c>
      <c r="BZ377" s="162"/>
      <c r="CA377" s="130"/>
      <c r="CB377" s="18">
        <f t="shared" si="3123"/>
        <v>0</v>
      </c>
      <c r="CC377" s="136"/>
      <c r="CD377" s="131"/>
      <c r="CE377" s="69">
        <f t="shared" si="3124"/>
        <v>0</v>
      </c>
      <c r="CF377" s="162"/>
      <c r="CG377" s="130"/>
      <c r="CH377" s="18">
        <f t="shared" si="3125"/>
        <v>0</v>
      </c>
      <c r="CI377" s="136"/>
      <c r="CJ377" s="131"/>
      <c r="CK377" s="69">
        <f t="shared" si="3126"/>
        <v>0</v>
      </c>
      <c r="CL377" s="162"/>
      <c r="CM377" s="130"/>
      <c r="CN377" s="18">
        <f t="shared" si="3055"/>
        <v>0</v>
      </c>
      <c r="CO377" s="136"/>
      <c r="CP377" s="131"/>
      <c r="CQ377" s="69">
        <f t="shared" si="3127"/>
        <v>0</v>
      </c>
      <c r="CR377" s="162"/>
      <c r="CS377" s="130"/>
      <c r="CT377" s="18">
        <f t="shared" si="3057"/>
        <v>0</v>
      </c>
      <c r="CU377" s="136"/>
      <c r="CV377" s="131"/>
      <c r="CW377" s="69">
        <f t="shared" si="3128"/>
        <v>0</v>
      </c>
      <c r="CX377" s="162"/>
      <c r="CY377" s="130"/>
      <c r="CZ377" s="18">
        <f t="shared" si="3059"/>
        <v>0</v>
      </c>
      <c r="DA377" s="136"/>
      <c r="DB377" s="131"/>
      <c r="DC377" s="69">
        <f t="shared" si="3129"/>
        <v>0</v>
      </c>
      <c r="DD377" s="162"/>
      <c r="DE377" s="130"/>
      <c r="DF377" s="18">
        <f t="shared" si="3061"/>
        <v>0</v>
      </c>
      <c r="DG377" s="136"/>
      <c r="DH377" s="131"/>
      <c r="DI377" s="69">
        <f t="shared" si="3130"/>
        <v>0</v>
      </c>
      <c r="DJ377" s="162"/>
      <c r="DK377" s="130"/>
      <c r="DL377" s="18">
        <f t="shared" si="3131"/>
        <v>0</v>
      </c>
      <c r="DM377" s="136"/>
      <c r="DN377" s="131"/>
      <c r="DO377" s="69">
        <f t="shared" si="3132"/>
        <v>0</v>
      </c>
      <c r="DP377" s="162"/>
      <c r="DQ377" s="130"/>
      <c r="DR377" s="18">
        <f t="shared" si="3133"/>
        <v>0</v>
      </c>
      <c r="DS377" s="136"/>
      <c r="DT377" s="131"/>
      <c r="DU377" s="69">
        <f t="shared" si="3134"/>
        <v>0</v>
      </c>
      <c r="DV377" s="162"/>
      <c r="DW377" s="130"/>
      <c r="DX377" s="18">
        <f t="shared" si="3135"/>
        <v>0</v>
      </c>
      <c r="DY377" s="136"/>
      <c r="DZ377" s="131"/>
      <c r="EA377" s="69">
        <f t="shared" si="3136"/>
        <v>0</v>
      </c>
      <c r="EB377" s="162"/>
      <c r="EC377" s="130"/>
      <c r="ED377" s="18">
        <f t="shared" si="3137"/>
        <v>0</v>
      </c>
      <c r="EE377" s="136"/>
      <c r="EF377" s="131"/>
      <c r="EG377" s="69">
        <f t="shared" si="3138"/>
        <v>0</v>
      </c>
      <c r="EH377" s="162"/>
      <c r="EI377" s="130"/>
      <c r="EJ377" s="18">
        <f t="shared" si="3139"/>
        <v>0</v>
      </c>
      <c r="EK377" s="136"/>
      <c r="EL377" s="131"/>
      <c r="EM377" s="69">
        <f t="shared" si="3140"/>
        <v>0</v>
      </c>
      <c r="EN377" s="162"/>
      <c r="EO377" s="130"/>
      <c r="EP377" s="18">
        <f t="shared" si="3141"/>
        <v>0</v>
      </c>
      <c r="EQ377" s="136"/>
      <c r="ER377" s="131"/>
      <c r="ES377" s="69">
        <f t="shared" si="3142"/>
        <v>0</v>
      </c>
      <c r="ET377" s="162"/>
      <c r="EU377" s="130"/>
      <c r="EV377" s="18">
        <f t="shared" si="3143"/>
        <v>0</v>
      </c>
      <c r="EW377" s="136"/>
      <c r="EX377" s="131"/>
      <c r="EY377" s="69">
        <f t="shared" si="3144"/>
        <v>0</v>
      </c>
      <c r="EZ377" s="162"/>
      <c r="FA377" s="130"/>
      <c r="FB377" s="18">
        <f t="shared" si="3145"/>
        <v>0</v>
      </c>
      <c r="FC377" s="136"/>
      <c r="FD377" s="131"/>
      <c r="FE377" s="69">
        <f t="shared" si="3146"/>
        <v>0</v>
      </c>
      <c r="FF377" s="162"/>
      <c r="FG377" s="130"/>
      <c r="FH377" s="18">
        <f t="shared" si="3147"/>
        <v>0</v>
      </c>
      <c r="FI377" s="136"/>
      <c r="FJ377" s="131"/>
      <c r="FK377" s="69">
        <f t="shared" si="3148"/>
        <v>0</v>
      </c>
      <c r="FL377" s="162"/>
      <c r="FM377" s="130"/>
      <c r="FN377" s="18">
        <f t="shared" si="3149"/>
        <v>0</v>
      </c>
      <c r="FO377" s="136"/>
      <c r="FP377" s="131"/>
      <c r="FQ377" s="69">
        <f t="shared" si="3150"/>
        <v>0</v>
      </c>
      <c r="FR377" s="162"/>
      <c r="FS377" s="130"/>
      <c r="FT377" s="18">
        <f t="shared" si="3151"/>
        <v>0</v>
      </c>
      <c r="FU377" s="136"/>
      <c r="FV377" s="131"/>
      <c r="FW377" s="69">
        <f t="shared" si="3152"/>
        <v>0</v>
      </c>
      <c r="FX377" s="162"/>
      <c r="FY377" s="130"/>
      <c r="FZ377" s="18">
        <f t="shared" si="3153"/>
        <v>0</v>
      </c>
      <c r="GA377" s="136"/>
      <c r="GB377" s="131"/>
      <c r="GC377" s="69">
        <f t="shared" si="3154"/>
        <v>0</v>
      </c>
      <c r="GD377" s="162"/>
      <c r="GE377" s="130"/>
      <c r="GF377" s="18">
        <f t="shared" si="3155"/>
        <v>0</v>
      </c>
      <c r="GG377" s="136"/>
      <c r="GH377" s="131"/>
      <c r="GI377" s="69">
        <f t="shared" si="3156"/>
        <v>0</v>
      </c>
      <c r="GJ377" s="162"/>
      <c r="GK377" s="130"/>
      <c r="GL377" s="18">
        <f t="shared" si="3157"/>
        <v>0</v>
      </c>
      <c r="GM377" s="136"/>
      <c r="GN377" s="131"/>
      <c r="GO377" s="69">
        <f t="shared" si="3158"/>
        <v>0</v>
      </c>
      <c r="GP377" s="162"/>
      <c r="GQ377" s="130"/>
      <c r="GR377" s="18">
        <f t="shared" si="3159"/>
        <v>0</v>
      </c>
      <c r="GS377" s="136"/>
      <c r="GT377" s="131"/>
      <c r="GU377" s="69">
        <f t="shared" si="3160"/>
        <v>0</v>
      </c>
      <c r="GV377" s="162"/>
      <c r="GW377" s="130"/>
      <c r="GX377" s="18">
        <f t="shared" si="3161"/>
        <v>0</v>
      </c>
      <c r="GY377" s="136"/>
      <c r="GZ377" s="131"/>
      <c r="HA377" s="69">
        <f t="shared" si="3162"/>
        <v>0</v>
      </c>
      <c r="HB377" s="162"/>
      <c r="HC377" s="130"/>
      <c r="HD377" s="18">
        <f t="shared" si="3163"/>
        <v>0</v>
      </c>
      <c r="HE377" s="136"/>
      <c r="HF377" s="131"/>
      <c r="HG377" s="69">
        <f t="shared" si="3164"/>
        <v>0</v>
      </c>
      <c r="HH377" s="162"/>
      <c r="HI377" s="130"/>
      <c r="HJ377" s="18">
        <f t="shared" si="3165"/>
        <v>0</v>
      </c>
      <c r="HK377" s="136"/>
      <c r="HL377" s="131"/>
      <c r="HM377" s="69">
        <f t="shared" si="3166"/>
        <v>0</v>
      </c>
      <c r="HN377" s="162"/>
      <c r="HO377" s="130"/>
      <c r="HP377" s="18">
        <f t="shared" si="3167"/>
        <v>0</v>
      </c>
      <c r="HQ377" s="136"/>
      <c r="HR377" s="131"/>
      <c r="HS377" s="69">
        <f t="shared" si="3168"/>
        <v>0</v>
      </c>
      <c r="HT377" s="162"/>
      <c r="HU377" s="130"/>
      <c r="HV377" s="18">
        <f t="shared" si="3169"/>
        <v>0</v>
      </c>
      <c r="HW377" s="17"/>
      <c r="HX377" s="85"/>
      <c r="HY377" s="85"/>
      <c r="HZ377" s="2" t="str">
        <f t="shared" si="2943"/>
        <v>СКРЫТЬ</v>
      </c>
    </row>
    <row r="378" spans="1:234" hidden="1" x14ac:dyDescent="0.2">
      <c r="A378" s="1" t="e">
        <f>$K$2&amp;#REF!&amp;$K$354&amp;$K$355&amp;K378</f>
        <v>#REF!</v>
      </c>
      <c r="B378" s="16" t="e">
        <f>IF(#REF!=0,"Скрыть","")</f>
        <v>#REF!</v>
      </c>
      <c r="C378" s="15" t="e">
        <f>IF(AND(#REF!&gt;85%,#REF!&gt;85%),"скрыть","")</f>
        <v>#REF!</v>
      </c>
      <c r="D378" s="14" t="s">
        <v>2</v>
      </c>
      <c r="E378" s="14" t="s">
        <v>25</v>
      </c>
      <c r="F378" s="14" t="s">
        <v>26</v>
      </c>
      <c r="G378" s="13" t="str">
        <f>CONCATENATE(D378,E378,F378,K378)</f>
        <v>3BDFBC50-5FD0-44D2-8F2C-8100642B19E7FDBB77E1-CAAB-4231-A3A6-5F1E1D2A723945AE0848-F448-420E-8294-9520F637BB9AУстройство ВСП (путевой бетон), п.м.</v>
      </c>
      <c r="H378" s="13"/>
      <c r="I378" s="42">
        <v>367</v>
      </c>
      <c r="J378" s="102">
        <f>SUBTOTAL(103,I$12:I378)*1</f>
        <v>65</v>
      </c>
      <c r="K378" s="108" t="s">
        <v>8</v>
      </c>
      <c r="L378" s="17" t="s">
        <v>65</v>
      </c>
      <c r="M378" s="267">
        <v>44105</v>
      </c>
      <c r="N378" s="255">
        <v>44158</v>
      </c>
      <c r="O378" s="118">
        <v>44252</v>
      </c>
      <c r="P378" s="162">
        <v>2229</v>
      </c>
      <c r="Q378" s="163">
        <v>348.38709677419354</v>
      </c>
      <c r="R378" s="163">
        <v>0</v>
      </c>
      <c r="S378" s="92">
        <f t="shared" ca="1" si="3102"/>
        <v>348.38709677419354</v>
      </c>
      <c r="T378" s="92">
        <f t="shared" si="3103"/>
        <v>0</v>
      </c>
      <c r="U378" s="91">
        <f t="shared" ca="1" si="3104"/>
        <v>-348.38709677419354</v>
      </c>
      <c r="V378" s="91">
        <f t="shared" si="3105"/>
        <v>2229</v>
      </c>
      <c r="W378" s="120">
        <f t="shared" si="3106"/>
        <v>0</v>
      </c>
      <c r="X378" s="178"/>
      <c r="Y378" s="128">
        <f t="shared" si="3107"/>
        <v>0</v>
      </c>
      <c r="Z378" s="179">
        <f t="shared" ca="1" si="3108"/>
        <v>0</v>
      </c>
      <c r="AA378" s="127">
        <f t="shared" si="3109"/>
        <v>0</v>
      </c>
      <c r="AB378" s="67" t="str">
        <f t="shared" ca="1" si="3110"/>
        <v/>
      </c>
      <c r="AC378" s="69">
        <f t="shared" ca="1" si="3111"/>
        <v>0</v>
      </c>
      <c r="AD378" s="226">
        <f t="shared" si="3017"/>
        <v>0</v>
      </c>
      <c r="AE378" s="227">
        <f t="shared" si="3018"/>
        <v>0</v>
      </c>
      <c r="AF378" s="225">
        <f t="shared" si="3019"/>
        <v>0</v>
      </c>
      <c r="AG378" s="226">
        <f t="shared" si="3020"/>
        <v>0</v>
      </c>
      <c r="AH378" s="227">
        <f t="shared" si="3021"/>
        <v>0</v>
      </c>
      <c r="AI378" s="225">
        <f t="shared" si="3022"/>
        <v>0</v>
      </c>
      <c r="AJ378" s="226">
        <f t="shared" si="3023"/>
        <v>0</v>
      </c>
      <c r="AK378" s="227">
        <f t="shared" si="3024"/>
        <v>0</v>
      </c>
      <c r="AL378" s="225">
        <f t="shared" si="3025"/>
        <v>0</v>
      </c>
      <c r="AM378" s="226">
        <f t="shared" si="3026"/>
        <v>0</v>
      </c>
      <c r="AN378" s="227">
        <f t="shared" si="3027"/>
        <v>0</v>
      </c>
      <c r="AO378" s="225">
        <f t="shared" si="3028"/>
        <v>0</v>
      </c>
      <c r="AP378" s="226">
        <f t="shared" si="3029"/>
        <v>0</v>
      </c>
      <c r="AQ378" s="227">
        <f t="shared" si="3030"/>
        <v>0</v>
      </c>
      <c r="AR378" s="225">
        <f t="shared" si="2955"/>
        <v>0</v>
      </c>
      <c r="AS378" s="136"/>
      <c r="AT378" s="131"/>
      <c r="AU378" s="69">
        <f t="shared" si="3112"/>
        <v>0</v>
      </c>
      <c r="AV378" s="162"/>
      <c r="AW378" s="130"/>
      <c r="AX378" s="18">
        <f t="shared" si="3113"/>
        <v>0</v>
      </c>
      <c r="AY378" s="136"/>
      <c r="AZ378" s="131"/>
      <c r="BA378" s="69">
        <f t="shared" si="3114"/>
        <v>0</v>
      </c>
      <c r="BB378" s="162"/>
      <c r="BC378" s="130"/>
      <c r="BD378" s="18">
        <f t="shared" si="3115"/>
        <v>0</v>
      </c>
      <c r="BE378" s="136"/>
      <c r="BF378" s="131"/>
      <c r="BG378" s="69">
        <f t="shared" si="3116"/>
        <v>0</v>
      </c>
      <c r="BH378" s="162"/>
      <c r="BI378" s="130"/>
      <c r="BJ378" s="18">
        <f t="shared" si="3117"/>
        <v>0</v>
      </c>
      <c r="BK378" s="136"/>
      <c r="BL378" s="131"/>
      <c r="BM378" s="69">
        <f t="shared" si="3118"/>
        <v>0</v>
      </c>
      <c r="BN378" s="162"/>
      <c r="BO378" s="130"/>
      <c r="BP378" s="18">
        <f t="shared" si="3119"/>
        <v>0</v>
      </c>
      <c r="BQ378" s="136"/>
      <c r="BR378" s="131"/>
      <c r="BS378" s="69">
        <f t="shared" si="3120"/>
        <v>0</v>
      </c>
      <c r="BT378" s="162"/>
      <c r="BU378" s="130"/>
      <c r="BV378" s="18">
        <f t="shared" si="3121"/>
        <v>0</v>
      </c>
      <c r="BW378" s="136"/>
      <c r="BX378" s="131"/>
      <c r="BY378" s="69">
        <f t="shared" si="3122"/>
        <v>0</v>
      </c>
      <c r="BZ378" s="162"/>
      <c r="CA378" s="130"/>
      <c r="CB378" s="18">
        <f t="shared" si="3123"/>
        <v>0</v>
      </c>
      <c r="CC378" s="136"/>
      <c r="CD378" s="131"/>
      <c r="CE378" s="69">
        <f t="shared" si="3124"/>
        <v>0</v>
      </c>
      <c r="CF378" s="162"/>
      <c r="CG378" s="130"/>
      <c r="CH378" s="18">
        <f t="shared" si="3125"/>
        <v>0</v>
      </c>
      <c r="CI378" s="136"/>
      <c r="CJ378" s="131"/>
      <c r="CK378" s="69">
        <f t="shared" si="3126"/>
        <v>0</v>
      </c>
      <c r="CL378" s="162"/>
      <c r="CM378" s="130"/>
      <c r="CN378" s="18">
        <f t="shared" si="3055"/>
        <v>0</v>
      </c>
      <c r="CO378" s="136"/>
      <c r="CP378" s="131"/>
      <c r="CQ378" s="69">
        <f t="shared" si="3127"/>
        <v>0</v>
      </c>
      <c r="CR378" s="162"/>
      <c r="CS378" s="130"/>
      <c r="CT378" s="18">
        <f t="shared" si="3057"/>
        <v>0</v>
      </c>
      <c r="CU378" s="136"/>
      <c r="CV378" s="131"/>
      <c r="CW378" s="69">
        <f t="shared" si="3128"/>
        <v>0</v>
      </c>
      <c r="CX378" s="162"/>
      <c r="CY378" s="130"/>
      <c r="CZ378" s="18">
        <f t="shared" si="3059"/>
        <v>0</v>
      </c>
      <c r="DA378" s="136"/>
      <c r="DB378" s="131"/>
      <c r="DC378" s="69">
        <f t="shared" si="3129"/>
        <v>0</v>
      </c>
      <c r="DD378" s="162"/>
      <c r="DE378" s="130"/>
      <c r="DF378" s="18">
        <f t="shared" si="3061"/>
        <v>0</v>
      </c>
      <c r="DG378" s="136"/>
      <c r="DH378" s="131"/>
      <c r="DI378" s="69">
        <f t="shared" si="3130"/>
        <v>0</v>
      </c>
      <c r="DJ378" s="162"/>
      <c r="DK378" s="130"/>
      <c r="DL378" s="18">
        <f t="shared" si="3131"/>
        <v>0</v>
      </c>
      <c r="DM378" s="136"/>
      <c r="DN378" s="131"/>
      <c r="DO378" s="69">
        <f t="shared" si="3132"/>
        <v>0</v>
      </c>
      <c r="DP378" s="162"/>
      <c r="DQ378" s="130"/>
      <c r="DR378" s="18">
        <f t="shared" si="3133"/>
        <v>0</v>
      </c>
      <c r="DS378" s="136"/>
      <c r="DT378" s="131"/>
      <c r="DU378" s="69">
        <f t="shared" si="3134"/>
        <v>0</v>
      </c>
      <c r="DV378" s="162"/>
      <c r="DW378" s="130"/>
      <c r="DX378" s="18">
        <f t="shared" si="3135"/>
        <v>0</v>
      </c>
      <c r="DY378" s="136"/>
      <c r="DZ378" s="131"/>
      <c r="EA378" s="69">
        <f t="shared" si="3136"/>
        <v>0</v>
      </c>
      <c r="EB378" s="162"/>
      <c r="EC378" s="130"/>
      <c r="ED378" s="18">
        <f t="shared" si="3137"/>
        <v>0</v>
      </c>
      <c r="EE378" s="136"/>
      <c r="EF378" s="131"/>
      <c r="EG378" s="69">
        <f t="shared" si="3138"/>
        <v>0</v>
      </c>
      <c r="EH378" s="162"/>
      <c r="EI378" s="130"/>
      <c r="EJ378" s="18">
        <f t="shared" si="3139"/>
        <v>0</v>
      </c>
      <c r="EK378" s="136"/>
      <c r="EL378" s="131"/>
      <c r="EM378" s="69">
        <f t="shared" si="3140"/>
        <v>0</v>
      </c>
      <c r="EN378" s="162"/>
      <c r="EO378" s="130"/>
      <c r="EP378" s="18">
        <f t="shared" si="3141"/>
        <v>0</v>
      </c>
      <c r="EQ378" s="136"/>
      <c r="ER378" s="131"/>
      <c r="ES378" s="69">
        <f t="shared" si="3142"/>
        <v>0</v>
      </c>
      <c r="ET378" s="162"/>
      <c r="EU378" s="130"/>
      <c r="EV378" s="18">
        <f t="shared" si="3143"/>
        <v>0</v>
      </c>
      <c r="EW378" s="136"/>
      <c r="EX378" s="131"/>
      <c r="EY378" s="69">
        <f t="shared" si="3144"/>
        <v>0</v>
      </c>
      <c r="EZ378" s="162"/>
      <c r="FA378" s="130"/>
      <c r="FB378" s="18">
        <f t="shared" si="3145"/>
        <v>0</v>
      </c>
      <c r="FC378" s="136"/>
      <c r="FD378" s="131"/>
      <c r="FE378" s="69">
        <f t="shared" si="3146"/>
        <v>0</v>
      </c>
      <c r="FF378" s="162"/>
      <c r="FG378" s="130"/>
      <c r="FH378" s="18">
        <f t="shared" si="3147"/>
        <v>0</v>
      </c>
      <c r="FI378" s="136"/>
      <c r="FJ378" s="131"/>
      <c r="FK378" s="69">
        <f t="shared" si="3148"/>
        <v>0</v>
      </c>
      <c r="FL378" s="162"/>
      <c r="FM378" s="130"/>
      <c r="FN378" s="18">
        <f t="shared" si="3149"/>
        <v>0</v>
      </c>
      <c r="FO378" s="136"/>
      <c r="FP378" s="131"/>
      <c r="FQ378" s="69">
        <f t="shared" si="3150"/>
        <v>0</v>
      </c>
      <c r="FR378" s="162"/>
      <c r="FS378" s="130"/>
      <c r="FT378" s="18">
        <f t="shared" si="3151"/>
        <v>0</v>
      </c>
      <c r="FU378" s="136"/>
      <c r="FV378" s="131"/>
      <c r="FW378" s="69">
        <f t="shared" si="3152"/>
        <v>0</v>
      </c>
      <c r="FX378" s="162"/>
      <c r="FY378" s="130"/>
      <c r="FZ378" s="18">
        <f t="shared" si="3153"/>
        <v>0</v>
      </c>
      <c r="GA378" s="136"/>
      <c r="GB378" s="131"/>
      <c r="GC378" s="69">
        <f t="shared" si="3154"/>
        <v>0</v>
      </c>
      <c r="GD378" s="162"/>
      <c r="GE378" s="130"/>
      <c r="GF378" s="18">
        <f t="shared" si="3155"/>
        <v>0</v>
      </c>
      <c r="GG378" s="136"/>
      <c r="GH378" s="131"/>
      <c r="GI378" s="69">
        <f t="shared" si="3156"/>
        <v>0</v>
      </c>
      <c r="GJ378" s="162"/>
      <c r="GK378" s="130"/>
      <c r="GL378" s="18">
        <f t="shared" si="3157"/>
        <v>0</v>
      </c>
      <c r="GM378" s="136"/>
      <c r="GN378" s="131"/>
      <c r="GO378" s="69">
        <f t="shared" si="3158"/>
        <v>0</v>
      </c>
      <c r="GP378" s="162"/>
      <c r="GQ378" s="130"/>
      <c r="GR378" s="18">
        <f t="shared" si="3159"/>
        <v>0</v>
      </c>
      <c r="GS378" s="136"/>
      <c r="GT378" s="131"/>
      <c r="GU378" s="69">
        <f t="shared" si="3160"/>
        <v>0</v>
      </c>
      <c r="GV378" s="162"/>
      <c r="GW378" s="130"/>
      <c r="GX378" s="18">
        <f t="shared" si="3161"/>
        <v>0</v>
      </c>
      <c r="GY378" s="136"/>
      <c r="GZ378" s="131"/>
      <c r="HA378" s="69">
        <f t="shared" si="3162"/>
        <v>0</v>
      </c>
      <c r="HB378" s="162"/>
      <c r="HC378" s="130"/>
      <c r="HD378" s="18">
        <f t="shared" si="3163"/>
        <v>0</v>
      </c>
      <c r="HE378" s="136"/>
      <c r="HF378" s="131"/>
      <c r="HG378" s="69">
        <f t="shared" si="3164"/>
        <v>0</v>
      </c>
      <c r="HH378" s="162"/>
      <c r="HI378" s="130"/>
      <c r="HJ378" s="18">
        <f t="shared" si="3165"/>
        <v>0</v>
      </c>
      <c r="HK378" s="136"/>
      <c r="HL378" s="131"/>
      <c r="HM378" s="69">
        <f t="shared" si="3166"/>
        <v>0</v>
      </c>
      <c r="HN378" s="162"/>
      <c r="HO378" s="130"/>
      <c r="HP378" s="18">
        <f t="shared" si="3167"/>
        <v>0</v>
      </c>
      <c r="HQ378" s="136"/>
      <c r="HR378" s="131"/>
      <c r="HS378" s="69">
        <f t="shared" si="3168"/>
        <v>0</v>
      </c>
      <c r="HT378" s="162"/>
      <c r="HU378" s="130"/>
      <c r="HV378" s="18">
        <f t="shared" si="3169"/>
        <v>0</v>
      </c>
      <c r="HW378" s="17"/>
      <c r="HX378" s="85"/>
      <c r="HY378" s="85"/>
      <c r="HZ378" s="2" t="str">
        <f t="shared" si="2943"/>
        <v>СКРЫТЬ</v>
      </c>
    </row>
    <row r="379" spans="1:234" hidden="1" x14ac:dyDescent="0.2">
      <c r="A379" s="1" t="e">
        <f>$K$2&amp;#REF!&amp;$K$354&amp;$K$355&amp;K379</f>
        <v>#REF!</v>
      </c>
      <c r="B379" s="16" t="e">
        <f>IF(#REF!=0,"Скрыть","")</f>
        <v>#REF!</v>
      </c>
      <c r="C379" s="15" t="e">
        <f>IF(AND(#REF!&gt;85%,#REF!&gt;85%),"скрыть","")</f>
        <v>#REF!</v>
      </c>
      <c r="D379" s="243" t="s">
        <v>2</v>
      </c>
      <c r="E379" s="243" t="s">
        <v>25</v>
      </c>
      <c r="F379" s="243" t="s">
        <v>26</v>
      </c>
      <c r="G379" s="13" t="str">
        <f>CONCATENATE(D379,E379,F379,K379)</f>
        <v>3BDFBC50-5FD0-44D2-8F2C-8100642B19E7FDBB77E1-CAAB-4231-A3A6-5F1E1D2A723945AE0848-F448-420E-8294-9520F637BB9AУстройство вентперекрытия тоннеля D10, пог.м</v>
      </c>
      <c r="H379" s="13"/>
      <c r="I379" s="42">
        <v>368</v>
      </c>
      <c r="J379" s="102">
        <f>SUBTOTAL(103,I$12:I379)*1</f>
        <v>65</v>
      </c>
      <c r="K379" s="245" t="s">
        <v>101</v>
      </c>
      <c r="L379" s="17" t="s">
        <v>65</v>
      </c>
      <c r="M379" s="267">
        <v>43862</v>
      </c>
      <c r="N379" s="263">
        <v>43951</v>
      </c>
      <c r="O379" s="119">
        <v>43920</v>
      </c>
      <c r="P379" s="162">
        <v>938</v>
      </c>
      <c r="Q379" s="163">
        <v>938</v>
      </c>
      <c r="R379" s="163">
        <v>938</v>
      </c>
      <c r="S379" s="92">
        <f t="shared" ca="1" si="3102"/>
        <v>938</v>
      </c>
      <c r="T379" s="92">
        <f t="shared" si="3103"/>
        <v>938</v>
      </c>
      <c r="U379" s="91">
        <f t="shared" ca="1" si="3104"/>
        <v>0</v>
      </c>
      <c r="V379" s="91">
        <f t="shared" si="3105"/>
        <v>0</v>
      </c>
      <c r="W379" s="120">
        <f t="shared" si="3106"/>
        <v>1</v>
      </c>
      <c r="X379" s="178"/>
      <c r="Y379" s="128">
        <f t="shared" si="3107"/>
        <v>0</v>
      </c>
      <c r="Z379" s="179">
        <f t="shared" ca="1" si="3108"/>
        <v>0</v>
      </c>
      <c r="AA379" s="127">
        <f t="shared" si="3109"/>
        <v>0</v>
      </c>
      <c r="AB379" s="67" t="str">
        <f t="shared" ca="1" si="3110"/>
        <v/>
      </c>
      <c r="AC379" s="69">
        <f t="shared" ca="1" si="3111"/>
        <v>0</v>
      </c>
      <c r="AD379" s="226">
        <f t="shared" si="3017"/>
        <v>0</v>
      </c>
      <c r="AE379" s="227">
        <f t="shared" si="3018"/>
        <v>0</v>
      </c>
      <c r="AF379" s="225">
        <f t="shared" si="3019"/>
        <v>0</v>
      </c>
      <c r="AG379" s="226">
        <f t="shared" si="3020"/>
        <v>0</v>
      </c>
      <c r="AH379" s="227">
        <f t="shared" si="3021"/>
        <v>0</v>
      </c>
      <c r="AI379" s="225">
        <f t="shared" si="3022"/>
        <v>0</v>
      </c>
      <c r="AJ379" s="226">
        <f t="shared" si="3023"/>
        <v>0</v>
      </c>
      <c r="AK379" s="227">
        <f t="shared" si="3024"/>
        <v>0</v>
      </c>
      <c r="AL379" s="225">
        <f t="shared" si="3025"/>
        <v>0</v>
      </c>
      <c r="AM379" s="226">
        <f t="shared" si="3026"/>
        <v>0</v>
      </c>
      <c r="AN379" s="227">
        <f t="shared" si="3027"/>
        <v>0</v>
      </c>
      <c r="AO379" s="225">
        <f t="shared" si="3028"/>
        <v>0</v>
      </c>
      <c r="AP379" s="226">
        <f t="shared" si="3029"/>
        <v>0</v>
      </c>
      <c r="AQ379" s="227">
        <f t="shared" si="3030"/>
        <v>0</v>
      </c>
      <c r="AR379" s="225">
        <f t="shared" si="2955"/>
        <v>0</v>
      </c>
      <c r="AS379" s="136"/>
      <c r="AT379" s="131"/>
      <c r="AU379" s="69">
        <f t="shared" si="3112"/>
        <v>0</v>
      </c>
      <c r="AV379" s="162"/>
      <c r="AW379" s="130"/>
      <c r="AX379" s="18">
        <f t="shared" si="3113"/>
        <v>0</v>
      </c>
      <c r="AY379" s="136"/>
      <c r="AZ379" s="131"/>
      <c r="BA379" s="69">
        <f t="shared" si="3114"/>
        <v>0</v>
      </c>
      <c r="BB379" s="162"/>
      <c r="BC379" s="130"/>
      <c r="BD379" s="18">
        <f t="shared" si="3115"/>
        <v>0</v>
      </c>
      <c r="BE379" s="136"/>
      <c r="BF379" s="131"/>
      <c r="BG379" s="69">
        <f t="shared" si="3116"/>
        <v>0</v>
      </c>
      <c r="BH379" s="162"/>
      <c r="BI379" s="130"/>
      <c r="BJ379" s="18">
        <f t="shared" si="3117"/>
        <v>0</v>
      </c>
      <c r="BK379" s="136"/>
      <c r="BL379" s="131"/>
      <c r="BM379" s="69">
        <f t="shared" si="3118"/>
        <v>0</v>
      </c>
      <c r="BN379" s="162"/>
      <c r="BO379" s="130"/>
      <c r="BP379" s="18">
        <f t="shared" si="3119"/>
        <v>0</v>
      </c>
      <c r="BQ379" s="136"/>
      <c r="BR379" s="131"/>
      <c r="BS379" s="69">
        <f t="shared" si="3120"/>
        <v>0</v>
      </c>
      <c r="BT379" s="162"/>
      <c r="BU379" s="130"/>
      <c r="BV379" s="18">
        <f t="shared" si="3121"/>
        <v>0</v>
      </c>
      <c r="BW379" s="136"/>
      <c r="BX379" s="131"/>
      <c r="BY379" s="69">
        <f t="shared" si="3122"/>
        <v>0</v>
      </c>
      <c r="BZ379" s="162"/>
      <c r="CA379" s="130"/>
      <c r="CB379" s="18">
        <f t="shared" si="3123"/>
        <v>0</v>
      </c>
      <c r="CC379" s="136"/>
      <c r="CD379" s="131"/>
      <c r="CE379" s="69">
        <f t="shared" si="3124"/>
        <v>0</v>
      </c>
      <c r="CF379" s="162"/>
      <c r="CG379" s="130"/>
      <c r="CH379" s="18">
        <f t="shared" si="3125"/>
        <v>0</v>
      </c>
      <c r="CI379" s="136"/>
      <c r="CJ379" s="131"/>
      <c r="CK379" s="69">
        <f t="shared" si="3126"/>
        <v>0</v>
      </c>
      <c r="CL379" s="162"/>
      <c r="CM379" s="130"/>
      <c r="CN379" s="18">
        <f t="shared" si="3055"/>
        <v>0</v>
      </c>
      <c r="CO379" s="136"/>
      <c r="CP379" s="131"/>
      <c r="CQ379" s="69">
        <f t="shared" si="3127"/>
        <v>0</v>
      </c>
      <c r="CR379" s="162"/>
      <c r="CS379" s="130"/>
      <c r="CT379" s="18">
        <f t="shared" si="3057"/>
        <v>0</v>
      </c>
      <c r="CU379" s="136"/>
      <c r="CV379" s="131"/>
      <c r="CW379" s="69">
        <f t="shared" si="3128"/>
        <v>0</v>
      </c>
      <c r="CX379" s="162"/>
      <c r="CY379" s="130"/>
      <c r="CZ379" s="18">
        <f t="shared" si="3059"/>
        <v>0</v>
      </c>
      <c r="DA379" s="136"/>
      <c r="DB379" s="131"/>
      <c r="DC379" s="69">
        <f t="shared" si="3129"/>
        <v>0</v>
      </c>
      <c r="DD379" s="162"/>
      <c r="DE379" s="130"/>
      <c r="DF379" s="18">
        <f t="shared" si="3061"/>
        <v>0</v>
      </c>
      <c r="DG379" s="136"/>
      <c r="DH379" s="131"/>
      <c r="DI379" s="69">
        <f t="shared" si="3130"/>
        <v>0</v>
      </c>
      <c r="DJ379" s="162"/>
      <c r="DK379" s="130"/>
      <c r="DL379" s="18">
        <f t="shared" si="3131"/>
        <v>0</v>
      </c>
      <c r="DM379" s="136"/>
      <c r="DN379" s="131"/>
      <c r="DO379" s="69">
        <f t="shared" si="3132"/>
        <v>0</v>
      </c>
      <c r="DP379" s="162"/>
      <c r="DQ379" s="130"/>
      <c r="DR379" s="18">
        <f t="shared" si="3133"/>
        <v>0</v>
      </c>
      <c r="DS379" s="136"/>
      <c r="DT379" s="131"/>
      <c r="DU379" s="69">
        <f t="shared" si="3134"/>
        <v>0</v>
      </c>
      <c r="DV379" s="162"/>
      <c r="DW379" s="130"/>
      <c r="DX379" s="18">
        <f t="shared" si="3135"/>
        <v>0</v>
      </c>
      <c r="DY379" s="136"/>
      <c r="DZ379" s="131"/>
      <c r="EA379" s="69">
        <f t="shared" si="3136"/>
        <v>0</v>
      </c>
      <c r="EB379" s="162"/>
      <c r="EC379" s="130"/>
      <c r="ED379" s="18">
        <f t="shared" si="3137"/>
        <v>0</v>
      </c>
      <c r="EE379" s="136"/>
      <c r="EF379" s="131"/>
      <c r="EG379" s="69">
        <f t="shared" si="3138"/>
        <v>0</v>
      </c>
      <c r="EH379" s="162"/>
      <c r="EI379" s="130"/>
      <c r="EJ379" s="18">
        <f t="shared" si="3139"/>
        <v>0</v>
      </c>
      <c r="EK379" s="136"/>
      <c r="EL379" s="131"/>
      <c r="EM379" s="69">
        <f t="shared" si="3140"/>
        <v>0</v>
      </c>
      <c r="EN379" s="162"/>
      <c r="EO379" s="130"/>
      <c r="EP379" s="18">
        <f t="shared" si="3141"/>
        <v>0</v>
      </c>
      <c r="EQ379" s="136"/>
      <c r="ER379" s="131"/>
      <c r="ES379" s="69">
        <f t="shared" si="3142"/>
        <v>0</v>
      </c>
      <c r="ET379" s="162"/>
      <c r="EU379" s="130"/>
      <c r="EV379" s="18">
        <f t="shared" si="3143"/>
        <v>0</v>
      </c>
      <c r="EW379" s="136"/>
      <c r="EX379" s="131"/>
      <c r="EY379" s="69">
        <f t="shared" si="3144"/>
        <v>0</v>
      </c>
      <c r="EZ379" s="162"/>
      <c r="FA379" s="130"/>
      <c r="FB379" s="18">
        <f t="shared" si="3145"/>
        <v>0</v>
      </c>
      <c r="FC379" s="136"/>
      <c r="FD379" s="131"/>
      <c r="FE379" s="69">
        <f t="shared" si="3146"/>
        <v>0</v>
      </c>
      <c r="FF379" s="162"/>
      <c r="FG379" s="130"/>
      <c r="FH379" s="18">
        <f t="shared" si="3147"/>
        <v>0</v>
      </c>
      <c r="FI379" s="136"/>
      <c r="FJ379" s="131"/>
      <c r="FK379" s="69">
        <f t="shared" si="3148"/>
        <v>0</v>
      </c>
      <c r="FL379" s="162"/>
      <c r="FM379" s="130"/>
      <c r="FN379" s="18">
        <f t="shared" si="3149"/>
        <v>0</v>
      </c>
      <c r="FO379" s="136"/>
      <c r="FP379" s="131"/>
      <c r="FQ379" s="69">
        <f t="shared" si="3150"/>
        <v>0</v>
      </c>
      <c r="FR379" s="162"/>
      <c r="FS379" s="130"/>
      <c r="FT379" s="18">
        <f t="shared" si="3151"/>
        <v>0</v>
      </c>
      <c r="FU379" s="136"/>
      <c r="FV379" s="131"/>
      <c r="FW379" s="69">
        <f t="shared" si="3152"/>
        <v>0</v>
      </c>
      <c r="FX379" s="162"/>
      <c r="FY379" s="130"/>
      <c r="FZ379" s="18">
        <f t="shared" si="3153"/>
        <v>0</v>
      </c>
      <c r="GA379" s="136"/>
      <c r="GB379" s="131"/>
      <c r="GC379" s="69">
        <f t="shared" si="3154"/>
        <v>0</v>
      </c>
      <c r="GD379" s="162"/>
      <c r="GE379" s="130"/>
      <c r="GF379" s="18">
        <f t="shared" si="3155"/>
        <v>0</v>
      </c>
      <c r="GG379" s="136"/>
      <c r="GH379" s="131"/>
      <c r="GI379" s="69">
        <f t="shared" si="3156"/>
        <v>0</v>
      </c>
      <c r="GJ379" s="162"/>
      <c r="GK379" s="130"/>
      <c r="GL379" s="18">
        <f t="shared" si="3157"/>
        <v>0</v>
      </c>
      <c r="GM379" s="136"/>
      <c r="GN379" s="131"/>
      <c r="GO379" s="69">
        <f t="shared" si="3158"/>
        <v>0</v>
      </c>
      <c r="GP379" s="162"/>
      <c r="GQ379" s="130"/>
      <c r="GR379" s="18">
        <f t="shared" si="3159"/>
        <v>0</v>
      </c>
      <c r="GS379" s="136"/>
      <c r="GT379" s="131"/>
      <c r="GU379" s="69">
        <f t="shared" si="3160"/>
        <v>0</v>
      </c>
      <c r="GV379" s="162"/>
      <c r="GW379" s="130"/>
      <c r="GX379" s="18">
        <f t="shared" si="3161"/>
        <v>0</v>
      </c>
      <c r="GY379" s="136"/>
      <c r="GZ379" s="131"/>
      <c r="HA379" s="69">
        <f t="shared" si="3162"/>
        <v>0</v>
      </c>
      <c r="HB379" s="162"/>
      <c r="HC379" s="130"/>
      <c r="HD379" s="18">
        <f t="shared" si="3163"/>
        <v>0</v>
      </c>
      <c r="HE379" s="136"/>
      <c r="HF379" s="131"/>
      <c r="HG379" s="69">
        <f t="shared" si="3164"/>
        <v>0</v>
      </c>
      <c r="HH379" s="162"/>
      <c r="HI379" s="130"/>
      <c r="HJ379" s="18">
        <f t="shared" si="3165"/>
        <v>0</v>
      </c>
      <c r="HK379" s="136"/>
      <c r="HL379" s="131"/>
      <c r="HM379" s="69">
        <f t="shared" si="3166"/>
        <v>0</v>
      </c>
      <c r="HN379" s="162"/>
      <c r="HO379" s="130"/>
      <c r="HP379" s="18">
        <f t="shared" si="3167"/>
        <v>0</v>
      </c>
      <c r="HQ379" s="136"/>
      <c r="HR379" s="131"/>
      <c r="HS379" s="69">
        <f t="shared" si="3168"/>
        <v>0</v>
      </c>
      <c r="HT379" s="162"/>
      <c r="HU379" s="130"/>
      <c r="HV379" s="18">
        <f t="shared" si="3169"/>
        <v>0</v>
      </c>
      <c r="HW379" s="17"/>
      <c r="HX379" s="85"/>
      <c r="HY379" s="85"/>
      <c r="HZ379" s="2" t="str">
        <f t="shared" si="2943"/>
        <v>СКРЫТЬ</v>
      </c>
    </row>
    <row r="380" spans="1:234" hidden="1" x14ac:dyDescent="0.2">
      <c r="A380" s="1" t="e">
        <f>$K$2&amp;#REF!&amp;$K$354&amp;$K$355&amp;K380</f>
        <v>#REF!</v>
      </c>
      <c r="B380" s="16" t="e">
        <f>IF(#REF!=0,"Скрыть","")</f>
        <v>#REF!</v>
      </c>
      <c r="C380" s="15" t="e">
        <f>IF(AND(#REF!&gt;85%,#REF!&gt;85%),"скрыть","")</f>
        <v>#REF!</v>
      </c>
      <c r="D380" s="14" t="s">
        <v>2</v>
      </c>
      <c r="E380" s="14" t="s">
        <v>25</v>
      </c>
      <c r="F380" s="14" t="s">
        <v>26</v>
      </c>
      <c r="G380" s="13" t="str">
        <f>CONCATENATE(D380,E380,F380,K380)</f>
        <v>3BDFBC50-5FD0-44D2-8F2C-8100642B19E7FDBB77E1-CAAB-4231-A3A6-5F1E1D2A723945AE0848-F448-420E-8294-9520F637BB9AБлагоустройство (озеленение), м2</v>
      </c>
      <c r="H380" s="13"/>
      <c r="I380" s="42">
        <v>369</v>
      </c>
      <c r="J380" s="102">
        <f>SUBTOTAL(103,I$12:I380)*1</f>
        <v>65</v>
      </c>
      <c r="K380" s="108" t="s">
        <v>113</v>
      </c>
      <c r="L380" s="17" t="s">
        <v>65</v>
      </c>
      <c r="M380" s="267"/>
      <c r="N380" s="255"/>
      <c r="O380" s="118"/>
      <c r="P380" s="162">
        <v>0</v>
      </c>
      <c r="Q380" s="163">
        <v>0</v>
      </c>
      <c r="R380" s="163">
        <v>0</v>
      </c>
      <c r="S380" s="92">
        <f t="shared" ca="1" si="3102"/>
        <v>0</v>
      </c>
      <c r="T380" s="92">
        <f t="shared" si="3103"/>
        <v>0</v>
      </c>
      <c r="U380" s="91">
        <f t="shared" ca="1" si="3104"/>
        <v>0</v>
      </c>
      <c r="V380" s="91">
        <f t="shared" si="3105"/>
        <v>0</v>
      </c>
      <c r="W380" s="120" t="str">
        <f t="shared" si="3106"/>
        <v/>
      </c>
      <c r="X380" s="178"/>
      <c r="Y380" s="128">
        <f t="shared" si="3107"/>
        <v>0</v>
      </c>
      <c r="Z380" s="179">
        <f t="shared" ca="1" si="3108"/>
        <v>0</v>
      </c>
      <c r="AA380" s="127">
        <f t="shared" si="3109"/>
        <v>0</v>
      </c>
      <c r="AB380" s="67" t="str">
        <f t="shared" ca="1" si="3110"/>
        <v/>
      </c>
      <c r="AC380" s="69">
        <f t="shared" ca="1" si="3111"/>
        <v>0</v>
      </c>
      <c r="AD380" s="226">
        <f t="shared" si="3017"/>
        <v>0</v>
      </c>
      <c r="AE380" s="227">
        <f t="shared" si="3018"/>
        <v>0</v>
      </c>
      <c r="AF380" s="225">
        <f t="shared" si="3019"/>
        <v>0</v>
      </c>
      <c r="AG380" s="226">
        <f t="shared" si="3020"/>
        <v>0</v>
      </c>
      <c r="AH380" s="227">
        <f t="shared" si="3021"/>
        <v>0</v>
      </c>
      <c r="AI380" s="225">
        <f t="shared" si="3022"/>
        <v>0</v>
      </c>
      <c r="AJ380" s="226">
        <f t="shared" si="3023"/>
        <v>0</v>
      </c>
      <c r="AK380" s="227">
        <f t="shared" si="3024"/>
        <v>0</v>
      </c>
      <c r="AL380" s="225">
        <f t="shared" si="3025"/>
        <v>0</v>
      </c>
      <c r="AM380" s="226">
        <f t="shared" si="3026"/>
        <v>0</v>
      </c>
      <c r="AN380" s="227">
        <f t="shared" si="3027"/>
        <v>0</v>
      </c>
      <c r="AO380" s="225">
        <f t="shared" si="3028"/>
        <v>0</v>
      </c>
      <c r="AP380" s="226">
        <f t="shared" si="3029"/>
        <v>0</v>
      </c>
      <c r="AQ380" s="227">
        <f t="shared" si="3030"/>
        <v>0</v>
      </c>
      <c r="AR380" s="225">
        <f t="shared" si="2955"/>
        <v>0</v>
      </c>
      <c r="AS380" s="136"/>
      <c r="AT380" s="131"/>
      <c r="AU380" s="69">
        <f t="shared" si="3112"/>
        <v>0</v>
      </c>
      <c r="AV380" s="162"/>
      <c r="AW380" s="130"/>
      <c r="AX380" s="18">
        <f t="shared" si="3113"/>
        <v>0</v>
      </c>
      <c r="AY380" s="136"/>
      <c r="AZ380" s="131"/>
      <c r="BA380" s="69">
        <f t="shared" si="3114"/>
        <v>0</v>
      </c>
      <c r="BB380" s="162"/>
      <c r="BC380" s="130"/>
      <c r="BD380" s="18">
        <f t="shared" si="3115"/>
        <v>0</v>
      </c>
      <c r="BE380" s="136"/>
      <c r="BF380" s="131"/>
      <c r="BG380" s="69">
        <f t="shared" si="3116"/>
        <v>0</v>
      </c>
      <c r="BH380" s="162"/>
      <c r="BI380" s="130"/>
      <c r="BJ380" s="18">
        <f t="shared" si="3117"/>
        <v>0</v>
      </c>
      <c r="BK380" s="136"/>
      <c r="BL380" s="131"/>
      <c r="BM380" s="69">
        <f t="shared" si="3118"/>
        <v>0</v>
      </c>
      <c r="BN380" s="162"/>
      <c r="BO380" s="130"/>
      <c r="BP380" s="18">
        <f t="shared" si="3119"/>
        <v>0</v>
      </c>
      <c r="BQ380" s="136"/>
      <c r="BR380" s="131"/>
      <c r="BS380" s="69">
        <f t="shared" si="3120"/>
        <v>0</v>
      </c>
      <c r="BT380" s="162"/>
      <c r="BU380" s="130"/>
      <c r="BV380" s="18">
        <f t="shared" si="3121"/>
        <v>0</v>
      </c>
      <c r="BW380" s="136"/>
      <c r="BX380" s="131"/>
      <c r="BY380" s="69">
        <f t="shared" si="3122"/>
        <v>0</v>
      </c>
      <c r="BZ380" s="162"/>
      <c r="CA380" s="130"/>
      <c r="CB380" s="18">
        <f t="shared" si="3123"/>
        <v>0</v>
      </c>
      <c r="CC380" s="136"/>
      <c r="CD380" s="131"/>
      <c r="CE380" s="69">
        <f t="shared" si="3124"/>
        <v>0</v>
      </c>
      <c r="CF380" s="162"/>
      <c r="CG380" s="130"/>
      <c r="CH380" s="18">
        <f t="shared" si="3125"/>
        <v>0</v>
      </c>
      <c r="CI380" s="136"/>
      <c r="CJ380" s="131"/>
      <c r="CK380" s="69">
        <f t="shared" si="3126"/>
        <v>0</v>
      </c>
      <c r="CL380" s="162"/>
      <c r="CM380" s="130"/>
      <c r="CN380" s="18">
        <f t="shared" si="3055"/>
        <v>0</v>
      </c>
      <c r="CO380" s="136"/>
      <c r="CP380" s="131"/>
      <c r="CQ380" s="69">
        <f t="shared" si="3127"/>
        <v>0</v>
      </c>
      <c r="CR380" s="162"/>
      <c r="CS380" s="130"/>
      <c r="CT380" s="18">
        <f t="shared" si="3057"/>
        <v>0</v>
      </c>
      <c r="CU380" s="136"/>
      <c r="CV380" s="131"/>
      <c r="CW380" s="69">
        <f t="shared" si="3128"/>
        <v>0</v>
      </c>
      <c r="CX380" s="162"/>
      <c r="CY380" s="130"/>
      <c r="CZ380" s="18">
        <f t="shared" si="3059"/>
        <v>0</v>
      </c>
      <c r="DA380" s="136"/>
      <c r="DB380" s="131"/>
      <c r="DC380" s="69">
        <f t="shared" si="3129"/>
        <v>0</v>
      </c>
      <c r="DD380" s="162"/>
      <c r="DE380" s="130"/>
      <c r="DF380" s="18">
        <f t="shared" si="3061"/>
        <v>0</v>
      </c>
      <c r="DG380" s="136"/>
      <c r="DH380" s="131"/>
      <c r="DI380" s="69">
        <f t="shared" si="3130"/>
        <v>0</v>
      </c>
      <c r="DJ380" s="162"/>
      <c r="DK380" s="130"/>
      <c r="DL380" s="18">
        <f t="shared" si="3131"/>
        <v>0</v>
      </c>
      <c r="DM380" s="136"/>
      <c r="DN380" s="131"/>
      <c r="DO380" s="69">
        <f t="shared" si="3132"/>
        <v>0</v>
      </c>
      <c r="DP380" s="162"/>
      <c r="DQ380" s="130"/>
      <c r="DR380" s="18">
        <f t="shared" si="3133"/>
        <v>0</v>
      </c>
      <c r="DS380" s="136"/>
      <c r="DT380" s="131"/>
      <c r="DU380" s="69">
        <f t="shared" si="3134"/>
        <v>0</v>
      </c>
      <c r="DV380" s="162"/>
      <c r="DW380" s="130"/>
      <c r="DX380" s="18">
        <f t="shared" si="3135"/>
        <v>0</v>
      </c>
      <c r="DY380" s="136"/>
      <c r="DZ380" s="131"/>
      <c r="EA380" s="69">
        <f t="shared" si="3136"/>
        <v>0</v>
      </c>
      <c r="EB380" s="162"/>
      <c r="EC380" s="130"/>
      <c r="ED380" s="18">
        <f t="shared" si="3137"/>
        <v>0</v>
      </c>
      <c r="EE380" s="136"/>
      <c r="EF380" s="131"/>
      <c r="EG380" s="69">
        <f t="shared" si="3138"/>
        <v>0</v>
      </c>
      <c r="EH380" s="162"/>
      <c r="EI380" s="130"/>
      <c r="EJ380" s="18">
        <f t="shared" si="3139"/>
        <v>0</v>
      </c>
      <c r="EK380" s="136"/>
      <c r="EL380" s="131"/>
      <c r="EM380" s="69">
        <f t="shared" si="3140"/>
        <v>0</v>
      </c>
      <c r="EN380" s="162"/>
      <c r="EO380" s="130"/>
      <c r="EP380" s="18">
        <f t="shared" si="3141"/>
        <v>0</v>
      </c>
      <c r="EQ380" s="136"/>
      <c r="ER380" s="131"/>
      <c r="ES380" s="69">
        <f t="shared" si="3142"/>
        <v>0</v>
      </c>
      <c r="ET380" s="162"/>
      <c r="EU380" s="130"/>
      <c r="EV380" s="18">
        <f t="shared" si="3143"/>
        <v>0</v>
      </c>
      <c r="EW380" s="136"/>
      <c r="EX380" s="131"/>
      <c r="EY380" s="69">
        <f t="shared" si="3144"/>
        <v>0</v>
      </c>
      <c r="EZ380" s="162"/>
      <c r="FA380" s="130"/>
      <c r="FB380" s="18">
        <f t="shared" si="3145"/>
        <v>0</v>
      </c>
      <c r="FC380" s="136"/>
      <c r="FD380" s="131"/>
      <c r="FE380" s="69">
        <f t="shared" si="3146"/>
        <v>0</v>
      </c>
      <c r="FF380" s="162"/>
      <c r="FG380" s="130"/>
      <c r="FH380" s="18">
        <f t="shared" si="3147"/>
        <v>0</v>
      </c>
      <c r="FI380" s="136"/>
      <c r="FJ380" s="131"/>
      <c r="FK380" s="69">
        <f t="shared" si="3148"/>
        <v>0</v>
      </c>
      <c r="FL380" s="162"/>
      <c r="FM380" s="130"/>
      <c r="FN380" s="18">
        <f t="shared" si="3149"/>
        <v>0</v>
      </c>
      <c r="FO380" s="136"/>
      <c r="FP380" s="131"/>
      <c r="FQ380" s="69">
        <f t="shared" si="3150"/>
        <v>0</v>
      </c>
      <c r="FR380" s="162"/>
      <c r="FS380" s="130"/>
      <c r="FT380" s="18">
        <f t="shared" si="3151"/>
        <v>0</v>
      </c>
      <c r="FU380" s="136"/>
      <c r="FV380" s="131"/>
      <c r="FW380" s="69">
        <f t="shared" si="3152"/>
        <v>0</v>
      </c>
      <c r="FX380" s="162"/>
      <c r="FY380" s="130"/>
      <c r="FZ380" s="18">
        <f t="shared" si="3153"/>
        <v>0</v>
      </c>
      <c r="GA380" s="136"/>
      <c r="GB380" s="131"/>
      <c r="GC380" s="69">
        <f t="shared" si="3154"/>
        <v>0</v>
      </c>
      <c r="GD380" s="162"/>
      <c r="GE380" s="130"/>
      <c r="GF380" s="18">
        <f t="shared" si="3155"/>
        <v>0</v>
      </c>
      <c r="GG380" s="136"/>
      <c r="GH380" s="131"/>
      <c r="GI380" s="69">
        <f t="shared" si="3156"/>
        <v>0</v>
      </c>
      <c r="GJ380" s="162"/>
      <c r="GK380" s="130"/>
      <c r="GL380" s="18">
        <f t="shared" si="3157"/>
        <v>0</v>
      </c>
      <c r="GM380" s="136"/>
      <c r="GN380" s="131"/>
      <c r="GO380" s="69">
        <f t="shared" si="3158"/>
        <v>0</v>
      </c>
      <c r="GP380" s="162"/>
      <c r="GQ380" s="130"/>
      <c r="GR380" s="18">
        <f t="shared" si="3159"/>
        <v>0</v>
      </c>
      <c r="GS380" s="136"/>
      <c r="GT380" s="131"/>
      <c r="GU380" s="69">
        <f t="shared" si="3160"/>
        <v>0</v>
      </c>
      <c r="GV380" s="162"/>
      <c r="GW380" s="130"/>
      <c r="GX380" s="18">
        <f t="shared" si="3161"/>
        <v>0</v>
      </c>
      <c r="GY380" s="136"/>
      <c r="GZ380" s="131"/>
      <c r="HA380" s="69">
        <f t="shared" si="3162"/>
        <v>0</v>
      </c>
      <c r="HB380" s="162"/>
      <c r="HC380" s="130"/>
      <c r="HD380" s="18">
        <f t="shared" si="3163"/>
        <v>0</v>
      </c>
      <c r="HE380" s="136"/>
      <c r="HF380" s="131"/>
      <c r="HG380" s="69">
        <f t="shared" si="3164"/>
        <v>0</v>
      </c>
      <c r="HH380" s="162"/>
      <c r="HI380" s="130"/>
      <c r="HJ380" s="18">
        <f t="shared" si="3165"/>
        <v>0</v>
      </c>
      <c r="HK380" s="136"/>
      <c r="HL380" s="131"/>
      <c r="HM380" s="69">
        <f t="shared" si="3166"/>
        <v>0</v>
      </c>
      <c r="HN380" s="162"/>
      <c r="HO380" s="130"/>
      <c r="HP380" s="18">
        <f t="shared" si="3167"/>
        <v>0</v>
      </c>
      <c r="HQ380" s="136"/>
      <c r="HR380" s="131"/>
      <c r="HS380" s="69">
        <f t="shared" si="3168"/>
        <v>0</v>
      </c>
      <c r="HT380" s="162"/>
      <c r="HU380" s="130"/>
      <c r="HV380" s="18">
        <f t="shared" si="3169"/>
        <v>0</v>
      </c>
      <c r="HW380" s="17"/>
      <c r="HX380" s="85"/>
      <c r="HY380" s="85"/>
      <c r="HZ380" s="2" t="str">
        <f t="shared" si="2943"/>
        <v>СКРЫТЬ</v>
      </c>
    </row>
    <row r="381" spans="1:234" hidden="1" x14ac:dyDescent="0.2">
      <c r="B381" s="16"/>
      <c r="C381" s="15"/>
      <c r="D381" s="270"/>
      <c r="E381" s="270"/>
      <c r="F381" s="270"/>
      <c r="G381" s="13"/>
      <c r="H381" s="13"/>
      <c r="I381" s="42">
        <v>370</v>
      </c>
      <c r="J381" s="102">
        <f>SUBTOTAL(103,I$12:I381)*1</f>
        <v>65</v>
      </c>
      <c r="K381" s="108" t="s">
        <v>114</v>
      </c>
      <c r="L381" s="17" t="s">
        <v>65</v>
      </c>
      <c r="M381" s="267"/>
      <c r="N381" s="255"/>
      <c r="O381" s="118"/>
      <c r="P381" s="162"/>
      <c r="Q381" s="163">
        <v>0</v>
      </c>
      <c r="R381" s="163">
        <v>0</v>
      </c>
      <c r="S381" s="92">
        <f t="shared" ca="1" si="3102"/>
        <v>0</v>
      </c>
      <c r="T381" s="92">
        <f t="shared" si="3103"/>
        <v>0</v>
      </c>
      <c r="U381" s="91">
        <f t="shared" ca="1" si="3104"/>
        <v>0</v>
      </c>
      <c r="V381" s="91">
        <f t="shared" si="3105"/>
        <v>0</v>
      </c>
      <c r="W381" s="120" t="str">
        <f t="shared" si="3106"/>
        <v/>
      </c>
      <c r="X381" s="178"/>
      <c r="Y381" s="128">
        <f t="shared" si="3107"/>
        <v>0</v>
      </c>
      <c r="Z381" s="179">
        <f t="shared" ca="1" si="3108"/>
        <v>0</v>
      </c>
      <c r="AA381" s="127">
        <f t="shared" si="3109"/>
        <v>0</v>
      </c>
      <c r="AB381" s="67" t="str">
        <f t="shared" ca="1" si="3110"/>
        <v/>
      </c>
      <c r="AC381" s="69">
        <f t="shared" ca="1" si="3111"/>
        <v>0</v>
      </c>
      <c r="AD381" s="226">
        <f t="shared" si="3017"/>
        <v>0</v>
      </c>
      <c r="AE381" s="227">
        <f t="shared" si="3018"/>
        <v>0</v>
      </c>
      <c r="AF381" s="225">
        <f t="shared" si="3019"/>
        <v>0</v>
      </c>
      <c r="AG381" s="226">
        <f t="shared" si="3020"/>
        <v>0</v>
      </c>
      <c r="AH381" s="227">
        <f t="shared" si="3021"/>
        <v>0</v>
      </c>
      <c r="AI381" s="225">
        <f t="shared" si="3022"/>
        <v>0</v>
      </c>
      <c r="AJ381" s="226">
        <f t="shared" si="3023"/>
        <v>0</v>
      </c>
      <c r="AK381" s="227">
        <f t="shared" si="3024"/>
        <v>0</v>
      </c>
      <c r="AL381" s="225">
        <f t="shared" si="3025"/>
        <v>0</v>
      </c>
      <c r="AM381" s="226">
        <f t="shared" si="3026"/>
        <v>0</v>
      </c>
      <c r="AN381" s="227">
        <f t="shared" si="3027"/>
        <v>0</v>
      </c>
      <c r="AO381" s="225">
        <f t="shared" si="3028"/>
        <v>0</v>
      </c>
      <c r="AP381" s="226">
        <f t="shared" si="3029"/>
        <v>0</v>
      </c>
      <c r="AQ381" s="227">
        <f t="shared" si="3030"/>
        <v>0</v>
      </c>
      <c r="AR381" s="225">
        <f t="shared" si="2955"/>
        <v>0</v>
      </c>
      <c r="AS381" s="136"/>
      <c r="AT381" s="131"/>
      <c r="AU381" s="69">
        <f t="shared" si="3112"/>
        <v>0</v>
      </c>
      <c r="AV381" s="162"/>
      <c r="AW381" s="130"/>
      <c r="AX381" s="18">
        <f t="shared" si="3113"/>
        <v>0</v>
      </c>
      <c r="AY381" s="136"/>
      <c r="AZ381" s="131"/>
      <c r="BA381" s="69">
        <f t="shared" si="3114"/>
        <v>0</v>
      </c>
      <c r="BB381" s="162"/>
      <c r="BC381" s="130"/>
      <c r="BD381" s="18">
        <f t="shared" si="3115"/>
        <v>0</v>
      </c>
      <c r="BE381" s="136"/>
      <c r="BF381" s="131"/>
      <c r="BG381" s="69">
        <f t="shared" si="3116"/>
        <v>0</v>
      </c>
      <c r="BH381" s="162"/>
      <c r="BI381" s="130"/>
      <c r="BJ381" s="18">
        <f t="shared" si="3117"/>
        <v>0</v>
      </c>
      <c r="BK381" s="136"/>
      <c r="BL381" s="131"/>
      <c r="BM381" s="69">
        <f t="shared" si="3118"/>
        <v>0</v>
      </c>
      <c r="BN381" s="162"/>
      <c r="BO381" s="130"/>
      <c r="BP381" s="18">
        <f t="shared" si="3119"/>
        <v>0</v>
      </c>
      <c r="BQ381" s="136"/>
      <c r="BR381" s="131"/>
      <c r="BS381" s="69">
        <f t="shared" si="3120"/>
        <v>0</v>
      </c>
      <c r="BT381" s="162"/>
      <c r="BU381" s="130"/>
      <c r="BV381" s="18">
        <f t="shared" si="3121"/>
        <v>0</v>
      </c>
      <c r="BW381" s="136"/>
      <c r="BX381" s="131"/>
      <c r="BY381" s="69">
        <f t="shared" si="3122"/>
        <v>0</v>
      </c>
      <c r="BZ381" s="162"/>
      <c r="CA381" s="130"/>
      <c r="CB381" s="18">
        <f t="shared" si="3123"/>
        <v>0</v>
      </c>
      <c r="CC381" s="136"/>
      <c r="CD381" s="131"/>
      <c r="CE381" s="69">
        <f t="shared" si="3124"/>
        <v>0</v>
      </c>
      <c r="CF381" s="162"/>
      <c r="CG381" s="130"/>
      <c r="CH381" s="18">
        <f t="shared" si="3125"/>
        <v>0</v>
      </c>
      <c r="CI381" s="136"/>
      <c r="CJ381" s="131"/>
      <c r="CK381" s="69">
        <f t="shared" si="3126"/>
        <v>0</v>
      </c>
      <c r="CL381" s="162"/>
      <c r="CM381" s="130"/>
      <c r="CN381" s="18">
        <f t="shared" si="3055"/>
        <v>0</v>
      </c>
      <c r="CO381" s="136"/>
      <c r="CP381" s="131"/>
      <c r="CQ381" s="69">
        <f t="shared" si="3127"/>
        <v>0</v>
      </c>
      <c r="CR381" s="162"/>
      <c r="CS381" s="130"/>
      <c r="CT381" s="18">
        <f t="shared" si="3057"/>
        <v>0</v>
      </c>
      <c r="CU381" s="136"/>
      <c r="CV381" s="131"/>
      <c r="CW381" s="69">
        <f t="shared" si="3128"/>
        <v>0</v>
      </c>
      <c r="CX381" s="162"/>
      <c r="CY381" s="130"/>
      <c r="CZ381" s="18">
        <f t="shared" si="3059"/>
        <v>0</v>
      </c>
      <c r="DA381" s="136"/>
      <c r="DB381" s="131"/>
      <c r="DC381" s="69">
        <f t="shared" si="3129"/>
        <v>0</v>
      </c>
      <c r="DD381" s="162"/>
      <c r="DE381" s="130"/>
      <c r="DF381" s="18">
        <f t="shared" si="3061"/>
        <v>0</v>
      </c>
      <c r="DG381" s="136"/>
      <c r="DH381" s="131"/>
      <c r="DI381" s="69">
        <f t="shared" si="3130"/>
        <v>0</v>
      </c>
      <c r="DJ381" s="162"/>
      <c r="DK381" s="130"/>
      <c r="DL381" s="18">
        <f t="shared" si="3131"/>
        <v>0</v>
      </c>
      <c r="DM381" s="136"/>
      <c r="DN381" s="131"/>
      <c r="DO381" s="69">
        <f t="shared" si="3132"/>
        <v>0</v>
      </c>
      <c r="DP381" s="162"/>
      <c r="DQ381" s="130"/>
      <c r="DR381" s="18">
        <f t="shared" si="3133"/>
        <v>0</v>
      </c>
      <c r="DS381" s="136"/>
      <c r="DT381" s="131"/>
      <c r="DU381" s="69">
        <f t="shared" si="3134"/>
        <v>0</v>
      </c>
      <c r="DV381" s="162"/>
      <c r="DW381" s="130"/>
      <c r="DX381" s="18">
        <f t="shared" si="3135"/>
        <v>0</v>
      </c>
      <c r="DY381" s="136"/>
      <c r="DZ381" s="131"/>
      <c r="EA381" s="69">
        <f t="shared" si="3136"/>
        <v>0</v>
      </c>
      <c r="EB381" s="162"/>
      <c r="EC381" s="130"/>
      <c r="ED381" s="18">
        <f t="shared" si="3137"/>
        <v>0</v>
      </c>
      <c r="EE381" s="136"/>
      <c r="EF381" s="131"/>
      <c r="EG381" s="69">
        <f t="shared" si="3138"/>
        <v>0</v>
      </c>
      <c r="EH381" s="162"/>
      <c r="EI381" s="130"/>
      <c r="EJ381" s="18">
        <f t="shared" si="3139"/>
        <v>0</v>
      </c>
      <c r="EK381" s="136"/>
      <c r="EL381" s="131"/>
      <c r="EM381" s="69">
        <f t="shared" si="3140"/>
        <v>0</v>
      </c>
      <c r="EN381" s="162"/>
      <c r="EO381" s="130"/>
      <c r="EP381" s="18">
        <f t="shared" si="3141"/>
        <v>0</v>
      </c>
      <c r="EQ381" s="136"/>
      <c r="ER381" s="131"/>
      <c r="ES381" s="69">
        <f t="shared" si="3142"/>
        <v>0</v>
      </c>
      <c r="ET381" s="162"/>
      <c r="EU381" s="130"/>
      <c r="EV381" s="18">
        <f t="shared" si="3143"/>
        <v>0</v>
      </c>
      <c r="EW381" s="136"/>
      <c r="EX381" s="131"/>
      <c r="EY381" s="69">
        <f t="shared" si="3144"/>
        <v>0</v>
      </c>
      <c r="EZ381" s="162"/>
      <c r="FA381" s="130"/>
      <c r="FB381" s="18">
        <f t="shared" si="3145"/>
        <v>0</v>
      </c>
      <c r="FC381" s="136"/>
      <c r="FD381" s="131"/>
      <c r="FE381" s="69">
        <f t="shared" si="3146"/>
        <v>0</v>
      </c>
      <c r="FF381" s="162"/>
      <c r="FG381" s="130"/>
      <c r="FH381" s="18">
        <f t="shared" si="3147"/>
        <v>0</v>
      </c>
      <c r="FI381" s="136"/>
      <c r="FJ381" s="131"/>
      <c r="FK381" s="69">
        <f t="shared" si="3148"/>
        <v>0</v>
      </c>
      <c r="FL381" s="162"/>
      <c r="FM381" s="130"/>
      <c r="FN381" s="18">
        <f t="shared" si="3149"/>
        <v>0</v>
      </c>
      <c r="FO381" s="136"/>
      <c r="FP381" s="131"/>
      <c r="FQ381" s="69">
        <f t="shared" si="3150"/>
        <v>0</v>
      </c>
      <c r="FR381" s="162"/>
      <c r="FS381" s="130"/>
      <c r="FT381" s="18">
        <f t="shared" si="3151"/>
        <v>0</v>
      </c>
      <c r="FU381" s="136"/>
      <c r="FV381" s="131"/>
      <c r="FW381" s="69">
        <f t="shared" si="3152"/>
        <v>0</v>
      </c>
      <c r="FX381" s="162"/>
      <c r="FY381" s="130"/>
      <c r="FZ381" s="18">
        <f t="shared" si="3153"/>
        <v>0</v>
      </c>
      <c r="GA381" s="136"/>
      <c r="GB381" s="131"/>
      <c r="GC381" s="69">
        <f t="shared" si="3154"/>
        <v>0</v>
      </c>
      <c r="GD381" s="162"/>
      <c r="GE381" s="130"/>
      <c r="GF381" s="18">
        <f t="shared" si="3155"/>
        <v>0</v>
      </c>
      <c r="GG381" s="136"/>
      <c r="GH381" s="131"/>
      <c r="GI381" s="69">
        <f t="shared" si="3156"/>
        <v>0</v>
      </c>
      <c r="GJ381" s="162"/>
      <c r="GK381" s="130"/>
      <c r="GL381" s="18">
        <f t="shared" si="3157"/>
        <v>0</v>
      </c>
      <c r="GM381" s="136"/>
      <c r="GN381" s="131"/>
      <c r="GO381" s="69">
        <f t="shared" si="3158"/>
        <v>0</v>
      </c>
      <c r="GP381" s="162"/>
      <c r="GQ381" s="130"/>
      <c r="GR381" s="18">
        <f t="shared" si="3159"/>
        <v>0</v>
      </c>
      <c r="GS381" s="136"/>
      <c r="GT381" s="131"/>
      <c r="GU381" s="69">
        <f t="shared" si="3160"/>
        <v>0</v>
      </c>
      <c r="GV381" s="162"/>
      <c r="GW381" s="130"/>
      <c r="GX381" s="18">
        <f t="shared" si="3161"/>
        <v>0</v>
      </c>
      <c r="GY381" s="136"/>
      <c r="GZ381" s="131"/>
      <c r="HA381" s="69">
        <f t="shared" si="3162"/>
        <v>0</v>
      </c>
      <c r="HB381" s="162"/>
      <c r="HC381" s="130"/>
      <c r="HD381" s="18">
        <f t="shared" si="3163"/>
        <v>0</v>
      </c>
      <c r="HE381" s="136"/>
      <c r="HF381" s="131"/>
      <c r="HG381" s="69">
        <f t="shared" si="3164"/>
        <v>0</v>
      </c>
      <c r="HH381" s="162"/>
      <c r="HI381" s="130"/>
      <c r="HJ381" s="18">
        <f t="shared" si="3165"/>
        <v>0</v>
      </c>
      <c r="HK381" s="136"/>
      <c r="HL381" s="131"/>
      <c r="HM381" s="69">
        <f t="shared" si="3166"/>
        <v>0</v>
      </c>
      <c r="HN381" s="162"/>
      <c r="HO381" s="130"/>
      <c r="HP381" s="18">
        <f t="shared" si="3167"/>
        <v>0</v>
      </c>
      <c r="HQ381" s="136"/>
      <c r="HR381" s="131"/>
      <c r="HS381" s="69">
        <f t="shared" si="3168"/>
        <v>0</v>
      </c>
      <c r="HT381" s="162"/>
      <c r="HU381" s="130"/>
      <c r="HV381" s="18">
        <f t="shared" si="3169"/>
        <v>0</v>
      </c>
      <c r="HW381" s="17"/>
      <c r="HX381" s="85"/>
      <c r="HY381" s="85"/>
      <c r="HZ381" s="2" t="str">
        <f t="shared" si="2943"/>
        <v>СКРЫТЬ</v>
      </c>
    </row>
    <row r="382" spans="1:234" hidden="1" x14ac:dyDescent="0.2">
      <c r="B382" s="16"/>
      <c r="C382" s="15"/>
      <c r="D382" s="270"/>
      <c r="E382" s="270"/>
      <c r="F382" s="270"/>
      <c r="G382" s="13"/>
      <c r="H382" s="13"/>
      <c r="I382" s="42">
        <v>371</v>
      </c>
      <c r="J382" s="102">
        <f>SUBTOTAL(103,I$12:I382)*1</f>
        <v>65</v>
      </c>
      <c r="K382" s="108" t="s">
        <v>115</v>
      </c>
      <c r="L382" s="17" t="s">
        <v>65</v>
      </c>
      <c r="M382" s="267"/>
      <c r="N382" s="255"/>
      <c r="O382" s="118"/>
      <c r="P382" s="162"/>
      <c r="Q382" s="163"/>
      <c r="R382" s="163"/>
      <c r="S382" s="92">
        <f t="shared" ca="1" si="3102"/>
        <v>0</v>
      </c>
      <c r="T382" s="92">
        <f t="shared" si="3103"/>
        <v>0</v>
      </c>
      <c r="U382" s="91">
        <f t="shared" ca="1" si="3104"/>
        <v>0</v>
      </c>
      <c r="V382" s="91">
        <f t="shared" si="3105"/>
        <v>0</v>
      </c>
      <c r="W382" s="120" t="str">
        <f t="shared" si="3106"/>
        <v/>
      </c>
      <c r="X382" s="178"/>
      <c r="Y382" s="128">
        <f t="shared" si="3107"/>
        <v>0</v>
      </c>
      <c r="Z382" s="179">
        <f t="shared" ca="1" si="3108"/>
        <v>0</v>
      </c>
      <c r="AA382" s="127">
        <f t="shared" si="3109"/>
        <v>0</v>
      </c>
      <c r="AB382" s="67" t="str">
        <f t="shared" ca="1" si="3110"/>
        <v/>
      </c>
      <c r="AC382" s="69">
        <f t="shared" ca="1" si="3111"/>
        <v>0</v>
      </c>
      <c r="AD382" s="226">
        <f t="shared" si="3017"/>
        <v>0</v>
      </c>
      <c r="AE382" s="227">
        <f t="shared" si="3018"/>
        <v>0</v>
      </c>
      <c r="AF382" s="225">
        <f t="shared" si="3019"/>
        <v>0</v>
      </c>
      <c r="AG382" s="226">
        <f t="shared" si="3020"/>
        <v>0</v>
      </c>
      <c r="AH382" s="227">
        <f t="shared" si="3021"/>
        <v>0</v>
      </c>
      <c r="AI382" s="225">
        <f t="shared" si="3022"/>
        <v>0</v>
      </c>
      <c r="AJ382" s="226">
        <f t="shared" si="3023"/>
        <v>0</v>
      </c>
      <c r="AK382" s="227">
        <f t="shared" si="3024"/>
        <v>0</v>
      </c>
      <c r="AL382" s="225">
        <f t="shared" si="3025"/>
        <v>0</v>
      </c>
      <c r="AM382" s="226">
        <f t="shared" si="3026"/>
        <v>0</v>
      </c>
      <c r="AN382" s="227">
        <f t="shared" si="3027"/>
        <v>0</v>
      </c>
      <c r="AO382" s="225">
        <f t="shared" si="3028"/>
        <v>0</v>
      </c>
      <c r="AP382" s="226">
        <f t="shared" si="3029"/>
        <v>0</v>
      </c>
      <c r="AQ382" s="227">
        <f t="shared" si="3030"/>
        <v>0</v>
      </c>
      <c r="AR382" s="225">
        <f t="shared" si="2955"/>
        <v>0</v>
      </c>
      <c r="AS382" s="136"/>
      <c r="AT382" s="131"/>
      <c r="AU382" s="69">
        <f t="shared" si="3112"/>
        <v>0</v>
      </c>
      <c r="AV382" s="162"/>
      <c r="AW382" s="130"/>
      <c r="AX382" s="18">
        <f t="shared" si="3113"/>
        <v>0</v>
      </c>
      <c r="AY382" s="136"/>
      <c r="AZ382" s="131"/>
      <c r="BA382" s="69">
        <f t="shared" si="3114"/>
        <v>0</v>
      </c>
      <c r="BB382" s="162"/>
      <c r="BC382" s="130"/>
      <c r="BD382" s="18">
        <f t="shared" si="3115"/>
        <v>0</v>
      </c>
      <c r="BE382" s="136"/>
      <c r="BF382" s="131"/>
      <c r="BG382" s="69">
        <f t="shared" si="3116"/>
        <v>0</v>
      </c>
      <c r="BH382" s="162"/>
      <c r="BI382" s="130"/>
      <c r="BJ382" s="18">
        <f t="shared" si="3117"/>
        <v>0</v>
      </c>
      <c r="BK382" s="136"/>
      <c r="BL382" s="131"/>
      <c r="BM382" s="69">
        <f t="shared" si="3118"/>
        <v>0</v>
      </c>
      <c r="BN382" s="162"/>
      <c r="BO382" s="130"/>
      <c r="BP382" s="18">
        <f t="shared" si="3119"/>
        <v>0</v>
      </c>
      <c r="BQ382" s="136"/>
      <c r="BR382" s="131"/>
      <c r="BS382" s="69">
        <f t="shared" si="3120"/>
        <v>0</v>
      </c>
      <c r="BT382" s="162"/>
      <c r="BU382" s="130"/>
      <c r="BV382" s="18">
        <f t="shared" si="3121"/>
        <v>0</v>
      </c>
      <c r="BW382" s="136"/>
      <c r="BX382" s="131"/>
      <c r="BY382" s="69">
        <f t="shared" si="3122"/>
        <v>0</v>
      </c>
      <c r="BZ382" s="162"/>
      <c r="CA382" s="130"/>
      <c r="CB382" s="18">
        <f t="shared" si="3123"/>
        <v>0</v>
      </c>
      <c r="CC382" s="136"/>
      <c r="CD382" s="131"/>
      <c r="CE382" s="69">
        <f t="shared" si="3124"/>
        <v>0</v>
      </c>
      <c r="CF382" s="162"/>
      <c r="CG382" s="130"/>
      <c r="CH382" s="18">
        <f t="shared" si="3125"/>
        <v>0</v>
      </c>
      <c r="CI382" s="136"/>
      <c r="CJ382" s="131"/>
      <c r="CK382" s="69">
        <f t="shared" si="3126"/>
        <v>0</v>
      </c>
      <c r="CL382" s="162"/>
      <c r="CM382" s="130"/>
      <c r="CN382" s="18">
        <f t="shared" si="3055"/>
        <v>0</v>
      </c>
      <c r="CO382" s="136"/>
      <c r="CP382" s="131"/>
      <c r="CQ382" s="69">
        <f t="shared" si="3127"/>
        <v>0</v>
      </c>
      <c r="CR382" s="162"/>
      <c r="CS382" s="130"/>
      <c r="CT382" s="18">
        <f t="shared" si="3057"/>
        <v>0</v>
      </c>
      <c r="CU382" s="136"/>
      <c r="CV382" s="131"/>
      <c r="CW382" s="69">
        <f t="shared" si="3128"/>
        <v>0</v>
      </c>
      <c r="CX382" s="162"/>
      <c r="CY382" s="130"/>
      <c r="CZ382" s="18">
        <f t="shared" si="3059"/>
        <v>0</v>
      </c>
      <c r="DA382" s="136"/>
      <c r="DB382" s="131"/>
      <c r="DC382" s="69">
        <f t="shared" si="3129"/>
        <v>0</v>
      </c>
      <c r="DD382" s="162"/>
      <c r="DE382" s="130"/>
      <c r="DF382" s="18">
        <f t="shared" si="3061"/>
        <v>0</v>
      </c>
      <c r="DG382" s="136"/>
      <c r="DH382" s="131"/>
      <c r="DI382" s="69">
        <f t="shared" si="3130"/>
        <v>0</v>
      </c>
      <c r="DJ382" s="162"/>
      <c r="DK382" s="130"/>
      <c r="DL382" s="18">
        <f t="shared" si="3131"/>
        <v>0</v>
      </c>
      <c r="DM382" s="136"/>
      <c r="DN382" s="131"/>
      <c r="DO382" s="69">
        <f t="shared" si="3132"/>
        <v>0</v>
      </c>
      <c r="DP382" s="162"/>
      <c r="DQ382" s="130"/>
      <c r="DR382" s="18">
        <f t="shared" si="3133"/>
        <v>0</v>
      </c>
      <c r="DS382" s="136"/>
      <c r="DT382" s="131"/>
      <c r="DU382" s="69">
        <f t="shared" si="3134"/>
        <v>0</v>
      </c>
      <c r="DV382" s="162"/>
      <c r="DW382" s="130"/>
      <c r="DX382" s="18">
        <f t="shared" si="3135"/>
        <v>0</v>
      </c>
      <c r="DY382" s="136"/>
      <c r="DZ382" s="131"/>
      <c r="EA382" s="69">
        <f t="shared" si="3136"/>
        <v>0</v>
      </c>
      <c r="EB382" s="162"/>
      <c r="EC382" s="130"/>
      <c r="ED382" s="18">
        <f t="shared" si="3137"/>
        <v>0</v>
      </c>
      <c r="EE382" s="136"/>
      <c r="EF382" s="131"/>
      <c r="EG382" s="69">
        <f t="shared" si="3138"/>
        <v>0</v>
      </c>
      <c r="EH382" s="162"/>
      <c r="EI382" s="130"/>
      <c r="EJ382" s="18">
        <f t="shared" si="3139"/>
        <v>0</v>
      </c>
      <c r="EK382" s="136"/>
      <c r="EL382" s="131"/>
      <c r="EM382" s="69">
        <f t="shared" si="3140"/>
        <v>0</v>
      </c>
      <c r="EN382" s="162"/>
      <c r="EO382" s="130"/>
      <c r="EP382" s="18">
        <f t="shared" si="3141"/>
        <v>0</v>
      </c>
      <c r="EQ382" s="136"/>
      <c r="ER382" s="131"/>
      <c r="ES382" s="69">
        <f t="shared" si="3142"/>
        <v>0</v>
      </c>
      <c r="ET382" s="162"/>
      <c r="EU382" s="130"/>
      <c r="EV382" s="18">
        <f t="shared" si="3143"/>
        <v>0</v>
      </c>
      <c r="EW382" s="136"/>
      <c r="EX382" s="131"/>
      <c r="EY382" s="69">
        <f t="shared" si="3144"/>
        <v>0</v>
      </c>
      <c r="EZ382" s="162"/>
      <c r="FA382" s="130"/>
      <c r="FB382" s="18">
        <f t="shared" si="3145"/>
        <v>0</v>
      </c>
      <c r="FC382" s="136"/>
      <c r="FD382" s="131"/>
      <c r="FE382" s="69">
        <f t="shared" si="3146"/>
        <v>0</v>
      </c>
      <c r="FF382" s="162"/>
      <c r="FG382" s="130"/>
      <c r="FH382" s="18">
        <f t="shared" si="3147"/>
        <v>0</v>
      </c>
      <c r="FI382" s="136"/>
      <c r="FJ382" s="131"/>
      <c r="FK382" s="69">
        <f t="shared" si="3148"/>
        <v>0</v>
      </c>
      <c r="FL382" s="162"/>
      <c r="FM382" s="130"/>
      <c r="FN382" s="18">
        <f t="shared" si="3149"/>
        <v>0</v>
      </c>
      <c r="FO382" s="136"/>
      <c r="FP382" s="131"/>
      <c r="FQ382" s="69">
        <f t="shared" si="3150"/>
        <v>0</v>
      </c>
      <c r="FR382" s="162"/>
      <c r="FS382" s="130"/>
      <c r="FT382" s="18">
        <f t="shared" si="3151"/>
        <v>0</v>
      </c>
      <c r="FU382" s="136"/>
      <c r="FV382" s="131"/>
      <c r="FW382" s="69">
        <f t="shared" si="3152"/>
        <v>0</v>
      </c>
      <c r="FX382" s="162"/>
      <c r="FY382" s="130"/>
      <c r="FZ382" s="18">
        <f t="shared" si="3153"/>
        <v>0</v>
      </c>
      <c r="GA382" s="136"/>
      <c r="GB382" s="131"/>
      <c r="GC382" s="69">
        <f t="shared" si="3154"/>
        <v>0</v>
      </c>
      <c r="GD382" s="162"/>
      <c r="GE382" s="130"/>
      <c r="GF382" s="18">
        <f t="shared" si="3155"/>
        <v>0</v>
      </c>
      <c r="GG382" s="136"/>
      <c r="GH382" s="131"/>
      <c r="GI382" s="69">
        <f t="shared" si="3156"/>
        <v>0</v>
      </c>
      <c r="GJ382" s="162"/>
      <c r="GK382" s="130"/>
      <c r="GL382" s="18">
        <f t="shared" si="3157"/>
        <v>0</v>
      </c>
      <c r="GM382" s="136"/>
      <c r="GN382" s="131"/>
      <c r="GO382" s="69">
        <f t="shared" si="3158"/>
        <v>0</v>
      </c>
      <c r="GP382" s="162"/>
      <c r="GQ382" s="130"/>
      <c r="GR382" s="18">
        <f t="shared" si="3159"/>
        <v>0</v>
      </c>
      <c r="GS382" s="136"/>
      <c r="GT382" s="131"/>
      <c r="GU382" s="69">
        <f t="shared" si="3160"/>
        <v>0</v>
      </c>
      <c r="GV382" s="162"/>
      <c r="GW382" s="130"/>
      <c r="GX382" s="18">
        <f t="shared" si="3161"/>
        <v>0</v>
      </c>
      <c r="GY382" s="136"/>
      <c r="GZ382" s="131"/>
      <c r="HA382" s="69">
        <f t="shared" si="3162"/>
        <v>0</v>
      </c>
      <c r="HB382" s="162"/>
      <c r="HC382" s="130"/>
      <c r="HD382" s="18">
        <f t="shared" si="3163"/>
        <v>0</v>
      </c>
      <c r="HE382" s="136"/>
      <c r="HF382" s="131"/>
      <c r="HG382" s="69">
        <f t="shared" si="3164"/>
        <v>0</v>
      </c>
      <c r="HH382" s="162"/>
      <c r="HI382" s="130"/>
      <c r="HJ382" s="18">
        <f t="shared" si="3165"/>
        <v>0</v>
      </c>
      <c r="HK382" s="136"/>
      <c r="HL382" s="131"/>
      <c r="HM382" s="69">
        <f t="shared" si="3166"/>
        <v>0</v>
      </c>
      <c r="HN382" s="162"/>
      <c r="HO382" s="130"/>
      <c r="HP382" s="18">
        <f t="shared" si="3167"/>
        <v>0</v>
      </c>
      <c r="HQ382" s="136"/>
      <c r="HR382" s="131"/>
      <c r="HS382" s="69">
        <f t="shared" si="3168"/>
        <v>0</v>
      </c>
      <c r="HT382" s="162"/>
      <c r="HU382" s="130"/>
      <c r="HV382" s="18">
        <f t="shared" si="3169"/>
        <v>0</v>
      </c>
      <c r="HW382" s="17"/>
      <c r="HX382" s="85"/>
      <c r="HY382" s="85"/>
      <c r="HZ382" s="2" t="str">
        <f t="shared" si="2943"/>
        <v>СКРЫТЬ</v>
      </c>
    </row>
    <row r="383" spans="1:234" hidden="1" x14ac:dyDescent="0.2">
      <c r="A383" s="1" t="e">
        <f>$K$2&amp;#REF!&amp;$K$354&amp;$K$355&amp;K383</f>
        <v>#REF!</v>
      </c>
      <c r="B383" s="16" t="e">
        <f>IF(#REF!=0,"Скрыть","")</f>
        <v>#REF!</v>
      </c>
      <c r="C383" s="15" t="e">
        <f>IF(AND(#REF!&gt;85%,#REF!&gt;85%),"скрыть","")</f>
        <v>#REF!</v>
      </c>
      <c r="D383" s="14" t="s">
        <v>2</v>
      </c>
      <c r="E383" s="14" t="s">
        <v>25</v>
      </c>
      <c r="F383" s="14" t="s">
        <v>26</v>
      </c>
      <c r="G383" s="13" t="str">
        <f>CONCATENATE(D383,E383,F383,K383)</f>
        <v>3BDFBC50-5FD0-44D2-8F2C-8100642B19E7FDBB77E1-CAAB-4231-A3A6-5F1E1D2A723945AE0848-F448-420E-8294-9520F637BB9AУстранение замечаний, шт.</v>
      </c>
      <c r="H383" s="13"/>
      <c r="I383" s="42">
        <v>372</v>
      </c>
      <c r="J383" s="102">
        <f>SUBTOTAL(103,I$12:I383)*1</f>
        <v>65</v>
      </c>
      <c r="K383" s="105" t="s">
        <v>80</v>
      </c>
      <c r="L383" s="17" t="s">
        <v>65</v>
      </c>
      <c r="M383" s="267"/>
      <c r="N383" s="255"/>
      <c r="O383" s="118"/>
      <c r="P383" s="162">
        <v>0</v>
      </c>
      <c r="Q383" s="163">
        <v>0</v>
      </c>
      <c r="R383" s="163">
        <v>0</v>
      </c>
      <c r="S383" s="92">
        <f ca="1">IF((Q383+Z383)&gt;P383,P383,(Q383+Z383))</f>
        <v>0</v>
      </c>
      <c r="T383" s="92">
        <f>R383+AA383</f>
        <v>0</v>
      </c>
      <c r="U383" s="91">
        <f ca="1">T383-S383</f>
        <v>0</v>
      </c>
      <c r="V383" s="91">
        <f>P383-T383</f>
        <v>0</v>
      </c>
      <c r="W383" s="120" t="str">
        <f t="shared" si="2949"/>
        <v/>
      </c>
      <c r="X383" s="178"/>
      <c r="Y383" s="128">
        <f>AS383+AY383+BE383+BK383+BQ383+BW383+CC383+CI383+CO383+CU383+DA383+DG383+DM383+DS383+DY383+EE383+EK383+EQ383+EW383+FC383+FI383+FO383+FU383+GA383+GG383+GM383+GS383+GY383+HE383+HK383+HQ383</f>
        <v>0</v>
      </c>
      <c r="Z383" s="179">
        <f ca="1">SUMIFS(AS383:HV383,AS$1:HV$1,"1",AS$8:HV$8,"Физические объемы",AS$9:HV$9,"План")</f>
        <v>0</v>
      </c>
      <c r="AA383" s="127">
        <f>AT383+AZ383+BF383+BL383+BR383+BX383+CD383+CJ383+CP383+CV383+DB383+DH383+DN383+DT383+DZ383+EF383+EL383+ER383+EX383+FD383+FJ383+FP383+FV383+GB383+GH383+GN383+GT383+GZ383+HF383+HL383+HR383</f>
        <v>0</v>
      </c>
      <c r="AB383" s="67" t="str">
        <f ca="1">IF(OR(AND(Z383=0,AA383=0),AND(Z383="",AA383="")),"",IF(AND(Z383=0,AA383&gt;0),1,AA383/Z383))</f>
        <v/>
      </c>
      <c r="AC383" s="69">
        <f ca="1">AA383-Z383</f>
        <v>0</v>
      </c>
      <c r="AD383" s="226">
        <f t="shared" si="3017"/>
        <v>0</v>
      </c>
      <c r="AE383" s="227">
        <f t="shared" si="3018"/>
        <v>0</v>
      </c>
      <c r="AF383" s="225">
        <f t="shared" si="3019"/>
        <v>0</v>
      </c>
      <c r="AG383" s="226">
        <f t="shared" si="3020"/>
        <v>0</v>
      </c>
      <c r="AH383" s="227">
        <f t="shared" si="3021"/>
        <v>0</v>
      </c>
      <c r="AI383" s="225">
        <f t="shared" si="3022"/>
        <v>0</v>
      </c>
      <c r="AJ383" s="226">
        <f t="shared" si="3023"/>
        <v>0</v>
      </c>
      <c r="AK383" s="227">
        <f t="shared" si="3024"/>
        <v>0</v>
      </c>
      <c r="AL383" s="225">
        <f t="shared" si="3025"/>
        <v>0</v>
      </c>
      <c r="AM383" s="226">
        <f t="shared" si="3026"/>
        <v>0</v>
      </c>
      <c r="AN383" s="227">
        <f t="shared" si="3027"/>
        <v>0</v>
      </c>
      <c r="AO383" s="225">
        <f t="shared" si="3028"/>
        <v>0</v>
      </c>
      <c r="AP383" s="226">
        <f t="shared" si="3029"/>
        <v>0</v>
      </c>
      <c r="AQ383" s="227">
        <f t="shared" si="3030"/>
        <v>0</v>
      </c>
      <c r="AR383" s="225">
        <f t="shared" si="2955"/>
        <v>0</v>
      </c>
      <c r="AS383" s="136"/>
      <c r="AT383" s="131"/>
      <c r="AU383" s="69">
        <f>AT383-AS383</f>
        <v>0</v>
      </c>
      <c r="AV383" s="162"/>
      <c r="AW383" s="130"/>
      <c r="AX383" s="18">
        <f t="shared" si="3041"/>
        <v>0</v>
      </c>
      <c r="AY383" s="136"/>
      <c r="AZ383" s="131"/>
      <c r="BA383" s="69">
        <f>AZ383-AY383</f>
        <v>0</v>
      </c>
      <c r="BB383" s="162"/>
      <c r="BC383" s="130"/>
      <c r="BD383" s="18">
        <f t="shared" si="3043"/>
        <v>0</v>
      </c>
      <c r="BE383" s="136"/>
      <c r="BF383" s="131"/>
      <c r="BG383" s="69">
        <f>BF383-BE383</f>
        <v>0</v>
      </c>
      <c r="BH383" s="162"/>
      <c r="BI383" s="130"/>
      <c r="BJ383" s="18">
        <f t="shared" si="3045"/>
        <v>0</v>
      </c>
      <c r="BK383" s="136"/>
      <c r="BL383" s="131"/>
      <c r="BM383" s="69">
        <f>BL383-BK383</f>
        <v>0</v>
      </c>
      <c r="BN383" s="162"/>
      <c r="BO383" s="130"/>
      <c r="BP383" s="18">
        <f t="shared" si="3047"/>
        <v>0</v>
      </c>
      <c r="BQ383" s="136"/>
      <c r="BR383" s="131"/>
      <c r="BS383" s="69">
        <f>BR383-BQ383</f>
        <v>0</v>
      </c>
      <c r="BT383" s="162"/>
      <c r="BU383" s="130"/>
      <c r="BV383" s="18">
        <f t="shared" si="3049"/>
        <v>0</v>
      </c>
      <c r="BW383" s="136"/>
      <c r="BX383" s="131"/>
      <c r="BY383" s="69">
        <f>BX383-BW383</f>
        <v>0</v>
      </c>
      <c r="BZ383" s="162"/>
      <c r="CA383" s="130"/>
      <c r="CB383" s="18">
        <f t="shared" si="3051"/>
        <v>0</v>
      </c>
      <c r="CC383" s="136"/>
      <c r="CD383" s="131"/>
      <c r="CE383" s="69">
        <f>CD383-CC383</f>
        <v>0</v>
      </c>
      <c r="CF383" s="162"/>
      <c r="CG383" s="130"/>
      <c r="CH383" s="18">
        <f t="shared" si="3053"/>
        <v>0</v>
      </c>
      <c r="CI383" s="136"/>
      <c r="CJ383" s="131"/>
      <c r="CK383" s="69">
        <f>CJ383-CI383</f>
        <v>0</v>
      </c>
      <c r="CL383" s="162"/>
      <c r="CM383" s="130"/>
      <c r="CN383" s="18">
        <f t="shared" si="3055"/>
        <v>0</v>
      </c>
      <c r="CO383" s="136"/>
      <c r="CP383" s="131"/>
      <c r="CQ383" s="69">
        <f>CP383-CO383</f>
        <v>0</v>
      </c>
      <c r="CR383" s="162"/>
      <c r="CS383" s="130"/>
      <c r="CT383" s="18">
        <f t="shared" si="3057"/>
        <v>0</v>
      </c>
      <c r="CU383" s="136"/>
      <c r="CV383" s="131"/>
      <c r="CW383" s="69">
        <f>CV383-CU383</f>
        <v>0</v>
      </c>
      <c r="CX383" s="162"/>
      <c r="CY383" s="130"/>
      <c r="CZ383" s="18">
        <f t="shared" si="3059"/>
        <v>0</v>
      </c>
      <c r="DA383" s="136"/>
      <c r="DB383" s="131"/>
      <c r="DC383" s="69">
        <f>DB383-DA383</f>
        <v>0</v>
      </c>
      <c r="DD383" s="162"/>
      <c r="DE383" s="130"/>
      <c r="DF383" s="18">
        <f t="shared" si="3061"/>
        <v>0</v>
      </c>
      <c r="DG383" s="136"/>
      <c r="DH383" s="131"/>
      <c r="DI383" s="69">
        <f>DH383-DG383</f>
        <v>0</v>
      </c>
      <c r="DJ383" s="162"/>
      <c r="DK383" s="130"/>
      <c r="DL383" s="18">
        <f t="shared" si="3063"/>
        <v>0</v>
      </c>
      <c r="DM383" s="136"/>
      <c r="DN383" s="131"/>
      <c r="DO383" s="69">
        <f>DN383-DM383</f>
        <v>0</v>
      </c>
      <c r="DP383" s="162"/>
      <c r="DQ383" s="130"/>
      <c r="DR383" s="18">
        <f t="shared" si="3065"/>
        <v>0</v>
      </c>
      <c r="DS383" s="136"/>
      <c r="DT383" s="131"/>
      <c r="DU383" s="69">
        <f>DT383-DS383</f>
        <v>0</v>
      </c>
      <c r="DV383" s="162"/>
      <c r="DW383" s="130"/>
      <c r="DX383" s="18">
        <f t="shared" si="3067"/>
        <v>0</v>
      </c>
      <c r="DY383" s="136"/>
      <c r="DZ383" s="131"/>
      <c r="EA383" s="69">
        <f>DZ383-DY383</f>
        <v>0</v>
      </c>
      <c r="EB383" s="162"/>
      <c r="EC383" s="130"/>
      <c r="ED383" s="18">
        <f t="shared" si="3069"/>
        <v>0</v>
      </c>
      <c r="EE383" s="136"/>
      <c r="EF383" s="131"/>
      <c r="EG383" s="69">
        <f>EF383-EE383</f>
        <v>0</v>
      </c>
      <c r="EH383" s="162"/>
      <c r="EI383" s="130"/>
      <c r="EJ383" s="18">
        <f t="shared" si="3071"/>
        <v>0</v>
      </c>
      <c r="EK383" s="136"/>
      <c r="EL383" s="131"/>
      <c r="EM383" s="69">
        <f>EL383-EK383</f>
        <v>0</v>
      </c>
      <c r="EN383" s="162"/>
      <c r="EO383" s="130"/>
      <c r="EP383" s="18">
        <f t="shared" si="3073"/>
        <v>0</v>
      </c>
      <c r="EQ383" s="136"/>
      <c r="ER383" s="131"/>
      <c r="ES383" s="69">
        <f>ER383-EQ383</f>
        <v>0</v>
      </c>
      <c r="ET383" s="162"/>
      <c r="EU383" s="130"/>
      <c r="EV383" s="18">
        <f t="shared" si="3075"/>
        <v>0</v>
      </c>
      <c r="EW383" s="136"/>
      <c r="EX383" s="131"/>
      <c r="EY383" s="69">
        <f>EX383-EW383</f>
        <v>0</v>
      </c>
      <c r="EZ383" s="162"/>
      <c r="FA383" s="130"/>
      <c r="FB383" s="18">
        <f t="shared" si="3077"/>
        <v>0</v>
      </c>
      <c r="FC383" s="136"/>
      <c r="FD383" s="131"/>
      <c r="FE383" s="69">
        <f>FD383-FC383</f>
        <v>0</v>
      </c>
      <c r="FF383" s="162"/>
      <c r="FG383" s="130"/>
      <c r="FH383" s="18">
        <f t="shared" si="3079"/>
        <v>0</v>
      </c>
      <c r="FI383" s="136"/>
      <c r="FJ383" s="131"/>
      <c r="FK383" s="69">
        <f>FJ383-FI383</f>
        <v>0</v>
      </c>
      <c r="FL383" s="162"/>
      <c r="FM383" s="130"/>
      <c r="FN383" s="18">
        <f t="shared" si="3081"/>
        <v>0</v>
      </c>
      <c r="FO383" s="136"/>
      <c r="FP383" s="131"/>
      <c r="FQ383" s="69">
        <f>FP383-FO383</f>
        <v>0</v>
      </c>
      <c r="FR383" s="162"/>
      <c r="FS383" s="130"/>
      <c r="FT383" s="18">
        <f t="shared" si="3083"/>
        <v>0</v>
      </c>
      <c r="FU383" s="136"/>
      <c r="FV383" s="131"/>
      <c r="FW383" s="69">
        <f>FV383-FU383</f>
        <v>0</v>
      </c>
      <c r="FX383" s="162"/>
      <c r="FY383" s="130"/>
      <c r="FZ383" s="18">
        <f t="shared" si="3085"/>
        <v>0</v>
      </c>
      <c r="GA383" s="136"/>
      <c r="GB383" s="131"/>
      <c r="GC383" s="69">
        <f>GB383-GA383</f>
        <v>0</v>
      </c>
      <c r="GD383" s="162"/>
      <c r="GE383" s="130"/>
      <c r="GF383" s="18">
        <f t="shared" si="3087"/>
        <v>0</v>
      </c>
      <c r="GG383" s="136"/>
      <c r="GH383" s="131"/>
      <c r="GI383" s="69">
        <f>GH383-GG383</f>
        <v>0</v>
      </c>
      <c r="GJ383" s="162"/>
      <c r="GK383" s="130"/>
      <c r="GL383" s="18">
        <f t="shared" si="3089"/>
        <v>0</v>
      </c>
      <c r="GM383" s="136"/>
      <c r="GN383" s="131"/>
      <c r="GO383" s="69">
        <f>GN383-GM383</f>
        <v>0</v>
      </c>
      <c r="GP383" s="162"/>
      <c r="GQ383" s="130"/>
      <c r="GR383" s="18">
        <f t="shared" si="3091"/>
        <v>0</v>
      </c>
      <c r="GS383" s="136"/>
      <c r="GT383" s="131"/>
      <c r="GU383" s="69">
        <f>GT383-GS383</f>
        <v>0</v>
      </c>
      <c r="GV383" s="162"/>
      <c r="GW383" s="130"/>
      <c r="GX383" s="18">
        <f t="shared" si="3093"/>
        <v>0</v>
      </c>
      <c r="GY383" s="136"/>
      <c r="GZ383" s="131"/>
      <c r="HA383" s="69">
        <f>GZ383-GY383</f>
        <v>0</v>
      </c>
      <c r="HB383" s="162"/>
      <c r="HC383" s="130"/>
      <c r="HD383" s="18">
        <f t="shared" si="3095"/>
        <v>0</v>
      </c>
      <c r="HE383" s="136"/>
      <c r="HF383" s="131"/>
      <c r="HG383" s="69">
        <f>HF383-HE383</f>
        <v>0</v>
      </c>
      <c r="HH383" s="162"/>
      <c r="HI383" s="130"/>
      <c r="HJ383" s="18">
        <f t="shared" si="3097"/>
        <v>0</v>
      </c>
      <c r="HK383" s="136"/>
      <c r="HL383" s="131"/>
      <c r="HM383" s="69">
        <f>HL383-HK383</f>
        <v>0</v>
      </c>
      <c r="HN383" s="162"/>
      <c r="HO383" s="130"/>
      <c r="HP383" s="18">
        <f t="shared" si="3099"/>
        <v>0</v>
      </c>
      <c r="HQ383" s="136"/>
      <c r="HR383" s="131"/>
      <c r="HS383" s="69">
        <f>HR383-HQ383</f>
        <v>0</v>
      </c>
      <c r="HT383" s="162"/>
      <c r="HU383" s="130"/>
      <c r="HV383" s="18">
        <f t="shared" si="3101"/>
        <v>0</v>
      </c>
      <c r="HW383" s="17"/>
      <c r="HX383" s="85"/>
      <c r="HY383" s="85"/>
      <c r="HZ383" s="2" t="str">
        <f t="shared" si="2943"/>
        <v>СКРЫТЬ</v>
      </c>
    </row>
    <row r="384" spans="1:234" hidden="1" x14ac:dyDescent="0.2">
      <c r="A384" s="1" t="e">
        <f>$K$2&amp;#REF!&amp;$K$354&amp;$K$355&amp;K384</f>
        <v>#REF!</v>
      </c>
      <c r="B384" s="16" t="e">
        <f>IF(#REF!=0,"Скрыть","")</f>
        <v>#REF!</v>
      </c>
      <c r="C384" s="15" t="e">
        <f>IF(AND(#REF!&gt;85%,#REF!&gt;85%),"скрыть","")</f>
        <v>#REF!</v>
      </c>
      <c r="D384" s="14" t="s">
        <v>2</v>
      </c>
      <c r="E384" s="14" t="s">
        <v>25</v>
      </c>
      <c r="F384" s="14" t="s">
        <v>26</v>
      </c>
      <c r="G384" s="13" t="str">
        <f t="shared" si="3170"/>
        <v>3BDFBC50-5FD0-44D2-8F2C-8100642B19E7FDBB77E1-CAAB-4231-A3A6-5F1E1D2A723945AE0848-F448-420E-8294-9520F637BB9AПрочие работы</v>
      </c>
      <c r="H384" s="13"/>
      <c r="I384" s="42">
        <v>373</v>
      </c>
      <c r="J384" s="102">
        <f>SUBTOTAL(103,I$12:I384)*1</f>
        <v>65</v>
      </c>
      <c r="K384" s="108" t="s">
        <v>9</v>
      </c>
      <c r="L384" s="17" t="s">
        <v>65</v>
      </c>
      <c r="M384" s="267"/>
      <c r="N384" s="255"/>
      <c r="O384" s="118"/>
      <c r="P384" s="162"/>
      <c r="Q384" s="163"/>
      <c r="R384" s="163"/>
      <c r="S384" s="123"/>
      <c r="T384" s="123"/>
      <c r="U384" s="91"/>
      <c r="V384" s="91"/>
      <c r="W384" s="120"/>
      <c r="X384" s="178"/>
      <c r="Y384" s="128"/>
      <c r="Z384" s="179"/>
      <c r="AA384" s="127"/>
      <c r="AB384" s="67"/>
      <c r="AC384" s="69"/>
      <c r="AD384" s="226">
        <f t="shared" si="3017"/>
        <v>0</v>
      </c>
      <c r="AE384" s="227">
        <f t="shared" si="3018"/>
        <v>0</v>
      </c>
      <c r="AF384" s="225">
        <f t="shared" si="3019"/>
        <v>0</v>
      </c>
      <c r="AG384" s="226">
        <f t="shared" si="3020"/>
        <v>0</v>
      </c>
      <c r="AH384" s="227">
        <f t="shared" si="3021"/>
        <v>0</v>
      </c>
      <c r="AI384" s="225">
        <f t="shared" si="3022"/>
        <v>0</v>
      </c>
      <c r="AJ384" s="226">
        <f t="shared" si="3023"/>
        <v>0</v>
      </c>
      <c r="AK384" s="227">
        <f t="shared" si="3024"/>
        <v>0</v>
      </c>
      <c r="AL384" s="225">
        <f t="shared" si="3025"/>
        <v>0</v>
      </c>
      <c r="AM384" s="226">
        <f t="shared" si="3026"/>
        <v>0</v>
      </c>
      <c r="AN384" s="227">
        <f t="shared" si="3027"/>
        <v>0</v>
      </c>
      <c r="AO384" s="225">
        <f t="shared" si="3028"/>
        <v>0</v>
      </c>
      <c r="AP384" s="226">
        <f t="shared" si="3029"/>
        <v>0</v>
      </c>
      <c r="AQ384" s="227">
        <f t="shared" si="3030"/>
        <v>0</v>
      </c>
      <c r="AR384" s="225">
        <f t="shared" si="2955"/>
        <v>0</v>
      </c>
      <c r="AS384" s="136"/>
      <c r="AT384" s="131"/>
      <c r="AU384" s="69"/>
      <c r="AV384" s="162">
        <v>12</v>
      </c>
      <c r="AW384" s="130">
        <v>18</v>
      </c>
      <c r="AX384" s="18">
        <f t="shared" si="3041"/>
        <v>6</v>
      </c>
      <c r="AY384" s="136"/>
      <c r="AZ384" s="131"/>
      <c r="BA384" s="69"/>
      <c r="BB384" s="162">
        <v>12</v>
      </c>
      <c r="BC384" s="130">
        <v>20</v>
      </c>
      <c r="BD384" s="18">
        <f t="shared" si="3043"/>
        <v>8</v>
      </c>
      <c r="BE384" s="136"/>
      <c r="BF384" s="131"/>
      <c r="BG384" s="69"/>
      <c r="BH384" s="162">
        <v>12</v>
      </c>
      <c r="BI384" s="130">
        <v>20</v>
      </c>
      <c r="BJ384" s="18">
        <f t="shared" si="3045"/>
        <v>8</v>
      </c>
      <c r="BK384" s="136"/>
      <c r="BL384" s="131"/>
      <c r="BM384" s="69"/>
      <c r="BN384" s="162">
        <v>12</v>
      </c>
      <c r="BO384" s="130">
        <v>12</v>
      </c>
      <c r="BP384" s="18">
        <f t="shared" si="3047"/>
        <v>0</v>
      </c>
      <c r="BQ384" s="136"/>
      <c r="BR384" s="131"/>
      <c r="BS384" s="69"/>
      <c r="BT384" s="162">
        <v>12</v>
      </c>
      <c r="BU384" s="130">
        <v>12</v>
      </c>
      <c r="BV384" s="18">
        <f t="shared" si="3049"/>
        <v>0</v>
      </c>
      <c r="BW384" s="136"/>
      <c r="BX384" s="131"/>
      <c r="BY384" s="69"/>
      <c r="BZ384" s="162">
        <v>12</v>
      </c>
      <c r="CA384" s="130">
        <v>12</v>
      </c>
      <c r="CB384" s="18">
        <f t="shared" si="3051"/>
        <v>0</v>
      </c>
      <c r="CC384" s="136"/>
      <c r="CD384" s="131"/>
      <c r="CE384" s="69"/>
      <c r="CF384" s="162">
        <v>12</v>
      </c>
      <c r="CG384" s="130">
        <v>12</v>
      </c>
      <c r="CH384" s="18">
        <f t="shared" si="3053"/>
        <v>0</v>
      </c>
      <c r="CI384" s="136"/>
      <c r="CJ384" s="131"/>
      <c r="CK384" s="69"/>
      <c r="CL384" s="162">
        <v>15</v>
      </c>
      <c r="CM384" s="130">
        <v>23</v>
      </c>
      <c r="CN384" s="18">
        <f t="shared" si="3055"/>
        <v>8</v>
      </c>
      <c r="CO384" s="136"/>
      <c r="CP384" s="131"/>
      <c r="CQ384" s="69"/>
      <c r="CR384" s="162">
        <v>15</v>
      </c>
      <c r="CS384" s="130">
        <v>23</v>
      </c>
      <c r="CT384" s="18">
        <f t="shared" si="3057"/>
        <v>8</v>
      </c>
      <c r="CU384" s="136"/>
      <c r="CV384" s="131"/>
      <c r="CW384" s="69"/>
      <c r="CX384" s="162">
        <v>15</v>
      </c>
      <c r="CY384" s="130">
        <v>23</v>
      </c>
      <c r="CZ384" s="18">
        <f t="shared" si="3059"/>
        <v>8</v>
      </c>
      <c r="DA384" s="136"/>
      <c r="DB384" s="131"/>
      <c r="DC384" s="69"/>
      <c r="DD384" s="162">
        <v>15</v>
      </c>
      <c r="DE384" s="130">
        <v>21</v>
      </c>
      <c r="DF384" s="18">
        <f t="shared" si="3061"/>
        <v>6</v>
      </c>
      <c r="DG384" s="136"/>
      <c r="DH384" s="131"/>
      <c r="DI384" s="69"/>
      <c r="DJ384" s="162">
        <v>15</v>
      </c>
      <c r="DK384" s="130">
        <v>21</v>
      </c>
      <c r="DL384" s="18">
        <f t="shared" si="3063"/>
        <v>6</v>
      </c>
      <c r="DM384" s="136"/>
      <c r="DN384" s="131"/>
      <c r="DO384" s="69"/>
      <c r="DP384" s="162">
        <v>15</v>
      </c>
      <c r="DQ384" s="130">
        <v>21</v>
      </c>
      <c r="DR384" s="18">
        <f t="shared" si="3065"/>
        <v>6</v>
      </c>
      <c r="DS384" s="136"/>
      <c r="DT384" s="131"/>
      <c r="DU384" s="69"/>
      <c r="DV384" s="162">
        <v>15</v>
      </c>
      <c r="DW384" s="130">
        <v>21</v>
      </c>
      <c r="DX384" s="18">
        <f t="shared" si="3067"/>
        <v>6</v>
      </c>
      <c r="DY384" s="136"/>
      <c r="DZ384" s="131"/>
      <c r="EA384" s="69"/>
      <c r="EB384" s="162">
        <v>15</v>
      </c>
      <c r="EC384" s="130">
        <v>16</v>
      </c>
      <c r="ED384" s="18">
        <f t="shared" si="3069"/>
        <v>1</v>
      </c>
      <c r="EE384" s="136"/>
      <c r="EF384" s="131"/>
      <c r="EG384" s="69"/>
      <c r="EH384" s="162">
        <v>15</v>
      </c>
      <c r="EI384" s="130">
        <v>20</v>
      </c>
      <c r="EJ384" s="18">
        <f t="shared" si="3071"/>
        <v>5</v>
      </c>
      <c r="EK384" s="136"/>
      <c r="EL384" s="131"/>
      <c r="EM384" s="69"/>
      <c r="EN384" s="162">
        <v>15</v>
      </c>
      <c r="EO384" s="130">
        <v>20</v>
      </c>
      <c r="EP384" s="18">
        <f t="shared" si="3073"/>
        <v>5</v>
      </c>
      <c r="EQ384" s="136"/>
      <c r="ER384" s="131"/>
      <c r="ES384" s="69"/>
      <c r="ET384" s="162">
        <v>15</v>
      </c>
      <c r="EU384" s="130">
        <v>20</v>
      </c>
      <c r="EV384" s="18">
        <f t="shared" si="3075"/>
        <v>5</v>
      </c>
      <c r="EW384" s="136"/>
      <c r="EX384" s="131"/>
      <c r="EY384" s="69"/>
      <c r="EZ384" s="162">
        <v>15</v>
      </c>
      <c r="FA384" s="130">
        <v>20</v>
      </c>
      <c r="FB384" s="18">
        <f t="shared" si="3077"/>
        <v>5</v>
      </c>
      <c r="FC384" s="136"/>
      <c r="FD384" s="131"/>
      <c r="FE384" s="69"/>
      <c r="FF384" s="162">
        <v>15</v>
      </c>
      <c r="FG384" s="130">
        <v>15</v>
      </c>
      <c r="FH384" s="18">
        <f t="shared" si="3079"/>
        <v>0</v>
      </c>
      <c r="FI384" s="136"/>
      <c r="FJ384" s="131"/>
      <c r="FK384" s="69"/>
      <c r="FL384" s="162">
        <v>15</v>
      </c>
      <c r="FM384" s="130">
        <v>15</v>
      </c>
      <c r="FN384" s="18">
        <f t="shared" si="3081"/>
        <v>0</v>
      </c>
      <c r="FO384" s="136"/>
      <c r="FP384" s="131"/>
      <c r="FQ384" s="69"/>
      <c r="FR384" s="162">
        <v>15</v>
      </c>
      <c r="FS384" s="130">
        <v>15</v>
      </c>
      <c r="FT384" s="18">
        <f t="shared" si="3083"/>
        <v>0</v>
      </c>
      <c r="FU384" s="136"/>
      <c r="FV384" s="131"/>
      <c r="FW384" s="69"/>
      <c r="FX384" s="162">
        <v>15</v>
      </c>
      <c r="FY384" s="130">
        <v>15</v>
      </c>
      <c r="FZ384" s="18">
        <f t="shared" si="3085"/>
        <v>0</v>
      </c>
      <c r="GA384" s="136"/>
      <c r="GB384" s="131"/>
      <c r="GC384" s="69"/>
      <c r="GD384" s="162">
        <v>15</v>
      </c>
      <c r="GE384" s="130">
        <v>15</v>
      </c>
      <c r="GF384" s="18">
        <f t="shared" si="3087"/>
        <v>0</v>
      </c>
      <c r="GG384" s="136"/>
      <c r="GH384" s="131"/>
      <c r="GI384" s="69"/>
      <c r="GJ384" s="162">
        <v>15</v>
      </c>
      <c r="GK384" s="130">
        <v>15</v>
      </c>
      <c r="GL384" s="18">
        <f t="shared" si="3089"/>
        <v>0</v>
      </c>
      <c r="GM384" s="136"/>
      <c r="GN384" s="131"/>
      <c r="GO384" s="69"/>
      <c r="GP384" s="162">
        <v>15</v>
      </c>
      <c r="GQ384" s="130">
        <v>10</v>
      </c>
      <c r="GR384" s="18">
        <f t="shared" si="3091"/>
        <v>-5</v>
      </c>
      <c r="GS384" s="136"/>
      <c r="GT384" s="131"/>
      <c r="GU384" s="69"/>
      <c r="GV384" s="162">
        <v>15</v>
      </c>
      <c r="GW384" s="130">
        <v>10</v>
      </c>
      <c r="GX384" s="18">
        <f t="shared" si="3093"/>
        <v>-5</v>
      </c>
      <c r="GY384" s="136"/>
      <c r="GZ384" s="131"/>
      <c r="HA384" s="69"/>
      <c r="HB384" s="162">
        <v>15</v>
      </c>
      <c r="HC384" s="130">
        <v>10</v>
      </c>
      <c r="HD384" s="18">
        <f t="shared" si="3095"/>
        <v>-5</v>
      </c>
      <c r="HE384" s="136"/>
      <c r="HF384" s="131"/>
      <c r="HG384" s="69"/>
      <c r="HH384" s="162"/>
      <c r="HI384" s="130"/>
      <c r="HJ384" s="18">
        <f t="shared" si="3097"/>
        <v>0</v>
      </c>
      <c r="HK384" s="136"/>
      <c r="HL384" s="131"/>
      <c r="HM384" s="69"/>
      <c r="HN384" s="162"/>
      <c r="HO384" s="130"/>
      <c r="HP384" s="18">
        <f t="shared" si="3099"/>
        <v>0</v>
      </c>
      <c r="HQ384" s="136"/>
      <c r="HR384" s="131"/>
      <c r="HS384" s="69"/>
      <c r="HT384" s="162"/>
      <c r="HU384" s="130"/>
      <c r="HV384" s="18">
        <f t="shared" si="3101"/>
        <v>0</v>
      </c>
      <c r="HW384" s="17"/>
      <c r="HX384" s="85"/>
      <c r="HY384" s="85"/>
      <c r="HZ384" s="2" t="str">
        <f t="shared" si="2943"/>
        <v>СКРЫТЬ</v>
      </c>
    </row>
    <row r="385" spans="1:234" hidden="1" x14ac:dyDescent="0.2">
      <c r="B385" s="16" t="e">
        <f>IF(#REF!=0,"Скрыть","")</f>
        <v>#REF!</v>
      </c>
      <c r="C385" s="15" t="e">
        <f>IF(AND(#REF!&gt;85%,#REF!&gt;85%),"скрыть","")</f>
        <v>#REF!</v>
      </c>
      <c r="D385" s="14" t="s">
        <v>2</v>
      </c>
      <c r="E385" s="14" t="s">
        <v>25</v>
      </c>
      <c r="F385" s="14" t="s">
        <v>26</v>
      </c>
      <c r="G385" s="22" t="str">
        <f t="shared" si="3170"/>
        <v>3BDFBC50-5FD0-44D2-8F2C-8100642B19E7FDBB77E1-CAAB-4231-A3A6-5F1E1D2A723945AE0848-F448-420E-8294-9520F637BB9AИнгеоком</v>
      </c>
      <c r="H385" s="22"/>
      <c r="I385" s="42">
        <v>374</v>
      </c>
      <c r="J385" s="102">
        <f>SUBTOTAL(103,I$12:I385)*1</f>
        <v>65</v>
      </c>
      <c r="K385" s="109" t="s">
        <v>27</v>
      </c>
      <c r="L385" s="19"/>
      <c r="M385" s="269"/>
      <c r="N385" s="258"/>
      <c r="O385" s="152"/>
      <c r="P385" s="166"/>
      <c r="Q385" s="167"/>
      <c r="R385" s="167"/>
      <c r="S385" s="168"/>
      <c r="T385" s="168"/>
      <c r="U385" s="168"/>
      <c r="V385" s="168"/>
      <c r="W385" s="20"/>
      <c r="X385" s="182"/>
      <c r="Y385" s="183"/>
      <c r="Z385" s="183"/>
      <c r="AA385" s="183"/>
      <c r="AB385" s="21"/>
      <c r="AC385" s="190"/>
      <c r="AD385" s="238"/>
      <c r="AE385" s="239"/>
      <c r="AF385" s="240"/>
      <c r="AG385" s="241"/>
      <c r="AH385" s="219"/>
      <c r="AI385" s="242"/>
      <c r="AJ385" s="241"/>
      <c r="AK385" s="219"/>
      <c r="AL385" s="242"/>
      <c r="AM385" s="241"/>
      <c r="AN385" s="219"/>
      <c r="AO385" s="242"/>
      <c r="AP385" s="241"/>
      <c r="AQ385" s="219"/>
      <c r="AR385" s="242"/>
      <c r="AS385" s="182"/>
      <c r="AT385" s="183"/>
      <c r="AU385" s="190"/>
      <c r="AV385" s="166"/>
      <c r="AW385" s="168"/>
      <c r="AX385" s="194"/>
      <c r="AY385" s="182"/>
      <c r="AZ385" s="183"/>
      <c r="BA385" s="190"/>
      <c r="BB385" s="166"/>
      <c r="BC385" s="168"/>
      <c r="BD385" s="194"/>
      <c r="BE385" s="182"/>
      <c r="BF385" s="183"/>
      <c r="BG385" s="190"/>
      <c r="BH385" s="166"/>
      <c r="BI385" s="168"/>
      <c r="BJ385" s="194"/>
      <c r="BK385" s="182"/>
      <c r="BL385" s="183"/>
      <c r="BM385" s="190"/>
      <c r="BN385" s="166"/>
      <c r="BO385" s="168"/>
      <c r="BP385" s="194"/>
      <c r="BQ385" s="182"/>
      <c r="BR385" s="183"/>
      <c r="BS385" s="190"/>
      <c r="BT385" s="166"/>
      <c r="BU385" s="168"/>
      <c r="BV385" s="194"/>
      <c r="BW385" s="182"/>
      <c r="BX385" s="183"/>
      <c r="BY385" s="190"/>
      <c r="BZ385" s="166"/>
      <c r="CA385" s="168"/>
      <c r="CB385" s="194"/>
      <c r="CC385" s="182"/>
      <c r="CD385" s="183"/>
      <c r="CE385" s="190"/>
      <c r="CF385" s="166"/>
      <c r="CG385" s="168"/>
      <c r="CH385" s="194"/>
      <c r="CI385" s="182"/>
      <c r="CJ385" s="183"/>
      <c r="CK385" s="190"/>
      <c r="CL385" s="166"/>
      <c r="CM385" s="168"/>
      <c r="CN385" s="194"/>
      <c r="CO385" s="182"/>
      <c r="CP385" s="183"/>
      <c r="CQ385" s="190"/>
      <c r="CR385" s="166"/>
      <c r="CS385" s="168"/>
      <c r="CT385" s="194"/>
      <c r="CU385" s="182"/>
      <c r="CV385" s="183"/>
      <c r="CW385" s="190"/>
      <c r="CX385" s="166"/>
      <c r="CY385" s="168"/>
      <c r="CZ385" s="194"/>
      <c r="DA385" s="182"/>
      <c r="DB385" s="183"/>
      <c r="DC385" s="190"/>
      <c r="DD385" s="166"/>
      <c r="DE385" s="168"/>
      <c r="DF385" s="194"/>
      <c r="DG385" s="182"/>
      <c r="DH385" s="183"/>
      <c r="DI385" s="190"/>
      <c r="DJ385" s="166"/>
      <c r="DK385" s="168"/>
      <c r="DL385" s="194"/>
      <c r="DM385" s="182"/>
      <c r="DN385" s="183"/>
      <c r="DO385" s="190"/>
      <c r="DP385" s="166"/>
      <c r="DQ385" s="168"/>
      <c r="DR385" s="194"/>
      <c r="DS385" s="182"/>
      <c r="DT385" s="183"/>
      <c r="DU385" s="190"/>
      <c r="DV385" s="166"/>
      <c r="DW385" s="168"/>
      <c r="DX385" s="194"/>
      <c r="DY385" s="182"/>
      <c r="DZ385" s="183"/>
      <c r="EA385" s="190"/>
      <c r="EB385" s="166"/>
      <c r="EC385" s="168"/>
      <c r="ED385" s="194"/>
      <c r="EE385" s="182"/>
      <c r="EF385" s="183"/>
      <c r="EG385" s="190"/>
      <c r="EH385" s="166"/>
      <c r="EI385" s="168"/>
      <c r="EJ385" s="194"/>
      <c r="EK385" s="182"/>
      <c r="EL385" s="183"/>
      <c r="EM385" s="190"/>
      <c r="EN385" s="166"/>
      <c r="EO385" s="168"/>
      <c r="EP385" s="194"/>
      <c r="EQ385" s="182"/>
      <c r="ER385" s="183"/>
      <c r="ES385" s="190"/>
      <c r="ET385" s="166"/>
      <c r="EU385" s="168"/>
      <c r="EV385" s="194"/>
      <c r="EW385" s="182"/>
      <c r="EX385" s="183"/>
      <c r="EY385" s="190"/>
      <c r="EZ385" s="166"/>
      <c r="FA385" s="168"/>
      <c r="FB385" s="194"/>
      <c r="FC385" s="182"/>
      <c r="FD385" s="183"/>
      <c r="FE385" s="190"/>
      <c r="FF385" s="166"/>
      <c r="FG385" s="168"/>
      <c r="FH385" s="194">
        <f t="shared" ref="FH385:FH392" si="3171">FG385-FF385</f>
        <v>0</v>
      </c>
      <c r="FI385" s="182"/>
      <c r="FJ385" s="183"/>
      <c r="FK385" s="190"/>
      <c r="FL385" s="166"/>
      <c r="FM385" s="168"/>
      <c r="FN385" s="194"/>
      <c r="FO385" s="182"/>
      <c r="FP385" s="183"/>
      <c r="FQ385" s="190"/>
      <c r="FR385" s="166"/>
      <c r="FS385" s="168"/>
      <c r="FT385" s="194"/>
      <c r="FU385" s="182"/>
      <c r="FV385" s="183"/>
      <c r="FW385" s="190"/>
      <c r="FX385" s="166"/>
      <c r="FY385" s="168"/>
      <c r="FZ385" s="194"/>
      <c r="GA385" s="182"/>
      <c r="GB385" s="183"/>
      <c r="GC385" s="190"/>
      <c r="GD385" s="166"/>
      <c r="GE385" s="168"/>
      <c r="GF385" s="194"/>
      <c r="GG385" s="182"/>
      <c r="GH385" s="183"/>
      <c r="GI385" s="190"/>
      <c r="GJ385" s="166"/>
      <c r="GK385" s="168"/>
      <c r="GL385" s="194"/>
      <c r="GM385" s="182"/>
      <c r="GN385" s="183"/>
      <c r="GO385" s="190"/>
      <c r="GP385" s="166"/>
      <c r="GQ385" s="168"/>
      <c r="GR385" s="194"/>
      <c r="GS385" s="182"/>
      <c r="GT385" s="183"/>
      <c r="GU385" s="190"/>
      <c r="GV385" s="166"/>
      <c r="GW385" s="168"/>
      <c r="GX385" s="194"/>
      <c r="GY385" s="182"/>
      <c r="GZ385" s="183"/>
      <c r="HA385" s="190"/>
      <c r="HB385" s="166"/>
      <c r="HC385" s="168"/>
      <c r="HD385" s="194"/>
      <c r="HE385" s="182"/>
      <c r="HF385" s="183"/>
      <c r="HG385" s="190"/>
      <c r="HH385" s="166"/>
      <c r="HI385" s="168"/>
      <c r="HJ385" s="194"/>
      <c r="HK385" s="182"/>
      <c r="HL385" s="183"/>
      <c r="HM385" s="190"/>
      <c r="HN385" s="166"/>
      <c r="HO385" s="168"/>
      <c r="HP385" s="194"/>
      <c r="HQ385" s="182"/>
      <c r="HR385" s="183"/>
      <c r="HS385" s="190"/>
      <c r="HT385" s="166"/>
      <c r="HU385" s="168"/>
      <c r="HV385" s="194"/>
      <c r="HW385" s="19"/>
      <c r="HX385" s="295"/>
      <c r="HY385" s="211"/>
      <c r="HZ385" s="2" t="str">
        <f t="shared" si="2943"/>
        <v>СКРЫТЬ</v>
      </c>
    </row>
    <row r="386" spans="1:234" hidden="1" x14ac:dyDescent="0.2">
      <c r="A386" s="1" t="e">
        <f>$K$2&amp;#REF!&amp;$K$354&amp;$K$385&amp;K386</f>
        <v>#REF!</v>
      </c>
      <c r="B386" s="16" t="e">
        <f>IF(#REF!=0,"Скрыть","")</f>
        <v>#REF!</v>
      </c>
      <c r="C386" s="15" t="e">
        <f>IF(AND(#REF!&gt;85%,#REF!&gt;85%),"скрыть","")</f>
        <v>#REF!</v>
      </c>
      <c r="D386" s="14" t="s">
        <v>2</v>
      </c>
      <c r="E386" s="14" t="s">
        <v>25</v>
      </c>
      <c r="F386" s="14" t="s">
        <v>26</v>
      </c>
      <c r="G386" s="13" t="str">
        <f t="shared" si="3170"/>
        <v>3BDFBC50-5FD0-44D2-8F2C-8100642B19E7FDBB77E1-CAAB-4231-A3A6-5F1E1D2A723945AE0848-F448-420E-8294-9520F637BB9AВынос инженерных коммуникаций (трубопроводы), п.м.</v>
      </c>
      <c r="H386" s="13"/>
      <c r="I386" s="42">
        <v>375</v>
      </c>
      <c r="J386" s="102">
        <f>SUBTOTAL(103,I$12:I386)*1</f>
        <v>65</v>
      </c>
      <c r="K386" s="108" t="s">
        <v>107</v>
      </c>
      <c r="L386" s="17" t="s">
        <v>64</v>
      </c>
      <c r="M386" s="267"/>
      <c r="N386" s="255"/>
      <c r="O386" s="118"/>
      <c r="P386" s="162">
        <v>2712</v>
      </c>
      <c r="Q386" s="163">
        <v>2712</v>
      </c>
      <c r="R386" s="163">
        <v>2712</v>
      </c>
      <c r="S386" s="92">
        <f t="shared" ref="S386:S392" ca="1" si="3172">IF((Q386+Z386)&gt;P386,P386,(Q386+Z386))</f>
        <v>2712</v>
      </c>
      <c r="T386" s="92">
        <f t="shared" ref="T386:T392" si="3173">R386+AA386</f>
        <v>2712</v>
      </c>
      <c r="U386" s="91">
        <f t="shared" ref="U386:U392" ca="1" si="3174">T386-S386</f>
        <v>0</v>
      </c>
      <c r="V386" s="91">
        <f t="shared" ref="V386:V392" si="3175">P386-T386</f>
        <v>0</v>
      </c>
      <c r="W386" s="120">
        <f t="shared" ref="W386:W413" si="3176">IF(OR(AND(P386=0,T386=0),AND(P386="",T386="")),"",IF(AND(P386=0,T386&gt;0),1,T386/P386))</f>
        <v>1</v>
      </c>
      <c r="X386" s="178"/>
      <c r="Y386" s="128">
        <f t="shared" ref="Y386:Y392" si="3177">AS386+AY386+BE386+BK386+BQ386+BW386+CC386+CI386+CO386+CU386+DA386+DG386+DM386+DS386+DY386+EE386+EK386+EQ386+EW386+FC386+FI386+FO386+FU386+GA386+GG386+GM386+GS386+GY386+HE386+HK386+HQ386</f>
        <v>0</v>
      </c>
      <c r="Z386" s="179">
        <f t="shared" ref="Z386:Z392" ca="1" si="3178">SUMIFS(AS386:HV386,AS$1:HV$1,"1",AS$8:HV$8,"Физические объемы",AS$9:HV$9,"План")</f>
        <v>0</v>
      </c>
      <c r="AA386" s="127">
        <f t="shared" ref="AA386:AA392" si="3179">AT386+AZ386+BF386+BL386+BR386+BX386+CD386+CJ386+CP386+CV386+DB386+DH386+DN386+DT386+DZ386+EF386+EL386+ER386+EX386+FD386+FJ386+FP386+FV386+GB386+GH386+GN386+GT386+GZ386+HF386+HL386+HR386</f>
        <v>0</v>
      </c>
      <c r="AB386" s="67" t="str">
        <f t="shared" ref="AB386:AB392" ca="1" si="3180">IF(OR(AND(Z386=0,AA386=0),AND(Z386="",AA386="")),"",IF(AND(Z386=0,AA386&gt;0),1,AA386/Z386))</f>
        <v/>
      </c>
      <c r="AC386" s="69">
        <f t="shared" ref="AC386:AC392" ca="1" si="3181">AA386-Z386</f>
        <v>0</v>
      </c>
      <c r="AD386" s="226">
        <f>AS386+AY386+BE386+BK386+BQ386+BW386+CC386</f>
        <v>0</v>
      </c>
      <c r="AE386" s="227">
        <f>AT386+AZ386+BF386+BL386+BR386+BX386+CD386</f>
        <v>0</v>
      </c>
      <c r="AF386" s="225">
        <f>AE386-AD386</f>
        <v>0</v>
      </c>
      <c r="AG386" s="226">
        <f>DS386+CI386+CO386+CU386+DA386+DG386+DM386</f>
        <v>0</v>
      </c>
      <c r="AH386" s="227">
        <f>DT386+CJ386+CP386+CV386+DB386+DH386+DN386</f>
        <v>0</v>
      </c>
      <c r="AI386" s="225">
        <f>AH386-AG386</f>
        <v>0</v>
      </c>
      <c r="AJ386" s="226">
        <f>FI386+DY386+EE386+EK386+EQ386+EW386+FC386</f>
        <v>0</v>
      </c>
      <c r="AK386" s="227">
        <f>FJ386+DZ386+EF386+EL386+ER386+EX386+FD386</f>
        <v>0</v>
      </c>
      <c r="AL386" s="225">
        <f>AK386-AJ386</f>
        <v>0</v>
      </c>
      <c r="AM386" s="226">
        <f>FO386+FU386+GY386+GA386+GG386+GM386+GS386</f>
        <v>0</v>
      </c>
      <c r="AN386" s="227">
        <f>GZ386+GB386+GH386+GN386+GT386+FP386+FV386</f>
        <v>0</v>
      </c>
      <c r="AO386" s="225">
        <f>AN386-AM386</f>
        <v>0</v>
      </c>
      <c r="AP386" s="226">
        <f>HQ386+HE386+HK386</f>
        <v>0</v>
      </c>
      <c r="AQ386" s="227">
        <f>HR386+HF386+HL386</f>
        <v>0</v>
      </c>
      <c r="AR386" s="225">
        <f t="shared" ref="AR386:AR414" si="3182">AQ386-AP386</f>
        <v>0</v>
      </c>
      <c r="AS386" s="178"/>
      <c r="AT386" s="127"/>
      <c r="AU386" s="69">
        <f t="shared" ref="AU386:AU392" si="3183">AT386-AS386</f>
        <v>0</v>
      </c>
      <c r="AV386" s="162"/>
      <c r="AW386" s="123"/>
      <c r="AX386" s="18">
        <f t="shared" ref="AX386:AX392" si="3184">AW386-AV386</f>
        <v>0</v>
      </c>
      <c r="AY386" s="178"/>
      <c r="AZ386" s="127"/>
      <c r="BA386" s="69">
        <f t="shared" ref="BA386:BA392" si="3185">AZ386-AY386</f>
        <v>0</v>
      </c>
      <c r="BB386" s="162"/>
      <c r="BC386" s="123"/>
      <c r="BD386" s="18">
        <f t="shared" ref="BD386:BD392" si="3186">BC386-BB386</f>
        <v>0</v>
      </c>
      <c r="BE386" s="178"/>
      <c r="BF386" s="127"/>
      <c r="BG386" s="69">
        <f t="shared" ref="BG386:BG392" si="3187">BF386-BE386</f>
        <v>0</v>
      </c>
      <c r="BH386" s="162"/>
      <c r="BI386" s="123"/>
      <c r="BJ386" s="18">
        <f t="shared" ref="BJ386:BJ392" si="3188">BI386-BH386</f>
        <v>0</v>
      </c>
      <c r="BK386" s="178"/>
      <c r="BL386" s="127"/>
      <c r="BM386" s="69">
        <f t="shared" ref="BM386:BM392" si="3189">BL386-BK386</f>
        <v>0</v>
      </c>
      <c r="BN386" s="162"/>
      <c r="BO386" s="123"/>
      <c r="BP386" s="18">
        <f t="shared" ref="BP386:BP392" si="3190">BO386-BN386</f>
        <v>0</v>
      </c>
      <c r="BQ386" s="178"/>
      <c r="BR386" s="127"/>
      <c r="BS386" s="69">
        <f t="shared" ref="BS386:BS392" si="3191">BR386-BQ386</f>
        <v>0</v>
      </c>
      <c r="BT386" s="162"/>
      <c r="BU386" s="123"/>
      <c r="BV386" s="18">
        <f t="shared" ref="BV386:BV392" si="3192">BU386-BT386</f>
        <v>0</v>
      </c>
      <c r="BW386" s="178"/>
      <c r="BX386" s="127"/>
      <c r="BY386" s="69">
        <f t="shared" ref="BY386:BY392" si="3193">BX386-BW386</f>
        <v>0</v>
      </c>
      <c r="BZ386" s="162"/>
      <c r="CA386" s="123"/>
      <c r="CB386" s="18">
        <f t="shared" ref="CB386:CB392" si="3194">CA386-BZ386</f>
        <v>0</v>
      </c>
      <c r="CC386" s="178"/>
      <c r="CD386" s="127"/>
      <c r="CE386" s="69">
        <f t="shared" ref="CE386:CE392" si="3195">CD386-CC386</f>
        <v>0</v>
      </c>
      <c r="CF386" s="162"/>
      <c r="CG386" s="123"/>
      <c r="CH386" s="18">
        <f t="shared" ref="CH386:CH392" si="3196">CG386-CF386</f>
        <v>0</v>
      </c>
      <c r="CI386" s="178"/>
      <c r="CJ386" s="127"/>
      <c r="CK386" s="69">
        <f t="shared" ref="CK386:CK392" si="3197">CJ386-CI386</f>
        <v>0</v>
      </c>
      <c r="CL386" s="162"/>
      <c r="CM386" s="123"/>
      <c r="CN386" s="18">
        <f t="shared" ref="CN386:CN392" si="3198">CM386-CL386</f>
        <v>0</v>
      </c>
      <c r="CO386" s="178"/>
      <c r="CP386" s="127"/>
      <c r="CQ386" s="69">
        <f t="shared" ref="CQ386:CQ392" si="3199">CP386-CO386</f>
        <v>0</v>
      </c>
      <c r="CR386" s="162"/>
      <c r="CS386" s="123"/>
      <c r="CT386" s="18">
        <f t="shared" ref="CT386:CT392" si="3200">CS386-CR386</f>
        <v>0</v>
      </c>
      <c r="CU386" s="178"/>
      <c r="CV386" s="127"/>
      <c r="CW386" s="69">
        <f t="shared" ref="CW386:CW392" si="3201">CV386-CU386</f>
        <v>0</v>
      </c>
      <c r="CX386" s="162"/>
      <c r="CY386" s="123"/>
      <c r="CZ386" s="18">
        <f t="shared" ref="CZ386:CZ392" si="3202">CY386-CX386</f>
        <v>0</v>
      </c>
      <c r="DA386" s="178"/>
      <c r="DB386" s="127"/>
      <c r="DC386" s="69">
        <f t="shared" ref="DC386:DC392" si="3203">DB386-DA386</f>
        <v>0</v>
      </c>
      <c r="DD386" s="162"/>
      <c r="DE386" s="123"/>
      <c r="DF386" s="18">
        <f t="shared" ref="DF386:DF392" si="3204">DE386-DD386</f>
        <v>0</v>
      </c>
      <c r="DG386" s="178"/>
      <c r="DH386" s="127"/>
      <c r="DI386" s="69">
        <f t="shared" ref="DI386:DI392" si="3205">DH386-DG386</f>
        <v>0</v>
      </c>
      <c r="DJ386" s="162"/>
      <c r="DK386" s="123"/>
      <c r="DL386" s="18">
        <f t="shared" ref="DL386:DL392" si="3206">DK386-DJ386</f>
        <v>0</v>
      </c>
      <c r="DM386" s="178"/>
      <c r="DN386" s="127"/>
      <c r="DO386" s="69">
        <f t="shared" ref="DO386:DO392" si="3207">DN386-DM386</f>
        <v>0</v>
      </c>
      <c r="DP386" s="162"/>
      <c r="DQ386" s="123"/>
      <c r="DR386" s="18">
        <f t="shared" ref="DR386:DR392" si="3208">DQ386-DP386</f>
        <v>0</v>
      </c>
      <c r="DS386" s="178"/>
      <c r="DT386" s="127"/>
      <c r="DU386" s="69">
        <f t="shared" ref="DU386:DU392" si="3209">DT386-DS386</f>
        <v>0</v>
      </c>
      <c r="DV386" s="162"/>
      <c r="DW386" s="123"/>
      <c r="DX386" s="18">
        <f t="shared" ref="DX386:DX392" si="3210">DW386-DV386</f>
        <v>0</v>
      </c>
      <c r="DY386" s="178"/>
      <c r="DZ386" s="127"/>
      <c r="EA386" s="69">
        <f t="shared" ref="EA386:EA392" si="3211">DZ386-DY386</f>
        <v>0</v>
      </c>
      <c r="EB386" s="162"/>
      <c r="EC386" s="123"/>
      <c r="ED386" s="18">
        <f t="shared" ref="ED386:ED392" si="3212">EC386-EB386</f>
        <v>0</v>
      </c>
      <c r="EE386" s="178"/>
      <c r="EF386" s="127"/>
      <c r="EG386" s="69">
        <f t="shared" ref="EG386:EG392" si="3213">EF386-EE386</f>
        <v>0</v>
      </c>
      <c r="EH386" s="162"/>
      <c r="EI386" s="123"/>
      <c r="EJ386" s="18">
        <f t="shared" ref="EJ386:EJ392" si="3214">EI386-EH386</f>
        <v>0</v>
      </c>
      <c r="EK386" s="178"/>
      <c r="EL386" s="127"/>
      <c r="EM386" s="69">
        <f t="shared" ref="EM386:EM392" si="3215">EL386-EK386</f>
        <v>0</v>
      </c>
      <c r="EN386" s="162"/>
      <c r="EO386" s="123"/>
      <c r="EP386" s="18">
        <f t="shared" ref="EP386:EP392" si="3216">EO386-EN386</f>
        <v>0</v>
      </c>
      <c r="EQ386" s="178"/>
      <c r="ER386" s="127"/>
      <c r="ES386" s="69">
        <f t="shared" ref="ES386:ES392" si="3217">ER386-EQ386</f>
        <v>0</v>
      </c>
      <c r="ET386" s="162"/>
      <c r="EU386" s="123"/>
      <c r="EV386" s="18">
        <f t="shared" ref="EV386:EV392" si="3218">EU386-ET386</f>
        <v>0</v>
      </c>
      <c r="EW386" s="178"/>
      <c r="EX386" s="127"/>
      <c r="EY386" s="69">
        <f t="shared" ref="EY386:EY392" si="3219">EX386-EW386</f>
        <v>0</v>
      </c>
      <c r="EZ386" s="162"/>
      <c r="FA386" s="123"/>
      <c r="FB386" s="18">
        <f t="shared" ref="FB386:FB392" si="3220">FA386-EZ386</f>
        <v>0</v>
      </c>
      <c r="FC386" s="178"/>
      <c r="FD386" s="127"/>
      <c r="FE386" s="69">
        <f t="shared" ref="FE386:FE392" si="3221">FD386-FC386</f>
        <v>0</v>
      </c>
      <c r="FF386" s="162"/>
      <c r="FG386" s="123"/>
      <c r="FH386" s="18">
        <f t="shared" si="3171"/>
        <v>0</v>
      </c>
      <c r="FI386" s="178"/>
      <c r="FJ386" s="127"/>
      <c r="FK386" s="69">
        <f t="shared" ref="FK386:FK392" si="3222">FJ386-FI386</f>
        <v>0</v>
      </c>
      <c r="FL386" s="162"/>
      <c r="FM386" s="123"/>
      <c r="FN386" s="18">
        <f t="shared" ref="FN386:FN392" si="3223">FM386-FL386</f>
        <v>0</v>
      </c>
      <c r="FO386" s="178"/>
      <c r="FP386" s="127"/>
      <c r="FQ386" s="69">
        <f t="shared" ref="FQ386:FQ392" si="3224">FP386-FO386</f>
        <v>0</v>
      </c>
      <c r="FR386" s="162"/>
      <c r="FS386" s="123"/>
      <c r="FT386" s="18">
        <f t="shared" ref="FT386:FT392" si="3225">FS386-FR386</f>
        <v>0</v>
      </c>
      <c r="FU386" s="178"/>
      <c r="FV386" s="127"/>
      <c r="FW386" s="69">
        <f t="shared" ref="FW386:FW392" si="3226">FV386-FU386</f>
        <v>0</v>
      </c>
      <c r="FX386" s="162"/>
      <c r="FY386" s="123"/>
      <c r="FZ386" s="18">
        <f t="shared" ref="FZ386:FZ392" si="3227">FY386-FX386</f>
        <v>0</v>
      </c>
      <c r="GA386" s="178"/>
      <c r="GB386" s="127"/>
      <c r="GC386" s="69">
        <f t="shared" ref="GC386:GC392" si="3228">GB386-GA386</f>
        <v>0</v>
      </c>
      <c r="GD386" s="162"/>
      <c r="GE386" s="123"/>
      <c r="GF386" s="18">
        <f t="shared" ref="GF386:GF392" si="3229">GE386-GD386</f>
        <v>0</v>
      </c>
      <c r="GG386" s="178"/>
      <c r="GH386" s="127"/>
      <c r="GI386" s="69">
        <f t="shared" ref="GI386:GI392" si="3230">GH386-GG386</f>
        <v>0</v>
      </c>
      <c r="GJ386" s="162"/>
      <c r="GK386" s="123"/>
      <c r="GL386" s="18">
        <f t="shared" ref="GL386:GL392" si="3231">GK386-GJ386</f>
        <v>0</v>
      </c>
      <c r="GM386" s="178"/>
      <c r="GN386" s="127"/>
      <c r="GO386" s="69">
        <f t="shared" ref="GO386:GO392" si="3232">GN386-GM386</f>
        <v>0</v>
      </c>
      <c r="GP386" s="162"/>
      <c r="GQ386" s="123"/>
      <c r="GR386" s="18">
        <f t="shared" ref="GR386:GR392" si="3233">GQ386-GP386</f>
        <v>0</v>
      </c>
      <c r="GS386" s="178"/>
      <c r="GT386" s="127"/>
      <c r="GU386" s="69">
        <f t="shared" ref="GU386:GU392" si="3234">GT386-GS386</f>
        <v>0</v>
      </c>
      <c r="GV386" s="162"/>
      <c r="GW386" s="123"/>
      <c r="GX386" s="18">
        <f t="shared" ref="GX386:GX392" si="3235">GW386-GV386</f>
        <v>0</v>
      </c>
      <c r="GY386" s="178"/>
      <c r="GZ386" s="127"/>
      <c r="HA386" s="69">
        <f t="shared" ref="HA386:HA392" si="3236">GZ386-GY386</f>
        <v>0</v>
      </c>
      <c r="HB386" s="162"/>
      <c r="HC386" s="123"/>
      <c r="HD386" s="18">
        <f t="shared" ref="HD386:HD392" si="3237">HC386-HB386</f>
        <v>0</v>
      </c>
      <c r="HE386" s="178"/>
      <c r="HF386" s="127"/>
      <c r="HG386" s="69">
        <f t="shared" ref="HG386:HG392" si="3238">HF386-HE386</f>
        <v>0</v>
      </c>
      <c r="HH386" s="162"/>
      <c r="HI386" s="123"/>
      <c r="HJ386" s="18">
        <f t="shared" ref="HJ386:HJ392" si="3239">HI386-HH386</f>
        <v>0</v>
      </c>
      <c r="HK386" s="178"/>
      <c r="HL386" s="127"/>
      <c r="HM386" s="69">
        <f t="shared" ref="HM386:HM392" si="3240">HL386-HK386</f>
        <v>0</v>
      </c>
      <c r="HN386" s="162"/>
      <c r="HO386" s="123"/>
      <c r="HP386" s="18">
        <f t="shared" ref="HP386:HP392" si="3241">HO386-HN386</f>
        <v>0</v>
      </c>
      <c r="HQ386" s="178"/>
      <c r="HR386" s="127"/>
      <c r="HS386" s="69">
        <f t="shared" ref="HS386:HS392" si="3242">HR386-HQ386</f>
        <v>0</v>
      </c>
      <c r="HT386" s="162"/>
      <c r="HU386" s="123"/>
      <c r="HV386" s="18">
        <f t="shared" ref="HV386:HV392" si="3243">HU386-HT386</f>
        <v>0</v>
      </c>
      <c r="HW386" s="17"/>
      <c r="HX386" s="85"/>
      <c r="HY386" s="85"/>
      <c r="HZ386" s="2" t="str">
        <f t="shared" si="2943"/>
        <v>СКРЫТЬ</v>
      </c>
    </row>
    <row r="387" spans="1:234" hidden="1" x14ac:dyDescent="0.2">
      <c r="B387" s="16"/>
      <c r="C387" s="15"/>
      <c r="D387" s="248"/>
      <c r="E387" s="248"/>
      <c r="F387" s="248"/>
      <c r="G387" s="13"/>
      <c r="H387" s="13"/>
      <c r="I387" s="42">
        <v>376</v>
      </c>
      <c r="J387" s="102">
        <f>SUBTOTAL(103,I$12:I387)*1</f>
        <v>65</v>
      </c>
      <c r="K387" s="108" t="s">
        <v>108</v>
      </c>
      <c r="L387" s="17" t="s">
        <v>64</v>
      </c>
      <c r="M387" s="267"/>
      <c r="N387" s="255"/>
      <c r="O387" s="118"/>
      <c r="P387" s="162">
        <v>2275</v>
      </c>
      <c r="Q387" s="163">
        <v>2275</v>
      </c>
      <c r="R387" s="163">
        <v>2275</v>
      </c>
      <c r="S387" s="92">
        <f ca="1">IF((Q387+Z387)&gt;P387,P387,(Q387+Z387))</f>
        <v>2275</v>
      </c>
      <c r="T387" s="92">
        <f>R387+AA387</f>
        <v>2275</v>
      </c>
      <c r="U387" s="91">
        <f ca="1">T387-S387</f>
        <v>0</v>
      </c>
      <c r="V387" s="91">
        <f>P387-T387</f>
        <v>0</v>
      </c>
      <c r="W387" s="120">
        <f>IF(OR(AND(P387=0,T387=0),AND(P387="",T387="")),"",IF(AND(P387=0,T387&gt;0),1,T387/P387))</f>
        <v>1</v>
      </c>
      <c r="X387" s="178"/>
      <c r="Y387" s="128">
        <f>AS387+AY387+BE387+BK387+BQ387+BW387+CC387+CI387+CO387+CU387+DA387+DG387+DM387+DS387+DY387+EE387+EK387+EQ387+EW387+FC387+FI387+FO387+FU387+GA387+GG387+GM387+GS387+GY387+HE387+HK387+HQ387</f>
        <v>0</v>
      </c>
      <c r="Z387" s="179">
        <f ca="1">SUMIFS(AS387:HV387,AS$1:HV$1,"1",AS$8:HV$8,"Физические объемы",AS$9:HV$9,"План")</f>
        <v>0</v>
      </c>
      <c r="AA387" s="127">
        <f>AT387+AZ387+BF387+BL387+BR387+BX387+CD387+CJ387+CP387+CV387+DB387+DH387+DN387+DT387+DZ387+EF387+EL387+ER387+EX387+FD387+FJ387+FP387+FV387+GB387+GH387+GN387+GT387+GZ387+HF387+HL387+HR387</f>
        <v>0</v>
      </c>
      <c r="AB387" s="67" t="str">
        <f ca="1">IF(OR(AND(Z387=0,AA387=0),AND(Z387="",AA387="")),"",IF(AND(Z387=0,AA387&gt;0),1,AA387/Z387))</f>
        <v/>
      </c>
      <c r="AC387" s="69">
        <f ca="1">AA387-Z387</f>
        <v>0</v>
      </c>
      <c r="AD387" s="226">
        <f t="shared" ref="AD387:AD414" si="3244">AS387+AY387+BE387+BK387+BQ387+BW387+CC387</f>
        <v>0</v>
      </c>
      <c r="AE387" s="227">
        <f t="shared" ref="AE387:AE414" si="3245">AT387+AZ387+BF387+BL387+BR387+BX387+CD387</f>
        <v>0</v>
      </c>
      <c r="AF387" s="225">
        <f t="shared" ref="AF387:AF414" si="3246">AE387-AD387</f>
        <v>0</v>
      </c>
      <c r="AG387" s="226">
        <f t="shared" ref="AG387:AG414" si="3247">DS387+CI387+CO387+CU387+DA387+DG387+DM387</f>
        <v>0</v>
      </c>
      <c r="AH387" s="227">
        <f t="shared" ref="AH387:AH414" si="3248">DT387+CJ387+CP387+CV387+DB387+DH387+DN387</f>
        <v>0</v>
      </c>
      <c r="AI387" s="225">
        <f t="shared" ref="AI387:AI414" si="3249">AH387-AG387</f>
        <v>0</v>
      </c>
      <c r="AJ387" s="226">
        <f t="shared" ref="AJ387:AJ414" si="3250">FI387+DY387+EE387+EK387+EQ387+EW387+FC387</f>
        <v>0</v>
      </c>
      <c r="AK387" s="227">
        <f t="shared" ref="AK387:AK414" si="3251">FJ387+DZ387+EF387+EL387+ER387+EX387+FD387</f>
        <v>0</v>
      </c>
      <c r="AL387" s="225">
        <f t="shared" ref="AL387:AL414" si="3252">AK387-AJ387</f>
        <v>0</v>
      </c>
      <c r="AM387" s="226">
        <f t="shared" ref="AM387:AM414" si="3253">FO387+FU387+GY387+GA387+GG387+GM387+GS387</f>
        <v>0</v>
      </c>
      <c r="AN387" s="227">
        <f t="shared" ref="AN387:AN414" si="3254">GZ387+GB387+GH387+GN387+GT387+FP387+FV387</f>
        <v>0</v>
      </c>
      <c r="AO387" s="225">
        <f t="shared" ref="AO387:AO414" si="3255">AN387-AM387</f>
        <v>0</v>
      </c>
      <c r="AP387" s="226">
        <f t="shared" ref="AP387:AP414" si="3256">HQ387+HE387+HK387</f>
        <v>0</v>
      </c>
      <c r="AQ387" s="227">
        <f t="shared" ref="AQ387:AQ414" si="3257">HR387+HF387+HL387</f>
        <v>0</v>
      </c>
      <c r="AR387" s="225">
        <f t="shared" si="3182"/>
        <v>0</v>
      </c>
      <c r="AS387" s="178"/>
      <c r="AT387" s="127"/>
      <c r="AU387" s="69">
        <f>AT387-AS387</f>
        <v>0</v>
      </c>
      <c r="AV387" s="162"/>
      <c r="AW387" s="123"/>
      <c r="AX387" s="18">
        <f>AW387-AV387</f>
        <v>0</v>
      </c>
      <c r="AY387" s="178"/>
      <c r="AZ387" s="127"/>
      <c r="BA387" s="69">
        <f>AZ387-AY387</f>
        <v>0</v>
      </c>
      <c r="BB387" s="162"/>
      <c r="BC387" s="123"/>
      <c r="BD387" s="18">
        <f>BC387-BB387</f>
        <v>0</v>
      </c>
      <c r="BE387" s="178"/>
      <c r="BF387" s="127"/>
      <c r="BG387" s="69">
        <f>BF387-BE387</f>
        <v>0</v>
      </c>
      <c r="BH387" s="162"/>
      <c r="BI387" s="123"/>
      <c r="BJ387" s="18">
        <f>BI387-BH387</f>
        <v>0</v>
      </c>
      <c r="BK387" s="178"/>
      <c r="BL387" s="127"/>
      <c r="BM387" s="69">
        <f>BL387-BK387</f>
        <v>0</v>
      </c>
      <c r="BN387" s="162"/>
      <c r="BO387" s="123"/>
      <c r="BP387" s="18">
        <f>BO387-BN387</f>
        <v>0</v>
      </c>
      <c r="BQ387" s="178"/>
      <c r="BR387" s="127"/>
      <c r="BS387" s="69">
        <f>BR387-BQ387</f>
        <v>0</v>
      </c>
      <c r="BT387" s="162"/>
      <c r="BU387" s="123"/>
      <c r="BV387" s="18">
        <f>BU387-BT387</f>
        <v>0</v>
      </c>
      <c r="BW387" s="178"/>
      <c r="BX387" s="127"/>
      <c r="BY387" s="69">
        <f>BX387-BW387</f>
        <v>0</v>
      </c>
      <c r="BZ387" s="162"/>
      <c r="CA387" s="123"/>
      <c r="CB387" s="18">
        <f>CA387-BZ387</f>
        <v>0</v>
      </c>
      <c r="CC387" s="178"/>
      <c r="CD387" s="127"/>
      <c r="CE387" s="69">
        <f>CD387-CC387</f>
        <v>0</v>
      </c>
      <c r="CF387" s="162"/>
      <c r="CG387" s="123"/>
      <c r="CH387" s="18">
        <f>CG387-CF387</f>
        <v>0</v>
      </c>
      <c r="CI387" s="178"/>
      <c r="CJ387" s="127"/>
      <c r="CK387" s="69">
        <f>CJ387-CI387</f>
        <v>0</v>
      </c>
      <c r="CL387" s="162"/>
      <c r="CM387" s="123"/>
      <c r="CN387" s="18">
        <f t="shared" si="3198"/>
        <v>0</v>
      </c>
      <c r="CO387" s="178"/>
      <c r="CP387" s="127"/>
      <c r="CQ387" s="69">
        <f>CP387-CO387</f>
        <v>0</v>
      </c>
      <c r="CR387" s="162"/>
      <c r="CS387" s="123"/>
      <c r="CT387" s="18">
        <f t="shared" si="3200"/>
        <v>0</v>
      </c>
      <c r="CU387" s="178"/>
      <c r="CV387" s="127"/>
      <c r="CW387" s="69">
        <f>CV387-CU387</f>
        <v>0</v>
      </c>
      <c r="CX387" s="162"/>
      <c r="CY387" s="123"/>
      <c r="CZ387" s="18">
        <f t="shared" si="3202"/>
        <v>0</v>
      </c>
      <c r="DA387" s="178"/>
      <c r="DB387" s="127"/>
      <c r="DC387" s="69">
        <f>DB387-DA387</f>
        <v>0</v>
      </c>
      <c r="DD387" s="162"/>
      <c r="DE387" s="123"/>
      <c r="DF387" s="18">
        <f t="shared" si="3204"/>
        <v>0</v>
      </c>
      <c r="DG387" s="178"/>
      <c r="DH387" s="127"/>
      <c r="DI387" s="69">
        <f>DH387-DG387</f>
        <v>0</v>
      </c>
      <c r="DJ387" s="162"/>
      <c r="DK387" s="123"/>
      <c r="DL387" s="18">
        <f>DK387-DJ387</f>
        <v>0</v>
      </c>
      <c r="DM387" s="178"/>
      <c r="DN387" s="127"/>
      <c r="DO387" s="69">
        <f>DN387-DM387</f>
        <v>0</v>
      </c>
      <c r="DP387" s="162"/>
      <c r="DQ387" s="123"/>
      <c r="DR387" s="18">
        <f>DQ387-DP387</f>
        <v>0</v>
      </c>
      <c r="DS387" s="178"/>
      <c r="DT387" s="127"/>
      <c r="DU387" s="69">
        <f>DT387-DS387</f>
        <v>0</v>
      </c>
      <c r="DV387" s="162"/>
      <c r="DW387" s="123"/>
      <c r="DX387" s="18">
        <f>DW387-DV387</f>
        <v>0</v>
      </c>
      <c r="DY387" s="178"/>
      <c r="DZ387" s="127"/>
      <c r="EA387" s="69">
        <f>DZ387-DY387</f>
        <v>0</v>
      </c>
      <c r="EB387" s="162"/>
      <c r="EC387" s="123"/>
      <c r="ED387" s="18">
        <f>EC387-EB387</f>
        <v>0</v>
      </c>
      <c r="EE387" s="178"/>
      <c r="EF387" s="127"/>
      <c r="EG387" s="69">
        <f>EF387-EE387</f>
        <v>0</v>
      </c>
      <c r="EH387" s="162"/>
      <c r="EI387" s="123"/>
      <c r="EJ387" s="18">
        <f>EI387-EH387</f>
        <v>0</v>
      </c>
      <c r="EK387" s="178"/>
      <c r="EL387" s="127"/>
      <c r="EM387" s="69">
        <f>EL387-EK387</f>
        <v>0</v>
      </c>
      <c r="EN387" s="162"/>
      <c r="EO387" s="123"/>
      <c r="EP387" s="18">
        <f>EO387-EN387</f>
        <v>0</v>
      </c>
      <c r="EQ387" s="178"/>
      <c r="ER387" s="127"/>
      <c r="ES387" s="69">
        <f>ER387-EQ387</f>
        <v>0</v>
      </c>
      <c r="ET387" s="162"/>
      <c r="EU387" s="123"/>
      <c r="EV387" s="18">
        <f>EU387-ET387</f>
        <v>0</v>
      </c>
      <c r="EW387" s="178"/>
      <c r="EX387" s="127"/>
      <c r="EY387" s="69">
        <f>EX387-EW387</f>
        <v>0</v>
      </c>
      <c r="EZ387" s="162"/>
      <c r="FA387" s="123"/>
      <c r="FB387" s="18">
        <f>FA387-EZ387</f>
        <v>0</v>
      </c>
      <c r="FC387" s="178"/>
      <c r="FD387" s="127"/>
      <c r="FE387" s="69">
        <f>FD387-FC387</f>
        <v>0</v>
      </c>
      <c r="FF387" s="162"/>
      <c r="FG387" s="123"/>
      <c r="FH387" s="18">
        <f t="shared" si="3171"/>
        <v>0</v>
      </c>
      <c r="FI387" s="178"/>
      <c r="FJ387" s="127"/>
      <c r="FK387" s="69">
        <f>FJ387-FI387</f>
        <v>0</v>
      </c>
      <c r="FL387" s="162"/>
      <c r="FM387" s="123"/>
      <c r="FN387" s="18">
        <f>FM387-FL387</f>
        <v>0</v>
      </c>
      <c r="FO387" s="178"/>
      <c r="FP387" s="127"/>
      <c r="FQ387" s="69">
        <f>FP387-FO387</f>
        <v>0</v>
      </c>
      <c r="FR387" s="162"/>
      <c r="FS387" s="123"/>
      <c r="FT387" s="18">
        <f>FS387-FR387</f>
        <v>0</v>
      </c>
      <c r="FU387" s="178"/>
      <c r="FV387" s="127"/>
      <c r="FW387" s="69">
        <f>FV387-FU387</f>
        <v>0</v>
      </c>
      <c r="FX387" s="162"/>
      <c r="FY387" s="123"/>
      <c r="FZ387" s="18">
        <f>FY387-FX387</f>
        <v>0</v>
      </c>
      <c r="GA387" s="178"/>
      <c r="GB387" s="127"/>
      <c r="GC387" s="69">
        <f>GB387-GA387</f>
        <v>0</v>
      </c>
      <c r="GD387" s="162"/>
      <c r="GE387" s="123"/>
      <c r="GF387" s="18">
        <f>GE387-GD387</f>
        <v>0</v>
      </c>
      <c r="GG387" s="178"/>
      <c r="GH387" s="127"/>
      <c r="GI387" s="69">
        <f>GH387-GG387</f>
        <v>0</v>
      </c>
      <c r="GJ387" s="162"/>
      <c r="GK387" s="123"/>
      <c r="GL387" s="18">
        <f>GK387-GJ387</f>
        <v>0</v>
      </c>
      <c r="GM387" s="178"/>
      <c r="GN387" s="127"/>
      <c r="GO387" s="69">
        <f>GN387-GM387</f>
        <v>0</v>
      </c>
      <c r="GP387" s="162"/>
      <c r="GQ387" s="123"/>
      <c r="GR387" s="18">
        <f>GQ387-GP387</f>
        <v>0</v>
      </c>
      <c r="GS387" s="178"/>
      <c r="GT387" s="127"/>
      <c r="GU387" s="69">
        <f>GT387-GS387</f>
        <v>0</v>
      </c>
      <c r="GV387" s="162"/>
      <c r="GW387" s="123"/>
      <c r="GX387" s="18">
        <f>GW387-GV387</f>
        <v>0</v>
      </c>
      <c r="GY387" s="178"/>
      <c r="GZ387" s="127"/>
      <c r="HA387" s="69">
        <f>GZ387-GY387</f>
        <v>0</v>
      </c>
      <c r="HB387" s="162"/>
      <c r="HC387" s="123"/>
      <c r="HD387" s="18">
        <f>HC387-HB387</f>
        <v>0</v>
      </c>
      <c r="HE387" s="178"/>
      <c r="HF387" s="127"/>
      <c r="HG387" s="69">
        <f>HF387-HE387</f>
        <v>0</v>
      </c>
      <c r="HH387" s="162"/>
      <c r="HI387" s="123"/>
      <c r="HJ387" s="18">
        <f>HI387-HH387</f>
        <v>0</v>
      </c>
      <c r="HK387" s="178"/>
      <c r="HL387" s="127"/>
      <c r="HM387" s="69">
        <f>HL387-HK387</f>
        <v>0</v>
      </c>
      <c r="HN387" s="162"/>
      <c r="HO387" s="123"/>
      <c r="HP387" s="18">
        <f>HO387-HN387</f>
        <v>0</v>
      </c>
      <c r="HQ387" s="178"/>
      <c r="HR387" s="127"/>
      <c r="HS387" s="69">
        <f>HR387-HQ387</f>
        <v>0</v>
      </c>
      <c r="HT387" s="162"/>
      <c r="HU387" s="123"/>
      <c r="HV387" s="18">
        <f>HU387-HT387</f>
        <v>0</v>
      </c>
      <c r="HW387" s="17"/>
      <c r="HX387" s="85"/>
      <c r="HY387" s="85"/>
      <c r="HZ387" s="2" t="str">
        <f t="shared" si="2943"/>
        <v>СКРЫТЬ</v>
      </c>
    </row>
    <row r="388" spans="1:234" hidden="1" x14ac:dyDescent="0.2">
      <c r="A388" s="1" t="e">
        <f>$K$2&amp;#REF!&amp;$K$354&amp;$K$385&amp;K388</f>
        <v>#REF!</v>
      </c>
      <c r="B388" s="16" t="e">
        <f>IF(#REF!=0,"Скрыть","")</f>
        <v>#REF!</v>
      </c>
      <c r="C388" s="15" t="e">
        <f>IF(AND(#REF!&gt;85%,#REF!&gt;85%),"скрыть","")</f>
        <v>#REF!</v>
      </c>
      <c r="D388" s="14" t="s">
        <v>2</v>
      </c>
      <c r="E388" s="14" t="s">
        <v>25</v>
      </c>
      <c r="F388" s="14" t="s">
        <v>26</v>
      </c>
      <c r="G388" s="13" t="str">
        <f>CONCATENATE(D388,E388,F388,K388)</f>
        <v>3BDFBC50-5FD0-44D2-8F2C-8100642B19E7FDBB77E1-CAAB-4231-A3A6-5F1E1D2A723945AE0848-F448-420E-8294-9520F637BB9AОграждающие конструкции, м3</v>
      </c>
      <c r="H388" s="13"/>
      <c r="I388" s="42">
        <v>377</v>
      </c>
      <c r="J388" s="102">
        <f>SUBTOTAL(103,I$12:I388)*1</f>
        <v>65</v>
      </c>
      <c r="K388" s="108" t="s">
        <v>14</v>
      </c>
      <c r="L388" s="17" t="s">
        <v>64</v>
      </c>
      <c r="M388" s="267">
        <v>43352</v>
      </c>
      <c r="N388" s="255">
        <v>43931</v>
      </c>
      <c r="O388" s="118">
        <v>43920</v>
      </c>
      <c r="P388" s="162">
        <v>18284.599999999999</v>
      </c>
      <c r="Q388" s="163">
        <v>18284.599999999999</v>
      </c>
      <c r="R388" s="163">
        <v>18284.599999999999</v>
      </c>
      <c r="S388" s="92">
        <f t="shared" ca="1" si="3172"/>
        <v>18284.599999999999</v>
      </c>
      <c r="T388" s="92">
        <f t="shared" si="3173"/>
        <v>18284.599999999999</v>
      </c>
      <c r="U388" s="91">
        <f t="shared" ca="1" si="3174"/>
        <v>0</v>
      </c>
      <c r="V388" s="91">
        <f t="shared" si="3175"/>
        <v>0</v>
      </c>
      <c r="W388" s="120">
        <f t="shared" si="3176"/>
        <v>1</v>
      </c>
      <c r="X388" s="178"/>
      <c r="Y388" s="128">
        <f t="shared" si="3177"/>
        <v>0</v>
      </c>
      <c r="Z388" s="179">
        <f t="shared" ca="1" si="3178"/>
        <v>0</v>
      </c>
      <c r="AA388" s="127">
        <f t="shared" si="3179"/>
        <v>0</v>
      </c>
      <c r="AB388" s="67" t="str">
        <f t="shared" ca="1" si="3180"/>
        <v/>
      </c>
      <c r="AC388" s="69">
        <f t="shared" ca="1" si="3181"/>
        <v>0</v>
      </c>
      <c r="AD388" s="226">
        <f t="shared" si="3244"/>
        <v>0</v>
      </c>
      <c r="AE388" s="227">
        <f t="shared" si="3245"/>
        <v>0</v>
      </c>
      <c r="AF388" s="225">
        <f t="shared" si="3246"/>
        <v>0</v>
      </c>
      <c r="AG388" s="226">
        <f t="shared" si="3247"/>
        <v>0</v>
      </c>
      <c r="AH388" s="227">
        <f t="shared" si="3248"/>
        <v>0</v>
      </c>
      <c r="AI388" s="225">
        <f t="shared" si="3249"/>
        <v>0</v>
      </c>
      <c r="AJ388" s="226">
        <f t="shared" si="3250"/>
        <v>0</v>
      </c>
      <c r="AK388" s="227">
        <f t="shared" si="3251"/>
        <v>0</v>
      </c>
      <c r="AL388" s="225">
        <f t="shared" si="3252"/>
        <v>0</v>
      </c>
      <c r="AM388" s="226">
        <f t="shared" si="3253"/>
        <v>0</v>
      </c>
      <c r="AN388" s="227">
        <f t="shared" si="3254"/>
        <v>0</v>
      </c>
      <c r="AO388" s="225">
        <f t="shared" si="3255"/>
        <v>0</v>
      </c>
      <c r="AP388" s="226">
        <f t="shared" si="3256"/>
        <v>0</v>
      </c>
      <c r="AQ388" s="227">
        <f t="shared" si="3257"/>
        <v>0</v>
      </c>
      <c r="AR388" s="225">
        <f t="shared" si="3182"/>
        <v>0</v>
      </c>
      <c r="AS388" s="136"/>
      <c r="AT388" s="131"/>
      <c r="AU388" s="69">
        <f t="shared" si="3183"/>
        <v>0</v>
      </c>
      <c r="AV388" s="162"/>
      <c r="AW388" s="130"/>
      <c r="AX388" s="18">
        <f t="shared" si="3184"/>
        <v>0</v>
      </c>
      <c r="AY388" s="136"/>
      <c r="AZ388" s="131"/>
      <c r="BA388" s="69">
        <f t="shared" si="3185"/>
        <v>0</v>
      </c>
      <c r="BB388" s="162"/>
      <c r="BC388" s="130"/>
      <c r="BD388" s="18">
        <f t="shared" si="3186"/>
        <v>0</v>
      </c>
      <c r="BE388" s="136"/>
      <c r="BF388" s="131"/>
      <c r="BG388" s="69">
        <f t="shared" si="3187"/>
        <v>0</v>
      </c>
      <c r="BH388" s="162"/>
      <c r="BI388" s="130"/>
      <c r="BJ388" s="18">
        <f t="shared" si="3188"/>
        <v>0</v>
      </c>
      <c r="BK388" s="136"/>
      <c r="BL388" s="131"/>
      <c r="BM388" s="69">
        <f t="shared" si="3189"/>
        <v>0</v>
      </c>
      <c r="BN388" s="162"/>
      <c r="BO388" s="130"/>
      <c r="BP388" s="18">
        <f t="shared" si="3190"/>
        <v>0</v>
      </c>
      <c r="BQ388" s="136"/>
      <c r="BR388" s="131"/>
      <c r="BS388" s="69">
        <f t="shared" si="3191"/>
        <v>0</v>
      </c>
      <c r="BT388" s="162"/>
      <c r="BU388" s="130"/>
      <c r="BV388" s="18">
        <f t="shared" si="3192"/>
        <v>0</v>
      </c>
      <c r="BW388" s="136"/>
      <c r="BX388" s="131"/>
      <c r="BY388" s="69">
        <f t="shared" si="3193"/>
        <v>0</v>
      </c>
      <c r="BZ388" s="162"/>
      <c r="CA388" s="130"/>
      <c r="CB388" s="18">
        <f t="shared" si="3194"/>
        <v>0</v>
      </c>
      <c r="CC388" s="136"/>
      <c r="CD388" s="131"/>
      <c r="CE388" s="69">
        <f t="shared" si="3195"/>
        <v>0</v>
      </c>
      <c r="CF388" s="162"/>
      <c r="CG388" s="130"/>
      <c r="CH388" s="18">
        <f t="shared" si="3196"/>
        <v>0</v>
      </c>
      <c r="CI388" s="136"/>
      <c r="CJ388" s="131"/>
      <c r="CK388" s="69">
        <f t="shared" si="3197"/>
        <v>0</v>
      </c>
      <c r="CL388" s="162"/>
      <c r="CM388" s="130"/>
      <c r="CN388" s="18">
        <f t="shared" si="3198"/>
        <v>0</v>
      </c>
      <c r="CO388" s="136"/>
      <c r="CP388" s="131"/>
      <c r="CQ388" s="69">
        <f t="shared" si="3199"/>
        <v>0</v>
      </c>
      <c r="CR388" s="162"/>
      <c r="CS388" s="130"/>
      <c r="CT388" s="18">
        <f t="shared" si="3200"/>
        <v>0</v>
      </c>
      <c r="CU388" s="136"/>
      <c r="CV388" s="131"/>
      <c r="CW388" s="69">
        <f t="shared" si="3201"/>
        <v>0</v>
      </c>
      <c r="CX388" s="162"/>
      <c r="CY388" s="130"/>
      <c r="CZ388" s="18">
        <f t="shared" si="3202"/>
        <v>0</v>
      </c>
      <c r="DA388" s="136"/>
      <c r="DB388" s="131"/>
      <c r="DC388" s="69">
        <f t="shared" si="3203"/>
        <v>0</v>
      </c>
      <c r="DD388" s="162"/>
      <c r="DE388" s="130"/>
      <c r="DF388" s="18">
        <f t="shared" si="3204"/>
        <v>0</v>
      </c>
      <c r="DG388" s="136"/>
      <c r="DH388" s="131"/>
      <c r="DI388" s="69">
        <f t="shared" si="3205"/>
        <v>0</v>
      </c>
      <c r="DJ388" s="162"/>
      <c r="DK388" s="130"/>
      <c r="DL388" s="18">
        <f t="shared" si="3206"/>
        <v>0</v>
      </c>
      <c r="DM388" s="136"/>
      <c r="DN388" s="131"/>
      <c r="DO388" s="69">
        <f t="shared" si="3207"/>
        <v>0</v>
      </c>
      <c r="DP388" s="162"/>
      <c r="DQ388" s="130"/>
      <c r="DR388" s="18">
        <f t="shared" si="3208"/>
        <v>0</v>
      </c>
      <c r="DS388" s="136"/>
      <c r="DT388" s="131"/>
      <c r="DU388" s="69">
        <f t="shared" si="3209"/>
        <v>0</v>
      </c>
      <c r="DV388" s="162"/>
      <c r="DW388" s="130"/>
      <c r="DX388" s="18">
        <f t="shared" si="3210"/>
        <v>0</v>
      </c>
      <c r="DY388" s="136"/>
      <c r="DZ388" s="131"/>
      <c r="EA388" s="69">
        <f t="shared" si="3211"/>
        <v>0</v>
      </c>
      <c r="EB388" s="162"/>
      <c r="EC388" s="130"/>
      <c r="ED388" s="18">
        <f t="shared" si="3212"/>
        <v>0</v>
      </c>
      <c r="EE388" s="136"/>
      <c r="EF388" s="131"/>
      <c r="EG388" s="69">
        <f t="shared" si="3213"/>
        <v>0</v>
      </c>
      <c r="EH388" s="162"/>
      <c r="EI388" s="130"/>
      <c r="EJ388" s="18">
        <f t="shared" si="3214"/>
        <v>0</v>
      </c>
      <c r="EK388" s="136"/>
      <c r="EL388" s="131"/>
      <c r="EM388" s="69">
        <f t="shared" si="3215"/>
        <v>0</v>
      </c>
      <c r="EN388" s="162"/>
      <c r="EO388" s="130"/>
      <c r="EP388" s="18">
        <f t="shared" si="3216"/>
        <v>0</v>
      </c>
      <c r="EQ388" s="136"/>
      <c r="ER388" s="131"/>
      <c r="ES388" s="69">
        <f t="shared" si="3217"/>
        <v>0</v>
      </c>
      <c r="ET388" s="162"/>
      <c r="EU388" s="130"/>
      <c r="EV388" s="18">
        <f t="shared" si="3218"/>
        <v>0</v>
      </c>
      <c r="EW388" s="136"/>
      <c r="EX388" s="131"/>
      <c r="EY388" s="69">
        <f t="shared" si="3219"/>
        <v>0</v>
      </c>
      <c r="EZ388" s="162"/>
      <c r="FA388" s="130"/>
      <c r="FB388" s="18">
        <f t="shared" si="3220"/>
        <v>0</v>
      </c>
      <c r="FC388" s="136"/>
      <c r="FD388" s="131"/>
      <c r="FE388" s="69">
        <f t="shared" si="3221"/>
        <v>0</v>
      </c>
      <c r="FF388" s="162"/>
      <c r="FG388" s="130"/>
      <c r="FH388" s="18">
        <f t="shared" si="3171"/>
        <v>0</v>
      </c>
      <c r="FI388" s="136"/>
      <c r="FJ388" s="131"/>
      <c r="FK388" s="69">
        <f t="shared" si="3222"/>
        <v>0</v>
      </c>
      <c r="FL388" s="162"/>
      <c r="FM388" s="130"/>
      <c r="FN388" s="18">
        <f t="shared" si="3223"/>
        <v>0</v>
      </c>
      <c r="FO388" s="136"/>
      <c r="FP388" s="131"/>
      <c r="FQ388" s="69">
        <f t="shared" si="3224"/>
        <v>0</v>
      </c>
      <c r="FR388" s="162"/>
      <c r="FS388" s="130"/>
      <c r="FT388" s="18">
        <f t="shared" si="3225"/>
        <v>0</v>
      </c>
      <c r="FU388" s="136"/>
      <c r="FV388" s="131"/>
      <c r="FW388" s="69">
        <f t="shared" si="3226"/>
        <v>0</v>
      </c>
      <c r="FX388" s="162"/>
      <c r="FY388" s="130"/>
      <c r="FZ388" s="18">
        <f t="shared" si="3227"/>
        <v>0</v>
      </c>
      <c r="GA388" s="136"/>
      <c r="GB388" s="131"/>
      <c r="GC388" s="69">
        <f t="shared" si="3228"/>
        <v>0</v>
      </c>
      <c r="GD388" s="162"/>
      <c r="GE388" s="130"/>
      <c r="GF388" s="18">
        <f t="shared" si="3229"/>
        <v>0</v>
      </c>
      <c r="GG388" s="136"/>
      <c r="GH388" s="131"/>
      <c r="GI388" s="69">
        <f t="shared" si="3230"/>
        <v>0</v>
      </c>
      <c r="GJ388" s="162"/>
      <c r="GK388" s="130"/>
      <c r="GL388" s="18">
        <f t="shared" si="3231"/>
        <v>0</v>
      </c>
      <c r="GM388" s="136"/>
      <c r="GN388" s="131"/>
      <c r="GO388" s="69">
        <f t="shared" si="3232"/>
        <v>0</v>
      </c>
      <c r="GP388" s="162"/>
      <c r="GQ388" s="130"/>
      <c r="GR388" s="18">
        <f t="shared" si="3233"/>
        <v>0</v>
      </c>
      <c r="GS388" s="136"/>
      <c r="GT388" s="131"/>
      <c r="GU388" s="69">
        <f t="shared" si="3234"/>
        <v>0</v>
      </c>
      <c r="GV388" s="162"/>
      <c r="GW388" s="130"/>
      <c r="GX388" s="18">
        <f t="shared" si="3235"/>
        <v>0</v>
      </c>
      <c r="GY388" s="136"/>
      <c r="GZ388" s="131"/>
      <c r="HA388" s="69">
        <f t="shared" si="3236"/>
        <v>0</v>
      </c>
      <c r="HB388" s="162"/>
      <c r="HC388" s="130"/>
      <c r="HD388" s="18">
        <f t="shared" si="3237"/>
        <v>0</v>
      </c>
      <c r="HE388" s="136"/>
      <c r="HF388" s="131"/>
      <c r="HG388" s="69">
        <f t="shared" si="3238"/>
        <v>0</v>
      </c>
      <c r="HH388" s="162"/>
      <c r="HI388" s="130"/>
      <c r="HJ388" s="18">
        <f t="shared" si="3239"/>
        <v>0</v>
      </c>
      <c r="HK388" s="136"/>
      <c r="HL388" s="131"/>
      <c r="HM388" s="69">
        <f t="shared" si="3240"/>
        <v>0</v>
      </c>
      <c r="HN388" s="162"/>
      <c r="HO388" s="130"/>
      <c r="HP388" s="18">
        <f t="shared" si="3241"/>
        <v>0</v>
      </c>
      <c r="HQ388" s="136"/>
      <c r="HR388" s="131"/>
      <c r="HS388" s="69">
        <f t="shared" si="3242"/>
        <v>0</v>
      </c>
      <c r="HT388" s="162"/>
      <c r="HU388" s="130"/>
      <c r="HV388" s="18">
        <f t="shared" si="3243"/>
        <v>0</v>
      </c>
      <c r="HW388" s="75"/>
      <c r="HX388" s="294"/>
      <c r="HY388" s="197"/>
      <c r="HZ388" s="2" t="str">
        <f t="shared" si="2943"/>
        <v>СКРЫТЬ</v>
      </c>
    </row>
    <row r="389" spans="1:234" hidden="1" x14ac:dyDescent="0.2">
      <c r="A389" s="1" t="e">
        <f>$K$2&amp;#REF!&amp;$K$354&amp;$K$385&amp;K389</f>
        <v>#REF!</v>
      </c>
      <c r="B389" s="16" t="e">
        <f>IF(#REF!=0,"Скрыть","")</f>
        <v>#REF!</v>
      </c>
      <c r="C389" s="15" t="e">
        <f>IF(AND(#REF!&gt;85%,#REF!&gt;85%),"скрыть","")</f>
        <v>#REF!</v>
      </c>
      <c r="D389" s="14" t="s">
        <v>2</v>
      </c>
      <c r="E389" s="14" t="s">
        <v>25</v>
      </c>
      <c r="F389" s="14" t="s">
        <v>26</v>
      </c>
      <c r="G389" s="13" t="str">
        <f>CONCATENATE(D389,E389,F389,K389)</f>
        <v>3BDFBC50-5FD0-44D2-8F2C-8100642B19E7FDBB77E1-CAAB-4231-A3A6-5F1E1D2A723945AE0848-F448-420E-8294-9520F637BB9AЗемляные работы, м3</v>
      </c>
      <c r="H389" s="13"/>
      <c r="I389" s="42">
        <v>378</v>
      </c>
      <c r="J389" s="102">
        <f>SUBTOTAL(103,I$12:I389)*1</f>
        <v>65</v>
      </c>
      <c r="K389" s="108" t="s">
        <v>15</v>
      </c>
      <c r="L389" s="17" t="s">
        <v>64</v>
      </c>
      <c r="M389" s="267"/>
      <c r="N389" s="260">
        <v>43738</v>
      </c>
      <c r="O389" s="116"/>
      <c r="P389" s="122">
        <v>179878</v>
      </c>
      <c r="Q389" s="158">
        <v>178093.9</v>
      </c>
      <c r="R389" s="158">
        <v>178093.9</v>
      </c>
      <c r="S389" s="92">
        <f t="shared" ca="1" si="3172"/>
        <v>178093.9</v>
      </c>
      <c r="T389" s="92">
        <f t="shared" si="3173"/>
        <v>178093.9</v>
      </c>
      <c r="U389" s="91">
        <f t="shared" ca="1" si="3174"/>
        <v>0</v>
      </c>
      <c r="V389" s="91">
        <f t="shared" si="3175"/>
        <v>1784.1000000000058</v>
      </c>
      <c r="W389" s="120">
        <f t="shared" si="3176"/>
        <v>0.99008161086958935</v>
      </c>
      <c r="X389" s="136"/>
      <c r="Y389" s="128">
        <f t="shared" si="3177"/>
        <v>0</v>
      </c>
      <c r="Z389" s="179">
        <f t="shared" ca="1" si="3178"/>
        <v>0</v>
      </c>
      <c r="AA389" s="127">
        <f t="shared" si="3179"/>
        <v>0</v>
      </c>
      <c r="AB389" s="67" t="str">
        <f t="shared" ca="1" si="3180"/>
        <v/>
      </c>
      <c r="AC389" s="69">
        <f t="shared" ca="1" si="3181"/>
        <v>0</v>
      </c>
      <c r="AD389" s="226">
        <f t="shared" si="3244"/>
        <v>0</v>
      </c>
      <c r="AE389" s="227">
        <f t="shared" si="3245"/>
        <v>0</v>
      </c>
      <c r="AF389" s="225">
        <f t="shared" si="3246"/>
        <v>0</v>
      </c>
      <c r="AG389" s="226">
        <f t="shared" si="3247"/>
        <v>0</v>
      </c>
      <c r="AH389" s="227">
        <f t="shared" si="3248"/>
        <v>0</v>
      </c>
      <c r="AI389" s="225">
        <f t="shared" si="3249"/>
        <v>0</v>
      </c>
      <c r="AJ389" s="226">
        <f t="shared" si="3250"/>
        <v>0</v>
      </c>
      <c r="AK389" s="227">
        <f t="shared" si="3251"/>
        <v>0</v>
      </c>
      <c r="AL389" s="225">
        <f t="shared" si="3252"/>
        <v>0</v>
      </c>
      <c r="AM389" s="226">
        <f t="shared" si="3253"/>
        <v>0</v>
      </c>
      <c r="AN389" s="227">
        <f t="shared" si="3254"/>
        <v>0</v>
      </c>
      <c r="AO389" s="225">
        <f t="shared" si="3255"/>
        <v>0</v>
      </c>
      <c r="AP389" s="226">
        <f t="shared" si="3256"/>
        <v>0</v>
      </c>
      <c r="AQ389" s="227">
        <f t="shared" si="3257"/>
        <v>0</v>
      </c>
      <c r="AR389" s="225">
        <f t="shared" si="3182"/>
        <v>0</v>
      </c>
      <c r="AS389" s="136"/>
      <c r="AT389" s="131"/>
      <c r="AU389" s="69">
        <f t="shared" si="3183"/>
        <v>0</v>
      </c>
      <c r="AV389" s="162"/>
      <c r="AW389" s="130"/>
      <c r="AX389" s="18">
        <f t="shared" si="3184"/>
        <v>0</v>
      </c>
      <c r="AY389" s="136"/>
      <c r="AZ389" s="131"/>
      <c r="BA389" s="69">
        <f t="shared" si="3185"/>
        <v>0</v>
      </c>
      <c r="BB389" s="162"/>
      <c r="BC389" s="130"/>
      <c r="BD389" s="18">
        <f t="shared" si="3186"/>
        <v>0</v>
      </c>
      <c r="BE389" s="136"/>
      <c r="BF389" s="131"/>
      <c r="BG389" s="69">
        <f t="shared" si="3187"/>
        <v>0</v>
      </c>
      <c r="BH389" s="162"/>
      <c r="BI389" s="130"/>
      <c r="BJ389" s="18">
        <f t="shared" si="3188"/>
        <v>0</v>
      </c>
      <c r="BK389" s="136"/>
      <c r="BL389" s="131"/>
      <c r="BM389" s="69">
        <f t="shared" si="3189"/>
        <v>0</v>
      </c>
      <c r="BN389" s="162"/>
      <c r="BO389" s="130"/>
      <c r="BP389" s="18">
        <f t="shared" si="3190"/>
        <v>0</v>
      </c>
      <c r="BQ389" s="136"/>
      <c r="BR389" s="131"/>
      <c r="BS389" s="69">
        <f t="shared" si="3191"/>
        <v>0</v>
      </c>
      <c r="BT389" s="162"/>
      <c r="BU389" s="130"/>
      <c r="BV389" s="18">
        <f t="shared" si="3192"/>
        <v>0</v>
      </c>
      <c r="BW389" s="136"/>
      <c r="BX389" s="131"/>
      <c r="BY389" s="69">
        <f t="shared" si="3193"/>
        <v>0</v>
      </c>
      <c r="BZ389" s="162"/>
      <c r="CA389" s="130"/>
      <c r="CB389" s="18">
        <f t="shared" si="3194"/>
        <v>0</v>
      </c>
      <c r="CC389" s="136"/>
      <c r="CD389" s="131"/>
      <c r="CE389" s="69">
        <f t="shared" si="3195"/>
        <v>0</v>
      </c>
      <c r="CF389" s="162"/>
      <c r="CG389" s="130"/>
      <c r="CH389" s="18">
        <f t="shared" si="3196"/>
        <v>0</v>
      </c>
      <c r="CI389" s="136"/>
      <c r="CJ389" s="131"/>
      <c r="CK389" s="69">
        <f t="shared" si="3197"/>
        <v>0</v>
      </c>
      <c r="CL389" s="162"/>
      <c r="CM389" s="130"/>
      <c r="CN389" s="18">
        <f t="shared" si="3198"/>
        <v>0</v>
      </c>
      <c r="CO389" s="136"/>
      <c r="CP389" s="131"/>
      <c r="CQ389" s="69">
        <f t="shared" si="3199"/>
        <v>0</v>
      </c>
      <c r="CR389" s="162"/>
      <c r="CS389" s="130"/>
      <c r="CT389" s="18">
        <f t="shared" si="3200"/>
        <v>0</v>
      </c>
      <c r="CU389" s="136"/>
      <c r="CV389" s="131"/>
      <c r="CW389" s="69">
        <f t="shared" si="3201"/>
        <v>0</v>
      </c>
      <c r="CX389" s="162"/>
      <c r="CY389" s="130"/>
      <c r="CZ389" s="18">
        <f t="shared" si="3202"/>
        <v>0</v>
      </c>
      <c r="DA389" s="136"/>
      <c r="DB389" s="131"/>
      <c r="DC389" s="69">
        <f t="shared" si="3203"/>
        <v>0</v>
      </c>
      <c r="DD389" s="162"/>
      <c r="DE389" s="130"/>
      <c r="DF389" s="18">
        <f t="shared" si="3204"/>
        <v>0</v>
      </c>
      <c r="DG389" s="136"/>
      <c r="DH389" s="131"/>
      <c r="DI389" s="69">
        <f t="shared" si="3205"/>
        <v>0</v>
      </c>
      <c r="DJ389" s="162"/>
      <c r="DK389" s="130"/>
      <c r="DL389" s="18">
        <f t="shared" si="3206"/>
        <v>0</v>
      </c>
      <c r="DM389" s="136"/>
      <c r="DN389" s="131"/>
      <c r="DO389" s="69">
        <f t="shared" si="3207"/>
        <v>0</v>
      </c>
      <c r="DP389" s="162"/>
      <c r="DQ389" s="130"/>
      <c r="DR389" s="18">
        <f t="shared" si="3208"/>
        <v>0</v>
      </c>
      <c r="DS389" s="136"/>
      <c r="DT389" s="131"/>
      <c r="DU389" s="69">
        <f t="shared" si="3209"/>
        <v>0</v>
      </c>
      <c r="DV389" s="162"/>
      <c r="DW389" s="130"/>
      <c r="DX389" s="18">
        <f t="shared" si="3210"/>
        <v>0</v>
      </c>
      <c r="DY389" s="136"/>
      <c r="DZ389" s="131"/>
      <c r="EA389" s="69">
        <f t="shared" si="3211"/>
        <v>0</v>
      </c>
      <c r="EB389" s="162"/>
      <c r="EC389" s="130"/>
      <c r="ED389" s="18">
        <f t="shared" si="3212"/>
        <v>0</v>
      </c>
      <c r="EE389" s="136"/>
      <c r="EF389" s="131"/>
      <c r="EG389" s="69">
        <f t="shared" si="3213"/>
        <v>0</v>
      </c>
      <c r="EH389" s="162"/>
      <c r="EI389" s="130"/>
      <c r="EJ389" s="18">
        <f t="shared" si="3214"/>
        <v>0</v>
      </c>
      <c r="EK389" s="136"/>
      <c r="EL389" s="131"/>
      <c r="EM389" s="69">
        <f t="shared" si="3215"/>
        <v>0</v>
      </c>
      <c r="EN389" s="162"/>
      <c r="EO389" s="130"/>
      <c r="EP389" s="18">
        <f t="shared" si="3216"/>
        <v>0</v>
      </c>
      <c r="EQ389" s="136"/>
      <c r="ER389" s="131"/>
      <c r="ES389" s="69">
        <f t="shared" si="3217"/>
        <v>0</v>
      </c>
      <c r="ET389" s="162"/>
      <c r="EU389" s="130"/>
      <c r="EV389" s="18">
        <f t="shared" si="3218"/>
        <v>0</v>
      </c>
      <c r="EW389" s="136"/>
      <c r="EX389" s="131"/>
      <c r="EY389" s="69">
        <f t="shared" si="3219"/>
        <v>0</v>
      </c>
      <c r="EZ389" s="162"/>
      <c r="FA389" s="130"/>
      <c r="FB389" s="18">
        <f t="shared" si="3220"/>
        <v>0</v>
      </c>
      <c r="FC389" s="136"/>
      <c r="FD389" s="131"/>
      <c r="FE389" s="69">
        <f t="shared" si="3221"/>
        <v>0</v>
      </c>
      <c r="FF389" s="162"/>
      <c r="FG389" s="130"/>
      <c r="FH389" s="18">
        <f t="shared" si="3171"/>
        <v>0</v>
      </c>
      <c r="FI389" s="136"/>
      <c r="FJ389" s="131"/>
      <c r="FK389" s="69">
        <f t="shared" si="3222"/>
        <v>0</v>
      </c>
      <c r="FL389" s="162"/>
      <c r="FM389" s="130"/>
      <c r="FN389" s="18">
        <f t="shared" si="3223"/>
        <v>0</v>
      </c>
      <c r="FO389" s="136"/>
      <c r="FP389" s="131"/>
      <c r="FQ389" s="69">
        <f t="shared" si="3224"/>
        <v>0</v>
      </c>
      <c r="FR389" s="162"/>
      <c r="FS389" s="130"/>
      <c r="FT389" s="18">
        <f t="shared" si="3225"/>
        <v>0</v>
      </c>
      <c r="FU389" s="136"/>
      <c r="FV389" s="131"/>
      <c r="FW389" s="69">
        <f t="shared" si="3226"/>
        <v>0</v>
      </c>
      <c r="FX389" s="162"/>
      <c r="FY389" s="130"/>
      <c r="FZ389" s="18">
        <f t="shared" si="3227"/>
        <v>0</v>
      </c>
      <c r="GA389" s="136"/>
      <c r="GB389" s="131"/>
      <c r="GC389" s="69">
        <f t="shared" si="3228"/>
        <v>0</v>
      </c>
      <c r="GD389" s="162"/>
      <c r="GE389" s="130"/>
      <c r="GF389" s="18">
        <f t="shared" si="3229"/>
        <v>0</v>
      </c>
      <c r="GG389" s="136"/>
      <c r="GH389" s="131"/>
      <c r="GI389" s="69">
        <f t="shared" si="3230"/>
        <v>0</v>
      </c>
      <c r="GJ389" s="162"/>
      <c r="GK389" s="130"/>
      <c r="GL389" s="18">
        <f t="shared" si="3231"/>
        <v>0</v>
      </c>
      <c r="GM389" s="136"/>
      <c r="GN389" s="131"/>
      <c r="GO389" s="69">
        <f t="shared" si="3232"/>
        <v>0</v>
      </c>
      <c r="GP389" s="162"/>
      <c r="GQ389" s="130"/>
      <c r="GR389" s="18">
        <f t="shared" si="3233"/>
        <v>0</v>
      </c>
      <c r="GS389" s="136"/>
      <c r="GT389" s="131"/>
      <c r="GU389" s="69">
        <f t="shared" si="3234"/>
        <v>0</v>
      </c>
      <c r="GV389" s="162"/>
      <c r="GW389" s="130"/>
      <c r="GX389" s="18">
        <f t="shared" si="3235"/>
        <v>0</v>
      </c>
      <c r="GY389" s="136"/>
      <c r="GZ389" s="131"/>
      <c r="HA389" s="69">
        <f t="shared" si="3236"/>
        <v>0</v>
      </c>
      <c r="HB389" s="162"/>
      <c r="HC389" s="130"/>
      <c r="HD389" s="18">
        <f t="shared" si="3237"/>
        <v>0</v>
      </c>
      <c r="HE389" s="136"/>
      <c r="HF389" s="131"/>
      <c r="HG389" s="69">
        <f t="shared" si="3238"/>
        <v>0</v>
      </c>
      <c r="HH389" s="162"/>
      <c r="HI389" s="130"/>
      <c r="HJ389" s="18">
        <f t="shared" si="3239"/>
        <v>0</v>
      </c>
      <c r="HK389" s="136"/>
      <c r="HL389" s="131"/>
      <c r="HM389" s="69">
        <f t="shared" si="3240"/>
        <v>0</v>
      </c>
      <c r="HN389" s="162"/>
      <c r="HO389" s="130"/>
      <c r="HP389" s="18">
        <f t="shared" si="3241"/>
        <v>0</v>
      </c>
      <c r="HQ389" s="136"/>
      <c r="HR389" s="131"/>
      <c r="HS389" s="69">
        <f t="shared" si="3242"/>
        <v>0</v>
      </c>
      <c r="HT389" s="162"/>
      <c r="HU389" s="130"/>
      <c r="HV389" s="18">
        <f t="shared" si="3243"/>
        <v>0</v>
      </c>
      <c r="HW389" s="32"/>
      <c r="HX389" s="299"/>
      <c r="HY389" s="85"/>
      <c r="HZ389" s="2" t="str">
        <f t="shared" si="2943"/>
        <v>СКРЫТЬ</v>
      </c>
    </row>
    <row r="390" spans="1:234" hidden="1" x14ac:dyDescent="0.2">
      <c r="B390" s="16"/>
      <c r="C390" s="15"/>
      <c r="D390" s="14"/>
      <c r="E390" s="14"/>
      <c r="F390" s="14"/>
      <c r="G390" s="13"/>
      <c r="H390" s="13"/>
      <c r="I390" s="42">
        <v>379</v>
      </c>
      <c r="J390" s="102">
        <f>SUBTOTAL(103,I$12:I390)*1</f>
        <v>65</v>
      </c>
      <c r="K390" s="105" t="s">
        <v>77</v>
      </c>
      <c r="L390" s="17" t="s">
        <v>64</v>
      </c>
      <c r="M390" s="267"/>
      <c r="N390" s="260">
        <v>43738</v>
      </c>
      <c r="O390" s="116"/>
      <c r="P390" s="171">
        <v>2864</v>
      </c>
      <c r="Q390" s="172">
        <v>2834.9</v>
      </c>
      <c r="R390" s="172">
        <v>2834.9</v>
      </c>
      <c r="S390" s="92">
        <f t="shared" ca="1" si="3172"/>
        <v>2834.9</v>
      </c>
      <c r="T390" s="92">
        <f t="shared" si="3173"/>
        <v>2834.9</v>
      </c>
      <c r="U390" s="91">
        <f t="shared" ca="1" si="3174"/>
        <v>0</v>
      </c>
      <c r="V390" s="91">
        <f t="shared" si="3175"/>
        <v>29.099999999999909</v>
      </c>
      <c r="W390" s="120">
        <f t="shared" si="3176"/>
        <v>0.98983938547486039</v>
      </c>
      <c r="X390" s="184"/>
      <c r="Y390" s="128">
        <f t="shared" si="3177"/>
        <v>0</v>
      </c>
      <c r="Z390" s="179">
        <f t="shared" ca="1" si="3178"/>
        <v>0</v>
      </c>
      <c r="AA390" s="127">
        <f t="shared" si="3179"/>
        <v>0</v>
      </c>
      <c r="AB390" s="67" t="str">
        <f t="shared" ca="1" si="3180"/>
        <v/>
      </c>
      <c r="AC390" s="69">
        <f t="shared" ca="1" si="3181"/>
        <v>0</v>
      </c>
      <c r="AD390" s="226">
        <f t="shared" si="3244"/>
        <v>0</v>
      </c>
      <c r="AE390" s="227">
        <f t="shared" si="3245"/>
        <v>0</v>
      </c>
      <c r="AF390" s="225">
        <f t="shared" si="3246"/>
        <v>0</v>
      </c>
      <c r="AG390" s="226">
        <f t="shared" si="3247"/>
        <v>0</v>
      </c>
      <c r="AH390" s="227">
        <f t="shared" si="3248"/>
        <v>0</v>
      </c>
      <c r="AI390" s="225">
        <f t="shared" si="3249"/>
        <v>0</v>
      </c>
      <c r="AJ390" s="226">
        <f t="shared" si="3250"/>
        <v>0</v>
      </c>
      <c r="AK390" s="227">
        <f t="shared" si="3251"/>
        <v>0</v>
      </c>
      <c r="AL390" s="225">
        <f t="shared" si="3252"/>
        <v>0</v>
      </c>
      <c r="AM390" s="226">
        <f t="shared" si="3253"/>
        <v>0</v>
      </c>
      <c r="AN390" s="227">
        <f t="shared" si="3254"/>
        <v>0</v>
      </c>
      <c r="AO390" s="225">
        <f t="shared" si="3255"/>
        <v>0</v>
      </c>
      <c r="AP390" s="226">
        <f t="shared" si="3256"/>
        <v>0</v>
      </c>
      <c r="AQ390" s="227">
        <f t="shared" si="3257"/>
        <v>0</v>
      </c>
      <c r="AR390" s="225">
        <f t="shared" si="3182"/>
        <v>0</v>
      </c>
      <c r="AS390" s="136"/>
      <c r="AT390" s="131"/>
      <c r="AU390" s="69">
        <f t="shared" si="3183"/>
        <v>0</v>
      </c>
      <c r="AV390" s="162"/>
      <c r="AW390" s="130"/>
      <c r="AX390" s="18">
        <f t="shared" si="3184"/>
        <v>0</v>
      </c>
      <c r="AY390" s="136"/>
      <c r="AZ390" s="131"/>
      <c r="BA390" s="69">
        <f t="shared" si="3185"/>
        <v>0</v>
      </c>
      <c r="BB390" s="162"/>
      <c r="BC390" s="130"/>
      <c r="BD390" s="18">
        <f t="shared" si="3186"/>
        <v>0</v>
      </c>
      <c r="BE390" s="136"/>
      <c r="BF390" s="131"/>
      <c r="BG390" s="69">
        <f t="shared" si="3187"/>
        <v>0</v>
      </c>
      <c r="BH390" s="162"/>
      <c r="BI390" s="130"/>
      <c r="BJ390" s="18">
        <f t="shared" si="3188"/>
        <v>0</v>
      </c>
      <c r="BK390" s="136"/>
      <c r="BL390" s="131"/>
      <c r="BM390" s="69">
        <f t="shared" si="3189"/>
        <v>0</v>
      </c>
      <c r="BN390" s="162"/>
      <c r="BO390" s="130"/>
      <c r="BP390" s="18">
        <f t="shared" si="3190"/>
        <v>0</v>
      </c>
      <c r="BQ390" s="136"/>
      <c r="BR390" s="131"/>
      <c r="BS390" s="69">
        <f t="shared" si="3191"/>
        <v>0</v>
      </c>
      <c r="BT390" s="162"/>
      <c r="BU390" s="130"/>
      <c r="BV390" s="18">
        <f t="shared" si="3192"/>
        <v>0</v>
      </c>
      <c r="BW390" s="136"/>
      <c r="BX390" s="131"/>
      <c r="BY390" s="69">
        <f t="shared" si="3193"/>
        <v>0</v>
      </c>
      <c r="BZ390" s="162"/>
      <c r="CA390" s="130"/>
      <c r="CB390" s="18">
        <f t="shared" si="3194"/>
        <v>0</v>
      </c>
      <c r="CC390" s="136"/>
      <c r="CD390" s="131"/>
      <c r="CE390" s="69">
        <f t="shared" si="3195"/>
        <v>0</v>
      </c>
      <c r="CF390" s="162"/>
      <c r="CG390" s="130"/>
      <c r="CH390" s="18">
        <f t="shared" si="3196"/>
        <v>0</v>
      </c>
      <c r="CI390" s="136"/>
      <c r="CJ390" s="131"/>
      <c r="CK390" s="69">
        <f t="shared" si="3197"/>
        <v>0</v>
      </c>
      <c r="CL390" s="162"/>
      <c r="CM390" s="130"/>
      <c r="CN390" s="18">
        <f t="shared" si="3198"/>
        <v>0</v>
      </c>
      <c r="CO390" s="136"/>
      <c r="CP390" s="131"/>
      <c r="CQ390" s="69">
        <f t="shared" si="3199"/>
        <v>0</v>
      </c>
      <c r="CR390" s="162"/>
      <c r="CS390" s="130"/>
      <c r="CT390" s="18">
        <f t="shared" si="3200"/>
        <v>0</v>
      </c>
      <c r="CU390" s="136"/>
      <c r="CV390" s="131"/>
      <c r="CW390" s="69">
        <f t="shared" si="3201"/>
        <v>0</v>
      </c>
      <c r="CX390" s="162"/>
      <c r="CY390" s="130"/>
      <c r="CZ390" s="18">
        <f t="shared" si="3202"/>
        <v>0</v>
      </c>
      <c r="DA390" s="136"/>
      <c r="DB390" s="131"/>
      <c r="DC390" s="69">
        <f t="shared" si="3203"/>
        <v>0</v>
      </c>
      <c r="DD390" s="162"/>
      <c r="DE390" s="130"/>
      <c r="DF390" s="18">
        <f t="shared" si="3204"/>
        <v>0</v>
      </c>
      <c r="DG390" s="136"/>
      <c r="DH390" s="131"/>
      <c r="DI390" s="69">
        <f t="shared" si="3205"/>
        <v>0</v>
      </c>
      <c r="DJ390" s="162"/>
      <c r="DK390" s="130"/>
      <c r="DL390" s="18">
        <f t="shared" si="3206"/>
        <v>0</v>
      </c>
      <c r="DM390" s="136"/>
      <c r="DN390" s="131"/>
      <c r="DO390" s="69">
        <f t="shared" si="3207"/>
        <v>0</v>
      </c>
      <c r="DP390" s="162"/>
      <c r="DQ390" s="130"/>
      <c r="DR390" s="18">
        <f t="shared" si="3208"/>
        <v>0</v>
      </c>
      <c r="DS390" s="136"/>
      <c r="DT390" s="131"/>
      <c r="DU390" s="69">
        <f t="shared" si="3209"/>
        <v>0</v>
      </c>
      <c r="DV390" s="162"/>
      <c r="DW390" s="130"/>
      <c r="DX390" s="18">
        <f t="shared" si="3210"/>
        <v>0</v>
      </c>
      <c r="DY390" s="136"/>
      <c r="DZ390" s="131"/>
      <c r="EA390" s="69">
        <f t="shared" si="3211"/>
        <v>0</v>
      </c>
      <c r="EB390" s="162"/>
      <c r="EC390" s="130"/>
      <c r="ED390" s="18">
        <f t="shared" si="3212"/>
        <v>0</v>
      </c>
      <c r="EE390" s="136"/>
      <c r="EF390" s="131"/>
      <c r="EG390" s="69">
        <f t="shared" si="3213"/>
        <v>0</v>
      </c>
      <c r="EH390" s="162"/>
      <c r="EI390" s="130"/>
      <c r="EJ390" s="18">
        <f t="shared" si="3214"/>
        <v>0</v>
      </c>
      <c r="EK390" s="136"/>
      <c r="EL390" s="131"/>
      <c r="EM390" s="69">
        <f t="shared" si="3215"/>
        <v>0</v>
      </c>
      <c r="EN390" s="162"/>
      <c r="EO390" s="130"/>
      <c r="EP390" s="18">
        <f t="shared" si="3216"/>
        <v>0</v>
      </c>
      <c r="EQ390" s="136"/>
      <c r="ER390" s="131"/>
      <c r="ES390" s="69">
        <f t="shared" si="3217"/>
        <v>0</v>
      </c>
      <c r="ET390" s="162"/>
      <c r="EU390" s="130"/>
      <c r="EV390" s="18">
        <f t="shared" si="3218"/>
        <v>0</v>
      </c>
      <c r="EW390" s="136"/>
      <c r="EX390" s="131"/>
      <c r="EY390" s="69">
        <f t="shared" si="3219"/>
        <v>0</v>
      </c>
      <c r="EZ390" s="162"/>
      <c r="FA390" s="130"/>
      <c r="FB390" s="18">
        <f t="shared" si="3220"/>
        <v>0</v>
      </c>
      <c r="FC390" s="136"/>
      <c r="FD390" s="131"/>
      <c r="FE390" s="69">
        <f t="shared" si="3221"/>
        <v>0</v>
      </c>
      <c r="FF390" s="162"/>
      <c r="FG390" s="130"/>
      <c r="FH390" s="18">
        <f t="shared" si="3171"/>
        <v>0</v>
      </c>
      <c r="FI390" s="136"/>
      <c r="FJ390" s="131"/>
      <c r="FK390" s="69">
        <f t="shared" si="3222"/>
        <v>0</v>
      </c>
      <c r="FL390" s="162"/>
      <c r="FM390" s="130"/>
      <c r="FN390" s="18">
        <f t="shared" si="3223"/>
        <v>0</v>
      </c>
      <c r="FO390" s="136"/>
      <c r="FP390" s="131"/>
      <c r="FQ390" s="69">
        <f t="shared" si="3224"/>
        <v>0</v>
      </c>
      <c r="FR390" s="162"/>
      <c r="FS390" s="130"/>
      <c r="FT390" s="18">
        <f t="shared" si="3225"/>
        <v>0</v>
      </c>
      <c r="FU390" s="136"/>
      <c r="FV390" s="131"/>
      <c r="FW390" s="69">
        <f t="shared" si="3226"/>
        <v>0</v>
      </c>
      <c r="FX390" s="162"/>
      <c r="FY390" s="130"/>
      <c r="FZ390" s="18">
        <f t="shared" si="3227"/>
        <v>0</v>
      </c>
      <c r="GA390" s="136"/>
      <c r="GB390" s="131"/>
      <c r="GC390" s="69">
        <f t="shared" si="3228"/>
        <v>0</v>
      </c>
      <c r="GD390" s="162"/>
      <c r="GE390" s="130"/>
      <c r="GF390" s="18">
        <f t="shared" si="3229"/>
        <v>0</v>
      </c>
      <c r="GG390" s="136"/>
      <c r="GH390" s="131"/>
      <c r="GI390" s="69">
        <f t="shared" si="3230"/>
        <v>0</v>
      </c>
      <c r="GJ390" s="162"/>
      <c r="GK390" s="130"/>
      <c r="GL390" s="18">
        <f t="shared" si="3231"/>
        <v>0</v>
      </c>
      <c r="GM390" s="136"/>
      <c r="GN390" s="131"/>
      <c r="GO390" s="69">
        <f t="shared" si="3232"/>
        <v>0</v>
      </c>
      <c r="GP390" s="162"/>
      <c r="GQ390" s="130"/>
      <c r="GR390" s="18">
        <f t="shared" si="3233"/>
        <v>0</v>
      </c>
      <c r="GS390" s="136"/>
      <c r="GT390" s="131"/>
      <c r="GU390" s="69">
        <f t="shared" si="3234"/>
        <v>0</v>
      </c>
      <c r="GV390" s="162"/>
      <c r="GW390" s="130"/>
      <c r="GX390" s="18">
        <f t="shared" si="3235"/>
        <v>0</v>
      </c>
      <c r="GY390" s="136"/>
      <c r="GZ390" s="131"/>
      <c r="HA390" s="69">
        <f t="shared" si="3236"/>
        <v>0</v>
      </c>
      <c r="HB390" s="162"/>
      <c r="HC390" s="130"/>
      <c r="HD390" s="18">
        <f t="shared" si="3237"/>
        <v>0</v>
      </c>
      <c r="HE390" s="136"/>
      <c r="HF390" s="131"/>
      <c r="HG390" s="69">
        <f t="shared" si="3238"/>
        <v>0</v>
      </c>
      <c r="HH390" s="162"/>
      <c r="HI390" s="130"/>
      <c r="HJ390" s="18">
        <f t="shared" si="3239"/>
        <v>0</v>
      </c>
      <c r="HK390" s="136"/>
      <c r="HL390" s="131"/>
      <c r="HM390" s="69">
        <f t="shared" si="3240"/>
        <v>0</v>
      </c>
      <c r="HN390" s="162"/>
      <c r="HO390" s="130"/>
      <c r="HP390" s="18">
        <f t="shared" si="3241"/>
        <v>0</v>
      </c>
      <c r="HQ390" s="136"/>
      <c r="HR390" s="131"/>
      <c r="HS390" s="69">
        <f t="shared" si="3242"/>
        <v>0</v>
      </c>
      <c r="HT390" s="162"/>
      <c r="HU390" s="130"/>
      <c r="HV390" s="18">
        <f t="shared" si="3243"/>
        <v>0</v>
      </c>
      <c r="HW390" s="75"/>
      <c r="HX390" s="294"/>
      <c r="HY390" s="197"/>
      <c r="HZ390" s="2" t="str">
        <f t="shared" si="2943"/>
        <v>СКРЫТЬ</v>
      </c>
    </row>
    <row r="391" spans="1:234" x14ac:dyDescent="0.2">
      <c r="A391" s="1" t="e">
        <f>$K$2&amp;#REF!&amp;$K$354&amp;$K$385&amp;K391</f>
        <v>#REF!</v>
      </c>
      <c r="B391" s="16" t="e">
        <f>IF(#REF!=0,"Скрыть","")</f>
        <v>#REF!</v>
      </c>
      <c r="C391" s="15" t="e">
        <f>IF(AND(#REF!&gt;85%,#REF!&gt;85%),"скрыть","")</f>
        <v>#REF!</v>
      </c>
      <c r="D391" s="14" t="s">
        <v>2</v>
      </c>
      <c r="E391" s="14" t="s">
        <v>25</v>
      </c>
      <c r="F391" s="14" t="s">
        <v>26</v>
      </c>
      <c r="G391" s="13" t="str">
        <f>CONCATENATE(D391,E391,F391,K391)</f>
        <v>3BDFBC50-5FD0-44D2-8F2C-8100642B19E7FDBB77E1-CAAB-4231-A3A6-5F1E1D2A723945AE0848-F448-420E-8294-9520F637BB9AМонолитный ж/б, м3</v>
      </c>
      <c r="H391" s="13"/>
      <c r="I391" s="42">
        <v>380</v>
      </c>
      <c r="J391" s="102">
        <f>SUBTOTAL(103,I$12:I391)*1</f>
        <v>66</v>
      </c>
      <c r="K391" s="108" t="s">
        <v>10</v>
      </c>
      <c r="L391" s="17" t="s">
        <v>64</v>
      </c>
      <c r="M391" s="267">
        <v>43693</v>
      </c>
      <c r="N391" s="255">
        <v>44134</v>
      </c>
      <c r="O391" s="118">
        <v>44134</v>
      </c>
      <c r="P391" s="162">
        <v>36061</v>
      </c>
      <c r="Q391" s="163">
        <v>32751.435483870966</v>
      </c>
      <c r="R391" s="163">
        <v>33154.5</v>
      </c>
      <c r="S391" s="92">
        <f t="shared" ca="1" si="3172"/>
        <v>34189.335483870964</v>
      </c>
      <c r="T391" s="92">
        <f t="shared" si="3173"/>
        <v>34120.5</v>
      </c>
      <c r="U391" s="91">
        <f t="shared" ca="1" si="3174"/>
        <v>-68.835483870963799</v>
      </c>
      <c r="V391" s="91">
        <f t="shared" si="3175"/>
        <v>1940.5</v>
      </c>
      <c r="W391" s="120">
        <f t="shared" si="3176"/>
        <v>0.946188402983833</v>
      </c>
      <c r="X391" s="184">
        <v>1437.9</v>
      </c>
      <c r="Y391" s="128">
        <f t="shared" si="3177"/>
        <v>1437.9</v>
      </c>
      <c r="Z391" s="179">
        <f t="shared" ca="1" si="3178"/>
        <v>1437.9</v>
      </c>
      <c r="AA391" s="127">
        <f t="shared" si="3179"/>
        <v>966</v>
      </c>
      <c r="AB391" s="67">
        <f t="shared" ca="1" si="3180"/>
        <v>0.67181306071354052</v>
      </c>
      <c r="AC391" s="69">
        <f t="shared" ca="1" si="3181"/>
        <v>-471.90000000000009</v>
      </c>
      <c r="AD391" s="226">
        <f t="shared" si="3244"/>
        <v>180</v>
      </c>
      <c r="AE391" s="227">
        <f t="shared" si="3245"/>
        <v>184</v>
      </c>
      <c r="AF391" s="225">
        <f t="shared" si="3246"/>
        <v>4</v>
      </c>
      <c r="AG391" s="226">
        <f t="shared" si="3247"/>
        <v>232</v>
      </c>
      <c r="AH391" s="227">
        <f t="shared" si="3248"/>
        <v>5</v>
      </c>
      <c r="AI391" s="225">
        <f t="shared" si="3249"/>
        <v>-227</v>
      </c>
      <c r="AJ391" s="226">
        <f t="shared" si="3250"/>
        <v>610</v>
      </c>
      <c r="AK391" s="227">
        <f t="shared" si="3251"/>
        <v>24</v>
      </c>
      <c r="AL391" s="225">
        <f t="shared" si="3252"/>
        <v>-586</v>
      </c>
      <c r="AM391" s="226">
        <f t="shared" si="3253"/>
        <v>415.9</v>
      </c>
      <c r="AN391" s="227">
        <f t="shared" si="3254"/>
        <v>753</v>
      </c>
      <c r="AO391" s="225">
        <f t="shared" si="3255"/>
        <v>337.1</v>
      </c>
      <c r="AP391" s="226">
        <f t="shared" si="3256"/>
        <v>0</v>
      </c>
      <c r="AQ391" s="227">
        <f t="shared" si="3257"/>
        <v>0</v>
      </c>
      <c r="AR391" s="225">
        <f t="shared" si="3182"/>
        <v>0</v>
      </c>
      <c r="AS391" s="136">
        <v>0</v>
      </c>
      <c r="AT391" s="131">
        <v>0</v>
      </c>
      <c r="AU391" s="69">
        <f t="shared" si="3183"/>
        <v>0</v>
      </c>
      <c r="AV391" s="162">
        <v>135</v>
      </c>
      <c r="AW391" s="130">
        <v>152</v>
      </c>
      <c r="AX391" s="18">
        <f t="shared" si="3184"/>
        <v>17</v>
      </c>
      <c r="AY391" s="136">
        <v>80</v>
      </c>
      <c r="AZ391" s="131">
        <v>80</v>
      </c>
      <c r="BA391" s="69">
        <f t="shared" si="3185"/>
        <v>0</v>
      </c>
      <c r="BB391" s="162">
        <v>135</v>
      </c>
      <c r="BC391" s="130">
        <v>144</v>
      </c>
      <c r="BD391" s="18">
        <f t="shared" si="3186"/>
        <v>9</v>
      </c>
      <c r="BE391" s="136">
        <v>0</v>
      </c>
      <c r="BF391" s="131">
        <v>0</v>
      </c>
      <c r="BG391" s="69">
        <f t="shared" si="3187"/>
        <v>0</v>
      </c>
      <c r="BH391" s="162">
        <v>135</v>
      </c>
      <c r="BI391" s="130">
        <v>144</v>
      </c>
      <c r="BJ391" s="18">
        <f t="shared" si="3188"/>
        <v>9</v>
      </c>
      <c r="BK391" s="136">
        <v>70</v>
      </c>
      <c r="BL391" s="131">
        <v>77</v>
      </c>
      <c r="BM391" s="69">
        <f t="shared" si="3189"/>
        <v>7</v>
      </c>
      <c r="BN391" s="162">
        <v>135</v>
      </c>
      <c r="BO391" s="130">
        <v>144</v>
      </c>
      <c r="BP391" s="18">
        <f t="shared" si="3190"/>
        <v>9</v>
      </c>
      <c r="BQ391" s="136">
        <v>0</v>
      </c>
      <c r="BR391" s="131">
        <v>10</v>
      </c>
      <c r="BS391" s="69">
        <f t="shared" si="3191"/>
        <v>10</v>
      </c>
      <c r="BT391" s="162">
        <v>135</v>
      </c>
      <c r="BU391" s="130">
        <v>144</v>
      </c>
      <c r="BV391" s="18">
        <f t="shared" si="3192"/>
        <v>9</v>
      </c>
      <c r="BW391" s="136">
        <v>0</v>
      </c>
      <c r="BX391" s="131">
        <v>8</v>
      </c>
      <c r="BY391" s="69">
        <f t="shared" si="3193"/>
        <v>8</v>
      </c>
      <c r="BZ391" s="162">
        <v>135</v>
      </c>
      <c r="CA391" s="130">
        <v>144</v>
      </c>
      <c r="CB391" s="18">
        <f t="shared" si="3194"/>
        <v>9</v>
      </c>
      <c r="CC391" s="136">
        <v>30</v>
      </c>
      <c r="CD391" s="131">
        <v>9</v>
      </c>
      <c r="CE391" s="69">
        <f t="shared" si="3195"/>
        <v>-21</v>
      </c>
      <c r="CF391" s="162">
        <v>135</v>
      </c>
      <c r="CG391" s="130">
        <v>144</v>
      </c>
      <c r="CH391" s="18">
        <f t="shared" si="3196"/>
        <v>9</v>
      </c>
      <c r="CI391" s="136">
        <v>15.8</v>
      </c>
      <c r="CJ391" s="131">
        <v>0</v>
      </c>
      <c r="CK391" s="69">
        <f t="shared" si="3197"/>
        <v>-15.8</v>
      </c>
      <c r="CL391" s="162">
        <v>135</v>
      </c>
      <c r="CM391" s="130">
        <v>142</v>
      </c>
      <c r="CN391" s="18">
        <f t="shared" si="3198"/>
        <v>7</v>
      </c>
      <c r="CO391" s="136">
        <v>78</v>
      </c>
      <c r="CP391" s="131">
        <v>0</v>
      </c>
      <c r="CQ391" s="69">
        <f t="shared" si="3199"/>
        <v>-78</v>
      </c>
      <c r="CR391" s="162">
        <v>135</v>
      </c>
      <c r="CS391" s="130">
        <v>145</v>
      </c>
      <c r="CT391" s="18">
        <f t="shared" si="3200"/>
        <v>10</v>
      </c>
      <c r="CU391" s="136">
        <v>0</v>
      </c>
      <c r="CV391" s="131">
        <v>0</v>
      </c>
      <c r="CW391" s="69">
        <f t="shared" si="3201"/>
        <v>0</v>
      </c>
      <c r="CX391" s="162">
        <v>135</v>
      </c>
      <c r="CY391" s="130">
        <v>145</v>
      </c>
      <c r="CZ391" s="18">
        <f t="shared" si="3202"/>
        <v>10</v>
      </c>
      <c r="DA391" s="136">
        <v>0</v>
      </c>
      <c r="DB391" s="131">
        <v>5</v>
      </c>
      <c r="DC391" s="69">
        <f t="shared" si="3203"/>
        <v>5</v>
      </c>
      <c r="DD391" s="162">
        <v>135</v>
      </c>
      <c r="DE391" s="130">
        <v>145</v>
      </c>
      <c r="DF391" s="18">
        <f t="shared" si="3204"/>
        <v>10</v>
      </c>
      <c r="DG391" s="136">
        <v>27.2</v>
      </c>
      <c r="DH391" s="131">
        <v>0</v>
      </c>
      <c r="DI391" s="69">
        <f t="shared" si="3205"/>
        <v>-27.2</v>
      </c>
      <c r="DJ391" s="162">
        <v>135</v>
      </c>
      <c r="DK391" s="130">
        <v>145</v>
      </c>
      <c r="DL391" s="18">
        <f t="shared" si="3206"/>
        <v>10</v>
      </c>
      <c r="DM391" s="136">
        <v>111</v>
      </c>
      <c r="DN391" s="131">
        <v>0</v>
      </c>
      <c r="DO391" s="69">
        <f t="shared" si="3207"/>
        <v>-111</v>
      </c>
      <c r="DP391" s="162">
        <v>135</v>
      </c>
      <c r="DQ391" s="130">
        <v>145</v>
      </c>
      <c r="DR391" s="18">
        <f t="shared" si="3208"/>
        <v>10</v>
      </c>
      <c r="DS391" s="136">
        <v>0</v>
      </c>
      <c r="DT391" s="131">
        <v>0</v>
      </c>
      <c r="DU391" s="69">
        <f t="shared" si="3209"/>
        <v>0</v>
      </c>
      <c r="DV391" s="162">
        <v>135</v>
      </c>
      <c r="DW391" s="130">
        <v>145</v>
      </c>
      <c r="DX391" s="18">
        <f t="shared" si="3210"/>
        <v>10</v>
      </c>
      <c r="DY391" s="136">
        <v>0</v>
      </c>
      <c r="DZ391" s="131">
        <v>0</v>
      </c>
      <c r="EA391" s="69">
        <f t="shared" si="3211"/>
        <v>0</v>
      </c>
      <c r="EB391" s="162">
        <v>135</v>
      </c>
      <c r="EC391" s="130">
        <v>142</v>
      </c>
      <c r="ED391" s="18">
        <f t="shared" si="3212"/>
        <v>7</v>
      </c>
      <c r="EE391" s="136">
        <v>0</v>
      </c>
      <c r="EF391" s="131">
        <v>0</v>
      </c>
      <c r="EG391" s="69">
        <f t="shared" si="3213"/>
        <v>0</v>
      </c>
      <c r="EH391" s="162">
        <v>135</v>
      </c>
      <c r="EI391" s="130">
        <v>142</v>
      </c>
      <c r="EJ391" s="18">
        <f t="shared" si="3214"/>
        <v>7</v>
      </c>
      <c r="EK391" s="136">
        <v>0</v>
      </c>
      <c r="EL391" s="131">
        <v>0</v>
      </c>
      <c r="EM391" s="69">
        <f t="shared" si="3215"/>
        <v>0</v>
      </c>
      <c r="EN391" s="162">
        <v>135</v>
      </c>
      <c r="EO391" s="130">
        <v>142</v>
      </c>
      <c r="EP391" s="18">
        <f t="shared" si="3216"/>
        <v>7</v>
      </c>
      <c r="EQ391" s="136">
        <v>0</v>
      </c>
      <c r="ER391" s="131">
        <v>0</v>
      </c>
      <c r="ES391" s="69">
        <f t="shared" si="3217"/>
        <v>0</v>
      </c>
      <c r="ET391" s="162">
        <v>135</v>
      </c>
      <c r="EU391" s="130">
        <v>142</v>
      </c>
      <c r="EV391" s="18">
        <f t="shared" si="3218"/>
        <v>7</v>
      </c>
      <c r="EW391" s="136">
        <v>0</v>
      </c>
      <c r="EX391" s="131">
        <v>0</v>
      </c>
      <c r="EY391" s="69">
        <f t="shared" si="3219"/>
        <v>0</v>
      </c>
      <c r="EZ391" s="162">
        <v>135</v>
      </c>
      <c r="FA391" s="130">
        <v>142</v>
      </c>
      <c r="FB391" s="18">
        <f t="shared" si="3220"/>
        <v>7</v>
      </c>
      <c r="FC391" s="136">
        <v>337</v>
      </c>
      <c r="FD391" s="131">
        <v>24</v>
      </c>
      <c r="FE391" s="69">
        <f t="shared" si="3221"/>
        <v>-313</v>
      </c>
      <c r="FF391" s="162">
        <v>135</v>
      </c>
      <c r="FG391" s="130">
        <v>132</v>
      </c>
      <c r="FH391" s="18">
        <f t="shared" si="3171"/>
        <v>-3</v>
      </c>
      <c r="FI391" s="136">
        <v>273</v>
      </c>
      <c r="FJ391" s="131">
        <v>0</v>
      </c>
      <c r="FK391" s="69">
        <f t="shared" si="3222"/>
        <v>-273</v>
      </c>
      <c r="FL391" s="162">
        <v>135</v>
      </c>
      <c r="FM391" s="130">
        <v>132</v>
      </c>
      <c r="FN391" s="18">
        <f t="shared" si="3223"/>
        <v>-3</v>
      </c>
      <c r="FO391" s="136">
        <v>137.9</v>
      </c>
      <c r="FP391" s="131">
        <v>17</v>
      </c>
      <c r="FQ391" s="69">
        <f t="shared" si="3224"/>
        <v>-120.9</v>
      </c>
      <c r="FR391" s="162">
        <v>135</v>
      </c>
      <c r="FS391" s="130">
        <v>132</v>
      </c>
      <c r="FT391" s="18">
        <f t="shared" si="3225"/>
        <v>-3</v>
      </c>
      <c r="FU391" s="136">
        <v>22.1</v>
      </c>
      <c r="FV391" s="131">
        <v>0</v>
      </c>
      <c r="FW391" s="69">
        <f t="shared" si="3226"/>
        <v>-22.1</v>
      </c>
      <c r="FX391" s="162">
        <v>135</v>
      </c>
      <c r="FY391" s="130">
        <v>132</v>
      </c>
      <c r="FZ391" s="18">
        <f t="shared" si="3227"/>
        <v>-3</v>
      </c>
      <c r="GA391" s="136">
        <v>0</v>
      </c>
      <c r="GB391" s="131">
        <v>0</v>
      </c>
      <c r="GC391" s="69">
        <f t="shared" si="3228"/>
        <v>0</v>
      </c>
      <c r="GD391" s="162">
        <v>135</v>
      </c>
      <c r="GE391" s="130">
        <v>132</v>
      </c>
      <c r="GF391" s="18">
        <f t="shared" si="3229"/>
        <v>-3</v>
      </c>
      <c r="GG391" s="136">
        <v>15</v>
      </c>
      <c r="GH391" s="131">
        <v>446</v>
      </c>
      <c r="GI391" s="69">
        <f t="shared" si="3230"/>
        <v>431</v>
      </c>
      <c r="GJ391" s="162">
        <v>135</v>
      </c>
      <c r="GK391" s="130">
        <v>132</v>
      </c>
      <c r="GL391" s="18">
        <f t="shared" si="3231"/>
        <v>-3</v>
      </c>
      <c r="GM391" s="136">
        <v>110</v>
      </c>
      <c r="GN391" s="131">
        <v>0</v>
      </c>
      <c r="GO391" s="69">
        <f t="shared" si="3232"/>
        <v>-110</v>
      </c>
      <c r="GP391" s="162">
        <v>135</v>
      </c>
      <c r="GQ391" s="130">
        <v>136</v>
      </c>
      <c r="GR391" s="18">
        <f t="shared" si="3233"/>
        <v>1</v>
      </c>
      <c r="GS391" s="136">
        <v>0</v>
      </c>
      <c r="GT391" s="131">
        <v>0</v>
      </c>
      <c r="GU391" s="69">
        <f t="shared" si="3234"/>
        <v>0</v>
      </c>
      <c r="GV391" s="162">
        <v>135</v>
      </c>
      <c r="GW391" s="130">
        <v>136</v>
      </c>
      <c r="GX391" s="18">
        <f t="shared" si="3235"/>
        <v>1</v>
      </c>
      <c r="GY391" s="136">
        <v>130.9</v>
      </c>
      <c r="GZ391" s="131">
        <v>290</v>
      </c>
      <c r="HA391" s="69">
        <f t="shared" si="3236"/>
        <v>159.1</v>
      </c>
      <c r="HB391" s="162">
        <v>135</v>
      </c>
      <c r="HC391" s="130">
        <v>136</v>
      </c>
      <c r="HD391" s="18">
        <f t="shared" si="3237"/>
        <v>1</v>
      </c>
      <c r="HE391" s="136"/>
      <c r="HF391" s="131"/>
      <c r="HG391" s="69">
        <f t="shared" si="3238"/>
        <v>0</v>
      </c>
      <c r="HH391" s="162"/>
      <c r="HI391" s="130"/>
      <c r="HJ391" s="18">
        <f t="shared" si="3239"/>
        <v>0</v>
      </c>
      <c r="HK391" s="136"/>
      <c r="HL391" s="131"/>
      <c r="HM391" s="69">
        <f t="shared" si="3240"/>
        <v>0</v>
      </c>
      <c r="HN391" s="162"/>
      <c r="HO391" s="130"/>
      <c r="HP391" s="18">
        <f t="shared" si="3241"/>
        <v>0</v>
      </c>
      <c r="HQ391" s="136"/>
      <c r="HR391" s="131"/>
      <c r="HS391" s="69">
        <f t="shared" si="3242"/>
        <v>0</v>
      </c>
      <c r="HT391" s="162"/>
      <c r="HU391" s="130"/>
      <c r="HV391" s="18">
        <f t="shared" si="3243"/>
        <v>0</v>
      </c>
      <c r="HW391" s="107" t="s">
        <v>127</v>
      </c>
      <c r="HX391" s="294"/>
      <c r="HY391" s="85"/>
      <c r="HZ391" s="2">
        <f t="shared" si="2943"/>
        <v>1</v>
      </c>
    </row>
    <row r="392" spans="1:234" hidden="1" x14ac:dyDescent="0.2">
      <c r="A392" s="1" t="e">
        <f>$K$2&amp;#REF!&amp;$K$354&amp;$K$385&amp;K392</f>
        <v>#REF!</v>
      </c>
      <c r="B392" s="16" t="e">
        <f>IF(#REF!=0,"Скрыть","")</f>
        <v>#REF!</v>
      </c>
      <c r="C392" s="15" t="e">
        <f>IF(AND(#REF!&gt;85%,#REF!&gt;85%),"скрыть","")</f>
        <v>#REF!</v>
      </c>
      <c r="D392" s="14" t="s">
        <v>2</v>
      </c>
      <c r="E392" s="14" t="s">
        <v>25</v>
      </c>
      <c r="F392" s="14" t="s">
        <v>26</v>
      </c>
      <c r="G392" s="13"/>
      <c r="H392" s="13"/>
      <c r="I392" s="42">
        <v>381</v>
      </c>
      <c r="J392" s="102">
        <f>SUBTOTAL(103,I$12:I392)*1</f>
        <v>66</v>
      </c>
      <c r="K392" s="108" t="s">
        <v>106</v>
      </c>
      <c r="L392" s="17" t="s">
        <v>64</v>
      </c>
      <c r="M392" s="267">
        <v>44013</v>
      </c>
      <c r="N392" s="255">
        <v>44469</v>
      </c>
      <c r="O392" s="118">
        <v>44469</v>
      </c>
      <c r="P392" s="162">
        <v>12201</v>
      </c>
      <c r="Q392" s="163">
        <v>372.38709677419354</v>
      </c>
      <c r="R392" s="163">
        <v>0</v>
      </c>
      <c r="S392" s="92">
        <f t="shared" ca="1" si="3172"/>
        <v>372.38709677419354</v>
      </c>
      <c r="T392" s="92">
        <f t="shared" si="3173"/>
        <v>0</v>
      </c>
      <c r="U392" s="91">
        <f t="shared" ca="1" si="3174"/>
        <v>-372.38709677419354</v>
      </c>
      <c r="V392" s="91">
        <f t="shared" si="3175"/>
        <v>12201</v>
      </c>
      <c r="W392" s="120">
        <f t="shared" si="3176"/>
        <v>0</v>
      </c>
      <c r="X392" s="178"/>
      <c r="Y392" s="128">
        <f t="shared" si="3177"/>
        <v>0</v>
      </c>
      <c r="Z392" s="179">
        <f t="shared" ca="1" si="3178"/>
        <v>0</v>
      </c>
      <c r="AA392" s="127">
        <f t="shared" si="3179"/>
        <v>0</v>
      </c>
      <c r="AB392" s="67" t="str">
        <f t="shared" ca="1" si="3180"/>
        <v/>
      </c>
      <c r="AC392" s="69">
        <f t="shared" ca="1" si="3181"/>
        <v>0</v>
      </c>
      <c r="AD392" s="226">
        <f t="shared" si="3244"/>
        <v>0</v>
      </c>
      <c r="AE392" s="227">
        <f t="shared" si="3245"/>
        <v>0</v>
      </c>
      <c r="AF392" s="225">
        <f t="shared" si="3246"/>
        <v>0</v>
      </c>
      <c r="AG392" s="226">
        <f t="shared" si="3247"/>
        <v>0</v>
      </c>
      <c r="AH392" s="227">
        <f t="shared" si="3248"/>
        <v>0</v>
      </c>
      <c r="AI392" s="225">
        <f t="shared" si="3249"/>
        <v>0</v>
      </c>
      <c r="AJ392" s="226">
        <f t="shared" si="3250"/>
        <v>0</v>
      </c>
      <c r="AK392" s="227">
        <f t="shared" si="3251"/>
        <v>0</v>
      </c>
      <c r="AL392" s="225">
        <f t="shared" si="3252"/>
        <v>0</v>
      </c>
      <c r="AM392" s="226">
        <f t="shared" si="3253"/>
        <v>0</v>
      </c>
      <c r="AN392" s="227">
        <f t="shared" si="3254"/>
        <v>0</v>
      </c>
      <c r="AO392" s="225">
        <f t="shared" si="3255"/>
        <v>0</v>
      </c>
      <c r="AP392" s="226">
        <f t="shared" si="3256"/>
        <v>0</v>
      </c>
      <c r="AQ392" s="227">
        <f t="shared" si="3257"/>
        <v>0</v>
      </c>
      <c r="AR392" s="225">
        <f t="shared" si="3182"/>
        <v>0</v>
      </c>
      <c r="AS392" s="136"/>
      <c r="AT392" s="131"/>
      <c r="AU392" s="69">
        <f t="shared" si="3183"/>
        <v>0</v>
      </c>
      <c r="AV392" s="162"/>
      <c r="AW392" s="130"/>
      <c r="AX392" s="18">
        <f t="shared" si="3184"/>
        <v>0</v>
      </c>
      <c r="AY392" s="136"/>
      <c r="AZ392" s="131"/>
      <c r="BA392" s="69">
        <f t="shared" si="3185"/>
        <v>0</v>
      </c>
      <c r="BB392" s="162"/>
      <c r="BC392" s="130"/>
      <c r="BD392" s="18">
        <f t="shared" si="3186"/>
        <v>0</v>
      </c>
      <c r="BE392" s="136"/>
      <c r="BF392" s="131"/>
      <c r="BG392" s="69">
        <f t="shared" si="3187"/>
        <v>0</v>
      </c>
      <c r="BH392" s="162"/>
      <c r="BI392" s="130"/>
      <c r="BJ392" s="18">
        <f t="shared" si="3188"/>
        <v>0</v>
      </c>
      <c r="BK392" s="136"/>
      <c r="BL392" s="131"/>
      <c r="BM392" s="69">
        <f t="shared" si="3189"/>
        <v>0</v>
      </c>
      <c r="BN392" s="162"/>
      <c r="BO392" s="130"/>
      <c r="BP392" s="18">
        <f t="shared" si="3190"/>
        <v>0</v>
      </c>
      <c r="BQ392" s="136"/>
      <c r="BR392" s="131"/>
      <c r="BS392" s="69">
        <f t="shared" si="3191"/>
        <v>0</v>
      </c>
      <c r="BT392" s="162"/>
      <c r="BU392" s="130"/>
      <c r="BV392" s="18">
        <f t="shared" si="3192"/>
        <v>0</v>
      </c>
      <c r="BW392" s="136"/>
      <c r="BX392" s="131"/>
      <c r="BY392" s="69">
        <f t="shared" si="3193"/>
        <v>0</v>
      </c>
      <c r="BZ392" s="162"/>
      <c r="CA392" s="130"/>
      <c r="CB392" s="18">
        <f t="shared" si="3194"/>
        <v>0</v>
      </c>
      <c r="CC392" s="136"/>
      <c r="CD392" s="131"/>
      <c r="CE392" s="69">
        <f t="shared" si="3195"/>
        <v>0</v>
      </c>
      <c r="CF392" s="162"/>
      <c r="CG392" s="130"/>
      <c r="CH392" s="18">
        <f t="shared" si="3196"/>
        <v>0</v>
      </c>
      <c r="CI392" s="136"/>
      <c r="CJ392" s="131"/>
      <c r="CK392" s="69">
        <f t="shared" si="3197"/>
        <v>0</v>
      </c>
      <c r="CL392" s="162"/>
      <c r="CM392" s="130"/>
      <c r="CN392" s="18">
        <f t="shared" si="3198"/>
        <v>0</v>
      </c>
      <c r="CO392" s="136"/>
      <c r="CP392" s="131"/>
      <c r="CQ392" s="69">
        <f t="shared" si="3199"/>
        <v>0</v>
      </c>
      <c r="CR392" s="162"/>
      <c r="CS392" s="130"/>
      <c r="CT392" s="18">
        <f t="shared" si="3200"/>
        <v>0</v>
      </c>
      <c r="CU392" s="136"/>
      <c r="CV392" s="131"/>
      <c r="CW392" s="69">
        <f t="shared" si="3201"/>
        <v>0</v>
      </c>
      <c r="CX392" s="162"/>
      <c r="CY392" s="130"/>
      <c r="CZ392" s="18">
        <f t="shared" si="3202"/>
        <v>0</v>
      </c>
      <c r="DA392" s="136"/>
      <c r="DB392" s="131"/>
      <c r="DC392" s="69">
        <f t="shared" si="3203"/>
        <v>0</v>
      </c>
      <c r="DD392" s="162"/>
      <c r="DE392" s="130"/>
      <c r="DF392" s="18">
        <f t="shared" si="3204"/>
        <v>0</v>
      </c>
      <c r="DG392" s="136"/>
      <c r="DH392" s="131"/>
      <c r="DI392" s="69">
        <f t="shared" si="3205"/>
        <v>0</v>
      </c>
      <c r="DJ392" s="162"/>
      <c r="DK392" s="130"/>
      <c r="DL392" s="18">
        <f t="shared" si="3206"/>
        <v>0</v>
      </c>
      <c r="DM392" s="136"/>
      <c r="DN392" s="131"/>
      <c r="DO392" s="69">
        <f t="shared" si="3207"/>
        <v>0</v>
      </c>
      <c r="DP392" s="162"/>
      <c r="DQ392" s="130"/>
      <c r="DR392" s="18">
        <f t="shared" si="3208"/>
        <v>0</v>
      </c>
      <c r="DS392" s="136"/>
      <c r="DT392" s="131"/>
      <c r="DU392" s="69">
        <f t="shared" si="3209"/>
        <v>0</v>
      </c>
      <c r="DV392" s="162"/>
      <c r="DW392" s="130"/>
      <c r="DX392" s="18">
        <f t="shared" si="3210"/>
        <v>0</v>
      </c>
      <c r="DY392" s="136"/>
      <c r="DZ392" s="131"/>
      <c r="EA392" s="69">
        <f t="shared" si="3211"/>
        <v>0</v>
      </c>
      <c r="EB392" s="162"/>
      <c r="EC392" s="130"/>
      <c r="ED392" s="18">
        <f t="shared" si="3212"/>
        <v>0</v>
      </c>
      <c r="EE392" s="136"/>
      <c r="EF392" s="131"/>
      <c r="EG392" s="69">
        <f t="shared" si="3213"/>
        <v>0</v>
      </c>
      <c r="EH392" s="162"/>
      <c r="EI392" s="130"/>
      <c r="EJ392" s="18">
        <f t="shared" si="3214"/>
        <v>0</v>
      </c>
      <c r="EK392" s="136"/>
      <c r="EL392" s="131"/>
      <c r="EM392" s="69">
        <f t="shared" si="3215"/>
        <v>0</v>
      </c>
      <c r="EN392" s="162"/>
      <c r="EO392" s="130"/>
      <c r="EP392" s="18">
        <f t="shared" si="3216"/>
        <v>0</v>
      </c>
      <c r="EQ392" s="136"/>
      <c r="ER392" s="131"/>
      <c r="ES392" s="69">
        <f t="shared" si="3217"/>
        <v>0</v>
      </c>
      <c r="ET392" s="162"/>
      <c r="EU392" s="130"/>
      <c r="EV392" s="18">
        <f t="shared" si="3218"/>
        <v>0</v>
      </c>
      <c r="EW392" s="136"/>
      <c r="EX392" s="131"/>
      <c r="EY392" s="69">
        <f t="shared" si="3219"/>
        <v>0</v>
      </c>
      <c r="EZ392" s="162"/>
      <c r="FA392" s="130"/>
      <c r="FB392" s="18">
        <f t="shared" si="3220"/>
        <v>0</v>
      </c>
      <c r="FC392" s="136"/>
      <c r="FD392" s="131"/>
      <c r="FE392" s="69">
        <f t="shared" si="3221"/>
        <v>0</v>
      </c>
      <c r="FF392" s="162"/>
      <c r="FG392" s="130"/>
      <c r="FH392" s="18">
        <f t="shared" si="3171"/>
        <v>0</v>
      </c>
      <c r="FI392" s="136"/>
      <c r="FJ392" s="131"/>
      <c r="FK392" s="69">
        <f t="shared" si="3222"/>
        <v>0</v>
      </c>
      <c r="FL392" s="162"/>
      <c r="FM392" s="130"/>
      <c r="FN392" s="18">
        <f t="shared" si="3223"/>
        <v>0</v>
      </c>
      <c r="FO392" s="136"/>
      <c r="FP392" s="131"/>
      <c r="FQ392" s="69">
        <f t="shared" si="3224"/>
        <v>0</v>
      </c>
      <c r="FR392" s="162"/>
      <c r="FS392" s="130"/>
      <c r="FT392" s="18">
        <f t="shared" si="3225"/>
        <v>0</v>
      </c>
      <c r="FU392" s="136"/>
      <c r="FV392" s="131"/>
      <c r="FW392" s="69">
        <f t="shared" si="3226"/>
        <v>0</v>
      </c>
      <c r="FX392" s="162"/>
      <c r="FY392" s="130"/>
      <c r="FZ392" s="18">
        <f t="shared" si="3227"/>
        <v>0</v>
      </c>
      <c r="GA392" s="136"/>
      <c r="GB392" s="131"/>
      <c r="GC392" s="69">
        <f t="shared" si="3228"/>
        <v>0</v>
      </c>
      <c r="GD392" s="162"/>
      <c r="GE392" s="130"/>
      <c r="GF392" s="18">
        <f t="shared" si="3229"/>
        <v>0</v>
      </c>
      <c r="GG392" s="136"/>
      <c r="GH392" s="131"/>
      <c r="GI392" s="69">
        <f t="shared" si="3230"/>
        <v>0</v>
      </c>
      <c r="GJ392" s="162"/>
      <c r="GK392" s="130"/>
      <c r="GL392" s="18">
        <f t="shared" si="3231"/>
        <v>0</v>
      </c>
      <c r="GM392" s="136"/>
      <c r="GN392" s="131"/>
      <c r="GO392" s="69">
        <f t="shared" si="3232"/>
        <v>0</v>
      </c>
      <c r="GP392" s="162"/>
      <c r="GQ392" s="130"/>
      <c r="GR392" s="18">
        <f t="shared" si="3233"/>
        <v>0</v>
      </c>
      <c r="GS392" s="136"/>
      <c r="GT392" s="131"/>
      <c r="GU392" s="69">
        <f t="shared" si="3234"/>
        <v>0</v>
      </c>
      <c r="GV392" s="162"/>
      <c r="GW392" s="130"/>
      <c r="GX392" s="18">
        <f t="shared" si="3235"/>
        <v>0</v>
      </c>
      <c r="GY392" s="136"/>
      <c r="GZ392" s="131"/>
      <c r="HA392" s="69">
        <f t="shared" si="3236"/>
        <v>0</v>
      </c>
      <c r="HB392" s="162"/>
      <c r="HC392" s="130"/>
      <c r="HD392" s="18">
        <f t="shared" si="3237"/>
        <v>0</v>
      </c>
      <c r="HE392" s="136"/>
      <c r="HF392" s="131"/>
      <c r="HG392" s="69">
        <f t="shared" si="3238"/>
        <v>0</v>
      </c>
      <c r="HH392" s="162"/>
      <c r="HI392" s="130"/>
      <c r="HJ392" s="18">
        <f t="shared" si="3239"/>
        <v>0</v>
      </c>
      <c r="HK392" s="136"/>
      <c r="HL392" s="131"/>
      <c r="HM392" s="69">
        <f t="shared" si="3240"/>
        <v>0</v>
      </c>
      <c r="HN392" s="162"/>
      <c r="HO392" s="130"/>
      <c r="HP392" s="18">
        <f t="shared" si="3241"/>
        <v>0</v>
      </c>
      <c r="HQ392" s="136"/>
      <c r="HR392" s="131"/>
      <c r="HS392" s="69">
        <f t="shared" si="3242"/>
        <v>0</v>
      </c>
      <c r="HT392" s="162"/>
      <c r="HU392" s="130"/>
      <c r="HV392" s="18">
        <f t="shared" si="3243"/>
        <v>0</v>
      </c>
      <c r="HW392" s="17"/>
      <c r="HX392" s="85"/>
      <c r="HY392" s="85"/>
      <c r="HZ392" s="2" t="str">
        <f t="shared" si="2943"/>
        <v>СКРЫТЬ</v>
      </c>
    </row>
    <row r="393" spans="1:234" hidden="1" x14ac:dyDescent="0.2">
      <c r="B393" s="16"/>
      <c r="C393" s="15"/>
      <c r="D393" s="142"/>
      <c r="E393" s="142"/>
      <c r="F393" s="142"/>
      <c r="G393" s="22"/>
      <c r="H393" s="22"/>
      <c r="I393" s="42">
        <v>382</v>
      </c>
      <c r="J393" s="102">
        <f>SUBTOTAL(103,I$12:I393)*1</f>
        <v>66</v>
      </c>
      <c r="K393" s="108"/>
      <c r="L393" s="17" t="s">
        <v>64</v>
      </c>
      <c r="M393" s="267"/>
      <c r="N393" s="255"/>
      <c r="O393" s="118"/>
      <c r="P393" s="162"/>
      <c r="Q393" s="163"/>
      <c r="R393" s="163"/>
      <c r="S393" s="92"/>
      <c r="T393" s="123"/>
      <c r="U393" s="91"/>
      <c r="V393" s="91"/>
      <c r="W393" s="120" t="str">
        <f t="shared" si="3176"/>
        <v/>
      </c>
      <c r="X393" s="178"/>
      <c r="Y393" s="128"/>
      <c r="Z393" s="179"/>
      <c r="AA393" s="127"/>
      <c r="AB393" s="67"/>
      <c r="AC393" s="69"/>
      <c r="AD393" s="226">
        <f t="shared" si="3244"/>
        <v>0</v>
      </c>
      <c r="AE393" s="227">
        <f t="shared" si="3245"/>
        <v>0</v>
      </c>
      <c r="AF393" s="225">
        <f t="shared" si="3246"/>
        <v>0</v>
      </c>
      <c r="AG393" s="226">
        <f t="shared" si="3247"/>
        <v>0</v>
      </c>
      <c r="AH393" s="227">
        <f t="shared" si="3248"/>
        <v>0</v>
      </c>
      <c r="AI393" s="225">
        <f t="shared" si="3249"/>
        <v>0</v>
      </c>
      <c r="AJ393" s="226">
        <f t="shared" si="3250"/>
        <v>0</v>
      </c>
      <c r="AK393" s="227">
        <f t="shared" si="3251"/>
        <v>0</v>
      </c>
      <c r="AL393" s="225">
        <f t="shared" si="3252"/>
        <v>0</v>
      </c>
      <c r="AM393" s="226">
        <f t="shared" si="3253"/>
        <v>0</v>
      </c>
      <c r="AN393" s="227">
        <f t="shared" si="3254"/>
        <v>0</v>
      </c>
      <c r="AO393" s="225">
        <f t="shared" si="3255"/>
        <v>0</v>
      </c>
      <c r="AP393" s="226">
        <f t="shared" si="3256"/>
        <v>0</v>
      </c>
      <c r="AQ393" s="227">
        <f t="shared" si="3257"/>
        <v>0</v>
      </c>
      <c r="AR393" s="225">
        <f t="shared" si="3182"/>
        <v>0</v>
      </c>
      <c r="AS393" s="136"/>
      <c r="AT393" s="131"/>
      <c r="AU393" s="69"/>
      <c r="AV393" s="162"/>
      <c r="AW393" s="130"/>
      <c r="AX393" s="18"/>
      <c r="AY393" s="136"/>
      <c r="AZ393" s="131"/>
      <c r="BA393" s="69"/>
      <c r="BB393" s="162"/>
      <c r="BC393" s="130"/>
      <c r="BD393" s="18"/>
      <c r="BE393" s="136"/>
      <c r="BF393" s="131"/>
      <c r="BG393" s="69"/>
      <c r="BH393" s="162"/>
      <c r="BI393" s="130"/>
      <c r="BJ393" s="18"/>
      <c r="BK393" s="136"/>
      <c r="BL393" s="131"/>
      <c r="BM393" s="69"/>
      <c r="BN393" s="162"/>
      <c r="BO393" s="130"/>
      <c r="BP393" s="18"/>
      <c r="BQ393" s="136"/>
      <c r="BR393" s="131"/>
      <c r="BS393" s="69"/>
      <c r="BT393" s="162"/>
      <c r="BU393" s="130"/>
      <c r="BV393" s="18"/>
      <c r="BW393" s="136"/>
      <c r="BX393" s="131"/>
      <c r="BY393" s="69"/>
      <c r="BZ393" s="162"/>
      <c r="CA393" s="130"/>
      <c r="CB393" s="18"/>
      <c r="CC393" s="136"/>
      <c r="CD393" s="131"/>
      <c r="CE393" s="69"/>
      <c r="CF393" s="162"/>
      <c r="CG393" s="130"/>
      <c r="CH393" s="18"/>
      <c r="CI393" s="136"/>
      <c r="CJ393" s="131"/>
      <c r="CK393" s="69"/>
      <c r="CL393" s="162"/>
      <c r="CM393" s="130"/>
      <c r="CN393" s="18"/>
      <c r="CO393" s="136"/>
      <c r="CP393" s="131"/>
      <c r="CQ393" s="69"/>
      <c r="CR393" s="162"/>
      <c r="CS393" s="130"/>
      <c r="CT393" s="18"/>
      <c r="CU393" s="136"/>
      <c r="CV393" s="131"/>
      <c r="CW393" s="69"/>
      <c r="CX393" s="162"/>
      <c r="CY393" s="130"/>
      <c r="CZ393" s="18"/>
      <c r="DA393" s="136"/>
      <c r="DB393" s="131"/>
      <c r="DC393" s="69"/>
      <c r="DD393" s="162"/>
      <c r="DE393" s="130"/>
      <c r="DF393" s="18"/>
      <c r="DG393" s="136"/>
      <c r="DH393" s="131"/>
      <c r="DI393" s="69"/>
      <c r="DJ393" s="162"/>
      <c r="DK393" s="130"/>
      <c r="DL393" s="18"/>
      <c r="DM393" s="136"/>
      <c r="DN393" s="131"/>
      <c r="DO393" s="69"/>
      <c r="DP393" s="162"/>
      <c r="DQ393" s="130"/>
      <c r="DR393" s="18"/>
      <c r="DS393" s="136"/>
      <c r="DT393" s="131"/>
      <c r="DU393" s="69"/>
      <c r="DV393" s="162"/>
      <c r="DW393" s="130"/>
      <c r="DX393" s="18"/>
      <c r="DY393" s="136"/>
      <c r="DZ393" s="131"/>
      <c r="EA393" s="69"/>
      <c r="EB393" s="162"/>
      <c r="EC393" s="130"/>
      <c r="ED393" s="18"/>
      <c r="EE393" s="136"/>
      <c r="EF393" s="131"/>
      <c r="EG393" s="69"/>
      <c r="EH393" s="162"/>
      <c r="EI393" s="130"/>
      <c r="EJ393" s="18"/>
      <c r="EK393" s="136"/>
      <c r="EL393" s="131"/>
      <c r="EM393" s="69"/>
      <c r="EN393" s="162"/>
      <c r="EO393" s="130"/>
      <c r="EP393" s="18"/>
      <c r="EQ393" s="136"/>
      <c r="ER393" s="131"/>
      <c r="ES393" s="69"/>
      <c r="ET393" s="162"/>
      <c r="EU393" s="130"/>
      <c r="EV393" s="18"/>
      <c r="EW393" s="136"/>
      <c r="EX393" s="131"/>
      <c r="EY393" s="69"/>
      <c r="EZ393" s="162"/>
      <c r="FA393" s="130"/>
      <c r="FB393" s="18"/>
      <c r="FC393" s="136"/>
      <c r="FD393" s="131"/>
      <c r="FE393" s="69"/>
      <c r="FF393" s="162"/>
      <c r="FG393" s="130"/>
      <c r="FH393" s="18"/>
      <c r="FI393" s="136"/>
      <c r="FJ393" s="131"/>
      <c r="FK393" s="69"/>
      <c r="FL393" s="162"/>
      <c r="FM393" s="130"/>
      <c r="FN393" s="18"/>
      <c r="FO393" s="136"/>
      <c r="FP393" s="131"/>
      <c r="FQ393" s="69"/>
      <c r="FR393" s="162"/>
      <c r="FS393" s="130"/>
      <c r="FT393" s="18"/>
      <c r="FU393" s="136"/>
      <c r="FV393" s="131"/>
      <c r="FW393" s="69"/>
      <c r="FX393" s="162"/>
      <c r="FY393" s="130"/>
      <c r="FZ393" s="18"/>
      <c r="GA393" s="136"/>
      <c r="GB393" s="131"/>
      <c r="GC393" s="69"/>
      <c r="GD393" s="162"/>
      <c r="GE393" s="130"/>
      <c r="GF393" s="18"/>
      <c r="GG393" s="136"/>
      <c r="GH393" s="131"/>
      <c r="GI393" s="69"/>
      <c r="GJ393" s="162"/>
      <c r="GK393" s="130"/>
      <c r="GL393" s="18"/>
      <c r="GM393" s="136"/>
      <c r="GN393" s="131"/>
      <c r="GO393" s="69"/>
      <c r="GP393" s="162"/>
      <c r="GQ393" s="130"/>
      <c r="GR393" s="18"/>
      <c r="GS393" s="136"/>
      <c r="GT393" s="131"/>
      <c r="GU393" s="69"/>
      <c r="GV393" s="162"/>
      <c r="GW393" s="130"/>
      <c r="GX393" s="18"/>
      <c r="GY393" s="136"/>
      <c r="GZ393" s="131"/>
      <c r="HA393" s="69"/>
      <c r="HB393" s="162"/>
      <c r="HC393" s="130"/>
      <c r="HD393" s="18"/>
      <c r="HE393" s="136"/>
      <c r="HF393" s="131"/>
      <c r="HG393" s="69"/>
      <c r="HH393" s="162"/>
      <c r="HI393" s="130"/>
      <c r="HJ393" s="18"/>
      <c r="HK393" s="136"/>
      <c r="HL393" s="131"/>
      <c r="HM393" s="69"/>
      <c r="HN393" s="162"/>
      <c r="HO393" s="130"/>
      <c r="HP393" s="18"/>
      <c r="HQ393" s="136"/>
      <c r="HR393" s="131"/>
      <c r="HS393" s="69"/>
      <c r="HT393" s="162"/>
      <c r="HU393" s="130"/>
      <c r="HV393" s="18"/>
      <c r="HW393" s="17"/>
      <c r="HX393" s="85"/>
      <c r="HY393" s="85"/>
      <c r="HZ393" s="2" t="str">
        <f t="shared" si="2943"/>
        <v>СКРЫТЬ</v>
      </c>
    </row>
    <row r="394" spans="1:234" ht="13.5" hidden="1" customHeight="1" x14ac:dyDescent="0.2">
      <c r="A394" s="37"/>
      <c r="B394" s="22"/>
      <c r="C394" s="22"/>
      <c r="D394" s="100"/>
      <c r="E394" s="100"/>
      <c r="F394" s="100"/>
      <c r="G394" s="22"/>
      <c r="H394" s="22"/>
      <c r="I394" s="42">
        <v>383</v>
      </c>
      <c r="J394" s="102">
        <f>SUBTOTAL(103,I$12:I394)*1</f>
        <v>66</v>
      </c>
      <c r="K394" s="105" t="s">
        <v>67</v>
      </c>
      <c r="L394" s="17" t="s">
        <v>64</v>
      </c>
      <c r="M394" s="267">
        <v>44013</v>
      </c>
      <c r="N394" s="255">
        <v>44469</v>
      </c>
      <c r="O394" s="118">
        <v>44469</v>
      </c>
      <c r="P394" s="162">
        <v>100</v>
      </c>
      <c r="Q394" s="163">
        <v>0</v>
      </c>
      <c r="R394" s="163">
        <v>0</v>
      </c>
      <c r="S394" s="92">
        <f t="shared" ref="S394:S402" ca="1" si="3258">IF((Q394+Z394)&gt;P394,P394,(Q394+Z394))</f>
        <v>0</v>
      </c>
      <c r="T394" s="92">
        <f t="shared" ref="T394:T402" si="3259">R394+AA394</f>
        <v>0</v>
      </c>
      <c r="U394" s="91">
        <f t="shared" ref="U394:U402" ca="1" si="3260">T394-S394</f>
        <v>0</v>
      </c>
      <c r="V394" s="91">
        <f t="shared" ref="V394:V402" si="3261">P394-T394</f>
        <v>100</v>
      </c>
      <c r="W394" s="120">
        <f t="shared" si="3176"/>
        <v>0</v>
      </c>
      <c r="X394" s="178"/>
      <c r="Y394" s="128">
        <f t="shared" ref="Y394:Y402" si="3262">AS394+AY394+BE394+BK394+BQ394+BW394+CC394+CI394+CO394+CU394+DA394+DG394+DM394+DS394+DY394+EE394+EK394+EQ394+EW394+FC394+FI394+FO394+FU394+GA394+GG394+GM394+GS394+GY394+HE394+HK394+HQ394</f>
        <v>0</v>
      </c>
      <c r="Z394" s="179">
        <f t="shared" ref="Z394:Z402" ca="1" si="3263">SUMIFS(AS394:HV394,AS$1:HV$1,"1",AS$8:HV$8,"Физические объемы",AS$9:HV$9,"План")</f>
        <v>0</v>
      </c>
      <c r="AA394" s="127">
        <f t="shared" ref="AA394:AA402" si="3264">AT394+AZ394+BF394+BL394+BR394+BX394+CD394+CJ394+CP394+CV394+DB394+DH394+DN394+DT394+DZ394+EF394+EL394+ER394+EX394+FD394+FJ394+FP394+FV394+GB394+GH394+GN394+GT394+GZ394+HF394+HL394+HR394</f>
        <v>0</v>
      </c>
      <c r="AB394" s="67" t="str">
        <f t="shared" ref="AB394:AB402" ca="1" si="3265">IF(OR(AND(Z394=0,AA394=0),AND(Z394="",AA394="")),"",IF(AND(Z394=0,AA394&gt;0),1,AA394/Z394))</f>
        <v/>
      </c>
      <c r="AC394" s="69">
        <f t="shared" ref="AC394:AC402" ca="1" si="3266">AA394-Z394</f>
        <v>0</v>
      </c>
      <c r="AD394" s="226">
        <f t="shared" si="3244"/>
        <v>0</v>
      </c>
      <c r="AE394" s="227">
        <f t="shared" si="3245"/>
        <v>0</v>
      </c>
      <c r="AF394" s="225">
        <f t="shared" si="3246"/>
        <v>0</v>
      </c>
      <c r="AG394" s="226">
        <f t="shared" si="3247"/>
        <v>0</v>
      </c>
      <c r="AH394" s="227">
        <f t="shared" si="3248"/>
        <v>0</v>
      </c>
      <c r="AI394" s="225">
        <f t="shared" si="3249"/>
        <v>0</v>
      </c>
      <c r="AJ394" s="226">
        <f t="shared" si="3250"/>
        <v>0</v>
      </c>
      <c r="AK394" s="227">
        <f t="shared" si="3251"/>
        <v>0</v>
      </c>
      <c r="AL394" s="225">
        <f t="shared" si="3252"/>
        <v>0</v>
      </c>
      <c r="AM394" s="226">
        <f t="shared" si="3253"/>
        <v>0</v>
      </c>
      <c r="AN394" s="227">
        <f t="shared" si="3254"/>
        <v>0</v>
      </c>
      <c r="AO394" s="225">
        <f t="shared" si="3255"/>
        <v>0</v>
      </c>
      <c r="AP394" s="226">
        <f t="shared" si="3256"/>
        <v>0</v>
      </c>
      <c r="AQ394" s="227">
        <f t="shared" si="3257"/>
        <v>0</v>
      </c>
      <c r="AR394" s="225">
        <f t="shared" si="3182"/>
        <v>0</v>
      </c>
      <c r="AS394" s="136"/>
      <c r="AT394" s="131"/>
      <c r="AU394" s="69">
        <f t="shared" ref="AU394:AU402" si="3267">AT394-AS394</f>
        <v>0</v>
      </c>
      <c r="AV394" s="162"/>
      <c r="AW394" s="130"/>
      <c r="AX394" s="18">
        <f t="shared" ref="AX394:AX415" si="3268">AW394-AV394</f>
        <v>0</v>
      </c>
      <c r="AY394" s="136"/>
      <c r="AZ394" s="131"/>
      <c r="BA394" s="69">
        <f t="shared" ref="BA394:BA402" si="3269">AZ394-AY394</f>
        <v>0</v>
      </c>
      <c r="BB394" s="162"/>
      <c r="BC394" s="130"/>
      <c r="BD394" s="18">
        <f t="shared" ref="BD394:BD415" si="3270">BC394-BB394</f>
        <v>0</v>
      </c>
      <c r="BE394" s="136"/>
      <c r="BF394" s="131"/>
      <c r="BG394" s="69">
        <f t="shared" ref="BG394:BG402" si="3271">BF394-BE394</f>
        <v>0</v>
      </c>
      <c r="BH394" s="162"/>
      <c r="BI394" s="130"/>
      <c r="BJ394" s="18">
        <f t="shared" ref="BJ394:BJ415" si="3272">BI394-BH394</f>
        <v>0</v>
      </c>
      <c r="BK394" s="136"/>
      <c r="BL394" s="131"/>
      <c r="BM394" s="69">
        <f t="shared" ref="BM394:BM402" si="3273">BL394-BK394</f>
        <v>0</v>
      </c>
      <c r="BN394" s="162"/>
      <c r="BO394" s="130"/>
      <c r="BP394" s="18">
        <f t="shared" ref="BP394:BP415" si="3274">BO394-BN394</f>
        <v>0</v>
      </c>
      <c r="BQ394" s="136"/>
      <c r="BR394" s="131"/>
      <c r="BS394" s="69">
        <f t="shared" ref="BS394:BS402" si="3275">BR394-BQ394</f>
        <v>0</v>
      </c>
      <c r="BT394" s="162"/>
      <c r="BU394" s="130"/>
      <c r="BV394" s="18">
        <f t="shared" ref="BV394:BV415" si="3276">BU394-BT394</f>
        <v>0</v>
      </c>
      <c r="BW394" s="136"/>
      <c r="BX394" s="131"/>
      <c r="BY394" s="69">
        <f t="shared" ref="BY394:BY402" si="3277">BX394-BW394</f>
        <v>0</v>
      </c>
      <c r="BZ394" s="162"/>
      <c r="CA394" s="130"/>
      <c r="CB394" s="18">
        <f t="shared" ref="CB394:CB415" si="3278">CA394-BZ394</f>
        <v>0</v>
      </c>
      <c r="CC394" s="136"/>
      <c r="CD394" s="131"/>
      <c r="CE394" s="69">
        <f t="shared" ref="CE394:CE402" si="3279">CD394-CC394</f>
        <v>0</v>
      </c>
      <c r="CF394" s="162"/>
      <c r="CG394" s="130"/>
      <c r="CH394" s="18">
        <f t="shared" ref="CH394:CH415" si="3280">CG394-CF394</f>
        <v>0</v>
      </c>
      <c r="CI394" s="136"/>
      <c r="CJ394" s="131"/>
      <c r="CK394" s="69">
        <f t="shared" ref="CK394:CK402" si="3281">CJ394-CI394</f>
        <v>0</v>
      </c>
      <c r="CL394" s="162"/>
      <c r="CM394" s="130"/>
      <c r="CN394" s="18">
        <f t="shared" ref="CN394:CN415" si="3282">CM394-CL394</f>
        <v>0</v>
      </c>
      <c r="CO394" s="136"/>
      <c r="CP394" s="131"/>
      <c r="CQ394" s="69">
        <f t="shared" ref="CQ394:CQ402" si="3283">CP394-CO394</f>
        <v>0</v>
      </c>
      <c r="CR394" s="162"/>
      <c r="CS394" s="130"/>
      <c r="CT394" s="18">
        <f t="shared" ref="CT394:CT415" si="3284">CS394-CR394</f>
        <v>0</v>
      </c>
      <c r="CU394" s="136"/>
      <c r="CV394" s="131"/>
      <c r="CW394" s="69">
        <f t="shared" ref="CW394:CW402" si="3285">CV394-CU394</f>
        <v>0</v>
      </c>
      <c r="CX394" s="162"/>
      <c r="CY394" s="130"/>
      <c r="CZ394" s="18">
        <f t="shared" ref="CZ394:CZ415" si="3286">CY394-CX394</f>
        <v>0</v>
      </c>
      <c r="DA394" s="136"/>
      <c r="DB394" s="131"/>
      <c r="DC394" s="69">
        <f t="shared" ref="DC394:DC402" si="3287">DB394-DA394</f>
        <v>0</v>
      </c>
      <c r="DD394" s="162"/>
      <c r="DE394" s="130"/>
      <c r="DF394" s="18">
        <f t="shared" ref="DF394:DF415" si="3288">DE394-DD394</f>
        <v>0</v>
      </c>
      <c r="DG394" s="136"/>
      <c r="DH394" s="131"/>
      <c r="DI394" s="69">
        <f t="shared" ref="DI394:DI402" si="3289">DH394-DG394</f>
        <v>0</v>
      </c>
      <c r="DJ394" s="162"/>
      <c r="DK394" s="130"/>
      <c r="DL394" s="18">
        <f t="shared" ref="DL394:DL415" si="3290">DK394-DJ394</f>
        <v>0</v>
      </c>
      <c r="DM394" s="136"/>
      <c r="DN394" s="131"/>
      <c r="DO394" s="69">
        <f t="shared" ref="DO394:DO402" si="3291">DN394-DM394</f>
        <v>0</v>
      </c>
      <c r="DP394" s="162"/>
      <c r="DQ394" s="130"/>
      <c r="DR394" s="18">
        <f t="shared" ref="DR394:DR415" si="3292">DQ394-DP394</f>
        <v>0</v>
      </c>
      <c r="DS394" s="136"/>
      <c r="DT394" s="131"/>
      <c r="DU394" s="69">
        <f t="shared" ref="DU394:DU402" si="3293">DT394-DS394</f>
        <v>0</v>
      </c>
      <c r="DV394" s="162"/>
      <c r="DW394" s="130"/>
      <c r="DX394" s="18">
        <f t="shared" ref="DX394:DX415" si="3294">DW394-DV394</f>
        <v>0</v>
      </c>
      <c r="DY394" s="136"/>
      <c r="DZ394" s="131"/>
      <c r="EA394" s="69">
        <f t="shared" ref="EA394:EA402" si="3295">DZ394-DY394</f>
        <v>0</v>
      </c>
      <c r="EB394" s="162"/>
      <c r="EC394" s="130"/>
      <c r="ED394" s="18">
        <f t="shared" ref="ED394:ED415" si="3296">EC394-EB394</f>
        <v>0</v>
      </c>
      <c r="EE394" s="136"/>
      <c r="EF394" s="131"/>
      <c r="EG394" s="69">
        <f t="shared" ref="EG394:EG402" si="3297">EF394-EE394</f>
        <v>0</v>
      </c>
      <c r="EH394" s="162"/>
      <c r="EI394" s="130"/>
      <c r="EJ394" s="18">
        <f t="shared" ref="EJ394:EJ415" si="3298">EI394-EH394</f>
        <v>0</v>
      </c>
      <c r="EK394" s="136"/>
      <c r="EL394" s="131"/>
      <c r="EM394" s="69">
        <f t="shared" ref="EM394:EM402" si="3299">EL394-EK394</f>
        <v>0</v>
      </c>
      <c r="EN394" s="162"/>
      <c r="EO394" s="130"/>
      <c r="EP394" s="18">
        <f t="shared" ref="EP394:EP415" si="3300">EO394-EN394</f>
        <v>0</v>
      </c>
      <c r="EQ394" s="136"/>
      <c r="ER394" s="131"/>
      <c r="ES394" s="69">
        <f t="shared" ref="ES394:ES402" si="3301">ER394-EQ394</f>
        <v>0</v>
      </c>
      <c r="ET394" s="162"/>
      <c r="EU394" s="130"/>
      <c r="EV394" s="18">
        <f t="shared" ref="EV394:EV415" si="3302">EU394-ET394</f>
        <v>0</v>
      </c>
      <c r="EW394" s="136"/>
      <c r="EX394" s="131"/>
      <c r="EY394" s="69">
        <f t="shared" ref="EY394:EY402" si="3303">EX394-EW394</f>
        <v>0</v>
      </c>
      <c r="EZ394" s="162"/>
      <c r="FA394" s="130"/>
      <c r="FB394" s="18">
        <f t="shared" ref="FB394:FB415" si="3304">FA394-EZ394</f>
        <v>0</v>
      </c>
      <c r="FC394" s="136"/>
      <c r="FD394" s="131"/>
      <c r="FE394" s="69">
        <f t="shared" ref="FE394:FE402" si="3305">FD394-FC394</f>
        <v>0</v>
      </c>
      <c r="FF394" s="162"/>
      <c r="FG394" s="130"/>
      <c r="FH394" s="18">
        <f t="shared" ref="FH394:FH415" si="3306">FG394-FF394</f>
        <v>0</v>
      </c>
      <c r="FI394" s="136"/>
      <c r="FJ394" s="131"/>
      <c r="FK394" s="69">
        <f t="shared" ref="FK394:FK402" si="3307">FJ394-FI394</f>
        <v>0</v>
      </c>
      <c r="FL394" s="162"/>
      <c r="FM394" s="130"/>
      <c r="FN394" s="18">
        <f t="shared" ref="FN394:FN415" si="3308">FM394-FL394</f>
        <v>0</v>
      </c>
      <c r="FO394" s="136"/>
      <c r="FP394" s="131"/>
      <c r="FQ394" s="69">
        <f t="shared" ref="FQ394:FQ402" si="3309">FP394-FO394</f>
        <v>0</v>
      </c>
      <c r="FR394" s="162"/>
      <c r="FS394" s="130"/>
      <c r="FT394" s="18">
        <f t="shared" ref="FT394:FT415" si="3310">FS394-FR394</f>
        <v>0</v>
      </c>
      <c r="FU394" s="136"/>
      <c r="FV394" s="131"/>
      <c r="FW394" s="69">
        <f t="shared" ref="FW394:FW402" si="3311">FV394-FU394</f>
        <v>0</v>
      </c>
      <c r="FX394" s="162"/>
      <c r="FY394" s="130"/>
      <c r="FZ394" s="18">
        <f t="shared" ref="FZ394:FZ415" si="3312">FY394-FX394</f>
        <v>0</v>
      </c>
      <c r="GA394" s="136"/>
      <c r="GB394" s="131"/>
      <c r="GC394" s="69">
        <f t="shared" ref="GC394:GC402" si="3313">GB394-GA394</f>
        <v>0</v>
      </c>
      <c r="GD394" s="162"/>
      <c r="GE394" s="130"/>
      <c r="GF394" s="18">
        <f t="shared" ref="GF394:GF415" si="3314">GE394-GD394</f>
        <v>0</v>
      </c>
      <c r="GG394" s="136"/>
      <c r="GH394" s="131"/>
      <c r="GI394" s="69">
        <f t="shared" ref="GI394:GI402" si="3315">GH394-GG394</f>
        <v>0</v>
      </c>
      <c r="GJ394" s="162"/>
      <c r="GK394" s="130"/>
      <c r="GL394" s="18">
        <f t="shared" ref="GL394:GL415" si="3316">GK394-GJ394</f>
        <v>0</v>
      </c>
      <c r="GM394" s="136"/>
      <c r="GN394" s="131"/>
      <c r="GO394" s="69">
        <f t="shared" ref="GO394:GO402" si="3317">GN394-GM394</f>
        <v>0</v>
      </c>
      <c r="GP394" s="162"/>
      <c r="GQ394" s="130"/>
      <c r="GR394" s="18">
        <f t="shared" ref="GR394:GR415" si="3318">GQ394-GP394</f>
        <v>0</v>
      </c>
      <c r="GS394" s="136"/>
      <c r="GT394" s="131"/>
      <c r="GU394" s="69">
        <f t="shared" ref="GU394:GU402" si="3319">GT394-GS394</f>
        <v>0</v>
      </c>
      <c r="GV394" s="162"/>
      <c r="GW394" s="130"/>
      <c r="GX394" s="18">
        <f t="shared" ref="GX394:GX415" si="3320">GW394-GV394</f>
        <v>0</v>
      </c>
      <c r="GY394" s="136"/>
      <c r="GZ394" s="131"/>
      <c r="HA394" s="69">
        <f t="shared" ref="HA394:HA402" si="3321">GZ394-GY394</f>
        <v>0</v>
      </c>
      <c r="HB394" s="162"/>
      <c r="HC394" s="130"/>
      <c r="HD394" s="18">
        <f t="shared" ref="HD394:HD415" si="3322">HC394-HB394</f>
        <v>0</v>
      </c>
      <c r="HE394" s="136"/>
      <c r="HF394" s="131"/>
      <c r="HG394" s="69">
        <f t="shared" ref="HG394:HG402" si="3323">HF394-HE394</f>
        <v>0</v>
      </c>
      <c r="HH394" s="162"/>
      <c r="HI394" s="130"/>
      <c r="HJ394" s="18">
        <f t="shared" ref="HJ394:HJ415" si="3324">HI394-HH394</f>
        <v>0</v>
      </c>
      <c r="HK394" s="136"/>
      <c r="HL394" s="131"/>
      <c r="HM394" s="69">
        <f t="shared" ref="HM394:HM402" si="3325">HL394-HK394</f>
        <v>0</v>
      </c>
      <c r="HN394" s="162"/>
      <c r="HO394" s="130"/>
      <c r="HP394" s="18">
        <f t="shared" ref="HP394:HP415" si="3326">HO394-HN394</f>
        <v>0</v>
      </c>
      <c r="HQ394" s="136"/>
      <c r="HR394" s="131"/>
      <c r="HS394" s="69">
        <f t="shared" ref="HS394:HS402" si="3327">HR394-HQ394</f>
        <v>0</v>
      </c>
      <c r="HT394" s="162"/>
      <c r="HU394" s="130"/>
      <c r="HV394" s="18">
        <f t="shared" ref="HV394:HV415" si="3328">HU394-HT394</f>
        <v>0</v>
      </c>
      <c r="HW394" s="17"/>
      <c r="HX394" s="85"/>
      <c r="HY394" s="85"/>
      <c r="HZ394" s="2" t="str">
        <f t="shared" si="2943"/>
        <v>СКРЫТЬ</v>
      </c>
    </row>
    <row r="395" spans="1:234" ht="13.5" hidden="1" customHeight="1" x14ac:dyDescent="0.2">
      <c r="A395" s="37"/>
      <c r="B395" s="22"/>
      <c r="C395" s="22"/>
      <c r="D395" s="100"/>
      <c r="E395" s="100"/>
      <c r="F395" s="100"/>
      <c r="G395" s="22"/>
      <c r="H395" s="22"/>
      <c r="I395" s="42">
        <v>384</v>
      </c>
      <c r="J395" s="102">
        <f>SUBTOTAL(103,I$12:I395)*1</f>
        <v>66</v>
      </c>
      <c r="K395" s="105" t="s">
        <v>78</v>
      </c>
      <c r="L395" s="17" t="s">
        <v>64</v>
      </c>
      <c r="M395" s="267">
        <v>44013</v>
      </c>
      <c r="N395" s="255">
        <v>44469</v>
      </c>
      <c r="O395" s="118">
        <v>44469</v>
      </c>
      <c r="P395" s="162">
        <v>400</v>
      </c>
      <c r="Q395" s="163">
        <v>0</v>
      </c>
      <c r="R395" s="163">
        <v>0</v>
      </c>
      <c r="S395" s="92">
        <f t="shared" ca="1" si="3258"/>
        <v>0</v>
      </c>
      <c r="T395" s="92">
        <f t="shared" si="3259"/>
        <v>0</v>
      </c>
      <c r="U395" s="91">
        <f t="shared" ca="1" si="3260"/>
        <v>0</v>
      </c>
      <c r="V395" s="91">
        <f t="shared" si="3261"/>
        <v>400</v>
      </c>
      <c r="W395" s="120">
        <f t="shared" si="3176"/>
        <v>0</v>
      </c>
      <c r="X395" s="178"/>
      <c r="Y395" s="128">
        <f t="shared" si="3262"/>
        <v>0</v>
      </c>
      <c r="Z395" s="179">
        <f t="shared" ca="1" si="3263"/>
        <v>0</v>
      </c>
      <c r="AA395" s="127">
        <f t="shared" si="3264"/>
        <v>0</v>
      </c>
      <c r="AB395" s="67" t="str">
        <f t="shared" ca="1" si="3265"/>
        <v/>
      </c>
      <c r="AC395" s="69">
        <f t="shared" ca="1" si="3266"/>
        <v>0</v>
      </c>
      <c r="AD395" s="226">
        <f t="shared" si="3244"/>
        <v>0</v>
      </c>
      <c r="AE395" s="227">
        <f t="shared" si="3245"/>
        <v>0</v>
      </c>
      <c r="AF395" s="225">
        <f t="shared" si="3246"/>
        <v>0</v>
      </c>
      <c r="AG395" s="226">
        <f t="shared" si="3247"/>
        <v>0</v>
      </c>
      <c r="AH395" s="227">
        <f t="shared" si="3248"/>
        <v>0</v>
      </c>
      <c r="AI395" s="225">
        <f t="shared" si="3249"/>
        <v>0</v>
      </c>
      <c r="AJ395" s="226">
        <f t="shared" si="3250"/>
        <v>0</v>
      </c>
      <c r="AK395" s="227">
        <f t="shared" si="3251"/>
        <v>0</v>
      </c>
      <c r="AL395" s="225">
        <f t="shared" si="3252"/>
        <v>0</v>
      </c>
      <c r="AM395" s="226">
        <f t="shared" si="3253"/>
        <v>0</v>
      </c>
      <c r="AN395" s="227">
        <f t="shared" si="3254"/>
        <v>0</v>
      </c>
      <c r="AO395" s="225">
        <f t="shared" si="3255"/>
        <v>0</v>
      </c>
      <c r="AP395" s="226">
        <f t="shared" si="3256"/>
        <v>0</v>
      </c>
      <c r="AQ395" s="227">
        <f t="shared" si="3257"/>
        <v>0</v>
      </c>
      <c r="AR395" s="225">
        <f t="shared" si="3182"/>
        <v>0</v>
      </c>
      <c r="AS395" s="136"/>
      <c r="AT395" s="131"/>
      <c r="AU395" s="69">
        <f t="shared" si="3267"/>
        <v>0</v>
      </c>
      <c r="AV395" s="162"/>
      <c r="AW395" s="130"/>
      <c r="AX395" s="18">
        <f t="shared" si="3268"/>
        <v>0</v>
      </c>
      <c r="AY395" s="136"/>
      <c r="AZ395" s="131"/>
      <c r="BA395" s="69">
        <f t="shared" si="3269"/>
        <v>0</v>
      </c>
      <c r="BB395" s="162"/>
      <c r="BC395" s="130"/>
      <c r="BD395" s="18">
        <f t="shared" si="3270"/>
        <v>0</v>
      </c>
      <c r="BE395" s="136"/>
      <c r="BF395" s="131"/>
      <c r="BG395" s="69">
        <f t="shared" si="3271"/>
        <v>0</v>
      </c>
      <c r="BH395" s="162"/>
      <c r="BI395" s="130"/>
      <c r="BJ395" s="18">
        <f t="shared" si="3272"/>
        <v>0</v>
      </c>
      <c r="BK395" s="136"/>
      <c r="BL395" s="131"/>
      <c r="BM395" s="69">
        <f t="shared" si="3273"/>
        <v>0</v>
      </c>
      <c r="BN395" s="162"/>
      <c r="BO395" s="130"/>
      <c r="BP395" s="18">
        <f t="shared" si="3274"/>
        <v>0</v>
      </c>
      <c r="BQ395" s="136"/>
      <c r="BR395" s="131"/>
      <c r="BS395" s="69">
        <f t="shared" si="3275"/>
        <v>0</v>
      </c>
      <c r="BT395" s="162"/>
      <c r="BU395" s="130"/>
      <c r="BV395" s="18">
        <f t="shared" si="3276"/>
        <v>0</v>
      </c>
      <c r="BW395" s="136"/>
      <c r="BX395" s="131"/>
      <c r="BY395" s="69">
        <f t="shared" si="3277"/>
        <v>0</v>
      </c>
      <c r="BZ395" s="162"/>
      <c r="CA395" s="130"/>
      <c r="CB395" s="18">
        <f t="shared" si="3278"/>
        <v>0</v>
      </c>
      <c r="CC395" s="136"/>
      <c r="CD395" s="131"/>
      <c r="CE395" s="69">
        <f t="shared" si="3279"/>
        <v>0</v>
      </c>
      <c r="CF395" s="162"/>
      <c r="CG395" s="130"/>
      <c r="CH395" s="18">
        <f t="shared" si="3280"/>
        <v>0</v>
      </c>
      <c r="CI395" s="136"/>
      <c r="CJ395" s="131"/>
      <c r="CK395" s="69">
        <f t="shared" si="3281"/>
        <v>0</v>
      </c>
      <c r="CL395" s="162"/>
      <c r="CM395" s="130"/>
      <c r="CN395" s="18">
        <f t="shared" si="3282"/>
        <v>0</v>
      </c>
      <c r="CO395" s="136"/>
      <c r="CP395" s="131"/>
      <c r="CQ395" s="69">
        <f t="shared" si="3283"/>
        <v>0</v>
      </c>
      <c r="CR395" s="162"/>
      <c r="CS395" s="130"/>
      <c r="CT395" s="18">
        <f t="shared" si="3284"/>
        <v>0</v>
      </c>
      <c r="CU395" s="136"/>
      <c r="CV395" s="131"/>
      <c r="CW395" s="69">
        <f t="shared" si="3285"/>
        <v>0</v>
      </c>
      <c r="CX395" s="162"/>
      <c r="CY395" s="130"/>
      <c r="CZ395" s="18">
        <f t="shared" si="3286"/>
        <v>0</v>
      </c>
      <c r="DA395" s="136"/>
      <c r="DB395" s="131"/>
      <c r="DC395" s="69">
        <f t="shared" si="3287"/>
        <v>0</v>
      </c>
      <c r="DD395" s="162"/>
      <c r="DE395" s="130"/>
      <c r="DF395" s="18">
        <f t="shared" si="3288"/>
        <v>0</v>
      </c>
      <c r="DG395" s="136"/>
      <c r="DH395" s="131"/>
      <c r="DI395" s="69">
        <f t="shared" si="3289"/>
        <v>0</v>
      </c>
      <c r="DJ395" s="162"/>
      <c r="DK395" s="130"/>
      <c r="DL395" s="18">
        <f t="shared" si="3290"/>
        <v>0</v>
      </c>
      <c r="DM395" s="136"/>
      <c r="DN395" s="131"/>
      <c r="DO395" s="69">
        <f t="shared" si="3291"/>
        <v>0</v>
      </c>
      <c r="DP395" s="162"/>
      <c r="DQ395" s="130"/>
      <c r="DR395" s="18">
        <f t="shared" si="3292"/>
        <v>0</v>
      </c>
      <c r="DS395" s="136"/>
      <c r="DT395" s="131"/>
      <c r="DU395" s="69">
        <f t="shared" si="3293"/>
        <v>0</v>
      </c>
      <c r="DV395" s="162"/>
      <c r="DW395" s="130"/>
      <c r="DX395" s="18">
        <f t="shared" si="3294"/>
        <v>0</v>
      </c>
      <c r="DY395" s="136"/>
      <c r="DZ395" s="131"/>
      <c r="EA395" s="69">
        <f t="shared" si="3295"/>
        <v>0</v>
      </c>
      <c r="EB395" s="162"/>
      <c r="EC395" s="130"/>
      <c r="ED395" s="18">
        <f t="shared" si="3296"/>
        <v>0</v>
      </c>
      <c r="EE395" s="136"/>
      <c r="EF395" s="131"/>
      <c r="EG395" s="69">
        <f t="shared" si="3297"/>
        <v>0</v>
      </c>
      <c r="EH395" s="162"/>
      <c r="EI395" s="130"/>
      <c r="EJ395" s="18">
        <f t="shared" si="3298"/>
        <v>0</v>
      </c>
      <c r="EK395" s="136"/>
      <c r="EL395" s="131"/>
      <c r="EM395" s="69">
        <f t="shared" si="3299"/>
        <v>0</v>
      </c>
      <c r="EN395" s="162"/>
      <c r="EO395" s="130"/>
      <c r="EP395" s="18">
        <f t="shared" si="3300"/>
        <v>0</v>
      </c>
      <c r="EQ395" s="136"/>
      <c r="ER395" s="131"/>
      <c r="ES395" s="69">
        <f t="shared" si="3301"/>
        <v>0</v>
      </c>
      <c r="ET395" s="162"/>
      <c r="EU395" s="130"/>
      <c r="EV395" s="18">
        <f t="shared" si="3302"/>
        <v>0</v>
      </c>
      <c r="EW395" s="136"/>
      <c r="EX395" s="131"/>
      <c r="EY395" s="69">
        <f t="shared" si="3303"/>
        <v>0</v>
      </c>
      <c r="EZ395" s="162"/>
      <c r="FA395" s="130"/>
      <c r="FB395" s="18">
        <f t="shared" si="3304"/>
        <v>0</v>
      </c>
      <c r="FC395" s="136"/>
      <c r="FD395" s="131"/>
      <c r="FE395" s="69">
        <f t="shared" si="3305"/>
        <v>0</v>
      </c>
      <c r="FF395" s="162"/>
      <c r="FG395" s="130"/>
      <c r="FH395" s="18">
        <f t="shared" si="3306"/>
        <v>0</v>
      </c>
      <c r="FI395" s="136"/>
      <c r="FJ395" s="131"/>
      <c r="FK395" s="69">
        <f t="shared" si="3307"/>
        <v>0</v>
      </c>
      <c r="FL395" s="162"/>
      <c r="FM395" s="130"/>
      <c r="FN395" s="18">
        <f t="shared" si="3308"/>
        <v>0</v>
      </c>
      <c r="FO395" s="136"/>
      <c r="FP395" s="131"/>
      <c r="FQ395" s="69">
        <f t="shared" si="3309"/>
        <v>0</v>
      </c>
      <c r="FR395" s="162"/>
      <c r="FS395" s="130"/>
      <c r="FT395" s="18">
        <f t="shared" si="3310"/>
        <v>0</v>
      </c>
      <c r="FU395" s="136"/>
      <c r="FV395" s="131"/>
      <c r="FW395" s="69">
        <f t="shared" si="3311"/>
        <v>0</v>
      </c>
      <c r="FX395" s="162"/>
      <c r="FY395" s="130"/>
      <c r="FZ395" s="18">
        <f t="shared" si="3312"/>
        <v>0</v>
      </c>
      <c r="GA395" s="136"/>
      <c r="GB395" s="131"/>
      <c r="GC395" s="69">
        <f t="shared" si="3313"/>
        <v>0</v>
      </c>
      <c r="GD395" s="162"/>
      <c r="GE395" s="130"/>
      <c r="GF395" s="18">
        <f t="shared" si="3314"/>
        <v>0</v>
      </c>
      <c r="GG395" s="136"/>
      <c r="GH395" s="131"/>
      <c r="GI395" s="69">
        <f t="shared" si="3315"/>
        <v>0</v>
      </c>
      <c r="GJ395" s="162"/>
      <c r="GK395" s="130"/>
      <c r="GL395" s="18">
        <f t="shared" si="3316"/>
        <v>0</v>
      </c>
      <c r="GM395" s="136"/>
      <c r="GN395" s="131"/>
      <c r="GO395" s="69">
        <f t="shared" si="3317"/>
        <v>0</v>
      </c>
      <c r="GP395" s="162"/>
      <c r="GQ395" s="130"/>
      <c r="GR395" s="18">
        <f t="shared" si="3318"/>
        <v>0</v>
      </c>
      <c r="GS395" s="136"/>
      <c r="GT395" s="131"/>
      <c r="GU395" s="69">
        <f t="shared" si="3319"/>
        <v>0</v>
      </c>
      <c r="GV395" s="162"/>
      <c r="GW395" s="130"/>
      <c r="GX395" s="18">
        <f t="shared" si="3320"/>
        <v>0</v>
      </c>
      <c r="GY395" s="136"/>
      <c r="GZ395" s="131"/>
      <c r="HA395" s="69">
        <f t="shared" si="3321"/>
        <v>0</v>
      </c>
      <c r="HB395" s="162"/>
      <c r="HC395" s="130"/>
      <c r="HD395" s="18">
        <f t="shared" si="3322"/>
        <v>0</v>
      </c>
      <c r="HE395" s="136"/>
      <c r="HF395" s="131"/>
      <c r="HG395" s="69">
        <f t="shared" si="3323"/>
        <v>0</v>
      </c>
      <c r="HH395" s="162"/>
      <c r="HI395" s="130"/>
      <c r="HJ395" s="18">
        <f t="shared" si="3324"/>
        <v>0</v>
      </c>
      <c r="HK395" s="136"/>
      <c r="HL395" s="131"/>
      <c r="HM395" s="69">
        <f t="shared" si="3325"/>
        <v>0</v>
      </c>
      <c r="HN395" s="162"/>
      <c r="HO395" s="130"/>
      <c r="HP395" s="18">
        <f t="shared" si="3326"/>
        <v>0</v>
      </c>
      <c r="HQ395" s="136"/>
      <c r="HR395" s="131"/>
      <c r="HS395" s="69">
        <f t="shared" si="3327"/>
        <v>0</v>
      </c>
      <c r="HT395" s="162"/>
      <c r="HU395" s="130"/>
      <c r="HV395" s="18">
        <f t="shared" si="3328"/>
        <v>0</v>
      </c>
      <c r="HW395" s="17"/>
      <c r="HX395" s="85"/>
      <c r="HY395" s="85"/>
      <c r="HZ395" s="2" t="str">
        <f t="shared" si="2943"/>
        <v>СКРЫТЬ</v>
      </c>
    </row>
    <row r="396" spans="1:234" ht="13.5" hidden="1" customHeight="1" x14ac:dyDescent="0.2">
      <c r="A396" s="37"/>
      <c r="B396" s="22"/>
      <c r="C396" s="22"/>
      <c r="D396" s="100"/>
      <c r="E396" s="100"/>
      <c r="F396" s="100"/>
      <c r="G396" s="22"/>
      <c r="H396" s="22"/>
      <c r="I396" s="42">
        <v>385</v>
      </c>
      <c r="J396" s="102">
        <f>SUBTOTAL(103,I$12:I396)*1</f>
        <v>66</v>
      </c>
      <c r="K396" s="106" t="s">
        <v>79</v>
      </c>
      <c r="L396" s="17" t="s">
        <v>64</v>
      </c>
      <c r="M396" s="267">
        <v>44166</v>
      </c>
      <c r="N396" s="255">
        <v>44469</v>
      </c>
      <c r="O396" s="118">
        <v>44469</v>
      </c>
      <c r="P396" s="162">
        <v>400</v>
      </c>
      <c r="Q396" s="163">
        <v>0</v>
      </c>
      <c r="R396" s="163">
        <v>0</v>
      </c>
      <c r="S396" s="92">
        <f t="shared" ca="1" si="3258"/>
        <v>0</v>
      </c>
      <c r="T396" s="92">
        <f t="shared" si="3259"/>
        <v>0</v>
      </c>
      <c r="U396" s="91">
        <f t="shared" ca="1" si="3260"/>
        <v>0</v>
      </c>
      <c r="V396" s="91">
        <f t="shared" si="3261"/>
        <v>400</v>
      </c>
      <c r="W396" s="120">
        <f t="shared" si="3176"/>
        <v>0</v>
      </c>
      <c r="X396" s="178"/>
      <c r="Y396" s="128">
        <f t="shared" si="3262"/>
        <v>0</v>
      </c>
      <c r="Z396" s="179">
        <f t="shared" ca="1" si="3263"/>
        <v>0</v>
      </c>
      <c r="AA396" s="127">
        <f t="shared" si="3264"/>
        <v>0</v>
      </c>
      <c r="AB396" s="67" t="str">
        <f t="shared" ca="1" si="3265"/>
        <v/>
      </c>
      <c r="AC396" s="69">
        <f t="shared" ca="1" si="3266"/>
        <v>0</v>
      </c>
      <c r="AD396" s="226">
        <f t="shared" si="3244"/>
        <v>0</v>
      </c>
      <c r="AE396" s="227">
        <f t="shared" si="3245"/>
        <v>0</v>
      </c>
      <c r="AF396" s="225">
        <f t="shared" si="3246"/>
        <v>0</v>
      </c>
      <c r="AG396" s="226">
        <f t="shared" si="3247"/>
        <v>0</v>
      </c>
      <c r="AH396" s="227">
        <f t="shared" si="3248"/>
        <v>0</v>
      </c>
      <c r="AI396" s="225">
        <f t="shared" si="3249"/>
        <v>0</v>
      </c>
      <c r="AJ396" s="226">
        <f t="shared" si="3250"/>
        <v>0</v>
      </c>
      <c r="AK396" s="227">
        <f t="shared" si="3251"/>
        <v>0</v>
      </c>
      <c r="AL396" s="225">
        <f t="shared" si="3252"/>
        <v>0</v>
      </c>
      <c r="AM396" s="226">
        <f t="shared" si="3253"/>
        <v>0</v>
      </c>
      <c r="AN396" s="227">
        <f t="shared" si="3254"/>
        <v>0</v>
      </c>
      <c r="AO396" s="225">
        <f t="shared" si="3255"/>
        <v>0</v>
      </c>
      <c r="AP396" s="226">
        <f t="shared" si="3256"/>
        <v>0</v>
      </c>
      <c r="AQ396" s="227">
        <f t="shared" si="3257"/>
        <v>0</v>
      </c>
      <c r="AR396" s="225">
        <f t="shared" si="3182"/>
        <v>0</v>
      </c>
      <c r="AS396" s="136"/>
      <c r="AT396" s="131"/>
      <c r="AU396" s="69">
        <f t="shared" si="3267"/>
        <v>0</v>
      </c>
      <c r="AV396" s="162"/>
      <c r="AW396" s="130"/>
      <c r="AX396" s="18">
        <f t="shared" si="3268"/>
        <v>0</v>
      </c>
      <c r="AY396" s="136"/>
      <c r="AZ396" s="131"/>
      <c r="BA396" s="69">
        <f t="shared" si="3269"/>
        <v>0</v>
      </c>
      <c r="BB396" s="162"/>
      <c r="BC396" s="130"/>
      <c r="BD396" s="18">
        <f t="shared" si="3270"/>
        <v>0</v>
      </c>
      <c r="BE396" s="136"/>
      <c r="BF396" s="131"/>
      <c r="BG396" s="69">
        <f t="shared" si="3271"/>
        <v>0</v>
      </c>
      <c r="BH396" s="162"/>
      <c r="BI396" s="130"/>
      <c r="BJ396" s="18">
        <f t="shared" si="3272"/>
        <v>0</v>
      </c>
      <c r="BK396" s="136"/>
      <c r="BL396" s="131"/>
      <c r="BM396" s="69">
        <f t="shared" si="3273"/>
        <v>0</v>
      </c>
      <c r="BN396" s="162"/>
      <c r="BO396" s="130"/>
      <c r="BP396" s="18">
        <f t="shared" si="3274"/>
        <v>0</v>
      </c>
      <c r="BQ396" s="136"/>
      <c r="BR396" s="131"/>
      <c r="BS396" s="69">
        <f t="shared" si="3275"/>
        <v>0</v>
      </c>
      <c r="BT396" s="162"/>
      <c r="BU396" s="130"/>
      <c r="BV396" s="18">
        <f t="shared" si="3276"/>
        <v>0</v>
      </c>
      <c r="BW396" s="136"/>
      <c r="BX396" s="131"/>
      <c r="BY396" s="69">
        <f t="shared" si="3277"/>
        <v>0</v>
      </c>
      <c r="BZ396" s="162"/>
      <c r="CA396" s="130"/>
      <c r="CB396" s="18">
        <f t="shared" si="3278"/>
        <v>0</v>
      </c>
      <c r="CC396" s="136"/>
      <c r="CD396" s="131"/>
      <c r="CE396" s="69">
        <f t="shared" si="3279"/>
        <v>0</v>
      </c>
      <c r="CF396" s="162"/>
      <c r="CG396" s="130"/>
      <c r="CH396" s="18">
        <f t="shared" si="3280"/>
        <v>0</v>
      </c>
      <c r="CI396" s="136"/>
      <c r="CJ396" s="131"/>
      <c r="CK396" s="69">
        <f t="shared" si="3281"/>
        <v>0</v>
      </c>
      <c r="CL396" s="162"/>
      <c r="CM396" s="130"/>
      <c r="CN396" s="18">
        <f t="shared" si="3282"/>
        <v>0</v>
      </c>
      <c r="CO396" s="136"/>
      <c r="CP396" s="131"/>
      <c r="CQ396" s="69">
        <f t="shared" si="3283"/>
        <v>0</v>
      </c>
      <c r="CR396" s="162"/>
      <c r="CS396" s="130"/>
      <c r="CT396" s="18">
        <f t="shared" si="3284"/>
        <v>0</v>
      </c>
      <c r="CU396" s="136"/>
      <c r="CV396" s="131"/>
      <c r="CW396" s="69">
        <f t="shared" si="3285"/>
        <v>0</v>
      </c>
      <c r="CX396" s="162"/>
      <c r="CY396" s="130"/>
      <c r="CZ396" s="18">
        <f t="shared" si="3286"/>
        <v>0</v>
      </c>
      <c r="DA396" s="136"/>
      <c r="DB396" s="131"/>
      <c r="DC396" s="69">
        <f t="shared" si="3287"/>
        <v>0</v>
      </c>
      <c r="DD396" s="162"/>
      <c r="DE396" s="130"/>
      <c r="DF396" s="18">
        <f t="shared" si="3288"/>
        <v>0</v>
      </c>
      <c r="DG396" s="136"/>
      <c r="DH396" s="131"/>
      <c r="DI396" s="69">
        <f t="shared" si="3289"/>
        <v>0</v>
      </c>
      <c r="DJ396" s="162"/>
      <c r="DK396" s="130"/>
      <c r="DL396" s="18">
        <f t="shared" si="3290"/>
        <v>0</v>
      </c>
      <c r="DM396" s="136"/>
      <c r="DN396" s="131"/>
      <c r="DO396" s="69">
        <f t="shared" si="3291"/>
        <v>0</v>
      </c>
      <c r="DP396" s="162"/>
      <c r="DQ396" s="130"/>
      <c r="DR396" s="18">
        <f t="shared" si="3292"/>
        <v>0</v>
      </c>
      <c r="DS396" s="136"/>
      <c r="DT396" s="131"/>
      <c r="DU396" s="69">
        <f t="shared" si="3293"/>
        <v>0</v>
      </c>
      <c r="DV396" s="162"/>
      <c r="DW396" s="130"/>
      <c r="DX396" s="18">
        <f t="shared" si="3294"/>
        <v>0</v>
      </c>
      <c r="DY396" s="136"/>
      <c r="DZ396" s="131"/>
      <c r="EA396" s="69">
        <f t="shared" si="3295"/>
        <v>0</v>
      </c>
      <c r="EB396" s="162"/>
      <c r="EC396" s="130"/>
      <c r="ED396" s="18">
        <f t="shared" si="3296"/>
        <v>0</v>
      </c>
      <c r="EE396" s="136"/>
      <c r="EF396" s="131"/>
      <c r="EG396" s="69">
        <f t="shared" si="3297"/>
        <v>0</v>
      </c>
      <c r="EH396" s="162"/>
      <c r="EI396" s="130"/>
      <c r="EJ396" s="18">
        <f t="shared" si="3298"/>
        <v>0</v>
      </c>
      <c r="EK396" s="136"/>
      <c r="EL396" s="131"/>
      <c r="EM396" s="69">
        <f t="shared" si="3299"/>
        <v>0</v>
      </c>
      <c r="EN396" s="162"/>
      <c r="EO396" s="130"/>
      <c r="EP396" s="18">
        <f t="shared" si="3300"/>
        <v>0</v>
      </c>
      <c r="EQ396" s="136"/>
      <c r="ER396" s="131"/>
      <c r="ES396" s="69">
        <f t="shared" si="3301"/>
        <v>0</v>
      </c>
      <c r="ET396" s="162"/>
      <c r="EU396" s="130"/>
      <c r="EV396" s="18">
        <f t="shared" si="3302"/>
        <v>0</v>
      </c>
      <c r="EW396" s="136"/>
      <c r="EX396" s="131"/>
      <c r="EY396" s="69">
        <f t="shared" si="3303"/>
        <v>0</v>
      </c>
      <c r="EZ396" s="162"/>
      <c r="FA396" s="130"/>
      <c r="FB396" s="18">
        <f t="shared" si="3304"/>
        <v>0</v>
      </c>
      <c r="FC396" s="136"/>
      <c r="FD396" s="131"/>
      <c r="FE396" s="69">
        <f t="shared" si="3305"/>
        <v>0</v>
      </c>
      <c r="FF396" s="162"/>
      <c r="FG396" s="130"/>
      <c r="FH396" s="18">
        <f t="shared" si="3306"/>
        <v>0</v>
      </c>
      <c r="FI396" s="136"/>
      <c r="FJ396" s="131"/>
      <c r="FK396" s="69">
        <f t="shared" si="3307"/>
        <v>0</v>
      </c>
      <c r="FL396" s="162"/>
      <c r="FM396" s="130"/>
      <c r="FN396" s="18">
        <f t="shared" si="3308"/>
        <v>0</v>
      </c>
      <c r="FO396" s="136"/>
      <c r="FP396" s="131"/>
      <c r="FQ396" s="69">
        <f t="shared" si="3309"/>
        <v>0</v>
      </c>
      <c r="FR396" s="162"/>
      <c r="FS396" s="130"/>
      <c r="FT396" s="18">
        <f t="shared" si="3310"/>
        <v>0</v>
      </c>
      <c r="FU396" s="136"/>
      <c r="FV396" s="131"/>
      <c r="FW396" s="69">
        <f t="shared" si="3311"/>
        <v>0</v>
      </c>
      <c r="FX396" s="162"/>
      <c r="FY396" s="130"/>
      <c r="FZ396" s="18">
        <f t="shared" si="3312"/>
        <v>0</v>
      </c>
      <c r="GA396" s="136"/>
      <c r="GB396" s="131"/>
      <c r="GC396" s="69">
        <f t="shared" si="3313"/>
        <v>0</v>
      </c>
      <c r="GD396" s="162"/>
      <c r="GE396" s="130"/>
      <c r="GF396" s="18">
        <f t="shared" si="3314"/>
        <v>0</v>
      </c>
      <c r="GG396" s="136"/>
      <c r="GH396" s="131"/>
      <c r="GI396" s="69">
        <f t="shared" si="3315"/>
        <v>0</v>
      </c>
      <c r="GJ396" s="162"/>
      <c r="GK396" s="130"/>
      <c r="GL396" s="18">
        <f t="shared" si="3316"/>
        <v>0</v>
      </c>
      <c r="GM396" s="136"/>
      <c r="GN396" s="131"/>
      <c r="GO396" s="69">
        <f t="shared" si="3317"/>
        <v>0</v>
      </c>
      <c r="GP396" s="162"/>
      <c r="GQ396" s="130"/>
      <c r="GR396" s="18">
        <f t="shared" si="3318"/>
        <v>0</v>
      </c>
      <c r="GS396" s="136"/>
      <c r="GT396" s="131"/>
      <c r="GU396" s="69">
        <f t="shared" si="3319"/>
        <v>0</v>
      </c>
      <c r="GV396" s="162"/>
      <c r="GW396" s="130"/>
      <c r="GX396" s="18">
        <f t="shared" si="3320"/>
        <v>0</v>
      </c>
      <c r="GY396" s="136"/>
      <c r="GZ396" s="131"/>
      <c r="HA396" s="69">
        <f t="shared" si="3321"/>
        <v>0</v>
      </c>
      <c r="HB396" s="162"/>
      <c r="HC396" s="130"/>
      <c r="HD396" s="18">
        <f t="shared" si="3322"/>
        <v>0</v>
      </c>
      <c r="HE396" s="136"/>
      <c r="HF396" s="131"/>
      <c r="HG396" s="69">
        <f t="shared" si="3323"/>
        <v>0</v>
      </c>
      <c r="HH396" s="162"/>
      <c r="HI396" s="130"/>
      <c r="HJ396" s="18">
        <f t="shared" si="3324"/>
        <v>0</v>
      </c>
      <c r="HK396" s="136"/>
      <c r="HL396" s="131"/>
      <c r="HM396" s="69">
        <f t="shared" si="3325"/>
        <v>0</v>
      </c>
      <c r="HN396" s="162"/>
      <c r="HO396" s="130"/>
      <c r="HP396" s="18">
        <f t="shared" si="3326"/>
        <v>0</v>
      </c>
      <c r="HQ396" s="136"/>
      <c r="HR396" s="131"/>
      <c r="HS396" s="69">
        <f t="shared" si="3327"/>
        <v>0</v>
      </c>
      <c r="HT396" s="162"/>
      <c r="HU396" s="130"/>
      <c r="HV396" s="18">
        <f t="shared" si="3328"/>
        <v>0</v>
      </c>
      <c r="HW396" s="17"/>
      <c r="HX396" s="85"/>
      <c r="HY396" s="85"/>
      <c r="HZ396" s="2" t="str">
        <f t="shared" si="2943"/>
        <v>СКРЫТЬ</v>
      </c>
    </row>
    <row r="397" spans="1:234" hidden="1" x14ac:dyDescent="0.2">
      <c r="A397" s="1" t="e">
        <f>$K$2&amp;#REF!&amp;$K$354&amp;$K$385&amp;K397</f>
        <v>#REF!</v>
      </c>
      <c r="B397" s="16" t="e">
        <f>IF(#REF!=0,"Скрыть","")</f>
        <v>#REF!</v>
      </c>
      <c r="C397" s="15" t="e">
        <f>IF(AND(#REF!&gt;85%,#REF!&gt;85%),"скрыть","")</f>
        <v>#REF!</v>
      </c>
      <c r="D397" s="14" t="s">
        <v>2</v>
      </c>
      <c r="E397" s="14" t="s">
        <v>25</v>
      </c>
      <c r="F397" s="14" t="s">
        <v>26</v>
      </c>
      <c r="G397" s="13"/>
      <c r="H397" s="13"/>
      <c r="I397" s="42">
        <v>386</v>
      </c>
      <c r="J397" s="102">
        <f>SUBTOTAL(103,I$12:I397)*1</f>
        <v>66</v>
      </c>
      <c r="K397" s="108" t="s">
        <v>5</v>
      </c>
      <c r="L397" s="17" t="s">
        <v>64</v>
      </c>
      <c r="M397" s="267">
        <v>44166</v>
      </c>
      <c r="N397" s="255">
        <v>44469</v>
      </c>
      <c r="O397" s="118">
        <v>44469</v>
      </c>
      <c r="P397" s="162">
        <v>17000</v>
      </c>
      <c r="Q397" s="163">
        <v>0</v>
      </c>
      <c r="R397" s="163">
        <v>0</v>
      </c>
      <c r="S397" s="92">
        <f t="shared" ca="1" si="3258"/>
        <v>0</v>
      </c>
      <c r="T397" s="92">
        <f t="shared" si="3259"/>
        <v>0</v>
      </c>
      <c r="U397" s="91">
        <f t="shared" ca="1" si="3260"/>
        <v>0</v>
      </c>
      <c r="V397" s="91">
        <f t="shared" si="3261"/>
        <v>17000</v>
      </c>
      <c r="W397" s="120">
        <f t="shared" si="3176"/>
        <v>0</v>
      </c>
      <c r="X397" s="178"/>
      <c r="Y397" s="128">
        <f t="shared" si="3262"/>
        <v>0</v>
      </c>
      <c r="Z397" s="179">
        <f t="shared" ca="1" si="3263"/>
        <v>0</v>
      </c>
      <c r="AA397" s="127">
        <f t="shared" si="3264"/>
        <v>0</v>
      </c>
      <c r="AB397" s="67" t="str">
        <f t="shared" ca="1" si="3265"/>
        <v/>
      </c>
      <c r="AC397" s="69">
        <f t="shared" ca="1" si="3266"/>
        <v>0</v>
      </c>
      <c r="AD397" s="226">
        <f t="shared" si="3244"/>
        <v>0</v>
      </c>
      <c r="AE397" s="227">
        <f t="shared" si="3245"/>
        <v>0</v>
      </c>
      <c r="AF397" s="225">
        <f t="shared" si="3246"/>
        <v>0</v>
      </c>
      <c r="AG397" s="226">
        <f t="shared" si="3247"/>
        <v>0</v>
      </c>
      <c r="AH397" s="227">
        <f t="shared" si="3248"/>
        <v>0</v>
      </c>
      <c r="AI397" s="225">
        <f t="shared" si="3249"/>
        <v>0</v>
      </c>
      <c r="AJ397" s="226">
        <f t="shared" si="3250"/>
        <v>0</v>
      </c>
      <c r="AK397" s="227">
        <f t="shared" si="3251"/>
        <v>0</v>
      </c>
      <c r="AL397" s="225">
        <f t="shared" si="3252"/>
        <v>0</v>
      </c>
      <c r="AM397" s="226">
        <f t="shared" si="3253"/>
        <v>0</v>
      </c>
      <c r="AN397" s="227">
        <f t="shared" si="3254"/>
        <v>0</v>
      </c>
      <c r="AO397" s="225">
        <f t="shared" si="3255"/>
        <v>0</v>
      </c>
      <c r="AP397" s="226">
        <f t="shared" si="3256"/>
        <v>0</v>
      </c>
      <c r="AQ397" s="227">
        <f t="shared" si="3257"/>
        <v>0</v>
      </c>
      <c r="AR397" s="225">
        <f t="shared" si="3182"/>
        <v>0</v>
      </c>
      <c r="AS397" s="136"/>
      <c r="AT397" s="131"/>
      <c r="AU397" s="69">
        <f t="shared" si="3267"/>
        <v>0</v>
      </c>
      <c r="AV397" s="162"/>
      <c r="AW397" s="130"/>
      <c r="AX397" s="18">
        <f t="shared" si="3268"/>
        <v>0</v>
      </c>
      <c r="AY397" s="136"/>
      <c r="AZ397" s="131"/>
      <c r="BA397" s="69">
        <f t="shared" si="3269"/>
        <v>0</v>
      </c>
      <c r="BB397" s="162"/>
      <c r="BC397" s="130"/>
      <c r="BD397" s="18">
        <f t="shared" si="3270"/>
        <v>0</v>
      </c>
      <c r="BE397" s="136"/>
      <c r="BF397" s="131"/>
      <c r="BG397" s="69">
        <f t="shared" si="3271"/>
        <v>0</v>
      </c>
      <c r="BH397" s="162"/>
      <c r="BI397" s="130"/>
      <c r="BJ397" s="18">
        <f t="shared" si="3272"/>
        <v>0</v>
      </c>
      <c r="BK397" s="136"/>
      <c r="BL397" s="131"/>
      <c r="BM397" s="69">
        <f t="shared" si="3273"/>
        <v>0</v>
      </c>
      <c r="BN397" s="162"/>
      <c r="BO397" s="130"/>
      <c r="BP397" s="18">
        <f t="shared" si="3274"/>
        <v>0</v>
      </c>
      <c r="BQ397" s="136"/>
      <c r="BR397" s="131"/>
      <c r="BS397" s="69">
        <f t="shared" si="3275"/>
        <v>0</v>
      </c>
      <c r="BT397" s="162"/>
      <c r="BU397" s="130"/>
      <c r="BV397" s="18">
        <f t="shared" si="3276"/>
        <v>0</v>
      </c>
      <c r="BW397" s="136"/>
      <c r="BX397" s="131"/>
      <c r="BY397" s="69">
        <f t="shared" si="3277"/>
        <v>0</v>
      </c>
      <c r="BZ397" s="162"/>
      <c r="CA397" s="130"/>
      <c r="CB397" s="18">
        <f t="shared" si="3278"/>
        <v>0</v>
      </c>
      <c r="CC397" s="136"/>
      <c r="CD397" s="131"/>
      <c r="CE397" s="69">
        <f t="shared" si="3279"/>
        <v>0</v>
      </c>
      <c r="CF397" s="162"/>
      <c r="CG397" s="130"/>
      <c r="CH397" s="18">
        <f t="shared" si="3280"/>
        <v>0</v>
      </c>
      <c r="CI397" s="136"/>
      <c r="CJ397" s="131"/>
      <c r="CK397" s="69">
        <f t="shared" si="3281"/>
        <v>0</v>
      </c>
      <c r="CL397" s="162"/>
      <c r="CM397" s="130"/>
      <c r="CN397" s="18">
        <f t="shared" si="3282"/>
        <v>0</v>
      </c>
      <c r="CO397" s="136"/>
      <c r="CP397" s="131"/>
      <c r="CQ397" s="69">
        <f t="shared" si="3283"/>
        <v>0</v>
      </c>
      <c r="CR397" s="162"/>
      <c r="CS397" s="130"/>
      <c r="CT397" s="18">
        <f t="shared" si="3284"/>
        <v>0</v>
      </c>
      <c r="CU397" s="136"/>
      <c r="CV397" s="131"/>
      <c r="CW397" s="69">
        <f t="shared" si="3285"/>
        <v>0</v>
      </c>
      <c r="CX397" s="162"/>
      <c r="CY397" s="130"/>
      <c r="CZ397" s="18">
        <f t="shared" si="3286"/>
        <v>0</v>
      </c>
      <c r="DA397" s="136"/>
      <c r="DB397" s="131"/>
      <c r="DC397" s="69">
        <f t="shared" si="3287"/>
        <v>0</v>
      </c>
      <c r="DD397" s="162"/>
      <c r="DE397" s="130"/>
      <c r="DF397" s="18">
        <f t="shared" si="3288"/>
        <v>0</v>
      </c>
      <c r="DG397" s="136"/>
      <c r="DH397" s="131"/>
      <c r="DI397" s="69">
        <f t="shared" si="3289"/>
        <v>0</v>
      </c>
      <c r="DJ397" s="162"/>
      <c r="DK397" s="130"/>
      <c r="DL397" s="18">
        <f t="shared" si="3290"/>
        <v>0</v>
      </c>
      <c r="DM397" s="136"/>
      <c r="DN397" s="131"/>
      <c r="DO397" s="69">
        <f t="shared" si="3291"/>
        <v>0</v>
      </c>
      <c r="DP397" s="162"/>
      <c r="DQ397" s="130"/>
      <c r="DR397" s="18">
        <f t="shared" si="3292"/>
        <v>0</v>
      </c>
      <c r="DS397" s="136"/>
      <c r="DT397" s="131"/>
      <c r="DU397" s="69">
        <f t="shared" si="3293"/>
        <v>0</v>
      </c>
      <c r="DV397" s="162"/>
      <c r="DW397" s="130"/>
      <c r="DX397" s="18">
        <f t="shared" si="3294"/>
        <v>0</v>
      </c>
      <c r="DY397" s="136"/>
      <c r="DZ397" s="131"/>
      <c r="EA397" s="69">
        <f t="shared" si="3295"/>
        <v>0</v>
      </c>
      <c r="EB397" s="162"/>
      <c r="EC397" s="130"/>
      <c r="ED397" s="18">
        <f t="shared" si="3296"/>
        <v>0</v>
      </c>
      <c r="EE397" s="136"/>
      <c r="EF397" s="131"/>
      <c r="EG397" s="69">
        <f t="shared" si="3297"/>
        <v>0</v>
      </c>
      <c r="EH397" s="162"/>
      <c r="EI397" s="130"/>
      <c r="EJ397" s="18">
        <f t="shared" si="3298"/>
        <v>0</v>
      </c>
      <c r="EK397" s="136"/>
      <c r="EL397" s="131"/>
      <c r="EM397" s="69">
        <f t="shared" si="3299"/>
        <v>0</v>
      </c>
      <c r="EN397" s="162"/>
      <c r="EO397" s="130"/>
      <c r="EP397" s="18">
        <f t="shared" si="3300"/>
        <v>0</v>
      </c>
      <c r="EQ397" s="136"/>
      <c r="ER397" s="131"/>
      <c r="ES397" s="69">
        <f t="shared" si="3301"/>
        <v>0</v>
      </c>
      <c r="ET397" s="162"/>
      <c r="EU397" s="130"/>
      <c r="EV397" s="18">
        <f t="shared" si="3302"/>
        <v>0</v>
      </c>
      <c r="EW397" s="136"/>
      <c r="EX397" s="131"/>
      <c r="EY397" s="69">
        <f t="shared" si="3303"/>
        <v>0</v>
      </c>
      <c r="EZ397" s="162"/>
      <c r="FA397" s="130"/>
      <c r="FB397" s="18">
        <f t="shared" si="3304"/>
        <v>0</v>
      </c>
      <c r="FC397" s="136"/>
      <c r="FD397" s="131"/>
      <c r="FE397" s="69">
        <f t="shared" si="3305"/>
        <v>0</v>
      </c>
      <c r="FF397" s="162"/>
      <c r="FG397" s="130"/>
      <c r="FH397" s="18">
        <f t="shared" si="3306"/>
        <v>0</v>
      </c>
      <c r="FI397" s="136"/>
      <c r="FJ397" s="131"/>
      <c r="FK397" s="69">
        <f t="shared" si="3307"/>
        <v>0</v>
      </c>
      <c r="FL397" s="162"/>
      <c r="FM397" s="130"/>
      <c r="FN397" s="18">
        <f t="shared" si="3308"/>
        <v>0</v>
      </c>
      <c r="FO397" s="136"/>
      <c r="FP397" s="131"/>
      <c r="FQ397" s="69">
        <f t="shared" si="3309"/>
        <v>0</v>
      </c>
      <c r="FR397" s="162"/>
      <c r="FS397" s="130"/>
      <c r="FT397" s="18">
        <f t="shared" si="3310"/>
        <v>0</v>
      </c>
      <c r="FU397" s="136"/>
      <c r="FV397" s="131"/>
      <c r="FW397" s="69">
        <f t="shared" si="3311"/>
        <v>0</v>
      </c>
      <c r="FX397" s="162"/>
      <c r="FY397" s="130"/>
      <c r="FZ397" s="18">
        <f t="shared" si="3312"/>
        <v>0</v>
      </c>
      <c r="GA397" s="136"/>
      <c r="GB397" s="131"/>
      <c r="GC397" s="69">
        <f t="shared" si="3313"/>
        <v>0</v>
      </c>
      <c r="GD397" s="162"/>
      <c r="GE397" s="130"/>
      <c r="GF397" s="18">
        <f t="shared" si="3314"/>
        <v>0</v>
      </c>
      <c r="GG397" s="136"/>
      <c r="GH397" s="131"/>
      <c r="GI397" s="69">
        <f t="shared" si="3315"/>
        <v>0</v>
      </c>
      <c r="GJ397" s="162"/>
      <c r="GK397" s="130"/>
      <c r="GL397" s="18">
        <f t="shared" si="3316"/>
        <v>0</v>
      </c>
      <c r="GM397" s="136"/>
      <c r="GN397" s="131"/>
      <c r="GO397" s="69">
        <f t="shared" si="3317"/>
        <v>0</v>
      </c>
      <c r="GP397" s="162"/>
      <c r="GQ397" s="130"/>
      <c r="GR397" s="18">
        <f t="shared" si="3318"/>
        <v>0</v>
      </c>
      <c r="GS397" s="136"/>
      <c r="GT397" s="131"/>
      <c r="GU397" s="69">
        <f t="shared" si="3319"/>
        <v>0</v>
      </c>
      <c r="GV397" s="162"/>
      <c r="GW397" s="130"/>
      <c r="GX397" s="18">
        <f t="shared" si="3320"/>
        <v>0</v>
      </c>
      <c r="GY397" s="136"/>
      <c r="GZ397" s="131"/>
      <c r="HA397" s="69">
        <f t="shared" si="3321"/>
        <v>0</v>
      </c>
      <c r="HB397" s="162"/>
      <c r="HC397" s="130"/>
      <c r="HD397" s="18">
        <f t="shared" si="3322"/>
        <v>0</v>
      </c>
      <c r="HE397" s="136"/>
      <c r="HF397" s="131"/>
      <c r="HG397" s="69">
        <f t="shared" si="3323"/>
        <v>0</v>
      </c>
      <c r="HH397" s="162"/>
      <c r="HI397" s="130"/>
      <c r="HJ397" s="18">
        <f t="shared" si="3324"/>
        <v>0</v>
      </c>
      <c r="HK397" s="136"/>
      <c r="HL397" s="131"/>
      <c r="HM397" s="69">
        <f t="shared" si="3325"/>
        <v>0</v>
      </c>
      <c r="HN397" s="162"/>
      <c r="HO397" s="130"/>
      <c r="HP397" s="18">
        <f t="shared" si="3326"/>
        <v>0</v>
      </c>
      <c r="HQ397" s="136"/>
      <c r="HR397" s="131"/>
      <c r="HS397" s="69">
        <f t="shared" si="3327"/>
        <v>0</v>
      </c>
      <c r="HT397" s="162"/>
      <c r="HU397" s="130"/>
      <c r="HV397" s="18">
        <f t="shared" si="3328"/>
        <v>0</v>
      </c>
      <c r="HW397" s="17"/>
      <c r="HX397" s="85"/>
      <c r="HY397" s="85"/>
      <c r="HZ397" s="2" t="str">
        <f t="shared" si="2943"/>
        <v>СКРЫТЬ</v>
      </c>
    </row>
    <row r="398" spans="1:234" hidden="1" x14ac:dyDescent="0.2">
      <c r="A398" s="1" t="e">
        <f>$K$2&amp;#REF!&amp;$K$354&amp;$K$385&amp;K398</f>
        <v>#REF!</v>
      </c>
      <c r="B398" s="16" t="e">
        <f>IF(#REF!=0,"Скрыть","")</f>
        <v>#REF!</v>
      </c>
      <c r="C398" s="15" t="e">
        <f>IF(AND(#REF!&gt;85%,#REF!&gt;85%),"скрыть","")</f>
        <v>#REF!</v>
      </c>
      <c r="D398" s="14" t="s">
        <v>2</v>
      </c>
      <c r="E398" s="14" t="s">
        <v>25</v>
      </c>
      <c r="F398" s="14" t="s">
        <v>26</v>
      </c>
      <c r="G398" s="13"/>
      <c r="H398" s="13"/>
      <c r="I398" s="42">
        <v>387</v>
      </c>
      <c r="J398" s="102">
        <f>SUBTOTAL(103,I$12:I398)*1</f>
        <v>66</v>
      </c>
      <c r="K398" s="108" t="s">
        <v>4</v>
      </c>
      <c r="L398" s="17" t="s">
        <v>64</v>
      </c>
      <c r="M398" s="267">
        <v>44166</v>
      </c>
      <c r="N398" s="255">
        <v>44469</v>
      </c>
      <c r="O398" s="118">
        <v>44469</v>
      </c>
      <c r="P398" s="162">
        <v>15137</v>
      </c>
      <c r="Q398" s="163">
        <v>0</v>
      </c>
      <c r="R398" s="163">
        <v>0</v>
      </c>
      <c r="S398" s="92">
        <f t="shared" ca="1" si="3258"/>
        <v>0</v>
      </c>
      <c r="T398" s="92">
        <f t="shared" si="3259"/>
        <v>0</v>
      </c>
      <c r="U398" s="91">
        <f t="shared" ca="1" si="3260"/>
        <v>0</v>
      </c>
      <c r="V398" s="91">
        <f t="shared" si="3261"/>
        <v>15137</v>
      </c>
      <c r="W398" s="120">
        <f t="shared" si="3176"/>
        <v>0</v>
      </c>
      <c r="X398" s="178"/>
      <c r="Y398" s="128">
        <f t="shared" si="3262"/>
        <v>0</v>
      </c>
      <c r="Z398" s="179">
        <f t="shared" ca="1" si="3263"/>
        <v>0</v>
      </c>
      <c r="AA398" s="127">
        <f t="shared" si="3264"/>
        <v>0</v>
      </c>
      <c r="AB398" s="67" t="str">
        <f t="shared" ca="1" si="3265"/>
        <v/>
      </c>
      <c r="AC398" s="69">
        <f t="shared" ca="1" si="3266"/>
        <v>0</v>
      </c>
      <c r="AD398" s="226">
        <f t="shared" si="3244"/>
        <v>0</v>
      </c>
      <c r="AE398" s="227">
        <f t="shared" si="3245"/>
        <v>0</v>
      </c>
      <c r="AF398" s="225">
        <f t="shared" si="3246"/>
        <v>0</v>
      </c>
      <c r="AG398" s="226">
        <f t="shared" si="3247"/>
        <v>0</v>
      </c>
      <c r="AH398" s="227">
        <f t="shared" si="3248"/>
        <v>0</v>
      </c>
      <c r="AI398" s="225">
        <f t="shared" si="3249"/>
        <v>0</v>
      </c>
      <c r="AJ398" s="226">
        <f t="shared" si="3250"/>
        <v>0</v>
      </c>
      <c r="AK398" s="227">
        <f t="shared" si="3251"/>
        <v>0</v>
      </c>
      <c r="AL398" s="225">
        <f t="shared" si="3252"/>
        <v>0</v>
      </c>
      <c r="AM398" s="226">
        <f t="shared" si="3253"/>
        <v>0</v>
      </c>
      <c r="AN398" s="227">
        <f t="shared" si="3254"/>
        <v>0</v>
      </c>
      <c r="AO398" s="225">
        <f t="shared" si="3255"/>
        <v>0</v>
      </c>
      <c r="AP398" s="226">
        <f t="shared" si="3256"/>
        <v>0</v>
      </c>
      <c r="AQ398" s="227">
        <f t="shared" si="3257"/>
        <v>0</v>
      </c>
      <c r="AR398" s="225">
        <f t="shared" si="3182"/>
        <v>0</v>
      </c>
      <c r="AS398" s="136"/>
      <c r="AT398" s="131"/>
      <c r="AU398" s="69">
        <f t="shared" si="3267"/>
        <v>0</v>
      </c>
      <c r="AV398" s="162"/>
      <c r="AW398" s="130"/>
      <c r="AX398" s="18">
        <f t="shared" si="3268"/>
        <v>0</v>
      </c>
      <c r="AY398" s="136"/>
      <c r="AZ398" s="131"/>
      <c r="BA398" s="69">
        <f t="shared" si="3269"/>
        <v>0</v>
      </c>
      <c r="BB398" s="162"/>
      <c r="BC398" s="130"/>
      <c r="BD398" s="18">
        <f t="shared" si="3270"/>
        <v>0</v>
      </c>
      <c r="BE398" s="136"/>
      <c r="BF398" s="131"/>
      <c r="BG398" s="69">
        <f t="shared" si="3271"/>
        <v>0</v>
      </c>
      <c r="BH398" s="162"/>
      <c r="BI398" s="130"/>
      <c r="BJ398" s="18">
        <f t="shared" si="3272"/>
        <v>0</v>
      </c>
      <c r="BK398" s="136"/>
      <c r="BL398" s="131"/>
      <c r="BM398" s="69">
        <f t="shared" si="3273"/>
        <v>0</v>
      </c>
      <c r="BN398" s="162"/>
      <c r="BO398" s="130"/>
      <c r="BP398" s="18">
        <f t="shared" si="3274"/>
        <v>0</v>
      </c>
      <c r="BQ398" s="136"/>
      <c r="BR398" s="131"/>
      <c r="BS398" s="69">
        <f t="shared" si="3275"/>
        <v>0</v>
      </c>
      <c r="BT398" s="162"/>
      <c r="BU398" s="130"/>
      <c r="BV398" s="18">
        <f t="shared" si="3276"/>
        <v>0</v>
      </c>
      <c r="BW398" s="136"/>
      <c r="BX398" s="131"/>
      <c r="BY398" s="69">
        <f t="shared" si="3277"/>
        <v>0</v>
      </c>
      <c r="BZ398" s="162"/>
      <c r="CA398" s="130"/>
      <c r="CB398" s="18">
        <f t="shared" si="3278"/>
        <v>0</v>
      </c>
      <c r="CC398" s="136"/>
      <c r="CD398" s="131"/>
      <c r="CE398" s="69">
        <f t="shared" si="3279"/>
        <v>0</v>
      </c>
      <c r="CF398" s="162"/>
      <c r="CG398" s="130"/>
      <c r="CH398" s="18">
        <f t="shared" si="3280"/>
        <v>0</v>
      </c>
      <c r="CI398" s="136"/>
      <c r="CJ398" s="131"/>
      <c r="CK398" s="69">
        <f t="shared" si="3281"/>
        <v>0</v>
      </c>
      <c r="CL398" s="162"/>
      <c r="CM398" s="130"/>
      <c r="CN398" s="18">
        <f t="shared" si="3282"/>
        <v>0</v>
      </c>
      <c r="CO398" s="136"/>
      <c r="CP398" s="131"/>
      <c r="CQ398" s="69">
        <f t="shared" si="3283"/>
        <v>0</v>
      </c>
      <c r="CR398" s="162"/>
      <c r="CS398" s="130"/>
      <c r="CT398" s="18">
        <f t="shared" si="3284"/>
        <v>0</v>
      </c>
      <c r="CU398" s="136"/>
      <c r="CV398" s="131"/>
      <c r="CW398" s="69">
        <f t="shared" si="3285"/>
        <v>0</v>
      </c>
      <c r="CX398" s="162"/>
      <c r="CY398" s="130"/>
      <c r="CZ398" s="18">
        <f t="shared" si="3286"/>
        <v>0</v>
      </c>
      <c r="DA398" s="136"/>
      <c r="DB398" s="131"/>
      <c r="DC398" s="69">
        <f t="shared" si="3287"/>
        <v>0</v>
      </c>
      <c r="DD398" s="162"/>
      <c r="DE398" s="130"/>
      <c r="DF398" s="18">
        <f t="shared" si="3288"/>
        <v>0</v>
      </c>
      <c r="DG398" s="136"/>
      <c r="DH398" s="131"/>
      <c r="DI398" s="69">
        <f t="shared" si="3289"/>
        <v>0</v>
      </c>
      <c r="DJ398" s="162"/>
      <c r="DK398" s="130"/>
      <c r="DL398" s="18">
        <f t="shared" si="3290"/>
        <v>0</v>
      </c>
      <c r="DM398" s="136"/>
      <c r="DN398" s="131"/>
      <c r="DO398" s="69">
        <f t="shared" si="3291"/>
        <v>0</v>
      </c>
      <c r="DP398" s="162"/>
      <c r="DQ398" s="130"/>
      <c r="DR398" s="18">
        <f t="shared" si="3292"/>
        <v>0</v>
      </c>
      <c r="DS398" s="136"/>
      <c r="DT398" s="131"/>
      <c r="DU398" s="69">
        <f t="shared" si="3293"/>
        <v>0</v>
      </c>
      <c r="DV398" s="162"/>
      <c r="DW398" s="130"/>
      <c r="DX398" s="18">
        <f t="shared" si="3294"/>
        <v>0</v>
      </c>
      <c r="DY398" s="136"/>
      <c r="DZ398" s="131"/>
      <c r="EA398" s="69">
        <f t="shared" si="3295"/>
        <v>0</v>
      </c>
      <c r="EB398" s="162"/>
      <c r="EC398" s="130"/>
      <c r="ED398" s="18">
        <f t="shared" si="3296"/>
        <v>0</v>
      </c>
      <c r="EE398" s="136"/>
      <c r="EF398" s="131"/>
      <c r="EG398" s="69">
        <f t="shared" si="3297"/>
        <v>0</v>
      </c>
      <c r="EH398" s="162"/>
      <c r="EI398" s="130"/>
      <c r="EJ398" s="18">
        <f t="shared" si="3298"/>
        <v>0</v>
      </c>
      <c r="EK398" s="136"/>
      <c r="EL398" s="131"/>
      <c r="EM398" s="69">
        <f t="shared" si="3299"/>
        <v>0</v>
      </c>
      <c r="EN398" s="162"/>
      <c r="EO398" s="130"/>
      <c r="EP398" s="18">
        <f t="shared" si="3300"/>
        <v>0</v>
      </c>
      <c r="EQ398" s="136"/>
      <c r="ER398" s="131"/>
      <c r="ES398" s="69">
        <f t="shared" si="3301"/>
        <v>0</v>
      </c>
      <c r="ET398" s="162"/>
      <c r="EU398" s="130"/>
      <c r="EV398" s="18">
        <f t="shared" si="3302"/>
        <v>0</v>
      </c>
      <c r="EW398" s="136"/>
      <c r="EX398" s="131"/>
      <c r="EY398" s="69">
        <f t="shared" si="3303"/>
        <v>0</v>
      </c>
      <c r="EZ398" s="162"/>
      <c r="FA398" s="130"/>
      <c r="FB398" s="18">
        <f t="shared" si="3304"/>
        <v>0</v>
      </c>
      <c r="FC398" s="136"/>
      <c r="FD398" s="131"/>
      <c r="FE398" s="69">
        <f t="shared" si="3305"/>
        <v>0</v>
      </c>
      <c r="FF398" s="162"/>
      <c r="FG398" s="130"/>
      <c r="FH398" s="18">
        <f t="shared" si="3306"/>
        <v>0</v>
      </c>
      <c r="FI398" s="136"/>
      <c r="FJ398" s="131"/>
      <c r="FK398" s="69">
        <f t="shared" si="3307"/>
        <v>0</v>
      </c>
      <c r="FL398" s="162"/>
      <c r="FM398" s="130"/>
      <c r="FN398" s="18">
        <f t="shared" si="3308"/>
        <v>0</v>
      </c>
      <c r="FO398" s="136"/>
      <c r="FP398" s="131"/>
      <c r="FQ398" s="69">
        <f t="shared" si="3309"/>
        <v>0</v>
      </c>
      <c r="FR398" s="162"/>
      <c r="FS398" s="130"/>
      <c r="FT398" s="18">
        <f t="shared" si="3310"/>
        <v>0</v>
      </c>
      <c r="FU398" s="136"/>
      <c r="FV398" s="131"/>
      <c r="FW398" s="69">
        <f t="shared" si="3311"/>
        <v>0</v>
      </c>
      <c r="FX398" s="162"/>
      <c r="FY398" s="130"/>
      <c r="FZ398" s="18">
        <f t="shared" si="3312"/>
        <v>0</v>
      </c>
      <c r="GA398" s="136"/>
      <c r="GB398" s="131"/>
      <c r="GC398" s="69">
        <f t="shared" si="3313"/>
        <v>0</v>
      </c>
      <c r="GD398" s="162"/>
      <c r="GE398" s="130"/>
      <c r="GF398" s="18">
        <f t="shared" si="3314"/>
        <v>0</v>
      </c>
      <c r="GG398" s="136"/>
      <c r="GH398" s="131"/>
      <c r="GI398" s="69">
        <f t="shared" si="3315"/>
        <v>0</v>
      </c>
      <c r="GJ398" s="162"/>
      <c r="GK398" s="130"/>
      <c r="GL398" s="18">
        <f t="shared" si="3316"/>
        <v>0</v>
      </c>
      <c r="GM398" s="136"/>
      <c r="GN398" s="131"/>
      <c r="GO398" s="69">
        <f t="shared" si="3317"/>
        <v>0</v>
      </c>
      <c r="GP398" s="162"/>
      <c r="GQ398" s="130"/>
      <c r="GR398" s="18">
        <f t="shared" si="3318"/>
        <v>0</v>
      </c>
      <c r="GS398" s="136"/>
      <c r="GT398" s="131"/>
      <c r="GU398" s="69">
        <f t="shared" si="3319"/>
        <v>0</v>
      </c>
      <c r="GV398" s="162"/>
      <c r="GW398" s="130"/>
      <c r="GX398" s="18">
        <f t="shared" si="3320"/>
        <v>0</v>
      </c>
      <c r="GY398" s="136"/>
      <c r="GZ398" s="131"/>
      <c r="HA398" s="69">
        <f t="shared" si="3321"/>
        <v>0</v>
      </c>
      <c r="HB398" s="162"/>
      <c r="HC398" s="130"/>
      <c r="HD398" s="18">
        <f t="shared" si="3322"/>
        <v>0</v>
      </c>
      <c r="HE398" s="136"/>
      <c r="HF398" s="131"/>
      <c r="HG398" s="69">
        <f t="shared" si="3323"/>
        <v>0</v>
      </c>
      <c r="HH398" s="162"/>
      <c r="HI398" s="130"/>
      <c r="HJ398" s="18">
        <f t="shared" si="3324"/>
        <v>0</v>
      </c>
      <c r="HK398" s="136"/>
      <c r="HL398" s="131"/>
      <c r="HM398" s="69">
        <f t="shared" si="3325"/>
        <v>0</v>
      </c>
      <c r="HN398" s="162"/>
      <c r="HO398" s="130"/>
      <c r="HP398" s="18">
        <f t="shared" si="3326"/>
        <v>0</v>
      </c>
      <c r="HQ398" s="136"/>
      <c r="HR398" s="131"/>
      <c r="HS398" s="69">
        <f t="shared" si="3327"/>
        <v>0</v>
      </c>
      <c r="HT398" s="162"/>
      <c r="HU398" s="130"/>
      <c r="HV398" s="18">
        <f t="shared" si="3328"/>
        <v>0</v>
      </c>
      <c r="HW398" s="17"/>
      <c r="HX398" s="85"/>
      <c r="HY398" s="85"/>
      <c r="HZ398" s="2" t="str">
        <f t="shared" si="2943"/>
        <v>СКРЫТЬ</v>
      </c>
    </row>
    <row r="399" spans="1:234" hidden="1" x14ac:dyDescent="0.2">
      <c r="B399" s="16"/>
      <c r="C399" s="15"/>
      <c r="D399" s="250"/>
      <c r="E399" s="250"/>
      <c r="F399" s="250"/>
      <c r="G399" s="13"/>
      <c r="H399" s="13"/>
      <c r="I399" s="42">
        <v>388</v>
      </c>
      <c r="J399" s="102">
        <f>SUBTOTAL(103,I$12:I399)*1</f>
        <v>66</v>
      </c>
      <c r="K399" s="108" t="s">
        <v>110</v>
      </c>
      <c r="L399" s="17" t="s">
        <v>64</v>
      </c>
      <c r="M399" s="267">
        <v>44166</v>
      </c>
      <c r="N399" s="255">
        <v>44469</v>
      </c>
      <c r="O399" s="118">
        <v>44469</v>
      </c>
      <c r="P399" s="162">
        <v>6156</v>
      </c>
      <c r="Q399" s="163">
        <v>0</v>
      </c>
      <c r="R399" s="163">
        <v>0</v>
      </c>
      <c r="S399" s="92">
        <f t="shared" ca="1" si="3258"/>
        <v>0</v>
      </c>
      <c r="T399" s="92">
        <f t="shared" si="3259"/>
        <v>0</v>
      </c>
      <c r="U399" s="91">
        <f t="shared" ca="1" si="3260"/>
        <v>0</v>
      </c>
      <c r="V399" s="91">
        <f t="shared" si="3261"/>
        <v>6156</v>
      </c>
      <c r="W399" s="120">
        <f>IF(OR(AND(P399=0,T399=0),AND(P399="",T399="")),"",IF(AND(P399=0,T399&gt;0),1,T399/P399))</f>
        <v>0</v>
      </c>
      <c r="X399" s="178"/>
      <c r="Y399" s="128">
        <f t="shared" si="3262"/>
        <v>0</v>
      </c>
      <c r="Z399" s="179">
        <f t="shared" ca="1" si="3263"/>
        <v>0</v>
      </c>
      <c r="AA399" s="127">
        <f t="shared" si="3264"/>
        <v>0</v>
      </c>
      <c r="AB399" s="67" t="str">
        <f t="shared" ca="1" si="3265"/>
        <v/>
      </c>
      <c r="AC399" s="69">
        <f t="shared" ca="1" si="3266"/>
        <v>0</v>
      </c>
      <c r="AD399" s="226">
        <f t="shared" si="3244"/>
        <v>0</v>
      </c>
      <c r="AE399" s="227">
        <f t="shared" si="3245"/>
        <v>0</v>
      </c>
      <c r="AF399" s="225">
        <f t="shared" si="3246"/>
        <v>0</v>
      </c>
      <c r="AG399" s="226">
        <f t="shared" si="3247"/>
        <v>0</v>
      </c>
      <c r="AH399" s="227">
        <f t="shared" si="3248"/>
        <v>0</v>
      </c>
      <c r="AI399" s="225">
        <f t="shared" si="3249"/>
        <v>0</v>
      </c>
      <c r="AJ399" s="226">
        <f t="shared" si="3250"/>
        <v>0</v>
      </c>
      <c r="AK399" s="227">
        <f t="shared" si="3251"/>
        <v>0</v>
      </c>
      <c r="AL399" s="225">
        <f t="shared" si="3252"/>
        <v>0</v>
      </c>
      <c r="AM399" s="226">
        <f t="shared" si="3253"/>
        <v>0</v>
      </c>
      <c r="AN399" s="227">
        <f t="shared" si="3254"/>
        <v>0</v>
      </c>
      <c r="AO399" s="225">
        <f t="shared" si="3255"/>
        <v>0</v>
      </c>
      <c r="AP399" s="226">
        <f t="shared" si="3256"/>
        <v>0</v>
      </c>
      <c r="AQ399" s="227">
        <f t="shared" si="3257"/>
        <v>0</v>
      </c>
      <c r="AR399" s="225">
        <f t="shared" si="3182"/>
        <v>0</v>
      </c>
      <c r="AS399" s="136"/>
      <c r="AT399" s="131"/>
      <c r="AU399" s="69">
        <f t="shared" si="3267"/>
        <v>0</v>
      </c>
      <c r="AV399" s="162"/>
      <c r="AW399" s="130"/>
      <c r="AX399" s="18">
        <f>AW399-AV399</f>
        <v>0</v>
      </c>
      <c r="AY399" s="136"/>
      <c r="AZ399" s="131"/>
      <c r="BA399" s="69">
        <f t="shared" si="3269"/>
        <v>0</v>
      </c>
      <c r="BB399" s="162"/>
      <c r="BC399" s="130"/>
      <c r="BD399" s="18">
        <f>BC399-BB399</f>
        <v>0</v>
      </c>
      <c r="BE399" s="136"/>
      <c r="BF399" s="131"/>
      <c r="BG399" s="69">
        <f t="shared" si="3271"/>
        <v>0</v>
      </c>
      <c r="BH399" s="162"/>
      <c r="BI399" s="130"/>
      <c r="BJ399" s="18">
        <f>BI399-BH399</f>
        <v>0</v>
      </c>
      <c r="BK399" s="136"/>
      <c r="BL399" s="131"/>
      <c r="BM399" s="69">
        <f t="shared" si="3273"/>
        <v>0</v>
      </c>
      <c r="BN399" s="162"/>
      <c r="BO399" s="130"/>
      <c r="BP399" s="18">
        <f>BO399-BN399</f>
        <v>0</v>
      </c>
      <c r="BQ399" s="136"/>
      <c r="BR399" s="131"/>
      <c r="BS399" s="69">
        <f t="shared" si="3275"/>
        <v>0</v>
      </c>
      <c r="BT399" s="162"/>
      <c r="BU399" s="130"/>
      <c r="BV399" s="18">
        <f>BU399-BT399</f>
        <v>0</v>
      </c>
      <c r="BW399" s="136"/>
      <c r="BX399" s="131"/>
      <c r="BY399" s="69">
        <f t="shared" si="3277"/>
        <v>0</v>
      </c>
      <c r="BZ399" s="162"/>
      <c r="CA399" s="130"/>
      <c r="CB399" s="18">
        <f>CA399-BZ399</f>
        <v>0</v>
      </c>
      <c r="CC399" s="136"/>
      <c r="CD399" s="131"/>
      <c r="CE399" s="69">
        <f t="shared" si="3279"/>
        <v>0</v>
      </c>
      <c r="CF399" s="162"/>
      <c r="CG399" s="130"/>
      <c r="CH399" s="18">
        <f>CG399-CF399</f>
        <v>0</v>
      </c>
      <c r="CI399" s="136"/>
      <c r="CJ399" s="131"/>
      <c r="CK399" s="69">
        <f t="shared" si="3281"/>
        <v>0</v>
      </c>
      <c r="CL399" s="162"/>
      <c r="CM399" s="130"/>
      <c r="CN399" s="18">
        <f t="shared" si="3282"/>
        <v>0</v>
      </c>
      <c r="CO399" s="136"/>
      <c r="CP399" s="131"/>
      <c r="CQ399" s="69">
        <f t="shared" si="3283"/>
        <v>0</v>
      </c>
      <c r="CR399" s="162"/>
      <c r="CS399" s="130"/>
      <c r="CT399" s="18">
        <f t="shared" si="3284"/>
        <v>0</v>
      </c>
      <c r="CU399" s="136"/>
      <c r="CV399" s="131"/>
      <c r="CW399" s="69">
        <f t="shared" si="3285"/>
        <v>0</v>
      </c>
      <c r="CX399" s="162"/>
      <c r="CY399" s="130"/>
      <c r="CZ399" s="18">
        <f t="shared" si="3286"/>
        <v>0</v>
      </c>
      <c r="DA399" s="136"/>
      <c r="DB399" s="131"/>
      <c r="DC399" s="69">
        <f t="shared" si="3287"/>
        <v>0</v>
      </c>
      <c r="DD399" s="162"/>
      <c r="DE399" s="130"/>
      <c r="DF399" s="18">
        <f t="shared" si="3288"/>
        <v>0</v>
      </c>
      <c r="DG399" s="136"/>
      <c r="DH399" s="131"/>
      <c r="DI399" s="69">
        <f t="shared" si="3289"/>
        <v>0</v>
      </c>
      <c r="DJ399" s="162"/>
      <c r="DK399" s="130"/>
      <c r="DL399" s="18">
        <f>DK399-DJ399</f>
        <v>0</v>
      </c>
      <c r="DM399" s="136"/>
      <c r="DN399" s="131"/>
      <c r="DO399" s="69">
        <f t="shared" si="3291"/>
        <v>0</v>
      </c>
      <c r="DP399" s="162"/>
      <c r="DQ399" s="130"/>
      <c r="DR399" s="18">
        <f>DQ399-DP399</f>
        <v>0</v>
      </c>
      <c r="DS399" s="136"/>
      <c r="DT399" s="131"/>
      <c r="DU399" s="69">
        <f t="shared" si="3293"/>
        <v>0</v>
      </c>
      <c r="DV399" s="162"/>
      <c r="DW399" s="130"/>
      <c r="DX399" s="18">
        <f>DW399-DV399</f>
        <v>0</v>
      </c>
      <c r="DY399" s="136"/>
      <c r="DZ399" s="131"/>
      <c r="EA399" s="69">
        <f t="shared" si="3295"/>
        <v>0</v>
      </c>
      <c r="EB399" s="162"/>
      <c r="EC399" s="130"/>
      <c r="ED399" s="18">
        <f>EC399-EB399</f>
        <v>0</v>
      </c>
      <c r="EE399" s="136"/>
      <c r="EF399" s="131"/>
      <c r="EG399" s="69">
        <f t="shared" si="3297"/>
        <v>0</v>
      </c>
      <c r="EH399" s="162"/>
      <c r="EI399" s="130"/>
      <c r="EJ399" s="18">
        <f>EI399-EH399</f>
        <v>0</v>
      </c>
      <c r="EK399" s="136"/>
      <c r="EL399" s="131"/>
      <c r="EM399" s="69">
        <f t="shared" si="3299"/>
        <v>0</v>
      </c>
      <c r="EN399" s="162"/>
      <c r="EO399" s="130"/>
      <c r="EP399" s="18">
        <f>EO399-EN399</f>
        <v>0</v>
      </c>
      <c r="EQ399" s="136"/>
      <c r="ER399" s="131"/>
      <c r="ES399" s="69">
        <f t="shared" si="3301"/>
        <v>0</v>
      </c>
      <c r="ET399" s="162"/>
      <c r="EU399" s="130"/>
      <c r="EV399" s="18">
        <f>EU399-ET399</f>
        <v>0</v>
      </c>
      <c r="EW399" s="136"/>
      <c r="EX399" s="131"/>
      <c r="EY399" s="69">
        <f t="shared" si="3303"/>
        <v>0</v>
      </c>
      <c r="EZ399" s="162"/>
      <c r="FA399" s="130"/>
      <c r="FB399" s="18">
        <f>FA399-EZ399</f>
        <v>0</v>
      </c>
      <c r="FC399" s="136"/>
      <c r="FD399" s="131"/>
      <c r="FE399" s="69">
        <f t="shared" si="3305"/>
        <v>0</v>
      </c>
      <c r="FF399" s="162"/>
      <c r="FG399" s="130"/>
      <c r="FH399" s="18">
        <f>FG399-FF399</f>
        <v>0</v>
      </c>
      <c r="FI399" s="136"/>
      <c r="FJ399" s="131"/>
      <c r="FK399" s="69">
        <f t="shared" si="3307"/>
        <v>0</v>
      </c>
      <c r="FL399" s="162"/>
      <c r="FM399" s="130"/>
      <c r="FN399" s="18">
        <f>FM399-FL399</f>
        <v>0</v>
      </c>
      <c r="FO399" s="136"/>
      <c r="FP399" s="131"/>
      <c r="FQ399" s="69">
        <f t="shared" si="3309"/>
        <v>0</v>
      </c>
      <c r="FR399" s="162"/>
      <c r="FS399" s="130"/>
      <c r="FT399" s="18">
        <f>FS399-FR399</f>
        <v>0</v>
      </c>
      <c r="FU399" s="136"/>
      <c r="FV399" s="131"/>
      <c r="FW399" s="69">
        <f t="shared" si="3311"/>
        <v>0</v>
      </c>
      <c r="FX399" s="162"/>
      <c r="FY399" s="130"/>
      <c r="FZ399" s="18">
        <f>FY399-FX399</f>
        <v>0</v>
      </c>
      <c r="GA399" s="136"/>
      <c r="GB399" s="131"/>
      <c r="GC399" s="69">
        <f t="shared" si="3313"/>
        <v>0</v>
      </c>
      <c r="GD399" s="162"/>
      <c r="GE399" s="130"/>
      <c r="GF399" s="18">
        <f>GE399-GD399</f>
        <v>0</v>
      </c>
      <c r="GG399" s="136"/>
      <c r="GH399" s="131"/>
      <c r="GI399" s="69">
        <f t="shared" si="3315"/>
        <v>0</v>
      </c>
      <c r="GJ399" s="162"/>
      <c r="GK399" s="130"/>
      <c r="GL399" s="18">
        <f>GK399-GJ399</f>
        <v>0</v>
      </c>
      <c r="GM399" s="136"/>
      <c r="GN399" s="131"/>
      <c r="GO399" s="69">
        <f t="shared" si="3317"/>
        <v>0</v>
      </c>
      <c r="GP399" s="162"/>
      <c r="GQ399" s="130"/>
      <c r="GR399" s="18">
        <f>GQ399-GP399</f>
        <v>0</v>
      </c>
      <c r="GS399" s="136"/>
      <c r="GT399" s="131"/>
      <c r="GU399" s="69">
        <f t="shared" si="3319"/>
        <v>0</v>
      </c>
      <c r="GV399" s="162"/>
      <c r="GW399" s="130"/>
      <c r="GX399" s="18">
        <f>GW399-GV399</f>
        <v>0</v>
      </c>
      <c r="GY399" s="136"/>
      <c r="GZ399" s="131"/>
      <c r="HA399" s="69">
        <f t="shared" si="3321"/>
        <v>0</v>
      </c>
      <c r="HB399" s="162"/>
      <c r="HC399" s="130"/>
      <c r="HD399" s="18">
        <f>HC399-HB399</f>
        <v>0</v>
      </c>
      <c r="HE399" s="136"/>
      <c r="HF399" s="131"/>
      <c r="HG399" s="69">
        <f t="shared" si="3323"/>
        <v>0</v>
      </c>
      <c r="HH399" s="162"/>
      <c r="HI399" s="130"/>
      <c r="HJ399" s="18">
        <f>HI399-HH399</f>
        <v>0</v>
      </c>
      <c r="HK399" s="136"/>
      <c r="HL399" s="131"/>
      <c r="HM399" s="69">
        <f t="shared" si="3325"/>
        <v>0</v>
      </c>
      <c r="HN399" s="162"/>
      <c r="HO399" s="130"/>
      <c r="HP399" s="18">
        <f>HO399-HN399</f>
        <v>0</v>
      </c>
      <c r="HQ399" s="136"/>
      <c r="HR399" s="131"/>
      <c r="HS399" s="69">
        <f t="shared" si="3327"/>
        <v>0</v>
      </c>
      <c r="HT399" s="162"/>
      <c r="HU399" s="130"/>
      <c r="HV399" s="18">
        <f>HU399-HT399</f>
        <v>0</v>
      </c>
      <c r="HW399" s="17"/>
      <c r="HX399" s="85"/>
      <c r="HY399" s="85"/>
      <c r="HZ399" s="2" t="str">
        <f t="shared" si="2943"/>
        <v>СКРЫТЬ</v>
      </c>
    </row>
    <row r="400" spans="1:234" hidden="1" x14ac:dyDescent="0.2">
      <c r="A400" s="1" t="e">
        <f>$K$2&amp;#REF!&amp;$K$354&amp;$K$385&amp;K400</f>
        <v>#REF!</v>
      </c>
      <c r="B400" s="16" t="e">
        <f>IF(#REF!=0,"Скрыть","")</f>
        <v>#REF!</v>
      </c>
      <c r="C400" s="15" t="e">
        <f>IF(AND(#REF!&gt;85%,#REF!&gt;85%),"скрыть","")</f>
        <v>#REF!</v>
      </c>
      <c r="D400" s="14" t="s">
        <v>2</v>
      </c>
      <c r="E400" s="14" t="s">
        <v>25</v>
      </c>
      <c r="F400" s="14" t="s">
        <v>26</v>
      </c>
      <c r="G400" s="13"/>
      <c r="H400" s="13"/>
      <c r="I400" s="42">
        <v>389</v>
      </c>
      <c r="J400" s="102">
        <f>SUBTOTAL(103,I$12:I400)*1</f>
        <v>66</v>
      </c>
      <c r="K400" s="108" t="s">
        <v>3</v>
      </c>
      <c r="L400" s="17" t="s">
        <v>64</v>
      </c>
      <c r="M400" s="267">
        <v>44166</v>
      </c>
      <c r="N400" s="255">
        <v>44469</v>
      </c>
      <c r="O400" s="118">
        <v>44469</v>
      </c>
      <c r="P400" s="162">
        <v>483760</v>
      </c>
      <c r="Q400" s="163">
        <v>0</v>
      </c>
      <c r="R400" s="163">
        <v>0</v>
      </c>
      <c r="S400" s="92">
        <f t="shared" ca="1" si="3258"/>
        <v>0</v>
      </c>
      <c r="T400" s="92">
        <f t="shared" si="3259"/>
        <v>0</v>
      </c>
      <c r="U400" s="91">
        <f t="shared" ca="1" si="3260"/>
        <v>0</v>
      </c>
      <c r="V400" s="91">
        <f t="shared" si="3261"/>
        <v>483760</v>
      </c>
      <c r="W400" s="120">
        <f t="shared" si="3176"/>
        <v>0</v>
      </c>
      <c r="X400" s="178"/>
      <c r="Y400" s="128">
        <f t="shared" si="3262"/>
        <v>0</v>
      </c>
      <c r="Z400" s="179">
        <f t="shared" ca="1" si="3263"/>
        <v>0</v>
      </c>
      <c r="AA400" s="127">
        <f t="shared" si="3264"/>
        <v>0</v>
      </c>
      <c r="AB400" s="67" t="str">
        <f t="shared" ca="1" si="3265"/>
        <v/>
      </c>
      <c r="AC400" s="69">
        <f t="shared" ca="1" si="3266"/>
        <v>0</v>
      </c>
      <c r="AD400" s="226">
        <f t="shared" si="3244"/>
        <v>0</v>
      </c>
      <c r="AE400" s="227">
        <f t="shared" si="3245"/>
        <v>0</v>
      </c>
      <c r="AF400" s="225">
        <f t="shared" si="3246"/>
        <v>0</v>
      </c>
      <c r="AG400" s="226">
        <f t="shared" si="3247"/>
        <v>0</v>
      </c>
      <c r="AH400" s="227">
        <f t="shared" si="3248"/>
        <v>0</v>
      </c>
      <c r="AI400" s="225">
        <f t="shared" si="3249"/>
        <v>0</v>
      </c>
      <c r="AJ400" s="226">
        <f t="shared" si="3250"/>
        <v>0</v>
      </c>
      <c r="AK400" s="227">
        <f t="shared" si="3251"/>
        <v>0</v>
      </c>
      <c r="AL400" s="225">
        <f t="shared" si="3252"/>
        <v>0</v>
      </c>
      <c r="AM400" s="226">
        <f t="shared" si="3253"/>
        <v>0</v>
      </c>
      <c r="AN400" s="227">
        <f t="shared" si="3254"/>
        <v>0</v>
      </c>
      <c r="AO400" s="225">
        <f t="shared" si="3255"/>
        <v>0</v>
      </c>
      <c r="AP400" s="226">
        <f t="shared" si="3256"/>
        <v>0</v>
      </c>
      <c r="AQ400" s="227">
        <f t="shared" si="3257"/>
        <v>0</v>
      </c>
      <c r="AR400" s="225">
        <f t="shared" si="3182"/>
        <v>0</v>
      </c>
      <c r="AS400" s="136"/>
      <c r="AT400" s="131"/>
      <c r="AU400" s="69">
        <f t="shared" si="3267"/>
        <v>0</v>
      </c>
      <c r="AV400" s="162"/>
      <c r="AW400" s="130"/>
      <c r="AX400" s="18">
        <f t="shared" si="3268"/>
        <v>0</v>
      </c>
      <c r="AY400" s="136"/>
      <c r="AZ400" s="131"/>
      <c r="BA400" s="69">
        <f t="shared" si="3269"/>
        <v>0</v>
      </c>
      <c r="BB400" s="162"/>
      <c r="BC400" s="130"/>
      <c r="BD400" s="18">
        <f t="shared" si="3270"/>
        <v>0</v>
      </c>
      <c r="BE400" s="136"/>
      <c r="BF400" s="131"/>
      <c r="BG400" s="69">
        <f t="shared" si="3271"/>
        <v>0</v>
      </c>
      <c r="BH400" s="162"/>
      <c r="BI400" s="130"/>
      <c r="BJ400" s="18">
        <f t="shared" si="3272"/>
        <v>0</v>
      </c>
      <c r="BK400" s="136"/>
      <c r="BL400" s="131"/>
      <c r="BM400" s="69">
        <f t="shared" si="3273"/>
        <v>0</v>
      </c>
      <c r="BN400" s="162"/>
      <c r="BO400" s="130"/>
      <c r="BP400" s="18">
        <f t="shared" si="3274"/>
        <v>0</v>
      </c>
      <c r="BQ400" s="136"/>
      <c r="BR400" s="131"/>
      <c r="BS400" s="69">
        <f t="shared" si="3275"/>
        <v>0</v>
      </c>
      <c r="BT400" s="162"/>
      <c r="BU400" s="130"/>
      <c r="BV400" s="18">
        <f t="shared" si="3276"/>
        <v>0</v>
      </c>
      <c r="BW400" s="136"/>
      <c r="BX400" s="131"/>
      <c r="BY400" s="69">
        <f t="shared" si="3277"/>
        <v>0</v>
      </c>
      <c r="BZ400" s="162"/>
      <c r="CA400" s="130"/>
      <c r="CB400" s="18">
        <f t="shared" si="3278"/>
        <v>0</v>
      </c>
      <c r="CC400" s="136"/>
      <c r="CD400" s="131"/>
      <c r="CE400" s="69">
        <f t="shared" si="3279"/>
        <v>0</v>
      </c>
      <c r="CF400" s="162"/>
      <c r="CG400" s="130"/>
      <c r="CH400" s="18">
        <f t="shared" si="3280"/>
        <v>0</v>
      </c>
      <c r="CI400" s="136"/>
      <c r="CJ400" s="131"/>
      <c r="CK400" s="69">
        <f t="shared" si="3281"/>
        <v>0</v>
      </c>
      <c r="CL400" s="162"/>
      <c r="CM400" s="130"/>
      <c r="CN400" s="18">
        <f t="shared" si="3282"/>
        <v>0</v>
      </c>
      <c r="CO400" s="136"/>
      <c r="CP400" s="131"/>
      <c r="CQ400" s="69">
        <f t="shared" si="3283"/>
        <v>0</v>
      </c>
      <c r="CR400" s="162"/>
      <c r="CS400" s="130"/>
      <c r="CT400" s="18">
        <f t="shared" si="3284"/>
        <v>0</v>
      </c>
      <c r="CU400" s="136"/>
      <c r="CV400" s="131"/>
      <c r="CW400" s="69">
        <f t="shared" si="3285"/>
        <v>0</v>
      </c>
      <c r="CX400" s="162"/>
      <c r="CY400" s="130"/>
      <c r="CZ400" s="18">
        <f t="shared" si="3286"/>
        <v>0</v>
      </c>
      <c r="DA400" s="136"/>
      <c r="DB400" s="131"/>
      <c r="DC400" s="69">
        <f t="shared" si="3287"/>
        <v>0</v>
      </c>
      <c r="DD400" s="162"/>
      <c r="DE400" s="130"/>
      <c r="DF400" s="18">
        <f t="shared" si="3288"/>
        <v>0</v>
      </c>
      <c r="DG400" s="136"/>
      <c r="DH400" s="131"/>
      <c r="DI400" s="69">
        <f t="shared" si="3289"/>
        <v>0</v>
      </c>
      <c r="DJ400" s="162"/>
      <c r="DK400" s="130"/>
      <c r="DL400" s="18">
        <f t="shared" si="3290"/>
        <v>0</v>
      </c>
      <c r="DM400" s="136"/>
      <c r="DN400" s="131"/>
      <c r="DO400" s="69">
        <f t="shared" si="3291"/>
        <v>0</v>
      </c>
      <c r="DP400" s="162"/>
      <c r="DQ400" s="130"/>
      <c r="DR400" s="18">
        <f t="shared" si="3292"/>
        <v>0</v>
      </c>
      <c r="DS400" s="136"/>
      <c r="DT400" s="131"/>
      <c r="DU400" s="69">
        <f t="shared" si="3293"/>
        <v>0</v>
      </c>
      <c r="DV400" s="162"/>
      <c r="DW400" s="130"/>
      <c r="DX400" s="18">
        <f t="shared" si="3294"/>
        <v>0</v>
      </c>
      <c r="DY400" s="136"/>
      <c r="DZ400" s="131"/>
      <c r="EA400" s="69">
        <f t="shared" si="3295"/>
        <v>0</v>
      </c>
      <c r="EB400" s="162"/>
      <c r="EC400" s="130"/>
      <c r="ED400" s="18">
        <f t="shared" si="3296"/>
        <v>0</v>
      </c>
      <c r="EE400" s="136"/>
      <c r="EF400" s="131"/>
      <c r="EG400" s="69">
        <f t="shared" si="3297"/>
        <v>0</v>
      </c>
      <c r="EH400" s="162"/>
      <c r="EI400" s="130"/>
      <c r="EJ400" s="18">
        <f t="shared" si="3298"/>
        <v>0</v>
      </c>
      <c r="EK400" s="136"/>
      <c r="EL400" s="131"/>
      <c r="EM400" s="69">
        <f t="shared" si="3299"/>
        <v>0</v>
      </c>
      <c r="EN400" s="162"/>
      <c r="EO400" s="130"/>
      <c r="EP400" s="18">
        <f t="shared" si="3300"/>
        <v>0</v>
      </c>
      <c r="EQ400" s="136"/>
      <c r="ER400" s="131"/>
      <c r="ES400" s="69">
        <f t="shared" si="3301"/>
        <v>0</v>
      </c>
      <c r="ET400" s="162"/>
      <c r="EU400" s="130"/>
      <c r="EV400" s="18">
        <f t="shared" si="3302"/>
        <v>0</v>
      </c>
      <c r="EW400" s="136"/>
      <c r="EX400" s="131"/>
      <c r="EY400" s="69">
        <f t="shared" si="3303"/>
        <v>0</v>
      </c>
      <c r="EZ400" s="162"/>
      <c r="FA400" s="130"/>
      <c r="FB400" s="18">
        <f t="shared" si="3304"/>
        <v>0</v>
      </c>
      <c r="FC400" s="136"/>
      <c r="FD400" s="131"/>
      <c r="FE400" s="69">
        <f t="shared" si="3305"/>
        <v>0</v>
      </c>
      <c r="FF400" s="162"/>
      <c r="FG400" s="130"/>
      <c r="FH400" s="18">
        <f t="shared" si="3306"/>
        <v>0</v>
      </c>
      <c r="FI400" s="136"/>
      <c r="FJ400" s="131"/>
      <c r="FK400" s="69">
        <f t="shared" si="3307"/>
        <v>0</v>
      </c>
      <c r="FL400" s="162"/>
      <c r="FM400" s="130"/>
      <c r="FN400" s="18">
        <f t="shared" si="3308"/>
        <v>0</v>
      </c>
      <c r="FO400" s="136"/>
      <c r="FP400" s="131"/>
      <c r="FQ400" s="69">
        <f t="shared" si="3309"/>
        <v>0</v>
      </c>
      <c r="FR400" s="162"/>
      <c r="FS400" s="130"/>
      <c r="FT400" s="18">
        <f t="shared" si="3310"/>
        <v>0</v>
      </c>
      <c r="FU400" s="136"/>
      <c r="FV400" s="131"/>
      <c r="FW400" s="69">
        <f t="shared" si="3311"/>
        <v>0</v>
      </c>
      <c r="FX400" s="162"/>
      <c r="FY400" s="130"/>
      <c r="FZ400" s="18">
        <f t="shared" si="3312"/>
        <v>0</v>
      </c>
      <c r="GA400" s="136"/>
      <c r="GB400" s="131"/>
      <c r="GC400" s="69">
        <f t="shared" si="3313"/>
        <v>0</v>
      </c>
      <c r="GD400" s="162"/>
      <c r="GE400" s="130"/>
      <c r="GF400" s="18">
        <f t="shared" si="3314"/>
        <v>0</v>
      </c>
      <c r="GG400" s="136"/>
      <c r="GH400" s="131"/>
      <c r="GI400" s="69">
        <f t="shared" si="3315"/>
        <v>0</v>
      </c>
      <c r="GJ400" s="162"/>
      <c r="GK400" s="130"/>
      <c r="GL400" s="18">
        <f t="shared" si="3316"/>
        <v>0</v>
      </c>
      <c r="GM400" s="136"/>
      <c r="GN400" s="131"/>
      <c r="GO400" s="69">
        <f t="shared" si="3317"/>
        <v>0</v>
      </c>
      <c r="GP400" s="162"/>
      <c r="GQ400" s="130"/>
      <c r="GR400" s="18">
        <f t="shared" si="3318"/>
        <v>0</v>
      </c>
      <c r="GS400" s="136"/>
      <c r="GT400" s="131"/>
      <c r="GU400" s="69">
        <f t="shared" si="3319"/>
        <v>0</v>
      </c>
      <c r="GV400" s="162"/>
      <c r="GW400" s="130"/>
      <c r="GX400" s="18">
        <f t="shared" si="3320"/>
        <v>0</v>
      </c>
      <c r="GY400" s="136"/>
      <c r="GZ400" s="131"/>
      <c r="HA400" s="69">
        <f t="shared" si="3321"/>
        <v>0</v>
      </c>
      <c r="HB400" s="162"/>
      <c r="HC400" s="130"/>
      <c r="HD400" s="18">
        <f t="shared" si="3322"/>
        <v>0</v>
      </c>
      <c r="HE400" s="136"/>
      <c r="HF400" s="131"/>
      <c r="HG400" s="69">
        <f t="shared" si="3323"/>
        <v>0</v>
      </c>
      <c r="HH400" s="162"/>
      <c r="HI400" s="130"/>
      <c r="HJ400" s="18">
        <f t="shared" si="3324"/>
        <v>0</v>
      </c>
      <c r="HK400" s="136"/>
      <c r="HL400" s="131"/>
      <c r="HM400" s="69">
        <f t="shared" si="3325"/>
        <v>0</v>
      </c>
      <c r="HN400" s="162"/>
      <c r="HO400" s="130"/>
      <c r="HP400" s="18">
        <f t="shared" si="3326"/>
        <v>0</v>
      </c>
      <c r="HQ400" s="136"/>
      <c r="HR400" s="131"/>
      <c r="HS400" s="69">
        <f t="shared" si="3327"/>
        <v>0</v>
      </c>
      <c r="HT400" s="162"/>
      <c r="HU400" s="130"/>
      <c r="HV400" s="18">
        <f t="shared" si="3328"/>
        <v>0</v>
      </c>
      <c r="HW400" s="17"/>
      <c r="HX400" s="85"/>
      <c r="HY400" s="85"/>
      <c r="HZ400" s="2" t="str">
        <f t="shared" si="2943"/>
        <v>СКРЫТЬ</v>
      </c>
    </row>
    <row r="401" spans="1:234" x14ac:dyDescent="0.2">
      <c r="A401" s="1" t="e">
        <f>$K$2&amp;#REF!&amp;$K$354&amp;$K$385&amp;K401</f>
        <v>#REF!</v>
      </c>
      <c r="B401" s="16" t="e">
        <f>IF(#REF!=0,"Скрыть","")</f>
        <v>#REF!</v>
      </c>
      <c r="C401" s="15" t="e">
        <f>IF(AND(#REF!&gt;85%,#REF!&gt;85%),"скрыть","")</f>
        <v>#REF!</v>
      </c>
      <c r="D401" s="14" t="s">
        <v>2</v>
      </c>
      <c r="E401" s="14" t="s">
        <v>25</v>
      </c>
      <c r="F401" s="14" t="s">
        <v>26</v>
      </c>
      <c r="G401" s="13"/>
      <c r="H401" s="13"/>
      <c r="I401" s="42">
        <v>390</v>
      </c>
      <c r="J401" s="102">
        <f>SUBTOTAL(103,I$12:I401)*1</f>
        <v>67</v>
      </c>
      <c r="K401" s="108" t="s">
        <v>6</v>
      </c>
      <c r="L401" s="17" t="s">
        <v>64</v>
      </c>
      <c r="M401" s="267">
        <v>44075</v>
      </c>
      <c r="N401" s="255">
        <v>44499</v>
      </c>
      <c r="O401" s="118">
        <v>44499</v>
      </c>
      <c r="P401" s="162">
        <v>58892</v>
      </c>
      <c r="Q401" s="163">
        <v>12005</v>
      </c>
      <c r="R401" s="163">
        <v>12005</v>
      </c>
      <c r="S401" s="92">
        <f t="shared" ca="1" si="3258"/>
        <v>17605</v>
      </c>
      <c r="T401" s="92">
        <f t="shared" si="3259"/>
        <v>17635</v>
      </c>
      <c r="U401" s="91">
        <f t="shared" ca="1" si="3260"/>
        <v>30</v>
      </c>
      <c r="V401" s="91">
        <f t="shared" si="3261"/>
        <v>41257</v>
      </c>
      <c r="W401" s="120">
        <f t="shared" si="3176"/>
        <v>0.29944644433878964</v>
      </c>
      <c r="X401" s="178">
        <v>5600</v>
      </c>
      <c r="Y401" s="128">
        <f t="shared" si="3262"/>
        <v>5600</v>
      </c>
      <c r="Z401" s="179">
        <f t="shared" ca="1" si="3263"/>
        <v>5600</v>
      </c>
      <c r="AA401" s="127">
        <f t="shared" si="3264"/>
        <v>5630</v>
      </c>
      <c r="AB401" s="67">
        <f t="shared" ca="1" si="3265"/>
        <v>1.0053571428571428</v>
      </c>
      <c r="AC401" s="69">
        <f t="shared" ca="1" si="3266"/>
        <v>30</v>
      </c>
      <c r="AD401" s="226">
        <f t="shared" si="3244"/>
        <v>1400</v>
      </c>
      <c r="AE401" s="227">
        <f t="shared" si="3245"/>
        <v>1400</v>
      </c>
      <c r="AF401" s="225">
        <f t="shared" si="3246"/>
        <v>0</v>
      </c>
      <c r="AG401" s="226">
        <f t="shared" si="3247"/>
        <v>1400</v>
      </c>
      <c r="AH401" s="227">
        <f t="shared" si="3248"/>
        <v>1400</v>
      </c>
      <c r="AI401" s="225">
        <f t="shared" si="3249"/>
        <v>0</v>
      </c>
      <c r="AJ401" s="226">
        <f t="shared" si="3250"/>
        <v>0</v>
      </c>
      <c r="AK401" s="227">
        <f t="shared" si="3251"/>
        <v>0</v>
      </c>
      <c r="AL401" s="225">
        <f t="shared" si="3252"/>
        <v>0</v>
      </c>
      <c r="AM401" s="226">
        <f t="shared" si="3253"/>
        <v>2800</v>
      </c>
      <c r="AN401" s="227">
        <f t="shared" si="3254"/>
        <v>2830</v>
      </c>
      <c r="AO401" s="225">
        <f t="shared" si="3255"/>
        <v>30</v>
      </c>
      <c r="AP401" s="226">
        <f t="shared" si="3256"/>
        <v>0</v>
      </c>
      <c r="AQ401" s="227">
        <f t="shared" si="3257"/>
        <v>0</v>
      </c>
      <c r="AR401" s="225">
        <f t="shared" si="3182"/>
        <v>0</v>
      </c>
      <c r="AS401" s="136">
        <v>200</v>
      </c>
      <c r="AT401" s="131">
        <v>200</v>
      </c>
      <c r="AU401" s="69">
        <f t="shared" si="3267"/>
        <v>0</v>
      </c>
      <c r="AV401" s="162">
        <v>5</v>
      </c>
      <c r="AW401" s="130">
        <v>5</v>
      </c>
      <c r="AX401" s="18">
        <f t="shared" si="3268"/>
        <v>0</v>
      </c>
      <c r="AY401" s="136">
        <v>300</v>
      </c>
      <c r="AZ401" s="131">
        <v>300</v>
      </c>
      <c r="BA401" s="69">
        <f t="shared" si="3269"/>
        <v>0</v>
      </c>
      <c r="BB401" s="162">
        <v>5</v>
      </c>
      <c r="BC401" s="130">
        <v>5</v>
      </c>
      <c r="BD401" s="18">
        <f t="shared" si="3270"/>
        <v>0</v>
      </c>
      <c r="BE401" s="136">
        <v>100</v>
      </c>
      <c r="BF401" s="131">
        <v>100</v>
      </c>
      <c r="BG401" s="69">
        <f t="shared" si="3271"/>
        <v>0</v>
      </c>
      <c r="BH401" s="162">
        <v>5</v>
      </c>
      <c r="BI401" s="130">
        <v>5</v>
      </c>
      <c r="BJ401" s="18">
        <f t="shared" si="3272"/>
        <v>0</v>
      </c>
      <c r="BK401" s="136">
        <v>200</v>
      </c>
      <c r="BL401" s="131">
        <v>200</v>
      </c>
      <c r="BM401" s="69">
        <f t="shared" si="3273"/>
        <v>0</v>
      </c>
      <c r="BN401" s="162">
        <v>5</v>
      </c>
      <c r="BO401" s="130">
        <v>5</v>
      </c>
      <c r="BP401" s="18">
        <f t="shared" si="3274"/>
        <v>0</v>
      </c>
      <c r="BQ401" s="136">
        <v>200</v>
      </c>
      <c r="BR401" s="131">
        <v>200</v>
      </c>
      <c r="BS401" s="69">
        <f t="shared" si="3275"/>
        <v>0</v>
      </c>
      <c r="BT401" s="162">
        <v>5</v>
      </c>
      <c r="BU401" s="130">
        <v>5</v>
      </c>
      <c r="BV401" s="18">
        <f t="shared" si="3276"/>
        <v>0</v>
      </c>
      <c r="BW401" s="136">
        <v>200</v>
      </c>
      <c r="BX401" s="131">
        <v>200</v>
      </c>
      <c r="BY401" s="69">
        <f t="shared" si="3277"/>
        <v>0</v>
      </c>
      <c r="BZ401" s="162">
        <v>5</v>
      </c>
      <c r="CA401" s="130">
        <v>5</v>
      </c>
      <c r="CB401" s="18">
        <f t="shared" si="3278"/>
        <v>0</v>
      </c>
      <c r="CC401" s="136">
        <v>200</v>
      </c>
      <c r="CD401" s="131">
        <v>200</v>
      </c>
      <c r="CE401" s="69">
        <f t="shared" si="3279"/>
        <v>0</v>
      </c>
      <c r="CF401" s="162">
        <v>5</v>
      </c>
      <c r="CG401" s="130">
        <v>5</v>
      </c>
      <c r="CH401" s="18">
        <f t="shared" si="3280"/>
        <v>0</v>
      </c>
      <c r="CI401" s="136">
        <v>200</v>
      </c>
      <c r="CJ401" s="131">
        <v>200</v>
      </c>
      <c r="CK401" s="69">
        <f t="shared" si="3281"/>
        <v>0</v>
      </c>
      <c r="CL401" s="162">
        <v>10</v>
      </c>
      <c r="CM401" s="130">
        <v>10</v>
      </c>
      <c r="CN401" s="18">
        <f t="shared" si="3282"/>
        <v>0</v>
      </c>
      <c r="CO401" s="136">
        <v>200</v>
      </c>
      <c r="CP401" s="131">
        <v>200</v>
      </c>
      <c r="CQ401" s="69">
        <f t="shared" si="3283"/>
        <v>0</v>
      </c>
      <c r="CR401" s="162">
        <v>10</v>
      </c>
      <c r="CS401" s="130">
        <v>10</v>
      </c>
      <c r="CT401" s="18">
        <f t="shared" si="3284"/>
        <v>0</v>
      </c>
      <c r="CU401" s="136">
        <v>200</v>
      </c>
      <c r="CV401" s="131">
        <v>200</v>
      </c>
      <c r="CW401" s="69">
        <f t="shared" si="3285"/>
        <v>0</v>
      </c>
      <c r="CX401" s="162">
        <v>10</v>
      </c>
      <c r="CY401" s="130">
        <v>10</v>
      </c>
      <c r="CZ401" s="18">
        <f t="shared" si="3286"/>
        <v>0</v>
      </c>
      <c r="DA401" s="136">
        <v>200</v>
      </c>
      <c r="DB401" s="131">
        <v>200</v>
      </c>
      <c r="DC401" s="69">
        <f t="shared" si="3287"/>
        <v>0</v>
      </c>
      <c r="DD401" s="162">
        <v>10</v>
      </c>
      <c r="DE401" s="130">
        <v>10</v>
      </c>
      <c r="DF401" s="18">
        <f t="shared" si="3288"/>
        <v>0</v>
      </c>
      <c r="DG401" s="136">
        <v>200</v>
      </c>
      <c r="DH401" s="131">
        <v>200</v>
      </c>
      <c r="DI401" s="69">
        <f t="shared" si="3289"/>
        <v>0</v>
      </c>
      <c r="DJ401" s="162">
        <v>10</v>
      </c>
      <c r="DK401" s="130">
        <v>10</v>
      </c>
      <c r="DL401" s="18">
        <f t="shared" si="3290"/>
        <v>0</v>
      </c>
      <c r="DM401" s="136">
        <v>200</v>
      </c>
      <c r="DN401" s="131">
        <v>200</v>
      </c>
      <c r="DO401" s="69">
        <f t="shared" si="3291"/>
        <v>0</v>
      </c>
      <c r="DP401" s="162">
        <v>10</v>
      </c>
      <c r="DQ401" s="130">
        <v>10</v>
      </c>
      <c r="DR401" s="18">
        <f t="shared" si="3292"/>
        <v>0</v>
      </c>
      <c r="DS401" s="136">
        <v>200</v>
      </c>
      <c r="DT401" s="131">
        <v>200</v>
      </c>
      <c r="DU401" s="69">
        <f t="shared" si="3293"/>
        <v>0</v>
      </c>
      <c r="DV401" s="162">
        <v>10</v>
      </c>
      <c r="DW401" s="130">
        <v>10</v>
      </c>
      <c r="DX401" s="18">
        <f t="shared" si="3294"/>
        <v>0</v>
      </c>
      <c r="DY401" s="136">
        <v>0</v>
      </c>
      <c r="DZ401" s="131">
        <v>0</v>
      </c>
      <c r="EA401" s="69">
        <f t="shared" si="3295"/>
        <v>0</v>
      </c>
      <c r="EB401" s="162">
        <v>10</v>
      </c>
      <c r="EC401" s="130">
        <v>10</v>
      </c>
      <c r="ED401" s="18">
        <f t="shared" si="3296"/>
        <v>0</v>
      </c>
      <c r="EE401" s="136">
        <v>0</v>
      </c>
      <c r="EF401" s="131">
        <v>0</v>
      </c>
      <c r="EG401" s="69">
        <f t="shared" si="3297"/>
        <v>0</v>
      </c>
      <c r="EH401" s="162">
        <v>10</v>
      </c>
      <c r="EI401" s="130">
        <v>10</v>
      </c>
      <c r="EJ401" s="18">
        <f t="shared" si="3298"/>
        <v>0</v>
      </c>
      <c r="EK401" s="136">
        <v>0</v>
      </c>
      <c r="EL401" s="131">
        <v>0</v>
      </c>
      <c r="EM401" s="69">
        <f t="shared" si="3299"/>
        <v>0</v>
      </c>
      <c r="EN401" s="162">
        <v>10</v>
      </c>
      <c r="EO401" s="130">
        <v>10</v>
      </c>
      <c r="EP401" s="18">
        <f t="shared" si="3300"/>
        <v>0</v>
      </c>
      <c r="EQ401" s="136">
        <v>0</v>
      </c>
      <c r="ER401" s="131">
        <v>0</v>
      </c>
      <c r="ES401" s="69">
        <f t="shared" si="3301"/>
        <v>0</v>
      </c>
      <c r="ET401" s="162">
        <v>10</v>
      </c>
      <c r="EU401" s="130">
        <v>10</v>
      </c>
      <c r="EV401" s="18">
        <f t="shared" si="3302"/>
        <v>0</v>
      </c>
      <c r="EW401" s="136">
        <v>0</v>
      </c>
      <c r="EX401" s="131">
        <v>0</v>
      </c>
      <c r="EY401" s="69">
        <f t="shared" si="3303"/>
        <v>0</v>
      </c>
      <c r="EZ401" s="162">
        <v>10</v>
      </c>
      <c r="FA401" s="130">
        <v>10</v>
      </c>
      <c r="FB401" s="18">
        <f t="shared" si="3304"/>
        <v>0</v>
      </c>
      <c r="FC401" s="136">
        <v>0</v>
      </c>
      <c r="FD401" s="131">
        <v>0</v>
      </c>
      <c r="FE401" s="69">
        <f t="shared" si="3305"/>
        <v>0</v>
      </c>
      <c r="FF401" s="162">
        <v>10</v>
      </c>
      <c r="FG401" s="130">
        <v>10</v>
      </c>
      <c r="FH401" s="18">
        <f t="shared" si="3306"/>
        <v>0</v>
      </c>
      <c r="FI401" s="136">
        <v>0</v>
      </c>
      <c r="FJ401" s="131">
        <v>0</v>
      </c>
      <c r="FK401" s="69">
        <f t="shared" si="3307"/>
        <v>0</v>
      </c>
      <c r="FL401" s="162">
        <v>10</v>
      </c>
      <c r="FM401" s="130">
        <v>10</v>
      </c>
      <c r="FN401" s="18">
        <f t="shared" si="3308"/>
        <v>0</v>
      </c>
      <c r="FO401" s="136">
        <v>30</v>
      </c>
      <c r="FP401" s="131">
        <v>30</v>
      </c>
      <c r="FQ401" s="69">
        <f t="shared" si="3309"/>
        <v>0</v>
      </c>
      <c r="FR401" s="162">
        <v>10</v>
      </c>
      <c r="FS401" s="130">
        <v>10</v>
      </c>
      <c r="FT401" s="18">
        <f t="shared" si="3310"/>
        <v>0</v>
      </c>
      <c r="FU401" s="136">
        <v>100</v>
      </c>
      <c r="FV401" s="131">
        <v>100</v>
      </c>
      <c r="FW401" s="69">
        <f t="shared" si="3311"/>
        <v>0</v>
      </c>
      <c r="FX401" s="162">
        <v>10</v>
      </c>
      <c r="FY401" s="130">
        <v>10</v>
      </c>
      <c r="FZ401" s="18">
        <f t="shared" si="3312"/>
        <v>0</v>
      </c>
      <c r="GA401" s="136">
        <v>400</v>
      </c>
      <c r="GB401" s="131">
        <v>400</v>
      </c>
      <c r="GC401" s="69">
        <f t="shared" si="3313"/>
        <v>0</v>
      </c>
      <c r="GD401" s="162">
        <v>10</v>
      </c>
      <c r="GE401" s="130">
        <v>10</v>
      </c>
      <c r="GF401" s="18">
        <f t="shared" si="3314"/>
        <v>0</v>
      </c>
      <c r="GG401" s="136">
        <v>500</v>
      </c>
      <c r="GH401" s="131">
        <v>500</v>
      </c>
      <c r="GI401" s="69">
        <f t="shared" si="3315"/>
        <v>0</v>
      </c>
      <c r="GJ401" s="162">
        <v>10</v>
      </c>
      <c r="GK401" s="130">
        <v>10</v>
      </c>
      <c r="GL401" s="18">
        <f t="shared" si="3316"/>
        <v>0</v>
      </c>
      <c r="GM401" s="136">
        <v>500</v>
      </c>
      <c r="GN401" s="131">
        <v>600</v>
      </c>
      <c r="GO401" s="69">
        <f t="shared" si="3317"/>
        <v>100</v>
      </c>
      <c r="GP401" s="162">
        <v>10</v>
      </c>
      <c r="GQ401" s="130">
        <v>10</v>
      </c>
      <c r="GR401" s="18">
        <f t="shared" si="3318"/>
        <v>0</v>
      </c>
      <c r="GS401" s="136">
        <v>670</v>
      </c>
      <c r="GT401" s="131">
        <v>600</v>
      </c>
      <c r="GU401" s="69">
        <f t="shared" si="3319"/>
        <v>-70</v>
      </c>
      <c r="GV401" s="162">
        <v>10</v>
      </c>
      <c r="GW401" s="130">
        <v>10</v>
      </c>
      <c r="GX401" s="18">
        <f t="shared" si="3320"/>
        <v>0</v>
      </c>
      <c r="GY401" s="136">
        <v>600</v>
      </c>
      <c r="GZ401" s="131">
        <v>600</v>
      </c>
      <c r="HA401" s="69">
        <f t="shared" si="3321"/>
        <v>0</v>
      </c>
      <c r="HB401" s="162">
        <v>10</v>
      </c>
      <c r="HC401" s="130">
        <v>10</v>
      </c>
      <c r="HD401" s="18">
        <f t="shared" si="3322"/>
        <v>0</v>
      </c>
      <c r="HE401" s="136"/>
      <c r="HF401" s="131"/>
      <c r="HG401" s="69">
        <f t="shared" si="3323"/>
        <v>0</v>
      </c>
      <c r="HH401" s="162"/>
      <c r="HI401" s="130"/>
      <c r="HJ401" s="18">
        <f t="shared" si="3324"/>
        <v>0</v>
      </c>
      <c r="HK401" s="136"/>
      <c r="HL401" s="131"/>
      <c r="HM401" s="69">
        <f t="shared" si="3325"/>
        <v>0</v>
      </c>
      <c r="HN401" s="162"/>
      <c r="HO401" s="130"/>
      <c r="HP401" s="18">
        <f t="shared" si="3326"/>
        <v>0</v>
      </c>
      <c r="HQ401" s="136"/>
      <c r="HR401" s="131"/>
      <c r="HS401" s="69">
        <f t="shared" si="3327"/>
        <v>0</v>
      </c>
      <c r="HT401" s="162"/>
      <c r="HU401" s="130"/>
      <c r="HV401" s="18">
        <f t="shared" si="3328"/>
        <v>0</v>
      </c>
      <c r="HW401" s="107" t="s">
        <v>127</v>
      </c>
      <c r="HX401" s="85"/>
      <c r="HY401" s="85"/>
      <c r="HZ401" s="2">
        <f t="shared" si="2943"/>
        <v>1</v>
      </c>
    </row>
    <row r="402" spans="1:234" hidden="1" x14ac:dyDescent="0.2">
      <c r="A402" s="1" t="e">
        <f>$K$2&amp;#REF!&amp;$K$354&amp;$K$385&amp;K402</f>
        <v>#REF!</v>
      </c>
      <c r="B402" s="16" t="e">
        <f>IF(#REF!=0,"Скрыть","")</f>
        <v>#REF!</v>
      </c>
      <c r="C402" s="15" t="e">
        <f>IF(AND(#REF!&gt;85%,#REF!&gt;85%),"скрыть","")</f>
        <v>#REF!</v>
      </c>
      <c r="D402" s="14" t="s">
        <v>2</v>
      </c>
      <c r="E402" s="14" t="s">
        <v>25</v>
      </c>
      <c r="F402" s="14" t="s">
        <v>26</v>
      </c>
      <c r="G402" s="13"/>
      <c r="H402" s="13"/>
      <c r="I402" s="42">
        <v>391</v>
      </c>
      <c r="J402" s="102">
        <f>SUBTOTAL(103,I$12:I402)*1</f>
        <v>67</v>
      </c>
      <c r="K402" s="108" t="s">
        <v>111</v>
      </c>
      <c r="L402" s="17" t="s">
        <v>64</v>
      </c>
      <c r="M402" s="267">
        <v>44166</v>
      </c>
      <c r="N402" s="255"/>
      <c r="O402" s="118">
        <v>44484</v>
      </c>
      <c r="P402" s="162">
        <v>700</v>
      </c>
      <c r="Q402" s="163">
        <v>135.48387096774195</v>
      </c>
      <c r="R402" s="163">
        <v>0</v>
      </c>
      <c r="S402" s="92">
        <f t="shared" ca="1" si="3258"/>
        <v>135.48387096774195</v>
      </c>
      <c r="T402" s="92">
        <f t="shared" si="3259"/>
        <v>0</v>
      </c>
      <c r="U402" s="91">
        <f t="shared" ca="1" si="3260"/>
        <v>-135.48387096774195</v>
      </c>
      <c r="V402" s="91">
        <f t="shared" si="3261"/>
        <v>700</v>
      </c>
      <c r="W402" s="120">
        <f t="shared" si="3176"/>
        <v>0</v>
      </c>
      <c r="X402" s="178"/>
      <c r="Y402" s="128">
        <f t="shared" si="3262"/>
        <v>0</v>
      </c>
      <c r="Z402" s="179">
        <f t="shared" ca="1" si="3263"/>
        <v>0</v>
      </c>
      <c r="AA402" s="127">
        <f t="shared" si="3264"/>
        <v>0</v>
      </c>
      <c r="AB402" s="67" t="str">
        <f t="shared" ca="1" si="3265"/>
        <v/>
      </c>
      <c r="AC402" s="69">
        <f t="shared" ca="1" si="3266"/>
        <v>0</v>
      </c>
      <c r="AD402" s="226">
        <f t="shared" si="3244"/>
        <v>0</v>
      </c>
      <c r="AE402" s="227">
        <f t="shared" si="3245"/>
        <v>0</v>
      </c>
      <c r="AF402" s="225">
        <f t="shared" si="3246"/>
        <v>0</v>
      </c>
      <c r="AG402" s="226">
        <f t="shared" si="3247"/>
        <v>0</v>
      </c>
      <c r="AH402" s="227">
        <f t="shared" si="3248"/>
        <v>0</v>
      </c>
      <c r="AI402" s="225">
        <f t="shared" si="3249"/>
        <v>0</v>
      </c>
      <c r="AJ402" s="226">
        <f t="shared" si="3250"/>
        <v>0</v>
      </c>
      <c r="AK402" s="227">
        <f t="shared" si="3251"/>
        <v>0</v>
      </c>
      <c r="AL402" s="225">
        <f t="shared" si="3252"/>
        <v>0</v>
      </c>
      <c r="AM402" s="226">
        <f t="shared" si="3253"/>
        <v>0</v>
      </c>
      <c r="AN402" s="227">
        <f t="shared" si="3254"/>
        <v>0</v>
      </c>
      <c r="AO402" s="225">
        <f t="shared" si="3255"/>
        <v>0</v>
      </c>
      <c r="AP402" s="226">
        <f t="shared" si="3256"/>
        <v>0</v>
      </c>
      <c r="AQ402" s="227">
        <f t="shared" si="3257"/>
        <v>0</v>
      </c>
      <c r="AR402" s="225">
        <f t="shared" si="3182"/>
        <v>0</v>
      </c>
      <c r="AS402" s="136"/>
      <c r="AT402" s="131"/>
      <c r="AU402" s="69">
        <f t="shared" si="3267"/>
        <v>0</v>
      </c>
      <c r="AV402" s="162"/>
      <c r="AW402" s="130"/>
      <c r="AX402" s="18">
        <f t="shared" si="3268"/>
        <v>0</v>
      </c>
      <c r="AY402" s="136"/>
      <c r="AZ402" s="131"/>
      <c r="BA402" s="69">
        <f t="shared" si="3269"/>
        <v>0</v>
      </c>
      <c r="BB402" s="162"/>
      <c r="BC402" s="130"/>
      <c r="BD402" s="18">
        <f t="shared" si="3270"/>
        <v>0</v>
      </c>
      <c r="BE402" s="136"/>
      <c r="BF402" s="131"/>
      <c r="BG402" s="69">
        <f t="shared" si="3271"/>
        <v>0</v>
      </c>
      <c r="BH402" s="162"/>
      <c r="BI402" s="130"/>
      <c r="BJ402" s="18">
        <f t="shared" si="3272"/>
        <v>0</v>
      </c>
      <c r="BK402" s="136"/>
      <c r="BL402" s="131"/>
      <c r="BM402" s="69">
        <f t="shared" si="3273"/>
        <v>0</v>
      </c>
      <c r="BN402" s="162"/>
      <c r="BO402" s="130"/>
      <c r="BP402" s="18">
        <f t="shared" si="3274"/>
        <v>0</v>
      </c>
      <c r="BQ402" s="136"/>
      <c r="BR402" s="131"/>
      <c r="BS402" s="69">
        <f t="shared" si="3275"/>
        <v>0</v>
      </c>
      <c r="BT402" s="162"/>
      <c r="BU402" s="130"/>
      <c r="BV402" s="18">
        <f t="shared" si="3276"/>
        <v>0</v>
      </c>
      <c r="BW402" s="136"/>
      <c r="BX402" s="131"/>
      <c r="BY402" s="69">
        <f t="shared" si="3277"/>
        <v>0</v>
      </c>
      <c r="BZ402" s="162"/>
      <c r="CA402" s="130"/>
      <c r="CB402" s="18">
        <f t="shared" si="3278"/>
        <v>0</v>
      </c>
      <c r="CC402" s="136"/>
      <c r="CD402" s="131"/>
      <c r="CE402" s="69">
        <f t="shared" si="3279"/>
        <v>0</v>
      </c>
      <c r="CF402" s="162"/>
      <c r="CG402" s="130"/>
      <c r="CH402" s="18">
        <f t="shared" si="3280"/>
        <v>0</v>
      </c>
      <c r="CI402" s="136"/>
      <c r="CJ402" s="131"/>
      <c r="CK402" s="69">
        <f t="shared" si="3281"/>
        <v>0</v>
      </c>
      <c r="CL402" s="162"/>
      <c r="CM402" s="130"/>
      <c r="CN402" s="18">
        <f t="shared" si="3282"/>
        <v>0</v>
      </c>
      <c r="CO402" s="136"/>
      <c r="CP402" s="131"/>
      <c r="CQ402" s="69">
        <f t="shared" si="3283"/>
        <v>0</v>
      </c>
      <c r="CR402" s="162"/>
      <c r="CS402" s="130"/>
      <c r="CT402" s="18">
        <f t="shared" si="3284"/>
        <v>0</v>
      </c>
      <c r="CU402" s="136"/>
      <c r="CV402" s="131"/>
      <c r="CW402" s="69">
        <f t="shared" si="3285"/>
        <v>0</v>
      </c>
      <c r="CX402" s="162"/>
      <c r="CY402" s="130"/>
      <c r="CZ402" s="18">
        <f t="shared" si="3286"/>
        <v>0</v>
      </c>
      <c r="DA402" s="136"/>
      <c r="DB402" s="131"/>
      <c r="DC402" s="69">
        <f t="shared" si="3287"/>
        <v>0</v>
      </c>
      <c r="DD402" s="162"/>
      <c r="DE402" s="130"/>
      <c r="DF402" s="18">
        <f t="shared" si="3288"/>
        <v>0</v>
      </c>
      <c r="DG402" s="136"/>
      <c r="DH402" s="131"/>
      <c r="DI402" s="69">
        <f t="shared" si="3289"/>
        <v>0</v>
      </c>
      <c r="DJ402" s="162"/>
      <c r="DK402" s="130"/>
      <c r="DL402" s="18">
        <f t="shared" si="3290"/>
        <v>0</v>
      </c>
      <c r="DM402" s="136"/>
      <c r="DN402" s="131"/>
      <c r="DO402" s="69">
        <f t="shared" si="3291"/>
        <v>0</v>
      </c>
      <c r="DP402" s="162"/>
      <c r="DQ402" s="130"/>
      <c r="DR402" s="18">
        <f t="shared" si="3292"/>
        <v>0</v>
      </c>
      <c r="DS402" s="136"/>
      <c r="DT402" s="131"/>
      <c r="DU402" s="69">
        <f t="shared" si="3293"/>
        <v>0</v>
      </c>
      <c r="DV402" s="162"/>
      <c r="DW402" s="130"/>
      <c r="DX402" s="18">
        <f t="shared" si="3294"/>
        <v>0</v>
      </c>
      <c r="DY402" s="136"/>
      <c r="DZ402" s="131"/>
      <c r="EA402" s="69">
        <f t="shared" si="3295"/>
        <v>0</v>
      </c>
      <c r="EB402" s="162"/>
      <c r="EC402" s="130"/>
      <c r="ED402" s="18">
        <f t="shared" si="3296"/>
        <v>0</v>
      </c>
      <c r="EE402" s="136"/>
      <c r="EF402" s="131"/>
      <c r="EG402" s="69">
        <f t="shared" si="3297"/>
        <v>0</v>
      </c>
      <c r="EH402" s="162"/>
      <c r="EI402" s="130"/>
      <c r="EJ402" s="18">
        <f t="shared" si="3298"/>
        <v>0</v>
      </c>
      <c r="EK402" s="136"/>
      <c r="EL402" s="131"/>
      <c r="EM402" s="69">
        <f t="shared" si="3299"/>
        <v>0</v>
      </c>
      <c r="EN402" s="162"/>
      <c r="EO402" s="130"/>
      <c r="EP402" s="18">
        <f t="shared" si="3300"/>
        <v>0</v>
      </c>
      <c r="EQ402" s="136"/>
      <c r="ER402" s="131"/>
      <c r="ES402" s="69">
        <f t="shared" si="3301"/>
        <v>0</v>
      </c>
      <c r="ET402" s="162"/>
      <c r="EU402" s="130"/>
      <c r="EV402" s="18">
        <f t="shared" si="3302"/>
        <v>0</v>
      </c>
      <c r="EW402" s="136"/>
      <c r="EX402" s="131"/>
      <c r="EY402" s="69">
        <f t="shared" si="3303"/>
        <v>0</v>
      </c>
      <c r="EZ402" s="162"/>
      <c r="FA402" s="130"/>
      <c r="FB402" s="18">
        <f t="shared" si="3304"/>
        <v>0</v>
      </c>
      <c r="FC402" s="136"/>
      <c r="FD402" s="131"/>
      <c r="FE402" s="69">
        <f t="shared" si="3305"/>
        <v>0</v>
      </c>
      <c r="FF402" s="162"/>
      <c r="FG402" s="130"/>
      <c r="FH402" s="18">
        <f t="shared" si="3306"/>
        <v>0</v>
      </c>
      <c r="FI402" s="136"/>
      <c r="FJ402" s="131"/>
      <c r="FK402" s="69">
        <f t="shared" si="3307"/>
        <v>0</v>
      </c>
      <c r="FL402" s="162"/>
      <c r="FM402" s="130"/>
      <c r="FN402" s="18">
        <f t="shared" si="3308"/>
        <v>0</v>
      </c>
      <c r="FO402" s="136"/>
      <c r="FP402" s="131"/>
      <c r="FQ402" s="69">
        <f t="shared" si="3309"/>
        <v>0</v>
      </c>
      <c r="FR402" s="162"/>
      <c r="FS402" s="130"/>
      <c r="FT402" s="18">
        <f t="shared" si="3310"/>
        <v>0</v>
      </c>
      <c r="FU402" s="136"/>
      <c r="FV402" s="131"/>
      <c r="FW402" s="69">
        <f t="shared" si="3311"/>
        <v>0</v>
      </c>
      <c r="FX402" s="162"/>
      <c r="FY402" s="130"/>
      <c r="FZ402" s="18">
        <f t="shared" si="3312"/>
        <v>0</v>
      </c>
      <c r="GA402" s="136"/>
      <c r="GB402" s="131"/>
      <c r="GC402" s="69">
        <f t="shared" si="3313"/>
        <v>0</v>
      </c>
      <c r="GD402" s="162"/>
      <c r="GE402" s="130"/>
      <c r="GF402" s="18">
        <f t="shared" si="3314"/>
        <v>0</v>
      </c>
      <c r="GG402" s="136"/>
      <c r="GH402" s="131"/>
      <c r="GI402" s="69">
        <f t="shared" si="3315"/>
        <v>0</v>
      </c>
      <c r="GJ402" s="162"/>
      <c r="GK402" s="130"/>
      <c r="GL402" s="18">
        <f t="shared" si="3316"/>
        <v>0</v>
      </c>
      <c r="GM402" s="136"/>
      <c r="GN402" s="131"/>
      <c r="GO402" s="69">
        <f t="shared" si="3317"/>
        <v>0</v>
      </c>
      <c r="GP402" s="162"/>
      <c r="GQ402" s="130"/>
      <c r="GR402" s="18">
        <f t="shared" si="3318"/>
        <v>0</v>
      </c>
      <c r="GS402" s="136"/>
      <c r="GT402" s="131"/>
      <c r="GU402" s="69">
        <f t="shared" si="3319"/>
        <v>0</v>
      </c>
      <c r="GV402" s="162"/>
      <c r="GW402" s="130"/>
      <c r="GX402" s="18">
        <f t="shared" si="3320"/>
        <v>0</v>
      </c>
      <c r="GY402" s="136"/>
      <c r="GZ402" s="131"/>
      <c r="HA402" s="69">
        <f t="shared" si="3321"/>
        <v>0</v>
      </c>
      <c r="HB402" s="162"/>
      <c r="HC402" s="130"/>
      <c r="HD402" s="18">
        <f t="shared" si="3322"/>
        <v>0</v>
      </c>
      <c r="HE402" s="136"/>
      <c r="HF402" s="131"/>
      <c r="HG402" s="69">
        <f t="shared" si="3323"/>
        <v>0</v>
      </c>
      <c r="HH402" s="162"/>
      <c r="HI402" s="130"/>
      <c r="HJ402" s="18">
        <f t="shared" si="3324"/>
        <v>0</v>
      </c>
      <c r="HK402" s="136"/>
      <c r="HL402" s="131"/>
      <c r="HM402" s="69">
        <f t="shared" si="3325"/>
        <v>0</v>
      </c>
      <c r="HN402" s="162"/>
      <c r="HO402" s="130"/>
      <c r="HP402" s="18">
        <f t="shared" si="3326"/>
        <v>0</v>
      </c>
      <c r="HQ402" s="136"/>
      <c r="HR402" s="131"/>
      <c r="HS402" s="69">
        <f t="shared" si="3327"/>
        <v>0</v>
      </c>
      <c r="HT402" s="162"/>
      <c r="HU402" s="130"/>
      <c r="HV402" s="18">
        <f t="shared" si="3328"/>
        <v>0</v>
      </c>
      <c r="HW402" s="17"/>
      <c r="HX402" s="85"/>
      <c r="HY402" s="85"/>
      <c r="HZ402" s="2" t="str">
        <f t="shared" si="2943"/>
        <v>СКРЫТЬ</v>
      </c>
    </row>
    <row r="403" spans="1:234" hidden="1" x14ac:dyDescent="0.2">
      <c r="B403" s="16"/>
      <c r="C403" s="15"/>
      <c r="D403" s="270"/>
      <c r="E403" s="270"/>
      <c r="F403" s="270"/>
      <c r="G403" s="13"/>
      <c r="H403" s="13"/>
      <c r="I403" s="42">
        <v>392</v>
      </c>
      <c r="J403" s="102">
        <f>SUBTOTAL(103,I$12:I403)*1</f>
        <v>67</v>
      </c>
      <c r="K403" s="108" t="s">
        <v>112</v>
      </c>
      <c r="L403" s="17" t="s">
        <v>64</v>
      </c>
      <c r="M403" s="267"/>
      <c r="N403" s="255"/>
      <c r="O403" s="118"/>
      <c r="P403" s="162">
        <v>1100</v>
      </c>
      <c r="Q403" s="163">
        <v>0</v>
      </c>
      <c r="R403" s="163">
        <v>0</v>
      </c>
      <c r="S403" s="92">
        <f t="shared" ref="S403:S412" ca="1" si="3329">IF((Q403+Z403)&gt;P403,P403,(Q403+Z403))</f>
        <v>0</v>
      </c>
      <c r="T403" s="92">
        <f t="shared" ref="T403:T412" si="3330">R403+AA403</f>
        <v>0</v>
      </c>
      <c r="U403" s="91">
        <f t="shared" ref="U403:U412" ca="1" si="3331">T403-S403</f>
        <v>0</v>
      </c>
      <c r="V403" s="91">
        <f t="shared" ref="V403:V412" si="3332">P403-T403</f>
        <v>1100</v>
      </c>
      <c r="W403" s="120">
        <f t="shared" ref="W403:W412" si="3333">IF(OR(AND(P403=0,T403=0),AND(P403="",T403="")),"",IF(AND(P403=0,T403&gt;0),1,T403/P403))</f>
        <v>0</v>
      </c>
      <c r="X403" s="178"/>
      <c r="Y403" s="128">
        <f t="shared" ref="Y403:Y412" si="3334">AS403+AY403+BE403+BK403+BQ403+BW403+CC403+CI403+CO403+CU403+DA403+DG403+DM403+DS403+DY403+EE403+EK403+EQ403+EW403+FC403+FI403+FO403+FU403+GA403+GG403+GM403+GS403+GY403+HE403+HK403+HQ403</f>
        <v>0</v>
      </c>
      <c r="Z403" s="179">
        <f t="shared" ref="Z403:Z412" ca="1" si="3335">SUMIFS(AS403:HV403,AS$1:HV$1,"1",AS$8:HV$8,"Физические объемы",AS$9:HV$9,"План")</f>
        <v>0</v>
      </c>
      <c r="AA403" s="127">
        <f t="shared" ref="AA403:AA412" si="3336">AT403+AZ403+BF403+BL403+BR403+BX403+CD403+CJ403+CP403+CV403+DB403+DH403+DN403+DT403+DZ403+EF403+EL403+ER403+EX403+FD403+FJ403+FP403+FV403+GB403+GH403+GN403+GT403+GZ403+HF403+HL403+HR403</f>
        <v>0</v>
      </c>
      <c r="AB403" s="67" t="str">
        <f t="shared" ref="AB403:AB412" ca="1" si="3337">IF(OR(AND(Z403=0,AA403=0),AND(Z403="",AA403="")),"",IF(AND(Z403=0,AA403&gt;0),1,AA403/Z403))</f>
        <v/>
      </c>
      <c r="AC403" s="69">
        <f t="shared" ref="AC403:AC412" ca="1" si="3338">AA403-Z403</f>
        <v>0</v>
      </c>
      <c r="AD403" s="226">
        <f t="shared" si="3244"/>
        <v>0</v>
      </c>
      <c r="AE403" s="227">
        <f t="shared" si="3245"/>
        <v>0</v>
      </c>
      <c r="AF403" s="225">
        <f t="shared" si="3246"/>
        <v>0</v>
      </c>
      <c r="AG403" s="226">
        <f t="shared" si="3247"/>
        <v>0</v>
      </c>
      <c r="AH403" s="227">
        <f t="shared" si="3248"/>
        <v>0</v>
      </c>
      <c r="AI403" s="225">
        <f t="shared" si="3249"/>
        <v>0</v>
      </c>
      <c r="AJ403" s="226">
        <f t="shared" si="3250"/>
        <v>0</v>
      </c>
      <c r="AK403" s="227">
        <f t="shared" si="3251"/>
        <v>0</v>
      </c>
      <c r="AL403" s="225">
        <f t="shared" si="3252"/>
        <v>0</v>
      </c>
      <c r="AM403" s="226">
        <f t="shared" si="3253"/>
        <v>0</v>
      </c>
      <c r="AN403" s="227">
        <f t="shared" si="3254"/>
        <v>0</v>
      </c>
      <c r="AO403" s="225">
        <f t="shared" si="3255"/>
        <v>0</v>
      </c>
      <c r="AP403" s="226">
        <f t="shared" si="3256"/>
        <v>0</v>
      </c>
      <c r="AQ403" s="227">
        <f t="shared" si="3257"/>
        <v>0</v>
      </c>
      <c r="AR403" s="225">
        <f t="shared" si="3182"/>
        <v>0</v>
      </c>
      <c r="AS403" s="136"/>
      <c r="AT403" s="131"/>
      <c r="AU403" s="69">
        <f t="shared" ref="AU403:AU412" si="3339">AT403-AS403</f>
        <v>0</v>
      </c>
      <c r="AV403" s="162"/>
      <c r="AW403" s="130"/>
      <c r="AX403" s="18">
        <f t="shared" ref="AX403:AX412" si="3340">AW403-AV403</f>
        <v>0</v>
      </c>
      <c r="AY403" s="136"/>
      <c r="AZ403" s="131"/>
      <c r="BA403" s="69">
        <f t="shared" ref="BA403:BA412" si="3341">AZ403-AY403</f>
        <v>0</v>
      </c>
      <c r="BB403" s="162"/>
      <c r="BC403" s="130"/>
      <c r="BD403" s="18">
        <f t="shared" ref="BD403:BD412" si="3342">BC403-BB403</f>
        <v>0</v>
      </c>
      <c r="BE403" s="136"/>
      <c r="BF403" s="131"/>
      <c r="BG403" s="69">
        <f t="shared" ref="BG403:BG412" si="3343">BF403-BE403</f>
        <v>0</v>
      </c>
      <c r="BH403" s="162"/>
      <c r="BI403" s="130"/>
      <c r="BJ403" s="18">
        <f t="shared" ref="BJ403:BJ412" si="3344">BI403-BH403</f>
        <v>0</v>
      </c>
      <c r="BK403" s="136"/>
      <c r="BL403" s="131"/>
      <c r="BM403" s="69">
        <f t="shared" ref="BM403:BM412" si="3345">BL403-BK403</f>
        <v>0</v>
      </c>
      <c r="BN403" s="162"/>
      <c r="BO403" s="130"/>
      <c r="BP403" s="18">
        <f t="shared" ref="BP403:BP412" si="3346">BO403-BN403</f>
        <v>0</v>
      </c>
      <c r="BQ403" s="136"/>
      <c r="BR403" s="131"/>
      <c r="BS403" s="69">
        <f t="shared" ref="BS403:BS412" si="3347">BR403-BQ403</f>
        <v>0</v>
      </c>
      <c r="BT403" s="162"/>
      <c r="BU403" s="130"/>
      <c r="BV403" s="18">
        <f t="shared" ref="BV403:BV412" si="3348">BU403-BT403</f>
        <v>0</v>
      </c>
      <c r="BW403" s="136"/>
      <c r="BX403" s="131"/>
      <c r="BY403" s="69">
        <f t="shared" ref="BY403:BY412" si="3349">BX403-BW403</f>
        <v>0</v>
      </c>
      <c r="BZ403" s="162"/>
      <c r="CA403" s="130"/>
      <c r="CB403" s="18">
        <f t="shared" ref="CB403:CB412" si="3350">CA403-BZ403</f>
        <v>0</v>
      </c>
      <c r="CC403" s="136"/>
      <c r="CD403" s="131"/>
      <c r="CE403" s="69">
        <f t="shared" ref="CE403:CE412" si="3351">CD403-CC403</f>
        <v>0</v>
      </c>
      <c r="CF403" s="162"/>
      <c r="CG403" s="130"/>
      <c r="CH403" s="18">
        <f t="shared" ref="CH403:CH412" si="3352">CG403-CF403</f>
        <v>0</v>
      </c>
      <c r="CI403" s="136"/>
      <c r="CJ403" s="131"/>
      <c r="CK403" s="69">
        <f t="shared" ref="CK403:CK412" si="3353">CJ403-CI403</f>
        <v>0</v>
      </c>
      <c r="CL403" s="162"/>
      <c r="CM403" s="130"/>
      <c r="CN403" s="18">
        <f t="shared" si="3282"/>
        <v>0</v>
      </c>
      <c r="CO403" s="136"/>
      <c r="CP403" s="131"/>
      <c r="CQ403" s="69">
        <f t="shared" ref="CQ403:CQ412" si="3354">CP403-CO403</f>
        <v>0</v>
      </c>
      <c r="CR403" s="162"/>
      <c r="CS403" s="130"/>
      <c r="CT403" s="18">
        <f t="shared" si="3284"/>
        <v>0</v>
      </c>
      <c r="CU403" s="136"/>
      <c r="CV403" s="131"/>
      <c r="CW403" s="69">
        <f t="shared" ref="CW403:CW412" si="3355">CV403-CU403</f>
        <v>0</v>
      </c>
      <c r="CX403" s="162"/>
      <c r="CY403" s="130"/>
      <c r="CZ403" s="18">
        <f t="shared" si="3286"/>
        <v>0</v>
      </c>
      <c r="DA403" s="136"/>
      <c r="DB403" s="131"/>
      <c r="DC403" s="69">
        <f t="shared" ref="DC403:DC412" si="3356">DB403-DA403</f>
        <v>0</v>
      </c>
      <c r="DD403" s="162"/>
      <c r="DE403" s="130"/>
      <c r="DF403" s="18">
        <f t="shared" si="3288"/>
        <v>0</v>
      </c>
      <c r="DG403" s="136"/>
      <c r="DH403" s="131"/>
      <c r="DI403" s="69">
        <f t="shared" ref="DI403:DI412" si="3357">DH403-DG403</f>
        <v>0</v>
      </c>
      <c r="DJ403" s="162"/>
      <c r="DK403" s="130"/>
      <c r="DL403" s="18">
        <f t="shared" ref="DL403:DL412" si="3358">DK403-DJ403</f>
        <v>0</v>
      </c>
      <c r="DM403" s="136"/>
      <c r="DN403" s="131"/>
      <c r="DO403" s="69">
        <f t="shared" ref="DO403:DO412" si="3359">DN403-DM403</f>
        <v>0</v>
      </c>
      <c r="DP403" s="162"/>
      <c r="DQ403" s="130"/>
      <c r="DR403" s="18">
        <f t="shared" ref="DR403:DR412" si="3360">DQ403-DP403</f>
        <v>0</v>
      </c>
      <c r="DS403" s="136"/>
      <c r="DT403" s="131"/>
      <c r="DU403" s="69">
        <f t="shared" ref="DU403:DU412" si="3361">DT403-DS403</f>
        <v>0</v>
      </c>
      <c r="DV403" s="162"/>
      <c r="DW403" s="130"/>
      <c r="DX403" s="18">
        <f t="shared" ref="DX403:DX412" si="3362">DW403-DV403</f>
        <v>0</v>
      </c>
      <c r="DY403" s="136"/>
      <c r="DZ403" s="131"/>
      <c r="EA403" s="69">
        <f t="shared" ref="EA403:EA412" si="3363">DZ403-DY403</f>
        <v>0</v>
      </c>
      <c r="EB403" s="162"/>
      <c r="EC403" s="130"/>
      <c r="ED403" s="18">
        <f t="shared" ref="ED403:ED412" si="3364">EC403-EB403</f>
        <v>0</v>
      </c>
      <c r="EE403" s="136"/>
      <c r="EF403" s="131"/>
      <c r="EG403" s="69">
        <f t="shared" ref="EG403:EG412" si="3365">EF403-EE403</f>
        <v>0</v>
      </c>
      <c r="EH403" s="162"/>
      <c r="EI403" s="130"/>
      <c r="EJ403" s="18">
        <f t="shared" ref="EJ403:EJ412" si="3366">EI403-EH403</f>
        <v>0</v>
      </c>
      <c r="EK403" s="136"/>
      <c r="EL403" s="131"/>
      <c r="EM403" s="69">
        <f t="shared" ref="EM403:EM412" si="3367">EL403-EK403</f>
        <v>0</v>
      </c>
      <c r="EN403" s="162"/>
      <c r="EO403" s="130"/>
      <c r="EP403" s="18">
        <f t="shared" ref="EP403:EP412" si="3368">EO403-EN403</f>
        <v>0</v>
      </c>
      <c r="EQ403" s="136"/>
      <c r="ER403" s="131"/>
      <c r="ES403" s="69">
        <f t="shared" ref="ES403:ES412" si="3369">ER403-EQ403</f>
        <v>0</v>
      </c>
      <c r="ET403" s="162"/>
      <c r="EU403" s="130"/>
      <c r="EV403" s="18">
        <f t="shared" ref="EV403:EV412" si="3370">EU403-ET403</f>
        <v>0</v>
      </c>
      <c r="EW403" s="136"/>
      <c r="EX403" s="131"/>
      <c r="EY403" s="69">
        <f t="shared" ref="EY403:EY412" si="3371">EX403-EW403</f>
        <v>0</v>
      </c>
      <c r="EZ403" s="162"/>
      <c r="FA403" s="130"/>
      <c r="FB403" s="18">
        <f t="shared" ref="FB403:FB412" si="3372">FA403-EZ403</f>
        <v>0</v>
      </c>
      <c r="FC403" s="136"/>
      <c r="FD403" s="131"/>
      <c r="FE403" s="69">
        <f t="shared" ref="FE403:FE412" si="3373">FD403-FC403</f>
        <v>0</v>
      </c>
      <c r="FF403" s="162"/>
      <c r="FG403" s="130"/>
      <c r="FH403" s="18">
        <f t="shared" ref="FH403:FH412" si="3374">FG403-FF403</f>
        <v>0</v>
      </c>
      <c r="FI403" s="136"/>
      <c r="FJ403" s="131"/>
      <c r="FK403" s="69">
        <f t="shared" ref="FK403:FK412" si="3375">FJ403-FI403</f>
        <v>0</v>
      </c>
      <c r="FL403" s="162"/>
      <c r="FM403" s="130"/>
      <c r="FN403" s="18">
        <f t="shared" ref="FN403:FN412" si="3376">FM403-FL403</f>
        <v>0</v>
      </c>
      <c r="FO403" s="136"/>
      <c r="FP403" s="131"/>
      <c r="FQ403" s="69">
        <f t="shared" ref="FQ403:FQ412" si="3377">FP403-FO403</f>
        <v>0</v>
      </c>
      <c r="FR403" s="162"/>
      <c r="FS403" s="130"/>
      <c r="FT403" s="18">
        <f t="shared" ref="FT403:FT412" si="3378">FS403-FR403</f>
        <v>0</v>
      </c>
      <c r="FU403" s="136"/>
      <c r="FV403" s="131"/>
      <c r="FW403" s="69">
        <f t="shared" ref="FW403:FW412" si="3379">FV403-FU403</f>
        <v>0</v>
      </c>
      <c r="FX403" s="162"/>
      <c r="FY403" s="130"/>
      <c r="FZ403" s="18">
        <f t="shared" ref="FZ403:FZ412" si="3380">FY403-FX403</f>
        <v>0</v>
      </c>
      <c r="GA403" s="136"/>
      <c r="GB403" s="131"/>
      <c r="GC403" s="69">
        <f t="shared" ref="GC403:GC412" si="3381">GB403-GA403</f>
        <v>0</v>
      </c>
      <c r="GD403" s="162"/>
      <c r="GE403" s="130"/>
      <c r="GF403" s="18">
        <f t="shared" ref="GF403:GF412" si="3382">GE403-GD403</f>
        <v>0</v>
      </c>
      <c r="GG403" s="136"/>
      <c r="GH403" s="131"/>
      <c r="GI403" s="69">
        <f t="shared" ref="GI403:GI412" si="3383">GH403-GG403</f>
        <v>0</v>
      </c>
      <c r="GJ403" s="162"/>
      <c r="GK403" s="130"/>
      <c r="GL403" s="18">
        <f t="shared" ref="GL403:GL412" si="3384">GK403-GJ403</f>
        <v>0</v>
      </c>
      <c r="GM403" s="136"/>
      <c r="GN403" s="131"/>
      <c r="GO403" s="69">
        <f t="shared" ref="GO403:GO412" si="3385">GN403-GM403</f>
        <v>0</v>
      </c>
      <c r="GP403" s="162"/>
      <c r="GQ403" s="130"/>
      <c r="GR403" s="18">
        <f t="shared" ref="GR403:GR412" si="3386">GQ403-GP403</f>
        <v>0</v>
      </c>
      <c r="GS403" s="136"/>
      <c r="GT403" s="131"/>
      <c r="GU403" s="69">
        <f t="shared" ref="GU403:GU412" si="3387">GT403-GS403</f>
        <v>0</v>
      </c>
      <c r="GV403" s="162"/>
      <c r="GW403" s="130"/>
      <c r="GX403" s="18">
        <f t="shared" ref="GX403:GX412" si="3388">GW403-GV403</f>
        <v>0</v>
      </c>
      <c r="GY403" s="136"/>
      <c r="GZ403" s="131"/>
      <c r="HA403" s="69">
        <f t="shared" ref="HA403:HA412" si="3389">GZ403-GY403</f>
        <v>0</v>
      </c>
      <c r="HB403" s="162"/>
      <c r="HC403" s="130"/>
      <c r="HD403" s="18">
        <f t="shared" ref="HD403:HD412" si="3390">HC403-HB403</f>
        <v>0</v>
      </c>
      <c r="HE403" s="136"/>
      <c r="HF403" s="131"/>
      <c r="HG403" s="69">
        <f t="shared" ref="HG403:HG412" si="3391">HF403-HE403</f>
        <v>0</v>
      </c>
      <c r="HH403" s="162"/>
      <c r="HI403" s="130"/>
      <c r="HJ403" s="18">
        <f t="shared" ref="HJ403:HJ412" si="3392">HI403-HH403</f>
        <v>0</v>
      </c>
      <c r="HK403" s="136"/>
      <c r="HL403" s="131"/>
      <c r="HM403" s="69">
        <f t="shared" ref="HM403:HM412" si="3393">HL403-HK403</f>
        <v>0</v>
      </c>
      <c r="HN403" s="162"/>
      <c r="HO403" s="130"/>
      <c r="HP403" s="18">
        <f t="shared" ref="HP403:HP412" si="3394">HO403-HN403</f>
        <v>0</v>
      </c>
      <c r="HQ403" s="136"/>
      <c r="HR403" s="131"/>
      <c r="HS403" s="69">
        <f t="shared" ref="HS403:HS412" si="3395">HR403-HQ403</f>
        <v>0</v>
      </c>
      <c r="HT403" s="162"/>
      <c r="HU403" s="130"/>
      <c r="HV403" s="18">
        <f t="shared" ref="HV403:HV412" si="3396">HU403-HT403</f>
        <v>0</v>
      </c>
      <c r="HW403" s="17"/>
      <c r="HX403" s="85"/>
      <c r="HY403" s="85"/>
      <c r="HZ403" s="2" t="str">
        <f t="shared" si="2943"/>
        <v>СКРЫТЬ</v>
      </c>
    </row>
    <row r="404" spans="1:234" hidden="1" x14ac:dyDescent="0.2">
      <c r="A404" s="1" t="e">
        <f>$K$2&amp;#REF!&amp;$K$354&amp;$K$385&amp;K404</f>
        <v>#REF!</v>
      </c>
      <c r="B404" s="16" t="e">
        <f>IF(#REF!=0,"Скрыть","")</f>
        <v>#REF!</v>
      </c>
      <c r="C404" s="15" t="e">
        <f>IF(AND(#REF!&gt;85%,#REF!&gt;85%),"скрыть","")</f>
        <v>#REF!</v>
      </c>
      <c r="D404" s="14" t="s">
        <v>2</v>
      </c>
      <c r="E404" s="14" t="s">
        <v>25</v>
      </c>
      <c r="F404" s="14" t="s">
        <v>26</v>
      </c>
      <c r="G404" s="13" t="str">
        <f>CONCATENATE(D404,E404,F404,K404)</f>
        <v>3BDFBC50-5FD0-44D2-8F2C-8100642B19E7FDBB77E1-CAAB-4231-A3A6-5F1E1D2A723945AE0848-F448-420E-8294-9520F637BB9AПроходка ТПМК, п.м.</v>
      </c>
      <c r="H404" s="13"/>
      <c r="I404" s="42">
        <v>393</v>
      </c>
      <c r="J404" s="102">
        <f>SUBTOTAL(103,I$12:I404)*1</f>
        <v>67</v>
      </c>
      <c r="K404" s="108" t="s">
        <v>13</v>
      </c>
      <c r="L404" s="17" t="s">
        <v>64</v>
      </c>
      <c r="M404" s="267"/>
      <c r="N404" s="255"/>
      <c r="O404" s="118"/>
      <c r="P404" s="162">
        <v>0</v>
      </c>
      <c r="Q404" s="163">
        <v>0</v>
      </c>
      <c r="R404" s="163">
        <v>0</v>
      </c>
      <c r="S404" s="92">
        <f t="shared" ca="1" si="3329"/>
        <v>0</v>
      </c>
      <c r="T404" s="92">
        <f t="shared" si="3330"/>
        <v>0</v>
      </c>
      <c r="U404" s="91">
        <f t="shared" ca="1" si="3331"/>
        <v>0</v>
      </c>
      <c r="V404" s="91">
        <f t="shared" si="3332"/>
        <v>0</v>
      </c>
      <c r="W404" s="120" t="str">
        <f t="shared" si="3333"/>
        <v/>
      </c>
      <c r="X404" s="178"/>
      <c r="Y404" s="128">
        <f t="shared" si="3334"/>
        <v>0</v>
      </c>
      <c r="Z404" s="179">
        <f t="shared" ca="1" si="3335"/>
        <v>0</v>
      </c>
      <c r="AA404" s="127">
        <f t="shared" si="3336"/>
        <v>0</v>
      </c>
      <c r="AB404" s="67" t="str">
        <f t="shared" ca="1" si="3337"/>
        <v/>
      </c>
      <c r="AC404" s="69">
        <f t="shared" ca="1" si="3338"/>
        <v>0</v>
      </c>
      <c r="AD404" s="226">
        <f t="shared" si="3244"/>
        <v>0</v>
      </c>
      <c r="AE404" s="227">
        <f t="shared" si="3245"/>
        <v>0</v>
      </c>
      <c r="AF404" s="225">
        <f t="shared" si="3246"/>
        <v>0</v>
      </c>
      <c r="AG404" s="226">
        <f t="shared" si="3247"/>
        <v>0</v>
      </c>
      <c r="AH404" s="227">
        <f t="shared" si="3248"/>
        <v>0</v>
      </c>
      <c r="AI404" s="225">
        <f t="shared" si="3249"/>
        <v>0</v>
      </c>
      <c r="AJ404" s="226">
        <f t="shared" si="3250"/>
        <v>0</v>
      </c>
      <c r="AK404" s="227">
        <f t="shared" si="3251"/>
        <v>0</v>
      </c>
      <c r="AL404" s="225">
        <f t="shared" si="3252"/>
        <v>0</v>
      </c>
      <c r="AM404" s="226">
        <f t="shared" si="3253"/>
        <v>0</v>
      </c>
      <c r="AN404" s="227">
        <f t="shared" si="3254"/>
        <v>0</v>
      </c>
      <c r="AO404" s="225">
        <f t="shared" si="3255"/>
        <v>0</v>
      </c>
      <c r="AP404" s="226">
        <f t="shared" si="3256"/>
        <v>0</v>
      </c>
      <c r="AQ404" s="227">
        <f t="shared" si="3257"/>
        <v>0</v>
      </c>
      <c r="AR404" s="225">
        <f t="shared" si="3182"/>
        <v>0</v>
      </c>
      <c r="AS404" s="136"/>
      <c r="AT404" s="131"/>
      <c r="AU404" s="69">
        <f t="shared" si="3339"/>
        <v>0</v>
      </c>
      <c r="AV404" s="162"/>
      <c r="AW404" s="130"/>
      <c r="AX404" s="18">
        <f t="shared" si="3340"/>
        <v>0</v>
      </c>
      <c r="AY404" s="136"/>
      <c r="AZ404" s="131"/>
      <c r="BA404" s="69">
        <f t="shared" si="3341"/>
        <v>0</v>
      </c>
      <c r="BB404" s="162"/>
      <c r="BC404" s="130"/>
      <c r="BD404" s="18">
        <f t="shared" si="3342"/>
        <v>0</v>
      </c>
      <c r="BE404" s="136"/>
      <c r="BF404" s="131"/>
      <c r="BG404" s="69">
        <f t="shared" si="3343"/>
        <v>0</v>
      </c>
      <c r="BH404" s="162"/>
      <c r="BI404" s="130"/>
      <c r="BJ404" s="18">
        <f t="shared" si="3344"/>
        <v>0</v>
      </c>
      <c r="BK404" s="136"/>
      <c r="BL404" s="131"/>
      <c r="BM404" s="69">
        <f t="shared" si="3345"/>
        <v>0</v>
      </c>
      <c r="BN404" s="162"/>
      <c r="BO404" s="130"/>
      <c r="BP404" s="18">
        <f t="shared" si="3346"/>
        <v>0</v>
      </c>
      <c r="BQ404" s="136"/>
      <c r="BR404" s="131"/>
      <c r="BS404" s="69">
        <f t="shared" si="3347"/>
        <v>0</v>
      </c>
      <c r="BT404" s="162"/>
      <c r="BU404" s="130"/>
      <c r="BV404" s="18">
        <f t="shared" si="3348"/>
        <v>0</v>
      </c>
      <c r="BW404" s="136"/>
      <c r="BX404" s="131"/>
      <c r="BY404" s="69">
        <f t="shared" si="3349"/>
        <v>0</v>
      </c>
      <c r="BZ404" s="162"/>
      <c r="CA404" s="130"/>
      <c r="CB404" s="18">
        <f t="shared" si="3350"/>
        <v>0</v>
      </c>
      <c r="CC404" s="136"/>
      <c r="CD404" s="131"/>
      <c r="CE404" s="69">
        <f t="shared" si="3351"/>
        <v>0</v>
      </c>
      <c r="CF404" s="162"/>
      <c r="CG404" s="130"/>
      <c r="CH404" s="18">
        <f t="shared" si="3352"/>
        <v>0</v>
      </c>
      <c r="CI404" s="136"/>
      <c r="CJ404" s="131"/>
      <c r="CK404" s="69">
        <f t="shared" si="3353"/>
        <v>0</v>
      </c>
      <c r="CL404" s="162"/>
      <c r="CM404" s="130"/>
      <c r="CN404" s="18">
        <f t="shared" si="3282"/>
        <v>0</v>
      </c>
      <c r="CO404" s="136"/>
      <c r="CP404" s="131"/>
      <c r="CQ404" s="69">
        <f t="shared" si="3354"/>
        <v>0</v>
      </c>
      <c r="CR404" s="162"/>
      <c r="CS404" s="130"/>
      <c r="CT404" s="18">
        <f t="shared" si="3284"/>
        <v>0</v>
      </c>
      <c r="CU404" s="136"/>
      <c r="CV404" s="131"/>
      <c r="CW404" s="69">
        <f t="shared" si="3355"/>
        <v>0</v>
      </c>
      <c r="CX404" s="162"/>
      <c r="CY404" s="130"/>
      <c r="CZ404" s="18">
        <f t="shared" si="3286"/>
        <v>0</v>
      </c>
      <c r="DA404" s="136"/>
      <c r="DB404" s="131"/>
      <c r="DC404" s="69">
        <f t="shared" si="3356"/>
        <v>0</v>
      </c>
      <c r="DD404" s="162"/>
      <c r="DE404" s="130"/>
      <c r="DF404" s="18">
        <f t="shared" si="3288"/>
        <v>0</v>
      </c>
      <c r="DG404" s="136"/>
      <c r="DH404" s="131"/>
      <c r="DI404" s="69">
        <f t="shared" si="3357"/>
        <v>0</v>
      </c>
      <c r="DJ404" s="162"/>
      <c r="DK404" s="130"/>
      <c r="DL404" s="18">
        <f t="shared" si="3358"/>
        <v>0</v>
      </c>
      <c r="DM404" s="136"/>
      <c r="DN404" s="131"/>
      <c r="DO404" s="69">
        <f t="shared" si="3359"/>
        <v>0</v>
      </c>
      <c r="DP404" s="162"/>
      <c r="DQ404" s="130"/>
      <c r="DR404" s="18">
        <f t="shared" si="3360"/>
        <v>0</v>
      </c>
      <c r="DS404" s="136"/>
      <c r="DT404" s="131"/>
      <c r="DU404" s="69">
        <f t="shared" si="3361"/>
        <v>0</v>
      </c>
      <c r="DV404" s="162"/>
      <c r="DW404" s="130"/>
      <c r="DX404" s="18">
        <f t="shared" si="3362"/>
        <v>0</v>
      </c>
      <c r="DY404" s="136"/>
      <c r="DZ404" s="131"/>
      <c r="EA404" s="69">
        <f t="shared" si="3363"/>
        <v>0</v>
      </c>
      <c r="EB404" s="162"/>
      <c r="EC404" s="130"/>
      <c r="ED404" s="18">
        <f t="shared" si="3364"/>
        <v>0</v>
      </c>
      <c r="EE404" s="136"/>
      <c r="EF404" s="131"/>
      <c r="EG404" s="69">
        <f t="shared" si="3365"/>
        <v>0</v>
      </c>
      <c r="EH404" s="162"/>
      <c r="EI404" s="130"/>
      <c r="EJ404" s="18">
        <f t="shared" si="3366"/>
        <v>0</v>
      </c>
      <c r="EK404" s="136"/>
      <c r="EL404" s="131"/>
      <c r="EM404" s="69">
        <f t="shared" si="3367"/>
        <v>0</v>
      </c>
      <c r="EN404" s="162"/>
      <c r="EO404" s="130"/>
      <c r="EP404" s="18">
        <f t="shared" si="3368"/>
        <v>0</v>
      </c>
      <c r="EQ404" s="136"/>
      <c r="ER404" s="131"/>
      <c r="ES404" s="69">
        <f t="shared" si="3369"/>
        <v>0</v>
      </c>
      <c r="ET404" s="162"/>
      <c r="EU404" s="130"/>
      <c r="EV404" s="18">
        <f t="shared" si="3370"/>
        <v>0</v>
      </c>
      <c r="EW404" s="136"/>
      <c r="EX404" s="131"/>
      <c r="EY404" s="69">
        <f t="shared" si="3371"/>
        <v>0</v>
      </c>
      <c r="EZ404" s="162"/>
      <c r="FA404" s="130"/>
      <c r="FB404" s="18">
        <f t="shared" si="3372"/>
        <v>0</v>
      </c>
      <c r="FC404" s="136"/>
      <c r="FD404" s="131"/>
      <c r="FE404" s="69">
        <f t="shared" si="3373"/>
        <v>0</v>
      </c>
      <c r="FF404" s="162"/>
      <c r="FG404" s="130"/>
      <c r="FH404" s="18">
        <f t="shared" si="3374"/>
        <v>0</v>
      </c>
      <c r="FI404" s="136"/>
      <c r="FJ404" s="131"/>
      <c r="FK404" s="69">
        <f t="shared" si="3375"/>
        <v>0</v>
      </c>
      <c r="FL404" s="162"/>
      <c r="FM404" s="130"/>
      <c r="FN404" s="18">
        <f t="shared" si="3376"/>
        <v>0</v>
      </c>
      <c r="FO404" s="136"/>
      <c r="FP404" s="131"/>
      <c r="FQ404" s="69">
        <f t="shared" si="3377"/>
        <v>0</v>
      </c>
      <c r="FR404" s="162"/>
      <c r="FS404" s="130"/>
      <c r="FT404" s="18">
        <f t="shared" si="3378"/>
        <v>0</v>
      </c>
      <c r="FU404" s="136"/>
      <c r="FV404" s="131"/>
      <c r="FW404" s="69">
        <f t="shared" si="3379"/>
        <v>0</v>
      </c>
      <c r="FX404" s="162"/>
      <c r="FY404" s="130"/>
      <c r="FZ404" s="18">
        <f t="shared" si="3380"/>
        <v>0</v>
      </c>
      <c r="GA404" s="136"/>
      <c r="GB404" s="131"/>
      <c r="GC404" s="69">
        <f t="shared" si="3381"/>
        <v>0</v>
      </c>
      <c r="GD404" s="162"/>
      <c r="GE404" s="130"/>
      <c r="GF404" s="18">
        <f t="shared" si="3382"/>
        <v>0</v>
      </c>
      <c r="GG404" s="136"/>
      <c r="GH404" s="131"/>
      <c r="GI404" s="69">
        <f t="shared" si="3383"/>
        <v>0</v>
      </c>
      <c r="GJ404" s="162"/>
      <c r="GK404" s="130"/>
      <c r="GL404" s="18">
        <f t="shared" si="3384"/>
        <v>0</v>
      </c>
      <c r="GM404" s="136"/>
      <c r="GN404" s="131"/>
      <c r="GO404" s="69">
        <f t="shared" si="3385"/>
        <v>0</v>
      </c>
      <c r="GP404" s="162"/>
      <c r="GQ404" s="130"/>
      <c r="GR404" s="18">
        <f t="shared" si="3386"/>
        <v>0</v>
      </c>
      <c r="GS404" s="136"/>
      <c r="GT404" s="131"/>
      <c r="GU404" s="69">
        <f t="shared" si="3387"/>
        <v>0</v>
      </c>
      <c r="GV404" s="162"/>
      <c r="GW404" s="130"/>
      <c r="GX404" s="18">
        <f t="shared" si="3388"/>
        <v>0</v>
      </c>
      <c r="GY404" s="136"/>
      <c r="GZ404" s="131"/>
      <c r="HA404" s="69">
        <f t="shared" si="3389"/>
        <v>0</v>
      </c>
      <c r="HB404" s="162"/>
      <c r="HC404" s="130"/>
      <c r="HD404" s="18">
        <f t="shared" si="3390"/>
        <v>0</v>
      </c>
      <c r="HE404" s="136"/>
      <c r="HF404" s="131"/>
      <c r="HG404" s="69">
        <f t="shared" si="3391"/>
        <v>0</v>
      </c>
      <c r="HH404" s="162"/>
      <c r="HI404" s="130"/>
      <c r="HJ404" s="18">
        <f t="shared" si="3392"/>
        <v>0</v>
      </c>
      <c r="HK404" s="136"/>
      <c r="HL404" s="131"/>
      <c r="HM404" s="69">
        <f t="shared" si="3393"/>
        <v>0</v>
      </c>
      <c r="HN404" s="162"/>
      <c r="HO404" s="130"/>
      <c r="HP404" s="18">
        <f t="shared" si="3394"/>
        <v>0</v>
      </c>
      <c r="HQ404" s="136"/>
      <c r="HR404" s="131"/>
      <c r="HS404" s="69">
        <f t="shared" si="3395"/>
        <v>0</v>
      </c>
      <c r="HT404" s="162"/>
      <c r="HU404" s="130"/>
      <c r="HV404" s="18">
        <f t="shared" si="3396"/>
        <v>0</v>
      </c>
      <c r="HW404" s="17"/>
      <c r="HX404" s="85"/>
      <c r="HY404" s="85"/>
      <c r="HZ404" s="2" t="str">
        <f t="shared" si="2943"/>
        <v>СКРЫТЬ</v>
      </c>
    </row>
    <row r="405" spans="1:234" hidden="1" x14ac:dyDescent="0.2">
      <c r="A405" s="1" t="e">
        <f>$K$2&amp;#REF!&amp;$K$354&amp;$K$385&amp;K405</f>
        <v>#REF!</v>
      </c>
      <c r="B405" s="16" t="e">
        <f>IF(#REF!=0,"Скрыть","")</f>
        <v>#REF!</v>
      </c>
      <c r="C405" s="15" t="e">
        <f>IF(AND(#REF!&gt;85%,#REF!&gt;85%),"скрыть","")</f>
        <v>#REF!</v>
      </c>
      <c r="D405" s="14" t="s">
        <v>2</v>
      </c>
      <c r="E405" s="14" t="s">
        <v>25</v>
      </c>
      <c r="F405" s="14" t="s">
        <v>26</v>
      </c>
      <c r="G405" s="13" t="str">
        <f>CONCATENATE(D405,E405,F405,K405)</f>
        <v>3BDFBC50-5FD0-44D2-8F2C-8100642B19E7FDBB77E1-CAAB-4231-A3A6-5F1E1D2A723945AE0848-F448-420E-8294-9520F637BB9AПроходка горным способом, п.м.</v>
      </c>
      <c r="H405" s="13"/>
      <c r="I405" s="42">
        <v>394</v>
      </c>
      <c r="J405" s="102">
        <f>SUBTOTAL(103,I$12:I405)*1</f>
        <v>67</v>
      </c>
      <c r="K405" s="108" t="s">
        <v>12</v>
      </c>
      <c r="L405" s="17" t="s">
        <v>64</v>
      </c>
      <c r="M405" s="267"/>
      <c r="N405" s="255"/>
      <c r="O405" s="118"/>
      <c r="P405" s="162">
        <v>0</v>
      </c>
      <c r="Q405" s="163">
        <v>0</v>
      </c>
      <c r="R405" s="163">
        <v>0</v>
      </c>
      <c r="S405" s="92">
        <f t="shared" ca="1" si="3329"/>
        <v>0</v>
      </c>
      <c r="T405" s="92">
        <f t="shared" si="3330"/>
        <v>0</v>
      </c>
      <c r="U405" s="91">
        <f t="shared" ca="1" si="3331"/>
        <v>0</v>
      </c>
      <c r="V405" s="91">
        <f t="shared" si="3332"/>
        <v>0</v>
      </c>
      <c r="W405" s="120" t="str">
        <f t="shared" si="3333"/>
        <v/>
      </c>
      <c r="X405" s="178"/>
      <c r="Y405" s="128">
        <f t="shared" si="3334"/>
        <v>0</v>
      </c>
      <c r="Z405" s="179">
        <f t="shared" ca="1" si="3335"/>
        <v>0</v>
      </c>
      <c r="AA405" s="127">
        <f t="shared" si="3336"/>
        <v>0</v>
      </c>
      <c r="AB405" s="67" t="str">
        <f t="shared" ca="1" si="3337"/>
        <v/>
      </c>
      <c r="AC405" s="69">
        <f t="shared" ca="1" si="3338"/>
        <v>0</v>
      </c>
      <c r="AD405" s="226">
        <f t="shared" si="3244"/>
        <v>0</v>
      </c>
      <c r="AE405" s="227">
        <f t="shared" si="3245"/>
        <v>0</v>
      </c>
      <c r="AF405" s="225">
        <f t="shared" si="3246"/>
        <v>0</v>
      </c>
      <c r="AG405" s="226">
        <f t="shared" si="3247"/>
        <v>0</v>
      </c>
      <c r="AH405" s="227">
        <f t="shared" si="3248"/>
        <v>0</v>
      </c>
      <c r="AI405" s="225">
        <f t="shared" si="3249"/>
        <v>0</v>
      </c>
      <c r="AJ405" s="226">
        <f t="shared" si="3250"/>
        <v>0</v>
      </c>
      <c r="AK405" s="227">
        <f t="shared" si="3251"/>
        <v>0</v>
      </c>
      <c r="AL405" s="225">
        <f t="shared" si="3252"/>
        <v>0</v>
      </c>
      <c r="AM405" s="226">
        <f t="shared" si="3253"/>
        <v>0</v>
      </c>
      <c r="AN405" s="227">
        <f t="shared" si="3254"/>
        <v>0</v>
      </c>
      <c r="AO405" s="225">
        <f t="shared" si="3255"/>
        <v>0</v>
      </c>
      <c r="AP405" s="226">
        <f t="shared" si="3256"/>
        <v>0</v>
      </c>
      <c r="AQ405" s="227">
        <f t="shared" si="3257"/>
        <v>0</v>
      </c>
      <c r="AR405" s="225">
        <f t="shared" si="3182"/>
        <v>0</v>
      </c>
      <c r="AS405" s="136"/>
      <c r="AT405" s="131"/>
      <c r="AU405" s="69">
        <f t="shared" si="3339"/>
        <v>0</v>
      </c>
      <c r="AV405" s="162"/>
      <c r="AW405" s="130"/>
      <c r="AX405" s="18">
        <f t="shared" si="3340"/>
        <v>0</v>
      </c>
      <c r="AY405" s="136"/>
      <c r="AZ405" s="131"/>
      <c r="BA405" s="69">
        <f t="shared" si="3341"/>
        <v>0</v>
      </c>
      <c r="BB405" s="162"/>
      <c r="BC405" s="130"/>
      <c r="BD405" s="18">
        <f t="shared" si="3342"/>
        <v>0</v>
      </c>
      <c r="BE405" s="136"/>
      <c r="BF405" s="131"/>
      <c r="BG405" s="69">
        <f t="shared" si="3343"/>
        <v>0</v>
      </c>
      <c r="BH405" s="162"/>
      <c r="BI405" s="130"/>
      <c r="BJ405" s="18">
        <f t="shared" si="3344"/>
        <v>0</v>
      </c>
      <c r="BK405" s="136"/>
      <c r="BL405" s="131"/>
      <c r="BM405" s="69">
        <f t="shared" si="3345"/>
        <v>0</v>
      </c>
      <c r="BN405" s="162"/>
      <c r="BO405" s="130"/>
      <c r="BP405" s="18">
        <f t="shared" si="3346"/>
        <v>0</v>
      </c>
      <c r="BQ405" s="136"/>
      <c r="BR405" s="131"/>
      <c r="BS405" s="69">
        <f t="shared" si="3347"/>
        <v>0</v>
      </c>
      <c r="BT405" s="162"/>
      <c r="BU405" s="130"/>
      <c r="BV405" s="18">
        <f t="shared" si="3348"/>
        <v>0</v>
      </c>
      <c r="BW405" s="136"/>
      <c r="BX405" s="131"/>
      <c r="BY405" s="69">
        <f t="shared" si="3349"/>
        <v>0</v>
      </c>
      <c r="BZ405" s="162"/>
      <c r="CA405" s="130"/>
      <c r="CB405" s="18">
        <f t="shared" si="3350"/>
        <v>0</v>
      </c>
      <c r="CC405" s="136"/>
      <c r="CD405" s="131"/>
      <c r="CE405" s="69">
        <f t="shared" si="3351"/>
        <v>0</v>
      </c>
      <c r="CF405" s="162"/>
      <c r="CG405" s="130"/>
      <c r="CH405" s="18">
        <f t="shared" si="3352"/>
        <v>0</v>
      </c>
      <c r="CI405" s="136"/>
      <c r="CJ405" s="131"/>
      <c r="CK405" s="69">
        <f t="shared" si="3353"/>
        <v>0</v>
      </c>
      <c r="CL405" s="162"/>
      <c r="CM405" s="130"/>
      <c r="CN405" s="18">
        <f t="shared" si="3282"/>
        <v>0</v>
      </c>
      <c r="CO405" s="136"/>
      <c r="CP405" s="131"/>
      <c r="CQ405" s="69">
        <f t="shared" si="3354"/>
        <v>0</v>
      </c>
      <c r="CR405" s="162"/>
      <c r="CS405" s="130"/>
      <c r="CT405" s="18">
        <f t="shared" si="3284"/>
        <v>0</v>
      </c>
      <c r="CU405" s="136"/>
      <c r="CV405" s="131"/>
      <c r="CW405" s="69">
        <f t="shared" si="3355"/>
        <v>0</v>
      </c>
      <c r="CX405" s="162"/>
      <c r="CY405" s="130"/>
      <c r="CZ405" s="18">
        <f t="shared" si="3286"/>
        <v>0</v>
      </c>
      <c r="DA405" s="136"/>
      <c r="DB405" s="131"/>
      <c r="DC405" s="69">
        <f t="shared" si="3356"/>
        <v>0</v>
      </c>
      <c r="DD405" s="162"/>
      <c r="DE405" s="130"/>
      <c r="DF405" s="18">
        <f t="shared" si="3288"/>
        <v>0</v>
      </c>
      <c r="DG405" s="136"/>
      <c r="DH405" s="131"/>
      <c r="DI405" s="69">
        <f t="shared" si="3357"/>
        <v>0</v>
      </c>
      <c r="DJ405" s="162"/>
      <c r="DK405" s="130"/>
      <c r="DL405" s="18">
        <f t="shared" si="3358"/>
        <v>0</v>
      </c>
      <c r="DM405" s="136"/>
      <c r="DN405" s="131"/>
      <c r="DO405" s="69">
        <f t="shared" si="3359"/>
        <v>0</v>
      </c>
      <c r="DP405" s="162"/>
      <c r="DQ405" s="130"/>
      <c r="DR405" s="18">
        <f t="shared" si="3360"/>
        <v>0</v>
      </c>
      <c r="DS405" s="136"/>
      <c r="DT405" s="131"/>
      <c r="DU405" s="69">
        <f t="shared" si="3361"/>
        <v>0</v>
      </c>
      <c r="DV405" s="162"/>
      <c r="DW405" s="130"/>
      <c r="DX405" s="18">
        <f t="shared" si="3362"/>
        <v>0</v>
      </c>
      <c r="DY405" s="136"/>
      <c r="DZ405" s="131"/>
      <c r="EA405" s="69">
        <f t="shared" si="3363"/>
        <v>0</v>
      </c>
      <c r="EB405" s="162"/>
      <c r="EC405" s="130"/>
      <c r="ED405" s="18">
        <f t="shared" si="3364"/>
        <v>0</v>
      </c>
      <c r="EE405" s="136"/>
      <c r="EF405" s="131"/>
      <c r="EG405" s="69">
        <f t="shared" si="3365"/>
        <v>0</v>
      </c>
      <c r="EH405" s="162"/>
      <c r="EI405" s="130"/>
      <c r="EJ405" s="18">
        <f t="shared" si="3366"/>
        <v>0</v>
      </c>
      <c r="EK405" s="136"/>
      <c r="EL405" s="131"/>
      <c r="EM405" s="69">
        <f t="shared" si="3367"/>
        <v>0</v>
      </c>
      <c r="EN405" s="162"/>
      <c r="EO405" s="130"/>
      <c r="EP405" s="18">
        <f t="shared" si="3368"/>
        <v>0</v>
      </c>
      <c r="EQ405" s="136"/>
      <c r="ER405" s="131"/>
      <c r="ES405" s="69">
        <f t="shared" si="3369"/>
        <v>0</v>
      </c>
      <c r="ET405" s="162"/>
      <c r="EU405" s="130"/>
      <c r="EV405" s="18">
        <f t="shared" si="3370"/>
        <v>0</v>
      </c>
      <c r="EW405" s="136"/>
      <c r="EX405" s="131"/>
      <c r="EY405" s="69">
        <f t="shared" si="3371"/>
        <v>0</v>
      </c>
      <c r="EZ405" s="162"/>
      <c r="FA405" s="130"/>
      <c r="FB405" s="18">
        <f t="shared" si="3372"/>
        <v>0</v>
      </c>
      <c r="FC405" s="136"/>
      <c r="FD405" s="131"/>
      <c r="FE405" s="69">
        <f t="shared" si="3373"/>
        <v>0</v>
      </c>
      <c r="FF405" s="162"/>
      <c r="FG405" s="130"/>
      <c r="FH405" s="18">
        <f t="shared" si="3374"/>
        <v>0</v>
      </c>
      <c r="FI405" s="136"/>
      <c r="FJ405" s="131"/>
      <c r="FK405" s="69">
        <f t="shared" si="3375"/>
        <v>0</v>
      </c>
      <c r="FL405" s="162"/>
      <c r="FM405" s="130"/>
      <c r="FN405" s="18">
        <f t="shared" si="3376"/>
        <v>0</v>
      </c>
      <c r="FO405" s="136"/>
      <c r="FP405" s="131"/>
      <c r="FQ405" s="69">
        <f t="shared" si="3377"/>
        <v>0</v>
      </c>
      <c r="FR405" s="162"/>
      <c r="FS405" s="130"/>
      <c r="FT405" s="18">
        <f t="shared" si="3378"/>
        <v>0</v>
      </c>
      <c r="FU405" s="136"/>
      <c r="FV405" s="131"/>
      <c r="FW405" s="69">
        <f t="shared" si="3379"/>
        <v>0</v>
      </c>
      <c r="FX405" s="162"/>
      <c r="FY405" s="130"/>
      <c r="FZ405" s="18">
        <f t="shared" si="3380"/>
        <v>0</v>
      </c>
      <c r="GA405" s="136"/>
      <c r="GB405" s="131"/>
      <c r="GC405" s="69">
        <f t="shared" si="3381"/>
        <v>0</v>
      </c>
      <c r="GD405" s="162"/>
      <c r="GE405" s="130"/>
      <c r="GF405" s="18">
        <f t="shared" si="3382"/>
        <v>0</v>
      </c>
      <c r="GG405" s="136"/>
      <c r="GH405" s="131"/>
      <c r="GI405" s="69">
        <f t="shared" si="3383"/>
        <v>0</v>
      </c>
      <c r="GJ405" s="162"/>
      <c r="GK405" s="130"/>
      <c r="GL405" s="18">
        <f t="shared" si="3384"/>
        <v>0</v>
      </c>
      <c r="GM405" s="136"/>
      <c r="GN405" s="131"/>
      <c r="GO405" s="69">
        <f t="shared" si="3385"/>
        <v>0</v>
      </c>
      <c r="GP405" s="162"/>
      <c r="GQ405" s="130"/>
      <c r="GR405" s="18">
        <f t="shared" si="3386"/>
        <v>0</v>
      </c>
      <c r="GS405" s="136"/>
      <c r="GT405" s="131"/>
      <c r="GU405" s="69">
        <f t="shared" si="3387"/>
        <v>0</v>
      </c>
      <c r="GV405" s="162"/>
      <c r="GW405" s="130"/>
      <c r="GX405" s="18">
        <f t="shared" si="3388"/>
        <v>0</v>
      </c>
      <c r="GY405" s="136"/>
      <c r="GZ405" s="131"/>
      <c r="HA405" s="69">
        <f t="shared" si="3389"/>
        <v>0</v>
      </c>
      <c r="HB405" s="162"/>
      <c r="HC405" s="130"/>
      <c r="HD405" s="18">
        <f t="shared" si="3390"/>
        <v>0</v>
      </c>
      <c r="HE405" s="136"/>
      <c r="HF405" s="131"/>
      <c r="HG405" s="69">
        <f t="shared" si="3391"/>
        <v>0</v>
      </c>
      <c r="HH405" s="162"/>
      <c r="HI405" s="130"/>
      <c r="HJ405" s="18">
        <f t="shared" si="3392"/>
        <v>0</v>
      </c>
      <c r="HK405" s="136"/>
      <c r="HL405" s="131"/>
      <c r="HM405" s="69">
        <f t="shared" si="3393"/>
        <v>0</v>
      </c>
      <c r="HN405" s="162"/>
      <c r="HO405" s="130"/>
      <c r="HP405" s="18">
        <f t="shared" si="3394"/>
        <v>0</v>
      </c>
      <c r="HQ405" s="136"/>
      <c r="HR405" s="131"/>
      <c r="HS405" s="69">
        <f t="shared" si="3395"/>
        <v>0</v>
      </c>
      <c r="HT405" s="162"/>
      <c r="HU405" s="130"/>
      <c r="HV405" s="18">
        <f t="shared" si="3396"/>
        <v>0</v>
      </c>
      <c r="HW405" s="17"/>
      <c r="HX405" s="85"/>
      <c r="HY405" s="85"/>
      <c r="HZ405" s="2" t="str">
        <f t="shared" si="2943"/>
        <v>СКРЫТЬ</v>
      </c>
    </row>
    <row r="406" spans="1:234" hidden="1" x14ac:dyDescent="0.2">
      <c r="A406" s="1" t="e">
        <f>$K$2&amp;#REF!&amp;$K$354&amp;$K$385&amp;K406</f>
        <v>#REF!</v>
      </c>
      <c r="B406" s="16" t="e">
        <f>IF(#REF!=0,"Скрыть","")</f>
        <v>#REF!</v>
      </c>
      <c r="C406" s="15" t="e">
        <f>IF(AND(#REF!&gt;85%,#REF!&gt;85%),"скрыть","")</f>
        <v>#REF!</v>
      </c>
      <c r="D406" s="14" t="s">
        <v>2</v>
      </c>
      <c r="E406" s="14" t="s">
        <v>25</v>
      </c>
      <c r="F406" s="14" t="s">
        <v>26</v>
      </c>
      <c r="G406" s="13" t="str">
        <f>CONCATENATE(D406,E406,F406,K406)</f>
        <v>3BDFBC50-5FD0-44D2-8F2C-8100642B19E7FDBB77E1-CAAB-4231-A3A6-5F1E1D2A723945AE0848-F448-420E-8294-9520F637BB9AПроходка вертикальных стволов, п.м.</v>
      </c>
      <c r="H406" s="13"/>
      <c r="I406" s="42">
        <v>395</v>
      </c>
      <c r="J406" s="102">
        <f>SUBTOTAL(103,I$12:I406)*1</f>
        <v>67</v>
      </c>
      <c r="K406" s="108" t="s">
        <v>11</v>
      </c>
      <c r="L406" s="17" t="s">
        <v>64</v>
      </c>
      <c r="M406" s="267"/>
      <c r="N406" s="255"/>
      <c r="O406" s="118"/>
      <c r="P406" s="162">
        <v>0</v>
      </c>
      <c r="Q406" s="163">
        <v>0</v>
      </c>
      <c r="R406" s="163">
        <v>0</v>
      </c>
      <c r="S406" s="92">
        <f t="shared" ca="1" si="3329"/>
        <v>0</v>
      </c>
      <c r="T406" s="92">
        <f t="shared" si="3330"/>
        <v>0</v>
      </c>
      <c r="U406" s="91">
        <f t="shared" ca="1" si="3331"/>
        <v>0</v>
      </c>
      <c r="V406" s="91">
        <f t="shared" si="3332"/>
        <v>0</v>
      </c>
      <c r="W406" s="120" t="str">
        <f t="shared" si="3333"/>
        <v/>
      </c>
      <c r="X406" s="178"/>
      <c r="Y406" s="128">
        <f t="shared" si="3334"/>
        <v>0</v>
      </c>
      <c r="Z406" s="179">
        <f t="shared" ca="1" si="3335"/>
        <v>0</v>
      </c>
      <c r="AA406" s="127">
        <f t="shared" si="3336"/>
        <v>0</v>
      </c>
      <c r="AB406" s="67" t="str">
        <f t="shared" ca="1" si="3337"/>
        <v/>
      </c>
      <c r="AC406" s="69">
        <f t="shared" ca="1" si="3338"/>
        <v>0</v>
      </c>
      <c r="AD406" s="226">
        <f t="shared" si="3244"/>
        <v>0</v>
      </c>
      <c r="AE406" s="227">
        <f t="shared" si="3245"/>
        <v>0</v>
      </c>
      <c r="AF406" s="225">
        <f t="shared" si="3246"/>
        <v>0</v>
      </c>
      <c r="AG406" s="226">
        <f t="shared" si="3247"/>
        <v>0</v>
      </c>
      <c r="AH406" s="227">
        <f t="shared" si="3248"/>
        <v>0</v>
      </c>
      <c r="AI406" s="225">
        <f t="shared" si="3249"/>
        <v>0</v>
      </c>
      <c r="AJ406" s="226">
        <f t="shared" si="3250"/>
        <v>0</v>
      </c>
      <c r="AK406" s="227">
        <f t="shared" si="3251"/>
        <v>0</v>
      </c>
      <c r="AL406" s="225">
        <f t="shared" si="3252"/>
        <v>0</v>
      </c>
      <c r="AM406" s="226">
        <f t="shared" si="3253"/>
        <v>0</v>
      </c>
      <c r="AN406" s="227">
        <f t="shared" si="3254"/>
        <v>0</v>
      </c>
      <c r="AO406" s="225">
        <f t="shared" si="3255"/>
        <v>0</v>
      </c>
      <c r="AP406" s="226">
        <f t="shared" si="3256"/>
        <v>0</v>
      </c>
      <c r="AQ406" s="227">
        <f t="shared" si="3257"/>
        <v>0</v>
      </c>
      <c r="AR406" s="225">
        <f t="shared" si="3182"/>
        <v>0</v>
      </c>
      <c r="AS406" s="136"/>
      <c r="AT406" s="131"/>
      <c r="AU406" s="69">
        <f t="shared" si="3339"/>
        <v>0</v>
      </c>
      <c r="AV406" s="162"/>
      <c r="AW406" s="130"/>
      <c r="AX406" s="18">
        <f t="shared" si="3340"/>
        <v>0</v>
      </c>
      <c r="AY406" s="136"/>
      <c r="AZ406" s="131"/>
      <c r="BA406" s="69">
        <f t="shared" si="3341"/>
        <v>0</v>
      </c>
      <c r="BB406" s="162"/>
      <c r="BC406" s="130"/>
      <c r="BD406" s="18">
        <f t="shared" si="3342"/>
        <v>0</v>
      </c>
      <c r="BE406" s="136"/>
      <c r="BF406" s="131"/>
      <c r="BG406" s="69">
        <f t="shared" si="3343"/>
        <v>0</v>
      </c>
      <c r="BH406" s="162"/>
      <c r="BI406" s="130"/>
      <c r="BJ406" s="18">
        <f t="shared" si="3344"/>
        <v>0</v>
      </c>
      <c r="BK406" s="136"/>
      <c r="BL406" s="131"/>
      <c r="BM406" s="69">
        <f t="shared" si="3345"/>
        <v>0</v>
      </c>
      <c r="BN406" s="162"/>
      <c r="BO406" s="130"/>
      <c r="BP406" s="18">
        <f t="shared" si="3346"/>
        <v>0</v>
      </c>
      <c r="BQ406" s="136"/>
      <c r="BR406" s="131"/>
      <c r="BS406" s="69">
        <f t="shared" si="3347"/>
        <v>0</v>
      </c>
      <c r="BT406" s="162"/>
      <c r="BU406" s="130"/>
      <c r="BV406" s="18">
        <f t="shared" si="3348"/>
        <v>0</v>
      </c>
      <c r="BW406" s="136"/>
      <c r="BX406" s="131"/>
      <c r="BY406" s="69">
        <f t="shared" si="3349"/>
        <v>0</v>
      </c>
      <c r="BZ406" s="162"/>
      <c r="CA406" s="130"/>
      <c r="CB406" s="18">
        <f t="shared" si="3350"/>
        <v>0</v>
      </c>
      <c r="CC406" s="136"/>
      <c r="CD406" s="131"/>
      <c r="CE406" s="69">
        <f t="shared" si="3351"/>
        <v>0</v>
      </c>
      <c r="CF406" s="162"/>
      <c r="CG406" s="130"/>
      <c r="CH406" s="18">
        <f t="shared" si="3352"/>
        <v>0</v>
      </c>
      <c r="CI406" s="136"/>
      <c r="CJ406" s="131"/>
      <c r="CK406" s="69">
        <f t="shared" si="3353"/>
        <v>0</v>
      </c>
      <c r="CL406" s="162"/>
      <c r="CM406" s="130"/>
      <c r="CN406" s="18">
        <f t="shared" si="3282"/>
        <v>0</v>
      </c>
      <c r="CO406" s="136"/>
      <c r="CP406" s="131"/>
      <c r="CQ406" s="69">
        <f t="shared" si="3354"/>
        <v>0</v>
      </c>
      <c r="CR406" s="162"/>
      <c r="CS406" s="130"/>
      <c r="CT406" s="18">
        <f t="shared" si="3284"/>
        <v>0</v>
      </c>
      <c r="CU406" s="136"/>
      <c r="CV406" s="131"/>
      <c r="CW406" s="69">
        <f t="shared" si="3355"/>
        <v>0</v>
      </c>
      <c r="CX406" s="162"/>
      <c r="CY406" s="130"/>
      <c r="CZ406" s="18">
        <f t="shared" si="3286"/>
        <v>0</v>
      </c>
      <c r="DA406" s="136"/>
      <c r="DB406" s="131"/>
      <c r="DC406" s="69">
        <f t="shared" si="3356"/>
        <v>0</v>
      </c>
      <c r="DD406" s="162"/>
      <c r="DE406" s="130"/>
      <c r="DF406" s="18">
        <f t="shared" si="3288"/>
        <v>0</v>
      </c>
      <c r="DG406" s="136"/>
      <c r="DH406" s="131"/>
      <c r="DI406" s="69">
        <f t="shared" si="3357"/>
        <v>0</v>
      </c>
      <c r="DJ406" s="162"/>
      <c r="DK406" s="130"/>
      <c r="DL406" s="18">
        <f t="shared" si="3358"/>
        <v>0</v>
      </c>
      <c r="DM406" s="136"/>
      <c r="DN406" s="131"/>
      <c r="DO406" s="69">
        <f t="shared" si="3359"/>
        <v>0</v>
      </c>
      <c r="DP406" s="162"/>
      <c r="DQ406" s="130"/>
      <c r="DR406" s="18">
        <f t="shared" si="3360"/>
        <v>0</v>
      </c>
      <c r="DS406" s="136"/>
      <c r="DT406" s="131"/>
      <c r="DU406" s="69">
        <f t="shared" si="3361"/>
        <v>0</v>
      </c>
      <c r="DV406" s="162"/>
      <c r="DW406" s="130"/>
      <c r="DX406" s="18">
        <f t="shared" si="3362"/>
        <v>0</v>
      </c>
      <c r="DY406" s="136"/>
      <c r="DZ406" s="131"/>
      <c r="EA406" s="69">
        <f t="shared" si="3363"/>
        <v>0</v>
      </c>
      <c r="EB406" s="162"/>
      <c r="EC406" s="130"/>
      <c r="ED406" s="18">
        <f t="shared" si="3364"/>
        <v>0</v>
      </c>
      <c r="EE406" s="136"/>
      <c r="EF406" s="131"/>
      <c r="EG406" s="69">
        <f t="shared" si="3365"/>
        <v>0</v>
      </c>
      <c r="EH406" s="162"/>
      <c r="EI406" s="130"/>
      <c r="EJ406" s="18">
        <f t="shared" si="3366"/>
        <v>0</v>
      </c>
      <c r="EK406" s="136"/>
      <c r="EL406" s="131"/>
      <c r="EM406" s="69">
        <f t="shared" si="3367"/>
        <v>0</v>
      </c>
      <c r="EN406" s="162"/>
      <c r="EO406" s="130"/>
      <c r="EP406" s="18">
        <f t="shared" si="3368"/>
        <v>0</v>
      </c>
      <c r="EQ406" s="136"/>
      <c r="ER406" s="131"/>
      <c r="ES406" s="69">
        <f t="shared" si="3369"/>
        <v>0</v>
      </c>
      <c r="ET406" s="162"/>
      <c r="EU406" s="130"/>
      <c r="EV406" s="18">
        <f t="shared" si="3370"/>
        <v>0</v>
      </c>
      <c r="EW406" s="136"/>
      <c r="EX406" s="131"/>
      <c r="EY406" s="69">
        <f t="shared" si="3371"/>
        <v>0</v>
      </c>
      <c r="EZ406" s="162"/>
      <c r="FA406" s="130"/>
      <c r="FB406" s="18">
        <f t="shared" si="3372"/>
        <v>0</v>
      </c>
      <c r="FC406" s="136"/>
      <c r="FD406" s="131"/>
      <c r="FE406" s="69">
        <f t="shared" si="3373"/>
        <v>0</v>
      </c>
      <c r="FF406" s="162"/>
      <c r="FG406" s="130"/>
      <c r="FH406" s="18">
        <f t="shared" si="3374"/>
        <v>0</v>
      </c>
      <c r="FI406" s="136"/>
      <c r="FJ406" s="131"/>
      <c r="FK406" s="69">
        <f t="shared" si="3375"/>
        <v>0</v>
      </c>
      <c r="FL406" s="162"/>
      <c r="FM406" s="130"/>
      <c r="FN406" s="18">
        <f t="shared" si="3376"/>
        <v>0</v>
      </c>
      <c r="FO406" s="136"/>
      <c r="FP406" s="131"/>
      <c r="FQ406" s="69">
        <f t="shared" si="3377"/>
        <v>0</v>
      </c>
      <c r="FR406" s="162"/>
      <c r="FS406" s="130"/>
      <c r="FT406" s="18">
        <f t="shared" si="3378"/>
        <v>0</v>
      </c>
      <c r="FU406" s="136"/>
      <c r="FV406" s="131"/>
      <c r="FW406" s="69">
        <f t="shared" si="3379"/>
        <v>0</v>
      </c>
      <c r="FX406" s="162"/>
      <c r="FY406" s="130"/>
      <c r="FZ406" s="18">
        <f t="shared" si="3380"/>
        <v>0</v>
      </c>
      <c r="GA406" s="136"/>
      <c r="GB406" s="131"/>
      <c r="GC406" s="69">
        <f t="shared" si="3381"/>
        <v>0</v>
      </c>
      <c r="GD406" s="162"/>
      <c r="GE406" s="130"/>
      <c r="GF406" s="18">
        <f t="shared" si="3382"/>
        <v>0</v>
      </c>
      <c r="GG406" s="136"/>
      <c r="GH406" s="131"/>
      <c r="GI406" s="69">
        <f t="shared" si="3383"/>
        <v>0</v>
      </c>
      <c r="GJ406" s="162"/>
      <c r="GK406" s="130"/>
      <c r="GL406" s="18">
        <f t="shared" si="3384"/>
        <v>0</v>
      </c>
      <c r="GM406" s="136"/>
      <c r="GN406" s="131"/>
      <c r="GO406" s="69">
        <f t="shared" si="3385"/>
        <v>0</v>
      </c>
      <c r="GP406" s="162"/>
      <c r="GQ406" s="130"/>
      <c r="GR406" s="18">
        <f t="shared" si="3386"/>
        <v>0</v>
      </c>
      <c r="GS406" s="136"/>
      <c r="GT406" s="131"/>
      <c r="GU406" s="69">
        <f t="shared" si="3387"/>
        <v>0</v>
      </c>
      <c r="GV406" s="162"/>
      <c r="GW406" s="130"/>
      <c r="GX406" s="18">
        <f t="shared" si="3388"/>
        <v>0</v>
      </c>
      <c r="GY406" s="136"/>
      <c r="GZ406" s="131"/>
      <c r="HA406" s="69">
        <f t="shared" si="3389"/>
        <v>0</v>
      </c>
      <c r="HB406" s="162"/>
      <c r="HC406" s="130"/>
      <c r="HD406" s="18">
        <f t="shared" si="3390"/>
        <v>0</v>
      </c>
      <c r="HE406" s="136"/>
      <c r="HF406" s="131"/>
      <c r="HG406" s="69">
        <f t="shared" si="3391"/>
        <v>0</v>
      </c>
      <c r="HH406" s="162"/>
      <c r="HI406" s="130"/>
      <c r="HJ406" s="18">
        <f t="shared" si="3392"/>
        <v>0</v>
      </c>
      <c r="HK406" s="136"/>
      <c r="HL406" s="131"/>
      <c r="HM406" s="69">
        <f t="shared" si="3393"/>
        <v>0</v>
      </c>
      <c r="HN406" s="162"/>
      <c r="HO406" s="130"/>
      <c r="HP406" s="18">
        <f t="shared" si="3394"/>
        <v>0</v>
      </c>
      <c r="HQ406" s="136"/>
      <c r="HR406" s="131"/>
      <c r="HS406" s="69">
        <f t="shared" si="3395"/>
        <v>0</v>
      </c>
      <c r="HT406" s="162"/>
      <c r="HU406" s="130"/>
      <c r="HV406" s="18">
        <f t="shared" si="3396"/>
        <v>0</v>
      </c>
      <c r="HW406" s="17"/>
      <c r="HX406" s="85"/>
      <c r="HY406" s="85"/>
      <c r="HZ406" s="2" t="str">
        <f t="shared" si="2943"/>
        <v>СКРЫТЬ</v>
      </c>
    </row>
    <row r="407" spans="1:234" hidden="1" x14ac:dyDescent="0.2">
      <c r="A407" s="1" t="e">
        <f>$K$2&amp;#REF!&amp;$K$354&amp;$K$385&amp;K407</f>
        <v>#REF!</v>
      </c>
      <c r="B407" s="16" t="e">
        <f>IF(#REF!=0,"Скрыть","")</f>
        <v>#REF!</v>
      </c>
      <c r="C407" s="15" t="e">
        <f>IF(AND(#REF!&gt;85%,#REF!&gt;85%),"скрыть","")</f>
        <v>#REF!</v>
      </c>
      <c r="D407" s="14" t="s">
        <v>2</v>
      </c>
      <c r="E407" s="14" t="s">
        <v>25</v>
      </c>
      <c r="F407" s="14" t="s">
        <v>26</v>
      </c>
      <c r="G407" s="13"/>
      <c r="H407" s="13"/>
      <c r="I407" s="42">
        <v>396</v>
      </c>
      <c r="J407" s="102">
        <f>SUBTOTAL(103,I$12:I407)*1</f>
        <v>67</v>
      </c>
      <c r="K407" s="108" t="s">
        <v>7</v>
      </c>
      <c r="L407" s="17" t="s">
        <v>64</v>
      </c>
      <c r="M407" s="267"/>
      <c r="N407" s="255"/>
      <c r="O407" s="118"/>
      <c r="P407" s="162">
        <v>0</v>
      </c>
      <c r="Q407" s="163">
        <v>0</v>
      </c>
      <c r="R407" s="163">
        <v>0</v>
      </c>
      <c r="S407" s="92">
        <f t="shared" ca="1" si="3329"/>
        <v>0</v>
      </c>
      <c r="T407" s="92">
        <f t="shared" si="3330"/>
        <v>0</v>
      </c>
      <c r="U407" s="91">
        <f t="shared" ca="1" si="3331"/>
        <v>0</v>
      </c>
      <c r="V407" s="91">
        <f t="shared" si="3332"/>
        <v>0</v>
      </c>
      <c r="W407" s="120" t="str">
        <f t="shared" si="3333"/>
        <v/>
      </c>
      <c r="X407" s="178"/>
      <c r="Y407" s="128">
        <f t="shared" si="3334"/>
        <v>0</v>
      </c>
      <c r="Z407" s="179">
        <f t="shared" ca="1" si="3335"/>
        <v>0</v>
      </c>
      <c r="AA407" s="127">
        <f t="shared" si="3336"/>
        <v>0</v>
      </c>
      <c r="AB407" s="67" t="str">
        <f t="shared" ca="1" si="3337"/>
        <v/>
      </c>
      <c r="AC407" s="69">
        <f t="shared" ca="1" si="3338"/>
        <v>0</v>
      </c>
      <c r="AD407" s="226">
        <f t="shared" si="3244"/>
        <v>0</v>
      </c>
      <c r="AE407" s="227">
        <f t="shared" si="3245"/>
        <v>0</v>
      </c>
      <c r="AF407" s="225">
        <f t="shared" si="3246"/>
        <v>0</v>
      </c>
      <c r="AG407" s="226">
        <f t="shared" si="3247"/>
        <v>0</v>
      </c>
      <c r="AH407" s="227">
        <f t="shared" si="3248"/>
        <v>0</v>
      </c>
      <c r="AI407" s="225">
        <f t="shared" si="3249"/>
        <v>0</v>
      </c>
      <c r="AJ407" s="226">
        <f t="shared" si="3250"/>
        <v>0</v>
      </c>
      <c r="AK407" s="227">
        <f t="shared" si="3251"/>
        <v>0</v>
      </c>
      <c r="AL407" s="225">
        <f t="shared" si="3252"/>
        <v>0</v>
      </c>
      <c r="AM407" s="226">
        <f t="shared" si="3253"/>
        <v>0</v>
      </c>
      <c r="AN407" s="227">
        <f t="shared" si="3254"/>
        <v>0</v>
      </c>
      <c r="AO407" s="225">
        <f t="shared" si="3255"/>
        <v>0</v>
      </c>
      <c r="AP407" s="226">
        <f t="shared" si="3256"/>
        <v>0</v>
      </c>
      <c r="AQ407" s="227">
        <f t="shared" si="3257"/>
        <v>0</v>
      </c>
      <c r="AR407" s="225">
        <f t="shared" si="3182"/>
        <v>0</v>
      </c>
      <c r="AS407" s="136"/>
      <c r="AT407" s="131"/>
      <c r="AU407" s="69">
        <f t="shared" si="3339"/>
        <v>0</v>
      </c>
      <c r="AV407" s="162"/>
      <c r="AW407" s="130"/>
      <c r="AX407" s="18">
        <f t="shared" si="3340"/>
        <v>0</v>
      </c>
      <c r="AY407" s="136"/>
      <c r="AZ407" s="131"/>
      <c r="BA407" s="69">
        <f t="shared" si="3341"/>
        <v>0</v>
      </c>
      <c r="BB407" s="162"/>
      <c r="BC407" s="130"/>
      <c r="BD407" s="18">
        <f t="shared" si="3342"/>
        <v>0</v>
      </c>
      <c r="BE407" s="136"/>
      <c r="BF407" s="131"/>
      <c r="BG407" s="69">
        <f t="shared" si="3343"/>
        <v>0</v>
      </c>
      <c r="BH407" s="162"/>
      <c r="BI407" s="130"/>
      <c r="BJ407" s="18">
        <f t="shared" si="3344"/>
        <v>0</v>
      </c>
      <c r="BK407" s="136"/>
      <c r="BL407" s="131"/>
      <c r="BM407" s="69">
        <f t="shared" si="3345"/>
        <v>0</v>
      </c>
      <c r="BN407" s="162"/>
      <c r="BO407" s="130"/>
      <c r="BP407" s="18">
        <f t="shared" si="3346"/>
        <v>0</v>
      </c>
      <c r="BQ407" s="136"/>
      <c r="BR407" s="131"/>
      <c r="BS407" s="69">
        <f t="shared" si="3347"/>
        <v>0</v>
      </c>
      <c r="BT407" s="162"/>
      <c r="BU407" s="130"/>
      <c r="BV407" s="18">
        <f t="shared" si="3348"/>
        <v>0</v>
      </c>
      <c r="BW407" s="136"/>
      <c r="BX407" s="131"/>
      <c r="BY407" s="69">
        <f t="shared" si="3349"/>
        <v>0</v>
      </c>
      <c r="BZ407" s="162"/>
      <c r="CA407" s="130"/>
      <c r="CB407" s="18">
        <f t="shared" si="3350"/>
        <v>0</v>
      </c>
      <c r="CC407" s="136"/>
      <c r="CD407" s="131"/>
      <c r="CE407" s="69">
        <f t="shared" si="3351"/>
        <v>0</v>
      </c>
      <c r="CF407" s="162"/>
      <c r="CG407" s="130"/>
      <c r="CH407" s="18">
        <f t="shared" si="3352"/>
        <v>0</v>
      </c>
      <c r="CI407" s="136"/>
      <c r="CJ407" s="131"/>
      <c r="CK407" s="69">
        <f t="shared" si="3353"/>
        <v>0</v>
      </c>
      <c r="CL407" s="162"/>
      <c r="CM407" s="130"/>
      <c r="CN407" s="18">
        <f t="shared" si="3282"/>
        <v>0</v>
      </c>
      <c r="CO407" s="136"/>
      <c r="CP407" s="131"/>
      <c r="CQ407" s="69">
        <f t="shared" si="3354"/>
        <v>0</v>
      </c>
      <c r="CR407" s="162"/>
      <c r="CS407" s="130"/>
      <c r="CT407" s="18">
        <f t="shared" si="3284"/>
        <v>0</v>
      </c>
      <c r="CU407" s="136"/>
      <c r="CV407" s="131"/>
      <c r="CW407" s="69">
        <f t="shared" si="3355"/>
        <v>0</v>
      </c>
      <c r="CX407" s="162"/>
      <c r="CY407" s="130"/>
      <c r="CZ407" s="18">
        <f t="shared" si="3286"/>
        <v>0</v>
      </c>
      <c r="DA407" s="136"/>
      <c r="DB407" s="131"/>
      <c r="DC407" s="69">
        <f t="shared" si="3356"/>
        <v>0</v>
      </c>
      <c r="DD407" s="162"/>
      <c r="DE407" s="130"/>
      <c r="DF407" s="18">
        <f t="shared" si="3288"/>
        <v>0</v>
      </c>
      <c r="DG407" s="136"/>
      <c r="DH407" s="131"/>
      <c r="DI407" s="69">
        <f t="shared" si="3357"/>
        <v>0</v>
      </c>
      <c r="DJ407" s="162"/>
      <c r="DK407" s="130"/>
      <c r="DL407" s="18">
        <f t="shared" si="3358"/>
        <v>0</v>
      </c>
      <c r="DM407" s="136"/>
      <c r="DN407" s="131"/>
      <c r="DO407" s="69">
        <f t="shared" si="3359"/>
        <v>0</v>
      </c>
      <c r="DP407" s="162"/>
      <c r="DQ407" s="130"/>
      <c r="DR407" s="18">
        <f t="shared" si="3360"/>
        <v>0</v>
      </c>
      <c r="DS407" s="136"/>
      <c r="DT407" s="131"/>
      <c r="DU407" s="69">
        <f t="shared" si="3361"/>
        <v>0</v>
      </c>
      <c r="DV407" s="162"/>
      <c r="DW407" s="130"/>
      <c r="DX407" s="18">
        <f t="shared" si="3362"/>
        <v>0</v>
      </c>
      <c r="DY407" s="136"/>
      <c r="DZ407" s="131"/>
      <c r="EA407" s="69">
        <f t="shared" si="3363"/>
        <v>0</v>
      </c>
      <c r="EB407" s="162"/>
      <c r="EC407" s="130"/>
      <c r="ED407" s="18">
        <f t="shared" si="3364"/>
        <v>0</v>
      </c>
      <c r="EE407" s="136"/>
      <c r="EF407" s="131"/>
      <c r="EG407" s="69">
        <f t="shared" si="3365"/>
        <v>0</v>
      </c>
      <c r="EH407" s="162"/>
      <c r="EI407" s="130"/>
      <c r="EJ407" s="18">
        <f t="shared" si="3366"/>
        <v>0</v>
      </c>
      <c r="EK407" s="136"/>
      <c r="EL407" s="131"/>
      <c r="EM407" s="69">
        <f t="shared" si="3367"/>
        <v>0</v>
      </c>
      <c r="EN407" s="162"/>
      <c r="EO407" s="130"/>
      <c r="EP407" s="18">
        <f t="shared" si="3368"/>
        <v>0</v>
      </c>
      <c r="EQ407" s="136"/>
      <c r="ER407" s="131"/>
      <c r="ES407" s="69">
        <f t="shared" si="3369"/>
        <v>0</v>
      </c>
      <c r="ET407" s="162"/>
      <c r="EU407" s="130"/>
      <c r="EV407" s="18">
        <f t="shared" si="3370"/>
        <v>0</v>
      </c>
      <c r="EW407" s="136"/>
      <c r="EX407" s="131"/>
      <c r="EY407" s="69">
        <f t="shared" si="3371"/>
        <v>0</v>
      </c>
      <c r="EZ407" s="162"/>
      <c r="FA407" s="130"/>
      <c r="FB407" s="18">
        <f t="shared" si="3372"/>
        <v>0</v>
      </c>
      <c r="FC407" s="136"/>
      <c r="FD407" s="131"/>
      <c r="FE407" s="69">
        <f t="shared" si="3373"/>
        <v>0</v>
      </c>
      <c r="FF407" s="162"/>
      <c r="FG407" s="130"/>
      <c r="FH407" s="18">
        <f t="shared" si="3374"/>
        <v>0</v>
      </c>
      <c r="FI407" s="136"/>
      <c r="FJ407" s="131"/>
      <c r="FK407" s="69">
        <f t="shared" si="3375"/>
        <v>0</v>
      </c>
      <c r="FL407" s="162"/>
      <c r="FM407" s="130"/>
      <c r="FN407" s="18">
        <f t="shared" si="3376"/>
        <v>0</v>
      </c>
      <c r="FO407" s="136"/>
      <c r="FP407" s="131"/>
      <c r="FQ407" s="69">
        <f t="shared" si="3377"/>
        <v>0</v>
      </c>
      <c r="FR407" s="162"/>
      <c r="FS407" s="130"/>
      <c r="FT407" s="18">
        <f t="shared" si="3378"/>
        <v>0</v>
      </c>
      <c r="FU407" s="136"/>
      <c r="FV407" s="131"/>
      <c r="FW407" s="69">
        <f t="shared" si="3379"/>
        <v>0</v>
      </c>
      <c r="FX407" s="162"/>
      <c r="FY407" s="130"/>
      <c r="FZ407" s="18">
        <f t="shared" si="3380"/>
        <v>0</v>
      </c>
      <c r="GA407" s="136"/>
      <c r="GB407" s="131"/>
      <c r="GC407" s="69">
        <f t="shared" si="3381"/>
        <v>0</v>
      </c>
      <c r="GD407" s="162"/>
      <c r="GE407" s="130"/>
      <c r="GF407" s="18">
        <f t="shared" si="3382"/>
        <v>0</v>
      </c>
      <c r="GG407" s="136"/>
      <c r="GH407" s="131"/>
      <c r="GI407" s="69">
        <f t="shared" si="3383"/>
        <v>0</v>
      </c>
      <c r="GJ407" s="162"/>
      <c r="GK407" s="130"/>
      <c r="GL407" s="18">
        <f t="shared" si="3384"/>
        <v>0</v>
      </c>
      <c r="GM407" s="136"/>
      <c r="GN407" s="131"/>
      <c r="GO407" s="69">
        <f t="shared" si="3385"/>
        <v>0</v>
      </c>
      <c r="GP407" s="162"/>
      <c r="GQ407" s="130"/>
      <c r="GR407" s="18">
        <f t="shared" si="3386"/>
        <v>0</v>
      </c>
      <c r="GS407" s="136"/>
      <c r="GT407" s="131"/>
      <c r="GU407" s="69">
        <f t="shared" si="3387"/>
        <v>0</v>
      </c>
      <c r="GV407" s="162"/>
      <c r="GW407" s="130"/>
      <c r="GX407" s="18">
        <f t="shared" si="3388"/>
        <v>0</v>
      </c>
      <c r="GY407" s="136"/>
      <c r="GZ407" s="131"/>
      <c r="HA407" s="69">
        <f t="shared" si="3389"/>
        <v>0</v>
      </c>
      <c r="HB407" s="162"/>
      <c r="HC407" s="130"/>
      <c r="HD407" s="18">
        <f t="shared" si="3390"/>
        <v>0</v>
      </c>
      <c r="HE407" s="136"/>
      <c r="HF407" s="131"/>
      <c r="HG407" s="69">
        <f t="shared" si="3391"/>
        <v>0</v>
      </c>
      <c r="HH407" s="162"/>
      <c r="HI407" s="130"/>
      <c r="HJ407" s="18">
        <f t="shared" si="3392"/>
        <v>0</v>
      </c>
      <c r="HK407" s="136"/>
      <c r="HL407" s="131"/>
      <c r="HM407" s="69">
        <f t="shared" si="3393"/>
        <v>0</v>
      </c>
      <c r="HN407" s="162"/>
      <c r="HO407" s="130"/>
      <c r="HP407" s="18">
        <f t="shared" si="3394"/>
        <v>0</v>
      </c>
      <c r="HQ407" s="136"/>
      <c r="HR407" s="131"/>
      <c r="HS407" s="69">
        <f t="shared" si="3395"/>
        <v>0</v>
      </c>
      <c r="HT407" s="162"/>
      <c r="HU407" s="130"/>
      <c r="HV407" s="18">
        <f t="shared" si="3396"/>
        <v>0</v>
      </c>
      <c r="HW407" s="17"/>
      <c r="HX407" s="85"/>
      <c r="HY407" s="85"/>
      <c r="HZ407" s="2" t="str">
        <f t="shared" si="2943"/>
        <v>СКРЫТЬ</v>
      </c>
    </row>
    <row r="408" spans="1:234" hidden="1" x14ac:dyDescent="0.2">
      <c r="A408" s="1" t="e">
        <f>$K$2&amp;#REF!&amp;$K$354&amp;$K$385&amp;K408</f>
        <v>#REF!</v>
      </c>
      <c r="B408" s="16" t="e">
        <f>IF(#REF!=0,"Скрыть","")</f>
        <v>#REF!</v>
      </c>
      <c r="C408" s="15" t="e">
        <f>IF(AND(#REF!&gt;85%,#REF!&gt;85%),"скрыть","")</f>
        <v>#REF!</v>
      </c>
      <c r="D408" s="14" t="s">
        <v>2</v>
      </c>
      <c r="E408" s="14" t="s">
        <v>25</v>
      </c>
      <c r="F408" s="14" t="s">
        <v>26</v>
      </c>
      <c r="G408" s="13"/>
      <c r="H408" s="13"/>
      <c r="I408" s="42">
        <v>397</v>
      </c>
      <c r="J408" s="102">
        <f>SUBTOTAL(103,I$12:I408)*1</f>
        <v>67</v>
      </c>
      <c r="K408" s="108" t="s">
        <v>8</v>
      </c>
      <c r="L408" s="17" t="s">
        <v>64</v>
      </c>
      <c r="M408" s="267"/>
      <c r="N408" s="255"/>
      <c r="O408" s="118"/>
      <c r="P408" s="162">
        <v>0</v>
      </c>
      <c r="Q408" s="163">
        <v>0</v>
      </c>
      <c r="R408" s="163">
        <v>0</v>
      </c>
      <c r="S408" s="92">
        <f t="shared" ca="1" si="3329"/>
        <v>0</v>
      </c>
      <c r="T408" s="92">
        <f t="shared" si="3330"/>
        <v>0</v>
      </c>
      <c r="U408" s="91">
        <f t="shared" ca="1" si="3331"/>
        <v>0</v>
      </c>
      <c r="V408" s="91">
        <f t="shared" si="3332"/>
        <v>0</v>
      </c>
      <c r="W408" s="120" t="str">
        <f t="shared" si="3333"/>
        <v/>
      </c>
      <c r="X408" s="178"/>
      <c r="Y408" s="128">
        <f t="shared" si="3334"/>
        <v>0</v>
      </c>
      <c r="Z408" s="179">
        <f t="shared" ca="1" si="3335"/>
        <v>0</v>
      </c>
      <c r="AA408" s="127">
        <f t="shared" si="3336"/>
        <v>0</v>
      </c>
      <c r="AB408" s="67" t="str">
        <f t="shared" ca="1" si="3337"/>
        <v/>
      </c>
      <c r="AC408" s="69">
        <f t="shared" ca="1" si="3338"/>
        <v>0</v>
      </c>
      <c r="AD408" s="226">
        <f t="shared" si="3244"/>
        <v>0</v>
      </c>
      <c r="AE408" s="227">
        <f t="shared" si="3245"/>
        <v>0</v>
      </c>
      <c r="AF408" s="225">
        <f t="shared" si="3246"/>
        <v>0</v>
      </c>
      <c r="AG408" s="226">
        <f t="shared" si="3247"/>
        <v>0</v>
      </c>
      <c r="AH408" s="227">
        <f t="shared" si="3248"/>
        <v>0</v>
      </c>
      <c r="AI408" s="225">
        <f t="shared" si="3249"/>
        <v>0</v>
      </c>
      <c r="AJ408" s="226">
        <f t="shared" si="3250"/>
        <v>0</v>
      </c>
      <c r="AK408" s="227">
        <f t="shared" si="3251"/>
        <v>0</v>
      </c>
      <c r="AL408" s="225">
        <f t="shared" si="3252"/>
        <v>0</v>
      </c>
      <c r="AM408" s="226">
        <f t="shared" si="3253"/>
        <v>0</v>
      </c>
      <c r="AN408" s="227">
        <f t="shared" si="3254"/>
        <v>0</v>
      </c>
      <c r="AO408" s="225">
        <f t="shared" si="3255"/>
        <v>0</v>
      </c>
      <c r="AP408" s="226">
        <f t="shared" si="3256"/>
        <v>0</v>
      </c>
      <c r="AQ408" s="227">
        <f t="shared" si="3257"/>
        <v>0</v>
      </c>
      <c r="AR408" s="225">
        <f t="shared" si="3182"/>
        <v>0</v>
      </c>
      <c r="AS408" s="136"/>
      <c r="AT408" s="131"/>
      <c r="AU408" s="69">
        <f t="shared" si="3339"/>
        <v>0</v>
      </c>
      <c r="AV408" s="162"/>
      <c r="AW408" s="130"/>
      <c r="AX408" s="18">
        <f t="shared" si="3340"/>
        <v>0</v>
      </c>
      <c r="AY408" s="136"/>
      <c r="AZ408" s="131"/>
      <c r="BA408" s="69">
        <f t="shared" si="3341"/>
        <v>0</v>
      </c>
      <c r="BB408" s="162"/>
      <c r="BC408" s="130"/>
      <c r="BD408" s="18">
        <f t="shared" si="3342"/>
        <v>0</v>
      </c>
      <c r="BE408" s="136"/>
      <c r="BF408" s="131"/>
      <c r="BG408" s="69">
        <f t="shared" si="3343"/>
        <v>0</v>
      </c>
      <c r="BH408" s="162"/>
      <c r="BI408" s="130"/>
      <c r="BJ408" s="18">
        <f t="shared" si="3344"/>
        <v>0</v>
      </c>
      <c r="BK408" s="136"/>
      <c r="BL408" s="131"/>
      <c r="BM408" s="69">
        <f t="shared" si="3345"/>
        <v>0</v>
      </c>
      <c r="BN408" s="162"/>
      <c r="BO408" s="130"/>
      <c r="BP408" s="18">
        <f t="shared" si="3346"/>
        <v>0</v>
      </c>
      <c r="BQ408" s="136"/>
      <c r="BR408" s="131"/>
      <c r="BS408" s="69">
        <f t="shared" si="3347"/>
        <v>0</v>
      </c>
      <c r="BT408" s="162"/>
      <c r="BU408" s="130"/>
      <c r="BV408" s="18">
        <f t="shared" si="3348"/>
        <v>0</v>
      </c>
      <c r="BW408" s="136"/>
      <c r="BX408" s="131"/>
      <c r="BY408" s="69">
        <f t="shared" si="3349"/>
        <v>0</v>
      </c>
      <c r="BZ408" s="162"/>
      <c r="CA408" s="130"/>
      <c r="CB408" s="18">
        <f t="shared" si="3350"/>
        <v>0</v>
      </c>
      <c r="CC408" s="136"/>
      <c r="CD408" s="131"/>
      <c r="CE408" s="69">
        <f t="shared" si="3351"/>
        <v>0</v>
      </c>
      <c r="CF408" s="162"/>
      <c r="CG408" s="130"/>
      <c r="CH408" s="18">
        <f t="shared" si="3352"/>
        <v>0</v>
      </c>
      <c r="CI408" s="136"/>
      <c r="CJ408" s="131"/>
      <c r="CK408" s="69">
        <f t="shared" si="3353"/>
        <v>0</v>
      </c>
      <c r="CL408" s="162"/>
      <c r="CM408" s="130"/>
      <c r="CN408" s="18">
        <f t="shared" si="3282"/>
        <v>0</v>
      </c>
      <c r="CO408" s="136"/>
      <c r="CP408" s="131"/>
      <c r="CQ408" s="69">
        <f t="shared" si="3354"/>
        <v>0</v>
      </c>
      <c r="CR408" s="162"/>
      <c r="CS408" s="130"/>
      <c r="CT408" s="18">
        <f t="shared" si="3284"/>
        <v>0</v>
      </c>
      <c r="CU408" s="136"/>
      <c r="CV408" s="131"/>
      <c r="CW408" s="69">
        <f t="shared" si="3355"/>
        <v>0</v>
      </c>
      <c r="CX408" s="162"/>
      <c r="CY408" s="130"/>
      <c r="CZ408" s="18">
        <f t="shared" si="3286"/>
        <v>0</v>
      </c>
      <c r="DA408" s="136"/>
      <c r="DB408" s="131"/>
      <c r="DC408" s="69">
        <f t="shared" si="3356"/>
        <v>0</v>
      </c>
      <c r="DD408" s="162"/>
      <c r="DE408" s="130"/>
      <c r="DF408" s="18">
        <f t="shared" si="3288"/>
        <v>0</v>
      </c>
      <c r="DG408" s="136"/>
      <c r="DH408" s="131"/>
      <c r="DI408" s="69">
        <f t="shared" si="3357"/>
        <v>0</v>
      </c>
      <c r="DJ408" s="162"/>
      <c r="DK408" s="130"/>
      <c r="DL408" s="18">
        <f t="shared" si="3358"/>
        <v>0</v>
      </c>
      <c r="DM408" s="136"/>
      <c r="DN408" s="131"/>
      <c r="DO408" s="69">
        <f t="shared" si="3359"/>
        <v>0</v>
      </c>
      <c r="DP408" s="162"/>
      <c r="DQ408" s="130"/>
      <c r="DR408" s="18">
        <f t="shared" si="3360"/>
        <v>0</v>
      </c>
      <c r="DS408" s="136"/>
      <c r="DT408" s="131"/>
      <c r="DU408" s="69">
        <f t="shared" si="3361"/>
        <v>0</v>
      </c>
      <c r="DV408" s="162"/>
      <c r="DW408" s="130"/>
      <c r="DX408" s="18">
        <f t="shared" si="3362"/>
        <v>0</v>
      </c>
      <c r="DY408" s="136"/>
      <c r="DZ408" s="131"/>
      <c r="EA408" s="69">
        <f t="shared" si="3363"/>
        <v>0</v>
      </c>
      <c r="EB408" s="162"/>
      <c r="EC408" s="130"/>
      <c r="ED408" s="18">
        <f t="shared" si="3364"/>
        <v>0</v>
      </c>
      <c r="EE408" s="136"/>
      <c r="EF408" s="131"/>
      <c r="EG408" s="69">
        <f t="shared" si="3365"/>
        <v>0</v>
      </c>
      <c r="EH408" s="162"/>
      <c r="EI408" s="130"/>
      <c r="EJ408" s="18">
        <f t="shared" si="3366"/>
        <v>0</v>
      </c>
      <c r="EK408" s="136"/>
      <c r="EL408" s="131"/>
      <c r="EM408" s="69">
        <f t="shared" si="3367"/>
        <v>0</v>
      </c>
      <c r="EN408" s="162"/>
      <c r="EO408" s="130"/>
      <c r="EP408" s="18">
        <f t="shared" si="3368"/>
        <v>0</v>
      </c>
      <c r="EQ408" s="136"/>
      <c r="ER408" s="131"/>
      <c r="ES408" s="69">
        <f t="shared" si="3369"/>
        <v>0</v>
      </c>
      <c r="ET408" s="162"/>
      <c r="EU408" s="130"/>
      <c r="EV408" s="18">
        <f t="shared" si="3370"/>
        <v>0</v>
      </c>
      <c r="EW408" s="136"/>
      <c r="EX408" s="131"/>
      <c r="EY408" s="69">
        <f t="shared" si="3371"/>
        <v>0</v>
      </c>
      <c r="EZ408" s="162"/>
      <c r="FA408" s="130"/>
      <c r="FB408" s="18">
        <f t="shared" si="3372"/>
        <v>0</v>
      </c>
      <c r="FC408" s="136"/>
      <c r="FD408" s="131"/>
      <c r="FE408" s="69">
        <f t="shared" si="3373"/>
        <v>0</v>
      </c>
      <c r="FF408" s="162"/>
      <c r="FG408" s="130"/>
      <c r="FH408" s="18">
        <f t="shared" si="3374"/>
        <v>0</v>
      </c>
      <c r="FI408" s="136"/>
      <c r="FJ408" s="131"/>
      <c r="FK408" s="69">
        <f t="shared" si="3375"/>
        <v>0</v>
      </c>
      <c r="FL408" s="162"/>
      <c r="FM408" s="130"/>
      <c r="FN408" s="18">
        <f t="shared" si="3376"/>
        <v>0</v>
      </c>
      <c r="FO408" s="136"/>
      <c r="FP408" s="131"/>
      <c r="FQ408" s="69">
        <f t="shared" si="3377"/>
        <v>0</v>
      </c>
      <c r="FR408" s="162"/>
      <c r="FS408" s="130"/>
      <c r="FT408" s="18">
        <f t="shared" si="3378"/>
        <v>0</v>
      </c>
      <c r="FU408" s="136"/>
      <c r="FV408" s="131"/>
      <c r="FW408" s="69">
        <f t="shared" si="3379"/>
        <v>0</v>
      </c>
      <c r="FX408" s="162"/>
      <c r="FY408" s="130"/>
      <c r="FZ408" s="18">
        <f t="shared" si="3380"/>
        <v>0</v>
      </c>
      <c r="GA408" s="136"/>
      <c r="GB408" s="131"/>
      <c r="GC408" s="69">
        <f t="shared" si="3381"/>
        <v>0</v>
      </c>
      <c r="GD408" s="162"/>
      <c r="GE408" s="130"/>
      <c r="GF408" s="18">
        <f t="shared" si="3382"/>
        <v>0</v>
      </c>
      <c r="GG408" s="136"/>
      <c r="GH408" s="131"/>
      <c r="GI408" s="69">
        <f t="shared" si="3383"/>
        <v>0</v>
      </c>
      <c r="GJ408" s="162"/>
      <c r="GK408" s="130"/>
      <c r="GL408" s="18">
        <f t="shared" si="3384"/>
        <v>0</v>
      </c>
      <c r="GM408" s="136"/>
      <c r="GN408" s="131"/>
      <c r="GO408" s="69">
        <f t="shared" si="3385"/>
        <v>0</v>
      </c>
      <c r="GP408" s="162"/>
      <c r="GQ408" s="130"/>
      <c r="GR408" s="18">
        <f t="shared" si="3386"/>
        <v>0</v>
      </c>
      <c r="GS408" s="136"/>
      <c r="GT408" s="131"/>
      <c r="GU408" s="69">
        <f t="shared" si="3387"/>
        <v>0</v>
      </c>
      <c r="GV408" s="162"/>
      <c r="GW408" s="130"/>
      <c r="GX408" s="18">
        <f t="shared" si="3388"/>
        <v>0</v>
      </c>
      <c r="GY408" s="136"/>
      <c r="GZ408" s="131"/>
      <c r="HA408" s="69">
        <f t="shared" si="3389"/>
        <v>0</v>
      </c>
      <c r="HB408" s="162"/>
      <c r="HC408" s="130"/>
      <c r="HD408" s="18">
        <f t="shared" si="3390"/>
        <v>0</v>
      </c>
      <c r="HE408" s="136"/>
      <c r="HF408" s="131"/>
      <c r="HG408" s="69">
        <f t="shared" si="3391"/>
        <v>0</v>
      </c>
      <c r="HH408" s="162"/>
      <c r="HI408" s="130"/>
      <c r="HJ408" s="18">
        <f t="shared" si="3392"/>
        <v>0</v>
      </c>
      <c r="HK408" s="136"/>
      <c r="HL408" s="131"/>
      <c r="HM408" s="69">
        <f t="shared" si="3393"/>
        <v>0</v>
      </c>
      <c r="HN408" s="162"/>
      <c r="HO408" s="130"/>
      <c r="HP408" s="18">
        <f t="shared" si="3394"/>
        <v>0</v>
      </c>
      <c r="HQ408" s="136"/>
      <c r="HR408" s="131"/>
      <c r="HS408" s="69">
        <f t="shared" si="3395"/>
        <v>0</v>
      </c>
      <c r="HT408" s="162"/>
      <c r="HU408" s="130"/>
      <c r="HV408" s="18">
        <f t="shared" si="3396"/>
        <v>0</v>
      </c>
      <c r="HW408" s="17"/>
      <c r="HX408" s="85"/>
      <c r="HY408" s="85"/>
      <c r="HZ408" s="2" t="str">
        <f t="shared" ref="HZ408:HZ471" si="3397">IF(SUM(X408,HY408)&gt;0,1,"СКРЫТЬ")</f>
        <v>СКРЫТЬ</v>
      </c>
    </row>
    <row r="409" spans="1:234" hidden="1" x14ac:dyDescent="0.2">
      <c r="A409" s="1" t="e">
        <f>$K$2&amp;#REF!&amp;$K$354&amp;$K$385&amp;K409</f>
        <v>#REF!</v>
      </c>
      <c r="B409" s="16" t="e">
        <f>IF(#REF!=0,"Скрыть","")</f>
        <v>#REF!</v>
      </c>
      <c r="C409" s="15" t="e">
        <f>IF(AND(#REF!&gt;85%,#REF!&gt;85%),"скрыть","")</f>
        <v>#REF!</v>
      </c>
      <c r="D409" s="243" t="s">
        <v>2</v>
      </c>
      <c r="E409" s="243" t="s">
        <v>25</v>
      </c>
      <c r="F409" s="243" t="s">
        <v>26</v>
      </c>
      <c r="G409" s="13"/>
      <c r="H409" s="13"/>
      <c r="I409" s="42">
        <v>398</v>
      </c>
      <c r="J409" s="102">
        <f>SUBTOTAL(103,I$12:I409)*1</f>
        <v>67</v>
      </c>
      <c r="K409" s="245" t="s">
        <v>101</v>
      </c>
      <c r="L409" s="17" t="s">
        <v>64</v>
      </c>
      <c r="M409" s="267"/>
      <c r="N409" s="255"/>
      <c r="O409" s="118"/>
      <c r="P409" s="162">
        <v>0</v>
      </c>
      <c r="Q409" s="163">
        <v>0</v>
      </c>
      <c r="R409" s="163">
        <v>0</v>
      </c>
      <c r="S409" s="92">
        <f t="shared" ca="1" si="3329"/>
        <v>0</v>
      </c>
      <c r="T409" s="92">
        <f t="shared" si="3330"/>
        <v>0</v>
      </c>
      <c r="U409" s="91">
        <f t="shared" ca="1" si="3331"/>
        <v>0</v>
      </c>
      <c r="V409" s="91">
        <f t="shared" si="3332"/>
        <v>0</v>
      </c>
      <c r="W409" s="120" t="str">
        <f t="shared" si="3333"/>
        <v/>
      </c>
      <c r="X409" s="178"/>
      <c r="Y409" s="128">
        <f t="shared" si="3334"/>
        <v>0</v>
      </c>
      <c r="Z409" s="179">
        <f t="shared" ca="1" si="3335"/>
        <v>0</v>
      </c>
      <c r="AA409" s="127">
        <f t="shared" si="3336"/>
        <v>0</v>
      </c>
      <c r="AB409" s="67" t="str">
        <f t="shared" ca="1" si="3337"/>
        <v/>
      </c>
      <c r="AC409" s="69">
        <f t="shared" ca="1" si="3338"/>
        <v>0</v>
      </c>
      <c r="AD409" s="226">
        <f t="shared" si="3244"/>
        <v>0</v>
      </c>
      <c r="AE409" s="227">
        <f t="shared" si="3245"/>
        <v>0</v>
      </c>
      <c r="AF409" s="225">
        <f t="shared" si="3246"/>
        <v>0</v>
      </c>
      <c r="AG409" s="226">
        <f t="shared" si="3247"/>
        <v>0</v>
      </c>
      <c r="AH409" s="227">
        <f t="shared" si="3248"/>
        <v>0</v>
      </c>
      <c r="AI409" s="225">
        <f t="shared" si="3249"/>
        <v>0</v>
      </c>
      <c r="AJ409" s="226">
        <f t="shared" si="3250"/>
        <v>0</v>
      </c>
      <c r="AK409" s="227">
        <f t="shared" si="3251"/>
        <v>0</v>
      </c>
      <c r="AL409" s="225">
        <f t="shared" si="3252"/>
        <v>0</v>
      </c>
      <c r="AM409" s="226">
        <f t="shared" si="3253"/>
        <v>0</v>
      </c>
      <c r="AN409" s="227">
        <f t="shared" si="3254"/>
        <v>0</v>
      </c>
      <c r="AO409" s="225">
        <f t="shared" si="3255"/>
        <v>0</v>
      </c>
      <c r="AP409" s="226">
        <f t="shared" si="3256"/>
        <v>0</v>
      </c>
      <c r="AQ409" s="227">
        <f t="shared" si="3257"/>
        <v>0</v>
      </c>
      <c r="AR409" s="225">
        <f t="shared" si="3182"/>
        <v>0</v>
      </c>
      <c r="AS409" s="136"/>
      <c r="AT409" s="131"/>
      <c r="AU409" s="69">
        <f t="shared" si="3339"/>
        <v>0</v>
      </c>
      <c r="AV409" s="162"/>
      <c r="AW409" s="130"/>
      <c r="AX409" s="18">
        <f t="shared" si="3340"/>
        <v>0</v>
      </c>
      <c r="AY409" s="136"/>
      <c r="AZ409" s="131"/>
      <c r="BA409" s="69">
        <f t="shared" si="3341"/>
        <v>0</v>
      </c>
      <c r="BB409" s="162"/>
      <c r="BC409" s="130"/>
      <c r="BD409" s="18">
        <f t="shared" si="3342"/>
        <v>0</v>
      </c>
      <c r="BE409" s="136"/>
      <c r="BF409" s="131"/>
      <c r="BG409" s="69">
        <f t="shared" si="3343"/>
        <v>0</v>
      </c>
      <c r="BH409" s="162"/>
      <c r="BI409" s="130"/>
      <c r="BJ409" s="18">
        <f t="shared" si="3344"/>
        <v>0</v>
      </c>
      <c r="BK409" s="136"/>
      <c r="BL409" s="131"/>
      <c r="BM409" s="69">
        <f t="shared" si="3345"/>
        <v>0</v>
      </c>
      <c r="BN409" s="162"/>
      <c r="BO409" s="130"/>
      <c r="BP409" s="18">
        <f t="shared" si="3346"/>
        <v>0</v>
      </c>
      <c r="BQ409" s="136"/>
      <c r="BR409" s="131"/>
      <c r="BS409" s="69">
        <f t="shared" si="3347"/>
        <v>0</v>
      </c>
      <c r="BT409" s="162"/>
      <c r="BU409" s="130"/>
      <c r="BV409" s="18">
        <f t="shared" si="3348"/>
        <v>0</v>
      </c>
      <c r="BW409" s="136"/>
      <c r="BX409" s="131"/>
      <c r="BY409" s="69">
        <f t="shared" si="3349"/>
        <v>0</v>
      </c>
      <c r="BZ409" s="162"/>
      <c r="CA409" s="130"/>
      <c r="CB409" s="18">
        <f t="shared" si="3350"/>
        <v>0</v>
      </c>
      <c r="CC409" s="136"/>
      <c r="CD409" s="131"/>
      <c r="CE409" s="69">
        <f t="shared" si="3351"/>
        <v>0</v>
      </c>
      <c r="CF409" s="162"/>
      <c r="CG409" s="130"/>
      <c r="CH409" s="18">
        <f t="shared" si="3352"/>
        <v>0</v>
      </c>
      <c r="CI409" s="136"/>
      <c r="CJ409" s="131"/>
      <c r="CK409" s="69">
        <f t="shared" si="3353"/>
        <v>0</v>
      </c>
      <c r="CL409" s="162"/>
      <c r="CM409" s="130"/>
      <c r="CN409" s="18">
        <f t="shared" si="3282"/>
        <v>0</v>
      </c>
      <c r="CO409" s="136"/>
      <c r="CP409" s="131"/>
      <c r="CQ409" s="69">
        <f t="shared" si="3354"/>
        <v>0</v>
      </c>
      <c r="CR409" s="162"/>
      <c r="CS409" s="130"/>
      <c r="CT409" s="18">
        <f t="shared" si="3284"/>
        <v>0</v>
      </c>
      <c r="CU409" s="136"/>
      <c r="CV409" s="131"/>
      <c r="CW409" s="69">
        <f t="shared" si="3355"/>
        <v>0</v>
      </c>
      <c r="CX409" s="162"/>
      <c r="CY409" s="130"/>
      <c r="CZ409" s="18">
        <f t="shared" si="3286"/>
        <v>0</v>
      </c>
      <c r="DA409" s="136"/>
      <c r="DB409" s="131"/>
      <c r="DC409" s="69">
        <f t="shared" si="3356"/>
        <v>0</v>
      </c>
      <c r="DD409" s="162"/>
      <c r="DE409" s="130"/>
      <c r="DF409" s="18">
        <f t="shared" si="3288"/>
        <v>0</v>
      </c>
      <c r="DG409" s="136"/>
      <c r="DH409" s="131"/>
      <c r="DI409" s="69">
        <f t="shared" si="3357"/>
        <v>0</v>
      </c>
      <c r="DJ409" s="162"/>
      <c r="DK409" s="130"/>
      <c r="DL409" s="18">
        <f t="shared" si="3358"/>
        <v>0</v>
      </c>
      <c r="DM409" s="136"/>
      <c r="DN409" s="131"/>
      <c r="DO409" s="69">
        <f t="shared" si="3359"/>
        <v>0</v>
      </c>
      <c r="DP409" s="162"/>
      <c r="DQ409" s="130"/>
      <c r="DR409" s="18">
        <f t="shared" si="3360"/>
        <v>0</v>
      </c>
      <c r="DS409" s="136"/>
      <c r="DT409" s="131"/>
      <c r="DU409" s="69">
        <f t="shared" si="3361"/>
        <v>0</v>
      </c>
      <c r="DV409" s="162"/>
      <c r="DW409" s="130"/>
      <c r="DX409" s="18">
        <f t="shared" si="3362"/>
        <v>0</v>
      </c>
      <c r="DY409" s="136"/>
      <c r="DZ409" s="131"/>
      <c r="EA409" s="69">
        <f t="shared" si="3363"/>
        <v>0</v>
      </c>
      <c r="EB409" s="162"/>
      <c r="EC409" s="130"/>
      <c r="ED409" s="18">
        <f t="shared" si="3364"/>
        <v>0</v>
      </c>
      <c r="EE409" s="136"/>
      <c r="EF409" s="131"/>
      <c r="EG409" s="69">
        <f t="shared" si="3365"/>
        <v>0</v>
      </c>
      <c r="EH409" s="162"/>
      <c r="EI409" s="130"/>
      <c r="EJ409" s="18">
        <f t="shared" si="3366"/>
        <v>0</v>
      </c>
      <c r="EK409" s="136"/>
      <c r="EL409" s="131"/>
      <c r="EM409" s="69">
        <f t="shared" si="3367"/>
        <v>0</v>
      </c>
      <c r="EN409" s="162"/>
      <c r="EO409" s="130"/>
      <c r="EP409" s="18">
        <f t="shared" si="3368"/>
        <v>0</v>
      </c>
      <c r="EQ409" s="136"/>
      <c r="ER409" s="131"/>
      <c r="ES409" s="69">
        <f t="shared" si="3369"/>
        <v>0</v>
      </c>
      <c r="ET409" s="162"/>
      <c r="EU409" s="130"/>
      <c r="EV409" s="18">
        <f t="shared" si="3370"/>
        <v>0</v>
      </c>
      <c r="EW409" s="136"/>
      <c r="EX409" s="131"/>
      <c r="EY409" s="69">
        <f t="shared" si="3371"/>
        <v>0</v>
      </c>
      <c r="EZ409" s="162"/>
      <c r="FA409" s="130"/>
      <c r="FB409" s="18">
        <f t="shared" si="3372"/>
        <v>0</v>
      </c>
      <c r="FC409" s="136"/>
      <c r="FD409" s="131"/>
      <c r="FE409" s="69">
        <f t="shared" si="3373"/>
        <v>0</v>
      </c>
      <c r="FF409" s="162"/>
      <c r="FG409" s="130"/>
      <c r="FH409" s="18">
        <f t="shared" si="3374"/>
        <v>0</v>
      </c>
      <c r="FI409" s="136"/>
      <c r="FJ409" s="131"/>
      <c r="FK409" s="69">
        <f t="shared" si="3375"/>
        <v>0</v>
      </c>
      <c r="FL409" s="162"/>
      <c r="FM409" s="130"/>
      <c r="FN409" s="18">
        <f t="shared" si="3376"/>
        <v>0</v>
      </c>
      <c r="FO409" s="136"/>
      <c r="FP409" s="131"/>
      <c r="FQ409" s="69">
        <f t="shared" si="3377"/>
        <v>0</v>
      </c>
      <c r="FR409" s="162"/>
      <c r="FS409" s="130"/>
      <c r="FT409" s="18">
        <f t="shared" si="3378"/>
        <v>0</v>
      </c>
      <c r="FU409" s="136"/>
      <c r="FV409" s="131"/>
      <c r="FW409" s="69">
        <f t="shared" si="3379"/>
        <v>0</v>
      </c>
      <c r="FX409" s="162"/>
      <c r="FY409" s="130"/>
      <c r="FZ409" s="18">
        <f t="shared" si="3380"/>
        <v>0</v>
      </c>
      <c r="GA409" s="136"/>
      <c r="GB409" s="131"/>
      <c r="GC409" s="69">
        <f t="shared" si="3381"/>
        <v>0</v>
      </c>
      <c r="GD409" s="162"/>
      <c r="GE409" s="130"/>
      <c r="GF409" s="18">
        <f t="shared" si="3382"/>
        <v>0</v>
      </c>
      <c r="GG409" s="136"/>
      <c r="GH409" s="131"/>
      <c r="GI409" s="69">
        <f t="shared" si="3383"/>
        <v>0</v>
      </c>
      <c r="GJ409" s="162"/>
      <c r="GK409" s="130"/>
      <c r="GL409" s="18">
        <f t="shared" si="3384"/>
        <v>0</v>
      </c>
      <c r="GM409" s="136"/>
      <c r="GN409" s="131"/>
      <c r="GO409" s="69">
        <f t="shared" si="3385"/>
        <v>0</v>
      </c>
      <c r="GP409" s="162"/>
      <c r="GQ409" s="130"/>
      <c r="GR409" s="18">
        <f t="shared" si="3386"/>
        <v>0</v>
      </c>
      <c r="GS409" s="136"/>
      <c r="GT409" s="131"/>
      <c r="GU409" s="69">
        <f t="shared" si="3387"/>
        <v>0</v>
      </c>
      <c r="GV409" s="162"/>
      <c r="GW409" s="130"/>
      <c r="GX409" s="18">
        <f t="shared" si="3388"/>
        <v>0</v>
      </c>
      <c r="GY409" s="136"/>
      <c r="GZ409" s="131"/>
      <c r="HA409" s="69">
        <f t="shared" si="3389"/>
        <v>0</v>
      </c>
      <c r="HB409" s="162"/>
      <c r="HC409" s="130"/>
      <c r="HD409" s="18">
        <f t="shared" si="3390"/>
        <v>0</v>
      </c>
      <c r="HE409" s="136"/>
      <c r="HF409" s="131"/>
      <c r="HG409" s="69">
        <f t="shared" si="3391"/>
        <v>0</v>
      </c>
      <c r="HH409" s="162"/>
      <c r="HI409" s="130"/>
      <c r="HJ409" s="18">
        <f t="shared" si="3392"/>
        <v>0</v>
      </c>
      <c r="HK409" s="136"/>
      <c r="HL409" s="131"/>
      <c r="HM409" s="69">
        <f t="shared" si="3393"/>
        <v>0</v>
      </c>
      <c r="HN409" s="162"/>
      <c r="HO409" s="130"/>
      <c r="HP409" s="18">
        <f t="shared" si="3394"/>
        <v>0</v>
      </c>
      <c r="HQ409" s="136"/>
      <c r="HR409" s="131"/>
      <c r="HS409" s="69">
        <f t="shared" si="3395"/>
        <v>0</v>
      </c>
      <c r="HT409" s="162"/>
      <c r="HU409" s="130"/>
      <c r="HV409" s="18">
        <f t="shared" si="3396"/>
        <v>0</v>
      </c>
      <c r="HW409" s="17"/>
      <c r="HX409" s="85"/>
      <c r="HY409" s="85"/>
      <c r="HZ409" s="2" t="str">
        <f t="shared" si="3397"/>
        <v>СКРЫТЬ</v>
      </c>
    </row>
    <row r="410" spans="1:234" hidden="1" x14ac:dyDescent="0.2">
      <c r="A410" s="1" t="e">
        <f>$K$2&amp;#REF!&amp;$K$354&amp;$K$385&amp;K410</f>
        <v>#REF!</v>
      </c>
      <c r="B410" s="16" t="e">
        <f>IF(#REF!=0,"Скрыть","")</f>
        <v>#REF!</v>
      </c>
      <c r="C410" s="15" t="e">
        <f>IF(AND(#REF!&gt;85%,#REF!&gt;85%),"скрыть","")</f>
        <v>#REF!</v>
      </c>
      <c r="D410" s="14" t="s">
        <v>2</v>
      </c>
      <c r="E410" s="14" t="s">
        <v>25</v>
      </c>
      <c r="F410" s="14" t="s">
        <v>26</v>
      </c>
      <c r="G410" s="13"/>
      <c r="H410" s="13"/>
      <c r="I410" s="42">
        <v>399</v>
      </c>
      <c r="J410" s="102">
        <f>SUBTOTAL(103,I$12:I410)*1</f>
        <v>67</v>
      </c>
      <c r="K410" s="108" t="s">
        <v>113</v>
      </c>
      <c r="L410" s="17" t="s">
        <v>64</v>
      </c>
      <c r="M410" s="267">
        <v>44378</v>
      </c>
      <c r="N410" s="255">
        <v>44530</v>
      </c>
      <c r="O410" s="118">
        <v>44530</v>
      </c>
      <c r="P410" s="162">
        <v>20794</v>
      </c>
      <c r="Q410" s="163">
        <v>0</v>
      </c>
      <c r="R410" s="163">
        <v>0</v>
      </c>
      <c r="S410" s="92">
        <f t="shared" ca="1" si="3329"/>
        <v>0</v>
      </c>
      <c r="T410" s="92">
        <f t="shared" si="3330"/>
        <v>0</v>
      </c>
      <c r="U410" s="91">
        <f t="shared" ca="1" si="3331"/>
        <v>0</v>
      </c>
      <c r="V410" s="91">
        <f t="shared" si="3332"/>
        <v>20794</v>
      </c>
      <c r="W410" s="120">
        <f t="shared" si="3333"/>
        <v>0</v>
      </c>
      <c r="X410" s="178"/>
      <c r="Y410" s="128">
        <f t="shared" si="3334"/>
        <v>0</v>
      </c>
      <c r="Z410" s="179">
        <f t="shared" ca="1" si="3335"/>
        <v>0</v>
      </c>
      <c r="AA410" s="127">
        <f t="shared" si="3336"/>
        <v>0</v>
      </c>
      <c r="AB410" s="67" t="str">
        <f t="shared" ca="1" si="3337"/>
        <v/>
      </c>
      <c r="AC410" s="69">
        <f t="shared" ca="1" si="3338"/>
        <v>0</v>
      </c>
      <c r="AD410" s="226">
        <f t="shared" si="3244"/>
        <v>0</v>
      </c>
      <c r="AE410" s="227">
        <f t="shared" si="3245"/>
        <v>0</v>
      </c>
      <c r="AF410" s="225">
        <f t="shared" si="3246"/>
        <v>0</v>
      </c>
      <c r="AG410" s="226">
        <f t="shared" si="3247"/>
        <v>0</v>
      </c>
      <c r="AH410" s="227">
        <f t="shared" si="3248"/>
        <v>0</v>
      </c>
      <c r="AI410" s="225">
        <f t="shared" si="3249"/>
        <v>0</v>
      </c>
      <c r="AJ410" s="226">
        <f t="shared" si="3250"/>
        <v>0</v>
      </c>
      <c r="AK410" s="227">
        <f t="shared" si="3251"/>
        <v>0</v>
      </c>
      <c r="AL410" s="225">
        <f t="shared" si="3252"/>
        <v>0</v>
      </c>
      <c r="AM410" s="226">
        <f t="shared" si="3253"/>
        <v>0</v>
      </c>
      <c r="AN410" s="227">
        <f t="shared" si="3254"/>
        <v>0</v>
      </c>
      <c r="AO410" s="225">
        <f t="shared" si="3255"/>
        <v>0</v>
      </c>
      <c r="AP410" s="226">
        <f t="shared" si="3256"/>
        <v>0</v>
      </c>
      <c r="AQ410" s="227">
        <f t="shared" si="3257"/>
        <v>0</v>
      </c>
      <c r="AR410" s="225">
        <f t="shared" si="3182"/>
        <v>0</v>
      </c>
      <c r="AS410" s="136"/>
      <c r="AT410" s="131"/>
      <c r="AU410" s="69">
        <f t="shared" si="3339"/>
        <v>0</v>
      </c>
      <c r="AV410" s="162"/>
      <c r="AW410" s="130"/>
      <c r="AX410" s="18">
        <f t="shared" si="3340"/>
        <v>0</v>
      </c>
      <c r="AY410" s="136"/>
      <c r="AZ410" s="131"/>
      <c r="BA410" s="69">
        <f t="shared" si="3341"/>
        <v>0</v>
      </c>
      <c r="BB410" s="162"/>
      <c r="BC410" s="130"/>
      <c r="BD410" s="18">
        <f t="shared" si="3342"/>
        <v>0</v>
      </c>
      <c r="BE410" s="136"/>
      <c r="BF410" s="131"/>
      <c r="BG410" s="69">
        <f t="shared" si="3343"/>
        <v>0</v>
      </c>
      <c r="BH410" s="162"/>
      <c r="BI410" s="130"/>
      <c r="BJ410" s="18">
        <f t="shared" si="3344"/>
        <v>0</v>
      </c>
      <c r="BK410" s="136"/>
      <c r="BL410" s="131"/>
      <c r="BM410" s="69">
        <f t="shared" si="3345"/>
        <v>0</v>
      </c>
      <c r="BN410" s="162"/>
      <c r="BO410" s="130"/>
      <c r="BP410" s="18">
        <f t="shared" si="3346"/>
        <v>0</v>
      </c>
      <c r="BQ410" s="136"/>
      <c r="BR410" s="131"/>
      <c r="BS410" s="69">
        <f t="shared" si="3347"/>
        <v>0</v>
      </c>
      <c r="BT410" s="162"/>
      <c r="BU410" s="130"/>
      <c r="BV410" s="18">
        <f t="shared" si="3348"/>
        <v>0</v>
      </c>
      <c r="BW410" s="136"/>
      <c r="BX410" s="131"/>
      <c r="BY410" s="69">
        <f t="shared" si="3349"/>
        <v>0</v>
      </c>
      <c r="BZ410" s="162"/>
      <c r="CA410" s="130"/>
      <c r="CB410" s="18">
        <f t="shared" si="3350"/>
        <v>0</v>
      </c>
      <c r="CC410" s="136"/>
      <c r="CD410" s="131"/>
      <c r="CE410" s="69">
        <f t="shared" si="3351"/>
        <v>0</v>
      </c>
      <c r="CF410" s="162"/>
      <c r="CG410" s="130"/>
      <c r="CH410" s="18">
        <f t="shared" si="3352"/>
        <v>0</v>
      </c>
      <c r="CI410" s="136"/>
      <c r="CJ410" s="131"/>
      <c r="CK410" s="69">
        <f t="shared" si="3353"/>
        <v>0</v>
      </c>
      <c r="CL410" s="162"/>
      <c r="CM410" s="130"/>
      <c r="CN410" s="18">
        <f t="shared" si="3282"/>
        <v>0</v>
      </c>
      <c r="CO410" s="136"/>
      <c r="CP410" s="131"/>
      <c r="CQ410" s="69">
        <f t="shared" si="3354"/>
        <v>0</v>
      </c>
      <c r="CR410" s="162"/>
      <c r="CS410" s="130"/>
      <c r="CT410" s="18">
        <f t="shared" si="3284"/>
        <v>0</v>
      </c>
      <c r="CU410" s="136"/>
      <c r="CV410" s="131"/>
      <c r="CW410" s="69">
        <f t="shared" si="3355"/>
        <v>0</v>
      </c>
      <c r="CX410" s="162"/>
      <c r="CY410" s="130"/>
      <c r="CZ410" s="18">
        <f t="shared" si="3286"/>
        <v>0</v>
      </c>
      <c r="DA410" s="136"/>
      <c r="DB410" s="131"/>
      <c r="DC410" s="69">
        <f t="shared" si="3356"/>
        <v>0</v>
      </c>
      <c r="DD410" s="162"/>
      <c r="DE410" s="130"/>
      <c r="DF410" s="18">
        <f t="shared" si="3288"/>
        <v>0</v>
      </c>
      <c r="DG410" s="136"/>
      <c r="DH410" s="131"/>
      <c r="DI410" s="69">
        <f t="shared" si="3357"/>
        <v>0</v>
      </c>
      <c r="DJ410" s="162"/>
      <c r="DK410" s="130"/>
      <c r="DL410" s="18">
        <f t="shared" si="3358"/>
        <v>0</v>
      </c>
      <c r="DM410" s="136"/>
      <c r="DN410" s="131"/>
      <c r="DO410" s="69">
        <f t="shared" si="3359"/>
        <v>0</v>
      </c>
      <c r="DP410" s="162"/>
      <c r="DQ410" s="130"/>
      <c r="DR410" s="18">
        <f t="shared" si="3360"/>
        <v>0</v>
      </c>
      <c r="DS410" s="136"/>
      <c r="DT410" s="131"/>
      <c r="DU410" s="69">
        <f t="shared" si="3361"/>
        <v>0</v>
      </c>
      <c r="DV410" s="162"/>
      <c r="DW410" s="130"/>
      <c r="DX410" s="18">
        <f t="shared" si="3362"/>
        <v>0</v>
      </c>
      <c r="DY410" s="136"/>
      <c r="DZ410" s="131"/>
      <c r="EA410" s="69">
        <f t="shared" si="3363"/>
        <v>0</v>
      </c>
      <c r="EB410" s="162"/>
      <c r="EC410" s="130"/>
      <c r="ED410" s="18">
        <f t="shared" si="3364"/>
        <v>0</v>
      </c>
      <c r="EE410" s="136"/>
      <c r="EF410" s="131"/>
      <c r="EG410" s="69">
        <f t="shared" si="3365"/>
        <v>0</v>
      </c>
      <c r="EH410" s="162"/>
      <c r="EI410" s="130"/>
      <c r="EJ410" s="18">
        <f t="shared" si="3366"/>
        <v>0</v>
      </c>
      <c r="EK410" s="136"/>
      <c r="EL410" s="131"/>
      <c r="EM410" s="69">
        <f t="shared" si="3367"/>
        <v>0</v>
      </c>
      <c r="EN410" s="162"/>
      <c r="EO410" s="130"/>
      <c r="EP410" s="18">
        <f t="shared" si="3368"/>
        <v>0</v>
      </c>
      <c r="EQ410" s="136"/>
      <c r="ER410" s="131"/>
      <c r="ES410" s="69">
        <f t="shared" si="3369"/>
        <v>0</v>
      </c>
      <c r="ET410" s="162"/>
      <c r="EU410" s="130"/>
      <c r="EV410" s="18">
        <f t="shared" si="3370"/>
        <v>0</v>
      </c>
      <c r="EW410" s="136"/>
      <c r="EX410" s="131"/>
      <c r="EY410" s="69">
        <f t="shared" si="3371"/>
        <v>0</v>
      </c>
      <c r="EZ410" s="162"/>
      <c r="FA410" s="130"/>
      <c r="FB410" s="18">
        <f t="shared" si="3372"/>
        <v>0</v>
      </c>
      <c r="FC410" s="136"/>
      <c r="FD410" s="131"/>
      <c r="FE410" s="69">
        <f t="shared" si="3373"/>
        <v>0</v>
      </c>
      <c r="FF410" s="162"/>
      <c r="FG410" s="130"/>
      <c r="FH410" s="18">
        <f t="shared" si="3374"/>
        <v>0</v>
      </c>
      <c r="FI410" s="136"/>
      <c r="FJ410" s="131"/>
      <c r="FK410" s="69">
        <f t="shared" si="3375"/>
        <v>0</v>
      </c>
      <c r="FL410" s="162"/>
      <c r="FM410" s="130"/>
      <c r="FN410" s="18">
        <f t="shared" si="3376"/>
        <v>0</v>
      </c>
      <c r="FO410" s="136"/>
      <c r="FP410" s="131"/>
      <c r="FQ410" s="69">
        <f t="shared" si="3377"/>
        <v>0</v>
      </c>
      <c r="FR410" s="162"/>
      <c r="FS410" s="130"/>
      <c r="FT410" s="18">
        <f t="shared" si="3378"/>
        <v>0</v>
      </c>
      <c r="FU410" s="136"/>
      <c r="FV410" s="131"/>
      <c r="FW410" s="69">
        <f t="shared" si="3379"/>
        <v>0</v>
      </c>
      <c r="FX410" s="162"/>
      <c r="FY410" s="130"/>
      <c r="FZ410" s="18">
        <f t="shared" si="3380"/>
        <v>0</v>
      </c>
      <c r="GA410" s="136"/>
      <c r="GB410" s="131"/>
      <c r="GC410" s="69">
        <f t="shared" si="3381"/>
        <v>0</v>
      </c>
      <c r="GD410" s="162"/>
      <c r="GE410" s="130"/>
      <c r="GF410" s="18">
        <f t="shared" si="3382"/>
        <v>0</v>
      </c>
      <c r="GG410" s="136"/>
      <c r="GH410" s="131"/>
      <c r="GI410" s="69">
        <f t="shared" si="3383"/>
        <v>0</v>
      </c>
      <c r="GJ410" s="162"/>
      <c r="GK410" s="130"/>
      <c r="GL410" s="18">
        <f t="shared" si="3384"/>
        <v>0</v>
      </c>
      <c r="GM410" s="136"/>
      <c r="GN410" s="131"/>
      <c r="GO410" s="69">
        <f t="shared" si="3385"/>
        <v>0</v>
      </c>
      <c r="GP410" s="162"/>
      <c r="GQ410" s="130"/>
      <c r="GR410" s="18">
        <f t="shared" si="3386"/>
        <v>0</v>
      </c>
      <c r="GS410" s="136"/>
      <c r="GT410" s="131"/>
      <c r="GU410" s="69">
        <f t="shared" si="3387"/>
        <v>0</v>
      </c>
      <c r="GV410" s="162"/>
      <c r="GW410" s="130"/>
      <c r="GX410" s="18">
        <f t="shared" si="3388"/>
        <v>0</v>
      </c>
      <c r="GY410" s="136"/>
      <c r="GZ410" s="131"/>
      <c r="HA410" s="69">
        <f t="shared" si="3389"/>
        <v>0</v>
      </c>
      <c r="HB410" s="162"/>
      <c r="HC410" s="130"/>
      <c r="HD410" s="18">
        <f t="shared" si="3390"/>
        <v>0</v>
      </c>
      <c r="HE410" s="136"/>
      <c r="HF410" s="131"/>
      <c r="HG410" s="69">
        <f t="shared" si="3391"/>
        <v>0</v>
      </c>
      <c r="HH410" s="162"/>
      <c r="HI410" s="130"/>
      <c r="HJ410" s="18">
        <f t="shared" si="3392"/>
        <v>0</v>
      </c>
      <c r="HK410" s="136"/>
      <c r="HL410" s="131"/>
      <c r="HM410" s="69">
        <f t="shared" si="3393"/>
        <v>0</v>
      </c>
      <c r="HN410" s="162"/>
      <c r="HO410" s="130"/>
      <c r="HP410" s="18">
        <f t="shared" si="3394"/>
        <v>0</v>
      </c>
      <c r="HQ410" s="136"/>
      <c r="HR410" s="131"/>
      <c r="HS410" s="69">
        <f t="shared" si="3395"/>
        <v>0</v>
      </c>
      <c r="HT410" s="162"/>
      <c r="HU410" s="130"/>
      <c r="HV410" s="18">
        <f t="shared" si="3396"/>
        <v>0</v>
      </c>
      <c r="HW410" s="17"/>
      <c r="HX410" s="85"/>
      <c r="HY410" s="85"/>
      <c r="HZ410" s="2" t="str">
        <f t="shared" si="3397"/>
        <v>СКРЫТЬ</v>
      </c>
    </row>
    <row r="411" spans="1:234" hidden="1" x14ac:dyDescent="0.2">
      <c r="B411" s="16"/>
      <c r="C411" s="15"/>
      <c r="D411" s="270"/>
      <c r="E411" s="270"/>
      <c r="F411" s="270"/>
      <c r="G411" s="13"/>
      <c r="H411" s="13"/>
      <c r="I411" s="42">
        <v>400</v>
      </c>
      <c r="J411" s="102">
        <f>SUBTOTAL(103,I$12:I411)*1</f>
        <v>67</v>
      </c>
      <c r="K411" s="108" t="s">
        <v>114</v>
      </c>
      <c r="L411" s="17" t="s">
        <v>64</v>
      </c>
      <c r="M411" s="267"/>
      <c r="N411" s="255"/>
      <c r="O411" s="118"/>
      <c r="P411" s="162">
        <v>22220</v>
      </c>
      <c r="Q411" s="163"/>
      <c r="R411" s="163"/>
      <c r="S411" s="92">
        <f t="shared" ca="1" si="3329"/>
        <v>0</v>
      </c>
      <c r="T411" s="92">
        <f t="shared" si="3330"/>
        <v>0</v>
      </c>
      <c r="U411" s="91">
        <f t="shared" ca="1" si="3331"/>
        <v>0</v>
      </c>
      <c r="V411" s="91">
        <f t="shared" si="3332"/>
        <v>22220</v>
      </c>
      <c r="W411" s="120">
        <f t="shared" si="3333"/>
        <v>0</v>
      </c>
      <c r="X411" s="178"/>
      <c r="Y411" s="128">
        <f t="shared" si="3334"/>
        <v>0</v>
      </c>
      <c r="Z411" s="179">
        <f t="shared" ca="1" si="3335"/>
        <v>0</v>
      </c>
      <c r="AA411" s="127">
        <f t="shared" si="3336"/>
        <v>0</v>
      </c>
      <c r="AB411" s="67" t="str">
        <f t="shared" ca="1" si="3337"/>
        <v/>
      </c>
      <c r="AC411" s="69">
        <f t="shared" ca="1" si="3338"/>
        <v>0</v>
      </c>
      <c r="AD411" s="226">
        <f t="shared" si="3244"/>
        <v>0</v>
      </c>
      <c r="AE411" s="227">
        <f t="shared" si="3245"/>
        <v>0</v>
      </c>
      <c r="AF411" s="225">
        <f t="shared" si="3246"/>
        <v>0</v>
      </c>
      <c r="AG411" s="226">
        <f t="shared" si="3247"/>
        <v>0</v>
      </c>
      <c r="AH411" s="227">
        <f t="shared" si="3248"/>
        <v>0</v>
      </c>
      <c r="AI411" s="225">
        <f t="shared" si="3249"/>
        <v>0</v>
      </c>
      <c r="AJ411" s="226">
        <f t="shared" si="3250"/>
        <v>0</v>
      </c>
      <c r="AK411" s="227">
        <f t="shared" si="3251"/>
        <v>0</v>
      </c>
      <c r="AL411" s="225">
        <f t="shared" si="3252"/>
        <v>0</v>
      </c>
      <c r="AM411" s="226">
        <f t="shared" si="3253"/>
        <v>0</v>
      </c>
      <c r="AN411" s="227">
        <f t="shared" si="3254"/>
        <v>0</v>
      </c>
      <c r="AO411" s="225">
        <f t="shared" si="3255"/>
        <v>0</v>
      </c>
      <c r="AP411" s="226">
        <f t="shared" si="3256"/>
        <v>0</v>
      </c>
      <c r="AQ411" s="227">
        <f t="shared" si="3257"/>
        <v>0</v>
      </c>
      <c r="AR411" s="225">
        <f t="shared" si="3182"/>
        <v>0</v>
      </c>
      <c r="AS411" s="136"/>
      <c r="AT411" s="131"/>
      <c r="AU411" s="69">
        <f t="shared" si="3339"/>
        <v>0</v>
      </c>
      <c r="AV411" s="162"/>
      <c r="AW411" s="130"/>
      <c r="AX411" s="18">
        <f t="shared" si="3340"/>
        <v>0</v>
      </c>
      <c r="AY411" s="136"/>
      <c r="AZ411" s="131"/>
      <c r="BA411" s="69">
        <f t="shared" si="3341"/>
        <v>0</v>
      </c>
      <c r="BB411" s="162"/>
      <c r="BC411" s="130"/>
      <c r="BD411" s="18">
        <f t="shared" si="3342"/>
        <v>0</v>
      </c>
      <c r="BE411" s="136"/>
      <c r="BF411" s="131"/>
      <c r="BG411" s="69">
        <f t="shared" si="3343"/>
        <v>0</v>
      </c>
      <c r="BH411" s="162"/>
      <c r="BI411" s="130"/>
      <c r="BJ411" s="18">
        <f t="shared" si="3344"/>
        <v>0</v>
      </c>
      <c r="BK411" s="136"/>
      <c r="BL411" s="131"/>
      <c r="BM411" s="69">
        <f t="shared" si="3345"/>
        <v>0</v>
      </c>
      <c r="BN411" s="162"/>
      <c r="BO411" s="130"/>
      <c r="BP411" s="18">
        <f t="shared" si="3346"/>
        <v>0</v>
      </c>
      <c r="BQ411" s="136"/>
      <c r="BR411" s="131"/>
      <c r="BS411" s="69">
        <f t="shared" si="3347"/>
        <v>0</v>
      </c>
      <c r="BT411" s="162"/>
      <c r="BU411" s="130"/>
      <c r="BV411" s="18">
        <f t="shared" si="3348"/>
        <v>0</v>
      </c>
      <c r="BW411" s="136"/>
      <c r="BX411" s="131"/>
      <c r="BY411" s="69">
        <f t="shared" si="3349"/>
        <v>0</v>
      </c>
      <c r="BZ411" s="162"/>
      <c r="CA411" s="130"/>
      <c r="CB411" s="18">
        <f t="shared" si="3350"/>
        <v>0</v>
      </c>
      <c r="CC411" s="136"/>
      <c r="CD411" s="131"/>
      <c r="CE411" s="69">
        <f t="shared" si="3351"/>
        <v>0</v>
      </c>
      <c r="CF411" s="162"/>
      <c r="CG411" s="130"/>
      <c r="CH411" s="18">
        <f t="shared" si="3352"/>
        <v>0</v>
      </c>
      <c r="CI411" s="136"/>
      <c r="CJ411" s="131"/>
      <c r="CK411" s="69">
        <f t="shared" si="3353"/>
        <v>0</v>
      </c>
      <c r="CL411" s="162"/>
      <c r="CM411" s="130"/>
      <c r="CN411" s="18">
        <f t="shared" si="3282"/>
        <v>0</v>
      </c>
      <c r="CO411" s="136"/>
      <c r="CP411" s="131"/>
      <c r="CQ411" s="69">
        <f t="shared" si="3354"/>
        <v>0</v>
      </c>
      <c r="CR411" s="162"/>
      <c r="CS411" s="130"/>
      <c r="CT411" s="18">
        <f t="shared" si="3284"/>
        <v>0</v>
      </c>
      <c r="CU411" s="136"/>
      <c r="CV411" s="131"/>
      <c r="CW411" s="69">
        <f t="shared" si="3355"/>
        <v>0</v>
      </c>
      <c r="CX411" s="162"/>
      <c r="CY411" s="130"/>
      <c r="CZ411" s="18">
        <f t="shared" si="3286"/>
        <v>0</v>
      </c>
      <c r="DA411" s="136"/>
      <c r="DB411" s="131"/>
      <c r="DC411" s="69">
        <f t="shared" si="3356"/>
        <v>0</v>
      </c>
      <c r="DD411" s="162"/>
      <c r="DE411" s="130"/>
      <c r="DF411" s="18">
        <f t="shared" si="3288"/>
        <v>0</v>
      </c>
      <c r="DG411" s="136"/>
      <c r="DH411" s="131"/>
      <c r="DI411" s="69">
        <f t="shared" si="3357"/>
        <v>0</v>
      </c>
      <c r="DJ411" s="162"/>
      <c r="DK411" s="130"/>
      <c r="DL411" s="18">
        <f t="shared" si="3358"/>
        <v>0</v>
      </c>
      <c r="DM411" s="136"/>
      <c r="DN411" s="131"/>
      <c r="DO411" s="69">
        <f t="shared" si="3359"/>
        <v>0</v>
      </c>
      <c r="DP411" s="162"/>
      <c r="DQ411" s="130"/>
      <c r="DR411" s="18">
        <f t="shared" si="3360"/>
        <v>0</v>
      </c>
      <c r="DS411" s="136"/>
      <c r="DT411" s="131"/>
      <c r="DU411" s="69">
        <f t="shared" si="3361"/>
        <v>0</v>
      </c>
      <c r="DV411" s="162"/>
      <c r="DW411" s="130"/>
      <c r="DX411" s="18">
        <f t="shared" si="3362"/>
        <v>0</v>
      </c>
      <c r="DY411" s="136"/>
      <c r="DZ411" s="131"/>
      <c r="EA411" s="69">
        <f t="shared" si="3363"/>
        <v>0</v>
      </c>
      <c r="EB411" s="162"/>
      <c r="EC411" s="130"/>
      <c r="ED411" s="18">
        <f t="shared" si="3364"/>
        <v>0</v>
      </c>
      <c r="EE411" s="136"/>
      <c r="EF411" s="131"/>
      <c r="EG411" s="69">
        <f t="shared" si="3365"/>
        <v>0</v>
      </c>
      <c r="EH411" s="162"/>
      <c r="EI411" s="130"/>
      <c r="EJ411" s="18">
        <f t="shared" si="3366"/>
        <v>0</v>
      </c>
      <c r="EK411" s="136"/>
      <c r="EL411" s="131"/>
      <c r="EM411" s="69">
        <f t="shared" si="3367"/>
        <v>0</v>
      </c>
      <c r="EN411" s="162"/>
      <c r="EO411" s="130"/>
      <c r="EP411" s="18">
        <f t="shared" si="3368"/>
        <v>0</v>
      </c>
      <c r="EQ411" s="136"/>
      <c r="ER411" s="131"/>
      <c r="ES411" s="69">
        <f t="shared" si="3369"/>
        <v>0</v>
      </c>
      <c r="ET411" s="162"/>
      <c r="EU411" s="130"/>
      <c r="EV411" s="18">
        <f t="shared" si="3370"/>
        <v>0</v>
      </c>
      <c r="EW411" s="136"/>
      <c r="EX411" s="131"/>
      <c r="EY411" s="69">
        <f t="shared" si="3371"/>
        <v>0</v>
      </c>
      <c r="EZ411" s="162"/>
      <c r="FA411" s="130"/>
      <c r="FB411" s="18">
        <f t="shared" si="3372"/>
        <v>0</v>
      </c>
      <c r="FC411" s="136"/>
      <c r="FD411" s="131"/>
      <c r="FE411" s="69">
        <f t="shared" si="3373"/>
        <v>0</v>
      </c>
      <c r="FF411" s="162"/>
      <c r="FG411" s="130"/>
      <c r="FH411" s="18">
        <f t="shared" si="3374"/>
        <v>0</v>
      </c>
      <c r="FI411" s="136"/>
      <c r="FJ411" s="131"/>
      <c r="FK411" s="69">
        <f t="shared" si="3375"/>
        <v>0</v>
      </c>
      <c r="FL411" s="162"/>
      <c r="FM411" s="130"/>
      <c r="FN411" s="18">
        <f t="shared" si="3376"/>
        <v>0</v>
      </c>
      <c r="FO411" s="136"/>
      <c r="FP411" s="131"/>
      <c r="FQ411" s="69">
        <f t="shared" si="3377"/>
        <v>0</v>
      </c>
      <c r="FR411" s="162"/>
      <c r="FS411" s="130"/>
      <c r="FT411" s="18">
        <f t="shared" si="3378"/>
        <v>0</v>
      </c>
      <c r="FU411" s="136"/>
      <c r="FV411" s="131"/>
      <c r="FW411" s="69">
        <f t="shared" si="3379"/>
        <v>0</v>
      </c>
      <c r="FX411" s="162"/>
      <c r="FY411" s="130"/>
      <c r="FZ411" s="18">
        <f t="shared" si="3380"/>
        <v>0</v>
      </c>
      <c r="GA411" s="136"/>
      <c r="GB411" s="131"/>
      <c r="GC411" s="69">
        <f t="shared" si="3381"/>
        <v>0</v>
      </c>
      <c r="GD411" s="162"/>
      <c r="GE411" s="130"/>
      <c r="GF411" s="18">
        <f t="shared" si="3382"/>
        <v>0</v>
      </c>
      <c r="GG411" s="136"/>
      <c r="GH411" s="131"/>
      <c r="GI411" s="69">
        <f t="shared" si="3383"/>
        <v>0</v>
      </c>
      <c r="GJ411" s="162"/>
      <c r="GK411" s="130"/>
      <c r="GL411" s="18">
        <f t="shared" si="3384"/>
        <v>0</v>
      </c>
      <c r="GM411" s="136"/>
      <c r="GN411" s="131"/>
      <c r="GO411" s="69">
        <f t="shared" si="3385"/>
        <v>0</v>
      </c>
      <c r="GP411" s="162"/>
      <c r="GQ411" s="130"/>
      <c r="GR411" s="18">
        <f t="shared" si="3386"/>
        <v>0</v>
      </c>
      <c r="GS411" s="136"/>
      <c r="GT411" s="131"/>
      <c r="GU411" s="69">
        <f t="shared" si="3387"/>
        <v>0</v>
      </c>
      <c r="GV411" s="162"/>
      <c r="GW411" s="130"/>
      <c r="GX411" s="18">
        <f t="shared" si="3388"/>
        <v>0</v>
      </c>
      <c r="GY411" s="136"/>
      <c r="GZ411" s="131"/>
      <c r="HA411" s="69">
        <f t="shared" si="3389"/>
        <v>0</v>
      </c>
      <c r="HB411" s="162"/>
      <c r="HC411" s="130"/>
      <c r="HD411" s="18">
        <f t="shared" si="3390"/>
        <v>0</v>
      </c>
      <c r="HE411" s="136"/>
      <c r="HF411" s="131"/>
      <c r="HG411" s="69">
        <f t="shared" si="3391"/>
        <v>0</v>
      </c>
      <c r="HH411" s="162"/>
      <c r="HI411" s="130"/>
      <c r="HJ411" s="18">
        <f t="shared" si="3392"/>
        <v>0</v>
      </c>
      <c r="HK411" s="136"/>
      <c r="HL411" s="131"/>
      <c r="HM411" s="69">
        <f t="shared" si="3393"/>
        <v>0</v>
      </c>
      <c r="HN411" s="162"/>
      <c r="HO411" s="130"/>
      <c r="HP411" s="18">
        <f t="shared" si="3394"/>
        <v>0</v>
      </c>
      <c r="HQ411" s="136"/>
      <c r="HR411" s="131"/>
      <c r="HS411" s="69">
        <f t="shared" si="3395"/>
        <v>0</v>
      </c>
      <c r="HT411" s="162"/>
      <c r="HU411" s="130"/>
      <c r="HV411" s="18">
        <f t="shared" si="3396"/>
        <v>0</v>
      </c>
      <c r="HW411" s="17"/>
      <c r="HX411" s="85"/>
      <c r="HY411" s="85"/>
      <c r="HZ411" s="2" t="str">
        <f t="shared" si="3397"/>
        <v>СКРЫТЬ</v>
      </c>
    </row>
    <row r="412" spans="1:234" hidden="1" x14ac:dyDescent="0.2">
      <c r="B412" s="16"/>
      <c r="C412" s="15"/>
      <c r="D412" s="270"/>
      <c r="E412" s="270"/>
      <c r="F412" s="270"/>
      <c r="G412" s="13"/>
      <c r="H412" s="13"/>
      <c r="I412" s="42">
        <v>401</v>
      </c>
      <c r="J412" s="102">
        <f>SUBTOTAL(103,I$12:I412)*1</f>
        <v>67</v>
      </c>
      <c r="K412" s="108" t="s">
        <v>115</v>
      </c>
      <c r="L412" s="17" t="s">
        <v>64</v>
      </c>
      <c r="M412" s="267"/>
      <c r="N412" s="255"/>
      <c r="O412" s="118"/>
      <c r="P412" s="162">
        <v>20099</v>
      </c>
      <c r="Q412" s="163"/>
      <c r="R412" s="163"/>
      <c r="S412" s="92">
        <f t="shared" ca="1" si="3329"/>
        <v>0</v>
      </c>
      <c r="T412" s="92">
        <f t="shared" si="3330"/>
        <v>0</v>
      </c>
      <c r="U412" s="91">
        <f t="shared" ca="1" si="3331"/>
        <v>0</v>
      </c>
      <c r="V412" s="91">
        <f t="shared" si="3332"/>
        <v>20099</v>
      </c>
      <c r="W412" s="120">
        <f t="shared" si="3333"/>
        <v>0</v>
      </c>
      <c r="X412" s="178"/>
      <c r="Y412" s="128">
        <f t="shared" si="3334"/>
        <v>0</v>
      </c>
      <c r="Z412" s="179">
        <f t="shared" ca="1" si="3335"/>
        <v>0</v>
      </c>
      <c r="AA412" s="127">
        <f t="shared" si="3336"/>
        <v>0</v>
      </c>
      <c r="AB412" s="67" t="str">
        <f t="shared" ca="1" si="3337"/>
        <v/>
      </c>
      <c r="AC412" s="69">
        <f t="shared" ca="1" si="3338"/>
        <v>0</v>
      </c>
      <c r="AD412" s="226">
        <f t="shared" si="3244"/>
        <v>0</v>
      </c>
      <c r="AE412" s="227">
        <f t="shared" si="3245"/>
        <v>0</v>
      </c>
      <c r="AF412" s="225">
        <f t="shared" si="3246"/>
        <v>0</v>
      </c>
      <c r="AG412" s="226">
        <f t="shared" si="3247"/>
        <v>0</v>
      </c>
      <c r="AH412" s="227">
        <f t="shared" si="3248"/>
        <v>0</v>
      </c>
      <c r="AI412" s="225">
        <f t="shared" si="3249"/>
        <v>0</v>
      </c>
      <c r="AJ412" s="226">
        <f t="shared" si="3250"/>
        <v>0</v>
      </c>
      <c r="AK412" s="227">
        <f t="shared" si="3251"/>
        <v>0</v>
      </c>
      <c r="AL412" s="225">
        <f t="shared" si="3252"/>
        <v>0</v>
      </c>
      <c r="AM412" s="226">
        <f t="shared" si="3253"/>
        <v>0</v>
      </c>
      <c r="AN412" s="227">
        <f t="shared" si="3254"/>
        <v>0</v>
      </c>
      <c r="AO412" s="225">
        <f t="shared" si="3255"/>
        <v>0</v>
      </c>
      <c r="AP412" s="226">
        <f t="shared" si="3256"/>
        <v>0</v>
      </c>
      <c r="AQ412" s="227">
        <f t="shared" si="3257"/>
        <v>0</v>
      </c>
      <c r="AR412" s="225">
        <f t="shared" si="3182"/>
        <v>0</v>
      </c>
      <c r="AS412" s="136"/>
      <c r="AT412" s="131"/>
      <c r="AU412" s="69">
        <f t="shared" si="3339"/>
        <v>0</v>
      </c>
      <c r="AV412" s="162"/>
      <c r="AW412" s="130"/>
      <c r="AX412" s="18">
        <f t="shared" si="3340"/>
        <v>0</v>
      </c>
      <c r="AY412" s="136"/>
      <c r="AZ412" s="131"/>
      <c r="BA412" s="69">
        <f t="shared" si="3341"/>
        <v>0</v>
      </c>
      <c r="BB412" s="162"/>
      <c r="BC412" s="130"/>
      <c r="BD412" s="18">
        <f t="shared" si="3342"/>
        <v>0</v>
      </c>
      <c r="BE412" s="136"/>
      <c r="BF412" s="131"/>
      <c r="BG412" s="69">
        <f t="shared" si="3343"/>
        <v>0</v>
      </c>
      <c r="BH412" s="162"/>
      <c r="BI412" s="130"/>
      <c r="BJ412" s="18">
        <f t="shared" si="3344"/>
        <v>0</v>
      </c>
      <c r="BK412" s="136"/>
      <c r="BL412" s="131"/>
      <c r="BM412" s="69">
        <f t="shared" si="3345"/>
        <v>0</v>
      </c>
      <c r="BN412" s="162"/>
      <c r="BO412" s="130"/>
      <c r="BP412" s="18">
        <f t="shared" si="3346"/>
        <v>0</v>
      </c>
      <c r="BQ412" s="136"/>
      <c r="BR412" s="131"/>
      <c r="BS412" s="69">
        <f t="shared" si="3347"/>
        <v>0</v>
      </c>
      <c r="BT412" s="162"/>
      <c r="BU412" s="130"/>
      <c r="BV412" s="18">
        <f t="shared" si="3348"/>
        <v>0</v>
      </c>
      <c r="BW412" s="136"/>
      <c r="BX412" s="131"/>
      <c r="BY412" s="69">
        <f t="shared" si="3349"/>
        <v>0</v>
      </c>
      <c r="BZ412" s="162"/>
      <c r="CA412" s="130"/>
      <c r="CB412" s="18">
        <f t="shared" si="3350"/>
        <v>0</v>
      </c>
      <c r="CC412" s="136"/>
      <c r="CD412" s="131"/>
      <c r="CE412" s="69">
        <f t="shared" si="3351"/>
        <v>0</v>
      </c>
      <c r="CF412" s="162"/>
      <c r="CG412" s="130"/>
      <c r="CH412" s="18">
        <f t="shared" si="3352"/>
        <v>0</v>
      </c>
      <c r="CI412" s="136"/>
      <c r="CJ412" s="131"/>
      <c r="CK412" s="69">
        <f t="shared" si="3353"/>
        <v>0</v>
      </c>
      <c r="CL412" s="162"/>
      <c r="CM412" s="130"/>
      <c r="CN412" s="18">
        <f t="shared" si="3282"/>
        <v>0</v>
      </c>
      <c r="CO412" s="136"/>
      <c r="CP412" s="131"/>
      <c r="CQ412" s="69">
        <f t="shared" si="3354"/>
        <v>0</v>
      </c>
      <c r="CR412" s="162"/>
      <c r="CS412" s="130"/>
      <c r="CT412" s="18">
        <f t="shared" si="3284"/>
        <v>0</v>
      </c>
      <c r="CU412" s="136"/>
      <c r="CV412" s="131"/>
      <c r="CW412" s="69">
        <f t="shared" si="3355"/>
        <v>0</v>
      </c>
      <c r="CX412" s="162"/>
      <c r="CY412" s="130"/>
      <c r="CZ412" s="18">
        <f t="shared" si="3286"/>
        <v>0</v>
      </c>
      <c r="DA412" s="136"/>
      <c r="DB412" s="131"/>
      <c r="DC412" s="69">
        <f t="shared" si="3356"/>
        <v>0</v>
      </c>
      <c r="DD412" s="162"/>
      <c r="DE412" s="130"/>
      <c r="DF412" s="18">
        <f t="shared" si="3288"/>
        <v>0</v>
      </c>
      <c r="DG412" s="136"/>
      <c r="DH412" s="131"/>
      <c r="DI412" s="69">
        <f t="shared" si="3357"/>
        <v>0</v>
      </c>
      <c r="DJ412" s="162"/>
      <c r="DK412" s="130"/>
      <c r="DL412" s="18">
        <f t="shared" si="3358"/>
        <v>0</v>
      </c>
      <c r="DM412" s="136"/>
      <c r="DN412" s="131"/>
      <c r="DO412" s="69">
        <f t="shared" si="3359"/>
        <v>0</v>
      </c>
      <c r="DP412" s="162"/>
      <c r="DQ412" s="130"/>
      <c r="DR412" s="18">
        <f t="shared" si="3360"/>
        <v>0</v>
      </c>
      <c r="DS412" s="136"/>
      <c r="DT412" s="131"/>
      <c r="DU412" s="69">
        <f t="shared" si="3361"/>
        <v>0</v>
      </c>
      <c r="DV412" s="162"/>
      <c r="DW412" s="130"/>
      <c r="DX412" s="18">
        <f t="shared" si="3362"/>
        <v>0</v>
      </c>
      <c r="DY412" s="136"/>
      <c r="DZ412" s="131"/>
      <c r="EA412" s="69">
        <f t="shared" si="3363"/>
        <v>0</v>
      </c>
      <c r="EB412" s="162"/>
      <c r="EC412" s="130"/>
      <c r="ED412" s="18">
        <f t="shared" si="3364"/>
        <v>0</v>
      </c>
      <c r="EE412" s="136"/>
      <c r="EF412" s="131"/>
      <c r="EG412" s="69">
        <f t="shared" si="3365"/>
        <v>0</v>
      </c>
      <c r="EH412" s="162"/>
      <c r="EI412" s="130"/>
      <c r="EJ412" s="18">
        <f t="shared" si="3366"/>
        <v>0</v>
      </c>
      <c r="EK412" s="136"/>
      <c r="EL412" s="131"/>
      <c r="EM412" s="69">
        <f t="shared" si="3367"/>
        <v>0</v>
      </c>
      <c r="EN412" s="162"/>
      <c r="EO412" s="130"/>
      <c r="EP412" s="18">
        <f t="shared" si="3368"/>
        <v>0</v>
      </c>
      <c r="EQ412" s="136"/>
      <c r="ER412" s="131"/>
      <c r="ES412" s="69">
        <f t="shared" si="3369"/>
        <v>0</v>
      </c>
      <c r="ET412" s="162"/>
      <c r="EU412" s="130"/>
      <c r="EV412" s="18">
        <f t="shared" si="3370"/>
        <v>0</v>
      </c>
      <c r="EW412" s="136"/>
      <c r="EX412" s="131"/>
      <c r="EY412" s="69">
        <f t="shared" si="3371"/>
        <v>0</v>
      </c>
      <c r="EZ412" s="162"/>
      <c r="FA412" s="130"/>
      <c r="FB412" s="18">
        <f t="shared" si="3372"/>
        <v>0</v>
      </c>
      <c r="FC412" s="136"/>
      <c r="FD412" s="131"/>
      <c r="FE412" s="69">
        <f t="shared" si="3373"/>
        <v>0</v>
      </c>
      <c r="FF412" s="162"/>
      <c r="FG412" s="130"/>
      <c r="FH412" s="18">
        <f t="shared" si="3374"/>
        <v>0</v>
      </c>
      <c r="FI412" s="136"/>
      <c r="FJ412" s="131"/>
      <c r="FK412" s="69">
        <f t="shared" si="3375"/>
        <v>0</v>
      </c>
      <c r="FL412" s="162"/>
      <c r="FM412" s="130"/>
      <c r="FN412" s="18">
        <f t="shared" si="3376"/>
        <v>0</v>
      </c>
      <c r="FO412" s="136"/>
      <c r="FP412" s="131"/>
      <c r="FQ412" s="69">
        <f t="shared" si="3377"/>
        <v>0</v>
      </c>
      <c r="FR412" s="162"/>
      <c r="FS412" s="130"/>
      <c r="FT412" s="18">
        <f t="shared" si="3378"/>
        <v>0</v>
      </c>
      <c r="FU412" s="136"/>
      <c r="FV412" s="131"/>
      <c r="FW412" s="69">
        <f t="shared" si="3379"/>
        <v>0</v>
      </c>
      <c r="FX412" s="162"/>
      <c r="FY412" s="130"/>
      <c r="FZ412" s="18">
        <f t="shared" si="3380"/>
        <v>0</v>
      </c>
      <c r="GA412" s="136"/>
      <c r="GB412" s="131"/>
      <c r="GC412" s="69">
        <f t="shared" si="3381"/>
        <v>0</v>
      </c>
      <c r="GD412" s="162"/>
      <c r="GE412" s="130"/>
      <c r="GF412" s="18">
        <f t="shared" si="3382"/>
        <v>0</v>
      </c>
      <c r="GG412" s="136"/>
      <c r="GH412" s="131"/>
      <c r="GI412" s="69">
        <f t="shared" si="3383"/>
        <v>0</v>
      </c>
      <c r="GJ412" s="162"/>
      <c r="GK412" s="130"/>
      <c r="GL412" s="18">
        <f t="shared" si="3384"/>
        <v>0</v>
      </c>
      <c r="GM412" s="136"/>
      <c r="GN412" s="131"/>
      <c r="GO412" s="69">
        <f t="shared" si="3385"/>
        <v>0</v>
      </c>
      <c r="GP412" s="162"/>
      <c r="GQ412" s="130"/>
      <c r="GR412" s="18">
        <f t="shared" si="3386"/>
        <v>0</v>
      </c>
      <c r="GS412" s="136"/>
      <c r="GT412" s="131"/>
      <c r="GU412" s="69">
        <f t="shared" si="3387"/>
        <v>0</v>
      </c>
      <c r="GV412" s="162"/>
      <c r="GW412" s="130"/>
      <c r="GX412" s="18">
        <f t="shared" si="3388"/>
        <v>0</v>
      </c>
      <c r="GY412" s="136"/>
      <c r="GZ412" s="131"/>
      <c r="HA412" s="69">
        <f t="shared" si="3389"/>
        <v>0</v>
      </c>
      <c r="HB412" s="162"/>
      <c r="HC412" s="130"/>
      <c r="HD412" s="18">
        <f t="shared" si="3390"/>
        <v>0</v>
      </c>
      <c r="HE412" s="136"/>
      <c r="HF412" s="131"/>
      <c r="HG412" s="69">
        <f t="shared" si="3391"/>
        <v>0</v>
      </c>
      <c r="HH412" s="162"/>
      <c r="HI412" s="130"/>
      <c r="HJ412" s="18">
        <f t="shared" si="3392"/>
        <v>0</v>
      </c>
      <c r="HK412" s="136"/>
      <c r="HL412" s="131"/>
      <c r="HM412" s="69">
        <f t="shared" si="3393"/>
        <v>0</v>
      </c>
      <c r="HN412" s="162"/>
      <c r="HO412" s="130"/>
      <c r="HP412" s="18">
        <f t="shared" si="3394"/>
        <v>0</v>
      </c>
      <c r="HQ412" s="136"/>
      <c r="HR412" s="131"/>
      <c r="HS412" s="69">
        <f t="shared" si="3395"/>
        <v>0</v>
      </c>
      <c r="HT412" s="162"/>
      <c r="HU412" s="130"/>
      <c r="HV412" s="18">
        <f t="shared" si="3396"/>
        <v>0</v>
      </c>
      <c r="HW412" s="17"/>
      <c r="HX412" s="85"/>
      <c r="HY412" s="85"/>
      <c r="HZ412" s="2" t="str">
        <f t="shared" si="3397"/>
        <v>СКРЫТЬ</v>
      </c>
    </row>
    <row r="413" spans="1:234" hidden="1" x14ac:dyDescent="0.2">
      <c r="A413" s="1" t="e">
        <f>$K$2&amp;#REF!&amp;$K$354&amp;$K$385&amp;K413</f>
        <v>#REF!</v>
      </c>
      <c r="B413" s="16" t="e">
        <f>IF(#REF!=0,"Скрыть","")</f>
        <v>#REF!</v>
      </c>
      <c r="C413" s="15" t="e">
        <f>IF(AND(#REF!&gt;85%,#REF!&gt;85%),"скрыть","")</f>
        <v>#REF!</v>
      </c>
      <c r="D413" s="14" t="s">
        <v>2</v>
      </c>
      <c r="E413" s="14" t="s">
        <v>25</v>
      </c>
      <c r="F413" s="14" t="s">
        <v>26</v>
      </c>
      <c r="G413" s="13"/>
      <c r="H413" s="13"/>
      <c r="I413" s="42">
        <v>402</v>
      </c>
      <c r="J413" s="102">
        <f>SUBTOTAL(103,I$12:I413)*1</f>
        <v>67</v>
      </c>
      <c r="K413" s="105" t="s">
        <v>80</v>
      </c>
      <c r="L413" s="17" t="s">
        <v>64</v>
      </c>
      <c r="M413" s="267"/>
      <c r="N413" s="255"/>
      <c r="O413" s="118"/>
      <c r="P413" s="162">
        <v>0</v>
      </c>
      <c r="Q413" s="163">
        <v>0</v>
      </c>
      <c r="R413" s="163">
        <v>0</v>
      </c>
      <c r="S413" s="92">
        <f ca="1">IF((Q413+Z413)&gt;P413,P413,(Q413+Z413))</f>
        <v>0</v>
      </c>
      <c r="T413" s="92">
        <f>R413+AA413</f>
        <v>0</v>
      </c>
      <c r="U413" s="91">
        <f ca="1">T413-S413</f>
        <v>0</v>
      </c>
      <c r="V413" s="91">
        <f>P413-T413</f>
        <v>0</v>
      </c>
      <c r="W413" s="120" t="str">
        <f t="shared" si="3176"/>
        <v/>
      </c>
      <c r="X413" s="178"/>
      <c r="Y413" s="128">
        <f>AS413+AY413+BE413+BK413+BQ413+BW413+CC413+CI413+CO413+CU413+DA413+DG413+DM413+DS413+DY413+EE413+EK413+EQ413+EW413+FC413+FI413+FO413+FU413+GA413+GG413+GM413+GS413+GY413+HE413+HK413+HQ413</f>
        <v>0</v>
      </c>
      <c r="Z413" s="179">
        <f ca="1">SUMIFS(AS413:HV413,AS$1:HV$1,"1",AS$8:HV$8,"Физические объемы",AS$9:HV$9,"План")</f>
        <v>0</v>
      </c>
      <c r="AA413" s="127">
        <f>AT413+AZ413+BF413+BL413+BR413+BX413+CD413+CJ413+CP413+CV413+DB413+DH413+DN413+DT413+DZ413+EF413+EL413+ER413+EX413+FD413+FJ413+FP413+FV413+GB413+GH413+GN413+GT413+GZ413+HF413+HL413+HR413</f>
        <v>0</v>
      </c>
      <c r="AB413" s="67" t="str">
        <f ca="1">IF(OR(AND(Z413=0,AA413=0),AND(Z413="",AA413="")),"",IF(AND(Z413=0,AA413&gt;0),1,AA413/Z413))</f>
        <v/>
      </c>
      <c r="AC413" s="69">
        <f ca="1">AA413-Z413</f>
        <v>0</v>
      </c>
      <c r="AD413" s="226">
        <f t="shared" si="3244"/>
        <v>0</v>
      </c>
      <c r="AE413" s="227">
        <f t="shared" si="3245"/>
        <v>0</v>
      </c>
      <c r="AF413" s="225">
        <f t="shared" si="3246"/>
        <v>0</v>
      </c>
      <c r="AG413" s="226">
        <f t="shared" si="3247"/>
        <v>0</v>
      </c>
      <c r="AH413" s="227">
        <f t="shared" si="3248"/>
        <v>0</v>
      </c>
      <c r="AI413" s="225">
        <f t="shared" si="3249"/>
        <v>0</v>
      </c>
      <c r="AJ413" s="226">
        <f t="shared" si="3250"/>
        <v>0</v>
      </c>
      <c r="AK413" s="227">
        <f t="shared" si="3251"/>
        <v>0</v>
      </c>
      <c r="AL413" s="225">
        <f t="shared" si="3252"/>
        <v>0</v>
      </c>
      <c r="AM413" s="226">
        <f t="shared" si="3253"/>
        <v>0</v>
      </c>
      <c r="AN413" s="227">
        <f t="shared" si="3254"/>
        <v>0</v>
      </c>
      <c r="AO413" s="225">
        <f t="shared" si="3255"/>
        <v>0</v>
      </c>
      <c r="AP413" s="226">
        <f t="shared" si="3256"/>
        <v>0</v>
      </c>
      <c r="AQ413" s="227">
        <f t="shared" si="3257"/>
        <v>0</v>
      </c>
      <c r="AR413" s="225">
        <f t="shared" si="3182"/>
        <v>0</v>
      </c>
      <c r="AS413" s="136"/>
      <c r="AT413" s="131"/>
      <c r="AU413" s="69">
        <f>AT413-AS413</f>
        <v>0</v>
      </c>
      <c r="AV413" s="162"/>
      <c r="AW413" s="130"/>
      <c r="AX413" s="18">
        <f t="shared" si="3268"/>
        <v>0</v>
      </c>
      <c r="AY413" s="136"/>
      <c r="AZ413" s="131"/>
      <c r="BA413" s="69">
        <f>AZ413-AY413</f>
        <v>0</v>
      </c>
      <c r="BB413" s="162"/>
      <c r="BC413" s="130"/>
      <c r="BD413" s="18">
        <f t="shared" si="3270"/>
        <v>0</v>
      </c>
      <c r="BE413" s="136"/>
      <c r="BF413" s="131"/>
      <c r="BG413" s="69">
        <f>BF413-BE413</f>
        <v>0</v>
      </c>
      <c r="BH413" s="162"/>
      <c r="BI413" s="130"/>
      <c r="BJ413" s="18">
        <f t="shared" si="3272"/>
        <v>0</v>
      </c>
      <c r="BK413" s="136"/>
      <c r="BL413" s="131"/>
      <c r="BM413" s="69">
        <f>BL413-BK413</f>
        <v>0</v>
      </c>
      <c r="BN413" s="162"/>
      <c r="BO413" s="130"/>
      <c r="BP413" s="18">
        <f t="shared" si="3274"/>
        <v>0</v>
      </c>
      <c r="BQ413" s="136"/>
      <c r="BR413" s="131"/>
      <c r="BS413" s="69">
        <f>BR413-BQ413</f>
        <v>0</v>
      </c>
      <c r="BT413" s="162"/>
      <c r="BU413" s="130"/>
      <c r="BV413" s="18">
        <f t="shared" si="3276"/>
        <v>0</v>
      </c>
      <c r="BW413" s="136"/>
      <c r="BX413" s="131"/>
      <c r="BY413" s="69">
        <f>BX413-BW413</f>
        <v>0</v>
      </c>
      <c r="BZ413" s="162"/>
      <c r="CA413" s="130"/>
      <c r="CB413" s="18">
        <f t="shared" si="3278"/>
        <v>0</v>
      </c>
      <c r="CC413" s="136"/>
      <c r="CD413" s="131"/>
      <c r="CE413" s="69">
        <f>CD413-CC413</f>
        <v>0</v>
      </c>
      <c r="CF413" s="162"/>
      <c r="CG413" s="130"/>
      <c r="CH413" s="18">
        <f t="shared" si="3280"/>
        <v>0</v>
      </c>
      <c r="CI413" s="136"/>
      <c r="CJ413" s="131"/>
      <c r="CK413" s="69">
        <f>CJ413-CI413</f>
        <v>0</v>
      </c>
      <c r="CL413" s="162"/>
      <c r="CM413" s="130"/>
      <c r="CN413" s="18">
        <f t="shared" si="3282"/>
        <v>0</v>
      </c>
      <c r="CO413" s="136"/>
      <c r="CP413" s="131"/>
      <c r="CQ413" s="69">
        <f>CP413-CO413</f>
        <v>0</v>
      </c>
      <c r="CR413" s="162"/>
      <c r="CS413" s="130"/>
      <c r="CT413" s="18">
        <f t="shared" si="3284"/>
        <v>0</v>
      </c>
      <c r="CU413" s="136"/>
      <c r="CV413" s="131"/>
      <c r="CW413" s="69">
        <f>CV413-CU413</f>
        <v>0</v>
      </c>
      <c r="CX413" s="162"/>
      <c r="CY413" s="130"/>
      <c r="CZ413" s="18">
        <f t="shared" si="3286"/>
        <v>0</v>
      </c>
      <c r="DA413" s="136"/>
      <c r="DB413" s="131"/>
      <c r="DC413" s="69">
        <f>DB413-DA413</f>
        <v>0</v>
      </c>
      <c r="DD413" s="162"/>
      <c r="DE413" s="130"/>
      <c r="DF413" s="18">
        <f t="shared" si="3288"/>
        <v>0</v>
      </c>
      <c r="DG413" s="136"/>
      <c r="DH413" s="131"/>
      <c r="DI413" s="69">
        <f>DH413-DG413</f>
        <v>0</v>
      </c>
      <c r="DJ413" s="162"/>
      <c r="DK413" s="130"/>
      <c r="DL413" s="18">
        <f t="shared" si="3290"/>
        <v>0</v>
      </c>
      <c r="DM413" s="136"/>
      <c r="DN413" s="131"/>
      <c r="DO413" s="69">
        <f>DN413-DM413</f>
        <v>0</v>
      </c>
      <c r="DP413" s="162"/>
      <c r="DQ413" s="130"/>
      <c r="DR413" s="18">
        <f t="shared" si="3292"/>
        <v>0</v>
      </c>
      <c r="DS413" s="136"/>
      <c r="DT413" s="131"/>
      <c r="DU413" s="69">
        <f>DT413-DS413</f>
        <v>0</v>
      </c>
      <c r="DV413" s="162"/>
      <c r="DW413" s="130"/>
      <c r="DX413" s="18">
        <f t="shared" si="3294"/>
        <v>0</v>
      </c>
      <c r="DY413" s="136"/>
      <c r="DZ413" s="131"/>
      <c r="EA413" s="69">
        <f>DZ413-DY413</f>
        <v>0</v>
      </c>
      <c r="EB413" s="162"/>
      <c r="EC413" s="130"/>
      <c r="ED413" s="18">
        <f t="shared" si="3296"/>
        <v>0</v>
      </c>
      <c r="EE413" s="136"/>
      <c r="EF413" s="131"/>
      <c r="EG413" s="69">
        <f>EF413-EE413</f>
        <v>0</v>
      </c>
      <c r="EH413" s="162"/>
      <c r="EI413" s="130"/>
      <c r="EJ413" s="18">
        <f t="shared" si="3298"/>
        <v>0</v>
      </c>
      <c r="EK413" s="136"/>
      <c r="EL413" s="131"/>
      <c r="EM413" s="69">
        <f>EL413-EK413</f>
        <v>0</v>
      </c>
      <c r="EN413" s="162"/>
      <c r="EO413" s="130"/>
      <c r="EP413" s="18">
        <f t="shared" si="3300"/>
        <v>0</v>
      </c>
      <c r="EQ413" s="136"/>
      <c r="ER413" s="131"/>
      <c r="ES413" s="69">
        <f>ER413-EQ413</f>
        <v>0</v>
      </c>
      <c r="ET413" s="162"/>
      <c r="EU413" s="130"/>
      <c r="EV413" s="18">
        <f t="shared" si="3302"/>
        <v>0</v>
      </c>
      <c r="EW413" s="136"/>
      <c r="EX413" s="131"/>
      <c r="EY413" s="69">
        <f>EX413-EW413</f>
        <v>0</v>
      </c>
      <c r="EZ413" s="162"/>
      <c r="FA413" s="130"/>
      <c r="FB413" s="18">
        <f t="shared" si="3304"/>
        <v>0</v>
      </c>
      <c r="FC413" s="136"/>
      <c r="FD413" s="131"/>
      <c r="FE413" s="69">
        <f>FD413-FC413</f>
        <v>0</v>
      </c>
      <c r="FF413" s="162"/>
      <c r="FG413" s="130"/>
      <c r="FH413" s="18">
        <f t="shared" si="3306"/>
        <v>0</v>
      </c>
      <c r="FI413" s="136"/>
      <c r="FJ413" s="131"/>
      <c r="FK413" s="69">
        <f>FJ413-FI413</f>
        <v>0</v>
      </c>
      <c r="FL413" s="162"/>
      <c r="FM413" s="130"/>
      <c r="FN413" s="18">
        <f t="shared" si="3308"/>
        <v>0</v>
      </c>
      <c r="FO413" s="136"/>
      <c r="FP413" s="131"/>
      <c r="FQ413" s="69">
        <f>FP413-FO413</f>
        <v>0</v>
      </c>
      <c r="FR413" s="162"/>
      <c r="FS413" s="130"/>
      <c r="FT413" s="18">
        <f t="shared" si="3310"/>
        <v>0</v>
      </c>
      <c r="FU413" s="136"/>
      <c r="FV413" s="131"/>
      <c r="FW413" s="69">
        <f>FV413-FU413</f>
        <v>0</v>
      </c>
      <c r="FX413" s="162"/>
      <c r="FY413" s="130"/>
      <c r="FZ413" s="18">
        <f t="shared" si="3312"/>
        <v>0</v>
      </c>
      <c r="GA413" s="136"/>
      <c r="GB413" s="131"/>
      <c r="GC413" s="69">
        <f>GB413-GA413</f>
        <v>0</v>
      </c>
      <c r="GD413" s="162"/>
      <c r="GE413" s="130"/>
      <c r="GF413" s="18">
        <f t="shared" si="3314"/>
        <v>0</v>
      </c>
      <c r="GG413" s="136"/>
      <c r="GH413" s="131"/>
      <c r="GI413" s="69">
        <f>GH413-GG413</f>
        <v>0</v>
      </c>
      <c r="GJ413" s="162"/>
      <c r="GK413" s="130"/>
      <c r="GL413" s="18">
        <f t="shared" si="3316"/>
        <v>0</v>
      </c>
      <c r="GM413" s="136"/>
      <c r="GN413" s="131"/>
      <c r="GO413" s="69">
        <f>GN413-GM413</f>
        <v>0</v>
      </c>
      <c r="GP413" s="162"/>
      <c r="GQ413" s="130"/>
      <c r="GR413" s="18">
        <f t="shared" si="3318"/>
        <v>0</v>
      </c>
      <c r="GS413" s="136"/>
      <c r="GT413" s="131"/>
      <c r="GU413" s="69">
        <f>GT413-GS413</f>
        <v>0</v>
      </c>
      <c r="GV413" s="162"/>
      <c r="GW413" s="130"/>
      <c r="GX413" s="18">
        <f t="shared" si="3320"/>
        <v>0</v>
      </c>
      <c r="GY413" s="136"/>
      <c r="GZ413" s="131"/>
      <c r="HA413" s="69">
        <f>GZ413-GY413</f>
        <v>0</v>
      </c>
      <c r="HB413" s="162"/>
      <c r="HC413" s="130"/>
      <c r="HD413" s="18">
        <f t="shared" si="3322"/>
        <v>0</v>
      </c>
      <c r="HE413" s="136"/>
      <c r="HF413" s="131"/>
      <c r="HG413" s="69">
        <f>HF413-HE413</f>
        <v>0</v>
      </c>
      <c r="HH413" s="162"/>
      <c r="HI413" s="130"/>
      <c r="HJ413" s="18">
        <f t="shared" si="3324"/>
        <v>0</v>
      </c>
      <c r="HK413" s="136"/>
      <c r="HL413" s="131"/>
      <c r="HM413" s="69">
        <f>HL413-HK413</f>
        <v>0</v>
      </c>
      <c r="HN413" s="162"/>
      <c r="HO413" s="130"/>
      <c r="HP413" s="18">
        <f t="shared" si="3326"/>
        <v>0</v>
      </c>
      <c r="HQ413" s="136"/>
      <c r="HR413" s="131"/>
      <c r="HS413" s="69">
        <f>HR413-HQ413</f>
        <v>0</v>
      </c>
      <c r="HT413" s="162"/>
      <c r="HU413" s="130"/>
      <c r="HV413" s="18">
        <f t="shared" si="3328"/>
        <v>0</v>
      </c>
      <c r="HW413" s="17"/>
      <c r="HX413" s="85"/>
      <c r="HY413" s="85"/>
      <c r="HZ413" s="2" t="str">
        <f t="shared" si="3397"/>
        <v>СКРЫТЬ</v>
      </c>
    </row>
    <row r="414" spans="1:234" hidden="1" x14ac:dyDescent="0.2">
      <c r="A414" s="1" t="e">
        <f>$K$2&amp;#REF!&amp;$K$354&amp;$K$385&amp;K414</f>
        <v>#REF!</v>
      </c>
      <c r="B414" s="16" t="e">
        <f>IF(#REF!=0,"Скрыть","")</f>
        <v>#REF!</v>
      </c>
      <c r="C414" s="15" t="e">
        <f>IF(AND(#REF!&gt;85%,#REF!&gt;85%),"скрыть","")</f>
        <v>#REF!</v>
      </c>
      <c r="D414" s="14" t="s">
        <v>2</v>
      </c>
      <c r="E414" s="14" t="s">
        <v>25</v>
      </c>
      <c r="F414" s="14" t="s">
        <v>26</v>
      </c>
      <c r="G414" s="13"/>
      <c r="H414" s="13"/>
      <c r="I414" s="42">
        <v>403</v>
      </c>
      <c r="J414" s="102">
        <f>SUBTOTAL(103,I$12:I414)*1</f>
        <v>67</v>
      </c>
      <c r="K414" s="108" t="s">
        <v>9</v>
      </c>
      <c r="L414" s="17" t="s">
        <v>64</v>
      </c>
      <c r="M414" s="267"/>
      <c r="N414" s="255"/>
      <c r="O414" s="118"/>
      <c r="P414" s="162"/>
      <c r="Q414" s="163"/>
      <c r="R414" s="163"/>
      <c r="S414" s="123"/>
      <c r="T414" s="123"/>
      <c r="U414" s="91"/>
      <c r="V414" s="91"/>
      <c r="W414" s="120"/>
      <c r="X414" s="178"/>
      <c r="Y414" s="128"/>
      <c r="Z414" s="179"/>
      <c r="AA414" s="127"/>
      <c r="AB414" s="67"/>
      <c r="AC414" s="69"/>
      <c r="AD414" s="226">
        <f t="shared" si="3244"/>
        <v>0</v>
      </c>
      <c r="AE414" s="227">
        <f t="shared" si="3245"/>
        <v>0</v>
      </c>
      <c r="AF414" s="225">
        <f t="shared" si="3246"/>
        <v>0</v>
      </c>
      <c r="AG414" s="226">
        <f t="shared" si="3247"/>
        <v>0</v>
      </c>
      <c r="AH414" s="227">
        <f t="shared" si="3248"/>
        <v>0</v>
      </c>
      <c r="AI414" s="225">
        <f t="shared" si="3249"/>
        <v>0</v>
      </c>
      <c r="AJ414" s="226">
        <f t="shared" si="3250"/>
        <v>0</v>
      </c>
      <c r="AK414" s="227">
        <f t="shared" si="3251"/>
        <v>0</v>
      </c>
      <c r="AL414" s="225">
        <f t="shared" si="3252"/>
        <v>0</v>
      </c>
      <c r="AM414" s="226">
        <f t="shared" si="3253"/>
        <v>0</v>
      </c>
      <c r="AN414" s="227">
        <f t="shared" si="3254"/>
        <v>0</v>
      </c>
      <c r="AO414" s="225">
        <f t="shared" si="3255"/>
        <v>0</v>
      </c>
      <c r="AP414" s="226">
        <f t="shared" si="3256"/>
        <v>0</v>
      </c>
      <c r="AQ414" s="227">
        <f t="shared" si="3257"/>
        <v>0</v>
      </c>
      <c r="AR414" s="225">
        <f t="shared" si="3182"/>
        <v>0</v>
      </c>
      <c r="AS414" s="136"/>
      <c r="AT414" s="131"/>
      <c r="AU414" s="69"/>
      <c r="AV414" s="162">
        <v>146</v>
      </c>
      <c r="AW414" s="130">
        <v>151</v>
      </c>
      <c r="AX414" s="18">
        <f t="shared" si="3268"/>
        <v>5</v>
      </c>
      <c r="AY414" s="136"/>
      <c r="AZ414" s="131"/>
      <c r="BA414" s="69"/>
      <c r="BB414" s="162">
        <v>146</v>
      </c>
      <c r="BC414" s="130">
        <v>160</v>
      </c>
      <c r="BD414" s="18">
        <f t="shared" si="3270"/>
        <v>14</v>
      </c>
      <c r="BE414" s="136"/>
      <c r="BF414" s="131"/>
      <c r="BG414" s="69"/>
      <c r="BH414" s="162">
        <v>146</v>
      </c>
      <c r="BI414" s="130">
        <v>160</v>
      </c>
      <c r="BJ414" s="18">
        <f t="shared" si="3272"/>
        <v>14</v>
      </c>
      <c r="BK414" s="136"/>
      <c r="BL414" s="131"/>
      <c r="BM414" s="69"/>
      <c r="BN414" s="162">
        <v>146</v>
      </c>
      <c r="BO414" s="130">
        <v>173</v>
      </c>
      <c r="BP414" s="18">
        <f t="shared" si="3274"/>
        <v>27</v>
      </c>
      <c r="BQ414" s="136"/>
      <c r="BR414" s="131"/>
      <c r="BS414" s="69"/>
      <c r="BT414" s="162">
        <v>146</v>
      </c>
      <c r="BU414" s="130">
        <v>173</v>
      </c>
      <c r="BV414" s="18">
        <f t="shared" si="3276"/>
        <v>27</v>
      </c>
      <c r="BW414" s="136"/>
      <c r="BX414" s="131"/>
      <c r="BY414" s="69"/>
      <c r="BZ414" s="162">
        <v>146</v>
      </c>
      <c r="CA414" s="130">
        <v>173</v>
      </c>
      <c r="CB414" s="18">
        <f t="shared" si="3278"/>
        <v>27</v>
      </c>
      <c r="CC414" s="136"/>
      <c r="CD414" s="131"/>
      <c r="CE414" s="69"/>
      <c r="CF414" s="162">
        <v>146</v>
      </c>
      <c r="CG414" s="130">
        <v>173</v>
      </c>
      <c r="CH414" s="18">
        <f t="shared" si="3280"/>
        <v>27</v>
      </c>
      <c r="CI414" s="136"/>
      <c r="CJ414" s="131"/>
      <c r="CK414" s="69"/>
      <c r="CL414" s="162">
        <f>110+20+21-10</f>
        <v>141</v>
      </c>
      <c r="CM414" s="130">
        <f>119+25+48-10</f>
        <v>182</v>
      </c>
      <c r="CN414" s="18">
        <f t="shared" si="3282"/>
        <v>41</v>
      </c>
      <c r="CO414" s="136"/>
      <c r="CP414" s="131"/>
      <c r="CQ414" s="69"/>
      <c r="CR414" s="162">
        <f>110+20+21-10</f>
        <v>141</v>
      </c>
      <c r="CS414" s="130">
        <f>123+25+53-10</f>
        <v>191</v>
      </c>
      <c r="CT414" s="18">
        <f t="shared" si="3284"/>
        <v>50</v>
      </c>
      <c r="CU414" s="136"/>
      <c r="CV414" s="131"/>
      <c r="CW414" s="69"/>
      <c r="CX414" s="162">
        <f>110+20+21-10</f>
        <v>141</v>
      </c>
      <c r="CY414" s="130">
        <f>123+25+53-10</f>
        <v>191</v>
      </c>
      <c r="CZ414" s="18">
        <f t="shared" si="3286"/>
        <v>50</v>
      </c>
      <c r="DA414" s="136"/>
      <c r="DB414" s="131"/>
      <c r="DC414" s="69"/>
      <c r="DD414" s="162">
        <f>110+20+21-10</f>
        <v>141</v>
      </c>
      <c r="DE414" s="130">
        <v>177</v>
      </c>
      <c r="DF414" s="18">
        <f t="shared" si="3288"/>
        <v>36</v>
      </c>
      <c r="DG414" s="136"/>
      <c r="DH414" s="131"/>
      <c r="DI414" s="69"/>
      <c r="DJ414" s="162">
        <v>141</v>
      </c>
      <c r="DK414" s="130">
        <v>177</v>
      </c>
      <c r="DL414" s="18">
        <f t="shared" si="3290"/>
        <v>36</v>
      </c>
      <c r="DM414" s="136"/>
      <c r="DN414" s="131"/>
      <c r="DO414" s="69"/>
      <c r="DP414" s="162">
        <v>141</v>
      </c>
      <c r="DQ414" s="130">
        <v>177</v>
      </c>
      <c r="DR414" s="18">
        <f t="shared" si="3292"/>
        <v>36</v>
      </c>
      <c r="DS414" s="136"/>
      <c r="DT414" s="131"/>
      <c r="DU414" s="69"/>
      <c r="DV414" s="162">
        <v>141</v>
      </c>
      <c r="DW414" s="130">
        <v>177</v>
      </c>
      <c r="DX414" s="18">
        <f t="shared" si="3294"/>
        <v>36</v>
      </c>
      <c r="DY414" s="136"/>
      <c r="DZ414" s="131"/>
      <c r="EA414" s="69"/>
      <c r="EB414" s="162">
        <v>141</v>
      </c>
      <c r="EC414" s="130">
        <v>169</v>
      </c>
      <c r="ED414" s="18">
        <f t="shared" si="3296"/>
        <v>28</v>
      </c>
      <c r="EE414" s="136"/>
      <c r="EF414" s="131"/>
      <c r="EG414" s="69"/>
      <c r="EH414" s="162">
        <v>141</v>
      </c>
      <c r="EI414" s="130">
        <v>173</v>
      </c>
      <c r="EJ414" s="18">
        <f t="shared" si="3298"/>
        <v>32</v>
      </c>
      <c r="EK414" s="136"/>
      <c r="EL414" s="131"/>
      <c r="EM414" s="69"/>
      <c r="EN414" s="162">
        <v>141</v>
      </c>
      <c r="EO414" s="130">
        <v>173</v>
      </c>
      <c r="EP414" s="18">
        <f t="shared" si="3300"/>
        <v>32</v>
      </c>
      <c r="EQ414" s="136"/>
      <c r="ER414" s="131"/>
      <c r="ES414" s="69"/>
      <c r="ET414" s="162">
        <v>141</v>
      </c>
      <c r="EU414" s="130">
        <v>168</v>
      </c>
      <c r="EV414" s="18">
        <f t="shared" si="3302"/>
        <v>27</v>
      </c>
      <c r="EW414" s="136"/>
      <c r="EX414" s="131"/>
      <c r="EY414" s="69"/>
      <c r="EZ414" s="162">
        <v>141</v>
      </c>
      <c r="FA414" s="130">
        <v>168</v>
      </c>
      <c r="FB414" s="18">
        <f t="shared" si="3304"/>
        <v>27</v>
      </c>
      <c r="FC414" s="136"/>
      <c r="FD414" s="131"/>
      <c r="FE414" s="69"/>
      <c r="FF414" s="162">
        <v>141</v>
      </c>
      <c r="FG414" s="130">
        <v>134</v>
      </c>
      <c r="FH414" s="18">
        <f t="shared" si="3306"/>
        <v>-7</v>
      </c>
      <c r="FI414" s="136"/>
      <c r="FJ414" s="131"/>
      <c r="FK414" s="69"/>
      <c r="FL414" s="162">
        <v>141</v>
      </c>
      <c r="FM414" s="130">
        <v>134</v>
      </c>
      <c r="FN414" s="18">
        <f t="shared" si="3308"/>
        <v>-7</v>
      </c>
      <c r="FO414" s="136"/>
      <c r="FP414" s="131"/>
      <c r="FQ414" s="69"/>
      <c r="FR414" s="162">
        <v>141</v>
      </c>
      <c r="FS414" s="130">
        <v>134</v>
      </c>
      <c r="FT414" s="18">
        <f t="shared" si="3310"/>
        <v>-7</v>
      </c>
      <c r="FU414" s="136"/>
      <c r="FV414" s="131"/>
      <c r="FW414" s="69"/>
      <c r="FX414" s="162">
        <v>141</v>
      </c>
      <c r="FY414" s="130">
        <v>134</v>
      </c>
      <c r="FZ414" s="18">
        <f t="shared" si="3312"/>
        <v>-7</v>
      </c>
      <c r="GA414" s="136"/>
      <c r="GB414" s="131"/>
      <c r="GC414" s="69"/>
      <c r="GD414" s="162">
        <v>141</v>
      </c>
      <c r="GE414" s="130">
        <v>134</v>
      </c>
      <c r="GF414" s="18">
        <f t="shared" si="3314"/>
        <v>-7</v>
      </c>
      <c r="GG414" s="136"/>
      <c r="GH414" s="131"/>
      <c r="GI414" s="69"/>
      <c r="GJ414" s="162">
        <v>141</v>
      </c>
      <c r="GK414" s="130">
        <v>134</v>
      </c>
      <c r="GL414" s="18">
        <f t="shared" si="3316"/>
        <v>-7</v>
      </c>
      <c r="GM414" s="136"/>
      <c r="GN414" s="131"/>
      <c r="GO414" s="69"/>
      <c r="GP414" s="162">
        <v>141</v>
      </c>
      <c r="GQ414" s="130">
        <v>138</v>
      </c>
      <c r="GR414" s="18">
        <f t="shared" si="3318"/>
        <v>-3</v>
      </c>
      <c r="GS414" s="136"/>
      <c r="GT414" s="131"/>
      <c r="GU414" s="69"/>
      <c r="GV414" s="162">
        <v>141</v>
      </c>
      <c r="GW414" s="130">
        <v>138</v>
      </c>
      <c r="GX414" s="18">
        <f t="shared" si="3320"/>
        <v>-3</v>
      </c>
      <c r="GY414" s="136"/>
      <c r="GZ414" s="131"/>
      <c r="HA414" s="69"/>
      <c r="HB414" s="162">
        <v>141</v>
      </c>
      <c r="HC414" s="130">
        <v>138</v>
      </c>
      <c r="HD414" s="18">
        <f t="shared" si="3322"/>
        <v>-3</v>
      </c>
      <c r="HE414" s="136"/>
      <c r="HF414" s="131"/>
      <c r="HG414" s="69"/>
      <c r="HH414" s="162"/>
      <c r="HI414" s="130"/>
      <c r="HJ414" s="18">
        <f t="shared" si="3324"/>
        <v>0</v>
      </c>
      <c r="HK414" s="136"/>
      <c r="HL414" s="131"/>
      <c r="HM414" s="69"/>
      <c r="HN414" s="162"/>
      <c r="HO414" s="130"/>
      <c r="HP414" s="18">
        <f t="shared" si="3326"/>
        <v>0</v>
      </c>
      <c r="HQ414" s="136"/>
      <c r="HR414" s="131"/>
      <c r="HS414" s="69"/>
      <c r="HT414" s="162"/>
      <c r="HU414" s="130"/>
      <c r="HV414" s="18">
        <f t="shared" si="3328"/>
        <v>0</v>
      </c>
      <c r="HW414" s="17"/>
      <c r="HX414" s="85"/>
      <c r="HY414" s="85"/>
      <c r="HZ414" s="2" t="str">
        <f t="shared" si="3397"/>
        <v>СКРЫТЬ</v>
      </c>
    </row>
    <row r="415" spans="1:234" s="23" customFormat="1" x14ac:dyDescent="0.2">
      <c r="B415" s="25"/>
      <c r="C415" s="15" t="e">
        <f>IF(AND(#REF!&gt;85%,#REF!&gt;85%),"скрыть","")</f>
        <v>#REF!</v>
      </c>
      <c r="D415" s="14" t="s">
        <v>2</v>
      </c>
      <c r="E415" s="14" t="s">
        <v>25</v>
      </c>
      <c r="F415" s="14" t="s">
        <v>24</v>
      </c>
      <c r="G415" s="22"/>
      <c r="H415" s="22"/>
      <c r="I415" s="42">
        <v>404</v>
      </c>
      <c r="J415" s="102">
        <f>SUBTOTAL(103,I$12:I415)*1</f>
        <v>68</v>
      </c>
      <c r="K415" s="107" t="s">
        <v>123</v>
      </c>
      <c r="L415" s="111"/>
      <c r="M415" s="268"/>
      <c r="N415" s="256"/>
      <c r="O415" s="151"/>
      <c r="P415" s="164"/>
      <c r="Q415" s="165"/>
      <c r="R415" s="165"/>
      <c r="S415" s="126"/>
      <c r="T415" s="126"/>
      <c r="U415" s="126"/>
      <c r="V415" s="126"/>
      <c r="W415" s="41"/>
      <c r="X415" s="180"/>
      <c r="Y415" s="181"/>
      <c r="Z415" s="181"/>
      <c r="AA415" s="181"/>
      <c r="AB415" s="24"/>
      <c r="AC415" s="189"/>
      <c r="AD415" s="233"/>
      <c r="AE415" s="234"/>
      <c r="AF415" s="235"/>
      <c r="AG415" s="236"/>
      <c r="AH415" s="218"/>
      <c r="AI415" s="237"/>
      <c r="AJ415" s="236"/>
      <c r="AK415" s="218"/>
      <c r="AL415" s="237"/>
      <c r="AM415" s="236"/>
      <c r="AN415" s="218"/>
      <c r="AO415" s="237"/>
      <c r="AP415" s="236"/>
      <c r="AQ415" s="218"/>
      <c r="AR415" s="237"/>
      <c r="AS415" s="180"/>
      <c r="AT415" s="181"/>
      <c r="AU415" s="189"/>
      <c r="AV415" s="164">
        <f>SUM(AV417:AV445)</f>
        <v>506</v>
      </c>
      <c r="AW415" s="126">
        <f>SUM(AW417:AW445)</f>
        <v>569</v>
      </c>
      <c r="AX415" s="135">
        <f t="shared" si="3268"/>
        <v>63</v>
      </c>
      <c r="AY415" s="180"/>
      <c r="AZ415" s="181"/>
      <c r="BA415" s="189"/>
      <c r="BB415" s="164">
        <f>SUM(BB417:BB445)</f>
        <v>506</v>
      </c>
      <c r="BC415" s="126">
        <f>SUM(BC417:BC445)</f>
        <v>535</v>
      </c>
      <c r="BD415" s="135">
        <f t="shared" si="3270"/>
        <v>29</v>
      </c>
      <c r="BE415" s="180"/>
      <c r="BF415" s="181"/>
      <c r="BG415" s="189"/>
      <c r="BH415" s="164">
        <f>SUM(BH417:BH445)</f>
        <v>506</v>
      </c>
      <c r="BI415" s="126">
        <f>SUM(BI417:BI445)</f>
        <v>535</v>
      </c>
      <c r="BJ415" s="135">
        <f t="shared" si="3272"/>
        <v>29</v>
      </c>
      <c r="BK415" s="180"/>
      <c r="BL415" s="181"/>
      <c r="BM415" s="189"/>
      <c r="BN415" s="164">
        <f>SUM(BN417:BN445)</f>
        <v>506</v>
      </c>
      <c r="BO415" s="126">
        <f>SUM(BO417:BO445)</f>
        <v>543</v>
      </c>
      <c r="BP415" s="135">
        <f t="shared" si="3274"/>
        <v>37</v>
      </c>
      <c r="BQ415" s="180"/>
      <c r="BR415" s="181"/>
      <c r="BS415" s="189"/>
      <c r="BT415" s="164">
        <f>SUM(BT417:BT445)</f>
        <v>506</v>
      </c>
      <c r="BU415" s="126">
        <f>SUM(BU417:BU445)</f>
        <v>543</v>
      </c>
      <c r="BV415" s="135">
        <f t="shared" si="3276"/>
        <v>37</v>
      </c>
      <c r="BW415" s="180"/>
      <c r="BX415" s="181"/>
      <c r="BY415" s="189"/>
      <c r="BZ415" s="164">
        <f>SUM(BZ417:BZ445)</f>
        <v>506</v>
      </c>
      <c r="CA415" s="126">
        <f>SUM(CA417:CA445)</f>
        <v>543</v>
      </c>
      <c r="CB415" s="135">
        <f t="shared" si="3278"/>
        <v>37</v>
      </c>
      <c r="CC415" s="180"/>
      <c r="CD415" s="181"/>
      <c r="CE415" s="189"/>
      <c r="CF415" s="164">
        <f>SUM(CF417:CF445)</f>
        <v>506</v>
      </c>
      <c r="CG415" s="126">
        <f>SUM(CG417:CG445)</f>
        <v>543</v>
      </c>
      <c r="CH415" s="135">
        <f t="shared" si="3280"/>
        <v>37</v>
      </c>
      <c r="CI415" s="180"/>
      <c r="CJ415" s="181"/>
      <c r="CK415" s="189"/>
      <c r="CL415" s="164">
        <f>SUM(CL417:CL445)</f>
        <v>506</v>
      </c>
      <c r="CM415" s="126">
        <f>SUM(CM417:CM445)</f>
        <v>539</v>
      </c>
      <c r="CN415" s="135">
        <f t="shared" si="3282"/>
        <v>33</v>
      </c>
      <c r="CO415" s="180"/>
      <c r="CP415" s="181"/>
      <c r="CQ415" s="189"/>
      <c r="CR415" s="164">
        <f>SUM(CR417:CR445)</f>
        <v>506</v>
      </c>
      <c r="CS415" s="126">
        <f>SUM(CS417:CS445)</f>
        <v>557</v>
      </c>
      <c r="CT415" s="135">
        <f t="shared" si="3284"/>
        <v>51</v>
      </c>
      <c r="CU415" s="180"/>
      <c r="CV415" s="181"/>
      <c r="CW415" s="189"/>
      <c r="CX415" s="164">
        <f>SUM(CX417:CX445)</f>
        <v>506</v>
      </c>
      <c r="CY415" s="126">
        <f>SUM(CY417:CY445)</f>
        <v>557</v>
      </c>
      <c r="CZ415" s="135">
        <f t="shared" si="3286"/>
        <v>51</v>
      </c>
      <c r="DA415" s="180"/>
      <c r="DB415" s="181"/>
      <c r="DC415" s="189"/>
      <c r="DD415" s="164">
        <f>SUM(DD417:DD445)</f>
        <v>506</v>
      </c>
      <c r="DE415" s="126">
        <f>SUM(DE417:DE445)</f>
        <v>612</v>
      </c>
      <c r="DF415" s="135">
        <f t="shared" si="3288"/>
        <v>106</v>
      </c>
      <c r="DG415" s="180"/>
      <c r="DH415" s="181"/>
      <c r="DI415" s="189"/>
      <c r="DJ415" s="164">
        <f>SUM(DJ417:DJ445)</f>
        <v>506</v>
      </c>
      <c r="DK415" s="126">
        <f>SUM(DK417:DK445)</f>
        <v>612</v>
      </c>
      <c r="DL415" s="135">
        <f t="shared" si="3290"/>
        <v>106</v>
      </c>
      <c r="DM415" s="180"/>
      <c r="DN415" s="181"/>
      <c r="DO415" s="189"/>
      <c r="DP415" s="164">
        <f>SUM(DP417:DP445)</f>
        <v>506</v>
      </c>
      <c r="DQ415" s="126">
        <f>SUM(DQ417:DQ445)</f>
        <v>612</v>
      </c>
      <c r="DR415" s="135">
        <f t="shared" si="3292"/>
        <v>106</v>
      </c>
      <c r="DS415" s="180"/>
      <c r="DT415" s="181"/>
      <c r="DU415" s="189"/>
      <c r="DV415" s="164">
        <f>SUM(DV417:DV445)</f>
        <v>506</v>
      </c>
      <c r="DW415" s="126">
        <f>SUM(DW417:DW445)</f>
        <v>612</v>
      </c>
      <c r="DX415" s="135">
        <f t="shared" si="3294"/>
        <v>106</v>
      </c>
      <c r="DY415" s="180"/>
      <c r="DZ415" s="181"/>
      <c r="EA415" s="189"/>
      <c r="EB415" s="164">
        <f>SUM(EB417:EB445)</f>
        <v>506</v>
      </c>
      <c r="EC415" s="126">
        <f>SUM(EC417:EC445)</f>
        <v>563</v>
      </c>
      <c r="ED415" s="135">
        <f t="shared" si="3296"/>
        <v>57</v>
      </c>
      <c r="EE415" s="180"/>
      <c r="EF415" s="181"/>
      <c r="EG415" s="189"/>
      <c r="EH415" s="164">
        <f>SUM(EH417:EH445)</f>
        <v>506</v>
      </c>
      <c r="EI415" s="126">
        <f>SUM(EI417:EI445)</f>
        <v>582</v>
      </c>
      <c r="EJ415" s="135">
        <f t="shared" si="3298"/>
        <v>76</v>
      </c>
      <c r="EK415" s="180"/>
      <c r="EL415" s="181"/>
      <c r="EM415" s="189"/>
      <c r="EN415" s="164">
        <f>SUM(EN417:EN445)</f>
        <v>506</v>
      </c>
      <c r="EO415" s="126">
        <f>SUM(EO417:EO445)</f>
        <v>582</v>
      </c>
      <c r="EP415" s="135">
        <f t="shared" si="3300"/>
        <v>76</v>
      </c>
      <c r="EQ415" s="180"/>
      <c r="ER415" s="181"/>
      <c r="ES415" s="189"/>
      <c r="ET415" s="164">
        <f>SUM(ET417:ET445)</f>
        <v>506</v>
      </c>
      <c r="EU415" s="126">
        <f>SUM(EU417:EU445)</f>
        <v>558</v>
      </c>
      <c r="EV415" s="135">
        <f t="shared" si="3302"/>
        <v>52</v>
      </c>
      <c r="EW415" s="180"/>
      <c r="EX415" s="181"/>
      <c r="EY415" s="189"/>
      <c r="EZ415" s="164">
        <f>SUM(EZ417:EZ445)</f>
        <v>506</v>
      </c>
      <c r="FA415" s="126">
        <f>SUM(FA417:FA445)</f>
        <v>558</v>
      </c>
      <c r="FB415" s="135">
        <f t="shared" si="3304"/>
        <v>52</v>
      </c>
      <c r="FC415" s="180"/>
      <c r="FD415" s="181"/>
      <c r="FE415" s="189"/>
      <c r="FF415" s="164">
        <f>SUM(FF417:FF445)</f>
        <v>506</v>
      </c>
      <c r="FG415" s="126">
        <f>SUM(FG417:FG445)</f>
        <v>593</v>
      </c>
      <c r="FH415" s="135">
        <f t="shared" si="3306"/>
        <v>87</v>
      </c>
      <c r="FI415" s="180"/>
      <c r="FJ415" s="181"/>
      <c r="FK415" s="189"/>
      <c r="FL415" s="164">
        <f>SUM(FL417:FL445)</f>
        <v>506</v>
      </c>
      <c r="FM415" s="126">
        <f>SUM(FM417:FM445)</f>
        <v>593</v>
      </c>
      <c r="FN415" s="135">
        <f t="shared" si="3308"/>
        <v>87</v>
      </c>
      <c r="FO415" s="180"/>
      <c r="FP415" s="181"/>
      <c r="FQ415" s="189"/>
      <c r="FR415" s="164">
        <f>SUM(FR417:FR445)</f>
        <v>506</v>
      </c>
      <c r="FS415" s="126">
        <f>SUM(FS417:FS445)</f>
        <v>593</v>
      </c>
      <c r="FT415" s="135">
        <f t="shared" si="3310"/>
        <v>87</v>
      </c>
      <c r="FU415" s="180"/>
      <c r="FV415" s="181"/>
      <c r="FW415" s="189"/>
      <c r="FX415" s="164">
        <f>SUM(FX417:FX445)</f>
        <v>506</v>
      </c>
      <c r="FY415" s="126">
        <f>SUM(FY417:FY445)</f>
        <v>593</v>
      </c>
      <c r="FZ415" s="135">
        <f t="shared" si="3312"/>
        <v>87</v>
      </c>
      <c r="GA415" s="180"/>
      <c r="GB415" s="181"/>
      <c r="GC415" s="189"/>
      <c r="GD415" s="164">
        <f>SUM(GD417:GD445)</f>
        <v>506</v>
      </c>
      <c r="GE415" s="126">
        <f>SUM(GE417:GE445)</f>
        <v>611</v>
      </c>
      <c r="GF415" s="135">
        <f t="shared" si="3314"/>
        <v>105</v>
      </c>
      <c r="GG415" s="180"/>
      <c r="GH415" s="181"/>
      <c r="GI415" s="189"/>
      <c r="GJ415" s="164">
        <f>SUM(GJ417:GJ445)</f>
        <v>506</v>
      </c>
      <c r="GK415" s="126">
        <f>SUM(GK417:GK445)</f>
        <v>593</v>
      </c>
      <c r="GL415" s="135">
        <f t="shared" si="3316"/>
        <v>87</v>
      </c>
      <c r="GM415" s="180"/>
      <c r="GN415" s="181"/>
      <c r="GO415" s="189"/>
      <c r="GP415" s="164">
        <f>SUM(GP417:GP445)</f>
        <v>506</v>
      </c>
      <c r="GQ415" s="126">
        <f>SUM(GQ417:GQ445)</f>
        <v>625</v>
      </c>
      <c r="GR415" s="135">
        <f t="shared" si="3318"/>
        <v>119</v>
      </c>
      <c r="GS415" s="180"/>
      <c r="GT415" s="181"/>
      <c r="GU415" s="189"/>
      <c r="GV415" s="164">
        <f>SUM(GV417:GV445)</f>
        <v>506</v>
      </c>
      <c r="GW415" s="126">
        <f>SUM(GW417:GW445)</f>
        <v>625</v>
      </c>
      <c r="GX415" s="135">
        <f t="shared" si="3320"/>
        <v>119</v>
      </c>
      <c r="GY415" s="180"/>
      <c r="GZ415" s="181"/>
      <c r="HA415" s="189"/>
      <c r="HB415" s="164">
        <f>SUM(HB417:HB445)</f>
        <v>506</v>
      </c>
      <c r="HC415" s="126">
        <f>SUM(HC417:HC445)</f>
        <v>625</v>
      </c>
      <c r="HD415" s="135">
        <f t="shared" si="3322"/>
        <v>119</v>
      </c>
      <c r="HE415" s="180"/>
      <c r="HF415" s="181"/>
      <c r="HG415" s="189"/>
      <c r="HH415" s="164">
        <f>SUM(HH417:HH445)</f>
        <v>0</v>
      </c>
      <c r="HI415" s="126">
        <f>SUM(HI417:HI445)</f>
        <v>0</v>
      </c>
      <c r="HJ415" s="135">
        <f t="shared" si="3324"/>
        <v>0</v>
      </c>
      <c r="HK415" s="180"/>
      <c r="HL415" s="181"/>
      <c r="HM415" s="189"/>
      <c r="HN415" s="164">
        <f>SUM(HN417:HN445)</f>
        <v>0</v>
      </c>
      <c r="HO415" s="126">
        <f>SUM(HO417:HO445)</f>
        <v>0</v>
      </c>
      <c r="HP415" s="135">
        <f t="shared" si="3326"/>
        <v>0</v>
      </c>
      <c r="HQ415" s="180"/>
      <c r="HR415" s="181"/>
      <c r="HS415" s="189"/>
      <c r="HT415" s="164">
        <f>SUM(HT417:HT445)</f>
        <v>0</v>
      </c>
      <c r="HU415" s="126">
        <f>SUM(HU417:HU445)</f>
        <v>0</v>
      </c>
      <c r="HV415" s="135">
        <f t="shared" si="3328"/>
        <v>0</v>
      </c>
      <c r="HW415" s="111"/>
      <c r="HX415" s="293"/>
      <c r="HY415" s="210">
        <v>1</v>
      </c>
      <c r="HZ415" s="2">
        <f t="shared" si="3397"/>
        <v>1</v>
      </c>
    </row>
    <row r="416" spans="1:234" hidden="1" x14ac:dyDescent="0.2">
      <c r="B416" s="16" t="e">
        <f>IF(#REF!=0,"Скрыть","")</f>
        <v>#REF!</v>
      </c>
      <c r="C416" s="15" t="e">
        <f>IF(AND(#REF!&gt;85%,#REF!&gt;85%),"скрыть","")</f>
        <v>#REF!</v>
      </c>
      <c r="D416" s="14" t="s">
        <v>2</v>
      </c>
      <c r="E416" s="14" t="s">
        <v>25</v>
      </c>
      <c r="F416" s="14" t="s">
        <v>24</v>
      </c>
      <c r="G416" s="22"/>
      <c r="H416" s="22"/>
      <c r="I416" s="42">
        <v>405</v>
      </c>
      <c r="J416" s="102">
        <f>SUBTOTAL(103,I$12:I416)*1</f>
        <v>68</v>
      </c>
      <c r="K416" s="109" t="s">
        <v>23</v>
      </c>
      <c r="L416" s="19"/>
      <c r="M416" s="269"/>
      <c r="N416" s="258"/>
      <c r="O416" s="152"/>
      <c r="P416" s="166"/>
      <c r="Q416" s="167"/>
      <c r="R416" s="167"/>
      <c r="S416" s="168"/>
      <c r="T416" s="168"/>
      <c r="U416" s="168"/>
      <c r="V416" s="168"/>
      <c r="W416" s="20"/>
      <c r="X416" s="182"/>
      <c r="Y416" s="183"/>
      <c r="Z416" s="183"/>
      <c r="AA416" s="183"/>
      <c r="AB416" s="21"/>
      <c r="AC416" s="190"/>
      <c r="AD416" s="238"/>
      <c r="AE416" s="239"/>
      <c r="AF416" s="240"/>
      <c r="AG416" s="241"/>
      <c r="AH416" s="219"/>
      <c r="AI416" s="242"/>
      <c r="AJ416" s="241"/>
      <c r="AK416" s="219"/>
      <c r="AL416" s="242"/>
      <c r="AM416" s="241"/>
      <c r="AN416" s="219"/>
      <c r="AO416" s="242"/>
      <c r="AP416" s="241"/>
      <c r="AQ416" s="219"/>
      <c r="AR416" s="242"/>
      <c r="AS416" s="182"/>
      <c r="AT416" s="183"/>
      <c r="AU416" s="190">
        <f t="shared" ref="AU416:AU423" si="3398">AT416-AS416</f>
        <v>0</v>
      </c>
      <c r="AV416" s="166"/>
      <c r="AW416" s="168"/>
      <c r="AX416" s="194"/>
      <c r="AY416" s="182"/>
      <c r="AZ416" s="183"/>
      <c r="BA416" s="190">
        <f t="shared" ref="BA416:BA423" si="3399">AZ416-AY416</f>
        <v>0</v>
      </c>
      <c r="BB416" s="166"/>
      <c r="BC416" s="168"/>
      <c r="BD416" s="194"/>
      <c r="BE416" s="182"/>
      <c r="BF416" s="183"/>
      <c r="BG416" s="190">
        <f t="shared" ref="BG416:BG423" si="3400">BF416-BE416</f>
        <v>0</v>
      </c>
      <c r="BH416" s="166"/>
      <c r="BI416" s="168"/>
      <c r="BJ416" s="194"/>
      <c r="BK416" s="182"/>
      <c r="BL416" s="183"/>
      <c r="BM416" s="190">
        <f t="shared" ref="BM416:BM423" si="3401">BL416-BK416</f>
        <v>0</v>
      </c>
      <c r="BN416" s="166"/>
      <c r="BO416" s="168"/>
      <c r="BP416" s="194"/>
      <c r="BQ416" s="182"/>
      <c r="BR416" s="183"/>
      <c r="BS416" s="190">
        <f t="shared" ref="BS416:BS423" si="3402">BR416-BQ416</f>
        <v>0</v>
      </c>
      <c r="BT416" s="166"/>
      <c r="BU416" s="168"/>
      <c r="BV416" s="194"/>
      <c r="BW416" s="182"/>
      <c r="BX416" s="183"/>
      <c r="BY416" s="190">
        <f t="shared" ref="BY416:BY423" si="3403">BX416-BW416</f>
        <v>0</v>
      </c>
      <c r="BZ416" s="166"/>
      <c r="CA416" s="168"/>
      <c r="CB416" s="194"/>
      <c r="CC416" s="182"/>
      <c r="CD416" s="183"/>
      <c r="CE416" s="190">
        <f t="shared" ref="CE416:CE423" si="3404">CD416-CC416</f>
        <v>0</v>
      </c>
      <c r="CF416" s="166"/>
      <c r="CG416" s="168"/>
      <c r="CH416" s="194"/>
      <c r="CI416" s="182"/>
      <c r="CJ416" s="183"/>
      <c r="CK416" s="190">
        <f t="shared" ref="CK416:CK423" si="3405">CJ416-CI416</f>
        <v>0</v>
      </c>
      <c r="CL416" s="166"/>
      <c r="CM416" s="168"/>
      <c r="CN416" s="194"/>
      <c r="CO416" s="182"/>
      <c r="CP416" s="183"/>
      <c r="CQ416" s="190">
        <f t="shared" ref="CQ416:CQ423" si="3406">CP416-CO416</f>
        <v>0</v>
      </c>
      <c r="CR416" s="166"/>
      <c r="CS416" s="168"/>
      <c r="CT416" s="194"/>
      <c r="CU416" s="182"/>
      <c r="CV416" s="183"/>
      <c r="CW416" s="190">
        <f t="shared" ref="CW416:CW423" si="3407">CV416-CU416</f>
        <v>0</v>
      </c>
      <c r="CX416" s="166"/>
      <c r="CY416" s="168"/>
      <c r="CZ416" s="194"/>
      <c r="DA416" s="182"/>
      <c r="DB416" s="183"/>
      <c r="DC416" s="190">
        <f t="shared" ref="DC416:DC423" si="3408">DB416-DA416</f>
        <v>0</v>
      </c>
      <c r="DD416" s="166"/>
      <c r="DE416" s="168"/>
      <c r="DF416" s="194"/>
      <c r="DG416" s="182"/>
      <c r="DH416" s="183"/>
      <c r="DI416" s="190">
        <f t="shared" ref="DI416:DI423" si="3409">DH416-DG416</f>
        <v>0</v>
      </c>
      <c r="DJ416" s="166"/>
      <c r="DK416" s="168"/>
      <c r="DL416" s="194"/>
      <c r="DM416" s="182"/>
      <c r="DN416" s="183"/>
      <c r="DO416" s="190">
        <f t="shared" ref="DO416:DO423" si="3410">DN416-DM416</f>
        <v>0</v>
      </c>
      <c r="DP416" s="166"/>
      <c r="DQ416" s="168"/>
      <c r="DR416" s="194"/>
      <c r="DS416" s="182"/>
      <c r="DT416" s="183"/>
      <c r="DU416" s="190">
        <f t="shared" ref="DU416:DU423" si="3411">DT416-DS416</f>
        <v>0</v>
      </c>
      <c r="DV416" s="166"/>
      <c r="DW416" s="168"/>
      <c r="DX416" s="194"/>
      <c r="DY416" s="182"/>
      <c r="DZ416" s="183"/>
      <c r="EA416" s="190">
        <f t="shared" ref="EA416:EA423" si="3412">DZ416-DY416</f>
        <v>0</v>
      </c>
      <c r="EB416" s="166"/>
      <c r="EC416" s="168"/>
      <c r="ED416" s="194"/>
      <c r="EE416" s="182"/>
      <c r="EF416" s="183"/>
      <c r="EG416" s="190">
        <f t="shared" ref="EG416:EG423" si="3413">EF416-EE416</f>
        <v>0</v>
      </c>
      <c r="EH416" s="166"/>
      <c r="EI416" s="168"/>
      <c r="EJ416" s="194"/>
      <c r="EK416" s="182"/>
      <c r="EL416" s="183"/>
      <c r="EM416" s="190">
        <f t="shared" ref="EM416:EM423" si="3414">EL416-EK416</f>
        <v>0</v>
      </c>
      <c r="EN416" s="166"/>
      <c r="EO416" s="168"/>
      <c r="EP416" s="194"/>
      <c r="EQ416" s="182"/>
      <c r="ER416" s="183"/>
      <c r="ES416" s="190">
        <f t="shared" ref="ES416:ES423" si="3415">ER416-EQ416</f>
        <v>0</v>
      </c>
      <c r="ET416" s="166"/>
      <c r="EU416" s="168"/>
      <c r="EV416" s="194"/>
      <c r="EW416" s="182"/>
      <c r="EX416" s="183"/>
      <c r="EY416" s="190">
        <f t="shared" ref="EY416:EY423" si="3416">EX416-EW416</f>
        <v>0</v>
      </c>
      <c r="EZ416" s="166"/>
      <c r="FA416" s="168"/>
      <c r="FB416" s="194"/>
      <c r="FC416" s="182"/>
      <c r="FD416" s="183"/>
      <c r="FE416" s="190">
        <f t="shared" ref="FE416:FE423" si="3417">FD416-FC416</f>
        <v>0</v>
      </c>
      <c r="FF416" s="166"/>
      <c r="FG416" s="168"/>
      <c r="FH416" s="194">
        <f t="shared" ref="FH416:FH423" si="3418">FG416-FF416</f>
        <v>0</v>
      </c>
      <c r="FI416" s="182"/>
      <c r="FJ416" s="183"/>
      <c r="FK416" s="190">
        <f t="shared" ref="FK416:FK423" si="3419">FJ416-FI416</f>
        <v>0</v>
      </c>
      <c r="FL416" s="166"/>
      <c r="FM416" s="168"/>
      <c r="FN416" s="194"/>
      <c r="FO416" s="182"/>
      <c r="FP416" s="183"/>
      <c r="FQ416" s="190">
        <f t="shared" ref="FQ416:FQ423" si="3420">FP416-FO416</f>
        <v>0</v>
      </c>
      <c r="FR416" s="166"/>
      <c r="FS416" s="168"/>
      <c r="FT416" s="194"/>
      <c r="FU416" s="182"/>
      <c r="FV416" s="183"/>
      <c r="FW416" s="190">
        <f t="shared" ref="FW416:FW423" si="3421">FV416-FU416</f>
        <v>0</v>
      </c>
      <c r="FX416" s="166"/>
      <c r="FY416" s="168"/>
      <c r="FZ416" s="194"/>
      <c r="GA416" s="182"/>
      <c r="GB416" s="183"/>
      <c r="GC416" s="190">
        <f t="shared" ref="GC416:GC423" si="3422">GB416-GA416</f>
        <v>0</v>
      </c>
      <c r="GD416" s="166"/>
      <c r="GE416" s="168"/>
      <c r="GF416" s="194"/>
      <c r="GG416" s="182"/>
      <c r="GH416" s="183"/>
      <c r="GI416" s="190">
        <f t="shared" ref="GI416:GI423" si="3423">GH416-GG416</f>
        <v>0</v>
      </c>
      <c r="GJ416" s="166"/>
      <c r="GK416" s="168"/>
      <c r="GL416" s="194"/>
      <c r="GM416" s="182"/>
      <c r="GN416" s="183"/>
      <c r="GO416" s="190">
        <f t="shared" ref="GO416:GO423" si="3424">GN416-GM416</f>
        <v>0</v>
      </c>
      <c r="GP416" s="166"/>
      <c r="GQ416" s="168"/>
      <c r="GR416" s="194"/>
      <c r="GS416" s="182"/>
      <c r="GT416" s="183"/>
      <c r="GU416" s="190">
        <f t="shared" ref="GU416:GU423" si="3425">GT416-GS416</f>
        <v>0</v>
      </c>
      <c r="GV416" s="166"/>
      <c r="GW416" s="168"/>
      <c r="GX416" s="194"/>
      <c r="GY416" s="182"/>
      <c r="GZ416" s="183"/>
      <c r="HA416" s="190">
        <f t="shared" ref="HA416:HA423" si="3426">GZ416-GY416</f>
        <v>0</v>
      </c>
      <c r="HB416" s="166"/>
      <c r="HC416" s="168"/>
      <c r="HD416" s="194"/>
      <c r="HE416" s="182"/>
      <c r="HF416" s="183"/>
      <c r="HG416" s="190">
        <f t="shared" ref="HG416:HG423" si="3427">HF416-HE416</f>
        <v>0</v>
      </c>
      <c r="HH416" s="166"/>
      <c r="HI416" s="168"/>
      <c r="HJ416" s="194"/>
      <c r="HK416" s="182"/>
      <c r="HL416" s="183"/>
      <c r="HM416" s="190">
        <f t="shared" ref="HM416:HM423" si="3428">HL416-HK416</f>
        <v>0</v>
      </c>
      <c r="HN416" s="166"/>
      <c r="HO416" s="168"/>
      <c r="HP416" s="194"/>
      <c r="HQ416" s="182"/>
      <c r="HR416" s="183"/>
      <c r="HS416" s="190">
        <f t="shared" ref="HS416:HS423" si="3429">HR416-HQ416</f>
        <v>0</v>
      </c>
      <c r="HT416" s="166"/>
      <c r="HU416" s="168"/>
      <c r="HV416" s="194"/>
      <c r="HW416" s="19"/>
      <c r="HX416" s="295"/>
      <c r="HY416" s="211"/>
      <c r="HZ416" s="2" t="str">
        <f t="shared" si="3397"/>
        <v>СКРЫТЬ</v>
      </c>
    </row>
    <row r="417" spans="1:234" hidden="1" x14ac:dyDescent="0.2">
      <c r="A417" s="1" t="e">
        <f>$K$2&amp;#REF!&amp;$K$415&amp;$K$416&amp;K417</f>
        <v>#REF!</v>
      </c>
      <c r="B417" s="16" t="e">
        <f>IF(#REF!=0,"Скрыть","")</f>
        <v>#REF!</v>
      </c>
      <c r="C417" s="15" t="e">
        <f>IF(AND(#REF!&gt;85%,#REF!&gt;85%),"скрыть","")</f>
        <v>#REF!</v>
      </c>
      <c r="D417" s="14" t="s">
        <v>2</v>
      </c>
      <c r="E417" s="14" t="s">
        <v>25</v>
      </c>
      <c r="F417" s="14" t="s">
        <v>24</v>
      </c>
      <c r="G417" s="13"/>
      <c r="H417" s="13"/>
      <c r="I417" s="42">
        <v>406</v>
      </c>
      <c r="J417" s="102">
        <f>SUBTOTAL(103,I$12:I417)*1</f>
        <v>68</v>
      </c>
      <c r="K417" s="108" t="s">
        <v>107</v>
      </c>
      <c r="L417" s="17" t="s">
        <v>65</v>
      </c>
      <c r="M417" s="267"/>
      <c r="N417" s="255"/>
      <c r="O417" s="118"/>
      <c r="P417" s="162">
        <v>0</v>
      </c>
      <c r="Q417" s="163">
        <v>0</v>
      </c>
      <c r="R417" s="163">
        <v>0</v>
      </c>
      <c r="S417" s="92">
        <f t="shared" ref="S417:S423" ca="1" si="3430">IF((Q417+Z417)&gt;P417,P417,(Q417+Z417))</f>
        <v>0</v>
      </c>
      <c r="T417" s="92">
        <f t="shared" ref="T417:T423" si="3431">R417+AA417</f>
        <v>0</v>
      </c>
      <c r="U417" s="91">
        <f t="shared" ref="U417:U423" ca="1" si="3432">T417-S417</f>
        <v>0</v>
      </c>
      <c r="V417" s="91">
        <f t="shared" ref="V417:V423" si="3433">P417-T417</f>
        <v>0</v>
      </c>
      <c r="W417" s="120" t="str">
        <f t="shared" ref="W417:W444" si="3434">IF(OR(AND(P417=0,T417=0),AND(P417="",T417="")),"",IF(AND(P417=0,T417&gt;0),1,T417/P417))</f>
        <v/>
      </c>
      <c r="X417" s="178"/>
      <c r="Y417" s="128">
        <f t="shared" ref="Y417:Y423" si="3435">AS417+AY417+BE417+BK417+BQ417+BW417+CC417+CI417+CO417+CU417+DA417+DG417+DM417+DS417+DY417+EE417+EK417+EQ417+EW417+FC417+FI417+FO417+FU417+GA417+GG417+GM417+GS417+GY417+HE417+HK417+HQ417</f>
        <v>0</v>
      </c>
      <c r="Z417" s="179">
        <f t="shared" ref="Z417:Z423" ca="1" si="3436">SUMIFS(AS417:HV417,AS$1:HV$1,"1",AS$8:HV$8,"Физические объемы",AS$9:HV$9,"План")</f>
        <v>0</v>
      </c>
      <c r="AA417" s="127">
        <f t="shared" ref="AA417:AA423" si="3437">AT417+AZ417+BF417+BL417+BR417+BX417+CD417+CJ417+CP417+CV417+DB417+DH417+DN417+DT417+DZ417+EF417+EL417+ER417+EX417+FD417+FJ417+FP417+FV417+GB417+GH417+GN417+GT417+GZ417+HF417+HL417+HR417</f>
        <v>0</v>
      </c>
      <c r="AB417" s="67" t="str">
        <f t="shared" ref="AB417:AB423" ca="1" si="3438">IF(OR(AND(Z417=0,AA417=0),AND(Z417="",AA417="")),"",IF(AND(Z417=0,AA417&gt;0),1,AA417/Z417))</f>
        <v/>
      </c>
      <c r="AC417" s="69">
        <f t="shared" ref="AC417:AC423" ca="1" si="3439">AA417-Z417</f>
        <v>0</v>
      </c>
      <c r="AD417" s="226">
        <f>AS417+AY417+BE417+BK417+BQ417+BW417+CC417</f>
        <v>0</v>
      </c>
      <c r="AE417" s="227">
        <f>AT417+AZ417+BF417+BL417+BR417+BX417+CD417</f>
        <v>0</v>
      </c>
      <c r="AF417" s="225">
        <f>AE417-AD417</f>
        <v>0</v>
      </c>
      <c r="AG417" s="226">
        <f>DS417+CI417+CO417+CU417+DA417+DG417+DM417</f>
        <v>0</v>
      </c>
      <c r="AH417" s="227">
        <f>DT417+CJ417+CP417+CV417+DB417+DH417+DN417</f>
        <v>0</v>
      </c>
      <c r="AI417" s="225">
        <f>AH417-AG417</f>
        <v>0</v>
      </c>
      <c r="AJ417" s="226">
        <f>FI417+DY417+EE417+EK417+EQ417+EW417+FC417</f>
        <v>0</v>
      </c>
      <c r="AK417" s="227">
        <f>FJ417+DZ417+EF417+EL417+ER417+EX417+FD417</f>
        <v>0</v>
      </c>
      <c r="AL417" s="225">
        <f>AK417-AJ417</f>
        <v>0</v>
      </c>
      <c r="AM417" s="226">
        <f>FO417+FU417+GY417+GA417+GG417+GM417+GS417</f>
        <v>0</v>
      </c>
      <c r="AN417" s="227">
        <f>GZ417+GB417+GH417+GN417+GT417+FP417+FV417</f>
        <v>0</v>
      </c>
      <c r="AO417" s="225">
        <f>AN417-AM417</f>
        <v>0</v>
      </c>
      <c r="AP417" s="226">
        <f>HQ417+HE417+HK417</f>
        <v>0</v>
      </c>
      <c r="AQ417" s="227">
        <f>HR417+HF417+HL417</f>
        <v>0</v>
      </c>
      <c r="AR417" s="225">
        <f t="shared" ref="AR417:AR445" si="3440">AQ417-AP417</f>
        <v>0</v>
      </c>
      <c r="AS417" s="178"/>
      <c r="AT417" s="127"/>
      <c r="AU417" s="69">
        <f t="shared" si="3398"/>
        <v>0</v>
      </c>
      <c r="AV417" s="162"/>
      <c r="AW417" s="123"/>
      <c r="AX417" s="18">
        <f t="shared" ref="AX417:AX423" si="3441">AW417-AV417</f>
        <v>0</v>
      </c>
      <c r="AY417" s="178"/>
      <c r="AZ417" s="127"/>
      <c r="BA417" s="69">
        <f t="shared" si="3399"/>
        <v>0</v>
      </c>
      <c r="BB417" s="162"/>
      <c r="BC417" s="123"/>
      <c r="BD417" s="18">
        <f t="shared" ref="BD417:BD423" si="3442">BC417-BB417</f>
        <v>0</v>
      </c>
      <c r="BE417" s="178"/>
      <c r="BF417" s="127"/>
      <c r="BG417" s="69">
        <f t="shared" si="3400"/>
        <v>0</v>
      </c>
      <c r="BH417" s="162"/>
      <c r="BI417" s="123"/>
      <c r="BJ417" s="18">
        <f t="shared" ref="BJ417:BJ423" si="3443">BI417-BH417</f>
        <v>0</v>
      </c>
      <c r="BK417" s="178"/>
      <c r="BL417" s="127"/>
      <c r="BM417" s="69">
        <f t="shared" si="3401"/>
        <v>0</v>
      </c>
      <c r="BN417" s="162"/>
      <c r="BO417" s="123"/>
      <c r="BP417" s="18">
        <f t="shared" ref="BP417:BP423" si="3444">BO417-BN417</f>
        <v>0</v>
      </c>
      <c r="BQ417" s="178"/>
      <c r="BR417" s="127"/>
      <c r="BS417" s="69">
        <f t="shared" si="3402"/>
        <v>0</v>
      </c>
      <c r="BT417" s="162"/>
      <c r="BU417" s="123"/>
      <c r="BV417" s="18">
        <f t="shared" ref="BV417:BV423" si="3445">BU417-BT417</f>
        <v>0</v>
      </c>
      <c r="BW417" s="178"/>
      <c r="BX417" s="127"/>
      <c r="BY417" s="69">
        <f t="shared" si="3403"/>
        <v>0</v>
      </c>
      <c r="BZ417" s="162"/>
      <c r="CA417" s="123"/>
      <c r="CB417" s="18">
        <f t="shared" ref="CB417:CB423" si="3446">CA417-BZ417</f>
        <v>0</v>
      </c>
      <c r="CC417" s="178"/>
      <c r="CD417" s="127"/>
      <c r="CE417" s="69">
        <f t="shared" si="3404"/>
        <v>0</v>
      </c>
      <c r="CF417" s="162"/>
      <c r="CG417" s="123"/>
      <c r="CH417" s="18">
        <f t="shared" ref="CH417:CH423" si="3447">CG417-CF417</f>
        <v>0</v>
      </c>
      <c r="CI417" s="178"/>
      <c r="CJ417" s="127"/>
      <c r="CK417" s="69">
        <f t="shared" si="3405"/>
        <v>0</v>
      </c>
      <c r="CL417" s="162"/>
      <c r="CM417" s="123"/>
      <c r="CN417" s="18">
        <f t="shared" ref="CN417:CN423" si="3448">CM417-CL417</f>
        <v>0</v>
      </c>
      <c r="CO417" s="178"/>
      <c r="CP417" s="127"/>
      <c r="CQ417" s="69">
        <f t="shared" si="3406"/>
        <v>0</v>
      </c>
      <c r="CR417" s="162"/>
      <c r="CS417" s="123"/>
      <c r="CT417" s="18">
        <f t="shared" ref="CT417:CT423" si="3449">CS417-CR417</f>
        <v>0</v>
      </c>
      <c r="CU417" s="178"/>
      <c r="CV417" s="127"/>
      <c r="CW417" s="69">
        <f t="shared" si="3407"/>
        <v>0</v>
      </c>
      <c r="CX417" s="162"/>
      <c r="CY417" s="123"/>
      <c r="CZ417" s="18">
        <f t="shared" ref="CZ417:CZ423" si="3450">CY417-CX417</f>
        <v>0</v>
      </c>
      <c r="DA417" s="178"/>
      <c r="DB417" s="127"/>
      <c r="DC417" s="69">
        <f t="shared" si="3408"/>
        <v>0</v>
      </c>
      <c r="DD417" s="162"/>
      <c r="DE417" s="123"/>
      <c r="DF417" s="18">
        <f t="shared" ref="DF417:DF423" si="3451">DE417-DD417</f>
        <v>0</v>
      </c>
      <c r="DG417" s="178"/>
      <c r="DH417" s="127"/>
      <c r="DI417" s="69">
        <f t="shared" si="3409"/>
        <v>0</v>
      </c>
      <c r="DJ417" s="162"/>
      <c r="DK417" s="123"/>
      <c r="DL417" s="18">
        <f t="shared" ref="DL417:DL423" si="3452">DK417-DJ417</f>
        <v>0</v>
      </c>
      <c r="DM417" s="178"/>
      <c r="DN417" s="127"/>
      <c r="DO417" s="69">
        <f t="shared" si="3410"/>
        <v>0</v>
      </c>
      <c r="DP417" s="162"/>
      <c r="DQ417" s="123"/>
      <c r="DR417" s="18">
        <f t="shared" ref="DR417:DR423" si="3453">DQ417-DP417</f>
        <v>0</v>
      </c>
      <c r="DS417" s="178"/>
      <c r="DT417" s="127"/>
      <c r="DU417" s="69">
        <f t="shared" si="3411"/>
        <v>0</v>
      </c>
      <c r="DV417" s="162"/>
      <c r="DW417" s="123"/>
      <c r="DX417" s="18">
        <f t="shared" ref="DX417:DX423" si="3454">DW417-DV417</f>
        <v>0</v>
      </c>
      <c r="DY417" s="178"/>
      <c r="DZ417" s="127"/>
      <c r="EA417" s="69">
        <f t="shared" si="3412"/>
        <v>0</v>
      </c>
      <c r="EB417" s="162"/>
      <c r="EC417" s="123"/>
      <c r="ED417" s="18">
        <f t="shared" ref="ED417:ED423" si="3455">EC417-EB417</f>
        <v>0</v>
      </c>
      <c r="EE417" s="178"/>
      <c r="EF417" s="127"/>
      <c r="EG417" s="69">
        <f t="shared" si="3413"/>
        <v>0</v>
      </c>
      <c r="EH417" s="162"/>
      <c r="EI417" s="123"/>
      <c r="EJ417" s="18">
        <f t="shared" ref="EJ417:EJ423" si="3456">EI417-EH417</f>
        <v>0</v>
      </c>
      <c r="EK417" s="178"/>
      <c r="EL417" s="127"/>
      <c r="EM417" s="69">
        <f t="shared" si="3414"/>
        <v>0</v>
      </c>
      <c r="EN417" s="162"/>
      <c r="EO417" s="123"/>
      <c r="EP417" s="18">
        <f t="shared" ref="EP417:EP423" si="3457">EO417-EN417</f>
        <v>0</v>
      </c>
      <c r="EQ417" s="178"/>
      <c r="ER417" s="127"/>
      <c r="ES417" s="69">
        <f t="shared" si="3415"/>
        <v>0</v>
      </c>
      <c r="ET417" s="162"/>
      <c r="EU417" s="123"/>
      <c r="EV417" s="18">
        <f t="shared" ref="EV417:EV423" si="3458">EU417-ET417</f>
        <v>0</v>
      </c>
      <c r="EW417" s="178"/>
      <c r="EX417" s="127"/>
      <c r="EY417" s="69">
        <f t="shared" si="3416"/>
        <v>0</v>
      </c>
      <c r="EZ417" s="162"/>
      <c r="FA417" s="123"/>
      <c r="FB417" s="18">
        <f t="shared" ref="FB417:FB423" si="3459">FA417-EZ417</f>
        <v>0</v>
      </c>
      <c r="FC417" s="178"/>
      <c r="FD417" s="127"/>
      <c r="FE417" s="69">
        <f t="shared" si="3417"/>
        <v>0</v>
      </c>
      <c r="FF417" s="162"/>
      <c r="FG417" s="123"/>
      <c r="FH417" s="18">
        <f t="shared" si="3418"/>
        <v>0</v>
      </c>
      <c r="FI417" s="178"/>
      <c r="FJ417" s="127"/>
      <c r="FK417" s="69">
        <f t="shared" si="3419"/>
        <v>0</v>
      </c>
      <c r="FL417" s="162"/>
      <c r="FM417" s="123"/>
      <c r="FN417" s="18">
        <f t="shared" ref="FN417:FN423" si="3460">FM417-FL417</f>
        <v>0</v>
      </c>
      <c r="FO417" s="178"/>
      <c r="FP417" s="127"/>
      <c r="FQ417" s="69">
        <f t="shared" si="3420"/>
        <v>0</v>
      </c>
      <c r="FR417" s="162"/>
      <c r="FS417" s="123"/>
      <c r="FT417" s="18">
        <f t="shared" ref="FT417:FT423" si="3461">FS417-FR417</f>
        <v>0</v>
      </c>
      <c r="FU417" s="178"/>
      <c r="FV417" s="127"/>
      <c r="FW417" s="69">
        <f t="shared" si="3421"/>
        <v>0</v>
      </c>
      <c r="FX417" s="162"/>
      <c r="FY417" s="123"/>
      <c r="FZ417" s="18">
        <f t="shared" ref="FZ417:FZ423" si="3462">FY417-FX417</f>
        <v>0</v>
      </c>
      <c r="GA417" s="178"/>
      <c r="GB417" s="127"/>
      <c r="GC417" s="69">
        <f t="shared" si="3422"/>
        <v>0</v>
      </c>
      <c r="GD417" s="162"/>
      <c r="GE417" s="123"/>
      <c r="GF417" s="18">
        <f t="shared" ref="GF417:GF423" si="3463">GE417-GD417</f>
        <v>0</v>
      </c>
      <c r="GG417" s="178"/>
      <c r="GH417" s="127"/>
      <c r="GI417" s="69">
        <f t="shared" si="3423"/>
        <v>0</v>
      </c>
      <c r="GJ417" s="162"/>
      <c r="GK417" s="123"/>
      <c r="GL417" s="18">
        <f t="shared" ref="GL417:GL423" si="3464">GK417-GJ417</f>
        <v>0</v>
      </c>
      <c r="GM417" s="178"/>
      <c r="GN417" s="127"/>
      <c r="GO417" s="69">
        <f t="shared" si="3424"/>
        <v>0</v>
      </c>
      <c r="GP417" s="162"/>
      <c r="GQ417" s="123"/>
      <c r="GR417" s="18">
        <f t="shared" ref="GR417:GR423" si="3465">GQ417-GP417</f>
        <v>0</v>
      </c>
      <c r="GS417" s="178"/>
      <c r="GT417" s="127"/>
      <c r="GU417" s="69">
        <f t="shared" si="3425"/>
        <v>0</v>
      </c>
      <c r="GV417" s="162"/>
      <c r="GW417" s="123"/>
      <c r="GX417" s="18">
        <f t="shared" ref="GX417:GX423" si="3466">GW417-GV417</f>
        <v>0</v>
      </c>
      <c r="GY417" s="178"/>
      <c r="GZ417" s="127"/>
      <c r="HA417" s="69">
        <f t="shared" si="3426"/>
        <v>0</v>
      </c>
      <c r="HB417" s="162"/>
      <c r="HC417" s="123"/>
      <c r="HD417" s="18">
        <f t="shared" ref="HD417:HD423" si="3467">HC417-HB417</f>
        <v>0</v>
      </c>
      <c r="HE417" s="178"/>
      <c r="HF417" s="127"/>
      <c r="HG417" s="69">
        <f t="shared" si="3427"/>
        <v>0</v>
      </c>
      <c r="HH417" s="162"/>
      <c r="HI417" s="123"/>
      <c r="HJ417" s="18">
        <f t="shared" ref="HJ417:HJ423" si="3468">HI417-HH417</f>
        <v>0</v>
      </c>
      <c r="HK417" s="178"/>
      <c r="HL417" s="127"/>
      <c r="HM417" s="69">
        <f t="shared" si="3428"/>
        <v>0</v>
      </c>
      <c r="HN417" s="162"/>
      <c r="HO417" s="123"/>
      <c r="HP417" s="18">
        <f t="shared" ref="HP417:HP423" si="3469">HO417-HN417</f>
        <v>0</v>
      </c>
      <c r="HQ417" s="178"/>
      <c r="HR417" s="127"/>
      <c r="HS417" s="69">
        <f t="shared" si="3429"/>
        <v>0</v>
      </c>
      <c r="HT417" s="162"/>
      <c r="HU417" s="123"/>
      <c r="HV417" s="18">
        <f t="shared" ref="HV417:HV423" si="3470">HU417-HT417</f>
        <v>0</v>
      </c>
      <c r="HW417" s="17"/>
      <c r="HX417" s="85"/>
      <c r="HY417" s="85"/>
      <c r="HZ417" s="2" t="str">
        <f t="shared" si="3397"/>
        <v>СКРЫТЬ</v>
      </c>
    </row>
    <row r="418" spans="1:234" hidden="1" x14ac:dyDescent="0.2">
      <c r="B418" s="16"/>
      <c r="C418" s="15"/>
      <c r="D418" s="248"/>
      <c r="E418" s="248"/>
      <c r="F418" s="248"/>
      <c r="G418" s="13"/>
      <c r="H418" s="13"/>
      <c r="I418" s="42">
        <v>407</v>
      </c>
      <c r="J418" s="102">
        <f>SUBTOTAL(103,I$12:I418)*1</f>
        <v>68</v>
      </c>
      <c r="K418" s="108" t="s">
        <v>108</v>
      </c>
      <c r="L418" s="17" t="s">
        <v>65</v>
      </c>
      <c r="M418" s="267"/>
      <c r="N418" s="255"/>
      <c r="O418" s="118"/>
      <c r="P418" s="162">
        <v>0</v>
      </c>
      <c r="Q418" s="163">
        <v>0</v>
      </c>
      <c r="R418" s="163">
        <v>0</v>
      </c>
      <c r="S418" s="92">
        <f ca="1">IF((Q418+Z418)&gt;P418,P418,(Q418+Z418))</f>
        <v>0</v>
      </c>
      <c r="T418" s="92">
        <f>R418+AA418</f>
        <v>0</v>
      </c>
      <c r="U418" s="91">
        <f ca="1">T418-S418</f>
        <v>0</v>
      </c>
      <c r="V418" s="91">
        <f>P418-T418</f>
        <v>0</v>
      </c>
      <c r="W418" s="120" t="str">
        <f>IF(OR(AND(P418=0,T418=0),AND(P418="",T418="")),"",IF(AND(P418=0,T418&gt;0),1,T418/P418))</f>
        <v/>
      </c>
      <c r="X418" s="178"/>
      <c r="Y418" s="128">
        <f>AS418+AY418+BE418+BK418+BQ418+BW418+CC418+CI418+CO418+CU418+DA418+DG418+DM418+DS418+DY418+EE418+EK418+EQ418+EW418+FC418+FI418+FO418+FU418+GA418+GG418+GM418+GS418+GY418+HE418+HK418+HQ418</f>
        <v>0</v>
      </c>
      <c r="Z418" s="179">
        <f ca="1">SUMIFS(AS418:HV418,AS$1:HV$1,"1",AS$8:HV$8,"Физические объемы",AS$9:HV$9,"План")</f>
        <v>0</v>
      </c>
      <c r="AA418" s="127">
        <f>AT418+AZ418+BF418+BL418+BR418+BX418+CD418+CJ418+CP418+CV418+DB418+DH418+DN418+DT418+DZ418+EF418+EL418+ER418+EX418+FD418+FJ418+FP418+FV418+GB418+GH418+GN418+GT418+GZ418+HF418+HL418+HR418</f>
        <v>0</v>
      </c>
      <c r="AB418" s="67" t="str">
        <f ca="1">IF(OR(AND(Z418=0,AA418=0),AND(Z418="",AA418="")),"",IF(AND(Z418=0,AA418&gt;0),1,AA418/Z418))</f>
        <v/>
      </c>
      <c r="AC418" s="69">
        <f ca="1">AA418-Z418</f>
        <v>0</v>
      </c>
      <c r="AD418" s="226">
        <f t="shared" ref="AD418:AD445" si="3471">AS418+AY418+BE418+BK418+BQ418+BW418+CC418</f>
        <v>0</v>
      </c>
      <c r="AE418" s="227">
        <f t="shared" ref="AE418:AE445" si="3472">AT418+AZ418+BF418+BL418+BR418+BX418+CD418</f>
        <v>0</v>
      </c>
      <c r="AF418" s="225">
        <f t="shared" ref="AF418:AF445" si="3473">AE418-AD418</f>
        <v>0</v>
      </c>
      <c r="AG418" s="226">
        <f t="shared" ref="AG418:AG445" si="3474">DS418+CI418+CO418+CU418+DA418+DG418+DM418</f>
        <v>0</v>
      </c>
      <c r="AH418" s="227">
        <f t="shared" ref="AH418:AH445" si="3475">DT418+CJ418+CP418+CV418+DB418+DH418+DN418</f>
        <v>0</v>
      </c>
      <c r="AI418" s="225">
        <f t="shared" ref="AI418:AI445" si="3476">AH418-AG418</f>
        <v>0</v>
      </c>
      <c r="AJ418" s="226">
        <f t="shared" ref="AJ418:AJ445" si="3477">FI418+DY418+EE418+EK418+EQ418+EW418+FC418</f>
        <v>0</v>
      </c>
      <c r="AK418" s="227">
        <f t="shared" ref="AK418:AK445" si="3478">FJ418+DZ418+EF418+EL418+ER418+EX418+FD418</f>
        <v>0</v>
      </c>
      <c r="AL418" s="225">
        <f t="shared" ref="AL418:AL445" si="3479">AK418-AJ418</f>
        <v>0</v>
      </c>
      <c r="AM418" s="226">
        <f t="shared" ref="AM418:AM445" si="3480">FO418+FU418+GY418+GA418+GG418+GM418+GS418</f>
        <v>0</v>
      </c>
      <c r="AN418" s="227">
        <f t="shared" ref="AN418:AN445" si="3481">GZ418+GB418+GH418+GN418+GT418+FP418+FV418</f>
        <v>0</v>
      </c>
      <c r="AO418" s="225">
        <f t="shared" ref="AO418:AO445" si="3482">AN418-AM418</f>
        <v>0</v>
      </c>
      <c r="AP418" s="226">
        <f t="shared" ref="AP418:AP445" si="3483">HQ418+HE418+HK418</f>
        <v>0</v>
      </c>
      <c r="AQ418" s="227">
        <f t="shared" ref="AQ418:AQ445" si="3484">HR418+HF418+HL418</f>
        <v>0</v>
      </c>
      <c r="AR418" s="225">
        <f t="shared" si="3440"/>
        <v>0</v>
      </c>
      <c r="AS418" s="178"/>
      <c r="AT418" s="127"/>
      <c r="AU418" s="69">
        <f>AT418-AS418</f>
        <v>0</v>
      </c>
      <c r="AV418" s="162"/>
      <c r="AW418" s="123"/>
      <c r="AX418" s="18">
        <f>AW418-AV418</f>
        <v>0</v>
      </c>
      <c r="AY418" s="178"/>
      <c r="AZ418" s="127"/>
      <c r="BA418" s="69">
        <f>AZ418-AY418</f>
        <v>0</v>
      </c>
      <c r="BB418" s="162"/>
      <c r="BC418" s="123"/>
      <c r="BD418" s="18">
        <f>BC418-BB418</f>
        <v>0</v>
      </c>
      <c r="BE418" s="178"/>
      <c r="BF418" s="127"/>
      <c r="BG418" s="69">
        <f>BF418-BE418</f>
        <v>0</v>
      </c>
      <c r="BH418" s="162"/>
      <c r="BI418" s="123"/>
      <c r="BJ418" s="18">
        <f>BI418-BH418</f>
        <v>0</v>
      </c>
      <c r="BK418" s="178"/>
      <c r="BL418" s="127"/>
      <c r="BM418" s="69">
        <f>BL418-BK418</f>
        <v>0</v>
      </c>
      <c r="BN418" s="162"/>
      <c r="BO418" s="123"/>
      <c r="BP418" s="18">
        <f>BO418-BN418</f>
        <v>0</v>
      </c>
      <c r="BQ418" s="178"/>
      <c r="BR418" s="127"/>
      <c r="BS418" s="69">
        <f>BR418-BQ418</f>
        <v>0</v>
      </c>
      <c r="BT418" s="162"/>
      <c r="BU418" s="123"/>
      <c r="BV418" s="18">
        <f>BU418-BT418</f>
        <v>0</v>
      </c>
      <c r="BW418" s="178"/>
      <c r="BX418" s="127"/>
      <c r="BY418" s="69">
        <f>BX418-BW418</f>
        <v>0</v>
      </c>
      <c r="BZ418" s="162"/>
      <c r="CA418" s="123"/>
      <c r="CB418" s="18">
        <f>CA418-BZ418</f>
        <v>0</v>
      </c>
      <c r="CC418" s="178"/>
      <c r="CD418" s="127"/>
      <c r="CE418" s="69">
        <f>CD418-CC418</f>
        <v>0</v>
      </c>
      <c r="CF418" s="162"/>
      <c r="CG418" s="123"/>
      <c r="CH418" s="18">
        <f>CG418-CF418</f>
        <v>0</v>
      </c>
      <c r="CI418" s="178"/>
      <c r="CJ418" s="127"/>
      <c r="CK418" s="69">
        <f>CJ418-CI418</f>
        <v>0</v>
      </c>
      <c r="CL418" s="162"/>
      <c r="CM418" s="123"/>
      <c r="CN418" s="18">
        <f t="shared" si="3448"/>
        <v>0</v>
      </c>
      <c r="CO418" s="178"/>
      <c r="CP418" s="127"/>
      <c r="CQ418" s="69">
        <f>CP418-CO418</f>
        <v>0</v>
      </c>
      <c r="CR418" s="162"/>
      <c r="CS418" s="123"/>
      <c r="CT418" s="18">
        <f t="shared" si="3449"/>
        <v>0</v>
      </c>
      <c r="CU418" s="178"/>
      <c r="CV418" s="127"/>
      <c r="CW418" s="69">
        <f>CV418-CU418</f>
        <v>0</v>
      </c>
      <c r="CX418" s="162"/>
      <c r="CY418" s="123"/>
      <c r="CZ418" s="18">
        <f t="shared" si="3450"/>
        <v>0</v>
      </c>
      <c r="DA418" s="178"/>
      <c r="DB418" s="127"/>
      <c r="DC418" s="69">
        <f>DB418-DA418</f>
        <v>0</v>
      </c>
      <c r="DD418" s="162"/>
      <c r="DE418" s="123"/>
      <c r="DF418" s="18">
        <f t="shared" si="3451"/>
        <v>0</v>
      </c>
      <c r="DG418" s="178"/>
      <c r="DH418" s="127"/>
      <c r="DI418" s="69">
        <f>DH418-DG418</f>
        <v>0</v>
      </c>
      <c r="DJ418" s="162"/>
      <c r="DK418" s="123"/>
      <c r="DL418" s="18">
        <f>DK418-DJ418</f>
        <v>0</v>
      </c>
      <c r="DM418" s="178"/>
      <c r="DN418" s="127"/>
      <c r="DO418" s="69">
        <f>DN418-DM418</f>
        <v>0</v>
      </c>
      <c r="DP418" s="162"/>
      <c r="DQ418" s="123"/>
      <c r="DR418" s="18">
        <f>DQ418-DP418</f>
        <v>0</v>
      </c>
      <c r="DS418" s="178"/>
      <c r="DT418" s="127"/>
      <c r="DU418" s="69">
        <f>DT418-DS418</f>
        <v>0</v>
      </c>
      <c r="DV418" s="162"/>
      <c r="DW418" s="123"/>
      <c r="DX418" s="18">
        <f>DW418-DV418</f>
        <v>0</v>
      </c>
      <c r="DY418" s="178"/>
      <c r="DZ418" s="127"/>
      <c r="EA418" s="69">
        <f>DZ418-DY418</f>
        <v>0</v>
      </c>
      <c r="EB418" s="162"/>
      <c r="EC418" s="123"/>
      <c r="ED418" s="18">
        <f>EC418-EB418</f>
        <v>0</v>
      </c>
      <c r="EE418" s="178"/>
      <c r="EF418" s="127"/>
      <c r="EG418" s="69">
        <f>EF418-EE418</f>
        <v>0</v>
      </c>
      <c r="EH418" s="162"/>
      <c r="EI418" s="123"/>
      <c r="EJ418" s="18">
        <f>EI418-EH418</f>
        <v>0</v>
      </c>
      <c r="EK418" s="178"/>
      <c r="EL418" s="127"/>
      <c r="EM418" s="69">
        <f>EL418-EK418</f>
        <v>0</v>
      </c>
      <c r="EN418" s="162"/>
      <c r="EO418" s="123"/>
      <c r="EP418" s="18">
        <f>EO418-EN418</f>
        <v>0</v>
      </c>
      <c r="EQ418" s="178"/>
      <c r="ER418" s="127"/>
      <c r="ES418" s="69">
        <f>ER418-EQ418</f>
        <v>0</v>
      </c>
      <c r="ET418" s="162"/>
      <c r="EU418" s="123"/>
      <c r="EV418" s="18">
        <f>EU418-ET418</f>
        <v>0</v>
      </c>
      <c r="EW418" s="178"/>
      <c r="EX418" s="127"/>
      <c r="EY418" s="69">
        <f>EX418-EW418</f>
        <v>0</v>
      </c>
      <c r="EZ418" s="162"/>
      <c r="FA418" s="123"/>
      <c r="FB418" s="18">
        <f>FA418-EZ418</f>
        <v>0</v>
      </c>
      <c r="FC418" s="178"/>
      <c r="FD418" s="127"/>
      <c r="FE418" s="69">
        <f>FD418-FC418</f>
        <v>0</v>
      </c>
      <c r="FF418" s="162"/>
      <c r="FG418" s="123"/>
      <c r="FH418" s="18">
        <f t="shared" si="3418"/>
        <v>0</v>
      </c>
      <c r="FI418" s="178"/>
      <c r="FJ418" s="127"/>
      <c r="FK418" s="69">
        <f>FJ418-FI418</f>
        <v>0</v>
      </c>
      <c r="FL418" s="162"/>
      <c r="FM418" s="123"/>
      <c r="FN418" s="18">
        <f>FM418-FL418</f>
        <v>0</v>
      </c>
      <c r="FO418" s="178"/>
      <c r="FP418" s="127"/>
      <c r="FQ418" s="69">
        <f>FP418-FO418</f>
        <v>0</v>
      </c>
      <c r="FR418" s="162"/>
      <c r="FS418" s="123"/>
      <c r="FT418" s="18">
        <f>FS418-FR418</f>
        <v>0</v>
      </c>
      <c r="FU418" s="178"/>
      <c r="FV418" s="127"/>
      <c r="FW418" s="69">
        <f>FV418-FU418</f>
        <v>0</v>
      </c>
      <c r="FX418" s="162"/>
      <c r="FY418" s="123"/>
      <c r="FZ418" s="18">
        <f>FY418-FX418</f>
        <v>0</v>
      </c>
      <c r="GA418" s="178"/>
      <c r="GB418" s="127"/>
      <c r="GC418" s="69">
        <f>GB418-GA418</f>
        <v>0</v>
      </c>
      <c r="GD418" s="162"/>
      <c r="GE418" s="123"/>
      <c r="GF418" s="18">
        <f>GE418-GD418</f>
        <v>0</v>
      </c>
      <c r="GG418" s="178"/>
      <c r="GH418" s="127"/>
      <c r="GI418" s="69">
        <f>GH418-GG418</f>
        <v>0</v>
      </c>
      <c r="GJ418" s="162"/>
      <c r="GK418" s="123"/>
      <c r="GL418" s="18">
        <f>GK418-GJ418</f>
        <v>0</v>
      </c>
      <c r="GM418" s="178"/>
      <c r="GN418" s="127"/>
      <c r="GO418" s="69">
        <f>GN418-GM418</f>
        <v>0</v>
      </c>
      <c r="GP418" s="162"/>
      <c r="GQ418" s="123"/>
      <c r="GR418" s="18">
        <f>GQ418-GP418</f>
        <v>0</v>
      </c>
      <c r="GS418" s="178"/>
      <c r="GT418" s="127"/>
      <c r="GU418" s="69">
        <f>GT418-GS418</f>
        <v>0</v>
      </c>
      <c r="GV418" s="162"/>
      <c r="GW418" s="123"/>
      <c r="GX418" s="18">
        <f>GW418-GV418</f>
        <v>0</v>
      </c>
      <c r="GY418" s="178"/>
      <c r="GZ418" s="127"/>
      <c r="HA418" s="69">
        <f>GZ418-GY418</f>
        <v>0</v>
      </c>
      <c r="HB418" s="162"/>
      <c r="HC418" s="123"/>
      <c r="HD418" s="18">
        <f>HC418-HB418</f>
        <v>0</v>
      </c>
      <c r="HE418" s="178"/>
      <c r="HF418" s="127"/>
      <c r="HG418" s="69">
        <f>HF418-HE418</f>
        <v>0</v>
      </c>
      <c r="HH418" s="162"/>
      <c r="HI418" s="123"/>
      <c r="HJ418" s="18">
        <f>HI418-HH418</f>
        <v>0</v>
      </c>
      <c r="HK418" s="178"/>
      <c r="HL418" s="127"/>
      <c r="HM418" s="69">
        <f>HL418-HK418</f>
        <v>0</v>
      </c>
      <c r="HN418" s="162"/>
      <c r="HO418" s="123"/>
      <c r="HP418" s="18">
        <f>HO418-HN418</f>
        <v>0</v>
      </c>
      <c r="HQ418" s="178"/>
      <c r="HR418" s="127"/>
      <c r="HS418" s="69">
        <f>HR418-HQ418</f>
        <v>0</v>
      </c>
      <c r="HT418" s="162"/>
      <c r="HU418" s="123"/>
      <c r="HV418" s="18">
        <f>HU418-HT418</f>
        <v>0</v>
      </c>
      <c r="HW418" s="17"/>
      <c r="HX418" s="85"/>
      <c r="HY418" s="85"/>
      <c r="HZ418" s="2" t="str">
        <f t="shared" si="3397"/>
        <v>СКРЫТЬ</v>
      </c>
    </row>
    <row r="419" spans="1:234" hidden="1" x14ac:dyDescent="0.2">
      <c r="A419" s="1" t="e">
        <f>$K$2&amp;#REF!&amp;$K$415&amp;$K$416&amp;K419</f>
        <v>#REF!</v>
      </c>
      <c r="B419" s="16" t="e">
        <f>IF(#REF!=0,"Скрыть","")</f>
        <v>#REF!</v>
      </c>
      <c r="C419" s="15" t="e">
        <f>IF(AND(#REF!&gt;85%,#REF!&gt;85%),"скрыть","")</f>
        <v>#REF!</v>
      </c>
      <c r="D419" s="14" t="s">
        <v>2</v>
      </c>
      <c r="E419" s="14" t="s">
        <v>25</v>
      </c>
      <c r="F419" s="14" t="s">
        <v>24</v>
      </c>
      <c r="G419" s="13" t="str">
        <f>CONCATENATE(D419,E419,F419,K419)</f>
        <v>3BDFBC50-5FD0-44D2-8F2C-8100642B19E7FDBB77E1-CAAB-4231-A3A6-5F1E1D2A72395068518B-F52D-4236-81B4-ABA63B94EE0FОграждающие конструкции, м3</v>
      </c>
      <c r="H419" s="13"/>
      <c r="I419" s="42">
        <v>408</v>
      </c>
      <c r="J419" s="102">
        <f>SUBTOTAL(103,I$12:I419)*1</f>
        <v>68</v>
      </c>
      <c r="K419" s="108" t="s">
        <v>14</v>
      </c>
      <c r="L419" s="17" t="s">
        <v>65</v>
      </c>
      <c r="M419" s="267">
        <v>43497</v>
      </c>
      <c r="N419" s="260">
        <v>43728</v>
      </c>
      <c r="O419" s="116">
        <v>43982</v>
      </c>
      <c r="P419" s="122">
        <v>25949</v>
      </c>
      <c r="Q419" s="158">
        <v>25949</v>
      </c>
      <c r="R419" s="158">
        <v>25949</v>
      </c>
      <c r="S419" s="92">
        <f t="shared" ca="1" si="3430"/>
        <v>25949</v>
      </c>
      <c r="T419" s="92">
        <f t="shared" si="3431"/>
        <v>25949</v>
      </c>
      <c r="U419" s="91">
        <f t="shared" ca="1" si="3432"/>
        <v>0</v>
      </c>
      <c r="V419" s="91">
        <f t="shared" si="3433"/>
        <v>0</v>
      </c>
      <c r="W419" s="120">
        <f t="shared" si="3434"/>
        <v>1</v>
      </c>
      <c r="X419" s="178"/>
      <c r="Y419" s="128">
        <f t="shared" si="3435"/>
        <v>0</v>
      </c>
      <c r="Z419" s="179">
        <f t="shared" ca="1" si="3436"/>
        <v>0</v>
      </c>
      <c r="AA419" s="127">
        <f t="shared" si="3437"/>
        <v>0</v>
      </c>
      <c r="AB419" s="67" t="str">
        <f t="shared" ca="1" si="3438"/>
        <v/>
      </c>
      <c r="AC419" s="69">
        <f t="shared" ca="1" si="3439"/>
        <v>0</v>
      </c>
      <c r="AD419" s="226">
        <f t="shared" si="3471"/>
        <v>0</v>
      </c>
      <c r="AE419" s="227">
        <f t="shared" si="3472"/>
        <v>0</v>
      </c>
      <c r="AF419" s="225">
        <f t="shared" si="3473"/>
        <v>0</v>
      </c>
      <c r="AG419" s="226">
        <f t="shared" si="3474"/>
        <v>0</v>
      </c>
      <c r="AH419" s="227">
        <f t="shared" si="3475"/>
        <v>0</v>
      </c>
      <c r="AI419" s="225">
        <f t="shared" si="3476"/>
        <v>0</v>
      </c>
      <c r="AJ419" s="226">
        <f t="shared" si="3477"/>
        <v>0</v>
      </c>
      <c r="AK419" s="227">
        <f t="shared" si="3478"/>
        <v>0</v>
      </c>
      <c r="AL419" s="225">
        <f t="shared" si="3479"/>
        <v>0</v>
      </c>
      <c r="AM419" s="226">
        <f t="shared" si="3480"/>
        <v>0</v>
      </c>
      <c r="AN419" s="227">
        <f t="shared" si="3481"/>
        <v>0</v>
      </c>
      <c r="AO419" s="225">
        <f t="shared" si="3482"/>
        <v>0</v>
      </c>
      <c r="AP419" s="226">
        <f t="shared" si="3483"/>
        <v>0</v>
      </c>
      <c r="AQ419" s="227">
        <f t="shared" si="3484"/>
        <v>0</v>
      </c>
      <c r="AR419" s="225">
        <f t="shared" si="3440"/>
        <v>0</v>
      </c>
      <c r="AS419" s="136"/>
      <c r="AT419" s="131"/>
      <c r="AU419" s="69">
        <f t="shared" si="3398"/>
        <v>0</v>
      </c>
      <c r="AV419" s="162"/>
      <c r="AW419" s="130"/>
      <c r="AX419" s="18">
        <f t="shared" si="3441"/>
        <v>0</v>
      </c>
      <c r="AY419" s="136"/>
      <c r="AZ419" s="131"/>
      <c r="BA419" s="69">
        <f t="shared" si="3399"/>
        <v>0</v>
      </c>
      <c r="BB419" s="162"/>
      <c r="BC419" s="130"/>
      <c r="BD419" s="18">
        <f t="shared" si="3442"/>
        <v>0</v>
      </c>
      <c r="BE419" s="136"/>
      <c r="BF419" s="131"/>
      <c r="BG419" s="69">
        <f t="shared" si="3400"/>
        <v>0</v>
      </c>
      <c r="BH419" s="162"/>
      <c r="BI419" s="130"/>
      <c r="BJ419" s="18">
        <f t="shared" si="3443"/>
        <v>0</v>
      </c>
      <c r="BK419" s="136"/>
      <c r="BL419" s="131"/>
      <c r="BM419" s="69">
        <f t="shared" si="3401"/>
        <v>0</v>
      </c>
      <c r="BN419" s="162"/>
      <c r="BO419" s="130"/>
      <c r="BP419" s="18">
        <f t="shared" si="3444"/>
        <v>0</v>
      </c>
      <c r="BQ419" s="136"/>
      <c r="BR419" s="131"/>
      <c r="BS419" s="69">
        <f t="shared" si="3402"/>
        <v>0</v>
      </c>
      <c r="BT419" s="162"/>
      <c r="BU419" s="130"/>
      <c r="BV419" s="18">
        <f t="shared" si="3445"/>
        <v>0</v>
      </c>
      <c r="BW419" s="136"/>
      <c r="BX419" s="131"/>
      <c r="BY419" s="69">
        <f t="shared" si="3403"/>
        <v>0</v>
      </c>
      <c r="BZ419" s="162"/>
      <c r="CA419" s="130"/>
      <c r="CB419" s="18">
        <f t="shared" si="3446"/>
        <v>0</v>
      </c>
      <c r="CC419" s="136"/>
      <c r="CD419" s="131"/>
      <c r="CE419" s="69">
        <f t="shared" si="3404"/>
        <v>0</v>
      </c>
      <c r="CF419" s="162"/>
      <c r="CG419" s="130"/>
      <c r="CH419" s="18">
        <f t="shared" si="3447"/>
        <v>0</v>
      </c>
      <c r="CI419" s="136"/>
      <c r="CJ419" s="131"/>
      <c r="CK419" s="69">
        <f t="shared" si="3405"/>
        <v>0</v>
      </c>
      <c r="CL419" s="162"/>
      <c r="CM419" s="130"/>
      <c r="CN419" s="18">
        <f t="shared" si="3448"/>
        <v>0</v>
      </c>
      <c r="CO419" s="136"/>
      <c r="CP419" s="131"/>
      <c r="CQ419" s="69">
        <f t="shared" si="3406"/>
        <v>0</v>
      </c>
      <c r="CR419" s="162"/>
      <c r="CS419" s="130"/>
      <c r="CT419" s="18">
        <f t="shared" si="3449"/>
        <v>0</v>
      </c>
      <c r="CU419" s="136"/>
      <c r="CV419" s="131"/>
      <c r="CW419" s="69">
        <f t="shared" si="3407"/>
        <v>0</v>
      </c>
      <c r="CX419" s="162"/>
      <c r="CY419" s="130"/>
      <c r="CZ419" s="18">
        <f t="shared" si="3450"/>
        <v>0</v>
      </c>
      <c r="DA419" s="136"/>
      <c r="DB419" s="131"/>
      <c r="DC419" s="69">
        <f t="shared" si="3408"/>
        <v>0</v>
      </c>
      <c r="DD419" s="162"/>
      <c r="DE419" s="130"/>
      <c r="DF419" s="18">
        <f t="shared" si="3451"/>
        <v>0</v>
      </c>
      <c r="DG419" s="136"/>
      <c r="DH419" s="131"/>
      <c r="DI419" s="69">
        <f t="shared" si="3409"/>
        <v>0</v>
      </c>
      <c r="DJ419" s="162"/>
      <c r="DK419" s="130"/>
      <c r="DL419" s="18">
        <f t="shared" si="3452"/>
        <v>0</v>
      </c>
      <c r="DM419" s="136"/>
      <c r="DN419" s="131"/>
      <c r="DO419" s="69">
        <f t="shared" si="3410"/>
        <v>0</v>
      </c>
      <c r="DP419" s="162"/>
      <c r="DQ419" s="130"/>
      <c r="DR419" s="18">
        <f t="shared" si="3453"/>
        <v>0</v>
      </c>
      <c r="DS419" s="136"/>
      <c r="DT419" s="131"/>
      <c r="DU419" s="69">
        <f t="shared" si="3411"/>
        <v>0</v>
      </c>
      <c r="DV419" s="162"/>
      <c r="DW419" s="130"/>
      <c r="DX419" s="18">
        <f t="shared" si="3454"/>
        <v>0</v>
      </c>
      <c r="DY419" s="136"/>
      <c r="DZ419" s="131"/>
      <c r="EA419" s="69">
        <f t="shared" si="3412"/>
        <v>0</v>
      </c>
      <c r="EB419" s="162"/>
      <c r="EC419" s="130"/>
      <c r="ED419" s="18">
        <f t="shared" si="3455"/>
        <v>0</v>
      </c>
      <c r="EE419" s="136"/>
      <c r="EF419" s="131"/>
      <c r="EG419" s="69">
        <f t="shared" si="3413"/>
        <v>0</v>
      </c>
      <c r="EH419" s="162"/>
      <c r="EI419" s="130"/>
      <c r="EJ419" s="18">
        <f t="shared" si="3456"/>
        <v>0</v>
      </c>
      <c r="EK419" s="136"/>
      <c r="EL419" s="131"/>
      <c r="EM419" s="69">
        <f t="shared" si="3414"/>
        <v>0</v>
      </c>
      <c r="EN419" s="162"/>
      <c r="EO419" s="130"/>
      <c r="EP419" s="18">
        <f t="shared" si="3457"/>
        <v>0</v>
      </c>
      <c r="EQ419" s="136"/>
      <c r="ER419" s="131"/>
      <c r="ES419" s="69">
        <f t="shared" si="3415"/>
        <v>0</v>
      </c>
      <c r="ET419" s="162"/>
      <c r="EU419" s="130"/>
      <c r="EV419" s="18">
        <f t="shared" si="3458"/>
        <v>0</v>
      </c>
      <c r="EW419" s="136"/>
      <c r="EX419" s="131"/>
      <c r="EY419" s="69">
        <f t="shared" si="3416"/>
        <v>0</v>
      </c>
      <c r="EZ419" s="162"/>
      <c r="FA419" s="130"/>
      <c r="FB419" s="18">
        <f t="shared" si="3459"/>
        <v>0</v>
      </c>
      <c r="FC419" s="136"/>
      <c r="FD419" s="131"/>
      <c r="FE419" s="69">
        <f t="shared" si="3417"/>
        <v>0</v>
      </c>
      <c r="FF419" s="162"/>
      <c r="FG419" s="130"/>
      <c r="FH419" s="18">
        <f t="shared" si="3418"/>
        <v>0</v>
      </c>
      <c r="FI419" s="136"/>
      <c r="FJ419" s="131"/>
      <c r="FK419" s="69">
        <f t="shared" si="3419"/>
        <v>0</v>
      </c>
      <c r="FL419" s="162"/>
      <c r="FM419" s="130"/>
      <c r="FN419" s="18">
        <f t="shared" si="3460"/>
        <v>0</v>
      </c>
      <c r="FO419" s="136"/>
      <c r="FP419" s="131"/>
      <c r="FQ419" s="69">
        <f t="shared" si="3420"/>
        <v>0</v>
      </c>
      <c r="FR419" s="162"/>
      <c r="FS419" s="130"/>
      <c r="FT419" s="18">
        <f t="shared" si="3461"/>
        <v>0</v>
      </c>
      <c r="FU419" s="136"/>
      <c r="FV419" s="131"/>
      <c r="FW419" s="69">
        <f t="shared" si="3421"/>
        <v>0</v>
      </c>
      <c r="FX419" s="162"/>
      <c r="FY419" s="130"/>
      <c r="FZ419" s="18">
        <f t="shared" si="3462"/>
        <v>0</v>
      </c>
      <c r="GA419" s="136"/>
      <c r="GB419" s="131"/>
      <c r="GC419" s="69">
        <f t="shared" si="3422"/>
        <v>0</v>
      </c>
      <c r="GD419" s="162"/>
      <c r="GE419" s="130"/>
      <c r="GF419" s="18">
        <f t="shared" si="3463"/>
        <v>0</v>
      </c>
      <c r="GG419" s="136"/>
      <c r="GH419" s="131"/>
      <c r="GI419" s="69">
        <f t="shared" si="3423"/>
        <v>0</v>
      </c>
      <c r="GJ419" s="162"/>
      <c r="GK419" s="130"/>
      <c r="GL419" s="18">
        <f t="shared" si="3464"/>
        <v>0</v>
      </c>
      <c r="GM419" s="136"/>
      <c r="GN419" s="131"/>
      <c r="GO419" s="69">
        <f t="shared" si="3424"/>
        <v>0</v>
      </c>
      <c r="GP419" s="162"/>
      <c r="GQ419" s="130"/>
      <c r="GR419" s="18">
        <f t="shared" si="3465"/>
        <v>0</v>
      </c>
      <c r="GS419" s="136"/>
      <c r="GT419" s="131"/>
      <c r="GU419" s="69">
        <f t="shared" si="3425"/>
        <v>0</v>
      </c>
      <c r="GV419" s="162"/>
      <c r="GW419" s="130"/>
      <c r="GX419" s="18">
        <f t="shared" si="3466"/>
        <v>0</v>
      </c>
      <c r="GY419" s="136"/>
      <c r="GZ419" s="131"/>
      <c r="HA419" s="69">
        <f t="shared" si="3426"/>
        <v>0</v>
      </c>
      <c r="HB419" s="162"/>
      <c r="HC419" s="130"/>
      <c r="HD419" s="18">
        <f t="shared" si="3467"/>
        <v>0</v>
      </c>
      <c r="HE419" s="136"/>
      <c r="HF419" s="131"/>
      <c r="HG419" s="69">
        <f t="shared" si="3427"/>
        <v>0</v>
      </c>
      <c r="HH419" s="162"/>
      <c r="HI419" s="130"/>
      <c r="HJ419" s="18">
        <f t="shared" si="3468"/>
        <v>0</v>
      </c>
      <c r="HK419" s="136"/>
      <c r="HL419" s="131"/>
      <c r="HM419" s="69">
        <f t="shared" si="3428"/>
        <v>0</v>
      </c>
      <c r="HN419" s="162"/>
      <c r="HO419" s="130"/>
      <c r="HP419" s="18">
        <f t="shared" si="3469"/>
        <v>0</v>
      </c>
      <c r="HQ419" s="136"/>
      <c r="HR419" s="131"/>
      <c r="HS419" s="69">
        <f t="shared" si="3429"/>
        <v>0</v>
      </c>
      <c r="HT419" s="162"/>
      <c r="HU419" s="130"/>
      <c r="HV419" s="18">
        <f t="shared" si="3470"/>
        <v>0</v>
      </c>
      <c r="HW419" s="90"/>
      <c r="HX419" s="302"/>
      <c r="HY419" s="202"/>
      <c r="HZ419" s="2" t="str">
        <f t="shared" si="3397"/>
        <v>СКРЫТЬ</v>
      </c>
    </row>
    <row r="420" spans="1:234" x14ac:dyDescent="0.2">
      <c r="A420" s="1" t="e">
        <f>$K$2&amp;#REF!&amp;$K$415&amp;$K$416&amp;K420</f>
        <v>#REF!</v>
      </c>
      <c r="B420" s="16" t="e">
        <f>IF(#REF!=0,"Скрыть","")</f>
        <v>#REF!</v>
      </c>
      <c r="C420" s="15" t="e">
        <f>IF(AND(#REF!&gt;85%,#REF!&gt;85%),"скрыть","")</f>
        <v>#REF!</v>
      </c>
      <c r="D420" s="14" t="s">
        <v>2</v>
      </c>
      <c r="E420" s="14" t="s">
        <v>25</v>
      </c>
      <c r="F420" s="14" t="s">
        <v>24</v>
      </c>
      <c r="G420" s="13" t="str">
        <f>CONCATENATE(D420,E420,F420,K420)</f>
        <v>3BDFBC50-5FD0-44D2-8F2C-8100642B19E7FDBB77E1-CAAB-4231-A3A6-5F1E1D2A72395068518B-F52D-4236-81B4-ABA63B94EE0FЗемляные работы, м3</v>
      </c>
      <c r="H420" s="13"/>
      <c r="I420" s="42">
        <v>409</v>
      </c>
      <c r="J420" s="102">
        <f>SUBTOTAL(103,I$12:I420)*1</f>
        <v>69</v>
      </c>
      <c r="K420" s="108" t="s">
        <v>15</v>
      </c>
      <c r="L420" s="17" t="s">
        <v>65</v>
      </c>
      <c r="M420" s="267"/>
      <c r="N420" s="260">
        <v>43830</v>
      </c>
      <c r="O420" s="116"/>
      <c r="P420" s="122">
        <v>193870</v>
      </c>
      <c r="Q420" s="158">
        <v>180000</v>
      </c>
      <c r="R420" s="158">
        <v>180000</v>
      </c>
      <c r="S420" s="92">
        <f t="shared" ca="1" si="3430"/>
        <v>186000</v>
      </c>
      <c r="T420" s="92">
        <f t="shared" si="3431"/>
        <v>182700</v>
      </c>
      <c r="U420" s="91">
        <f t="shared" ca="1" si="3432"/>
        <v>-3300</v>
      </c>
      <c r="V420" s="91">
        <f t="shared" si="3433"/>
        <v>11170</v>
      </c>
      <c r="W420" s="120">
        <f t="shared" si="3434"/>
        <v>0.94238407180069117</v>
      </c>
      <c r="X420" s="184">
        <v>6000</v>
      </c>
      <c r="Y420" s="128">
        <f t="shared" si="3435"/>
        <v>6000</v>
      </c>
      <c r="Z420" s="179">
        <f t="shared" ca="1" si="3436"/>
        <v>6000</v>
      </c>
      <c r="AA420" s="127">
        <f t="shared" si="3437"/>
        <v>2700</v>
      </c>
      <c r="AB420" s="67">
        <f t="shared" ca="1" si="3438"/>
        <v>0.45</v>
      </c>
      <c r="AC420" s="69">
        <f t="shared" ca="1" si="3439"/>
        <v>-3300</v>
      </c>
      <c r="AD420" s="226">
        <f t="shared" si="3471"/>
        <v>0</v>
      </c>
      <c r="AE420" s="227">
        <f t="shared" si="3472"/>
        <v>0</v>
      </c>
      <c r="AF420" s="225">
        <f t="shared" si="3473"/>
        <v>0</v>
      </c>
      <c r="AG420" s="226">
        <f t="shared" si="3474"/>
        <v>0</v>
      </c>
      <c r="AH420" s="227">
        <f t="shared" si="3475"/>
        <v>0</v>
      </c>
      <c r="AI420" s="225">
        <f t="shared" si="3476"/>
        <v>0</v>
      </c>
      <c r="AJ420" s="226">
        <f t="shared" si="3477"/>
        <v>856</v>
      </c>
      <c r="AK420" s="227">
        <f t="shared" si="3478"/>
        <v>0</v>
      </c>
      <c r="AL420" s="225">
        <f t="shared" si="3479"/>
        <v>-856</v>
      </c>
      <c r="AM420" s="226">
        <f t="shared" si="3480"/>
        <v>5144</v>
      </c>
      <c r="AN420" s="227">
        <f t="shared" si="3481"/>
        <v>2700</v>
      </c>
      <c r="AO420" s="225">
        <f t="shared" si="3482"/>
        <v>-2444</v>
      </c>
      <c r="AP420" s="226">
        <f t="shared" si="3483"/>
        <v>0</v>
      </c>
      <c r="AQ420" s="227">
        <f t="shared" si="3484"/>
        <v>0</v>
      </c>
      <c r="AR420" s="225">
        <f t="shared" si="3440"/>
        <v>0</v>
      </c>
      <c r="AS420" s="136">
        <v>0</v>
      </c>
      <c r="AT420" s="131">
        <v>0</v>
      </c>
      <c r="AU420" s="69">
        <f t="shared" si="3398"/>
        <v>0</v>
      </c>
      <c r="AV420" s="162">
        <v>10</v>
      </c>
      <c r="AW420" s="130">
        <v>3</v>
      </c>
      <c r="AX420" s="18">
        <f t="shared" si="3441"/>
        <v>-7</v>
      </c>
      <c r="AY420" s="136">
        <v>0</v>
      </c>
      <c r="AZ420" s="131">
        <v>0</v>
      </c>
      <c r="BA420" s="69">
        <f t="shared" si="3399"/>
        <v>0</v>
      </c>
      <c r="BB420" s="162">
        <v>10</v>
      </c>
      <c r="BC420" s="130">
        <v>3</v>
      </c>
      <c r="BD420" s="18">
        <f t="shared" si="3442"/>
        <v>-7</v>
      </c>
      <c r="BE420" s="136">
        <v>0</v>
      </c>
      <c r="BF420" s="131">
        <v>0</v>
      </c>
      <c r="BG420" s="69">
        <f t="shared" si="3400"/>
        <v>0</v>
      </c>
      <c r="BH420" s="162">
        <v>10</v>
      </c>
      <c r="BI420" s="130">
        <v>3</v>
      </c>
      <c r="BJ420" s="18">
        <f t="shared" si="3443"/>
        <v>-7</v>
      </c>
      <c r="BK420" s="136">
        <v>0</v>
      </c>
      <c r="BL420" s="131">
        <v>0</v>
      </c>
      <c r="BM420" s="69">
        <f t="shared" si="3401"/>
        <v>0</v>
      </c>
      <c r="BN420" s="162">
        <v>10</v>
      </c>
      <c r="BO420" s="130">
        <v>3</v>
      </c>
      <c r="BP420" s="18">
        <f t="shared" si="3444"/>
        <v>-7</v>
      </c>
      <c r="BQ420" s="136">
        <v>0</v>
      </c>
      <c r="BR420" s="131">
        <v>0</v>
      </c>
      <c r="BS420" s="69">
        <f t="shared" si="3402"/>
        <v>0</v>
      </c>
      <c r="BT420" s="162">
        <v>10</v>
      </c>
      <c r="BU420" s="130">
        <v>3</v>
      </c>
      <c r="BV420" s="18">
        <f t="shared" si="3445"/>
        <v>-7</v>
      </c>
      <c r="BW420" s="136">
        <v>0</v>
      </c>
      <c r="BX420" s="131">
        <v>0</v>
      </c>
      <c r="BY420" s="69">
        <f t="shared" si="3403"/>
        <v>0</v>
      </c>
      <c r="BZ420" s="162">
        <v>10</v>
      </c>
      <c r="CA420" s="130">
        <v>3</v>
      </c>
      <c r="CB420" s="18">
        <f t="shared" si="3446"/>
        <v>-7</v>
      </c>
      <c r="CC420" s="136">
        <v>0</v>
      </c>
      <c r="CD420" s="131">
        <v>0</v>
      </c>
      <c r="CE420" s="69">
        <f t="shared" si="3404"/>
        <v>0</v>
      </c>
      <c r="CF420" s="162">
        <v>10</v>
      </c>
      <c r="CG420" s="130">
        <v>3</v>
      </c>
      <c r="CH420" s="18">
        <f t="shared" si="3447"/>
        <v>-7</v>
      </c>
      <c r="CI420" s="136">
        <v>0</v>
      </c>
      <c r="CJ420" s="131">
        <v>0</v>
      </c>
      <c r="CK420" s="69">
        <f t="shared" si="3405"/>
        <v>0</v>
      </c>
      <c r="CL420" s="162">
        <v>5</v>
      </c>
      <c r="CM420" s="130">
        <v>5</v>
      </c>
      <c r="CN420" s="18">
        <f t="shared" si="3448"/>
        <v>0</v>
      </c>
      <c r="CO420" s="136">
        <v>0</v>
      </c>
      <c r="CP420" s="131">
        <v>0</v>
      </c>
      <c r="CQ420" s="69">
        <f t="shared" si="3406"/>
        <v>0</v>
      </c>
      <c r="CR420" s="162">
        <v>5</v>
      </c>
      <c r="CS420" s="130">
        <v>5</v>
      </c>
      <c r="CT420" s="18">
        <f t="shared" si="3449"/>
        <v>0</v>
      </c>
      <c r="CU420" s="136">
        <v>0</v>
      </c>
      <c r="CV420" s="131">
        <v>0</v>
      </c>
      <c r="CW420" s="69">
        <f t="shared" si="3407"/>
        <v>0</v>
      </c>
      <c r="CX420" s="162">
        <v>5</v>
      </c>
      <c r="CY420" s="130">
        <v>5</v>
      </c>
      <c r="CZ420" s="18">
        <f t="shared" si="3450"/>
        <v>0</v>
      </c>
      <c r="DA420" s="136">
        <v>0</v>
      </c>
      <c r="DB420" s="131">
        <v>0</v>
      </c>
      <c r="DC420" s="69">
        <f t="shared" si="3408"/>
        <v>0</v>
      </c>
      <c r="DD420" s="162">
        <v>5</v>
      </c>
      <c r="DE420" s="130">
        <v>5</v>
      </c>
      <c r="DF420" s="18">
        <f t="shared" si="3451"/>
        <v>0</v>
      </c>
      <c r="DG420" s="136">
        <v>0</v>
      </c>
      <c r="DH420" s="131">
        <v>0</v>
      </c>
      <c r="DI420" s="69">
        <f t="shared" si="3409"/>
        <v>0</v>
      </c>
      <c r="DJ420" s="162">
        <v>5</v>
      </c>
      <c r="DK420" s="130">
        <v>5</v>
      </c>
      <c r="DL420" s="18">
        <f t="shared" si="3452"/>
        <v>0</v>
      </c>
      <c r="DM420" s="136">
        <v>0</v>
      </c>
      <c r="DN420" s="131">
        <v>0</v>
      </c>
      <c r="DO420" s="69">
        <f t="shared" si="3410"/>
        <v>0</v>
      </c>
      <c r="DP420" s="162">
        <v>5</v>
      </c>
      <c r="DQ420" s="130">
        <v>5</v>
      </c>
      <c r="DR420" s="18">
        <f t="shared" si="3453"/>
        <v>0</v>
      </c>
      <c r="DS420" s="136">
        <v>0</v>
      </c>
      <c r="DT420" s="131">
        <v>0</v>
      </c>
      <c r="DU420" s="69">
        <f t="shared" si="3411"/>
        <v>0</v>
      </c>
      <c r="DV420" s="162">
        <v>5</v>
      </c>
      <c r="DW420" s="130">
        <v>5</v>
      </c>
      <c r="DX420" s="18">
        <f t="shared" si="3454"/>
        <v>0</v>
      </c>
      <c r="DY420" s="136">
        <v>0</v>
      </c>
      <c r="DZ420" s="131">
        <v>0</v>
      </c>
      <c r="EA420" s="69">
        <f t="shared" si="3412"/>
        <v>0</v>
      </c>
      <c r="EB420" s="162">
        <v>5</v>
      </c>
      <c r="EC420" s="130">
        <v>5</v>
      </c>
      <c r="ED420" s="18">
        <f t="shared" si="3455"/>
        <v>0</v>
      </c>
      <c r="EE420" s="136">
        <v>0</v>
      </c>
      <c r="EF420" s="131">
        <v>0</v>
      </c>
      <c r="EG420" s="69">
        <f t="shared" si="3413"/>
        <v>0</v>
      </c>
      <c r="EH420" s="162">
        <v>5</v>
      </c>
      <c r="EI420" s="130">
        <v>5</v>
      </c>
      <c r="EJ420" s="18">
        <f t="shared" si="3456"/>
        <v>0</v>
      </c>
      <c r="EK420" s="136">
        <v>0</v>
      </c>
      <c r="EL420" s="131">
        <v>0</v>
      </c>
      <c r="EM420" s="69">
        <f t="shared" si="3414"/>
        <v>0</v>
      </c>
      <c r="EN420" s="162">
        <v>5</v>
      </c>
      <c r="EO420" s="130">
        <v>5</v>
      </c>
      <c r="EP420" s="18">
        <f t="shared" si="3457"/>
        <v>0</v>
      </c>
      <c r="EQ420" s="136">
        <v>0</v>
      </c>
      <c r="ER420" s="131">
        <v>0</v>
      </c>
      <c r="ES420" s="69">
        <f t="shared" si="3415"/>
        <v>0</v>
      </c>
      <c r="ET420" s="162">
        <v>5</v>
      </c>
      <c r="EU420" s="130">
        <v>5</v>
      </c>
      <c r="EV420" s="18">
        <f t="shared" si="3458"/>
        <v>0</v>
      </c>
      <c r="EW420" s="136">
        <v>0</v>
      </c>
      <c r="EX420" s="131">
        <v>0</v>
      </c>
      <c r="EY420" s="69">
        <f t="shared" si="3416"/>
        <v>0</v>
      </c>
      <c r="EZ420" s="162">
        <v>5</v>
      </c>
      <c r="FA420" s="130">
        <v>5</v>
      </c>
      <c r="FB420" s="18">
        <f t="shared" si="3459"/>
        <v>0</v>
      </c>
      <c r="FC420" s="136">
        <v>428</v>
      </c>
      <c r="FD420" s="131">
        <v>0</v>
      </c>
      <c r="FE420" s="69">
        <f t="shared" si="3417"/>
        <v>-428</v>
      </c>
      <c r="FF420" s="162">
        <v>5</v>
      </c>
      <c r="FG420" s="130">
        <v>5</v>
      </c>
      <c r="FH420" s="18">
        <f t="shared" si="3418"/>
        <v>0</v>
      </c>
      <c r="FI420" s="136">
        <v>428</v>
      </c>
      <c r="FJ420" s="131">
        <v>0</v>
      </c>
      <c r="FK420" s="69">
        <f t="shared" si="3419"/>
        <v>-428</v>
      </c>
      <c r="FL420" s="162">
        <v>5</v>
      </c>
      <c r="FM420" s="130">
        <v>5</v>
      </c>
      <c r="FN420" s="18">
        <f t="shared" si="3460"/>
        <v>0</v>
      </c>
      <c r="FO420" s="136">
        <v>429</v>
      </c>
      <c r="FP420" s="131">
        <v>0</v>
      </c>
      <c r="FQ420" s="69">
        <f t="shared" si="3420"/>
        <v>-429</v>
      </c>
      <c r="FR420" s="162">
        <v>5</v>
      </c>
      <c r="FS420" s="130">
        <v>5</v>
      </c>
      <c r="FT420" s="18">
        <f t="shared" si="3461"/>
        <v>0</v>
      </c>
      <c r="FU420" s="136">
        <v>429</v>
      </c>
      <c r="FV420" s="131">
        <v>0</v>
      </c>
      <c r="FW420" s="69">
        <f t="shared" si="3421"/>
        <v>-429</v>
      </c>
      <c r="FX420" s="162">
        <v>5</v>
      </c>
      <c r="FY420" s="130">
        <v>5</v>
      </c>
      <c r="FZ420" s="18">
        <f t="shared" si="3462"/>
        <v>0</v>
      </c>
      <c r="GA420" s="136">
        <v>857</v>
      </c>
      <c r="GB420" s="131">
        <v>0</v>
      </c>
      <c r="GC420" s="69">
        <f t="shared" si="3422"/>
        <v>-857</v>
      </c>
      <c r="GD420" s="162">
        <v>5</v>
      </c>
      <c r="GE420" s="130">
        <v>5</v>
      </c>
      <c r="GF420" s="18">
        <f t="shared" si="3463"/>
        <v>0</v>
      </c>
      <c r="GG420" s="136">
        <v>857</v>
      </c>
      <c r="GH420" s="131">
        <v>0</v>
      </c>
      <c r="GI420" s="69">
        <f t="shared" si="3423"/>
        <v>-857</v>
      </c>
      <c r="GJ420" s="162">
        <v>5</v>
      </c>
      <c r="GK420" s="130">
        <v>5</v>
      </c>
      <c r="GL420" s="18">
        <f t="shared" si="3464"/>
        <v>0</v>
      </c>
      <c r="GM420" s="136">
        <v>857</v>
      </c>
      <c r="GN420" s="131">
        <v>0</v>
      </c>
      <c r="GO420" s="69">
        <f t="shared" si="3424"/>
        <v>-857</v>
      </c>
      <c r="GP420" s="162">
        <v>5</v>
      </c>
      <c r="GQ420" s="130">
        <v>5</v>
      </c>
      <c r="GR420" s="18">
        <f t="shared" si="3465"/>
        <v>0</v>
      </c>
      <c r="GS420" s="136">
        <v>857</v>
      </c>
      <c r="GT420" s="131">
        <v>1750</v>
      </c>
      <c r="GU420" s="69">
        <f t="shared" si="3425"/>
        <v>893</v>
      </c>
      <c r="GV420" s="162">
        <v>5</v>
      </c>
      <c r="GW420" s="130">
        <v>5</v>
      </c>
      <c r="GX420" s="18">
        <f t="shared" si="3466"/>
        <v>0</v>
      </c>
      <c r="GY420" s="136">
        <v>858</v>
      </c>
      <c r="GZ420" s="131">
        <v>950</v>
      </c>
      <c r="HA420" s="69">
        <f t="shared" si="3426"/>
        <v>92</v>
      </c>
      <c r="HB420" s="162">
        <v>5</v>
      </c>
      <c r="HC420" s="130">
        <v>5</v>
      </c>
      <c r="HD420" s="18">
        <f t="shared" si="3467"/>
        <v>0</v>
      </c>
      <c r="HE420" s="136"/>
      <c r="HF420" s="131"/>
      <c r="HG420" s="69">
        <f t="shared" si="3427"/>
        <v>0</v>
      </c>
      <c r="HH420" s="162"/>
      <c r="HI420" s="130"/>
      <c r="HJ420" s="18">
        <f t="shared" si="3468"/>
        <v>0</v>
      </c>
      <c r="HK420" s="136"/>
      <c r="HL420" s="131"/>
      <c r="HM420" s="69">
        <f t="shared" si="3428"/>
        <v>0</v>
      </c>
      <c r="HN420" s="162"/>
      <c r="HO420" s="130"/>
      <c r="HP420" s="18">
        <f t="shared" si="3469"/>
        <v>0</v>
      </c>
      <c r="HQ420" s="136"/>
      <c r="HR420" s="131"/>
      <c r="HS420" s="69">
        <f t="shared" si="3429"/>
        <v>0</v>
      </c>
      <c r="HT420" s="162"/>
      <c r="HU420" s="130"/>
      <c r="HV420" s="18">
        <f t="shared" si="3470"/>
        <v>0</v>
      </c>
      <c r="HW420" s="107" t="s">
        <v>123</v>
      </c>
      <c r="HX420" s="294"/>
      <c r="HY420" s="197"/>
      <c r="HZ420" s="2">
        <f t="shared" si="3397"/>
        <v>1</v>
      </c>
    </row>
    <row r="421" spans="1:234" x14ac:dyDescent="0.2">
      <c r="B421" s="16"/>
      <c r="C421" s="15"/>
      <c r="D421" s="97"/>
      <c r="E421" s="97"/>
      <c r="F421" s="97"/>
      <c r="G421" s="13"/>
      <c r="H421" s="13"/>
      <c r="I421" s="42">
        <v>410</v>
      </c>
      <c r="J421" s="102">
        <f>SUBTOTAL(103,I$12:I421)*1</f>
        <v>70</v>
      </c>
      <c r="K421" s="105" t="s">
        <v>77</v>
      </c>
      <c r="L421" s="17" t="s">
        <v>65</v>
      </c>
      <c r="M421" s="267"/>
      <c r="N421" s="260">
        <v>43830</v>
      </c>
      <c r="O421" s="116"/>
      <c r="P421" s="122">
        <v>3731</v>
      </c>
      <c r="Q421" s="158">
        <v>3641</v>
      </c>
      <c r="R421" s="158">
        <v>3641</v>
      </c>
      <c r="S421" s="92">
        <f t="shared" ca="1" si="3430"/>
        <v>3694</v>
      </c>
      <c r="T421" s="92">
        <f t="shared" si="3431"/>
        <v>3658</v>
      </c>
      <c r="U421" s="91">
        <f t="shared" ca="1" si="3432"/>
        <v>-36</v>
      </c>
      <c r="V421" s="91">
        <f t="shared" si="3433"/>
        <v>73</v>
      </c>
      <c r="W421" s="120">
        <f t="shared" si="3434"/>
        <v>0.98043419994639502</v>
      </c>
      <c r="X421" s="178">
        <v>50</v>
      </c>
      <c r="Y421" s="128">
        <f t="shared" si="3435"/>
        <v>53</v>
      </c>
      <c r="Z421" s="179">
        <f t="shared" ca="1" si="3436"/>
        <v>53</v>
      </c>
      <c r="AA421" s="127">
        <f t="shared" si="3437"/>
        <v>17</v>
      </c>
      <c r="AB421" s="67">
        <f t="shared" ca="1" si="3438"/>
        <v>0.32075471698113206</v>
      </c>
      <c r="AC421" s="69">
        <f t="shared" ca="1" si="3439"/>
        <v>-36</v>
      </c>
      <c r="AD421" s="226">
        <f t="shared" si="3471"/>
        <v>0</v>
      </c>
      <c r="AE421" s="227">
        <f t="shared" si="3472"/>
        <v>0</v>
      </c>
      <c r="AF421" s="225">
        <f t="shared" si="3473"/>
        <v>0</v>
      </c>
      <c r="AG421" s="226">
        <f t="shared" si="3474"/>
        <v>0</v>
      </c>
      <c r="AH421" s="227">
        <f t="shared" si="3475"/>
        <v>0</v>
      </c>
      <c r="AI421" s="225">
        <f t="shared" si="3476"/>
        <v>0</v>
      </c>
      <c r="AJ421" s="226">
        <f t="shared" si="3477"/>
        <v>10</v>
      </c>
      <c r="AK421" s="227">
        <f t="shared" si="3478"/>
        <v>0</v>
      </c>
      <c r="AL421" s="225">
        <f t="shared" si="3479"/>
        <v>-10</v>
      </c>
      <c r="AM421" s="226">
        <f t="shared" si="3480"/>
        <v>43</v>
      </c>
      <c r="AN421" s="227">
        <f t="shared" si="3481"/>
        <v>17</v>
      </c>
      <c r="AO421" s="225">
        <f t="shared" si="3482"/>
        <v>-26</v>
      </c>
      <c r="AP421" s="226">
        <f t="shared" si="3483"/>
        <v>0</v>
      </c>
      <c r="AQ421" s="227">
        <f t="shared" si="3484"/>
        <v>0</v>
      </c>
      <c r="AR421" s="225">
        <f t="shared" si="3440"/>
        <v>0</v>
      </c>
      <c r="AS421" s="136">
        <v>0</v>
      </c>
      <c r="AT421" s="131">
        <v>0</v>
      </c>
      <c r="AU421" s="69">
        <f t="shared" si="3398"/>
        <v>0</v>
      </c>
      <c r="AV421" s="162">
        <v>10</v>
      </c>
      <c r="AW421" s="130">
        <v>3</v>
      </c>
      <c r="AX421" s="18">
        <f t="shared" si="3441"/>
        <v>-7</v>
      </c>
      <c r="AY421" s="136">
        <v>0</v>
      </c>
      <c r="AZ421" s="131">
        <v>0</v>
      </c>
      <c r="BA421" s="69">
        <f t="shared" si="3399"/>
        <v>0</v>
      </c>
      <c r="BB421" s="162">
        <v>10</v>
      </c>
      <c r="BC421" s="130">
        <v>3</v>
      </c>
      <c r="BD421" s="18">
        <f t="shared" si="3442"/>
        <v>-7</v>
      </c>
      <c r="BE421" s="136">
        <v>0</v>
      </c>
      <c r="BF421" s="131">
        <v>0</v>
      </c>
      <c r="BG421" s="69">
        <f t="shared" si="3400"/>
        <v>0</v>
      </c>
      <c r="BH421" s="162">
        <v>10</v>
      </c>
      <c r="BI421" s="130">
        <v>3</v>
      </c>
      <c r="BJ421" s="18">
        <f t="shared" si="3443"/>
        <v>-7</v>
      </c>
      <c r="BK421" s="136">
        <v>0</v>
      </c>
      <c r="BL421" s="131">
        <v>0</v>
      </c>
      <c r="BM421" s="69">
        <f t="shared" si="3401"/>
        <v>0</v>
      </c>
      <c r="BN421" s="162">
        <v>10</v>
      </c>
      <c r="BO421" s="130">
        <v>3</v>
      </c>
      <c r="BP421" s="18">
        <f t="shared" si="3444"/>
        <v>-7</v>
      </c>
      <c r="BQ421" s="136">
        <v>0</v>
      </c>
      <c r="BR421" s="131">
        <v>0</v>
      </c>
      <c r="BS421" s="69">
        <f t="shared" si="3402"/>
        <v>0</v>
      </c>
      <c r="BT421" s="162">
        <v>10</v>
      </c>
      <c r="BU421" s="130">
        <v>3</v>
      </c>
      <c r="BV421" s="18">
        <f t="shared" si="3445"/>
        <v>-7</v>
      </c>
      <c r="BW421" s="136">
        <v>0</v>
      </c>
      <c r="BX421" s="131">
        <v>0</v>
      </c>
      <c r="BY421" s="69">
        <f t="shared" si="3403"/>
        <v>0</v>
      </c>
      <c r="BZ421" s="162">
        <v>10</v>
      </c>
      <c r="CA421" s="130">
        <v>3</v>
      </c>
      <c r="CB421" s="18">
        <f t="shared" si="3446"/>
        <v>-7</v>
      </c>
      <c r="CC421" s="136">
        <v>0</v>
      </c>
      <c r="CD421" s="131">
        <v>0</v>
      </c>
      <c r="CE421" s="69">
        <f t="shared" si="3404"/>
        <v>0</v>
      </c>
      <c r="CF421" s="162">
        <v>10</v>
      </c>
      <c r="CG421" s="130">
        <v>3</v>
      </c>
      <c r="CH421" s="18">
        <f t="shared" si="3447"/>
        <v>-7</v>
      </c>
      <c r="CI421" s="136">
        <v>0</v>
      </c>
      <c r="CJ421" s="131">
        <v>0</v>
      </c>
      <c r="CK421" s="69">
        <f t="shared" si="3405"/>
        <v>0</v>
      </c>
      <c r="CL421" s="162">
        <v>5</v>
      </c>
      <c r="CM421" s="130">
        <v>5</v>
      </c>
      <c r="CN421" s="18">
        <f t="shared" si="3448"/>
        <v>0</v>
      </c>
      <c r="CO421" s="136">
        <v>0</v>
      </c>
      <c r="CP421" s="131">
        <v>0</v>
      </c>
      <c r="CQ421" s="69">
        <f t="shared" si="3406"/>
        <v>0</v>
      </c>
      <c r="CR421" s="162">
        <v>5</v>
      </c>
      <c r="CS421" s="130">
        <v>5</v>
      </c>
      <c r="CT421" s="18">
        <f t="shared" si="3449"/>
        <v>0</v>
      </c>
      <c r="CU421" s="136">
        <v>0</v>
      </c>
      <c r="CV421" s="131">
        <v>0</v>
      </c>
      <c r="CW421" s="69">
        <f t="shared" si="3407"/>
        <v>0</v>
      </c>
      <c r="CX421" s="162">
        <v>5</v>
      </c>
      <c r="CY421" s="130">
        <v>5</v>
      </c>
      <c r="CZ421" s="18">
        <f t="shared" si="3450"/>
        <v>0</v>
      </c>
      <c r="DA421" s="136">
        <v>0</v>
      </c>
      <c r="DB421" s="131">
        <v>0</v>
      </c>
      <c r="DC421" s="69">
        <f t="shared" si="3408"/>
        <v>0</v>
      </c>
      <c r="DD421" s="162">
        <v>5</v>
      </c>
      <c r="DE421" s="130">
        <v>5</v>
      </c>
      <c r="DF421" s="18">
        <f t="shared" si="3451"/>
        <v>0</v>
      </c>
      <c r="DG421" s="136">
        <v>0</v>
      </c>
      <c r="DH421" s="131">
        <v>0</v>
      </c>
      <c r="DI421" s="69">
        <f t="shared" si="3409"/>
        <v>0</v>
      </c>
      <c r="DJ421" s="162">
        <v>5</v>
      </c>
      <c r="DK421" s="130">
        <v>5</v>
      </c>
      <c r="DL421" s="18">
        <f t="shared" si="3452"/>
        <v>0</v>
      </c>
      <c r="DM421" s="136">
        <v>0</v>
      </c>
      <c r="DN421" s="131">
        <v>0</v>
      </c>
      <c r="DO421" s="69">
        <f t="shared" si="3410"/>
        <v>0</v>
      </c>
      <c r="DP421" s="162">
        <v>5</v>
      </c>
      <c r="DQ421" s="130">
        <v>5</v>
      </c>
      <c r="DR421" s="18">
        <f t="shared" si="3453"/>
        <v>0</v>
      </c>
      <c r="DS421" s="136">
        <v>0</v>
      </c>
      <c r="DT421" s="131">
        <v>0</v>
      </c>
      <c r="DU421" s="69">
        <f t="shared" si="3411"/>
        <v>0</v>
      </c>
      <c r="DV421" s="162">
        <v>5</v>
      </c>
      <c r="DW421" s="130">
        <v>5</v>
      </c>
      <c r="DX421" s="18">
        <f t="shared" si="3454"/>
        <v>0</v>
      </c>
      <c r="DY421" s="136">
        <v>0</v>
      </c>
      <c r="DZ421" s="131">
        <v>0</v>
      </c>
      <c r="EA421" s="69">
        <f t="shared" si="3412"/>
        <v>0</v>
      </c>
      <c r="EB421" s="162">
        <v>5</v>
      </c>
      <c r="EC421" s="130">
        <v>5</v>
      </c>
      <c r="ED421" s="18">
        <f t="shared" si="3455"/>
        <v>0</v>
      </c>
      <c r="EE421" s="136">
        <v>0</v>
      </c>
      <c r="EF421" s="131">
        <v>0</v>
      </c>
      <c r="EG421" s="69">
        <f t="shared" si="3413"/>
        <v>0</v>
      </c>
      <c r="EH421" s="162">
        <v>5</v>
      </c>
      <c r="EI421" s="130">
        <v>5</v>
      </c>
      <c r="EJ421" s="18">
        <f t="shared" si="3456"/>
        <v>0</v>
      </c>
      <c r="EK421" s="136">
        <v>0</v>
      </c>
      <c r="EL421" s="131">
        <v>0</v>
      </c>
      <c r="EM421" s="69">
        <f t="shared" si="3414"/>
        <v>0</v>
      </c>
      <c r="EN421" s="162">
        <v>5</v>
      </c>
      <c r="EO421" s="130">
        <v>5</v>
      </c>
      <c r="EP421" s="18">
        <f t="shared" si="3457"/>
        <v>0</v>
      </c>
      <c r="EQ421" s="136">
        <v>0</v>
      </c>
      <c r="ER421" s="131">
        <v>0</v>
      </c>
      <c r="ES421" s="69">
        <f t="shared" si="3415"/>
        <v>0</v>
      </c>
      <c r="ET421" s="162">
        <v>5</v>
      </c>
      <c r="EU421" s="130">
        <v>5</v>
      </c>
      <c r="EV421" s="18">
        <f t="shared" si="3458"/>
        <v>0</v>
      </c>
      <c r="EW421" s="136">
        <v>0</v>
      </c>
      <c r="EX421" s="131">
        <v>0</v>
      </c>
      <c r="EY421" s="69">
        <f t="shared" si="3416"/>
        <v>0</v>
      </c>
      <c r="EZ421" s="162">
        <v>5</v>
      </c>
      <c r="FA421" s="130">
        <v>5</v>
      </c>
      <c r="FB421" s="18">
        <f t="shared" si="3459"/>
        <v>0</v>
      </c>
      <c r="FC421" s="136">
        <v>5</v>
      </c>
      <c r="FD421" s="131">
        <v>0</v>
      </c>
      <c r="FE421" s="69">
        <f t="shared" si="3417"/>
        <v>-5</v>
      </c>
      <c r="FF421" s="162">
        <v>5</v>
      </c>
      <c r="FG421" s="130">
        <v>5</v>
      </c>
      <c r="FH421" s="18">
        <f t="shared" si="3418"/>
        <v>0</v>
      </c>
      <c r="FI421" s="136">
        <v>5</v>
      </c>
      <c r="FJ421" s="131">
        <v>0</v>
      </c>
      <c r="FK421" s="69">
        <f t="shared" si="3419"/>
        <v>-5</v>
      </c>
      <c r="FL421" s="162">
        <v>5</v>
      </c>
      <c r="FM421" s="130">
        <v>5</v>
      </c>
      <c r="FN421" s="18">
        <f t="shared" si="3460"/>
        <v>0</v>
      </c>
      <c r="FO421" s="136">
        <v>5</v>
      </c>
      <c r="FP421" s="131">
        <v>0</v>
      </c>
      <c r="FQ421" s="69">
        <f t="shared" si="3420"/>
        <v>-5</v>
      </c>
      <c r="FR421" s="162">
        <v>5</v>
      </c>
      <c r="FS421" s="130">
        <v>5</v>
      </c>
      <c r="FT421" s="18">
        <f t="shared" si="3461"/>
        <v>0</v>
      </c>
      <c r="FU421" s="136">
        <v>5</v>
      </c>
      <c r="FV421" s="131">
        <v>0</v>
      </c>
      <c r="FW421" s="69">
        <f t="shared" si="3421"/>
        <v>-5</v>
      </c>
      <c r="FX421" s="162">
        <v>5</v>
      </c>
      <c r="FY421" s="130">
        <v>5</v>
      </c>
      <c r="FZ421" s="18">
        <f t="shared" si="3462"/>
        <v>0</v>
      </c>
      <c r="GA421" s="136">
        <v>5</v>
      </c>
      <c r="GB421" s="131">
        <v>0</v>
      </c>
      <c r="GC421" s="69">
        <f t="shared" si="3422"/>
        <v>-5</v>
      </c>
      <c r="GD421" s="162">
        <v>5</v>
      </c>
      <c r="GE421" s="130">
        <v>5</v>
      </c>
      <c r="GF421" s="18">
        <f t="shared" si="3463"/>
        <v>0</v>
      </c>
      <c r="GG421" s="136">
        <v>8</v>
      </c>
      <c r="GH421" s="131">
        <v>0</v>
      </c>
      <c r="GI421" s="69">
        <f t="shared" si="3423"/>
        <v>-8</v>
      </c>
      <c r="GJ421" s="162">
        <v>5</v>
      </c>
      <c r="GK421" s="130">
        <v>5</v>
      </c>
      <c r="GL421" s="18">
        <f t="shared" si="3464"/>
        <v>0</v>
      </c>
      <c r="GM421" s="136">
        <v>5</v>
      </c>
      <c r="GN421" s="131">
        <v>0</v>
      </c>
      <c r="GO421" s="69">
        <f t="shared" si="3424"/>
        <v>-5</v>
      </c>
      <c r="GP421" s="162">
        <v>5</v>
      </c>
      <c r="GQ421" s="130">
        <v>5</v>
      </c>
      <c r="GR421" s="18">
        <f t="shared" si="3465"/>
        <v>0</v>
      </c>
      <c r="GS421" s="136">
        <v>5</v>
      </c>
      <c r="GT421" s="131">
        <v>7</v>
      </c>
      <c r="GU421" s="69">
        <f t="shared" si="3425"/>
        <v>2</v>
      </c>
      <c r="GV421" s="162">
        <v>5</v>
      </c>
      <c r="GW421" s="130">
        <v>5</v>
      </c>
      <c r="GX421" s="18">
        <f t="shared" si="3466"/>
        <v>0</v>
      </c>
      <c r="GY421" s="136">
        <v>10</v>
      </c>
      <c r="GZ421" s="131">
        <v>10</v>
      </c>
      <c r="HA421" s="69">
        <f t="shared" si="3426"/>
        <v>0</v>
      </c>
      <c r="HB421" s="162">
        <v>5</v>
      </c>
      <c r="HC421" s="130">
        <v>5</v>
      </c>
      <c r="HD421" s="18">
        <f t="shared" si="3467"/>
        <v>0</v>
      </c>
      <c r="HE421" s="136"/>
      <c r="HF421" s="131"/>
      <c r="HG421" s="69">
        <f t="shared" si="3427"/>
        <v>0</v>
      </c>
      <c r="HH421" s="162"/>
      <c r="HI421" s="130"/>
      <c r="HJ421" s="18">
        <f t="shared" si="3468"/>
        <v>0</v>
      </c>
      <c r="HK421" s="136"/>
      <c r="HL421" s="131"/>
      <c r="HM421" s="69">
        <f t="shared" si="3428"/>
        <v>0</v>
      </c>
      <c r="HN421" s="162"/>
      <c r="HO421" s="130"/>
      <c r="HP421" s="18">
        <f t="shared" si="3469"/>
        <v>0</v>
      </c>
      <c r="HQ421" s="136"/>
      <c r="HR421" s="131"/>
      <c r="HS421" s="69">
        <f t="shared" si="3429"/>
        <v>0</v>
      </c>
      <c r="HT421" s="162"/>
      <c r="HU421" s="130"/>
      <c r="HV421" s="18">
        <f t="shared" si="3470"/>
        <v>0</v>
      </c>
      <c r="HW421" s="107" t="s">
        <v>123</v>
      </c>
      <c r="HX421" s="302"/>
      <c r="HY421" s="202"/>
      <c r="HZ421" s="2">
        <f t="shared" si="3397"/>
        <v>1</v>
      </c>
    </row>
    <row r="422" spans="1:234" x14ac:dyDescent="0.2">
      <c r="A422" s="1" t="e">
        <f>$K$2&amp;#REF!&amp;$K$415&amp;$K$416&amp;K422</f>
        <v>#REF!</v>
      </c>
      <c r="B422" s="16" t="e">
        <f>IF(#REF!=0,"Скрыть","")</f>
        <v>#REF!</v>
      </c>
      <c r="C422" s="15" t="e">
        <f>IF(AND(#REF!&gt;85%,#REF!&gt;85%),"скрыть","")</f>
        <v>#REF!</v>
      </c>
      <c r="D422" s="14" t="s">
        <v>2</v>
      </c>
      <c r="E422" s="14" t="s">
        <v>25</v>
      </c>
      <c r="F422" s="14" t="s">
        <v>24</v>
      </c>
      <c r="G422" s="13" t="str">
        <f>CONCATENATE(D422,E422,F422,K422)</f>
        <v>3BDFBC50-5FD0-44D2-8F2C-8100642B19E7FDBB77E1-CAAB-4231-A3A6-5F1E1D2A72395068518B-F52D-4236-81B4-ABA63B94EE0FМонолитный ж/б, м3</v>
      </c>
      <c r="H422" s="13"/>
      <c r="I422" s="42">
        <v>411</v>
      </c>
      <c r="J422" s="102">
        <f>SUBTOTAL(103,I$12:I422)*1</f>
        <v>71</v>
      </c>
      <c r="K422" s="108" t="s">
        <v>10</v>
      </c>
      <c r="L422" s="17" t="s">
        <v>65</v>
      </c>
      <c r="M422" s="267">
        <v>43758</v>
      </c>
      <c r="N422" s="255">
        <v>44255</v>
      </c>
      <c r="O422" s="118">
        <v>44407</v>
      </c>
      <c r="P422" s="162">
        <v>35815</v>
      </c>
      <c r="Q422" s="163">
        <v>25112.467741935485</v>
      </c>
      <c r="R422" s="163">
        <v>24317.5</v>
      </c>
      <c r="S422" s="92">
        <f t="shared" ca="1" si="3430"/>
        <v>27110.467741935485</v>
      </c>
      <c r="T422" s="92">
        <f t="shared" si="3431"/>
        <v>25891.5</v>
      </c>
      <c r="U422" s="91">
        <f t="shared" ca="1" si="3432"/>
        <v>-1218.9677419354848</v>
      </c>
      <c r="V422" s="91">
        <f t="shared" si="3433"/>
        <v>9923.5</v>
      </c>
      <c r="W422" s="120">
        <f t="shared" si="3434"/>
        <v>0.72292335613569736</v>
      </c>
      <c r="X422" s="178">
        <v>1998</v>
      </c>
      <c r="Y422" s="128">
        <f t="shared" si="3435"/>
        <v>1998</v>
      </c>
      <c r="Z422" s="179">
        <f t="shared" ca="1" si="3436"/>
        <v>1998</v>
      </c>
      <c r="AA422" s="127">
        <f t="shared" si="3437"/>
        <v>1574</v>
      </c>
      <c r="AB422" s="67">
        <f t="shared" ca="1" si="3438"/>
        <v>0.7877877877877878</v>
      </c>
      <c r="AC422" s="69">
        <f t="shared" ca="1" si="3439"/>
        <v>-424</v>
      </c>
      <c r="AD422" s="226">
        <f t="shared" si="3471"/>
        <v>63</v>
      </c>
      <c r="AE422" s="227">
        <f t="shared" si="3472"/>
        <v>74</v>
      </c>
      <c r="AF422" s="225">
        <f t="shared" si="3473"/>
        <v>11</v>
      </c>
      <c r="AG422" s="226">
        <f t="shared" si="3474"/>
        <v>387</v>
      </c>
      <c r="AH422" s="227">
        <f t="shared" si="3475"/>
        <v>131</v>
      </c>
      <c r="AI422" s="225">
        <f t="shared" si="3476"/>
        <v>-256</v>
      </c>
      <c r="AJ422" s="226">
        <f t="shared" si="3477"/>
        <v>622</v>
      </c>
      <c r="AK422" s="227">
        <f t="shared" si="3478"/>
        <v>126</v>
      </c>
      <c r="AL422" s="225">
        <f t="shared" si="3479"/>
        <v>-496</v>
      </c>
      <c r="AM422" s="226">
        <f t="shared" si="3480"/>
        <v>926</v>
      </c>
      <c r="AN422" s="227">
        <f t="shared" si="3481"/>
        <v>1243</v>
      </c>
      <c r="AO422" s="225">
        <f t="shared" si="3482"/>
        <v>317</v>
      </c>
      <c r="AP422" s="226">
        <f t="shared" si="3483"/>
        <v>0</v>
      </c>
      <c r="AQ422" s="227">
        <f t="shared" si="3484"/>
        <v>0</v>
      </c>
      <c r="AR422" s="225">
        <f t="shared" si="3440"/>
        <v>0</v>
      </c>
      <c r="AS422" s="136">
        <v>0</v>
      </c>
      <c r="AT422" s="131">
        <v>0</v>
      </c>
      <c r="AU422" s="69">
        <f t="shared" si="3398"/>
        <v>0</v>
      </c>
      <c r="AV422" s="162">
        <v>220</v>
      </c>
      <c r="AW422" s="130">
        <v>221</v>
      </c>
      <c r="AX422" s="18">
        <f t="shared" si="3441"/>
        <v>1</v>
      </c>
      <c r="AY422" s="136">
        <v>0</v>
      </c>
      <c r="AZ422" s="131">
        <v>0</v>
      </c>
      <c r="BA422" s="69">
        <f t="shared" si="3399"/>
        <v>0</v>
      </c>
      <c r="BB422" s="162">
        <v>220</v>
      </c>
      <c r="BC422" s="130">
        <v>220</v>
      </c>
      <c r="BD422" s="18">
        <f t="shared" si="3442"/>
        <v>0</v>
      </c>
      <c r="BE422" s="136">
        <v>0</v>
      </c>
      <c r="BF422" s="131">
        <v>0</v>
      </c>
      <c r="BG422" s="69">
        <f t="shared" si="3400"/>
        <v>0</v>
      </c>
      <c r="BH422" s="162">
        <v>220</v>
      </c>
      <c r="BI422" s="130">
        <v>220</v>
      </c>
      <c r="BJ422" s="18">
        <f t="shared" si="3443"/>
        <v>0</v>
      </c>
      <c r="BK422" s="136">
        <v>42</v>
      </c>
      <c r="BL422" s="131">
        <v>74</v>
      </c>
      <c r="BM422" s="69">
        <f t="shared" si="3401"/>
        <v>32</v>
      </c>
      <c r="BN422" s="162">
        <v>220</v>
      </c>
      <c r="BO422" s="130">
        <v>220</v>
      </c>
      <c r="BP422" s="18">
        <f t="shared" si="3444"/>
        <v>0</v>
      </c>
      <c r="BQ422" s="136">
        <v>0</v>
      </c>
      <c r="BR422" s="131">
        <v>0</v>
      </c>
      <c r="BS422" s="69">
        <f t="shared" si="3402"/>
        <v>0</v>
      </c>
      <c r="BT422" s="162">
        <v>220</v>
      </c>
      <c r="BU422" s="130">
        <v>220</v>
      </c>
      <c r="BV422" s="18">
        <f t="shared" si="3445"/>
        <v>0</v>
      </c>
      <c r="BW422" s="136">
        <v>0</v>
      </c>
      <c r="BX422" s="131">
        <v>0</v>
      </c>
      <c r="BY422" s="69">
        <f t="shared" si="3403"/>
        <v>0</v>
      </c>
      <c r="BZ422" s="162">
        <v>220</v>
      </c>
      <c r="CA422" s="130">
        <v>220</v>
      </c>
      <c r="CB422" s="18">
        <f t="shared" si="3446"/>
        <v>0</v>
      </c>
      <c r="CC422" s="136">
        <v>21</v>
      </c>
      <c r="CD422" s="131">
        <v>0</v>
      </c>
      <c r="CE422" s="69">
        <f t="shared" si="3404"/>
        <v>-21</v>
      </c>
      <c r="CF422" s="162">
        <v>220</v>
      </c>
      <c r="CG422" s="130">
        <v>220</v>
      </c>
      <c r="CH422" s="18">
        <f t="shared" si="3447"/>
        <v>0</v>
      </c>
      <c r="CI422" s="136">
        <v>21</v>
      </c>
      <c r="CJ422" s="131">
        <v>37</v>
      </c>
      <c r="CK422" s="69">
        <f t="shared" si="3405"/>
        <v>16</v>
      </c>
      <c r="CL422" s="162">
        <v>220</v>
      </c>
      <c r="CM422" s="130">
        <v>240</v>
      </c>
      <c r="CN422" s="18">
        <f t="shared" si="3448"/>
        <v>20</v>
      </c>
      <c r="CO422" s="136">
        <v>21</v>
      </c>
      <c r="CP422" s="131">
        <v>0</v>
      </c>
      <c r="CQ422" s="69">
        <f t="shared" si="3406"/>
        <v>-21</v>
      </c>
      <c r="CR422" s="162">
        <v>220</v>
      </c>
      <c r="CS422" s="130">
        <v>245</v>
      </c>
      <c r="CT422" s="18">
        <f t="shared" si="3449"/>
        <v>25</v>
      </c>
      <c r="CU422" s="136">
        <v>271</v>
      </c>
      <c r="CV422" s="131">
        <v>44</v>
      </c>
      <c r="CW422" s="69">
        <f t="shared" si="3407"/>
        <v>-227</v>
      </c>
      <c r="CX422" s="162">
        <v>220</v>
      </c>
      <c r="CY422" s="130">
        <v>245</v>
      </c>
      <c r="CZ422" s="18">
        <f t="shared" si="3450"/>
        <v>25</v>
      </c>
      <c r="DA422" s="136">
        <v>21</v>
      </c>
      <c r="DB422" s="131">
        <v>32</v>
      </c>
      <c r="DC422" s="69">
        <f t="shared" si="3408"/>
        <v>11</v>
      </c>
      <c r="DD422" s="162">
        <v>220</v>
      </c>
      <c r="DE422" s="130">
        <v>250</v>
      </c>
      <c r="DF422" s="18">
        <f t="shared" si="3451"/>
        <v>30</v>
      </c>
      <c r="DG422" s="136">
        <v>21</v>
      </c>
      <c r="DH422" s="131">
        <v>18</v>
      </c>
      <c r="DI422" s="69">
        <f t="shared" si="3409"/>
        <v>-3</v>
      </c>
      <c r="DJ422" s="162">
        <v>220</v>
      </c>
      <c r="DK422" s="130">
        <v>250</v>
      </c>
      <c r="DL422" s="18">
        <f t="shared" si="3452"/>
        <v>30</v>
      </c>
      <c r="DM422" s="136">
        <v>32</v>
      </c>
      <c r="DN422" s="131">
        <v>0</v>
      </c>
      <c r="DO422" s="69">
        <f t="shared" si="3410"/>
        <v>-32</v>
      </c>
      <c r="DP422" s="162">
        <v>220</v>
      </c>
      <c r="DQ422" s="130">
        <v>250</v>
      </c>
      <c r="DR422" s="18">
        <f t="shared" si="3453"/>
        <v>30</v>
      </c>
      <c r="DS422" s="136">
        <v>0</v>
      </c>
      <c r="DT422" s="131">
        <v>0</v>
      </c>
      <c r="DU422" s="69">
        <f t="shared" si="3411"/>
        <v>0</v>
      </c>
      <c r="DV422" s="162">
        <v>220</v>
      </c>
      <c r="DW422" s="130">
        <v>250</v>
      </c>
      <c r="DX422" s="18">
        <f t="shared" si="3454"/>
        <v>30</v>
      </c>
      <c r="DY422" s="136">
        <v>21</v>
      </c>
      <c r="DZ422" s="131">
        <v>0</v>
      </c>
      <c r="EA422" s="69">
        <f t="shared" si="3412"/>
        <v>-21</v>
      </c>
      <c r="EB422" s="162">
        <v>220</v>
      </c>
      <c r="EC422" s="130">
        <v>245</v>
      </c>
      <c r="ED422" s="18">
        <f t="shared" si="3455"/>
        <v>25</v>
      </c>
      <c r="EE422" s="136">
        <v>0</v>
      </c>
      <c r="EF422" s="131">
        <v>0</v>
      </c>
      <c r="EG422" s="69">
        <f t="shared" si="3413"/>
        <v>0</v>
      </c>
      <c r="EH422" s="162">
        <v>220</v>
      </c>
      <c r="EI422" s="130">
        <v>245</v>
      </c>
      <c r="EJ422" s="18">
        <f t="shared" si="3456"/>
        <v>25</v>
      </c>
      <c r="EK422" s="136">
        <v>21</v>
      </c>
      <c r="EL422" s="131">
        <v>38</v>
      </c>
      <c r="EM422" s="69">
        <f t="shared" si="3414"/>
        <v>17</v>
      </c>
      <c r="EN422" s="162">
        <v>220</v>
      </c>
      <c r="EO422" s="130">
        <v>245</v>
      </c>
      <c r="EP422" s="18">
        <f t="shared" si="3457"/>
        <v>25</v>
      </c>
      <c r="EQ422" s="136">
        <v>0</v>
      </c>
      <c r="ER422" s="131">
        <v>0</v>
      </c>
      <c r="ES422" s="69">
        <f t="shared" si="3415"/>
        <v>0</v>
      </c>
      <c r="ET422" s="162">
        <v>220</v>
      </c>
      <c r="EU422" s="130">
        <v>245</v>
      </c>
      <c r="EV422" s="18">
        <f t="shared" si="3458"/>
        <v>25</v>
      </c>
      <c r="EW422" s="136">
        <v>0</v>
      </c>
      <c r="EX422" s="131">
        <v>0</v>
      </c>
      <c r="EY422" s="69">
        <f t="shared" si="3416"/>
        <v>0</v>
      </c>
      <c r="EZ422" s="162">
        <v>220</v>
      </c>
      <c r="FA422" s="130">
        <v>245</v>
      </c>
      <c r="FB422" s="18">
        <f t="shared" si="3459"/>
        <v>25</v>
      </c>
      <c r="FC422" s="136">
        <v>538</v>
      </c>
      <c r="FD422" s="131">
        <v>8</v>
      </c>
      <c r="FE422" s="69">
        <f t="shared" si="3417"/>
        <v>-530</v>
      </c>
      <c r="FF422" s="162">
        <v>220</v>
      </c>
      <c r="FG422" s="130">
        <v>245</v>
      </c>
      <c r="FH422" s="18">
        <f t="shared" si="3418"/>
        <v>25</v>
      </c>
      <c r="FI422" s="136">
        <v>42</v>
      </c>
      <c r="FJ422" s="131">
        <v>80</v>
      </c>
      <c r="FK422" s="69">
        <f t="shared" si="3419"/>
        <v>38</v>
      </c>
      <c r="FL422" s="162">
        <v>220</v>
      </c>
      <c r="FM422" s="130">
        <v>245</v>
      </c>
      <c r="FN422" s="18">
        <f t="shared" si="3460"/>
        <v>25</v>
      </c>
      <c r="FO422" s="136">
        <v>72</v>
      </c>
      <c r="FP422" s="131">
        <v>51</v>
      </c>
      <c r="FQ422" s="69">
        <f t="shared" si="3420"/>
        <v>-21</v>
      </c>
      <c r="FR422" s="162">
        <v>220</v>
      </c>
      <c r="FS422" s="130">
        <v>245</v>
      </c>
      <c r="FT422" s="18">
        <f t="shared" si="3461"/>
        <v>25</v>
      </c>
      <c r="FU422" s="136">
        <v>21</v>
      </c>
      <c r="FV422" s="131">
        <v>0</v>
      </c>
      <c r="FW422" s="69">
        <f t="shared" si="3421"/>
        <v>-21</v>
      </c>
      <c r="FX422" s="162">
        <v>220</v>
      </c>
      <c r="FY422" s="130">
        <v>245</v>
      </c>
      <c r="FZ422" s="18">
        <f t="shared" si="3462"/>
        <v>25</v>
      </c>
      <c r="GA422" s="136">
        <v>35</v>
      </c>
      <c r="GB422" s="131">
        <v>35</v>
      </c>
      <c r="GC422" s="69">
        <f t="shared" si="3422"/>
        <v>0</v>
      </c>
      <c r="GD422" s="162">
        <v>220</v>
      </c>
      <c r="GE422" s="130">
        <v>245</v>
      </c>
      <c r="GF422" s="18">
        <f t="shared" si="3463"/>
        <v>25</v>
      </c>
      <c r="GG422" s="136">
        <v>159</v>
      </c>
      <c r="GH422" s="131">
        <v>0</v>
      </c>
      <c r="GI422" s="69">
        <f t="shared" si="3423"/>
        <v>-159</v>
      </c>
      <c r="GJ422" s="162">
        <v>220</v>
      </c>
      <c r="GK422" s="130">
        <v>245</v>
      </c>
      <c r="GL422" s="18">
        <f t="shared" si="3464"/>
        <v>25</v>
      </c>
      <c r="GM422" s="136">
        <v>133</v>
      </c>
      <c r="GN422" s="131">
        <v>224</v>
      </c>
      <c r="GO422" s="69">
        <f t="shared" si="3424"/>
        <v>91</v>
      </c>
      <c r="GP422" s="162">
        <v>220</v>
      </c>
      <c r="GQ422" s="130">
        <v>245</v>
      </c>
      <c r="GR422" s="18">
        <f t="shared" si="3465"/>
        <v>25</v>
      </c>
      <c r="GS422" s="136">
        <v>195</v>
      </c>
      <c r="GT422" s="131">
        <v>530</v>
      </c>
      <c r="GU422" s="69">
        <f t="shared" si="3425"/>
        <v>335</v>
      </c>
      <c r="GV422" s="162">
        <v>220</v>
      </c>
      <c r="GW422" s="130">
        <v>245</v>
      </c>
      <c r="GX422" s="18">
        <f t="shared" si="3466"/>
        <v>25</v>
      </c>
      <c r="GY422" s="136">
        <v>311</v>
      </c>
      <c r="GZ422" s="131">
        <v>403</v>
      </c>
      <c r="HA422" s="69">
        <f t="shared" si="3426"/>
        <v>92</v>
      </c>
      <c r="HB422" s="162">
        <v>220</v>
      </c>
      <c r="HC422" s="130">
        <v>245</v>
      </c>
      <c r="HD422" s="18">
        <f t="shared" si="3467"/>
        <v>25</v>
      </c>
      <c r="HE422" s="136"/>
      <c r="HF422" s="131"/>
      <c r="HG422" s="69">
        <f t="shared" si="3427"/>
        <v>0</v>
      </c>
      <c r="HH422" s="162"/>
      <c r="HI422" s="130"/>
      <c r="HJ422" s="18">
        <f t="shared" si="3468"/>
        <v>0</v>
      </c>
      <c r="HK422" s="136"/>
      <c r="HL422" s="131"/>
      <c r="HM422" s="69">
        <f t="shared" si="3428"/>
        <v>0</v>
      </c>
      <c r="HN422" s="162"/>
      <c r="HO422" s="130"/>
      <c r="HP422" s="18">
        <f t="shared" si="3469"/>
        <v>0</v>
      </c>
      <c r="HQ422" s="136"/>
      <c r="HR422" s="131"/>
      <c r="HS422" s="69">
        <f t="shared" si="3429"/>
        <v>0</v>
      </c>
      <c r="HT422" s="162"/>
      <c r="HU422" s="130"/>
      <c r="HV422" s="18">
        <f t="shared" si="3470"/>
        <v>0</v>
      </c>
      <c r="HW422" s="107" t="s">
        <v>123</v>
      </c>
      <c r="HX422" s="294"/>
      <c r="HY422" s="85"/>
      <c r="HZ422" s="2">
        <f t="shared" si="3397"/>
        <v>1</v>
      </c>
    </row>
    <row r="423" spans="1:234" hidden="1" x14ac:dyDescent="0.2">
      <c r="A423" s="1" t="e">
        <f>$K$2&amp;#REF!&amp;$K$415&amp;$K$416&amp;K423</f>
        <v>#REF!</v>
      </c>
      <c r="B423" s="16" t="e">
        <f>IF(#REF!=0,"Скрыть","")</f>
        <v>#REF!</v>
      </c>
      <c r="C423" s="15" t="e">
        <f>IF(AND(#REF!&gt;85%,#REF!&gt;85%),"скрыть","")</f>
        <v>#REF!</v>
      </c>
      <c r="D423" s="14" t="s">
        <v>2</v>
      </c>
      <c r="E423" s="14" t="s">
        <v>25</v>
      </c>
      <c r="F423" s="14" t="s">
        <v>24</v>
      </c>
      <c r="G423" s="13" t="str">
        <f>CONCATENATE(D423,E423,F423,K423)</f>
        <v>3BDFBC50-5FD0-44D2-8F2C-8100642B19E7FDBB77E1-CAAB-4231-A3A6-5F1E1D2A72395068518B-F52D-4236-81B4-ABA63B94EE0FАрхитектурно-отделочные работы пассажирской зоны, м2</v>
      </c>
      <c r="H423" s="13"/>
      <c r="I423" s="42">
        <v>412</v>
      </c>
      <c r="J423" s="102">
        <f>SUBTOTAL(103,I$12:I423)*1</f>
        <v>71</v>
      </c>
      <c r="K423" s="108" t="s">
        <v>106</v>
      </c>
      <c r="L423" s="17" t="s">
        <v>65</v>
      </c>
      <c r="M423" s="267">
        <v>44013</v>
      </c>
      <c r="N423" s="255">
        <v>44499</v>
      </c>
      <c r="O423" s="118">
        <v>44469</v>
      </c>
      <c r="P423" s="162">
        <v>18279</v>
      </c>
      <c r="Q423" s="163">
        <v>1236.3870967741937</v>
      </c>
      <c r="R423" s="163">
        <v>0</v>
      </c>
      <c r="S423" s="92">
        <f t="shared" ca="1" si="3430"/>
        <v>1236.3870967741937</v>
      </c>
      <c r="T423" s="92">
        <f t="shared" si="3431"/>
        <v>0</v>
      </c>
      <c r="U423" s="91">
        <f t="shared" ca="1" si="3432"/>
        <v>-1236.3870967741937</v>
      </c>
      <c r="V423" s="91">
        <f t="shared" si="3433"/>
        <v>18279</v>
      </c>
      <c r="W423" s="120">
        <f t="shared" si="3434"/>
        <v>0</v>
      </c>
      <c r="X423" s="178"/>
      <c r="Y423" s="128">
        <f t="shared" si="3435"/>
        <v>0</v>
      </c>
      <c r="Z423" s="179">
        <f t="shared" ca="1" si="3436"/>
        <v>0</v>
      </c>
      <c r="AA423" s="127">
        <f t="shared" si="3437"/>
        <v>0</v>
      </c>
      <c r="AB423" s="67" t="str">
        <f t="shared" ca="1" si="3438"/>
        <v/>
      </c>
      <c r="AC423" s="69">
        <f t="shared" ca="1" si="3439"/>
        <v>0</v>
      </c>
      <c r="AD423" s="226">
        <f t="shared" si="3471"/>
        <v>0</v>
      </c>
      <c r="AE423" s="227">
        <f t="shared" si="3472"/>
        <v>0</v>
      </c>
      <c r="AF423" s="225">
        <f t="shared" si="3473"/>
        <v>0</v>
      </c>
      <c r="AG423" s="226">
        <f t="shared" si="3474"/>
        <v>0</v>
      </c>
      <c r="AH423" s="227">
        <f t="shared" si="3475"/>
        <v>0</v>
      </c>
      <c r="AI423" s="225">
        <f t="shared" si="3476"/>
        <v>0</v>
      </c>
      <c r="AJ423" s="226">
        <f t="shared" si="3477"/>
        <v>0</v>
      </c>
      <c r="AK423" s="227">
        <f t="shared" si="3478"/>
        <v>0</v>
      </c>
      <c r="AL423" s="225">
        <f t="shared" si="3479"/>
        <v>0</v>
      </c>
      <c r="AM423" s="226">
        <f t="shared" si="3480"/>
        <v>0</v>
      </c>
      <c r="AN423" s="227">
        <f t="shared" si="3481"/>
        <v>0</v>
      </c>
      <c r="AO423" s="225">
        <f t="shared" si="3482"/>
        <v>0</v>
      </c>
      <c r="AP423" s="226">
        <f t="shared" si="3483"/>
        <v>0</v>
      </c>
      <c r="AQ423" s="227">
        <f t="shared" si="3484"/>
        <v>0</v>
      </c>
      <c r="AR423" s="225">
        <f t="shared" si="3440"/>
        <v>0</v>
      </c>
      <c r="AS423" s="136"/>
      <c r="AT423" s="131"/>
      <c r="AU423" s="69">
        <f t="shared" si="3398"/>
        <v>0</v>
      </c>
      <c r="AV423" s="162"/>
      <c r="AW423" s="130"/>
      <c r="AX423" s="18">
        <f t="shared" si="3441"/>
        <v>0</v>
      </c>
      <c r="AY423" s="136"/>
      <c r="AZ423" s="131"/>
      <c r="BA423" s="69">
        <f t="shared" si="3399"/>
        <v>0</v>
      </c>
      <c r="BB423" s="162"/>
      <c r="BC423" s="130"/>
      <c r="BD423" s="18">
        <f t="shared" si="3442"/>
        <v>0</v>
      </c>
      <c r="BE423" s="136"/>
      <c r="BF423" s="131"/>
      <c r="BG423" s="69">
        <f t="shared" si="3400"/>
        <v>0</v>
      </c>
      <c r="BH423" s="162"/>
      <c r="BI423" s="130"/>
      <c r="BJ423" s="18">
        <f t="shared" si="3443"/>
        <v>0</v>
      </c>
      <c r="BK423" s="136"/>
      <c r="BL423" s="131"/>
      <c r="BM423" s="69">
        <f t="shared" si="3401"/>
        <v>0</v>
      </c>
      <c r="BN423" s="162"/>
      <c r="BO423" s="130"/>
      <c r="BP423" s="18">
        <f t="shared" si="3444"/>
        <v>0</v>
      </c>
      <c r="BQ423" s="136"/>
      <c r="BR423" s="131"/>
      <c r="BS423" s="69">
        <f t="shared" si="3402"/>
        <v>0</v>
      </c>
      <c r="BT423" s="162"/>
      <c r="BU423" s="130"/>
      <c r="BV423" s="18">
        <f t="shared" si="3445"/>
        <v>0</v>
      </c>
      <c r="BW423" s="136"/>
      <c r="BX423" s="131"/>
      <c r="BY423" s="69">
        <f t="shared" si="3403"/>
        <v>0</v>
      </c>
      <c r="BZ423" s="162"/>
      <c r="CA423" s="130"/>
      <c r="CB423" s="18">
        <f t="shared" si="3446"/>
        <v>0</v>
      </c>
      <c r="CC423" s="136"/>
      <c r="CD423" s="131"/>
      <c r="CE423" s="69">
        <f t="shared" si="3404"/>
        <v>0</v>
      </c>
      <c r="CF423" s="162"/>
      <c r="CG423" s="130"/>
      <c r="CH423" s="18">
        <f t="shared" si="3447"/>
        <v>0</v>
      </c>
      <c r="CI423" s="136"/>
      <c r="CJ423" s="131"/>
      <c r="CK423" s="69">
        <f t="shared" si="3405"/>
        <v>0</v>
      </c>
      <c r="CL423" s="162"/>
      <c r="CM423" s="130"/>
      <c r="CN423" s="18">
        <f t="shared" si="3448"/>
        <v>0</v>
      </c>
      <c r="CO423" s="136"/>
      <c r="CP423" s="131"/>
      <c r="CQ423" s="69">
        <f t="shared" si="3406"/>
        <v>0</v>
      </c>
      <c r="CR423" s="162"/>
      <c r="CS423" s="130"/>
      <c r="CT423" s="18">
        <f t="shared" si="3449"/>
        <v>0</v>
      </c>
      <c r="CU423" s="136"/>
      <c r="CV423" s="131"/>
      <c r="CW423" s="69">
        <f t="shared" si="3407"/>
        <v>0</v>
      </c>
      <c r="CX423" s="162"/>
      <c r="CY423" s="130"/>
      <c r="CZ423" s="18">
        <f t="shared" si="3450"/>
        <v>0</v>
      </c>
      <c r="DA423" s="136"/>
      <c r="DB423" s="131"/>
      <c r="DC423" s="69">
        <f t="shared" si="3408"/>
        <v>0</v>
      </c>
      <c r="DD423" s="162"/>
      <c r="DE423" s="130"/>
      <c r="DF423" s="18">
        <f t="shared" si="3451"/>
        <v>0</v>
      </c>
      <c r="DG423" s="136"/>
      <c r="DH423" s="131"/>
      <c r="DI423" s="69">
        <f t="shared" si="3409"/>
        <v>0</v>
      </c>
      <c r="DJ423" s="162"/>
      <c r="DK423" s="130"/>
      <c r="DL423" s="18">
        <f t="shared" si="3452"/>
        <v>0</v>
      </c>
      <c r="DM423" s="136"/>
      <c r="DN423" s="131"/>
      <c r="DO423" s="69">
        <f t="shared" si="3410"/>
        <v>0</v>
      </c>
      <c r="DP423" s="162"/>
      <c r="DQ423" s="130"/>
      <c r="DR423" s="18">
        <f t="shared" si="3453"/>
        <v>0</v>
      </c>
      <c r="DS423" s="136"/>
      <c r="DT423" s="131"/>
      <c r="DU423" s="69">
        <f t="shared" si="3411"/>
        <v>0</v>
      </c>
      <c r="DV423" s="162"/>
      <c r="DW423" s="130"/>
      <c r="DX423" s="18">
        <f t="shared" si="3454"/>
        <v>0</v>
      </c>
      <c r="DY423" s="136"/>
      <c r="DZ423" s="131"/>
      <c r="EA423" s="69">
        <f t="shared" si="3412"/>
        <v>0</v>
      </c>
      <c r="EB423" s="162"/>
      <c r="EC423" s="130"/>
      <c r="ED423" s="18">
        <f t="shared" si="3455"/>
        <v>0</v>
      </c>
      <c r="EE423" s="136"/>
      <c r="EF423" s="131"/>
      <c r="EG423" s="69">
        <f t="shared" si="3413"/>
        <v>0</v>
      </c>
      <c r="EH423" s="162"/>
      <c r="EI423" s="130"/>
      <c r="EJ423" s="18">
        <f t="shared" si="3456"/>
        <v>0</v>
      </c>
      <c r="EK423" s="136"/>
      <c r="EL423" s="131"/>
      <c r="EM423" s="69">
        <f t="shared" si="3414"/>
        <v>0</v>
      </c>
      <c r="EN423" s="162"/>
      <c r="EO423" s="130"/>
      <c r="EP423" s="18">
        <f t="shared" si="3457"/>
        <v>0</v>
      </c>
      <c r="EQ423" s="136"/>
      <c r="ER423" s="131"/>
      <c r="ES423" s="69">
        <f t="shared" si="3415"/>
        <v>0</v>
      </c>
      <c r="ET423" s="162"/>
      <c r="EU423" s="130"/>
      <c r="EV423" s="18">
        <f t="shared" si="3458"/>
        <v>0</v>
      </c>
      <c r="EW423" s="136"/>
      <c r="EX423" s="131"/>
      <c r="EY423" s="69">
        <f t="shared" si="3416"/>
        <v>0</v>
      </c>
      <c r="EZ423" s="162"/>
      <c r="FA423" s="130"/>
      <c r="FB423" s="18">
        <f t="shared" si="3459"/>
        <v>0</v>
      </c>
      <c r="FC423" s="136"/>
      <c r="FD423" s="131"/>
      <c r="FE423" s="69">
        <f t="shared" si="3417"/>
        <v>0</v>
      </c>
      <c r="FF423" s="162"/>
      <c r="FG423" s="130"/>
      <c r="FH423" s="18">
        <f t="shared" si="3418"/>
        <v>0</v>
      </c>
      <c r="FI423" s="136"/>
      <c r="FJ423" s="131"/>
      <c r="FK423" s="69">
        <f t="shared" si="3419"/>
        <v>0</v>
      </c>
      <c r="FL423" s="162"/>
      <c r="FM423" s="130"/>
      <c r="FN423" s="18">
        <f t="shared" si="3460"/>
        <v>0</v>
      </c>
      <c r="FO423" s="136"/>
      <c r="FP423" s="131"/>
      <c r="FQ423" s="69">
        <f t="shared" si="3420"/>
        <v>0</v>
      </c>
      <c r="FR423" s="162"/>
      <c r="FS423" s="130"/>
      <c r="FT423" s="18">
        <f t="shared" si="3461"/>
        <v>0</v>
      </c>
      <c r="FU423" s="136"/>
      <c r="FV423" s="131"/>
      <c r="FW423" s="69">
        <f t="shared" si="3421"/>
        <v>0</v>
      </c>
      <c r="FX423" s="162"/>
      <c r="FY423" s="130"/>
      <c r="FZ423" s="18">
        <f t="shared" si="3462"/>
        <v>0</v>
      </c>
      <c r="GA423" s="136"/>
      <c r="GB423" s="131"/>
      <c r="GC423" s="69">
        <f t="shared" si="3422"/>
        <v>0</v>
      </c>
      <c r="GD423" s="162"/>
      <c r="GE423" s="130"/>
      <c r="GF423" s="18">
        <f t="shared" si="3463"/>
        <v>0</v>
      </c>
      <c r="GG423" s="136"/>
      <c r="GH423" s="131"/>
      <c r="GI423" s="69">
        <f t="shared" si="3423"/>
        <v>0</v>
      </c>
      <c r="GJ423" s="162"/>
      <c r="GK423" s="130"/>
      <c r="GL423" s="18">
        <f t="shared" si="3464"/>
        <v>0</v>
      </c>
      <c r="GM423" s="136"/>
      <c r="GN423" s="131"/>
      <c r="GO423" s="69">
        <f t="shared" si="3424"/>
        <v>0</v>
      </c>
      <c r="GP423" s="162"/>
      <c r="GQ423" s="130"/>
      <c r="GR423" s="18">
        <f t="shared" si="3465"/>
        <v>0</v>
      </c>
      <c r="GS423" s="136"/>
      <c r="GT423" s="131"/>
      <c r="GU423" s="69">
        <f t="shared" si="3425"/>
        <v>0</v>
      </c>
      <c r="GV423" s="162"/>
      <c r="GW423" s="130"/>
      <c r="GX423" s="18">
        <f t="shared" si="3466"/>
        <v>0</v>
      </c>
      <c r="GY423" s="136"/>
      <c r="GZ423" s="131"/>
      <c r="HA423" s="69">
        <f t="shared" si="3426"/>
        <v>0</v>
      </c>
      <c r="HB423" s="162"/>
      <c r="HC423" s="130"/>
      <c r="HD423" s="18">
        <f t="shared" si="3467"/>
        <v>0</v>
      </c>
      <c r="HE423" s="136"/>
      <c r="HF423" s="131"/>
      <c r="HG423" s="69">
        <f t="shared" si="3427"/>
        <v>0</v>
      </c>
      <c r="HH423" s="162"/>
      <c r="HI423" s="130"/>
      <c r="HJ423" s="18">
        <f t="shared" si="3468"/>
        <v>0</v>
      </c>
      <c r="HK423" s="136"/>
      <c r="HL423" s="131"/>
      <c r="HM423" s="69">
        <f t="shared" si="3428"/>
        <v>0</v>
      </c>
      <c r="HN423" s="162"/>
      <c r="HO423" s="130"/>
      <c r="HP423" s="18">
        <f t="shared" si="3469"/>
        <v>0</v>
      </c>
      <c r="HQ423" s="136"/>
      <c r="HR423" s="131"/>
      <c r="HS423" s="69">
        <f t="shared" si="3429"/>
        <v>0</v>
      </c>
      <c r="HT423" s="162"/>
      <c r="HU423" s="130"/>
      <c r="HV423" s="18">
        <f t="shared" si="3470"/>
        <v>0</v>
      </c>
      <c r="HW423" s="17"/>
      <c r="HX423" s="85"/>
      <c r="HY423" s="85"/>
      <c r="HZ423" s="2" t="str">
        <f t="shared" si="3397"/>
        <v>СКРЫТЬ</v>
      </c>
    </row>
    <row r="424" spans="1:234" hidden="1" x14ac:dyDescent="0.2">
      <c r="B424" s="16"/>
      <c r="C424" s="15"/>
      <c r="D424" s="142"/>
      <c r="E424" s="142"/>
      <c r="F424" s="142"/>
      <c r="G424" s="22"/>
      <c r="H424" s="22"/>
      <c r="I424" s="42">
        <v>413</v>
      </c>
      <c r="J424" s="102">
        <f>SUBTOTAL(103,I$12:I424)*1</f>
        <v>71</v>
      </c>
      <c r="K424" s="108"/>
      <c r="L424" s="17" t="s">
        <v>65</v>
      </c>
      <c r="M424" s="267"/>
      <c r="N424" s="255"/>
      <c r="O424" s="118"/>
      <c r="P424" s="162"/>
      <c r="Q424" s="163"/>
      <c r="R424" s="163"/>
      <c r="S424" s="92"/>
      <c r="T424" s="123"/>
      <c r="U424" s="91"/>
      <c r="V424" s="91"/>
      <c r="W424" s="120" t="str">
        <f t="shared" si="3434"/>
        <v/>
      </c>
      <c r="X424" s="178"/>
      <c r="Y424" s="128"/>
      <c r="Z424" s="179"/>
      <c r="AA424" s="127"/>
      <c r="AB424" s="67"/>
      <c r="AC424" s="69"/>
      <c r="AD424" s="226">
        <f t="shared" si="3471"/>
        <v>0</v>
      </c>
      <c r="AE424" s="227">
        <f t="shared" si="3472"/>
        <v>0</v>
      </c>
      <c r="AF424" s="225">
        <f t="shared" si="3473"/>
        <v>0</v>
      </c>
      <c r="AG424" s="226">
        <f t="shared" si="3474"/>
        <v>0</v>
      </c>
      <c r="AH424" s="227">
        <f t="shared" si="3475"/>
        <v>0</v>
      </c>
      <c r="AI424" s="225">
        <f t="shared" si="3476"/>
        <v>0</v>
      </c>
      <c r="AJ424" s="226">
        <f t="shared" si="3477"/>
        <v>0</v>
      </c>
      <c r="AK424" s="227">
        <f t="shared" si="3478"/>
        <v>0</v>
      </c>
      <c r="AL424" s="225">
        <f t="shared" si="3479"/>
        <v>0</v>
      </c>
      <c r="AM424" s="226">
        <f t="shared" si="3480"/>
        <v>0</v>
      </c>
      <c r="AN424" s="227">
        <f t="shared" si="3481"/>
        <v>0</v>
      </c>
      <c r="AO424" s="225">
        <f t="shared" si="3482"/>
        <v>0</v>
      </c>
      <c r="AP424" s="226">
        <f t="shared" si="3483"/>
        <v>0</v>
      </c>
      <c r="AQ424" s="227">
        <f t="shared" si="3484"/>
        <v>0</v>
      </c>
      <c r="AR424" s="225">
        <f t="shared" si="3440"/>
        <v>0</v>
      </c>
      <c r="AS424" s="136"/>
      <c r="AT424" s="131"/>
      <c r="AU424" s="69"/>
      <c r="AV424" s="162"/>
      <c r="AW424" s="130"/>
      <c r="AX424" s="18"/>
      <c r="AY424" s="136"/>
      <c r="AZ424" s="131"/>
      <c r="BA424" s="69"/>
      <c r="BB424" s="162"/>
      <c r="BC424" s="130"/>
      <c r="BD424" s="18"/>
      <c r="BE424" s="136"/>
      <c r="BF424" s="131"/>
      <c r="BG424" s="69"/>
      <c r="BH424" s="162"/>
      <c r="BI424" s="130"/>
      <c r="BJ424" s="18"/>
      <c r="BK424" s="136"/>
      <c r="BL424" s="131"/>
      <c r="BM424" s="69"/>
      <c r="BN424" s="162"/>
      <c r="BO424" s="130"/>
      <c r="BP424" s="18"/>
      <c r="BQ424" s="136"/>
      <c r="BR424" s="131"/>
      <c r="BS424" s="69"/>
      <c r="BT424" s="162"/>
      <c r="BU424" s="130"/>
      <c r="BV424" s="18"/>
      <c r="BW424" s="136"/>
      <c r="BX424" s="131"/>
      <c r="BY424" s="69"/>
      <c r="BZ424" s="162"/>
      <c r="CA424" s="130"/>
      <c r="CB424" s="18"/>
      <c r="CC424" s="136"/>
      <c r="CD424" s="131"/>
      <c r="CE424" s="69"/>
      <c r="CF424" s="162"/>
      <c r="CG424" s="130"/>
      <c r="CH424" s="18"/>
      <c r="CI424" s="136"/>
      <c r="CJ424" s="131"/>
      <c r="CK424" s="69"/>
      <c r="CL424" s="162"/>
      <c r="CM424" s="130"/>
      <c r="CN424" s="18"/>
      <c r="CO424" s="136"/>
      <c r="CP424" s="131"/>
      <c r="CQ424" s="69"/>
      <c r="CR424" s="162"/>
      <c r="CS424" s="130"/>
      <c r="CT424" s="18"/>
      <c r="CU424" s="136"/>
      <c r="CV424" s="131"/>
      <c r="CW424" s="69"/>
      <c r="CX424" s="162"/>
      <c r="CY424" s="130"/>
      <c r="CZ424" s="18"/>
      <c r="DA424" s="136"/>
      <c r="DB424" s="131"/>
      <c r="DC424" s="69"/>
      <c r="DD424" s="162"/>
      <c r="DE424" s="130"/>
      <c r="DF424" s="18"/>
      <c r="DG424" s="136"/>
      <c r="DH424" s="131"/>
      <c r="DI424" s="69"/>
      <c r="DJ424" s="162"/>
      <c r="DK424" s="130"/>
      <c r="DL424" s="18"/>
      <c r="DM424" s="136"/>
      <c r="DN424" s="131"/>
      <c r="DO424" s="69"/>
      <c r="DP424" s="162"/>
      <c r="DQ424" s="130"/>
      <c r="DR424" s="18"/>
      <c r="DS424" s="136"/>
      <c r="DT424" s="131"/>
      <c r="DU424" s="69"/>
      <c r="DV424" s="162"/>
      <c r="DW424" s="130"/>
      <c r="DX424" s="18"/>
      <c r="DY424" s="136"/>
      <c r="DZ424" s="131"/>
      <c r="EA424" s="69"/>
      <c r="EB424" s="162"/>
      <c r="EC424" s="130"/>
      <c r="ED424" s="18"/>
      <c r="EE424" s="136"/>
      <c r="EF424" s="131"/>
      <c r="EG424" s="69"/>
      <c r="EH424" s="162"/>
      <c r="EI424" s="130"/>
      <c r="EJ424" s="18"/>
      <c r="EK424" s="136"/>
      <c r="EL424" s="131"/>
      <c r="EM424" s="69"/>
      <c r="EN424" s="162"/>
      <c r="EO424" s="130"/>
      <c r="EP424" s="18"/>
      <c r="EQ424" s="136"/>
      <c r="ER424" s="131"/>
      <c r="ES424" s="69"/>
      <c r="ET424" s="162"/>
      <c r="EU424" s="130"/>
      <c r="EV424" s="18"/>
      <c r="EW424" s="136"/>
      <c r="EX424" s="131"/>
      <c r="EY424" s="69"/>
      <c r="EZ424" s="162"/>
      <c r="FA424" s="130"/>
      <c r="FB424" s="18"/>
      <c r="FC424" s="136"/>
      <c r="FD424" s="131"/>
      <c r="FE424" s="69"/>
      <c r="FF424" s="162"/>
      <c r="FG424" s="130"/>
      <c r="FH424" s="18"/>
      <c r="FI424" s="136"/>
      <c r="FJ424" s="131"/>
      <c r="FK424" s="69"/>
      <c r="FL424" s="162"/>
      <c r="FM424" s="130"/>
      <c r="FN424" s="18"/>
      <c r="FO424" s="136"/>
      <c r="FP424" s="131"/>
      <c r="FQ424" s="69"/>
      <c r="FR424" s="162"/>
      <c r="FS424" s="130"/>
      <c r="FT424" s="18"/>
      <c r="FU424" s="136"/>
      <c r="FV424" s="131"/>
      <c r="FW424" s="69"/>
      <c r="FX424" s="162"/>
      <c r="FY424" s="130"/>
      <c r="FZ424" s="18"/>
      <c r="GA424" s="136"/>
      <c r="GB424" s="131"/>
      <c r="GC424" s="69"/>
      <c r="GD424" s="162"/>
      <c r="GE424" s="130"/>
      <c r="GF424" s="18"/>
      <c r="GG424" s="136"/>
      <c r="GH424" s="131"/>
      <c r="GI424" s="69"/>
      <c r="GJ424" s="162"/>
      <c r="GK424" s="130"/>
      <c r="GL424" s="18"/>
      <c r="GM424" s="136"/>
      <c r="GN424" s="131"/>
      <c r="GO424" s="69"/>
      <c r="GP424" s="162"/>
      <c r="GQ424" s="130"/>
      <c r="GR424" s="18"/>
      <c r="GS424" s="136"/>
      <c r="GT424" s="131"/>
      <c r="GU424" s="69"/>
      <c r="GV424" s="162"/>
      <c r="GW424" s="130"/>
      <c r="GX424" s="18"/>
      <c r="GY424" s="136"/>
      <c r="GZ424" s="131"/>
      <c r="HA424" s="69"/>
      <c r="HB424" s="162"/>
      <c r="HC424" s="130"/>
      <c r="HD424" s="18"/>
      <c r="HE424" s="136"/>
      <c r="HF424" s="131"/>
      <c r="HG424" s="69"/>
      <c r="HH424" s="162"/>
      <c r="HI424" s="130"/>
      <c r="HJ424" s="18"/>
      <c r="HK424" s="136"/>
      <c r="HL424" s="131"/>
      <c r="HM424" s="69"/>
      <c r="HN424" s="162"/>
      <c r="HO424" s="130"/>
      <c r="HP424" s="18"/>
      <c r="HQ424" s="136"/>
      <c r="HR424" s="131"/>
      <c r="HS424" s="69"/>
      <c r="HT424" s="162"/>
      <c r="HU424" s="130"/>
      <c r="HV424" s="18"/>
      <c r="HW424" s="17"/>
      <c r="HX424" s="85"/>
      <c r="HY424" s="85"/>
      <c r="HZ424" s="2" t="str">
        <f t="shared" si="3397"/>
        <v>СКРЫТЬ</v>
      </c>
    </row>
    <row r="425" spans="1:234" ht="13.5" hidden="1" customHeight="1" x14ac:dyDescent="0.2">
      <c r="A425" s="37"/>
      <c r="B425" s="22"/>
      <c r="C425" s="22"/>
      <c r="D425" s="100"/>
      <c r="E425" s="100"/>
      <c r="F425" s="100"/>
      <c r="G425" s="22"/>
      <c r="H425" s="22"/>
      <c r="I425" s="42">
        <v>414</v>
      </c>
      <c r="J425" s="102">
        <f>SUBTOTAL(103,I$12:I425)*1</f>
        <v>71</v>
      </c>
      <c r="K425" s="105" t="s">
        <v>67</v>
      </c>
      <c r="L425" s="17" t="s">
        <v>65</v>
      </c>
      <c r="M425" s="267">
        <v>44105</v>
      </c>
      <c r="N425" s="255">
        <v>44499</v>
      </c>
      <c r="O425" s="118">
        <v>44438</v>
      </c>
      <c r="P425" s="162">
        <v>100</v>
      </c>
      <c r="Q425" s="163">
        <v>0</v>
      </c>
      <c r="R425" s="163">
        <v>0</v>
      </c>
      <c r="S425" s="92">
        <f t="shared" ref="S425:S433" ca="1" si="3485">IF((Q425+Z425)&gt;P425,P425,(Q425+Z425))</f>
        <v>0</v>
      </c>
      <c r="T425" s="92">
        <f t="shared" ref="T425:T433" si="3486">R425+AA425</f>
        <v>0</v>
      </c>
      <c r="U425" s="91">
        <f t="shared" ref="U425:U433" ca="1" si="3487">T425-S425</f>
        <v>0</v>
      </c>
      <c r="V425" s="91">
        <f t="shared" ref="V425:V433" si="3488">P425-T425</f>
        <v>100</v>
      </c>
      <c r="W425" s="120">
        <f t="shared" si="3434"/>
        <v>0</v>
      </c>
      <c r="X425" s="178"/>
      <c r="Y425" s="128">
        <f t="shared" ref="Y425:Y433" si="3489">AS425+AY425+BE425+BK425+BQ425+BW425+CC425+CI425+CO425+CU425+DA425+DG425+DM425+DS425+DY425+EE425+EK425+EQ425+EW425+FC425+FI425+FO425+FU425+GA425+GG425+GM425+GS425+GY425+HE425+HK425+HQ425</f>
        <v>0</v>
      </c>
      <c r="Z425" s="179">
        <f t="shared" ref="Z425:Z433" ca="1" si="3490">SUMIFS(AS425:HV425,AS$1:HV$1,"1",AS$8:HV$8,"Физические объемы",AS$9:HV$9,"План")</f>
        <v>0</v>
      </c>
      <c r="AA425" s="127">
        <f t="shared" ref="AA425:AA433" si="3491">AT425+AZ425+BF425+BL425+BR425+BX425+CD425+CJ425+CP425+CV425+DB425+DH425+DN425+DT425+DZ425+EF425+EL425+ER425+EX425+FD425+FJ425+FP425+FV425+GB425+GH425+GN425+GT425+GZ425+HF425+HL425+HR425</f>
        <v>0</v>
      </c>
      <c r="AB425" s="67" t="str">
        <f t="shared" ref="AB425:AB433" ca="1" si="3492">IF(OR(AND(Z425=0,AA425=0),AND(Z425="",AA425="")),"",IF(AND(Z425=0,AA425&gt;0),1,AA425/Z425))</f>
        <v/>
      </c>
      <c r="AC425" s="69">
        <f t="shared" ref="AC425:AC433" ca="1" si="3493">AA425-Z425</f>
        <v>0</v>
      </c>
      <c r="AD425" s="226">
        <f t="shared" si="3471"/>
        <v>0</v>
      </c>
      <c r="AE425" s="227">
        <f t="shared" si="3472"/>
        <v>0</v>
      </c>
      <c r="AF425" s="225">
        <f t="shared" si="3473"/>
        <v>0</v>
      </c>
      <c r="AG425" s="226">
        <f t="shared" si="3474"/>
        <v>0</v>
      </c>
      <c r="AH425" s="227">
        <f t="shared" si="3475"/>
        <v>0</v>
      </c>
      <c r="AI425" s="225">
        <f t="shared" si="3476"/>
        <v>0</v>
      </c>
      <c r="AJ425" s="226">
        <f t="shared" si="3477"/>
        <v>0</v>
      </c>
      <c r="AK425" s="227">
        <f t="shared" si="3478"/>
        <v>0</v>
      </c>
      <c r="AL425" s="225">
        <f t="shared" si="3479"/>
        <v>0</v>
      </c>
      <c r="AM425" s="226">
        <f t="shared" si="3480"/>
        <v>0</v>
      </c>
      <c r="AN425" s="227">
        <f t="shared" si="3481"/>
        <v>0</v>
      </c>
      <c r="AO425" s="225">
        <f t="shared" si="3482"/>
        <v>0</v>
      </c>
      <c r="AP425" s="226">
        <f t="shared" si="3483"/>
        <v>0</v>
      </c>
      <c r="AQ425" s="227">
        <f t="shared" si="3484"/>
        <v>0</v>
      </c>
      <c r="AR425" s="225">
        <f t="shared" si="3440"/>
        <v>0</v>
      </c>
      <c r="AS425" s="136"/>
      <c r="AT425" s="131"/>
      <c r="AU425" s="69">
        <f t="shared" ref="AU425:AU433" si="3494">AT425-AS425</f>
        <v>0</v>
      </c>
      <c r="AV425" s="162"/>
      <c r="AW425" s="130"/>
      <c r="AX425" s="18">
        <f t="shared" ref="AX425:AX445" si="3495">AW425-AV425</f>
        <v>0</v>
      </c>
      <c r="AY425" s="136"/>
      <c r="AZ425" s="131"/>
      <c r="BA425" s="69">
        <f t="shared" ref="BA425:BA433" si="3496">AZ425-AY425</f>
        <v>0</v>
      </c>
      <c r="BB425" s="162"/>
      <c r="BC425" s="130"/>
      <c r="BD425" s="18">
        <f t="shared" ref="BD425:BD445" si="3497">BC425-BB425</f>
        <v>0</v>
      </c>
      <c r="BE425" s="136"/>
      <c r="BF425" s="131"/>
      <c r="BG425" s="69">
        <f t="shared" ref="BG425:BG433" si="3498">BF425-BE425</f>
        <v>0</v>
      </c>
      <c r="BH425" s="162"/>
      <c r="BI425" s="130"/>
      <c r="BJ425" s="18">
        <f t="shared" ref="BJ425:BJ445" si="3499">BI425-BH425</f>
        <v>0</v>
      </c>
      <c r="BK425" s="136"/>
      <c r="BL425" s="131"/>
      <c r="BM425" s="69">
        <f t="shared" ref="BM425:BM433" si="3500">BL425-BK425</f>
        <v>0</v>
      </c>
      <c r="BN425" s="162"/>
      <c r="BO425" s="130"/>
      <c r="BP425" s="18">
        <f t="shared" ref="BP425:BP445" si="3501">BO425-BN425</f>
        <v>0</v>
      </c>
      <c r="BQ425" s="136"/>
      <c r="BR425" s="131"/>
      <c r="BS425" s="69">
        <f t="shared" ref="BS425:BS433" si="3502">BR425-BQ425</f>
        <v>0</v>
      </c>
      <c r="BT425" s="162"/>
      <c r="BU425" s="130"/>
      <c r="BV425" s="18">
        <f t="shared" ref="BV425:BV445" si="3503">BU425-BT425</f>
        <v>0</v>
      </c>
      <c r="BW425" s="136"/>
      <c r="BX425" s="131"/>
      <c r="BY425" s="69">
        <f t="shared" ref="BY425:BY433" si="3504">BX425-BW425</f>
        <v>0</v>
      </c>
      <c r="BZ425" s="162"/>
      <c r="CA425" s="130"/>
      <c r="CB425" s="18">
        <f t="shared" ref="CB425:CB445" si="3505">CA425-BZ425</f>
        <v>0</v>
      </c>
      <c r="CC425" s="136"/>
      <c r="CD425" s="131"/>
      <c r="CE425" s="69">
        <f t="shared" ref="CE425:CE433" si="3506">CD425-CC425</f>
        <v>0</v>
      </c>
      <c r="CF425" s="162"/>
      <c r="CG425" s="130"/>
      <c r="CH425" s="18">
        <f t="shared" ref="CH425:CH445" si="3507">CG425-CF425</f>
        <v>0</v>
      </c>
      <c r="CI425" s="136"/>
      <c r="CJ425" s="131"/>
      <c r="CK425" s="69">
        <f t="shared" ref="CK425:CK433" si="3508">CJ425-CI425</f>
        <v>0</v>
      </c>
      <c r="CL425" s="162"/>
      <c r="CM425" s="130"/>
      <c r="CN425" s="18">
        <f t="shared" ref="CN425:CN445" si="3509">CM425-CL425</f>
        <v>0</v>
      </c>
      <c r="CO425" s="136"/>
      <c r="CP425" s="131"/>
      <c r="CQ425" s="69">
        <f t="shared" ref="CQ425:CQ433" si="3510">CP425-CO425</f>
        <v>0</v>
      </c>
      <c r="CR425" s="162"/>
      <c r="CS425" s="130"/>
      <c r="CT425" s="18">
        <f t="shared" ref="CT425:CT445" si="3511">CS425-CR425</f>
        <v>0</v>
      </c>
      <c r="CU425" s="136"/>
      <c r="CV425" s="131"/>
      <c r="CW425" s="69">
        <f t="shared" ref="CW425:CW433" si="3512">CV425-CU425</f>
        <v>0</v>
      </c>
      <c r="CX425" s="162"/>
      <c r="CY425" s="130"/>
      <c r="CZ425" s="18">
        <f t="shared" ref="CZ425:CZ445" si="3513">CY425-CX425</f>
        <v>0</v>
      </c>
      <c r="DA425" s="136"/>
      <c r="DB425" s="131"/>
      <c r="DC425" s="69">
        <f t="shared" ref="DC425:DC433" si="3514">DB425-DA425</f>
        <v>0</v>
      </c>
      <c r="DD425" s="162"/>
      <c r="DE425" s="130"/>
      <c r="DF425" s="18">
        <f t="shared" ref="DF425:DF445" si="3515">DE425-DD425</f>
        <v>0</v>
      </c>
      <c r="DG425" s="136"/>
      <c r="DH425" s="131"/>
      <c r="DI425" s="69">
        <f t="shared" ref="DI425:DI433" si="3516">DH425-DG425</f>
        <v>0</v>
      </c>
      <c r="DJ425" s="162"/>
      <c r="DK425" s="130"/>
      <c r="DL425" s="18">
        <f t="shared" ref="DL425:DL445" si="3517">DK425-DJ425</f>
        <v>0</v>
      </c>
      <c r="DM425" s="136"/>
      <c r="DN425" s="131"/>
      <c r="DO425" s="69">
        <f t="shared" ref="DO425:DO433" si="3518">DN425-DM425</f>
        <v>0</v>
      </c>
      <c r="DP425" s="162"/>
      <c r="DQ425" s="130"/>
      <c r="DR425" s="18">
        <f t="shared" ref="DR425:DR445" si="3519">DQ425-DP425</f>
        <v>0</v>
      </c>
      <c r="DS425" s="136"/>
      <c r="DT425" s="131"/>
      <c r="DU425" s="69">
        <f t="shared" ref="DU425:DU433" si="3520">DT425-DS425</f>
        <v>0</v>
      </c>
      <c r="DV425" s="162"/>
      <c r="DW425" s="130"/>
      <c r="DX425" s="18">
        <f t="shared" ref="DX425:DX445" si="3521">DW425-DV425</f>
        <v>0</v>
      </c>
      <c r="DY425" s="136"/>
      <c r="DZ425" s="131"/>
      <c r="EA425" s="69">
        <f t="shared" ref="EA425:EA433" si="3522">DZ425-DY425</f>
        <v>0</v>
      </c>
      <c r="EB425" s="162"/>
      <c r="EC425" s="130"/>
      <c r="ED425" s="18">
        <f t="shared" ref="ED425:ED445" si="3523">EC425-EB425</f>
        <v>0</v>
      </c>
      <c r="EE425" s="136"/>
      <c r="EF425" s="131"/>
      <c r="EG425" s="69">
        <f t="shared" ref="EG425:EG433" si="3524">EF425-EE425</f>
        <v>0</v>
      </c>
      <c r="EH425" s="162"/>
      <c r="EI425" s="130"/>
      <c r="EJ425" s="18">
        <f t="shared" ref="EJ425:EJ445" si="3525">EI425-EH425</f>
        <v>0</v>
      </c>
      <c r="EK425" s="136"/>
      <c r="EL425" s="131"/>
      <c r="EM425" s="69">
        <f t="shared" ref="EM425:EM433" si="3526">EL425-EK425</f>
        <v>0</v>
      </c>
      <c r="EN425" s="162"/>
      <c r="EO425" s="130"/>
      <c r="EP425" s="18">
        <f t="shared" ref="EP425:EP445" si="3527">EO425-EN425</f>
        <v>0</v>
      </c>
      <c r="EQ425" s="136"/>
      <c r="ER425" s="131"/>
      <c r="ES425" s="69">
        <f t="shared" ref="ES425:ES433" si="3528">ER425-EQ425</f>
        <v>0</v>
      </c>
      <c r="ET425" s="162"/>
      <c r="EU425" s="130"/>
      <c r="EV425" s="18">
        <f t="shared" ref="EV425:EV445" si="3529">EU425-ET425</f>
        <v>0</v>
      </c>
      <c r="EW425" s="136"/>
      <c r="EX425" s="131"/>
      <c r="EY425" s="69">
        <f t="shared" ref="EY425:EY433" si="3530">EX425-EW425</f>
        <v>0</v>
      </c>
      <c r="EZ425" s="162"/>
      <c r="FA425" s="130"/>
      <c r="FB425" s="18">
        <f t="shared" ref="FB425:FB445" si="3531">FA425-EZ425</f>
        <v>0</v>
      </c>
      <c r="FC425" s="136"/>
      <c r="FD425" s="131"/>
      <c r="FE425" s="69">
        <f t="shared" ref="FE425:FE433" si="3532">FD425-FC425</f>
        <v>0</v>
      </c>
      <c r="FF425" s="162"/>
      <c r="FG425" s="130"/>
      <c r="FH425" s="18">
        <f t="shared" ref="FH425:FH445" si="3533">FG425-FF425</f>
        <v>0</v>
      </c>
      <c r="FI425" s="136"/>
      <c r="FJ425" s="131"/>
      <c r="FK425" s="69">
        <f t="shared" ref="FK425:FK433" si="3534">FJ425-FI425</f>
        <v>0</v>
      </c>
      <c r="FL425" s="162"/>
      <c r="FM425" s="130"/>
      <c r="FN425" s="18">
        <f t="shared" ref="FN425:FN445" si="3535">FM425-FL425</f>
        <v>0</v>
      </c>
      <c r="FO425" s="136"/>
      <c r="FP425" s="131"/>
      <c r="FQ425" s="69">
        <f t="shared" ref="FQ425:FQ433" si="3536">FP425-FO425</f>
        <v>0</v>
      </c>
      <c r="FR425" s="162"/>
      <c r="FS425" s="130"/>
      <c r="FT425" s="18">
        <f t="shared" ref="FT425:FT445" si="3537">FS425-FR425</f>
        <v>0</v>
      </c>
      <c r="FU425" s="136"/>
      <c r="FV425" s="131"/>
      <c r="FW425" s="69">
        <f t="shared" ref="FW425:FW433" si="3538">FV425-FU425</f>
        <v>0</v>
      </c>
      <c r="FX425" s="162"/>
      <c r="FY425" s="130"/>
      <c r="FZ425" s="18">
        <f t="shared" ref="FZ425:FZ445" si="3539">FY425-FX425</f>
        <v>0</v>
      </c>
      <c r="GA425" s="136"/>
      <c r="GB425" s="131"/>
      <c r="GC425" s="69">
        <f t="shared" ref="GC425:GC433" si="3540">GB425-GA425</f>
        <v>0</v>
      </c>
      <c r="GD425" s="162"/>
      <c r="GE425" s="130"/>
      <c r="GF425" s="18">
        <f t="shared" ref="GF425:GF445" si="3541">GE425-GD425</f>
        <v>0</v>
      </c>
      <c r="GG425" s="136"/>
      <c r="GH425" s="131"/>
      <c r="GI425" s="69">
        <f t="shared" ref="GI425:GI433" si="3542">GH425-GG425</f>
        <v>0</v>
      </c>
      <c r="GJ425" s="162"/>
      <c r="GK425" s="130"/>
      <c r="GL425" s="18">
        <f t="shared" ref="GL425:GL445" si="3543">GK425-GJ425</f>
        <v>0</v>
      </c>
      <c r="GM425" s="136"/>
      <c r="GN425" s="131"/>
      <c r="GO425" s="69">
        <f t="shared" ref="GO425:GO433" si="3544">GN425-GM425</f>
        <v>0</v>
      </c>
      <c r="GP425" s="162"/>
      <c r="GQ425" s="130"/>
      <c r="GR425" s="18">
        <f t="shared" ref="GR425:GR445" si="3545">GQ425-GP425</f>
        <v>0</v>
      </c>
      <c r="GS425" s="136"/>
      <c r="GT425" s="131"/>
      <c r="GU425" s="69">
        <f t="shared" ref="GU425:GU433" si="3546">GT425-GS425</f>
        <v>0</v>
      </c>
      <c r="GV425" s="162"/>
      <c r="GW425" s="130"/>
      <c r="GX425" s="18">
        <f t="shared" ref="GX425:GX445" si="3547">GW425-GV425</f>
        <v>0</v>
      </c>
      <c r="GY425" s="136"/>
      <c r="GZ425" s="131"/>
      <c r="HA425" s="69">
        <f t="shared" ref="HA425:HA433" si="3548">GZ425-GY425</f>
        <v>0</v>
      </c>
      <c r="HB425" s="162"/>
      <c r="HC425" s="130"/>
      <c r="HD425" s="18">
        <f t="shared" ref="HD425:HD445" si="3549">HC425-HB425</f>
        <v>0</v>
      </c>
      <c r="HE425" s="136"/>
      <c r="HF425" s="131"/>
      <c r="HG425" s="69">
        <f t="shared" ref="HG425:HG433" si="3550">HF425-HE425</f>
        <v>0</v>
      </c>
      <c r="HH425" s="162"/>
      <c r="HI425" s="130"/>
      <c r="HJ425" s="18">
        <f t="shared" ref="HJ425:HJ445" si="3551">HI425-HH425</f>
        <v>0</v>
      </c>
      <c r="HK425" s="136"/>
      <c r="HL425" s="131"/>
      <c r="HM425" s="69">
        <f t="shared" ref="HM425:HM433" si="3552">HL425-HK425</f>
        <v>0</v>
      </c>
      <c r="HN425" s="162"/>
      <c r="HO425" s="130"/>
      <c r="HP425" s="18">
        <f t="shared" ref="HP425:HP445" si="3553">HO425-HN425</f>
        <v>0</v>
      </c>
      <c r="HQ425" s="136"/>
      <c r="HR425" s="131"/>
      <c r="HS425" s="69">
        <f t="shared" ref="HS425:HS433" si="3554">HR425-HQ425</f>
        <v>0</v>
      </c>
      <c r="HT425" s="162"/>
      <c r="HU425" s="130"/>
      <c r="HV425" s="18">
        <f t="shared" ref="HV425:HV445" si="3555">HU425-HT425</f>
        <v>0</v>
      </c>
      <c r="HW425" s="17"/>
      <c r="HX425" s="85"/>
      <c r="HY425" s="85"/>
      <c r="HZ425" s="2" t="str">
        <f t="shared" si="3397"/>
        <v>СКРЫТЬ</v>
      </c>
    </row>
    <row r="426" spans="1:234" ht="13.5" hidden="1" customHeight="1" x14ac:dyDescent="0.2">
      <c r="A426" s="37"/>
      <c r="B426" s="22"/>
      <c r="C426" s="22"/>
      <c r="D426" s="100"/>
      <c r="E426" s="100"/>
      <c r="F426" s="100"/>
      <c r="G426" s="22"/>
      <c r="H426" s="22"/>
      <c r="I426" s="42">
        <v>415</v>
      </c>
      <c r="J426" s="102">
        <f>SUBTOTAL(103,I$12:I426)*1</f>
        <v>71</v>
      </c>
      <c r="K426" s="105" t="s">
        <v>78</v>
      </c>
      <c r="L426" s="17" t="s">
        <v>65</v>
      </c>
      <c r="M426" s="267">
        <v>44206</v>
      </c>
      <c r="N426" s="255">
        <v>44499</v>
      </c>
      <c r="O426" s="118">
        <v>44469</v>
      </c>
      <c r="P426" s="162">
        <v>400</v>
      </c>
      <c r="Q426" s="163">
        <v>0</v>
      </c>
      <c r="R426" s="163">
        <v>0</v>
      </c>
      <c r="S426" s="92">
        <f t="shared" ca="1" si="3485"/>
        <v>0</v>
      </c>
      <c r="T426" s="92">
        <f t="shared" si="3486"/>
        <v>0</v>
      </c>
      <c r="U426" s="91">
        <f t="shared" ca="1" si="3487"/>
        <v>0</v>
      </c>
      <c r="V426" s="91">
        <f t="shared" si="3488"/>
        <v>400</v>
      </c>
      <c r="W426" s="120">
        <f t="shared" si="3434"/>
        <v>0</v>
      </c>
      <c r="X426" s="178"/>
      <c r="Y426" s="128">
        <f t="shared" si="3489"/>
        <v>0</v>
      </c>
      <c r="Z426" s="179">
        <f t="shared" ca="1" si="3490"/>
        <v>0</v>
      </c>
      <c r="AA426" s="127">
        <f t="shared" si="3491"/>
        <v>0</v>
      </c>
      <c r="AB426" s="67" t="str">
        <f t="shared" ca="1" si="3492"/>
        <v/>
      </c>
      <c r="AC426" s="69">
        <f t="shared" ca="1" si="3493"/>
        <v>0</v>
      </c>
      <c r="AD426" s="226">
        <f t="shared" si="3471"/>
        <v>0</v>
      </c>
      <c r="AE426" s="227">
        <f t="shared" si="3472"/>
        <v>0</v>
      </c>
      <c r="AF426" s="225">
        <f t="shared" si="3473"/>
        <v>0</v>
      </c>
      <c r="AG426" s="226">
        <f t="shared" si="3474"/>
        <v>0</v>
      </c>
      <c r="AH426" s="227">
        <f t="shared" si="3475"/>
        <v>0</v>
      </c>
      <c r="AI426" s="225">
        <f t="shared" si="3476"/>
        <v>0</v>
      </c>
      <c r="AJ426" s="226">
        <f t="shared" si="3477"/>
        <v>0</v>
      </c>
      <c r="AK426" s="227">
        <f t="shared" si="3478"/>
        <v>0</v>
      </c>
      <c r="AL426" s="225">
        <f t="shared" si="3479"/>
        <v>0</v>
      </c>
      <c r="AM426" s="226">
        <f t="shared" si="3480"/>
        <v>0</v>
      </c>
      <c r="AN426" s="227">
        <f t="shared" si="3481"/>
        <v>0</v>
      </c>
      <c r="AO426" s="225">
        <f t="shared" si="3482"/>
        <v>0</v>
      </c>
      <c r="AP426" s="226">
        <f t="shared" si="3483"/>
        <v>0</v>
      </c>
      <c r="AQ426" s="227">
        <f t="shared" si="3484"/>
        <v>0</v>
      </c>
      <c r="AR426" s="225">
        <f t="shared" si="3440"/>
        <v>0</v>
      </c>
      <c r="AS426" s="136"/>
      <c r="AT426" s="131"/>
      <c r="AU426" s="69">
        <f t="shared" si="3494"/>
        <v>0</v>
      </c>
      <c r="AV426" s="162"/>
      <c r="AW426" s="130"/>
      <c r="AX426" s="18">
        <f t="shared" si="3495"/>
        <v>0</v>
      </c>
      <c r="AY426" s="136"/>
      <c r="AZ426" s="131"/>
      <c r="BA426" s="69">
        <f t="shared" si="3496"/>
        <v>0</v>
      </c>
      <c r="BB426" s="162"/>
      <c r="BC426" s="130"/>
      <c r="BD426" s="18">
        <f t="shared" si="3497"/>
        <v>0</v>
      </c>
      <c r="BE426" s="136"/>
      <c r="BF426" s="131"/>
      <c r="BG426" s="69">
        <f t="shared" si="3498"/>
        <v>0</v>
      </c>
      <c r="BH426" s="162"/>
      <c r="BI426" s="130"/>
      <c r="BJ426" s="18">
        <f t="shared" si="3499"/>
        <v>0</v>
      </c>
      <c r="BK426" s="136"/>
      <c r="BL426" s="131"/>
      <c r="BM426" s="69">
        <f t="shared" si="3500"/>
        <v>0</v>
      </c>
      <c r="BN426" s="162"/>
      <c r="BO426" s="130"/>
      <c r="BP426" s="18">
        <f t="shared" si="3501"/>
        <v>0</v>
      </c>
      <c r="BQ426" s="136"/>
      <c r="BR426" s="131"/>
      <c r="BS426" s="69">
        <f t="shared" si="3502"/>
        <v>0</v>
      </c>
      <c r="BT426" s="162"/>
      <c r="BU426" s="130"/>
      <c r="BV426" s="18">
        <f t="shared" si="3503"/>
        <v>0</v>
      </c>
      <c r="BW426" s="136"/>
      <c r="BX426" s="131"/>
      <c r="BY426" s="69">
        <f t="shared" si="3504"/>
        <v>0</v>
      </c>
      <c r="BZ426" s="162"/>
      <c r="CA426" s="130"/>
      <c r="CB426" s="18">
        <f t="shared" si="3505"/>
        <v>0</v>
      </c>
      <c r="CC426" s="136"/>
      <c r="CD426" s="131"/>
      <c r="CE426" s="69">
        <f t="shared" si="3506"/>
        <v>0</v>
      </c>
      <c r="CF426" s="162"/>
      <c r="CG426" s="130"/>
      <c r="CH426" s="18">
        <f t="shared" si="3507"/>
        <v>0</v>
      </c>
      <c r="CI426" s="136"/>
      <c r="CJ426" s="131"/>
      <c r="CK426" s="69">
        <f t="shared" si="3508"/>
        <v>0</v>
      </c>
      <c r="CL426" s="162"/>
      <c r="CM426" s="130"/>
      <c r="CN426" s="18">
        <f t="shared" si="3509"/>
        <v>0</v>
      </c>
      <c r="CO426" s="136"/>
      <c r="CP426" s="131"/>
      <c r="CQ426" s="69">
        <f t="shared" si="3510"/>
        <v>0</v>
      </c>
      <c r="CR426" s="162"/>
      <c r="CS426" s="130"/>
      <c r="CT426" s="18">
        <f t="shared" si="3511"/>
        <v>0</v>
      </c>
      <c r="CU426" s="136"/>
      <c r="CV426" s="131"/>
      <c r="CW426" s="69">
        <f t="shared" si="3512"/>
        <v>0</v>
      </c>
      <c r="CX426" s="162"/>
      <c r="CY426" s="130"/>
      <c r="CZ426" s="18">
        <f t="shared" si="3513"/>
        <v>0</v>
      </c>
      <c r="DA426" s="136"/>
      <c r="DB426" s="131"/>
      <c r="DC426" s="69">
        <f t="shared" si="3514"/>
        <v>0</v>
      </c>
      <c r="DD426" s="162"/>
      <c r="DE426" s="130"/>
      <c r="DF426" s="18">
        <f t="shared" si="3515"/>
        <v>0</v>
      </c>
      <c r="DG426" s="136"/>
      <c r="DH426" s="131"/>
      <c r="DI426" s="69">
        <f t="shared" si="3516"/>
        <v>0</v>
      </c>
      <c r="DJ426" s="162"/>
      <c r="DK426" s="130"/>
      <c r="DL426" s="18">
        <f t="shared" si="3517"/>
        <v>0</v>
      </c>
      <c r="DM426" s="136"/>
      <c r="DN426" s="131"/>
      <c r="DO426" s="69">
        <f t="shared" si="3518"/>
        <v>0</v>
      </c>
      <c r="DP426" s="162"/>
      <c r="DQ426" s="130"/>
      <c r="DR426" s="18">
        <f t="shared" si="3519"/>
        <v>0</v>
      </c>
      <c r="DS426" s="136"/>
      <c r="DT426" s="131"/>
      <c r="DU426" s="69">
        <f t="shared" si="3520"/>
        <v>0</v>
      </c>
      <c r="DV426" s="162"/>
      <c r="DW426" s="130"/>
      <c r="DX426" s="18">
        <f t="shared" si="3521"/>
        <v>0</v>
      </c>
      <c r="DY426" s="136"/>
      <c r="DZ426" s="131"/>
      <c r="EA426" s="69">
        <f t="shared" si="3522"/>
        <v>0</v>
      </c>
      <c r="EB426" s="162"/>
      <c r="EC426" s="130"/>
      <c r="ED426" s="18">
        <f t="shared" si="3523"/>
        <v>0</v>
      </c>
      <c r="EE426" s="136"/>
      <c r="EF426" s="131"/>
      <c r="EG426" s="69">
        <f t="shared" si="3524"/>
        <v>0</v>
      </c>
      <c r="EH426" s="162"/>
      <c r="EI426" s="130"/>
      <c r="EJ426" s="18">
        <f t="shared" si="3525"/>
        <v>0</v>
      </c>
      <c r="EK426" s="136"/>
      <c r="EL426" s="131"/>
      <c r="EM426" s="69">
        <f t="shared" si="3526"/>
        <v>0</v>
      </c>
      <c r="EN426" s="162"/>
      <c r="EO426" s="130"/>
      <c r="EP426" s="18">
        <f t="shared" si="3527"/>
        <v>0</v>
      </c>
      <c r="EQ426" s="136"/>
      <c r="ER426" s="131"/>
      <c r="ES426" s="69">
        <f t="shared" si="3528"/>
        <v>0</v>
      </c>
      <c r="ET426" s="162"/>
      <c r="EU426" s="130"/>
      <c r="EV426" s="18">
        <f t="shared" si="3529"/>
        <v>0</v>
      </c>
      <c r="EW426" s="136"/>
      <c r="EX426" s="131"/>
      <c r="EY426" s="69">
        <f t="shared" si="3530"/>
        <v>0</v>
      </c>
      <c r="EZ426" s="162"/>
      <c r="FA426" s="130"/>
      <c r="FB426" s="18">
        <f t="shared" si="3531"/>
        <v>0</v>
      </c>
      <c r="FC426" s="136"/>
      <c r="FD426" s="131"/>
      <c r="FE426" s="69">
        <f t="shared" si="3532"/>
        <v>0</v>
      </c>
      <c r="FF426" s="162"/>
      <c r="FG426" s="130"/>
      <c r="FH426" s="18">
        <f t="shared" si="3533"/>
        <v>0</v>
      </c>
      <c r="FI426" s="136"/>
      <c r="FJ426" s="131"/>
      <c r="FK426" s="69">
        <f t="shared" si="3534"/>
        <v>0</v>
      </c>
      <c r="FL426" s="162"/>
      <c r="FM426" s="130"/>
      <c r="FN426" s="18">
        <f t="shared" si="3535"/>
        <v>0</v>
      </c>
      <c r="FO426" s="136"/>
      <c r="FP426" s="131"/>
      <c r="FQ426" s="69">
        <f t="shared" si="3536"/>
        <v>0</v>
      </c>
      <c r="FR426" s="162"/>
      <c r="FS426" s="130"/>
      <c r="FT426" s="18">
        <f t="shared" si="3537"/>
        <v>0</v>
      </c>
      <c r="FU426" s="136"/>
      <c r="FV426" s="131"/>
      <c r="FW426" s="69">
        <f t="shared" si="3538"/>
        <v>0</v>
      </c>
      <c r="FX426" s="162"/>
      <c r="FY426" s="130"/>
      <c r="FZ426" s="18">
        <f t="shared" si="3539"/>
        <v>0</v>
      </c>
      <c r="GA426" s="136"/>
      <c r="GB426" s="131"/>
      <c r="GC426" s="69">
        <f t="shared" si="3540"/>
        <v>0</v>
      </c>
      <c r="GD426" s="162"/>
      <c r="GE426" s="130"/>
      <c r="GF426" s="18">
        <f t="shared" si="3541"/>
        <v>0</v>
      </c>
      <c r="GG426" s="136"/>
      <c r="GH426" s="131"/>
      <c r="GI426" s="69">
        <f t="shared" si="3542"/>
        <v>0</v>
      </c>
      <c r="GJ426" s="162"/>
      <c r="GK426" s="130"/>
      <c r="GL426" s="18">
        <f t="shared" si="3543"/>
        <v>0</v>
      </c>
      <c r="GM426" s="136"/>
      <c r="GN426" s="131"/>
      <c r="GO426" s="69">
        <f t="shared" si="3544"/>
        <v>0</v>
      </c>
      <c r="GP426" s="162"/>
      <c r="GQ426" s="130"/>
      <c r="GR426" s="18">
        <f t="shared" si="3545"/>
        <v>0</v>
      </c>
      <c r="GS426" s="136"/>
      <c r="GT426" s="131"/>
      <c r="GU426" s="69">
        <f t="shared" si="3546"/>
        <v>0</v>
      </c>
      <c r="GV426" s="162"/>
      <c r="GW426" s="130"/>
      <c r="GX426" s="18">
        <f t="shared" si="3547"/>
        <v>0</v>
      </c>
      <c r="GY426" s="136"/>
      <c r="GZ426" s="131"/>
      <c r="HA426" s="69">
        <f t="shared" si="3548"/>
        <v>0</v>
      </c>
      <c r="HB426" s="162"/>
      <c r="HC426" s="130"/>
      <c r="HD426" s="18">
        <f t="shared" si="3549"/>
        <v>0</v>
      </c>
      <c r="HE426" s="136"/>
      <c r="HF426" s="131"/>
      <c r="HG426" s="69">
        <f t="shared" si="3550"/>
        <v>0</v>
      </c>
      <c r="HH426" s="162"/>
      <c r="HI426" s="130"/>
      <c r="HJ426" s="18">
        <f t="shared" si="3551"/>
        <v>0</v>
      </c>
      <c r="HK426" s="136"/>
      <c r="HL426" s="131"/>
      <c r="HM426" s="69">
        <f t="shared" si="3552"/>
        <v>0</v>
      </c>
      <c r="HN426" s="162"/>
      <c r="HO426" s="130"/>
      <c r="HP426" s="18">
        <f t="shared" si="3553"/>
        <v>0</v>
      </c>
      <c r="HQ426" s="136"/>
      <c r="HR426" s="131"/>
      <c r="HS426" s="69">
        <f t="shared" si="3554"/>
        <v>0</v>
      </c>
      <c r="HT426" s="162"/>
      <c r="HU426" s="130"/>
      <c r="HV426" s="18">
        <f t="shared" si="3555"/>
        <v>0</v>
      </c>
      <c r="HW426" s="17"/>
      <c r="HX426" s="85"/>
      <c r="HY426" s="85"/>
      <c r="HZ426" s="2" t="str">
        <f t="shared" si="3397"/>
        <v>СКРЫТЬ</v>
      </c>
    </row>
    <row r="427" spans="1:234" ht="13.5" hidden="1" customHeight="1" x14ac:dyDescent="0.2">
      <c r="A427" s="37"/>
      <c r="B427" s="22"/>
      <c r="C427" s="22"/>
      <c r="D427" s="100"/>
      <c r="E427" s="100"/>
      <c r="F427" s="100"/>
      <c r="G427" s="22"/>
      <c r="H427" s="22"/>
      <c r="I427" s="42">
        <v>416</v>
      </c>
      <c r="J427" s="102">
        <f>SUBTOTAL(103,I$12:I427)*1</f>
        <v>71</v>
      </c>
      <c r="K427" s="106" t="s">
        <v>79</v>
      </c>
      <c r="L427" s="17" t="s">
        <v>65</v>
      </c>
      <c r="M427" s="267">
        <v>44211</v>
      </c>
      <c r="N427" s="255">
        <v>44499</v>
      </c>
      <c r="O427" s="118">
        <v>44469</v>
      </c>
      <c r="P427" s="162">
        <v>400</v>
      </c>
      <c r="Q427" s="163">
        <v>0</v>
      </c>
      <c r="R427" s="163">
        <v>0</v>
      </c>
      <c r="S427" s="92">
        <f t="shared" ca="1" si="3485"/>
        <v>0</v>
      </c>
      <c r="T427" s="92">
        <f t="shared" si="3486"/>
        <v>0</v>
      </c>
      <c r="U427" s="91">
        <f t="shared" ca="1" si="3487"/>
        <v>0</v>
      </c>
      <c r="V427" s="91">
        <f t="shared" si="3488"/>
        <v>400</v>
      </c>
      <c r="W427" s="120">
        <f t="shared" si="3434"/>
        <v>0</v>
      </c>
      <c r="X427" s="178"/>
      <c r="Y427" s="128">
        <f t="shared" si="3489"/>
        <v>0</v>
      </c>
      <c r="Z427" s="179">
        <f t="shared" ca="1" si="3490"/>
        <v>0</v>
      </c>
      <c r="AA427" s="127">
        <f t="shared" si="3491"/>
        <v>0</v>
      </c>
      <c r="AB427" s="67" t="str">
        <f t="shared" ca="1" si="3492"/>
        <v/>
      </c>
      <c r="AC427" s="69">
        <f t="shared" ca="1" si="3493"/>
        <v>0</v>
      </c>
      <c r="AD427" s="226">
        <f t="shared" si="3471"/>
        <v>0</v>
      </c>
      <c r="AE427" s="227">
        <f t="shared" si="3472"/>
        <v>0</v>
      </c>
      <c r="AF427" s="225">
        <f t="shared" si="3473"/>
        <v>0</v>
      </c>
      <c r="AG427" s="226">
        <f t="shared" si="3474"/>
        <v>0</v>
      </c>
      <c r="AH427" s="227">
        <f t="shared" si="3475"/>
        <v>0</v>
      </c>
      <c r="AI427" s="225">
        <f t="shared" si="3476"/>
        <v>0</v>
      </c>
      <c r="AJ427" s="226">
        <f t="shared" si="3477"/>
        <v>0</v>
      </c>
      <c r="AK427" s="227">
        <f t="shared" si="3478"/>
        <v>0</v>
      </c>
      <c r="AL427" s="225">
        <f t="shared" si="3479"/>
        <v>0</v>
      </c>
      <c r="AM427" s="226">
        <f t="shared" si="3480"/>
        <v>0</v>
      </c>
      <c r="AN427" s="227">
        <f t="shared" si="3481"/>
        <v>0</v>
      </c>
      <c r="AO427" s="225">
        <f t="shared" si="3482"/>
        <v>0</v>
      </c>
      <c r="AP427" s="226">
        <f t="shared" si="3483"/>
        <v>0</v>
      </c>
      <c r="AQ427" s="227">
        <f t="shared" si="3484"/>
        <v>0</v>
      </c>
      <c r="AR427" s="225">
        <f t="shared" si="3440"/>
        <v>0</v>
      </c>
      <c r="AS427" s="136"/>
      <c r="AT427" s="131"/>
      <c r="AU427" s="69">
        <f t="shared" si="3494"/>
        <v>0</v>
      </c>
      <c r="AV427" s="162"/>
      <c r="AW427" s="130"/>
      <c r="AX427" s="18">
        <f t="shared" si="3495"/>
        <v>0</v>
      </c>
      <c r="AY427" s="136"/>
      <c r="AZ427" s="131"/>
      <c r="BA427" s="69">
        <f t="shared" si="3496"/>
        <v>0</v>
      </c>
      <c r="BB427" s="162"/>
      <c r="BC427" s="130"/>
      <c r="BD427" s="18">
        <f t="shared" si="3497"/>
        <v>0</v>
      </c>
      <c r="BE427" s="136"/>
      <c r="BF427" s="131"/>
      <c r="BG427" s="69">
        <f t="shared" si="3498"/>
        <v>0</v>
      </c>
      <c r="BH427" s="162"/>
      <c r="BI427" s="130"/>
      <c r="BJ427" s="18">
        <f t="shared" si="3499"/>
        <v>0</v>
      </c>
      <c r="BK427" s="136"/>
      <c r="BL427" s="131"/>
      <c r="BM427" s="69">
        <f t="shared" si="3500"/>
        <v>0</v>
      </c>
      <c r="BN427" s="162"/>
      <c r="BO427" s="130"/>
      <c r="BP427" s="18">
        <f t="shared" si="3501"/>
        <v>0</v>
      </c>
      <c r="BQ427" s="136"/>
      <c r="BR427" s="131"/>
      <c r="BS427" s="69">
        <f t="shared" si="3502"/>
        <v>0</v>
      </c>
      <c r="BT427" s="162"/>
      <c r="BU427" s="130"/>
      <c r="BV427" s="18">
        <f t="shared" si="3503"/>
        <v>0</v>
      </c>
      <c r="BW427" s="136"/>
      <c r="BX427" s="131"/>
      <c r="BY427" s="69">
        <f t="shared" si="3504"/>
        <v>0</v>
      </c>
      <c r="BZ427" s="162"/>
      <c r="CA427" s="130"/>
      <c r="CB427" s="18">
        <f t="shared" si="3505"/>
        <v>0</v>
      </c>
      <c r="CC427" s="136"/>
      <c r="CD427" s="131"/>
      <c r="CE427" s="69">
        <f t="shared" si="3506"/>
        <v>0</v>
      </c>
      <c r="CF427" s="162"/>
      <c r="CG427" s="130"/>
      <c r="CH427" s="18">
        <f t="shared" si="3507"/>
        <v>0</v>
      </c>
      <c r="CI427" s="136"/>
      <c r="CJ427" s="131"/>
      <c r="CK427" s="69">
        <f t="shared" si="3508"/>
        <v>0</v>
      </c>
      <c r="CL427" s="162"/>
      <c r="CM427" s="130"/>
      <c r="CN427" s="18">
        <f t="shared" si="3509"/>
        <v>0</v>
      </c>
      <c r="CO427" s="136"/>
      <c r="CP427" s="131"/>
      <c r="CQ427" s="69">
        <f t="shared" si="3510"/>
        <v>0</v>
      </c>
      <c r="CR427" s="162"/>
      <c r="CS427" s="130"/>
      <c r="CT427" s="18">
        <f t="shared" si="3511"/>
        <v>0</v>
      </c>
      <c r="CU427" s="136"/>
      <c r="CV427" s="131"/>
      <c r="CW427" s="69">
        <f t="shared" si="3512"/>
        <v>0</v>
      </c>
      <c r="CX427" s="162"/>
      <c r="CY427" s="130"/>
      <c r="CZ427" s="18">
        <f t="shared" si="3513"/>
        <v>0</v>
      </c>
      <c r="DA427" s="136"/>
      <c r="DB427" s="131"/>
      <c r="DC427" s="69">
        <f t="shared" si="3514"/>
        <v>0</v>
      </c>
      <c r="DD427" s="162"/>
      <c r="DE427" s="130"/>
      <c r="DF427" s="18">
        <f t="shared" si="3515"/>
        <v>0</v>
      </c>
      <c r="DG427" s="136"/>
      <c r="DH427" s="131"/>
      <c r="DI427" s="69">
        <f t="shared" si="3516"/>
        <v>0</v>
      </c>
      <c r="DJ427" s="162"/>
      <c r="DK427" s="130"/>
      <c r="DL427" s="18">
        <f t="shared" si="3517"/>
        <v>0</v>
      </c>
      <c r="DM427" s="136"/>
      <c r="DN427" s="131"/>
      <c r="DO427" s="69">
        <f t="shared" si="3518"/>
        <v>0</v>
      </c>
      <c r="DP427" s="162"/>
      <c r="DQ427" s="130"/>
      <c r="DR427" s="18">
        <f t="shared" si="3519"/>
        <v>0</v>
      </c>
      <c r="DS427" s="136"/>
      <c r="DT427" s="131"/>
      <c r="DU427" s="69">
        <f t="shared" si="3520"/>
        <v>0</v>
      </c>
      <c r="DV427" s="162"/>
      <c r="DW427" s="130"/>
      <c r="DX427" s="18">
        <f t="shared" si="3521"/>
        <v>0</v>
      </c>
      <c r="DY427" s="136"/>
      <c r="DZ427" s="131"/>
      <c r="EA427" s="69">
        <f t="shared" si="3522"/>
        <v>0</v>
      </c>
      <c r="EB427" s="162"/>
      <c r="EC427" s="130"/>
      <c r="ED427" s="18">
        <f t="shared" si="3523"/>
        <v>0</v>
      </c>
      <c r="EE427" s="136"/>
      <c r="EF427" s="131"/>
      <c r="EG427" s="69">
        <f t="shared" si="3524"/>
        <v>0</v>
      </c>
      <c r="EH427" s="162"/>
      <c r="EI427" s="130"/>
      <c r="EJ427" s="18">
        <f t="shared" si="3525"/>
        <v>0</v>
      </c>
      <c r="EK427" s="136"/>
      <c r="EL427" s="131"/>
      <c r="EM427" s="69">
        <f t="shared" si="3526"/>
        <v>0</v>
      </c>
      <c r="EN427" s="162"/>
      <c r="EO427" s="130"/>
      <c r="EP427" s="18">
        <f t="shared" si="3527"/>
        <v>0</v>
      </c>
      <c r="EQ427" s="136"/>
      <c r="ER427" s="131"/>
      <c r="ES427" s="69">
        <f t="shared" si="3528"/>
        <v>0</v>
      </c>
      <c r="ET427" s="162"/>
      <c r="EU427" s="130"/>
      <c r="EV427" s="18">
        <f t="shared" si="3529"/>
        <v>0</v>
      </c>
      <c r="EW427" s="136"/>
      <c r="EX427" s="131"/>
      <c r="EY427" s="69">
        <f t="shared" si="3530"/>
        <v>0</v>
      </c>
      <c r="EZ427" s="162"/>
      <c r="FA427" s="130"/>
      <c r="FB427" s="18">
        <f t="shared" si="3531"/>
        <v>0</v>
      </c>
      <c r="FC427" s="136"/>
      <c r="FD427" s="131"/>
      <c r="FE427" s="69">
        <f t="shared" si="3532"/>
        <v>0</v>
      </c>
      <c r="FF427" s="162"/>
      <c r="FG427" s="130"/>
      <c r="FH427" s="18">
        <f t="shared" si="3533"/>
        <v>0</v>
      </c>
      <c r="FI427" s="136"/>
      <c r="FJ427" s="131"/>
      <c r="FK427" s="69">
        <f t="shared" si="3534"/>
        <v>0</v>
      </c>
      <c r="FL427" s="162"/>
      <c r="FM427" s="130"/>
      <c r="FN427" s="18">
        <f t="shared" si="3535"/>
        <v>0</v>
      </c>
      <c r="FO427" s="136"/>
      <c r="FP427" s="131"/>
      <c r="FQ427" s="69">
        <f t="shared" si="3536"/>
        <v>0</v>
      </c>
      <c r="FR427" s="162"/>
      <c r="FS427" s="130"/>
      <c r="FT427" s="18">
        <f t="shared" si="3537"/>
        <v>0</v>
      </c>
      <c r="FU427" s="136"/>
      <c r="FV427" s="131"/>
      <c r="FW427" s="69">
        <f t="shared" si="3538"/>
        <v>0</v>
      </c>
      <c r="FX427" s="162"/>
      <c r="FY427" s="130"/>
      <c r="FZ427" s="18">
        <f t="shared" si="3539"/>
        <v>0</v>
      </c>
      <c r="GA427" s="136"/>
      <c r="GB427" s="131"/>
      <c r="GC427" s="69">
        <f t="shared" si="3540"/>
        <v>0</v>
      </c>
      <c r="GD427" s="162"/>
      <c r="GE427" s="130"/>
      <c r="GF427" s="18">
        <f t="shared" si="3541"/>
        <v>0</v>
      </c>
      <c r="GG427" s="136"/>
      <c r="GH427" s="131"/>
      <c r="GI427" s="69">
        <f t="shared" si="3542"/>
        <v>0</v>
      </c>
      <c r="GJ427" s="162"/>
      <c r="GK427" s="130"/>
      <c r="GL427" s="18">
        <f t="shared" si="3543"/>
        <v>0</v>
      </c>
      <c r="GM427" s="136"/>
      <c r="GN427" s="131"/>
      <c r="GO427" s="69">
        <f t="shared" si="3544"/>
        <v>0</v>
      </c>
      <c r="GP427" s="162"/>
      <c r="GQ427" s="130"/>
      <c r="GR427" s="18">
        <f t="shared" si="3545"/>
        <v>0</v>
      </c>
      <c r="GS427" s="136"/>
      <c r="GT427" s="131"/>
      <c r="GU427" s="69">
        <f t="shared" si="3546"/>
        <v>0</v>
      </c>
      <c r="GV427" s="162"/>
      <c r="GW427" s="130"/>
      <c r="GX427" s="18">
        <f t="shared" si="3547"/>
        <v>0</v>
      </c>
      <c r="GY427" s="136"/>
      <c r="GZ427" s="131"/>
      <c r="HA427" s="69">
        <f t="shared" si="3548"/>
        <v>0</v>
      </c>
      <c r="HB427" s="162"/>
      <c r="HC427" s="130"/>
      <c r="HD427" s="18">
        <f t="shared" si="3549"/>
        <v>0</v>
      </c>
      <c r="HE427" s="136"/>
      <c r="HF427" s="131"/>
      <c r="HG427" s="69">
        <f t="shared" si="3550"/>
        <v>0</v>
      </c>
      <c r="HH427" s="162"/>
      <c r="HI427" s="130"/>
      <c r="HJ427" s="18">
        <f t="shared" si="3551"/>
        <v>0</v>
      </c>
      <c r="HK427" s="136"/>
      <c r="HL427" s="131"/>
      <c r="HM427" s="69">
        <f t="shared" si="3552"/>
        <v>0</v>
      </c>
      <c r="HN427" s="162"/>
      <c r="HO427" s="130"/>
      <c r="HP427" s="18">
        <f t="shared" si="3553"/>
        <v>0</v>
      </c>
      <c r="HQ427" s="136"/>
      <c r="HR427" s="131"/>
      <c r="HS427" s="69">
        <f t="shared" si="3554"/>
        <v>0</v>
      </c>
      <c r="HT427" s="162"/>
      <c r="HU427" s="130"/>
      <c r="HV427" s="18">
        <f t="shared" si="3555"/>
        <v>0</v>
      </c>
      <c r="HW427" s="17"/>
      <c r="HX427" s="85"/>
      <c r="HY427" s="85"/>
      <c r="HZ427" s="2" t="str">
        <f t="shared" si="3397"/>
        <v>СКРЫТЬ</v>
      </c>
    </row>
    <row r="428" spans="1:234" hidden="1" x14ac:dyDescent="0.2">
      <c r="A428" s="1" t="e">
        <f>$K$2&amp;#REF!&amp;$K$415&amp;$K$416&amp;K428</f>
        <v>#REF!</v>
      </c>
      <c r="B428" s="16" t="e">
        <f>IF(#REF!=0,"Скрыть","")</f>
        <v>#REF!</v>
      </c>
      <c r="C428" s="15" t="e">
        <f>IF(AND(#REF!&gt;85%,#REF!&gt;85%),"скрыть","")</f>
        <v>#REF!</v>
      </c>
      <c r="D428" s="14" t="s">
        <v>2</v>
      </c>
      <c r="E428" s="14" t="s">
        <v>25</v>
      </c>
      <c r="F428" s="14" t="s">
        <v>24</v>
      </c>
      <c r="G428" s="13"/>
      <c r="H428" s="13"/>
      <c r="I428" s="42">
        <v>417</v>
      </c>
      <c r="J428" s="102">
        <f>SUBTOTAL(103,I$12:I428)*1</f>
        <v>71</v>
      </c>
      <c r="K428" s="108" t="s">
        <v>5</v>
      </c>
      <c r="L428" s="17" t="s">
        <v>65</v>
      </c>
      <c r="M428" s="267">
        <v>44166</v>
      </c>
      <c r="N428" s="255">
        <v>44484</v>
      </c>
      <c r="O428" s="118">
        <v>44469</v>
      </c>
      <c r="P428" s="162">
        <v>18000</v>
      </c>
      <c r="Q428" s="163">
        <v>0</v>
      </c>
      <c r="R428" s="163">
        <v>0</v>
      </c>
      <c r="S428" s="92">
        <f t="shared" ca="1" si="3485"/>
        <v>0</v>
      </c>
      <c r="T428" s="92">
        <f t="shared" si="3486"/>
        <v>0</v>
      </c>
      <c r="U428" s="91">
        <f t="shared" ca="1" si="3487"/>
        <v>0</v>
      </c>
      <c r="V428" s="91">
        <f t="shared" si="3488"/>
        <v>18000</v>
      </c>
      <c r="W428" s="120">
        <f t="shared" si="3434"/>
        <v>0</v>
      </c>
      <c r="X428" s="178"/>
      <c r="Y428" s="128">
        <f t="shared" si="3489"/>
        <v>0</v>
      </c>
      <c r="Z428" s="179">
        <f t="shared" ca="1" si="3490"/>
        <v>0</v>
      </c>
      <c r="AA428" s="127">
        <f t="shared" si="3491"/>
        <v>0</v>
      </c>
      <c r="AB428" s="67" t="str">
        <f t="shared" ca="1" si="3492"/>
        <v/>
      </c>
      <c r="AC428" s="69">
        <f t="shared" ca="1" si="3493"/>
        <v>0</v>
      </c>
      <c r="AD428" s="226">
        <f t="shared" si="3471"/>
        <v>0</v>
      </c>
      <c r="AE428" s="227">
        <f t="shared" si="3472"/>
        <v>0</v>
      </c>
      <c r="AF428" s="225">
        <f t="shared" si="3473"/>
        <v>0</v>
      </c>
      <c r="AG428" s="226">
        <f t="shared" si="3474"/>
        <v>0</v>
      </c>
      <c r="AH428" s="227">
        <f t="shared" si="3475"/>
        <v>0</v>
      </c>
      <c r="AI428" s="225">
        <f t="shared" si="3476"/>
        <v>0</v>
      </c>
      <c r="AJ428" s="226">
        <f t="shared" si="3477"/>
        <v>0</v>
      </c>
      <c r="AK428" s="227">
        <f t="shared" si="3478"/>
        <v>0</v>
      </c>
      <c r="AL428" s="225">
        <f t="shared" si="3479"/>
        <v>0</v>
      </c>
      <c r="AM428" s="226">
        <f t="shared" si="3480"/>
        <v>0</v>
      </c>
      <c r="AN428" s="227">
        <f t="shared" si="3481"/>
        <v>0</v>
      </c>
      <c r="AO428" s="225">
        <f t="shared" si="3482"/>
        <v>0</v>
      </c>
      <c r="AP428" s="226">
        <f t="shared" si="3483"/>
        <v>0</v>
      </c>
      <c r="AQ428" s="227">
        <f t="shared" si="3484"/>
        <v>0</v>
      </c>
      <c r="AR428" s="225">
        <f t="shared" si="3440"/>
        <v>0</v>
      </c>
      <c r="AS428" s="136"/>
      <c r="AT428" s="131"/>
      <c r="AU428" s="69">
        <f t="shared" si="3494"/>
        <v>0</v>
      </c>
      <c r="AV428" s="162"/>
      <c r="AW428" s="130"/>
      <c r="AX428" s="18">
        <f t="shared" si="3495"/>
        <v>0</v>
      </c>
      <c r="AY428" s="136"/>
      <c r="AZ428" s="131"/>
      <c r="BA428" s="69">
        <f t="shared" si="3496"/>
        <v>0</v>
      </c>
      <c r="BB428" s="162"/>
      <c r="BC428" s="130"/>
      <c r="BD428" s="18">
        <f t="shared" si="3497"/>
        <v>0</v>
      </c>
      <c r="BE428" s="136"/>
      <c r="BF428" s="131"/>
      <c r="BG428" s="69">
        <f t="shared" si="3498"/>
        <v>0</v>
      </c>
      <c r="BH428" s="162"/>
      <c r="BI428" s="130"/>
      <c r="BJ428" s="18">
        <f t="shared" si="3499"/>
        <v>0</v>
      </c>
      <c r="BK428" s="136"/>
      <c r="BL428" s="131"/>
      <c r="BM428" s="69">
        <f t="shared" si="3500"/>
        <v>0</v>
      </c>
      <c r="BN428" s="162"/>
      <c r="BO428" s="130"/>
      <c r="BP428" s="18">
        <f t="shared" si="3501"/>
        <v>0</v>
      </c>
      <c r="BQ428" s="136"/>
      <c r="BR428" s="131"/>
      <c r="BS428" s="69">
        <f t="shared" si="3502"/>
        <v>0</v>
      </c>
      <c r="BT428" s="162"/>
      <c r="BU428" s="130"/>
      <c r="BV428" s="18">
        <f t="shared" si="3503"/>
        <v>0</v>
      </c>
      <c r="BW428" s="136"/>
      <c r="BX428" s="131"/>
      <c r="BY428" s="69">
        <f t="shared" si="3504"/>
        <v>0</v>
      </c>
      <c r="BZ428" s="162"/>
      <c r="CA428" s="130"/>
      <c r="CB428" s="18">
        <f t="shared" si="3505"/>
        <v>0</v>
      </c>
      <c r="CC428" s="136"/>
      <c r="CD428" s="131"/>
      <c r="CE428" s="69">
        <f t="shared" si="3506"/>
        <v>0</v>
      </c>
      <c r="CF428" s="162"/>
      <c r="CG428" s="130"/>
      <c r="CH428" s="18">
        <f t="shared" si="3507"/>
        <v>0</v>
      </c>
      <c r="CI428" s="136"/>
      <c r="CJ428" s="131"/>
      <c r="CK428" s="69">
        <f t="shared" si="3508"/>
        <v>0</v>
      </c>
      <c r="CL428" s="162"/>
      <c r="CM428" s="130"/>
      <c r="CN428" s="18">
        <f t="shared" si="3509"/>
        <v>0</v>
      </c>
      <c r="CO428" s="136"/>
      <c r="CP428" s="131"/>
      <c r="CQ428" s="69">
        <f t="shared" si="3510"/>
        <v>0</v>
      </c>
      <c r="CR428" s="162"/>
      <c r="CS428" s="130"/>
      <c r="CT428" s="18">
        <f t="shared" si="3511"/>
        <v>0</v>
      </c>
      <c r="CU428" s="136"/>
      <c r="CV428" s="131"/>
      <c r="CW428" s="69">
        <f t="shared" si="3512"/>
        <v>0</v>
      </c>
      <c r="CX428" s="162"/>
      <c r="CY428" s="130"/>
      <c r="CZ428" s="18">
        <f t="shared" si="3513"/>
        <v>0</v>
      </c>
      <c r="DA428" s="136"/>
      <c r="DB428" s="131"/>
      <c r="DC428" s="69">
        <f t="shared" si="3514"/>
        <v>0</v>
      </c>
      <c r="DD428" s="162"/>
      <c r="DE428" s="130"/>
      <c r="DF428" s="18">
        <f t="shared" si="3515"/>
        <v>0</v>
      </c>
      <c r="DG428" s="136"/>
      <c r="DH428" s="131"/>
      <c r="DI428" s="69">
        <f t="shared" si="3516"/>
        <v>0</v>
      </c>
      <c r="DJ428" s="162"/>
      <c r="DK428" s="130"/>
      <c r="DL428" s="18">
        <f t="shared" si="3517"/>
        <v>0</v>
      </c>
      <c r="DM428" s="136"/>
      <c r="DN428" s="131"/>
      <c r="DO428" s="69">
        <f t="shared" si="3518"/>
        <v>0</v>
      </c>
      <c r="DP428" s="162"/>
      <c r="DQ428" s="130"/>
      <c r="DR428" s="18">
        <f t="shared" si="3519"/>
        <v>0</v>
      </c>
      <c r="DS428" s="136"/>
      <c r="DT428" s="131"/>
      <c r="DU428" s="69">
        <f t="shared" si="3520"/>
        <v>0</v>
      </c>
      <c r="DV428" s="162"/>
      <c r="DW428" s="130"/>
      <c r="DX428" s="18">
        <f t="shared" si="3521"/>
        <v>0</v>
      </c>
      <c r="DY428" s="136"/>
      <c r="DZ428" s="131"/>
      <c r="EA428" s="69">
        <f t="shared" si="3522"/>
        <v>0</v>
      </c>
      <c r="EB428" s="162"/>
      <c r="EC428" s="130"/>
      <c r="ED428" s="18">
        <f t="shared" si="3523"/>
        <v>0</v>
      </c>
      <c r="EE428" s="136"/>
      <c r="EF428" s="131"/>
      <c r="EG428" s="69">
        <f t="shared" si="3524"/>
        <v>0</v>
      </c>
      <c r="EH428" s="162"/>
      <c r="EI428" s="130"/>
      <c r="EJ428" s="18">
        <f t="shared" si="3525"/>
        <v>0</v>
      </c>
      <c r="EK428" s="136"/>
      <c r="EL428" s="131"/>
      <c r="EM428" s="69">
        <f t="shared" si="3526"/>
        <v>0</v>
      </c>
      <c r="EN428" s="162"/>
      <c r="EO428" s="130"/>
      <c r="EP428" s="18">
        <f t="shared" si="3527"/>
        <v>0</v>
      </c>
      <c r="EQ428" s="136"/>
      <c r="ER428" s="131"/>
      <c r="ES428" s="69">
        <f t="shared" si="3528"/>
        <v>0</v>
      </c>
      <c r="ET428" s="162"/>
      <c r="EU428" s="130"/>
      <c r="EV428" s="18">
        <f t="shared" si="3529"/>
        <v>0</v>
      </c>
      <c r="EW428" s="136"/>
      <c r="EX428" s="131"/>
      <c r="EY428" s="69">
        <f t="shared" si="3530"/>
        <v>0</v>
      </c>
      <c r="EZ428" s="162"/>
      <c r="FA428" s="130"/>
      <c r="FB428" s="18">
        <f t="shared" si="3531"/>
        <v>0</v>
      </c>
      <c r="FC428" s="136"/>
      <c r="FD428" s="131"/>
      <c r="FE428" s="69">
        <f t="shared" si="3532"/>
        <v>0</v>
      </c>
      <c r="FF428" s="162"/>
      <c r="FG428" s="130"/>
      <c r="FH428" s="18">
        <f t="shared" si="3533"/>
        <v>0</v>
      </c>
      <c r="FI428" s="136"/>
      <c r="FJ428" s="131"/>
      <c r="FK428" s="69">
        <f t="shared" si="3534"/>
        <v>0</v>
      </c>
      <c r="FL428" s="162"/>
      <c r="FM428" s="130"/>
      <c r="FN428" s="18">
        <f t="shared" si="3535"/>
        <v>0</v>
      </c>
      <c r="FO428" s="136"/>
      <c r="FP428" s="131"/>
      <c r="FQ428" s="69">
        <f t="shared" si="3536"/>
        <v>0</v>
      </c>
      <c r="FR428" s="162"/>
      <c r="FS428" s="130"/>
      <c r="FT428" s="18">
        <f t="shared" si="3537"/>
        <v>0</v>
      </c>
      <c r="FU428" s="136"/>
      <c r="FV428" s="131"/>
      <c r="FW428" s="69">
        <f t="shared" si="3538"/>
        <v>0</v>
      </c>
      <c r="FX428" s="162"/>
      <c r="FY428" s="130"/>
      <c r="FZ428" s="18">
        <f t="shared" si="3539"/>
        <v>0</v>
      </c>
      <c r="GA428" s="136"/>
      <c r="GB428" s="131"/>
      <c r="GC428" s="69">
        <f t="shared" si="3540"/>
        <v>0</v>
      </c>
      <c r="GD428" s="162"/>
      <c r="GE428" s="130"/>
      <c r="GF428" s="18">
        <f t="shared" si="3541"/>
        <v>0</v>
      </c>
      <c r="GG428" s="136"/>
      <c r="GH428" s="131"/>
      <c r="GI428" s="69">
        <f t="shared" si="3542"/>
        <v>0</v>
      </c>
      <c r="GJ428" s="162"/>
      <c r="GK428" s="130"/>
      <c r="GL428" s="18">
        <f t="shared" si="3543"/>
        <v>0</v>
      </c>
      <c r="GM428" s="136"/>
      <c r="GN428" s="131"/>
      <c r="GO428" s="69">
        <f t="shared" si="3544"/>
        <v>0</v>
      </c>
      <c r="GP428" s="162"/>
      <c r="GQ428" s="130"/>
      <c r="GR428" s="18">
        <f t="shared" si="3545"/>
        <v>0</v>
      </c>
      <c r="GS428" s="136"/>
      <c r="GT428" s="131"/>
      <c r="GU428" s="69">
        <f t="shared" si="3546"/>
        <v>0</v>
      </c>
      <c r="GV428" s="162"/>
      <c r="GW428" s="130"/>
      <c r="GX428" s="18">
        <f t="shared" si="3547"/>
        <v>0</v>
      </c>
      <c r="GY428" s="136"/>
      <c r="GZ428" s="131"/>
      <c r="HA428" s="69">
        <f t="shared" si="3548"/>
        <v>0</v>
      </c>
      <c r="HB428" s="162"/>
      <c r="HC428" s="130"/>
      <c r="HD428" s="18">
        <f t="shared" si="3549"/>
        <v>0</v>
      </c>
      <c r="HE428" s="136"/>
      <c r="HF428" s="131"/>
      <c r="HG428" s="69">
        <f t="shared" si="3550"/>
        <v>0</v>
      </c>
      <c r="HH428" s="162"/>
      <c r="HI428" s="130"/>
      <c r="HJ428" s="18">
        <f t="shared" si="3551"/>
        <v>0</v>
      </c>
      <c r="HK428" s="136"/>
      <c r="HL428" s="131"/>
      <c r="HM428" s="69">
        <f t="shared" si="3552"/>
        <v>0</v>
      </c>
      <c r="HN428" s="162"/>
      <c r="HO428" s="130"/>
      <c r="HP428" s="18">
        <f t="shared" si="3553"/>
        <v>0</v>
      </c>
      <c r="HQ428" s="136"/>
      <c r="HR428" s="131"/>
      <c r="HS428" s="69">
        <f t="shared" si="3554"/>
        <v>0</v>
      </c>
      <c r="HT428" s="162"/>
      <c r="HU428" s="130"/>
      <c r="HV428" s="18">
        <f t="shared" si="3555"/>
        <v>0</v>
      </c>
      <c r="HW428" s="17"/>
      <c r="HX428" s="85"/>
      <c r="HY428" s="85"/>
      <c r="HZ428" s="2" t="str">
        <f t="shared" si="3397"/>
        <v>СКРЫТЬ</v>
      </c>
    </row>
    <row r="429" spans="1:234" hidden="1" x14ac:dyDescent="0.2">
      <c r="A429" s="1" t="e">
        <f>$K$2&amp;#REF!&amp;$K$415&amp;$K$416&amp;K429</f>
        <v>#REF!</v>
      </c>
      <c r="B429" s="16" t="e">
        <f>IF(#REF!=0,"Скрыть","")</f>
        <v>#REF!</v>
      </c>
      <c r="C429" s="15" t="e">
        <f>IF(AND(#REF!&gt;85%,#REF!&gt;85%),"скрыть","")</f>
        <v>#REF!</v>
      </c>
      <c r="D429" s="14" t="s">
        <v>2</v>
      </c>
      <c r="E429" s="14" t="s">
        <v>25</v>
      </c>
      <c r="F429" s="14" t="s">
        <v>24</v>
      </c>
      <c r="G429" s="13"/>
      <c r="H429" s="13"/>
      <c r="I429" s="42">
        <v>418</v>
      </c>
      <c r="J429" s="102">
        <f>SUBTOTAL(103,I$12:I429)*1</f>
        <v>71</v>
      </c>
      <c r="K429" s="108" t="s">
        <v>4</v>
      </c>
      <c r="L429" s="17" t="s">
        <v>65</v>
      </c>
      <c r="M429" s="267">
        <v>44166</v>
      </c>
      <c r="N429" s="255">
        <v>44484</v>
      </c>
      <c r="O429" s="118">
        <v>44469</v>
      </c>
      <c r="P429" s="162">
        <v>17232</v>
      </c>
      <c r="Q429" s="163">
        <v>0</v>
      </c>
      <c r="R429" s="163">
        <v>0</v>
      </c>
      <c r="S429" s="92">
        <f t="shared" ca="1" si="3485"/>
        <v>0</v>
      </c>
      <c r="T429" s="92">
        <f t="shared" si="3486"/>
        <v>0</v>
      </c>
      <c r="U429" s="91">
        <f t="shared" ca="1" si="3487"/>
        <v>0</v>
      </c>
      <c r="V429" s="91">
        <f t="shared" si="3488"/>
        <v>17232</v>
      </c>
      <c r="W429" s="120">
        <f t="shared" si="3434"/>
        <v>0</v>
      </c>
      <c r="X429" s="178"/>
      <c r="Y429" s="128">
        <f t="shared" si="3489"/>
        <v>0</v>
      </c>
      <c r="Z429" s="179">
        <f t="shared" ca="1" si="3490"/>
        <v>0</v>
      </c>
      <c r="AA429" s="127">
        <f t="shared" si="3491"/>
        <v>0</v>
      </c>
      <c r="AB429" s="67" t="str">
        <f t="shared" ca="1" si="3492"/>
        <v/>
      </c>
      <c r="AC429" s="69">
        <f t="shared" ca="1" si="3493"/>
        <v>0</v>
      </c>
      <c r="AD429" s="226">
        <f t="shared" si="3471"/>
        <v>0</v>
      </c>
      <c r="AE429" s="227">
        <f t="shared" si="3472"/>
        <v>0</v>
      </c>
      <c r="AF429" s="225">
        <f t="shared" si="3473"/>
        <v>0</v>
      </c>
      <c r="AG429" s="226">
        <f t="shared" si="3474"/>
        <v>0</v>
      </c>
      <c r="AH429" s="227">
        <f t="shared" si="3475"/>
        <v>0</v>
      </c>
      <c r="AI429" s="225">
        <f t="shared" si="3476"/>
        <v>0</v>
      </c>
      <c r="AJ429" s="226">
        <f t="shared" si="3477"/>
        <v>0</v>
      </c>
      <c r="AK429" s="227">
        <f t="shared" si="3478"/>
        <v>0</v>
      </c>
      <c r="AL429" s="225">
        <f t="shared" si="3479"/>
        <v>0</v>
      </c>
      <c r="AM429" s="226">
        <f t="shared" si="3480"/>
        <v>0</v>
      </c>
      <c r="AN429" s="227">
        <f t="shared" si="3481"/>
        <v>0</v>
      </c>
      <c r="AO429" s="225">
        <f t="shared" si="3482"/>
        <v>0</v>
      </c>
      <c r="AP429" s="226">
        <f t="shared" si="3483"/>
        <v>0</v>
      </c>
      <c r="AQ429" s="227">
        <f t="shared" si="3484"/>
        <v>0</v>
      </c>
      <c r="AR429" s="225">
        <f t="shared" si="3440"/>
        <v>0</v>
      </c>
      <c r="AS429" s="136"/>
      <c r="AT429" s="131"/>
      <c r="AU429" s="69">
        <f t="shared" si="3494"/>
        <v>0</v>
      </c>
      <c r="AV429" s="162"/>
      <c r="AW429" s="130"/>
      <c r="AX429" s="18">
        <f t="shared" si="3495"/>
        <v>0</v>
      </c>
      <c r="AY429" s="136"/>
      <c r="AZ429" s="131"/>
      <c r="BA429" s="69">
        <f t="shared" si="3496"/>
        <v>0</v>
      </c>
      <c r="BB429" s="162"/>
      <c r="BC429" s="130"/>
      <c r="BD429" s="18">
        <f t="shared" si="3497"/>
        <v>0</v>
      </c>
      <c r="BE429" s="136"/>
      <c r="BF429" s="131"/>
      <c r="BG429" s="69">
        <f t="shared" si="3498"/>
        <v>0</v>
      </c>
      <c r="BH429" s="162"/>
      <c r="BI429" s="130"/>
      <c r="BJ429" s="18">
        <f t="shared" si="3499"/>
        <v>0</v>
      </c>
      <c r="BK429" s="136"/>
      <c r="BL429" s="131"/>
      <c r="BM429" s="69">
        <f t="shared" si="3500"/>
        <v>0</v>
      </c>
      <c r="BN429" s="162"/>
      <c r="BO429" s="130"/>
      <c r="BP429" s="18">
        <f t="shared" si="3501"/>
        <v>0</v>
      </c>
      <c r="BQ429" s="136"/>
      <c r="BR429" s="131"/>
      <c r="BS429" s="69">
        <f t="shared" si="3502"/>
        <v>0</v>
      </c>
      <c r="BT429" s="162"/>
      <c r="BU429" s="130"/>
      <c r="BV429" s="18">
        <f t="shared" si="3503"/>
        <v>0</v>
      </c>
      <c r="BW429" s="136"/>
      <c r="BX429" s="131"/>
      <c r="BY429" s="69">
        <f t="shared" si="3504"/>
        <v>0</v>
      </c>
      <c r="BZ429" s="162"/>
      <c r="CA429" s="130"/>
      <c r="CB429" s="18">
        <f t="shared" si="3505"/>
        <v>0</v>
      </c>
      <c r="CC429" s="136"/>
      <c r="CD429" s="131"/>
      <c r="CE429" s="69">
        <f t="shared" si="3506"/>
        <v>0</v>
      </c>
      <c r="CF429" s="162"/>
      <c r="CG429" s="130"/>
      <c r="CH429" s="18">
        <f t="shared" si="3507"/>
        <v>0</v>
      </c>
      <c r="CI429" s="136"/>
      <c r="CJ429" s="131"/>
      <c r="CK429" s="69">
        <f t="shared" si="3508"/>
        <v>0</v>
      </c>
      <c r="CL429" s="162"/>
      <c r="CM429" s="130"/>
      <c r="CN429" s="18">
        <f t="shared" si="3509"/>
        <v>0</v>
      </c>
      <c r="CO429" s="136"/>
      <c r="CP429" s="131"/>
      <c r="CQ429" s="69">
        <f t="shared" si="3510"/>
        <v>0</v>
      </c>
      <c r="CR429" s="162"/>
      <c r="CS429" s="130"/>
      <c r="CT429" s="18">
        <f t="shared" si="3511"/>
        <v>0</v>
      </c>
      <c r="CU429" s="136"/>
      <c r="CV429" s="131"/>
      <c r="CW429" s="69">
        <f t="shared" si="3512"/>
        <v>0</v>
      </c>
      <c r="CX429" s="162"/>
      <c r="CY429" s="130"/>
      <c r="CZ429" s="18">
        <f t="shared" si="3513"/>
        <v>0</v>
      </c>
      <c r="DA429" s="136"/>
      <c r="DB429" s="131"/>
      <c r="DC429" s="69">
        <f t="shared" si="3514"/>
        <v>0</v>
      </c>
      <c r="DD429" s="162"/>
      <c r="DE429" s="130"/>
      <c r="DF429" s="18">
        <f t="shared" si="3515"/>
        <v>0</v>
      </c>
      <c r="DG429" s="136"/>
      <c r="DH429" s="131"/>
      <c r="DI429" s="69">
        <f t="shared" si="3516"/>
        <v>0</v>
      </c>
      <c r="DJ429" s="162"/>
      <c r="DK429" s="130"/>
      <c r="DL429" s="18">
        <f t="shared" si="3517"/>
        <v>0</v>
      </c>
      <c r="DM429" s="136"/>
      <c r="DN429" s="131"/>
      <c r="DO429" s="69">
        <f t="shared" si="3518"/>
        <v>0</v>
      </c>
      <c r="DP429" s="162"/>
      <c r="DQ429" s="130"/>
      <c r="DR429" s="18">
        <f t="shared" si="3519"/>
        <v>0</v>
      </c>
      <c r="DS429" s="136"/>
      <c r="DT429" s="131"/>
      <c r="DU429" s="69">
        <f t="shared" si="3520"/>
        <v>0</v>
      </c>
      <c r="DV429" s="162"/>
      <c r="DW429" s="130"/>
      <c r="DX429" s="18">
        <f t="shared" si="3521"/>
        <v>0</v>
      </c>
      <c r="DY429" s="136"/>
      <c r="DZ429" s="131"/>
      <c r="EA429" s="69">
        <f t="shared" si="3522"/>
        <v>0</v>
      </c>
      <c r="EB429" s="162"/>
      <c r="EC429" s="130"/>
      <c r="ED429" s="18">
        <f t="shared" si="3523"/>
        <v>0</v>
      </c>
      <c r="EE429" s="136"/>
      <c r="EF429" s="131"/>
      <c r="EG429" s="69">
        <f t="shared" si="3524"/>
        <v>0</v>
      </c>
      <c r="EH429" s="162"/>
      <c r="EI429" s="130"/>
      <c r="EJ429" s="18">
        <f t="shared" si="3525"/>
        <v>0</v>
      </c>
      <c r="EK429" s="136"/>
      <c r="EL429" s="131"/>
      <c r="EM429" s="69">
        <f t="shared" si="3526"/>
        <v>0</v>
      </c>
      <c r="EN429" s="162"/>
      <c r="EO429" s="130"/>
      <c r="EP429" s="18">
        <f t="shared" si="3527"/>
        <v>0</v>
      </c>
      <c r="EQ429" s="136"/>
      <c r="ER429" s="131"/>
      <c r="ES429" s="69">
        <f t="shared" si="3528"/>
        <v>0</v>
      </c>
      <c r="ET429" s="162"/>
      <c r="EU429" s="130"/>
      <c r="EV429" s="18">
        <f t="shared" si="3529"/>
        <v>0</v>
      </c>
      <c r="EW429" s="136"/>
      <c r="EX429" s="131"/>
      <c r="EY429" s="69">
        <f t="shared" si="3530"/>
        <v>0</v>
      </c>
      <c r="EZ429" s="162"/>
      <c r="FA429" s="130"/>
      <c r="FB429" s="18">
        <f t="shared" si="3531"/>
        <v>0</v>
      </c>
      <c r="FC429" s="136"/>
      <c r="FD429" s="131"/>
      <c r="FE429" s="69">
        <f t="shared" si="3532"/>
        <v>0</v>
      </c>
      <c r="FF429" s="162"/>
      <c r="FG429" s="130"/>
      <c r="FH429" s="18">
        <f t="shared" si="3533"/>
        <v>0</v>
      </c>
      <c r="FI429" s="136"/>
      <c r="FJ429" s="131"/>
      <c r="FK429" s="69">
        <f t="shared" si="3534"/>
        <v>0</v>
      </c>
      <c r="FL429" s="162"/>
      <c r="FM429" s="130"/>
      <c r="FN429" s="18">
        <f t="shared" si="3535"/>
        <v>0</v>
      </c>
      <c r="FO429" s="136"/>
      <c r="FP429" s="131"/>
      <c r="FQ429" s="69">
        <f t="shared" si="3536"/>
        <v>0</v>
      </c>
      <c r="FR429" s="162"/>
      <c r="FS429" s="130"/>
      <c r="FT429" s="18">
        <f t="shared" si="3537"/>
        <v>0</v>
      </c>
      <c r="FU429" s="136"/>
      <c r="FV429" s="131"/>
      <c r="FW429" s="69">
        <f t="shared" si="3538"/>
        <v>0</v>
      </c>
      <c r="FX429" s="162"/>
      <c r="FY429" s="130"/>
      <c r="FZ429" s="18">
        <f t="shared" si="3539"/>
        <v>0</v>
      </c>
      <c r="GA429" s="136"/>
      <c r="GB429" s="131"/>
      <c r="GC429" s="69">
        <f t="shared" si="3540"/>
        <v>0</v>
      </c>
      <c r="GD429" s="162"/>
      <c r="GE429" s="130"/>
      <c r="GF429" s="18">
        <f t="shared" si="3541"/>
        <v>0</v>
      </c>
      <c r="GG429" s="136"/>
      <c r="GH429" s="131"/>
      <c r="GI429" s="69">
        <f t="shared" si="3542"/>
        <v>0</v>
      </c>
      <c r="GJ429" s="162"/>
      <c r="GK429" s="130"/>
      <c r="GL429" s="18">
        <f t="shared" si="3543"/>
        <v>0</v>
      </c>
      <c r="GM429" s="136"/>
      <c r="GN429" s="131"/>
      <c r="GO429" s="69">
        <f t="shared" si="3544"/>
        <v>0</v>
      </c>
      <c r="GP429" s="162"/>
      <c r="GQ429" s="130"/>
      <c r="GR429" s="18">
        <f t="shared" si="3545"/>
        <v>0</v>
      </c>
      <c r="GS429" s="136"/>
      <c r="GT429" s="131"/>
      <c r="GU429" s="69">
        <f t="shared" si="3546"/>
        <v>0</v>
      </c>
      <c r="GV429" s="162"/>
      <c r="GW429" s="130"/>
      <c r="GX429" s="18">
        <f t="shared" si="3547"/>
        <v>0</v>
      </c>
      <c r="GY429" s="136"/>
      <c r="GZ429" s="131"/>
      <c r="HA429" s="69">
        <f t="shared" si="3548"/>
        <v>0</v>
      </c>
      <c r="HB429" s="162"/>
      <c r="HC429" s="130"/>
      <c r="HD429" s="18">
        <f t="shared" si="3549"/>
        <v>0</v>
      </c>
      <c r="HE429" s="136"/>
      <c r="HF429" s="131"/>
      <c r="HG429" s="69">
        <f t="shared" si="3550"/>
        <v>0</v>
      </c>
      <c r="HH429" s="162"/>
      <c r="HI429" s="130"/>
      <c r="HJ429" s="18">
        <f t="shared" si="3551"/>
        <v>0</v>
      </c>
      <c r="HK429" s="136"/>
      <c r="HL429" s="131"/>
      <c r="HM429" s="69">
        <f t="shared" si="3552"/>
        <v>0</v>
      </c>
      <c r="HN429" s="162"/>
      <c r="HO429" s="130"/>
      <c r="HP429" s="18">
        <f t="shared" si="3553"/>
        <v>0</v>
      </c>
      <c r="HQ429" s="136"/>
      <c r="HR429" s="131"/>
      <c r="HS429" s="69">
        <f t="shared" si="3554"/>
        <v>0</v>
      </c>
      <c r="HT429" s="162"/>
      <c r="HU429" s="130"/>
      <c r="HV429" s="18">
        <f t="shared" si="3555"/>
        <v>0</v>
      </c>
      <c r="HW429" s="17"/>
      <c r="HX429" s="85"/>
      <c r="HY429" s="85"/>
      <c r="HZ429" s="2" t="str">
        <f t="shared" si="3397"/>
        <v>СКРЫТЬ</v>
      </c>
    </row>
    <row r="430" spans="1:234" hidden="1" x14ac:dyDescent="0.2">
      <c r="B430" s="16"/>
      <c r="C430" s="15"/>
      <c r="D430" s="250"/>
      <c r="E430" s="250"/>
      <c r="F430" s="250"/>
      <c r="G430" s="13"/>
      <c r="H430" s="13"/>
      <c r="I430" s="42">
        <v>419</v>
      </c>
      <c r="J430" s="102">
        <f>SUBTOTAL(103,I$12:I430)*1</f>
        <v>71</v>
      </c>
      <c r="K430" s="108" t="s">
        <v>110</v>
      </c>
      <c r="L430" s="17" t="s">
        <v>65</v>
      </c>
      <c r="M430" s="267">
        <v>44166</v>
      </c>
      <c r="N430" s="255">
        <v>44484</v>
      </c>
      <c r="O430" s="118">
        <v>44469</v>
      </c>
      <c r="P430" s="162">
        <v>6300</v>
      </c>
      <c r="Q430" s="163">
        <v>0</v>
      </c>
      <c r="R430" s="163">
        <v>0</v>
      </c>
      <c r="S430" s="92">
        <f t="shared" ca="1" si="3485"/>
        <v>0</v>
      </c>
      <c r="T430" s="92">
        <f t="shared" si="3486"/>
        <v>0</v>
      </c>
      <c r="U430" s="91">
        <f t="shared" ca="1" si="3487"/>
        <v>0</v>
      </c>
      <c r="V430" s="91">
        <f t="shared" si="3488"/>
        <v>6300</v>
      </c>
      <c r="W430" s="120">
        <f>IF(OR(AND(P430=0,T430=0),AND(P430="",T430="")),"",IF(AND(P430=0,T430&gt;0),1,T430/P430))</f>
        <v>0</v>
      </c>
      <c r="X430" s="178"/>
      <c r="Y430" s="128">
        <f t="shared" si="3489"/>
        <v>0</v>
      </c>
      <c r="Z430" s="179">
        <f t="shared" ca="1" si="3490"/>
        <v>0</v>
      </c>
      <c r="AA430" s="127">
        <f t="shared" si="3491"/>
        <v>0</v>
      </c>
      <c r="AB430" s="67" t="str">
        <f t="shared" ca="1" si="3492"/>
        <v/>
      </c>
      <c r="AC430" s="69">
        <f t="shared" ca="1" si="3493"/>
        <v>0</v>
      </c>
      <c r="AD430" s="226">
        <f t="shared" si="3471"/>
        <v>0</v>
      </c>
      <c r="AE430" s="227">
        <f t="shared" si="3472"/>
        <v>0</v>
      </c>
      <c r="AF430" s="225">
        <f t="shared" si="3473"/>
        <v>0</v>
      </c>
      <c r="AG430" s="226">
        <f t="shared" si="3474"/>
        <v>0</v>
      </c>
      <c r="AH430" s="227">
        <f t="shared" si="3475"/>
        <v>0</v>
      </c>
      <c r="AI430" s="225">
        <f t="shared" si="3476"/>
        <v>0</v>
      </c>
      <c r="AJ430" s="226">
        <f t="shared" si="3477"/>
        <v>0</v>
      </c>
      <c r="AK430" s="227">
        <f t="shared" si="3478"/>
        <v>0</v>
      </c>
      <c r="AL430" s="225">
        <f t="shared" si="3479"/>
        <v>0</v>
      </c>
      <c r="AM430" s="226">
        <f t="shared" si="3480"/>
        <v>0</v>
      </c>
      <c r="AN430" s="227">
        <f t="shared" si="3481"/>
        <v>0</v>
      </c>
      <c r="AO430" s="225">
        <f t="shared" si="3482"/>
        <v>0</v>
      </c>
      <c r="AP430" s="226">
        <f t="shared" si="3483"/>
        <v>0</v>
      </c>
      <c r="AQ430" s="227">
        <f t="shared" si="3484"/>
        <v>0</v>
      </c>
      <c r="AR430" s="225">
        <f t="shared" si="3440"/>
        <v>0</v>
      </c>
      <c r="AS430" s="136"/>
      <c r="AT430" s="131"/>
      <c r="AU430" s="69">
        <f t="shared" si="3494"/>
        <v>0</v>
      </c>
      <c r="AV430" s="162"/>
      <c r="AW430" s="130"/>
      <c r="AX430" s="18">
        <f>AW430-AV430</f>
        <v>0</v>
      </c>
      <c r="AY430" s="136"/>
      <c r="AZ430" s="131"/>
      <c r="BA430" s="69">
        <f t="shared" si="3496"/>
        <v>0</v>
      </c>
      <c r="BB430" s="162"/>
      <c r="BC430" s="130"/>
      <c r="BD430" s="18">
        <f>BC430-BB430</f>
        <v>0</v>
      </c>
      <c r="BE430" s="136"/>
      <c r="BF430" s="131"/>
      <c r="BG430" s="69">
        <f t="shared" si="3498"/>
        <v>0</v>
      </c>
      <c r="BH430" s="162"/>
      <c r="BI430" s="130"/>
      <c r="BJ430" s="18">
        <f>BI430-BH430</f>
        <v>0</v>
      </c>
      <c r="BK430" s="136"/>
      <c r="BL430" s="131"/>
      <c r="BM430" s="69">
        <f t="shared" si="3500"/>
        <v>0</v>
      </c>
      <c r="BN430" s="162"/>
      <c r="BO430" s="130"/>
      <c r="BP430" s="18">
        <f>BO430-BN430</f>
        <v>0</v>
      </c>
      <c r="BQ430" s="136"/>
      <c r="BR430" s="131"/>
      <c r="BS430" s="69">
        <f t="shared" si="3502"/>
        <v>0</v>
      </c>
      <c r="BT430" s="162"/>
      <c r="BU430" s="130"/>
      <c r="BV430" s="18">
        <f>BU430-BT430</f>
        <v>0</v>
      </c>
      <c r="BW430" s="136"/>
      <c r="BX430" s="131"/>
      <c r="BY430" s="69">
        <f t="shared" si="3504"/>
        <v>0</v>
      </c>
      <c r="BZ430" s="162"/>
      <c r="CA430" s="130"/>
      <c r="CB430" s="18">
        <f>CA430-BZ430</f>
        <v>0</v>
      </c>
      <c r="CC430" s="136"/>
      <c r="CD430" s="131"/>
      <c r="CE430" s="69">
        <f t="shared" si="3506"/>
        <v>0</v>
      </c>
      <c r="CF430" s="162"/>
      <c r="CG430" s="130"/>
      <c r="CH430" s="18">
        <f>CG430-CF430</f>
        <v>0</v>
      </c>
      <c r="CI430" s="136"/>
      <c r="CJ430" s="131"/>
      <c r="CK430" s="69">
        <f t="shared" si="3508"/>
        <v>0</v>
      </c>
      <c r="CL430" s="162"/>
      <c r="CM430" s="130"/>
      <c r="CN430" s="18">
        <f t="shared" si="3509"/>
        <v>0</v>
      </c>
      <c r="CO430" s="136"/>
      <c r="CP430" s="131"/>
      <c r="CQ430" s="69">
        <f t="shared" si="3510"/>
        <v>0</v>
      </c>
      <c r="CR430" s="162"/>
      <c r="CS430" s="130"/>
      <c r="CT430" s="18">
        <f t="shared" si="3511"/>
        <v>0</v>
      </c>
      <c r="CU430" s="136"/>
      <c r="CV430" s="131"/>
      <c r="CW430" s="69">
        <f t="shared" si="3512"/>
        <v>0</v>
      </c>
      <c r="CX430" s="162"/>
      <c r="CY430" s="130"/>
      <c r="CZ430" s="18">
        <f t="shared" si="3513"/>
        <v>0</v>
      </c>
      <c r="DA430" s="136"/>
      <c r="DB430" s="131"/>
      <c r="DC430" s="69">
        <f t="shared" si="3514"/>
        <v>0</v>
      </c>
      <c r="DD430" s="162"/>
      <c r="DE430" s="130"/>
      <c r="DF430" s="18">
        <f t="shared" si="3515"/>
        <v>0</v>
      </c>
      <c r="DG430" s="136"/>
      <c r="DH430" s="131"/>
      <c r="DI430" s="69">
        <f t="shared" si="3516"/>
        <v>0</v>
      </c>
      <c r="DJ430" s="162"/>
      <c r="DK430" s="130"/>
      <c r="DL430" s="18">
        <f>DK430-DJ430</f>
        <v>0</v>
      </c>
      <c r="DM430" s="136"/>
      <c r="DN430" s="131"/>
      <c r="DO430" s="69">
        <f t="shared" si="3518"/>
        <v>0</v>
      </c>
      <c r="DP430" s="162"/>
      <c r="DQ430" s="130"/>
      <c r="DR430" s="18">
        <f>DQ430-DP430</f>
        <v>0</v>
      </c>
      <c r="DS430" s="136"/>
      <c r="DT430" s="131"/>
      <c r="DU430" s="69">
        <f t="shared" si="3520"/>
        <v>0</v>
      </c>
      <c r="DV430" s="162"/>
      <c r="DW430" s="130"/>
      <c r="DX430" s="18">
        <f>DW430-DV430</f>
        <v>0</v>
      </c>
      <c r="DY430" s="136"/>
      <c r="DZ430" s="131"/>
      <c r="EA430" s="69">
        <f t="shared" si="3522"/>
        <v>0</v>
      </c>
      <c r="EB430" s="162"/>
      <c r="EC430" s="130"/>
      <c r="ED430" s="18">
        <f>EC430-EB430</f>
        <v>0</v>
      </c>
      <c r="EE430" s="136"/>
      <c r="EF430" s="131"/>
      <c r="EG430" s="69">
        <f t="shared" si="3524"/>
        <v>0</v>
      </c>
      <c r="EH430" s="162"/>
      <c r="EI430" s="130"/>
      <c r="EJ430" s="18">
        <f>EI430-EH430</f>
        <v>0</v>
      </c>
      <c r="EK430" s="136"/>
      <c r="EL430" s="131"/>
      <c r="EM430" s="69">
        <f t="shared" si="3526"/>
        <v>0</v>
      </c>
      <c r="EN430" s="162"/>
      <c r="EO430" s="130"/>
      <c r="EP430" s="18">
        <f>EO430-EN430</f>
        <v>0</v>
      </c>
      <c r="EQ430" s="136"/>
      <c r="ER430" s="131"/>
      <c r="ES430" s="69">
        <f t="shared" si="3528"/>
        <v>0</v>
      </c>
      <c r="ET430" s="162"/>
      <c r="EU430" s="130"/>
      <c r="EV430" s="18">
        <f>EU430-ET430</f>
        <v>0</v>
      </c>
      <c r="EW430" s="136"/>
      <c r="EX430" s="131"/>
      <c r="EY430" s="69">
        <f t="shared" si="3530"/>
        <v>0</v>
      </c>
      <c r="EZ430" s="162"/>
      <c r="FA430" s="130"/>
      <c r="FB430" s="18">
        <f>FA430-EZ430</f>
        <v>0</v>
      </c>
      <c r="FC430" s="136"/>
      <c r="FD430" s="131"/>
      <c r="FE430" s="69">
        <f t="shared" si="3532"/>
        <v>0</v>
      </c>
      <c r="FF430" s="162"/>
      <c r="FG430" s="130"/>
      <c r="FH430" s="18">
        <f>FG430-FF430</f>
        <v>0</v>
      </c>
      <c r="FI430" s="136"/>
      <c r="FJ430" s="131"/>
      <c r="FK430" s="69">
        <f t="shared" si="3534"/>
        <v>0</v>
      </c>
      <c r="FL430" s="162"/>
      <c r="FM430" s="130"/>
      <c r="FN430" s="18">
        <f>FM430-FL430</f>
        <v>0</v>
      </c>
      <c r="FO430" s="136"/>
      <c r="FP430" s="131"/>
      <c r="FQ430" s="69">
        <f t="shared" si="3536"/>
        <v>0</v>
      </c>
      <c r="FR430" s="162"/>
      <c r="FS430" s="130"/>
      <c r="FT430" s="18">
        <f>FS430-FR430</f>
        <v>0</v>
      </c>
      <c r="FU430" s="136"/>
      <c r="FV430" s="131"/>
      <c r="FW430" s="69">
        <f t="shared" si="3538"/>
        <v>0</v>
      </c>
      <c r="FX430" s="162"/>
      <c r="FY430" s="130"/>
      <c r="FZ430" s="18">
        <f>FY430-FX430</f>
        <v>0</v>
      </c>
      <c r="GA430" s="136"/>
      <c r="GB430" s="131"/>
      <c r="GC430" s="69">
        <f t="shared" si="3540"/>
        <v>0</v>
      </c>
      <c r="GD430" s="162"/>
      <c r="GE430" s="130"/>
      <c r="GF430" s="18">
        <f>GE430-GD430</f>
        <v>0</v>
      </c>
      <c r="GG430" s="136"/>
      <c r="GH430" s="131"/>
      <c r="GI430" s="69">
        <f t="shared" si="3542"/>
        <v>0</v>
      </c>
      <c r="GJ430" s="162"/>
      <c r="GK430" s="130"/>
      <c r="GL430" s="18">
        <f>GK430-GJ430</f>
        <v>0</v>
      </c>
      <c r="GM430" s="136"/>
      <c r="GN430" s="131"/>
      <c r="GO430" s="69">
        <f t="shared" si="3544"/>
        <v>0</v>
      </c>
      <c r="GP430" s="162"/>
      <c r="GQ430" s="130"/>
      <c r="GR430" s="18">
        <f>GQ430-GP430</f>
        <v>0</v>
      </c>
      <c r="GS430" s="136"/>
      <c r="GT430" s="131"/>
      <c r="GU430" s="69">
        <f t="shared" si="3546"/>
        <v>0</v>
      </c>
      <c r="GV430" s="162"/>
      <c r="GW430" s="130"/>
      <c r="GX430" s="18">
        <f>GW430-GV430</f>
        <v>0</v>
      </c>
      <c r="GY430" s="136"/>
      <c r="GZ430" s="131"/>
      <c r="HA430" s="69">
        <f t="shared" si="3548"/>
        <v>0</v>
      </c>
      <c r="HB430" s="162"/>
      <c r="HC430" s="130"/>
      <c r="HD430" s="18">
        <f>HC430-HB430</f>
        <v>0</v>
      </c>
      <c r="HE430" s="136"/>
      <c r="HF430" s="131"/>
      <c r="HG430" s="69">
        <f t="shared" si="3550"/>
        <v>0</v>
      </c>
      <c r="HH430" s="162"/>
      <c r="HI430" s="130"/>
      <c r="HJ430" s="18">
        <f>HI430-HH430</f>
        <v>0</v>
      </c>
      <c r="HK430" s="136"/>
      <c r="HL430" s="131"/>
      <c r="HM430" s="69">
        <f t="shared" si="3552"/>
        <v>0</v>
      </c>
      <c r="HN430" s="162"/>
      <c r="HO430" s="130"/>
      <c r="HP430" s="18">
        <f>HO430-HN430</f>
        <v>0</v>
      </c>
      <c r="HQ430" s="136"/>
      <c r="HR430" s="131"/>
      <c r="HS430" s="69">
        <f t="shared" si="3554"/>
        <v>0</v>
      </c>
      <c r="HT430" s="162"/>
      <c r="HU430" s="130"/>
      <c r="HV430" s="18">
        <f>HU430-HT430</f>
        <v>0</v>
      </c>
      <c r="HW430" s="17"/>
      <c r="HX430" s="85"/>
      <c r="HY430" s="85"/>
      <c r="HZ430" s="2" t="str">
        <f t="shared" si="3397"/>
        <v>СКРЫТЬ</v>
      </c>
    </row>
    <row r="431" spans="1:234" hidden="1" x14ac:dyDescent="0.2">
      <c r="A431" s="1" t="e">
        <f>$K$2&amp;#REF!&amp;$K$415&amp;$K$416&amp;K431</f>
        <v>#REF!</v>
      </c>
      <c r="B431" s="16" t="e">
        <f>IF(#REF!=0,"Скрыть","")</f>
        <v>#REF!</v>
      </c>
      <c r="C431" s="15" t="e">
        <f>IF(AND(#REF!&gt;85%,#REF!&gt;85%),"скрыть","")</f>
        <v>#REF!</v>
      </c>
      <c r="D431" s="14" t="s">
        <v>2</v>
      </c>
      <c r="E431" s="14" t="s">
        <v>25</v>
      </c>
      <c r="F431" s="14" t="s">
        <v>24</v>
      </c>
      <c r="G431" s="13"/>
      <c r="H431" s="13"/>
      <c r="I431" s="42">
        <v>420</v>
      </c>
      <c r="J431" s="102">
        <f>SUBTOTAL(103,I$12:I431)*1</f>
        <v>71</v>
      </c>
      <c r="K431" s="108" t="s">
        <v>3</v>
      </c>
      <c r="L431" s="17" t="s">
        <v>65</v>
      </c>
      <c r="M431" s="267">
        <v>44166</v>
      </c>
      <c r="N431" s="255">
        <v>44484</v>
      </c>
      <c r="O431" s="118">
        <v>44469</v>
      </c>
      <c r="P431" s="162">
        <v>528928</v>
      </c>
      <c r="Q431" s="163">
        <v>0</v>
      </c>
      <c r="R431" s="163">
        <v>0</v>
      </c>
      <c r="S431" s="92">
        <f t="shared" ca="1" si="3485"/>
        <v>0</v>
      </c>
      <c r="T431" s="92">
        <f t="shared" si="3486"/>
        <v>0</v>
      </c>
      <c r="U431" s="91">
        <f t="shared" ca="1" si="3487"/>
        <v>0</v>
      </c>
      <c r="V431" s="91">
        <f t="shared" si="3488"/>
        <v>528928</v>
      </c>
      <c r="W431" s="120">
        <f t="shared" si="3434"/>
        <v>0</v>
      </c>
      <c r="X431" s="178"/>
      <c r="Y431" s="128">
        <f t="shared" si="3489"/>
        <v>0</v>
      </c>
      <c r="Z431" s="179">
        <f t="shared" ca="1" si="3490"/>
        <v>0</v>
      </c>
      <c r="AA431" s="127">
        <f t="shared" si="3491"/>
        <v>0</v>
      </c>
      <c r="AB431" s="67" t="str">
        <f t="shared" ca="1" si="3492"/>
        <v/>
      </c>
      <c r="AC431" s="69">
        <f t="shared" ca="1" si="3493"/>
        <v>0</v>
      </c>
      <c r="AD431" s="226">
        <f t="shared" si="3471"/>
        <v>0</v>
      </c>
      <c r="AE431" s="227">
        <f t="shared" si="3472"/>
        <v>0</v>
      </c>
      <c r="AF431" s="225">
        <f t="shared" si="3473"/>
        <v>0</v>
      </c>
      <c r="AG431" s="226">
        <f t="shared" si="3474"/>
        <v>0</v>
      </c>
      <c r="AH431" s="227">
        <f t="shared" si="3475"/>
        <v>0</v>
      </c>
      <c r="AI431" s="225">
        <f t="shared" si="3476"/>
        <v>0</v>
      </c>
      <c r="AJ431" s="226">
        <f t="shared" si="3477"/>
        <v>0</v>
      </c>
      <c r="AK431" s="227">
        <f t="shared" si="3478"/>
        <v>0</v>
      </c>
      <c r="AL431" s="225">
        <f t="shared" si="3479"/>
        <v>0</v>
      </c>
      <c r="AM431" s="226">
        <f t="shared" si="3480"/>
        <v>0</v>
      </c>
      <c r="AN431" s="227">
        <f t="shared" si="3481"/>
        <v>0</v>
      </c>
      <c r="AO431" s="225">
        <f t="shared" si="3482"/>
        <v>0</v>
      </c>
      <c r="AP431" s="226">
        <f t="shared" si="3483"/>
        <v>0</v>
      </c>
      <c r="AQ431" s="227">
        <f t="shared" si="3484"/>
        <v>0</v>
      </c>
      <c r="AR431" s="225">
        <f t="shared" si="3440"/>
        <v>0</v>
      </c>
      <c r="AS431" s="136"/>
      <c r="AT431" s="131"/>
      <c r="AU431" s="69">
        <f t="shared" si="3494"/>
        <v>0</v>
      </c>
      <c r="AV431" s="162"/>
      <c r="AW431" s="130"/>
      <c r="AX431" s="18">
        <f t="shared" si="3495"/>
        <v>0</v>
      </c>
      <c r="AY431" s="136"/>
      <c r="AZ431" s="131"/>
      <c r="BA431" s="69">
        <f t="shared" si="3496"/>
        <v>0</v>
      </c>
      <c r="BB431" s="162"/>
      <c r="BC431" s="130"/>
      <c r="BD431" s="18">
        <f t="shared" si="3497"/>
        <v>0</v>
      </c>
      <c r="BE431" s="136"/>
      <c r="BF431" s="131"/>
      <c r="BG431" s="69">
        <f t="shared" si="3498"/>
        <v>0</v>
      </c>
      <c r="BH431" s="162"/>
      <c r="BI431" s="130"/>
      <c r="BJ431" s="18">
        <f t="shared" si="3499"/>
        <v>0</v>
      </c>
      <c r="BK431" s="136"/>
      <c r="BL431" s="131"/>
      <c r="BM431" s="69">
        <f t="shared" si="3500"/>
        <v>0</v>
      </c>
      <c r="BN431" s="162"/>
      <c r="BO431" s="130"/>
      <c r="BP431" s="18">
        <f t="shared" si="3501"/>
        <v>0</v>
      </c>
      <c r="BQ431" s="136"/>
      <c r="BR431" s="131"/>
      <c r="BS431" s="69">
        <f t="shared" si="3502"/>
        <v>0</v>
      </c>
      <c r="BT431" s="162"/>
      <c r="BU431" s="130"/>
      <c r="BV431" s="18">
        <f t="shared" si="3503"/>
        <v>0</v>
      </c>
      <c r="BW431" s="136"/>
      <c r="BX431" s="131"/>
      <c r="BY431" s="69">
        <f t="shared" si="3504"/>
        <v>0</v>
      </c>
      <c r="BZ431" s="162"/>
      <c r="CA431" s="130"/>
      <c r="CB431" s="18">
        <f t="shared" si="3505"/>
        <v>0</v>
      </c>
      <c r="CC431" s="136"/>
      <c r="CD431" s="131"/>
      <c r="CE431" s="69">
        <f t="shared" si="3506"/>
        <v>0</v>
      </c>
      <c r="CF431" s="162"/>
      <c r="CG431" s="130"/>
      <c r="CH431" s="18">
        <f t="shared" si="3507"/>
        <v>0</v>
      </c>
      <c r="CI431" s="136"/>
      <c r="CJ431" s="131"/>
      <c r="CK431" s="69">
        <f t="shared" si="3508"/>
        <v>0</v>
      </c>
      <c r="CL431" s="162"/>
      <c r="CM431" s="130"/>
      <c r="CN431" s="18">
        <f t="shared" si="3509"/>
        <v>0</v>
      </c>
      <c r="CO431" s="136"/>
      <c r="CP431" s="131"/>
      <c r="CQ431" s="69">
        <f t="shared" si="3510"/>
        <v>0</v>
      </c>
      <c r="CR431" s="162"/>
      <c r="CS431" s="130"/>
      <c r="CT431" s="18">
        <f t="shared" si="3511"/>
        <v>0</v>
      </c>
      <c r="CU431" s="136"/>
      <c r="CV431" s="131"/>
      <c r="CW431" s="69">
        <f t="shared" si="3512"/>
        <v>0</v>
      </c>
      <c r="CX431" s="162"/>
      <c r="CY431" s="130"/>
      <c r="CZ431" s="18">
        <f t="shared" si="3513"/>
        <v>0</v>
      </c>
      <c r="DA431" s="136"/>
      <c r="DB431" s="131"/>
      <c r="DC431" s="69">
        <f t="shared" si="3514"/>
        <v>0</v>
      </c>
      <c r="DD431" s="162"/>
      <c r="DE431" s="130"/>
      <c r="DF431" s="18">
        <f t="shared" si="3515"/>
        <v>0</v>
      </c>
      <c r="DG431" s="136"/>
      <c r="DH431" s="131"/>
      <c r="DI431" s="69">
        <f t="shared" si="3516"/>
        <v>0</v>
      </c>
      <c r="DJ431" s="162"/>
      <c r="DK431" s="130"/>
      <c r="DL431" s="18">
        <f t="shared" si="3517"/>
        <v>0</v>
      </c>
      <c r="DM431" s="136"/>
      <c r="DN431" s="131"/>
      <c r="DO431" s="69">
        <f t="shared" si="3518"/>
        <v>0</v>
      </c>
      <c r="DP431" s="162"/>
      <c r="DQ431" s="130"/>
      <c r="DR431" s="18">
        <f t="shared" si="3519"/>
        <v>0</v>
      </c>
      <c r="DS431" s="136"/>
      <c r="DT431" s="131"/>
      <c r="DU431" s="69">
        <f t="shared" si="3520"/>
        <v>0</v>
      </c>
      <c r="DV431" s="162"/>
      <c r="DW431" s="130"/>
      <c r="DX431" s="18">
        <f t="shared" si="3521"/>
        <v>0</v>
      </c>
      <c r="DY431" s="136"/>
      <c r="DZ431" s="131"/>
      <c r="EA431" s="69">
        <f t="shared" si="3522"/>
        <v>0</v>
      </c>
      <c r="EB431" s="162"/>
      <c r="EC431" s="130"/>
      <c r="ED431" s="18">
        <f t="shared" si="3523"/>
        <v>0</v>
      </c>
      <c r="EE431" s="136"/>
      <c r="EF431" s="131"/>
      <c r="EG431" s="69">
        <f t="shared" si="3524"/>
        <v>0</v>
      </c>
      <c r="EH431" s="162"/>
      <c r="EI431" s="130"/>
      <c r="EJ431" s="18">
        <f t="shared" si="3525"/>
        <v>0</v>
      </c>
      <c r="EK431" s="136"/>
      <c r="EL431" s="131"/>
      <c r="EM431" s="69">
        <f t="shared" si="3526"/>
        <v>0</v>
      </c>
      <c r="EN431" s="162"/>
      <c r="EO431" s="130"/>
      <c r="EP431" s="18">
        <f t="shared" si="3527"/>
        <v>0</v>
      </c>
      <c r="EQ431" s="136"/>
      <c r="ER431" s="131"/>
      <c r="ES431" s="69">
        <f t="shared" si="3528"/>
        <v>0</v>
      </c>
      <c r="ET431" s="162"/>
      <c r="EU431" s="130"/>
      <c r="EV431" s="18">
        <f t="shared" si="3529"/>
        <v>0</v>
      </c>
      <c r="EW431" s="136"/>
      <c r="EX431" s="131"/>
      <c r="EY431" s="69">
        <f t="shared" si="3530"/>
        <v>0</v>
      </c>
      <c r="EZ431" s="162"/>
      <c r="FA431" s="130"/>
      <c r="FB431" s="18">
        <f t="shared" si="3531"/>
        <v>0</v>
      </c>
      <c r="FC431" s="136"/>
      <c r="FD431" s="131"/>
      <c r="FE431" s="69">
        <f t="shared" si="3532"/>
        <v>0</v>
      </c>
      <c r="FF431" s="162"/>
      <c r="FG431" s="130"/>
      <c r="FH431" s="18">
        <f t="shared" si="3533"/>
        <v>0</v>
      </c>
      <c r="FI431" s="136"/>
      <c r="FJ431" s="131"/>
      <c r="FK431" s="69">
        <f t="shared" si="3534"/>
        <v>0</v>
      </c>
      <c r="FL431" s="162"/>
      <c r="FM431" s="130"/>
      <c r="FN431" s="18">
        <f t="shared" si="3535"/>
        <v>0</v>
      </c>
      <c r="FO431" s="136"/>
      <c r="FP431" s="131"/>
      <c r="FQ431" s="69">
        <f t="shared" si="3536"/>
        <v>0</v>
      </c>
      <c r="FR431" s="162"/>
      <c r="FS431" s="130"/>
      <c r="FT431" s="18">
        <f t="shared" si="3537"/>
        <v>0</v>
      </c>
      <c r="FU431" s="136"/>
      <c r="FV431" s="131"/>
      <c r="FW431" s="69">
        <f t="shared" si="3538"/>
        <v>0</v>
      </c>
      <c r="FX431" s="162"/>
      <c r="FY431" s="130"/>
      <c r="FZ431" s="18">
        <f t="shared" si="3539"/>
        <v>0</v>
      </c>
      <c r="GA431" s="136"/>
      <c r="GB431" s="131"/>
      <c r="GC431" s="69">
        <f t="shared" si="3540"/>
        <v>0</v>
      </c>
      <c r="GD431" s="162"/>
      <c r="GE431" s="130"/>
      <c r="GF431" s="18">
        <f t="shared" si="3541"/>
        <v>0</v>
      </c>
      <c r="GG431" s="136"/>
      <c r="GH431" s="131"/>
      <c r="GI431" s="69">
        <f t="shared" si="3542"/>
        <v>0</v>
      </c>
      <c r="GJ431" s="162"/>
      <c r="GK431" s="130"/>
      <c r="GL431" s="18">
        <f t="shared" si="3543"/>
        <v>0</v>
      </c>
      <c r="GM431" s="136"/>
      <c r="GN431" s="131"/>
      <c r="GO431" s="69">
        <f t="shared" si="3544"/>
        <v>0</v>
      </c>
      <c r="GP431" s="162"/>
      <c r="GQ431" s="130"/>
      <c r="GR431" s="18">
        <f t="shared" si="3545"/>
        <v>0</v>
      </c>
      <c r="GS431" s="136"/>
      <c r="GT431" s="131"/>
      <c r="GU431" s="69">
        <f t="shared" si="3546"/>
        <v>0</v>
      </c>
      <c r="GV431" s="162"/>
      <c r="GW431" s="130"/>
      <c r="GX431" s="18">
        <f t="shared" si="3547"/>
        <v>0</v>
      </c>
      <c r="GY431" s="136"/>
      <c r="GZ431" s="131"/>
      <c r="HA431" s="69">
        <f t="shared" si="3548"/>
        <v>0</v>
      </c>
      <c r="HB431" s="162"/>
      <c r="HC431" s="130"/>
      <c r="HD431" s="18">
        <f t="shared" si="3549"/>
        <v>0</v>
      </c>
      <c r="HE431" s="136"/>
      <c r="HF431" s="131"/>
      <c r="HG431" s="69">
        <f t="shared" si="3550"/>
        <v>0</v>
      </c>
      <c r="HH431" s="162"/>
      <c r="HI431" s="130"/>
      <c r="HJ431" s="18">
        <f t="shared" si="3551"/>
        <v>0</v>
      </c>
      <c r="HK431" s="136"/>
      <c r="HL431" s="131"/>
      <c r="HM431" s="69">
        <f t="shared" si="3552"/>
        <v>0</v>
      </c>
      <c r="HN431" s="162"/>
      <c r="HO431" s="130"/>
      <c r="HP431" s="18">
        <f t="shared" si="3553"/>
        <v>0</v>
      </c>
      <c r="HQ431" s="136"/>
      <c r="HR431" s="131"/>
      <c r="HS431" s="69">
        <f t="shared" si="3554"/>
        <v>0</v>
      </c>
      <c r="HT431" s="162"/>
      <c r="HU431" s="130"/>
      <c r="HV431" s="18">
        <f t="shared" si="3555"/>
        <v>0</v>
      </c>
      <c r="HW431" s="17"/>
      <c r="HX431" s="85"/>
      <c r="HY431" s="85"/>
      <c r="HZ431" s="2" t="str">
        <f t="shared" si="3397"/>
        <v>СКРЫТЬ</v>
      </c>
    </row>
    <row r="432" spans="1:234" x14ac:dyDescent="0.2">
      <c r="A432" s="1" t="e">
        <f>$K$2&amp;#REF!&amp;$K$415&amp;$K$416&amp;K432</f>
        <v>#REF!</v>
      </c>
      <c r="B432" s="16" t="e">
        <f>IF(#REF!=0,"Скрыть","")</f>
        <v>#REF!</v>
      </c>
      <c r="C432" s="15" t="e">
        <f>IF(AND(#REF!&gt;85%,#REF!&gt;85%),"скрыть","")</f>
        <v>#REF!</v>
      </c>
      <c r="D432" s="14" t="s">
        <v>2</v>
      </c>
      <c r="E432" s="14" t="s">
        <v>25</v>
      </c>
      <c r="F432" s="14" t="s">
        <v>24</v>
      </c>
      <c r="G432" s="13"/>
      <c r="H432" s="13"/>
      <c r="I432" s="42">
        <v>421</v>
      </c>
      <c r="J432" s="102">
        <f>SUBTOTAL(103,I$12:I432)*1</f>
        <v>72</v>
      </c>
      <c r="K432" s="108" t="s">
        <v>6</v>
      </c>
      <c r="L432" s="17" t="s">
        <v>65</v>
      </c>
      <c r="M432" s="267">
        <v>44197</v>
      </c>
      <c r="N432" s="255">
        <v>44499</v>
      </c>
      <c r="O432" s="118">
        <v>44469</v>
      </c>
      <c r="P432" s="162">
        <v>73376</v>
      </c>
      <c r="Q432" s="163">
        <v>18624.83870967742</v>
      </c>
      <c r="R432" s="163">
        <v>15726</v>
      </c>
      <c r="S432" s="92">
        <f t="shared" ca="1" si="3485"/>
        <v>18924.83870967742</v>
      </c>
      <c r="T432" s="92">
        <f t="shared" si="3486"/>
        <v>16113</v>
      </c>
      <c r="U432" s="91">
        <f t="shared" ca="1" si="3487"/>
        <v>-2811.8387096774204</v>
      </c>
      <c r="V432" s="91">
        <f t="shared" si="3488"/>
        <v>57263</v>
      </c>
      <c r="W432" s="120">
        <f t="shared" si="3434"/>
        <v>0.21959496293065853</v>
      </c>
      <c r="X432" s="178">
        <v>300</v>
      </c>
      <c r="Y432" s="128">
        <f t="shared" si="3489"/>
        <v>300</v>
      </c>
      <c r="Z432" s="179">
        <f t="shared" ca="1" si="3490"/>
        <v>300</v>
      </c>
      <c r="AA432" s="127">
        <f t="shared" si="3491"/>
        <v>387</v>
      </c>
      <c r="AB432" s="67">
        <f t="shared" ca="1" si="3492"/>
        <v>1.29</v>
      </c>
      <c r="AC432" s="69">
        <f t="shared" ca="1" si="3493"/>
        <v>87</v>
      </c>
      <c r="AD432" s="226">
        <f t="shared" si="3471"/>
        <v>60</v>
      </c>
      <c r="AE432" s="227">
        <f t="shared" si="3472"/>
        <v>259</v>
      </c>
      <c r="AF432" s="225">
        <f t="shared" si="3473"/>
        <v>199</v>
      </c>
      <c r="AG432" s="226">
        <f t="shared" si="3474"/>
        <v>90</v>
      </c>
      <c r="AH432" s="227">
        <f t="shared" si="3475"/>
        <v>98</v>
      </c>
      <c r="AI432" s="225">
        <f t="shared" si="3476"/>
        <v>8</v>
      </c>
      <c r="AJ432" s="226">
        <f t="shared" si="3477"/>
        <v>120</v>
      </c>
      <c r="AK432" s="227">
        <f t="shared" si="3478"/>
        <v>0</v>
      </c>
      <c r="AL432" s="225">
        <f t="shared" si="3479"/>
        <v>-120</v>
      </c>
      <c r="AM432" s="226">
        <f t="shared" si="3480"/>
        <v>30</v>
      </c>
      <c r="AN432" s="227">
        <f t="shared" si="3481"/>
        <v>30</v>
      </c>
      <c r="AO432" s="225">
        <f t="shared" si="3482"/>
        <v>0</v>
      </c>
      <c r="AP432" s="226">
        <f t="shared" si="3483"/>
        <v>0</v>
      </c>
      <c r="AQ432" s="227">
        <f t="shared" si="3484"/>
        <v>0</v>
      </c>
      <c r="AR432" s="225">
        <f t="shared" si="3440"/>
        <v>0</v>
      </c>
      <c r="AS432" s="136">
        <v>0</v>
      </c>
      <c r="AT432" s="131">
        <v>0</v>
      </c>
      <c r="AU432" s="69">
        <f t="shared" si="3494"/>
        <v>0</v>
      </c>
      <c r="AV432" s="162">
        <v>10</v>
      </c>
      <c r="AW432" s="130">
        <v>5</v>
      </c>
      <c r="AX432" s="18">
        <f t="shared" si="3495"/>
        <v>-5</v>
      </c>
      <c r="AY432" s="136">
        <v>0</v>
      </c>
      <c r="AZ432" s="131">
        <v>0</v>
      </c>
      <c r="BA432" s="69">
        <f t="shared" si="3496"/>
        <v>0</v>
      </c>
      <c r="BB432" s="162">
        <v>10</v>
      </c>
      <c r="BC432" s="130">
        <v>5</v>
      </c>
      <c r="BD432" s="18">
        <f t="shared" si="3497"/>
        <v>-5</v>
      </c>
      <c r="BE432" s="136">
        <v>0</v>
      </c>
      <c r="BF432" s="131">
        <v>0</v>
      </c>
      <c r="BG432" s="69">
        <f t="shared" si="3498"/>
        <v>0</v>
      </c>
      <c r="BH432" s="162">
        <v>10</v>
      </c>
      <c r="BI432" s="130">
        <v>5</v>
      </c>
      <c r="BJ432" s="18">
        <f t="shared" si="3499"/>
        <v>-5</v>
      </c>
      <c r="BK432" s="136">
        <v>60</v>
      </c>
      <c r="BL432" s="131">
        <v>60</v>
      </c>
      <c r="BM432" s="69">
        <f t="shared" si="3500"/>
        <v>0</v>
      </c>
      <c r="BN432" s="162">
        <v>10</v>
      </c>
      <c r="BO432" s="130">
        <v>10</v>
      </c>
      <c r="BP432" s="18">
        <f t="shared" si="3501"/>
        <v>0</v>
      </c>
      <c r="BQ432" s="136">
        <v>0</v>
      </c>
      <c r="BR432" s="131">
        <v>36</v>
      </c>
      <c r="BS432" s="69">
        <f t="shared" si="3502"/>
        <v>36</v>
      </c>
      <c r="BT432" s="162">
        <v>10</v>
      </c>
      <c r="BU432" s="130">
        <v>10</v>
      </c>
      <c r="BV432" s="18">
        <f t="shared" si="3503"/>
        <v>0</v>
      </c>
      <c r="BW432" s="136">
        <v>0</v>
      </c>
      <c r="BX432" s="131">
        <v>65</v>
      </c>
      <c r="BY432" s="69">
        <f t="shared" si="3504"/>
        <v>65</v>
      </c>
      <c r="BZ432" s="162">
        <v>10</v>
      </c>
      <c r="CA432" s="130">
        <v>10</v>
      </c>
      <c r="CB432" s="18">
        <f t="shared" si="3505"/>
        <v>0</v>
      </c>
      <c r="CC432" s="136">
        <v>0</v>
      </c>
      <c r="CD432" s="131">
        <v>98</v>
      </c>
      <c r="CE432" s="69">
        <f t="shared" si="3506"/>
        <v>98</v>
      </c>
      <c r="CF432" s="162">
        <v>10</v>
      </c>
      <c r="CG432" s="130">
        <v>10</v>
      </c>
      <c r="CH432" s="18">
        <f t="shared" si="3507"/>
        <v>0</v>
      </c>
      <c r="CI432" s="136">
        <v>0</v>
      </c>
      <c r="CJ432" s="131">
        <v>98</v>
      </c>
      <c r="CK432" s="69">
        <f t="shared" si="3508"/>
        <v>98</v>
      </c>
      <c r="CL432" s="162">
        <v>10</v>
      </c>
      <c r="CM432" s="130">
        <v>10</v>
      </c>
      <c r="CN432" s="18">
        <f t="shared" si="3509"/>
        <v>0</v>
      </c>
      <c r="CO432" s="136">
        <v>0</v>
      </c>
      <c r="CP432" s="131">
        <v>0</v>
      </c>
      <c r="CQ432" s="69">
        <f t="shared" si="3510"/>
        <v>0</v>
      </c>
      <c r="CR432" s="162">
        <v>10</v>
      </c>
      <c r="CS432" s="130">
        <v>10</v>
      </c>
      <c r="CT432" s="18">
        <f t="shared" si="3511"/>
        <v>0</v>
      </c>
      <c r="CU432" s="136">
        <v>0</v>
      </c>
      <c r="CV432" s="131">
        <v>0</v>
      </c>
      <c r="CW432" s="69">
        <f t="shared" si="3512"/>
        <v>0</v>
      </c>
      <c r="CX432" s="162">
        <v>10</v>
      </c>
      <c r="CY432" s="130">
        <v>10</v>
      </c>
      <c r="CZ432" s="18">
        <f t="shared" si="3513"/>
        <v>0</v>
      </c>
      <c r="DA432" s="136">
        <v>0</v>
      </c>
      <c r="DB432" s="131">
        <v>0</v>
      </c>
      <c r="DC432" s="69">
        <f t="shared" si="3514"/>
        <v>0</v>
      </c>
      <c r="DD432" s="162">
        <v>10</v>
      </c>
      <c r="DE432" s="130">
        <v>15</v>
      </c>
      <c r="DF432" s="18">
        <f t="shared" si="3515"/>
        <v>5</v>
      </c>
      <c r="DG432" s="136">
        <v>0</v>
      </c>
      <c r="DH432" s="131">
        <v>0</v>
      </c>
      <c r="DI432" s="69">
        <f t="shared" si="3516"/>
        <v>0</v>
      </c>
      <c r="DJ432" s="162">
        <v>10</v>
      </c>
      <c r="DK432" s="130">
        <v>15</v>
      </c>
      <c r="DL432" s="18">
        <f t="shared" si="3517"/>
        <v>5</v>
      </c>
      <c r="DM432" s="136">
        <v>0</v>
      </c>
      <c r="DN432" s="131">
        <v>0</v>
      </c>
      <c r="DO432" s="69">
        <f t="shared" si="3518"/>
        <v>0</v>
      </c>
      <c r="DP432" s="162">
        <v>10</v>
      </c>
      <c r="DQ432" s="130">
        <v>15</v>
      </c>
      <c r="DR432" s="18">
        <f t="shared" si="3519"/>
        <v>5</v>
      </c>
      <c r="DS432" s="136">
        <v>90</v>
      </c>
      <c r="DT432" s="131">
        <v>0</v>
      </c>
      <c r="DU432" s="69">
        <f t="shared" si="3520"/>
        <v>-90</v>
      </c>
      <c r="DV432" s="162">
        <v>10</v>
      </c>
      <c r="DW432" s="130">
        <v>15</v>
      </c>
      <c r="DX432" s="18">
        <f t="shared" si="3521"/>
        <v>5</v>
      </c>
      <c r="DY432" s="136">
        <v>0</v>
      </c>
      <c r="DZ432" s="131">
        <v>0</v>
      </c>
      <c r="EA432" s="69">
        <f t="shared" si="3522"/>
        <v>0</v>
      </c>
      <c r="EB432" s="162">
        <v>10</v>
      </c>
      <c r="EC432" s="130">
        <v>14</v>
      </c>
      <c r="ED432" s="18">
        <f t="shared" si="3523"/>
        <v>4</v>
      </c>
      <c r="EE432" s="136">
        <v>0</v>
      </c>
      <c r="EF432" s="131">
        <v>0</v>
      </c>
      <c r="EG432" s="69">
        <f t="shared" si="3524"/>
        <v>0</v>
      </c>
      <c r="EH432" s="162">
        <v>10</v>
      </c>
      <c r="EI432" s="130">
        <v>14</v>
      </c>
      <c r="EJ432" s="18">
        <f t="shared" si="3525"/>
        <v>4</v>
      </c>
      <c r="EK432" s="136">
        <v>0</v>
      </c>
      <c r="EL432" s="131">
        <v>0</v>
      </c>
      <c r="EM432" s="69">
        <f t="shared" si="3526"/>
        <v>0</v>
      </c>
      <c r="EN432" s="162">
        <v>10</v>
      </c>
      <c r="EO432" s="130">
        <v>14</v>
      </c>
      <c r="EP432" s="18">
        <f t="shared" si="3527"/>
        <v>4</v>
      </c>
      <c r="EQ432" s="136">
        <v>0</v>
      </c>
      <c r="ER432" s="131">
        <v>0</v>
      </c>
      <c r="ES432" s="69">
        <f t="shared" si="3528"/>
        <v>0</v>
      </c>
      <c r="ET432" s="162">
        <v>10</v>
      </c>
      <c r="EU432" s="130">
        <v>14</v>
      </c>
      <c r="EV432" s="18">
        <f t="shared" si="3529"/>
        <v>4</v>
      </c>
      <c r="EW432" s="136">
        <v>0</v>
      </c>
      <c r="EX432" s="131">
        <v>0</v>
      </c>
      <c r="EY432" s="69">
        <f t="shared" si="3530"/>
        <v>0</v>
      </c>
      <c r="EZ432" s="162">
        <v>10</v>
      </c>
      <c r="FA432" s="130">
        <v>14</v>
      </c>
      <c r="FB432" s="18">
        <f t="shared" si="3531"/>
        <v>4</v>
      </c>
      <c r="FC432" s="136">
        <v>0</v>
      </c>
      <c r="FD432" s="131">
        <v>0</v>
      </c>
      <c r="FE432" s="69">
        <f t="shared" si="3532"/>
        <v>0</v>
      </c>
      <c r="FF432" s="162">
        <v>10</v>
      </c>
      <c r="FG432" s="130">
        <v>14</v>
      </c>
      <c r="FH432" s="18">
        <f t="shared" si="3533"/>
        <v>4</v>
      </c>
      <c r="FI432" s="136">
        <v>120</v>
      </c>
      <c r="FJ432" s="131">
        <v>0</v>
      </c>
      <c r="FK432" s="69">
        <f t="shared" si="3534"/>
        <v>-120</v>
      </c>
      <c r="FL432" s="162">
        <v>10</v>
      </c>
      <c r="FM432" s="130">
        <v>14</v>
      </c>
      <c r="FN432" s="18">
        <f t="shared" si="3535"/>
        <v>4</v>
      </c>
      <c r="FO432" s="136">
        <v>0</v>
      </c>
      <c r="FP432" s="131">
        <v>0</v>
      </c>
      <c r="FQ432" s="69">
        <f t="shared" si="3536"/>
        <v>0</v>
      </c>
      <c r="FR432" s="162">
        <v>10</v>
      </c>
      <c r="FS432" s="130">
        <v>14</v>
      </c>
      <c r="FT432" s="18">
        <f t="shared" si="3537"/>
        <v>4</v>
      </c>
      <c r="FU432" s="136">
        <v>30</v>
      </c>
      <c r="FV432" s="131">
        <v>30</v>
      </c>
      <c r="FW432" s="69">
        <f t="shared" si="3538"/>
        <v>0</v>
      </c>
      <c r="FX432" s="162">
        <v>10</v>
      </c>
      <c r="FY432" s="130">
        <v>14</v>
      </c>
      <c r="FZ432" s="18">
        <f t="shared" si="3539"/>
        <v>4</v>
      </c>
      <c r="GA432" s="136">
        <v>0</v>
      </c>
      <c r="GB432" s="131">
        <v>0</v>
      </c>
      <c r="GC432" s="69">
        <f t="shared" si="3540"/>
        <v>0</v>
      </c>
      <c r="GD432" s="162">
        <v>10</v>
      </c>
      <c r="GE432" s="130">
        <v>14</v>
      </c>
      <c r="GF432" s="18">
        <f t="shared" si="3541"/>
        <v>4</v>
      </c>
      <c r="GG432" s="136">
        <v>0</v>
      </c>
      <c r="GH432" s="131">
        <v>0</v>
      </c>
      <c r="GI432" s="69">
        <f t="shared" si="3542"/>
        <v>0</v>
      </c>
      <c r="GJ432" s="162">
        <v>10</v>
      </c>
      <c r="GK432" s="130">
        <v>14</v>
      </c>
      <c r="GL432" s="18">
        <f t="shared" si="3543"/>
        <v>4</v>
      </c>
      <c r="GM432" s="136">
        <v>0</v>
      </c>
      <c r="GN432" s="131">
        <v>0</v>
      </c>
      <c r="GO432" s="69">
        <f t="shared" si="3544"/>
        <v>0</v>
      </c>
      <c r="GP432" s="162">
        <v>10</v>
      </c>
      <c r="GQ432" s="130">
        <v>14</v>
      </c>
      <c r="GR432" s="18">
        <f t="shared" si="3545"/>
        <v>4</v>
      </c>
      <c r="GS432" s="136">
        <v>0</v>
      </c>
      <c r="GT432" s="131">
        <v>0</v>
      </c>
      <c r="GU432" s="69">
        <f t="shared" si="3546"/>
        <v>0</v>
      </c>
      <c r="GV432" s="162">
        <v>10</v>
      </c>
      <c r="GW432" s="130">
        <v>14</v>
      </c>
      <c r="GX432" s="18">
        <f t="shared" si="3547"/>
        <v>4</v>
      </c>
      <c r="GY432" s="136">
        <v>0</v>
      </c>
      <c r="GZ432" s="131">
        <v>0</v>
      </c>
      <c r="HA432" s="69">
        <f t="shared" si="3548"/>
        <v>0</v>
      </c>
      <c r="HB432" s="162">
        <v>10</v>
      </c>
      <c r="HC432" s="130">
        <v>14</v>
      </c>
      <c r="HD432" s="18">
        <f t="shared" si="3549"/>
        <v>4</v>
      </c>
      <c r="HE432" s="136"/>
      <c r="HF432" s="131"/>
      <c r="HG432" s="69">
        <f t="shared" si="3550"/>
        <v>0</v>
      </c>
      <c r="HH432" s="162"/>
      <c r="HI432" s="130"/>
      <c r="HJ432" s="18">
        <f t="shared" si="3551"/>
        <v>0</v>
      </c>
      <c r="HK432" s="136"/>
      <c r="HL432" s="131"/>
      <c r="HM432" s="69">
        <f t="shared" si="3552"/>
        <v>0</v>
      </c>
      <c r="HN432" s="162"/>
      <c r="HO432" s="130"/>
      <c r="HP432" s="18">
        <f t="shared" si="3553"/>
        <v>0</v>
      </c>
      <c r="HQ432" s="136"/>
      <c r="HR432" s="131"/>
      <c r="HS432" s="69">
        <f t="shared" si="3554"/>
        <v>0</v>
      </c>
      <c r="HT432" s="162"/>
      <c r="HU432" s="130"/>
      <c r="HV432" s="18">
        <f t="shared" si="3555"/>
        <v>0</v>
      </c>
      <c r="HW432" s="107" t="s">
        <v>123</v>
      </c>
      <c r="HX432" s="85"/>
      <c r="HY432" s="85"/>
      <c r="HZ432" s="2">
        <f t="shared" si="3397"/>
        <v>1</v>
      </c>
    </row>
    <row r="433" spans="1:234" hidden="1" x14ac:dyDescent="0.2">
      <c r="A433" s="1" t="e">
        <f>$K$2&amp;#REF!&amp;$K$415&amp;$K$416&amp;K433</f>
        <v>#REF!</v>
      </c>
      <c r="B433" s="16" t="e">
        <f>IF(#REF!=0,"Скрыть","")</f>
        <v>#REF!</v>
      </c>
      <c r="C433" s="15" t="e">
        <f>IF(AND(#REF!&gt;85%,#REF!&gt;85%),"скрыть","")</f>
        <v>#REF!</v>
      </c>
      <c r="D433" s="14" t="s">
        <v>2</v>
      </c>
      <c r="E433" s="14" t="s">
        <v>25</v>
      </c>
      <c r="F433" s="14" t="s">
        <v>24</v>
      </c>
      <c r="G433" s="13"/>
      <c r="H433" s="13"/>
      <c r="I433" s="42">
        <v>422</v>
      </c>
      <c r="J433" s="102">
        <f>SUBTOTAL(103,I$12:I433)*1</f>
        <v>72</v>
      </c>
      <c r="K433" s="108" t="s">
        <v>111</v>
      </c>
      <c r="L433" s="17" t="s">
        <v>65</v>
      </c>
      <c r="M433" s="267">
        <v>44326</v>
      </c>
      <c r="N433" s="255">
        <v>44484</v>
      </c>
      <c r="O433" s="118">
        <v>44469</v>
      </c>
      <c r="P433" s="162">
        <v>700</v>
      </c>
      <c r="Q433" s="163">
        <v>135.48387096774195</v>
      </c>
      <c r="R433" s="163">
        <v>0</v>
      </c>
      <c r="S433" s="92">
        <f t="shared" ca="1" si="3485"/>
        <v>135.48387096774195</v>
      </c>
      <c r="T433" s="92">
        <f t="shared" si="3486"/>
        <v>0</v>
      </c>
      <c r="U433" s="91">
        <f t="shared" ca="1" si="3487"/>
        <v>-135.48387096774195</v>
      </c>
      <c r="V433" s="91">
        <f t="shared" si="3488"/>
        <v>700</v>
      </c>
      <c r="W433" s="120">
        <f t="shared" si="3434"/>
        <v>0</v>
      </c>
      <c r="X433" s="178"/>
      <c r="Y433" s="128">
        <f t="shared" si="3489"/>
        <v>0</v>
      </c>
      <c r="Z433" s="179">
        <f t="shared" ca="1" si="3490"/>
        <v>0</v>
      </c>
      <c r="AA433" s="127">
        <f t="shared" si="3491"/>
        <v>0</v>
      </c>
      <c r="AB433" s="67" t="str">
        <f t="shared" ca="1" si="3492"/>
        <v/>
      </c>
      <c r="AC433" s="69">
        <f t="shared" ca="1" si="3493"/>
        <v>0</v>
      </c>
      <c r="AD433" s="226">
        <f t="shared" si="3471"/>
        <v>0</v>
      </c>
      <c r="AE433" s="227">
        <f t="shared" si="3472"/>
        <v>0</v>
      </c>
      <c r="AF433" s="225">
        <f t="shared" si="3473"/>
        <v>0</v>
      </c>
      <c r="AG433" s="226">
        <f t="shared" si="3474"/>
        <v>0</v>
      </c>
      <c r="AH433" s="227">
        <f t="shared" si="3475"/>
        <v>0</v>
      </c>
      <c r="AI433" s="225">
        <f t="shared" si="3476"/>
        <v>0</v>
      </c>
      <c r="AJ433" s="226">
        <f t="shared" si="3477"/>
        <v>0</v>
      </c>
      <c r="AK433" s="227">
        <f t="shared" si="3478"/>
        <v>0</v>
      </c>
      <c r="AL433" s="225">
        <f t="shared" si="3479"/>
        <v>0</v>
      </c>
      <c r="AM433" s="226">
        <f t="shared" si="3480"/>
        <v>0</v>
      </c>
      <c r="AN433" s="227">
        <f t="shared" si="3481"/>
        <v>0</v>
      </c>
      <c r="AO433" s="225">
        <f t="shared" si="3482"/>
        <v>0</v>
      </c>
      <c r="AP433" s="226">
        <f t="shared" si="3483"/>
        <v>0</v>
      </c>
      <c r="AQ433" s="227">
        <f t="shared" si="3484"/>
        <v>0</v>
      </c>
      <c r="AR433" s="225">
        <f t="shared" si="3440"/>
        <v>0</v>
      </c>
      <c r="AS433" s="136"/>
      <c r="AT433" s="131"/>
      <c r="AU433" s="69">
        <f t="shared" si="3494"/>
        <v>0</v>
      </c>
      <c r="AV433" s="162"/>
      <c r="AW433" s="130"/>
      <c r="AX433" s="18">
        <f t="shared" si="3495"/>
        <v>0</v>
      </c>
      <c r="AY433" s="136"/>
      <c r="AZ433" s="131"/>
      <c r="BA433" s="69">
        <f t="shared" si="3496"/>
        <v>0</v>
      </c>
      <c r="BB433" s="162"/>
      <c r="BC433" s="130"/>
      <c r="BD433" s="18">
        <f t="shared" si="3497"/>
        <v>0</v>
      </c>
      <c r="BE433" s="136"/>
      <c r="BF433" s="131"/>
      <c r="BG433" s="69">
        <f t="shared" si="3498"/>
        <v>0</v>
      </c>
      <c r="BH433" s="162"/>
      <c r="BI433" s="130"/>
      <c r="BJ433" s="18">
        <f t="shared" si="3499"/>
        <v>0</v>
      </c>
      <c r="BK433" s="136"/>
      <c r="BL433" s="131"/>
      <c r="BM433" s="69">
        <f t="shared" si="3500"/>
        <v>0</v>
      </c>
      <c r="BN433" s="162"/>
      <c r="BO433" s="130"/>
      <c r="BP433" s="18">
        <f t="shared" si="3501"/>
        <v>0</v>
      </c>
      <c r="BQ433" s="136"/>
      <c r="BR433" s="131"/>
      <c r="BS433" s="69">
        <f t="shared" si="3502"/>
        <v>0</v>
      </c>
      <c r="BT433" s="162"/>
      <c r="BU433" s="130"/>
      <c r="BV433" s="18">
        <f t="shared" si="3503"/>
        <v>0</v>
      </c>
      <c r="BW433" s="136"/>
      <c r="BX433" s="131"/>
      <c r="BY433" s="69">
        <f t="shared" si="3504"/>
        <v>0</v>
      </c>
      <c r="BZ433" s="162"/>
      <c r="CA433" s="130"/>
      <c r="CB433" s="18">
        <f t="shared" si="3505"/>
        <v>0</v>
      </c>
      <c r="CC433" s="136"/>
      <c r="CD433" s="131"/>
      <c r="CE433" s="69">
        <f t="shared" si="3506"/>
        <v>0</v>
      </c>
      <c r="CF433" s="162"/>
      <c r="CG433" s="130"/>
      <c r="CH433" s="18">
        <f t="shared" si="3507"/>
        <v>0</v>
      </c>
      <c r="CI433" s="136"/>
      <c r="CJ433" s="131"/>
      <c r="CK433" s="69">
        <f t="shared" si="3508"/>
        <v>0</v>
      </c>
      <c r="CL433" s="162"/>
      <c r="CM433" s="130"/>
      <c r="CN433" s="18">
        <f t="shared" si="3509"/>
        <v>0</v>
      </c>
      <c r="CO433" s="136"/>
      <c r="CP433" s="131"/>
      <c r="CQ433" s="69">
        <f t="shared" si="3510"/>
        <v>0</v>
      </c>
      <c r="CR433" s="162"/>
      <c r="CS433" s="130"/>
      <c r="CT433" s="18">
        <f t="shared" si="3511"/>
        <v>0</v>
      </c>
      <c r="CU433" s="136"/>
      <c r="CV433" s="131"/>
      <c r="CW433" s="69">
        <f t="shared" si="3512"/>
        <v>0</v>
      </c>
      <c r="CX433" s="162"/>
      <c r="CY433" s="130"/>
      <c r="CZ433" s="18">
        <f t="shared" si="3513"/>
        <v>0</v>
      </c>
      <c r="DA433" s="136"/>
      <c r="DB433" s="131"/>
      <c r="DC433" s="69">
        <f t="shared" si="3514"/>
        <v>0</v>
      </c>
      <c r="DD433" s="162"/>
      <c r="DE433" s="130"/>
      <c r="DF433" s="18">
        <f t="shared" si="3515"/>
        <v>0</v>
      </c>
      <c r="DG433" s="136"/>
      <c r="DH433" s="131"/>
      <c r="DI433" s="69">
        <f t="shared" si="3516"/>
        <v>0</v>
      </c>
      <c r="DJ433" s="162"/>
      <c r="DK433" s="130"/>
      <c r="DL433" s="18">
        <f t="shared" si="3517"/>
        <v>0</v>
      </c>
      <c r="DM433" s="136"/>
      <c r="DN433" s="131"/>
      <c r="DO433" s="69">
        <f t="shared" si="3518"/>
        <v>0</v>
      </c>
      <c r="DP433" s="162"/>
      <c r="DQ433" s="130"/>
      <c r="DR433" s="18">
        <f t="shared" si="3519"/>
        <v>0</v>
      </c>
      <c r="DS433" s="136"/>
      <c r="DT433" s="131"/>
      <c r="DU433" s="69">
        <f t="shared" si="3520"/>
        <v>0</v>
      </c>
      <c r="DV433" s="162"/>
      <c r="DW433" s="130"/>
      <c r="DX433" s="18">
        <f t="shared" si="3521"/>
        <v>0</v>
      </c>
      <c r="DY433" s="136"/>
      <c r="DZ433" s="131"/>
      <c r="EA433" s="69">
        <f t="shared" si="3522"/>
        <v>0</v>
      </c>
      <c r="EB433" s="162"/>
      <c r="EC433" s="130"/>
      <c r="ED433" s="18">
        <f t="shared" si="3523"/>
        <v>0</v>
      </c>
      <c r="EE433" s="136"/>
      <c r="EF433" s="131"/>
      <c r="EG433" s="69">
        <f t="shared" si="3524"/>
        <v>0</v>
      </c>
      <c r="EH433" s="162"/>
      <c r="EI433" s="130"/>
      <c r="EJ433" s="18">
        <f t="shared" si="3525"/>
        <v>0</v>
      </c>
      <c r="EK433" s="136"/>
      <c r="EL433" s="131"/>
      <c r="EM433" s="69">
        <f t="shared" si="3526"/>
        <v>0</v>
      </c>
      <c r="EN433" s="162"/>
      <c r="EO433" s="130"/>
      <c r="EP433" s="18">
        <f t="shared" si="3527"/>
        <v>0</v>
      </c>
      <c r="EQ433" s="136"/>
      <c r="ER433" s="131"/>
      <c r="ES433" s="69">
        <f t="shared" si="3528"/>
        <v>0</v>
      </c>
      <c r="ET433" s="162"/>
      <c r="EU433" s="130"/>
      <c r="EV433" s="18">
        <f t="shared" si="3529"/>
        <v>0</v>
      </c>
      <c r="EW433" s="136"/>
      <c r="EX433" s="131"/>
      <c r="EY433" s="69">
        <f t="shared" si="3530"/>
        <v>0</v>
      </c>
      <c r="EZ433" s="162"/>
      <c r="FA433" s="130"/>
      <c r="FB433" s="18">
        <f t="shared" si="3531"/>
        <v>0</v>
      </c>
      <c r="FC433" s="136"/>
      <c r="FD433" s="131"/>
      <c r="FE433" s="69">
        <f t="shared" si="3532"/>
        <v>0</v>
      </c>
      <c r="FF433" s="162"/>
      <c r="FG433" s="130"/>
      <c r="FH433" s="18">
        <f t="shared" si="3533"/>
        <v>0</v>
      </c>
      <c r="FI433" s="136"/>
      <c r="FJ433" s="131"/>
      <c r="FK433" s="69">
        <f t="shared" si="3534"/>
        <v>0</v>
      </c>
      <c r="FL433" s="162"/>
      <c r="FM433" s="130"/>
      <c r="FN433" s="18">
        <f t="shared" si="3535"/>
        <v>0</v>
      </c>
      <c r="FO433" s="136"/>
      <c r="FP433" s="131"/>
      <c r="FQ433" s="69">
        <f t="shared" si="3536"/>
        <v>0</v>
      </c>
      <c r="FR433" s="162"/>
      <c r="FS433" s="130"/>
      <c r="FT433" s="18">
        <f t="shared" si="3537"/>
        <v>0</v>
      </c>
      <c r="FU433" s="136"/>
      <c r="FV433" s="131"/>
      <c r="FW433" s="69">
        <f t="shared" si="3538"/>
        <v>0</v>
      </c>
      <c r="FX433" s="162"/>
      <c r="FY433" s="130"/>
      <c r="FZ433" s="18">
        <f t="shared" si="3539"/>
        <v>0</v>
      </c>
      <c r="GA433" s="136"/>
      <c r="GB433" s="131"/>
      <c r="GC433" s="69">
        <f t="shared" si="3540"/>
        <v>0</v>
      </c>
      <c r="GD433" s="162"/>
      <c r="GE433" s="130"/>
      <c r="GF433" s="18">
        <f t="shared" si="3541"/>
        <v>0</v>
      </c>
      <c r="GG433" s="136"/>
      <c r="GH433" s="131"/>
      <c r="GI433" s="69">
        <f t="shared" si="3542"/>
        <v>0</v>
      </c>
      <c r="GJ433" s="162"/>
      <c r="GK433" s="130"/>
      <c r="GL433" s="18">
        <f t="shared" si="3543"/>
        <v>0</v>
      </c>
      <c r="GM433" s="136"/>
      <c r="GN433" s="131"/>
      <c r="GO433" s="69">
        <f t="shared" si="3544"/>
        <v>0</v>
      </c>
      <c r="GP433" s="162"/>
      <c r="GQ433" s="130"/>
      <c r="GR433" s="18">
        <f t="shared" si="3545"/>
        <v>0</v>
      </c>
      <c r="GS433" s="136"/>
      <c r="GT433" s="131"/>
      <c r="GU433" s="69">
        <f t="shared" si="3546"/>
        <v>0</v>
      </c>
      <c r="GV433" s="162"/>
      <c r="GW433" s="130"/>
      <c r="GX433" s="18">
        <f t="shared" si="3547"/>
        <v>0</v>
      </c>
      <c r="GY433" s="136"/>
      <c r="GZ433" s="131"/>
      <c r="HA433" s="69">
        <f t="shared" si="3548"/>
        <v>0</v>
      </c>
      <c r="HB433" s="162"/>
      <c r="HC433" s="130"/>
      <c r="HD433" s="18">
        <f t="shared" si="3549"/>
        <v>0</v>
      </c>
      <c r="HE433" s="136"/>
      <c r="HF433" s="131"/>
      <c r="HG433" s="69">
        <f t="shared" si="3550"/>
        <v>0</v>
      </c>
      <c r="HH433" s="162"/>
      <c r="HI433" s="130"/>
      <c r="HJ433" s="18">
        <f t="shared" si="3551"/>
        <v>0</v>
      </c>
      <c r="HK433" s="136"/>
      <c r="HL433" s="131"/>
      <c r="HM433" s="69">
        <f t="shared" si="3552"/>
        <v>0</v>
      </c>
      <c r="HN433" s="162"/>
      <c r="HO433" s="130"/>
      <c r="HP433" s="18">
        <f t="shared" si="3553"/>
        <v>0</v>
      </c>
      <c r="HQ433" s="136"/>
      <c r="HR433" s="131"/>
      <c r="HS433" s="69">
        <f t="shared" si="3554"/>
        <v>0</v>
      </c>
      <c r="HT433" s="162"/>
      <c r="HU433" s="130"/>
      <c r="HV433" s="18">
        <f t="shared" si="3555"/>
        <v>0</v>
      </c>
      <c r="HW433" s="17"/>
      <c r="HX433" s="85"/>
      <c r="HY433" s="85"/>
      <c r="HZ433" s="2" t="str">
        <f t="shared" si="3397"/>
        <v>СКРЫТЬ</v>
      </c>
    </row>
    <row r="434" spans="1:234" hidden="1" x14ac:dyDescent="0.2">
      <c r="B434" s="16"/>
      <c r="C434" s="15"/>
      <c r="D434" s="270"/>
      <c r="E434" s="270"/>
      <c r="F434" s="270"/>
      <c r="G434" s="13"/>
      <c r="H434" s="13"/>
      <c r="I434" s="42">
        <v>423</v>
      </c>
      <c r="J434" s="102">
        <f>SUBTOTAL(103,I$12:I434)*1</f>
        <v>72</v>
      </c>
      <c r="K434" s="108" t="s">
        <v>112</v>
      </c>
      <c r="L434" s="17" t="s">
        <v>65</v>
      </c>
      <c r="M434" s="267"/>
      <c r="N434" s="255"/>
      <c r="O434" s="118"/>
      <c r="P434" s="162">
        <v>1100</v>
      </c>
      <c r="Q434" s="163">
        <v>0</v>
      </c>
      <c r="R434" s="163">
        <v>0</v>
      </c>
      <c r="S434" s="92">
        <f t="shared" ref="S434:S443" ca="1" si="3556">IF((Q434+Z434)&gt;P434,P434,(Q434+Z434))</f>
        <v>0</v>
      </c>
      <c r="T434" s="92">
        <f t="shared" ref="T434:T443" si="3557">R434+AA434</f>
        <v>0</v>
      </c>
      <c r="U434" s="91">
        <f t="shared" ref="U434:U443" ca="1" si="3558">T434-S434</f>
        <v>0</v>
      </c>
      <c r="V434" s="91">
        <f t="shared" ref="V434:V443" si="3559">P434-T434</f>
        <v>1100</v>
      </c>
      <c r="W434" s="120">
        <f t="shared" ref="W434:W443" si="3560">IF(OR(AND(P434=0,T434=0),AND(P434="",T434="")),"",IF(AND(P434=0,T434&gt;0),1,T434/P434))</f>
        <v>0</v>
      </c>
      <c r="X434" s="178"/>
      <c r="Y434" s="128">
        <f t="shared" ref="Y434:Y443" si="3561">AS434+AY434+BE434+BK434+BQ434+BW434+CC434+CI434+CO434+CU434+DA434+DG434+DM434+DS434+DY434+EE434+EK434+EQ434+EW434+FC434+FI434+FO434+FU434+GA434+GG434+GM434+GS434+GY434+HE434+HK434+HQ434</f>
        <v>0</v>
      </c>
      <c r="Z434" s="179">
        <f t="shared" ref="Z434:Z443" ca="1" si="3562">SUMIFS(AS434:HV434,AS$1:HV$1,"1",AS$8:HV$8,"Физические объемы",AS$9:HV$9,"План")</f>
        <v>0</v>
      </c>
      <c r="AA434" s="127">
        <f t="shared" ref="AA434:AA443" si="3563">AT434+AZ434+BF434+BL434+BR434+BX434+CD434+CJ434+CP434+CV434+DB434+DH434+DN434+DT434+DZ434+EF434+EL434+ER434+EX434+FD434+FJ434+FP434+FV434+GB434+GH434+GN434+GT434+GZ434+HF434+HL434+HR434</f>
        <v>0</v>
      </c>
      <c r="AB434" s="67" t="str">
        <f t="shared" ref="AB434:AB443" ca="1" si="3564">IF(OR(AND(Z434=0,AA434=0),AND(Z434="",AA434="")),"",IF(AND(Z434=0,AA434&gt;0),1,AA434/Z434))</f>
        <v/>
      </c>
      <c r="AC434" s="69">
        <f t="shared" ref="AC434:AC443" ca="1" si="3565">AA434-Z434</f>
        <v>0</v>
      </c>
      <c r="AD434" s="226">
        <f t="shared" si="3471"/>
        <v>0</v>
      </c>
      <c r="AE434" s="227">
        <f t="shared" si="3472"/>
        <v>0</v>
      </c>
      <c r="AF434" s="225">
        <f t="shared" si="3473"/>
        <v>0</v>
      </c>
      <c r="AG434" s="226">
        <f t="shared" si="3474"/>
        <v>0</v>
      </c>
      <c r="AH434" s="227">
        <f t="shared" si="3475"/>
        <v>0</v>
      </c>
      <c r="AI434" s="225">
        <f t="shared" si="3476"/>
        <v>0</v>
      </c>
      <c r="AJ434" s="226">
        <f t="shared" si="3477"/>
        <v>0</v>
      </c>
      <c r="AK434" s="227">
        <f t="shared" si="3478"/>
        <v>0</v>
      </c>
      <c r="AL434" s="225">
        <f t="shared" si="3479"/>
        <v>0</v>
      </c>
      <c r="AM434" s="226">
        <f t="shared" si="3480"/>
        <v>0</v>
      </c>
      <c r="AN434" s="227">
        <f t="shared" si="3481"/>
        <v>0</v>
      </c>
      <c r="AO434" s="225">
        <f t="shared" si="3482"/>
        <v>0</v>
      </c>
      <c r="AP434" s="226">
        <f t="shared" si="3483"/>
        <v>0</v>
      </c>
      <c r="AQ434" s="227">
        <f t="shared" si="3484"/>
        <v>0</v>
      </c>
      <c r="AR434" s="225">
        <f t="shared" si="3440"/>
        <v>0</v>
      </c>
      <c r="AS434" s="136"/>
      <c r="AT434" s="131"/>
      <c r="AU434" s="69">
        <f t="shared" ref="AU434:AU443" si="3566">AT434-AS434</f>
        <v>0</v>
      </c>
      <c r="AV434" s="162"/>
      <c r="AW434" s="130"/>
      <c r="AX434" s="18">
        <f t="shared" ref="AX434:AX443" si="3567">AW434-AV434</f>
        <v>0</v>
      </c>
      <c r="AY434" s="136"/>
      <c r="AZ434" s="131"/>
      <c r="BA434" s="69">
        <f t="shared" ref="BA434:BA443" si="3568">AZ434-AY434</f>
        <v>0</v>
      </c>
      <c r="BB434" s="162"/>
      <c r="BC434" s="130"/>
      <c r="BD434" s="18">
        <f t="shared" ref="BD434:BD443" si="3569">BC434-BB434</f>
        <v>0</v>
      </c>
      <c r="BE434" s="136"/>
      <c r="BF434" s="131"/>
      <c r="BG434" s="69">
        <f t="shared" ref="BG434:BG443" si="3570">BF434-BE434</f>
        <v>0</v>
      </c>
      <c r="BH434" s="162"/>
      <c r="BI434" s="130"/>
      <c r="BJ434" s="18">
        <f t="shared" ref="BJ434:BJ443" si="3571">BI434-BH434</f>
        <v>0</v>
      </c>
      <c r="BK434" s="136"/>
      <c r="BL434" s="131"/>
      <c r="BM434" s="69">
        <f t="shared" ref="BM434:BM443" si="3572">BL434-BK434</f>
        <v>0</v>
      </c>
      <c r="BN434" s="162"/>
      <c r="BO434" s="130"/>
      <c r="BP434" s="18">
        <f t="shared" ref="BP434:BP443" si="3573">BO434-BN434</f>
        <v>0</v>
      </c>
      <c r="BQ434" s="136"/>
      <c r="BR434" s="131"/>
      <c r="BS434" s="69">
        <f t="shared" ref="BS434:BS443" si="3574">BR434-BQ434</f>
        <v>0</v>
      </c>
      <c r="BT434" s="162"/>
      <c r="BU434" s="130"/>
      <c r="BV434" s="18">
        <f t="shared" ref="BV434:BV443" si="3575">BU434-BT434</f>
        <v>0</v>
      </c>
      <c r="BW434" s="136"/>
      <c r="BX434" s="131"/>
      <c r="BY434" s="69">
        <f t="shared" ref="BY434:BY443" si="3576">BX434-BW434</f>
        <v>0</v>
      </c>
      <c r="BZ434" s="162"/>
      <c r="CA434" s="130"/>
      <c r="CB434" s="18">
        <f t="shared" ref="CB434:CB443" si="3577">CA434-BZ434</f>
        <v>0</v>
      </c>
      <c r="CC434" s="136"/>
      <c r="CD434" s="131"/>
      <c r="CE434" s="69">
        <f t="shared" ref="CE434:CE443" si="3578">CD434-CC434</f>
        <v>0</v>
      </c>
      <c r="CF434" s="162"/>
      <c r="CG434" s="130"/>
      <c r="CH434" s="18">
        <f t="shared" ref="CH434:CH443" si="3579">CG434-CF434</f>
        <v>0</v>
      </c>
      <c r="CI434" s="136"/>
      <c r="CJ434" s="131"/>
      <c r="CK434" s="69">
        <f t="shared" ref="CK434:CK443" si="3580">CJ434-CI434</f>
        <v>0</v>
      </c>
      <c r="CL434" s="162"/>
      <c r="CM434" s="130"/>
      <c r="CN434" s="18">
        <f t="shared" si="3509"/>
        <v>0</v>
      </c>
      <c r="CO434" s="136"/>
      <c r="CP434" s="131"/>
      <c r="CQ434" s="69">
        <f t="shared" ref="CQ434:CQ443" si="3581">CP434-CO434</f>
        <v>0</v>
      </c>
      <c r="CR434" s="162"/>
      <c r="CS434" s="130"/>
      <c r="CT434" s="18">
        <f t="shared" si="3511"/>
        <v>0</v>
      </c>
      <c r="CU434" s="136"/>
      <c r="CV434" s="131"/>
      <c r="CW434" s="69">
        <f t="shared" ref="CW434:CW443" si="3582">CV434-CU434</f>
        <v>0</v>
      </c>
      <c r="CX434" s="162"/>
      <c r="CY434" s="130"/>
      <c r="CZ434" s="18">
        <f t="shared" si="3513"/>
        <v>0</v>
      </c>
      <c r="DA434" s="136"/>
      <c r="DB434" s="131"/>
      <c r="DC434" s="69">
        <f t="shared" ref="DC434:DC443" si="3583">DB434-DA434</f>
        <v>0</v>
      </c>
      <c r="DD434" s="162"/>
      <c r="DE434" s="130"/>
      <c r="DF434" s="18">
        <f t="shared" si="3515"/>
        <v>0</v>
      </c>
      <c r="DG434" s="136"/>
      <c r="DH434" s="131"/>
      <c r="DI434" s="69">
        <f t="shared" ref="DI434:DI443" si="3584">DH434-DG434</f>
        <v>0</v>
      </c>
      <c r="DJ434" s="162"/>
      <c r="DK434" s="130"/>
      <c r="DL434" s="18">
        <f t="shared" ref="DL434:DL443" si="3585">DK434-DJ434</f>
        <v>0</v>
      </c>
      <c r="DM434" s="136"/>
      <c r="DN434" s="131"/>
      <c r="DO434" s="69">
        <f t="shared" ref="DO434:DO443" si="3586">DN434-DM434</f>
        <v>0</v>
      </c>
      <c r="DP434" s="162"/>
      <c r="DQ434" s="130"/>
      <c r="DR434" s="18">
        <f t="shared" ref="DR434:DR443" si="3587">DQ434-DP434</f>
        <v>0</v>
      </c>
      <c r="DS434" s="136"/>
      <c r="DT434" s="131"/>
      <c r="DU434" s="69">
        <f t="shared" ref="DU434:DU443" si="3588">DT434-DS434</f>
        <v>0</v>
      </c>
      <c r="DV434" s="162"/>
      <c r="DW434" s="130"/>
      <c r="DX434" s="18">
        <f t="shared" ref="DX434:DX443" si="3589">DW434-DV434</f>
        <v>0</v>
      </c>
      <c r="DY434" s="136"/>
      <c r="DZ434" s="131"/>
      <c r="EA434" s="69">
        <f t="shared" ref="EA434:EA443" si="3590">DZ434-DY434</f>
        <v>0</v>
      </c>
      <c r="EB434" s="162"/>
      <c r="EC434" s="130"/>
      <c r="ED434" s="18">
        <f t="shared" ref="ED434:ED443" si="3591">EC434-EB434</f>
        <v>0</v>
      </c>
      <c r="EE434" s="136"/>
      <c r="EF434" s="131"/>
      <c r="EG434" s="69">
        <f t="shared" ref="EG434:EG443" si="3592">EF434-EE434</f>
        <v>0</v>
      </c>
      <c r="EH434" s="162"/>
      <c r="EI434" s="130"/>
      <c r="EJ434" s="18">
        <f t="shared" ref="EJ434:EJ443" si="3593">EI434-EH434</f>
        <v>0</v>
      </c>
      <c r="EK434" s="136"/>
      <c r="EL434" s="131"/>
      <c r="EM434" s="69">
        <f t="shared" ref="EM434:EM443" si="3594">EL434-EK434</f>
        <v>0</v>
      </c>
      <c r="EN434" s="162"/>
      <c r="EO434" s="130"/>
      <c r="EP434" s="18">
        <f t="shared" ref="EP434:EP443" si="3595">EO434-EN434</f>
        <v>0</v>
      </c>
      <c r="EQ434" s="136"/>
      <c r="ER434" s="131"/>
      <c r="ES434" s="69">
        <f t="shared" ref="ES434:ES443" si="3596">ER434-EQ434</f>
        <v>0</v>
      </c>
      <c r="ET434" s="162"/>
      <c r="EU434" s="130"/>
      <c r="EV434" s="18">
        <f t="shared" ref="EV434:EV443" si="3597">EU434-ET434</f>
        <v>0</v>
      </c>
      <c r="EW434" s="136"/>
      <c r="EX434" s="131"/>
      <c r="EY434" s="69">
        <f t="shared" ref="EY434:EY443" si="3598">EX434-EW434</f>
        <v>0</v>
      </c>
      <c r="EZ434" s="162"/>
      <c r="FA434" s="130"/>
      <c r="FB434" s="18">
        <f t="shared" ref="FB434:FB443" si="3599">FA434-EZ434</f>
        <v>0</v>
      </c>
      <c r="FC434" s="136"/>
      <c r="FD434" s="131"/>
      <c r="FE434" s="69">
        <f t="shared" ref="FE434:FE443" si="3600">FD434-FC434</f>
        <v>0</v>
      </c>
      <c r="FF434" s="162"/>
      <c r="FG434" s="130"/>
      <c r="FH434" s="18">
        <f t="shared" ref="FH434:FH443" si="3601">FG434-FF434</f>
        <v>0</v>
      </c>
      <c r="FI434" s="136"/>
      <c r="FJ434" s="131"/>
      <c r="FK434" s="69">
        <f t="shared" ref="FK434:FK443" si="3602">FJ434-FI434</f>
        <v>0</v>
      </c>
      <c r="FL434" s="162"/>
      <c r="FM434" s="130"/>
      <c r="FN434" s="18">
        <f t="shared" ref="FN434:FN443" si="3603">FM434-FL434</f>
        <v>0</v>
      </c>
      <c r="FO434" s="136"/>
      <c r="FP434" s="131"/>
      <c r="FQ434" s="69">
        <f t="shared" ref="FQ434:FQ443" si="3604">FP434-FO434</f>
        <v>0</v>
      </c>
      <c r="FR434" s="162"/>
      <c r="FS434" s="130"/>
      <c r="FT434" s="18">
        <f t="shared" ref="FT434:FT443" si="3605">FS434-FR434</f>
        <v>0</v>
      </c>
      <c r="FU434" s="136"/>
      <c r="FV434" s="131"/>
      <c r="FW434" s="69">
        <f t="shared" ref="FW434:FW443" si="3606">FV434-FU434</f>
        <v>0</v>
      </c>
      <c r="FX434" s="162"/>
      <c r="FY434" s="130"/>
      <c r="FZ434" s="18">
        <f t="shared" ref="FZ434:FZ443" si="3607">FY434-FX434</f>
        <v>0</v>
      </c>
      <c r="GA434" s="136"/>
      <c r="GB434" s="131"/>
      <c r="GC434" s="69">
        <f t="shared" ref="GC434:GC443" si="3608">GB434-GA434</f>
        <v>0</v>
      </c>
      <c r="GD434" s="162"/>
      <c r="GE434" s="130"/>
      <c r="GF434" s="18">
        <f t="shared" ref="GF434:GF443" si="3609">GE434-GD434</f>
        <v>0</v>
      </c>
      <c r="GG434" s="136"/>
      <c r="GH434" s="131"/>
      <c r="GI434" s="69">
        <f t="shared" ref="GI434:GI443" si="3610">GH434-GG434</f>
        <v>0</v>
      </c>
      <c r="GJ434" s="162"/>
      <c r="GK434" s="130"/>
      <c r="GL434" s="18">
        <f t="shared" ref="GL434:GL443" si="3611">GK434-GJ434</f>
        <v>0</v>
      </c>
      <c r="GM434" s="136"/>
      <c r="GN434" s="131"/>
      <c r="GO434" s="69">
        <f t="shared" ref="GO434:GO443" si="3612">GN434-GM434</f>
        <v>0</v>
      </c>
      <c r="GP434" s="162"/>
      <c r="GQ434" s="130"/>
      <c r="GR434" s="18">
        <f t="shared" ref="GR434:GR443" si="3613">GQ434-GP434</f>
        <v>0</v>
      </c>
      <c r="GS434" s="136"/>
      <c r="GT434" s="131"/>
      <c r="GU434" s="69">
        <f t="shared" ref="GU434:GU443" si="3614">GT434-GS434</f>
        <v>0</v>
      </c>
      <c r="GV434" s="162"/>
      <c r="GW434" s="130"/>
      <c r="GX434" s="18">
        <f t="shared" ref="GX434:GX443" si="3615">GW434-GV434</f>
        <v>0</v>
      </c>
      <c r="GY434" s="136"/>
      <c r="GZ434" s="131"/>
      <c r="HA434" s="69">
        <f t="shared" ref="HA434:HA443" si="3616">GZ434-GY434</f>
        <v>0</v>
      </c>
      <c r="HB434" s="162"/>
      <c r="HC434" s="130"/>
      <c r="HD434" s="18">
        <f t="shared" ref="HD434:HD443" si="3617">HC434-HB434</f>
        <v>0</v>
      </c>
      <c r="HE434" s="136"/>
      <c r="HF434" s="131"/>
      <c r="HG434" s="69">
        <f t="shared" ref="HG434:HG443" si="3618">HF434-HE434</f>
        <v>0</v>
      </c>
      <c r="HH434" s="162"/>
      <c r="HI434" s="130"/>
      <c r="HJ434" s="18">
        <f t="shared" ref="HJ434:HJ443" si="3619">HI434-HH434</f>
        <v>0</v>
      </c>
      <c r="HK434" s="136"/>
      <c r="HL434" s="131"/>
      <c r="HM434" s="69">
        <f t="shared" ref="HM434:HM443" si="3620">HL434-HK434</f>
        <v>0</v>
      </c>
      <c r="HN434" s="162"/>
      <c r="HO434" s="130"/>
      <c r="HP434" s="18">
        <f t="shared" ref="HP434:HP443" si="3621">HO434-HN434</f>
        <v>0</v>
      </c>
      <c r="HQ434" s="136"/>
      <c r="HR434" s="131"/>
      <c r="HS434" s="69">
        <f t="shared" ref="HS434:HS443" si="3622">HR434-HQ434</f>
        <v>0</v>
      </c>
      <c r="HT434" s="162"/>
      <c r="HU434" s="130"/>
      <c r="HV434" s="18">
        <f t="shared" ref="HV434:HV443" si="3623">HU434-HT434</f>
        <v>0</v>
      </c>
      <c r="HW434" s="17"/>
      <c r="HX434" s="85"/>
      <c r="HY434" s="85"/>
      <c r="HZ434" s="2" t="str">
        <f t="shared" si="3397"/>
        <v>СКРЫТЬ</v>
      </c>
    </row>
    <row r="435" spans="1:234" hidden="1" x14ac:dyDescent="0.2">
      <c r="A435" s="1" t="e">
        <f>$K$2&amp;#REF!&amp;$K$415&amp;$K$416&amp;K435</f>
        <v>#REF!</v>
      </c>
      <c r="B435" s="16" t="e">
        <f>IF(#REF!=0,"Скрыть","")</f>
        <v>#REF!</v>
      </c>
      <c r="C435" s="15" t="e">
        <f>IF(AND(#REF!&gt;85%,#REF!&gt;85%),"скрыть","")</f>
        <v>#REF!</v>
      </c>
      <c r="D435" s="14" t="s">
        <v>2</v>
      </c>
      <c r="E435" s="14" t="s">
        <v>25</v>
      </c>
      <c r="F435" s="14" t="s">
        <v>24</v>
      </c>
      <c r="G435" s="13" t="str">
        <f>CONCATENATE(D435,E435,F435,K435)</f>
        <v>3BDFBC50-5FD0-44D2-8F2C-8100642B19E7FDBB77E1-CAAB-4231-A3A6-5F1E1D2A72395068518B-F52D-4236-81B4-ABA63B94EE0FПроходка ТПМК, п.м.</v>
      </c>
      <c r="H435" s="13"/>
      <c r="I435" s="42">
        <v>424</v>
      </c>
      <c r="J435" s="102">
        <f>SUBTOTAL(103,I$12:I435)*1</f>
        <v>72</v>
      </c>
      <c r="K435" s="108" t="s">
        <v>13</v>
      </c>
      <c r="L435" s="17" t="s">
        <v>65</v>
      </c>
      <c r="M435" s="267">
        <v>43886</v>
      </c>
      <c r="N435" s="255">
        <v>44165</v>
      </c>
      <c r="O435" s="118">
        <v>44165</v>
      </c>
      <c r="P435" s="162">
        <v>3604</v>
      </c>
      <c r="Q435" s="163">
        <v>3604</v>
      </c>
      <c r="R435" s="163">
        <v>3604</v>
      </c>
      <c r="S435" s="92">
        <f t="shared" ca="1" si="3556"/>
        <v>3604</v>
      </c>
      <c r="T435" s="92">
        <f t="shared" si="3557"/>
        <v>3604</v>
      </c>
      <c r="U435" s="91">
        <f t="shared" ca="1" si="3558"/>
        <v>0</v>
      </c>
      <c r="V435" s="91">
        <f t="shared" si="3559"/>
        <v>0</v>
      </c>
      <c r="W435" s="120">
        <f t="shared" si="3560"/>
        <v>1</v>
      </c>
      <c r="X435" s="178"/>
      <c r="Y435" s="128">
        <f t="shared" si="3561"/>
        <v>0</v>
      </c>
      <c r="Z435" s="179">
        <f t="shared" ca="1" si="3562"/>
        <v>0</v>
      </c>
      <c r="AA435" s="127">
        <f t="shared" si="3563"/>
        <v>0</v>
      </c>
      <c r="AB435" s="67" t="str">
        <f t="shared" ca="1" si="3564"/>
        <v/>
      </c>
      <c r="AC435" s="69">
        <f t="shared" ca="1" si="3565"/>
        <v>0</v>
      </c>
      <c r="AD435" s="226">
        <f t="shared" si="3471"/>
        <v>0</v>
      </c>
      <c r="AE435" s="227">
        <f t="shared" si="3472"/>
        <v>0</v>
      </c>
      <c r="AF435" s="225">
        <f t="shared" si="3473"/>
        <v>0</v>
      </c>
      <c r="AG435" s="226">
        <f t="shared" si="3474"/>
        <v>0</v>
      </c>
      <c r="AH435" s="227">
        <f t="shared" si="3475"/>
        <v>0</v>
      </c>
      <c r="AI435" s="225">
        <f t="shared" si="3476"/>
        <v>0</v>
      </c>
      <c r="AJ435" s="226">
        <f t="shared" si="3477"/>
        <v>0</v>
      </c>
      <c r="AK435" s="227">
        <f t="shared" si="3478"/>
        <v>0</v>
      </c>
      <c r="AL435" s="225">
        <f t="shared" si="3479"/>
        <v>0</v>
      </c>
      <c r="AM435" s="226">
        <f t="shared" si="3480"/>
        <v>0</v>
      </c>
      <c r="AN435" s="227">
        <f t="shared" si="3481"/>
        <v>0</v>
      </c>
      <c r="AO435" s="225">
        <f t="shared" si="3482"/>
        <v>0</v>
      </c>
      <c r="AP435" s="226">
        <f t="shared" si="3483"/>
        <v>0</v>
      </c>
      <c r="AQ435" s="227">
        <f t="shared" si="3484"/>
        <v>0</v>
      </c>
      <c r="AR435" s="225">
        <f t="shared" si="3440"/>
        <v>0</v>
      </c>
      <c r="AS435" s="136"/>
      <c r="AT435" s="131"/>
      <c r="AU435" s="69">
        <f t="shared" si="3566"/>
        <v>0</v>
      </c>
      <c r="AV435" s="162"/>
      <c r="AW435" s="130"/>
      <c r="AX435" s="18">
        <f t="shared" si="3567"/>
        <v>0</v>
      </c>
      <c r="AY435" s="136"/>
      <c r="AZ435" s="131"/>
      <c r="BA435" s="69">
        <f t="shared" si="3568"/>
        <v>0</v>
      </c>
      <c r="BB435" s="162"/>
      <c r="BC435" s="130"/>
      <c r="BD435" s="18">
        <f t="shared" si="3569"/>
        <v>0</v>
      </c>
      <c r="BE435" s="136"/>
      <c r="BF435" s="131"/>
      <c r="BG435" s="69">
        <f t="shared" si="3570"/>
        <v>0</v>
      </c>
      <c r="BH435" s="162"/>
      <c r="BI435" s="130"/>
      <c r="BJ435" s="18">
        <f t="shared" si="3571"/>
        <v>0</v>
      </c>
      <c r="BK435" s="136"/>
      <c r="BL435" s="131"/>
      <c r="BM435" s="69">
        <f t="shared" si="3572"/>
        <v>0</v>
      </c>
      <c r="BN435" s="162"/>
      <c r="BO435" s="130"/>
      <c r="BP435" s="18">
        <f t="shared" si="3573"/>
        <v>0</v>
      </c>
      <c r="BQ435" s="136"/>
      <c r="BR435" s="131"/>
      <c r="BS435" s="69">
        <f t="shared" si="3574"/>
        <v>0</v>
      </c>
      <c r="BT435" s="162"/>
      <c r="BU435" s="130"/>
      <c r="BV435" s="18">
        <f t="shared" si="3575"/>
        <v>0</v>
      </c>
      <c r="BW435" s="136"/>
      <c r="BX435" s="131"/>
      <c r="BY435" s="69">
        <f t="shared" si="3576"/>
        <v>0</v>
      </c>
      <c r="BZ435" s="162"/>
      <c r="CA435" s="130"/>
      <c r="CB435" s="18">
        <f t="shared" si="3577"/>
        <v>0</v>
      </c>
      <c r="CC435" s="136"/>
      <c r="CD435" s="131"/>
      <c r="CE435" s="69">
        <f t="shared" si="3578"/>
        <v>0</v>
      </c>
      <c r="CF435" s="162"/>
      <c r="CG435" s="130"/>
      <c r="CH435" s="18">
        <f t="shared" si="3579"/>
        <v>0</v>
      </c>
      <c r="CI435" s="136"/>
      <c r="CJ435" s="131"/>
      <c r="CK435" s="69">
        <f t="shared" si="3580"/>
        <v>0</v>
      </c>
      <c r="CL435" s="162"/>
      <c r="CM435" s="130"/>
      <c r="CN435" s="18">
        <f t="shared" si="3509"/>
        <v>0</v>
      </c>
      <c r="CO435" s="136"/>
      <c r="CP435" s="131"/>
      <c r="CQ435" s="69">
        <f t="shared" si="3581"/>
        <v>0</v>
      </c>
      <c r="CR435" s="162"/>
      <c r="CS435" s="130"/>
      <c r="CT435" s="18">
        <f t="shared" si="3511"/>
        <v>0</v>
      </c>
      <c r="CU435" s="136"/>
      <c r="CV435" s="131"/>
      <c r="CW435" s="69">
        <f t="shared" si="3582"/>
        <v>0</v>
      </c>
      <c r="CX435" s="162"/>
      <c r="CY435" s="130"/>
      <c r="CZ435" s="18">
        <f t="shared" si="3513"/>
        <v>0</v>
      </c>
      <c r="DA435" s="136"/>
      <c r="DB435" s="131"/>
      <c r="DC435" s="69">
        <f t="shared" si="3583"/>
        <v>0</v>
      </c>
      <c r="DD435" s="162"/>
      <c r="DE435" s="130"/>
      <c r="DF435" s="18">
        <f t="shared" si="3515"/>
        <v>0</v>
      </c>
      <c r="DG435" s="136"/>
      <c r="DH435" s="131"/>
      <c r="DI435" s="69">
        <f t="shared" si="3584"/>
        <v>0</v>
      </c>
      <c r="DJ435" s="162"/>
      <c r="DK435" s="130"/>
      <c r="DL435" s="18">
        <f t="shared" si="3585"/>
        <v>0</v>
      </c>
      <c r="DM435" s="136"/>
      <c r="DN435" s="131"/>
      <c r="DO435" s="69">
        <f t="shared" si="3586"/>
        <v>0</v>
      </c>
      <c r="DP435" s="162"/>
      <c r="DQ435" s="130"/>
      <c r="DR435" s="18">
        <f t="shared" si="3587"/>
        <v>0</v>
      </c>
      <c r="DS435" s="136"/>
      <c r="DT435" s="131"/>
      <c r="DU435" s="69">
        <f t="shared" si="3588"/>
        <v>0</v>
      </c>
      <c r="DV435" s="162"/>
      <c r="DW435" s="130"/>
      <c r="DX435" s="18">
        <f t="shared" si="3589"/>
        <v>0</v>
      </c>
      <c r="DY435" s="136"/>
      <c r="DZ435" s="131"/>
      <c r="EA435" s="69">
        <f t="shared" si="3590"/>
        <v>0</v>
      </c>
      <c r="EB435" s="162"/>
      <c r="EC435" s="130"/>
      <c r="ED435" s="18">
        <f t="shared" si="3591"/>
        <v>0</v>
      </c>
      <c r="EE435" s="136"/>
      <c r="EF435" s="131"/>
      <c r="EG435" s="69">
        <f t="shared" si="3592"/>
        <v>0</v>
      </c>
      <c r="EH435" s="162"/>
      <c r="EI435" s="130"/>
      <c r="EJ435" s="18">
        <f t="shared" si="3593"/>
        <v>0</v>
      </c>
      <c r="EK435" s="136"/>
      <c r="EL435" s="131"/>
      <c r="EM435" s="69">
        <f t="shared" si="3594"/>
        <v>0</v>
      </c>
      <c r="EN435" s="162"/>
      <c r="EO435" s="130"/>
      <c r="EP435" s="18">
        <f t="shared" si="3595"/>
        <v>0</v>
      </c>
      <c r="EQ435" s="136"/>
      <c r="ER435" s="131"/>
      <c r="ES435" s="69">
        <f t="shared" si="3596"/>
        <v>0</v>
      </c>
      <c r="ET435" s="162"/>
      <c r="EU435" s="130"/>
      <c r="EV435" s="18">
        <f t="shared" si="3597"/>
        <v>0</v>
      </c>
      <c r="EW435" s="136"/>
      <c r="EX435" s="131"/>
      <c r="EY435" s="69">
        <f t="shared" si="3598"/>
        <v>0</v>
      </c>
      <c r="EZ435" s="162"/>
      <c r="FA435" s="130"/>
      <c r="FB435" s="18">
        <f t="shared" si="3599"/>
        <v>0</v>
      </c>
      <c r="FC435" s="136"/>
      <c r="FD435" s="131"/>
      <c r="FE435" s="69">
        <f t="shared" si="3600"/>
        <v>0</v>
      </c>
      <c r="FF435" s="162"/>
      <c r="FG435" s="130"/>
      <c r="FH435" s="18">
        <f t="shared" si="3601"/>
        <v>0</v>
      </c>
      <c r="FI435" s="136"/>
      <c r="FJ435" s="131"/>
      <c r="FK435" s="69">
        <f t="shared" si="3602"/>
        <v>0</v>
      </c>
      <c r="FL435" s="162"/>
      <c r="FM435" s="130"/>
      <c r="FN435" s="18">
        <f t="shared" si="3603"/>
        <v>0</v>
      </c>
      <c r="FO435" s="136"/>
      <c r="FP435" s="131"/>
      <c r="FQ435" s="69">
        <f t="shared" si="3604"/>
        <v>0</v>
      </c>
      <c r="FR435" s="162"/>
      <c r="FS435" s="130"/>
      <c r="FT435" s="18">
        <f t="shared" si="3605"/>
        <v>0</v>
      </c>
      <c r="FU435" s="136"/>
      <c r="FV435" s="131"/>
      <c r="FW435" s="69">
        <f t="shared" si="3606"/>
        <v>0</v>
      </c>
      <c r="FX435" s="162"/>
      <c r="FY435" s="130"/>
      <c r="FZ435" s="18">
        <f t="shared" si="3607"/>
        <v>0</v>
      </c>
      <c r="GA435" s="136"/>
      <c r="GB435" s="131"/>
      <c r="GC435" s="69">
        <f t="shared" si="3608"/>
        <v>0</v>
      </c>
      <c r="GD435" s="162"/>
      <c r="GE435" s="130"/>
      <c r="GF435" s="18">
        <f t="shared" si="3609"/>
        <v>0</v>
      </c>
      <c r="GG435" s="136"/>
      <c r="GH435" s="131"/>
      <c r="GI435" s="69">
        <f t="shared" si="3610"/>
        <v>0</v>
      </c>
      <c r="GJ435" s="162"/>
      <c r="GK435" s="130"/>
      <c r="GL435" s="18">
        <f t="shared" si="3611"/>
        <v>0</v>
      </c>
      <c r="GM435" s="136"/>
      <c r="GN435" s="131"/>
      <c r="GO435" s="69">
        <f t="shared" si="3612"/>
        <v>0</v>
      </c>
      <c r="GP435" s="162"/>
      <c r="GQ435" s="130"/>
      <c r="GR435" s="18">
        <f t="shared" si="3613"/>
        <v>0</v>
      </c>
      <c r="GS435" s="136"/>
      <c r="GT435" s="131"/>
      <c r="GU435" s="69">
        <f t="shared" si="3614"/>
        <v>0</v>
      </c>
      <c r="GV435" s="162"/>
      <c r="GW435" s="130"/>
      <c r="GX435" s="18">
        <f t="shared" si="3615"/>
        <v>0</v>
      </c>
      <c r="GY435" s="136"/>
      <c r="GZ435" s="131"/>
      <c r="HA435" s="69">
        <f t="shared" si="3616"/>
        <v>0</v>
      </c>
      <c r="HB435" s="162"/>
      <c r="HC435" s="130"/>
      <c r="HD435" s="18">
        <f t="shared" si="3617"/>
        <v>0</v>
      </c>
      <c r="HE435" s="136"/>
      <c r="HF435" s="131"/>
      <c r="HG435" s="69">
        <f t="shared" si="3618"/>
        <v>0</v>
      </c>
      <c r="HH435" s="162"/>
      <c r="HI435" s="130"/>
      <c r="HJ435" s="18">
        <f t="shared" si="3619"/>
        <v>0</v>
      </c>
      <c r="HK435" s="136"/>
      <c r="HL435" s="131"/>
      <c r="HM435" s="69">
        <f t="shared" si="3620"/>
        <v>0</v>
      </c>
      <c r="HN435" s="162"/>
      <c r="HO435" s="130"/>
      <c r="HP435" s="18">
        <f t="shared" si="3621"/>
        <v>0</v>
      </c>
      <c r="HQ435" s="136"/>
      <c r="HR435" s="131"/>
      <c r="HS435" s="69">
        <f t="shared" si="3622"/>
        <v>0</v>
      </c>
      <c r="HT435" s="162"/>
      <c r="HU435" s="130"/>
      <c r="HV435" s="18">
        <f t="shared" si="3623"/>
        <v>0</v>
      </c>
      <c r="HW435" s="32"/>
      <c r="HX435" s="299"/>
      <c r="HY435" s="85"/>
      <c r="HZ435" s="2" t="str">
        <f t="shared" si="3397"/>
        <v>СКРЫТЬ</v>
      </c>
    </row>
    <row r="436" spans="1:234" hidden="1" x14ac:dyDescent="0.2">
      <c r="A436" s="1" t="e">
        <f>$K$2&amp;#REF!&amp;$K$415&amp;$K$416&amp;K436</f>
        <v>#REF!</v>
      </c>
      <c r="B436" s="16" t="e">
        <f>IF(#REF!=0,"Скрыть","")</f>
        <v>#REF!</v>
      </c>
      <c r="C436" s="15" t="e">
        <f>IF(AND(#REF!&gt;85%,#REF!&gt;85%),"скрыть","")</f>
        <v>#REF!</v>
      </c>
      <c r="D436" s="14" t="s">
        <v>2</v>
      </c>
      <c r="E436" s="14" t="s">
        <v>25</v>
      </c>
      <c r="F436" s="14" t="s">
        <v>24</v>
      </c>
      <c r="G436" s="13" t="str">
        <f>CONCATENATE(D436,E436,F436,K436)</f>
        <v>3BDFBC50-5FD0-44D2-8F2C-8100642B19E7FDBB77E1-CAAB-4231-A3A6-5F1E1D2A72395068518B-F52D-4236-81B4-ABA63B94EE0FПроходка горным способом, п.м.</v>
      </c>
      <c r="H436" s="13"/>
      <c r="I436" s="42">
        <v>425</v>
      </c>
      <c r="J436" s="102">
        <f>SUBTOTAL(103,I$12:I436)*1</f>
        <v>72</v>
      </c>
      <c r="K436" s="108" t="s">
        <v>12</v>
      </c>
      <c r="L436" s="17" t="s">
        <v>65</v>
      </c>
      <c r="M436" s="267"/>
      <c r="N436" s="255"/>
      <c r="O436" s="118"/>
      <c r="P436" s="162">
        <v>0</v>
      </c>
      <c r="Q436" s="163">
        <v>0</v>
      </c>
      <c r="R436" s="163">
        <v>0</v>
      </c>
      <c r="S436" s="92">
        <f t="shared" ca="1" si="3556"/>
        <v>0</v>
      </c>
      <c r="T436" s="92">
        <f t="shared" si="3557"/>
        <v>0</v>
      </c>
      <c r="U436" s="91">
        <f t="shared" ca="1" si="3558"/>
        <v>0</v>
      </c>
      <c r="V436" s="91">
        <f t="shared" si="3559"/>
        <v>0</v>
      </c>
      <c r="W436" s="120" t="str">
        <f t="shared" si="3560"/>
        <v/>
      </c>
      <c r="X436" s="178"/>
      <c r="Y436" s="128">
        <f t="shared" si="3561"/>
        <v>0</v>
      </c>
      <c r="Z436" s="179">
        <f t="shared" ca="1" si="3562"/>
        <v>0</v>
      </c>
      <c r="AA436" s="127">
        <f t="shared" si="3563"/>
        <v>0</v>
      </c>
      <c r="AB436" s="67" t="str">
        <f t="shared" ca="1" si="3564"/>
        <v/>
      </c>
      <c r="AC436" s="69">
        <f t="shared" ca="1" si="3565"/>
        <v>0</v>
      </c>
      <c r="AD436" s="226">
        <f t="shared" si="3471"/>
        <v>0</v>
      </c>
      <c r="AE436" s="227">
        <f t="shared" si="3472"/>
        <v>0</v>
      </c>
      <c r="AF436" s="225">
        <f t="shared" si="3473"/>
        <v>0</v>
      </c>
      <c r="AG436" s="226">
        <f t="shared" si="3474"/>
        <v>0</v>
      </c>
      <c r="AH436" s="227">
        <f t="shared" si="3475"/>
        <v>0</v>
      </c>
      <c r="AI436" s="225">
        <f t="shared" si="3476"/>
        <v>0</v>
      </c>
      <c r="AJ436" s="226">
        <f t="shared" si="3477"/>
        <v>0</v>
      </c>
      <c r="AK436" s="227">
        <f t="shared" si="3478"/>
        <v>0</v>
      </c>
      <c r="AL436" s="225">
        <f t="shared" si="3479"/>
        <v>0</v>
      </c>
      <c r="AM436" s="226">
        <f t="shared" si="3480"/>
        <v>0</v>
      </c>
      <c r="AN436" s="227">
        <f t="shared" si="3481"/>
        <v>0</v>
      </c>
      <c r="AO436" s="225">
        <f t="shared" si="3482"/>
        <v>0</v>
      </c>
      <c r="AP436" s="226">
        <f t="shared" si="3483"/>
        <v>0</v>
      </c>
      <c r="AQ436" s="227">
        <f t="shared" si="3484"/>
        <v>0</v>
      </c>
      <c r="AR436" s="225">
        <f t="shared" si="3440"/>
        <v>0</v>
      </c>
      <c r="AS436" s="136"/>
      <c r="AT436" s="131"/>
      <c r="AU436" s="69">
        <f t="shared" si="3566"/>
        <v>0</v>
      </c>
      <c r="AV436" s="162"/>
      <c r="AW436" s="130"/>
      <c r="AX436" s="18">
        <f t="shared" si="3567"/>
        <v>0</v>
      </c>
      <c r="AY436" s="136"/>
      <c r="AZ436" s="131"/>
      <c r="BA436" s="69">
        <f t="shared" si="3568"/>
        <v>0</v>
      </c>
      <c r="BB436" s="162"/>
      <c r="BC436" s="130"/>
      <c r="BD436" s="18">
        <f t="shared" si="3569"/>
        <v>0</v>
      </c>
      <c r="BE436" s="136"/>
      <c r="BF436" s="131"/>
      <c r="BG436" s="69">
        <f t="shared" si="3570"/>
        <v>0</v>
      </c>
      <c r="BH436" s="162"/>
      <c r="BI436" s="130"/>
      <c r="BJ436" s="18">
        <f t="shared" si="3571"/>
        <v>0</v>
      </c>
      <c r="BK436" s="136"/>
      <c r="BL436" s="131"/>
      <c r="BM436" s="69">
        <f t="shared" si="3572"/>
        <v>0</v>
      </c>
      <c r="BN436" s="162"/>
      <c r="BO436" s="130"/>
      <c r="BP436" s="18">
        <f t="shared" si="3573"/>
        <v>0</v>
      </c>
      <c r="BQ436" s="136"/>
      <c r="BR436" s="131"/>
      <c r="BS436" s="69">
        <f t="shared" si="3574"/>
        <v>0</v>
      </c>
      <c r="BT436" s="162"/>
      <c r="BU436" s="130"/>
      <c r="BV436" s="18">
        <f t="shared" si="3575"/>
        <v>0</v>
      </c>
      <c r="BW436" s="136"/>
      <c r="BX436" s="131"/>
      <c r="BY436" s="69">
        <f t="shared" si="3576"/>
        <v>0</v>
      </c>
      <c r="BZ436" s="162"/>
      <c r="CA436" s="130"/>
      <c r="CB436" s="18">
        <f t="shared" si="3577"/>
        <v>0</v>
      </c>
      <c r="CC436" s="136"/>
      <c r="CD436" s="131"/>
      <c r="CE436" s="69">
        <f t="shared" si="3578"/>
        <v>0</v>
      </c>
      <c r="CF436" s="162"/>
      <c r="CG436" s="130"/>
      <c r="CH436" s="18">
        <f t="shared" si="3579"/>
        <v>0</v>
      </c>
      <c r="CI436" s="136"/>
      <c r="CJ436" s="131"/>
      <c r="CK436" s="69">
        <f t="shared" si="3580"/>
        <v>0</v>
      </c>
      <c r="CL436" s="162"/>
      <c r="CM436" s="130"/>
      <c r="CN436" s="18">
        <f t="shared" si="3509"/>
        <v>0</v>
      </c>
      <c r="CO436" s="136"/>
      <c r="CP436" s="131"/>
      <c r="CQ436" s="69">
        <f t="shared" si="3581"/>
        <v>0</v>
      </c>
      <c r="CR436" s="162"/>
      <c r="CS436" s="130"/>
      <c r="CT436" s="18">
        <f t="shared" si="3511"/>
        <v>0</v>
      </c>
      <c r="CU436" s="136"/>
      <c r="CV436" s="131"/>
      <c r="CW436" s="69">
        <f t="shared" si="3582"/>
        <v>0</v>
      </c>
      <c r="CX436" s="162"/>
      <c r="CY436" s="130"/>
      <c r="CZ436" s="18">
        <f t="shared" si="3513"/>
        <v>0</v>
      </c>
      <c r="DA436" s="136"/>
      <c r="DB436" s="131"/>
      <c r="DC436" s="69">
        <f t="shared" si="3583"/>
        <v>0</v>
      </c>
      <c r="DD436" s="162"/>
      <c r="DE436" s="130"/>
      <c r="DF436" s="18">
        <f t="shared" si="3515"/>
        <v>0</v>
      </c>
      <c r="DG436" s="136"/>
      <c r="DH436" s="131"/>
      <c r="DI436" s="69">
        <f t="shared" si="3584"/>
        <v>0</v>
      </c>
      <c r="DJ436" s="162"/>
      <c r="DK436" s="130"/>
      <c r="DL436" s="18">
        <f t="shared" si="3585"/>
        <v>0</v>
      </c>
      <c r="DM436" s="136"/>
      <c r="DN436" s="131"/>
      <c r="DO436" s="69">
        <f t="shared" si="3586"/>
        <v>0</v>
      </c>
      <c r="DP436" s="162"/>
      <c r="DQ436" s="130"/>
      <c r="DR436" s="18">
        <f t="shared" si="3587"/>
        <v>0</v>
      </c>
      <c r="DS436" s="136"/>
      <c r="DT436" s="131"/>
      <c r="DU436" s="69">
        <f t="shared" si="3588"/>
        <v>0</v>
      </c>
      <c r="DV436" s="162"/>
      <c r="DW436" s="130"/>
      <c r="DX436" s="18">
        <f t="shared" si="3589"/>
        <v>0</v>
      </c>
      <c r="DY436" s="136"/>
      <c r="DZ436" s="131"/>
      <c r="EA436" s="69">
        <f t="shared" si="3590"/>
        <v>0</v>
      </c>
      <c r="EB436" s="162"/>
      <c r="EC436" s="130"/>
      <c r="ED436" s="18">
        <f t="shared" si="3591"/>
        <v>0</v>
      </c>
      <c r="EE436" s="136"/>
      <c r="EF436" s="131"/>
      <c r="EG436" s="69">
        <f t="shared" si="3592"/>
        <v>0</v>
      </c>
      <c r="EH436" s="162"/>
      <c r="EI436" s="130"/>
      <c r="EJ436" s="18">
        <f t="shared" si="3593"/>
        <v>0</v>
      </c>
      <c r="EK436" s="136"/>
      <c r="EL436" s="131"/>
      <c r="EM436" s="69">
        <f t="shared" si="3594"/>
        <v>0</v>
      </c>
      <c r="EN436" s="162"/>
      <c r="EO436" s="130"/>
      <c r="EP436" s="18">
        <f t="shared" si="3595"/>
        <v>0</v>
      </c>
      <c r="EQ436" s="136"/>
      <c r="ER436" s="131"/>
      <c r="ES436" s="69">
        <f t="shared" si="3596"/>
        <v>0</v>
      </c>
      <c r="ET436" s="162"/>
      <c r="EU436" s="130"/>
      <c r="EV436" s="18">
        <f t="shared" si="3597"/>
        <v>0</v>
      </c>
      <c r="EW436" s="136"/>
      <c r="EX436" s="131"/>
      <c r="EY436" s="69">
        <f t="shared" si="3598"/>
        <v>0</v>
      </c>
      <c r="EZ436" s="162"/>
      <c r="FA436" s="130"/>
      <c r="FB436" s="18">
        <f t="shared" si="3599"/>
        <v>0</v>
      </c>
      <c r="FC436" s="136"/>
      <c r="FD436" s="131"/>
      <c r="FE436" s="69">
        <f t="shared" si="3600"/>
        <v>0</v>
      </c>
      <c r="FF436" s="162"/>
      <c r="FG436" s="130"/>
      <c r="FH436" s="18">
        <f t="shared" si="3601"/>
        <v>0</v>
      </c>
      <c r="FI436" s="136"/>
      <c r="FJ436" s="131"/>
      <c r="FK436" s="69">
        <f t="shared" si="3602"/>
        <v>0</v>
      </c>
      <c r="FL436" s="162"/>
      <c r="FM436" s="130"/>
      <c r="FN436" s="18">
        <f t="shared" si="3603"/>
        <v>0</v>
      </c>
      <c r="FO436" s="136"/>
      <c r="FP436" s="131"/>
      <c r="FQ436" s="69">
        <f t="shared" si="3604"/>
        <v>0</v>
      </c>
      <c r="FR436" s="162"/>
      <c r="FS436" s="130"/>
      <c r="FT436" s="18">
        <f t="shared" si="3605"/>
        <v>0</v>
      </c>
      <c r="FU436" s="136"/>
      <c r="FV436" s="131"/>
      <c r="FW436" s="69">
        <f t="shared" si="3606"/>
        <v>0</v>
      </c>
      <c r="FX436" s="162"/>
      <c r="FY436" s="130"/>
      <c r="FZ436" s="18">
        <f t="shared" si="3607"/>
        <v>0</v>
      </c>
      <c r="GA436" s="136"/>
      <c r="GB436" s="131"/>
      <c r="GC436" s="69">
        <f t="shared" si="3608"/>
        <v>0</v>
      </c>
      <c r="GD436" s="162"/>
      <c r="GE436" s="130"/>
      <c r="GF436" s="18">
        <f t="shared" si="3609"/>
        <v>0</v>
      </c>
      <c r="GG436" s="136"/>
      <c r="GH436" s="131"/>
      <c r="GI436" s="69">
        <f t="shared" si="3610"/>
        <v>0</v>
      </c>
      <c r="GJ436" s="162"/>
      <c r="GK436" s="130"/>
      <c r="GL436" s="18">
        <f t="shared" si="3611"/>
        <v>0</v>
      </c>
      <c r="GM436" s="136"/>
      <c r="GN436" s="131"/>
      <c r="GO436" s="69">
        <f t="shared" si="3612"/>
        <v>0</v>
      </c>
      <c r="GP436" s="162"/>
      <c r="GQ436" s="130"/>
      <c r="GR436" s="18">
        <f t="shared" si="3613"/>
        <v>0</v>
      </c>
      <c r="GS436" s="136"/>
      <c r="GT436" s="131"/>
      <c r="GU436" s="69">
        <f t="shared" si="3614"/>
        <v>0</v>
      </c>
      <c r="GV436" s="162"/>
      <c r="GW436" s="130"/>
      <c r="GX436" s="18">
        <f t="shared" si="3615"/>
        <v>0</v>
      </c>
      <c r="GY436" s="136"/>
      <c r="GZ436" s="131"/>
      <c r="HA436" s="69">
        <f t="shared" si="3616"/>
        <v>0</v>
      </c>
      <c r="HB436" s="162"/>
      <c r="HC436" s="130"/>
      <c r="HD436" s="18">
        <f t="shared" si="3617"/>
        <v>0</v>
      </c>
      <c r="HE436" s="136"/>
      <c r="HF436" s="131"/>
      <c r="HG436" s="69">
        <f t="shared" si="3618"/>
        <v>0</v>
      </c>
      <c r="HH436" s="162"/>
      <c r="HI436" s="130"/>
      <c r="HJ436" s="18">
        <f t="shared" si="3619"/>
        <v>0</v>
      </c>
      <c r="HK436" s="136"/>
      <c r="HL436" s="131"/>
      <c r="HM436" s="69">
        <f t="shared" si="3620"/>
        <v>0</v>
      </c>
      <c r="HN436" s="162"/>
      <c r="HO436" s="130"/>
      <c r="HP436" s="18">
        <f t="shared" si="3621"/>
        <v>0</v>
      </c>
      <c r="HQ436" s="136"/>
      <c r="HR436" s="131"/>
      <c r="HS436" s="69">
        <f t="shared" si="3622"/>
        <v>0</v>
      </c>
      <c r="HT436" s="162"/>
      <c r="HU436" s="130"/>
      <c r="HV436" s="18">
        <f t="shared" si="3623"/>
        <v>0</v>
      </c>
      <c r="HW436" s="17"/>
      <c r="HX436" s="85"/>
      <c r="HY436" s="85"/>
      <c r="HZ436" s="2" t="str">
        <f t="shared" si="3397"/>
        <v>СКРЫТЬ</v>
      </c>
    </row>
    <row r="437" spans="1:234" hidden="1" x14ac:dyDescent="0.2">
      <c r="A437" s="1" t="e">
        <f>$K$2&amp;#REF!&amp;$K$415&amp;$K$416&amp;K437</f>
        <v>#REF!</v>
      </c>
      <c r="B437" s="16" t="e">
        <f>IF(#REF!=0,"Скрыть","")</f>
        <v>#REF!</v>
      </c>
      <c r="C437" s="15" t="e">
        <f>IF(AND(#REF!&gt;85%,#REF!&gt;85%),"скрыть","")</f>
        <v>#REF!</v>
      </c>
      <c r="D437" s="14" t="s">
        <v>2</v>
      </c>
      <c r="E437" s="14" t="s">
        <v>25</v>
      </c>
      <c r="F437" s="14" t="s">
        <v>24</v>
      </c>
      <c r="G437" s="13" t="str">
        <f>CONCATENATE(D437,E437,F437,K437)</f>
        <v>3BDFBC50-5FD0-44D2-8F2C-8100642B19E7FDBB77E1-CAAB-4231-A3A6-5F1E1D2A72395068518B-F52D-4236-81B4-ABA63B94EE0FПроходка вертикальных стволов, п.м.</v>
      </c>
      <c r="H437" s="13"/>
      <c r="I437" s="42">
        <v>426</v>
      </c>
      <c r="J437" s="102">
        <f>SUBTOTAL(103,I$12:I437)*1</f>
        <v>72</v>
      </c>
      <c r="K437" s="108" t="s">
        <v>11</v>
      </c>
      <c r="L437" s="17" t="s">
        <v>65</v>
      </c>
      <c r="M437" s="267"/>
      <c r="N437" s="255"/>
      <c r="O437" s="118"/>
      <c r="P437" s="162">
        <v>0</v>
      </c>
      <c r="Q437" s="163">
        <v>0</v>
      </c>
      <c r="R437" s="163">
        <v>0</v>
      </c>
      <c r="S437" s="92">
        <f t="shared" ca="1" si="3556"/>
        <v>0</v>
      </c>
      <c r="T437" s="92">
        <f t="shared" si="3557"/>
        <v>0</v>
      </c>
      <c r="U437" s="91">
        <f t="shared" ca="1" si="3558"/>
        <v>0</v>
      </c>
      <c r="V437" s="91">
        <f t="shared" si="3559"/>
        <v>0</v>
      </c>
      <c r="W437" s="120" t="str">
        <f t="shared" si="3560"/>
        <v/>
      </c>
      <c r="X437" s="178"/>
      <c r="Y437" s="128">
        <f t="shared" si="3561"/>
        <v>0</v>
      </c>
      <c r="Z437" s="179">
        <f t="shared" ca="1" si="3562"/>
        <v>0</v>
      </c>
      <c r="AA437" s="127">
        <f t="shared" si="3563"/>
        <v>0</v>
      </c>
      <c r="AB437" s="67" t="str">
        <f t="shared" ca="1" si="3564"/>
        <v/>
      </c>
      <c r="AC437" s="69">
        <f t="shared" ca="1" si="3565"/>
        <v>0</v>
      </c>
      <c r="AD437" s="226">
        <f t="shared" si="3471"/>
        <v>0</v>
      </c>
      <c r="AE437" s="227">
        <f t="shared" si="3472"/>
        <v>0</v>
      </c>
      <c r="AF437" s="225">
        <f t="shared" si="3473"/>
        <v>0</v>
      </c>
      <c r="AG437" s="226">
        <f t="shared" si="3474"/>
        <v>0</v>
      </c>
      <c r="AH437" s="227">
        <f t="shared" si="3475"/>
        <v>0</v>
      </c>
      <c r="AI437" s="225">
        <f t="shared" si="3476"/>
        <v>0</v>
      </c>
      <c r="AJ437" s="226">
        <f t="shared" si="3477"/>
        <v>0</v>
      </c>
      <c r="AK437" s="227">
        <f t="shared" si="3478"/>
        <v>0</v>
      </c>
      <c r="AL437" s="225">
        <f t="shared" si="3479"/>
        <v>0</v>
      </c>
      <c r="AM437" s="226">
        <f t="shared" si="3480"/>
        <v>0</v>
      </c>
      <c r="AN437" s="227">
        <f t="shared" si="3481"/>
        <v>0</v>
      </c>
      <c r="AO437" s="225">
        <f t="shared" si="3482"/>
        <v>0</v>
      </c>
      <c r="AP437" s="226">
        <f t="shared" si="3483"/>
        <v>0</v>
      </c>
      <c r="AQ437" s="227">
        <f t="shared" si="3484"/>
        <v>0</v>
      </c>
      <c r="AR437" s="225">
        <f t="shared" si="3440"/>
        <v>0</v>
      </c>
      <c r="AS437" s="136"/>
      <c r="AT437" s="131"/>
      <c r="AU437" s="69">
        <f t="shared" si="3566"/>
        <v>0</v>
      </c>
      <c r="AV437" s="162"/>
      <c r="AW437" s="130"/>
      <c r="AX437" s="18">
        <f t="shared" si="3567"/>
        <v>0</v>
      </c>
      <c r="AY437" s="136"/>
      <c r="AZ437" s="131"/>
      <c r="BA437" s="69">
        <f t="shared" si="3568"/>
        <v>0</v>
      </c>
      <c r="BB437" s="162"/>
      <c r="BC437" s="130"/>
      <c r="BD437" s="18">
        <f t="shared" si="3569"/>
        <v>0</v>
      </c>
      <c r="BE437" s="136"/>
      <c r="BF437" s="131"/>
      <c r="BG437" s="69">
        <f t="shared" si="3570"/>
        <v>0</v>
      </c>
      <c r="BH437" s="162"/>
      <c r="BI437" s="130"/>
      <c r="BJ437" s="18">
        <f t="shared" si="3571"/>
        <v>0</v>
      </c>
      <c r="BK437" s="136"/>
      <c r="BL437" s="131"/>
      <c r="BM437" s="69">
        <f t="shared" si="3572"/>
        <v>0</v>
      </c>
      <c r="BN437" s="162"/>
      <c r="BO437" s="130"/>
      <c r="BP437" s="18">
        <f t="shared" si="3573"/>
        <v>0</v>
      </c>
      <c r="BQ437" s="136"/>
      <c r="BR437" s="131"/>
      <c r="BS437" s="69">
        <f t="shared" si="3574"/>
        <v>0</v>
      </c>
      <c r="BT437" s="162"/>
      <c r="BU437" s="130"/>
      <c r="BV437" s="18">
        <f t="shared" si="3575"/>
        <v>0</v>
      </c>
      <c r="BW437" s="136"/>
      <c r="BX437" s="131"/>
      <c r="BY437" s="69">
        <f t="shared" si="3576"/>
        <v>0</v>
      </c>
      <c r="BZ437" s="162"/>
      <c r="CA437" s="130"/>
      <c r="CB437" s="18">
        <f t="shared" si="3577"/>
        <v>0</v>
      </c>
      <c r="CC437" s="136"/>
      <c r="CD437" s="131"/>
      <c r="CE437" s="69">
        <f t="shared" si="3578"/>
        <v>0</v>
      </c>
      <c r="CF437" s="162"/>
      <c r="CG437" s="130"/>
      <c r="CH437" s="18">
        <f t="shared" si="3579"/>
        <v>0</v>
      </c>
      <c r="CI437" s="136"/>
      <c r="CJ437" s="131"/>
      <c r="CK437" s="69">
        <f t="shared" si="3580"/>
        <v>0</v>
      </c>
      <c r="CL437" s="162"/>
      <c r="CM437" s="130"/>
      <c r="CN437" s="18">
        <f t="shared" si="3509"/>
        <v>0</v>
      </c>
      <c r="CO437" s="136"/>
      <c r="CP437" s="131"/>
      <c r="CQ437" s="69">
        <f t="shared" si="3581"/>
        <v>0</v>
      </c>
      <c r="CR437" s="162"/>
      <c r="CS437" s="130"/>
      <c r="CT437" s="18">
        <f t="shared" si="3511"/>
        <v>0</v>
      </c>
      <c r="CU437" s="136"/>
      <c r="CV437" s="131"/>
      <c r="CW437" s="69">
        <f t="shared" si="3582"/>
        <v>0</v>
      </c>
      <c r="CX437" s="162"/>
      <c r="CY437" s="130"/>
      <c r="CZ437" s="18">
        <f t="shared" si="3513"/>
        <v>0</v>
      </c>
      <c r="DA437" s="136"/>
      <c r="DB437" s="131"/>
      <c r="DC437" s="69">
        <f t="shared" si="3583"/>
        <v>0</v>
      </c>
      <c r="DD437" s="162"/>
      <c r="DE437" s="130"/>
      <c r="DF437" s="18">
        <f t="shared" si="3515"/>
        <v>0</v>
      </c>
      <c r="DG437" s="136"/>
      <c r="DH437" s="131"/>
      <c r="DI437" s="69">
        <f t="shared" si="3584"/>
        <v>0</v>
      </c>
      <c r="DJ437" s="162"/>
      <c r="DK437" s="130"/>
      <c r="DL437" s="18">
        <f t="shared" si="3585"/>
        <v>0</v>
      </c>
      <c r="DM437" s="136"/>
      <c r="DN437" s="131"/>
      <c r="DO437" s="69">
        <f t="shared" si="3586"/>
        <v>0</v>
      </c>
      <c r="DP437" s="162"/>
      <c r="DQ437" s="130"/>
      <c r="DR437" s="18">
        <f t="shared" si="3587"/>
        <v>0</v>
      </c>
      <c r="DS437" s="136"/>
      <c r="DT437" s="131"/>
      <c r="DU437" s="69">
        <f t="shared" si="3588"/>
        <v>0</v>
      </c>
      <c r="DV437" s="162"/>
      <c r="DW437" s="130"/>
      <c r="DX437" s="18">
        <f t="shared" si="3589"/>
        <v>0</v>
      </c>
      <c r="DY437" s="136"/>
      <c r="DZ437" s="131"/>
      <c r="EA437" s="69">
        <f t="shared" si="3590"/>
        <v>0</v>
      </c>
      <c r="EB437" s="162"/>
      <c r="EC437" s="130"/>
      <c r="ED437" s="18">
        <f t="shared" si="3591"/>
        <v>0</v>
      </c>
      <c r="EE437" s="136"/>
      <c r="EF437" s="131"/>
      <c r="EG437" s="69">
        <f t="shared" si="3592"/>
        <v>0</v>
      </c>
      <c r="EH437" s="162"/>
      <c r="EI437" s="130"/>
      <c r="EJ437" s="18">
        <f t="shared" si="3593"/>
        <v>0</v>
      </c>
      <c r="EK437" s="136"/>
      <c r="EL437" s="131"/>
      <c r="EM437" s="69">
        <f t="shared" si="3594"/>
        <v>0</v>
      </c>
      <c r="EN437" s="162"/>
      <c r="EO437" s="130"/>
      <c r="EP437" s="18">
        <f t="shared" si="3595"/>
        <v>0</v>
      </c>
      <c r="EQ437" s="136"/>
      <c r="ER437" s="131"/>
      <c r="ES437" s="69">
        <f t="shared" si="3596"/>
        <v>0</v>
      </c>
      <c r="ET437" s="162"/>
      <c r="EU437" s="130"/>
      <c r="EV437" s="18">
        <f t="shared" si="3597"/>
        <v>0</v>
      </c>
      <c r="EW437" s="136"/>
      <c r="EX437" s="131"/>
      <c r="EY437" s="69">
        <f t="shared" si="3598"/>
        <v>0</v>
      </c>
      <c r="EZ437" s="162"/>
      <c r="FA437" s="130"/>
      <c r="FB437" s="18">
        <f t="shared" si="3599"/>
        <v>0</v>
      </c>
      <c r="FC437" s="136"/>
      <c r="FD437" s="131"/>
      <c r="FE437" s="69">
        <f t="shared" si="3600"/>
        <v>0</v>
      </c>
      <c r="FF437" s="162"/>
      <c r="FG437" s="130"/>
      <c r="FH437" s="18">
        <f t="shared" si="3601"/>
        <v>0</v>
      </c>
      <c r="FI437" s="136"/>
      <c r="FJ437" s="131"/>
      <c r="FK437" s="69">
        <f t="shared" si="3602"/>
        <v>0</v>
      </c>
      <c r="FL437" s="162"/>
      <c r="FM437" s="130"/>
      <c r="FN437" s="18">
        <f t="shared" si="3603"/>
        <v>0</v>
      </c>
      <c r="FO437" s="136"/>
      <c r="FP437" s="131"/>
      <c r="FQ437" s="69">
        <f t="shared" si="3604"/>
        <v>0</v>
      </c>
      <c r="FR437" s="162"/>
      <c r="FS437" s="130"/>
      <c r="FT437" s="18">
        <f t="shared" si="3605"/>
        <v>0</v>
      </c>
      <c r="FU437" s="136"/>
      <c r="FV437" s="131"/>
      <c r="FW437" s="69">
        <f t="shared" si="3606"/>
        <v>0</v>
      </c>
      <c r="FX437" s="162"/>
      <c r="FY437" s="130"/>
      <c r="FZ437" s="18">
        <f t="shared" si="3607"/>
        <v>0</v>
      </c>
      <c r="GA437" s="136"/>
      <c r="GB437" s="131"/>
      <c r="GC437" s="69">
        <f t="shared" si="3608"/>
        <v>0</v>
      </c>
      <c r="GD437" s="162"/>
      <c r="GE437" s="130"/>
      <c r="GF437" s="18">
        <f t="shared" si="3609"/>
        <v>0</v>
      </c>
      <c r="GG437" s="136"/>
      <c r="GH437" s="131"/>
      <c r="GI437" s="69">
        <f t="shared" si="3610"/>
        <v>0</v>
      </c>
      <c r="GJ437" s="162"/>
      <c r="GK437" s="130"/>
      <c r="GL437" s="18">
        <f t="shared" si="3611"/>
        <v>0</v>
      </c>
      <c r="GM437" s="136"/>
      <c r="GN437" s="131"/>
      <c r="GO437" s="69">
        <f t="shared" si="3612"/>
        <v>0</v>
      </c>
      <c r="GP437" s="162"/>
      <c r="GQ437" s="130"/>
      <c r="GR437" s="18">
        <f t="shared" si="3613"/>
        <v>0</v>
      </c>
      <c r="GS437" s="136"/>
      <c r="GT437" s="131"/>
      <c r="GU437" s="69">
        <f t="shared" si="3614"/>
        <v>0</v>
      </c>
      <c r="GV437" s="162"/>
      <c r="GW437" s="130"/>
      <c r="GX437" s="18">
        <f t="shared" si="3615"/>
        <v>0</v>
      </c>
      <c r="GY437" s="136"/>
      <c r="GZ437" s="131"/>
      <c r="HA437" s="69">
        <f t="shared" si="3616"/>
        <v>0</v>
      </c>
      <c r="HB437" s="162"/>
      <c r="HC437" s="130"/>
      <c r="HD437" s="18">
        <f t="shared" si="3617"/>
        <v>0</v>
      </c>
      <c r="HE437" s="136"/>
      <c r="HF437" s="131"/>
      <c r="HG437" s="69">
        <f t="shared" si="3618"/>
        <v>0</v>
      </c>
      <c r="HH437" s="162"/>
      <c r="HI437" s="130"/>
      <c r="HJ437" s="18">
        <f t="shared" si="3619"/>
        <v>0</v>
      </c>
      <c r="HK437" s="136"/>
      <c r="HL437" s="131"/>
      <c r="HM437" s="69">
        <f t="shared" si="3620"/>
        <v>0</v>
      </c>
      <c r="HN437" s="162"/>
      <c r="HO437" s="130"/>
      <c r="HP437" s="18">
        <f t="shared" si="3621"/>
        <v>0</v>
      </c>
      <c r="HQ437" s="136"/>
      <c r="HR437" s="131"/>
      <c r="HS437" s="69">
        <f t="shared" si="3622"/>
        <v>0</v>
      </c>
      <c r="HT437" s="162"/>
      <c r="HU437" s="130"/>
      <c r="HV437" s="18">
        <f t="shared" si="3623"/>
        <v>0</v>
      </c>
      <c r="HW437" s="17"/>
      <c r="HX437" s="85"/>
      <c r="HY437" s="85"/>
      <c r="HZ437" s="2" t="str">
        <f t="shared" si="3397"/>
        <v>СКРЫТЬ</v>
      </c>
    </row>
    <row r="438" spans="1:234" x14ac:dyDescent="0.2">
      <c r="A438" s="1" t="e">
        <f>$K$2&amp;#REF!&amp;$K$415&amp;$K$416&amp;K438</f>
        <v>#REF!</v>
      </c>
      <c r="B438" s="16" t="e">
        <f>IF(#REF!=0,"Скрыть","")</f>
        <v>#REF!</v>
      </c>
      <c r="C438" s="15" t="e">
        <f>IF(AND(#REF!&gt;85%,#REF!&gt;85%),"скрыть","")</f>
        <v>#REF!</v>
      </c>
      <c r="D438" s="14" t="s">
        <v>2</v>
      </c>
      <c r="E438" s="14" t="s">
        <v>25</v>
      </c>
      <c r="F438" s="14" t="s">
        <v>24</v>
      </c>
      <c r="G438" s="13"/>
      <c r="H438" s="13"/>
      <c r="I438" s="42">
        <v>427</v>
      </c>
      <c r="J438" s="102">
        <f>SUBTOTAL(103,I$12:I438)*1</f>
        <v>73</v>
      </c>
      <c r="K438" s="108" t="s">
        <v>7</v>
      </c>
      <c r="L438" s="17" t="s">
        <v>65</v>
      </c>
      <c r="M438" s="267">
        <v>43966</v>
      </c>
      <c r="N438" s="255">
        <v>44377</v>
      </c>
      <c r="O438" s="118">
        <v>44226</v>
      </c>
      <c r="P438" s="162">
        <v>39642</v>
      </c>
      <c r="Q438" s="163">
        <v>35968.06451612903</v>
      </c>
      <c r="R438" s="163">
        <v>34278</v>
      </c>
      <c r="S438" s="92">
        <f t="shared" ca="1" si="3556"/>
        <v>36886.06451612903</v>
      </c>
      <c r="T438" s="92">
        <f t="shared" si="3557"/>
        <v>37449</v>
      </c>
      <c r="U438" s="91">
        <f t="shared" ca="1" si="3558"/>
        <v>562.93548387096962</v>
      </c>
      <c r="V438" s="91">
        <f t="shared" si="3559"/>
        <v>2193</v>
      </c>
      <c r="W438" s="120">
        <f t="shared" si="3560"/>
        <v>0.94467988497048583</v>
      </c>
      <c r="X438" s="178">
        <v>918</v>
      </c>
      <c r="Y438" s="128">
        <f t="shared" si="3561"/>
        <v>918</v>
      </c>
      <c r="Z438" s="179">
        <f t="shared" ca="1" si="3562"/>
        <v>918</v>
      </c>
      <c r="AA438" s="127">
        <f t="shared" si="3563"/>
        <v>3171</v>
      </c>
      <c r="AB438" s="67">
        <f t="shared" ca="1" si="3564"/>
        <v>3.4542483660130721</v>
      </c>
      <c r="AC438" s="69">
        <f t="shared" ca="1" si="3565"/>
        <v>2253</v>
      </c>
      <c r="AD438" s="226">
        <f t="shared" si="3471"/>
        <v>0</v>
      </c>
      <c r="AE438" s="227">
        <f t="shared" si="3472"/>
        <v>0</v>
      </c>
      <c r="AF438" s="225">
        <f t="shared" si="3473"/>
        <v>0</v>
      </c>
      <c r="AG438" s="226">
        <f t="shared" si="3474"/>
        <v>825</v>
      </c>
      <c r="AH438" s="227">
        <f t="shared" si="3475"/>
        <v>835</v>
      </c>
      <c r="AI438" s="225">
        <f t="shared" si="3476"/>
        <v>10</v>
      </c>
      <c r="AJ438" s="226">
        <f t="shared" si="3477"/>
        <v>93</v>
      </c>
      <c r="AK438" s="227">
        <f t="shared" si="3478"/>
        <v>2075</v>
      </c>
      <c r="AL438" s="225">
        <f t="shared" si="3479"/>
        <v>1982</v>
      </c>
      <c r="AM438" s="226">
        <f t="shared" si="3480"/>
        <v>0</v>
      </c>
      <c r="AN438" s="227">
        <f t="shared" si="3481"/>
        <v>261</v>
      </c>
      <c r="AO438" s="225">
        <f t="shared" si="3482"/>
        <v>261</v>
      </c>
      <c r="AP438" s="226">
        <f t="shared" si="3483"/>
        <v>0</v>
      </c>
      <c r="AQ438" s="227">
        <f t="shared" si="3484"/>
        <v>0</v>
      </c>
      <c r="AR438" s="225">
        <f t="shared" si="3440"/>
        <v>0</v>
      </c>
      <c r="AS438" s="136">
        <v>0</v>
      </c>
      <c r="AT438" s="131">
        <v>0</v>
      </c>
      <c r="AU438" s="69">
        <f t="shared" si="3566"/>
        <v>0</v>
      </c>
      <c r="AV438" s="162">
        <v>70</v>
      </c>
      <c r="AW438" s="130">
        <v>82</v>
      </c>
      <c r="AX438" s="18">
        <f t="shared" si="3567"/>
        <v>12</v>
      </c>
      <c r="AY438" s="136">
        <v>0</v>
      </c>
      <c r="AZ438" s="131">
        <v>0</v>
      </c>
      <c r="BA438" s="69">
        <f t="shared" si="3568"/>
        <v>0</v>
      </c>
      <c r="BB438" s="162">
        <v>70</v>
      </c>
      <c r="BC438" s="130">
        <v>81</v>
      </c>
      <c r="BD438" s="18">
        <f t="shared" si="3569"/>
        <v>11</v>
      </c>
      <c r="BE438" s="136">
        <v>0</v>
      </c>
      <c r="BF438" s="131">
        <v>0</v>
      </c>
      <c r="BG438" s="69">
        <f t="shared" si="3570"/>
        <v>0</v>
      </c>
      <c r="BH438" s="162">
        <v>70</v>
      </c>
      <c r="BI438" s="130">
        <v>81</v>
      </c>
      <c r="BJ438" s="18">
        <f t="shared" si="3571"/>
        <v>11</v>
      </c>
      <c r="BK438" s="136">
        <v>0</v>
      </c>
      <c r="BL438" s="131">
        <v>0</v>
      </c>
      <c r="BM438" s="69">
        <f t="shared" si="3572"/>
        <v>0</v>
      </c>
      <c r="BN438" s="162">
        <v>70</v>
      </c>
      <c r="BO438" s="130">
        <v>89</v>
      </c>
      <c r="BP438" s="18">
        <f t="shared" si="3573"/>
        <v>19</v>
      </c>
      <c r="BQ438" s="136">
        <v>0</v>
      </c>
      <c r="BR438" s="131">
        <v>0</v>
      </c>
      <c r="BS438" s="69">
        <f t="shared" si="3574"/>
        <v>0</v>
      </c>
      <c r="BT438" s="162">
        <v>70</v>
      </c>
      <c r="BU438" s="130">
        <v>89</v>
      </c>
      <c r="BV438" s="18">
        <f t="shared" si="3575"/>
        <v>19</v>
      </c>
      <c r="BW438" s="136">
        <v>0</v>
      </c>
      <c r="BX438" s="131">
        <v>0</v>
      </c>
      <c r="BY438" s="69">
        <f t="shared" si="3576"/>
        <v>0</v>
      </c>
      <c r="BZ438" s="162">
        <v>70</v>
      </c>
      <c r="CA438" s="130">
        <v>89</v>
      </c>
      <c r="CB438" s="18">
        <f t="shared" si="3577"/>
        <v>19</v>
      </c>
      <c r="CC438" s="136">
        <v>0</v>
      </c>
      <c r="CD438" s="131">
        <v>0</v>
      </c>
      <c r="CE438" s="69">
        <f t="shared" si="3578"/>
        <v>0</v>
      </c>
      <c r="CF438" s="162">
        <v>70</v>
      </c>
      <c r="CG438" s="130">
        <v>89</v>
      </c>
      <c r="CH438" s="18">
        <f t="shared" si="3579"/>
        <v>19</v>
      </c>
      <c r="CI438" s="136">
        <v>0</v>
      </c>
      <c r="CJ438" s="131">
        <v>0</v>
      </c>
      <c r="CK438" s="69">
        <f t="shared" si="3580"/>
        <v>0</v>
      </c>
      <c r="CL438" s="162">
        <v>70</v>
      </c>
      <c r="CM438" s="130">
        <v>80</v>
      </c>
      <c r="CN438" s="18">
        <f t="shared" si="3509"/>
        <v>10</v>
      </c>
      <c r="CO438" s="136">
        <v>0</v>
      </c>
      <c r="CP438" s="131">
        <v>0</v>
      </c>
      <c r="CQ438" s="69">
        <f t="shared" si="3581"/>
        <v>0</v>
      </c>
      <c r="CR438" s="162">
        <v>70</v>
      </c>
      <c r="CS438" s="130">
        <v>80</v>
      </c>
      <c r="CT438" s="18">
        <f t="shared" si="3511"/>
        <v>10</v>
      </c>
      <c r="CU438" s="136">
        <v>0</v>
      </c>
      <c r="CV438" s="131">
        <v>0</v>
      </c>
      <c r="CW438" s="69">
        <f t="shared" si="3582"/>
        <v>0</v>
      </c>
      <c r="CX438" s="162">
        <v>70</v>
      </c>
      <c r="CY438" s="130">
        <v>80</v>
      </c>
      <c r="CZ438" s="18">
        <f t="shared" si="3513"/>
        <v>10</v>
      </c>
      <c r="DA438" s="136">
        <v>65</v>
      </c>
      <c r="DB438" s="131">
        <v>68</v>
      </c>
      <c r="DC438" s="69">
        <f t="shared" si="3583"/>
        <v>3</v>
      </c>
      <c r="DD438" s="162">
        <v>70</v>
      </c>
      <c r="DE438" s="130">
        <v>80</v>
      </c>
      <c r="DF438" s="18">
        <f t="shared" si="3515"/>
        <v>10</v>
      </c>
      <c r="DG438" s="136">
        <v>220</v>
      </c>
      <c r="DH438" s="131">
        <v>223</v>
      </c>
      <c r="DI438" s="69">
        <f t="shared" si="3584"/>
        <v>3</v>
      </c>
      <c r="DJ438" s="162">
        <v>70</v>
      </c>
      <c r="DK438" s="130">
        <v>80</v>
      </c>
      <c r="DL438" s="18">
        <f t="shared" si="3585"/>
        <v>10</v>
      </c>
      <c r="DM438" s="136">
        <v>225</v>
      </c>
      <c r="DN438" s="131">
        <v>227</v>
      </c>
      <c r="DO438" s="69">
        <f t="shared" si="3586"/>
        <v>2</v>
      </c>
      <c r="DP438" s="162">
        <v>70</v>
      </c>
      <c r="DQ438" s="130">
        <v>80</v>
      </c>
      <c r="DR438" s="18">
        <f t="shared" si="3587"/>
        <v>10</v>
      </c>
      <c r="DS438" s="136">
        <v>315</v>
      </c>
      <c r="DT438" s="131">
        <v>317</v>
      </c>
      <c r="DU438" s="69">
        <f t="shared" si="3588"/>
        <v>2</v>
      </c>
      <c r="DV438" s="162">
        <v>70</v>
      </c>
      <c r="DW438" s="130">
        <v>80</v>
      </c>
      <c r="DX438" s="18">
        <f t="shared" si="3589"/>
        <v>10</v>
      </c>
      <c r="DY438" s="136">
        <v>93</v>
      </c>
      <c r="DZ438" s="131">
        <v>322</v>
      </c>
      <c r="EA438" s="69">
        <f t="shared" si="3590"/>
        <v>229</v>
      </c>
      <c r="EB438" s="162">
        <v>70</v>
      </c>
      <c r="EC438" s="130">
        <v>80</v>
      </c>
      <c r="ED438" s="18">
        <f t="shared" si="3591"/>
        <v>10</v>
      </c>
      <c r="EE438" s="136">
        <v>0</v>
      </c>
      <c r="EF438" s="131">
        <v>326</v>
      </c>
      <c r="EG438" s="69">
        <f t="shared" si="3592"/>
        <v>326</v>
      </c>
      <c r="EH438" s="162">
        <v>70</v>
      </c>
      <c r="EI438" s="130">
        <v>81</v>
      </c>
      <c r="EJ438" s="18">
        <f t="shared" si="3593"/>
        <v>11</v>
      </c>
      <c r="EK438" s="136">
        <v>0</v>
      </c>
      <c r="EL438" s="131">
        <v>287</v>
      </c>
      <c r="EM438" s="69">
        <f t="shared" si="3594"/>
        <v>287</v>
      </c>
      <c r="EN438" s="162">
        <v>70</v>
      </c>
      <c r="EO438" s="130">
        <v>81</v>
      </c>
      <c r="EP438" s="18">
        <f t="shared" si="3595"/>
        <v>11</v>
      </c>
      <c r="EQ438" s="136">
        <v>0</v>
      </c>
      <c r="ER438" s="131">
        <v>383</v>
      </c>
      <c r="ES438" s="69">
        <f t="shared" si="3596"/>
        <v>383</v>
      </c>
      <c r="ET438" s="162">
        <v>70</v>
      </c>
      <c r="EU438" s="130">
        <v>82</v>
      </c>
      <c r="EV438" s="18">
        <f t="shared" si="3597"/>
        <v>12</v>
      </c>
      <c r="EW438" s="136">
        <v>0</v>
      </c>
      <c r="EX438" s="131">
        <v>316</v>
      </c>
      <c r="EY438" s="69">
        <f t="shared" si="3598"/>
        <v>316</v>
      </c>
      <c r="EZ438" s="162">
        <v>70</v>
      </c>
      <c r="FA438" s="130">
        <v>82</v>
      </c>
      <c r="FB438" s="18">
        <f t="shared" si="3599"/>
        <v>12</v>
      </c>
      <c r="FC438" s="136">
        <v>0</v>
      </c>
      <c r="FD438" s="131">
        <v>198</v>
      </c>
      <c r="FE438" s="69">
        <f t="shared" si="3600"/>
        <v>198</v>
      </c>
      <c r="FF438" s="162">
        <v>70</v>
      </c>
      <c r="FG438" s="130">
        <v>82</v>
      </c>
      <c r="FH438" s="18">
        <f t="shared" si="3601"/>
        <v>12</v>
      </c>
      <c r="FI438" s="136">
        <v>0</v>
      </c>
      <c r="FJ438" s="131">
        <v>243</v>
      </c>
      <c r="FK438" s="69">
        <f t="shared" si="3602"/>
        <v>243</v>
      </c>
      <c r="FL438" s="162">
        <v>70</v>
      </c>
      <c r="FM438" s="130">
        <v>82</v>
      </c>
      <c r="FN438" s="18">
        <f t="shared" si="3603"/>
        <v>12</v>
      </c>
      <c r="FO438" s="136">
        <v>0</v>
      </c>
      <c r="FP438" s="131">
        <v>248</v>
      </c>
      <c r="FQ438" s="69">
        <f t="shared" si="3604"/>
        <v>248</v>
      </c>
      <c r="FR438" s="162">
        <v>70</v>
      </c>
      <c r="FS438" s="130">
        <v>82</v>
      </c>
      <c r="FT438" s="18">
        <f t="shared" si="3605"/>
        <v>12</v>
      </c>
      <c r="FU438" s="136">
        <v>0</v>
      </c>
      <c r="FV438" s="131">
        <v>13</v>
      </c>
      <c r="FW438" s="69">
        <f t="shared" si="3606"/>
        <v>13</v>
      </c>
      <c r="FX438" s="162">
        <v>70</v>
      </c>
      <c r="FY438" s="130">
        <v>82</v>
      </c>
      <c r="FZ438" s="18">
        <f t="shared" si="3607"/>
        <v>12</v>
      </c>
      <c r="GA438" s="136">
        <v>0</v>
      </c>
      <c r="GB438" s="131">
        <v>0</v>
      </c>
      <c r="GC438" s="69">
        <f t="shared" si="3608"/>
        <v>0</v>
      </c>
      <c r="GD438" s="162">
        <v>70</v>
      </c>
      <c r="GE438" s="130">
        <v>82</v>
      </c>
      <c r="GF438" s="18">
        <f t="shared" si="3609"/>
        <v>12</v>
      </c>
      <c r="GG438" s="136">
        <v>0</v>
      </c>
      <c r="GH438" s="131">
        <v>0</v>
      </c>
      <c r="GI438" s="69">
        <f t="shared" si="3610"/>
        <v>0</v>
      </c>
      <c r="GJ438" s="162">
        <v>70</v>
      </c>
      <c r="GK438" s="130">
        <v>82</v>
      </c>
      <c r="GL438" s="18">
        <f t="shared" si="3611"/>
        <v>12</v>
      </c>
      <c r="GM438" s="136">
        <v>0</v>
      </c>
      <c r="GN438" s="131">
        <v>0</v>
      </c>
      <c r="GO438" s="69">
        <f t="shared" si="3612"/>
        <v>0</v>
      </c>
      <c r="GP438" s="162">
        <v>70</v>
      </c>
      <c r="GQ438" s="130">
        <v>105</v>
      </c>
      <c r="GR438" s="18">
        <f t="shared" si="3613"/>
        <v>35</v>
      </c>
      <c r="GS438" s="136">
        <v>0</v>
      </c>
      <c r="GT438" s="131">
        <v>0</v>
      </c>
      <c r="GU438" s="69">
        <f t="shared" si="3614"/>
        <v>0</v>
      </c>
      <c r="GV438" s="162">
        <v>70</v>
      </c>
      <c r="GW438" s="130">
        <v>105</v>
      </c>
      <c r="GX438" s="18">
        <f t="shared" si="3615"/>
        <v>35</v>
      </c>
      <c r="GY438" s="136">
        <v>0</v>
      </c>
      <c r="GZ438" s="131">
        <v>0</v>
      </c>
      <c r="HA438" s="69">
        <f t="shared" si="3616"/>
        <v>0</v>
      </c>
      <c r="HB438" s="162">
        <v>70</v>
      </c>
      <c r="HC438" s="130">
        <v>105</v>
      </c>
      <c r="HD438" s="18">
        <f t="shared" si="3617"/>
        <v>35</v>
      </c>
      <c r="HE438" s="136"/>
      <c r="HF438" s="131"/>
      <c r="HG438" s="69">
        <f t="shared" si="3618"/>
        <v>0</v>
      </c>
      <c r="HH438" s="162"/>
      <c r="HI438" s="130"/>
      <c r="HJ438" s="18">
        <f t="shared" si="3619"/>
        <v>0</v>
      </c>
      <c r="HK438" s="136"/>
      <c r="HL438" s="131"/>
      <c r="HM438" s="69">
        <f t="shared" si="3620"/>
        <v>0</v>
      </c>
      <c r="HN438" s="162"/>
      <c r="HO438" s="130"/>
      <c r="HP438" s="18">
        <f t="shared" si="3621"/>
        <v>0</v>
      </c>
      <c r="HQ438" s="136"/>
      <c r="HR438" s="131"/>
      <c r="HS438" s="69">
        <f t="shared" si="3622"/>
        <v>0</v>
      </c>
      <c r="HT438" s="162"/>
      <c r="HU438" s="130"/>
      <c r="HV438" s="18">
        <f t="shared" si="3623"/>
        <v>0</v>
      </c>
      <c r="HW438" s="107" t="s">
        <v>123</v>
      </c>
      <c r="HX438" s="299"/>
      <c r="HY438" s="85"/>
      <c r="HZ438" s="2">
        <f t="shared" si="3397"/>
        <v>1</v>
      </c>
    </row>
    <row r="439" spans="1:234" x14ac:dyDescent="0.2">
      <c r="A439" s="1" t="e">
        <f>$K$2&amp;#REF!&amp;$K$415&amp;$K$416&amp;K439</f>
        <v>#REF!</v>
      </c>
      <c r="B439" s="16" t="e">
        <f>IF(#REF!=0,"Скрыть","")</f>
        <v>#REF!</v>
      </c>
      <c r="C439" s="15" t="e">
        <f>IF(AND(#REF!&gt;85%,#REF!&gt;85%),"скрыть","")</f>
        <v>#REF!</v>
      </c>
      <c r="D439" s="14" t="s">
        <v>2</v>
      </c>
      <c r="E439" s="14" t="s">
        <v>25</v>
      </c>
      <c r="F439" s="14" t="s">
        <v>24</v>
      </c>
      <c r="G439" s="13" t="str">
        <f>CONCATENATE(D439,E439,F439,K439)</f>
        <v>3BDFBC50-5FD0-44D2-8F2C-8100642B19E7FDBB77E1-CAAB-4231-A3A6-5F1E1D2A72395068518B-F52D-4236-81B4-ABA63B94EE0FУстройство ВСП (путевой бетон), п.м.</v>
      </c>
      <c r="H439" s="13"/>
      <c r="I439" s="42">
        <v>428</v>
      </c>
      <c r="J439" s="102">
        <f>SUBTOTAL(103,I$12:I439)*1</f>
        <v>74</v>
      </c>
      <c r="K439" s="108" t="s">
        <v>8</v>
      </c>
      <c r="L439" s="17" t="s">
        <v>65</v>
      </c>
      <c r="M439" s="267">
        <v>43952</v>
      </c>
      <c r="N439" s="255">
        <v>44428</v>
      </c>
      <c r="O439" s="118">
        <v>44407</v>
      </c>
      <c r="P439" s="162">
        <v>7568</v>
      </c>
      <c r="Q439" s="163">
        <v>236.12903225806451</v>
      </c>
      <c r="R439" s="163">
        <v>1179</v>
      </c>
      <c r="S439" s="92">
        <f t="shared" ca="1" si="3556"/>
        <v>1400.1290322580644</v>
      </c>
      <c r="T439" s="92">
        <f t="shared" si="3557"/>
        <v>2029</v>
      </c>
      <c r="U439" s="91">
        <f t="shared" ca="1" si="3558"/>
        <v>628.8709677419356</v>
      </c>
      <c r="V439" s="91">
        <f t="shared" si="3559"/>
        <v>5539</v>
      </c>
      <c r="W439" s="120">
        <f t="shared" si="3560"/>
        <v>0.26810253699788583</v>
      </c>
      <c r="X439" s="178">
        <v>1164</v>
      </c>
      <c r="Y439" s="128">
        <f t="shared" si="3561"/>
        <v>1164</v>
      </c>
      <c r="Z439" s="179">
        <f t="shared" ca="1" si="3562"/>
        <v>1164</v>
      </c>
      <c r="AA439" s="127">
        <f t="shared" si="3563"/>
        <v>850</v>
      </c>
      <c r="AB439" s="67">
        <f t="shared" ca="1" si="3564"/>
        <v>0.73024054982817865</v>
      </c>
      <c r="AC439" s="69">
        <f t="shared" ca="1" si="3565"/>
        <v>-314</v>
      </c>
      <c r="AD439" s="226">
        <f t="shared" si="3471"/>
        <v>290</v>
      </c>
      <c r="AE439" s="227">
        <f t="shared" si="3472"/>
        <v>290</v>
      </c>
      <c r="AF439" s="225">
        <f t="shared" si="3473"/>
        <v>0</v>
      </c>
      <c r="AG439" s="226">
        <f t="shared" si="3474"/>
        <v>90</v>
      </c>
      <c r="AH439" s="227">
        <f t="shared" si="3475"/>
        <v>90</v>
      </c>
      <c r="AI439" s="225">
        <f t="shared" si="3476"/>
        <v>0</v>
      </c>
      <c r="AJ439" s="226">
        <f t="shared" si="3477"/>
        <v>20</v>
      </c>
      <c r="AK439" s="227">
        <f t="shared" si="3478"/>
        <v>20</v>
      </c>
      <c r="AL439" s="225">
        <f t="shared" si="3479"/>
        <v>0</v>
      </c>
      <c r="AM439" s="226">
        <f t="shared" si="3480"/>
        <v>764</v>
      </c>
      <c r="AN439" s="227">
        <f t="shared" si="3481"/>
        <v>450</v>
      </c>
      <c r="AO439" s="225">
        <f t="shared" si="3482"/>
        <v>-314</v>
      </c>
      <c r="AP439" s="226">
        <f t="shared" si="3483"/>
        <v>0</v>
      </c>
      <c r="AQ439" s="227">
        <f t="shared" si="3484"/>
        <v>0</v>
      </c>
      <c r="AR439" s="225">
        <f t="shared" si="3440"/>
        <v>0</v>
      </c>
      <c r="AS439" s="136">
        <v>0</v>
      </c>
      <c r="AT439" s="131">
        <v>0</v>
      </c>
      <c r="AU439" s="69">
        <f t="shared" si="3566"/>
        <v>0</v>
      </c>
      <c r="AV439" s="162">
        <v>50</v>
      </c>
      <c r="AW439" s="130">
        <v>49</v>
      </c>
      <c r="AX439" s="18">
        <f t="shared" si="3567"/>
        <v>-1</v>
      </c>
      <c r="AY439" s="136">
        <v>0</v>
      </c>
      <c r="AZ439" s="131">
        <v>0</v>
      </c>
      <c r="BA439" s="69">
        <f t="shared" si="3568"/>
        <v>0</v>
      </c>
      <c r="BB439" s="162">
        <v>50</v>
      </c>
      <c r="BC439" s="130">
        <v>44</v>
      </c>
      <c r="BD439" s="18">
        <f t="shared" si="3569"/>
        <v>-6</v>
      </c>
      <c r="BE439" s="136">
        <v>0</v>
      </c>
      <c r="BF439" s="131">
        <v>0</v>
      </c>
      <c r="BG439" s="69">
        <f t="shared" si="3570"/>
        <v>0</v>
      </c>
      <c r="BH439" s="162">
        <v>50</v>
      </c>
      <c r="BI439" s="130">
        <v>44</v>
      </c>
      <c r="BJ439" s="18">
        <f t="shared" si="3571"/>
        <v>-6</v>
      </c>
      <c r="BK439" s="136">
        <v>130</v>
      </c>
      <c r="BL439" s="131">
        <v>130</v>
      </c>
      <c r="BM439" s="69">
        <f t="shared" si="3572"/>
        <v>0</v>
      </c>
      <c r="BN439" s="162">
        <v>50</v>
      </c>
      <c r="BO439" s="130">
        <v>42</v>
      </c>
      <c r="BP439" s="18">
        <f t="shared" si="3573"/>
        <v>-8</v>
      </c>
      <c r="BQ439" s="136">
        <v>100</v>
      </c>
      <c r="BR439" s="131">
        <v>160</v>
      </c>
      <c r="BS439" s="69">
        <f t="shared" si="3574"/>
        <v>60</v>
      </c>
      <c r="BT439" s="162">
        <v>50</v>
      </c>
      <c r="BU439" s="130">
        <v>42</v>
      </c>
      <c r="BV439" s="18">
        <f t="shared" si="3575"/>
        <v>-8</v>
      </c>
      <c r="BW439" s="136">
        <v>60</v>
      </c>
      <c r="BX439" s="131">
        <v>0</v>
      </c>
      <c r="BY439" s="69">
        <f t="shared" si="3576"/>
        <v>-60</v>
      </c>
      <c r="BZ439" s="162">
        <v>50</v>
      </c>
      <c r="CA439" s="130">
        <v>42</v>
      </c>
      <c r="CB439" s="18">
        <f t="shared" si="3577"/>
        <v>-8</v>
      </c>
      <c r="CC439" s="136">
        <v>0</v>
      </c>
      <c r="CD439" s="131">
        <v>0</v>
      </c>
      <c r="CE439" s="69">
        <f t="shared" si="3578"/>
        <v>0</v>
      </c>
      <c r="CF439" s="162">
        <v>50</v>
      </c>
      <c r="CG439" s="130">
        <v>42</v>
      </c>
      <c r="CH439" s="18">
        <f t="shared" si="3579"/>
        <v>-8</v>
      </c>
      <c r="CI439" s="136">
        <v>0</v>
      </c>
      <c r="CJ439" s="131">
        <v>0</v>
      </c>
      <c r="CK439" s="69">
        <f t="shared" si="3580"/>
        <v>0</v>
      </c>
      <c r="CL439" s="162">
        <v>50</v>
      </c>
      <c r="CM439" s="130">
        <v>42</v>
      </c>
      <c r="CN439" s="18">
        <f t="shared" si="3509"/>
        <v>-8</v>
      </c>
      <c r="CO439" s="136">
        <v>0</v>
      </c>
      <c r="CP439" s="131">
        <v>0</v>
      </c>
      <c r="CQ439" s="69">
        <f t="shared" si="3581"/>
        <v>0</v>
      </c>
      <c r="CR439" s="162">
        <v>50</v>
      </c>
      <c r="CS439" s="130">
        <v>42</v>
      </c>
      <c r="CT439" s="18">
        <f t="shared" si="3511"/>
        <v>-8</v>
      </c>
      <c r="CU439" s="136">
        <v>0</v>
      </c>
      <c r="CV439" s="131">
        <v>0</v>
      </c>
      <c r="CW439" s="69">
        <f t="shared" si="3582"/>
        <v>0</v>
      </c>
      <c r="CX439" s="162">
        <v>50</v>
      </c>
      <c r="CY439" s="130">
        <v>42</v>
      </c>
      <c r="CZ439" s="18">
        <f t="shared" si="3513"/>
        <v>-8</v>
      </c>
      <c r="DA439" s="136">
        <v>0</v>
      </c>
      <c r="DB439" s="131">
        <v>90</v>
      </c>
      <c r="DC439" s="69">
        <f t="shared" si="3583"/>
        <v>90</v>
      </c>
      <c r="DD439" s="162">
        <v>50</v>
      </c>
      <c r="DE439" s="130">
        <v>42</v>
      </c>
      <c r="DF439" s="18">
        <f t="shared" si="3515"/>
        <v>-8</v>
      </c>
      <c r="DG439" s="136">
        <v>90</v>
      </c>
      <c r="DH439" s="131">
        <v>0</v>
      </c>
      <c r="DI439" s="69">
        <f t="shared" si="3584"/>
        <v>-90</v>
      </c>
      <c r="DJ439" s="162">
        <v>50</v>
      </c>
      <c r="DK439" s="130">
        <v>42</v>
      </c>
      <c r="DL439" s="18">
        <f t="shared" si="3585"/>
        <v>-8</v>
      </c>
      <c r="DM439" s="136">
        <v>0</v>
      </c>
      <c r="DN439" s="131">
        <v>0</v>
      </c>
      <c r="DO439" s="69">
        <f t="shared" si="3586"/>
        <v>0</v>
      </c>
      <c r="DP439" s="162">
        <v>50</v>
      </c>
      <c r="DQ439" s="130">
        <v>42</v>
      </c>
      <c r="DR439" s="18">
        <f t="shared" si="3587"/>
        <v>-8</v>
      </c>
      <c r="DS439" s="136">
        <v>0</v>
      </c>
      <c r="DT439" s="131">
        <v>0</v>
      </c>
      <c r="DU439" s="69">
        <f t="shared" si="3588"/>
        <v>0</v>
      </c>
      <c r="DV439" s="162">
        <v>50</v>
      </c>
      <c r="DW439" s="130">
        <v>42</v>
      </c>
      <c r="DX439" s="18">
        <f t="shared" si="3589"/>
        <v>-8</v>
      </c>
      <c r="DY439" s="136">
        <v>0</v>
      </c>
      <c r="DZ439" s="131">
        <v>0</v>
      </c>
      <c r="EA439" s="69">
        <f t="shared" si="3590"/>
        <v>0</v>
      </c>
      <c r="EB439" s="162">
        <v>50</v>
      </c>
      <c r="EC439" s="130">
        <v>39</v>
      </c>
      <c r="ED439" s="18">
        <f t="shared" si="3591"/>
        <v>-11</v>
      </c>
      <c r="EE439" s="136">
        <v>20</v>
      </c>
      <c r="EF439" s="131">
        <v>20</v>
      </c>
      <c r="EG439" s="69">
        <f t="shared" si="3592"/>
        <v>0</v>
      </c>
      <c r="EH439" s="162">
        <v>50</v>
      </c>
      <c r="EI439" s="130">
        <v>39</v>
      </c>
      <c r="EJ439" s="18">
        <f t="shared" si="3593"/>
        <v>-11</v>
      </c>
      <c r="EK439" s="136">
        <v>0</v>
      </c>
      <c r="EL439" s="131">
        <v>0</v>
      </c>
      <c r="EM439" s="69">
        <f t="shared" si="3594"/>
        <v>0</v>
      </c>
      <c r="EN439" s="162">
        <v>50</v>
      </c>
      <c r="EO439" s="130">
        <v>39</v>
      </c>
      <c r="EP439" s="18">
        <f t="shared" si="3595"/>
        <v>-11</v>
      </c>
      <c r="EQ439" s="136">
        <v>0</v>
      </c>
      <c r="ER439" s="131">
        <v>0</v>
      </c>
      <c r="ES439" s="69">
        <f t="shared" si="3596"/>
        <v>0</v>
      </c>
      <c r="ET439" s="162">
        <v>50</v>
      </c>
      <c r="EU439" s="130">
        <v>19</v>
      </c>
      <c r="EV439" s="18">
        <f t="shared" si="3597"/>
        <v>-31</v>
      </c>
      <c r="EW439" s="136">
        <v>0</v>
      </c>
      <c r="EX439" s="131">
        <v>0</v>
      </c>
      <c r="EY439" s="69">
        <f t="shared" si="3598"/>
        <v>0</v>
      </c>
      <c r="EZ439" s="162">
        <v>50</v>
      </c>
      <c r="FA439" s="130">
        <v>19</v>
      </c>
      <c r="FB439" s="18">
        <f t="shared" si="3599"/>
        <v>-31</v>
      </c>
      <c r="FC439" s="136">
        <v>0</v>
      </c>
      <c r="FD439" s="131">
        <v>0</v>
      </c>
      <c r="FE439" s="69">
        <f t="shared" si="3600"/>
        <v>0</v>
      </c>
      <c r="FF439" s="162">
        <v>50</v>
      </c>
      <c r="FG439" s="130">
        <v>26</v>
      </c>
      <c r="FH439" s="18">
        <f t="shared" si="3601"/>
        <v>-24</v>
      </c>
      <c r="FI439" s="136">
        <v>0</v>
      </c>
      <c r="FJ439" s="131">
        <v>0</v>
      </c>
      <c r="FK439" s="69">
        <f t="shared" si="3602"/>
        <v>0</v>
      </c>
      <c r="FL439" s="162">
        <v>50</v>
      </c>
      <c r="FM439" s="130">
        <v>26</v>
      </c>
      <c r="FN439" s="18">
        <f t="shared" si="3603"/>
        <v>-24</v>
      </c>
      <c r="FO439" s="136">
        <v>0</v>
      </c>
      <c r="FP439" s="131">
        <v>0</v>
      </c>
      <c r="FQ439" s="69">
        <f t="shared" si="3604"/>
        <v>0</v>
      </c>
      <c r="FR439" s="162">
        <v>50</v>
      </c>
      <c r="FS439" s="130">
        <v>26</v>
      </c>
      <c r="FT439" s="18">
        <f t="shared" si="3605"/>
        <v>-24</v>
      </c>
      <c r="FU439" s="136">
        <v>0</v>
      </c>
      <c r="FV439" s="131">
        <v>0</v>
      </c>
      <c r="FW439" s="69">
        <f t="shared" si="3606"/>
        <v>0</v>
      </c>
      <c r="FX439" s="162">
        <v>50</v>
      </c>
      <c r="FY439" s="130">
        <v>26</v>
      </c>
      <c r="FZ439" s="18">
        <f t="shared" si="3607"/>
        <v>-24</v>
      </c>
      <c r="GA439" s="136">
        <v>0</v>
      </c>
      <c r="GB439" s="131">
        <v>0</v>
      </c>
      <c r="GC439" s="69">
        <f t="shared" si="3608"/>
        <v>0</v>
      </c>
      <c r="GD439" s="162">
        <v>50</v>
      </c>
      <c r="GE439" s="130">
        <v>28</v>
      </c>
      <c r="GF439" s="18">
        <f t="shared" si="3609"/>
        <v>-22</v>
      </c>
      <c r="GG439" s="136">
        <v>150</v>
      </c>
      <c r="GH439" s="131">
        <v>150</v>
      </c>
      <c r="GI439" s="69">
        <f t="shared" si="3610"/>
        <v>0</v>
      </c>
      <c r="GJ439" s="162">
        <v>50</v>
      </c>
      <c r="GK439" s="130">
        <v>28</v>
      </c>
      <c r="GL439" s="18">
        <f t="shared" si="3611"/>
        <v>-22</v>
      </c>
      <c r="GM439" s="136">
        <v>130</v>
      </c>
      <c r="GN439" s="131">
        <v>150</v>
      </c>
      <c r="GO439" s="69">
        <f t="shared" si="3612"/>
        <v>20</v>
      </c>
      <c r="GP439" s="162">
        <v>50</v>
      </c>
      <c r="GQ439" s="130">
        <v>28</v>
      </c>
      <c r="GR439" s="18">
        <f t="shared" si="3613"/>
        <v>-22</v>
      </c>
      <c r="GS439" s="136">
        <v>191</v>
      </c>
      <c r="GT439" s="131">
        <v>150</v>
      </c>
      <c r="GU439" s="69">
        <f t="shared" si="3614"/>
        <v>-41</v>
      </c>
      <c r="GV439" s="162">
        <v>50</v>
      </c>
      <c r="GW439" s="130">
        <v>28</v>
      </c>
      <c r="GX439" s="18">
        <f t="shared" si="3615"/>
        <v>-22</v>
      </c>
      <c r="GY439" s="136">
        <v>293</v>
      </c>
      <c r="GZ439" s="131">
        <v>0</v>
      </c>
      <c r="HA439" s="69">
        <f t="shared" si="3616"/>
        <v>-293</v>
      </c>
      <c r="HB439" s="162">
        <v>50</v>
      </c>
      <c r="HC439" s="130">
        <v>28</v>
      </c>
      <c r="HD439" s="18">
        <f t="shared" si="3617"/>
        <v>-22</v>
      </c>
      <c r="HE439" s="136"/>
      <c r="HF439" s="131"/>
      <c r="HG439" s="69">
        <f t="shared" si="3618"/>
        <v>0</v>
      </c>
      <c r="HH439" s="162"/>
      <c r="HI439" s="130"/>
      <c r="HJ439" s="18">
        <f t="shared" si="3619"/>
        <v>0</v>
      </c>
      <c r="HK439" s="136"/>
      <c r="HL439" s="131"/>
      <c r="HM439" s="69">
        <f t="shared" si="3620"/>
        <v>0</v>
      </c>
      <c r="HN439" s="162"/>
      <c r="HO439" s="130"/>
      <c r="HP439" s="18">
        <f t="shared" si="3621"/>
        <v>0</v>
      </c>
      <c r="HQ439" s="136"/>
      <c r="HR439" s="131"/>
      <c r="HS439" s="69">
        <f t="shared" si="3622"/>
        <v>0</v>
      </c>
      <c r="HT439" s="162"/>
      <c r="HU439" s="130"/>
      <c r="HV439" s="18">
        <f t="shared" si="3623"/>
        <v>0</v>
      </c>
      <c r="HW439" s="107" t="s">
        <v>123</v>
      </c>
      <c r="HX439" s="85"/>
      <c r="HY439" s="85"/>
      <c r="HZ439" s="2">
        <f t="shared" si="3397"/>
        <v>1</v>
      </c>
    </row>
    <row r="440" spans="1:234" x14ac:dyDescent="0.2">
      <c r="A440" s="1" t="e">
        <f>$K$2&amp;#REF!&amp;$K$415&amp;$K$416&amp;K440</f>
        <v>#REF!</v>
      </c>
      <c r="B440" s="16" t="e">
        <f>IF(#REF!=0,"Скрыть","")</f>
        <v>#REF!</v>
      </c>
      <c r="C440" s="15" t="e">
        <f>IF(AND(#REF!&gt;85%,#REF!&gt;85%),"скрыть","")</f>
        <v>#REF!</v>
      </c>
      <c r="D440" s="243" t="s">
        <v>2</v>
      </c>
      <c r="E440" s="243" t="s">
        <v>25</v>
      </c>
      <c r="F440" s="243" t="s">
        <v>24</v>
      </c>
      <c r="G440" s="13" t="str">
        <f>CONCATENATE(D440,E440,F440,K440)</f>
        <v>3BDFBC50-5FD0-44D2-8F2C-8100642B19E7FDBB77E1-CAAB-4231-A3A6-5F1E1D2A72395068518B-F52D-4236-81B4-ABA63B94EE0FУстройство вентперекрытия тоннеля D10, пог.м</v>
      </c>
      <c r="H440" s="13"/>
      <c r="I440" s="42">
        <v>429</v>
      </c>
      <c r="J440" s="102">
        <f>SUBTOTAL(103,I$12:I440)*1</f>
        <v>75</v>
      </c>
      <c r="K440" s="245" t="s">
        <v>101</v>
      </c>
      <c r="L440" s="17" t="s">
        <v>65</v>
      </c>
      <c r="M440" s="267">
        <v>43997</v>
      </c>
      <c r="N440" s="263">
        <v>44195</v>
      </c>
      <c r="O440" s="119">
        <v>44316</v>
      </c>
      <c r="P440" s="162">
        <v>3604</v>
      </c>
      <c r="Q440" s="163">
        <v>3382.5548387096774</v>
      </c>
      <c r="R440" s="163">
        <v>3392.2</v>
      </c>
      <c r="S440" s="92">
        <f t="shared" ca="1" si="3556"/>
        <v>3594.5548387096774</v>
      </c>
      <c r="T440" s="92">
        <f t="shared" si="3557"/>
        <v>3584.2</v>
      </c>
      <c r="U440" s="91">
        <f t="shared" ca="1" si="3558"/>
        <v>-10.354838709677551</v>
      </c>
      <c r="V440" s="91">
        <f t="shared" si="3559"/>
        <v>19.800000000000182</v>
      </c>
      <c r="W440" s="120">
        <f t="shared" si="3560"/>
        <v>0.99450610432852382</v>
      </c>
      <c r="X440" s="178">
        <v>212</v>
      </c>
      <c r="Y440" s="128">
        <f t="shared" si="3561"/>
        <v>212</v>
      </c>
      <c r="Z440" s="179">
        <f t="shared" ca="1" si="3562"/>
        <v>212</v>
      </c>
      <c r="AA440" s="127">
        <f t="shared" si="3563"/>
        <v>192</v>
      </c>
      <c r="AB440" s="67">
        <f t="shared" ca="1" si="3564"/>
        <v>0.90566037735849059</v>
      </c>
      <c r="AC440" s="69">
        <f t="shared" ca="1" si="3565"/>
        <v>-20</v>
      </c>
      <c r="AD440" s="226">
        <f t="shared" si="3471"/>
        <v>0</v>
      </c>
      <c r="AE440" s="227">
        <f t="shared" si="3472"/>
        <v>0</v>
      </c>
      <c r="AF440" s="225">
        <f t="shared" si="3473"/>
        <v>0</v>
      </c>
      <c r="AG440" s="226">
        <f t="shared" si="3474"/>
        <v>0</v>
      </c>
      <c r="AH440" s="227">
        <f t="shared" si="3475"/>
        <v>112</v>
      </c>
      <c r="AI440" s="225">
        <f t="shared" si="3476"/>
        <v>112</v>
      </c>
      <c r="AJ440" s="226">
        <f t="shared" si="3477"/>
        <v>0</v>
      </c>
      <c r="AK440" s="227">
        <f t="shared" si="3478"/>
        <v>0</v>
      </c>
      <c r="AL440" s="225">
        <f t="shared" si="3479"/>
        <v>0</v>
      </c>
      <c r="AM440" s="226">
        <f t="shared" si="3480"/>
        <v>212</v>
      </c>
      <c r="AN440" s="227">
        <f t="shared" si="3481"/>
        <v>80</v>
      </c>
      <c r="AO440" s="225">
        <f t="shared" si="3482"/>
        <v>-132</v>
      </c>
      <c r="AP440" s="226">
        <f t="shared" si="3483"/>
        <v>0</v>
      </c>
      <c r="AQ440" s="227">
        <f t="shared" si="3484"/>
        <v>0</v>
      </c>
      <c r="AR440" s="225">
        <f t="shared" si="3440"/>
        <v>0</v>
      </c>
      <c r="AS440" s="136">
        <v>0</v>
      </c>
      <c r="AT440" s="131">
        <v>0</v>
      </c>
      <c r="AU440" s="69">
        <f t="shared" si="3566"/>
        <v>0</v>
      </c>
      <c r="AV440" s="162">
        <v>30</v>
      </c>
      <c r="AW440" s="130">
        <v>30</v>
      </c>
      <c r="AX440" s="18">
        <f t="shared" si="3567"/>
        <v>0</v>
      </c>
      <c r="AY440" s="136">
        <v>0</v>
      </c>
      <c r="AZ440" s="131">
        <v>0</v>
      </c>
      <c r="BA440" s="69">
        <f t="shared" si="3568"/>
        <v>0</v>
      </c>
      <c r="BB440" s="162">
        <v>30</v>
      </c>
      <c r="BC440" s="130">
        <v>26</v>
      </c>
      <c r="BD440" s="18">
        <f t="shared" si="3569"/>
        <v>-4</v>
      </c>
      <c r="BE440" s="136">
        <v>0</v>
      </c>
      <c r="BF440" s="131">
        <v>0</v>
      </c>
      <c r="BG440" s="69">
        <f t="shared" si="3570"/>
        <v>0</v>
      </c>
      <c r="BH440" s="162">
        <v>30</v>
      </c>
      <c r="BI440" s="130">
        <v>26</v>
      </c>
      <c r="BJ440" s="18">
        <f t="shared" si="3571"/>
        <v>-4</v>
      </c>
      <c r="BK440" s="136">
        <v>0</v>
      </c>
      <c r="BL440" s="131">
        <v>0</v>
      </c>
      <c r="BM440" s="69">
        <f t="shared" si="3572"/>
        <v>0</v>
      </c>
      <c r="BN440" s="162">
        <v>30</v>
      </c>
      <c r="BO440" s="130">
        <v>30</v>
      </c>
      <c r="BP440" s="18">
        <f t="shared" si="3573"/>
        <v>0</v>
      </c>
      <c r="BQ440" s="136">
        <v>0</v>
      </c>
      <c r="BR440" s="131">
        <v>0</v>
      </c>
      <c r="BS440" s="69">
        <f t="shared" si="3574"/>
        <v>0</v>
      </c>
      <c r="BT440" s="162">
        <v>30</v>
      </c>
      <c r="BU440" s="130">
        <v>30</v>
      </c>
      <c r="BV440" s="18">
        <f t="shared" si="3575"/>
        <v>0</v>
      </c>
      <c r="BW440" s="136">
        <v>0</v>
      </c>
      <c r="BX440" s="131">
        <v>0</v>
      </c>
      <c r="BY440" s="69">
        <f t="shared" si="3576"/>
        <v>0</v>
      </c>
      <c r="BZ440" s="162">
        <v>30</v>
      </c>
      <c r="CA440" s="130">
        <v>30</v>
      </c>
      <c r="CB440" s="18">
        <f t="shared" si="3577"/>
        <v>0</v>
      </c>
      <c r="CC440" s="136">
        <v>0</v>
      </c>
      <c r="CD440" s="131">
        <v>0</v>
      </c>
      <c r="CE440" s="69">
        <f t="shared" si="3578"/>
        <v>0</v>
      </c>
      <c r="CF440" s="162">
        <v>30</v>
      </c>
      <c r="CG440" s="130">
        <v>30</v>
      </c>
      <c r="CH440" s="18">
        <f t="shared" si="3579"/>
        <v>0</v>
      </c>
      <c r="CI440" s="136">
        <v>0</v>
      </c>
      <c r="CJ440" s="131">
        <v>0</v>
      </c>
      <c r="CK440" s="69">
        <f t="shared" si="3580"/>
        <v>0</v>
      </c>
      <c r="CL440" s="162">
        <v>30</v>
      </c>
      <c r="CM440" s="130">
        <v>25</v>
      </c>
      <c r="CN440" s="18">
        <f t="shared" si="3509"/>
        <v>-5</v>
      </c>
      <c r="CO440" s="136">
        <v>0</v>
      </c>
      <c r="CP440" s="131">
        <v>0</v>
      </c>
      <c r="CQ440" s="69">
        <f t="shared" si="3581"/>
        <v>0</v>
      </c>
      <c r="CR440" s="162">
        <v>30</v>
      </c>
      <c r="CS440" s="130">
        <v>25</v>
      </c>
      <c r="CT440" s="18">
        <f t="shared" si="3511"/>
        <v>-5</v>
      </c>
      <c r="CU440" s="136">
        <v>0</v>
      </c>
      <c r="CV440" s="131">
        <v>112</v>
      </c>
      <c r="CW440" s="69">
        <f t="shared" si="3582"/>
        <v>112</v>
      </c>
      <c r="CX440" s="162">
        <v>30</v>
      </c>
      <c r="CY440" s="130">
        <v>25</v>
      </c>
      <c r="CZ440" s="18">
        <f t="shared" si="3513"/>
        <v>-5</v>
      </c>
      <c r="DA440" s="136">
        <v>0</v>
      </c>
      <c r="DB440" s="131">
        <v>0</v>
      </c>
      <c r="DC440" s="69">
        <f t="shared" si="3583"/>
        <v>0</v>
      </c>
      <c r="DD440" s="162">
        <v>30</v>
      </c>
      <c r="DE440" s="130">
        <v>24</v>
      </c>
      <c r="DF440" s="18">
        <f t="shared" si="3515"/>
        <v>-6</v>
      </c>
      <c r="DG440" s="136">
        <v>0</v>
      </c>
      <c r="DH440" s="131">
        <v>0</v>
      </c>
      <c r="DI440" s="69">
        <f t="shared" si="3584"/>
        <v>0</v>
      </c>
      <c r="DJ440" s="162">
        <v>30</v>
      </c>
      <c r="DK440" s="130">
        <v>24</v>
      </c>
      <c r="DL440" s="18">
        <f t="shared" si="3585"/>
        <v>-6</v>
      </c>
      <c r="DM440" s="136">
        <v>0</v>
      </c>
      <c r="DN440" s="131">
        <v>0</v>
      </c>
      <c r="DO440" s="69">
        <f t="shared" si="3586"/>
        <v>0</v>
      </c>
      <c r="DP440" s="162">
        <v>30</v>
      </c>
      <c r="DQ440" s="130">
        <v>24</v>
      </c>
      <c r="DR440" s="18">
        <f t="shared" si="3587"/>
        <v>-6</v>
      </c>
      <c r="DS440" s="136">
        <v>0</v>
      </c>
      <c r="DT440" s="131">
        <v>0</v>
      </c>
      <c r="DU440" s="69">
        <f t="shared" si="3588"/>
        <v>0</v>
      </c>
      <c r="DV440" s="162">
        <v>30</v>
      </c>
      <c r="DW440" s="130">
        <v>24</v>
      </c>
      <c r="DX440" s="18">
        <f t="shared" si="3589"/>
        <v>-6</v>
      </c>
      <c r="DY440" s="136">
        <v>0</v>
      </c>
      <c r="DZ440" s="131">
        <v>0</v>
      </c>
      <c r="EA440" s="69">
        <f t="shared" si="3590"/>
        <v>0</v>
      </c>
      <c r="EB440" s="162">
        <v>30</v>
      </c>
      <c r="EC440" s="130">
        <v>20</v>
      </c>
      <c r="ED440" s="18">
        <f t="shared" si="3591"/>
        <v>-10</v>
      </c>
      <c r="EE440" s="136">
        <v>0</v>
      </c>
      <c r="EF440" s="131">
        <v>0</v>
      </c>
      <c r="EG440" s="69">
        <f t="shared" si="3592"/>
        <v>0</v>
      </c>
      <c r="EH440" s="162">
        <v>30</v>
      </c>
      <c r="EI440" s="130">
        <v>19</v>
      </c>
      <c r="EJ440" s="18">
        <f t="shared" si="3593"/>
        <v>-11</v>
      </c>
      <c r="EK440" s="136">
        <v>0</v>
      </c>
      <c r="EL440" s="131">
        <v>0</v>
      </c>
      <c r="EM440" s="69">
        <f t="shared" si="3594"/>
        <v>0</v>
      </c>
      <c r="EN440" s="162">
        <v>30</v>
      </c>
      <c r="EO440" s="130">
        <v>19</v>
      </c>
      <c r="EP440" s="18">
        <f t="shared" si="3595"/>
        <v>-11</v>
      </c>
      <c r="EQ440" s="136">
        <v>0</v>
      </c>
      <c r="ER440" s="131">
        <v>0</v>
      </c>
      <c r="ES440" s="69">
        <f t="shared" si="3596"/>
        <v>0</v>
      </c>
      <c r="ET440" s="162">
        <v>30</v>
      </c>
      <c r="EU440" s="130">
        <v>10</v>
      </c>
      <c r="EV440" s="18">
        <f t="shared" si="3597"/>
        <v>-20</v>
      </c>
      <c r="EW440" s="136">
        <v>0</v>
      </c>
      <c r="EX440" s="131">
        <v>0</v>
      </c>
      <c r="EY440" s="69">
        <f t="shared" si="3598"/>
        <v>0</v>
      </c>
      <c r="EZ440" s="162">
        <v>30</v>
      </c>
      <c r="FA440" s="130">
        <v>10</v>
      </c>
      <c r="FB440" s="18">
        <f t="shared" si="3599"/>
        <v>-20</v>
      </c>
      <c r="FC440" s="136">
        <v>0</v>
      </c>
      <c r="FD440" s="131">
        <v>0</v>
      </c>
      <c r="FE440" s="69">
        <f t="shared" si="3600"/>
        <v>0</v>
      </c>
      <c r="FF440" s="162">
        <v>30</v>
      </c>
      <c r="FG440" s="130">
        <v>10</v>
      </c>
      <c r="FH440" s="18">
        <f t="shared" si="3601"/>
        <v>-20</v>
      </c>
      <c r="FI440" s="136">
        <v>0</v>
      </c>
      <c r="FJ440" s="131">
        <v>0</v>
      </c>
      <c r="FK440" s="69">
        <f t="shared" si="3602"/>
        <v>0</v>
      </c>
      <c r="FL440" s="162">
        <v>30</v>
      </c>
      <c r="FM440" s="130">
        <v>10</v>
      </c>
      <c r="FN440" s="18">
        <f t="shared" si="3603"/>
        <v>-20</v>
      </c>
      <c r="FO440" s="136">
        <v>0</v>
      </c>
      <c r="FP440" s="131">
        <v>0</v>
      </c>
      <c r="FQ440" s="69">
        <f t="shared" si="3604"/>
        <v>0</v>
      </c>
      <c r="FR440" s="162">
        <v>30</v>
      </c>
      <c r="FS440" s="130">
        <v>10</v>
      </c>
      <c r="FT440" s="18">
        <f t="shared" si="3605"/>
        <v>-20</v>
      </c>
      <c r="FU440" s="136">
        <v>0</v>
      </c>
      <c r="FV440" s="131">
        <v>0</v>
      </c>
      <c r="FW440" s="69">
        <f t="shared" si="3606"/>
        <v>0</v>
      </c>
      <c r="FX440" s="162">
        <v>30</v>
      </c>
      <c r="FY440" s="130">
        <v>10</v>
      </c>
      <c r="FZ440" s="18">
        <f t="shared" si="3607"/>
        <v>-20</v>
      </c>
      <c r="GA440" s="136">
        <v>0</v>
      </c>
      <c r="GB440" s="131">
        <v>0</v>
      </c>
      <c r="GC440" s="69">
        <f t="shared" si="3608"/>
        <v>0</v>
      </c>
      <c r="GD440" s="162">
        <v>30</v>
      </c>
      <c r="GE440" s="130">
        <v>10</v>
      </c>
      <c r="GF440" s="18">
        <f t="shared" si="3609"/>
        <v>-20</v>
      </c>
      <c r="GG440" s="136">
        <v>0</v>
      </c>
      <c r="GH440" s="131">
        <v>0</v>
      </c>
      <c r="GI440" s="69">
        <f t="shared" si="3610"/>
        <v>0</v>
      </c>
      <c r="GJ440" s="162">
        <v>30</v>
      </c>
      <c r="GK440" s="130">
        <v>10</v>
      </c>
      <c r="GL440" s="18">
        <f t="shared" si="3611"/>
        <v>-20</v>
      </c>
      <c r="GM440" s="136">
        <v>0</v>
      </c>
      <c r="GN440" s="131">
        <v>0</v>
      </c>
      <c r="GO440" s="69">
        <f t="shared" si="3612"/>
        <v>0</v>
      </c>
      <c r="GP440" s="162">
        <v>30</v>
      </c>
      <c r="GQ440" s="130">
        <v>10</v>
      </c>
      <c r="GR440" s="18">
        <f t="shared" si="3613"/>
        <v>-20</v>
      </c>
      <c r="GS440" s="136">
        <v>104</v>
      </c>
      <c r="GT440" s="131">
        <v>0</v>
      </c>
      <c r="GU440" s="69">
        <f t="shared" si="3614"/>
        <v>-104</v>
      </c>
      <c r="GV440" s="162">
        <v>30</v>
      </c>
      <c r="GW440" s="130">
        <v>10</v>
      </c>
      <c r="GX440" s="18">
        <f t="shared" si="3615"/>
        <v>-20</v>
      </c>
      <c r="GY440" s="136">
        <v>108</v>
      </c>
      <c r="GZ440" s="131">
        <v>80</v>
      </c>
      <c r="HA440" s="69">
        <f t="shared" si="3616"/>
        <v>-28</v>
      </c>
      <c r="HB440" s="162">
        <v>30</v>
      </c>
      <c r="HC440" s="130">
        <v>10</v>
      </c>
      <c r="HD440" s="18">
        <f t="shared" si="3617"/>
        <v>-20</v>
      </c>
      <c r="HE440" s="136"/>
      <c r="HF440" s="131"/>
      <c r="HG440" s="69">
        <f t="shared" si="3618"/>
        <v>0</v>
      </c>
      <c r="HH440" s="162"/>
      <c r="HI440" s="130"/>
      <c r="HJ440" s="18">
        <f t="shared" si="3619"/>
        <v>0</v>
      </c>
      <c r="HK440" s="136"/>
      <c r="HL440" s="131"/>
      <c r="HM440" s="69">
        <f t="shared" si="3620"/>
        <v>0</v>
      </c>
      <c r="HN440" s="162"/>
      <c r="HO440" s="130"/>
      <c r="HP440" s="18">
        <f t="shared" si="3621"/>
        <v>0</v>
      </c>
      <c r="HQ440" s="136"/>
      <c r="HR440" s="131"/>
      <c r="HS440" s="69">
        <f t="shared" si="3622"/>
        <v>0</v>
      </c>
      <c r="HT440" s="162"/>
      <c r="HU440" s="130"/>
      <c r="HV440" s="18">
        <f t="shared" si="3623"/>
        <v>0</v>
      </c>
      <c r="HW440" s="107" t="s">
        <v>123</v>
      </c>
      <c r="HX440" s="85"/>
      <c r="HY440" s="85"/>
      <c r="HZ440" s="2">
        <f t="shared" si="3397"/>
        <v>1</v>
      </c>
    </row>
    <row r="441" spans="1:234" hidden="1" x14ac:dyDescent="0.2">
      <c r="A441" s="1" t="e">
        <f>$K$2&amp;#REF!&amp;$K$415&amp;$K$416&amp;K441</f>
        <v>#REF!</v>
      </c>
      <c r="B441" s="16" t="e">
        <f>IF(#REF!=0,"Скрыть","")</f>
        <v>#REF!</v>
      </c>
      <c r="C441" s="15" t="e">
        <f>IF(AND(#REF!&gt;85%,#REF!&gt;85%),"скрыть","")</f>
        <v>#REF!</v>
      </c>
      <c r="D441" s="14" t="s">
        <v>2</v>
      </c>
      <c r="E441" s="14" t="s">
        <v>25</v>
      </c>
      <c r="F441" s="14" t="s">
        <v>24</v>
      </c>
      <c r="G441" s="13"/>
      <c r="H441" s="13"/>
      <c r="I441" s="42">
        <v>430</v>
      </c>
      <c r="J441" s="102">
        <f>SUBTOTAL(103,I$12:I441)*1</f>
        <v>75</v>
      </c>
      <c r="K441" s="108" t="s">
        <v>113</v>
      </c>
      <c r="L441" s="17" t="s">
        <v>65</v>
      </c>
      <c r="M441" s="267">
        <v>44301</v>
      </c>
      <c r="N441" s="255">
        <v>44530</v>
      </c>
      <c r="O441" s="118">
        <v>44530</v>
      </c>
      <c r="P441" s="162">
        <v>20794</v>
      </c>
      <c r="Q441" s="163">
        <v>0</v>
      </c>
      <c r="R441" s="163">
        <v>0</v>
      </c>
      <c r="S441" s="92">
        <f t="shared" ca="1" si="3556"/>
        <v>0</v>
      </c>
      <c r="T441" s="92">
        <f t="shared" si="3557"/>
        <v>0</v>
      </c>
      <c r="U441" s="91">
        <f t="shared" ca="1" si="3558"/>
        <v>0</v>
      </c>
      <c r="V441" s="91">
        <f t="shared" si="3559"/>
        <v>20794</v>
      </c>
      <c r="W441" s="120">
        <f t="shared" si="3560"/>
        <v>0</v>
      </c>
      <c r="X441" s="178"/>
      <c r="Y441" s="128">
        <f t="shared" si="3561"/>
        <v>0</v>
      </c>
      <c r="Z441" s="179">
        <f t="shared" ca="1" si="3562"/>
        <v>0</v>
      </c>
      <c r="AA441" s="127">
        <f t="shared" si="3563"/>
        <v>0</v>
      </c>
      <c r="AB441" s="67" t="str">
        <f t="shared" ca="1" si="3564"/>
        <v/>
      </c>
      <c r="AC441" s="69">
        <f t="shared" ca="1" si="3565"/>
        <v>0</v>
      </c>
      <c r="AD441" s="226">
        <f t="shared" si="3471"/>
        <v>0</v>
      </c>
      <c r="AE441" s="227">
        <f t="shared" si="3472"/>
        <v>0</v>
      </c>
      <c r="AF441" s="225">
        <f t="shared" si="3473"/>
        <v>0</v>
      </c>
      <c r="AG441" s="226">
        <f t="shared" si="3474"/>
        <v>0</v>
      </c>
      <c r="AH441" s="227">
        <f t="shared" si="3475"/>
        <v>0</v>
      </c>
      <c r="AI441" s="225">
        <f t="shared" si="3476"/>
        <v>0</v>
      </c>
      <c r="AJ441" s="226">
        <f t="shared" si="3477"/>
        <v>0</v>
      </c>
      <c r="AK441" s="227">
        <f t="shared" si="3478"/>
        <v>0</v>
      </c>
      <c r="AL441" s="225">
        <f t="shared" si="3479"/>
        <v>0</v>
      </c>
      <c r="AM441" s="226">
        <f t="shared" si="3480"/>
        <v>0</v>
      </c>
      <c r="AN441" s="227">
        <f t="shared" si="3481"/>
        <v>0</v>
      </c>
      <c r="AO441" s="225">
        <f t="shared" si="3482"/>
        <v>0</v>
      </c>
      <c r="AP441" s="226">
        <f t="shared" si="3483"/>
        <v>0</v>
      </c>
      <c r="AQ441" s="227">
        <f t="shared" si="3484"/>
        <v>0</v>
      </c>
      <c r="AR441" s="225">
        <f t="shared" si="3440"/>
        <v>0</v>
      </c>
      <c r="AS441" s="136"/>
      <c r="AT441" s="131"/>
      <c r="AU441" s="69">
        <f t="shared" si="3566"/>
        <v>0</v>
      </c>
      <c r="AV441" s="162"/>
      <c r="AW441" s="130"/>
      <c r="AX441" s="18">
        <f t="shared" si="3567"/>
        <v>0</v>
      </c>
      <c r="AY441" s="136"/>
      <c r="AZ441" s="131"/>
      <c r="BA441" s="69">
        <f t="shared" si="3568"/>
        <v>0</v>
      </c>
      <c r="BB441" s="162"/>
      <c r="BC441" s="130"/>
      <c r="BD441" s="18">
        <f t="shared" si="3569"/>
        <v>0</v>
      </c>
      <c r="BE441" s="136"/>
      <c r="BF441" s="131"/>
      <c r="BG441" s="69">
        <f t="shared" si="3570"/>
        <v>0</v>
      </c>
      <c r="BH441" s="162"/>
      <c r="BI441" s="130"/>
      <c r="BJ441" s="18">
        <f t="shared" si="3571"/>
        <v>0</v>
      </c>
      <c r="BK441" s="136"/>
      <c r="BL441" s="131"/>
      <c r="BM441" s="69">
        <f t="shared" si="3572"/>
        <v>0</v>
      </c>
      <c r="BN441" s="162"/>
      <c r="BO441" s="130"/>
      <c r="BP441" s="18">
        <f t="shared" si="3573"/>
        <v>0</v>
      </c>
      <c r="BQ441" s="136"/>
      <c r="BR441" s="131"/>
      <c r="BS441" s="69">
        <f t="shared" si="3574"/>
        <v>0</v>
      </c>
      <c r="BT441" s="162"/>
      <c r="BU441" s="130"/>
      <c r="BV441" s="18">
        <f t="shared" si="3575"/>
        <v>0</v>
      </c>
      <c r="BW441" s="136"/>
      <c r="BX441" s="131"/>
      <c r="BY441" s="69">
        <f t="shared" si="3576"/>
        <v>0</v>
      </c>
      <c r="BZ441" s="162"/>
      <c r="CA441" s="130"/>
      <c r="CB441" s="18">
        <f t="shared" si="3577"/>
        <v>0</v>
      </c>
      <c r="CC441" s="136"/>
      <c r="CD441" s="131"/>
      <c r="CE441" s="69">
        <f t="shared" si="3578"/>
        <v>0</v>
      </c>
      <c r="CF441" s="162"/>
      <c r="CG441" s="130"/>
      <c r="CH441" s="18">
        <f t="shared" si="3579"/>
        <v>0</v>
      </c>
      <c r="CI441" s="136"/>
      <c r="CJ441" s="131"/>
      <c r="CK441" s="69">
        <f t="shared" si="3580"/>
        <v>0</v>
      </c>
      <c r="CL441" s="162"/>
      <c r="CM441" s="130"/>
      <c r="CN441" s="18">
        <f t="shared" si="3509"/>
        <v>0</v>
      </c>
      <c r="CO441" s="136"/>
      <c r="CP441" s="131"/>
      <c r="CQ441" s="69">
        <f t="shared" si="3581"/>
        <v>0</v>
      </c>
      <c r="CR441" s="162"/>
      <c r="CS441" s="130"/>
      <c r="CT441" s="18">
        <f t="shared" si="3511"/>
        <v>0</v>
      </c>
      <c r="CU441" s="136"/>
      <c r="CV441" s="131"/>
      <c r="CW441" s="69">
        <f t="shared" si="3582"/>
        <v>0</v>
      </c>
      <c r="CX441" s="162"/>
      <c r="CY441" s="130"/>
      <c r="CZ441" s="18">
        <f t="shared" si="3513"/>
        <v>0</v>
      </c>
      <c r="DA441" s="136"/>
      <c r="DB441" s="131"/>
      <c r="DC441" s="69">
        <f t="shared" si="3583"/>
        <v>0</v>
      </c>
      <c r="DD441" s="162"/>
      <c r="DE441" s="130"/>
      <c r="DF441" s="18">
        <f t="shared" si="3515"/>
        <v>0</v>
      </c>
      <c r="DG441" s="136"/>
      <c r="DH441" s="131"/>
      <c r="DI441" s="69">
        <f t="shared" si="3584"/>
        <v>0</v>
      </c>
      <c r="DJ441" s="162"/>
      <c r="DK441" s="130"/>
      <c r="DL441" s="18">
        <f t="shared" si="3585"/>
        <v>0</v>
      </c>
      <c r="DM441" s="136"/>
      <c r="DN441" s="131"/>
      <c r="DO441" s="69">
        <f t="shared" si="3586"/>
        <v>0</v>
      </c>
      <c r="DP441" s="162"/>
      <c r="DQ441" s="130"/>
      <c r="DR441" s="18">
        <f t="shared" si="3587"/>
        <v>0</v>
      </c>
      <c r="DS441" s="136"/>
      <c r="DT441" s="131"/>
      <c r="DU441" s="69">
        <f t="shared" si="3588"/>
        <v>0</v>
      </c>
      <c r="DV441" s="162"/>
      <c r="DW441" s="130"/>
      <c r="DX441" s="18">
        <f t="shared" si="3589"/>
        <v>0</v>
      </c>
      <c r="DY441" s="136"/>
      <c r="DZ441" s="131"/>
      <c r="EA441" s="69">
        <f t="shared" si="3590"/>
        <v>0</v>
      </c>
      <c r="EB441" s="162"/>
      <c r="EC441" s="130"/>
      <c r="ED441" s="18">
        <f t="shared" si="3591"/>
        <v>0</v>
      </c>
      <c r="EE441" s="136"/>
      <c r="EF441" s="131"/>
      <c r="EG441" s="69">
        <f t="shared" si="3592"/>
        <v>0</v>
      </c>
      <c r="EH441" s="162"/>
      <c r="EI441" s="130"/>
      <c r="EJ441" s="18">
        <f t="shared" si="3593"/>
        <v>0</v>
      </c>
      <c r="EK441" s="136"/>
      <c r="EL441" s="131"/>
      <c r="EM441" s="69">
        <f t="shared" si="3594"/>
        <v>0</v>
      </c>
      <c r="EN441" s="162"/>
      <c r="EO441" s="130"/>
      <c r="EP441" s="18">
        <f t="shared" si="3595"/>
        <v>0</v>
      </c>
      <c r="EQ441" s="136"/>
      <c r="ER441" s="131"/>
      <c r="ES441" s="69">
        <f t="shared" si="3596"/>
        <v>0</v>
      </c>
      <c r="ET441" s="162"/>
      <c r="EU441" s="130"/>
      <c r="EV441" s="18">
        <f t="shared" si="3597"/>
        <v>0</v>
      </c>
      <c r="EW441" s="136"/>
      <c r="EX441" s="131"/>
      <c r="EY441" s="69">
        <f t="shared" si="3598"/>
        <v>0</v>
      </c>
      <c r="EZ441" s="162"/>
      <c r="FA441" s="130"/>
      <c r="FB441" s="18">
        <f t="shared" si="3599"/>
        <v>0</v>
      </c>
      <c r="FC441" s="136"/>
      <c r="FD441" s="131"/>
      <c r="FE441" s="69">
        <f t="shared" si="3600"/>
        <v>0</v>
      </c>
      <c r="FF441" s="162"/>
      <c r="FG441" s="130"/>
      <c r="FH441" s="18">
        <f t="shared" si="3601"/>
        <v>0</v>
      </c>
      <c r="FI441" s="136"/>
      <c r="FJ441" s="131"/>
      <c r="FK441" s="69">
        <f t="shared" si="3602"/>
        <v>0</v>
      </c>
      <c r="FL441" s="162"/>
      <c r="FM441" s="130"/>
      <c r="FN441" s="18">
        <f t="shared" si="3603"/>
        <v>0</v>
      </c>
      <c r="FO441" s="136"/>
      <c r="FP441" s="131"/>
      <c r="FQ441" s="69">
        <f t="shared" si="3604"/>
        <v>0</v>
      </c>
      <c r="FR441" s="162"/>
      <c r="FS441" s="130"/>
      <c r="FT441" s="18">
        <f t="shared" si="3605"/>
        <v>0</v>
      </c>
      <c r="FU441" s="136"/>
      <c r="FV441" s="131"/>
      <c r="FW441" s="69">
        <f t="shared" si="3606"/>
        <v>0</v>
      </c>
      <c r="FX441" s="162"/>
      <c r="FY441" s="130"/>
      <c r="FZ441" s="18">
        <f t="shared" si="3607"/>
        <v>0</v>
      </c>
      <c r="GA441" s="136"/>
      <c r="GB441" s="131"/>
      <c r="GC441" s="69">
        <f t="shared" si="3608"/>
        <v>0</v>
      </c>
      <c r="GD441" s="162"/>
      <c r="GE441" s="130"/>
      <c r="GF441" s="18">
        <f t="shared" si="3609"/>
        <v>0</v>
      </c>
      <c r="GG441" s="136"/>
      <c r="GH441" s="131"/>
      <c r="GI441" s="69">
        <f t="shared" si="3610"/>
        <v>0</v>
      </c>
      <c r="GJ441" s="162"/>
      <c r="GK441" s="130"/>
      <c r="GL441" s="18">
        <f t="shared" si="3611"/>
        <v>0</v>
      </c>
      <c r="GM441" s="136"/>
      <c r="GN441" s="131"/>
      <c r="GO441" s="69">
        <f t="shared" si="3612"/>
        <v>0</v>
      </c>
      <c r="GP441" s="162"/>
      <c r="GQ441" s="130"/>
      <c r="GR441" s="18">
        <f t="shared" si="3613"/>
        <v>0</v>
      </c>
      <c r="GS441" s="136"/>
      <c r="GT441" s="131"/>
      <c r="GU441" s="69">
        <f t="shared" si="3614"/>
        <v>0</v>
      </c>
      <c r="GV441" s="162"/>
      <c r="GW441" s="130"/>
      <c r="GX441" s="18">
        <f t="shared" si="3615"/>
        <v>0</v>
      </c>
      <c r="GY441" s="136"/>
      <c r="GZ441" s="131"/>
      <c r="HA441" s="69">
        <f t="shared" si="3616"/>
        <v>0</v>
      </c>
      <c r="HB441" s="162"/>
      <c r="HC441" s="130"/>
      <c r="HD441" s="18">
        <f t="shared" si="3617"/>
        <v>0</v>
      </c>
      <c r="HE441" s="136"/>
      <c r="HF441" s="131"/>
      <c r="HG441" s="69">
        <f t="shared" si="3618"/>
        <v>0</v>
      </c>
      <c r="HH441" s="162"/>
      <c r="HI441" s="130"/>
      <c r="HJ441" s="18">
        <f t="shared" si="3619"/>
        <v>0</v>
      </c>
      <c r="HK441" s="136"/>
      <c r="HL441" s="131"/>
      <c r="HM441" s="69">
        <f t="shared" si="3620"/>
        <v>0</v>
      </c>
      <c r="HN441" s="162"/>
      <c r="HO441" s="130"/>
      <c r="HP441" s="18">
        <f t="shared" si="3621"/>
        <v>0</v>
      </c>
      <c r="HQ441" s="136"/>
      <c r="HR441" s="131"/>
      <c r="HS441" s="69">
        <f t="shared" si="3622"/>
        <v>0</v>
      </c>
      <c r="HT441" s="162"/>
      <c r="HU441" s="130"/>
      <c r="HV441" s="18">
        <f t="shared" si="3623"/>
        <v>0</v>
      </c>
      <c r="HW441" s="17"/>
      <c r="HX441" s="85"/>
      <c r="HY441" s="85"/>
      <c r="HZ441" s="2" t="str">
        <f t="shared" si="3397"/>
        <v>СКРЫТЬ</v>
      </c>
    </row>
    <row r="442" spans="1:234" hidden="1" x14ac:dyDescent="0.2">
      <c r="B442" s="16"/>
      <c r="C442" s="15"/>
      <c r="D442" s="270"/>
      <c r="E442" s="270"/>
      <c r="F442" s="270"/>
      <c r="G442" s="13"/>
      <c r="H442" s="13"/>
      <c r="I442" s="42">
        <v>431</v>
      </c>
      <c r="J442" s="102">
        <f>SUBTOTAL(103,I$12:I442)*1</f>
        <v>75</v>
      </c>
      <c r="K442" s="108" t="s">
        <v>114</v>
      </c>
      <c r="L442" s="17" t="s">
        <v>65</v>
      </c>
      <c r="M442" s="267"/>
      <c r="N442" s="255"/>
      <c r="O442" s="118"/>
      <c r="P442" s="162">
        <v>22220</v>
      </c>
      <c r="Q442" s="163">
        <v>0</v>
      </c>
      <c r="R442" s="163">
        <v>0</v>
      </c>
      <c r="S442" s="92">
        <f t="shared" ca="1" si="3556"/>
        <v>0</v>
      </c>
      <c r="T442" s="92">
        <f t="shared" si="3557"/>
        <v>0</v>
      </c>
      <c r="U442" s="91">
        <f t="shared" ca="1" si="3558"/>
        <v>0</v>
      </c>
      <c r="V442" s="91">
        <f t="shared" si="3559"/>
        <v>22220</v>
      </c>
      <c r="W442" s="120">
        <f t="shared" si="3560"/>
        <v>0</v>
      </c>
      <c r="X442" s="178"/>
      <c r="Y442" s="128">
        <f t="shared" si="3561"/>
        <v>0</v>
      </c>
      <c r="Z442" s="179">
        <f t="shared" ca="1" si="3562"/>
        <v>0</v>
      </c>
      <c r="AA442" s="127">
        <f t="shared" si="3563"/>
        <v>0</v>
      </c>
      <c r="AB442" s="67" t="str">
        <f t="shared" ca="1" si="3564"/>
        <v/>
      </c>
      <c r="AC442" s="69">
        <f t="shared" ca="1" si="3565"/>
        <v>0</v>
      </c>
      <c r="AD442" s="226">
        <f t="shared" si="3471"/>
        <v>0</v>
      </c>
      <c r="AE442" s="227">
        <f t="shared" si="3472"/>
        <v>0</v>
      </c>
      <c r="AF442" s="225">
        <f t="shared" si="3473"/>
        <v>0</v>
      </c>
      <c r="AG442" s="226">
        <f t="shared" si="3474"/>
        <v>0</v>
      </c>
      <c r="AH442" s="227">
        <f t="shared" si="3475"/>
        <v>0</v>
      </c>
      <c r="AI442" s="225">
        <f t="shared" si="3476"/>
        <v>0</v>
      </c>
      <c r="AJ442" s="226">
        <f t="shared" si="3477"/>
        <v>0</v>
      </c>
      <c r="AK442" s="227">
        <f t="shared" si="3478"/>
        <v>0</v>
      </c>
      <c r="AL442" s="225">
        <f t="shared" si="3479"/>
        <v>0</v>
      </c>
      <c r="AM442" s="226">
        <f t="shared" si="3480"/>
        <v>0</v>
      </c>
      <c r="AN442" s="227">
        <f t="shared" si="3481"/>
        <v>0</v>
      </c>
      <c r="AO442" s="225">
        <f t="shared" si="3482"/>
        <v>0</v>
      </c>
      <c r="AP442" s="226">
        <f t="shared" si="3483"/>
        <v>0</v>
      </c>
      <c r="AQ442" s="227">
        <f t="shared" si="3484"/>
        <v>0</v>
      </c>
      <c r="AR442" s="225">
        <f t="shared" si="3440"/>
        <v>0</v>
      </c>
      <c r="AS442" s="136"/>
      <c r="AT442" s="131"/>
      <c r="AU442" s="69">
        <f t="shared" si="3566"/>
        <v>0</v>
      </c>
      <c r="AV442" s="162"/>
      <c r="AW442" s="130"/>
      <c r="AX442" s="18">
        <f t="shared" si="3567"/>
        <v>0</v>
      </c>
      <c r="AY442" s="136"/>
      <c r="AZ442" s="131"/>
      <c r="BA442" s="69">
        <f t="shared" si="3568"/>
        <v>0</v>
      </c>
      <c r="BB442" s="162"/>
      <c r="BC442" s="130"/>
      <c r="BD442" s="18">
        <f t="shared" si="3569"/>
        <v>0</v>
      </c>
      <c r="BE442" s="136"/>
      <c r="BF442" s="131"/>
      <c r="BG442" s="69">
        <f t="shared" si="3570"/>
        <v>0</v>
      </c>
      <c r="BH442" s="162"/>
      <c r="BI442" s="130"/>
      <c r="BJ442" s="18">
        <f t="shared" si="3571"/>
        <v>0</v>
      </c>
      <c r="BK442" s="136"/>
      <c r="BL442" s="131"/>
      <c r="BM442" s="69">
        <f t="shared" si="3572"/>
        <v>0</v>
      </c>
      <c r="BN442" s="162"/>
      <c r="BO442" s="130"/>
      <c r="BP442" s="18">
        <f t="shared" si="3573"/>
        <v>0</v>
      </c>
      <c r="BQ442" s="136"/>
      <c r="BR442" s="131"/>
      <c r="BS442" s="69">
        <f t="shared" si="3574"/>
        <v>0</v>
      </c>
      <c r="BT442" s="162"/>
      <c r="BU442" s="130"/>
      <c r="BV442" s="18">
        <f t="shared" si="3575"/>
        <v>0</v>
      </c>
      <c r="BW442" s="136"/>
      <c r="BX442" s="131"/>
      <c r="BY442" s="69">
        <f t="shared" si="3576"/>
        <v>0</v>
      </c>
      <c r="BZ442" s="162"/>
      <c r="CA442" s="130"/>
      <c r="CB442" s="18">
        <f t="shared" si="3577"/>
        <v>0</v>
      </c>
      <c r="CC442" s="136"/>
      <c r="CD442" s="131"/>
      <c r="CE442" s="69">
        <f t="shared" si="3578"/>
        <v>0</v>
      </c>
      <c r="CF442" s="162"/>
      <c r="CG442" s="130"/>
      <c r="CH442" s="18">
        <f t="shared" si="3579"/>
        <v>0</v>
      </c>
      <c r="CI442" s="136"/>
      <c r="CJ442" s="131"/>
      <c r="CK442" s="69">
        <f t="shared" si="3580"/>
        <v>0</v>
      </c>
      <c r="CL442" s="162"/>
      <c r="CM442" s="130"/>
      <c r="CN442" s="18">
        <f t="shared" si="3509"/>
        <v>0</v>
      </c>
      <c r="CO442" s="136"/>
      <c r="CP442" s="131"/>
      <c r="CQ442" s="69">
        <f t="shared" si="3581"/>
        <v>0</v>
      </c>
      <c r="CR442" s="162"/>
      <c r="CS442" s="130"/>
      <c r="CT442" s="18">
        <f t="shared" si="3511"/>
        <v>0</v>
      </c>
      <c r="CU442" s="136"/>
      <c r="CV442" s="131"/>
      <c r="CW442" s="69">
        <f t="shared" si="3582"/>
        <v>0</v>
      </c>
      <c r="CX442" s="162"/>
      <c r="CY442" s="130"/>
      <c r="CZ442" s="18">
        <f t="shared" si="3513"/>
        <v>0</v>
      </c>
      <c r="DA442" s="136"/>
      <c r="DB442" s="131"/>
      <c r="DC442" s="69">
        <f t="shared" si="3583"/>
        <v>0</v>
      </c>
      <c r="DD442" s="162"/>
      <c r="DE442" s="130"/>
      <c r="DF442" s="18">
        <f t="shared" si="3515"/>
        <v>0</v>
      </c>
      <c r="DG442" s="136"/>
      <c r="DH442" s="131"/>
      <c r="DI442" s="69">
        <f t="shared" si="3584"/>
        <v>0</v>
      </c>
      <c r="DJ442" s="162"/>
      <c r="DK442" s="130"/>
      <c r="DL442" s="18">
        <f t="shared" si="3585"/>
        <v>0</v>
      </c>
      <c r="DM442" s="136"/>
      <c r="DN442" s="131"/>
      <c r="DO442" s="69">
        <f t="shared" si="3586"/>
        <v>0</v>
      </c>
      <c r="DP442" s="162"/>
      <c r="DQ442" s="130"/>
      <c r="DR442" s="18">
        <f t="shared" si="3587"/>
        <v>0</v>
      </c>
      <c r="DS442" s="136"/>
      <c r="DT442" s="131"/>
      <c r="DU442" s="69">
        <f t="shared" si="3588"/>
        <v>0</v>
      </c>
      <c r="DV442" s="162"/>
      <c r="DW442" s="130"/>
      <c r="DX442" s="18">
        <f t="shared" si="3589"/>
        <v>0</v>
      </c>
      <c r="DY442" s="136"/>
      <c r="DZ442" s="131"/>
      <c r="EA442" s="69">
        <f t="shared" si="3590"/>
        <v>0</v>
      </c>
      <c r="EB442" s="162"/>
      <c r="EC442" s="130"/>
      <c r="ED442" s="18">
        <f t="shared" si="3591"/>
        <v>0</v>
      </c>
      <c r="EE442" s="136"/>
      <c r="EF442" s="131"/>
      <c r="EG442" s="69">
        <f t="shared" si="3592"/>
        <v>0</v>
      </c>
      <c r="EH442" s="162"/>
      <c r="EI442" s="130"/>
      <c r="EJ442" s="18">
        <f t="shared" si="3593"/>
        <v>0</v>
      </c>
      <c r="EK442" s="136"/>
      <c r="EL442" s="131"/>
      <c r="EM442" s="69">
        <f t="shared" si="3594"/>
        <v>0</v>
      </c>
      <c r="EN442" s="162"/>
      <c r="EO442" s="130"/>
      <c r="EP442" s="18">
        <f t="shared" si="3595"/>
        <v>0</v>
      </c>
      <c r="EQ442" s="136"/>
      <c r="ER442" s="131"/>
      <c r="ES442" s="69">
        <f t="shared" si="3596"/>
        <v>0</v>
      </c>
      <c r="ET442" s="162"/>
      <c r="EU442" s="130"/>
      <c r="EV442" s="18">
        <f t="shared" si="3597"/>
        <v>0</v>
      </c>
      <c r="EW442" s="136"/>
      <c r="EX442" s="131"/>
      <c r="EY442" s="69">
        <f t="shared" si="3598"/>
        <v>0</v>
      </c>
      <c r="EZ442" s="162"/>
      <c r="FA442" s="130"/>
      <c r="FB442" s="18">
        <f t="shared" si="3599"/>
        <v>0</v>
      </c>
      <c r="FC442" s="136"/>
      <c r="FD442" s="131"/>
      <c r="FE442" s="69">
        <f t="shared" si="3600"/>
        <v>0</v>
      </c>
      <c r="FF442" s="162"/>
      <c r="FG442" s="130"/>
      <c r="FH442" s="18">
        <f t="shared" si="3601"/>
        <v>0</v>
      </c>
      <c r="FI442" s="136"/>
      <c r="FJ442" s="131"/>
      <c r="FK442" s="69">
        <f t="shared" si="3602"/>
        <v>0</v>
      </c>
      <c r="FL442" s="162"/>
      <c r="FM442" s="130"/>
      <c r="FN442" s="18">
        <f t="shared" si="3603"/>
        <v>0</v>
      </c>
      <c r="FO442" s="136"/>
      <c r="FP442" s="131"/>
      <c r="FQ442" s="69">
        <f t="shared" si="3604"/>
        <v>0</v>
      </c>
      <c r="FR442" s="162"/>
      <c r="FS442" s="130"/>
      <c r="FT442" s="18">
        <f t="shared" si="3605"/>
        <v>0</v>
      </c>
      <c r="FU442" s="136"/>
      <c r="FV442" s="131"/>
      <c r="FW442" s="69">
        <f t="shared" si="3606"/>
        <v>0</v>
      </c>
      <c r="FX442" s="162"/>
      <c r="FY442" s="130"/>
      <c r="FZ442" s="18">
        <f t="shared" si="3607"/>
        <v>0</v>
      </c>
      <c r="GA442" s="136"/>
      <c r="GB442" s="131"/>
      <c r="GC442" s="69">
        <f t="shared" si="3608"/>
        <v>0</v>
      </c>
      <c r="GD442" s="162"/>
      <c r="GE442" s="130"/>
      <c r="GF442" s="18">
        <f t="shared" si="3609"/>
        <v>0</v>
      </c>
      <c r="GG442" s="136"/>
      <c r="GH442" s="131"/>
      <c r="GI442" s="69">
        <f t="shared" si="3610"/>
        <v>0</v>
      </c>
      <c r="GJ442" s="162"/>
      <c r="GK442" s="130"/>
      <c r="GL442" s="18">
        <f t="shared" si="3611"/>
        <v>0</v>
      </c>
      <c r="GM442" s="136"/>
      <c r="GN442" s="131"/>
      <c r="GO442" s="69">
        <f t="shared" si="3612"/>
        <v>0</v>
      </c>
      <c r="GP442" s="162"/>
      <c r="GQ442" s="130"/>
      <c r="GR442" s="18">
        <f t="shared" si="3613"/>
        <v>0</v>
      </c>
      <c r="GS442" s="136"/>
      <c r="GT442" s="131"/>
      <c r="GU442" s="69">
        <f t="shared" si="3614"/>
        <v>0</v>
      </c>
      <c r="GV442" s="162"/>
      <c r="GW442" s="130"/>
      <c r="GX442" s="18">
        <f t="shared" si="3615"/>
        <v>0</v>
      </c>
      <c r="GY442" s="136"/>
      <c r="GZ442" s="131"/>
      <c r="HA442" s="69">
        <f t="shared" si="3616"/>
        <v>0</v>
      </c>
      <c r="HB442" s="162"/>
      <c r="HC442" s="130"/>
      <c r="HD442" s="18">
        <f t="shared" si="3617"/>
        <v>0</v>
      </c>
      <c r="HE442" s="136"/>
      <c r="HF442" s="131"/>
      <c r="HG442" s="69">
        <f t="shared" si="3618"/>
        <v>0</v>
      </c>
      <c r="HH442" s="162"/>
      <c r="HI442" s="130"/>
      <c r="HJ442" s="18">
        <f t="shared" si="3619"/>
        <v>0</v>
      </c>
      <c r="HK442" s="136"/>
      <c r="HL442" s="131"/>
      <c r="HM442" s="69">
        <f t="shared" si="3620"/>
        <v>0</v>
      </c>
      <c r="HN442" s="162"/>
      <c r="HO442" s="130"/>
      <c r="HP442" s="18">
        <f t="shared" si="3621"/>
        <v>0</v>
      </c>
      <c r="HQ442" s="136"/>
      <c r="HR442" s="131"/>
      <c r="HS442" s="69">
        <f t="shared" si="3622"/>
        <v>0</v>
      </c>
      <c r="HT442" s="162"/>
      <c r="HU442" s="130"/>
      <c r="HV442" s="18">
        <f t="shared" si="3623"/>
        <v>0</v>
      </c>
      <c r="HW442" s="17"/>
      <c r="HX442" s="85"/>
      <c r="HY442" s="85"/>
      <c r="HZ442" s="2" t="str">
        <f t="shared" si="3397"/>
        <v>СКРЫТЬ</v>
      </c>
    </row>
    <row r="443" spans="1:234" hidden="1" x14ac:dyDescent="0.2">
      <c r="B443" s="16"/>
      <c r="C443" s="15"/>
      <c r="D443" s="270"/>
      <c r="E443" s="270"/>
      <c r="F443" s="270"/>
      <c r="G443" s="13"/>
      <c r="H443" s="13"/>
      <c r="I443" s="42">
        <v>432</v>
      </c>
      <c r="J443" s="102">
        <f>SUBTOTAL(103,I$12:I443)*1</f>
        <v>75</v>
      </c>
      <c r="K443" s="108" t="s">
        <v>115</v>
      </c>
      <c r="L443" s="17" t="s">
        <v>65</v>
      </c>
      <c r="M443" s="267"/>
      <c r="N443" s="255"/>
      <c r="O443" s="118"/>
      <c r="P443" s="162">
        <v>20099</v>
      </c>
      <c r="Q443" s="163">
        <v>0</v>
      </c>
      <c r="R443" s="163">
        <v>0</v>
      </c>
      <c r="S443" s="92">
        <f t="shared" ca="1" si="3556"/>
        <v>0</v>
      </c>
      <c r="T443" s="92">
        <f t="shared" si="3557"/>
        <v>0</v>
      </c>
      <c r="U443" s="91">
        <f t="shared" ca="1" si="3558"/>
        <v>0</v>
      </c>
      <c r="V443" s="91">
        <f t="shared" si="3559"/>
        <v>20099</v>
      </c>
      <c r="W443" s="120">
        <f t="shared" si="3560"/>
        <v>0</v>
      </c>
      <c r="X443" s="178"/>
      <c r="Y443" s="128">
        <f t="shared" si="3561"/>
        <v>0</v>
      </c>
      <c r="Z443" s="179">
        <f t="shared" ca="1" si="3562"/>
        <v>0</v>
      </c>
      <c r="AA443" s="127">
        <f t="shared" si="3563"/>
        <v>0</v>
      </c>
      <c r="AB443" s="67" t="str">
        <f t="shared" ca="1" si="3564"/>
        <v/>
      </c>
      <c r="AC443" s="69">
        <f t="shared" ca="1" si="3565"/>
        <v>0</v>
      </c>
      <c r="AD443" s="226">
        <f t="shared" si="3471"/>
        <v>0</v>
      </c>
      <c r="AE443" s="227">
        <f t="shared" si="3472"/>
        <v>0</v>
      </c>
      <c r="AF443" s="225">
        <f t="shared" si="3473"/>
        <v>0</v>
      </c>
      <c r="AG443" s="226">
        <f t="shared" si="3474"/>
        <v>0</v>
      </c>
      <c r="AH443" s="227">
        <f t="shared" si="3475"/>
        <v>0</v>
      </c>
      <c r="AI443" s="225">
        <f t="shared" si="3476"/>
        <v>0</v>
      </c>
      <c r="AJ443" s="226">
        <f t="shared" si="3477"/>
        <v>0</v>
      </c>
      <c r="AK443" s="227">
        <f t="shared" si="3478"/>
        <v>0</v>
      </c>
      <c r="AL443" s="225">
        <f t="shared" si="3479"/>
        <v>0</v>
      </c>
      <c r="AM443" s="226">
        <f t="shared" si="3480"/>
        <v>0</v>
      </c>
      <c r="AN443" s="227">
        <f t="shared" si="3481"/>
        <v>0</v>
      </c>
      <c r="AO443" s="225">
        <f t="shared" si="3482"/>
        <v>0</v>
      </c>
      <c r="AP443" s="226">
        <f t="shared" si="3483"/>
        <v>0</v>
      </c>
      <c r="AQ443" s="227">
        <f t="shared" si="3484"/>
        <v>0</v>
      </c>
      <c r="AR443" s="225">
        <f t="shared" si="3440"/>
        <v>0</v>
      </c>
      <c r="AS443" s="136"/>
      <c r="AT443" s="131"/>
      <c r="AU443" s="69">
        <f t="shared" si="3566"/>
        <v>0</v>
      </c>
      <c r="AV443" s="162"/>
      <c r="AW443" s="130"/>
      <c r="AX443" s="18">
        <f t="shared" si="3567"/>
        <v>0</v>
      </c>
      <c r="AY443" s="136"/>
      <c r="AZ443" s="131"/>
      <c r="BA443" s="69">
        <f t="shared" si="3568"/>
        <v>0</v>
      </c>
      <c r="BB443" s="162"/>
      <c r="BC443" s="130"/>
      <c r="BD443" s="18">
        <f t="shared" si="3569"/>
        <v>0</v>
      </c>
      <c r="BE443" s="136"/>
      <c r="BF443" s="131"/>
      <c r="BG443" s="69">
        <f t="shared" si="3570"/>
        <v>0</v>
      </c>
      <c r="BH443" s="162"/>
      <c r="BI443" s="130"/>
      <c r="BJ443" s="18">
        <f t="shared" si="3571"/>
        <v>0</v>
      </c>
      <c r="BK443" s="136"/>
      <c r="BL443" s="131"/>
      <c r="BM443" s="69">
        <f t="shared" si="3572"/>
        <v>0</v>
      </c>
      <c r="BN443" s="162"/>
      <c r="BO443" s="130"/>
      <c r="BP443" s="18">
        <f t="shared" si="3573"/>
        <v>0</v>
      </c>
      <c r="BQ443" s="136"/>
      <c r="BR443" s="131"/>
      <c r="BS443" s="69">
        <f t="shared" si="3574"/>
        <v>0</v>
      </c>
      <c r="BT443" s="162"/>
      <c r="BU443" s="130"/>
      <c r="BV443" s="18">
        <f t="shared" si="3575"/>
        <v>0</v>
      </c>
      <c r="BW443" s="136"/>
      <c r="BX443" s="131"/>
      <c r="BY443" s="69">
        <f t="shared" si="3576"/>
        <v>0</v>
      </c>
      <c r="BZ443" s="162"/>
      <c r="CA443" s="130"/>
      <c r="CB443" s="18">
        <f t="shared" si="3577"/>
        <v>0</v>
      </c>
      <c r="CC443" s="136"/>
      <c r="CD443" s="131"/>
      <c r="CE443" s="69">
        <f t="shared" si="3578"/>
        <v>0</v>
      </c>
      <c r="CF443" s="162"/>
      <c r="CG443" s="130"/>
      <c r="CH443" s="18">
        <f t="shared" si="3579"/>
        <v>0</v>
      </c>
      <c r="CI443" s="136"/>
      <c r="CJ443" s="131"/>
      <c r="CK443" s="69">
        <f t="shared" si="3580"/>
        <v>0</v>
      </c>
      <c r="CL443" s="162"/>
      <c r="CM443" s="130"/>
      <c r="CN443" s="18">
        <f t="shared" si="3509"/>
        <v>0</v>
      </c>
      <c r="CO443" s="136"/>
      <c r="CP443" s="131"/>
      <c r="CQ443" s="69">
        <f t="shared" si="3581"/>
        <v>0</v>
      </c>
      <c r="CR443" s="162"/>
      <c r="CS443" s="130"/>
      <c r="CT443" s="18">
        <f t="shared" si="3511"/>
        <v>0</v>
      </c>
      <c r="CU443" s="136"/>
      <c r="CV443" s="131"/>
      <c r="CW443" s="69">
        <f t="shared" si="3582"/>
        <v>0</v>
      </c>
      <c r="CX443" s="162"/>
      <c r="CY443" s="130"/>
      <c r="CZ443" s="18">
        <f t="shared" si="3513"/>
        <v>0</v>
      </c>
      <c r="DA443" s="136"/>
      <c r="DB443" s="131"/>
      <c r="DC443" s="69">
        <f t="shared" si="3583"/>
        <v>0</v>
      </c>
      <c r="DD443" s="162"/>
      <c r="DE443" s="130"/>
      <c r="DF443" s="18">
        <f t="shared" si="3515"/>
        <v>0</v>
      </c>
      <c r="DG443" s="136"/>
      <c r="DH443" s="131"/>
      <c r="DI443" s="69">
        <f t="shared" si="3584"/>
        <v>0</v>
      </c>
      <c r="DJ443" s="162"/>
      <c r="DK443" s="130"/>
      <c r="DL443" s="18">
        <f t="shared" si="3585"/>
        <v>0</v>
      </c>
      <c r="DM443" s="136"/>
      <c r="DN443" s="131"/>
      <c r="DO443" s="69">
        <f t="shared" si="3586"/>
        <v>0</v>
      </c>
      <c r="DP443" s="162"/>
      <c r="DQ443" s="130"/>
      <c r="DR443" s="18">
        <f t="shared" si="3587"/>
        <v>0</v>
      </c>
      <c r="DS443" s="136"/>
      <c r="DT443" s="131"/>
      <c r="DU443" s="69">
        <f t="shared" si="3588"/>
        <v>0</v>
      </c>
      <c r="DV443" s="162"/>
      <c r="DW443" s="130"/>
      <c r="DX443" s="18">
        <f t="shared" si="3589"/>
        <v>0</v>
      </c>
      <c r="DY443" s="136"/>
      <c r="DZ443" s="131"/>
      <c r="EA443" s="69">
        <f t="shared" si="3590"/>
        <v>0</v>
      </c>
      <c r="EB443" s="162"/>
      <c r="EC443" s="130"/>
      <c r="ED443" s="18">
        <f t="shared" si="3591"/>
        <v>0</v>
      </c>
      <c r="EE443" s="136"/>
      <c r="EF443" s="131"/>
      <c r="EG443" s="69">
        <f t="shared" si="3592"/>
        <v>0</v>
      </c>
      <c r="EH443" s="162"/>
      <c r="EI443" s="130"/>
      <c r="EJ443" s="18">
        <f t="shared" si="3593"/>
        <v>0</v>
      </c>
      <c r="EK443" s="136"/>
      <c r="EL443" s="131"/>
      <c r="EM443" s="69">
        <f t="shared" si="3594"/>
        <v>0</v>
      </c>
      <c r="EN443" s="162"/>
      <c r="EO443" s="130"/>
      <c r="EP443" s="18">
        <f t="shared" si="3595"/>
        <v>0</v>
      </c>
      <c r="EQ443" s="136"/>
      <c r="ER443" s="131"/>
      <c r="ES443" s="69">
        <f t="shared" si="3596"/>
        <v>0</v>
      </c>
      <c r="ET443" s="162"/>
      <c r="EU443" s="130"/>
      <c r="EV443" s="18">
        <f t="shared" si="3597"/>
        <v>0</v>
      </c>
      <c r="EW443" s="136"/>
      <c r="EX443" s="131"/>
      <c r="EY443" s="69">
        <f t="shared" si="3598"/>
        <v>0</v>
      </c>
      <c r="EZ443" s="162"/>
      <c r="FA443" s="130"/>
      <c r="FB443" s="18">
        <f t="shared" si="3599"/>
        <v>0</v>
      </c>
      <c r="FC443" s="136"/>
      <c r="FD443" s="131"/>
      <c r="FE443" s="69">
        <f t="shared" si="3600"/>
        <v>0</v>
      </c>
      <c r="FF443" s="162"/>
      <c r="FG443" s="130"/>
      <c r="FH443" s="18">
        <f t="shared" si="3601"/>
        <v>0</v>
      </c>
      <c r="FI443" s="136"/>
      <c r="FJ443" s="131"/>
      <c r="FK443" s="69">
        <f t="shared" si="3602"/>
        <v>0</v>
      </c>
      <c r="FL443" s="162"/>
      <c r="FM443" s="130"/>
      <c r="FN443" s="18">
        <f t="shared" si="3603"/>
        <v>0</v>
      </c>
      <c r="FO443" s="136"/>
      <c r="FP443" s="131"/>
      <c r="FQ443" s="69">
        <f t="shared" si="3604"/>
        <v>0</v>
      </c>
      <c r="FR443" s="162"/>
      <c r="FS443" s="130"/>
      <c r="FT443" s="18">
        <f t="shared" si="3605"/>
        <v>0</v>
      </c>
      <c r="FU443" s="136"/>
      <c r="FV443" s="131"/>
      <c r="FW443" s="69">
        <f t="shared" si="3606"/>
        <v>0</v>
      </c>
      <c r="FX443" s="162"/>
      <c r="FY443" s="130"/>
      <c r="FZ443" s="18">
        <f t="shared" si="3607"/>
        <v>0</v>
      </c>
      <c r="GA443" s="136"/>
      <c r="GB443" s="131"/>
      <c r="GC443" s="69">
        <f t="shared" si="3608"/>
        <v>0</v>
      </c>
      <c r="GD443" s="162"/>
      <c r="GE443" s="130"/>
      <c r="GF443" s="18">
        <f t="shared" si="3609"/>
        <v>0</v>
      </c>
      <c r="GG443" s="136"/>
      <c r="GH443" s="131"/>
      <c r="GI443" s="69">
        <f t="shared" si="3610"/>
        <v>0</v>
      </c>
      <c r="GJ443" s="162"/>
      <c r="GK443" s="130"/>
      <c r="GL443" s="18">
        <f t="shared" si="3611"/>
        <v>0</v>
      </c>
      <c r="GM443" s="136"/>
      <c r="GN443" s="131"/>
      <c r="GO443" s="69">
        <f t="shared" si="3612"/>
        <v>0</v>
      </c>
      <c r="GP443" s="162"/>
      <c r="GQ443" s="130"/>
      <c r="GR443" s="18">
        <f t="shared" si="3613"/>
        <v>0</v>
      </c>
      <c r="GS443" s="136"/>
      <c r="GT443" s="131"/>
      <c r="GU443" s="69">
        <f t="shared" si="3614"/>
        <v>0</v>
      </c>
      <c r="GV443" s="162"/>
      <c r="GW443" s="130"/>
      <c r="GX443" s="18">
        <f t="shared" si="3615"/>
        <v>0</v>
      </c>
      <c r="GY443" s="136"/>
      <c r="GZ443" s="131"/>
      <c r="HA443" s="69">
        <f t="shared" si="3616"/>
        <v>0</v>
      </c>
      <c r="HB443" s="162"/>
      <c r="HC443" s="130"/>
      <c r="HD443" s="18">
        <f t="shared" si="3617"/>
        <v>0</v>
      </c>
      <c r="HE443" s="136"/>
      <c r="HF443" s="131"/>
      <c r="HG443" s="69">
        <f t="shared" si="3618"/>
        <v>0</v>
      </c>
      <c r="HH443" s="162"/>
      <c r="HI443" s="130"/>
      <c r="HJ443" s="18">
        <f t="shared" si="3619"/>
        <v>0</v>
      </c>
      <c r="HK443" s="136"/>
      <c r="HL443" s="131"/>
      <c r="HM443" s="69">
        <f t="shared" si="3620"/>
        <v>0</v>
      </c>
      <c r="HN443" s="162"/>
      <c r="HO443" s="130"/>
      <c r="HP443" s="18">
        <f t="shared" si="3621"/>
        <v>0</v>
      </c>
      <c r="HQ443" s="136"/>
      <c r="HR443" s="131"/>
      <c r="HS443" s="69">
        <f t="shared" si="3622"/>
        <v>0</v>
      </c>
      <c r="HT443" s="162"/>
      <c r="HU443" s="130"/>
      <c r="HV443" s="18">
        <f t="shared" si="3623"/>
        <v>0</v>
      </c>
      <c r="HW443" s="17"/>
      <c r="HX443" s="85"/>
      <c r="HY443" s="85"/>
      <c r="HZ443" s="2" t="str">
        <f t="shared" si="3397"/>
        <v>СКРЫТЬ</v>
      </c>
    </row>
    <row r="444" spans="1:234" hidden="1" x14ac:dyDescent="0.2">
      <c r="A444" s="1" t="e">
        <f>$K$2&amp;#REF!&amp;$K$415&amp;$K$416&amp;K444</f>
        <v>#REF!</v>
      </c>
      <c r="B444" s="16" t="e">
        <f>IF(#REF!=0,"Скрыть","")</f>
        <v>#REF!</v>
      </c>
      <c r="C444" s="15" t="e">
        <f>IF(AND(#REF!&gt;85%,#REF!&gt;85%),"скрыть","")</f>
        <v>#REF!</v>
      </c>
      <c r="D444" s="14" t="s">
        <v>2</v>
      </c>
      <c r="E444" s="14" t="s">
        <v>25</v>
      </c>
      <c r="F444" s="14" t="s">
        <v>24</v>
      </c>
      <c r="G444" s="13" t="str">
        <f>CONCATENATE(D444,E444,F444,K444)</f>
        <v>3BDFBC50-5FD0-44D2-8F2C-8100642B19E7FDBB77E1-CAAB-4231-A3A6-5F1E1D2A72395068518B-F52D-4236-81B4-ABA63B94EE0FУстранение замечаний, шт.</v>
      </c>
      <c r="H444" s="13"/>
      <c r="I444" s="42">
        <v>433</v>
      </c>
      <c r="J444" s="102">
        <f>SUBTOTAL(103,I$12:I444)*1</f>
        <v>75</v>
      </c>
      <c r="K444" s="105" t="s">
        <v>80</v>
      </c>
      <c r="L444" s="17" t="s">
        <v>65</v>
      </c>
      <c r="M444" s="267"/>
      <c r="N444" s="255"/>
      <c r="O444" s="118"/>
      <c r="P444" s="162">
        <v>0</v>
      </c>
      <c r="Q444" s="163">
        <v>0</v>
      </c>
      <c r="R444" s="163">
        <v>0</v>
      </c>
      <c r="S444" s="92">
        <f ca="1">IF((Q444+Z444)&gt;P444,P444,(Q444+Z444))</f>
        <v>0</v>
      </c>
      <c r="T444" s="92">
        <f>R444+AA444</f>
        <v>0</v>
      </c>
      <c r="U444" s="91">
        <f ca="1">T444-S444</f>
        <v>0</v>
      </c>
      <c r="V444" s="91">
        <f>P444-T444</f>
        <v>0</v>
      </c>
      <c r="W444" s="120" t="str">
        <f t="shared" si="3434"/>
        <v/>
      </c>
      <c r="X444" s="178"/>
      <c r="Y444" s="128">
        <f>AS444+AY444+BE444+BK444+BQ444+BW444+CC444+CI444+CO444+CU444+DA444+DG444+DM444+DS444+DY444+EE444+EK444+EQ444+EW444+FC444+FI444+FO444+FU444+GA444+GG444+GM444+GS444+GY444+HE444+HK444+HQ444</f>
        <v>0</v>
      </c>
      <c r="Z444" s="179">
        <f ca="1">SUMIFS(AS444:HV444,AS$1:HV$1,"1",AS$8:HV$8,"Физические объемы",AS$9:HV$9,"План")</f>
        <v>0</v>
      </c>
      <c r="AA444" s="127">
        <f>AT444+AZ444+BF444+BL444+BR444+BX444+CD444+CJ444+CP444+CV444+DB444+DH444+DN444+DT444+DZ444+EF444+EL444+ER444+EX444+FD444+FJ444+FP444+FV444+GB444+GH444+GN444+GT444+GZ444+HF444+HL444+HR444</f>
        <v>0</v>
      </c>
      <c r="AB444" s="67" t="str">
        <f ca="1">IF(OR(AND(Z444=0,AA444=0),AND(Z444="",AA444="")),"",IF(AND(Z444=0,AA444&gt;0),1,AA444/Z444))</f>
        <v/>
      </c>
      <c r="AC444" s="69">
        <f ca="1">AA444-Z444</f>
        <v>0</v>
      </c>
      <c r="AD444" s="226">
        <f t="shared" si="3471"/>
        <v>0</v>
      </c>
      <c r="AE444" s="227">
        <f t="shared" si="3472"/>
        <v>0</v>
      </c>
      <c r="AF444" s="225">
        <f t="shared" si="3473"/>
        <v>0</v>
      </c>
      <c r="AG444" s="226">
        <f t="shared" si="3474"/>
        <v>0</v>
      </c>
      <c r="AH444" s="227">
        <f t="shared" si="3475"/>
        <v>0</v>
      </c>
      <c r="AI444" s="225">
        <f t="shared" si="3476"/>
        <v>0</v>
      </c>
      <c r="AJ444" s="226">
        <f t="shared" si="3477"/>
        <v>0</v>
      </c>
      <c r="AK444" s="227">
        <f t="shared" si="3478"/>
        <v>0</v>
      </c>
      <c r="AL444" s="225">
        <f t="shared" si="3479"/>
        <v>0</v>
      </c>
      <c r="AM444" s="226">
        <f t="shared" si="3480"/>
        <v>0</v>
      </c>
      <c r="AN444" s="227">
        <f t="shared" si="3481"/>
        <v>0</v>
      </c>
      <c r="AO444" s="225">
        <f t="shared" si="3482"/>
        <v>0</v>
      </c>
      <c r="AP444" s="226">
        <f t="shared" si="3483"/>
        <v>0</v>
      </c>
      <c r="AQ444" s="227">
        <f t="shared" si="3484"/>
        <v>0</v>
      </c>
      <c r="AR444" s="225">
        <f t="shared" si="3440"/>
        <v>0</v>
      </c>
      <c r="AS444" s="136"/>
      <c r="AT444" s="131"/>
      <c r="AU444" s="69">
        <f>AT444-AS444</f>
        <v>0</v>
      </c>
      <c r="AV444" s="162"/>
      <c r="AW444" s="130"/>
      <c r="AX444" s="18">
        <f t="shared" si="3495"/>
        <v>0</v>
      </c>
      <c r="AY444" s="136"/>
      <c r="AZ444" s="131"/>
      <c r="BA444" s="69">
        <f>AZ444-AY444</f>
        <v>0</v>
      </c>
      <c r="BB444" s="162"/>
      <c r="BC444" s="130"/>
      <c r="BD444" s="18">
        <f t="shared" si="3497"/>
        <v>0</v>
      </c>
      <c r="BE444" s="136"/>
      <c r="BF444" s="131"/>
      <c r="BG444" s="69">
        <f>BF444-BE444</f>
        <v>0</v>
      </c>
      <c r="BH444" s="162"/>
      <c r="BI444" s="130"/>
      <c r="BJ444" s="18">
        <f t="shared" si="3499"/>
        <v>0</v>
      </c>
      <c r="BK444" s="136"/>
      <c r="BL444" s="131"/>
      <c r="BM444" s="69">
        <f>BL444-BK444</f>
        <v>0</v>
      </c>
      <c r="BN444" s="162"/>
      <c r="BO444" s="130"/>
      <c r="BP444" s="18">
        <f t="shared" si="3501"/>
        <v>0</v>
      </c>
      <c r="BQ444" s="136"/>
      <c r="BR444" s="131"/>
      <c r="BS444" s="69">
        <f>BR444-BQ444</f>
        <v>0</v>
      </c>
      <c r="BT444" s="162"/>
      <c r="BU444" s="130"/>
      <c r="BV444" s="18">
        <f t="shared" si="3503"/>
        <v>0</v>
      </c>
      <c r="BW444" s="136"/>
      <c r="BX444" s="131"/>
      <c r="BY444" s="69">
        <f>BX444-BW444</f>
        <v>0</v>
      </c>
      <c r="BZ444" s="162"/>
      <c r="CA444" s="130"/>
      <c r="CB444" s="18">
        <f t="shared" si="3505"/>
        <v>0</v>
      </c>
      <c r="CC444" s="136"/>
      <c r="CD444" s="131"/>
      <c r="CE444" s="69">
        <f>CD444-CC444</f>
        <v>0</v>
      </c>
      <c r="CF444" s="162"/>
      <c r="CG444" s="130"/>
      <c r="CH444" s="18">
        <f t="shared" si="3507"/>
        <v>0</v>
      </c>
      <c r="CI444" s="136"/>
      <c r="CJ444" s="131"/>
      <c r="CK444" s="69">
        <f>CJ444-CI444</f>
        <v>0</v>
      </c>
      <c r="CL444" s="162"/>
      <c r="CM444" s="130"/>
      <c r="CN444" s="18">
        <f t="shared" si="3509"/>
        <v>0</v>
      </c>
      <c r="CO444" s="136"/>
      <c r="CP444" s="131"/>
      <c r="CQ444" s="69">
        <f>CP444-CO444</f>
        <v>0</v>
      </c>
      <c r="CR444" s="162"/>
      <c r="CS444" s="130"/>
      <c r="CT444" s="18">
        <f t="shared" si="3511"/>
        <v>0</v>
      </c>
      <c r="CU444" s="136"/>
      <c r="CV444" s="131"/>
      <c r="CW444" s="69">
        <f>CV444-CU444</f>
        <v>0</v>
      </c>
      <c r="CX444" s="162"/>
      <c r="CY444" s="130"/>
      <c r="CZ444" s="18">
        <f t="shared" si="3513"/>
        <v>0</v>
      </c>
      <c r="DA444" s="136"/>
      <c r="DB444" s="131"/>
      <c r="DC444" s="69">
        <f>DB444-DA444</f>
        <v>0</v>
      </c>
      <c r="DD444" s="162"/>
      <c r="DE444" s="130"/>
      <c r="DF444" s="18">
        <f t="shared" si="3515"/>
        <v>0</v>
      </c>
      <c r="DG444" s="136"/>
      <c r="DH444" s="131"/>
      <c r="DI444" s="69">
        <f>DH444-DG444</f>
        <v>0</v>
      </c>
      <c r="DJ444" s="162"/>
      <c r="DK444" s="130"/>
      <c r="DL444" s="18">
        <f t="shared" si="3517"/>
        <v>0</v>
      </c>
      <c r="DM444" s="136"/>
      <c r="DN444" s="131"/>
      <c r="DO444" s="69">
        <f>DN444-DM444</f>
        <v>0</v>
      </c>
      <c r="DP444" s="162"/>
      <c r="DQ444" s="130"/>
      <c r="DR444" s="18">
        <f t="shared" si="3519"/>
        <v>0</v>
      </c>
      <c r="DS444" s="136"/>
      <c r="DT444" s="131"/>
      <c r="DU444" s="69">
        <f>DT444-DS444</f>
        <v>0</v>
      </c>
      <c r="DV444" s="162"/>
      <c r="DW444" s="130"/>
      <c r="DX444" s="18">
        <f t="shared" si="3521"/>
        <v>0</v>
      </c>
      <c r="DY444" s="136"/>
      <c r="DZ444" s="131"/>
      <c r="EA444" s="69">
        <f>DZ444-DY444</f>
        <v>0</v>
      </c>
      <c r="EB444" s="162"/>
      <c r="EC444" s="130"/>
      <c r="ED444" s="18">
        <f t="shared" si="3523"/>
        <v>0</v>
      </c>
      <c r="EE444" s="136"/>
      <c r="EF444" s="131"/>
      <c r="EG444" s="69">
        <f>EF444-EE444</f>
        <v>0</v>
      </c>
      <c r="EH444" s="162"/>
      <c r="EI444" s="130"/>
      <c r="EJ444" s="18">
        <f t="shared" si="3525"/>
        <v>0</v>
      </c>
      <c r="EK444" s="136"/>
      <c r="EL444" s="131"/>
      <c r="EM444" s="69">
        <f>EL444-EK444</f>
        <v>0</v>
      </c>
      <c r="EN444" s="162"/>
      <c r="EO444" s="130"/>
      <c r="EP444" s="18">
        <f t="shared" si="3527"/>
        <v>0</v>
      </c>
      <c r="EQ444" s="136"/>
      <c r="ER444" s="131"/>
      <c r="ES444" s="69">
        <f>ER444-EQ444</f>
        <v>0</v>
      </c>
      <c r="ET444" s="162"/>
      <c r="EU444" s="130"/>
      <c r="EV444" s="18">
        <f t="shared" si="3529"/>
        <v>0</v>
      </c>
      <c r="EW444" s="136"/>
      <c r="EX444" s="131"/>
      <c r="EY444" s="69">
        <f>EX444-EW444</f>
        <v>0</v>
      </c>
      <c r="EZ444" s="162"/>
      <c r="FA444" s="130"/>
      <c r="FB444" s="18">
        <f t="shared" si="3531"/>
        <v>0</v>
      </c>
      <c r="FC444" s="136"/>
      <c r="FD444" s="131"/>
      <c r="FE444" s="69">
        <f>FD444-FC444</f>
        <v>0</v>
      </c>
      <c r="FF444" s="162"/>
      <c r="FG444" s="130"/>
      <c r="FH444" s="18">
        <f t="shared" si="3533"/>
        <v>0</v>
      </c>
      <c r="FI444" s="136"/>
      <c r="FJ444" s="131"/>
      <c r="FK444" s="69">
        <f>FJ444-FI444</f>
        <v>0</v>
      </c>
      <c r="FL444" s="162"/>
      <c r="FM444" s="130"/>
      <c r="FN444" s="18">
        <f t="shared" si="3535"/>
        <v>0</v>
      </c>
      <c r="FO444" s="136"/>
      <c r="FP444" s="131"/>
      <c r="FQ444" s="69">
        <f>FP444-FO444</f>
        <v>0</v>
      </c>
      <c r="FR444" s="162"/>
      <c r="FS444" s="130"/>
      <c r="FT444" s="18">
        <f t="shared" si="3537"/>
        <v>0</v>
      </c>
      <c r="FU444" s="136"/>
      <c r="FV444" s="131"/>
      <c r="FW444" s="69">
        <f>FV444-FU444</f>
        <v>0</v>
      </c>
      <c r="FX444" s="162"/>
      <c r="FY444" s="130"/>
      <c r="FZ444" s="18">
        <f t="shared" si="3539"/>
        <v>0</v>
      </c>
      <c r="GA444" s="136"/>
      <c r="GB444" s="131"/>
      <c r="GC444" s="69">
        <f>GB444-GA444</f>
        <v>0</v>
      </c>
      <c r="GD444" s="162"/>
      <c r="GE444" s="130"/>
      <c r="GF444" s="18">
        <f t="shared" si="3541"/>
        <v>0</v>
      </c>
      <c r="GG444" s="136"/>
      <c r="GH444" s="131"/>
      <c r="GI444" s="69">
        <f>GH444-GG444</f>
        <v>0</v>
      </c>
      <c r="GJ444" s="162"/>
      <c r="GK444" s="130"/>
      <c r="GL444" s="18">
        <f t="shared" si="3543"/>
        <v>0</v>
      </c>
      <c r="GM444" s="136"/>
      <c r="GN444" s="131"/>
      <c r="GO444" s="69">
        <f>GN444-GM444</f>
        <v>0</v>
      </c>
      <c r="GP444" s="162"/>
      <c r="GQ444" s="130"/>
      <c r="GR444" s="18">
        <f t="shared" si="3545"/>
        <v>0</v>
      </c>
      <c r="GS444" s="136"/>
      <c r="GT444" s="131"/>
      <c r="GU444" s="69">
        <f>GT444-GS444</f>
        <v>0</v>
      </c>
      <c r="GV444" s="162"/>
      <c r="GW444" s="130"/>
      <c r="GX444" s="18">
        <f t="shared" si="3547"/>
        <v>0</v>
      </c>
      <c r="GY444" s="136"/>
      <c r="GZ444" s="131"/>
      <c r="HA444" s="69">
        <f>GZ444-GY444</f>
        <v>0</v>
      </c>
      <c r="HB444" s="162"/>
      <c r="HC444" s="130"/>
      <c r="HD444" s="18">
        <f t="shared" si="3549"/>
        <v>0</v>
      </c>
      <c r="HE444" s="136"/>
      <c r="HF444" s="131"/>
      <c r="HG444" s="69">
        <f>HF444-HE444</f>
        <v>0</v>
      </c>
      <c r="HH444" s="162"/>
      <c r="HI444" s="130"/>
      <c r="HJ444" s="18">
        <f t="shared" si="3551"/>
        <v>0</v>
      </c>
      <c r="HK444" s="136"/>
      <c r="HL444" s="131"/>
      <c r="HM444" s="69">
        <f>HL444-HK444</f>
        <v>0</v>
      </c>
      <c r="HN444" s="162"/>
      <c r="HO444" s="130"/>
      <c r="HP444" s="18">
        <f t="shared" si="3553"/>
        <v>0</v>
      </c>
      <c r="HQ444" s="136"/>
      <c r="HR444" s="131"/>
      <c r="HS444" s="69">
        <f>HR444-HQ444</f>
        <v>0</v>
      </c>
      <c r="HT444" s="162"/>
      <c r="HU444" s="130"/>
      <c r="HV444" s="18">
        <f t="shared" si="3555"/>
        <v>0</v>
      </c>
      <c r="HW444" s="17"/>
      <c r="HX444" s="85"/>
      <c r="HY444" s="85"/>
      <c r="HZ444" s="2" t="str">
        <f t="shared" si="3397"/>
        <v>СКРЫТЬ</v>
      </c>
    </row>
    <row r="445" spans="1:234" hidden="1" x14ac:dyDescent="0.2">
      <c r="A445" s="1" t="e">
        <f>$K$2&amp;#REF!&amp;$K$415&amp;$K$416&amp;K445</f>
        <v>#REF!</v>
      </c>
      <c r="B445" s="16" t="e">
        <f>IF(#REF!=0,"Скрыть","")</f>
        <v>#REF!</v>
      </c>
      <c r="C445" s="15" t="e">
        <f>IF(AND(#REF!&gt;85%,#REF!&gt;85%),"скрыть","")</f>
        <v>#REF!</v>
      </c>
      <c r="D445" s="14" t="s">
        <v>2</v>
      </c>
      <c r="E445" s="14" t="s">
        <v>25</v>
      </c>
      <c r="F445" s="14" t="s">
        <v>24</v>
      </c>
      <c r="G445" s="13" t="str">
        <f>CONCATENATE(D445,E445,F445,K445)</f>
        <v>3BDFBC50-5FD0-44D2-8F2C-8100642B19E7FDBB77E1-CAAB-4231-A3A6-5F1E1D2A72395068518B-F52D-4236-81B4-ABA63B94EE0FПрочие работы</v>
      </c>
      <c r="H445" s="13"/>
      <c r="I445" s="42">
        <v>434</v>
      </c>
      <c r="J445" s="102">
        <f>SUBTOTAL(103,I$12:I445)*1</f>
        <v>75</v>
      </c>
      <c r="K445" s="108" t="s">
        <v>9</v>
      </c>
      <c r="L445" s="17" t="s">
        <v>65</v>
      </c>
      <c r="M445" s="267"/>
      <c r="N445" s="255"/>
      <c r="O445" s="118"/>
      <c r="P445" s="162"/>
      <c r="Q445" s="163"/>
      <c r="R445" s="163"/>
      <c r="S445" s="123"/>
      <c r="T445" s="123"/>
      <c r="U445" s="91"/>
      <c r="V445" s="91"/>
      <c r="W445" s="120"/>
      <c r="X445" s="178"/>
      <c r="Y445" s="128"/>
      <c r="Z445" s="179"/>
      <c r="AA445" s="127"/>
      <c r="AB445" s="67"/>
      <c r="AC445" s="69"/>
      <c r="AD445" s="226">
        <f t="shared" si="3471"/>
        <v>0</v>
      </c>
      <c r="AE445" s="227">
        <f t="shared" si="3472"/>
        <v>0</v>
      </c>
      <c r="AF445" s="225">
        <f t="shared" si="3473"/>
        <v>0</v>
      </c>
      <c r="AG445" s="226">
        <f t="shared" si="3474"/>
        <v>0</v>
      </c>
      <c r="AH445" s="227">
        <f t="shared" si="3475"/>
        <v>0</v>
      </c>
      <c r="AI445" s="225">
        <f t="shared" si="3476"/>
        <v>0</v>
      </c>
      <c r="AJ445" s="226">
        <f t="shared" si="3477"/>
        <v>0</v>
      </c>
      <c r="AK445" s="227">
        <f t="shared" si="3478"/>
        <v>0</v>
      </c>
      <c r="AL445" s="225">
        <f t="shared" si="3479"/>
        <v>0</v>
      </c>
      <c r="AM445" s="226">
        <f t="shared" si="3480"/>
        <v>0</v>
      </c>
      <c r="AN445" s="227">
        <f t="shared" si="3481"/>
        <v>0</v>
      </c>
      <c r="AO445" s="225">
        <f t="shared" si="3482"/>
        <v>0</v>
      </c>
      <c r="AP445" s="226">
        <f t="shared" si="3483"/>
        <v>0</v>
      </c>
      <c r="AQ445" s="227">
        <f t="shared" si="3484"/>
        <v>0</v>
      </c>
      <c r="AR445" s="225">
        <f t="shared" si="3440"/>
        <v>0</v>
      </c>
      <c r="AS445" s="136"/>
      <c r="AT445" s="131"/>
      <c r="AU445" s="69"/>
      <c r="AV445" s="162">
        <v>106</v>
      </c>
      <c r="AW445" s="130">
        <v>176</v>
      </c>
      <c r="AX445" s="18">
        <f t="shared" si="3495"/>
        <v>70</v>
      </c>
      <c r="AY445" s="136"/>
      <c r="AZ445" s="131"/>
      <c r="BA445" s="69"/>
      <c r="BB445" s="162">
        <v>106</v>
      </c>
      <c r="BC445" s="130">
        <v>153</v>
      </c>
      <c r="BD445" s="18">
        <f t="shared" si="3497"/>
        <v>47</v>
      </c>
      <c r="BE445" s="136"/>
      <c r="BF445" s="131"/>
      <c r="BG445" s="69"/>
      <c r="BH445" s="162">
        <v>106</v>
      </c>
      <c r="BI445" s="130">
        <v>153</v>
      </c>
      <c r="BJ445" s="18">
        <f t="shared" si="3499"/>
        <v>47</v>
      </c>
      <c r="BK445" s="136"/>
      <c r="BL445" s="131"/>
      <c r="BM445" s="69"/>
      <c r="BN445" s="162">
        <v>106</v>
      </c>
      <c r="BO445" s="130">
        <v>146</v>
      </c>
      <c r="BP445" s="18">
        <f t="shared" si="3501"/>
        <v>40</v>
      </c>
      <c r="BQ445" s="136"/>
      <c r="BR445" s="131"/>
      <c r="BS445" s="69"/>
      <c r="BT445" s="162">
        <v>106</v>
      </c>
      <c r="BU445" s="130">
        <v>146</v>
      </c>
      <c r="BV445" s="18">
        <f t="shared" si="3503"/>
        <v>40</v>
      </c>
      <c r="BW445" s="136"/>
      <c r="BX445" s="131"/>
      <c r="BY445" s="69"/>
      <c r="BZ445" s="162">
        <v>106</v>
      </c>
      <c r="CA445" s="130">
        <v>146</v>
      </c>
      <c r="CB445" s="18">
        <f t="shared" si="3505"/>
        <v>40</v>
      </c>
      <c r="CC445" s="136"/>
      <c r="CD445" s="131"/>
      <c r="CE445" s="69"/>
      <c r="CF445" s="162">
        <v>106</v>
      </c>
      <c r="CG445" s="130">
        <v>146</v>
      </c>
      <c r="CH445" s="18">
        <f t="shared" si="3507"/>
        <v>40</v>
      </c>
      <c r="CI445" s="136"/>
      <c r="CJ445" s="131"/>
      <c r="CK445" s="69"/>
      <c r="CL445" s="162">
        <f>20+66+40-10</f>
        <v>116</v>
      </c>
      <c r="CM445" s="130">
        <f>25+67+50-10</f>
        <v>132</v>
      </c>
      <c r="CN445" s="18">
        <f t="shared" si="3509"/>
        <v>16</v>
      </c>
      <c r="CO445" s="136"/>
      <c r="CP445" s="131"/>
      <c r="CQ445" s="69"/>
      <c r="CR445" s="162">
        <f>20+66+40-10</f>
        <v>116</v>
      </c>
      <c r="CS445" s="130">
        <f>54+77+24-10</f>
        <v>145</v>
      </c>
      <c r="CT445" s="18">
        <f t="shared" si="3511"/>
        <v>29</v>
      </c>
      <c r="CU445" s="136"/>
      <c r="CV445" s="131"/>
      <c r="CW445" s="69"/>
      <c r="CX445" s="162">
        <f>20+66+40-10</f>
        <v>116</v>
      </c>
      <c r="CY445" s="130">
        <f>54+77+24-10</f>
        <v>145</v>
      </c>
      <c r="CZ445" s="18">
        <f t="shared" si="3513"/>
        <v>29</v>
      </c>
      <c r="DA445" s="136"/>
      <c r="DB445" s="131"/>
      <c r="DC445" s="69"/>
      <c r="DD445" s="162">
        <f>20+66+40-10</f>
        <v>116</v>
      </c>
      <c r="DE445" s="130">
        <v>191</v>
      </c>
      <c r="DF445" s="18">
        <f t="shared" si="3515"/>
        <v>75</v>
      </c>
      <c r="DG445" s="136"/>
      <c r="DH445" s="131"/>
      <c r="DI445" s="69"/>
      <c r="DJ445" s="162">
        <v>116</v>
      </c>
      <c r="DK445" s="130">
        <v>191</v>
      </c>
      <c r="DL445" s="18">
        <f t="shared" si="3517"/>
        <v>75</v>
      </c>
      <c r="DM445" s="136"/>
      <c r="DN445" s="131"/>
      <c r="DO445" s="69"/>
      <c r="DP445" s="162">
        <v>116</v>
      </c>
      <c r="DQ445" s="130">
        <v>191</v>
      </c>
      <c r="DR445" s="18">
        <f t="shared" si="3519"/>
        <v>75</v>
      </c>
      <c r="DS445" s="136"/>
      <c r="DT445" s="131"/>
      <c r="DU445" s="69"/>
      <c r="DV445" s="162">
        <v>116</v>
      </c>
      <c r="DW445" s="130">
        <v>191</v>
      </c>
      <c r="DX445" s="18">
        <f t="shared" si="3521"/>
        <v>75</v>
      </c>
      <c r="DY445" s="136"/>
      <c r="DZ445" s="131"/>
      <c r="EA445" s="69"/>
      <c r="EB445" s="162">
        <v>116</v>
      </c>
      <c r="EC445" s="130">
        <v>155</v>
      </c>
      <c r="ED445" s="18">
        <f t="shared" si="3523"/>
        <v>39</v>
      </c>
      <c r="EE445" s="136"/>
      <c r="EF445" s="131"/>
      <c r="EG445" s="69"/>
      <c r="EH445" s="162">
        <v>116</v>
      </c>
      <c r="EI445" s="130">
        <v>174</v>
      </c>
      <c r="EJ445" s="18">
        <f t="shared" si="3525"/>
        <v>58</v>
      </c>
      <c r="EK445" s="136"/>
      <c r="EL445" s="131"/>
      <c r="EM445" s="69"/>
      <c r="EN445" s="162">
        <v>116</v>
      </c>
      <c r="EO445" s="130">
        <v>174</v>
      </c>
      <c r="EP445" s="18">
        <f t="shared" si="3527"/>
        <v>58</v>
      </c>
      <c r="EQ445" s="136"/>
      <c r="ER445" s="131"/>
      <c r="ES445" s="69"/>
      <c r="ET445" s="162">
        <v>116</v>
      </c>
      <c r="EU445" s="130">
        <v>178</v>
      </c>
      <c r="EV445" s="18">
        <f t="shared" si="3529"/>
        <v>62</v>
      </c>
      <c r="EW445" s="136"/>
      <c r="EX445" s="131"/>
      <c r="EY445" s="69"/>
      <c r="EZ445" s="162">
        <v>116</v>
      </c>
      <c r="FA445" s="130">
        <v>178</v>
      </c>
      <c r="FB445" s="18">
        <f t="shared" si="3531"/>
        <v>62</v>
      </c>
      <c r="FC445" s="136"/>
      <c r="FD445" s="131"/>
      <c r="FE445" s="69"/>
      <c r="FF445" s="162">
        <v>116</v>
      </c>
      <c r="FG445" s="130">
        <v>206</v>
      </c>
      <c r="FH445" s="18">
        <f t="shared" si="3533"/>
        <v>90</v>
      </c>
      <c r="FI445" s="136"/>
      <c r="FJ445" s="131"/>
      <c r="FK445" s="69"/>
      <c r="FL445" s="162">
        <v>116</v>
      </c>
      <c r="FM445" s="130">
        <v>206</v>
      </c>
      <c r="FN445" s="18">
        <f t="shared" si="3535"/>
        <v>90</v>
      </c>
      <c r="FO445" s="136"/>
      <c r="FP445" s="131"/>
      <c r="FQ445" s="69"/>
      <c r="FR445" s="162">
        <v>116</v>
      </c>
      <c r="FS445" s="130">
        <v>206</v>
      </c>
      <c r="FT445" s="18">
        <f t="shared" si="3537"/>
        <v>90</v>
      </c>
      <c r="FU445" s="136"/>
      <c r="FV445" s="131"/>
      <c r="FW445" s="69"/>
      <c r="FX445" s="162">
        <v>116</v>
      </c>
      <c r="FY445" s="130">
        <v>206</v>
      </c>
      <c r="FZ445" s="18">
        <f t="shared" si="3539"/>
        <v>90</v>
      </c>
      <c r="GA445" s="136"/>
      <c r="GB445" s="131"/>
      <c r="GC445" s="69"/>
      <c r="GD445" s="162">
        <v>116</v>
      </c>
      <c r="GE445" s="130">
        <v>222</v>
      </c>
      <c r="GF445" s="18">
        <f t="shared" si="3541"/>
        <v>106</v>
      </c>
      <c r="GG445" s="136"/>
      <c r="GH445" s="131"/>
      <c r="GI445" s="69"/>
      <c r="GJ445" s="162">
        <v>116</v>
      </c>
      <c r="GK445" s="130">
        <v>204</v>
      </c>
      <c r="GL445" s="18">
        <f t="shared" si="3543"/>
        <v>88</v>
      </c>
      <c r="GM445" s="136"/>
      <c r="GN445" s="131"/>
      <c r="GO445" s="69"/>
      <c r="GP445" s="162">
        <v>116</v>
      </c>
      <c r="GQ445" s="130">
        <v>213</v>
      </c>
      <c r="GR445" s="18">
        <f t="shared" si="3545"/>
        <v>97</v>
      </c>
      <c r="GS445" s="136"/>
      <c r="GT445" s="131"/>
      <c r="GU445" s="69"/>
      <c r="GV445" s="162">
        <v>116</v>
      </c>
      <c r="GW445" s="130">
        <v>213</v>
      </c>
      <c r="GX445" s="18">
        <f t="shared" si="3547"/>
        <v>97</v>
      </c>
      <c r="GY445" s="136"/>
      <c r="GZ445" s="131"/>
      <c r="HA445" s="69"/>
      <c r="HB445" s="162">
        <v>116</v>
      </c>
      <c r="HC445" s="130">
        <v>213</v>
      </c>
      <c r="HD445" s="18">
        <f t="shared" si="3549"/>
        <v>97</v>
      </c>
      <c r="HE445" s="136"/>
      <c r="HF445" s="131"/>
      <c r="HG445" s="69"/>
      <c r="HH445" s="162"/>
      <c r="HI445" s="130"/>
      <c r="HJ445" s="18">
        <f t="shared" si="3551"/>
        <v>0</v>
      </c>
      <c r="HK445" s="136"/>
      <c r="HL445" s="131"/>
      <c r="HM445" s="69"/>
      <c r="HN445" s="162"/>
      <c r="HO445" s="130"/>
      <c r="HP445" s="18">
        <f t="shared" si="3553"/>
        <v>0</v>
      </c>
      <c r="HQ445" s="136"/>
      <c r="HR445" s="131"/>
      <c r="HS445" s="69"/>
      <c r="HT445" s="162"/>
      <c r="HU445" s="130"/>
      <c r="HV445" s="18">
        <f t="shared" si="3555"/>
        <v>0</v>
      </c>
      <c r="HW445" s="75"/>
      <c r="HX445" s="294"/>
      <c r="HY445" s="197"/>
      <c r="HZ445" s="2" t="str">
        <f t="shared" si="3397"/>
        <v>СКРЫТЬ</v>
      </c>
    </row>
    <row r="446" spans="1:234" s="81" customFormat="1" collapsed="1" x14ac:dyDescent="0.2">
      <c r="A446" s="31"/>
      <c r="B446" s="30"/>
      <c r="C446" s="29" t="e">
        <f>IF(AND(#REF!&gt;85%,#REF!&gt;85%),"скрыть","")</f>
        <v>#REF!</v>
      </c>
      <c r="D446" s="28" t="s">
        <v>2</v>
      </c>
      <c r="E446" s="28" t="s">
        <v>22</v>
      </c>
      <c r="F446" s="28"/>
      <c r="G446" s="27"/>
      <c r="H446" s="22" t="s">
        <v>94</v>
      </c>
      <c r="I446" s="42">
        <v>435</v>
      </c>
      <c r="J446" s="102">
        <f>SUBTOTAL(103,I$12:I446)*1</f>
        <v>76</v>
      </c>
      <c r="K446" s="104" t="s">
        <v>87</v>
      </c>
      <c r="L446" s="110"/>
      <c r="M446" s="266"/>
      <c r="N446" s="254"/>
      <c r="O446" s="150"/>
      <c r="P446" s="160"/>
      <c r="Q446" s="161"/>
      <c r="R446" s="161"/>
      <c r="S446" s="125"/>
      <c r="T446" s="125"/>
      <c r="U446" s="125"/>
      <c r="V446" s="125"/>
      <c r="W446" s="82"/>
      <c r="X446" s="132"/>
      <c r="Y446" s="133"/>
      <c r="Z446" s="133"/>
      <c r="AA446" s="133"/>
      <c r="AB446" s="26"/>
      <c r="AC446" s="188"/>
      <c r="AD446" s="230"/>
      <c r="AE446" s="231"/>
      <c r="AF446" s="232"/>
      <c r="AG446" s="223"/>
      <c r="AH446" s="216"/>
      <c r="AI446" s="224"/>
      <c r="AJ446" s="223"/>
      <c r="AK446" s="216"/>
      <c r="AL446" s="224"/>
      <c r="AM446" s="223"/>
      <c r="AN446" s="216"/>
      <c r="AO446" s="224"/>
      <c r="AP446" s="223"/>
      <c r="AQ446" s="216"/>
      <c r="AR446" s="224"/>
      <c r="AS446" s="132"/>
      <c r="AT446" s="133"/>
      <c r="AU446" s="188"/>
      <c r="AV446" s="160">
        <f>AV447</f>
        <v>380</v>
      </c>
      <c r="AW446" s="125">
        <f>AW447</f>
        <v>358</v>
      </c>
      <c r="AX446" s="134">
        <f>AX447</f>
        <v>-22</v>
      </c>
      <c r="AY446" s="132"/>
      <c r="AZ446" s="133"/>
      <c r="BA446" s="188"/>
      <c r="BB446" s="160">
        <f>BB447</f>
        <v>380</v>
      </c>
      <c r="BC446" s="125">
        <f>BC447</f>
        <v>389</v>
      </c>
      <c r="BD446" s="134">
        <f>BD447</f>
        <v>9</v>
      </c>
      <c r="BE446" s="132"/>
      <c r="BF446" s="133"/>
      <c r="BG446" s="188"/>
      <c r="BH446" s="160">
        <f>BH447</f>
        <v>380</v>
      </c>
      <c r="BI446" s="125">
        <f>BI447</f>
        <v>389</v>
      </c>
      <c r="BJ446" s="134">
        <f>BJ447</f>
        <v>9</v>
      </c>
      <c r="BK446" s="132"/>
      <c r="BL446" s="133"/>
      <c r="BM446" s="188"/>
      <c r="BN446" s="160">
        <f>BN447</f>
        <v>380</v>
      </c>
      <c r="BO446" s="125">
        <f>BO447</f>
        <v>385</v>
      </c>
      <c r="BP446" s="134">
        <f>BP447</f>
        <v>5</v>
      </c>
      <c r="BQ446" s="132"/>
      <c r="BR446" s="133"/>
      <c r="BS446" s="188"/>
      <c r="BT446" s="160">
        <f>BT447</f>
        <v>380</v>
      </c>
      <c r="BU446" s="125">
        <f>BU447</f>
        <v>385</v>
      </c>
      <c r="BV446" s="134">
        <f>BV447</f>
        <v>5</v>
      </c>
      <c r="BW446" s="132"/>
      <c r="BX446" s="133"/>
      <c r="BY446" s="188"/>
      <c r="BZ446" s="160">
        <f>BZ447</f>
        <v>380</v>
      </c>
      <c r="CA446" s="125">
        <f>CA447</f>
        <v>385</v>
      </c>
      <c r="CB446" s="134">
        <f>CB447</f>
        <v>5</v>
      </c>
      <c r="CC446" s="132"/>
      <c r="CD446" s="133"/>
      <c r="CE446" s="188"/>
      <c r="CF446" s="160">
        <f>CF447</f>
        <v>380</v>
      </c>
      <c r="CG446" s="125">
        <f>CG447</f>
        <v>385</v>
      </c>
      <c r="CH446" s="134">
        <f>CH447</f>
        <v>5</v>
      </c>
      <c r="CI446" s="132"/>
      <c r="CJ446" s="133"/>
      <c r="CK446" s="188"/>
      <c r="CL446" s="160">
        <f>CL447</f>
        <v>380</v>
      </c>
      <c r="CM446" s="125">
        <f>CM447</f>
        <v>372</v>
      </c>
      <c r="CN446" s="134">
        <f>CN447</f>
        <v>-8</v>
      </c>
      <c r="CO446" s="132"/>
      <c r="CP446" s="133"/>
      <c r="CQ446" s="188"/>
      <c r="CR446" s="160">
        <f>CR447</f>
        <v>380</v>
      </c>
      <c r="CS446" s="125">
        <f>CS447</f>
        <v>360</v>
      </c>
      <c r="CT446" s="134">
        <f>CT447</f>
        <v>-20</v>
      </c>
      <c r="CU446" s="132"/>
      <c r="CV446" s="133"/>
      <c r="CW446" s="188"/>
      <c r="CX446" s="160">
        <f>CX447</f>
        <v>380</v>
      </c>
      <c r="CY446" s="125">
        <f>CY447</f>
        <v>360</v>
      </c>
      <c r="CZ446" s="134">
        <f>CZ447</f>
        <v>-20</v>
      </c>
      <c r="DA446" s="132"/>
      <c r="DB446" s="133"/>
      <c r="DC446" s="188"/>
      <c r="DD446" s="160">
        <f>DD447</f>
        <v>380</v>
      </c>
      <c r="DE446" s="125">
        <f>DE447</f>
        <v>359</v>
      </c>
      <c r="DF446" s="134">
        <f>DF447</f>
        <v>-21</v>
      </c>
      <c r="DG446" s="132"/>
      <c r="DH446" s="133"/>
      <c r="DI446" s="188"/>
      <c r="DJ446" s="160">
        <f>DJ447</f>
        <v>380</v>
      </c>
      <c r="DK446" s="125">
        <f>DK447</f>
        <v>369</v>
      </c>
      <c r="DL446" s="134">
        <f>DL447</f>
        <v>-11</v>
      </c>
      <c r="DM446" s="132"/>
      <c r="DN446" s="133"/>
      <c r="DO446" s="188"/>
      <c r="DP446" s="160">
        <f>DP447</f>
        <v>380</v>
      </c>
      <c r="DQ446" s="125">
        <f>DQ447</f>
        <v>369</v>
      </c>
      <c r="DR446" s="134">
        <f>DR447</f>
        <v>-11</v>
      </c>
      <c r="DS446" s="132"/>
      <c r="DT446" s="133"/>
      <c r="DU446" s="188"/>
      <c r="DV446" s="160">
        <f>DV447</f>
        <v>380</v>
      </c>
      <c r="DW446" s="125">
        <f>DW447</f>
        <v>369</v>
      </c>
      <c r="DX446" s="134">
        <f>DX447</f>
        <v>-11</v>
      </c>
      <c r="DY446" s="132"/>
      <c r="DZ446" s="133"/>
      <c r="EA446" s="188"/>
      <c r="EB446" s="160">
        <f>EB447</f>
        <v>380</v>
      </c>
      <c r="EC446" s="125">
        <f>EC447</f>
        <v>359</v>
      </c>
      <c r="ED446" s="134">
        <f>ED447</f>
        <v>-21</v>
      </c>
      <c r="EE446" s="132"/>
      <c r="EF446" s="133"/>
      <c r="EG446" s="188"/>
      <c r="EH446" s="160">
        <f>EH447</f>
        <v>380</v>
      </c>
      <c r="EI446" s="125">
        <f>EI447</f>
        <v>365</v>
      </c>
      <c r="EJ446" s="134">
        <f>EJ447</f>
        <v>-15</v>
      </c>
      <c r="EK446" s="132"/>
      <c r="EL446" s="133"/>
      <c r="EM446" s="188"/>
      <c r="EN446" s="160">
        <f>EN447</f>
        <v>380</v>
      </c>
      <c r="EO446" s="125">
        <f>EO447</f>
        <v>373</v>
      </c>
      <c r="EP446" s="134">
        <f>EP447</f>
        <v>-7</v>
      </c>
      <c r="EQ446" s="132"/>
      <c r="ER446" s="133"/>
      <c r="ES446" s="188"/>
      <c r="ET446" s="160">
        <f>ET447</f>
        <v>380</v>
      </c>
      <c r="EU446" s="125">
        <f>EU447</f>
        <v>374</v>
      </c>
      <c r="EV446" s="134">
        <f>EV447</f>
        <v>-6</v>
      </c>
      <c r="EW446" s="132"/>
      <c r="EX446" s="133"/>
      <c r="EY446" s="188"/>
      <c r="EZ446" s="160">
        <f>EZ447</f>
        <v>380</v>
      </c>
      <c r="FA446" s="125">
        <f>FA447</f>
        <v>374</v>
      </c>
      <c r="FB446" s="134">
        <f>FB447</f>
        <v>-6</v>
      </c>
      <c r="FC446" s="132"/>
      <c r="FD446" s="133"/>
      <c r="FE446" s="188"/>
      <c r="FF446" s="160">
        <f>FF447</f>
        <v>380</v>
      </c>
      <c r="FG446" s="125">
        <f>FG447</f>
        <v>376</v>
      </c>
      <c r="FH446" s="134">
        <f>FH447</f>
        <v>-4</v>
      </c>
      <c r="FI446" s="132"/>
      <c r="FJ446" s="133"/>
      <c r="FK446" s="188"/>
      <c r="FL446" s="160">
        <f>FL447</f>
        <v>380</v>
      </c>
      <c r="FM446" s="125">
        <f>FM447</f>
        <v>376</v>
      </c>
      <c r="FN446" s="134">
        <f>FN447</f>
        <v>-4</v>
      </c>
      <c r="FO446" s="132"/>
      <c r="FP446" s="133"/>
      <c r="FQ446" s="188"/>
      <c r="FR446" s="160">
        <f>FR447</f>
        <v>380</v>
      </c>
      <c r="FS446" s="125">
        <f>FS447</f>
        <v>376</v>
      </c>
      <c r="FT446" s="134">
        <f>FT447</f>
        <v>-4</v>
      </c>
      <c r="FU446" s="132"/>
      <c r="FV446" s="133"/>
      <c r="FW446" s="188"/>
      <c r="FX446" s="160">
        <f>FX447</f>
        <v>380</v>
      </c>
      <c r="FY446" s="125">
        <f>FY447</f>
        <v>376</v>
      </c>
      <c r="FZ446" s="134">
        <f>FZ447</f>
        <v>-4</v>
      </c>
      <c r="GA446" s="132"/>
      <c r="GB446" s="133"/>
      <c r="GC446" s="188"/>
      <c r="GD446" s="160">
        <f>GD447</f>
        <v>380</v>
      </c>
      <c r="GE446" s="125">
        <f>GE447</f>
        <v>412</v>
      </c>
      <c r="GF446" s="134">
        <f>GF447</f>
        <v>32</v>
      </c>
      <c r="GG446" s="132"/>
      <c r="GH446" s="133"/>
      <c r="GI446" s="188"/>
      <c r="GJ446" s="160">
        <f>GJ447</f>
        <v>380</v>
      </c>
      <c r="GK446" s="125">
        <f>GK447</f>
        <v>395</v>
      </c>
      <c r="GL446" s="134">
        <f>GL447</f>
        <v>15</v>
      </c>
      <c r="GM446" s="132"/>
      <c r="GN446" s="133"/>
      <c r="GO446" s="188"/>
      <c r="GP446" s="160">
        <f>GP447</f>
        <v>380</v>
      </c>
      <c r="GQ446" s="125">
        <f>GQ447</f>
        <v>421</v>
      </c>
      <c r="GR446" s="134">
        <f>GR447</f>
        <v>41</v>
      </c>
      <c r="GS446" s="132"/>
      <c r="GT446" s="133"/>
      <c r="GU446" s="188"/>
      <c r="GV446" s="160">
        <f>GV447</f>
        <v>380</v>
      </c>
      <c r="GW446" s="125">
        <f>GW447</f>
        <v>421</v>
      </c>
      <c r="GX446" s="134">
        <f>GX447</f>
        <v>41</v>
      </c>
      <c r="GY446" s="132"/>
      <c r="GZ446" s="133"/>
      <c r="HA446" s="188"/>
      <c r="HB446" s="160">
        <f>HB447</f>
        <v>380</v>
      </c>
      <c r="HC446" s="125">
        <f>HC447</f>
        <v>421</v>
      </c>
      <c r="HD446" s="134">
        <f>HD447</f>
        <v>41</v>
      </c>
      <c r="HE446" s="132"/>
      <c r="HF446" s="133"/>
      <c r="HG446" s="188"/>
      <c r="HH446" s="160">
        <f>HH447</f>
        <v>0</v>
      </c>
      <c r="HI446" s="125">
        <f>HI447</f>
        <v>0</v>
      </c>
      <c r="HJ446" s="134">
        <f>HJ447</f>
        <v>0</v>
      </c>
      <c r="HK446" s="132"/>
      <c r="HL446" s="133"/>
      <c r="HM446" s="188"/>
      <c r="HN446" s="160">
        <f>HN447</f>
        <v>0</v>
      </c>
      <c r="HO446" s="125">
        <f>HO447</f>
        <v>0</v>
      </c>
      <c r="HP446" s="134">
        <f>HP447</f>
        <v>0</v>
      </c>
      <c r="HQ446" s="132"/>
      <c r="HR446" s="133"/>
      <c r="HS446" s="188"/>
      <c r="HT446" s="160">
        <f>HT447</f>
        <v>0</v>
      </c>
      <c r="HU446" s="125">
        <f>HU447</f>
        <v>0</v>
      </c>
      <c r="HV446" s="134">
        <f>HV447</f>
        <v>0</v>
      </c>
      <c r="HW446" s="110"/>
      <c r="HX446" s="292"/>
      <c r="HY446" s="209">
        <v>1</v>
      </c>
      <c r="HZ446" s="2">
        <f t="shared" si="3397"/>
        <v>1</v>
      </c>
    </row>
    <row r="447" spans="1:234" s="23" customFormat="1" x14ac:dyDescent="0.2">
      <c r="B447" s="25"/>
      <c r="C447" s="15" t="e">
        <f>IF(AND(#REF!&gt;85%,#REF!&gt;85%),"скрыть","")</f>
        <v>#REF!</v>
      </c>
      <c r="D447" s="14" t="s">
        <v>2</v>
      </c>
      <c r="E447" s="14" t="s">
        <v>22</v>
      </c>
      <c r="F447" s="34" t="s">
        <v>21</v>
      </c>
      <c r="G447" s="36"/>
      <c r="H447" s="22" t="s">
        <v>94</v>
      </c>
      <c r="I447" s="42">
        <v>436</v>
      </c>
      <c r="J447" s="102">
        <f>SUBTOTAL(103,I$12:I447)*1</f>
        <v>77</v>
      </c>
      <c r="K447" s="107" t="s">
        <v>86</v>
      </c>
      <c r="L447" s="111"/>
      <c r="M447" s="268"/>
      <c r="N447" s="256"/>
      <c r="O447" s="151"/>
      <c r="P447" s="164"/>
      <c r="Q447" s="165"/>
      <c r="R447" s="165"/>
      <c r="S447" s="126"/>
      <c r="T447" s="126"/>
      <c r="U447" s="126"/>
      <c r="V447" s="126"/>
      <c r="W447" s="41"/>
      <c r="X447" s="180"/>
      <c r="Y447" s="181"/>
      <c r="Z447" s="181"/>
      <c r="AA447" s="181"/>
      <c r="AB447" s="24"/>
      <c r="AC447" s="189"/>
      <c r="AD447" s="233"/>
      <c r="AE447" s="234"/>
      <c r="AF447" s="235"/>
      <c r="AG447" s="236"/>
      <c r="AH447" s="218"/>
      <c r="AI447" s="237"/>
      <c r="AJ447" s="236"/>
      <c r="AK447" s="218"/>
      <c r="AL447" s="237"/>
      <c r="AM447" s="236"/>
      <c r="AN447" s="218"/>
      <c r="AO447" s="237"/>
      <c r="AP447" s="236"/>
      <c r="AQ447" s="218"/>
      <c r="AR447" s="237"/>
      <c r="AS447" s="180"/>
      <c r="AT447" s="181"/>
      <c r="AU447" s="189"/>
      <c r="AV447" s="164">
        <f>SUM(AV449:AV477)</f>
        <v>380</v>
      </c>
      <c r="AW447" s="126">
        <f>SUM(AW449:AW477)</f>
        <v>358</v>
      </c>
      <c r="AX447" s="135">
        <f>AW447-AV447</f>
        <v>-22</v>
      </c>
      <c r="AY447" s="180"/>
      <c r="AZ447" s="181"/>
      <c r="BA447" s="189"/>
      <c r="BB447" s="164">
        <f>SUM(BB449:BB477)</f>
        <v>380</v>
      </c>
      <c r="BC447" s="126">
        <f>SUM(BC449:BC477)</f>
        <v>389</v>
      </c>
      <c r="BD447" s="135">
        <f>BC447-BB447</f>
        <v>9</v>
      </c>
      <c r="BE447" s="180"/>
      <c r="BF447" s="181"/>
      <c r="BG447" s="189"/>
      <c r="BH447" s="164">
        <f>SUM(BH449:BH477)</f>
        <v>380</v>
      </c>
      <c r="BI447" s="126">
        <f>SUM(BI449:BI477)</f>
        <v>389</v>
      </c>
      <c r="BJ447" s="135">
        <f>BI447-BH447</f>
        <v>9</v>
      </c>
      <c r="BK447" s="180"/>
      <c r="BL447" s="181"/>
      <c r="BM447" s="189"/>
      <c r="BN447" s="164">
        <f>SUM(BN449:BN477)</f>
        <v>380</v>
      </c>
      <c r="BO447" s="126">
        <f>SUM(BO449:BO477)</f>
        <v>385</v>
      </c>
      <c r="BP447" s="135">
        <f>BO447-BN447</f>
        <v>5</v>
      </c>
      <c r="BQ447" s="180"/>
      <c r="BR447" s="181"/>
      <c r="BS447" s="189"/>
      <c r="BT447" s="164">
        <f>SUM(BT449:BT477)</f>
        <v>380</v>
      </c>
      <c r="BU447" s="126">
        <f>SUM(BU449:BU477)</f>
        <v>385</v>
      </c>
      <c r="BV447" s="135">
        <f>BU447-BT447</f>
        <v>5</v>
      </c>
      <c r="BW447" s="180"/>
      <c r="BX447" s="181"/>
      <c r="BY447" s="189"/>
      <c r="BZ447" s="164">
        <f>SUM(BZ449:BZ477)</f>
        <v>380</v>
      </c>
      <c r="CA447" s="126">
        <f>SUM(CA449:CA477)</f>
        <v>385</v>
      </c>
      <c r="CB447" s="135">
        <f>CA447-BZ447</f>
        <v>5</v>
      </c>
      <c r="CC447" s="180"/>
      <c r="CD447" s="181"/>
      <c r="CE447" s="189"/>
      <c r="CF447" s="164">
        <f>SUM(CF449:CF477)</f>
        <v>380</v>
      </c>
      <c r="CG447" s="126">
        <f>SUM(CG449:CG477)</f>
        <v>385</v>
      </c>
      <c r="CH447" s="135">
        <f>CG447-CF447</f>
        <v>5</v>
      </c>
      <c r="CI447" s="180"/>
      <c r="CJ447" s="181"/>
      <c r="CK447" s="189"/>
      <c r="CL447" s="164">
        <f>SUM(CL449:CL477)</f>
        <v>380</v>
      </c>
      <c r="CM447" s="126">
        <f>SUM(CM449:CM477)</f>
        <v>372</v>
      </c>
      <c r="CN447" s="135">
        <f>CM447-CL447</f>
        <v>-8</v>
      </c>
      <c r="CO447" s="180"/>
      <c r="CP447" s="181"/>
      <c r="CQ447" s="189"/>
      <c r="CR447" s="164">
        <f>SUM(CR449:CR477)</f>
        <v>380</v>
      </c>
      <c r="CS447" s="126">
        <f>SUM(CS449:CS477)</f>
        <v>360</v>
      </c>
      <c r="CT447" s="135">
        <f>CS447-CR447</f>
        <v>-20</v>
      </c>
      <c r="CU447" s="180"/>
      <c r="CV447" s="181"/>
      <c r="CW447" s="189"/>
      <c r="CX447" s="164">
        <f>SUM(CX449:CX477)</f>
        <v>380</v>
      </c>
      <c r="CY447" s="126">
        <f>SUM(CY449:CY477)</f>
        <v>360</v>
      </c>
      <c r="CZ447" s="135">
        <f>CY447-CX447</f>
        <v>-20</v>
      </c>
      <c r="DA447" s="180"/>
      <c r="DB447" s="181"/>
      <c r="DC447" s="189"/>
      <c r="DD447" s="164">
        <f>SUM(DD449:DD477)</f>
        <v>380</v>
      </c>
      <c r="DE447" s="126">
        <f>SUM(DE449:DE477)</f>
        <v>359</v>
      </c>
      <c r="DF447" s="135">
        <f>DE447-DD447</f>
        <v>-21</v>
      </c>
      <c r="DG447" s="180"/>
      <c r="DH447" s="181"/>
      <c r="DI447" s="189"/>
      <c r="DJ447" s="164">
        <f>SUM(DJ449:DJ477)</f>
        <v>380</v>
      </c>
      <c r="DK447" s="126">
        <f>SUM(DK449:DK477)</f>
        <v>369</v>
      </c>
      <c r="DL447" s="135">
        <f>DK447-DJ447</f>
        <v>-11</v>
      </c>
      <c r="DM447" s="180"/>
      <c r="DN447" s="181"/>
      <c r="DO447" s="189"/>
      <c r="DP447" s="164">
        <f>SUM(DP449:DP477)</f>
        <v>380</v>
      </c>
      <c r="DQ447" s="126">
        <f>SUM(DQ449:DQ477)</f>
        <v>369</v>
      </c>
      <c r="DR447" s="135">
        <f>DQ447-DP447</f>
        <v>-11</v>
      </c>
      <c r="DS447" s="180"/>
      <c r="DT447" s="181"/>
      <c r="DU447" s="189"/>
      <c r="DV447" s="164">
        <f>SUM(DV449:DV477)</f>
        <v>380</v>
      </c>
      <c r="DW447" s="126">
        <f>SUM(DW449:DW477)</f>
        <v>369</v>
      </c>
      <c r="DX447" s="135">
        <f>DW447-DV447</f>
        <v>-11</v>
      </c>
      <c r="DY447" s="180"/>
      <c r="DZ447" s="181"/>
      <c r="EA447" s="189"/>
      <c r="EB447" s="164">
        <f>SUM(EB449:EB477)</f>
        <v>380</v>
      </c>
      <c r="EC447" s="126">
        <f>SUM(EC449:EC477)</f>
        <v>359</v>
      </c>
      <c r="ED447" s="135">
        <f>EC447-EB447</f>
        <v>-21</v>
      </c>
      <c r="EE447" s="180"/>
      <c r="EF447" s="181"/>
      <c r="EG447" s="189"/>
      <c r="EH447" s="164">
        <f>SUM(EH449:EH477)</f>
        <v>380</v>
      </c>
      <c r="EI447" s="126">
        <f>SUM(EI449:EI477)</f>
        <v>365</v>
      </c>
      <c r="EJ447" s="135">
        <f>EI447-EH447</f>
        <v>-15</v>
      </c>
      <c r="EK447" s="180"/>
      <c r="EL447" s="181"/>
      <c r="EM447" s="189"/>
      <c r="EN447" s="164">
        <f>SUM(EN449:EN477)</f>
        <v>380</v>
      </c>
      <c r="EO447" s="126">
        <f>SUM(EO449:EO477)</f>
        <v>373</v>
      </c>
      <c r="EP447" s="135">
        <f>EO447-EN447</f>
        <v>-7</v>
      </c>
      <c r="EQ447" s="180"/>
      <c r="ER447" s="181"/>
      <c r="ES447" s="189"/>
      <c r="ET447" s="164">
        <f>SUM(ET449:ET477)</f>
        <v>380</v>
      </c>
      <c r="EU447" s="126">
        <f>SUM(EU449:EU477)</f>
        <v>374</v>
      </c>
      <c r="EV447" s="135">
        <f>EU447-ET447</f>
        <v>-6</v>
      </c>
      <c r="EW447" s="180"/>
      <c r="EX447" s="181"/>
      <c r="EY447" s="189"/>
      <c r="EZ447" s="164">
        <f>SUM(EZ449:EZ477)</f>
        <v>380</v>
      </c>
      <c r="FA447" s="126">
        <f>SUM(FA449:FA477)</f>
        <v>374</v>
      </c>
      <c r="FB447" s="135">
        <f>FA447-EZ447</f>
        <v>-6</v>
      </c>
      <c r="FC447" s="180"/>
      <c r="FD447" s="181"/>
      <c r="FE447" s="189"/>
      <c r="FF447" s="164">
        <f>SUM(FF449:FF477)</f>
        <v>380</v>
      </c>
      <c r="FG447" s="126">
        <f>SUM(FG449:FG477)</f>
        <v>376</v>
      </c>
      <c r="FH447" s="135">
        <f t="shared" ref="FH447:FH455" si="3624">FG447-FF447</f>
        <v>-4</v>
      </c>
      <c r="FI447" s="180"/>
      <c r="FJ447" s="181"/>
      <c r="FK447" s="189"/>
      <c r="FL447" s="164">
        <f>SUM(FL449:FL477)</f>
        <v>380</v>
      </c>
      <c r="FM447" s="126">
        <f>SUM(FM449:FM477)</f>
        <v>376</v>
      </c>
      <c r="FN447" s="135">
        <f>FM447-FL447</f>
        <v>-4</v>
      </c>
      <c r="FO447" s="180"/>
      <c r="FP447" s="181"/>
      <c r="FQ447" s="189"/>
      <c r="FR447" s="164">
        <f>SUM(FR449:FR477)</f>
        <v>380</v>
      </c>
      <c r="FS447" s="126">
        <f>SUM(FS449:FS477)</f>
        <v>376</v>
      </c>
      <c r="FT447" s="135">
        <f>FS447-FR447</f>
        <v>-4</v>
      </c>
      <c r="FU447" s="180"/>
      <c r="FV447" s="181"/>
      <c r="FW447" s="189"/>
      <c r="FX447" s="164">
        <f>SUM(FX449:FX477)</f>
        <v>380</v>
      </c>
      <c r="FY447" s="126">
        <f>SUM(FY449:FY477)</f>
        <v>376</v>
      </c>
      <c r="FZ447" s="135">
        <f>FY447-FX447</f>
        <v>-4</v>
      </c>
      <c r="GA447" s="180"/>
      <c r="GB447" s="181"/>
      <c r="GC447" s="189"/>
      <c r="GD447" s="164">
        <f>SUM(GD449:GD477)</f>
        <v>380</v>
      </c>
      <c r="GE447" s="126">
        <f>SUM(GE449:GE477)</f>
        <v>412</v>
      </c>
      <c r="GF447" s="135">
        <f>GE447-GD447</f>
        <v>32</v>
      </c>
      <c r="GG447" s="180"/>
      <c r="GH447" s="181"/>
      <c r="GI447" s="189"/>
      <c r="GJ447" s="164">
        <f>SUM(GJ449:GJ477)</f>
        <v>380</v>
      </c>
      <c r="GK447" s="126">
        <f>SUM(GK449:GK477)</f>
        <v>395</v>
      </c>
      <c r="GL447" s="135">
        <f>GK447-GJ447</f>
        <v>15</v>
      </c>
      <c r="GM447" s="180"/>
      <c r="GN447" s="181"/>
      <c r="GO447" s="189"/>
      <c r="GP447" s="164">
        <f>SUM(GP449:GP477)</f>
        <v>380</v>
      </c>
      <c r="GQ447" s="126">
        <f>SUM(GQ449:GQ477)</f>
        <v>421</v>
      </c>
      <c r="GR447" s="135">
        <f>GQ447-GP447</f>
        <v>41</v>
      </c>
      <c r="GS447" s="180"/>
      <c r="GT447" s="181"/>
      <c r="GU447" s="189"/>
      <c r="GV447" s="164">
        <f>SUM(GV449:GV477)</f>
        <v>380</v>
      </c>
      <c r="GW447" s="126">
        <f>SUM(GW449:GW477)</f>
        <v>421</v>
      </c>
      <c r="GX447" s="135">
        <f>GW447-GV447</f>
        <v>41</v>
      </c>
      <c r="GY447" s="180"/>
      <c r="GZ447" s="181"/>
      <c r="HA447" s="189"/>
      <c r="HB447" s="164">
        <f>SUM(HB449:HB477)</f>
        <v>380</v>
      </c>
      <c r="HC447" s="126">
        <f>SUM(HC449:HC477)</f>
        <v>421</v>
      </c>
      <c r="HD447" s="135">
        <f>HC447-HB447</f>
        <v>41</v>
      </c>
      <c r="HE447" s="180"/>
      <c r="HF447" s="181"/>
      <c r="HG447" s="189"/>
      <c r="HH447" s="164">
        <f>SUM(HH449:HH477)</f>
        <v>0</v>
      </c>
      <c r="HI447" s="126">
        <f>SUM(HI449:HI477)</f>
        <v>0</v>
      </c>
      <c r="HJ447" s="135">
        <f>HI447-HH447</f>
        <v>0</v>
      </c>
      <c r="HK447" s="180"/>
      <c r="HL447" s="181"/>
      <c r="HM447" s="189"/>
      <c r="HN447" s="164">
        <f>SUM(HN449:HN477)</f>
        <v>0</v>
      </c>
      <c r="HO447" s="126">
        <f>SUM(HO449:HO477)</f>
        <v>0</v>
      </c>
      <c r="HP447" s="135">
        <f>HO447-HN447</f>
        <v>0</v>
      </c>
      <c r="HQ447" s="180"/>
      <c r="HR447" s="181"/>
      <c r="HS447" s="189"/>
      <c r="HT447" s="164">
        <f>SUM(HT449:HT477)</f>
        <v>0</v>
      </c>
      <c r="HU447" s="126">
        <f>SUM(HU449:HU477)</f>
        <v>0</v>
      </c>
      <c r="HV447" s="135">
        <f>HU447-HT447</f>
        <v>0</v>
      </c>
      <c r="HW447" s="111"/>
      <c r="HX447" s="293"/>
      <c r="HY447" s="210">
        <v>1</v>
      </c>
      <c r="HZ447" s="2">
        <f t="shared" si="3397"/>
        <v>1</v>
      </c>
    </row>
    <row r="448" spans="1:234" hidden="1" x14ac:dyDescent="0.2">
      <c r="B448" s="16" t="e">
        <f>IF(#REF!=0,"Скрыть","")</f>
        <v>#REF!</v>
      </c>
      <c r="C448" s="15" t="e">
        <f>IF(AND(#REF!&gt;85%,#REF!&gt;85%),"скрыть","")</f>
        <v>#REF!</v>
      </c>
      <c r="D448" s="14" t="s">
        <v>2</v>
      </c>
      <c r="E448" s="14" t="s">
        <v>22</v>
      </c>
      <c r="F448" s="34" t="s">
        <v>21</v>
      </c>
      <c r="G448" s="36"/>
      <c r="H448" s="22" t="s">
        <v>94</v>
      </c>
      <c r="I448" s="42">
        <v>437</v>
      </c>
      <c r="J448" s="102">
        <f>SUBTOTAL(103,I$12:I448)*1</f>
        <v>77</v>
      </c>
      <c r="K448" s="109" t="s">
        <v>23</v>
      </c>
      <c r="L448" s="19"/>
      <c r="M448" s="269"/>
      <c r="N448" s="258"/>
      <c r="O448" s="152"/>
      <c r="P448" s="166"/>
      <c r="Q448" s="167"/>
      <c r="R448" s="167"/>
      <c r="S448" s="168"/>
      <c r="T448" s="168"/>
      <c r="U448" s="168"/>
      <c r="V448" s="168"/>
      <c r="W448" s="20"/>
      <c r="X448" s="182"/>
      <c r="Y448" s="183"/>
      <c r="Z448" s="183"/>
      <c r="AA448" s="183"/>
      <c r="AB448" s="21"/>
      <c r="AC448" s="190"/>
      <c r="AD448" s="238"/>
      <c r="AE448" s="239"/>
      <c r="AF448" s="240"/>
      <c r="AG448" s="241"/>
      <c r="AH448" s="219"/>
      <c r="AI448" s="242"/>
      <c r="AJ448" s="241"/>
      <c r="AK448" s="219"/>
      <c r="AL448" s="242"/>
      <c r="AM448" s="241"/>
      <c r="AN448" s="219"/>
      <c r="AO448" s="242"/>
      <c r="AP448" s="241"/>
      <c r="AQ448" s="219"/>
      <c r="AR448" s="242"/>
      <c r="AS448" s="182"/>
      <c r="AT448" s="183"/>
      <c r="AU448" s="190"/>
      <c r="AV448" s="166"/>
      <c r="AW448" s="168"/>
      <c r="AX448" s="194"/>
      <c r="AY448" s="182"/>
      <c r="AZ448" s="183"/>
      <c r="BA448" s="190"/>
      <c r="BB448" s="166"/>
      <c r="BC448" s="168"/>
      <c r="BD448" s="194"/>
      <c r="BE448" s="182"/>
      <c r="BF448" s="183"/>
      <c r="BG448" s="190"/>
      <c r="BH448" s="166"/>
      <c r="BI448" s="168"/>
      <c r="BJ448" s="194"/>
      <c r="BK448" s="182"/>
      <c r="BL448" s="183"/>
      <c r="BM448" s="190"/>
      <c r="BN448" s="166"/>
      <c r="BO448" s="168"/>
      <c r="BP448" s="194"/>
      <c r="BQ448" s="182"/>
      <c r="BR448" s="183"/>
      <c r="BS448" s="190"/>
      <c r="BT448" s="166"/>
      <c r="BU448" s="168"/>
      <c r="BV448" s="194"/>
      <c r="BW448" s="182"/>
      <c r="BX448" s="183"/>
      <c r="BY448" s="190"/>
      <c r="BZ448" s="166"/>
      <c r="CA448" s="168"/>
      <c r="CB448" s="194"/>
      <c r="CC448" s="182"/>
      <c r="CD448" s="183"/>
      <c r="CE448" s="190"/>
      <c r="CF448" s="166"/>
      <c r="CG448" s="168"/>
      <c r="CH448" s="194"/>
      <c r="CI448" s="182"/>
      <c r="CJ448" s="183"/>
      <c r="CK448" s="190"/>
      <c r="CL448" s="166"/>
      <c r="CM448" s="168"/>
      <c r="CN448" s="194"/>
      <c r="CO448" s="182"/>
      <c r="CP448" s="183"/>
      <c r="CQ448" s="190"/>
      <c r="CR448" s="166"/>
      <c r="CS448" s="168"/>
      <c r="CT448" s="194"/>
      <c r="CU448" s="182"/>
      <c r="CV448" s="183"/>
      <c r="CW448" s="190"/>
      <c r="CX448" s="166"/>
      <c r="CY448" s="168"/>
      <c r="CZ448" s="194"/>
      <c r="DA448" s="182"/>
      <c r="DB448" s="183"/>
      <c r="DC448" s="190"/>
      <c r="DD448" s="166"/>
      <c r="DE448" s="168"/>
      <c r="DF448" s="194"/>
      <c r="DG448" s="182"/>
      <c r="DH448" s="183"/>
      <c r="DI448" s="190"/>
      <c r="DJ448" s="166"/>
      <c r="DK448" s="168"/>
      <c r="DL448" s="194"/>
      <c r="DM448" s="182"/>
      <c r="DN448" s="183"/>
      <c r="DO448" s="190"/>
      <c r="DP448" s="166"/>
      <c r="DQ448" s="168"/>
      <c r="DR448" s="194"/>
      <c r="DS448" s="182"/>
      <c r="DT448" s="183"/>
      <c r="DU448" s="190"/>
      <c r="DV448" s="166"/>
      <c r="DW448" s="168"/>
      <c r="DX448" s="194"/>
      <c r="DY448" s="182"/>
      <c r="DZ448" s="183"/>
      <c r="EA448" s="190"/>
      <c r="EB448" s="166"/>
      <c r="EC448" s="168"/>
      <c r="ED448" s="194"/>
      <c r="EE448" s="182"/>
      <c r="EF448" s="183"/>
      <c r="EG448" s="190"/>
      <c r="EH448" s="166"/>
      <c r="EI448" s="168"/>
      <c r="EJ448" s="194"/>
      <c r="EK448" s="182"/>
      <c r="EL448" s="183"/>
      <c r="EM448" s="190"/>
      <c r="EN448" s="166"/>
      <c r="EO448" s="168"/>
      <c r="EP448" s="194"/>
      <c r="EQ448" s="182"/>
      <c r="ER448" s="183"/>
      <c r="ES448" s="190"/>
      <c r="ET448" s="166"/>
      <c r="EU448" s="168"/>
      <c r="EV448" s="194"/>
      <c r="EW448" s="182"/>
      <c r="EX448" s="183"/>
      <c r="EY448" s="190"/>
      <c r="EZ448" s="166"/>
      <c r="FA448" s="168"/>
      <c r="FB448" s="194"/>
      <c r="FC448" s="182"/>
      <c r="FD448" s="183"/>
      <c r="FE448" s="190"/>
      <c r="FF448" s="166"/>
      <c r="FG448" s="168"/>
      <c r="FH448" s="194">
        <f t="shared" si="3624"/>
        <v>0</v>
      </c>
      <c r="FI448" s="182"/>
      <c r="FJ448" s="183"/>
      <c r="FK448" s="190"/>
      <c r="FL448" s="166"/>
      <c r="FM448" s="168"/>
      <c r="FN448" s="194"/>
      <c r="FO448" s="182"/>
      <c r="FP448" s="183"/>
      <c r="FQ448" s="190"/>
      <c r="FR448" s="166"/>
      <c r="FS448" s="168"/>
      <c r="FT448" s="194"/>
      <c r="FU448" s="182"/>
      <c r="FV448" s="183"/>
      <c r="FW448" s="190"/>
      <c r="FX448" s="166"/>
      <c r="FY448" s="168"/>
      <c r="FZ448" s="194"/>
      <c r="GA448" s="182"/>
      <c r="GB448" s="183"/>
      <c r="GC448" s="190"/>
      <c r="GD448" s="166"/>
      <c r="GE448" s="168"/>
      <c r="GF448" s="194"/>
      <c r="GG448" s="182"/>
      <c r="GH448" s="183"/>
      <c r="GI448" s="190"/>
      <c r="GJ448" s="166"/>
      <c r="GK448" s="168"/>
      <c r="GL448" s="194"/>
      <c r="GM448" s="182"/>
      <c r="GN448" s="183"/>
      <c r="GO448" s="190"/>
      <c r="GP448" s="166"/>
      <c r="GQ448" s="168"/>
      <c r="GR448" s="194"/>
      <c r="GS448" s="182"/>
      <c r="GT448" s="183"/>
      <c r="GU448" s="190"/>
      <c r="GV448" s="166"/>
      <c r="GW448" s="168"/>
      <c r="GX448" s="194"/>
      <c r="GY448" s="182"/>
      <c r="GZ448" s="183"/>
      <c r="HA448" s="190"/>
      <c r="HB448" s="166"/>
      <c r="HC448" s="168"/>
      <c r="HD448" s="194"/>
      <c r="HE448" s="182"/>
      <c r="HF448" s="183"/>
      <c r="HG448" s="190"/>
      <c r="HH448" s="166"/>
      <c r="HI448" s="168"/>
      <c r="HJ448" s="194"/>
      <c r="HK448" s="182"/>
      <c r="HL448" s="183"/>
      <c r="HM448" s="190"/>
      <c r="HN448" s="166"/>
      <c r="HO448" s="168"/>
      <c r="HP448" s="194"/>
      <c r="HQ448" s="182"/>
      <c r="HR448" s="183"/>
      <c r="HS448" s="190"/>
      <c r="HT448" s="166"/>
      <c r="HU448" s="168"/>
      <c r="HV448" s="194"/>
      <c r="HW448" s="19"/>
      <c r="HX448" s="295"/>
      <c r="HY448" s="211"/>
      <c r="HZ448" s="2" t="str">
        <f t="shared" si="3397"/>
        <v>СКРЫТЬ</v>
      </c>
    </row>
    <row r="449" spans="1:234" hidden="1" x14ac:dyDescent="0.2">
      <c r="A449" s="1" t="e">
        <f>$K$2&amp;#REF!&amp;$K$447&amp;$K$448&amp;K449</f>
        <v>#REF!</v>
      </c>
      <c r="B449" s="16" t="e">
        <f>IF(#REF!=0,"Скрыть","")</f>
        <v>#REF!</v>
      </c>
      <c r="C449" s="15" t="e">
        <f>IF(AND(#REF!&gt;85%,#REF!&gt;85%),"скрыть","")</f>
        <v>#REF!</v>
      </c>
      <c r="D449" s="14" t="s">
        <v>2</v>
      </c>
      <c r="E449" s="14" t="s">
        <v>22</v>
      </c>
      <c r="F449" s="34" t="s">
        <v>21</v>
      </c>
      <c r="G449" s="33" t="str">
        <f>CONCATENATE(D449,E449,F449,K449)</f>
        <v>3BDFBC50-5FD0-44D2-8F2C-8100642B19E79B418CE2-3C3A-489E-AF53-F47DE15042044E005709-4C1C-449E-A1D6-E252D76BFAB2Вынос инженерных коммуникаций (трубопроводы), п.м.</v>
      </c>
      <c r="H449" s="22" t="s">
        <v>94</v>
      </c>
      <c r="I449" s="42">
        <v>438</v>
      </c>
      <c r="J449" s="102">
        <f>SUBTOTAL(103,I$12:I449)*1</f>
        <v>77</v>
      </c>
      <c r="K449" s="108" t="s">
        <v>107</v>
      </c>
      <c r="L449" s="17" t="s">
        <v>65</v>
      </c>
      <c r="M449" s="267"/>
      <c r="N449" s="260"/>
      <c r="O449" s="116"/>
      <c r="P449" s="122">
        <v>0</v>
      </c>
      <c r="Q449" s="158">
        <v>0</v>
      </c>
      <c r="R449" s="158">
        <v>0</v>
      </c>
      <c r="S449" s="92">
        <f t="shared" ref="S449:S455" ca="1" si="3625">IF((Q449+Z449)&gt;P449,P449,(Q449+Z449))</f>
        <v>0</v>
      </c>
      <c r="T449" s="92">
        <f t="shared" ref="T449:T455" si="3626">R449+AA449</f>
        <v>0</v>
      </c>
      <c r="U449" s="91">
        <f t="shared" ref="U449:U455" ca="1" si="3627">T449-S449</f>
        <v>0</v>
      </c>
      <c r="V449" s="91">
        <f t="shared" ref="V449:V455" si="3628">P449-T449</f>
        <v>0</v>
      </c>
      <c r="W449" s="120" t="str">
        <f t="shared" ref="W449:W476" si="3629">IF(OR(AND(P449=0,T449=0),AND(P449="",T449="")),"",IF(AND(P449=0,T449&gt;0),1,T449/P449))</f>
        <v/>
      </c>
      <c r="X449" s="178"/>
      <c r="Y449" s="128">
        <f t="shared" ref="Y449:Y455" si="3630">AS449+AY449+BE449+BK449+BQ449+BW449+CC449+CI449+CO449+CU449+DA449+DG449+DM449+DS449+DY449+EE449+EK449+EQ449+EW449+FC449+FI449+FO449+FU449+GA449+GG449+GM449+GS449+GY449+HE449+HK449+HQ449</f>
        <v>0</v>
      </c>
      <c r="Z449" s="179">
        <f t="shared" ref="Z449:Z455" ca="1" si="3631">SUMIFS(AS449:HV449,AS$1:HV$1,"1",AS$8:HV$8,"Физические объемы",AS$9:HV$9,"План")</f>
        <v>0</v>
      </c>
      <c r="AA449" s="127">
        <f t="shared" ref="AA449:AA455" si="3632">AT449+AZ449+BF449+BL449+BR449+BX449+CD449+CJ449+CP449+CV449+DB449+DH449+DN449+DT449+DZ449+EF449+EL449+ER449+EX449+FD449+FJ449+FP449+FV449+GB449+GH449+GN449+GT449+GZ449+HF449+HL449+HR449</f>
        <v>0</v>
      </c>
      <c r="AB449" s="67" t="str">
        <f t="shared" ref="AB449:AB455" ca="1" si="3633">IF(OR(AND(Z449=0,AA449=0),AND(Z449="",AA449="")),"",IF(AND(Z449=0,AA449&gt;0),1,AA449/Z449))</f>
        <v/>
      </c>
      <c r="AC449" s="69">
        <f t="shared" ref="AC449:AC455" ca="1" si="3634">AA449-Z449</f>
        <v>0</v>
      </c>
      <c r="AD449" s="226">
        <f>AS449+AY449+BE449+BK449+BQ449+BW449+CC449</f>
        <v>0</v>
      </c>
      <c r="AE449" s="227">
        <f>AT449+AZ449+BF449+BL449+BR449+BX449+CD449</f>
        <v>0</v>
      </c>
      <c r="AF449" s="225">
        <f>AE449-AD449</f>
        <v>0</v>
      </c>
      <c r="AG449" s="226">
        <f>DS449+CI449+CO449+CU449+DA449+DG449+DM449</f>
        <v>0</v>
      </c>
      <c r="AH449" s="227">
        <f>DT449+CJ449+CP449+CV449+DB449+DH449+DN449</f>
        <v>0</v>
      </c>
      <c r="AI449" s="225">
        <f>AH449-AG449</f>
        <v>0</v>
      </c>
      <c r="AJ449" s="226">
        <f>FI449+DY449+EE449+EK449+EQ449+EW449+FC449</f>
        <v>0</v>
      </c>
      <c r="AK449" s="227">
        <f>FJ449+DZ449+EF449+EL449+ER449+EX449+FD449</f>
        <v>0</v>
      </c>
      <c r="AL449" s="225">
        <f>AK449-AJ449</f>
        <v>0</v>
      </c>
      <c r="AM449" s="226">
        <f>FO449+FU449+GY449+GA449+GG449+GM449+GS449</f>
        <v>0</v>
      </c>
      <c r="AN449" s="227">
        <f>GZ449+GB449+GH449+GN449+GT449+FP449+FV449</f>
        <v>0</v>
      </c>
      <c r="AO449" s="225">
        <f>AN449-AM449</f>
        <v>0</v>
      </c>
      <c r="AP449" s="226">
        <f>HQ449+HE449+HK449</f>
        <v>0</v>
      </c>
      <c r="AQ449" s="227">
        <f>HR449+HF449+HL449</f>
        <v>0</v>
      </c>
      <c r="AR449" s="225">
        <f t="shared" ref="AR449:AR477" si="3635">AQ449-AP449</f>
        <v>0</v>
      </c>
      <c r="AS449" s="178"/>
      <c r="AT449" s="127"/>
      <c r="AU449" s="69">
        <f t="shared" ref="AU449:AU455" si="3636">AT449-AS449</f>
        <v>0</v>
      </c>
      <c r="AV449" s="162"/>
      <c r="AW449" s="123"/>
      <c r="AX449" s="18">
        <f t="shared" ref="AX449:AX455" si="3637">AW449-AV449</f>
        <v>0</v>
      </c>
      <c r="AY449" s="178"/>
      <c r="AZ449" s="127"/>
      <c r="BA449" s="69">
        <f t="shared" ref="BA449:BA455" si="3638">AZ449-AY449</f>
        <v>0</v>
      </c>
      <c r="BB449" s="162"/>
      <c r="BC449" s="123"/>
      <c r="BD449" s="18">
        <f t="shared" ref="BD449:BD455" si="3639">BC449-BB449</f>
        <v>0</v>
      </c>
      <c r="BE449" s="178"/>
      <c r="BF449" s="127"/>
      <c r="BG449" s="69">
        <f t="shared" ref="BG449:BG455" si="3640">BF449-BE449</f>
        <v>0</v>
      </c>
      <c r="BH449" s="162"/>
      <c r="BI449" s="123"/>
      <c r="BJ449" s="18">
        <f t="shared" ref="BJ449:BJ455" si="3641">BI449-BH449</f>
        <v>0</v>
      </c>
      <c r="BK449" s="178"/>
      <c r="BL449" s="127"/>
      <c r="BM449" s="69">
        <f t="shared" ref="BM449:BM455" si="3642">BL449-BK449</f>
        <v>0</v>
      </c>
      <c r="BN449" s="162"/>
      <c r="BO449" s="123"/>
      <c r="BP449" s="18">
        <f t="shared" ref="BP449:BP455" si="3643">BO449-BN449</f>
        <v>0</v>
      </c>
      <c r="BQ449" s="178"/>
      <c r="BR449" s="127"/>
      <c r="BS449" s="69">
        <f t="shared" ref="BS449:BS455" si="3644">BR449-BQ449</f>
        <v>0</v>
      </c>
      <c r="BT449" s="162"/>
      <c r="BU449" s="123"/>
      <c r="BV449" s="18">
        <f t="shared" ref="BV449:BV455" si="3645">BU449-BT449</f>
        <v>0</v>
      </c>
      <c r="BW449" s="178"/>
      <c r="BX449" s="127"/>
      <c r="BY449" s="69">
        <f t="shared" ref="BY449:BY455" si="3646">BX449-BW449</f>
        <v>0</v>
      </c>
      <c r="BZ449" s="162"/>
      <c r="CA449" s="123"/>
      <c r="CB449" s="18">
        <f t="shared" ref="CB449:CB455" si="3647">CA449-BZ449</f>
        <v>0</v>
      </c>
      <c r="CC449" s="178"/>
      <c r="CD449" s="127"/>
      <c r="CE449" s="69">
        <f t="shared" ref="CE449:CE455" si="3648">CD449-CC449</f>
        <v>0</v>
      </c>
      <c r="CF449" s="162"/>
      <c r="CG449" s="123"/>
      <c r="CH449" s="18">
        <f t="shared" ref="CH449:CH455" si="3649">CG449-CF449</f>
        <v>0</v>
      </c>
      <c r="CI449" s="178"/>
      <c r="CJ449" s="127"/>
      <c r="CK449" s="69">
        <f t="shared" ref="CK449:CK455" si="3650">CJ449-CI449</f>
        <v>0</v>
      </c>
      <c r="CL449" s="162"/>
      <c r="CM449" s="123"/>
      <c r="CN449" s="18">
        <f t="shared" ref="CN449:CN455" si="3651">CM449-CL449</f>
        <v>0</v>
      </c>
      <c r="CO449" s="178"/>
      <c r="CP449" s="127"/>
      <c r="CQ449" s="69">
        <f t="shared" ref="CQ449:CQ455" si="3652">CP449-CO449</f>
        <v>0</v>
      </c>
      <c r="CR449" s="162"/>
      <c r="CS449" s="123"/>
      <c r="CT449" s="18">
        <f t="shared" ref="CT449:CT455" si="3653">CS449-CR449</f>
        <v>0</v>
      </c>
      <c r="CU449" s="178"/>
      <c r="CV449" s="127"/>
      <c r="CW449" s="69">
        <f t="shared" ref="CW449:CW455" si="3654">CV449-CU449</f>
        <v>0</v>
      </c>
      <c r="CX449" s="162"/>
      <c r="CY449" s="123"/>
      <c r="CZ449" s="18">
        <f t="shared" ref="CZ449:CZ455" si="3655">CY449-CX449</f>
        <v>0</v>
      </c>
      <c r="DA449" s="178"/>
      <c r="DB449" s="127"/>
      <c r="DC449" s="69">
        <f t="shared" ref="DC449:DC455" si="3656">DB449-DA449</f>
        <v>0</v>
      </c>
      <c r="DD449" s="162"/>
      <c r="DE449" s="123"/>
      <c r="DF449" s="18">
        <f t="shared" ref="DF449:DF455" si="3657">DE449-DD449</f>
        <v>0</v>
      </c>
      <c r="DG449" s="178"/>
      <c r="DH449" s="127"/>
      <c r="DI449" s="69">
        <f t="shared" ref="DI449:DI455" si="3658">DH449-DG449</f>
        <v>0</v>
      </c>
      <c r="DJ449" s="162"/>
      <c r="DK449" s="123"/>
      <c r="DL449" s="18">
        <f t="shared" ref="DL449:DL455" si="3659">DK449-DJ449</f>
        <v>0</v>
      </c>
      <c r="DM449" s="178"/>
      <c r="DN449" s="127"/>
      <c r="DO449" s="69">
        <f t="shared" ref="DO449:DO455" si="3660">DN449-DM449</f>
        <v>0</v>
      </c>
      <c r="DP449" s="162"/>
      <c r="DQ449" s="123"/>
      <c r="DR449" s="18">
        <f t="shared" ref="DR449:DR455" si="3661">DQ449-DP449</f>
        <v>0</v>
      </c>
      <c r="DS449" s="178"/>
      <c r="DT449" s="127"/>
      <c r="DU449" s="69">
        <f t="shared" ref="DU449:DU455" si="3662">DT449-DS449</f>
        <v>0</v>
      </c>
      <c r="DV449" s="162"/>
      <c r="DW449" s="123"/>
      <c r="DX449" s="18">
        <f t="shared" ref="DX449:DX455" si="3663">DW449-DV449</f>
        <v>0</v>
      </c>
      <c r="DY449" s="178"/>
      <c r="DZ449" s="127"/>
      <c r="EA449" s="69">
        <f t="shared" ref="EA449:EA455" si="3664">DZ449-DY449</f>
        <v>0</v>
      </c>
      <c r="EB449" s="162"/>
      <c r="EC449" s="123"/>
      <c r="ED449" s="18">
        <f t="shared" ref="ED449:ED455" si="3665">EC449-EB449</f>
        <v>0</v>
      </c>
      <c r="EE449" s="178"/>
      <c r="EF449" s="127"/>
      <c r="EG449" s="69">
        <f t="shared" ref="EG449:EG455" si="3666">EF449-EE449</f>
        <v>0</v>
      </c>
      <c r="EH449" s="162"/>
      <c r="EI449" s="123"/>
      <c r="EJ449" s="18">
        <f t="shared" ref="EJ449:EJ455" si="3667">EI449-EH449</f>
        <v>0</v>
      </c>
      <c r="EK449" s="178"/>
      <c r="EL449" s="127"/>
      <c r="EM449" s="69">
        <f t="shared" ref="EM449:EM455" si="3668">EL449-EK449</f>
        <v>0</v>
      </c>
      <c r="EN449" s="162"/>
      <c r="EO449" s="123"/>
      <c r="EP449" s="18">
        <f t="shared" ref="EP449:EP455" si="3669">EO449-EN449</f>
        <v>0</v>
      </c>
      <c r="EQ449" s="178"/>
      <c r="ER449" s="127"/>
      <c r="ES449" s="69">
        <f t="shared" ref="ES449:ES455" si="3670">ER449-EQ449</f>
        <v>0</v>
      </c>
      <c r="ET449" s="162"/>
      <c r="EU449" s="123"/>
      <c r="EV449" s="18">
        <f t="shared" ref="EV449:EV455" si="3671">EU449-ET449</f>
        <v>0</v>
      </c>
      <c r="EW449" s="178"/>
      <c r="EX449" s="127"/>
      <c r="EY449" s="69">
        <f t="shared" ref="EY449:EY455" si="3672">EX449-EW449</f>
        <v>0</v>
      </c>
      <c r="EZ449" s="162"/>
      <c r="FA449" s="123"/>
      <c r="FB449" s="18">
        <f t="shared" ref="FB449:FB455" si="3673">FA449-EZ449</f>
        <v>0</v>
      </c>
      <c r="FC449" s="178"/>
      <c r="FD449" s="127"/>
      <c r="FE449" s="69">
        <f t="shared" ref="FE449:FE455" si="3674">FD449-FC449</f>
        <v>0</v>
      </c>
      <c r="FF449" s="162"/>
      <c r="FG449" s="123"/>
      <c r="FH449" s="18">
        <f t="shared" si="3624"/>
        <v>0</v>
      </c>
      <c r="FI449" s="178"/>
      <c r="FJ449" s="127"/>
      <c r="FK449" s="69">
        <f t="shared" ref="FK449:FK455" si="3675">FJ449-FI449</f>
        <v>0</v>
      </c>
      <c r="FL449" s="162"/>
      <c r="FM449" s="123"/>
      <c r="FN449" s="18">
        <f t="shared" ref="FN449:FN455" si="3676">FM449-FL449</f>
        <v>0</v>
      </c>
      <c r="FO449" s="178"/>
      <c r="FP449" s="127"/>
      <c r="FQ449" s="69">
        <f t="shared" ref="FQ449:FQ455" si="3677">FP449-FO449</f>
        <v>0</v>
      </c>
      <c r="FR449" s="162"/>
      <c r="FS449" s="123"/>
      <c r="FT449" s="18">
        <f t="shared" ref="FT449:FT455" si="3678">FS449-FR449</f>
        <v>0</v>
      </c>
      <c r="FU449" s="178"/>
      <c r="FV449" s="127"/>
      <c r="FW449" s="69">
        <f t="shared" ref="FW449:FW455" si="3679">FV449-FU449</f>
        <v>0</v>
      </c>
      <c r="FX449" s="162"/>
      <c r="FY449" s="123"/>
      <c r="FZ449" s="18">
        <f t="shared" ref="FZ449:FZ455" si="3680">FY449-FX449</f>
        <v>0</v>
      </c>
      <c r="GA449" s="178"/>
      <c r="GB449" s="127"/>
      <c r="GC449" s="69">
        <f t="shared" ref="GC449:GC455" si="3681">GB449-GA449</f>
        <v>0</v>
      </c>
      <c r="GD449" s="162"/>
      <c r="GE449" s="123"/>
      <c r="GF449" s="18">
        <f t="shared" ref="GF449:GF455" si="3682">GE449-GD449</f>
        <v>0</v>
      </c>
      <c r="GG449" s="178"/>
      <c r="GH449" s="127"/>
      <c r="GI449" s="69">
        <f t="shared" ref="GI449:GI455" si="3683">GH449-GG449</f>
        <v>0</v>
      </c>
      <c r="GJ449" s="162"/>
      <c r="GK449" s="123"/>
      <c r="GL449" s="18">
        <f t="shared" ref="GL449:GL455" si="3684">GK449-GJ449</f>
        <v>0</v>
      </c>
      <c r="GM449" s="178"/>
      <c r="GN449" s="127"/>
      <c r="GO449" s="69">
        <f t="shared" ref="GO449:GO455" si="3685">GN449-GM449</f>
        <v>0</v>
      </c>
      <c r="GP449" s="162"/>
      <c r="GQ449" s="123"/>
      <c r="GR449" s="18">
        <f t="shared" ref="GR449:GR455" si="3686">GQ449-GP449</f>
        <v>0</v>
      </c>
      <c r="GS449" s="178"/>
      <c r="GT449" s="127"/>
      <c r="GU449" s="69">
        <f t="shared" ref="GU449:GU455" si="3687">GT449-GS449</f>
        <v>0</v>
      </c>
      <c r="GV449" s="162"/>
      <c r="GW449" s="123"/>
      <c r="GX449" s="18">
        <f t="shared" ref="GX449:GX455" si="3688">GW449-GV449</f>
        <v>0</v>
      </c>
      <c r="GY449" s="178"/>
      <c r="GZ449" s="127"/>
      <c r="HA449" s="69">
        <f t="shared" ref="HA449:HA455" si="3689">GZ449-GY449</f>
        <v>0</v>
      </c>
      <c r="HB449" s="162"/>
      <c r="HC449" s="123"/>
      <c r="HD449" s="18">
        <f t="shared" ref="HD449:HD455" si="3690">HC449-HB449</f>
        <v>0</v>
      </c>
      <c r="HE449" s="178"/>
      <c r="HF449" s="127"/>
      <c r="HG449" s="69">
        <f t="shared" ref="HG449:HG455" si="3691">HF449-HE449</f>
        <v>0</v>
      </c>
      <c r="HH449" s="162"/>
      <c r="HI449" s="123"/>
      <c r="HJ449" s="18">
        <f t="shared" ref="HJ449:HJ455" si="3692">HI449-HH449</f>
        <v>0</v>
      </c>
      <c r="HK449" s="178"/>
      <c r="HL449" s="127"/>
      <c r="HM449" s="69">
        <f t="shared" ref="HM449:HM455" si="3693">HL449-HK449</f>
        <v>0</v>
      </c>
      <c r="HN449" s="162"/>
      <c r="HO449" s="123"/>
      <c r="HP449" s="18">
        <f t="shared" ref="HP449:HP455" si="3694">HO449-HN449</f>
        <v>0</v>
      </c>
      <c r="HQ449" s="178"/>
      <c r="HR449" s="127"/>
      <c r="HS449" s="69">
        <f t="shared" ref="HS449:HS455" si="3695">HR449-HQ449</f>
        <v>0</v>
      </c>
      <c r="HT449" s="162"/>
      <c r="HU449" s="123"/>
      <c r="HV449" s="18">
        <f t="shared" ref="HV449:HV455" si="3696">HU449-HT449</f>
        <v>0</v>
      </c>
      <c r="HW449" s="75"/>
      <c r="HX449" s="294"/>
      <c r="HY449" s="197"/>
      <c r="HZ449" s="2" t="str">
        <f t="shared" si="3397"/>
        <v>СКРЫТЬ</v>
      </c>
    </row>
    <row r="450" spans="1:234" hidden="1" x14ac:dyDescent="0.2">
      <c r="B450" s="16"/>
      <c r="C450" s="15"/>
      <c r="D450" s="248"/>
      <c r="E450" s="248"/>
      <c r="F450" s="34"/>
      <c r="G450" s="33"/>
      <c r="H450" s="22" t="s">
        <v>94</v>
      </c>
      <c r="I450" s="42">
        <v>439</v>
      </c>
      <c r="J450" s="102">
        <f>SUBTOTAL(103,I$12:I450)*1</f>
        <v>77</v>
      </c>
      <c r="K450" s="108" t="s">
        <v>108</v>
      </c>
      <c r="L450" s="17" t="s">
        <v>65</v>
      </c>
      <c r="M450" s="267">
        <v>43525</v>
      </c>
      <c r="N450" s="260">
        <v>43981</v>
      </c>
      <c r="O450" s="116">
        <v>43981</v>
      </c>
      <c r="P450" s="122">
        <v>301110</v>
      </c>
      <c r="Q450" s="158">
        <v>301110</v>
      </c>
      <c r="R450" s="158">
        <v>301110</v>
      </c>
      <c r="S450" s="92">
        <f ca="1">IF((Q450+Z450)&gt;P450,P450,(Q450+Z450))</f>
        <v>301110</v>
      </c>
      <c r="T450" s="92">
        <f t="shared" si="3626"/>
        <v>301110</v>
      </c>
      <c r="U450" s="91">
        <f ca="1">T450-S450</f>
        <v>0</v>
      </c>
      <c r="V450" s="91">
        <f>P450-T450</f>
        <v>0</v>
      </c>
      <c r="W450" s="120">
        <f>IF(OR(AND(P450=0,T450=0),AND(P450="",T450="")),"",IF(AND(P450=0,T450&gt;0),1,T450/P450))</f>
        <v>1</v>
      </c>
      <c r="X450" s="178"/>
      <c r="Y450" s="128">
        <f>AS450+AY450+BE450+BK450+BQ450+BW450+CC450+CI450+CO450+CU450+DA450+DG450+DM450+DS450+DY450+EE450+EK450+EQ450+EW450+FC450+FI450+FO450+FU450+GA450+GG450+GM450+GS450+GY450+HE450+HK450+HQ450</f>
        <v>0</v>
      </c>
      <c r="Z450" s="179">
        <f ca="1">SUMIFS(AS450:HV450,AS$1:HV$1,"1",AS$8:HV$8,"Физические объемы",AS$9:HV$9,"План")</f>
        <v>0</v>
      </c>
      <c r="AA450" s="127">
        <f>AT450+AZ450+BF450+BL450+BR450+BX450+CD450+CJ450+CP450+CV450+DB450+DH450+DN450+DT450+DZ450+EF450+EL450+ER450+EX450+FD450+FJ450+FP450+FV450+GB450+GH450+GN450+GT450+GZ450+HF450+HL450+HR450</f>
        <v>0</v>
      </c>
      <c r="AB450" s="67" t="str">
        <f ca="1">IF(OR(AND(Z450=0,AA450=0),AND(Z450="",AA450="")),"",IF(AND(Z450=0,AA450&gt;0),1,AA450/Z450))</f>
        <v/>
      </c>
      <c r="AC450" s="69">
        <f ca="1">AA450-Z450</f>
        <v>0</v>
      </c>
      <c r="AD450" s="226">
        <f t="shared" ref="AD450:AD477" si="3697">AS450+AY450+BE450+BK450+BQ450+BW450+CC450</f>
        <v>0</v>
      </c>
      <c r="AE450" s="227">
        <f t="shared" ref="AE450:AE477" si="3698">AT450+AZ450+BF450+BL450+BR450+BX450+CD450</f>
        <v>0</v>
      </c>
      <c r="AF450" s="225">
        <f t="shared" ref="AF450:AF477" si="3699">AE450-AD450</f>
        <v>0</v>
      </c>
      <c r="AG450" s="226">
        <f t="shared" ref="AG450:AG477" si="3700">DS450+CI450+CO450+CU450+DA450+DG450+DM450</f>
        <v>0</v>
      </c>
      <c r="AH450" s="227">
        <f t="shared" ref="AH450:AH477" si="3701">DT450+CJ450+CP450+CV450+DB450+DH450+DN450</f>
        <v>0</v>
      </c>
      <c r="AI450" s="225">
        <f t="shared" ref="AI450:AI477" si="3702">AH450-AG450</f>
        <v>0</v>
      </c>
      <c r="AJ450" s="226">
        <f t="shared" ref="AJ450:AJ477" si="3703">FI450+DY450+EE450+EK450+EQ450+EW450+FC450</f>
        <v>0</v>
      </c>
      <c r="AK450" s="227">
        <f t="shared" ref="AK450:AK477" si="3704">FJ450+DZ450+EF450+EL450+ER450+EX450+FD450</f>
        <v>0</v>
      </c>
      <c r="AL450" s="225">
        <f t="shared" ref="AL450:AL477" si="3705">AK450-AJ450</f>
        <v>0</v>
      </c>
      <c r="AM450" s="226">
        <f t="shared" ref="AM450:AM477" si="3706">FO450+FU450+GY450+GA450+GG450+GM450+GS450</f>
        <v>0</v>
      </c>
      <c r="AN450" s="227">
        <f t="shared" ref="AN450:AN477" si="3707">GZ450+GB450+GH450+GN450+GT450+FP450+FV450</f>
        <v>0</v>
      </c>
      <c r="AO450" s="225">
        <f t="shared" ref="AO450:AO477" si="3708">AN450-AM450</f>
        <v>0</v>
      </c>
      <c r="AP450" s="226">
        <f t="shared" ref="AP450:AP477" si="3709">HQ450+HE450+HK450</f>
        <v>0</v>
      </c>
      <c r="AQ450" s="227">
        <f t="shared" ref="AQ450:AQ477" si="3710">HR450+HF450+HL450</f>
        <v>0</v>
      </c>
      <c r="AR450" s="225">
        <f t="shared" si="3635"/>
        <v>0</v>
      </c>
      <c r="AS450" s="178"/>
      <c r="AT450" s="127"/>
      <c r="AU450" s="69">
        <f>AT450-AS450</f>
        <v>0</v>
      </c>
      <c r="AV450" s="162"/>
      <c r="AW450" s="123"/>
      <c r="AX450" s="18">
        <f>AW450-AV450</f>
        <v>0</v>
      </c>
      <c r="AY450" s="178"/>
      <c r="AZ450" s="127"/>
      <c r="BA450" s="69">
        <f>AZ450-AY450</f>
        <v>0</v>
      </c>
      <c r="BB450" s="162"/>
      <c r="BC450" s="123"/>
      <c r="BD450" s="18">
        <f>BC450-BB450</f>
        <v>0</v>
      </c>
      <c r="BE450" s="178"/>
      <c r="BF450" s="127"/>
      <c r="BG450" s="69">
        <f>BF450-BE450</f>
        <v>0</v>
      </c>
      <c r="BH450" s="162"/>
      <c r="BI450" s="123"/>
      <c r="BJ450" s="18">
        <f>BI450-BH450</f>
        <v>0</v>
      </c>
      <c r="BK450" s="178"/>
      <c r="BL450" s="127"/>
      <c r="BM450" s="69">
        <f>BL450-BK450</f>
        <v>0</v>
      </c>
      <c r="BN450" s="162"/>
      <c r="BO450" s="123"/>
      <c r="BP450" s="18">
        <f>BO450-BN450</f>
        <v>0</v>
      </c>
      <c r="BQ450" s="178"/>
      <c r="BR450" s="127"/>
      <c r="BS450" s="69">
        <f>BR450-BQ450</f>
        <v>0</v>
      </c>
      <c r="BT450" s="162"/>
      <c r="BU450" s="123"/>
      <c r="BV450" s="18">
        <f>BU450-BT450</f>
        <v>0</v>
      </c>
      <c r="BW450" s="178"/>
      <c r="BX450" s="127"/>
      <c r="BY450" s="69">
        <f>BX450-BW450</f>
        <v>0</v>
      </c>
      <c r="BZ450" s="162"/>
      <c r="CA450" s="123"/>
      <c r="CB450" s="18">
        <f>CA450-BZ450</f>
        <v>0</v>
      </c>
      <c r="CC450" s="178"/>
      <c r="CD450" s="127"/>
      <c r="CE450" s="69">
        <f>CD450-CC450</f>
        <v>0</v>
      </c>
      <c r="CF450" s="162"/>
      <c r="CG450" s="123"/>
      <c r="CH450" s="18">
        <f>CG450-CF450</f>
        <v>0</v>
      </c>
      <c r="CI450" s="178"/>
      <c r="CJ450" s="127"/>
      <c r="CK450" s="69">
        <f>CJ450-CI450</f>
        <v>0</v>
      </c>
      <c r="CL450" s="162"/>
      <c r="CM450" s="123"/>
      <c r="CN450" s="18">
        <f t="shared" si="3651"/>
        <v>0</v>
      </c>
      <c r="CO450" s="178"/>
      <c r="CP450" s="127"/>
      <c r="CQ450" s="69">
        <f>CP450-CO450</f>
        <v>0</v>
      </c>
      <c r="CR450" s="162"/>
      <c r="CS450" s="123"/>
      <c r="CT450" s="18">
        <f t="shared" si="3653"/>
        <v>0</v>
      </c>
      <c r="CU450" s="178"/>
      <c r="CV450" s="127"/>
      <c r="CW450" s="69">
        <f>CV450-CU450</f>
        <v>0</v>
      </c>
      <c r="CX450" s="162"/>
      <c r="CY450" s="123"/>
      <c r="CZ450" s="18">
        <f t="shared" si="3655"/>
        <v>0</v>
      </c>
      <c r="DA450" s="178"/>
      <c r="DB450" s="127"/>
      <c r="DC450" s="69">
        <f>DB450-DA450</f>
        <v>0</v>
      </c>
      <c r="DD450" s="162"/>
      <c r="DE450" s="123"/>
      <c r="DF450" s="18">
        <f t="shared" si="3657"/>
        <v>0</v>
      </c>
      <c r="DG450" s="178"/>
      <c r="DH450" s="127"/>
      <c r="DI450" s="69">
        <f>DH450-DG450</f>
        <v>0</v>
      </c>
      <c r="DJ450" s="162"/>
      <c r="DK450" s="123"/>
      <c r="DL450" s="18">
        <f>DK450-DJ450</f>
        <v>0</v>
      </c>
      <c r="DM450" s="178"/>
      <c r="DN450" s="127"/>
      <c r="DO450" s="69">
        <f>DN450-DM450</f>
        <v>0</v>
      </c>
      <c r="DP450" s="162"/>
      <c r="DQ450" s="123"/>
      <c r="DR450" s="18">
        <f>DQ450-DP450</f>
        <v>0</v>
      </c>
      <c r="DS450" s="178"/>
      <c r="DT450" s="127"/>
      <c r="DU450" s="69">
        <f>DT450-DS450</f>
        <v>0</v>
      </c>
      <c r="DV450" s="162"/>
      <c r="DW450" s="123"/>
      <c r="DX450" s="18">
        <f>DW450-DV450</f>
        <v>0</v>
      </c>
      <c r="DY450" s="178"/>
      <c r="DZ450" s="127"/>
      <c r="EA450" s="69">
        <f>DZ450-DY450</f>
        <v>0</v>
      </c>
      <c r="EB450" s="162"/>
      <c r="EC450" s="123"/>
      <c r="ED450" s="18">
        <f>EC450-EB450</f>
        <v>0</v>
      </c>
      <c r="EE450" s="178"/>
      <c r="EF450" s="127"/>
      <c r="EG450" s="69">
        <f>EF450-EE450</f>
        <v>0</v>
      </c>
      <c r="EH450" s="162"/>
      <c r="EI450" s="123"/>
      <c r="EJ450" s="18">
        <f>EI450-EH450</f>
        <v>0</v>
      </c>
      <c r="EK450" s="178"/>
      <c r="EL450" s="127"/>
      <c r="EM450" s="69">
        <f>EL450-EK450</f>
        <v>0</v>
      </c>
      <c r="EN450" s="162"/>
      <c r="EO450" s="123"/>
      <c r="EP450" s="18">
        <f>EO450-EN450</f>
        <v>0</v>
      </c>
      <c r="EQ450" s="178"/>
      <c r="ER450" s="127"/>
      <c r="ES450" s="69">
        <f>ER450-EQ450</f>
        <v>0</v>
      </c>
      <c r="ET450" s="162"/>
      <c r="EU450" s="123"/>
      <c r="EV450" s="18">
        <f>EU450-ET450</f>
        <v>0</v>
      </c>
      <c r="EW450" s="178"/>
      <c r="EX450" s="127"/>
      <c r="EY450" s="69">
        <f>EX450-EW450</f>
        <v>0</v>
      </c>
      <c r="EZ450" s="162"/>
      <c r="FA450" s="123"/>
      <c r="FB450" s="18">
        <f>FA450-EZ450</f>
        <v>0</v>
      </c>
      <c r="FC450" s="178"/>
      <c r="FD450" s="127"/>
      <c r="FE450" s="69">
        <f>FD450-FC450</f>
        <v>0</v>
      </c>
      <c r="FF450" s="162"/>
      <c r="FG450" s="123"/>
      <c r="FH450" s="18">
        <f>FG450-FF450</f>
        <v>0</v>
      </c>
      <c r="FI450" s="178"/>
      <c r="FJ450" s="127"/>
      <c r="FK450" s="69">
        <f>FJ450-FI450</f>
        <v>0</v>
      </c>
      <c r="FL450" s="162"/>
      <c r="FM450" s="123"/>
      <c r="FN450" s="18">
        <f>FM450-FL450</f>
        <v>0</v>
      </c>
      <c r="FO450" s="178"/>
      <c r="FP450" s="127"/>
      <c r="FQ450" s="69">
        <f>FP450-FO450</f>
        <v>0</v>
      </c>
      <c r="FR450" s="162"/>
      <c r="FS450" s="123"/>
      <c r="FT450" s="18">
        <f>FS450-FR450</f>
        <v>0</v>
      </c>
      <c r="FU450" s="178"/>
      <c r="FV450" s="127"/>
      <c r="FW450" s="69">
        <f>FV450-FU450</f>
        <v>0</v>
      </c>
      <c r="FX450" s="162"/>
      <c r="FY450" s="123"/>
      <c r="FZ450" s="18">
        <f>FY450-FX450</f>
        <v>0</v>
      </c>
      <c r="GA450" s="178"/>
      <c r="GB450" s="127"/>
      <c r="GC450" s="69">
        <f>GB450-GA450</f>
        <v>0</v>
      </c>
      <c r="GD450" s="162"/>
      <c r="GE450" s="123"/>
      <c r="GF450" s="18">
        <f>GE450-GD450</f>
        <v>0</v>
      </c>
      <c r="GG450" s="178"/>
      <c r="GH450" s="127"/>
      <c r="GI450" s="69">
        <f>GH450-GG450</f>
        <v>0</v>
      </c>
      <c r="GJ450" s="162"/>
      <c r="GK450" s="123"/>
      <c r="GL450" s="18">
        <f>GK450-GJ450</f>
        <v>0</v>
      </c>
      <c r="GM450" s="178"/>
      <c r="GN450" s="127"/>
      <c r="GO450" s="69">
        <f>GN450-GM450</f>
        <v>0</v>
      </c>
      <c r="GP450" s="162"/>
      <c r="GQ450" s="123"/>
      <c r="GR450" s="18">
        <f>GQ450-GP450</f>
        <v>0</v>
      </c>
      <c r="GS450" s="178"/>
      <c r="GT450" s="127"/>
      <c r="GU450" s="69">
        <f>GT450-GS450</f>
        <v>0</v>
      </c>
      <c r="GV450" s="162"/>
      <c r="GW450" s="123"/>
      <c r="GX450" s="18">
        <f>GW450-GV450</f>
        <v>0</v>
      </c>
      <c r="GY450" s="178"/>
      <c r="GZ450" s="127"/>
      <c r="HA450" s="69">
        <f>GZ450-GY450</f>
        <v>0</v>
      </c>
      <c r="HB450" s="162"/>
      <c r="HC450" s="123"/>
      <c r="HD450" s="18">
        <f>HC450-HB450</f>
        <v>0</v>
      </c>
      <c r="HE450" s="178"/>
      <c r="HF450" s="127"/>
      <c r="HG450" s="69">
        <f>HF450-HE450</f>
        <v>0</v>
      </c>
      <c r="HH450" s="162"/>
      <c r="HI450" s="123"/>
      <c r="HJ450" s="18">
        <f>HI450-HH450</f>
        <v>0</v>
      </c>
      <c r="HK450" s="178"/>
      <c r="HL450" s="127"/>
      <c r="HM450" s="69">
        <f>HL450-HK450</f>
        <v>0</v>
      </c>
      <c r="HN450" s="162"/>
      <c r="HO450" s="123"/>
      <c r="HP450" s="18">
        <f>HO450-HN450</f>
        <v>0</v>
      </c>
      <c r="HQ450" s="178"/>
      <c r="HR450" s="127"/>
      <c r="HS450" s="69">
        <f>HR450-HQ450</f>
        <v>0</v>
      </c>
      <c r="HT450" s="162"/>
      <c r="HU450" s="123"/>
      <c r="HV450" s="18">
        <f>HU450-HT450</f>
        <v>0</v>
      </c>
      <c r="HW450" s="75"/>
      <c r="HX450" s="294"/>
      <c r="HY450" s="197"/>
      <c r="HZ450" s="2" t="str">
        <f t="shared" si="3397"/>
        <v>СКРЫТЬ</v>
      </c>
    </row>
    <row r="451" spans="1:234" hidden="1" x14ac:dyDescent="0.2">
      <c r="A451" s="1" t="e">
        <f>$K$2&amp;#REF!&amp;$K$447&amp;$K$448&amp;K451</f>
        <v>#REF!</v>
      </c>
      <c r="B451" s="16" t="e">
        <f>IF(#REF!=0,"Скрыть","")</f>
        <v>#REF!</v>
      </c>
      <c r="C451" s="15" t="e">
        <f>IF(AND(#REF!&gt;85%,#REF!&gt;85%),"скрыть","")</f>
        <v>#REF!</v>
      </c>
      <c r="D451" s="14" t="s">
        <v>2</v>
      </c>
      <c r="E451" s="14" t="s">
        <v>22</v>
      </c>
      <c r="F451" s="34" t="s">
        <v>21</v>
      </c>
      <c r="G451" s="33" t="str">
        <f>CONCATENATE(D451,E451,F451,K451)</f>
        <v>3BDFBC50-5FD0-44D2-8F2C-8100642B19E79B418CE2-3C3A-489E-AF53-F47DE15042044E005709-4C1C-449E-A1D6-E252D76BFAB2Ограждающие конструкции, м3</v>
      </c>
      <c r="H451" s="22" t="s">
        <v>94</v>
      </c>
      <c r="I451" s="42">
        <v>440</v>
      </c>
      <c r="J451" s="102">
        <f>SUBTOTAL(103,I$12:I451)*1</f>
        <v>77</v>
      </c>
      <c r="K451" s="108" t="s">
        <v>14</v>
      </c>
      <c r="L451" s="17" t="s">
        <v>65</v>
      </c>
      <c r="M451" s="267">
        <v>43503</v>
      </c>
      <c r="N451" s="260">
        <v>43738</v>
      </c>
      <c r="O451" s="116">
        <v>44012</v>
      </c>
      <c r="P451" s="122">
        <v>47120.2</v>
      </c>
      <c r="Q451" s="158">
        <v>47120.2</v>
      </c>
      <c r="R451" s="158">
        <v>47120.2</v>
      </c>
      <c r="S451" s="92">
        <f t="shared" ca="1" si="3625"/>
        <v>47120.2</v>
      </c>
      <c r="T451" s="92">
        <f t="shared" si="3626"/>
        <v>47120.2</v>
      </c>
      <c r="U451" s="91">
        <f t="shared" ca="1" si="3627"/>
        <v>0</v>
      </c>
      <c r="V451" s="91">
        <f t="shared" si="3628"/>
        <v>0</v>
      </c>
      <c r="W451" s="120">
        <f t="shared" si="3629"/>
        <v>1</v>
      </c>
      <c r="X451" s="178"/>
      <c r="Y451" s="128">
        <f t="shared" si="3630"/>
        <v>0</v>
      </c>
      <c r="Z451" s="179">
        <f t="shared" ca="1" si="3631"/>
        <v>0</v>
      </c>
      <c r="AA451" s="127">
        <f t="shared" si="3632"/>
        <v>0</v>
      </c>
      <c r="AB451" s="67" t="str">
        <f t="shared" ca="1" si="3633"/>
        <v/>
      </c>
      <c r="AC451" s="69">
        <f t="shared" ca="1" si="3634"/>
        <v>0</v>
      </c>
      <c r="AD451" s="226">
        <f t="shared" si="3697"/>
        <v>0</v>
      </c>
      <c r="AE451" s="227">
        <f t="shared" si="3698"/>
        <v>0</v>
      </c>
      <c r="AF451" s="225">
        <f t="shared" si="3699"/>
        <v>0</v>
      </c>
      <c r="AG451" s="226">
        <f t="shared" si="3700"/>
        <v>0</v>
      </c>
      <c r="AH451" s="227">
        <f t="shared" si="3701"/>
        <v>0</v>
      </c>
      <c r="AI451" s="225">
        <f t="shared" si="3702"/>
        <v>0</v>
      </c>
      <c r="AJ451" s="226">
        <f t="shared" si="3703"/>
        <v>0</v>
      </c>
      <c r="AK451" s="227">
        <f t="shared" si="3704"/>
        <v>0</v>
      </c>
      <c r="AL451" s="225">
        <f t="shared" si="3705"/>
        <v>0</v>
      </c>
      <c r="AM451" s="226">
        <f t="shared" si="3706"/>
        <v>0</v>
      </c>
      <c r="AN451" s="227">
        <f t="shared" si="3707"/>
        <v>0</v>
      </c>
      <c r="AO451" s="225">
        <f t="shared" si="3708"/>
        <v>0</v>
      </c>
      <c r="AP451" s="226">
        <f t="shared" si="3709"/>
        <v>0</v>
      </c>
      <c r="AQ451" s="227">
        <f t="shared" si="3710"/>
        <v>0</v>
      </c>
      <c r="AR451" s="225">
        <f t="shared" si="3635"/>
        <v>0</v>
      </c>
      <c r="AS451" s="136"/>
      <c r="AT451" s="131"/>
      <c r="AU451" s="69">
        <f t="shared" si="3636"/>
        <v>0</v>
      </c>
      <c r="AV451" s="162"/>
      <c r="AW451" s="130"/>
      <c r="AX451" s="18">
        <f t="shared" si="3637"/>
        <v>0</v>
      </c>
      <c r="AY451" s="136"/>
      <c r="AZ451" s="131"/>
      <c r="BA451" s="69">
        <f t="shared" si="3638"/>
        <v>0</v>
      </c>
      <c r="BB451" s="162"/>
      <c r="BC451" s="130"/>
      <c r="BD451" s="18">
        <f t="shared" si="3639"/>
        <v>0</v>
      </c>
      <c r="BE451" s="136"/>
      <c r="BF451" s="131"/>
      <c r="BG451" s="69">
        <f t="shared" si="3640"/>
        <v>0</v>
      </c>
      <c r="BH451" s="162"/>
      <c r="BI451" s="130"/>
      <c r="BJ451" s="18">
        <f t="shared" si="3641"/>
        <v>0</v>
      </c>
      <c r="BK451" s="136"/>
      <c r="BL451" s="131"/>
      <c r="BM451" s="69">
        <f t="shared" si="3642"/>
        <v>0</v>
      </c>
      <c r="BN451" s="162"/>
      <c r="BO451" s="130"/>
      <c r="BP451" s="18">
        <f t="shared" si="3643"/>
        <v>0</v>
      </c>
      <c r="BQ451" s="136"/>
      <c r="BR451" s="131"/>
      <c r="BS451" s="69">
        <f t="shared" si="3644"/>
        <v>0</v>
      </c>
      <c r="BT451" s="162"/>
      <c r="BU451" s="130"/>
      <c r="BV451" s="18">
        <f t="shared" si="3645"/>
        <v>0</v>
      </c>
      <c r="BW451" s="136"/>
      <c r="BX451" s="131"/>
      <c r="BY451" s="69">
        <f t="shared" si="3646"/>
        <v>0</v>
      </c>
      <c r="BZ451" s="162"/>
      <c r="CA451" s="130"/>
      <c r="CB451" s="18">
        <f t="shared" si="3647"/>
        <v>0</v>
      </c>
      <c r="CC451" s="136"/>
      <c r="CD451" s="131"/>
      <c r="CE451" s="69">
        <f t="shared" si="3648"/>
        <v>0</v>
      </c>
      <c r="CF451" s="162"/>
      <c r="CG451" s="130"/>
      <c r="CH451" s="18">
        <f t="shared" si="3649"/>
        <v>0</v>
      </c>
      <c r="CI451" s="136"/>
      <c r="CJ451" s="131"/>
      <c r="CK451" s="69">
        <f t="shared" si="3650"/>
        <v>0</v>
      </c>
      <c r="CL451" s="162"/>
      <c r="CM451" s="130"/>
      <c r="CN451" s="18">
        <f t="shared" si="3651"/>
        <v>0</v>
      </c>
      <c r="CO451" s="136"/>
      <c r="CP451" s="131"/>
      <c r="CQ451" s="69">
        <f t="shared" si="3652"/>
        <v>0</v>
      </c>
      <c r="CR451" s="162"/>
      <c r="CS451" s="130"/>
      <c r="CT451" s="18">
        <f t="shared" si="3653"/>
        <v>0</v>
      </c>
      <c r="CU451" s="136"/>
      <c r="CV451" s="131"/>
      <c r="CW451" s="69">
        <f t="shared" si="3654"/>
        <v>0</v>
      </c>
      <c r="CX451" s="162"/>
      <c r="CY451" s="130"/>
      <c r="CZ451" s="18">
        <f t="shared" si="3655"/>
        <v>0</v>
      </c>
      <c r="DA451" s="136"/>
      <c r="DB451" s="131"/>
      <c r="DC451" s="69">
        <f t="shared" si="3656"/>
        <v>0</v>
      </c>
      <c r="DD451" s="162"/>
      <c r="DE451" s="130"/>
      <c r="DF451" s="18">
        <f t="shared" si="3657"/>
        <v>0</v>
      </c>
      <c r="DG451" s="136"/>
      <c r="DH451" s="131"/>
      <c r="DI451" s="69">
        <f t="shared" si="3658"/>
        <v>0</v>
      </c>
      <c r="DJ451" s="162"/>
      <c r="DK451" s="130"/>
      <c r="DL451" s="18">
        <f t="shared" si="3659"/>
        <v>0</v>
      </c>
      <c r="DM451" s="136"/>
      <c r="DN451" s="131"/>
      <c r="DO451" s="69">
        <f t="shared" si="3660"/>
        <v>0</v>
      </c>
      <c r="DP451" s="162"/>
      <c r="DQ451" s="130"/>
      <c r="DR451" s="18">
        <f t="shared" si="3661"/>
        <v>0</v>
      </c>
      <c r="DS451" s="136"/>
      <c r="DT451" s="131"/>
      <c r="DU451" s="69">
        <f t="shared" si="3662"/>
        <v>0</v>
      </c>
      <c r="DV451" s="162"/>
      <c r="DW451" s="130"/>
      <c r="DX451" s="18">
        <f t="shared" si="3663"/>
        <v>0</v>
      </c>
      <c r="DY451" s="136"/>
      <c r="DZ451" s="131"/>
      <c r="EA451" s="69">
        <f t="shared" si="3664"/>
        <v>0</v>
      </c>
      <c r="EB451" s="162"/>
      <c r="EC451" s="130"/>
      <c r="ED451" s="18">
        <f t="shared" si="3665"/>
        <v>0</v>
      </c>
      <c r="EE451" s="136"/>
      <c r="EF451" s="131"/>
      <c r="EG451" s="69">
        <f t="shared" si="3666"/>
        <v>0</v>
      </c>
      <c r="EH451" s="162"/>
      <c r="EI451" s="130"/>
      <c r="EJ451" s="18">
        <f t="shared" si="3667"/>
        <v>0</v>
      </c>
      <c r="EK451" s="136"/>
      <c r="EL451" s="131"/>
      <c r="EM451" s="69">
        <f t="shared" si="3668"/>
        <v>0</v>
      </c>
      <c r="EN451" s="162"/>
      <c r="EO451" s="130"/>
      <c r="EP451" s="18">
        <f t="shared" si="3669"/>
        <v>0</v>
      </c>
      <c r="EQ451" s="136"/>
      <c r="ER451" s="131"/>
      <c r="ES451" s="69">
        <f t="shared" si="3670"/>
        <v>0</v>
      </c>
      <c r="ET451" s="162"/>
      <c r="EU451" s="130"/>
      <c r="EV451" s="18">
        <f t="shared" si="3671"/>
        <v>0</v>
      </c>
      <c r="EW451" s="136"/>
      <c r="EX451" s="131"/>
      <c r="EY451" s="69">
        <f t="shared" si="3672"/>
        <v>0</v>
      </c>
      <c r="EZ451" s="162"/>
      <c r="FA451" s="130"/>
      <c r="FB451" s="18">
        <f t="shared" si="3673"/>
        <v>0</v>
      </c>
      <c r="FC451" s="136"/>
      <c r="FD451" s="131"/>
      <c r="FE451" s="69">
        <f t="shared" si="3674"/>
        <v>0</v>
      </c>
      <c r="FF451" s="162"/>
      <c r="FG451" s="130"/>
      <c r="FH451" s="18">
        <f t="shared" si="3624"/>
        <v>0</v>
      </c>
      <c r="FI451" s="136"/>
      <c r="FJ451" s="131"/>
      <c r="FK451" s="69">
        <f t="shared" si="3675"/>
        <v>0</v>
      </c>
      <c r="FL451" s="162"/>
      <c r="FM451" s="130"/>
      <c r="FN451" s="18">
        <f t="shared" si="3676"/>
        <v>0</v>
      </c>
      <c r="FO451" s="136"/>
      <c r="FP451" s="131"/>
      <c r="FQ451" s="69">
        <f t="shared" si="3677"/>
        <v>0</v>
      </c>
      <c r="FR451" s="162"/>
      <c r="FS451" s="130"/>
      <c r="FT451" s="18">
        <f t="shared" si="3678"/>
        <v>0</v>
      </c>
      <c r="FU451" s="136"/>
      <c r="FV451" s="131"/>
      <c r="FW451" s="69">
        <f t="shared" si="3679"/>
        <v>0</v>
      </c>
      <c r="FX451" s="162"/>
      <c r="FY451" s="130"/>
      <c r="FZ451" s="18">
        <f t="shared" si="3680"/>
        <v>0</v>
      </c>
      <c r="GA451" s="136"/>
      <c r="GB451" s="131"/>
      <c r="GC451" s="69">
        <f t="shared" si="3681"/>
        <v>0</v>
      </c>
      <c r="GD451" s="162"/>
      <c r="GE451" s="130"/>
      <c r="GF451" s="18">
        <f t="shared" si="3682"/>
        <v>0</v>
      </c>
      <c r="GG451" s="136"/>
      <c r="GH451" s="131"/>
      <c r="GI451" s="69">
        <f t="shared" si="3683"/>
        <v>0</v>
      </c>
      <c r="GJ451" s="162"/>
      <c r="GK451" s="130"/>
      <c r="GL451" s="18">
        <f t="shared" si="3684"/>
        <v>0</v>
      </c>
      <c r="GM451" s="136"/>
      <c r="GN451" s="131"/>
      <c r="GO451" s="69">
        <f t="shared" si="3685"/>
        <v>0</v>
      </c>
      <c r="GP451" s="162"/>
      <c r="GQ451" s="130"/>
      <c r="GR451" s="18">
        <f t="shared" si="3686"/>
        <v>0</v>
      </c>
      <c r="GS451" s="136"/>
      <c r="GT451" s="131"/>
      <c r="GU451" s="69">
        <f t="shared" si="3687"/>
        <v>0</v>
      </c>
      <c r="GV451" s="162"/>
      <c r="GW451" s="130"/>
      <c r="GX451" s="18">
        <f t="shared" si="3688"/>
        <v>0</v>
      </c>
      <c r="GY451" s="136"/>
      <c r="GZ451" s="131"/>
      <c r="HA451" s="69">
        <f t="shared" si="3689"/>
        <v>0</v>
      </c>
      <c r="HB451" s="162"/>
      <c r="HC451" s="130"/>
      <c r="HD451" s="18">
        <f t="shared" si="3690"/>
        <v>0</v>
      </c>
      <c r="HE451" s="136"/>
      <c r="HF451" s="131"/>
      <c r="HG451" s="69">
        <f t="shared" si="3691"/>
        <v>0</v>
      </c>
      <c r="HH451" s="162"/>
      <c r="HI451" s="130"/>
      <c r="HJ451" s="18">
        <f t="shared" si="3692"/>
        <v>0</v>
      </c>
      <c r="HK451" s="136"/>
      <c r="HL451" s="131"/>
      <c r="HM451" s="69">
        <f t="shared" si="3693"/>
        <v>0</v>
      </c>
      <c r="HN451" s="162"/>
      <c r="HO451" s="130"/>
      <c r="HP451" s="18">
        <f t="shared" si="3694"/>
        <v>0</v>
      </c>
      <c r="HQ451" s="136"/>
      <c r="HR451" s="131"/>
      <c r="HS451" s="69">
        <f t="shared" si="3695"/>
        <v>0</v>
      </c>
      <c r="HT451" s="162"/>
      <c r="HU451" s="130"/>
      <c r="HV451" s="18">
        <f t="shared" si="3696"/>
        <v>0</v>
      </c>
      <c r="HW451" s="90"/>
      <c r="HX451" s="302"/>
      <c r="HY451" s="202"/>
      <c r="HZ451" s="2" t="str">
        <f t="shared" si="3397"/>
        <v>СКРЫТЬ</v>
      </c>
    </row>
    <row r="452" spans="1:234" x14ac:dyDescent="0.2">
      <c r="A452" s="1" t="e">
        <f>$K$2&amp;#REF!&amp;$K$447&amp;$K$448&amp;K452</f>
        <v>#REF!</v>
      </c>
      <c r="B452" s="16" t="e">
        <f>IF(#REF!=0,"Скрыть","")</f>
        <v>#REF!</v>
      </c>
      <c r="C452" s="15" t="e">
        <f>IF(AND(#REF!&gt;85%,#REF!&gt;85%),"скрыть","")</f>
        <v>#REF!</v>
      </c>
      <c r="D452" s="14" t="s">
        <v>2</v>
      </c>
      <c r="E452" s="14" t="s">
        <v>22</v>
      </c>
      <c r="F452" s="34" t="s">
        <v>21</v>
      </c>
      <c r="G452" s="33" t="str">
        <f>CONCATENATE(D452,E452,F452,K452)</f>
        <v>3BDFBC50-5FD0-44D2-8F2C-8100642B19E79B418CE2-3C3A-489E-AF53-F47DE15042044E005709-4C1C-449E-A1D6-E252D76BFAB2Земляные работы, м3</v>
      </c>
      <c r="H452" s="22" t="s">
        <v>94</v>
      </c>
      <c r="I452" s="42">
        <v>441</v>
      </c>
      <c r="J452" s="102">
        <f>SUBTOTAL(103,I$12:I452)*1</f>
        <v>78</v>
      </c>
      <c r="K452" s="108" t="s">
        <v>15</v>
      </c>
      <c r="L452" s="17" t="s">
        <v>65</v>
      </c>
      <c r="M452" s="267">
        <v>43600</v>
      </c>
      <c r="N452" s="260">
        <v>44012</v>
      </c>
      <c r="O452" s="116">
        <v>44104</v>
      </c>
      <c r="P452" s="122">
        <v>262843</v>
      </c>
      <c r="Q452" s="158">
        <v>249581</v>
      </c>
      <c r="R452" s="158">
        <v>252167</v>
      </c>
      <c r="S452" s="92">
        <f t="shared" ca="1" si="3625"/>
        <v>252581</v>
      </c>
      <c r="T452" s="92">
        <f t="shared" si="3626"/>
        <v>255267</v>
      </c>
      <c r="U452" s="91">
        <f t="shared" ca="1" si="3627"/>
        <v>2686</v>
      </c>
      <c r="V452" s="91">
        <f t="shared" si="3628"/>
        <v>7576</v>
      </c>
      <c r="W452" s="120">
        <f t="shared" si="3629"/>
        <v>0.97117671005124728</v>
      </c>
      <c r="X452" s="178">
        <v>3000</v>
      </c>
      <c r="Y452" s="128">
        <f t="shared" si="3630"/>
        <v>3000</v>
      </c>
      <c r="Z452" s="179">
        <f t="shared" ca="1" si="3631"/>
        <v>3000</v>
      </c>
      <c r="AA452" s="127">
        <f t="shared" si="3632"/>
        <v>3100</v>
      </c>
      <c r="AB452" s="67">
        <f t="shared" ca="1" si="3633"/>
        <v>1.0333333333333334</v>
      </c>
      <c r="AC452" s="69">
        <f t="shared" ca="1" si="3634"/>
        <v>100</v>
      </c>
      <c r="AD452" s="226">
        <f t="shared" si="3697"/>
        <v>0</v>
      </c>
      <c r="AE452" s="227">
        <f t="shared" si="3698"/>
        <v>0</v>
      </c>
      <c r="AF452" s="225">
        <f t="shared" si="3699"/>
        <v>0</v>
      </c>
      <c r="AG452" s="226">
        <f t="shared" si="3700"/>
        <v>605</v>
      </c>
      <c r="AH452" s="227">
        <f t="shared" si="3701"/>
        <v>613</v>
      </c>
      <c r="AI452" s="225">
        <f t="shared" si="3702"/>
        <v>8</v>
      </c>
      <c r="AJ452" s="226">
        <f t="shared" si="3703"/>
        <v>1145</v>
      </c>
      <c r="AK452" s="227">
        <f t="shared" si="3704"/>
        <v>1145</v>
      </c>
      <c r="AL452" s="225">
        <f t="shared" si="3705"/>
        <v>0</v>
      </c>
      <c r="AM452" s="226">
        <f t="shared" si="3706"/>
        <v>1250</v>
      </c>
      <c r="AN452" s="227">
        <f t="shared" si="3707"/>
        <v>1342</v>
      </c>
      <c r="AO452" s="225">
        <f t="shared" si="3708"/>
        <v>92</v>
      </c>
      <c r="AP452" s="226">
        <f t="shared" si="3709"/>
        <v>0</v>
      </c>
      <c r="AQ452" s="227">
        <f t="shared" si="3710"/>
        <v>0</v>
      </c>
      <c r="AR452" s="225">
        <f t="shared" si="3635"/>
        <v>0</v>
      </c>
      <c r="AS452" s="136">
        <v>0</v>
      </c>
      <c r="AT452" s="131">
        <v>0</v>
      </c>
      <c r="AU452" s="69">
        <f t="shared" si="3636"/>
        <v>0</v>
      </c>
      <c r="AV452" s="162">
        <v>5</v>
      </c>
      <c r="AW452" s="130">
        <v>4</v>
      </c>
      <c r="AX452" s="18">
        <f t="shared" si="3637"/>
        <v>-1</v>
      </c>
      <c r="AY452" s="136">
        <v>0</v>
      </c>
      <c r="AZ452" s="131">
        <v>0</v>
      </c>
      <c r="BA452" s="69">
        <f t="shared" si="3638"/>
        <v>0</v>
      </c>
      <c r="BB452" s="162">
        <v>5</v>
      </c>
      <c r="BC452" s="130">
        <v>4</v>
      </c>
      <c r="BD452" s="18">
        <f t="shared" si="3639"/>
        <v>-1</v>
      </c>
      <c r="BE452" s="136">
        <v>0</v>
      </c>
      <c r="BF452" s="131">
        <v>0</v>
      </c>
      <c r="BG452" s="69">
        <f t="shared" si="3640"/>
        <v>0</v>
      </c>
      <c r="BH452" s="162">
        <v>5</v>
      </c>
      <c r="BI452" s="130">
        <v>4</v>
      </c>
      <c r="BJ452" s="18">
        <f t="shared" si="3641"/>
        <v>-1</v>
      </c>
      <c r="BK452" s="136">
        <v>0</v>
      </c>
      <c r="BL452" s="131">
        <v>0</v>
      </c>
      <c r="BM452" s="69">
        <f t="shared" si="3642"/>
        <v>0</v>
      </c>
      <c r="BN452" s="162">
        <v>5</v>
      </c>
      <c r="BO452" s="130">
        <v>4</v>
      </c>
      <c r="BP452" s="18">
        <f t="shared" si="3643"/>
        <v>-1</v>
      </c>
      <c r="BQ452" s="136">
        <v>0</v>
      </c>
      <c r="BR452" s="131">
        <v>0</v>
      </c>
      <c r="BS452" s="69">
        <f t="shared" si="3644"/>
        <v>0</v>
      </c>
      <c r="BT452" s="162">
        <v>5</v>
      </c>
      <c r="BU452" s="130">
        <v>4</v>
      </c>
      <c r="BV452" s="18">
        <f t="shared" si="3645"/>
        <v>-1</v>
      </c>
      <c r="BW452" s="136">
        <v>0</v>
      </c>
      <c r="BX452" s="131">
        <v>0</v>
      </c>
      <c r="BY452" s="69">
        <f t="shared" si="3646"/>
        <v>0</v>
      </c>
      <c r="BZ452" s="162">
        <v>5</v>
      </c>
      <c r="CA452" s="130">
        <v>4</v>
      </c>
      <c r="CB452" s="18">
        <f t="shared" si="3647"/>
        <v>-1</v>
      </c>
      <c r="CC452" s="136">
        <v>0</v>
      </c>
      <c r="CD452" s="131">
        <v>0</v>
      </c>
      <c r="CE452" s="69">
        <f t="shared" si="3648"/>
        <v>0</v>
      </c>
      <c r="CF452" s="162">
        <v>5</v>
      </c>
      <c r="CG452" s="130">
        <v>4</v>
      </c>
      <c r="CH452" s="18">
        <f t="shared" si="3649"/>
        <v>-1</v>
      </c>
      <c r="CI452" s="136">
        <v>0</v>
      </c>
      <c r="CJ452" s="131">
        <v>0</v>
      </c>
      <c r="CK452" s="69">
        <f t="shared" si="3650"/>
        <v>0</v>
      </c>
      <c r="CL452" s="162">
        <v>5</v>
      </c>
      <c r="CM452" s="130">
        <v>5</v>
      </c>
      <c r="CN452" s="18">
        <f t="shared" si="3651"/>
        <v>0</v>
      </c>
      <c r="CO452" s="136">
        <v>0</v>
      </c>
      <c r="CP452" s="131">
        <v>90</v>
      </c>
      <c r="CQ452" s="69">
        <f t="shared" si="3652"/>
        <v>90</v>
      </c>
      <c r="CR452" s="162">
        <v>5</v>
      </c>
      <c r="CS452" s="130">
        <v>5</v>
      </c>
      <c r="CT452" s="18">
        <f t="shared" si="3653"/>
        <v>0</v>
      </c>
      <c r="CU452" s="136">
        <v>0</v>
      </c>
      <c r="CV452" s="131">
        <v>0</v>
      </c>
      <c r="CW452" s="69">
        <f t="shared" si="3654"/>
        <v>0</v>
      </c>
      <c r="CX452" s="162">
        <v>5</v>
      </c>
      <c r="CY452" s="130">
        <v>5</v>
      </c>
      <c r="CZ452" s="18">
        <f t="shared" si="3655"/>
        <v>0</v>
      </c>
      <c r="DA452" s="136">
        <v>0</v>
      </c>
      <c r="DB452" s="131">
        <v>0</v>
      </c>
      <c r="DC452" s="69">
        <f t="shared" si="3656"/>
        <v>0</v>
      </c>
      <c r="DD452" s="162">
        <v>5</v>
      </c>
      <c r="DE452" s="130">
        <v>5</v>
      </c>
      <c r="DF452" s="18">
        <f t="shared" si="3657"/>
        <v>0</v>
      </c>
      <c r="DG452" s="136">
        <v>335</v>
      </c>
      <c r="DH452" s="131">
        <v>259</v>
      </c>
      <c r="DI452" s="69">
        <f t="shared" si="3658"/>
        <v>-76</v>
      </c>
      <c r="DJ452" s="162">
        <v>5</v>
      </c>
      <c r="DK452" s="130">
        <v>5</v>
      </c>
      <c r="DL452" s="18">
        <f t="shared" si="3659"/>
        <v>0</v>
      </c>
      <c r="DM452" s="136">
        <v>150</v>
      </c>
      <c r="DN452" s="131">
        <v>144</v>
      </c>
      <c r="DO452" s="69">
        <f t="shared" si="3660"/>
        <v>-6</v>
      </c>
      <c r="DP452" s="162">
        <v>5</v>
      </c>
      <c r="DQ452" s="130">
        <v>5</v>
      </c>
      <c r="DR452" s="18">
        <f t="shared" si="3661"/>
        <v>0</v>
      </c>
      <c r="DS452" s="136">
        <v>120</v>
      </c>
      <c r="DT452" s="131">
        <v>120</v>
      </c>
      <c r="DU452" s="69">
        <f t="shared" si="3662"/>
        <v>0</v>
      </c>
      <c r="DV452" s="162">
        <v>5</v>
      </c>
      <c r="DW452" s="130">
        <v>5</v>
      </c>
      <c r="DX452" s="18">
        <f t="shared" si="3663"/>
        <v>0</v>
      </c>
      <c r="DY452" s="136">
        <v>173</v>
      </c>
      <c r="DZ452" s="131">
        <v>173</v>
      </c>
      <c r="EA452" s="69">
        <f t="shared" si="3664"/>
        <v>0</v>
      </c>
      <c r="EB452" s="162">
        <v>5</v>
      </c>
      <c r="EC452" s="130">
        <v>5</v>
      </c>
      <c r="ED452" s="18">
        <f t="shared" si="3665"/>
        <v>0</v>
      </c>
      <c r="EE452" s="136">
        <v>155</v>
      </c>
      <c r="EF452" s="131">
        <v>155</v>
      </c>
      <c r="EG452" s="69">
        <f t="shared" si="3666"/>
        <v>0</v>
      </c>
      <c r="EH452" s="162">
        <v>5</v>
      </c>
      <c r="EI452" s="130">
        <v>5</v>
      </c>
      <c r="EJ452" s="18">
        <f t="shared" si="3667"/>
        <v>0</v>
      </c>
      <c r="EK452" s="136">
        <v>108</v>
      </c>
      <c r="EL452" s="131">
        <v>107</v>
      </c>
      <c r="EM452" s="69">
        <f t="shared" si="3668"/>
        <v>-1</v>
      </c>
      <c r="EN452" s="162">
        <v>5</v>
      </c>
      <c r="EO452" s="130">
        <v>5</v>
      </c>
      <c r="EP452" s="18">
        <f t="shared" si="3669"/>
        <v>0</v>
      </c>
      <c r="EQ452" s="136">
        <v>244</v>
      </c>
      <c r="ER452" s="131">
        <v>244</v>
      </c>
      <c r="ES452" s="69">
        <f t="shared" si="3670"/>
        <v>0</v>
      </c>
      <c r="ET452" s="162">
        <v>5</v>
      </c>
      <c r="EU452" s="130">
        <v>5</v>
      </c>
      <c r="EV452" s="18">
        <f t="shared" si="3671"/>
        <v>0</v>
      </c>
      <c r="EW452" s="136">
        <v>166</v>
      </c>
      <c r="EX452" s="131">
        <v>166</v>
      </c>
      <c r="EY452" s="69">
        <f t="shared" si="3672"/>
        <v>0</v>
      </c>
      <c r="EZ452" s="162">
        <v>5</v>
      </c>
      <c r="FA452" s="130">
        <v>5</v>
      </c>
      <c r="FB452" s="18">
        <f t="shared" si="3673"/>
        <v>0</v>
      </c>
      <c r="FC452" s="136">
        <v>157</v>
      </c>
      <c r="FD452" s="131">
        <v>157</v>
      </c>
      <c r="FE452" s="69">
        <f t="shared" si="3674"/>
        <v>0</v>
      </c>
      <c r="FF452" s="162">
        <v>5</v>
      </c>
      <c r="FG452" s="130">
        <v>5</v>
      </c>
      <c r="FH452" s="18">
        <f t="shared" si="3624"/>
        <v>0</v>
      </c>
      <c r="FI452" s="136">
        <v>142</v>
      </c>
      <c r="FJ452" s="131">
        <v>143</v>
      </c>
      <c r="FK452" s="69">
        <f t="shared" si="3675"/>
        <v>1</v>
      </c>
      <c r="FL452" s="162">
        <v>5</v>
      </c>
      <c r="FM452" s="130">
        <v>5</v>
      </c>
      <c r="FN452" s="18">
        <f t="shared" si="3676"/>
        <v>0</v>
      </c>
      <c r="FO452" s="136">
        <v>308</v>
      </c>
      <c r="FP452" s="131">
        <v>305</v>
      </c>
      <c r="FQ452" s="69">
        <f t="shared" si="3677"/>
        <v>-3</v>
      </c>
      <c r="FR452" s="162">
        <v>5</v>
      </c>
      <c r="FS452" s="130">
        <v>5</v>
      </c>
      <c r="FT452" s="18">
        <f t="shared" si="3678"/>
        <v>0</v>
      </c>
      <c r="FU452" s="136">
        <v>180</v>
      </c>
      <c r="FV452" s="131">
        <v>180</v>
      </c>
      <c r="FW452" s="69">
        <f t="shared" si="3679"/>
        <v>0</v>
      </c>
      <c r="FX452" s="162">
        <v>5</v>
      </c>
      <c r="FY452" s="130">
        <v>5</v>
      </c>
      <c r="FZ452" s="18">
        <f t="shared" si="3680"/>
        <v>0</v>
      </c>
      <c r="GA452" s="136">
        <v>111</v>
      </c>
      <c r="GB452" s="131">
        <v>111</v>
      </c>
      <c r="GC452" s="69">
        <f t="shared" si="3681"/>
        <v>0</v>
      </c>
      <c r="GD452" s="162">
        <v>5</v>
      </c>
      <c r="GE452" s="130">
        <v>5</v>
      </c>
      <c r="GF452" s="18">
        <f t="shared" si="3682"/>
        <v>0</v>
      </c>
      <c r="GG452" s="136">
        <v>88</v>
      </c>
      <c r="GH452" s="131">
        <v>88</v>
      </c>
      <c r="GI452" s="69">
        <f t="shared" si="3683"/>
        <v>0</v>
      </c>
      <c r="GJ452" s="162">
        <v>5</v>
      </c>
      <c r="GK452" s="130">
        <v>5</v>
      </c>
      <c r="GL452" s="18">
        <f t="shared" si="3684"/>
        <v>0</v>
      </c>
      <c r="GM452" s="136">
        <v>175</v>
      </c>
      <c r="GN452" s="131">
        <v>123</v>
      </c>
      <c r="GO452" s="69">
        <f t="shared" si="3685"/>
        <v>-52</v>
      </c>
      <c r="GP452" s="162">
        <v>5</v>
      </c>
      <c r="GQ452" s="130">
        <v>5</v>
      </c>
      <c r="GR452" s="18">
        <f t="shared" si="3686"/>
        <v>0</v>
      </c>
      <c r="GS452" s="136">
        <v>189</v>
      </c>
      <c r="GT452" s="131">
        <v>254</v>
      </c>
      <c r="GU452" s="69">
        <f t="shared" si="3687"/>
        <v>65</v>
      </c>
      <c r="GV452" s="162">
        <v>5</v>
      </c>
      <c r="GW452" s="130">
        <v>5</v>
      </c>
      <c r="GX452" s="18">
        <f t="shared" si="3688"/>
        <v>0</v>
      </c>
      <c r="GY452" s="136">
        <v>199</v>
      </c>
      <c r="GZ452" s="131">
        <v>281</v>
      </c>
      <c r="HA452" s="69">
        <f t="shared" si="3689"/>
        <v>82</v>
      </c>
      <c r="HB452" s="162">
        <v>5</v>
      </c>
      <c r="HC452" s="130">
        <v>5</v>
      </c>
      <c r="HD452" s="18">
        <f t="shared" si="3690"/>
        <v>0</v>
      </c>
      <c r="HE452" s="136"/>
      <c r="HF452" s="131"/>
      <c r="HG452" s="69">
        <f t="shared" si="3691"/>
        <v>0</v>
      </c>
      <c r="HH452" s="162"/>
      <c r="HI452" s="130"/>
      <c r="HJ452" s="18">
        <f t="shared" si="3692"/>
        <v>0</v>
      </c>
      <c r="HK452" s="136"/>
      <c r="HL452" s="131"/>
      <c r="HM452" s="69">
        <f t="shared" si="3693"/>
        <v>0</v>
      </c>
      <c r="HN452" s="162"/>
      <c r="HO452" s="130"/>
      <c r="HP452" s="18">
        <f t="shared" si="3694"/>
        <v>0</v>
      </c>
      <c r="HQ452" s="136"/>
      <c r="HR452" s="131"/>
      <c r="HS452" s="69">
        <f t="shared" si="3695"/>
        <v>0</v>
      </c>
      <c r="HT452" s="162"/>
      <c r="HU452" s="130"/>
      <c r="HV452" s="18">
        <f t="shared" si="3696"/>
        <v>0</v>
      </c>
      <c r="HW452" s="107" t="s">
        <v>86</v>
      </c>
      <c r="HX452" s="294"/>
      <c r="HY452" s="197"/>
      <c r="HZ452" s="2">
        <f t="shared" si="3397"/>
        <v>1</v>
      </c>
    </row>
    <row r="453" spans="1:234" x14ac:dyDescent="0.2">
      <c r="B453" s="16"/>
      <c r="C453" s="15"/>
      <c r="D453" s="96"/>
      <c r="E453" s="96"/>
      <c r="F453" s="34"/>
      <c r="G453" s="33"/>
      <c r="H453" s="22" t="s">
        <v>94</v>
      </c>
      <c r="I453" s="42">
        <v>442</v>
      </c>
      <c r="J453" s="102">
        <f>SUBTOTAL(103,I$12:I453)*1</f>
        <v>79</v>
      </c>
      <c r="K453" s="105" t="s">
        <v>77</v>
      </c>
      <c r="L453" s="17" t="s">
        <v>65</v>
      </c>
      <c r="M453" s="267">
        <v>43651</v>
      </c>
      <c r="N453" s="260">
        <v>44012</v>
      </c>
      <c r="O453" s="116">
        <v>44104</v>
      </c>
      <c r="P453" s="122">
        <v>5554</v>
      </c>
      <c r="Q453" s="158">
        <v>5280</v>
      </c>
      <c r="R453" s="158">
        <v>5378</v>
      </c>
      <c r="S453" s="92">
        <f t="shared" ca="1" si="3625"/>
        <v>5327</v>
      </c>
      <c r="T453" s="92">
        <f t="shared" si="3626"/>
        <v>5430</v>
      </c>
      <c r="U453" s="91">
        <f t="shared" ca="1" si="3627"/>
        <v>103</v>
      </c>
      <c r="V453" s="91">
        <f t="shared" si="3628"/>
        <v>124</v>
      </c>
      <c r="W453" s="120">
        <f t="shared" si="3629"/>
        <v>0.97767374864962187</v>
      </c>
      <c r="X453" s="178">
        <v>50</v>
      </c>
      <c r="Y453" s="128">
        <f t="shared" si="3630"/>
        <v>47</v>
      </c>
      <c r="Z453" s="179">
        <f t="shared" ca="1" si="3631"/>
        <v>47</v>
      </c>
      <c r="AA453" s="127">
        <f t="shared" si="3632"/>
        <v>52</v>
      </c>
      <c r="AB453" s="67">
        <f t="shared" ca="1" si="3633"/>
        <v>1.1063829787234043</v>
      </c>
      <c r="AC453" s="69">
        <f t="shared" ca="1" si="3634"/>
        <v>5</v>
      </c>
      <c r="AD453" s="226">
        <f t="shared" si="3697"/>
        <v>0</v>
      </c>
      <c r="AE453" s="227">
        <f t="shared" si="3698"/>
        <v>0</v>
      </c>
      <c r="AF453" s="225">
        <f t="shared" si="3699"/>
        <v>0</v>
      </c>
      <c r="AG453" s="226">
        <f t="shared" si="3700"/>
        <v>15</v>
      </c>
      <c r="AH453" s="227">
        <f t="shared" si="3701"/>
        <v>20</v>
      </c>
      <c r="AI453" s="225">
        <f t="shared" si="3702"/>
        <v>5</v>
      </c>
      <c r="AJ453" s="226">
        <f t="shared" si="3703"/>
        <v>10</v>
      </c>
      <c r="AK453" s="227">
        <f t="shared" si="3704"/>
        <v>10</v>
      </c>
      <c r="AL453" s="225">
        <f t="shared" si="3705"/>
        <v>0</v>
      </c>
      <c r="AM453" s="226">
        <f t="shared" si="3706"/>
        <v>22</v>
      </c>
      <c r="AN453" s="227">
        <f t="shared" si="3707"/>
        <v>22</v>
      </c>
      <c r="AO453" s="225">
        <f t="shared" si="3708"/>
        <v>0</v>
      </c>
      <c r="AP453" s="226">
        <f t="shared" si="3709"/>
        <v>0</v>
      </c>
      <c r="AQ453" s="227">
        <f t="shared" si="3710"/>
        <v>0</v>
      </c>
      <c r="AR453" s="225">
        <f t="shared" si="3635"/>
        <v>0</v>
      </c>
      <c r="AS453" s="136">
        <v>0</v>
      </c>
      <c r="AT453" s="131">
        <v>0</v>
      </c>
      <c r="AU453" s="69">
        <f t="shared" si="3636"/>
        <v>0</v>
      </c>
      <c r="AV453" s="162">
        <v>5</v>
      </c>
      <c r="AW453" s="130">
        <v>4</v>
      </c>
      <c r="AX453" s="18">
        <f t="shared" si="3637"/>
        <v>-1</v>
      </c>
      <c r="AY453" s="136">
        <v>0</v>
      </c>
      <c r="AZ453" s="131">
        <v>0</v>
      </c>
      <c r="BA453" s="69">
        <f t="shared" si="3638"/>
        <v>0</v>
      </c>
      <c r="BB453" s="162">
        <v>5</v>
      </c>
      <c r="BC453" s="130">
        <v>4</v>
      </c>
      <c r="BD453" s="18">
        <f t="shared" si="3639"/>
        <v>-1</v>
      </c>
      <c r="BE453" s="136">
        <v>0</v>
      </c>
      <c r="BF453" s="131">
        <v>0</v>
      </c>
      <c r="BG453" s="69">
        <f t="shared" si="3640"/>
        <v>0</v>
      </c>
      <c r="BH453" s="162">
        <v>5</v>
      </c>
      <c r="BI453" s="130">
        <v>4</v>
      </c>
      <c r="BJ453" s="18">
        <f t="shared" si="3641"/>
        <v>-1</v>
      </c>
      <c r="BK453" s="136">
        <v>0</v>
      </c>
      <c r="BL453" s="131">
        <v>0</v>
      </c>
      <c r="BM453" s="69">
        <f t="shared" si="3642"/>
        <v>0</v>
      </c>
      <c r="BN453" s="162">
        <v>5</v>
      </c>
      <c r="BO453" s="130">
        <v>4</v>
      </c>
      <c r="BP453" s="18">
        <f t="shared" si="3643"/>
        <v>-1</v>
      </c>
      <c r="BQ453" s="136">
        <v>0</v>
      </c>
      <c r="BR453" s="131">
        <v>0</v>
      </c>
      <c r="BS453" s="69">
        <f t="shared" si="3644"/>
        <v>0</v>
      </c>
      <c r="BT453" s="162">
        <v>5</v>
      </c>
      <c r="BU453" s="130">
        <v>4</v>
      </c>
      <c r="BV453" s="18">
        <f t="shared" si="3645"/>
        <v>-1</v>
      </c>
      <c r="BW453" s="136">
        <v>0</v>
      </c>
      <c r="BX453" s="131">
        <v>0</v>
      </c>
      <c r="BY453" s="69">
        <f t="shared" si="3646"/>
        <v>0</v>
      </c>
      <c r="BZ453" s="162">
        <v>5</v>
      </c>
      <c r="CA453" s="130">
        <v>4</v>
      </c>
      <c r="CB453" s="18">
        <f t="shared" si="3647"/>
        <v>-1</v>
      </c>
      <c r="CC453" s="136">
        <v>0</v>
      </c>
      <c r="CD453" s="131">
        <v>0</v>
      </c>
      <c r="CE453" s="69">
        <f t="shared" si="3648"/>
        <v>0</v>
      </c>
      <c r="CF453" s="162">
        <v>5</v>
      </c>
      <c r="CG453" s="130">
        <v>4</v>
      </c>
      <c r="CH453" s="18">
        <f t="shared" si="3649"/>
        <v>-1</v>
      </c>
      <c r="CI453" s="136">
        <v>0</v>
      </c>
      <c r="CJ453" s="131">
        <v>0</v>
      </c>
      <c r="CK453" s="69">
        <f t="shared" si="3650"/>
        <v>0</v>
      </c>
      <c r="CL453" s="162">
        <v>5</v>
      </c>
      <c r="CM453" s="130">
        <v>5</v>
      </c>
      <c r="CN453" s="18">
        <f t="shared" si="3651"/>
        <v>0</v>
      </c>
      <c r="CO453" s="136">
        <v>0</v>
      </c>
      <c r="CP453" s="131">
        <v>10</v>
      </c>
      <c r="CQ453" s="69">
        <f t="shared" si="3652"/>
        <v>10</v>
      </c>
      <c r="CR453" s="162">
        <v>5</v>
      </c>
      <c r="CS453" s="130">
        <v>5</v>
      </c>
      <c r="CT453" s="18">
        <f t="shared" si="3653"/>
        <v>0</v>
      </c>
      <c r="CU453" s="136">
        <v>0</v>
      </c>
      <c r="CV453" s="131">
        <v>0</v>
      </c>
      <c r="CW453" s="69">
        <f t="shared" si="3654"/>
        <v>0</v>
      </c>
      <c r="CX453" s="162">
        <v>5</v>
      </c>
      <c r="CY453" s="130">
        <v>5</v>
      </c>
      <c r="CZ453" s="18">
        <f t="shared" si="3655"/>
        <v>0</v>
      </c>
      <c r="DA453" s="136">
        <v>0</v>
      </c>
      <c r="DB453" s="131">
        <v>0</v>
      </c>
      <c r="DC453" s="69">
        <f t="shared" si="3656"/>
        <v>0</v>
      </c>
      <c r="DD453" s="162">
        <v>5</v>
      </c>
      <c r="DE453" s="130">
        <v>5</v>
      </c>
      <c r="DF453" s="18">
        <f t="shared" si="3657"/>
        <v>0</v>
      </c>
      <c r="DG453" s="136">
        <v>0</v>
      </c>
      <c r="DH453" s="131">
        <v>10</v>
      </c>
      <c r="DI453" s="69">
        <f t="shared" si="3658"/>
        <v>10</v>
      </c>
      <c r="DJ453" s="162">
        <v>5</v>
      </c>
      <c r="DK453" s="130">
        <v>5</v>
      </c>
      <c r="DL453" s="18">
        <f t="shared" si="3659"/>
        <v>0</v>
      </c>
      <c r="DM453" s="136">
        <v>0</v>
      </c>
      <c r="DN453" s="131">
        <v>0</v>
      </c>
      <c r="DO453" s="69">
        <f t="shared" si="3660"/>
        <v>0</v>
      </c>
      <c r="DP453" s="162">
        <v>5</v>
      </c>
      <c r="DQ453" s="130">
        <v>5</v>
      </c>
      <c r="DR453" s="18">
        <f t="shared" si="3661"/>
        <v>0</v>
      </c>
      <c r="DS453" s="136">
        <v>15</v>
      </c>
      <c r="DT453" s="131">
        <v>0</v>
      </c>
      <c r="DU453" s="69">
        <f t="shared" si="3662"/>
        <v>-15</v>
      </c>
      <c r="DV453" s="162">
        <v>5</v>
      </c>
      <c r="DW453" s="130">
        <v>5</v>
      </c>
      <c r="DX453" s="18">
        <f t="shared" si="3663"/>
        <v>0</v>
      </c>
      <c r="DY453" s="136">
        <v>0</v>
      </c>
      <c r="DZ453" s="131">
        <v>0</v>
      </c>
      <c r="EA453" s="69">
        <f t="shared" si="3664"/>
        <v>0</v>
      </c>
      <c r="EB453" s="162">
        <v>5</v>
      </c>
      <c r="EC453" s="130">
        <v>5</v>
      </c>
      <c r="ED453" s="18">
        <f t="shared" si="3665"/>
        <v>0</v>
      </c>
      <c r="EE453" s="136">
        <v>10</v>
      </c>
      <c r="EF453" s="131">
        <v>10</v>
      </c>
      <c r="EG453" s="69">
        <f t="shared" si="3666"/>
        <v>0</v>
      </c>
      <c r="EH453" s="162">
        <v>5</v>
      </c>
      <c r="EI453" s="130">
        <v>5</v>
      </c>
      <c r="EJ453" s="18">
        <f t="shared" si="3667"/>
        <v>0</v>
      </c>
      <c r="EK453" s="136">
        <v>0</v>
      </c>
      <c r="EL453" s="131">
        <v>0</v>
      </c>
      <c r="EM453" s="69">
        <f t="shared" si="3668"/>
        <v>0</v>
      </c>
      <c r="EN453" s="162">
        <v>5</v>
      </c>
      <c r="EO453" s="130">
        <v>5</v>
      </c>
      <c r="EP453" s="18">
        <f t="shared" si="3669"/>
        <v>0</v>
      </c>
      <c r="EQ453" s="136">
        <v>0</v>
      </c>
      <c r="ER453" s="131">
        <v>0</v>
      </c>
      <c r="ES453" s="69">
        <f t="shared" si="3670"/>
        <v>0</v>
      </c>
      <c r="ET453" s="162">
        <v>5</v>
      </c>
      <c r="EU453" s="130">
        <v>5</v>
      </c>
      <c r="EV453" s="18">
        <f t="shared" si="3671"/>
        <v>0</v>
      </c>
      <c r="EW453" s="136">
        <v>0</v>
      </c>
      <c r="EX453" s="131">
        <v>0</v>
      </c>
      <c r="EY453" s="69">
        <f t="shared" si="3672"/>
        <v>0</v>
      </c>
      <c r="EZ453" s="162">
        <v>5</v>
      </c>
      <c r="FA453" s="130">
        <v>5</v>
      </c>
      <c r="FB453" s="18">
        <f t="shared" si="3673"/>
        <v>0</v>
      </c>
      <c r="FC453" s="136">
        <v>0</v>
      </c>
      <c r="FD453" s="131">
        <v>0</v>
      </c>
      <c r="FE453" s="69">
        <f t="shared" si="3674"/>
        <v>0</v>
      </c>
      <c r="FF453" s="162">
        <v>5</v>
      </c>
      <c r="FG453" s="130">
        <v>5</v>
      </c>
      <c r="FH453" s="18">
        <f t="shared" si="3624"/>
        <v>0</v>
      </c>
      <c r="FI453" s="136">
        <v>0</v>
      </c>
      <c r="FJ453" s="131">
        <v>0</v>
      </c>
      <c r="FK453" s="69">
        <f t="shared" si="3675"/>
        <v>0</v>
      </c>
      <c r="FL453" s="162">
        <v>5</v>
      </c>
      <c r="FM453" s="130">
        <v>5</v>
      </c>
      <c r="FN453" s="18">
        <f t="shared" si="3676"/>
        <v>0</v>
      </c>
      <c r="FO453" s="136">
        <v>0</v>
      </c>
      <c r="FP453" s="131">
        <v>0</v>
      </c>
      <c r="FQ453" s="69">
        <f t="shared" si="3677"/>
        <v>0</v>
      </c>
      <c r="FR453" s="162">
        <v>5</v>
      </c>
      <c r="FS453" s="130">
        <v>5</v>
      </c>
      <c r="FT453" s="18">
        <f t="shared" si="3678"/>
        <v>0</v>
      </c>
      <c r="FU453" s="136">
        <v>0</v>
      </c>
      <c r="FV453" s="131">
        <v>0</v>
      </c>
      <c r="FW453" s="69">
        <f t="shared" si="3679"/>
        <v>0</v>
      </c>
      <c r="FX453" s="162">
        <v>5</v>
      </c>
      <c r="FY453" s="130">
        <v>5</v>
      </c>
      <c r="FZ453" s="18">
        <f t="shared" si="3680"/>
        <v>0</v>
      </c>
      <c r="GA453" s="136">
        <v>0</v>
      </c>
      <c r="GB453" s="131">
        <v>0</v>
      </c>
      <c r="GC453" s="69">
        <f t="shared" si="3681"/>
        <v>0</v>
      </c>
      <c r="GD453" s="162">
        <v>5</v>
      </c>
      <c r="GE453" s="130">
        <v>5</v>
      </c>
      <c r="GF453" s="18">
        <f t="shared" si="3682"/>
        <v>0</v>
      </c>
      <c r="GG453" s="136">
        <v>19</v>
      </c>
      <c r="GH453" s="131">
        <v>19</v>
      </c>
      <c r="GI453" s="69">
        <f t="shared" si="3683"/>
        <v>0</v>
      </c>
      <c r="GJ453" s="162">
        <v>5</v>
      </c>
      <c r="GK453" s="130">
        <v>5</v>
      </c>
      <c r="GL453" s="18">
        <f t="shared" si="3684"/>
        <v>0</v>
      </c>
      <c r="GM453" s="136">
        <v>3</v>
      </c>
      <c r="GN453" s="131">
        <v>3</v>
      </c>
      <c r="GO453" s="69">
        <f t="shared" si="3685"/>
        <v>0</v>
      </c>
      <c r="GP453" s="162">
        <v>5</v>
      </c>
      <c r="GQ453" s="130">
        <v>5</v>
      </c>
      <c r="GR453" s="18">
        <f t="shared" si="3686"/>
        <v>0</v>
      </c>
      <c r="GS453" s="136">
        <v>0</v>
      </c>
      <c r="GT453" s="131">
        <v>0</v>
      </c>
      <c r="GU453" s="69">
        <f t="shared" si="3687"/>
        <v>0</v>
      </c>
      <c r="GV453" s="162">
        <v>5</v>
      </c>
      <c r="GW453" s="130">
        <v>5</v>
      </c>
      <c r="GX453" s="18">
        <f t="shared" si="3688"/>
        <v>0</v>
      </c>
      <c r="GY453" s="136">
        <v>0</v>
      </c>
      <c r="GZ453" s="131">
        <v>0</v>
      </c>
      <c r="HA453" s="69">
        <f t="shared" si="3689"/>
        <v>0</v>
      </c>
      <c r="HB453" s="162">
        <v>5</v>
      </c>
      <c r="HC453" s="130">
        <v>5</v>
      </c>
      <c r="HD453" s="18">
        <f t="shared" si="3690"/>
        <v>0</v>
      </c>
      <c r="HE453" s="136"/>
      <c r="HF453" s="131"/>
      <c r="HG453" s="69">
        <f t="shared" si="3691"/>
        <v>0</v>
      </c>
      <c r="HH453" s="162"/>
      <c r="HI453" s="130"/>
      <c r="HJ453" s="18">
        <f t="shared" si="3692"/>
        <v>0</v>
      </c>
      <c r="HK453" s="136"/>
      <c r="HL453" s="131"/>
      <c r="HM453" s="69">
        <f t="shared" si="3693"/>
        <v>0</v>
      </c>
      <c r="HN453" s="162"/>
      <c r="HO453" s="130"/>
      <c r="HP453" s="18">
        <f t="shared" si="3694"/>
        <v>0</v>
      </c>
      <c r="HQ453" s="136"/>
      <c r="HR453" s="131"/>
      <c r="HS453" s="69">
        <f t="shared" si="3695"/>
        <v>0</v>
      </c>
      <c r="HT453" s="162"/>
      <c r="HU453" s="130"/>
      <c r="HV453" s="18">
        <f t="shared" si="3696"/>
        <v>0</v>
      </c>
      <c r="HW453" s="107" t="s">
        <v>86</v>
      </c>
      <c r="HX453" s="294"/>
      <c r="HY453" s="197"/>
      <c r="HZ453" s="2">
        <f t="shared" si="3397"/>
        <v>1</v>
      </c>
    </row>
    <row r="454" spans="1:234" x14ac:dyDescent="0.2">
      <c r="A454" s="1" t="e">
        <f>$K$2&amp;#REF!&amp;$K$447&amp;$K$448&amp;K454</f>
        <v>#REF!</v>
      </c>
      <c r="B454" s="16" t="e">
        <f>IF(#REF!=0,"Скрыть","")</f>
        <v>#REF!</v>
      </c>
      <c r="C454" s="15" t="e">
        <f>IF(AND(#REF!&gt;85%,#REF!&gt;85%),"скрыть","")</f>
        <v>#REF!</v>
      </c>
      <c r="D454" s="14" t="s">
        <v>2</v>
      </c>
      <c r="E454" s="14" t="s">
        <v>22</v>
      </c>
      <c r="F454" s="34" t="s">
        <v>21</v>
      </c>
      <c r="G454" s="33" t="str">
        <f>CONCATENATE(D454,E454,F454,K454)</f>
        <v>3BDFBC50-5FD0-44D2-8F2C-8100642B19E79B418CE2-3C3A-489E-AF53-F47DE15042044E005709-4C1C-449E-A1D6-E252D76BFAB2Монолитный ж/б, м3</v>
      </c>
      <c r="H454" s="22" t="s">
        <v>94</v>
      </c>
      <c r="I454" s="42">
        <v>443</v>
      </c>
      <c r="J454" s="102">
        <f>SUBTOTAL(103,I$12:I454)*1</f>
        <v>80</v>
      </c>
      <c r="K454" s="108" t="s">
        <v>10</v>
      </c>
      <c r="L454" s="17" t="s">
        <v>65</v>
      </c>
      <c r="M454" s="267">
        <v>43784</v>
      </c>
      <c r="N454" s="255">
        <v>44316</v>
      </c>
      <c r="O454" s="118">
        <v>44316</v>
      </c>
      <c r="P454" s="162">
        <v>49258</v>
      </c>
      <c r="Q454" s="163">
        <v>43137.519354838711</v>
      </c>
      <c r="R454" s="163">
        <v>43308.299999999996</v>
      </c>
      <c r="S454" s="92">
        <f t="shared" ca="1" si="3625"/>
        <v>43448.519354838711</v>
      </c>
      <c r="T454" s="92">
        <f t="shared" si="3626"/>
        <v>43637.299999999996</v>
      </c>
      <c r="U454" s="91">
        <f t="shared" ca="1" si="3627"/>
        <v>188.78064516128507</v>
      </c>
      <c r="V454" s="91">
        <f t="shared" si="3628"/>
        <v>5620.7000000000044</v>
      </c>
      <c r="W454" s="120">
        <f t="shared" si="3629"/>
        <v>0.8858926468796946</v>
      </c>
      <c r="X454" s="178">
        <v>311</v>
      </c>
      <c r="Y454" s="128">
        <f t="shared" si="3630"/>
        <v>311</v>
      </c>
      <c r="Z454" s="179">
        <f t="shared" ca="1" si="3631"/>
        <v>311</v>
      </c>
      <c r="AA454" s="127">
        <f t="shared" si="3632"/>
        <v>329</v>
      </c>
      <c r="AB454" s="67">
        <f t="shared" ca="1" si="3633"/>
        <v>1.0578778135048232</v>
      </c>
      <c r="AC454" s="69">
        <f t="shared" ca="1" si="3634"/>
        <v>18</v>
      </c>
      <c r="AD454" s="226">
        <f t="shared" si="3697"/>
        <v>17</v>
      </c>
      <c r="AE454" s="227">
        <f t="shared" si="3698"/>
        <v>329</v>
      </c>
      <c r="AF454" s="225">
        <f t="shared" si="3699"/>
        <v>312</v>
      </c>
      <c r="AG454" s="226">
        <f t="shared" si="3700"/>
        <v>0</v>
      </c>
      <c r="AH454" s="227">
        <f t="shared" si="3701"/>
        <v>0</v>
      </c>
      <c r="AI454" s="225">
        <f t="shared" si="3702"/>
        <v>0</v>
      </c>
      <c r="AJ454" s="226">
        <f t="shared" si="3703"/>
        <v>294</v>
      </c>
      <c r="AK454" s="227">
        <f t="shared" si="3704"/>
        <v>0</v>
      </c>
      <c r="AL454" s="225">
        <f t="shared" si="3705"/>
        <v>-294</v>
      </c>
      <c r="AM454" s="226">
        <f t="shared" si="3706"/>
        <v>0</v>
      </c>
      <c r="AN454" s="227">
        <f t="shared" si="3707"/>
        <v>0</v>
      </c>
      <c r="AO454" s="225">
        <f t="shared" si="3708"/>
        <v>0</v>
      </c>
      <c r="AP454" s="226">
        <f t="shared" si="3709"/>
        <v>0</v>
      </c>
      <c r="AQ454" s="227">
        <f t="shared" si="3710"/>
        <v>0</v>
      </c>
      <c r="AR454" s="225">
        <f t="shared" si="3635"/>
        <v>0</v>
      </c>
      <c r="AS454" s="136">
        <v>0</v>
      </c>
      <c r="AT454" s="131">
        <v>0</v>
      </c>
      <c r="AU454" s="69">
        <f t="shared" si="3636"/>
        <v>0</v>
      </c>
      <c r="AV454" s="162">
        <v>205</v>
      </c>
      <c r="AW454" s="130">
        <v>180</v>
      </c>
      <c r="AX454" s="18">
        <f t="shared" si="3637"/>
        <v>-25</v>
      </c>
      <c r="AY454" s="136">
        <v>0</v>
      </c>
      <c r="AZ454" s="131">
        <v>0</v>
      </c>
      <c r="BA454" s="69">
        <f t="shared" si="3638"/>
        <v>0</v>
      </c>
      <c r="BB454" s="162">
        <v>205</v>
      </c>
      <c r="BC454" s="130">
        <v>185</v>
      </c>
      <c r="BD454" s="18">
        <f t="shared" si="3639"/>
        <v>-20</v>
      </c>
      <c r="BE454" s="136">
        <v>17</v>
      </c>
      <c r="BF454" s="131">
        <v>17</v>
      </c>
      <c r="BG454" s="69">
        <f t="shared" si="3640"/>
        <v>0</v>
      </c>
      <c r="BH454" s="162">
        <v>205</v>
      </c>
      <c r="BI454" s="130">
        <v>185</v>
      </c>
      <c r="BJ454" s="18">
        <f t="shared" si="3641"/>
        <v>-20</v>
      </c>
      <c r="BK454" s="136">
        <v>0</v>
      </c>
      <c r="BL454" s="131">
        <v>0</v>
      </c>
      <c r="BM454" s="69">
        <f t="shared" si="3642"/>
        <v>0</v>
      </c>
      <c r="BN454" s="162">
        <v>205</v>
      </c>
      <c r="BO454" s="130">
        <v>185</v>
      </c>
      <c r="BP454" s="18">
        <f t="shared" si="3643"/>
        <v>-20</v>
      </c>
      <c r="BQ454" s="136">
        <v>0</v>
      </c>
      <c r="BR454" s="131">
        <v>312</v>
      </c>
      <c r="BS454" s="69">
        <f t="shared" si="3644"/>
        <v>312</v>
      </c>
      <c r="BT454" s="162">
        <v>38</v>
      </c>
      <c r="BU454" s="130">
        <v>30</v>
      </c>
      <c r="BV454" s="18">
        <f t="shared" si="3645"/>
        <v>-8</v>
      </c>
      <c r="BW454" s="136">
        <v>0</v>
      </c>
      <c r="BX454" s="131">
        <v>0</v>
      </c>
      <c r="BY454" s="69">
        <f t="shared" si="3646"/>
        <v>0</v>
      </c>
      <c r="BZ454" s="162">
        <v>38</v>
      </c>
      <c r="CA454" s="130">
        <v>30</v>
      </c>
      <c r="CB454" s="18">
        <f t="shared" si="3647"/>
        <v>-8</v>
      </c>
      <c r="CC454" s="136">
        <v>0</v>
      </c>
      <c r="CD454" s="131">
        <v>0</v>
      </c>
      <c r="CE454" s="69">
        <f t="shared" si="3648"/>
        <v>0</v>
      </c>
      <c r="CF454" s="162">
        <v>38</v>
      </c>
      <c r="CG454" s="130">
        <v>30</v>
      </c>
      <c r="CH454" s="18">
        <f t="shared" si="3649"/>
        <v>-8</v>
      </c>
      <c r="CI454" s="136">
        <v>0</v>
      </c>
      <c r="CJ454" s="131">
        <v>0</v>
      </c>
      <c r="CK454" s="69">
        <f t="shared" si="3650"/>
        <v>0</v>
      </c>
      <c r="CL454" s="162">
        <v>38</v>
      </c>
      <c r="CM454" s="130">
        <v>22</v>
      </c>
      <c r="CN454" s="18">
        <f t="shared" si="3651"/>
        <v>-16</v>
      </c>
      <c r="CO454" s="136">
        <v>0</v>
      </c>
      <c r="CP454" s="131">
        <v>0</v>
      </c>
      <c r="CQ454" s="69">
        <f t="shared" si="3652"/>
        <v>0</v>
      </c>
      <c r="CR454" s="162">
        <v>38</v>
      </c>
      <c r="CS454" s="130">
        <v>22</v>
      </c>
      <c r="CT454" s="18">
        <f t="shared" si="3653"/>
        <v>-16</v>
      </c>
      <c r="CU454" s="136">
        <v>0</v>
      </c>
      <c r="CV454" s="131">
        <v>0</v>
      </c>
      <c r="CW454" s="69">
        <f t="shared" si="3654"/>
        <v>0</v>
      </c>
      <c r="CX454" s="162">
        <v>38</v>
      </c>
      <c r="CY454" s="130">
        <v>22</v>
      </c>
      <c r="CZ454" s="18">
        <f t="shared" si="3655"/>
        <v>-16</v>
      </c>
      <c r="DA454" s="136">
        <v>0</v>
      </c>
      <c r="DB454" s="131">
        <v>0</v>
      </c>
      <c r="DC454" s="69">
        <f t="shared" si="3656"/>
        <v>0</v>
      </c>
      <c r="DD454" s="162">
        <v>38</v>
      </c>
      <c r="DE454" s="130">
        <v>24</v>
      </c>
      <c r="DF454" s="18">
        <f t="shared" si="3657"/>
        <v>-14</v>
      </c>
      <c r="DG454" s="136">
        <v>0</v>
      </c>
      <c r="DH454" s="131">
        <v>0</v>
      </c>
      <c r="DI454" s="69">
        <f t="shared" si="3658"/>
        <v>0</v>
      </c>
      <c r="DJ454" s="162">
        <v>38</v>
      </c>
      <c r="DK454" s="130">
        <v>24</v>
      </c>
      <c r="DL454" s="18">
        <f t="shared" si="3659"/>
        <v>-14</v>
      </c>
      <c r="DM454" s="136">
        <v>0</v>
      </c>
      <c r="DN454" s="131">
        <v>0</v>
      </c>
      <c r="DO454" s="69">
        <f t="shared" si="3660"/>
        <v>0</v>
      </c>
      <c r="DP454" s="162">
        <v>38</v>
      </c>
      <c r="DQ454" s="130">
        <v>24</v>
      </c>
      <c r="DR454" s="18">
        <f t="shared" si="3661"/>
        <v>-14</v>
      </c>
      <c r="DS454" s="136">
        <v>0</v>
      </c>
      <c r="DT454" s="131">
        <v>0</v>
      </c>
      <c r="DU454" s="69">
        <f t="shared" si="3662"/>
        <v>0</v>
      </c>
      <c r="DV454" s="162">
        <v>38</v>
      </c>
      <c r="DW454" s="130">
        <v>24</v>
      </c>
      <c r="DX454" s="18">
        <f t="shared" si="3663"/>
        <v>-14</v>
      </c>
      <c r="DY454" s="136">
        <v>0</v>
      </c>
      <c r="DZ454" s="131">
        <v>0</v>
      </c>
      <c r="EA454" s="69">
        <f t="shared" si="3664"/>
        <v>0</v>
      </c>
      <c r="EB454" s="162">
        <v>38</v>
      </c>
      <c r="EC454" s="130">
        <v>16</v>
      </c>
      <c r="ED454" s="18">
        <f t="shared" si="3665"/>
        <v>-22</v>
      </c>
      <c r="EE454" s="136">
        <v>0</v>
      </c>
      <c r="EF454" s="131">
        <v>0</v>
      </c>
      <c r="EG454" s="69">
        <f t="shared" si="3666"/>
        <v>0</v>
      </c>
      <c r="EH454" s="162">
        <v>38</v>
      </c>
      <c r="EI454" s="130">
        <v>14</v>
      </c>
      <c r="EJ454" s="18">
        <f t="shared" si="3667"/>
        <v>-24</v>
      </c>
      <c r="EK454" s="136">
        <v>0</v>
      </c>
      <c r="EL454" s="131">
        <v>0</v>
      </c>
      <c r="EM454" s="69">
        <f t="shared" si="3668"/>
        <v>0</v>
      </c>
      <c r="EN454" s="162">
        <v>38</v>
      </c>
      <c r="EO454" s="130">
        <v>18</v>
      </c>
      <c r="EP454" s="18">
        <f t="shared" si="3669"/>
        <v>-20</v>
      </c>
      <c r="EQ454" s="136">
        <v>0</v>
      </c>
      <c r="ER454" s="131">
        <v>0</v>
      </c>
      <c r="ES454" s="69">
        <f t="shared" si="3670"/>
        <v>0</v>
      </c>
      <c r="ET454" s="162">
        <v>38</v>
      </c>
      <c r="EU454" s="130">
        <v>13</v>
      </c>
      <c r="EV454" s="18">
        <f t="shared" si="3671"/>
        <v>-25</v>
      </c>
      <c r="EW454" s="136">
        <v>0</v>
      </c>
      <c r="EX454" s="131">
        <v>0</v>
      </c>
      <c r="EY454" s="69">
        <f t="shared" si="3672"/>
        <v>0</v>
      </c>
      <c r="EZ454" s="162">
        <v>38</v>
      </c>
      <c r="FA454" s="130">
        <v>13</v>
      </c>
      <c r="FB454" s="18">
        <f t="shared" si="3673"/>
        <v>-25</v>
      </c>
      <c r="FC454" s="136">
        <v>0</v>
      </c>
      <c r="FD454" s="131">
        <v>0</v>
      </c>
      <c r="FE454" s="69">
        <f t="shared" si="3674"/>
        <v>0</v>
      </c>
      <c r="FF454" s="162">
        <v>38</v>
      </c>
      <c r="FG454" s="130">
        <v>11</v>
      </c>
      <c r="FH454" s="18">
        <f t="shared" si="3624"/>
        <v>-27</v>
      </c>
      <c r="FI454" s="136">
        <v>294</v>
      </c>
      <c r="FJ454" s="131">
        <v>0</v>
      </c>
      <c r="FK454" s="69">
        <f t="shared" si="3675"/>
        <v>-294</v>
      </c>
      <c r="FL454" s="162">
        <v>38</v>
      </c>
      <c r="FM454" s="130">
        <v>11</v>
      </c>
      <c r="FN454" s="18">
        <f t="shared" si="3676"/>
        <v>-27</v>
      </c>
      <c r="FO454" s="136">
        <v>0</v>
      </c>
      <c r="FP454" s="131">
        <v>0</v>
      </c>
      <c r="FQ454" s="69">
        <f t="shared" si="3677"/>
        <v>0</v>
      </c>
      <c r="FR454" s="162">
        <v>38</v>
      </c>
      <c r="FS454" s="130">
        <v>11</v>
      </c>
      <c r="FT454" s="18">
        <f t="shared" si="3678"/>
        <v>-27</v>
      </c>
      <c r="FU454" s="136">
        <v>0</v>
      </c>
      <c r="FV454" s="131">
        <v>0</v>
      </c>
      <c r="FW454" s="69">
        <f t="shared" si="3679"/>
        <v>0</v>
      </c>
      <c r="FX454" s="162">
        <v>38</v>
      </c>
      <c r="FY454" s="130">
        <v>11</v>
      </c>
      <c r="FZ454" s="18">
        <f t="shared" si="3680"/>
        <v>-27</v>
      </c>
      <c r="GA454" s="136">
        <v>0</v>
      </c>
      <c r="GB454" s="131">
        <v>0</v>
      </c>
      <c r="GC454" s="69">
        <f t="shared" si="3681"/>
        <v>0</v>
      </c>
      <c r="GD454" s="162">
        <v>38</v>
      </c>
      <c r="GE454" s="130">
        <v>16</v>
      </c>
      <c r="GF454" s="18">
        <f t="shared" si="3682"/>
        <v>-22</v>
      </c>
      <c r="GG454" s="136">
        <v>0</v>
      </c>
      <c r="GH454" s="131">
        <v>0</v>
      </c>
      <c r="GI454" s="69">
        <f t="shared" si="3683"/>
        <v>0</v>
      </c>
      <c r="GJ454" s="162">
        <v>38</v>
      </c>
      <c r="GK454" s="130">
        <v>16</v>
      </c>
      <c r="GL454" s="18">
        <f t="shared" si="3684"/>
        <v>-22</v>
      </c>
      <c r="GM454" s="136">
        <v>0</v>
      </c>
      <c r="GN454" s="131">
        <v>0</v>
      </c>
      <c r="GO454" s="69">
        <f t="shared" si="3685"/>
        <v>0</v>
      </c>
      <c r="GP454" s="162">
        <v>38</v>
      </c>
      <c r="GQ454" s="130">
        <v>25</v>
      </c>
      <c r="GR454" s="18">
        <f t="shared" si="3686"/>
        <v>-13</v>
      </c>
      <c r="GS454" s="136">
        <v>0</v>
      </c>
      <c r="GT454" s="131">
        <v>0</v>
      </c>
      <c r="GU454" s="69">
        <f t="shared" si="3687"/>
        <v>0</v>
      </c>
      <c r="GV454" s="162">
        <v>38</v>
      </c>
      <c r="GW454" s="130">
        <v>25</v>
      </c>
      <c r="GX454" s="18">
        <f t="shared" si="3688"/>
        <v>-13</v>
      </c>
      <c r="GY454" s="136">
        <v>0</v>
      </c>
      <c r="GZ454" s="131">
        <v>0</v>
      </c>
      <c r="HA454" s="69">
        <f t="shared" si="3689"/>
        <v>0</v>
      </c>
      <c r="HB454" s="162">
        <v>38</v>
      </c>
      <c r="HC454" s="130">
        <v>25</v>
      </c>
      <c r="HD454" s="18">
        <f t="shared" si="3690"/>
        <v>-13</v>
      </c>
      <c r="HE454" s="136"/>
      <c r="HF454" s="131"/>
      <c r="HG454" s="69">
        <f t="shared" si="3691"/>
        <v>0</v>
      </c>
      <c r="HH454" s="162"/>
      <c r="HI454" s="130"/>
      <c r="HJ454" s="18">
        <f t="shared" si="3692"/>
        <v>0</v>
      </c>
      <c r="HK454" s="136"/>
      <c r="HL454" s="131"/>
      <c r="HM454" s="69">
        <f t="shared" si="3693"/>
        <v>0</v>
      </c>
      <c r="HN454" s="162"/>
      <c r="HO454" s="130"/>
      <c r="HP454" s="18">
        <f t="shared" si="3694"/>
        <v>0</v>
      </c>
      <c r="HQ454" s="136"/>
      <c r="HR454" s="131"/>
      <c r="HS454" s="69">
        <f t="shared" si="3695"/>
        <v>0</v>
      </c>
      <c r="HT454" s="162"/>
      <c r="HU454" s="130"/>
      <c r="HV454" s="18">
        <f t="shared" si="3696"/>
        <v>0</v>
      </c>
      <c r="HW454" s="107" t="s">
        <v>86</v>
      </c>
      <c r="HX454" s="299"/>
      <c r="HY454" s="85"/>
      <c r="HZ454" s="2">
        <f t="shared" si="3397"/>
        <v>1</v>
      </c>
    </row>
    <row r="455" spans="1:234" hidden="1" x14ac:dyDescent="0.2">
      <c r="A455" s="1" t="e">
        <f>$K$2&amp;#REF!&amp;$K$447&amp;$K$448&amp;K455</f>
        <v>#REF!</v>
      </c>
      <c r="B455" s="16" t="e">
        <f>IF(#REF!=0,"Скрыть","")</f>
        <v>#REF!</v>
      </c>
      <c r="C455" s="15" t="e">
        <f>IF(AND(#REF!&gt;85%,#REF!&gt;85%),"скрыть","")</f>
        <v>#REF!</v>
      </c>
      <c r="D455" s="14" t="s">
        <v>2</v>
      </c>
      <c r="E455" s="14" t="s">
        <v>22</v>
      </c>
      <c r="F455" s="34" t="s">
        <v>21</v>
      </c>
      <c r="G455" s="33" t="str">
        <f>CONCATENATE(D455,E455,F455,K455)</f>
        <v>3BDFBC50-5FD0-44D2-8F2C-8100642B19E79B418CE2-3C3A-489E-AF53-F47DE15042044E005709-4C1C-449E-A1D6-E252D76BFAB2Архитектурно-отделочные работы пассажирской зоны, м2</v>
      </c>
      <c r="H455" s="22" t="s">
        <v>94</v>
      </c>
      <c r="I455" s="42">
        <v>444</v>
      </c>
      <c r="J455" s="102">
        <f>SUBTOTAL(103,I$12:I455)*1</f>
        <v>80</v>
      </c>
      <c r="K455" s="108" t="s">
        <v>106</v>
      </c>
      <c r="L455" s="17" t="s">
        <v>65</v>
      </c>
      <c r="M455" s="267">
        <v>44166</v>
      </c>
      <c r="N455" s="255">
        <v>44499</v>
      </c>
      <c r="O455" s="118">
        <v>44449</v>
      </c>
      <c r="P455" s="162">
        <v>15700</v>
      </c>
      <c r="Q455" s="163">
        <v>0</v>
      </c>
      <c r="R455" s="163">
        <v>0</v>
      </c>
      <c r="S455" s="92">
        <f t="shared" ca="1" si="3625"/>
        <v>0</v>
      </c>
      <c r="T455" s="92">
        <f t="shared" si="3626"/>
        <v>0</v>
      </c>
      <c r="U455" s="91">
        <f t="shared" ca="1" si="3627"/>
        <v>0</v>
      </c>
      <c r="V455" s="91">
        <f t="shared" si="3628"/>
        <v>15700</v>
      </c>
      <c r="W455" s="120">
        <f t="shared" si="3629"/>
        <v>0</v>
      </c>
      <c r="X455" s="178"/>
      <c r="Y455" s="128">
        <f t="shared" si="3630"/>
        <v>0</v>
      </c>
      <c r="Z455" s="179">
        <f t="shared" ca="1" si="3631"/>
        <v>0</v>
      </c>
      <c r="AA455" s="127">
        <f t="shared" si="3632"/>
        <v>0</v>
      </c>
      <c r="AB455" s="67" t="str">
        <f t="shared" ca="1" si="3633"/>
        <v/>
      </c>
      <c r="AC455" s="69">
        <f t="shared" ca="1" si="3634"/>
        <v>0</v>
      </c>
      <c r="AD455" s="226">
        <f t="shared" si="3697"/>
        <v>0</v>
      </c>
      <c r="AE455" s="227">
        <f t="shared" si="3698"/>
        <v>0</v>
      </c>
      <c r="AF455" s="225">
        <f t="shared" si="3699"/>
        <v>0</v>
      </c>
      <c r="AG455" s="226">
        <f t="shared" si="3700"/>
        <v>0</v>
      </c>
      <c r="AH455" s="227">
        <f t="shared" si="3701"/>
        <v>0</v>
      </c>
      <c r="AI455" s="225">
        <f t="shared" si="3702"/>
        <v>0</v>
      </c>
      <c r="AJ455" s="226">
        <f t="shared" si="3703"/>
        <v>0</v>
      </c>
      <c r="AK455" s="227">
        <f t="shared" si="3704"/>
        <v>0</v>
      </c>
      <c r="AL455" s="225">
        <f t="shared" si="3705"/>
        <v>0</v>
      </c>
      <c r="AM455" s="226">
        <f t="shared" si="3706"/>
        <v>0</v>
      </c>
      <c r="AN455" s="227">
        <f t="shared" si="3707"/>
        <v>0</v>
      </c>
      <c r="AO455" s="225">
        <f t="shared" si="3708"/>
        <v>0</v>
      </c>
      <c r="AP455" s="226">
        <f t="shared" si="3709"/>
        <v>0</v>
      </c>
      <c r="AQ455" s="227">
        <f t="shared" si="3710"/>
        <v>0</v>
      </c>
      <c r="AR455" s="225">
        <f t="shared" si="3635"/>
        <v>0</v>
      </c>
      <c r="AS455" s="136"/>
      <c r="AT455" s="131"/>
      <c r="AU455" s="69">
        <f t="shared" si="3636"/>
        <v>0</v>
      </c>
      <c r="AV455" s="162"/>
      <c r="AW455" s="130"/>
      <c r="AX455" s="18">
        <f t="shared" si="3637"/>
        <v>0</v>
      </c>
      <c r="AY455" s="136"/>
      <c r="AZ455" s="131"/>
      <c r="BA455" s="69">
        <f t="shared" si="3638"/>
        <v>0</v>
      </c>
      <c r="BB455" s="162"/>
      <c r="BC455" s="130"/>
      <c r="BD455" s="18">
        <f t="shared" si="3639"/>
        <v>0</v>
      </c>
      <c r="BE455" s="136"/>
      <c r="BF455" s="131"/>
      <c r="BG455" s="69">
        <f t="shared" si="3640"/>
        <v>0</v>
      </c>
      <c r="BH455" s="162"/>
      <c r="BI455" s="130"/>
      <c r="BJ455" s="18">
        <f t="shared" si="3641"/>
        <v>0</v>
      </c>
      <c r="BK455" s="136"/>
      <c r="BL455" s="131"/>
      <c r="BM455" s="69">
        <f t="shared" si="3642"/>
        <v>0</v>
      </c>
      <c r="BN455" s="162"/>
      <c r="BO455" s="130"/>
      <c r="BP455" s="18">
        <f t="shared" si="3643"/>
        <v>0</v>
      </c>
      <c r="BQ455" s="136"/>
      <c r="BR455" s="131"/>
      <c r="BS455" s="69">
        <f t="shared" si="3644"/>
        <v>0</v>
      </c>
      <c r="BT455" s="162"/>
      <c r="BU455" s="130"/>
      <c r="BV455" s="18">
        <f t="shared" si="3645"/>
        <v>0</v>
      </c>
      <c r="BW455" s="136"/>
      <c r="BX455" s="131"/>
      <c r="BY455" s="69">
        <f t="shared" si="3646"/>
        <v>0</v>
      </c>
      <c r="BZ455" s="162"/>
      <c r="CA455" s="130"/>
      <c r="CB455" s="18">
        <f t="shared" si="3647"/>
        <v>0</v>
      </c>
      <c r="CC455" s="136"/>
      <c r="CD455" s="131"/>
      <c r="CE455" s="69">
        <f t="shared" si="3648"/>
        <v>0</v>
      </c>
      <c r="CF455" s="162"/>
      <c r="CG455" s="130"/>
      <c r="CH455" s="18">
        <f t="shared" si="3649"/>
        <v>0</v>
      </c>
      <c r="CI455" s="136"/>
      <c r="CJ455" s="131"/>
      <c r="CK455" s="69">
        <f t="shared" si="3650"/>
        <v>0</v>
      </c>
      <c r="CL455" s="162"/>
      <c r="CM455" s="130"/>
      <c r="CN455" s="18">
        <f t="shared" si="3651"/>
        <v>0</v>
      </c>
      <c r="CO455" s="136"/>
      <c r="CP455" s="131"/>
      <c r="CQ455" s="69">
        <f t="shared" si="3652"/>
        <v>0</v>
      </c>
      <c r="CR455" s="162"/>
      <c r="CS455" s="130"/>
      <c r="CT455" s="18">
        <f t="shared" si="3653"/>
        <v>0</v>
      </c>
      <c r="CU455" s="136"/>
      <c r="CV455" s="131"/>
      <c r="CW455" s="69">
        <f t="shared" si="3654"/>
        <v>0</v>
      </c>
      <c r="CX455" s="162"/>
      <c r="CY455" s="130"/>
      <c r="CZ455" s="18">
        <f t="shared" si="3655"/>
        <v>0</v>
      </c>
      <c r="DA455" s="136"/>
      <c r="DB455" s="131"/>
      <c r="DC455" s="69">
        <f t="shared" si="3656"/>
        <v>0</v>
      </c>
      <c r="DD455" s="162"/>
      <c r="DE455" s="130"/>
      <c r="DF455" s="18">
        <f t="shared" si="3657"/>
        <v>0</v>
      </c>
      <c r="DG455" s="136"/>
      <c r="DH455" s="131"/>
      <c r="DI455" s="69">
        <f t="shared" si="3658"/>
        <v>0</v>
      </c>
      <c r="DJ455" s="162"/>
      <c r="DK455" s="130"/>
      <c r="DL455" s="18">
        <f t="shared" si="3659"/>
        <v>0</v>
      </c>
      <c r="DM455" s="136"/>
      <c r="DN455" s="131"/>
      <c r="DO455" s="69">
        <f t="shared" si="3660"/>
        <v>0</v>
      </c>
      <c r="DP455" s="162"/>
      <c r="DQ455" s="130"/>
      <c r="DR455" s="18">
        <f t="shared" si="3661"/>
        <v>0</v>
      </c>
      <c r="DS455" s="136"/>
      <c r="DT455" s="131"/>
      <c r="DU455" s="69">
        <f t="shared" si="3662"/>
        <v>0</v>
      </c>
      <c r="DV455" s="162"/>
      <c r="DW455" s="130"/>
      <c r="DX455" s="18">
        <f t="shared" si="3663"/>
        <v>0</v>
      </c>
      <c r="DY455" s="136"/>
      <c r="DZ455" s="131"/>
      <c r="EA455" s="69">
        <f t="shared" si="3664"/>
        <v>0</v>
      </c>
      <c r="EB455" s="162"/>
      <c r="EC455" s="130"/>
      <c r="ED455" s="18">
        <f t="shared" si="3665"/>
        <v>0</v>
      </c>
      <c r="EE455" s="136"/>
      <c r="EF455" s="131"/>
      <c r="EG455" s="69">
        <f t="shared" si="3666"/>
        <v>0</v>
      </c>
      <c r="EH455" s="162"/>
      <c r="EI455" s="130"/>
      <c r="EJ455" s="18">
        <f t="shared" si="3667"/>
        <v>0</v>
      </c>
      <c r="EK455" s="136"/>
      <c r="EL455" s="131"/>
      <c r="EM455" s="69">
        <f t="shared" si="3668"/>
        <v>0</v>
      </c>
      <c r="EN455" s="162"/>
      <c r="EO455" s="130"/>
      <c r="EP455" s="18">
        <f t="shared" si="3669"/>
        <v>0</v>
      </c>
      <c r="EQ455" s="136"/>
      <c r="ER455" s="131"/>
      <c r="ES455" s="69">
        <f t="shared" si="3670"/>
        <v>0</v>
      </c>
      <c r="ET455" s="162"/>
      <c r="EU455" s="130"/>
      <c r="EV455" s="18">
        <f t="shared" si="3671"/>
        <v>0</v>
      </c>
      <c r="EW455" s="136"/>
      <c r="EX455" s="131"/>
      <c r="EY455" s="69">
        <f t="shared" si="3672"/>
        <v>0</v>
      </c>
      <c r="EZ455" s="162"/>
      <c r="FA455" s="130"/>
      <c r="FB455" s="18">
        <f t="shared" si="3673"/>
        <v>0</v>
      </c>
      <c r="FC455" s="136"/>
      <c r="FD455" s="131"/>
      <c r="FE455" s="69">
        <f t="shared" si="3674"/>
        <v>0</v>
      </c>
      <c r="FF455" s="162"/>
      <c r="FG455" s="130"/>
      <c r="FH455" s="18">
        <f t="shared" si="3624"/>
        <v>0</v>
      </c>
      <c r="FI455" s="136"/>
      <c r="FJ455" s="131"/>
      <c r="FK455" s="69">
        <f t="shared" si="3675"/>
        <v>0</v>
      </c>
      <c r="FL455" s="162"/>
      <c r="FM455" s="130"/>
      <c r="FN455" s="18">
        <f t="shared" si="3676"/>
        <v>0</v>
      </c>
      <c r="FO455" s="136"/>
      <c r="FP455" s="131"/>
      <c r="FQ455" s="69">
        <f t="shared" si="3677"/>
        <v>0</v>
      </c>
      <c r="FR455" s="162"/>
      <c r="FS455" s="130"/>
      <c r="FT455" s="18">
        <f t="shared" si="3678"/>
        <v>0</v>
      </c>
      <c r="FU455" s="136"/>
      <c r="FV455" s="131"/>
      <c r="FW455" s="69">
        <f t="shared" si="3679"/>
        <v>0</v>
      </c>
      <c r="FX455" s="162"/>
      <c r="FY455" s="130"/>
      <c r="FZ455" s="18">
        <f t="shared" si="3680"/>
        <v>0</v>
      </c>
      <c r="GA455" s="136"/>
      <c r="GB455" s="131"/>
      <c r="GC455" s="69">
        <f t="shared" si="3681"/>
        <v>0</v>
      </c>
      <c r="GD455" s="162"/>
      <c r="GE455" s="130"/>
      <c r="GF455" s="18">
        <f t="shared" si="3682"/>
        <v>0</v>
      </c>
      <c r="GG455" s="136"/>
      <c r="GH455" s="131"/>
      <c r="GI455" s="69">
        <f t="shared" si="3683"/>
        <v>0</v>
      </c>
      <c r="GJ455" s="162"/>
      <c r="GK455" s="130"/>
      <c r="GL455" s="18">
        <f t="shared" si="3684"/>
        <v>0</v>
      </c>
      <c r="GM455" s="136"/>
      <c r="GN455" s="131"/>
      <c r="GO455" s="69">
        <f t="shared" si="3685"/>
        <v>0</v>
      </c>
      <c r="GP455" s="162"/>
      <c r="GQ455" s="130"/>
      <c r="GR455" s="18">
        <f t="shared" si="3686"/>
        <v>0</v>
      </c>
      <c r="GS455" s="136"/>
      <c r="GT455" s="131"/>
      <c r="GU455" s="69">
        <f t="shared" si="3687"/>
        <v>0</v>
      </c>
      <c r="GV455" s="162"/>
      <c r="GW455" s="130"/>
      <c r="GX455" s="18">
        <f t="shared" si="3688"/>
        <v>0</v>
      </c>
      <c r="GY455" s="136"/>
      <c r="GZ455" s="131"/>
      <c r="HA455" s="69">
        <f t="shared" si="3689"/>
        <v>0</v>
      </c>
      <c r="HB455" s="162"/>
      <c r="HC455" s="130"/>
      <c r="HD455" s="18">
        <f t="shared" si="3690"/>
        <v>0</v>
      </c>
      <c r="HE455" s="136"/>
      <c r="HF455" s="131"/>
      <c r="HG455" s="69">
        <f t="shared" si="3691"/>
        <v>0</v>
      </c>
      <c r="HH455" s="162"/>
      <c r="HI455" s="130"/>
      <c r="HJ455" s="18">
        <f t="shared" si="3692"/>
        <v>0</v>
      </c>
      <c r="HK455" s="136"/>
      <c r="HL455" s="131"/>
      <c r="HM455" s="69">
        <f t="shared" si="3693"/>
        <v>0</v>
      </c>
      <c r="HN455" s="162"/>
      <c r="HO455" s="130"/>
      <c r="HP455" s="18">
        <f t="shared" si="3694"/>
        <v>0</v>
      </c>
      <c r="HQ455" s="136"/>
      <c r="HR455" s="131"/>
      <c r="HS455" s="69">
        <f t="shared" si="3695"/>
        <v>0</v>
      </c>
      <c r="HT455" s="162"/>
      <c r="HU455" s="130"/>
      <c r="HV455" s="18">
        <f t="shared" si="3696"/>
        <v>0</v>
      </c>
      <c r="HW455" s="17"/>
      <c r="HX455" s="85"/>
      <c r="HY455" s="85"/>
      <c r="HZ455" s="2" t="str">
        <f t="shared" si="3397"/>
        <v>СКРЫТЬ</v>
      </c>
    </row>
    <row r="456" spans="1:234" hidden="1" x14ac:dyDescent="0.2">
      <c r="B456" s="16"/>
      <c r="C456" s="15"/>
      <c r="D456" s="142"/>
      <c r="E456" s="142"/>
      <c r="F456" s="34"/>
      <c r="G456" s="36"/>
      <c r="H456" s="22" t="s">
        <v>94</v>
      </c>
      <c r="I456" s="42">
        <v>445</v>
      </c>
      <c r="J456" s="102">
        <f>SUBTOTAL(103,I$12:I456)*1</f>
        <v>80</v>
      </c>
      <c r="K456" s="108"/>
      <c r="L456" s="17" t="s">
        <v>65</v>
      </c>
      <c r="M456" s="267"/>
      <c r="N456" s="255"/>
      <c r="O456" s="118"/>
      <c r="P456" s="162"/>
      <c r="Q456" s="163"/>
      <c r="R456" s="163"/>
      <c r="S456" s="92"/>
      <c r="T456" s="123"/>
      <c r="U456" s="91"/>
      <c r="V456" s="91"/>
      <c r="W456" s="120" t="str">
        <f t="shared" si="3629"/>
        <v/>
      </c>
      <c r="X456" s="178"/>
      <c r="Y456" s="128"/>
      <c r="Z456" s="179"/>
      <c r="AA456" s="127"/>
      <c r="AB456" s="67"/>
      <c r="AC456" s="69"/>
      <c r="AD456" s="226">
        <f t="shared" si="3697"/>
        <v>0</v>
      </c>
      <c r="AE456" s="227">
        <f t="shared" si="3698"/>
        <v>0</v>
      </c>
      <c r="AF456" s="225">
        <f t="shared" si="3699"/>
        <v>0</v>
      </c>
      <c r="AG456" s="226">
        <f t="shared" si="3700"/>
        <v>0</v>
      </c>
      <c r="AH456" s="227">
        <f t="shared" si="3701"/>
        <v>0</v>
      </c>
      <c r="AI456" s="225">
        <f t="shared" si="3702"/>
        <v>0</v>
      </c>
      <c r="AJ456" s="226">
        <f t="shared" si="3703"/>
        <v>0</v>
      </c>
      <c r="AK456" s="227">
        <f t="shared" si="3704"/>
        <v>0</v>
      </c>
      <c r="AL456" s="225">
        <f t="shared" si="3705"/>
        <v>0</v>
      </c>
      <c r="AM456" s="226">
        <f t="shared" si="3706"/>
        <v>0</v>
      </c>
      <c r="AN456" s="227">
        <f t="shared" si="3707"/>
        <v>0</v>
      </c>
      <c r="AO456" s="225">
        <f t="shared" si="3708"/>
        <v>0</v>
      </c>
      <c r="AP456" s="226">
        <f t="shared" si="3709"/>
        <v>0</v>
      </c>
      <c r="AQ456" s="227">
        <f t="shared" si="3710"/>
        <v>0</v>
      </c>
      <c r="AR456" s="225">
        <f t="shared" si="3635"/>
        <v>0</v>
      </c>
      <c r="AS456" s="136"/>
      <c r="AT456" s="131"/>
      <c r="AU456" s="69"/>
      <c r="AV456" s="162"/>
      <c r="AW456" s="130"/>
      <c r="AX456" s="18"/>
      <c r="AY456" s="136"/>
      <c r="AZ456" s="131"/>
      <c r="BA456" s="69"/>
      <c r="BB456" s="162"/>
      <c r="BC456" s="130"/>
      <c r="BD456" s="18"/>
      <c r="BE456" s="136"/>
      <c r="BF456" s="131"/>
      <c r="BG456" s="69"/>
      <c r="BH456" s="162"/>
      <c r="BI456" s="130"/>
      <c r="BJ456" s="18"/>
      <c r="BK456" s="136"/>
      <c r="BL456" s="131"/>
      <c r="BM456" s="69"/>
      <c r="BN456" s="162"/>
      <c r="BO456" s="130"/>
      <c r="BP456" s="18"/>
      <c r="BQ456" s="136"/>
      <c r="BR456" s="131"/>
      <c r="BS456" s="69"/>
      <c r="BT456" s="162"/>
      <c r="BU456" s="130"/>
      <c r="BV456" s="18"/>
      <c r="BW456" s="136"/>
      <c r="BX456" s="131"/>
      <c r="BY456" s="69"/>
      <c r="BZ456" s="162"/>
      <c r="CA456" s="130"/>
      <c r="CB456" s="18"/>
      <c r="CC456" s="136"/>
      <c r="CD456" s="131"/>
      <c r="CE456" s="69"/>
      <c r="CF456" s="162"/>
      <c r="CG456" s="130"/>
      <c r="CH456" s="18"/>
      <c r="CI456" s="136"/>
      <c r="CJ456" s="131"/>
      <c r="CK456" s="69"/>
      <c r="CL456" s="162"/>
      <c r="CM456" s="130"/>
      <c r="CN456" s="18"/>
      <c r="CO456" s="136"/>
      <c r="CP456" s="131"/>
      <c r="CQ456" s="69"/>
      <c r="CR456" s="162"/>
      <c r="CS456" s="130"/>
      <c r="CT456" s="18"/>
      <c r="CU456" s="136"/>
      <c r="CV456" s="131"/>
      <c r="CW456" s="69"/>
      <c r="CX456" s="162"/>
      <c r="CY456" s="130"/>
      <c r="CZ456" s="18"/>
      <c r="DA456" s="136"/>
      <c r="DB456" s="131"/>
      <c r="DC456" s="69"/>
      <c r="DD456" s="162"/>
      <c r="DE456" s="130"/>
      <c r="DF456" s="18"/>
      <c r="DG456" s="136"/>
      <c r="DH456" s="131"/>
      <c r="DI456" s="69"/>
      <c r="DJ456" s="162"/>
      <c r="DK456" s="130"/>
      <c r="DL456" s="18"/>
      <c r="DM456" s="136"/>
      <c r="DN456" s="131"/>
      <c r="DO456" s="69"/>
      <c r="DP456" s="162"/>
      <c r="DQ456" s="130"/>
      <c r="DR456" s="18"/>
      <c r="DS456" s="136"/>
      <c r="DT456" s="131"/>
      <c r="DU456" s="69"/>
      <c r="DV456" s="162"/>
      <c r="DW456" s="130"/>
      <c r="DX456" s="18"/>
      <c r="DY456" s="136"/>
      <c r="DZ456" s="131"/>
      <c r="EA456" s="69"/>
      <c r="EB456" s="162"/>
      <c r="EC456" s="130"/>
      <c r="ED456" s="18"/>
      <c r="EE456" s="136"/>
      <c r="EF456" s="131"/>
      <c r="EG456" s="69"/>
      <c r="EH456" s="162"/>
      <c r="EI456" s="130"/>
      <c r="EJ456" s="18"/>
      <c r="EK456" s="136"/>
      <c r="EL456" s="131"/>
      <c r="EM456" s="69"/>
      <c r="EN456" s="162"/>
      <c r="EO456" s="130"/>
      <c r="EP456" s="18"/>
      <c r="EQ456" s="136"/>
      <c r="ER456" s="131"/>
      <c r="ES456" s="69"/>
      <c r="ET456" s="162"/>
      <c r="EU456" s="130"/>
      <c r="EV456" s="18"/>
      <c r="EW456" s="136"/>
      <c r="EX456" s="131"/>
      <c r="EY456" s="69"/>
      <c r="EZ456" s="162"/>
      <c r="FA456" s="130"/>
      <c r="FB456" s="18"/>
      <c r="FC456" s="136"/>
      <c r="FD456" s="131"/>
      <c r="FE456" s="69"/>
      <c r="FF456" s="162"/>
      <c r="FG456" s="130"/>
      <c r="FH456" s="18"/>
      <c r="FI456" s="136"/>
      <c r="FJ456" s="131"/>
      <c r="FK456" s="69"/>
      <c r="FL456" s="162"/>
      <c r="FM456" s="130"/>
      <c r="FN456" s="18"/>
      <c r="FO456" s="136"/>
      <c r="FP456" s="131"/>
      <c r="FQ456" s="69"/>
      <c r="FR456" s="162"/>
      <c r="FS456" s="130"/>
      <c r="FT456" s="18"/>
      <c r="FU456" s="136"/>
      <c r="FV456" s="131"/>
      <c r="FW456" s="69"/>
      <c r="FX456" s="162"/>
      <c r="FY456" s="130"/>
      <c r="FZ456" s="18"/>
      <c r="GA456" s="136"/>
      <c r="GB456" s="131"/>
      <c r="GC456" s="69"/>
      <c r="GD456" s="162"/>
      <c r="GE456" s="130"/>
      <c r="GF456" s="18"/>
      <c r="GG456" s="136"/>
      <c r="GH456" s="131"/>
      <c r="GI456" s="69"/>
      <c r="GJ456" s="162"/>
      <c r="GK456" s="130"/>
      <c r="GL456" s="18"/>
      <c r="GM456" s="136"/>
      <c r="GN456" s="131"/>
      <c r="GO456" s="69"/>
      <c r="GP456" s="162"/>
      <c r="GQ456" s="130"/>
      <c r="GR456" s="18"/>
      <c r="GS456" s="136"/>
      <c r="GT456" s="131"/>
      <c r="GU456" s="69"/>
      <c r="GV456" s="162"/>
      <c r="GW456" s="130"/>
      <c r="GX456" s="18"/>
      <c r="GY456" s="136"/>
      <c r="GZ456" s="131"/>
      <c r="HA456" s="69"/>
      <c r="HB456" s="162"/>
      <c r="HC456" s="130"/>
      <c r="HD456" s="18"/>
      <c r="HE456" s="136"/>
      <c r="HF456" s="131"/>
      <c r="HG456" s="69"/>
      <c r="HH456" s="162"/>
      <c r="HI456" s="130"/>
      <c r="HJ456" s="18"/>
      <c r="HK456" s="136"/>
      <c r="HL456" s="131"/>
      <c r="HM456" s="69"/>
      <c r="HN456" s="162"/>
      <c r="HO456" s="130"/>
      <c r="HP456" s="18"/>
      <c r="HQ456" s="136"/>
      <c r="HR456" s="131"/>
      <c r="HS456" s="69"/>
      <c r="HT456" s="162"/>
      <c r="HU456" s="130"/>
      <c r="HV456" s="18"/>
      <c r="HW456" s="17"/>
      <c r="HX456" s="85"/>
      <c r="HY456" s="85"/>
      <c r="HZ456" s="2" t="str">
        <f t="shared" si="3397"/>
        <v>СКРЫТЬ</v>
      </c>
    </row>
    <row r="457" spans="1:234" ht="13.5" hidden="1" customHeight="1" x14ac:dyDescent="0.2">
      <c r="A457" s="37"/>
      <c r="B457" s="22"/>
      <c r="C457" s="22"/>
      <c r="D457" s="100"/>
      <c r="E457" s="100"/>
      <c r="F457" s="100"/>
      <c r="G457" s="22"/>
      <c r="H457" s="22" t="s">
        <v>94</v>
      </c>
      <c r="I457" s="42">
        <v>446</v>
      </c>
      <c r="J457" s="102">
        <f>SUBTOTAL(103,I$12:I457)*1</f>
        <v>80</v>
      </c>
      <c r="K457" s="105" t="s">
        <v>67</v>
      </c>
      <c r="L457" s="17" t="s">
        <v>65</v>
      </c>
      <c r="M457" s="267">
        <v>44166</v>
      </c>
      <c r="N457" s="255">
        <v>44499</v>
      </c>
      <c r="O457" s="118">
        <v>44418</v>
      </c>
      <c r="P457" s="162">
        <v>100</v>
      </c>
      <c r="Q457" s="163">
        <v>0</v>
      </c>
      <c r="R457" s="163">
        <v>0</v>
      </c>
      <c r="S457" s="92">
        <f t="shared" ref="S457:S465" ca="1" si="3711">IF((Q457+Z457)&gt;P457,P457,(Q457+Z457))</f>
        <v>0</v>
      </c>
      <c r="T457" s="92">
        <f t="shared" ref="T457:T465" si="3712">R457+AA457</f>
        <v>0</v>
      </c>
      <c r="U457" s="91">
        <f t="shared" ref="U457:U465" ca="1" si="3713">T457-S457</f>
        <v>0</v>
      </c>
      <c r="V457" s="91">
        <f t="shared" ref="V457:V465" si="3714">P457-T457</f>
        <v>100</v>
      </c>
      <c r="W457" s="120">
        <f t="shared" si="3629"/>
        <v>0</v>
      </c>
      <c r="X457" s="178"/>
      <c r="Y457" s="128">
        <f t="shared" ref="Y457:Y465" si="3715">AS457+AY457+BE457+BK457+BQ457+BW457+CC457+CI457+CO457+CU457+DA457+DG457+DM457+DS457+DY457+EE457+EK457+EQ457+EW457+FC457+FI457+FO457+FU457+GA457+GG457+GM457+GS457+GY457+HE457+HK457+HQ457</f>
        <v>0</v>
      </c>
      <c r="Z457" s="179">
        <f t="shared" ref="Z457:Z465" ca="1" si="3716">SUMIFS(AS457:HV457,AS$1:HV$1,"1",AS$8:HV$8,"Физические объемы",AS$9:HV$9,"План")</f>
        <v>0</v>
      </c>
      <c r="AA457" s="127">
        <f t="shared" ref="AA457:AA465" si="3717">AT457+AZ457+BF457+BL457+BR457+BX457+CD457+CJ457+CP457+CV457+DB457+DH457+DN457+DT457+DZ457+EF457+EL457+ER457+EX457+FD457+FJ457+FP457+FV457+GB457+GH457+GN457+GT457+GZ457+HF457+HL457+HR457</f>
        <v>0</v>
      </c>
      <c r="AB457" s="67" t="str">
        <f t="shared" ref="AB457:AB465" ca="1" si="3718">IF(OR(AND(Z457=0,AA457=0),AND(Z457="",AA457="")),"",IF(AND(Z457=0,AA457&gt;0),1,AA457/Z457))</f>
        <v/>
      </c>
      <c r="AC457" s="69">
        <f t="shared" ref="AC457:AC465" ca="1" si="3719">AA457-Z457</f>
        <v>0</v>
      </c>
      <c r="AD457" s="226">
        <f t="shared" si="3697"/>
        <v>0</v>
      </c>
      <c r="AE457" s="227">
        <f t="shared" si="3698"/>
        <v>0</v>
      </c>
      <c r="AF457" s="225">
        <f t="shared" si="3699"/>
        <v>0</v>
      </c>
      <c r="AG457" s="226">
        <f t="shared" si="3700"/>
        <v>0</v>
      </c>
      <c r="AH457" s="227">
        <f t="shared" si="3701"/>
        <v>0</v>
      </c>
      <c r="AI457" s="225">
        <f t="shared" si="3702"/>
        <v>0</v>
      </c>
      <c r="AJ457" s="226">
        <f t="shared" si="3703"/>
        <v>0</v>
      </c>
      <c r="AK457" s="227">
        <f t="shared" si="3704"/>
        <v>0</v>
      </c>
      <c r="AL457" s="225">
        <f t="shared" si="3705"/>
        <v>0</v>
      </c>
      <c r="AM457" s="226">
        <f t="shared" si="3706"/>
        <v>0</v>
      </c>
      <c r="AN457" s="227">
        <f t="shared" si="3707"/>
        <v>0</v>
      </c>
      <c r="AO457" s="225">
        <f t="shared" si="3708"/>
        <v>0</v>
      </c>
      <c r="AP457" s="226">
        <f t="shared" si="3709"/>
        <v>0</v>
      </c>
      <c r="AQ457" s="227">
        <f t="shared" si="3710"/>
        <v>0</v>
      </c>
      <c r="AR457" s="225">
        <f t="shared" si="3635"/>
        <v>0</v>
      </c>
      <c r="AS457" s="136"/>
      <c r="AT457" s="131"/>
      <c r="AU457" s="69">
        <f t="shared" ref="AU457:AU465" si="3720">AT457-AS457</f>
        <v>0</v>
      </c>
      <c r="AV457" s="162"/>
      <c r="AW457" s="130"/>
      <c r="AX457" s="18">
        <f t="shared" ref="AX457:AX477" si="3721">AW457-AV457</f>
        <v>0</v>
      </c>
      <c r="AY457" s="136"/>
      <c r="AZ457" s="131"/>
      <c r="BA457" s="69">
        <f t="shared" ref="BA457:BA465" si="3722">AZ457-AY457</f>
        <v>0</v>
      </c>
      <c r="BB457" s="162"/>
      <c r="BC457" s="130"/>
      <c r="BD457" s="18">
        <f t="shared" ref="BD457:BD477" si="3723">BC457-BB457</f>
        <v>0</v>
      </c>
      <c r="BE457" s="136"/>
      <c r="BF457" s="131"/>
      <c r="BG457" s="69">
        <f t="shared" ref="BG457:BG465" si="3724">BF457-BE457</f>
        <v>0</v>
      </c>
      <c r="BH457" s="162"/>
      <c r="BI457" s="130"/>
      <c r="BJ457" s="18">
        <f t="shared" ref="BJ457:BJ477" si="3725">BI457-BH457</f>
        <v>0</v>
      </c>
      <c r="BK457" s="136"/>
      <c r="BL457" s="131"/>
      <c r="BM457" s="69">
        <f t="shared" ref="BM457:BM465" si="3726">BL457-BK457</f>
        <v>0</v>
      </c>
      <c r="BN457" s="162"/>
      <c r="BO457" s="130"/>
      <c r="BP457" s="18">
        <f t="shared" ref="BP457:BP477" si="3727">BO457-BN457</f>
        <v>0</v>
      </c>
      <c r="BQ457" s="136"/>
      <c r="BR457" s="131"/>
      <c r="BS457" s="69">
        <f t="shared" ref="BS457:BS465" si="3728">BR457-BQ457</f>
        <v>0</v>
      </c>
      <c r="BT457" s="162"/>
      <c r="BU457" s="130"/>
      <c r="BV457" s="18">
        <f t="shared" ref="BV457:BV477" si="3729">BU457-BT457</f>
        <v>0</v>
      </c>
      <c r="BW457" s="136"/>
      <c r="BX457" s="131"/>
      <c r="BY457" s="69">
        <f t="shared" ref="BY457:BY465" si="3730">BX457-BW457</f>
        <v>0</v>
      </c>
      <c r="BZ457" s="162"/>
      <c r="CA457" s="130"/>
      <c r="CB457" s="18">
        <f t="shared" ref="CB457:CB477" si="3731">CA457-BZ457</f>
        <v>0</v>
      </c>
      <c r="CC457" s="136"/>
      <c r="CD457" s="131"/>
      <c r="CE457" s="69">
        <f t="shared" ref="CE457:CE465" si="3732">CD457-CC457</f>
        <v>0</v>
      </c>
      <c r="CF457" s="162"/>
      <c r="CG457" s="130"/>
      <c r="CH457" s="18">
        <f t="shared" ref="CH457:CH477" si="3733">CG457-CF457</f>
        <v>0</v>
      </c>
      <c r="CI457" s="136"/>
      <c r="CJ457" s="131"/>
      <c r="CK457" s="69">
        <f t="shared" ref="CK457:CK465" si="3734">CJ457-CI457</f>
        <v>0</v>
      </c>
      <c r="CL457" s="162"/>
      <c r="CM457" s="130"/>
      <c r="CN457" s="18">
        <f t="shared" ref="CN457:CN477" si="3735">CM457-CL457</f>
        <v>0</v>
      </c>
      <c r="CO457" s="136"/>
      <c r="CP457" s="131"/>
      <c r="CQ457" s="69">
        <f t="shared" ref="CQ457:CQ465" si="3736">CP457-CO457</f>
        <v>0</v>
      </c>
      <c r="CR457" s="162"/>
      <c r="CS457" s="130"/>
      <c r="CT457" s="18">
        <f t="shared" ref="CT457:CT477" si="3737">CS457-CR457</f>
        <v>0</v>
      </c>
      <c r="CU457" s="136"/>
      <c r="CV457" s="131"/>
      <c r="CW457" s="69">
        <f t="shared" ref="CW457:CW465" si="3738">CV457-CU457</f>
        <v>0</v>
      </c>
      <c r="CX457" s="162"/>
      <c r="CY457" s="130"/>
      <c r="CZ457" s="18">
        <f t="shared" ref="CZ457:CZ477" si="3739">CY457-CX457</f>
        <v>0</v>
      </c>
      <c r="DA457" s="136"/>
      <c r="DB457" s="131"/>
      <c r="DC457" s="69">
        <f t="shared" ref="DC457:DC465" si="3740">DB457-DA457</f>
        <v>0</v>
      </c>
      <c r="DD457" s="162"/>
      <c r="DE457" s="130"/>
      <c r="DF457" s="18">
        <f t="shared" ref="DF457:DF477" si="3741">DE457-DD457</f>
        <v>0</v>
      </c>
      <c r="DG457" s="136"/>
      <c r="DH457" s="131"/>
      <c r="DI457" s="69">
        <f t="shared" ref="DI457:DI465" si="3742">DH457-DG457</f>
        <v>0</v>
      </c>
      <c r="DJ457" s="162"/>
      <c r="DK457" s="130"/>
      <c r="DL457" s="18">
        <f t="shared" ref="DL457:DL477" si="3743">DK457-DJ457</f>
        <v>0</v>
      </c>
      <c r="DM457" s="136"/>
      <c r="DN457" s="131"/>
      <c r="DO457" s="69">
        <f t="shared" ref="DO457:DO465" si="3744">DN457-DM457</f>
        <v>0</v>
      </c>
      <c r="DP457" s="162"/>
      <c r="DQ457" s="130"/>
      <c r="DR457" s="18">
        <f t="shared" ref="DR457:DR477" si="3745">DQ457-DP457</f>
        <v>0</v>
      </c>
      <c r="DS457" s="136"/>
      <c r="DT457" s="131"/>
      <c r="DU457" s="69">
        <f t="shared" ref="DU457:DU465" si="3746">DT457-DS457</f>
        <v>0</v>
      </c>
      <c r="DV457" s="162"/>
      <c r="DW457" s="130"/>
      <c r="DX457" s="18">
        <f t="shared" ref="DX457:DX477" si="3747">DW457-DV457</f>
        <v>0</v>
      </c>
      <c r="DY457" s="136"/>
      <c r="DZ457" s="131"/>
      <c r="EA457" s="69">
        <f t="shared" ref="EA457:EA465" si="3748">DZ457-DY457</f>
        <v>0</v>
      </c>
      <c r="EB457" s="162"/>
      <c r="EC457" s="130"/>
      <c r="ED457" s="18">
        <f t="shared" ref="ED457:ED477" si="3749">EC457-EB457</f>
        <v>0</v>
      </c>
      <c r="EE457" s="136"/>
      <c r="EF457" s="131"/>
      <c r="EG457" s="69">
        <f t="shared" ref="EG457:EG465" si="3750">EF457-EE457</f>
        <v>0</v>
      </c>
      <c r="EH457" s="162"/>
      <c r="EI457" s="130"/>
      <c r="EJ457" s="18">
        <f t="shared" ref="EJ457:EJ477" si="3751">EI457-EH457</f>
        <v>0</v>
      </c>
      <c r="EK457" s="136"/>
      <c r="EL457" s="131"/>
      <c r="EM457" s="69">
        <f t="shared" ref="EM457:EM465" si="3752">EL457-EK457</f>
        <v>0</v>
      </c>
      <c r="EN457" s="162"/>
      <c r="EO457" s="130"/>
      <c r="EP457" s="18">
        <f t="shared" ref="EP457:EP477" si="3753">EO457-EN457</f>
        <v>0</v>
      </c>
      <c r="EQ457" s="136"/>
      <c r="ER457" s="131"/>
      <c r="ES457" s="69">
        <f t="shared" ref="ES457:ES465" si="3754">ER457-EQ457</f>
        <v>0</v>
      </c>
      <c r="ET457" s="162"/>
      <c r="EU457" s="130"/>
      <c r="EV457" s="18">
        <f t="shared" ref="EV457:EV477" si="3755">EU457-ET457</f>
        <v>0</v>
      </c>
      <c r="EW457" s="136"/>
      <c r="EX457" s="131"/>
      <c r="EY457" s="69">
        <f t="shared" ref="EY457:EY465" si="3756">EX457-EW457</f>
        <v>0</v>
      </c>
      <c r="EZ457" s="162"/>
      <c r="FA457" s="130"/>
      <c r="FB457" s="18">
        <f t="shared" ref="FB457:FB477" si="3757">FA457-EZ457</f>
        <v>0</v>
      </c>
      <c r="FC457" s="136"/>
      <c r="FD457" s="131"/>
      <c r="FE457" s="69">
        <f t="shared" ref="FE457:FE465" si="3758">FD457-FC457</f>
        <v>0</v>
      </c>
      <c r="FF457" s="162"/>
      <c r="FG457" s="130"/>
      <c r="FH457" s="18">
        <f t="shared" ref="FH457:FH477" si="3759">FG457-FF457</f>
        <v>0</v>
      </c>
      <c r="FI457" s="136"/>
      <c r="FJ457" s="131"/>
      <c r="FK457" s="69">
        <f t="shared" ref="FK457:FK465" si="3760">FJ457-FI457</f>
        <v>0</v>
      </c>
      <c r="FL457" s="162"/>
      <c r="FM457" s="130"/>
      <c r="FN457" s="18">
        <f t="shared" ref="FN457:FN477" si="3761">FM457-FL457</f>
        <v>0</v>
      </c>
      <c r="FO457" s="136"/>
      <c r="FP457" s="131"/>
      <c r="FQ457" s="69">
        <f t="shared" ref="FQ457:FQ465" si="3762">FP457-FO457</f>
        <v>0</v>
      </c>
      <c r="FR457" s="162"/>
      <c r="FS457" s="130"/>
      <c r="FT457" s="18">
        <f t="shared" ref="FT457:FT477" si="3763">FS457-FR457</f>
        <v>0</v>
      </c>
      <c r="FU457" s="136"/>
      <c r="FV457" s="131"/>
      <c r="FW457" s="69">
        <f t="shared" ref="FW457:FW465" si="3764">FV457-FU457</f>
        <v>0</v>
      </c>
      <c r="FX457" s="162"/>
      <c r="FY457" s="130"/>
      <c r="FZ457" s="18">
        <f t="shared" ref="FZ457:FZ477" si="3765">FY457-FX457</f>
        <v>0</v>
      </c>
      <c r="GA457" s="136"/>
      <c r="GB457" s="131"/>
      <c r="GC457" s="69">
        <f t="shared" ref="GC457:GC465" si="3766">GB457-GA457</f>
        <v>0</v>
      </c>
      <c r="GD457" s="162"/>
      <c r="GE457" s="130"/>
      <c r="GF457" s="18">
        <f t="shared" ref="GF457:GF477" si="3767">GE457-GD457</f>
        <v>0</v>
      </c>
      <c r="GG457" s="136"/>
      <c r="GH457" s="131"/>
      <c r="GI457" s="69">
        <f t="shared" ref="GI457:GI465" si="3768">GH457-GG457</f>
        <v>0</v>
      </c>
      <c r="GJ457" s="162"/>
      <c r="GK457" s="130"/>
      <c r="GL457" s="18">
        <f t="shared" ref="GL457:GL477" si="3769">GK457-GJ457</f>
        <v>0</v>
      </c>
      <c r="GM457" s="136"/>
      <c r="GN457" s="131"/>
      <c r="GO457" s="69">
        <f t="shared" ref="GO457:GO465" si="3770">GN457-GM457</f>
        <v>0</v>
      </c>
      <c r="GP457" s="162"/>
      <c r="GQ457" s="130"/>
      <c r="GR457" s="18">
        <f t="shared" ref="GR457:GR477" si="3771">GQ457-GP457</f>
        <v>0</v>
      </c>
      <c r="GS457" s="136"/>
      <c r="GT457" s="131"/>
      <c r="GU457" s="69">
        <f t="shared" ref="GU457:GU465" si="3772">GT457-GS457</f>
        <v>0</v>
      </c>
      <c r="GV457" s="162"/>
      <c r="GW457" s="130"/>
      <c r="GX457" s="18">
        <f t="shared" ref="GX457:GX477" si="3773">GW457-GV457</f>
        <v>0</v>
      </c>
      <c r="GY457" s="136"/>
      <c r="GZ457" s="131"/>
      <c r="HA457" s="69">
        <f t="shared" ref="HA457:HA465" si="3774">GZ457-GY457</f>
        <v>0</v>
      </c>
      <c r="HB457" s="162"/>
      <c r="HC457" s="130"/>
      <c r="HD457" s="18">
        <f t="shared" ref="HD457:HD477" si="3775">HC457-HB457</f>
        <v>0</v>
      </c>
      <c r="HE457" s="136"/>
      <c r="HF457" s="131"/>
      <c r="HG457" s="69">
        <f t="shared" ref="HG457:HG465" si="3776">HF457-HE457</f>
        <v>0</v>
      </c>
      <c r="HH457" s="162"/>
      <c r="HI457" s="130"/>
      <c r="HJ457" s="18">
        <f t="shared" ref="HJ457:HJ477" si="3777">HI457-HH457</f>
        <v>0</v>
      </c>
      <c r="HK457" s="136"/>
      <c r="HL457" s="131"/>
      <c r="HM457" s="69">
        <f t="shared" ref="HM457:HM465" si="3778">HL457-HK457</f>
        <v>0</v>
      </c>
      <c r="HN457" s="162"/>
      <c r="HO457" s="130"/>
      <c r="HP457" s="18">
        <f t="shared" ref="HP457:HP477" si="3779">HO457-HN457</f>
        <v>0</v>
      </c>
      <c r="HQ457" s="136"/>
      <c r="HR457" s="131"/>
      <c r="HS457" s="69">
        <f t="shared" ref="HS457:HS465" si="3780">HR457-HQ457</f>
        <v>0</v>
      </c>
      <c r="HT457" s="162"/>
      <c r="HU457" s="130"/>
      <c r="HV457" s="18">
        <f t="shared" ref="HV457:HV477" si="3781">HU457-HT457</f>
        <v>0</v>
      </c>
      <c r="HW457" s="17"/>
      <c r="HX457" s="85"/>
      <c r="HY457" s="85"/>
      <c r="HZ457" s="2" t="str">
        <f t="shared" si="3397"/>
        <v>СКРЫТЬ</v>
      </c>
    </row>
    <row r="458" spans="1:234" ht="13.5" hidden="1" customHeight="1" x14ac:dyDescent="0.2">
      <c r="A458" s="37"/>
      <c r="B458" s="22"/>
      <c r="C458" s="22"/>
      <c r="D458" s="100"/>
      <c r="E458" s="100"/>
      <c r="F458" s="100"/>
      <c r="G458" s="22"/>
      <c r="H458" s="22" t="s">
        <v>94</v>
      </c>
      <c r="I458" s="42">
        <v>447</v>
      </c>
      <c r="J458" s="102">
        <f>SUBTOTAL(103,I$12:I458)*1</f>
        <v>80</v>
      </c>
      <c r="K458" s="105" t="s">
        <v>78</v>
      </c>
      <c r="L458" s="17" t="s">
        <v>65</v>
      </c>
      <c r="M458" s="267">
        <v>44166</v>
      </c>
      <c r="N458" s="255">
        <v>44499</v>
      </c>
      <c r="O458" s="118">
        <v>44449</v>
      </c>
      <c r="P458" s="162">
        <v>400</v>
      </c>
      <c r="Q458" s="163">
        <v>0</v>
      </c>
      <c r="R458" s="163">
        <v>0</v>
      </c>
      <c r="S458" s="92">
        <f t="shared" ca="1" si="3711"/>
        <v>0</v>
      </c>
      <c r="T458" s="92">
        <f t="shared" si="3712"/>
        <v>0</v>
      </c>
      <c r="U458" s="91">
        <f t="shared" ca="1" si="3713"/>
        <v>0</v>
      </c>
      <c r="V458" s="91">
        <f t="shared" si="3714"/>
        <v>400</v>
      </c>
      <c r="W458" s="120">
        <f t="shared" si="3629"/>
        <v>0</v>
      </c>
      <c r="X458" s="178"/>
      <c r="Y458" s="128">
        <f t="shared" si="3715"/>
        <v>0</v>
      </c>
      <c r="Z458" s="179">
        <f t="shared" ca="1" si="3716"/>
        <v>0</v>
      </c>
      <c r="AA458" s="127">
        <f t="shared" si="3717"/>
        <v>0</v>
      </c>
      <c r="AB458" s="67" t="str">
        <f t="shared" ca="1" si="3718"/>
        <v/>
      </c>
      <c r="AC458" s="69">
        <f t="shared" ca="1" si="3719"/>
        <v>0</v>
      </c>
      <c r="AD458" s="226">
        <f t="shared" si="3697"/>
        <v>0</v>
      </c>
      <c r="AE458" s="227">
        <f t="shared" si="3698"/>
        <v>0</v>
      </c>
      <c r="AF458" s="225">
        <f t="shared" si="3699"/>
        <v>0</v>
      </c>
      <c r="AG458" s="226">
        <f t="shared" si="3700"/>
        <v>0</v>
      </c>
      <c r="AH458" s="227">
        <f t="shared" si="3701"/>
        <v>0</v>
      </c>
      <c r="AI458" s="225">
        <f t="shared" si="3702"/>
        <v>0</v>
      </c>
      <c r="AJ458" s="226">
        <f t="shared" si="3703"/>
        <v>0</v>
      </c>
      <c r="AK458" s="227">
        <f t="shared" si="3704"/>
        <v>0</v>
      </c>
      <c r="AL458" s="225">
        <f t="shared" si="3705"/>
        <v>0</v>
      </c>
      <c r="AM458" s="226">
        <f t="shared" si="3706"/>
        <v>0</v>
      </c>
      <c r="AN458" s="227">
        <f t="shared" si="3707"/>
        <v>0</v>
      </c>
      <c r="AO458" s="225">
        <f t="shared" si="3708"/>
        <v>0</v>
      </c>
      <c r="AP458" s="226">
        <f t="shared" si="3709"/>
        <v>0</v>
      </c>
      <c r="AQ458" s="227">
        <f t="shared" si="3710"/>
        <v>0</v>
      </c>
      <c r="AR458" s="225">
        <f t="shared" si="3635"/>
        <v>0</v>
      </c>
      <c r="AS458" s="136"/>
      <c r="AT458" s="131"/>
      <c r="AU458" s="69">
        <f t="shared" si="3720"/>
        <v>0</v>
      </c>
      <c r="AV458" s="162"/>
      <c r="AW458" s="130"/>
      <c r="AX458" s="18">
        <f t="shared" si="3721"/>
        <v>0</v>
      </c>
      <c r="AY458" s="136"/>
      <c r="AZ458" s="131"/>
      <c r="BA458" s="69">
        <f t="shared" si="3722"/>
        <v>0</v>
      </c>
      <c r="BB458" s="162"/>
      <c r="BC458" s="130"/>
      <c r="BD458" s="18">
        <f t="shared" si="3723"/>
        <v>0</v>
      </c>
      <c r="BE458" s="136"/>
      <c r="BF458" s="131"/>
      <c r="BG458" s="69">
        <f t="shared" si="3724"/>
        <v>0</v>
      </c>
      <c r="BH458" s="162"/>
      <c r="BI458" s="130"/>
      <c r="BJ458" s="18">
        <f t="shared" si="3725"/>
        <v>0</v>
      </c>
      <c r="BK458" s="136"/>
      <c r="BL458" s="131"/>
      <c r="BM458" s="69">
        <f t="shared" si="3726"/>
        <v>0</v>
      </c>
      <c r="BN458" s="162"/>
      <c r="BO458" s="130"/>
      <c r="BP458" s="18">
        <f t="shared" si="3727"/>
        <v>0</v>
      </c>
      <c r="BQ458" s="136"/>
      <c r="BR458" s="131"/>
      <c r="BS458" s="69">
        <f t="shared" si="3728"/>
        <v>0</v>
      </c>
      <c r="BT458" s="162"/>
      <c r="BU458" s="130"/>
      <c r="BV458" s="18">
        <f t="shared" si="3729"/>
        <v>0</v>
      </c>
      <c r="BW458" s="136"/>
      <c r="BX458" s="131"/>
      <c r="BY458" s="69">
        <f t="shared" si="3730"/>
        <v>0</v>
      </c>
      <c r="BZ458" s="162"/>
      <c r="CA458" s="130"/>
      <c r="CB458" s="18">
        <f t="shared" si="3731"/>
        <v>0</v>
      </c>
      <c r="CC458" s="136"/>
      <c r="CD458" s="131"/>
      <c r="CE458" s="69">
        <f t="shared" si="3732"/>
        <v>0</v>
      </c>
      <c r="CF458" s="162"/>
      <c r="CG458" s="130"/>
      <c r="CH458" s="18">
        <f t="shared" si="3733"/>
        <v>0</v>
      </c>
      <c r="CI458" s="136"/>
      <c r="CJ458" s="131"/>
      <c r="CK458" s="69">
        <f t="shared" si="3734"/>
        <v>0</v>
      </c>
      <c r="CL458" s="162"/>
      <c r="CM458" s="130"/>
      <c r="CN458" s="18">
        <f t="shared" si="3735"/>
        <v>0</v>
      </c>
      <c r="CO458" s="136"/>
      <c r="CP458" s="131"/>
      <c r="CQ458" s="69">
        <f t="shared" si="3736"/>
        <v>0</v>
      </c>
      <c r="CR458" s="162"/>
      <c r="CS458" s="130"/>
      <c r="CT458" s="18">
        <f t="shared" si="3737"/>
        <v>0</v>
      </c>
      <c r="CU458" s="136"/>
      <c r="CV458" s="131"/>
      <c r="CW458" s="69">
        <f t="shared" si="3738"/>
        <v>0</v>
      </c>
      <c r="CX458" s="162"/>
      <c r="CY458" s="130"/>
      <c r="CZ458" s="18">
        <f t="shared" si="3739"/>
        <v>0</v>
      </c>
      <c r="DA458" s="136"/>
      <c r="DB458" s="131"/>
      <c r="DC458" s="69">
        <f t="shared" si="3740"/>
        <v>0</v>
      </c>
      <c r="DD458" s="162"/>
      <c r="DE458" s="130"/>
      <c r="DF458" s="18">
        <f t="shared" si="3741"/>
        <v>0</v>
      </c>
      <c r="DG458" s="136"/>
      <c r="DH458" s="131"/>
      <c r="DI458" s="69">
        <f t="shared" si="3742"/>
        <v>0</v>
      </c>
      <c r="DJ458" s="162"/>
      <c r="DK458" s="130"/>
      <c r="DL458" s="18">
        <f t="shared" si="3743"/>
        <v>0</v>
      </c>
      <c r="DM458" s="136"/>
      <c r="DN458" s="131"/>
      <c r="DO458" s="69">
        <f t="shared" si="3744"/>
        <v>0</v>
      </c>
      <c r="DP458" s="162"/>
      <c r="DQ458" s="130"/>
      <c r="DR458" s="18">
        <f t="shared" si="3745"/>
        <v>0</v>
      </c>
      <c r="DS458" s="136"/>
      <c r="DT458" s="131"/>
      <c r="DU458" s="69">
        <f t="shared" si="3746"/>
        <v>0</v>
      </c>
      <c r="DV458" s="162"/>
      <c r="DW458" s="130"/>
      <c r="DX458" s="18">
        <f t="shared" si="3747"/>
        <v>0</v>
      </c>
      <c r="DY458" s="136"/>
      <c r="DZ458" s="131"/>
      <c r="EA458" s="69">
        <f t="shared" si="3748"/>
        <v>0</v>
      </c>
      <c r="EB458" s="162"/>
      <c r="EC458" s="130"/>
      <c r="ED458" s="18">
        <f t="shared" si="3749"/>
        <v>0</v>
      </c>
      <c r="EE458" s="136"/>
      <c r="EF458" s="131"/>
      <c r="EG458" s="69">
        <f t="shared" si="3750"/>
        <v>0</v>
      </c>
      <c r="EH458" s="162"/>
      <c r="EI458" s="130"/>
      <c r="EJ458" s="18">
        <f t="shared" si="3751"/>
        <v>0</v>
      </c>
      <c r="EK458" s="136"/>
      <c r="EL458" s="131"/>
      <c r="EM458" s="69">
        <f t="shared" si="3752"/>
        <v>0</v>
      </c>
      <c r="EN458" s="162"/>
      <c r="EO458" s="130"/>
      <c r="EP458" s="18">
        <f t="shared" si="3753"/>
        <v>0</v>
      </c>
      <c r="EQ458" s="136"/>
      <c r="ER458" s="131"/>
      <c r="ES458" s="69">
        <f t="shared" si="3754"/>
        <v>0</v>
      </c>
      <c r="ET458" s="162"/>
      <c r="EU458" s="130"/>
      <c r="EV458" s="18">
        <f t="shared" si="3755"/>
        <v>0</v>
      </c>
      <c r="EW458" s="136"/>
      <c r="EX458" s="131"/>
      <c r="EY458" s="69">
        <f t="shared" si="3756"/>
        <v>0</v>
      </c>
      <c r="EZ458" s="162"/>
      <c r="FA458" s="130"/>
      <c r="FB458" s="18">
        <f t="shared" si="3757"/>
        <v>0</v>
      </c>
      <c r="FC458" s="136"/>
      <c r="FD458" s="131"/>
      <c r="FE458" s="69">
        <f t="shared" si="3758"/>
        <v>0</v>
      </c>
      <c r="FF458" s="162"/>
      <c r="FG458" s="130"/>
      <c r="FH458" s="18">
        <f t="shared" si="3759"/>
        <v>0</v>
      </c>
      <c r="FI458" s="136"/>
      <c r="FJ458" s="131"/>
      <c r="FK458" s="69">
        <f t="shared" si="3760"/>
        <v>0</v>
      </c>
      <c r="FL458" s="162"/>
      <c r="FM458" s="130"/>
      <c r="FN458" s="18">
        <f t="shared" si="3761"/>
        <v>0</v>
      </c>
      <c r="FO458" s="136"/>
      <c r="FP458" s="131"/>
      <c r="FQ458" s="69">
        <f t="shared" si="3762"/>
        <v>0</v>
      </c>
      <c r="FR458" s="162"/>
      <c r="FS458" s="130"/>
      <c r="FT458" s="18">
        <f t="shared" si="3763"/>
        <v>0</v>
      </c>
      <c r="FU458" s="136"/>
      <c r="FV458" s="131"/>
      <c r="FW458" s="69">
        <f t="shared" si="3764"/>
        <v>0</v>
      </c>
      <c r="FX458" s="162"/>
      <c r="FY458" s="130"/>
      <c r="FZ458" s="18">
        <f t="shared" si="3765"/>
        <v>0</v>
      </c>
      <c r="GA458" s="136"/>
      <c r="GB458" s="131"/>
      <c r="GC458" s="69">
        <f t="shared" si="3766"/>
        <v>0</v>
      </c>
      <c r="GD458" s="162"/>
      <c r="GE458" s="130"/>
      <c r="GF458" s="18">
        <f t="shared" si="3767"/>
        <v>0</v>
      </c>
      <c r="GG458" s="136"/>
      <c r="GH458" s="131"/>
      <c r="GI458" s="69">
        <f t="shared" si="3768"/>
        <v>0</v>
      </c>
      <c r="GJ458" s="162"/>
      <c r="GK458" s="130"/>
      <c r="GL458" s="18">
        <f t="shared" si="3769"/>
        <v>0</v>
      </c>
      <c r="GM458" s="136"/>
      <c r="GN458" s="131"/>
      <c r="GO458" s="69">
        <f t="shared" si="3770"/>
        <v>0</v>
      </c>
      <c r="GP458" s="162"/>
      <c r="GQ458" s="130"/>
      <c r="GR458" s="18">
        <f t="shared" si="3771"/>
        <v>0</v>
      </c>
      <c r="GS458" s="136"/>
      <c r="GT458" s="131"/>
      <c r="GU458" s="69">
        <f t="shared" si="3772"/>
        <v>0</v>
      </c>
      <c r="GV458" s="162"/>
      <c r="GW458" s="130"/>
      <c r="GX458" s="18">
        <f t="shared" si="3773"/>
        <v>0</v>
      </c>
      <c r="GY458" s="136"/>
      <c r="GZ458" s="131"/>
      <c r="HA458" s="69">
        <f t="shared" si="3774"/>
        <v>0</v>
      </c>
      <c r="HB458" s="162"/>
      <c r="HC458" s="130"/>
      <c r="HD458" s="18">
        <f t="shared" si="3775"/>
        <v>0</v>
      </c>
      <c r="HE458" s="136"/>
      <c r="HF458" s="131"/>
      <c r="HG458" s="69">
        <f t="shared" si="3776"/>
        <v>0</v>
      </c>
      <c r="HH458" s="162"/>
      <c r="HI458" s="130"/>
      <c r="HJ458" s="18">
        <f t="shared" si="3777"/>
        <v>0</v>
      </c>
      <c r="HK458" s="136"/>
      <c r="HL458" s="131"/>
      <c r="HM458" s="69">
        <f t="shared" si="3778"/>
        <v>0</v>
      </c>
      <c r="HN458" s="162"/>
      <c r="HO458" s="130"/>
      <c r="HP458" s="18">
        <f t="shared" si="3779"/>
        <v>0</v>
      </c>
      <c r="HQ458" s="136"/>
      <c r="HR458" s="131"/>
      <c r="HS458" s="69">
        <f t="shared" si="3780"/>
        <v>0</v>
      </c>
      <c r="HT458" s="162"/>
      <c r="HU458" s="130"/>
      <c r="HV458" s="18">
        <f t="shared" si="3781"/>
        <v>0</v>
      </c>
      <c r="HW458" s="17"/>
      <c r="HX458" s="85"/>
      <c r="HY458" s="85"/>
      <c r="HZ458" s="2" t="str">
        <f t="shared" si="3397"/>
        <v>СКРЫТЬ</v>
      </c>
    </row>
    <row r="459" spans="1:234" ht="13.5" hidden="1" customHeight="1" x14ac:dyDescent="0.2">
      <c r="A459" s="37"/>
      <c r="B459" s="22"/>
      <c r="C459" s="22"/>
      <c r="D459" s="100"/>
      <c r="E459" s="100"/>
      <c r="F459" s="100"/>
      <c r="G459" s="22"/>
      <c r="H459" s="22" t="s">
        <v>94</v>
      </c>
      <c r="I459" s="42">
        <v>448</v>
      </c>
      <c r="J459" s="102">
        <f>SUBTOTAL(103,I$12:I459)*1</f>
        <v>80</v>
      </c>
      <c r="K459" s="106" t="s">
        <v>79</v>
      </c>
      <c r="L459" s="17" t="s">
        <v>65</v>
      </c>
      <c r="M459" s="267">
        <v>44166</v>
      </c>
      <c r="N459" s="255">
        <v>44499</v>
      </c>
      <c r="O459" s="118">
        <v>44449</v>
      </c>
      <c r="P459" s="162">
        <v>400</v>
      </c>
      <c r="Q459" s="163">
        <v>0</v>
      </c>
      <c r="R459" s="163">
        <v>0</v>
      </c>
      <c r="S459" s="92">
        <f t="shared" ca="1" si="3711"/>
        <v>0</v>
      </c>
      <c r="T459" s="92">
        <f t="shared" si="3712"/>
        <v>0</v>
      </c>
      <c r="U459" s="91">
        <f t="shared" ca="1" si="3713"/>
        <v>0</v>
      </c>
      <c r="V459" s="91">
        <f t="shared" si="3714"/>
        <v>400</v>
      </c>
      <c r="W459" s="120">
        <f t="shared" si="3629"/>
        <v>0</v>
      </c>
      <c r="X459" s="178"/>
      <c r="Y459" s="128">
        <f t="shared" si="3715"/>
        <v>0</v>
      </c>
      <c r="Z459" s="179">
        <f t="shared" ca="1" si="3716"/>
        <v>0</v>
      </c>
      <c r="AA459" s="127">
        <f t="shared" si="3717"/>
        <v>0</v>
      </c>
      <c r="AB459" s="67" t="str">
        <f t="shared" ca="1" si="3718"/>
        <v/>
      </c>
      <c r="AC459" s="69">
        <f t="shared" ca="1" si="3719"/>
        <v>0</v>
      </c>
      <c r="AD459" s="226">
        <f t="shared" si="3697"/>
        <v>0</v>
      </c>
      <c r="AE459" s="227">
        <f t="shared" si="3698"/>
        <v>0</v>
      </c>
      <c r="AF459" s="225">
        <f t="shared" si="3699"/>
        <v>0</v>
      </c>
      <c r="AG459" s="226">
        <f t="shared" si="3700"/>
        <v>0</v>
      </c>
      <c r="AH459" s="227">
        <f t="shared" si="3701"/>
        <v>0</v>
      </c>
      <c r="AI459" s="225">
        <f t="shared" si="3702"/>
        <v>0</v>
      </c>
      <c r="AJ459" s="226">
        <f t="shared" si="3703"/>
        <v>0</v>
      </c>
      <c r="AK459" s="227">
        <f t="shared" si="3704"/>
        <v>0</v>
      </c>
      <c r="AL459" s="225">
        <f t="shared" si="3705"/>
        <v>0</v>
      </c>
      <c r="AM459" s="226">
        <f t="shared" si="3706"/>
        <v>0</v>
      </c>
      <c r="AN459" s="227">
        <f t="shared" si="3707"/>
        <v>0</v>
      </c>
      <c r="AO459" s="225">
        <f t="shared" si="3708"/>
        <v>0</v>
      </c>
      <c r="AP459" s="226">
        <f t="shared" si="3709"/>
        <v>0</v>
      </c>
      <c r="AQ459" s="227">
        <f t="shared" si="3710"/>
        <v>0</v>
      </c>
      <c r="AR459" s="225">
        <f t="shared" si="3635"/>
        <v>0</v>
      </c>
      <c r="AS459" s="136"/>
      <c r="AT459" s="131"/>
      <c r="AU459" s="69">
        <f t="shared" si="3720"/>
        <v>0</v>
      </c>
      <c r="AV459" s="162"/>
      <c r="AW459" s="130"/>
      <c r="AX459" s="18">
        <f t="shared" si="3721"/>
        <v>0</v>
      </c>
      <c r="AY459" s="136"/>
      <c r="AZ459" s="131"/>
      <c r="BA459" s="69">
        <f t="shared" si="3722"/>
        <v>0</v>
      </c>
      <c r="BB459" s="162"/>
      <c r="BC459" s="130"/>
      <c r="BD459" s="18">
        <f t="shared" si="3723"/>
        <v>0</v>
      </c>
      <c r="BE459" s="136"/>
      <c r="BF459" s="131"/>
      <c r="BG459" s="69">
        <f t="shared" si="3724"/>
        <v>0</v>
      </c>
      <c r="BH459" s="162"/>
      <c r="BI459" s="130"/>
      <c r="BJ459" s="18">
        <f t="shared" si="3725"/>
        <v>0</v>
      </c>
      <c r="BK459" s="136"/>
      <c r="BL459" s="131"/>
      <c r="BM459" s="69">
        <f t="shared" si="3726"/>
        <v>0</v>
      </c>
      <c r="BN459" s="162"/>
      <c r="BO459" s="130"/>
      <c r="BP459" s="18">
        <f t="shared" si="3727"/>
        <v>0</v>
      </c>
      <c r="BQ459" s="136"/>
      <c r="BR459" s="131"/>
      <c r="BS459" s="69">
        <f t="shared" si="3728"/>
        <v>0</v>
      </c>
      <c r="BT459" s="162"/>
      <c r="BU459" s="130"/>
      <c r="BV459" s="18">
        <f t="shared" si="3729"/>
        <v>0</v>
      </c>
      <c r="BW459" s="136"/>
      <c r="BX459" s="131"/>
      <c r="BY459" s="69">
        <f t="shared" si="3730"/>
        <v>0</v>
      </c>
      <c r="BZ459" s="162"/>
      <c r="CA459" s="130"/>
      <c r="CB459" s="18">
        <f t="shared" si="3731"/>
        <v>0</v>
      </c>
      <c r="CC459" s="136"/>
      <c r="CD459" s="131"/>
      <c r="CE459" s="69">
        <f t="shared" si="3732"/>
        <v>0</v>
      </c>
      <c r="CF459" s="162"/>
      <c r="CG459" s="130"/>
      <c r="CH459" s="18">
        <f t="shared" si="3733"/>
        <v>0</v>
      </c>
      <c r="CI459" s="136"/>
      <c r="CJ459" s="131"/>
      <c r="CK459" s="69">
        <f t="shared" si="3734"/>
        <v>0</v>
      </c>
      <c r="CL459" s="162"/>
      <c r="CM459" s="130"/>
      <c r="CN459" s="18">
        <f t="shared" si="3735"/>
        <v>0</v>
      </c>
      <c r="CO459" s="136"/>
      <c r="CP459" s="131"/>
      <c r="CQ459" s="69">
        <f t="shared" si="3736"/>
        <v>0</v>
      </c>
      <c r="CR459" s="162"/>
      <c r="CS459" s="130"/>
      <c r="CT459" s="18">
        <f t="shared" si="3737"/>
        <v>0</v>
      </c>
      <c r="CU459" s="136"/>
      <c r="CV459" s="131"/>
      <c r="CW459" s="69">
        <f t="shared" si="3738"/>
        <v>0</v>
      </c>
      <c r="CX459" s="162"/>
      <c r="CY459" s="130"/>
      <c r="CZ459" s="18">
        <f t="shared" si="3739"/>
        <v>0</v>
      </c>
      <c r="DA459" s="136"/>
      <c r="DB459" s="131"/>
      <c r="DC459" s="69">
        <f t="shared" si="3740"/>
        <v>0</v>
      </c>
      <c r="DD459" s="162"/>
      <c r="DE459" s="130"/>
      <c r="DF459" s="18">
        <f t="shared" si="3741"/>
        <v>0</v>
      </c>
      <c r="DG459" s="136"/>
      <c r="DH459" s="131"/>
      <c r="DI459" s="69">
        <f t="shared" si="3742"/>
        <v>0</v>
      </c>
      <c r="DJ459" s="162"/>
      <c r="DK459" s="130"/>
      <c r="DL459" s="18">
        <f t="shared" si="3743"/>
        <v>0</v>
      </c>
      <c r="DM459" s="136"/>
      <c r="DN459" s="131"/>
      <c r="DO459" s="69">
        <f t="shared" si="3744"/>
        <v>0</v>
      </c>
      <c r="DP459" s="162"/>
      <c r="DQ459" s="130"/>
      <c r="DR459" s="18">
        <f t="shared" si="3745"/>
        <v>0</v>
      </c>
      <c r="DS459" s="136"/>
      <c r="DT459" s="131"/>
      <c r="DU459" s="69">
        <f t="shared" si="3746"/>
        <v>0</v>
      </c>
      <c r="DV459" s="162"/>
      <c r="DW459" s="130"/>
      <c r="DX459" s="18">
        <f t="shared" si="3747"/>
        <v>0</v>
      </c>
      <c r="DY459" s="136"/>
      <c r="DZ459" s="131"/>
      <c r="EA459" s="69">
        <f t="shared" si="3748"/>
        <v>0</v>
      </c>
      <c r="EB459" s="162"/>
      <c r="EC459" s="130"/>
      <c r="ED459" s="18">
        <f t="shared" si="3749"/>
        <v>0</v>
      </c>
      <c r="EE459" s="136"/>
      <c r="EF459" s="131"/>
      <c r="EG459" s="69">
        <f t="shared" si="3750"/>
        <v>0</v>
      </c>
      <c r="EH459" s="162"/>
      <c r="EI459" s="130"/>
      <c r="EJ459" s="18">
        <f t="shared" si="3751"/>
        <v>0</v>
      </c>
      <c r="EK459" s="136"/>
      <c r="EL459" s="131"/>
      <c r="EM459" s="69">
        <f t="shared" si="3752"/>
        <v>0</v>
      </c>
      <c r="EN459" s="162"/>
      <c r="EO459" s="130"/>
      <c r="EP459" s="18">
        <f t="shared" si="3753"/>
        <v>0</v>
      </c>
      <c r="EQ459" s="136"/>
      <c r="ER459" s="131"/>
      <c r="ES459" s="69">
        <f t="shared" si="3754"/>
        <v>0</v>
      </c>
      <c r="ET459" s="162"/>
      <c r="EU459" s="130"/>
      <c r="EV459" s="18">
        <f t="shared" si="3755"/>
        <v>0</v>
      </c>
      <c r="EW459" s="136"/>
      <c r="EX459" s="131"/>
      <c r="EY459" s="69">
        <f t="shared" si="3756"/>
        <v>0</v>
      </c>
      <c r="EZ459" s="162"/>
      <c r="FA459" s="130"/>
      <c r="FB459" s="18">
        <f t="shared" si="3757"/>
        <v>0</v>
      </c>
      <c r="FC459" s="136"/>
      <c r="FD459" s="131"/>
      <c r="FE459" s="69">
        <f t="shared" si="3758"/>
        <v>0</v>
      </c>
      <c r="FF459" s="162"/>
      <c r="FG459" s="130"/>
      <c r="FH459" s="18">
        <f t="shared" si="3759"/>
        <v>0</v>
      </c>
      <c r="FI459" s="136"/>
      <c r="FJ459" s="131"/>
      <c r="FK459" s="69">
        <f t="shared" si="3760"/>
        <v>0</v>
      </c>
      <c r="FL459" s="162"/>
      <c r="FM459" s="130"/>
      <c r="FN459" s="18">
        <f t="shared" si="3761"/>
        <v>0</v>
      </c>
      <c r="FO459" s="136"/>
      <c r="FP459" s="131"/>
      <c r="FQ459" s="69">
        <f t="shared" si="3762"/>
        <v>0</v>
      </c>
      <c r="FR459" s="162"/>
      <c r="FS459" s="130"/>
      <c r="FT459" s="18">
        <f t="shared" si="3763"/>
        <v>0</v>
      </c>
      <c r="FU459" s="136"/>
      <c r="FV459" s="131"/>
      <c r="FW459" s="69">
        <f t="shared" si="3764"/>
        <v>0</v>
      </c>
      <c r="FX459" s="162"/>
      <c r="FY459" s="130"/>
      <c r="FZ459" s="18">
        <f t="shared" si="3765"/>
        <v>0</v>
      </c>
      <c r="GA459" s="136"/>
      <c r="GB459" s="131"/>
      <c r="GC459" s="69">
        <f t="shared" si="3766"/>
        <v>0</v>
      </c>
      <c r="GD459" s="162"/>
      <c r="GE459" s="130"/>
      <c r="GF459" s="18">
        <f t="shared" si="3767"/>
        <v>0</v>
      </c>
      <c r="GG459" s="136"/>
      <c r="GH459" s="131"/>
      <c r="GI459" s="69">
        <f t="shared" si="3768"/>
        <v>0</v>
      </c>
      <c r="GJ459" s="162"/>
      <c r="GK459" s="130"/>
      <c r="GL459" s="18">
        <f t="shared" si="3769"/>
        <v>0</v>
      </c>
      <c r="GM459" s="136"/>
      <c r="GN459" s="131"/>
      <c r="GO459" s="69">
        <f t="shared" si="3770"/>
        <v>0</v>
      </c>
      <c r="GP459" s="162"/>
      <c r="GQ459" s="130"/>
      <c r="GR459" s="18">
        <f t="shared" si="3771"/>
        <v>0</v>
      </c>
      <c r="GS459" s="136"/>
      <c r="GT459" s="131"/>
      <c r="GU459" s="69">
        <f t="shared" si="3772"/>
        <v>0</v>
      </c>
      <c r="GV459" s="162"/>
      <c r="GW459" s="130"/>
      <c r="GX459" s="18">
        <f t="shared" si="3773"/>
        <v>0</v>
      </c>
      <c r="GY459" s="136"/>
      <c r="GZ459" s="131"/>
      <c r="HA459" s="69">
        <f t="shared" si="3774"/>
        <v>0</v>
      </c>
      <c r="HB459" s="162"/>
      <c r="HC459" s="130"/>
      <c r="HD459" s="18">
        <f t="shared" si="3775"/>
        <v>0</v>
      </c>
      <c r="HE459" s="136"/>
      <c r="HF459" s="131"/>
      <c r="HG459" s="69">
        <f t="shared" si="3776"/>
        <v>0</v>
      </c>
      <c r="HH459" s="162"/>
      <c r="HI459" s="130"/>
      <c r="HJ459" s="18">
        <f t="shared" si="3777"/>
        <v>0</v>
      </c>
      <c r="HK459" s="136"/>
      <c r="HL459" s="131"/>
      <c r="HM459" s="69">
        <f t="shared" si="3778"/>
        <v>0</v>
      </c>
      <c r="HN459" s="162"/>
      <c r="HO459" s="130"/>
      <c r="HP459" s="18">
        <f t="shared" si="3779"/>
        <v>0</v>
      </c>
      <c r="HQ459" s="136"/>
      <c r="HR459" s="131"/>
      <c r="HS459" s="69">
        <f t="shared" si="3780"/>
        <v>0</v>
      </c>
      <c r="HT459" s="162"/>
      <c r="HU459" s="130"/>
      <c r="HV459" s="18">
        <f t="shared" si="3781"/>
        <v>0</v>
      </c>
      <c r="HW459" s="17"/>
      <c r="HX459" s="85"/>
      <c r="HY459" s="85"/>
      <c r="HZ459" s="2" t="str">
        <f t="shared" si="3397"/>
        <v>СКРЫТЬ</v>
      </c>
    </row>
    <row r="460" spans="1:234" hidden="1" x14ac:dyDescent="0.2">
      <c r="A460" s="1" t="e">
        <f>$K$2&amp;#REF!&amp;$K$447&amp;$K$448&amp;K460</f>
        <v>#REF!</v>
      </c>
      <c r="B460" s="16" t="e">
        <f>IF(#REF!=0,"Скрыть","")</f>
        <v>#REF!</v>
      </c>
      <c r="C460" s="15" t="e">
        <f>IF(AND(#REF!&gt;85%,#REF!&gt;85%),"скрыть","")</f>
        <v>#REF!</v>
      </c>
      <c r="D460" s="14" t="s">
        <v>2</v>
      </c>
      <c r="E460" s="14" t="s">
        <v>22</v>
      </c>
      <c r="F460" s="34" t="s">
        <v>21</v>
      </c>
      <c r="G460" s="33"/>
      <c r="H460" s="22" t="s">
        <v>94</v>
      </c>
      <c r="I460" s="42">
        <v>449</v>
      </c>
      <c r="J460" s="102">
        <f>SUBTOTAL(103,I$12:I460)*1</f>
        <v>80</v>
      </c>
      <c r="K460" s="108" t="s">
        <v>5</v>
      </c>
      <c r="L460" s="17" t="s">
        <v>65</v>
      </c>
      <c r="M460" s="267">
        <v>44228</v>
      </c>
      <c r="N460" s="255">
        <v>44479</v>
      </c>
      <c r="O460" s="118">
        <v>44479</v>
      </c>
      <c r="P460" s="162">
        <v>18000</v>
      </c>
      <c r="Q460" s="163">
        <v>0</v>
      </c>
      <c r="R460" s="163">
        <v>0</v>
      </c>
      <c r="S460" s="92">
        <f t="shared" ca="1" si="3711"/>
        <v>0</v>
      </c>
      <c r="T460" s="92">
        <f t="shared" si="3712"/>
        <v>0</v>
      </c>
      <c r="U460" s="91">
        <f t="shared" ca="1" si="3713"/>
        <v>0</v>
      </c>
      <c r="V460" s="91">
        <f t="shared" si="3714"/>
        <v>18000</v>
      </c>
      <c r="W460" s="120">
        <f t="shared" si="3629"/>
        <v>0</v>
      </c>
      <c r="X460" s="178"/>
      <c r="Y460" s="128">
        <f t="shared" si="3715"/>
        <v>0</v>
      </c>
      <c r="Z460" s="179">
        <f t="shared" ca="1" si="3716"/>
        <v>0</v>
      </c>
      <c r="AA460" s="127">
        <f t="shared" si="3717"/>
        <v>0</v>
      </c>
      <c r="AB460" s="67" t="str">
        <f t="shared" ca="1" si="3718"/>
        <v/>
      </c>
      <c r="AC460" s="69">
        <f t="shared" ca="1" si="3719"/>
        <v>0</v>
      </c>
      <c r="AD460" s="226">
        <f t="shared" si="3697"/>
        <v>0</v>
      </c>
      <c r="AE460" s="227">
        <f t="shared" si="3698"/>
        <v>0</v>
      </c>
      <c r="AF460" s="225">
        <f t="shared" si="3699"/>
        <v>0</v>
      </c>
      <c r="AG460" s="226">
        <f t="shared" si="3700"/>
        <v>0</v>
      </c>
      <c r="AH460" s="227">
        <f t="shared" si="3701"/>
        <v>0</v>
      </c>
      <c r="AI460" s="225">
        <f t="shared" si="3702"/>
        <v>0</v>
      </c>
      <c r="AJ460" s="226">
        <f t="shared" si="3703"/>
        <v>0</v>
      </c>
      <c r="AK460" s="227">
        <f t="shared" si="3704"/>
        <v>0</v>
      </c>
      <c r="AL460" s="225">
        <f t="shared" si="3705"/>
        <v>0</v>
      </c>
      <c r="AM460" s="226">
        <f t="shared" si="3706"/>
        <v>0</v>
      </c>
      <c r="AN460" s="227">
        <f t="shared" si="3707"/>
        <v>0</v>
      </c>
      <c r="AO460" s="225">
        <f t="shared" si="3708"/>
        <v>0</v>
      </c>
      <c r="AP460" s="226">
        <f t="shared" si="3709"/>
        <v>0</v>
      </c>
      <c r="AQ460" s="227">
        <f t="shared" si="3710"/>
        <v>0</v>
      </c>
      <c r="AR460" s="225">
        <f t="shared" si="3635"/>
        <v>0</v>
      </c>
      <c r="AS460" s="136"/>
      <c r="AT460" s="131"/>
      <c r="AU460" s="69">
        <f t="shared" si="3720"/>
        <v>0</v>
      </c>
      <c r="AV460" s="162"/>
      <c r="AW460" s="130"/>
      <c r="AX460" s="18">
        <f t="shared" si="3721"/>
        <v>0</v>
      </c>
      <c r="AY460" s="136"/>
      <c r="AZ460" s="131"/>
      <c r="BA460" s="69">
        <f t="shared" si="3722"/>
        <v>0</v>
      </c>
      <c r="BB460" s="162"/>
      <c r="BC460" s="130"/>
      <c r="BD460" s="18">
        <f t="shared" si="3723"/>
        <v>0</v>
      </c>
      <c r="BE460" s="136"/>
      <c r="BF460" s="131"/>
      <c r="BG460" s="69">
        <f t="shared" si="3724"/>
        <v>0</v>
      </c>
      <c r="BH460" s="162"/>
      <c r="BI460" s="130"/>
      <c r="BJ460" s="18">
        <f t="shared" si="3725"/>
        <v>0</v>
      </c>
      <c r="BK460" s="136"/>
      <c r="BL460" s="131"/>
      <c r="BM460" s="69">
        <f t="shared" si="3726"/>
        <v>0</v>
      </c>
      <c r="BN460" s="162"/>
      <c r="BO460" s="130"/>
      <c r="BP460" s="18">
        <f t="shared" si="3727"/>
        <v>0</v>
      </c>
      <c r="BQ460" s="136"/>
      <c r="BR460" s="131"/>
      <c r="BS460" s="69">
        <f t="shared" si="3728"/>
        <v>0</v>
      </c>
      <c r="BT460" s="162"/>
      <c r="BU460" s="130"/>
      <c r="BV460" s="18">
        <f t="shared" si="3729"/>
        <v>0</v>
      </c>
      <c r="BW460" s="136"/>
      <c r="BX460" s="131"/>
      <c r="BY460" s="69">
        <f t="shared" si="3730"/>
        <v>0</v>
      </c>
      <c r="BZ460" s="162"/>
      <c r="CA460" s="130"/>
      <c r="CB460" s="18">
        <f t="shared" si="3731"/>
        <v>0</v>
      </c>
      <c r="CC460" s="136"/>
      <c r="CD460" s="131"/>
      <c r="CE460" s="69">
        <f t="shared" si="3732"/>
        <v>0</v>
      </c>
      <c r="CF460" s="162"/>
      <c r="CG460" s="130"/>
      <c r="CH460" s="18">
        <f t="shared" si="3733"/>
        <v>0</v>
      </c>
      <c r="CI460" s="136"/>
      <c r="CJ460" s="131"/>
      <c r="CK460" s="69">
        <f t="shared" si="3734"/>
        <v>0</v>
      </c>
      <c r="CL460" s="162"/>
      <c r="CM460" s="130"/>
      <c r="CN460" s="18">
        <f t="shared" si="3735"/>
        <v>0</v>
      </c>
      <c r="CO460" s="136"/>
      <c r="CP460" s="131"/>
      <c r="CQ460" s="69">
        <f t="shared" si="3736"/>
        <v>0</v>
      </c>
      <c r="CR460" s="162"/>
      <c r="CS460" s="130"/>
      <c r="CT460" s="18">
        <f t="shared" si="3737"/>
        <v>0</v>
      </c>
      <c r="CU460" s="136"/>
      <c r="CV460" s="131"/>
      <c r="CW460" s="69">
        <f t="shared" si="3738"/>
        <v>0</v>
      </c>
      <c r="CX460" s="162"/>
      <c r="CY460" s="130"/>
      <c r="CZ460" s="18">
        <f t="shared" si="3739"/>
        <v>0</v>
      </c>
      <c r="DA460" s="136"/>
      <c r="DB460" s="131"/>
      <c r="DC460" s="69">
        <f t="shared" si="3740"/>
        <v>0</v>
      </c>
      <c r="DD460" s="162"/>
      <c r="DE460" s="130"/>
      <c r="DF460" s="18">
        <f t="shared" si="3741"/>
        <v>0</v>
      </c>
      <c r="DG460" s="136"/>
      <c r="DH460" s="131"/>
      <c r="DI460" s="69">
        <f t="shared" si="3742"/>
        <v>0</v>
      </c>
      <c r="DJ460" s="162"/>
      <c r="DK460" s="130"/>
      <c r="DL460" s="18">
        <f t="shared" si="3743"/>
        <v>0</v>
      </c>
      <c r="DM460" s="136"/>
      <c r="DN460" s="131"/>
      <c r="DO460" s="69">
        <f t="shared" si="3744"/>
        <v>0</v>
      </c>
      <c r="DP460" s="162"/>
      <c r="DQ460" s="130"/>
      <c r="DR460" s="18">
        <f t="shared" si="3745"/>
        <v>0</v>
      </c>
      <c r="DS460" s="136"/>
      <c r="DT460" s="131"/>
      <c r="DU460" s="69">
        <f t="shared" si="3746"/>
        <v>0</v>
      </c>
      <c r="DV460" s="162"/>
      <c r="DW460" s="130"/>
      <c r="DX460" s="18">
        <f t="shared" si="3747"/>
        <v>0</v>
      </c>
      <c r="DY460" s="136"/>
      <c r="DZ460" s="131"/>
      <c r="EA460" s="69">
        <f t="shared" si="3748"/>
        <v>0</v>
      </c>
      <c r="EB460" s="162"/>
      <c r="EC460" s="130"/>
      <c r="ED460" s="18">
        <f t="shared" si="3749"/>
        <v>0</v>
      </c>
      <c r="EE460" s="136"/>
      <c r="EF460" s="131"/>
      <c r="EG460" s="69">
        <f t="shared" si="3750"/>
        <v>0</v>
      </c>
      <c r="EH460" s="162"/>
      <c r="EI460" s="130"/>
      <c r="EJ460" s="18">
        <f t="shared" si="3751"/>
        <v>0</v>
      </c>
      <c r="EK460" s="136"/>
      <c r="EL460" s="131"/>
      <c r="EM460" s="69">
        <f t="shared" si="3752"/>
        <v>0</v>
      </c>
      <c r="EN460" s="162"/>
      <c r="EO460" s="130"/>
      <c r="EP460" s="18">
        <f t="shared" si="3753"/>
        <v>0</v>
      </c>
      <c r="EQ460" s="136"/>
      <c r="ER460" s="131"/>
      <c r="ES460" s="69">
        <f t="shared" si="3754"/>
        <v>0</v>
      </c>
      <c r="ET460" s="162"/>
      <c r="EU460" s="130"/>
      <c r="EV460" s="18">
        <f t="shared" si="3755"/>
        <v>0</v>
      </c>
      <c r="EW460" s="136"/>
      <c r="EX460" s="131"/>
      <c r="EY460" s="69">
        <f t="shared" si="3756"/>
        <v>0</v>
      </c>
      <c r="EZ460" s="162"/>
      <c r="FA460" s="130"/>
      <c r="FB460" s="18">
        <f t="shared" si="3757"/>
        <v>0</v>
      </c>
      <c r="FC460" s="136"/>
      <c r="FD460" s="131"/>
      <c r="FE460" s="69">
        <f t="shared" si="3758"/>
        <v>0</v>
      </c>
      <c r="FF460" s="162"/>
      <c r="FG460" s="130"/>
      <c r="FH460" s="18">
        <f t="shared" si="3759"/>
        <v>0</v>
      </c>
      <c r="FI460" s="136"/>
      <c r="FJ460" s="131"/>
      <c r="FK460" s="69">
        <f t="shared" si="3760"/>
        <v>0</v>
      </c>
      <c r="FL460" s="162"/>
      <c r="FM460" s="130"/>
      <c r="FN460" s="18">
        <f t="shared" si="3761"/>
        <v>0</v>
      </c>
      <c r="FO460" s="136"/>
      <c r="FP460" s="131"/>
      <c r="FQ460" s="69">
        <f t="shared" si="3762"/>
        <v>0</v>
      </c>
      <c r="FR460" s="162"/>
      <c r="FS460" s="130"/>
      <c r="FT460" s="18">
        <f t="shared" si="3763"/>
        <v>0</v>
      </c>
      <c r="FU460" s="136"/>
      <c r="FV460" s="131"/>
      <c r="FW460" s="69">
        <f t="shared" si="3764"/>
        <v>0</v>
      </c>
      <c r="FX460" s="162"/>
      <c r="FY460" s="130"/>
      <c r="FZ460" s="18">
        <f t="shared" si="3765"/>
        <v>0</v>
      </c>
      <c r="GA460" s="136"/>
      <c r="GB460" s="131"/>
      <c r="GC460" s="69">
        <f t="shared" si="3766"/>
        <v>0</v>
      </c>
      <c r="GD460" s="162"/>
      <c r="GE460" s="130"/>
      <c r="GF460" s="18">
        <f t="shared" si="3767"/>
        <v>0</v>
      </c>
      <c r="GG460" s="136"/>
      <c r="GH460" s="131"/>
      <c r="GI460" s="69">
        <f t="shared" si="3768"/>
        <v>0</v>
      </c>
      <c r="GJ460" s="162"/>
      <c r="GK460" s="130"/>
      <c r="GL460" s="18">
        <f t="shared" si="3769"/>
        <v>0</v>
      </c>
      <c r="GM460" s="136"/>
      <c r="GN460" s="131"/>
      <c r="GO460" s="69">
        <f t="shared" si="3770"/>
        <v>0</v>
      </c>
      <c r="GP460" s="162"/>
      <c r="GQ460" s="130"/>
      <c r="GR460" s="18">
        <f t="shared" si="3771"/>
        <v>0</v>
      </c>
      <c r="GS460" s="136"/>
      <c r="GT460" s="131"/>
      <c r="GU460" s="69">
        <f t="shared" si="3772"/>
        <v>0</v>
      </c>
      <c r="GV460" s="162"/>
      <c r="GW460" s="130"/>
      <c r="GX460" s="18">
        <f t="shared" si="3773"/>
        <v>0</v>
      </c>
      <c r="GY460" s="136"/>
      <c r="GZ460" s="131"/>
      <c r="HA460" s="69">
        <f t="shared" si="3774"/>
        <v>0</v>
      </c>
      <c r="HB460" s="162"/>
      <c r="HC460" s="130"/>
      <c r="HD460" s="18">
        <f t="shared" si="3775"/>
        <v>0</v>
      </c>
      <c r="HE460" s="136"/>
      <c r="HF460" s="131"/>
      <c r="HG460" s="69">
        <f t="shared" si="3776"/>
        <v>0</v>
      </c>
      <c r="HH460" s="162"/>
      <c r="HI460" s="130"/>
      <c r="HJ460" s="18">
        <f t="shared" si="3777"/>
        <v>0</v>
      </c>
      <c r="HK460" s="136"/>
      <c r="HL460" s="131"/>
      <c r="HM460" s="69">
        <f t="shared" si="3778"/>
        <v>0</v>
      </c>
      <c r="HN460" s="162"/>
      <c r="HO460" s="130"/>
      <c r="HP460" s="18">
        <f t="shared" si="3779"/>
        <v>0</v>
      </c>
      <c r="HQ460" s="136"/>
      <c r="HR460" s="131"/>
      <c r="HS460" s="69">
        <f t="shared" si="3780"/>
        <v>0</v>
      </c>
      <c r="HT460" s="162"/>
      <c r="HU460" s="130"/>
      <c r="HV460" s="18">
        <f t="shared" si="3781"/>
        <v>0</v>
      </c>
      <c r="HW460" s="17"/>
      <c r="HX460" s="85"/>
      <c r="HY460" s="85"/>
      <c r="HZ460" s="2" t="str">
        <f t="shared" si="3397"/>
        <v>СКРЫТЬ</v>
      </c>
    </row>
    <row r="461" spans="1:234" hidden="1" x14ac:dyDescent="0.2">
      <c r="A461" s="1" t="e">
        <f>$K$2&amp;#REF!&amp;$K$447&amp;$K$448&amp;K461</f>
        <v>#REF!</v>
      </c>
      <c r="B461" s="16" t="e">
        <f>IF(#REF!=0,"Скрыть","")</f>
        <v>#REF!</v>
      </c>
      <c r="C461" s="15" t="e">
        <f>IF(AND(#REF!&gt;85%,#REF!&gt;85%),"скрыть","")</f>
        <v>#REF!</v>
      </c>
      <c r="D461" s="14" t="s">
        <v>2</v>
      </c>
      <c r="E461" s="14" t="s">
        <v>22</v>
      </c>
      <c r="F461" s="34" t="s">
        <v>21</v>
      </c>
      <c r="G461" s="33"/>
      <c r="H461" s="22" t="s">
        <v>94</v>
      </c>
      <c r="I461" s="42">
        <v>450</v>
      </c>
      <c r="J461" s="102">
        <f>SUBTOTAL(103,I$12:I461)*1</f>
        <v>80</v>
      </c>
      <c r="K461" s="108" t="s">
        <v>4</v>
      </c>
      <c r="L461" s="17" t="s">
        <v>65</v>
      </c>
      <c r="M461" s="267">
        <v>44228</v>
      </c>
      <c r="N461" s="255">
        <v>44479</v>
      </c>
      <c r="O461" s="118">
        <v>44479</v>
      </c>
      <c r="P461" s="162">
        <v>19193</v>
      </c>
      <c r="Q461" s="163">
        <v>0</v>
      </c>
      <c r="R461" s="163">
        <v>0</v>
      </c>
      <c r="S461" s="92">
        <f t="shared" ca="1" si="3711"/>
        <v>0</v>
      </c>
      <c r="T461" s="92">
        <f t="shared" si="3712"/>
        <v>0</v>
      </c>
      <c r="U461" s="91">
        <f t="shared" ca="1" si="3713"/>
        <v>0</v>
      </c>
      <c r="V461" s="91">
        <f t="shared" si="3714"/>
        <v>19193</v>
      </c>
      <c r="W461" s="120">
        <f t="shared" si="3629"/>
        <v>0</v>
      </c>
      <c r="X461" s="178"/>
      <c r="Y461" s="128">
        <f t="shared" si="3715"/>
        <v>0</v>
      </c>
      <c r="Z461" s="179">
        <f t="shared" ca="1" si="3716"/>
        <v>0</v>
      </c>
      <c r="AA461" s="127">
        <f t="shared" si="3717"/>
        <v>0</v>
      </c>
      <c r="AB461" s="67" t="str">
        <f t="shared" ca="1" si="3718"/>
        <v/>
      </c>
      <c r="AC461" s="69">
        <f t="shared" ca="1" si="3719"/>
        <v>0</v>
      </c>
      <c r="AD461" s="226">
        <f t="shared" si="3697"/>
        <v>0</v>
      </c>
      <c r="AE461" s="227">
        <f t="shared" si="3698"/>
        <v>0</v>
      </c>
      <c r="AF461" s="225">
        <f t="shared" si="3699"/>
        <v>0</v>
      </c>
      <c r="AG461" s="226">
        <f t="shared" si="3700"/>
        <v>0</v>
      </c>
      <c r="AH461" s="227">
        <f t="shared" si="3701"/>
        <v>0</v>
      </c>
      <c r="AI461" s="225">
        <f t="shared" si="3702"/>
        <v>0</v>
      </c>
      <c r="AJ461" s="226">
        <f t="shared" si="3703"/>
        <v>0</v>
      </c>
      <c r="AK461" s="227">
        <f t="shared" si="3704"/>
        <v>0</v>
      </c>
      <c r="AL461" s="225">
        <f t="shared" si="3705"/>
        <v>0</v>
      </c>
      <c r="AM461" s="226">
        <f t="shared" si="3706"/>
        <v>0</v>
      </c>
      <c r="AN461" s="227">
        <f t="shared" si="3707"/>
        <v>0</v>
      </c>
      <c r="AO461" s="225">
        <f t="shared" si="3708"/>
        <v>0</v>
      </c>
      <c r="AP461" s="226">
        <f t="shared" si="3709"/>
        <v>0</v>
      </c>
      <c r="AQ461" s="227">
        <f t="shared" si="3710"/>
        <v>0</v>
      </c>
      <c r="AR461" s="225">
        <f t="shared" si="3635"/>
        <v>0</v>
      </c>
      <c r="AS461" s="136"/>
      <c r="AT461" s="131"/>
      <c r="AU461" s="69">
        <f t="shared" si="3720"/>
        <v>0</v>
      </c>
      <c r="AV461" s="162"/>
      <c r="AW461" s="130"/>
      <c r="AX461" s="18">
        <f t="shared" si="3721"/>
        <v>0</v>
      </c>
      <c r="AY461" s="136"/>
      <c r="AZ461" s="131"/>
      <c r="BA461" s="69">
        <f t="shared" si="3722"/>
        <v>0</v>
      </c>
      <c r="BB461" s="162"/>
      <c r="BC461" s="130"/>
      <c r="BD461" s="18">
        <f t="shared" si="3723"/>
        <v>0</v>
      </c>
      <c r="BE461" s="136"/>
      <c r="BF461" s="131"/>
      <c r="BG461" s="69">
        <f t="shared" si="3724"/>
        <v>0</v>
      </c>
      <c r="BH461" s="162"/>
      <c r="BI461" s="130"/>
      <c r="BJ461" s="18">
        <f t="shared" si="3725"/>
        <v>0</v>
      </c>
      <c r="BK461" s="136"/>
      <c r="BL461" s="131"/>
      <c r="BM461" s="69">
        <f t="shared" si="3726"/>
        <v>0</v>
      </c>
      <c r="BN461" s="162"/>
      <c r="BO461" s="130"/>
      <c r="BP461" s="18">
        <f t="shared" si="3727"/>
        <v>0</v>
      </c>
      <c r="BQ461" s="136"/>
      <c r="BR461" s="131"/>
      <c r="BS461" s="69">
        <f t="shared" si="3728"/>
        <v>0</v>
      </c>
      <c r="BT461" s="162"/>
      <c r="BU461" s="130"/>
      <c r="BV461" s="18">
        <f t="shared" si="3729"/>
        <v>0</v>
      </c>
      <c r="BW461" s="136"/>
      <c r="BX461" s="131"/>
      <c r="BY461" s="69">
        <f t="shared" si="3730"/>
        <v>0</v>
      </c>
      <c r="BZ461" s="162"/>
      <c r="CA461" s="130"/>
      <c r="CB461" s="18">
        <f t="shared" si="3731"/>
        <v>0</v>
      </c>
      <c r="CC461" s="136"/>
      <c r="CD461" s="131"/>
      <c r="CE461" s="69">
        <f t="shared" si="3732"/>
        <v>0</v>
      </c>
      <c r="CF461" s="162"/>
      <c r="CG461" s="130"/>
      <c r="CH461" s="18">
        <f t="shared" si="3733"/>
        <v>0</v>
      </c>
      <c r="CI461" s="136"/>
      <c r="CJ461" s="131"/>
      <c r="CK461" s="69">
        <f t="shared" si="3734"/>
        <v>0</v>
      </c>
      <c r="CL461" s="162"/>
      <c r="CM461" s="130"/>
      <c r="CN461" s="18">
        <f t="shared" si="3735"/>
        <v>0</v>
      </c>
      <c r="CO461" s="136"/>
      <c r="CP461" s="131"/>
      <c r="CQ461" s="69">
        <f t="shared" si="3736"/>
        <v>0</v>
      </c>
      <c r="CR461" s="162"/>
      <c r="CS461" s="130"/>
      <c r="CT461" s="18">
        <f t="shared" si="3737"/>
        <v>0</v>
      </c>
      <c r="CU461" s="136"/>
      <c r="CV461" s="131"/>
      <c r="CW461" s="69">
        <f t="shared" si="3738"/>
        <v>0</v>
      </c>
      <c r="CX461" s="162"/>
      <c r="CY461" s="130"/>
      <c r="CZ461" s="18">
        <f t="shared" si="3739"/>
        <v>0</v>
      </c>
      <c r="DA461" s="136"/>
      <c r="DB461" s="131"/>
      <c r="DC461" s="69">
        <f t="shared" si="3740"/>
        <v>0</v>
      </c>
      <c r="DD461" s="162"/>
      <c r="DE461" s="130"/>
      <c r="DF461" s="18">
        <f t="shared" si="3741"/>
        <v>0</v>
      </c>
      <c r="DG461" s="136"/>
      <c r="DH461" s="131"/>
      <c r="DI461" s="69">
        <f t="shared" si="3742"/>
        <v>0</v>
      </c>
      <c r="DJ461" s="162"/>
      <c r="DK461" s="130"/>
      <c r="DL461" s="18">
        <f t="shared" si="3743"/>
        <v>0</v>
      </c>
      <c r="DM461" s="136"/>
      <c r="DN461" s="131"/>
      <c r="DO461" s="69">
        <f t="shared" si="3744"/>
        <v>0</v>
      </c>
      <c r="DP461" s="162"/>
      <c r="DQ461" s="130"/>
      <c r="DR461" s="18">
        <f t="shared" si="3745"/>
        <v>0</v>
      </c>
      <c r="DS461" s="136"/>
      <c r="DT461" s="131"/>
      <c r="DU461" s="69">
        <f t="shared" si="3746"/>
        <v>0</v>
      </c>
      <c r="DV461" s="162"/>
      <c r="DW461" s="130"/>
      <c r="DX461" s="18">
        <f t="shared" si="3747"/>
        <v>0</v>
      </c>
      <c r="DY461" s="136"/>
      <c r="DZ461" s="131"/>
      <c r="EA461" s="69">
        <f t="shared" si="3748"/>
        <v>0</v>
      </c>
      <c r="EB461" s="162"/>
      <c r="EC461" s="130"/>
      <c r="ED461" s="18">
        <f t="shared" si="3749"/>
        <v>0</v>
      </c>
      <c r="EE461" s="136"/>
      <c r="EF461" s="131"/>
      <c r="EG461" s="69">
        <f t="shared" si="3750"/>
        <v>0</v>
      </c>
      <c r="EH461" s="162"/>
      <c r="EI461" s="130"/>
      <c r="EJ461" s="18">
        <f t="shared" si="3751"/>
        <v>0</v>
      </c>
      <c r="EK461" s="136"/>
      <c r="EL461" s="131"/>
      <c r="EM461" s="69">
        <f t="shared" si="3752"/>
        <v>0</v>
      </c>
      <c r="EN461" s="162"/>
      <c r="EO461" s="130"/>
      <c r="EP461" s="18">
        <f t="shared" si="3753"/>
        <v>0</v>
      </c>
      <c r="EQ461" s="136"/>
      <c r="ER461" s="131"/>
      <c r="ES461" s="69">
        <f t="shared" si="3754"/>
        <v>0</v>
      </c>
      <c r="ET461" s="162"/>
      <c r="EU461" s="130"/>
      <c r="EV461" s="18">
        <f t="shared" si="3755"/>
        <v>0</v>
      </c>
      <c r="EW461" s="136"/>
      <c r="EX461" s="131"/>
      <c r="EY461" s="69">
        <f t="shared" si="3756"/>
        <v>0</v>
      </c>
      <c r="EZ461" s="162"/>
      <c r="FA461" s="130"/>
      <c r="FB461" s="18">
        <f t="shared" si="3757"/>
        <v>0</v>
      </c>
      <c r="FC461" s="136"/>
      <c r="FD461" s="131"/>
      <c r="FE461" s="69">
        <f t="shared" si="3758"/>
        <v>0</v>
      </c>
      <c r="FF461" s="162"/>
      <c r="FG461" s="130"/>
      <c r="FH461" s="18">
        <f t="shared" si="3759"/>
        <v>0</v>
      </c>
      <c r="FI461" s="136"/>
      <c r="FJ461" s="131"/>
      <c r="FK461" s="69">
        <f t="shared" si="3760"/>
        <v>0</v>
      </c>
      <c r="FL461" s="162"/>
      <c r="FM461" s="130"/>
      <c r="FN461" s="18">
        <f t="shared" si="3761"/>
        <v>0</v>
      </c>
      <c r="FO461" s="136"/>
      <c r="FP461" s="131"/>
      <c r="FQ461" s="69">
        <f t="shared" si="3762"/>
        <v>0</v>
      </c>
      <c r="FR461" s="162"/>
      <c r="FS461" s="130"/>
      <c r="FT461" s="18">
        <f t="shared" si="3763"/>
        <v>0</v>
      </c>
      <c r="FU461" s="136"/>
      <c r="FV461" s="131"/>
      <c r="FW461" s="69">
        <f t="shared" si="3764"/>
        <v>0</v>
      </c>
      <c r="FX461" s="162"/>
      <c r="FY461" s="130"/>
      <c r="FZ461" s="18">
        <f t="shared" si="3765"/>
        <v>0</v>
      </c>
      <c r="GA461" s="136"/>
      <c r="GB461" s="131"/>
      <c r="GC461" s="69">
        <f t="shared" si="3766"/>
        <v>0</v>
      </c>
      <c r="GD461" s="162"/>
      <c r="GE461" s="130"/>
      <c r="GF461" s="18">
        <f t="shared" si="3767"/>
        <v>0</v>
      </c>
      <c r="GG461" s="136"/>
      <c r="GH461" s="131"/>
      <c r="GI461" s="69">
        <f t="shared" si="3768"/>
        <v>0</v>
      </c>
      <c r="GJ461" s="162"/>
      <c r="GK461" s="130"/>
      <c r="GL461" s="18">
        <f t="shared" si="3769"/>
        <v>0</v>
      </c>
      <c r="GM461" s="136"/>
      <c r="GN461" s="131"/>
      <c r="GO461" s="69">
        <f t="shared" si="3770"/>
        <v>0</v>
      </c>
      <c r="GP461" s="162"/>
      <c r="GQ461" s="130"/>
      <c r="GR461" s="18">
        <f t="shared" si="3771"/>
        <v>0</v>
      </c>
      <c r="GS461" s="136"/>
      <c r="GT461" s="131"/>
      <c r="GU461" s="69">
        <f t="shared" si="3772"/>
        <v>0</v>
      </c>
      <c r="GV461" s="162"/>
      <c r="GW461" s="130"/>
      <c r="GX461" s="18">
        <f t="shared" si="3773"/>
        <v>0</v>
      </c>
      <c r="GY461" s="136"/>
      <c r="GZ461" s="131"/>
      <c r="HA461" s="69">
        <f t="shared" si="3774"/>
        <v>0</v>
      </c>
      <c r="HB461" s="162"/>
      <c r="HC461" s="130"/>
      <c r="HD461" s="18">
        <f t="shared" si="3775"/>
        <v>0</v>
      </c>
      <c r="HE461" s="136"/>
      <c r="HF461" s="131"/>
      <c r="HG461" s="69">
        <f t="shared" si="3776"/>
        <v>0</v>
      </c>
      <c r="HH461" s="162"/>
      <c r="HI461" s="130"/>
      <c r="HJ461" s="18">
        <f t="shared" si="3777"/>
        <v>0</v>
      </c>
      <c r="HK461" s="136"/>
      <c r="HL461" s="131"/>
      <c r="HM461" s="69">
        <f t="shared" si="3778"/>
        <v>0</v>
      </c>
      <c r="HN461" s="162"/>
      <c r="HO461" s="130"/>
      <c r="HP461" s="18">
        <f t="shared" si="3779"/>
        <v>0</v>
      </c>
      <c r="HQ461" s="136"/>
      <c r="HR461" s="131"/>
      <c r="HS461" s="69">
        <f t="shared" si="3780"/>
        <v>0</v>
      </c>
      <c r="HT461" s="162"/>
      <c r="HU461" s="130"/>
      <c r="HV461" s="18">
        <f t="shared" si="3781"/>
        <v>0</v>
      </c>
      <c r="HW461" s="17"/>
      <c r="HX461" s="85"/>
      <c r="HY461" s="85"/>
      <c r="HZ461" s="2" t="str">
        <f t="shared" si="3397"/>
        <v>СКРЫТЬ</v>
      </c>
    </row>
    <row r="462" spans="1:234" hidden="1" x14ac:dyDescent="0.2">
      <c r="B462" s="16"/>
      <c r="C462" s="15"/>
      <c r="D462" s="250"/>
      <c r="E462" s="250"/>
      <c r="F462" s="34"/>
      <c r="G462" s="33"/>
      <c r="H462" s="22" t="s">
        <v>94</v>
      </c>
      <c r="I462" s="42">
        <v>451</v>
      </c>
      <c r="J462" s="102">
        <f>SUBTOTAL(103,I$12:I462)*1</f>
        <v>80</v>
      </c>
      <c r="K462" s="108" t="s">
        <v>110</v>
      </c>
      <c r="L462" s="17" t="s">
        <v>65</v>
      </c>
      <c r="M462" s="267">
        <v>44228</v>
      </c>
      <c r="N462" s="255">
        <v>44479</v>
      </c>
      <c r="O462" s="118">
        <v>44479</v>
      </c>
      <c r="P462" s="162">
        <v>6300</v>
      </c>
      <c r="Q462" s="163">
        <v>0</v>
      </c>
      <c r="R462" s="163">
        <v>0</v>
      </c>
      <c r="S462" s="92">
        <f t="shared" ca="1" si="3711"/>
        <v>0</v>
      </c>
      <c r="T462" s="92">
        <f t="shared" si="3712"/>
        <v>0</v>
      </c>
      <c r="U462" s="91">
        <f t="shared" ca="1" si="3713"/>
        <v>0</v>
      </c>
      <c r="V462" s="91">
        <f t="shared" si="3714"/>
        <v>6300</v>
      </c>
      <c r="W462" s="120">
        <f>IF(OR(AND(P462=0,T462=0),AND(P462="",T462="")),"",IF(AND(P462=0,T462&gt;0),1,T462/P462))</f>
        <v>0</v>
      </c>
      <c r="X462" s="178"/>
      <c r="Y462" s="128">
        <f t="shared" si="3715"/>
        <v>0</v>
      </c>
      <c r="Z462" s="179">
        <f t="shared" ca="1" si="3716"/>
        <v>0</v>
      </c>
      <c r="AA462" s="127">
        <f t="shared" si="3717"/>
        <v>0</v>
      </c>
      <c r="AB462" s="67" t="str">
        <f t="shared" ca="1" si="3718"/>
        <v/>
      </c>
      <c r="AC462" s="69">
        <f t="shared" ca="1" si="3719"/>
        <v>0</v>
      </c>
      <c r="AD462" s="226">
        <f t="shared" si="3697"/>
        <v>0</v>
      </c>
      <c r="AE462" s="227">
        <f t="shared" si="3698"/>
        <v>0</v>
      </c>
      <c r="AF462" s="225">
        <f t="shared" si="3699"/>
        <v>0</v>
      </c>
      <c r="AG462" s="226">
        <f t="shared" si="3700"/>
        <v>0</v>
      </c>
      <c r="AH462" s="227">
        <f t="shared" si="3701"/>
        <v>0</v>
      </c>
      <c r="AI462" s="225">
        <f t="shared" si="3702"/>
        <v>0</v>
      </c>
      <c r="AJ462" s="226">
        <f t="shared" si="3703"/>
        <v>0</v>
      </c>
      <c r="AK462" s="227">
        <f t="shared" si="3704"/>
        <v>0</v>
      </c>
      <c r="AL462" s="225">
        <f t="shared" si="3705"/>
        <v>0</v>
      </c>
      <c r="AM462" s="226">
        <f t="shared" si="3706"/>
        <v>0</v>
      </c>
      <c r="AN462" s="227">
        <f t="shared" si="3707"/>
        <v>0</v>
      </c>
      <c r="AO462" s="225">
        <f t="shared" si="3708"/>
        <v>0</v>
      </c>
      <c r="AP462" s="226">
        <f t="shared" si="3709"/>
        <v>0</v>
      </c>
      <c r="AQ462" s="227">
        <f t="shared" si="3710"/>
        <v>0</v>
      </c>
      <c r="AR462" s="225">
        <f t="shared" si="3635"/>
        <v>0</v>
      </c>
      <c r="AS462" s="136"/>
      <c r="AT462" s="131"/>
      <c r="AU462" s="69">
        <f t="shared" si="3720"/>
        <v>0</v>
      </c>
      <c r="AV462" s="162"/>
      <c r="AW462" s="130"/>
      <c r="AX462" s="18">
        <f>AW462-AV462</f>
        <v>0</v>
      </c>
      <c r="AY462" s="136"/>
      <c r="AZ462" s="131"/>
      <c r="BA462" s="69">
        <f t="shared" si="3722"/>
        <v>0</v>
      </c>
      <c r="BB462" s="162"/>
      <c r="BC462" s="130"/>
      <c r="BD462" s="18">
        <f>BC462-BB462</f>
        <v>0</v>
      </c>
      <c r="BE462" s="136"/>
      <c r="BF462" s="131"/>
      <c r="BG462" s="69">
        <f t="shared" si="3724"/>
        <v>0</v>
      </c>
      <c r="BH462" s="162"/>
      <c r="BI462" s="130"/>
      <c r="BJ462" s="18">
        <f>BI462-BH462</f>
        <v>0</v>
      </c>
      <c r="BK462" s="136"/>
      <c r="BL462" s="131"/>
      <c r="BM462" s="69">
        <f t="shared" si="3726"/>
        <v>0</v>
      </c>
      <c r="BN462" s="162"/>
      <c r="BO462" s="130"/>
      <c r="BP462" s="18">
        <f>BO462-BN462</f>
        <v>0</v>
      </c>
      <c r="BQ462" s="136"/>
      <c r="BR462" s="131"/>
      <c r="BS462" s="69">
        <f t="shared" si="3728"/>
        <v>0</v>
      </c>
      <c r="BT462" s="162"/>
      <c r="BU462" s="130"/>
      <c r="BV462" s="18">
        <f>BU462-BT462</f>
        <v>0</v>
      </c>
      <c r="BW462" s="136"/>
      <c r="BX462" s="131"/>
      <c r="BY462" s="69">
        <f t="shared" si="3730"/>
        <v>0</v>
      </c>
      <c r="BZ462" s="162"/>
      <c r="CA462" s="130"/>
      <c r="CB462" s="18">
        <f>CA462-BZ462</f>
        <v>0</v>
      </c>
      <c r="CC462" s="136"/>
      <c r="CD462" s="131"/>
      <c r="CE462" s="69">
        <f t="shared" si="3732"/>
        <v>0</v>
      </c>
      <c r="CF462" s="162"/>
      <c r="CG462" s="130"/>
      <c r="CH462" s="18">
        <f>CG462-CF462</f>
        <v>0</v>
      </c>
      <c r="CI462" s="136"/>
      <c r="CJ462" s="131"/>
      <c r="CK462" s="69">
        <f t="shared" si="3734"/>
        <v>0</v>
      </c>
      <c r="CL462" s="162"/>
      <c r="CM462" s="130"/>
      <c r="CN462" s="18">
        <f t="shared" si="3735"/>
        <v>0</v>
      </c>
      <c r="CO462" s="136"/>
      <c r="CP462" s="131"/>
      <c r="CQ462" s="69">
        <f t="shared" si="3736"/>
        <v>0</v>
      </c>
      <c r="CR462" s="162"/>
      <c r="CS462" s="130"/>
      <c r="CT462" s="18">
        <f t="shared" si="3737"/>
        <v>0</v>
      </c>
      <c r="CU462" s="136"/>
      <c r="CV462" s="131"/>
      <c r="CW462" s="69">
        <f t="shared" si="3738"/>
        <v>0</v>
      </c>
      <c r="CX462" s="162"/>
      <c r="CY462" s="130"/>
      <c r="CZ462" s="18">
        <f t="shared" si="3739"/>
        <v>0</v>
      </c>
      <c r="DA462" s="136"/>
      <c r="DB462" s="131"/>
      <c r="DC462" s="69">
        <f t="shared" si="3740"/>
        <v>0</v>
      </c>
      <c r="DD462" s="162"/>
      <c r="DE462" s="130"/>
      <c r="DF462" s="18">
        <f t="shared" si="3741"/>
        <v>0</v>
      </c>
      <c r="DG462" s="136"/>
      <c r="DH462" s="131"/>
      <c r="DI462" s="69">
        <f t="shared" si="3742"/>
        <v>0</v>
      </c>
      <c r="DJ462" s="162"/>
      <c r="DK462" s="130"/>
      <c r="DL462" s="18">
        <f>DK462-DJ462</f>
        <v>0</v>
      </c>
      <c r="DM462" s="136"/>
      <c r="DN462" s="131"/>
      <c r="DO462" s="69">
        <f t="shared" si="3744"/>
        <v>0</v>
      </c>
      <c r="DP462" s="162"/>
      <c r="DQ462" s="130"/>
      <c r="DR462" s="18">
        <f>DQ462-DP462</f>
        <v>0</v>
      </c>
      <c r="DS462" s="136"/>
      <c r="DT462" s="131"/>
      <c r="DU462" s="69">
        <f t="shared" si="3746"/>
        <v>0</v>
      </c>
      <c r="DV462" s="162"/>
      <c r="DW462" s="130"/>
      <c r="DX462" s="18">
        <f>DW462-DV462</f>
        <v>0</v>
      </c>
      <c r="DY462" s="136"/>
      <c r="DZ462" s="131"/>
      <c r="EA462" s="69">
        <f t="shared" si="3748"/>
        <v>0</v>
      </c>
      <c r="EB462" s="162"/>
      <c r="EC462" s="130"/>
      <c r="ED462" s="18">
        <f>EC462-EB462</f>
        <v>0</v>
      </c>
      <c r="EE462" s="136"/>
      <c r="EF462" s="131"/>
      <c r="EG462" s="69">
        <f t="shared" si="3750"/>
        <v>0</v>
      </c>
      <c r="EH462" s="162"/>
      <c r="EI462" s="130"/>
      <c r="EJ462" s="18">
        <f>EI462-EH462</f>
        <v>0</v>
      </c>
      <c r="EK462" s="136"/>
      <c r="EL462" s="131"/>
      <c r="EM462" s="69">
        <f t="shared" si="3752"/>
        <v>0</v>
      </c>
      <c r="EN462" s="162"/>
      <c r="EO462" s="130"/>
      <c r="EP462" s="18">
        <f>EO462-EN462</f>
        <v>0</v>
      </c>
      <c r="EQ462" s="136"/>
      <c r="ER462" s="131"/>
      <c r="ES462" s="69">
        <f t="shared" si="3754"/>
        <v>0</v>
      </c>
      <c r="ET462" s="162"/>
      <c r="EU462" s="130"/>
      <c r="EV462" s="18">
        <f>EU462-ET462</f>
        <v>0</v>
      </c>
      <c r="EW462" s="136"/>
      <c r="EX462" s="131"/>
      <c r="EY462" s="69">
        <f t="shared" si="3756"/>
        <v>0</v>
      </c>
      <c r="EZ462" s="162"/>
      <c r="FA462" s="130"/>
      <c r="FB462" s="18">
        <f>FA462-EZ462</f>
        <v>0</v>
      </c>
      <c r="FC462" s="136"/>
      <c r="FD462" s="131"/>
      <c r="FE462" s="69">
        <f t="shared" si="3758"/>
        <v>0</v>
      </c>
      <c r="FF462" s="162"/>
      <c r="FG462" s="130"/>
      <c r="FH462" s="18">
        <f>FG462-FF462</f>
        <v>0</v>
      </c>
      <c r="FI462" s="136"/>
      <c r="FJ462" s="131"/>
      <c r="FK462" s="69">
        <f t="shared" si="3760"/>
        <v>0</v>
      </c>
      <c r="FL462" s="162"/>
      <c r="FM462" s="130"/>
      <c r="FN462" s="18">
        <f>FM462-FL462</f>
        <v>0</v>
      </c>
      <c r="FO462" s="136"/>
      <c r="FP462" s="131"/>
      <c r="FQ462" s="69">
        <f t="shared" si="3762"/>
        <v>0</v>
      </c>
      <c r="FR462" s="162"/>
      <c r="FS462" s="130"/>
      <c r="FT462" s="18">
        <f>FS462-FR462</f>
        <v>0</v>
      </c>
      <c r="FU462" s="136"/>
      <c r="FV462" s="131"/>
      <c r="FW462" s="69">
        <f t="shared" si="3764"/>
        <v>0</v>
      </c>
      <c r="FX462" s="162"/>
      <c r="FY462" s="130"/>
      <c r="FZ462" s="18">
        <f>FY462-FX462</f>
        <v>0</v>
      </c>
      <c r="GA462" s="136"/>
      <c r="GB462" s="131"/>
      <c r="GC462" s="69">
        <f t="shared" si="3766"/>
        <v>0</v>
      </c>
      <c r="GD462" s="162"/>
      <c r="GE462" s="130"/>
      <c r="GF462" s="18">
        <f>GE462-GD462</f>
        <v>0</v>
      </c>
      <c r="GG462" s="136"/>
      <c r="GH462" s="131"/>
      <c r="GI462" s="69">
        <f t="shared" si="3768"/>
        <v>0</v>
      </c>
      <c r="GJ462" s="162"/>
      <c r="GK462" s="130"/>
      <c r="GL462" s="18">
        <f>GK462-GJ462</f>
        <v>0</v>
      </c>
      <c r="GM462" s="136"/>
      <c r="GN462" s="131"/>
      <c r="GO462" s="69">
        <f t="shared" si="3770"/>
        <v>0</v>
      </c>
      <c r="GP462" s="162"/>
      <c r="GQ462" s="130"/>
      <c r="GR462" s="18">
        <f>GQ462-GP462</f>
        <v>0</v>
      </c>
      <c r="GS462" s="136"/>
      <c r="GT462" s="131"/>
      <c r="GU462" s="69">
        <f t="shared" si="3772"/>
        <v>0</v>
      </c>
      <c r="GV462" s="162"/>
      <c r="GW462" s="130"/>
      <c r="GX462" s="18">
        <f>GW462-GV462</f>
        <v>0</v>
      </c>
      <c r="GY462" s="136"/>
      <c r="GZ462" s="131"/>
      <c r="HA462" s="69">
        <f t="shared" si="3774"/>
        <v>0</v>
      </c>
      <c r="HB462" s="162"/>
      <c r="HC462" s="130"/>
      <c r="HD462" s="18">
        <f>HC462-HB462</f>
        <v>0</v>
      </c>
      <c r="HE462" s="136"/>
      <c r="HF462" s="131"/>
      <c r="HG462" s="69">
        <f t="shared" si="3776"/>
        <v>0</v>
      </c>
      <c r="HH462" s="162"/>
      <c r="HI462" s="130"/>
      <c r="HJ462" s="18">
        <f>HI462-HH462</f>
        <v>0</v>
      </c>
      <c r="HK462" s="136"/>
      <c r="HL462" s="131"/>
      <c r="HM462" s="69">
        <f t="shared" si="3778"/>
        <v>0</v>
      </c>
      <c r="HN462" s="162"/>
      <c r="HO462" s="130"/>
      <c r="HP462" s="18">
        <f>HO462-HN462</f>
        <v>0</v>
      </c>
      <c r="HQ462" s="136"/>
      <c r="HR462" s="131"/>
      <c r="HS462" s="69">
        <f t="shared" si="3780"/>
        <v>0</v>
      </c>
      <c r="HT462" s="162"/>
      <c r="HU462" s="130"/>
      <c r="HV462" s="18">
        <f>HU462-HT462</f>
        <v>0</v>
      </c>
      <c r="HW462" s="17"/>
      <c r="HX462" s="85"/>
      <c r="HY462" s="85"/>
      <c r="HZ462" s="2" t="str">
        <f t="shared" si="3397"/>
        <v>СКРЫТЬ</v>
      </c>
    </row>
    <row r="463" spans="1:234" hidden="1" x14ac:dyDescent="0.2">
      <c r="A463" s="1" t="e">
        <f>$K$2&amp;#REF!&amp;$K$447&amp;$K$448&amp;K463</f>
        <v>#REF!</v>
      </c>
      <c r="B463" s="16" t="e">
        <f>IF(#REF!=0,"Скрыть","")</f>
        <v>#REF!</v>
      </c>
      <c r="C463" s="15" t="e">
        <f>IF(AND(#REF!&gt;85%,#REF!&gt;85%),"скрыть","")</f>
        <v>#REF!</v>
      </c>
      <c r="D463" s="14" t="s">
        <v>2</v>
      </c>
      <c r="E463" s="14" t="s">
        <v>22</v>
      </c>
      <c r="F463" s="34" t="s">
        <v>21</v>
      </c>
      <c r="G463" s="33"/>
      <c r="H463" s="22" t="s">
        <v>94</v>
      </c>
      <c r="I463" s="42">
        <v>452</v>
      </c>
      <c r="J463" s="102">
        <f>SUBTOTAL(103,I$12:I463)*1</f>
        <v>80</v>
      </c>
      <c r="K463" s="108" t="s">
        <v>3</v>
      </c>
      <c r="L463" s="17" t="s">
        <v>65</v>
      </c>
      <c r="M463" s="267">
        <v>44228</v>
      </c>
      <c r="N463" s="255">
        <v>44479</v>
      </c>
      <c r="O463" s="118">
        <v>44479</v>
      </c>
      <c r="P463" s="162">
        <v>516772</v>
      </c>
      <c r="Q463" s="163">
        <v>0</v>
      </c>
      <c r="R463" s="163">
        <v>0</v>
      </c>
      <c r="S463" s="92">
        <f t="shared" ca="1" si="3711"/>
        <v>0</v>
      </c>
      <c r="T463" s="92">
        <f t="shared" si="3712"/>
        <v>0</v>
      </c>
      <c r="U463" s="91">
        <f t="shared" ca="1" si="3713"/>
        <v>0</v>
      </c>
      <c r="V463" s="91">
        <f t="shared" si="3714"/>
        <v>516772</v>
      </c>
      <c r="W463" s="120">
        <f t="shared" si="3629"/>
        <v>0</v>
      </c>
      <c r="X463" s="178"/>
      <c r="Y463" s="128">
        <f t="shared" si="3715"/>
        <v>0</v>
      </c>
      <c r="Z463" s="179">
        <f t="shared" ca="1" si="3716"/>
        <v>0</v>
      </c>
      <c r="AA463" s="127">
        <f t="shared" si="3717"/>
        <v>0</v>
      </c>
      <c r="AB463" s="67" t="str">
        <f t="shared" ca="1" si="3718"/>
        <v/>
      </c>
      <c r="AC463" s="69">
        <f t="shared" ca="1" si="3719"/>
        <v>0</v>
      </c>
      <c r="AD463" s="226">
        <f t="shared" si="3697"/>
        <v>0</v>
      </c>
      <c r="AE463" s="227">
        <f t="shared" si="3698"/>
        <v>0</v>
      </c>
      <c r="AF463" s="225">
        <f t="shared" si="3699"/>
        <v>0</v>
      </c>
      <c r="AG463" s="226">
        <f t="shared" si="3700"/>
        <v>0</v>
      </c>
      <c r="AH463" s="227">
        <f t="shared" si="3701"/>
        <v>0</v>
      </c>
      <c r="AI463" s="225">
        <f t="shared" si="3702"/>
        <v>0</v>
      </c>
      <c r="AJ463" s="226">
        <f t="shared" si="3703"/>
        <v>0</v>
      </c>
      <c r="AK463" s="227">
        <f t="shared" si="3704"/>
        <v>0</v>
      </c>
      <c r="AL463" s="225">
        <f t="shared" si="3705"/>
        <v>0</v>
      </c>
      <c r="AM463" s="226">
        <f t="shared" si="3706"/>
        <v>0</v>
      </c>
      <c r="AN463" s="227">
        <f t="shared" si="3707"/>
        <v>0</v>
      </c>
      <c r="AO463" s="225">
        <f t="shared" si="3708"/>
        <v>0</v>
      </c>
      <c r="AP463" s="226">
        <f t="shared" si="3709"/>
        <v>0</v>
      </c>
      <c r="AQ463" s="227">
        <f t="shared" si="3710"/>
        <v>0</v>
      </c>
      <c r="AR463" s="225">
        <f t="shared" si="3635"/>
        <v>0</v>
      </c>
      <c r="AS463" s="136"/>
      <c r="AT463" s="131"/>
      <c r="AU463" s="69">
        <f t="shared" si="3720"/>
        <v>0</v>
      </c>
      <c r="AV463" s="162"/>
      <c r="AW463" s="130"/>
      <c r="AX463" s="18">
        <f t="shared" si="3721"/>
        <v>0</v>
      </c>
      <c r="AY463" s="136"/>
      <c r="AZ463" s="131"/>
      <c r="BA463" s="69">
        <f t="shared" si="3722"/>
        <v>0</v>
      </c>
      <c r="BB463" s="162"/>
      <c r="BC463" s="130"/>
      <c r="BD463" s="18">
        <f t="shared" si="3723"/>
        <v>0</v>
      </c>
      <c r="BE463" s="136"/>
      <c r="BF463" s="131"/>
      <c r="BG463" s="69">
        <f t="shared" si="3724"/>
        <v>0</v>
      </c>
      <c r="BH463" s="162"/>
      <c r="BI463" s="130"/>
      <c r="BJ463" s="18">
        <f t="shared" si="3725"/>
        <v>0</v>
      </c>
      <c r="BK463" s="136"/>
      <c r="BL463" s="131"/>
      <c r="BM463" s="69">
        <f t="shared" si="3726"/>
        <v>0</v>
      </c>
      <c r="BN463" s="162"/>
      <c r="BO463" s="130"/>
      <c r="BP463" s="18">
        <f t="shared" si="3727"/>
        <v>0</v>
      </c>
      <c r="BQ463" s="136"/>
      <c r="BR463" s="131"/>
      <c r="BS463" s="69">
        <f t="shared" si="3728"/>
        <v>0</v>
      </c>
      <c r="BT463" s="162"/>
      <c r="BU463" s="130"/>
      <c r="BV463" s="18">
        <f t="shared" si="3729"/>
        <v>0</v>
      </c>
      <c r="BW463" s="136"/>
      <c r="BX463" s="131"/>
      <c r="BY463" s="69">
        <f t="shared" si="3730"/>
        <v>0</v>
      </c>
      <c r="BZ463" s="162"/>
      <c r="CA463" s="130"/>
      <c r="CB463" s="18">
        <f t="shared" si="3731"/>
        <v>0</v>
      </c>
      <c r="CC463" s="136"/>
      <c r="CD463" s="131"/>
      <c r="CE463" s="69">
        <f t="shared" si="3732"/>
        <v>0</v>
      </c>
      <c r="CF463" s="162"/>
      <c r="CG463" s="130"/>
      <c r="CH463" s="18">
        <f t="shared" si="3733"/>
        <v>0</v>
      </c>
      <c r="CI463" s="136"/>
      <c r="CJ463" s="131"/>
      <c r="CK463" s="69">
        <f t="shared" si="3734"/>
        <v>0</v>
      </c>
      <c r="CL463" s="162"/>
      <c r="CM463" s="130"/>
      <c r="CN463" s="18">
        <f t="shared" si="3735"/>
        <v>0</v>
      </c>
      <c r="CO463" s="136"/>
      <c r="CP463" s="131"/>
      <c r="CQ463" s="69">
        <f t="shared" si="3736"/>
        <v>0</v>
      </c>
      <c r="CR463" s="162"/>
      <c r="CS463" s="130"/>
      <c r="CT463" s="18">
        <f t="shared" si="3737"/>
        <v>0</v>
      </c>
      <c r="CU463" s="136"/>
      <c r="CV463" s="131"/>
      <c r="CW463" s="69">
        <f t="shared" si="3738"/>
        <v>0</v>
      </c>
      <c r="CX463" s="162"/>
      <c r="CY463" s="130"/>
      <c r="CZ463" s="18">
        <f t="shared" si="3739"/>
        <v>0</v>
      </c>
      <c r="DA463" s="136"/>
      <c r="DB463" s="131"/>
      <c r="DC463" s="69">
        <f t="shared" si="3740"/>
        <v>0</v>
      </c>
      <c r="DD463" s="162"/>
      <c r="DE463" s="130"/>
      <c r="DF463" s="18">
        <f t="shared" si="3741"/>
        <v>0</v>
      </c>
      <c r="DG463" s="136"/>
      <c r="DH463" s="131"/>
      <c r="DI463" s="69">
        <f t="shared" si="3742"/>
        <v>0</v>
      </c>
      <c r="DJ463" s="162"/>
      <c r="DK463" s="130"/>
      <c r="DL463" s="18">
        <f t="shared" si="3743"/>
        <v>0</v>
      </c>
      <c r="DM463" s="136"/>
      <c r="DN463" s="131"/>
      <c r="DO463" s="69">
        <f t="shared" si="3744"/>
        <v>0</v>
      </c>
      <c r="DP463" s="162"/>
      <c r="DQ463" s="130"/>
      <c r="DR463" s="18">
        <f t="shared" si="3745"/>
        <v>0</v>
      </c>
      <c r="DS463" s="136"/>
      <c r="DT463" s="131"/>
      <c r="DU463" s="69">
        <f t="shared" si="3746"/>
        <v>0</v>
      </c>
      <c r="DV463" s="162"/>
      <c r="DW463" s="130"/>
      <c r="DX463" s="18">
        <f t="shared" si="3747"/>
        <v>0</v>
      </c>
      <c r="DY463" s="136"/>
      <c r="DZ463" s="131"/>
      <c r="EA463" s="69">
        <f t="shared" si="3748"/>
        <v>0</v>
      </c>
      <c r="EB463" s="162"/>
      <c r="EC463" s="130"/>
      <c r="ED463" s="18">
        <f t="shared" si="3749"/>
        <v>0</v>
      </c>
      <c r="EE463" s="136"/>
      <c r="EF463" s="131"/>
      <c r="EG463" s="69">
        <f t="shared" si="3750"/>
        <v>0</v>
      </c>
      <c r="EH463" s="162"/>
      <c r="EI463" s="130"/>
      <c r="EJ463" s="18">
        <f t="shared" si="3751"/>
        <v>0</v>
      </c>
      <c r="EK463" s="136"/>
      <c r="EL463" s="131"/>
      <c r="EM463" s="69">
        <f t="shared" si="3752"/>
        <v>0</v>
      </c>
      <c r="EN463" s="162"/>
      <c r="EO463" s="130"/>
      <c r="EP463" s="18">
        <f t="shared" si="3753"/>
        <v>0</v>
      </c>
      <c r="EQ463" s="136"/>
      <c r="ER463" s="131"/>
      <c r="ES463" s="69">
        <f t="shared" si="3754"/>
        <v>0</v>
      </c>
      <c r="ET463" s="162"/>
      <c r="EU463" s="130"/>
      <c r="EV463" s="18">
        <f t="shared" si="3755"/>
        <v>0</v>
      </c>
      <c r="EW463" s="136"/>
      <c r="EX463" s="131"/>
      <c r="EY463" s="69">
        <f t="shared" si="3756"/>
        <v>0</v>
      </c>
      <c r="EZ463" s="162"/>
      <c r="FA463" s="130"/>
      <c r="FB463" s="18">
        <f t="shared" si="3757"/>
        <v>0</v>
      </c>
      <c r="FC463" s="136"/>
      <c r="FD463" s="131"/>
      <c r="FE463" s="69">
        <f t="shared" si="3758"/>
        <v>0</v>
      </c>
      <c r="FF463" s="162"/>
      <c r="FG463" s="130"/>
      <c r="FH463" s="18">
        <f t="shared" si="3759"/>
        <v>0</v>
      </c>
      <c r="FI463" s="136"/>
      <c r="FJ463" s="131"/>
      <c r="FK463" s="69">
        <f t="shared" si="3760"/>
        <v>0</v>
      </c>
      <c r="FL463" s="162"/>
      <c r="FM463" s="130"/>
      <c r="FN463" s="18">
        <f t="shared" si="3761"/>
        <v>0</v>
      </c>
      <c r="FO463" s="136"/>
      <c r="FP463" s="131"/>
      <c r="FQ463" s="69">
        <f t="shared" si="3762"/>
        <v>0</v>
      </c>
      <c r="FR463" s="162"/>
      <c r="FS463" s="130"/>
      <c r="FT463" s="18">
        <f t="shared" si="3763"/>
        <v>0</v>
      </c>
      <c r="FU463" s="136"/>
      <c r="FV463" s="131"/>
      <c r="FW463" s="69">
        <f t="shared" si="3764"/>
        <v>0</v>
      </c>
      <c r="FX463" s="162"/>
      <c r="FY463" s="130"/>
      <c r="FZ463" s="18">
        <f t="shared" si="3765"/>
        <v>0</v>
      </c>
      <c r="GA463" s="136"/>
      <c r="GB463" s="131"/>
      <c r="GC463" s="69">
        <f t="shared" si="3766"/>
        <v>0</v>
      </c>
      <c r="GD463" s="162"/>
      <c r="GE463" s="130"/>
      <c r="GF463" s="18">
        <f t="shared" si="3767"/>
        <v>0</v>
      </c>
      <c r="GG463" s="136"/>
      <c r="GH463" s="131"/>
      <c r="GI463" s="69">
        <f t="shared" si="3768"/>
        <v>0</v>
      </c>
      <c r="GJ463" s="162"/>
      <c r="GK463" s="130"/>
      <c r="GL463" s="18">
        <f t="shared" si="3769"/>
        <v>0</v>
      </c>
      <c r="GM463" s="136"/>
      <c r="GN463" s="131"/>
      <c r="GO463" s="69">
        <f t="shared" si="3770"/>
        <v>0</v>
      </c>
      <c r="GP463" s="162"/>
      <c r="GQ463" s="130"/>
      <c r="GR463" s="18">
        <f t="shared" si="3771"/>
        <v>0</v>
      </c>
      <c r="GS463" s="136"/>
      <c r="GT463" s="131"/>
      <c r="GU463" s="69">
        <f t="shared" si="3772"/>
        <v>0</v>
      </c>
      <c r="GV463" s="162"/>
      <c r="GW463" s="130"/>
      <c r="GX463" s="18">
        <f t="shared" si="3773"/>
        <v>0</v>
      </c>
      <c r="GY463" s="136"/>
      <c r="GZ463" s="131"/>
      <c r="HA463" s="69">
        <f t="shared" si="3774"/>
        <v>0</v>
      </c>
      <c r="HB463" s="162"/>
      <c r="HC463" s="130"/>
      <c r="HD463" s="18">
        <f t="shared" si="3775"/>
        <v>0</v>
      </c>
      <c r="HE463" s="136"/>
      <c r="HF463" s="131"/>
      <c r="HG463" s="69">
        <f t="shared" si="3776"/>
        <v>0</v>
      </c>
      <c r="HH463" s="162"/>
      <c r="HI463" s="130"/>
      <c r="HJ463" s="18">
        <f t="shared" si="3777"/>
        <v>0</v>
      </c>
      <c r="HK463" s="136"/>
      <c r="HL463" s="131"/>
      <c r="HM463" s="69">
        <f t="shared" si="3778"/>
        <v>0</v>
      </c>
      <c r="HN463" s="162"/>
      <c r="HO463" s="130"/>
      <c r="HP463" s="18">
        <f t="shared" si="3779"/>
        <v>0</v>
      </c>
      <c r="HQ463" s="136"/>
      <c r="HR463" s="131"/>
      <c r="HS463" s="69">
        <f t="shared" si="3780"/>
        <v>0</v>
      </c>
      <c r="HT463" s="162"/>
      <c r="HU463" s="130"/>
      <c r="HV463" s="18">
        <f t="shared" si="3781"/>
        <v>0</v>
      </c>
      <c r="HW463" s="17"/>
      <c r="HX463" s="85"/>
      <c r="HY463" s="85"/>
      <c r="HZ463" s="2" t="str">
        <f t="shared" si="3397"/>
        <v>СКРЫТЬ</v>
      </c>
    </row>
    <row r="464" spans="1:234" x14ac:dyDescent="0.2">
      <c r="A464" s="1" t="e">
        <f>$K$2&amp;#REF!&amp;$K$447&amp;$K$448&amp;K464</f>
        <v>#REF!</v>
      </c>
      <c r="B464" s="16" t="e">
        <f>IF(#REF!=0,"Скрыть","")</f>
        <v>#REF!</v>
      </c>
      <c r="C464" s="15" t="e">
        <f>IF(AND(#REF!&gt;85%,#REF!&gt;85%),"скрыть","")</f>
        <v>#REF!</v>
      </c>
      <c r="D464" s="14" t="s">
        <v>2</v>
      </c>
      <c r="E464" s="14" t="s">
        <v>22</v>
      </c>
      <c r="F464" s="34" t="s">
        <v>21</v>
      </c>
      <c r="G464" s="33"/>
      <c r="H464" s="22" t="s">
        <v>94</v>
      </c>
      <c r="I464" s="42">
        <v>453</v>
      </c>
      <c r="J464" s="102">
        <f>SUBTOTAL(103,I$12:I464)*1</f>
        <v>81</v>
      </c>
      <c r="K464" s="108" t="s">
        <v>6</v>
      </c>
      <c r="L464" s="17" t="s">
        <v>65</v>
      </c>
      <c r="M464" s="267">
        <v>44287</v>
      </c>
      <c r="N464" s="255">
        <v>44499</v>
      </c>
      <c r="O464" s="118">
        <v>44499</v>
      </c>
      <c r="P464" s="162">
        <v>116769</v>
      </c>
      <c r="Q464" s="163">
        <v>15483.870967741936</v>
      </c>
      <c r="R464" s="163">
        <v>5069</v>
      </c>
      <c r="S464" s="92">
        <f t="shared" ca="1" si="3711"/>
        <v>22155.870967741936</v>
      </c>
      <c r="T464" s="92">
        <f t="shared" si="3712"/>
        <v>11741</v>
      </c>
      <c r="U464" s="91">
        <f t="shared" ca="1" si="3713"/>
        <v>-10414.870967741936</v>
      </c>
      <c r="V464" s="91">
        <f t="shared" si="3714"/>
        <v>105028</v>
      </c>
      <c r="W464" s="120">
        <f t="shared" si="3629"/>
        <v>0.10054894706643031</v>
      </c>
      <c r="X464" s="178">
        <v>6672</v>
      </c>
      <c r="Y464" s="128">
        <f t="shared" si="3715"/>
        <v>6672</v>
      </c>
      <c r="Z464" s="179">
        <f t="shared" ca="1" si="3716"/>
        <v>6672</v>
      </c>
      <c r="AA464" s="127">
        <f t="shared" si="3717"/>
        <v>6672</v>
      </c>
      <c r="AB464" s="67">
        <f t="shared" ca="1" si="3718"/>
        <v>1</v>
      </c>
      <c r="AC464" s="69">
        <f t="shared" ca="1" si="3719"/>
        <v>0</v>
      </c>
      <c r="AD464" s="226">
        <f t="shared" si="3697"/>
        <v>714</v>
      </c>
      <c r="AE464" s="227">
        <f t="shared" si="3698"/>
        <v>0</v>
      </c>
      <c r="AF464" s="225">
        <f t="shared" si="3699"/>
        <v>-714</v>
      </c>
      <c r="AG464" s="226">
        <f t="shared" si="3700"/>
        <v>1666</v>
      </c>
      <c r="AH464" s="227">
        <f t="shared" si="3701"/>
        <v>0</v>
      </c>
      <c r="AI464" s="225">
        <f t="shared" si="3702"/>
        <v>-1666</v>
      </c>
      <c r="AJ464" s="226">
        <f t="shared" si="3703"/>
        <v>1904</v>
      </c>
      <c r="AK464" s="227">
        <f t="shared" si="3704"/>
        <v>0</v>
      </c>
      <c r="AL464" s="225">
        <f t="shared" si="3705"/>
        <v>-1904</v>
      </c>
      <c r="AM464" s="226">
        <f t="shared" si="3706"/>
        <v>2388</v>
      </c>
      <c r="AN464" s="227">
        <f t="shared" si="3707"/>
        <v>6672</v>
      </c>
      <c r="AO464" s="225">
        <f t="shared" si="3708"/>
        <v>4284</v>
      </c>
      <c r="AP464" s="226">
        <f t="shared" si="3709"/>
        <v>0</v>
      </c>
      <c r="AQ464" s="227">
        <f t="shared" si="3710"/>
        <v>0</v>
      </c>
      <c r="AR464" s="225">
        <f t="shared" si="3635"/>
        <v>0</v>
      </c>
      <c r="AS464" s="136">
        <v>0</v>
      </c>
      <c r="AT464" s="131">
        <v>0</v>
      </c>
      <c r="AU464" s="69">
        <f t="shared" si="3720"/>
        <v>0</v>
      </c>
      <c r="AV464" s="162">
        <v>10</v>
      </c>
      <c r="AW464" s="130">
        <v>10</v>
      </c>
      <c r="AX464" s="18">
        <f t="shared" si="3721"/>
        <v>0</v>
      </c>
      <c r="AY464" s="136">
        <v>0</v>
      </c>
      <c r="AZ464" s="131">
        <v>0</v>
      </c>
      <c r="BA464" s="69">
        <f t="shared" si="3722"/>
        <v>0</v>
      </c>
      <c r="BB464" s="162">
        <v>10</v>
      </c>
      <c r="BC464" s="130">
        <v>10</v>
      </c>
      <c r="BD464" s="18">
        <f t="shared" si="3723"/>
        <v>0</v>
      </c>
      <c r="BE464" s="136">
        <v>0</v>
      </c>
      <c r="BF464" s="131">
        <v>0</v>
      </c>
      <c r="BG464" s="69">
        <f t="shared" si="3724"/>
        <v>0</v>
      </c>
      <c r="BH464" s="162">
        <v>10</v>
      </c>
      <c r="BI464" s="130">
        <v>10</v>
      </c>
      <c r="BJ464" s="18">
        <f t="shared" si="3725"/>
        <v>0</v>
      </c>
      <c r="BK464" s="136">
        <v>0</v>
      </c>
      <c r="BL464" s="131">
        <v>0</v>
      </c>
      <c r="BM464" s="69">
        <f t="shared" si="3726"/>
        <v>0</v>
      </c>
      <c r="BN464" s="162">
        <v>10</v>
      </c>
      <c r="BO464" s="130">
        <v>10</v>
      </c>
      <c r="BP464" s="18">
        <f t="shared" si="3727"/>
        <v>0</v>
      </c>
      <c r="BQ464" s="136">
        <v>238</v>
      </c>
      <c r="BR464" s="131">
        <v>0</v>
      </c>
      <c r="BS464" s="69">
        <f t="shared" si="3728"/>
        <v>-238</v>
      </c>
      <c r="BT464" s="162">
        <v>10</v>
      </c>
      <c r="BU464" s="130">
        <v>10</v>
      </c>
      <c r="BV464" s="18">
        <f t="shared" si="3729"/>
        <v>0</v>
      </c>
      <c r="BW464" s="136">
        <v>238</v>
      </c>
      <c r="BX464" s="131">
        <v>0</v>
      </c>
      <c r="BY464" s="69">
        <f t="shared" si="3730"/>
        <v>-238</v>
      </c>
      <c r="BZ464" s="162">
        <v>10</v>
      </c>
      <c r="CA464" s="130">
        <v>10</v>
      </c>
      <c r="CB464" s="18">
        <f t="shared" si="3731"/>
        <v>0</v>
      </c>
      <c r="CC464" s="136">
        <v>238</v>
      </c>
      <c r="CD464" s="131">
        <v>0</v>
      </c>
      <c r="CE464" s="69">
        <f t="shared" si="3732"/>
        <v>-238</v>
      </c>
      <c r="CF464" s="162">
        <v>10</v>
      </c>
      <c r="CG464" s="130">
        <v>10</v>
      </c>
      <c r="CH464" s="18">
        <f t="shared" si="3733"/>
        <v>0</v>
      </c>
      <c r="CI464" s="136">
        <v>238</v>
      </c>
      <c r="CJ464" s="131">
        <v>0</v>
      </c>
      <c r="CK464" s="69">
        <f t="shared" si="3734"/>
        <v>-238</v>
      </c>
      <c r="CL464" s="162">
        <v>10</v>
      </c>
      <c r="CM464" s="130">
        <v>10</v>
      </c>
      <c r="CN464" s="18">
        <f t="shared" si="3735"/>
        <v>0</v>
      </c>
      <c r="CO464" s="136">
        <v>238</v>
      </c>
      <c r="CP464" s="131">
        <v>0</v>
      </c>
      <c r="CQ464" s="69">
        <f t="shared" si="3736"/>
        <v>-238</v>
      </c>
      <c r="CR464" s="162">
        <v>10</v>
      </c>
      <c r="CS464" s="130">
        <v>10</v>
      </c>
      <c r="CT464" s="18">
        <f t="shared" si="3737"/>
        <v>0</v>
      </c>
      <c r="CU464" s="136">
        <v>238</v>
      </c>
      <c r="CV464" s="131">
        <v>0</v>
      </c>
      <c r="CW464" s="69">
        <f t="shared" si="3738"/>
        <v>-238</v>
      </c>
      <c r="CX464" s="162">
        <v>10</v>
      </c>
      <c r="CY464" s="130">
        <v>10</v>
      </c>
      <c r="CZ464" s="18">
        <f t="shared" si="3739"/>
        <v>0</v>
      </c>
      <c r="DA464" s="136">
        <v>238</v>
      </c>
      <c r="DB464" s="131">
        <v>0</v>
      </c>
      <c r="DC464" s="69">
        <f t="shared" si="3740"/>
        <v>-238</v>
      </c>
      <c r="DD464" s="162">
        <v>10</v>
      </c>
      <c r="DE464" s="130">
        <v>10</v>
      </c>
      <c r="DF464" s="18">
        <f t="shared" si="3741"/>
        <v>0</v>
      </c>
      <c r="DG464" s="136">
        <v>238</v>
      </c>
      <c r="DH464" s="131">
        <v>0</v>
      </c>
      <c r="DI464" s="69">
        <f t="shared" si="3742"/>
        <v>-238</v>
      </c>
      <c r="DJ464" s="162">
        <v>10</v>
      </c>
      <c r="DK464" s="130">
        <v>10</v>
      </c>
      <c r="DL464" s="18">
        <f t="shared" si="3743"/>
        <v>0</v>
      </c>
      <c r="DM464" s="136">
        <v>238</v>
      </c>
      <c r="DN464" s="131">
        <v>0</v>
      </c>
      <c r="DO464" s="69">
        <f t="shared" si="3744"/>
        <v>-238</v>
      </c>
      <c r="DP464" s="162">
        <v>10</v>
      </c>
      <c r="DQ464" s="130">
        <v>10</v>
      </c>
      <c r="DR464" s="18">
        <f t="shared" si="3745"/>
        <v>0</v>
      </c>
      <c r="DS464" s="136">
        <v>238</v>
      </c>
      <c r="DT464" s="131">
        <v>0</v>
      </c>
      <c r="DU464" s="69">
        <f t="shared" si="3746"/>
        <v>-238</v>
      </c>
      <c r="DV464" s="162">
        <v>10</v>
      </c>
      <c r="DW464" s="130">
        <v>10</v>
      </c>
      <c r="DX464" s="18">
        <f t="shared" si="3747"/>
        <v>0</v>
      </c>
      <c r="DY464" s="136">
        <v>238</v>
      </c>
      <c r="DZ464" s="131">
        <v>0</v>
      </c>
      <c r="EA464" s="69">
        <f t="shared" si="3748"/>
        <v>-238</v>
      </c>
      <c r="EB464" s="162">
        <v>10</v>
      </c>
      <c r="EC464" s="130">
        <v>10</v>
      </c>
      <c r="ED464" s="18">
        <f t="shared" si="3749"/>
        <v>0</v>
      </c>
      <c r="EE464" s="136">
        <v>238</v>
      </c>
      <c r="EF464" s="131">
        <v>0</v>
      </c>
      <c r="EG464" s="69">
        <f t="shared" si="3750"/>
        <v>-238</v>
      </c>
      <c r="EH464" s="162">
        <v>10</v>
      </c>
      <c r="EI464" s="130">
        <v>10</v>
      </c>
      <c r="EJ464" s="18">
        <f t="shared" si="3751"/>
        <v>0</v>
      </c>
      <c r="EK464" s="136">
        <v>238</v>
      </c>
      <c r="EL464" s="131">
        <v>0</v>
      </c>
      <c r="EM464" s="69">
        <f t="shared" si="3752"/>
        <v>-238</v>
      </c>
      <c r="EN464" s="162">
        <v>10</v>
      </c>
      <c r="EO464" s="130">
        <v>10</v>
      </c>
      <c r="EP464" s="18">
        <f t="shared" si="3753"/>
        <v>0</v>
      </c>
      <c r="EQ464" s="136">
        <v>238</v>
      </c>
      <c r="ER464" s="131">
        <v>0</v>
      </c>
      <c r="ES464" s="69">
        <f t="shared" si="3754"/>
        <v>-238</v>
      </c>
      <c r="ET464" s="162">
        <v>10</v>
      </c>
      <c r="EU464" s="130">
        <v>10</v>
      </c>
      <c r="EV464" s="18">
        <f t="shared" si="3755"/>
        <v>0</v>
      </c>
      <c r="EW464" s="136">
        <v>238</v>
      </c>
      <c r="EX464" s="131">
        <v>0</v>
      </c>
      <c r="EY464" s="69">
        <f t="shared" si="3756"/>
        <v>-238</v>
      </c>
      <c r="EZ464" s="162">
        <v>10</v>
      </c>
      <c r="FA464" s="130">
        <v>10</v>
      </c>
      <c r="FB464" s="18">
        <f t="shared" si="3757"/>
        <v>0</v>
      </c>
      <c r="FC464" s="136">
        <v>238</v>
      </c>
      <c r="FD464" s="131">
        <v>0</v>
      </c>
      <c r="FE464" s="69">
        <f t="shared" si="3758"/>
        <v>-238</v>
      </c>
      <c r="FF464" s="162">
        <v>10</v>
      </c>
      <c r="FG464" s="130">
        <v>10</v>
      </c>
      <c r="FH464" s="18">
        <f t="shared" si="3759"/>
        <v>0</v>
      </c>
      <c r="FI464" s="136">
        <v>476</v>
      </c>
      <c r="FJ464" s="131">
        <v>0</v>
      </c>
      <c r="FK464" s="69">
        <f t="shared" si="3760"/>
        <v>-476</v>
      </c>
      <c r="FL464" s="162">
        <v>10</v>
      </c>
      <c r="FM464" s="130">
        <v>10</v>
      </c>
      <c r="FN464" s="18">
        <f t="shared" si="3761"/>
        <v>0</v>
      </c>
      <c r="FO464" s="136">
        <v>238</v>
      </c>
      <c r="FP464" s="131">
        <v>0</v>
      </c>
      <c r="FQ464" s="69">
        <f t="shared" si="3762"/>
        <v>-238</v>
      </c>
      <c r="FR464" s="162">
        <v>10</v>
      </c>
      <c r="FS464" s="130">
        <v>10</v>
      </c>
      <c r="FT464" s="18">
        <f t="shared" si="3763"/>
        <v>0</v>
      </c>
      <c r="FU464" s="136">
        <v>238</v>
      </c>
      <c r="FV464" s="131">
        <v>0</v>
      </c>
      <c r="FW464" s="69">
        <f t="shared" si="3764"/>
        <v>-238</v>
      </c>
      <c r="FX464" s="162">
        <v>10</v>
      </c>
      <c r="FY464" s="130">
        <v>10</v>
      </c>
      <c r="FZ464" s="18">
        <f t="shared" si="3765"/>
        <v>0</v>
      </c>
      <c r="GA464" s="136">
        <v>238</v>
      </c>
      <c r="GB464" s="131">
        <v>650</v>
      </c>
      <c r="GC464" s="69">
        <f t="shared" si="3766"/>
        <v>412</v>
      </c>
      <c r="GD464" s="162">
        <v>10</v>
      </c>
      <c r="GE464" s="130">
        <v>10</v>
      </c>
      <c r="GF464" s="18">
        <f t="shared" si="3767"/>
        <v>0</v>
      </c>
      <c r="GG464" s="136">
        <v>238</v>
      </c>
      <c r="GH464" s="131">
        <v>550</v>
      </c>
      <c r="GI464" s="69">
        <f t="shared" si="3768"/>
        <v>312</v>
      </c>
      <c r="GJ464" s="162">
        <v>10</v>
      </c>
      <c r="GK464" s="130">
        <v>10</v>
      </c>
      <c r="GL464" s="18">
        <f t="shared" si="3769"/>
        <v>0</v>
      </c>
      <c r="GM464" s="136">
        <v>484</v>
      </c>
      <c r="GN464" s="131">
        <v>1860</v>
      </c>
      <c r="GO464" s="69">
        <f t="shared" si="3770"/>
        <v>1376</v>
      </c>
      <c r="GP464" s="162">
        <v>10</v>
      </c>
      <c r="GQ464" s="130">
        <v>10</v>
      </c>
      <c r="GR464" s="18">
        <f t="shared" si="3771"/>
        <v>0</v>
      </c>
      <c r="GS464" s="136">
        <v>476</v>
      </c>
      <c r="GT464" s="131">
        <v>2264</v>
      </c>
      <c r="GU464" s="69">
        <f t="shared" si="3772"/>
        <v>1788</v>
      </c>
      <c r="GV464" s="162">
        <v>10</v>
      </c>
      <c r="GW464" s="130">
        <v>10</v>
      </c>
      <c r="GX464" s="18">
        <f t="shared" si="3773"/>
        <v>0</v>
      </c>
      <c r="GY464" s="136">
        <v>476</v>
      </c>
      <c r="GZ464" s="131">
        <v>1348</v>
      </c>
      <c r="HA464" s="69">
        <f t="shared" si="3774"/>
        <v>872</v>
      </c>
      <c r="HB464" s="162">
        <v>10</v>
      </c>
      <c r="HC464" s="130">
        <v>10</v>
      </c>
      <c r="HD464" s="18">
        <f t="shared" si="3775"/>
        <v>0</v>
      </c>
      <c r="HE464" s="136"/>
      <c r="HF464" s="131"/>
      <c r="HG464" s="69">
        <f t="shared" si="3776"/>
        <v>0</v>
      </c>
      <c r="HH464" s="162"/>
      <c r="HI464" s="130"/>
      <c r="HJ464" s="18">
        <f t="shared" si="3777"/>
        <v>0</v>
      </c>
      <c r="HK464" s="136"/>
      <c r="HL464" s="131"/>
      <c r="HM464" s="69">
        <f t="shared" si="3778"/>
        <v>0</v>
      </c>
      <c r="HN464" s="162"/>
      <c r="HO464" s="130"/>
      <c r="HP464" s="18">
        <f t="shared" si="3779"/>
        <v>0</v>
      </c>
      <c r="HQ464" s="136"/>
      <c r="HR464" s="131"/>
      <c r="HS464" s="69">
        <f t="shared" si="3780"/>
        <v>0</v>
      </c>
      <c r="HT464" s="162"/>
      <c r="HU464" s="130"/>
      <c r="HV464" s="18">
        <f t="shared" si="3781"/>
        <v>0</v>
      </c>
      <c r="HW464" s="107" t="s">
        <v>86</v>
      </c>
      <c r="HX464" s="85"/>
      <c r="HY464" s="85"/>
      <c r="HZ464" s="2">
        <f t="shared" si="3397"/>
        <v>1</v>
      </c>
    </row>
    <row r="465" spans="1:234" hidden="1" x14ac:dyDescent="0.2">
      <c r="A465" s="1" t="e">
        <f>$K$2&amp;#REF!&amp;$K$447&amp;$K$448&amp;K465</f>
        <v>#REF!</v>
      </c>
      <c r="B465" s="16" t="e">
        <f>IF(#REF!=0,"Скрыть","")</f>
        <v>#REF!</v>
      </c>
      <c r="C465" s="15" t="e">
        <f>IF(AND(#REF!&gt;85%,#REF!&gt;85%),"скрыть","")</f>
        <v>#REF!</v>
      </c>
      <c r="D465" s="14" t="s">
        <v>2</v>
      </c>
      <c r="E465" s="14" t="s">
        <v>22</v>
      </c>
      <c r="F465" s="34" t="s">
        <v>21</v>
      </c>
      <c r="G465" s="33"/>
      <c r="H465" s="22" t="s">
        <v>94</v>
      </c>
      <c r="I465" s="42">
        <v>454</v>
      </c>
      <c r="J465" s="102">
        <f>SUBTOTAL(103,I$12:I465)*1</f>
        <v>81</v>
      </c>
      <c r="K465" s="108" t="s">
        <v>111</v>
      </c>
      <c r="L465" s="17" t="s">
        <v>65</v>
      </c>
      <c r="M465" s="267">
        <v>44228</v>
      </c>
      <c r="N465" s="255">
        <v>44479</v>
      </c>
      <c r="O465" s="118">
        <v>44479</v>
      </c>
      <c r="P465" s="162">
        <v>700</v>
      </c>
      <c r="Q465" s="163">
        <v>135.48387096774195</v>
      </c>
      <c r="R465" s="163">
        <v>0</v>
      </c>
      <c r="S465" s="92">
        <f t="shared" ca="1" si="3711"/>
        <v>135.48387096774195</v>
      </c>
      <c r="T465" s="92">
        <f t="shared" si="3712"/>
        <v>0</v>
      </c>
      <c r="U465" s="91">
        <f t="shared" ca="1" si="3713"/>
        <v>-135.48387096774195</v>
      </c>
      <c r="V465" s="91">
        <f t="shared" si="3714"/>
        <v>700</v>
      </c>
      <c r="W465" s="120">
        <f t="shared" si="3629"/>
        <v>0</v>
      </c>
      <c r="X465" s="178"/>
      <c r="Y465" s="128">
        <f t="shared" si="3715"/>
        <v>0</v>
      </c>
      <c r="Z465" s="179">
        <f t="shared" ca="1" si="3716"/>
        <v>0</v>
      </c>
      <c r="AA465" s="127">
        <f t="shared" si="3717"/>
        <v>0</v>
      </c>
      <c r="AB465" s="67" t="str">
        <f t="shared" ca="1" si="3718"/>
        <v/>
      </c>
      <c r="AC465" s="69">
        <f t="shared" ca="1" si="3719"/>
        <v>0</v>
      </c>
      <c r="AD465" s="226">
        <f t="shared" si="3697"/>
        <v>0</v>
      </c>
      <c r="AE465" s="227">
        <f t="shared" si="3698"/>
        <v>0</v>
      </c>
      <c r="AF465" s="225">
        <f t="shared" si="3699"/>
        <v>0</v>
      </c>
      <c r="AG465" s="226">
        <f t="shared" si="3700"/>
        <v>0</v>
      </c>
      <c r="AH465" s="227">
        <f t="shared" si="3701"/>
        <v>0</v>
      </c>
      <c r="AI465" s="225">
        <f t="shared" si="3702"/>
        <v>0</v>
      </c>
      <c r="AJ465" s="226">
        <f t="shared" si="3703"/>
        <v>0</v>
      </c>
      <c r="AK465" s="227">
        <f t="shared" si="3704"/>
        <v>0</v>
      </c>
      <c r="AL465" s="225">
        <f t="shared" si="3705"/>
        <v>0</v>
      </c>
      <c r="AM465" s="226">
        <f t="shared" si="3706"/>
        <v>0</v>
      </c>
      <c r="AN465" s="227">
        <f t="shared" si="3707"/>
        <v>0</v>
      </c>
      <c r="AO465" s="225">
        <f t="shared" si="3708"/>
        <v>0</v>
      </c>
      <c r="AP465" s="226">
        <f t="shared" si="3709"/>
        <v>0</v>
      </c>
      <c r="AQ465" s="227">
        <f t="shared" si="3710"/>
        <v>0</v>
      </c>
      <c r="AR465" s="225">
        <f t="shared" si="3635"/>
        <v>0</v>
      </c>
      <c r="AS465" s="136"/>
      <c r="AT465" s="131"/>
      <c r="AU465" s="69">
        <f t="shared" si="3720"/>
        <v>0</v>
      </c>
      <c r="AV465" s="162"/>
      <c r="AW465" s="130"/>
      <c r="AX465" s="18">
        <f t="shared" si="3721"/>
        <v>0</v>
      </c>
      <c r="AY465" s="136"/>
      <c r="AZ465" s="131"/>
      <c r="BA465" s="69">
        <f t="shared" si="3722"/>
        <v>0</v>
      </c>
      <c r="BB465" s="162"/>
      <c r="BC465" s="130"/>
      <c r="BD465" s="18">
        <f t="shared" si="3723"/>
        <v>0</v>
      </c>
      <c r="BE465" s="136"/>
      <c r="BF465" s="131"/>
      <c r="BG465" s="69">
        <f t="shared" si="3724"/>
        <v>0</v>
      </c>
      <c r="BH465" s="162"/>
      <c r="BI465" s="130"/>
      <c r="BJ465" s="18">
        <f t="shared" si="3725"/>
        <v>0</v>
      </c>
      <c r="BK465" s="136"/>
      <c r="BL465" s="131"/>
      <c r="BM465" s="69">
        <f t="shared" si="3726"/>
        <v>0</v>
      </c>
      <c r="BN465" s="162"/>
      <c r="BO465" s="130"/>
      <c r="BP465" s="18">
        <f t="shared" si="3727"/>
        <v>0</v>
      </c>
      <c r="BQ465" s="136"/>
      <c r="BR465" s="131"/>
      <c r="BS465" s="69">
        <f t="shared" si="3728"/>
        <v>0</v>
      </c>
      <c r="BT465" s="162"/>
      <c r="BU465" s="130"/>
      <c r="BV465" s="18">
        <f t="shared" si="3729"/>
        <v>0</v>
      </c>
      <c r="BW465" s="136"/>
      <c r="BX465" s="131"/>
      <c r="BY465" s="69">
        <f t="shared" si="3730"/>
        <v>0</v>
      </c>
      <c r="BZ465" s="162"/>
      <c r="CA465" s="130"/>
      <c r="CB465" s="18">
        <f t="shared" si="3731"/>
        <v>0</v>
      </c>
      <c r="CC465" s="136"/>
      <c r="CD465" s="131"/>
      <c r="CE465" s="69">
        <f t="shared" si="3732"/>
        <v>0</v>
      </c>
      <c r="CF465" s="162"/>
      <c r="CG465" s="130"/>
      <c r="CH465" s="18">
        <f t="shared" si="3733"/>
        <v>0</v>
      </c>
      <c r="CI465" s="136"/>
      <c r="CJ465" s="131"/>
      <c r="CK465" s="69">
        <f t="shared" si="3734"/>
        <v>0</v>
      </c>
      <c r="CL465" s="162"/>
      <c r="CM465" s="130"/>
      <c r="CN465" s="18">
        <f t="shared" si="3735"/>
        <v>0</v>
      </c>
      <c r="CO465" s="136"/>
      <c r="CP465" s="131"/>
      <c r="CQ465" s="69">
        <f t="shared" si="3736"/>
        <v>0</v>
      </c>
      <c r="CR465" s="162"/>
      <c r="CS465" s="130"/>
      <c r="CT465" s="18">
        <f t="shared" si="3737"/>
        <v>0</v>
      </c>
      <c r="CU465" s="136"/>
      <c r="CV465" s="131"/>
      <c r="CW465" s="69">
        <f t="shared" si="3738"/>
        <v>0</v>
      </c>
      <c r="CX465" s="162"/>
      <c r="CY465" s="130"/>
      <c r="CZ465" s="18">
        <f t="shared" si="3739"/>
        <v>0</v>
      </c>
      <c r="DA465" s="136"/>
      <c r="DB465" s="131"/>
      <c r="DC465" s="69">
        <f t="shared" si="3740"/>
        <v>0</v>
      </c>
      <c r="DD465" s="162"/>
      <c r="DE465" s="130"/>
      <c r="DF465" s="18">
        <f t="shared" si="3741"/>
        <v>0</v>
      </c>
      <c r="DG465" s="136"/>
      <c r="DH465" s="131"/>
      <c r="DI465" s="69">
        <f t="shared" si="3742"/>
        <v>0</v>
      </c>
      <c r="DJ465" s="162"/>
      <c r="DK465" s="130"/>
      <c r="DL465" s="18">
        <f t="shared" si="3743"/>
        <v>0</v>
      </c>
      <c r="DM465" s="136"/>
      <c r="DN465" s="131"/>
      <c r="DO465" s="69">
        <f t="shared" si="3744"/>
        <v>0</v>
      </c>
      <c r="DP465" s="162"/>
      <c r="DQ465" s="130"/>
      <c r="DR465" s="18">
        <f t="shared" si="3745"/>
        <v>0</v>
      </c>
      <c r="DS465" s="136"/>
      <c r="DT465" s="131"/>
      <c r="DU465" s="69">
        <f t="shared" si="3746"/>
        <v>0</v>
      </c>
      <c r="DV465" s="162"/>
      <c r="DW465" s="130"/>
      <c r="DX465" s="18">
        <f t="shared" si="3747"/>
        <v>0</v>
      </c>
      <c r="DY465" s="136"/>
      <c r="DZ465" s="131"/>
      <c r="EA465" s="69">
        <f t="shared" si="3748"/>
        <v>0</v>
      </c>
      <c r="EB465" s="162"/>
      <c r="EC465" s="130"/>
      <c r="ED465" s="18">
        <f t="shared" si="3749"/>
        <v>0</v>
      </c>
      <c r="EE465" s="136"/>
      <c r="EF465" s="131"/>
      <c r="EG465" s="69">
        <f t="shared" si="3750"/>
        <v>0</v>
      </c>
      <c r="EH465" s="162"/>
      <c r="EI465" s="130"/>
      <c r="EJ465" s="18">
        <f t="shared" si="3751"/>
        <v>0</v>
      </c>
      <c r="EK465" s="136"/>
      <c r="EL465" s="131"/>
      <c r="EM465" s="69">
        <f t="shared" si="3752"/>
        <v>0</v>
      </c>
      <c r="EN465" s="162"/>
      <c r="EO465" s="130"/>
      <c r="EP465" s="18">
        <f t="shared" si="3753"/>
        <v>0</v>
      </c>
      <c r="EQ465" s="136"/>
      <c r="ER465" s="131"/>
      <c r="ES465" s="69">
        <f t="shared" si="3754"/>
        <v>0</v>
      </c>
      <c r="ET465" s="162"/>
      <c r="EU465" s="130"/>
      <c r="EV465" s="18">
        <f t="shared" si="3755"/>
        <v>0</v>
      </c>
      <c r="EW465" s="136"/>
      <c r="EX465" s="131"/>
      <c r="EY465" s="69">
        <f t="shared" si="3756"/>
        <v>0</v>
      </c>
      <c r="EZ465" s="162"/>
      <c r="FA465" s="130"/>
      <c r="FB465" s="18">
        <f t="shared" si="3757"/>
        <v>0</v>
      </c>
      <c r="FC465" s="136"/>
      <c r="FD465" s="131"/>
      <c r="FE465" s="69">
        <f t="shared" si="3758"/>
        <v>0</v>
      </c>
      <c r="FF465" s="162"/>
      <c r="FG465" s="130"/>
      <c r="FH465" s="18">
        <f t="shared" si="3759"/>
        <v>0</v>
      </c>
      <c r="FI465" s="136"/>
      <c r="FJ465" s="131"/>
      <c r="FK465" s="69">
        <f t="shared" si="3760"/>
        <v>0</v>
      </c>
      <c r="FL465" s="162"/>
      <c r="FM465" s="130"/>
      <c r="FN465" s="18">
        <f t="shared" si="3761"/>
        <v>0</v>
      </c>
      <c r="FO465" s="136"/>
      <c r="FP465" s="131"/>
      <c r="FQ465" s="69">
        <f t="shared" si="3762"/>
        <v>0</v>
      </c>
      <c r="FR465" s="162"/>
      <c r="FS465" s="130"/>
      <c r="FT465" s="18">
        <f t="shared" si="3763"/>
        <v>0</v>
      </c>
      <c r="FU465" s="136"/>
      <c r="FV465" s="131"/>
      <c r="FW465" s="69">
        <f t="shared" si="3764"/>
        <v>0</v>
      </c>
      <c r="FX465" s="162"/>
      <c r="FY465" s="130"/>
      <c r="FZ465" s="18">
        <f t="shared" si="3765"/>
        <v>0</v>
      </c>
      <c r="GA465" s="136"/>
      <c r="GB465" s="131"/>
      <c r="GC465" s="69">
        <f t="shared" si="3766"/>
        <v>0</v>
      </c>
      <c r="GD465" s="162"/>
      <c r="GE465" s="130"/>
      <c r="GF465" s="18">
        <f t="shared" si="3767"/>
        <v>0</v>
      </c>
      <c r="GG465" s="136"/>
      <c r="GH465" s="131"/>
      <c r="GI465" s="69">
        <f t="shared" si="3768"/>
        <v>0</v>
      </c>
      <c r="GJ465" s="162"/>
      <c r="GK465" s="130"/>
      <c r="GL465" s="18">
        <f t="shared" si="3769"/>
        <v>0</v>
      </c>
      <c r="GM465" s="136"/>
      <c r="GN465" s="131"/>
      <c r="GO465" s="69">
        <f t="shared" si="3770"/>
        <v>0</v>
      </c>
      <c r="GP465" s="162"/>
      <c r="GQ465" s="130"/>
      <c r="GR465" s="18">
        <f t="shared" si="3771"/>
        <v>0</v>
      </c>
      <c r="GS465" s="136"/>
      <c r="GT465" s="131"/>
      <c r="GU465" s="69">
        <f t="shared" si="3772"/>
        <v>0</v>
      </c>
      <c r="GV465" s="162"/>
      <c r="GW465" s="130"/>
      <c r="GX465" s="18">
        <f t="shared" si="3773"/>
        <v>0</v>
      </c>
      <c r="GY465" s="136"/>
      <c r="GZ465" s="131"/>
      <c r="HA465" s="69">
        <f t="shared" si="3774"/>
        <v>0</v>
      </c>
      <c r="HB465" s="162"/>
      <c r="HC465" s="130"/>
      <c r="HD465" s="18">
        <f t="shared" si="3775"/>
        <v>0</v>
      </c>
      <c r="HE465" s="136"/>
      <c r="HF465" s="131"/>
      <c r="HG465" s="69">
        <f t="shared" si="3776"/>
        <v>0</v>
      </c>
      <c r="HH465" s="162"/>
      <c r="HI465" s="130"/>
      <c r="HJ465" s="18">
        <f t="shared" si="3777"/>
        <v>0</v>
      </c>
      <c r="HK465" s="136"/>
      <c r="HL465" s="131"/>
      <c r="HM465" s="69">
        <f t="shared" si="3778"/>
        <v>0</v>
      </c>
      <c r="HN465" s="162"/>
      <c r="HO465" s="130"/>
      <c r="HP465" s="18">
        <f t="shared" si="3779"/>
        <v>0</v>
      </c>
      <c r="HQ465" s="136"/>
      <c r="HR465" s="131"/>
      <c r="HS465" s="69">
        <f t="shared" si="3780"/>
        <v>0</v>
      </c>
      <c r="HT465" s="162"/>
      <c r="HU465" s="130"/>
      <c r="HV465" s="18">
        <f t="shared" si="3781"/>
        <v>0</v>
      </c>
      <c r="HW465" s="17"/>
      <c r="HX465" s="85"/>
      <c r="HY465" s="85"/>
      <c r="HZ465" s="2" t="str">
        <f t="shared" si="3397"/>
        <v>СКРЫТЬ</v>
      </c>
    </row>
    <row r="466" spans="1:234" hidden="1" x14ac:dyDescent="0.2">
      <c r="B466" s="16"/>
      <c r="C466" s="15"/>
      <c r="D466" s="270"/>
      <c r="E466" s="270"/>
      <c r="F466" s="34"/>
      <c r="G466" s="33"/>
      <c r="H466" s="22" t="s">
        <v>94</v>
      </c>
      <c r="I466" s="42">
        <v>455</v>
      </c>
      <c r="J466" s="102">
        <f>SUBTOTAL(103,I$12:I466)*1</f>
        <v>81</v>
      </c>
      <c r="K466" s="108" t="s">
        <v>112</v>
      </c>
      <c r="L466" s="17" t="s">
        <v>65</v>
      </c>
      <c r="M466" s="267"/>
      <c r="N466" s="255"/>
      <c r="O466" s="118"/>
      <c r="P466" s="162">
        <v>1100</v>
      </c>
      <c r="Q466" s="163">
        <v>0</v>
      </c>
      <c r="R466" s="163">
        <v>0</v>
      </c>
      <c r="S466" s="92">
        <f t="shared" ref="S466:S475" ca="1" si="3782">IF((Q466+Z466)&gt;P466,P466,(Q466+Z466))</f>
        <v>0</v>
      </c>
      <c r="T466" s="92">
        <f t="shared" ref="T466:T475" si="3783">R466+AA466</f>
        <v>0</v>
      </c>
      <c r="U466" s="91">
        <f t="shared" ref="U466:U475" ca="1" si="3784">T466-S466</f>
        <v>0</v>
      </c>
      <c r="V466" s="91">
        <f t="shared" ref="V466:V475" si="3785">P466-T466</f>
        <v>1100</v>
      </c>
      <c r="W466" s="120">
        <f t="shared" ref="W466:W475" si="3786">IF(OR(AND(P466=0,T466=0),AND(P466="",T466="")),"",IF(AND(P466=0,T466&gt;0),1,T466/P466))</f>
        <v>0</v>
      </c>
      <c r="X466" s="178"/>
      <c r="Y466" s="128">
        <f t="shared" ref="Y466:Y475" si="3787">AS466+AY466+BE466+BK466+BQ466+BW466+CC466+CI466+CO466+CU466+DA466+DG466+DM466+DS466+DY466+EE466+EK466+EQ466+EW466+FC466+FI466+FO466+FU466+GA466+GG466+GM466+GS466+GY466+HE466+HK466+HQ466</f>
        <v>0</v>
      </c>
      <c r="Z466" s="179">
        <f t="shared" ref="Z466:Z475" ca="1" si="3788">SUMIFS(AS466:HV466,AS$1:HV$1,"1",AS$8:HV$8,"Физические объемы",AS$9:HV$9,"План")</f>
        <v>0</v>
      </c>
      <c r="AA466" s="127">
        <f t="shared" ref="AA466:AA475" si="3789">AT466+AZ466+BF466+BL466+BR466+BX466+CD466+CJ466+CP466+CV466+DB466+DH466+DN466+DT466+DZ466+EF466+EL466+ER466+EX466+FD466+FJ466+FP466+FV466+GB466+GH466+GN466+GT466+GZ466+HF466+HL466+HR466</f>
        <v>0</v>
      </c>
      <c r="AB466" s="67" t="str">
        <f t="shared" ref="AB466:AB475" ca="1" si="3790">IF(OR(AND(Z466=0,AA466=0),AND(Z466="",AA466="")),"",IF(AND(Z466=0,AA466&gt;0),1,AA466/Z466))</f>
        <v/>
      </c>
      <c r="AC466" s="69">
        <f t="shared" ref="AC466:AC475" ca="1" si="3791">AA466-Z466</f>
        <v>0</v>
      </c>
      <c r="AD466" s="226">
        <f t="shared" si="3697"/>
        <v>0</v>
      </c>
      <c r="AE466" s="227">
        <f t="shared" si="3698"/>
        <v>0</v>
      </c>
      <c r="AF466" s="225">
        <f t="shared" si="3699"/>
        <v>0</v>
      </c>
      <c r="AG466" s="226">
        <f t="shared" si="3700"/>
        <v>0</v>
      </c>
      <c r="AH466" s="227">
        <f t="shared" si="3701"/>
        <v>0</v>
      </c>
      <c r="AI466" s="225">
        <f t="shared" si="3702"/>
        <v>0</v>
      </c>
      <c r="AJ466" s="226">
        <f t="shared" si="3703"/>
        <v>0</v>
      </c>
      <c r="AK466" s="227">
        <f t="shared" si="3704"/>
        <v>0</v>
      </c>
      <c r="AL466" s="225">
        <f t="shared" si="3705"/>
        <v>0</v>
      </c>
      <c r="AM466" s="226">
        <f t="shared" si="3706"/>
        <v>0</v>
      </c>
      <c r="AN466" s="227">
        <f t="shared" si="3707"/>
        <v>0</v>
      </c>
      <c r="AO466" s="225">
        <f t="shared" si="3708"/>
        <v>0</v>
      </c>
      <c r="AP466" s="226">
        <f t="shared" si="3709"/>
        <v>0</v>
      </c>
      <c r="AQ466" s="227">
        <f t="shared" si="3710"/>
        <v>0</v>
      </c>
      <c r="AR466" s="225">
        <f t="shared" si="3635"/>
        <v>0</v>
      </c>
      <c r="AS466" s="136"/>
      <c r="AT466" s="131"/>
      <c r="AU466" s="69">
        <f t="shared" ref="AU466:AU475" si="3792">AT466-AS466</f>
        <v>0</v>
      </c>
      <c r="AV466" s="162"/>
      <c r="AW466" s="130"/>
      <c r="AX466" s="18">
        <f t="shared" ref="AX466:AX475" si="3793">AW466-AV466</f>
        <v>0</v>
      </c>
      <c r="AY466" s="136"/>
      <c r="AZ466" s="131"/>
      <c r="BA466" s="69">
        <f t="shared" ref="BA466:BA475" si="3794">AZ466-AY466</f>
        <v>0</v>
      </c>
      <c r="BB466" s="162"/>
      <c r="BC466" s="130"/>
      <c r="BD466" s="18">
        <f t="shared" ref="BD466:BD475" si="3795">BC466-BB466</f>
        <v>0</v>
      </c>
      <c r="BE466" s="136"/>
      <c r="BF466" s="131"/>
      <c r="BG466" s="69">
        <f t="shared" ref="BG466:BG475" si="3796">BF466-BE466</f>
        <v>0</v>
      </c>
      <c r="BH466" s="162"/>
      <c r="BI466" s="130"/>
      <c r="BJ466" s="18">
        <f t="shared" ref="BJ466:BJ475" si="3797">BI466-BH466</f>
        <v>0</v>
      </c>
      <c r="BK466" s="136"/>
      <c r="BL466" s="131"/>
      <c r="BM466" s="69">
        <f t="shared" ref="BM466:BM475" si="3798">BL466-BK466</f>
        <v>0</v>
      </c>
      <c r="BN466" s="162"/>
      <c r="BO466" s="130"/>
      <c r="BP466" s="18">
        <f t="shared" ref="BP466:BP475" si="3799">BO466-BN466</f>
        <v>0</v>
      </c>
      <c r="BQ466" s="136"/>
      <c r="BR466" s="131"/>
      <c r="BS466" s="69">
        <f t="shared" ref="BS466:BS475" si="3800">BR466-BQ466</f>
        <v>0</v>
      </c>
      <c r="BT466" s="162"/>
      <c r="BU466" s="130"/>
      <c r="BV466" s="18">
        <f t="shared" ref="BV466:BV475" si="3801">BU466-BT466</f>
        <v>0</v>
      </c>
      <c r="BW466" s="136"/>
      <c r="BX466" s="131"/>
      <c r="BY466" s="69">
        <f t="shared" ref="BY466:BY475" si="3802">BX466-BW466</f>
        <v>0</v>
      </c>
      <c r="BZ466" s="162"/>
      <c r="CA466" s="130"/>
      <c r="CB466" s="18">
        <f t="shared" ref="CB466:CB475" si="3803">CA466-BZ466</f>
        <v>0</v>
      </c>
      <c r="CC466" s="136"/>
      <c r="CD466" s="131"/>
      <c r="CE466" s="69">
        <f t="shared" ref="CE466:CE475" si="3804">CD466-CC466</f>
        <v>0</v>
      </c>
      <c r="CF466" s="162"/>
      <c r="CG466" s="130"/>
      <c r="CH466" s="18">
        <f t="shared" ref="CH466:CH475" si="3805">CG466-CF466</f>
        <v>0</v>
      </c>
      <c r="CI466" s="136"/>
      <c r="CJ466" s="131"/>
      <c r="CK466" s="69">
        <f t="shared" ref="CK466:CK475" si="3806">CJ466-CI466</f>
        <v>0</v>
      </c>
      <c r="CL466" s="162"/>
      <c r="CM466" s="130"/>
      <c r="CN466" s="18">
        <f t="shared" si="3735"/>
        <v>0</v>
      </c>
      <c r="CO466" s="136"/>
      <c r="CP466" s="131"/>
      <c r="CQ466" s="69">
        <f t="shared" ref="CQ466:CQ475" si="3807">CP466-CO466</f>
        <v>0</v>
      </c>
      <c r="CR466" s="162"/>
      <c r="CS466" s="130"/>
      <c r="CT466" s="18">
        <f t="shared" si="3737"/>
        <v>0</v>
      </c>
      <c r="CU466" s="136"/>
      <c r="CV466" s="131"/>
      <c r="CW466" s="69">
        <f t="shared" ref="CW466:CW475" si="3808">CV466-CU466</f>
        <v>0</v>
      </c>
      <c r="CX466" s="162"/>
      <c r="CY466" s="130"/>
      <c r="CZ466" s="18">
        <f t="shared" si="3739"/>
        <v>0</v>
      </c>
      <c r="DA466" s="136"/>
      <c r="DB466" s="131"/>
      <c r="DC466" s="69">
        <f t="shared" ref="DC466:DC475" si="3809">DB466-DA466</f>
        <v>0</v>
      </c>
      <c r="DD466" s="162"/>
      <c r="DE466" s="130"/>
      <c r="DF466" s="18">
        <f t="shared" si="3741"/>
        <v>0</v>
      </c>
      <c r="DG466" s="136"/>
      <c r="DH466" s="131"/>
      <c r="DI466" s="69">
        <f t="shared" ref="DI466:DI475" si="3810">DH466-DG466</f>
        <v>0</v>
      </c>
      <c r="DJ466" s="162"/>
      <c r="DK466" s="130"/>
      <c r="DL466" s="18">
        <f t="shared" ref="DL466:DL475" si="3811">DK466-DJ466</f>
        <v>0</v>
      </c>
      <c r="DM466" s="136"/>
      <c r="DN466" s="131"/>
      <c r="DO466" s="69">
        <f t="shared" ref="DO466:DO475" si="3812">DN466-DM466</f>
        <v>0</v>
      </c>
      <c r="DP466" s="162"/>
      <c r="DQ466" s="130"/>
      <c r="DR466" s="18">
        <f t="shared" ref="DR466:DR475" si="3813">DQ466-DP466</f>
        <v>0</v>
      </c>
      <c r="DS466" s="136"/>
      <c r="DT466" s="131"/>
      <c r="DU466" s="69">
        <f t="shared" ref="DU466:DU475" si="3814">DT466-DS466</f>
        <v>0</v>
      </c>
      <c r="DV466" s="162"/>
      <c r="DW466" s="130"/>
      <c r="DX466" s="18">
        <f t="shared" ref="DX466:DX475" si="3815">DW466-DV466</f>
        <v>0</v>
      </c>
      <c r="DY466" s="136"/>
      <c r="DZ466" s="131"/>
      <c r="EA466" s="69">
        <f t="shared" ref="EA466:EA475" si="3816">DZ466-DY466</f>
        <v>0</v>
      </c>
      <c r="EB466" s="162"/>
      <c r="EC466" s="130"/>
      <c r="ED466" s="18">
        <f t="shared" ref="ED466:ED475" si="3817">EC466-EB466</f>
        <v>0</v>
      </c>
      <c r="EE466" s="136"/>
      <c r="EF466" s="131"/>
      <c r="EG466" s="69">
        <f t="shared" ref="EG466:EG475" si="3818">EF466-EE466</f>
        <v>0</v>
      </c>
      <c r="EH466" s="162"/>
      <c r="EI466" s="130"/>
      <c r="EJ466" s="18">
        <f t="shared" ref="EJ466:EJ475" si="3819">EI466-EH466</f>
        <v>0</v>
      </c>
      <c r="EK466" s="136"/>
      <c r="EL466" s="131"/>
      <c r="EM466" s="69">
        <f t="shared" ref="EM466:EM475" si="3820">EL466-EK466</f>
        <v>0</v>
      </c>
      <c r="EN466" s="162"/>
      <c r="EO466" s="130"/>
      <c r="EP466" s="18">
        <f t="shared" ref="EP466:EP475" si="3821">EO466-EN466</f>
        <v>0</v>
      </c>
      <c r="EQ466" s="136"/>
      <c r="ER466" s="131"/>
      <c r="ES466" s="69">
        <f t="shared" ref="ES466:ES475" si="3822">ER466-EQ466</f>
        <v>0</v>
      </c>
      <c r="ET466" s="162"/>
      <c r="EU466" s="130"/>
      <c r="EV466" s="18">
        <f t="shared" ref="EV466:EV475" si="3823">EU466-ET466</f>
        <v>0</v>
      </c>
      <c r="EW466" s="136"/>
      <c r="EX466" s="131"/>
      <c r="EY466" s="69">
        <f t="shared" ref="EY466:EY475" si="3824">EX466-EW466</f>
        <v>0</v>
      </c>
      <c r="EZ466" s="162"/>
      <c r="FA466" s="130"/>
      <c r="FB466" s="18">
        <f t="shared" ref="FB466:FB475" si="3825">FA466-EZ466</f>
        <v>0</v>
      </c>
      <c r="FC466" s="136"/>
      <c r="FD466" s="131"/>
      <c r="FE466" s="69">
        <f t="shared" ref="FE466:FE475" si="3826">FD466-FC466</f>
        <v>0</v>
      </c>
      <c r="FF466" s="162"/>
      <c r="FG466" s="130"/>
      <c r="FH466" s="18">
        <f t="shared" ref="FH466:FH475" si="3827">FG466-FF466</f>
        <v>0</v>
      </c>
      <c r="FI466" s="136"/>
      <c r="FJ466" s="131"/>
      <c r="FK466" s="69">
        <f t="shared" ref="FK466:FK475" si="3828">FJ466-FI466</f>
        <v>0</v>
      </c>
      <c r="FL466" s="162"/>
      <c r="FM466" s="130"/>
      <c r="FN466" s="18">
        <f t="shared" ref="FN466:FN475" si="3829">FM466-FL466</f>
        <v>0</v>
      </c>
      <c r="FO466" s="136"/>
      <c r="FP466" s="131"/>
      <c r="FQ466" s="69">
        <f t="shared" ref="FQ466:FQ475" si="3830">FP466-FO466</f>
        <v>0</v>
      </c>
      <c r="FR466" s="162"/>
      <c r="FS466" s="130"/>
      <c r="FT466" s="18">
        <f t="shared" ref="FT466:FT475" si="3831">FS466-FR466</f>
        <v>0</v>
      </c>
      <c r="FU466" s="136"/>
      <c r="FV466" s="131"/>
      <c r="FW466" s="69">
        <f t="shared" ref="FW466:FW475" si="3832">FV466-FU466</f>
        <v>0</v>
      </c>
      <c r="FX466" s="162"/>
      <c r="FY466" s="130"/>
      <c r="FZ466" s="18">
        <f t="shared" ref="FZ466:FZ475" si="3833">FY466-FX466</f>
        <v>0</v>
      </c>
      <c r="GA466" s="136"/>
      <c r="GB466" s="131"/>
      <c r="GC466" s="69">
        <f t="shared" ref="GC466:GC475" si="3834">GB466-GA466</f>
        <v>0</v>
      </c>
      <c r="GD466" s="162"/>
      <c r="GE466" s="130"/>
      <c r="GF466" s="18">
        <f t="shared" ref="GF466:GF475" si="3835">GE466-GD466</f>
        <v>0</v>
      </c>
      <c r="GG466" s="136"/>
      <c r="GH466" s="131"/>
      <c r="GI466" s="69">
        <f t="shared" ref="GI466:GI475" si="3836">GH466-GG466</f>
        <v>0</v>
      </c>
      <c r="GJ466" s="162"/>
      <c r="GK466" s="130"/>
      <c r="GL466" s="18">
        <f t="shared" ref="GL466:GL475" si="3837">GK466-GJ466</f>
        <v>0</v>
      </c>
      <c r="GM466" s="136"/>
      <c r="GN466" s="131"/>
      <c r="GO466" s="69">
        <f t="shared" ref="GO466:GO475" si="3838">GN466-GM466</f>
        <v>0</v>
      </c>
      <c r="GP466" s="162"/>
      <c r="GQ466" s="130"/>
      <c r="GR466" s="18">
        <f t="shared" ref="GR466:GR475" si="3839">GQ466-GP466</f>
        <v>0</v>
      </c>
      <c r="GS466" s="136"/>
      <c r="GT466" s="131"/>
      <c r="GU466" s="69">
        <f t="shared" ref="GU466:GU475" si="3840">GT466-GS466</f>
        <v>0</v>
      </c>
      <c r="GV466" s="162"/>
      <c r="GW466" s="130"/>
      <c r="GX466" s="18">
        <f t="shared" ref="GX466:GX475" si="3841">GW466-GV466</f>
        <v>0</v>
      </c>
      <c r="GY466" s="136"/>
      <c r="GZ466" s="131"/>
      <c r="HA466" s="69">
        <f t="shared" ref="HA466:HA475" si="3842">GZ466-GY466</f>
        <v>0</v>
      </c>
      <c r="HB466" s="162"/>
      <c r="HC466" s="130"/>
      <c r="HD466" s="18">
        <f t="shared" ref="HD466:HD475" si="3843">HC466-HB466</f>
        <v>0</v>
      </c>
      <c r="HE466" s="136"/>
      <c r="HF466" s="131"/>
      <c r="HG466" s="69">
        <f t="shared" ref="HG466:HG475" si="3844">HF466-HE466</f>
        <v>0</v>
      </c>
      <c r="HH466" s="162"/>
      <c r="HI466" s="130"/>
      <c r="HJ466" s="18">
        <f t="shared" ref="HJ466:HJ475" si="3845">HI466-HH466</f>
        <v>0</v>
      </c>
      <c r="HK466" s="136"/>
      <c r="HL466" s="131"/>
      <c r="HM466" s="69">
        <f t="shared" ref="HM466:HM475" si="3846">HL466-HK466</f>
        <v>0</v>
      </c>
      <c r="HN466" s="162"/>
      <c r="HO466" s="130"/>
      <c r="HP466" s="18">
        <f t="shared" ref="HP466:HP475" si="3847">HO466-HN466</f>
        <v>0</v>
      </c>
      <c r="HQ466" s="136"/>
      <c r="HR466" s="131"/>
      <c r="HS466" s="69">
        <f t="shared" ref="HS466:HS475" si="3848">HR466-HQ466</f>
        <v>0</v>
      </c>
      <c r="HT466" s="162"/>
      <c r="HU466" s="130"/>
      <c r="HV466" s="18">
        <f t="shared" ref="HV466:HV475" si="3849">HU466-HT466</f>
        <v>0</v>
      </c>
      <c r="HW466" s="17"/>
      <c r="HX466" s="85"/>
      <c r="HY466" s="85"/>
      <c r="HZ466" s="2" t="str">
        <f t="shared" si="3397"/>
        <v>СКРЫТЬ</v>
      </c>
    </row>
    <row r="467" spans="1:234" x14ac:dyDescent="0.2">
      <c r="A467" s="1" t="e">
        <f>$K$2&amp;#REF!&amp;$K$447&amp;$K$448&amp;K467</f>
        <v>#REF!</v>
      </c>
      <c r="B467" s="16" t="e">
        <f>IF(#REF!=0,"Скрыть","")</f>
        <v>#REF!</v>
      </c>
      <c r="C467" s="15" t="e">
        <f>IF(AND(#REF!&gt;85%,#REF!&gt;85%),"скрыть","")</f>
        <v>#REF!</v>
      </c>
      <c r="D467" s="14" t="s">
        <v>2</v>
      </c>
      <c r="E467" s="14" t="s">
        <v>22</v>
      </c>
      <c r="F467" s="34" t="s">
        <v>21</v>
      </c>
      <c r="G467" s="33" t="str">
        <f>CONCATENATE(D467,E467,F467,K467)</f>
        <v>3BDFBC50-5FD0-44D2-8F2C-8100642B19E79B418CE2-3C3A-489E-AF53-F47DE15042044E005709-4C1C-449E-A1D6-E252D76BFAB2Проходка ТПМК, п.м.</v>
      </c>
      <c r="H467" s="22" t="s">
        <v>94</v>
      </c>
      <c r="I467" s="42">
        <v>456</v>
      </c>
      <c r="J467" s="102">
        <f>SUBTOTAL(103,I$12:I467)*1</f>
        <v>82</v>
      </c>
      <c r="K467" s="108" t="s">
        <v>13</v>
      </c>
      <c r="L467" s="17" t="s">
        <v>65</v>
      </c>
      <c r="M467" s="267">
        <v>44099</v>
      </c>
      <c r="N467" s="255">
        <v>44247</v>
      </c>
      <c r="O467" s="118">
        <v>44260</v>
      </c>
      <c r="P467" s="162">
        <v>1365</v>
      </c>
      <c r="Q467" s="163">
        <v>1159.4516129032259</v>
      </c>
      <c r="R467" s="163">
        <v>1096.2</v>
      </c>
      <c r="S467" s="92">
        <f t="shared" ca="1" si="3782"/>
        <v>1365</v>
      </c>
      <c r="T467" s="92">
        <f t="shared" si="3783"/>
        <v>1330.2</v>
      </c>
      <c r="U467" s="91">
        <f t="shared" ca="1" si="3784"/>
        <v>-34.799999999999955</v>
      </c>
      <c r="V467" s="91">
        <f t="shared" si="3785"/>
        <v>34.799999999999955</v>
      </c>
      <c r="W467" s="120">
        <f t="shared" si="3786"/>
        <v>0.97450549450549451</v>
      </c>
      <c r="X467" s="178">
        <v>239.4</v>
      </c>
      <c r="Y467" s="128">
        <f t="shared" si="3787"/>
        <v>239.40000000000003</v>
      </c>
      <c r="Z467" s="179">
        <f t="shared" ca="1" si="3788"/>
        <v>239.40000000000003</v>
      </c>
      <c r="AA467" s="127">
        <f t="shared" si="3789"/>
        <v>234</v>
      </c>
      <c r="AB467" s="67">
        <f t="shared" ca="1" si="3790"/>
        <v>0.97744360902255623</v>
      </c>
      <c r="AC467" s="69">
        <f t="shared" ca="1" si="3791"/>
        <v>-5.4000000000000341</v>
      </c>
      <c r="AD467" s="226">
        <f t="shared" si="3697"/>
        <v>57.599999999999994</v>
      </c>
      <c r="AE467" s="227">
        <f t="shared" si="3698"/>
        <v>57.600000000000009</v>
      </c>
      <c r="AF467" s="225">
        <f t="shared" si="3699"/>
        <v>0</v>
      </c>
      <c r="AG467" s="226">
        <f t="shared" si="3700"/>
        <v>28.8</v>
      </c>
      <c r="AH467" s="227">
        <f t="shared" si="3701"/>
        <v>28.8</v>
      </c>
      <c r="AI467" s="225">
        <f t="shared" si="3702"/>
        <v>0</v>
      </c>
      <c r="AJ467" s="226">
        <f t="shared" si="3703"/>
        <v>66.600000000000009</v>
      </c>
      <c r="AK467" s="227">
        <f t="shared" si="3704"/>
        <v>70.2</v>
      </c>
      <c r="AL467" s="225">
        <f t="shared" si="3705"/>
        <v>3.5999999999999943</v>
      </c>
      <c r="AM467" s="226">
        <f t="shared" si="3706"/>
        <v>86.4</v>
      </c>
      <c r="AN467" s="227">
        <f t="shared" si="3707"/>
        <v>77.399999999999991</v>
      </c>
      <c r="AO467" s="225">
        <f t="shared" si="3708"/>
        <v>-9.0000000000000142</v>
      </c>
      <c r="AP467" s="226">
        <f t="shared" si="3709"/>
        <v>0</v>
      </c>
      <c r="AQ467" s="227">
        <f t="shared" si="3710"/>
        <v>0</v>
      </c>
      <c r="AR467" s="225">
        <f t="shared" si="3635"/>
        <v>0</v>
      </c>
      <c r="AS467" s="136">
        <v>10.8</v>
      </c>
      <c r="AT467" s="131">
        <v>14.4</v>
      </c>
      <c r="AU467" s="69">
        <f t="shared" si="3792"/>
        <v>3.5999999999999996</v>
      </c>
      <c r="AV467" s="162">
        <v>100</v>
      </c>
      <c r="AW467" s="130">
        <v>91</v>
      </c>
      <c r="AX467" s="18">
        <f t="shared" si="3793"/>
        <v>-9</v>
      </c>
      <c r="AY467" s="136">
        <v>5.4</v>
      </c>
      <c r="AZ467" s="131">
        <v>5.4</v>
      </c>
      <c r="BA467" s="69">
        <f t="shared" si="3794"/>
        <v>0</v>
      </c>
      <c r="BB467" s="162">
        <v>100</v>
      </c>
      <c r="BC467" s="130">
        <v>112</v>
      </c>
      <c r="BD467" s="18">
        <f t="shared" si="3795"/>
        <v>12</v>
      </c>
      <c r="BE467" s="136">
        <v>10.8</v>
      </c>
      <c r="BF467" s="131">
        <v>10.8</v>
      </c>
      <c r="BG467" s="69">
        <f t="shared" si="3796"/>
        <v>0</v>
      </c>
      <c r="BH467" s="162">
        <v>100</v>
      </c>
      <c r="BI467" s="130">
        <v>112</v>
      </c>
      <c r="BJ467" s="18">
        <f t="shared" si="3797"/>
        <v>12</v>
      </c>
      <c r="BK467" s="136">
        <v>0</v>
      </c>
      <c r="BL467" s="131">
        <v>0</v>
      </c>
      <c r="BM467" s="69">
        <f t="shared" si="3798"/>
        <v>0</v>
      </c>
      <c r="BN467" s="162">
        <v>100</v>
      </c>
      <c r="BO467" s="130">
        <v>133</v>
      </c>
      <c r="BP467" s="18">
        <f t="shared" si="3799"/>
        <v>33</v>
      </c>
      <c r="BQ467" s="136">
        <v>9</v>
      </c>
      <c r="BR467" s="131">
        <v>0</v>
      </c>
      <c r="BS467" s="69">
        <f t="shared" si="3800"/>
        <v>-9</v>
      </c>
      <c r="BT467" s="162">
        <v>112</v>
      </c>
      <c r="BU467" s="130">
        <v>133</v>
      </c>
      <c r="BV467" s="18">
        <f t="shared" si="3801"/>
        <v>21</v>
      </c>
      <c r="BW467" s="136">
        <v>10.8</v>
      </c>
      <c r="BX467" s="131">
        <v>10.8</v>
      </c>
      <c r="BY467" s="69">
        <f t="shared" si="3802"/>
        <v>0</v>
      </c>
      <c r="BZ467" s="162">
        <v>112</v>
      </c>
      <c r="CA467" s="130">
        <v>133</v>
      </c>
      <c r="CB467" s="18">
        <f t="shared" si="3803"/>
        <v>21</v>
      </c>
      <c r="CC467" s="136">
        <v>10.8</v>
      </c>
      <c r="CD467" s="131">
        <v>16.2</v>
      </c>
      <c r="CE467" s="69">
        <f t="shared" si="3804"/>
        <v>5.3999999999999986</v>
      </c>
      <c r="CF467" s="162">
        <v>112</v>
      </c>
      <c r="CG467" s="130">
        <v>133</v>
      </c>
      <c r="CH467" s="18">
        <f t="shared" si="3805"/>
        <v>21</v>
      </c>
      <c r="CI467" s="136">
        <v>9</v>
      </c>
      <c r="CJ467" s="131">
        <v>9</v>
      </c>
      <c r="CK467" s="69">
        <f t="shared" si="3806"/>
        <v>0</v>
      </c>
      <c r="CL467" s="162">
        <v>112</v>
      </c>
      <c r="CM467" s="130">
        <v>129</v>
      </c>
      <c r="CN467" s="18">
        <f t="shared" si="3735"/>
        <v>17</v>
      </c>
      <c r="CO467" s="136">
        <v>3.6</v>
      </c>
      <c r="CP467" s="131">
        <v>3.6</v>
      </c>
      <c r="CQ467" s="69">
        <f t="shared" si="3807"/>
        <v>0</v>
      </c>
      <c r="CR467" s="162">
        <v>112</v>
      </c>
      <c r="CS467" s="130">
        <v>128</v>
      </c>
      <c r="CT467" s="18">
        <f t="shared" si="3737"/>
        <v>16</v>
      </c>
      <c r="CU467" s="136">
        <v>0</v>
      </c>
      <c r="CV467" s="131">
        <v>0</v>
      </c>
      <c r="CW467" s="69">
        <f t="shared" si="3808"/>
        <v>0</v>
      </c>
      <c r="CX467" s="162">
        <v>112</v>
      </c>
      <c r="CY467" s="130">
        <v>128</v>
      </c>
      <c r="CZ467" s="18">
        <f t="shared" si="3739"/>
        <v>16</v>
      </c>
      <c r="DA467" s="136">
        <v>9</v>
      </c>
      <c r="DB467" s="131">
        <v>9</v>
      </c>
      <c r="DC467" s="69">
        <f t="shared" si="3809"/>
        <v>0</v>
      </c>
      <c r="DD467" s="162">
        <v>112</v>
      </c>
      <c r="DE467" s="130">
        <v>128</v>
      </c>
      <c r="DF467" s="18">
        <f t="shared" si="3741"/>
        <v>16</v>
      </c>
      <c r="DG467" s="136">
        <v>1.8</v>
      </c>
      <c r="DH467" s="131">
        <v>1.8</v>
      </c>
      <c r="DI467" s="69">
        <f t="shared" si="3810"/>
        <v>0</v>
      </c>
      <c r="DJ467" s="162">
        <v>112</v>
      </c>
      <c r="DK467" s="130">
        <v>128</v>
      </c>
      <c r="DL467" s="18">
        <f t="shared" si="3811"/>
        <v>16</v>
      </c>
      <c r="DM467" s="136">
        <v>3.6</v>
      </c>
      <c r="DN467" s="131">
        <v>3.6</v>
      </c>
      <c r="DO467" s="69">
        <f t="shared" si="3812"/>
        <v>0</v>
      </c>
      <c r="DP467" s="162">
        <v>112</v>
      </c>
      <c r="DQ467" s="130">
        <v>128</v>
      </c>
      <c r="DR467" s="18">
        <f t="shared" si="3813"/>
        <v>16</v>
      </c>
      <c r="DS467" s="136">
        <v>1.8</v>
      </c>
      <c r="DT467" s="131">
        <v>1.8</v>
      </c>
      <c r="DU467" s="69">
        <f t="shared" si="3814"/>
        <v>0</v>
      </c>
      <c r="DV467" s="162">
        <v>112</v>
      </c>
      <c r="DW467" s="130">
        <v>128</v>
      </c>
      <c r="DX467" s="18">
        <f t="shared" si="3815"/>
        <v>16</v>
      </c>
      <c r="DY467" s="136">
        <v>9</v>
      </c>
      <c r="DZ467" s="131">
        <v>9</v>
      </c>
      <c r="EA467" s="69">
        <f t="shared" si="3816"/>
        <v>0</v>
      </c>
      <c r="EB467" s="162">
        <v>112</v>
      </c>
      <c r="EC467" s="130">
        <v>125</v>
      </c>
      <c r="ED467" s="18">
        <f t="shared" si="3817"/>
        <v>13</v>
      </c>
      <c r="EE467" s="136">
        <v>1.8</v>
      </c>
      <c r="EF467" s="131">
        <v>1.8</v>
      </c>
      <c r="EG467" s="69">
        <f t="shared" si="3818"/>
        <v>0</v>
      </c>
      <c r="EH467" s="162">
        <v>112</v>
      </c>
      <c r="EI467" s="130">
        <v>125</v>
      </c>
      <c r="EJ467" s="18">
        <f t="shared" si="3819"/>
        <v>13</v>
      </c>
      <c r="EK467" s="136">
        <v>12.6</v>
      </c>
      <c r="EL467" s="131">
        <v>12.6</v>
      </c>
      <c r="EM467" s="69">
        <f t="shared" si="3820"/>
        <v>0</v>
      </c>
      <c r="EN467" s="162">
        <v>112</v>
      </c>
      <c r="EO467" s="130">
        <v>125</v>
      </c>
      <c r="EP467" s="18">
        <f t="shared" si="3821"/>
        <v>13</v>
      </c>
      <c r="EQ467" s="136">
        <v>9</v>
      </c>
      <c r="ER467" s="131">
        <v>9</v>
      </c>
      <c r="ES467" s="69">
        <f t="shared" si="3822"/>
        <v>0</v>
      </c>
      <c r="ET467" s="162">
        <v>112</v>
      </c>
      <c r="EU467" s="130">
        <v>125</v>
      </c>
      <c r="EV467" s="18">
        <f t="shared" si="3823"/>
        <v>13</v>
      </c>
      <c r="EW467" s="136">
        <v>12.6</v>
      </c>
      <c r="EX467" s="131">
        <v>12.6</v>
      </c>
      <c r="EY467" s="69">
        <f t="shared" si="3824"/>
        <v>0</v>
      </c>
      <c r="EZ467" s="162">
        <v>112</v>
      </c>
      <c r="FA467" s="130">
        <v>125</v>
      </c>
      <c r="FB467" s="18">
        <f t="shared" si="3825"/>
        <v>13</v>
      </c>
      <c r="FC467" s="136">
        <v>10.8</v>
      </c>
      <c r="FD467" s="131">
        <v>10.8</v>
      </c>
      <c r="FE467" s="69">
        <f t="shared" si="3826"/>
        <v>0</v>
      </c>
      <c r="FF467" s="162">
        <v>112</v>
      </c>
      <c r="FG467" s="130">
        <v>116</v>
      </c>
      <c r="FH467" s="18">
        <f t="shared" si="3827"/>
        <v>4</v>
      </c>
      <c r="FI467" s="136">
        <v>10.8</v>
      </c>
      <c r="FJ467" s="131">
        <v>14.4</v>
      </c>
      <c r="FK467" s="69">
        <f t="shared" si="3828"/>
        <v>3.5999999999999996</v>
      </c>
      <c r="FL467" s="162">
        <v>112</v>
      </c>
      <c r="FM467" s="130">
        <v>116</v>
      </c>
      <c r="FN467" s="18">
        <f t="shared" si="3829"/>
        <v>4</v>
      </c>
      <c r="FO467" s="136">
        <v>10.8</v>
      </c>
      <c r="FP467" s="131">
        <v>5.4</v>
      </c>
      <c r="FQ467" s="69">
        <f t="shared" si="3830"/>
        <v>-5.4</v>
      </c>
      <c r="FR467" s="162">
        <v>112</v>
      </c>
      <c r="FS467" s="130">
        <v>116</v>
      </c>
      <c r="FT467" s="18">
        <f t="shared" si="3831"/>
        <v>4</v>
      </c>
      <c r="FU467" s="136">
        <v>10.8</v>
      </c>
      <c r="FV467" s="131">
        <v>12.6</v>
      </c>
      <c r="FW467" s="69">
        <f t="shared" si="3832"/>
        <v>1.7999999999999989</v>
      </c>
      <c r="FX467" s="162">
        <v>112</v>
      </c>
      <c r="FY467" s="130">
        <v>116</v>
      </c>
      <c r="FZ467" s="18">
        <f t="shared" si="3833"/>
        <v>4</v>
      </c>
      <c r="GA467" s="136">
        <v>12.6</v>
      </c>
      <c r="GB467" s="131">
        <v>12.6</v>
      </c>
      <c r="GC467" s="69">
        <f t="shared" si="3834"/>
        <v>0</v>
      </c>
      <c r="GD467" s="162">
        <v>112</v>
      </c>
      <c r="GE467" s="130">
        <v>116</v>
      </c>
      <c r="GF467" s="18">
        <f t="shared" si="3835"/>
        <v>4</v>
      </c>
      <c r="GG467" s="136">
        <v>9</v>
      </c>
      <c r="GH467" s="131">
        <v>9</v>
      </c>
      <c r="GI467" s="69">
        <f t="shared" si="3836"/>
        <v>0</v>
      </c>
      <c r="GJ467" s="162">
        <v>112</v>
      </c>
      <c r="GK467" s="130">
        <v>116</v>
      </c>
      <c r="GL467" s="18">
        <f t="shared" si="3837"/>
        <v>4</v>
      </c>
      <c r="GM467" s="136">
        <v>14.4</v>
      </c>
      <c r="GN467" s="131">
        <v>12.6</v>
      </c>
      <c r="GO467" s="69">
        <f t="shared" si="3838"/>
        <v>-1.8000000000000007</v>
      </c>
      <c r="GP467" s="162">
        <v>112</v>
      </c>
      <c r="GQ467" s="130">
        <v>116</v>
      </c>
      <c r="GR467" s="18">
        <f t="shared" si="3839"/>
        <v>4</v>
      </c>
      <c r="GS467" s="136">
        <v>14.4</v>
      </c>
      <c r="GT467" s="131">
        <v>14.4</v>
      </c>
      <c r="GU467" s="69">
        <f t="shared" si="3840"/>
        <v>0</v>
      </c>
      <c r="GV467" s="162">
        <v>112</v>
      </c>
      <c r="GW467" s="130">
        <v>116</v>
      </c>
      <c r="GX467" s="18">
        <f t="shared" si="3841"/>
        <v>4</v>
      </c>
      <c r="GY467" s="136">
        <v>14.4</v>
      </c>
      <c r="GZ467" s="131">
        <v>10.8</v>
      </c>
      <c r="HA467" s="69">
        <f t="shared" si="3842"/>
        <v>-3.5999999999999996</v>
      </c>
      <c r="HB467" s="162">
        <v>112</v>
      </c>
      <c r="HC467" s="130">
        <v>116</v>
      </c>
      <c r="HD467" s="18">
        <f t="shared" si="3843"/>
        <v>4</v>
      </c>
      <c r="HE467" s="136"/>
      <c r="HF467" s="131"/>
      <c r="HG467" s="69">
        <f t="shared" si="3844"/>
        <v>0</v>
      </c>
      <c r="HH467" s="162"/>
      <c r="HI467" s="130"/>
      <c r="HJ467" s="18">
        <f t="shared" si="3845"/>
        <v>0</v>
      </c>
      <c r="HK467" s="136"/>
      <c r="HL467" s="131"/>
      <c r="HM467" s="69">
        <f t="shared" si="3846"/>
        <v>0</v>
      </c>
      <c r="HN467" s="162"/>
      <c r="HO467" s="130"/>
      <c r="HP467" s="18">
        <f t="shared" si="3847"/>
        <v>0</v>
      </c>
      <c r="HQ467" s="136"/>
      <c r="HR467" s="131"/>
      <c r="HS467" s="69">
        <f t="shared" si="3848"/>
        <v>0</v>
      </c>
      <c r="HT467" s="162"/>
      <c r="HU467" s="130"/>
      <c r="HV467" s="18">
        <f t="shared" si="3849"/>
        <v>0</v>
      </c>
      <c r="HW467" s="107" t="s">
        <v>86</v>
      </c>
      <c r="HX467" s="299"/>
      <c r="HY467" s="85"/>
      <c r="HZ467" s="2">
        <f t="shared" si="3397"/>
        <v>1</v>
      </c>
    </row>
    <row r="468" spans="1:234" hidden="1" x14ac:dyDescent="0.2">
      <c r="A468" s="1" t="e">
        <f>$K$2&amp;#REF!&amp;$K$447&amp;$K$448&amp;K468</f>
        <v>#REF!</v>
      </c>
      <c r="B468" s="16" t="e">
        <f>IF(#REF!=0,"Скрыть","")</f>
        <v>#REF!</v>
      </c>
      <c r="C468" s="15" t="e">
        <f>IF(AND(#REF!&gt;85%,#REF!&gt;85%),"скрыть","")</f>
        <v>#REF!</v>
      </c>
      <c r="D468" s="14" t="s">
        <v>2</v>
      </c>
      <c r="E468" s="14" t="s">
        <v>22</v>
      </c>
      <c r="F468" s="34" t="s">
        <v>21</v>
      </c>
      <c r="G468" s="33" t="str">
        <f>CONCATENATE(D468,E468,F468,K468)</f>
        <v>3BDFBC50-5FD0-44D2-8F2C-8100642B19E79B418CE2-3C3A-489E-AF53-F47DE15042044E005709-4C1C-449E-A1D6-E252D76BFAB2Проходка горным способом, п.м.</v>
      </c>
      <c r="H468" s="22" t="s">
        <v>94</v>
      </c>
      <c r="I468" s="42">
        <v>457</v>
      </c>
      <c r="J468" s="102">
        <f>SUBTOTAL(103,I$12:I468)*1</f>
        <v>82</v>
      </c>
      <c r="K468" s="108" t="s">
        <v>12</v>
      </c>
      <c r="L468" s="17" t="s">
        <v>65</v>
      </c>
      <c r="M468" s="267"/>
      <c r="N468" s="255"/>
      <c r="O468" s="118"/>
      <c r="P468" s="162">
        <v>0</v>
      </c>
      <c r="Q468" s="163">
        <v>0</v>
      </c>
      <c r="R468" s="163">
        <v>0</v>
      </c>
      <c r="S468" s="92">
        <f t="shared" ca="1" si="3782"/>
        <v>0</v>
      </c>
      <c r="T468" s="92">
        <f t="shared" si="3783"/>
        <v>0</v>
      </c>
      <c r="U468" s="91">
        <f t="shared" ca="1" si="3784"/>
        <v>0</v>
      </c>
      <c r="V468" s="91">
        <f t="shared" si="3785"/>
        <v>0</v>
      </c>
      <c r="W468" s="120" t="str">
        <f t="shared" si="3786"/>
        <v/>
      </c>
      <c r="X468" s="178"/>
      <c r="Y468" s="128">
        <f t="shared" si="3787"/>
        <v>0</v>
      </c>
      <c r="Z468" s="179">
        <f t="shared" ca="1" si="3788"/>
        <v>0</v>
      </c>
      <c r="AA468" s="127">
        <f t="shared" si="3789"/>
        <v>0</v>
      </c>
      <c r="AB468" s="67" t="str">
        <f t="shared" ca="1" si="3790"/>
        <v/>
      </c>
      <c r="AC468" s="69">
        <f t="shared" ca="1" si="3791"/>
        <v>0</v>
      </c>
      <c r="AD468" s="226">
        <f t="shared" si="3697"/>
        <v>0</v>
      </c>
      <c r="AE468" s="227">
        <f t="shared" si="3698"/>
        <v>0</v>
      </c>
      <c r="AF468" s="225">
        <f t="shared" si="3699"/>
        <v>0</v>
      </c>
      <c r="AG468" s="226">
        <f t="shared" si="3700"/>
        <v>0</v>
      </c>
      <c r="AH468" s="227">
        <f t="shared" si="3701"/>
        <v>0</v>
      </c>
      <c r="AI468" s="225">
        <f t="shared" si="3702"/>
        <v>0</v>
      </c>
      <c r="AJ468" s="226">
        <f t="shared" si="3703"/>
        <v>0</v>
      </c>
      <c r="AK468" s="227">
        <f t="shared" si="3704"/>
        <v>0</v>
      </c>
      <c r="AL468" s="225">
        <f t="shared" si="3705"/>
        <v>0</v>
      </c>
      <c r="AM468" s="226">
        <f t="shared" si="3706"/>
        <v>0</v>
      </c>
      <c r="AN468" s="227">
        <f t="shared" si="3707"/>
        <v>0</v>
      </c>
      <c r="AO468" s="225">
        <f t="shared" si="3708"/>
        <v>0</v>
      </c>
      <c r="AP468" s="226">
        <f t="shared" si="3709"/>
        <v>0</v>
      </c>
      <c r="AQ468" s="227">
        <f t="shared" si="3710"/>
        <v>0</v>
      </c>
      <c r="AR468" s="225">
        <f t="shared" si="3635"/>
        <v>0</v>
      </c>
      <c r="AS468" s="136"/>
      <c r="AT468" s="131"/>
      <c r="AU468" s="69">
        <f t="shared" si="3792"/>
        <v>0</v>
      </c>
      <c r="AV468" s="162"/>
      <c r="AW468" s="130"/>
      <c r="AX468" s="18">
        <f t="shared" si="3793"/>
        <v>0</v>
      </c>
      <c r="AY468" s="136"/>
      <c r="AZ468" s="131"/>
      <c r="BA468" s="69">
        <f t="shared" si="3794"/>
        <v>0</v>
      </c>
      <c r="BB468" s="162"/>
      <c r="BC468" s="130"/>
      <c r="BD468" s="18">
        <f t="shared" si="3795"/>
        <v>0</v>
      </c>
      <c r="BE468" s="136"/>
      <c r="BF468" s="131"/>
      <c r="BG468" s="69">
        <f t="shared" si="3796"/>
        <v>0</v>
      </c>
      <c r="BH468" s="162"/>
      <c r="BI468" s="130"/>
      <c r="BJ468" s="18">
        <f t="shared" si="3797"/>
        <v>0</v>
      </c>
      <c r="BK468" s="136"/>
      <c r="BL468" s="131"/>
      <c r="BM468" s="69">
        <f t="shared" si="3798"/>
        <v>0</v>
      </c>
      <c r="BN468" s="162"/>
      <c r="BO468" s="130"/>
      <c r="BP468" s="18">
        <f t="shared" si="3799"/>
        <v>0</v>
      </c>
      <c r="BQ468" s="136"/>
      <c r="BR468" s="131"/>
      <c r="BS468" s="69">
        <f t="shared" si="3800"/>
        <v>0</v>
      </c>
      <c r="BT468" s="162"/>
      <c r="BU468" s="130"/>
      <c r="BV468" s="18">
        <f t="shared" si="3801"/>
        <v>0</v>
      </c>
      <c r="BW468" s="136"/>
      <c r="BX468" s="131"/>
      <c r="BY468" s="69">
        <f t="shared" si="3802"/>
        <v>0</v>
      </c>
      <c r="BZ468" s="162"/>
      <c r="CA468" s="130"/>
      <c r="CB468" s="18">
        <f t="shared" si="3803"/>
        <v>0</v>
      </c>
      <c r="CC468" s="136"/>
      <c r="CD468" s="131"/>
      <c r="CE468" s="69">
        <f t="shared" si="3804"/>
        <v>0</v>
      </c>
      <c r="CF468" s="162"/>
      <c r="CG468" s="130"/>
      <c r="CH468" s="18">
        <f t="shared" si="3805"/>
        <v>0</v>
      </c>
      <c r="CI468" s="136"/>
      <c r="CJ468" s="131"/>
      <c r="CK468" s="69">
        <f t="shared" si="3806"/>
        <v>0</v>
      </c>
      <c r="CL468" s="162"/>
      <c r="CM468" s="130"/>
      <c r="CN468" s="18">
        <f t="shared" si="3735"/>
        <v>0</v>
      </c>
      <c r="CO468" s="136"/>
      <c r="CP468" s="131"/>
      <c r="CQ468" s="69">
        <f t="shared" si="3807"/>
        <v>0</v>
      </c>
      <c r="CR468" s="162"/>
      <c r="CS468" s="130"/>
      <c r="CT468" s="18">
        <f t="shared" si="3737"/>
        <v>0</v>
      </c>
      <c r="CU468" s="136"/>
      <c r="CV468" s="131"/>
      <c r="CW468" s="69">
        <f t="shared" si="3808"/>
        <v>0</v>
      </c>
      <c r="CX468" s="162"/>
      <c r="CY468" s="130"/>
      <c r="CZ468" s="18">
        <f t="shared" si="3739"/>
        <v>0</v>
      </c>
      <c r="DA468" s="136"/>
      <c r="DB468" s="131"/>
      <c r="DC468" s="69">
        <f t="shared" si="3809"/>
        <v>0</v>
      </c>
      <c r="DD468" s="162"/>
      <c r="DE468" s="130"/>
      <c r="DF468" s="18">
        <f t="shared" si="3741"/>
        <v>0</v>
      </c>
      <c r="DG468" s="136"/>
      <c r="DH468" s="131"/>
      <c r="DI468" s="69">
        <f t="shared" si="3810"/>
        <v>0</v>
      </c>
      <c r="DJ468" s="162"/>
      <c r="DK468" s="130"/>
      <c r="DL468" s="18">
        <f t="shared" si="3811"/>
        <v>0</v>
      </c>
      <c r="DM468" s="136"/>
      <c r="DN468" s="131"/>
      <c r="DO468" s="69">
        <f t="shared" si="3812"/>
        <v>0</v>
      </c>
      <c r="DP468" s="162"/>
      <c r="DQ468" s="130"/>
      <c r="DR468" s="18">
        <f t="shared" si="3813"/>
        <v>0</v>
      </c>
      <c r="DS468" s="136"/>
      <c r="DT468" s="131"/>
      <c r="DU468" s="69">
        <f t="shared" si="3814"/>
        <v>0</v>
      </c>
      <c r="DV468" s="162"/>
      <c r="DW468" s="130"/>
      <c r="DX468" s="18">
        <f t="shared" si="3815"/>
        <v>0</v>
      </c>
      <c r="DY468" s="136"/>
      <c r="DZ468" s="131"/>
      <c r="EA468" s="69">
        <f t="shared" si="3816"/>
        <v>0</v>
      </c>
      <c r="EB468" s="162"/>
      <c r="EC468" s="130"/>
      <c r="ED468" s="18">
        <f t="shared" si="3817"/>
        <v>0</v>
      </c>
      <c r="EE468" s="136"/>
      <c r="EF468" s="131"/>
      <c r="EG468" s="69">
        <f t="shared" si="3818"/>
        <v>0</v>
      </c>
      <c r="EH468" s="162"/>
      <c r="EI468" s="130"/>
      <c r="EJ468" s="18">
        <f t="shared" si="3819"/>
        <v>0</v>
      </c>
      <c r="EK468" s="136"/>
      <c r="EL468" s="131"/>
      <c r="EM468" s="69">
        <f t="shared" si="3820"/>
        <v>0</v>
      </c>
      <c r="EN468" s="162"/>
      <c r="EO468" s="130"/>
      <c r="EP468" s="18">
        <f t="shared" si="3821"/>
        <v>0</v>
      </c>
      <c r="EQ468" s="136"/>
      <c r="ER468" s="131"/>
      <c r="ES468" s="69">
        <f t="shared" si="3822"/>
        <v>0</v>
      </c>
      <c r="ET468" s="162"/>
      <c r="EU468" s="130"/>
      <c r="EV468" s="18">
        <f t="shared" si="3823"/>
        <v>0</v>
      </c>
      <c r="EW468" s="136"/>
      <c r="EX468" s="131"/>
      <c r="EY468" s="69">
        <f t="shared" si="3824"/>
        <v>0</v>
      </c>
      <c r="EZ468" s="162"/>
      <c r="FA468" s="130"/>
      <c r="FB468" s="18">
        <f t="shared" si="3825"/>
        <v>0</v>
      </c>
      <c r="FC468" s="136"/>
      <c r="FD468" s="131"/>
      <c r="FE468" s="69">
        <f t="shared" si="3826"/>
        <v>0</v>
      </c>
      <c r="FF468" s="162"/>
      <c r="FG468" s="130"/>
      <c r="FH468" s="18">
        <f t="shared" si="3827"/>
        <v>0</v>
      </c>
      <c r="FI468" s="136"/>
      <c r="FJ468" s="131"/>
      <c r="FK468" s="69">
        <f t="shared" si="3828"/>
        <v>0</v>
      </c>
      <c r="FL468" s="162"/>
      <c r="FM468" s="130"/>
      <c r="FN468" s="18">
        <f t="shared" si="3829"/>
        <v>0</v>
      </c>
      <c r="FO468" s="136"/>
      <c r="FP468" s="131"/>
      <c r="FQ468" s="69">
        <f t="shared" si="3830"/>
        <v>0</v>
      </c>
      <c r="FR468" s="162"/>
      <c r="FS468" s="130"/>
      <c r="FT468" s="18">
        <f t="shared" si="3831"/>
        <v>0</v>
      </c>
      <c r="FU468" s="136"/>
      <c r="FV468" s="131"/>
      <c r="FW468" s="69">
        <f t="shared" si="3832"/>
        <v>0</v>
      </c>
      <c r="FX468" s="162"/>
      <c r="FY468" s="130"/>
      <c r="FZ468" s="18">
        <f t="shared" si="3833"/>
        <v>0</v>
      </c>
      <c r="GA468" s="136"/>
      <c r="GB468" s="131"/>
      <c r="GC468" s="69">
        <f t="shared" si="3834"/>
        <v>0</v>
      </c>
      <c r="GD468" s="162"/>
      <c r="GE468" s="130"/>
      <c r="GF468" s="18">
        <f t="shared" si="3835"/>
        <v>0</v>
      </c>
      <c r="GG468" s="136"/>
      <c r="GH468" s="131"/>
      <c r="GI468" s="69">
        <f t="shared" si="3836"/>
        <v>0</v>
      </c>
      <c r="GJ468" s="162"/>
      <c r="GK468" s="130"/>
      <c r="GL468" s="18">
        <f t="shared" si="3837"/>
        <v>0</v>
      </c>
      <c r="GM468" s="136"/>
      <c r="GN468" s="131"/>
      <c r="GO468" s="69">
        <f t="shared" si="3838"/>
        <v>0</v>
      </c>
      <c r="GP468" s="162"/>
      <c r="GQ468" s="130"/>
      <c r="GR468" s="18">
        <f t="shared" si="3839"/>
        <v>0</v>
      </c>
      <c r="GS468" s="136"/>
      <c r="GT468" s="131"/>
      <c r="GU468" s="69">
        <f t="shared" si="3840"/>
        <v>0</v>
      </c>
      <c r="GV468" s="162"/>
      <c r="GW468" s="130"/>
      <c r="GX468" s="18">
        <f t="shared" si="3841"/>
        <v>0</v>
      </c>
      <c r="GY468" s="136"/>
      <c r="GZ468" s="131"/>
      <c r="HA468" s="69">
        <f t="shared" si="3842"/>
        <v>0</v>
      </c>
      <c r="HB468" s="162"/>
      <c r="HC468" s="130"/>
      <c r="HD468" s="18">
        <f t="shared" si="3843"/>
        <v>0</v>
      </c>
      <c r="HE468" s="136"/>
      <c r="HF468" s="131"/>
      <c r="HG468" s="69">
        <f t="shared" si="3844"/>
        <v>0</v>
      </c>
      <c r="HH468" s="162"/>
      <c r="HI468" s="130"/>
      <c r="HJ468" s="18">
        <f t="shared" si="3845"/>
        <v>0</v>
      </c>
      <c r="HK468" s="136"/>
      <c r="HL468" s="131"/>
      <c r="HM468" s="69">
        <f t="shared" si="3846"/>
        <v>0</v>
      </c>
      <c r="HN468" s="162"/>
      <c r="HO468" s="130"/>
      <c r="HP468" s="18">
        <f t="shared" si="3847"/>
        <v>0</v>
      </c>
      <c r="HQ468" s="136"/>
      <c r="HR468" s="131"/>
      <c r="HS468" s="69">
        <f t="shared" si="3848"/>
        <v>0</v>
      </c>
      <c r="HT468" s="162"/>
      <c r="HU468" s="130"/>
      <c r="HV468" s="18">
        <f t="shared" si="3849"/>
        <v>0</v>
      </c>
      <c r="HW468" s="17"/>
      <c r="HX468" s="85"/>
      <c r="HY468" s="85"/>
      <c r="HZ468" s="2" t="str">
        <f t="shared" si="3397"/>
        <v>СКРЫТЬ</v>
      </c>
    </row>
    <row r="469" spans="1:234" hidden="1" x14ac:dyDescent="0.2">
      <c r="A469" s="1" t="e">
        <f>$K$2&amp;#REF!&amp;$K$447&amp;$K$448&amp;K469</f>
        <v>#REF!</v>
      </c>
      <c r="B469" s="16" t="e">
        <f>IF(#REF!=0,"Скрыть","")</f>
        <v>#REF!</v>
      </c>
      <c r="C469" s="15" t="e">
        <f>IF(AND(#REF!&gt;85%,#REF!&gt;85%),"скрыть","")</f>
        <v>#REF!</v>
      </c>
      <c r="D469" s="14" t="s">
        <v>2</v>
      </c>
      <c r="E469" s="14" t="s">
        <v>22</v>
      </c>
      <c r="F469" s="34" t="s">
        <v>21</v>
      </c>
      <c r="G469" s="33" t="str">
        <f>CONCATENATE(D469,E469,F469,K469)</f>
        <v>3BDFBC50-5FD0-44D2-8F2C-8100642B19E79B418CE2-3C3A-489E-AF53-F47DE15042044E005709-4C1C-449E-A1D6-E252D76BFAB2Проходка вертикальных стволов, п.м.</v>
      </c>
      <c r="H469" s="22" t="s">
        <v>94</v>
      </c>
      <c r="I469" s="42">
        <v>458</v>
      </c>
      <c r="J469" s="102">
        <f>SUBTOTAL(103,I$12:I469)*1</f>
        <v>82</v>
      </c>
      <c r="K469" s="108" t="s">
        <v>11</v>
      </c>
      <c r="L469" s="17" t="s">
        <v>65</v>
      </c>
      <c r="M469" s="267"/>
      <c r="N469" s="255"/>
      <c r="O469" s="118"/>
      <c r="P469" s="162">
        <v>0</v>
      </c>
      <c r="Q469" s="163">
        <v>0</v>
      </c>
      <c r="R469" s="163">
        <v>0</v>
      </c>
      <c r="S469" s="92">
        <f t="shared" ca="1" si="3782"/>
        <v>0</v>
      </c>
      <c r="T469" s="92">
        <f t="shared" si="3783"/>
        <v>0</v>
      </c>
      <c r="U469" s="91">
        <f t="shared" ca="1" si="3784"/>
        <v>0</v>
      </c>
      <c r="V469" s="91">
        <f t="shared" si="3785"/>
        <v>0</v>
      </c>
      <c r="W469" s="120" t="str">
        <f t="shared" si="3786"/>
        <v/>
      </c>
      <c r="X469" s="178"/>
      <c r="Y469" s="128">
        <f t="shared" si="3787"/>
        <v>0</v>
      </c>
      <c r="Z469" s="179">
        <f t="shared" ca="1" si="3788"/>
        <v>0</v>
      </c>
      <c r="AA469" s="127">
        <f t="shared" si="3789"/>
        <v>0</v>
      </c>
      <c r="AB469" s="67" t="str">
        <f t="shared" ca="1" si="3790"/>
        <v/>
      </c>
      <c r="AC469" s="69">
        <f t="shared" ca="1" si="3791"/>
        <v>0</v>
      </c>
      <c r="AD469" s="226">
        <f t="shared" si="3697"/>
        <v>0</v>
      </c>
      <c r="AE469" s="227">
        <f t="shared" si="3698"/>
        <v>0</v>
      </c>
      <c r="AF469" s="225">
        <f t="shared" si="3699"/>
        <v>0</v>
      </c>
      <c r="AG469" s="226">
        <f t="shared" si="3700"/>
        <v>0</v>
      </c>
      <c r="AH469" s="227">
        <f t="shared" si="3701"/>
        <v>0</v>
      </c>
      <c r="AI469" s="225">
        <f t="shared" si="3702"/>
        <v>0</v>
      </c>
      <c r="AJ469" s="226">
        <f t="shared" si="3703"/>
        <v>0</v>
      </c>
      <c r="AK469" s="227">
        <f t="shared" si="3704"/>
        <v>0</v>
      </c>
      <c r="AL469" s="225">
        <f t="shared" si="3705"/>
        <v>0</v>
      </c>
      <c r="AM469" s="226">
        <f t="shared" si="3706"/>
        <v>0</v>
      </c>
      <c r="AN469" s="227">
        <f t="shared" si="3707"/>
        <v>0</v>
      </c>
      <c r="AO469" s="225">
        <f t="shared" si="3708"/>
        <v>0</v>
      </c>
      <c r="AP469" s="226">
        <f t="shared" si="3709"/>
        <v>0</v>
      </c>
      <c r="AQ469" s="227">
        <f t="shared" si="3710"/>
        <v>0</v>
      </c>
      <c r="AR469" s="225">
        <f t="shared" si="3635"/>
        <v>0</v>
      </c>
      <c r="AS469" s="136"/>
      <c r="AT469" s="131"/>
      <c r="AU469" s="69">
        <f t="shared" si="3792"/>
        <v>0</v>
      </c>
      <c r="AV469" s="162"/>
      <c r="AW469" s="130"/>
      <c r="AX469" s="18">
        <f t="shared" si="3793"/>
        <v>0</v>
      </c>
      <c r="AY469" s="136"/>
      <c r="AZ469" s="131"/>
      <c r="BA469" s="69">
        <f t="shared" si="3794"/>
        <v>0</v>
      </c>
      <c r="BB469" s="162"/>
      <c r="BC469" s="130"/>
      <c r="BD469" s="18">
        <f t="shared" si="3795"/>
        <v>0</v>
      </c>
      <c r="BE469" s="136"/>
      <c r="BF469" s="131"/>
      <c r="BG469" s="69">
        <f t="shared" si="3796"/>
        <v>0</v>
      </c>
      <c r="BH469" s="162"/>
      <c r="BI469" s="130"/>
      <c r="BJ469" s="18">
        <f t="shared" si="3797"/>
        <v>0</v>
      </c>
      <c r="BK469" s="136"/>
      <c r="BL469" s="131"/>
      <c r="BM469" s="69">
        <f t="shared" si="3798"/>
        <v>0</v>
      </c>
      <c r="BN469" s="162"/>
      <c r="BO469" s="130"/>
      <c r="BP469" s="18">
        <f t="shared" si="3799"/>
        <v>0</v>
      </c>
      <c r="BQ469" s="136"/>
      <c r="BR469" s="131"/>
      <c r="BS469" s="69">
        <f t="shared" si="3800"/>
        <v>0</v>
      </c>
      <c r="BT469" s="162"/>
      <c r="BU469" s="130"/>
      <c r="BV469" s="18">
        <f t="shared" si="3801"/>
        <v>0</v>
      </c>
      <c r="BW469" s="136"/>
      <c r="BX469" s="131"/>
      <c r="BY469" s="69">
        <f t="shared" si="3802"/>
        <v>0</v>
      </c>
      <c r="BZ469" s="162"/>
      <c r="CA469" s="130"/>
      <c r="CB469" s="18">
        <f t="shared" si="3803"/>
        <v>0</v>
      </c>
      <c r="CC469" s="136"/>
      <c r="CD469" s="131"/>
      <c r="CE469" s="69">
        <f t="shared" si="3804"/>
        <v>0</v>
      </c>
      <c r="CF469" s="162"/>
      <c r="CG469" s="130"/>
      <c r="CH469" s="18">
        <f t="shared" si="3805"/>
        <v>0</v>
      </c>
      <c r="CI469" s="136"/>
      <c r="CJ469" s="131"/>
      <c r="CK469" s="69">
        <f t="shared" si="3806"/>
        <v>0</v>
      </c>
      <c r="CL469" s="162"/>
      <c r="CM469" s="130"/>
      <c r="CN469" s="18">
        <f t="shared" si="3735"/>
        <v>0</v>
      </c>
      <c r="CO469" s="136"/>
      <c r="CP469" s="131"/>
      <c r="CQ469" s="69">
        <f t="shared" si="3807"/>
        <v>0</v>
      </c>
      <c r="CR469" s="162"/>
      <c r="CS469" s="130"/>
      <c r="CT469" s="18">
        <f t="shared" si="3737"/>
        <v>0</v>
      </c>
      <c r="CU469" s="136"/>
      <c r="CV469" s="131"/>
      <c r="CW469" s="69">
        <f t="shared" si="3808"/>
        <v>0</v>
      </c>
      <c r="CX469" s="162"/>
      <c r="CY469" s="130"/>
      <c r="CZ469" s="18">
        <f t="shared" si="3739"/>
        <v>0</v>
      </c>
      <c r="DA469" s="136"/>
      <c r="DB469" s="131"/>
      <c r="DC469" s="69">
        <f t="shared" si="3809"/>
        <v>0</v>
      </c>
      <c r="DD469" s="162"/>
      <c r="DE469" s="130"/>
      <c r="DF469" s="18">
        <f t="shared" si="3741"/>
        <v>0</v>
      </c>
      <c r="DG469" s="136"/>
      <c r="DH469" s="131"/>
      <c r="DI469" s="69">
        <f t="shared" si="3810"/>
        <v>0</v>
      </c>
      <c r="DJ469" s="162"/>
      <c r="DK469" s="130"/>
      <c r="DL469" s="18">
        <f t="shared" si="3811"/>
        <v>0</v>
      </c>
      <c r="DM469" s="136"/>
      <c r="DN469" s="131"/>
      <c r="DO469" s="69">
        <f t="shared" si="3812"/>
        <v>0</v>
      </c>
      <c r="DP469" s="162"/>
      <c r="DQ469" s="130"/>
      <c r="DR469" s="18">
        <f t="shared" si="3813"/>
        <v>0</v>
      </c>
      <c r="DS469" s="136"/>
      <c r="DT469" s="131"/>
      <c r="DU469" s="69">
        <f t="shared" si="3814"/>
        <v>0</v>
      </c>
      <c r="DV469" s="162"/>
      <c r="DW469" s="130"/>
      <c r="DX469" s="18">
        <f t="shared" si="3815"/>
        <v>0</v>
      </c>
      <c r="DY469" s="136"/>
      <c r="DZ469" s="131"/>
      <c r="EA469" s="69">
        <f t="shared" si="3816"/>
        <v>0</v>
      </c>
      <c r="EB469" s="162"/>
      <c r="EC469" s="130"/>
      <c r="ED469" s="18">
        <f t="shared" si="3817"/>
        <v>0</v>
      </c>
      <c r="EE469" s="136"/>
      <c r="EF469" s="131"/>
      <c r="EG469" s="69">
        <f t="shared" si="3818"/>
        <v>0</v>
      </c>
      <c r="EH469" s="162"/>
      <c r="EI469" s="130"/>
      <c r="EJ469" s="18">
        <f t="shared" si="3819"/>
        <v>0</v>
      </c>
      <c r="EK469" s="136"/>
      <c r="EL469" s="131"/>
      <c r="EM469" s="69">
        <f t="shared" si="3820"/>
        <v>0</v>
      </c>
      <c r="EN469" s="162"/>
      <c r="EO469" s="130"/>
      <c r="EP469" s="18">
        <f t="shared" si="3821"/>
        <v>0</v>
      </c>
      <c r="EQ469" s="136"/>
      <c r="ER469" s="131"/>
      <c r="ES469" s="69">
        <f t="shared" si="3822"/>
        <v>0</v>
      </c>
      <c r="ET469" s="162"/>
      <c r="EU469" s="130"/>
      <c r="EV469" s="18">
        <f t="shared" si="3823"/>
        <v>0</v>
      </c>
      <c r="EW469" s="136"/>
      <c r="EX469" s="131"/>
      <c r="EY469" s="69">
        <f t="shared" si="3824"/>
        <v>0</v>
      </c>
      <c r="EZ469" s="162"/>
      <c r="FA469" s="130"/>
      <c r="FB469" s="18">
        <f t="shared" si="3825"/>
        <v>0</v>
      </c>
      <c r="FC469" s="136"/>
      <c r="FD469" s="131"/>
      <c r="FE469" s="69">
        <f t="shared" si="3826"/>
        <v>0</v>
      </c>
      <c r="FF469" s="162"/>
      <c r="FG469" s="130"/>
      <c r="FH469" s="18">
        <f t="shared" si="3827"/>
        <v>0</v>
      </c>
      <c r="FI469" s="136"/>
      <c r="FJ469" s="131"/>
      <c r="FK469" s="69">
        <f t="shared" si="3828"/>
        <v>0</v>
      </c>
      <c r="FL469" s="162"/>
      <c r="FM469" s="130"/>
      <c r="FN469" s="18">
        <f t="shared" si="3829"/>
        <v>0</v>
      </c>
      <c r="FO469" s="136"/>
      <c r="FP469" s="131"/>
      <c r="FQ469" s="69">
        <f t="shared" si="3830"/>
        <v>0</v>
      </c>
      <c r="FR469" s="162"/>
      <c r="FS469" s="130"/>
      <c r="FT469" s="18">
        <f t="shared" si="3831"/>
        <v>0</v>
      </c>
      <c r="FU469" s="136"/>
      <c r="FV469" s="131"/>
      <c r="FW469" s="69">
        <f t="shared" si="3832"/>
        <v>0</v>
      </c>
      <c r="FX469" s="162"/>
      <c r="FY469" s="130"/>
      <c r="FZ469" s="18">
        <f t="shared" si="3833"/>
        <v>0</v>
      </c>
      <c r="GA469" s="136"/>
      <c r="GB469" s="131"/>
      <c r="GC469" s="69">
        <f t="shared" si="3834"/>
        <v>0</v>
      </c>
      <c r="GD469" s="162"/>
      <c r="GE469" s="130"/>
      <c r="GF469" s="18">
        <f t="shared" si="3835"/>
        <v>0</v>
      </c>
      <c r="GG469" s="136"/>
      <c r="GH469" s="131"/>
      <c r="GI469" s="69">
        <f t="shared" si="3836"/>
        <v>0</v>
      </c>
      <c r="GJ469" s="162"/>
      <c r="GK469" s="130"/>
      <c r="GL469" s="18">
        <f t="shared" si="3837"/>
        <v>0</v>
      </c>
      <c r="GM469" s="136"/>
      <c r="GN469" s="131"/>
      <c r="GO469" s="69">
        <f t="shared" si="3838"/>
        <v>0</v>
      </c>
      <c r="GP469" s="162"/>
      <c r="GQ469" s="130"/>
      <c r="GR469" s="18">
        <f t="shared" si="3839"/>
        <v>0</v>
      </c>
      <c r="GS469" s="136"/>
      <c r="GT469" s="131"/>
      <c r="GU469" s="69">
        <f t="shared" si="3840"/>
        <v>0</v>
      </c>
      <c r="GV469" s="162"/>
      <c r="GW469" s="130"/>
      <c r="GX469" s="18">
        <f t="shared" si="3841"/>
        <v>0</v>
      </c>
      <c r="GY469" s="136"/>
      <c r="GZ469" s="131"/>
      <c r="HA469" s="69">
        <f t="shared" si="3842"/>
        <v>0</v>
      </c>
      <c r="HB469" s="162"/>
      <c r="HC469" s="130"/>
      <c r="HD469" s="18">
        <f t="shared" si="3843"/>
        <v>0</v>
      </c>
      <c r="HE469" s="136"/>
      <c r="HF469" s="131"/>
      <c r="HG469" s="69">
        <f t="shared" si="3844"/>
        <v>0</v>
      </c>
      <c r="HH469" s="162"/>
      <c r="HI469" s="130"/>
      <c r="HJ469" s="18">
        <f t="shared" si="3845"/>
        <v>0</v>
      </c>
      <c r="HK469" s="136"/>
      <c r="HL469" s="131"/>
      <c r="HM469" s="69">
        <f t="shared" si="3846"/>
        <v>0</v>
      </c>
      <c r="HN469" s="162"/>
      <c r="HO469" s="130"/>
      <c r="HP469" s="18">
        <f t="shared" si="3847"/>
        <v>0</v>
      </c>
      <c r="HQ469" s="136"/>
      <c r="HR469" s="131"/>
      <c r="HS469" s="69">
        <f t="shared" si="3848"/>
        <v>0</v>
      </c>
      <c r="HT469" s="162"/>
      <c r="HU469" s="130"/>
      <c r="HV469" s="18">
        <f t="shared" si="3849"/>
        <v>0</v>
      </c>
      <c r="HW469" s="17"/>
      <c r="HX469" s="85"/>
      <c r="HY469" s="85"/>
      <c r="HZ469" s="2" t="str">
        <f t="shared" si="3397"/>
        <v>СКРЫТЬ</v>
      </c>
    </row>
    <row r="470" spans="1:234" x14ac:dyDescent="0.2">
      <c r="A470" s="1" t="e">
        <f>$K$2&amp;#REF!&amp;$K$447&amp;$K$448&amp;K470</f>
        <v>#REF!</v>
      </c>
      <c r="B470" s="16" t="e">
        <f>IF(#REF!=0,"Скрыть","")</f>
        <v>#REF!</v>
      </c>
      <c r="C470" s="15" t="e">
        <f>IF(AND(#REF!&gt;85%,#REF!&gt;85%),"скрыть","")</f>
        <v>#REF!</v>
      </c>
      <c r="D470" s="14" t="s">
        <v>2</v>
      </c>
      <c r="E470" s="14" t="s">
        <v>22</v>
      </c>
      <c r="F470" s="34" t="s">
        <v>21</v>
      </c>
      <c r="G470" s="33"/>
      <c r="H470" s="22" t="s">
        <v>94</v>
      </c>
      <c r="I470" s="42">
        <v>459</v>
      </c>
      <c r="J470" s="102">
        <f>SUBTOTAL(103,I$12:I470)*1</f>
        <v>83</v>
      </c>
      <c r="K470" s="108" t="s">
        <v>7</v>
      </c>
      <c r="L470" s="17" t="s">
        <v>65</v>
      </c>
      <c r="M470" s="267">
        <v>44160</v>
      </c>
      <c r="N470" s="255">
        <v>44346</v>
      </c>
      <c r="O470" s="118">
        <v>44346</v>
      </c>
      <c r="P470" s="162">
        <v>17460</v>
      </c>
      <c r="Q470" s="163">
        <v>3639.4516129032259</v>
      </c>
      <c r="R470" s="163">
        <v>5531</v>
      </c>
      <c r="S470" s="92">
        <f t="shared" ca="1" si="3782"/>
        <v>5139.4516129032254</v>
      </c>
      <c r="T470" s="92">
        <f t="shared" si="3783"/>
        <v>7031</v>
      </c>
      <c r="U470" s="91">
        <f t="shared" ca="1" si="3784"/>
        <v>1891.5483870967746</v>
      </c>
      <c r="V470" s="91">
        <f t="shared" si="3785"/>
        <v>10429</v>
      </c>
      <c r="W470" s="120">
        <f t="shared" si="3786"/>
        <v>0.40269186712485683</v>
      </c>
      <c r="X470" s="178">
        <v>1500</v>
      </c>
      <c r="Y470" s="128">
        <f t="shared" si="3787"/>
        <v>1500</v>
      </c>
      <c r="Z470" s="179">
        <f t="shared" ca="1" si="3788"/>
        <v>1500</v>
      </c>
      <c r="AA470" s="127">
        <f t="shared" si="3789"/>
        <v>1500</v>
      </c>
      <c r="AB470" s="67">
        <f t="shared" ca="1" si="3790"/>
        <v>1</v>
      </c>
      <c r="AC470" s="69">
        <f t="shared" ca="1" si="3791"/>
        <v>0</v>
      </c>
      <c r="AD470" s="226">
        <f t="shared" si="3697"/>
        <v>0</v>
      </c>
      <c r="AE470" s="227">
        <f t="shared" si="3698"/>
        <v>0</v>
      </c>
      <c r="AF470" s="225">
        <f t="shared" si="3699"/>
        <v>0</v>
      </c>
      <c r="AG470" s="226">
        <f t="shared" si="3700"/>
        <v>0</v>
      </c>
      <c r="AH470" s="227">
        <f t="shared" si="3701"/>
        <v>0</v>
      </c>
      <c r="AI470" s="225">
        <f t="shared" si="3702"/>
        <v>0</v>
      </c>
      <c r="AJ470" s="226">
        <f t="shared" si="3703"/>
        <v>0</v>
      </c>
      <c r="AK470" s="227">
        <f t="shared" si="3704"/>
        <v>0</v>
      </c>
      <c r="AL470" s="225">
        <f t="shared" si="3705"/>
        <v>0</v>
      </c>
      <c r="AM470" s="226">
        <f t="shared" si="3706"/>
        <v>1500</v>
      </c>
      <c r="AN470" s="227">
        <f t="shared" si="3707"/>
        <v>1500</v>
      </c>
      <c r="AO470" s="225">
        <f t="shared" si="3708"/>
        <v>0</v>
      </c>
      <c r="AP470" s="226">
        <f t="shared" si="3709"/>
        <v>0</v>
      </c>
      <c r="AQ470" s="227">
        <f t="shared" si="3710"/>
        <v>0</v>
      </c>
      <c r="AR470" s="225">
        <f t="shared" si="3635"/>
        <v>0</v>
      </c>
      <c r="AS470" s="136">
        <v>0</v>
      </c>
      <c r="AT470" s="131">
        <v>0</v>
      </c>
      <c r="AU470" s="69">
        <f t="shared" si="3792"/>
        <v>0</v>
      </c>
      <c r="AV470" s="162">
        <v>25</v>
      </c>
      <c r="AW470" s="130">
        <v>17</v>
      </c>
      <c r="AX470" s="18">
        <f t="shared" si="3793"/>
        <v>-8</v>
      </c>
      <c r="AY470" s="136">
        <v>0</v>
      </c>
      <c r="AZ470" s="131">
        <v>0</v>
      </c>
      <c r="BA470" s="69">
        <f t="shared" si="3794"/>
        <v>0</v>
      </c>
      <c r="BB470" s="162">
        <v>25</v>
      </c>
      <c r="BC470" s="130">
        <v>17</v>
      </c>
      <c r="BD470" s="18">
        <f t="shared" si="3795"/>
        <v>-8</v>
      </c>
      <c r="BE470" s="136">
        <v>0</v>
      </c>
      <c r="BF470" s="131">
        <v>0</v>
      </c>
      <c r="BG470" s="69">
        <f t="shared" si="3796"/>
        <v>0</v>
      </c>
      <c r="BH470" s="162">
        <v>25</v>
      </c>
      <c r="BI470" s="130">
        <v>17</v>
      </c>
      <c r="BJ470" s="18">
        <f t="shared" si="3797"/>
        <v>-8</v>
      </c>
      <c r="BK470" s="136">
        <v>0</v>
      </c>
      <c r="BL470" s="131">
        <v>0</v>
      </c>
      <c r="BM470" s="69">
        <f t="shared" si="3798"/>
        <v>0</v>
      </c>
      <c r="BN470" s="162">
        <v>25</v>
      </c>
      <c r="BO470" s="130">
        <v>18</v>
      </c>
      <c r="BP470" s="18">
        <f t="shared" si="3799"/>
        <v>-7</v>
      </c>
      <c r="BQ470" s="136">
        <v>0</v>
      </c>
      <c r="BR470" s="131">
        <v>0</v>
      </c>
      <c r="BS470" s="69">
        <f t="shared" si="3800"/>
        <v>0</v>
      </c>
      <c r="BT470" s="162">
        <v>25</v>
      </c>
      <c r="BU470" s="130">
        <v>18</v>
      </c>
      <c r="BV470" s="18">
        <f t="shared" si="3801"/>
        <v>-7</v>
      </c>
      <c r="BW470" s="136">
        <v>0</v>
      </c>
      <c r="BX470" s="131">
        <v>0</v>
      </c>
      <c r="BY470" s="69">
        <f t="shared" si="3802"/>
        <v>0</v>
      </c>
      <c r="BZ470" s="162">
        <v>25</v>
      </c>
      <c r="CA470" s="130">
        <v>18</v>
      </c>
      <c r="CB470" s="18">
        <f t="shared" si="3803"/>
        <v>-7</v>
      </c>
      <c r="CC470" s="136">
        <v>0</v>
      </c>
      <c r="CD470" s="131">
        <v>0</v>
      </c>
      <c r="CE470" s="69">
        <f t="shared" si="3804"/>
        <v>0</v>
      </c>
      <c r="CF470" s="162">
        <v>25</v>
      </c>
      <c r="CG470" s="130">
        <v>18</v>
      </c>
      <c r="CH470" s="18">
        <f t="shared" si="3805"/>
        <v>-7</v>
      </c>
      <c r="CI470" s="136">
        <v>0</v>
      </c>
      <c r="CJ470" s="131">
        <v>0</v>
      </c>
      <c r="CK470" s="69">
        <f t="shared" si="3806"/>
        <v>0</v>
      </c>
      <c r="CL470" s="162">
        <v>25</v>
      </c>
      <c r="CM470" s="130">
        <v>12</v>
      </c>
      <c r="CN470" s="18">
        <f t="shared" si="3735"/>
        <v>-13</v>
      </c>
      <c r="CO470" s="136">
        <v>0</v>
      </c>
      <c r="CP470" s="131">
        <v>0</v>
      </c>
      <c r="CQ470" s="69">
        <f t="shared" si="3807"/>
        <v>0</v>
      </c>
      <c r="CR470" s="162">
        <v>25</v>
      </c>
      <c r="CS470" s="130">
        <v>12</v>
      </c>
      <c r="CT470" s="18">
        <f t="shared" si="3737"/>
        <v>-13</v>
      </c>
      <c r="CU470" s="136">
        <v>0</v>
      </c>
      <c r="CV470" s="131">
        <v>0</v>
      </c>
      <c r="CW470" s="69">
        <f t="shared" si="3808"/>
        <v>0</v>
      </c>
      <c r="CX470" s="162">
        <v>25</v>
      </c>
      <c r="CY470" s="130">
        <v>12</v>
      </c>
      <c r="CZ470" s="18">
        <f t="shared" si="3739"/>
        <v>-13</v>
      </c>
      <c r="DA470" s="136">
        <v>0</v>
      </c>
      <c r="DB470" s="131">
        <v>0</v>
      </c>
      <c r="DC470" s="69">
        <f t="shared" si="3809"/>
        <v>0</v>
      </c>
      <c r="DD470" s="162">
        <v>25</v>
      </c>
      <c r="DE470" s="130">
        <v>12</v>
      </c>
      <c r="DF470" s="18">
        <f t="shared" si="3741"/>
        <v>-13</v>
      </c>
      <c r="DG470" s="136">
        <v>0</v>
      </c>
      <c r="DH470" s="131">
        <v>0</v>
      </c>
      <c r="DI470" s="69">
        <f t="shared" si="3810"/>
        <v>0</v>
      </c>
      <c r="DJ470" s="162">
        <v>25</v>
      </c>
      <c r="DK470" s="130">
        <v>19</v>
      </c>
      <c r="DL470" s="18">
        <f t="shared" si="3811"/>
        <v>-6</v>
      </c>
      <c r="DM470" s="136">
        <v>0</v>
      </c>
      <c r="DN470" s="131">
        <v>0</v>
      </c>
      <c r="DO470" s="69">
        <f t="shared" si="3812"/>
        <v>0</v>
      </c>
      <c r="DP470" s="162">
        <v>25</v>
      </c>
      <c r="DQ470" s="130">
        <v>19</v>
      </c>
      <c r="DR470" s="18">
        <f t="shared" si="3813"/>
        <v>-6</v>
      </c>
      <c r="DS470" s="136">
        <v>0</v>
      </c>
      <c r="DT470" s="131">
        <v>0</v>
      </c>
      <c r="DU470" s="69">
        <f t="shared" si="3814"/>
        <v>0</v>
      </c>
      <c r="DV470" s="162">
        <v>25</v>
      </c>
      <c r="DW470" s="130">
        <v>19</v>
      </c>
      <c r="DX470" s="18">
        <f t="shared" si="3815"/>
        <v>-6</v>
      </c>
      <c r="DY470" s="136">
        <v>0</v>
      </c>
      <c r="DZ470" s="131">
        <v>0</v>
      </c>
      <c r="EA470" s="69">
        <f t="shared" si="3816"/>
        <v>0</v>
      </c>
      <c r="EB470" s="162">
        <v>25</v>
      </c>
      <c r="EC470" s="130">
        <v>14</v>
      </c>
      <c r="ED470" s="18">
        <f t="shared" si="3817"/>
        <v>-11</v>
      </c>
      <c r="EE470" s="136">
        <v>0</v>
      </c>
      <c r="EF470" s="131">
        <v>0</v>
      </c>
      <c r="EG470" s="69">
        <f t="shared" si="3818"/>
        <v>0</v>
      </c>
      <c r="EH470" s="162">
        <v>25</v>
      </c>
      <c r="EI470" s="130">
        <v>8</v>
      </c>
      <c r="EJ470" s="18">
        <f t="shared" si="3819"/>
        <v>-17</v>
      </c>
      <c r="EK470" s="136">
        <v>0</v>
      </c>
      <c r="EL470" s="131">
        <v>0</v>
      </c>
      <c r="EM470" s="69">
        <f t="shared" si="3820"/>
        <v>0</v>
      </c>
      <c r="EN470" s="162">
        <v>25</v>
      </c>
      <c r="EO470" s="130">
        <v>12</v>
      </c>
      <c r="EP470" s="18">
        <f t="shared" si="3821"/>
        <v>-13</v>
      </c>
      <c r="EQ470" s="136">
        <v>0</v>
      </c>
      <c r="ER470" s="131">
        <v>0</v>
      </c>
      <c r="ES470" s="69">
        <f t="shared" si="3822"/>
        <v>0</v>
      </c>
      <c r="ET470" s="162">
        <v>25</v>
      </c>
      <c r="EU470" s="130">
        <v>12</v>
      </c>
      <c r="EV470" s="18">
        <f t="shared" si="3823"/>
        <v>-13</v>
      </c>
      <c r="EW470" s="136">
        <v>0</v>
      </c>
      <c r="EX470" s="131">
        <v>0</v>
      </c>
      <c r="EY470" s="69">
        <f t="shared" si="3824"/>
        <v>0</v>
      </c>
      <c r="EZ470" s="162">
        <v>25</v>
      </c>
      <c r="FA470" s="130">
        <v>12</v>
      </c>
      <c r="FB470" s="18">
        <f t="shared" si="3825"/>
        <v>-13</v>
      </c>
      <c r="FC470" s="136">
        <v>0</v>
      </c>
      <c r="FD470" s="131">
        <v>0</v>
      </c>
      <c r="FE470" s="69">
        <f t="shared" si="3826"/>
        <v>0</v>
      </c>
      <c r="FF470" s="162">
        <v>25</v>
      </c>
      <c r="FG470" s="130">
        <v>12</v>
      </c>
      <c r="FH470" s="18">
        <f t="shared" si="3827"/>
        <v>-13</v>
      </c>
      <c r="FI470" s="136">
        <v>0</v>
      </c>
      <c r="FJ470" s="131">
        <v>0</v>
      </c>
      <c r="FK470" s="69">
        <f t="shared" si="3828"/>
        <v>0</v>
      </c>
      <c r="FL470" s="162">
        <v>25</v>
      </c>
      <c r="FM470" s="130">
        <v>12</v>
      </c>
      <c r="FN470" s="18">
        <f t="shared" si="3829"/>
        <v>-13</v>
      </c>
      <c r="FO470" s="136">
        <v>0</v>
      </c>
      <c r="FP470" s="131">
        <v>0</v>
      </c>
      <c r="FQ470" s="69">
        <f t="shared" si="3830"/>
        <v>0</v>
      </c>
      <c r="FR470" s="162">
        <v>25</v>
      </c>
      <c r="FS470" s="130">
        <v>12</v>
      </c>
      <c r="FT470" s="18">
        <f t="shared" si="3831"/>
        <v>-13</v>
      </c>
      <c r="FU470" s="136">
        <v>0</v>
      </c>
      <c r="FV470" s="131">
        <v>0</v>
      </c>
      <c r="FW470" s="69">
        <f t="shared" si="3832"/>
        <v>0</v>
      </c>
      <c r="FX470" s="162">
        <v>25</v>
      </c>
      <c r="FY470" s="130">
        <v>12</v>
      </c>
      <c r="FZ470" s="18">
        <f t="shared" si="3833"/>
        <v>-13</v>
      </c>
      <c r="GA470" s="136">
        <v>0</v>
      </c>
      <c r="GB470" s="131">
        <v>0</v>
      </c>
      <c r="GC470" s="69">
        <f t="shared" si="3834"/>
        <v>0</v>
      </c>
      <c r="GD470" s="162">
        <v>25</v>
      </c>
      <c r="GE470" s="130">
        <v>7</v>
      </c>
      <c r="GF470" s="18">
        <f t="shared" si="3835"/>
        <v>-18</v>
      </c>
      <c r="GG470" s="136">
        <v>0</v>
      </c>
      <c r="GH470" s="131">
        <v>0</v>
      </c>
      <c r="GI470" s="69">
        <f t="shared" si="3836"/>
        <v>0</v>
      </c>
      <c r="GJ470" s="162">
        <v>25</v>
      </c>
      <c r="GK470" s="130">
        <v>7</v>
      </c>
      <c r="GL470" s="18">
        <f t="shared" si="3837"/>
        <v>-18</v>
      </c>
      <c r="GM470" s="136">
        <v>500</v>
      </c>
      <c r="GN470" s="131">
        <v>0</v>
      </c>
      <c r="GO470" s="69">
        <f t="shared" si="3838"/>
        <v>-500</v>
      </c>
      <c r="GP470" s="162">
        <v>25</v>
      </c>
      <c r="GQ470" s="130">
        <v>7</v>
      </c>
      <c r="GR470" s="18">
        <f t="shared" si="3839"/>
        <v>-18</v>
      </c>
      <c r="GS470" s="136">
        <v>500</v>
      </c>
      <c r="GT470" s="131">
        <v>1000</v>
      </c>
      <c r="GU470" s="69">
        <f t="shared" si="3840"/>
        <v>500</v>
      </c>
      <c r="GV470" s="162">
        <v>25</v>
      </c>
      <c r="GW470" s="130">
        <v>7</v>
      </c>
      <c r="GX470" s="18">
        <f t="shared" si="3841"/>
        <v>-18</v>
      </c>
      <c r="GY470" s="136">
        <v>500</v>
      </c>
      <c r="GZ470" s="131">
        <v>500</v>
      </c>
      <c r="HA470" s="69">
        <f t="shared" si="3842"/>
        <v>0</v>
      </c>
      <c r="HB470" s="162">
        <v>25</v>
      </c>
      <c r="HC470" s="130">
        <v>7</v>
      </c>
      <c r="HD470" s="18">
        <f t="shared" si="3843"/>
        <v>-18</v>
      </c>
      <c r="HE470" s="136"/>
      <c r="HF470" s="131"/>
      <c r="HG470" s="69">
        <f t="shared" si="3844"/>
        <v>0</v>
      </c>
      <c r="HH470" s="162"/>
      <c r="HI470" s="130"/>
      <c r="HJ470" s="18">
        <f t="shared" si="3845"/>
        <v>0</v>
      </c>
      <c r="HK470" s="136"/>
      <c r="HL470" s="131"/>
      <c r="HM470" s="69">
        <f t="shared" si="3846"/>
        <v>0</v>
      </c>
      <c r="HN470" s="162"/>
      <c r="HO470" s="130"/>
      <c r="HP470" s="18">
        <f t="shared" si="3847"/>
        <v>0</v>
      </c>
      <c r="HQ470" s="136"/>
      <c r="HR470" s="131"/>
      <c r="HS470" s="69">
        <f t="shared" si="3848"/>
        <v>0</v>
      </c>
      <c r="HT470" s="162"/>
      <c r="HU470" s="130"/>
      <c r="HV470" s="18">
        <f t="shared" si="3849"/>
        <v>0</v>
      </c>
      <c r="HW470" s="107" t="s">
        <v>86</v>
      </c>
      <c r="HX470" s="85"/>
      <c r="HY470" s="85"/>
      <c r="HZ470" s="2">
        <f t="shared" si="3397"/>
        <v>1</v>
      </c>
    </row>
    <row r="471" spans="1:234" hidden="1" x14ac:dyDescent="0.2">
      <c r="A471" s="1" t="e">
        <f>$K$2&amp;#REF!&amp;$K$447&amp;$K$448&amp;K471</f>
        <v>#REF!</v>
      </c>
      <c r="B471" s="16" t="e">
        <f>IF(#REF!=0,"Скрыть","")</f>
        <v>#REF!</v>
      </c>
      <c r="C471" s="15" t="e">
        <f>IF(AND(#REF!&gt;85%,#REF!&gt;85%),"скрыть","")</f>
        <v>#REF!</v>
      </c>
      <c r="D471" s="14" t="s">
        <v>2</v>
      </c>
      <c r="E471" s="14" t="s">
        <v>22</v>
      </c>
      <c r="F471" s="34" t="s">
        <v>21</v>
      </c>
      <c r="G471" s="33" t="str">
        <f>CONCATENATE(D471,E471,F471,K471)</f>
        <v>3BDFBC50-5FD0-44D2-8F2C-8100642B19E79B418CE2-3C3A-489E-AF53-F47DE15042044E005709-4C1C-449E-A1D6-E252D76BFAB2Устройство ВСП (путевой бетон), п.м.</v>
      </c>
      <c r="H471" s="22" t="s">
        <v>94</v>
      </c>
      <c r="I471" s="42">
        <v>460</v>
      </c>
      <c r="J471" s="102">
        <f>SUBTOTAL(103,I$12:I471)*1</f>
        <v>83</v>
      </c>
      <c r="K471" s="108" t="s">
        <v>8</v>
      </c>
      <c r="L471" s="17" t="s">
        <v>65</v>
      </c>
      <c r="M471" s="267">
        <v>44256</v>
      </c>
      <c r="N471" s="255">
        <v>44407</v>
      </c>
      <c r="O471" s="118">
        <v>44479</v>
      </c>
      <c r="P471" s="162">
        <v>3098</v>
      </c>
      <c r="Q471" s="163">
        <v>0</v>
      </c>
      <c r="R471" s="163">
        <v>0</v>
      </c>
      <c r="S471" s="92">
        <f t="shared" ca="1" si="3782"/>
        <v>0</v>
      </c>
      <c r="T471" s="92">
        <f t="shared" si="3783"/>
        <v>0</v>
      </c>
      <c r="U471" s="91">
        <f t="shared" ca="1" si="3784"/>
        <v>0</v>
      </c>
      <c r="V471" s="91">
        <f t="shared" si="3785"/>
        <v>3098</v>
      </c>
      <c r="W471" s="120">
        <f t="shared" si="3786"/>
        <v>0</v>
      </c>
      <c r="X471" s="178"/>
      <c r="Y471" s="128">
        <f t="shared" si="3787"/>
        <v>0</v>
      </c>
      <c r="Z471" s="179">
        <f t="shared" ca="1" si="3788"/>
        <v>0</v>
      </c>
      <c r="AA471" s="127">
        <f t="shared" si="3789"/>
        <v>0</v>
      </c>
      <c r="AB471" s="67" t="str">
        <f t="shared" ca="1" si="3790"/>
        <v/>
      </c>
      <c r="AC471" s="69">
        <f t="shared" ca="1" si="3791"/>
        <v>0</v>
      </c>
      <c r="AD471" s="226">
        <f t="shared" si="3697"/>
        <v>0</v>
      </c>
      <c r="AE471" s="227">
        <f t="shared" si="3698"/>
        <v>0</v>
      </c>
      <c r="AF471" s="225">
        <f t="shared" si="3699"/>
        <v>0</v>
      </c>
      <c r="AG471" s="226">
        <f t="shared" si="3700"/>
        <v>0</v>
      </c>
      <c r="AH471" s="227">
        <f t="shared" si="3701"/>
        <v>0</v>
      </c>
      <c r="AI471" s="225">
        <f t="shared" si="3702"/>
        <v>0</v>
      </c>
      <c r="AJ471" s="226">
        <f t="shared" si="3703"/>
        <v>0</v>
      </c>
      <c r="AK471" s="227">
        <f t="shared" si="3704"/>
        <v>0</v>
      </c>
      <c r="AL471" s="225">
        <f t="shared" si="3705"/>
        <v>0</v>
      </c>
      <c r="AM471" s="226">
        <f t="shared" si="3706"/>
        <v>0</v>
      </c>
      <c r="AN471" s="227">
        <f t="shared" si="3707"/>
        <v>0</v>
      </c>
      <c r="AO471" s="225">
        <f t="shared" si="3708"/>
        <v>0</v>
      </c>
      <c r="AP471" s="226">
        <f t="shared" si="3709"/>
        <v>0</v>
      </c>
      <c r="AQ471" s="227">
        <f t="shared" si="3710"/>
        <v>0</v>
      </c>
      <c r="AR471" s="225">
        <f t="shared" si="3635"/>
        <v>0</v>
      </c>
      <c r="AS471" s="136"/>
      <c r="AT471" s="131"/>
      <c r="AU471" s="69">
        <f t="shared" si="3792"/>
        <v>0</v>
      </c>
      <c r="AV471" s="162"/>
      <c r="AW471" s="130"/>
      <c r="AX471" s="18">
        <f t="shared" si="3793"/>
        <v>0</v>
      </c>
      <c r="AY471" s="136"/>
      <c r="AZ471" s="131"/>
      <c r="BA471" s="69">
        <f t="shared" si="3794"/>
        <v>0</v>
      </c>
      <c r="BB471" s="162"/>
      <c r="BC471" s="130"/>
      <c r="BD471" s="18">
        <f t="shared" si="3795"/>
        <v>0</v>
      </c>
      <c r="BE471" s="136"/>
      <c r="BF471" s="131"/>
      <c r="BG471" s="69">
        <f t="shared" si="3796"/>
        <v>0</v>
      </c>
      <c r="BH471" s="162"/>
      <c r="BI471" s="130"/>
      <c r="BJ471" s="18">
        <f t="shared" si="3797"/>
        <v>0</v>
      </c>
      <c r="BK471" s="136"/>
      <c r="BL471" s="131"/>
      <c r="BM471" s="69">
        <f t="shared" si="3798"/>
        <v>0</v>
      </c>
      <c r="BN471" s="162"/>
      <c r="BO471" s="130"/>
      <c r="BP471" s="18">
        <f t="shared" si="3799"/>
        <v>0</v>
      </c>
      <c r="BQ471" s="136"/>
      <c r="BR471" s="131"/>
      <c r="BS471" s="69">
        <f t="shared" si="3800"/>
        <v>0</v>
      </c>
      <c r="BT471" s="162"/>
      <c r="BU471" s="130"/>
      <c r="BV471" s="18">
        <f t="shared" si="3801"/>
        <v>0</v>
      </c>
      <c r="BW471" s="136"/>
      <c r="BX471" s="131"/>
      <c r="BY471" s="69">
        <f t="shared" si="3802"/>
        <v>0</v>
      </c>
      <c r="BZ471" s="162"/>
      <c r="CA471" s="130"/>
      <c r="CB471" s="18">
        <f t="shared" si="3803"/>
        <v>0</v>
      </c>
      <c r="CC471" s="136"/>
      <c r="CD471" s="131"/>
      <c r="CE471" s="69">
        <f t="shared" si="3804"/>
        <v>0</v>
      </c>
      <c r="CF471" s="162"/>
      <c r="CG471" s="130"/>
      <c r="CH471" s="18">
        <f t="shared" si="3805"/>
        <v>0</v>
      </c>
      <c r="CI471" s="136"/>
      <c r="CJ471" s="131"/>
      <c r="CK471" s="69">
        <f t="shared" si="3806"/>
        <v>0</v>
      </c>
      <c r="CL471" s="162"/>
      <c r="CM471" s="130"/>
      <c r="CN471" s="18">
        <f t="shared" si="3735"/>
        <v>0</v>
      </c>
      <c r="CO471" s="136"/>
      <c r="CP471" s="131"/>
      <c r="CQ471" s="69">
        <f t="shared" si="3807"/>
        <v>0</v>
      </c>
      <c r="CR471" s="162"/>
      <c r="CS471" s="130"/>
      <c r="CT471" s="18">
        <f t="shared" si="3737"/>
        <v>0</v>
      </c>
      <c r="CU471" s="136"/>
      <c r="CV471" s="131"/>
      <c r="CW471" s="69">
        <f t="shared" si="3808"/>
        <v>0</v>
      </c>
      <c r="CX471" s="162"/>
      <c r="CY471" s="130"/>
      <c r="CZ471" s="18">
        <f t="shared" si="3739"/>
        <v>0</v>
      </c>
      <c r="DA471" s="136"/>
      <c r="DB471" s="131"/>
      <c r="DC471" s="69">
        <f t="shared" si="3809"/>
        <v>0</v>
      </c>
      <c r="DD471" s="162"/>
      <c r="DE471" s="130"/>
      <c r="DF471" s="18">
        <f t="shared" si="3741"/>
        <v>0</v>
      </c>
      <c r="DG471" s="136"/>
      <c r="DH471" s="131"/>
      <c r="DI471" s="69">
        <f t="shared" si="3810"/>
        <v>0</v>
      </c>
      <c r="DJ471" s="162"/>
      <c r="DK471" s="130"/>
      <c r="DL471" s="18">
        <f t="shared" si="3811"/>
        <v>0</v>
      </c>
      <c r="DM471" s="136"/>
      <c r="DN471" s="131"/>
      <c r="DO471" s="69">
        <f t="shared" si="3812"/>
        <v>0</v>
      </c>
      <c r="DP471" s="162"/>
      <c r="DQ471" s="130"/>
      <c r="DR471" s="18">
        <f t="shared" si="3813"/>
        <v>0</v>
      </c>
      <c r="DS471" s="136"/>
      <c r="DT471" s="131"/>
      <c r="DU471" s="69">
        <f t="shared" si="3814"/>
        <v>0</v>
      </c>
      <c r="DV471" s="162"/>
      <c r="DW471" s="130"/>
      <c r="DX471" s="18">
        <f t="shared" si="3815"/>
        <v>0</v>
      </c>
      <c r="DY471" s="136"/>
      <c r="DZ471" s="131"/>
      <c r="EA471" s="69">
        <f t="shared" si="3816"/>
        <v>0</v>
      </c>
      <c r="EB471" s="162"/>
      <c r="EC471" s="130"/>
      <c r="ED471" s="18">
        <f t="shared" si="3817"/>
        <v>0</v>
      </c>
      <c r="EE471" s="136"/>
      <c r="EF471" s="131"/>
      <c r="EG471" s="69">
        <f t="shared" si="3818"/>
        <v>0</v>
      </c>
      <c r="EH471" s="162"/>
      <c r="EI471" s="130"/>
      <c r="EJ471" s="18">
        <f t="shared" si="3819"/>
        <v>0</v>
      </c>
      <c r="EK471" s="136"/>
      <c r="EL471" s="131"/>
      <c r="EM471" s="69">
        <f t="shared" si="3820"/>
        <v>0</v>
      </c>
      <c r="EN471" s="162"/>
      <c r="EO471" s="130"/>
      <c r="EP471" s="18">
        <f t="shared" si="3821"/>
        <v>0</v>
      </c>
      <c r="EQ471" s="136"/>
      <c r="ER471" s="131"/>
      <c r="ES471" s="69">
        <f t="shared" si="3822"/>
        <v>0</v>
      </c>
      <c r="ET471" s="162"/>
      <c r="EU471" s="130"/>
      <c r="EV471" s="18">
        <f t="shared" si="3823"/>
        <v>0</v>
      </c>
      <c r="EW471" s="136"/>
      <c r="EX471" s="131"/>
      <c r="EY471" s="69">
        <f t="shared" si="3824"/>
        <v>0</v>
      </c>
      <c r="EZ471" s="162"/>
      <c r="FA471" s="130"/>
      <c r="FB471" s="18">
        <f t="shared" si="3825"/>
        <v>0</v>
      </c>
      <c r="FC471" s="136"/>
      <c r="FD471" s="131"/>
      <c r="FE471" s="69">
        <f t="shared" si="3826"/>
        <v>0</v>
      </c>
      <c r="FF471" s="162"/>
      <c r="FG471" s="130"/>
      <c r="FH471" s="18">
        <f t="shared" si="3827"/>
        <v>0</v>
      </c>
      <c r="FI471" s="136"/>
      <c r="FJ471" s="131"/>
      <c r="FK471" s="69">
        <f t="shared" si="3828"/>
        <v>0</v>
      </c>
      <c r="FL471" s="162"/>
      <c r="FM471" s="130"/>
      <c r="FN471" s="18">
        <f t="shared" si="3829"/>
        <v>0</v>
      </c>
      <c r="FO471" s="136"/>
      <c r="FP471" s="131"/>
      <c r="FQ471" s="69">
        <f t="shared" si="3830"/>
        <v>0</v>
      </c>
      <c r="FR471" s="162"/>
      <c r="FS471" s="130"/>
      <c r="FT471" s="18">
        <f t="shared" si="3831"/>
        <v>0</v>
      </c>
      <c r="FU471" s="136"/>
      <c r="FV471" s="131"/>
      <c r="FW471" s="69">
        <f t="shared" si="3832"/>
        <v>0</v>
      </c>
      <c r="FX471" s="162"/>
      <c r="FY471" s="130"/>
      <c r="FZ471" s="18">
        <f t="shared" si="3833"/>
        <v>0</v>
      </c>
      <c r="GA471" s="136"/>
      <c r="GB471" s="131"/>
      <c r="GC471" s="69">
        <f t="shared" si="3834"/>
        <v>0</v>
      </c>
      <c r="GD471" s="162"/>
      <c r="GE471" s="130"/>
      <c r="GF471" s="18">
        <f t="shared" si="3835"/>
        <v>0</v>
      </c>
      <c r="GG471" s="136"/>
      <c r="GH471" s="131"/>
      <c r="GI471" s="69">
        <f t="shared" si="3836"/>
        <v>0</v>
      </c>
      <c r="GJ471" s="162"/>
      <c r="GK471" s="130"/>
      <c r="GL471" s="18">
        <f t="shared" si="3837"/>
        <v>0</v>
      </c>
      <c r="GM471" s="136"/>
      <c r="GN471" s="131"/>
      <c r="GO471" s="69">
        <f t="shared" si="3838"/>
        <v>0</v>
      </c>
      <c r="GP471" s="162"/>
      <c r="GQ471" s="130"/>
      <c r="GR471" s="18">
        <f t="shared" si="3839"/>
        <v>0</v>
      </c>
      <c r="GS471" s="136"/>
      <c r="GT471" s="131"/>
      <c r="GU471" s="69">
        <f t="shared" si="3840"/>
        <v>0</v>
      </c>
      <c r="GV471" s="162"/>
      <c r="GW471" s="130"/>
      <c r="GX471" s="18">
        <f t="shared" si="3841"/>
        <v>0</v>
      </c>
      <c r="GY471" s="136"/>
      <c r="GZ471" s="131"/>
      <c r="HA471" s="69">
        <f t="shared" si="3842"/>
        <v>0</v>
      </c>
      <c r="HB471" s="162"/>
      <c r="HC471" s="130"/>
      <c r="HD471" s="18">
        <f t="shared" si="3843"/>
        <v>0</v>
      </c>
      <c r="HE471" s="136"/>
      <c r="HF471" s="131"/>
      <c r="HG471" s="69">
        <f t="shared" si="3844"/>
        <v>0</v>
      </c>
      <c r="HH471" s="162"/>
      <c r="HI471" s="130"/>
      <c r="HJ471" s="18">
        <f t="shared" si="3845"/>
        <v>0</v>
      </c>
      <c r="HK471" s="136"/>
      <c r="HL471" s="131"/>
      <c r="HM471" s="69">
        <f t="shared" si="3846"/>
        <v>0</v>
      </c>
      <c r="HN471" s="162"/>
      <c r="HO471" s="130"/>
      <c r="HP471" s="18">
        <f t="shared" si="3847"/>
        <v>0</v>
      </c>
      <c r="HQ471" s="136"/>
      <c r="HR471" s="131"/>
      <c r="HS471" s="69">
        <f t="shared" si="3848"/>
        <v>0</v>
      </c>
      <c r="HT471" s="162"/>
      <c r="HU471" s="130"/>
      <c r="HV471" s="18">
        <f t="shared" si="3849"/>
        <v>0</v>
      </c>
      <c r="HW471" s="17"/>
      <c r="HX471" s="85"/>
      <c r="HY471" s="85"/>
      <c r="HZ471" s="2" t="str">
        <f t="shared" si="3397"/>
        <v>СКРЫТЬ</v>
      </c>
    </row>
    <row r="472" spans="1:234" hidden="1" x14ac:dyDescent="0.2">
      <c r="A472" s="1" t="e">
        <f>$K$2&amp;#REF!&amp;$K$447&amp;$K$448&amp;K472</f>
        <v>#REF!</v>
      </c>
      <c r="B472" s="16" t="e">
        <f>IF(#REF!=0,"Скрыть","")</f>
        <v>#REF!</v>
      </c>
      <c r="C472" s="15" t="e">
        <f>IF(AND(#REF!&gt;85%,#REF!&gt;85%),"скрыть","")</f>
        <v>#REF!</v>
      </c>
      <c r="D472" s="243" t="s">
        <v>2</v>
      </c>
      <c r="E472" s="243" t="s">
        <v>22</v>
      </c>
      <c r="F472" s="34" t="s">
        <v>21</v>
      </c>
      <c r="G472" s="33" t="str">
        <f>CONCATENATE(D472,E472,F472,K472)</f>
        <v>3BDFBC50-5FD0-44D2-8F2C-8100642B19E79B418CE2-3C3A-489E-AF53-F47DE15042044E005709-4C1C-449E-A1D6-E252D76BFAB2Устройство вентперекрытия тоннеля D10, пог.м</v>
      </c>
      <c r="H472" s="22" t="s">
        <v>94</v>
      </c>
      <c r="I472" s="42">
        <v>461</v>
      </c>
      <c r="J472" s="102">
        <f>SUBTOTAL(103,I$12:I472)*1</f>
        <v>83</v>
      </c>
      <c r="K472" s="245" t="s">
        <v>101</v>
      </c>
      <c r="L472" s="17" t="s">
        <v>65</v>
      </c>
      <c r="M472" s="267">
        <v>44190</v>
      </c>
      <c r="N472" s="263">
        <v>44346</v>
      </c>
      <c r="O472" s="119">
        <v>44377</v>
      </c>
      <c r="P472" s="162">
        <v>1365</v>
      </c>
      <c r="Q472" s="163">
        <v>0</v>
      </c>
      <c r="R472" s="163">
        <v>0</v>
      </c>
      <c r="S472" s="92">
        <f t="shared" ca="1" si="3782"/>
        <v>0</v>
      </c>
      <c r="T472" s="92">
        <f t="shared" si="3783"/>
        <v>0</v>
      </c>
      <c r="U472" s="91">
        <f t="shared" ca="1" si="3784"/>
        <v>0</v>
      </c>
      <c r="V472" s="91">
        <f t="shared" si="3785"/>
        <v>1365</v>
      </c>
      <c r="W472" s="120">
        <f t="shared" si="3786"/>
        <v>0</v>
      </c>
      <c r="X472" s="178"/>
      <c r="Y472" s="128">
        <f t="shared" si="3787"/>
        <v>0</v>
      </c>
      <c r="Z472" s="179">
        <f t="shared" ca="1" si="3788"/>
        <v>0</v>
      </c>
      <c r="AA472" s="127">
        <f t="shared" si="3789"/>
        <v>0</v>
      </c>
      <c r="AB472" s="67" t="str">
        <f t="shared" ca="1" si="3790"/>
        <v/>
      </c>
      <c r="AC472" s="69">
        <f t="shared" ca="1" si="3791"/>
        <v>0</v>
      </c>
      <c r="AD472" s="226">
        <f t="shared" si="3697"/>
        <v>0</v>
      </c>
      <c r="AE472" s="227">
        <f t="shared" si="3698"/>
        <v>0</v>
      </c>
      <c r="AF472" s="225">
        <f t="shared" si="3699"/>
        <v>0</v>
      </c>
      <c r="AG472" s="226">
        <f t="shared" si="3700"/>
        <v>0</v>
      </c>
      <c r="AH472" s="227">
        <f t="shared" si="3701"/>
        <v>0</v>
      </c>
      <c r="AI472" s="225">
        <f t="shared" si="3702"/>
        <v>0</v>
      </c>
      <c r="AJ472" s="226">
        <f t="shared" si="3703"/>
        <v>0</v>
      </c>
      <c r="AK472" s="227">
        <f t="shared" si="3704"/>
        <v>0</v>
      </c>
      <c r="AL472" s="225">
        <f t="shared" si="3705"/>
        <v>0</v>
      </c>
      <c r="AM472" s="226">
        <f t="shared" si="3706"/>
        <v>0</v>
      </c>
      <c r="AN472" s="227">
        <f t="shared" si="3707"/>
        <v>0</v>
      </c>
      <c r="AO472" s="225">
        <f t="shared" si="3708"/>
        <v>0</v>
      </c>
      <c r="AP472" s="226">
        <f t="shared" si="3709"/>
        <v>0</v>
      </c>
      <c r="AQ472" s="227">
        <f t="shared" si="3710"/>
        <v>0</v>
      </c>
      <c r="AR472" s="225">
        <f t="shared" si="3635"/>
        <v>0</v>
      </c>
      <c r="AS472" s="136"/>
      <c r="AT472" s="131"/>
      <c r="AU472" s="69">
        <f t="shared" si="3792"/>
        <v>0</v>
      </c>
      <c r="AV472" s="162"/>
      <c r="AW472" s="130"/>
      <c r="AX472" s="18">
        <f t="shared" si="3793"/>
        <v>0</v>
      </c>
      <c r="AY472" s="136"/>
      <c r="AZ472" s="131"/>
      <c r="BA472" s="69">
        <f t="shared" si="3794"/>
        <v>0</v>
      </c>
      <c r="BB472" s="162"/>
      <c r="BC472" s="130"/>
      <c r="BD472" s="18">
        <f t="shared" si="3795"/>
        <v>0</v>
      </c>
      <c r="BE472" s="136"/>
      <c r="BF472" s="131"/>
      <c r="BG472" s="69">
        <f t="shared" si="3796"/>
        <v>0</v>
      </c>
      <c r="BH472" s="162"/>
      <c r="BI472" s="130"/>
      <c r="BJ472" s="18">
        <f t="shared" si="3797"/>
        <v>0</v>
      </c>
      <c r="BK472" s="136"/>
      <c r="BL472" s="131"/>
      <c r="BM472" s="69">
        <f t="shared" si="3798"/>
        <v>0</v>
      </c>
      <c r="BN472" s="162"/>
      <c r="BO472" s="130"/>
      <c r="BP472" s="18">
        <f t="shared" si="3799"/>
        <v>0</v>
      </c>
      <c r="BQ472" s="136"/>
      <c r="BR472" s="131"/>
      <c r="BS472" s="69">
        <f t="shared" si="3800"/>
        <v>0</v>
      </c>
      <c r="BT472" s="162"/>
      <c r="BU472" s="130"/>
      <c r="BV472" s="18">
        <f t="shared" si="3801"/>
        <v>0</v>
      </c>
      <c r="BW472" s="136"/>
      <c r="BX472" s="131"/>
      <c r="BY472" s="69">
        <f t="shared" si="3802"/>
        <v>0</v>
      </c>
      <c r="BZ472" s="162"/>
      <c r="CA472" s="130"/>
      <c r="CB472" s="18">
        <f t="shared" si="3803"/>
        <v>0</v>
      </c>
      <c r="CC472" s="136"/>
      <c r="CD472" s="131"/>
      <c r="CE472" s="69">
        <f t="shared" si="3804"/>
        <v>0</v>
      </c>
      <c r="CF472" s="162"/>
      <c r="CG472" s="130"/>
      <c r="CH472" s="18">
        <f t="shared" si="3805"/>
        <v>0</v>
      </c>
      <c r="CI472" s="136"/>
      <c r="CJ472" s="131"/>
      <c r="CK472" s="69">
        <f t="shared" si="3806"/>
        <v>0</v>
      </c>
      <c r="CL472" s="162"/>
      <c r="CM472" s="130"/>
      <c r="CN472" s="18">
        <f t="shared" si="3735"/>
        <v>0</v>
      </c>
      <c r="CO472" s="136"/>
      <c r="CP472" s="131"/>
      <c r="CQ472" s="69">
        <f t="shared" si="3807"/>
        <v>0</v>
      </c>
      <c r="CR472" s="162"/>
      <c r="CS472" s="130"/>
      <c r="CT472" s="18">
        <f t="shared" si="3737"/>
        <v>0</v>
      </c>
      <c r="CU472" s="136"/>
      <c r="CV472" s="131"/>
      <c r="CW472" s="69">
        <f t="shared" si="3808"/>
        <v>0</v>
      </c>
      <c r="CX472" s="162"/>
      <c r="CY472" s="130"/>
      <c r="CZ472" s="18">
        <f t="shared" si="3739"/>
        <v>0</v>
      </c>
      <c r="DA472" s="136"/>
      <c r="DB472" s="131"/>
      <c r="DC472" s="69">
        <f t="shared" si="3809"/>
        <v>0</v>
      </c>
      <c r="DD472" s="162"/>
      <c r="DE472" s="130"/>
      <c r="DF472" s="18">
        <f t="shared" si="3741"/>
        <v>0</v>
      </c>
      <c r="DG472" s="136"/>
      <c r="DH472" s="131"/>
      <c r="DI472" s="69">
        <f t="shared" si="3810"/>
        <v>0</v>
      </c>
      <c r="DJ472" s="162"/>
      <c r="DK472" s="130"/>
      <c r="DL472" s="18">
        <f t="shared" si="3811"/>
        <v>0</v>
      </c>
      <c r="DM472" s="136"/>
      <c r="DN472" s="131"/>
      <c r="DO472" s="69">
        <f t="shared" si="3812"/>
        <v>0</v>
      </c>
      <c r="DP472" s="162"/>
      <c r="DQ472" s="130"/>
      <c r="DR472" s="18">
        <f t="shared" si="3813"/>
        <v>0</v>
      </c>
      <c r="DS472" s="136"/>
      <c r="DT472" s="131"/>
      <c r="DU472" s="69">
        <f t="shared" si="3814"/>
        <v>0</v>
      </c>
      <c r="DV472" s="162"/>
      <c r="DW472" s="130"/>
      <c r="DX472" s="18">
        <f t="shared" si="3815"/>
        <v>0</v>
      </c>
      <c r="DY472" s="136"/>
      <c r="DZ472" s="131"/>
      <c r="EA472" s="69">
        <f t="shared" si="3816"/>
        <v>0</v>
      </c>
      <c r="EB472" s="162"/>
      <c r="EC472" s="130"/>
      <c r="ED472" s="18">
        <f t="shared" si="3817"/>
        <v>0</v>
      </c>
      <c r="EE472" s="136"/>
      <c r="EF472" s="131"/>
      <c r="EG472" s="69">
        <f t="shared" si="3818"/>
        <v>0</v>
      </c>
      <c r="EH472" s="162"/>
      <c r="EI472" s="130"/>
      <c r="EJ472" s="18">
        <f t="shared" si="3819"/>
        <v>0</v>
      </c>
      <c r="EK472" s="136"/>
      <c r="EL472" s="131"/>
      <c r="EM472" s="69">
        <f t="shared" si="3820"/>
        <v>0</v>
      </c>
      <c r="EN472" s="162"/>
      <c r="EO472" s="130"/>
      <c r="EP472" s="18">
        <f t="shared" si="3821"/>
        <v>0</v>
      </c>
      <c r="EQ472" s="136"/>
      <c r="ER472" s="131"/>
      <c r="ES472" s="69">
        <f t="shared" si="3822"/>
        <v>0</v>
      </c>
      <c r="ET472" s="162"/>
      <c r="EU472" s="130"/>
      <c r="EV472" s="18">
        <f t="shared" si="3823"/>
        <v>0</v>
      </c>
      <c r="EW472" s="136"/>
      <c r="EX472" s="131"/>
      <c r="EY472" s="69">
        <f t="shared" si="3824"/>
        <v>0</v>
      </c>
      <c r="EZ472" s="162"/>
      <c r="FA472" s="130"/>
      <c r="FB472" s="18">
        <f t="shared" si="3825"/>
        <v>0</v>
      </c>
      <c r="FC472" s="136"/>
      <c r="FD472" s="131"/>
      <c r="FE472" s="69">
        <f t="shared" si="3826"/>
        <v>0</v>
      </c>
      <c r="FF472" s="162"/>
      <c r="FG472" s="130"/>
      <c r="FH472" s="18">
        <f t="shared" si="3827"/>
        <v>0</v>
      </c>
      <c r="FI472" s="136"/>
      <c r="FJ472" s="131"/>
      <c r="FK472" s="69">
        <f t="shared" si="3828"/>
        <v>0</v>
      </c>
      <c r="FL472" s="162"/>
      <c r="FM472" s="130"/>
      <c r="FN472" s="18">
        <f t="shared" si="3829"/>
        <v>0</v>
      </c>
      <c r="FO472" s="136"/>
      <c r="FP472" s="131"/>
      <c r="FQ472" s="69">
        <f t="shared" si="3830"/>
        <v>0</v>
      </c>
      <c r="FR472" s="162"/>
      <c r="FS472" s="130"/>
      <c r="FT472" s="18">
        <f t="shared" si="3831"/>
        <v>0</v>
      </c>
      <c r="FU472" s="136"/>
      <c r="FV472" s="131"/>
      <c r="FW472" s="69">
        <f t="shared" si="3832"/>
        <v>0</v>
      </c>
      <c r="FX472" s="162"/>
      <c r="FY472" s="130"/>
      <c r="FZ472" s="18">
        <f t="shared" si="3833"/>
        <v>0</v>
      </c>
      <c r="GA472" s="136"/>
      <c r="GB472" s="131"/>
      <c r="GC472" s="69">
        <f t="shared" si="3834"/>
        <v>0</v>
      </c>
      <c r="GD472" s="162"/>
      <c r="GE472" s="130"/>
      <c r="GF472" s="18">
        <f t="shared" si="3835"/>
        <v>0</v>
      </c>
      <c r="GG472" s="136"/>
      <c r="GH472" s="131"/>
      <c r="GI472" s="69">
        <f t="shared" si="3836"/>
        <v>0</v>
      </c>
      <c r="GJ472" s="162"/>
      <c r="GK472" s="130"/>
      <c r="GL472" s="18">
        <f t="shared" si="3837"/>
        <v>0</v>
      </c>
      <c r="GM472" s="136"/>
      <c r="GN472" s="131"/>
      <c r="GO472" s="69">
        <f t="shared" si="3838"/>
        <v>0</v>
      </c>
      <c r="GP472" s="162"/>
      <c r="GQ472" s="130"/>
      <c r="GR472" s="18">
        <f t="shared" si="3839"/>
        <v>0</v>
      </c>
      <c r="GS472" s="136"/>
      <c r="GT472" s="131"/>
      <c r="GU472" s="69">
        <f t="shared" si="3840"/>
        <v>0</v>
      </c>
      <c r="GV472" s="162"/>
      <c r="GW472" s="130"/>
      <c r="GX472" s="18">
        <f t="shared" si="3841"/>
        <v>0</v>
      </c>
      <c r="GY472" s="136"/>
      <c r="GZ472" s="131"/>
      <c r="HA472" s="69">
        <f t="shared" si="3842"/>
        <v>0</v>
      </c>
      <c r="HB472" s="162"/>
      <c r="HC472" s="130"/>
      <c r="HD472" s="18">
        <f t="shared" si="3843"/>
        <v>0</v>
      </c>
      <c r="HE472" s="136"/>
      <c r="HF472" s="131"/>
      <c r="HG472" s="69">
        <f t="shared" si="3844"/>
        <v>0</v>
      </c>
      <c r="HH472" s="162"/>
      <c r="HI472" s="130"/>
      <c r="HJ472" s="18">
        <f t="shared" si="3845"/>
        <v>0</v>
      </c>
      <c r="HK472" s="136"/>
      <c r="HL472" s="131"/>
      <c r="HM472" s="69">
        <f t="shared" si="3846"/>
        <v>0</v>
      </c>
      <c r="HN472" s="162"/>
      <c r="HO472" s="130"/>
      <c r="HP472" s="18">
        <f t="shared" si="3847"/>
        <v>0</v>
      </c>
      <c r="HQ472" s="136"/>
      <c r="HR472" s="131"/>
      <c r="HS472" s="69">
        <f t="shared" si="3848"/>
        <v>0</v>
      </c>
      <c r="HT472" s="162"/>
      <c r="HU472" s="130"/>
      <c r="HV472" s="18">
        <f t="shared" si="3849"/>
        <v>0</v>
      </c>
      <c r="HW472" s="17"/>
      <c r="HX472" s="85"/>
      <c r="HY472" s="85"/>
      <c r="HZ472" s="2" t="str">
        <f t="shared" ref="HZ472:HZ535" si="3850">IF(SUM(X472,HY472)&gt;0,1,"СКРЫТЬ")</f>
        <v>СКРЫТЬ</v>
      </c>
    </row>
    <row r="473" spans="1:234" hidden="1" x14ac:dyDescent="0.2">
      <c r="A473" s="1" t="e">
        <f>$K$2&amp;#REF!&amp;$K$447&amp;$K$448&amp;K473</f>
        <v>#REF!</v>
      </c>
      <c r="B473" s="16" t="e">
        <f>IF(#REF!=0,"Скрыть","")</f>
        <v>#REF!</v>
      </c>
      <c r="C473" s="15" t="e">
        <f>IF(AND(#REF!&gt;85%,#REF!&gt;85%),"скрыть","")</f>
        <v>#REF!</v>
      </c>
      <c r="D473" s="14" t="s">
        <v>2</v>
      </c>
      <c r="E473" s="14" t="s">
        <v>22</v>
      </c>
      <c r="F473" s="34" t="s">
        <v>21</v>
      </c>
      <c r="G473" s="33"/>
      <c r="H473" s="22" t="s">
        <v>94</v>
      </c>
      <c r="I473" s="42">
        <v>462</v>
      </c>
      <c r="J473" s="102">
        <f>SUBTOTAL(103,I$12:I473)*1</f>
        <v>83</v>
      </c>
      <c r="K473" s="108" t="s">
        <v>113</v>
      </c>
      <c r="L473" s="17" t="s">
        <v>65</v>
      </c>
      <c r="M473" s="267">
        <v>44378</v>
      </c>
      <c r="N473" s="255">
        <v>44530</v>
      </c>
      <c r="O473" s="118">
        <v>44530</v>
      </c>
      <c r="P473" s="162">
        <v>15700</v>
      </c>
      <c r="Q473" s="163">
        <v>0</v>
      </c>
      <c r="R473" s="163">
        <v>0</v>
      </c>
      <c r="S473" s="92">
        <f t="shared" ca="1" si="3782"/>
        <v>0</v>
      </c>
      <c r="T473" s="92">
        <f t="shared" si="3783"/>
        <v>0</v>
      </c>
      <c r="U473" s="91">
        <f t="shared" ca="1" si="3784"/>
        <v>0</v>
      </c>
      <c r="V473" s="91">
        <f t="shared" si="3785"/>
        <v>15700</v>
      </c>
      <c r="W473" s="120">
        <f t="shared" si="3786"/>
        <v>0</v>
      </c>
      <c r="X473" s="178"/>
      <c r="Y473" s="128">
        <f t="shared" si="3787"/>
        <v>0</v>
      </c>
      <c r="Z473" s="179">
        <f t="shared" ca="1" si="3788"/>
        <v>0</v>
      </c>
      <c r="AA473" s="127">
        <f t="shared" si="3789"/>
        <v>0</v>
      </c>
      <c r="AB473" s="67" t="str">
        <f t="shared" ca="1" si="3790"/>
        <v/>
      </c>
      <c r="AC473" s="69">
        <f t="shared" ca="1" si="3791"/>
        <v>0</v>
      </c>
      <c r="AD473" s="226">
        <f t="shared" si="3697"/>
        <v>0</v>
      </c>
      <c r="AE473" s="227">
        <f t="shared" si="3698"/>
        <v>0</v>
      </c>
      <c r="AF473" s="225">
        <f t="shared" si="3699"/>
        <v>0</v>
      </c>
      <c r="AG473" s="226">
        <f t="shared" si="3700"/>
        <v>0</v>
      </c>
      <c r="AH473" s="227">
        <f t="shared" si="3701"/>
        <v>0</v>
      </c>
      <c r="AI473" s="225">
        <f t="shared" si="3702"/>
        <v>0</v>
      </c>
      <c r="AJ473" s="226">
        <f t="shared" si="3703"/>
        <v>0</v>
      </c>
      <c r="AK473" s="227">
        <f t="shared" si="3704"/>
        <v>0</v>
      </c>
      <c r="AL473" s="225">
        <f t="shared" si="3705"/>
        <v>0</v>
      </c>
      <c r="AM473" s="226">
        <f t="shared" si="3706"/>
        <v>0</v>
      </c>
      <c r="AN473" s="227">
        <f t="shared" si="3707"/>
        <v>0</v>
      </c>
      <c r="AO473" s="225">
        <f t="shared" si="3708"/>
        <v>0</v>
      </c>
      <c r="AP473" s="226">
        <f t="shared" si="3709"/>
        <v>0</v>
      </c>
      <c r="AQ473" s="227">
        <f t="shared" si="3710"/>
        <v>0</v>
      </c>
      <c r="AR473" s="225">
        <f t="shared" si="3635"/>
        <v>0</v>
      </c>
      <c r="AS473" s="136"/>
      <c r="AT473" s="131"/>
      <c r="AU473" s="69">
        <f t="shared" si="3792"/>
        <v>0</v>
      </c>
      <c r="AV473" s="162"/>
      <c r="AW473" s="130"/>
      <c r="AX473" s="18">
        <f t="shared" si="3793"/>
        <v>0</v>
      </c>
      <c r="AY473" s="136"/>
      <c r="AZ473" s="131"/>
      <c r="BA473" s="69">
        <f t="shared" si="3794"/>
        <v>0</v>
      </c>
      <c r="BB473" s="162"/>
      <c r="BC473" s="130"/>
      <c r="BD473" s="18">
        <f t="shared" si="3795"/>
        <v>0</v>
      </c>
      <c r="BE473" s="136"/>
      <c r="BF473" s="131"/>
      <c r="BG473" s="69">
        <f t="shared" si="3796"/>
        <v>0</v>
      </c>
      <c r="BH473" s="162"/>
      <c r="BI473" s="130"/>
      <c r="BJ473" s="18">
        <f t="shared" si="3797"/>
        <v>0</v>
      </c>
      <c r="BK473" s="136"/>
      <c r="BL473" s="131"/>
      <c r="BM473" s="69">
        <f t="shared" si="3798"/>
        <v>0</v>
      </c>
      <c r="BN473" s="162"/>
      <c r="BO473" s="130"/>
      <c r="BP473" s="18">
        <f t="shared" si="3799"/>
        <v>0</v>
      </c>
      <c r="BQ473" s="136"/>
      <c r="BR473" s="131"/>
      <c r="BS473" s="69">
        <f t="shared" si="3800"/>
        <v>0</v>
      </c>
      <c r="BT473" s="162"/>
      <c r="BU473" s="130"/>
      <c r="BV473" s="18">
        <f t="shared" si="3801"/>
        <v>0</v>
      </c>
      <c r="BW473" s="136"/>
      <c r="BX473" s="131"/>
      <c r="BY473" s="69">
        <f t="shared" si="3802"/>
        <v>0</v>
      </c>
      <c r="BZ473" s="162"/>
      <c r="CA473" s="130"/>
      <c r="CB473" s="18">
        <f t="shared" si="3803"/>
        <v>0</v>
      </c>
      <c r="CC473" s="136"/>
      <c r="CD473" s="131"/>
      <c r="CE473" s="69">
        <f t="shared" si="3804"/>
        <v>0</v>
      </c>
      <c r="CF473" s="162"/>
      <c r="CG473" s="130"/>
      <c r="CH473" s="18">
        <f t="shared" si="3805"/>
        <v>0</v>
      </c>
      <c r="CI473" s="136"/>
      <c r="CJ473" s="131"/>
      <c r="CK473" s="69">
        <f t="shared" si="3806"/>
        <v>0</v>
      </c>
      <c r="CL473" s="162"/>
      <c r="CM473" s="130"/>
      <c r="CN473" s="18">
        <f t="shared" si="3735"/>
        <v>0</v>
      </c>
      <c r="CO473" s="136"/>
      <c r="CP473" s="131"/>
      <c r="CQ473" s="69">
        <f t="shared" si="3807"/>
        <v>0</v>
      </c>
      <c r="CR473" s="162"/>
      <c r="CS473" s="130"/>
      <c r="CT473" s="18">
        <f t="shared" si="3737"/>
        <v>0</v>
      </c>
      <c r="CU473" s="136"/>
      <c r="CV473" s="131"/>
      <c r="CW473" s="69">
        <f t="shared" si="3808"/>
        <v>0</v>
      </c>
      <c r="CX473" s="162"/>
      <c r="CY473" s="130"/>
      <c r="CZ473" s="18">
        <f t="shared" si="3739"/>
        <v>0</v>
      </c>
      <c r="DA473" s="136"/>
      <c r="DB473" s="131"/>
      <c r="DC473" s="69">
        <f t="shared" si="3809"/>
        <v>0</v>
      </c>
      <c r="DD473" s="162"/>
      <c r="DE473" s="130"/>
      <c r="DF473" s="18">
        <f t="shared" si="3741"/>
        <v>0</v>
      </c>
      <c r="DG473" s="136"/>
      <c r="DH473" s="131"/>
      <c r="DI473" s="69">
        <f t="shared" si="3810"/>
        <v>0</v>
      </c>
      <c r="DJ473" s="162"/>
      <c r="DK473" s="130"/>
      <c r="DL473" s="18">
        <f t="shared" si="3811"/>
        <v>0</v>
      </c>
      <c r="DM473" s="136"/>
      <c r="DN473" s="131"/>
      <c r="DO473" s="69">
        <f t="shared" si="3812"/>
        <v>0</v>
      </c>
      <c r="DP473" s="162"/>
      <c r="DQ473" s="130"/>
      <c r="DR473" s="18">
        <f t="shared" si="3813"/>
        <v>0</v>
      </c>
      <c r="DS473" s="136"/>
      <c r="DT473" s="131"/>
      <c r="DU473" s="69">
        <f t="shared" si="3814"/>
        <v>0</v>
      </c>
      <c r="DV473" s="162"/>
      <c r="DW473" s="130"/>
      <c r="DX473" s="18">
        <f t="shared" si="3815"/>
        <v>0</v>
      </c>
      <c r="DY473" s="136"/>
      <c r="DZ473" s="131"/>
      <c r="EA473" s="69">
        <f t="shared" si="3816"/>
        <v>0</v>
      </c>
      <c r="EB473" s="162"/>
      <c r="EC473" s="130"/>
      <c r="ED473" s="18">
        <f t="shared" si="3817"/>
        <v>0</v>
      </c>
      <c r="EE473" s="136"/>
      <c r="EF473" s="131"/>
      <c r="EG473" s="69">
        <f t="shared" si="3818"/>
        <v>0</v>
      </c>
      <c r="EH473" s="162"/>
      <c r="EI473" s="130"/>
      <c r="EJ473" s="18">
        <f t="shared" si="3819"/>
        <v>0</v>
      </c>
      <c r="EK473" s="136"/>
      <c r="EL473" s="131"/>
      <c r="EM473" s="69">
        <f t="shared" si="3820"/>
        <v>0</v>
      </c>
      <c r="EN473" s="162"/>
      <c r="EO473" s="130"/>
      <c r="EP473" s="18">
        <f t="shared" si="3821"/>
        <v>0</v>
      </c>
      <c r="EQ473" s="136"/>
      <c r="ER473" s="131"/>
      <c r="ES473" s="69">
        <f t="shared" si="3822"/>
        <v>0</v>
      </c>
      <c r="ET473" s="162"/>
      <c r="EU473" s="130"/>
      <c r="EV473" s="18">
        <f t="shared" si="3823"/>
        <v>0</v>
      </c>
      <c r="EW473" s="136"/>
      <c r="EX473" s="131"/>
      <c r="EY473" s="69">
        <f t="shared" si="3824"/>
        <v>0</v>
      </c>
      <c r="EZ473" s="162"/>
      <c r="FA473" s="130"/>
      <c r="FB473" s="18">
        <f t="shared" si="3825"/>
        <v>0</v>
      </c>
      <c r="FC473" s="136"/>
      <c r="FD473" s="131"/>
      <c r="FE473" s="69">
        <f t="shared" si="3826"/>
        <v>0</v>
      </c>
      <c r="FF473" s="162"/>
      <c r="FG473" s="130"/>
      <c r="FH473" s="18">
        <f t="shared" si="3827"/>
        <v>0</v>
      </c>
      <c r="FI473" s="136"/>
      <c r="FJ473" s="131"/>
      <c r="FK473" s="69">
        <f t="shared" si="3828"/>
        <v>0</v>
      </c>
      <c r="FL473" s="162"/>
      <c r="FM473" s="130"/>
      <c r="FN473" s="18">
        <f t="shared" si="3829"/>
        <v>0</v>
      </c>
      <c r="FO473" s="136"/>
      <c r="FP473" s="131"/>
      <c r="FQ473" s="69">
        <f t="shared" si="3830"/>
        <v>0</v>
      </c>
      <c r="FR473" s="162"/>
      <c r="FS473" s="130"/>
      <c r="FT473" s="18">
        <f t="shared" si="3831"/>
        <v>0</v>
      </c>
      <c r="FU473" s="136"/>
      <c r="FV473" s="131"/>
      <c r="FW473" s="69">
        <f t="shared" si="3832"/>
        <v>0</v>
      </c>
      <c r="FX473" s="162"/>
      <c r="FY473" s="130"/>
      <c r="FZ473" s="18">
        <f t="shared" si="3833"/>
        <v>0</v>
      </c>
      <c r="GA473" s="136"/>
      <c r="GB473" s="131"/>
      <c r="GC473" s="69">
        <f t="shared" si="3834"/>
        <v>0</v>
      </c>
      <c r="GD473" s="162"/>
      <c r="GE473" s="130"/>
      <c r="GF473" s="18">
        <f t="shared" si="3835"/>
        <v>0</v>
      </c>
      <c r="GG473" s="136"/>
      <c r="GH473" s="131"/>
      <c r="GI473" s="69">
        <f t="shared" si="3836"/>
        <v>0</v>
      </c>
      <c r="GJ473" s="162"/>
      <c r="GK473" s="130"/>
      <c r="GL473" s="18">
        <f t="shared" si="3837"/>
        <v>0</v>
      </c>
      <c r="GM473" s="136"/>
      <c r="GN473" s="131"/>
      <c r="GO473" s="69">
        <f t="shared" si="3838"/>
        <v>0</v>
      </c>
      <c r="GP473" s="162"/>
      <c r="GQ473" s="130"/>
      <c r="GR473" s="18">
        <f t="shared" si="3839"/>
        <v>0</v>
      </c>
      <c r="GS473" s="136"/>
      <c r="GT473" s="131"/>
      <c r="GU473" s="69">
        <f t="shared" si="3840"/>
        <v>0</v>
      </c>
      <c r="GV473" s="162"/>
      <c r="GW473" s="130"/>
      <c r="GX473" s="18">
        <f t="shared" si="3841"/>
        <v>0</v>
      </c>
      <c r="GY473" s="136"/>
      <c r="GZ473" s="131"/>
      <c r="HA473" s="69">
        <f t="shared" si="3842"/>
        <v>0</v>
      </c>
      <c r="HB473" s="162"/>
      <c r="HC473" s="130"/>
      <c r="HD473" s="18">
        <f t="shared" si="3843"/>
        <v>0</v>
      </c>
      <c r="HE473" s="136"/>
      <c r="HF473" s="131"/>
      <c r="HG473" s="69">
        <f t="shared" si="3844"/>
        <v>0</v>
      </c>
      <c r="HH473" s="162"/>
      <c r="HI473" s="130"/>
      <c r="HJ473" s="18">
        <f t="shared" si="3845"/>
        <v>0</v>
      </c>
      <c r="HK473" s="136"/>
      <c r="HL473" s="131"/>
      <c r="HM473" s="69">
        <f t="shared" si="3846"/>
        <v>0</v>
      </c>
      <c r="HN473" s="162"/>
      <c r="HO473" s="130"/>
      <c r="HP473" s="18">
        <f t="shared" si="3847"/>
        <v>0</v>
      </c>
      <c r="HQ473" s="136"/>
      <c r="HR473" s="131"/>
      <c r="HS473" s="69">
        <f t="shared" si="3848"/>
        <v>0</v>
      </c>
      <c r="HT473" s="162"/>
      <c r="HU473" s="130"/>
      <c r="HV473" s="18">
        <f t="shared" si="3849"/>
        <v>0</v>
      </c>
      <c r="HW473" s="17"/>
      <c r="HX473" s="85"/>
      <c r="HY473" s="85"/>
      <c r="HZ473" s="2" t="str">
        <f t="shared" si="3850"/>
        <v>СКРЫТЬ</v>
      </c>
    </row>
    <row r="474" spans="1:234" hidden="1" x14ac:dyDescent="0.2">
      <c r="B474" s="16"/>
      <c r="C474" s="15"/>
      <c r="D474" s="270"/>
      <c r="E474" s="270"/>
      <c r="F474" s="34"/>
      <c r="G474" s="33"/>
      <c r="H474" s="22" t="s">
        <v>94</v>
      </c>
      <c r="I474" s="42">
        <v>463</v>
      </c>
      <c r="J474" s="102">
        <f>SUBTOTAL(103,I$12:I474)*1</f>
        <v>83</v>
      </c>
      <c r="K474" s="108" t="s">
        <v>114</v>
      </c>
      <c r="L474" s="17" t="s">
        <v>65</v>
      </c>
      <c r="M474" s="267"/>
      <c r="N474" s="255"/>
      <c r="O474" s="118"/>
      <c r="P474" s="162">
        <v>15200</v>
      </c>
      <c r="Q474" s="163"/>
      <c r="R474" s="163"/>
      <c r="S474" s="92">
        <f t="shared" ca="1" si="3782"/>
        <v>0</v>
      </c>
      <c r="T474" s="92">
        <f t="shared" si="3783"/>
        <v>0</v>
      </c>
      <c r="U474" s="91">
        <f t="shared" ca="1" si="3784"/>
        <v>0</v>
      </c>
      <c r="V474" s="91">
        <f t="shared" si="3785"/>
        <v>15200</v>
      </c>
      <c r="W474" s="120">
        <f t="shared" si="3786"/>
        <v>0</v>
      </c>
      <c r="X474" s="178"/>
      <c r="Y474" s="128">
        <f t="shared" si="3787"/>
        <v>0</v>
      </c>
      <c r="Z474" s="179">
        <f t="shared" ca="1" si="3788"/>
        <v>0</v>
      </c>
      <c r="AA474" s="127">
        <f t="shared" si="3789"/>
        <v>0</v>
      </c>
      <c r="AB474" s="67" t="str">
        <f t="shared" ca="1" si="3790"/>
        <v/>
      </c>
      <c r="AC474" s="69">
        <f t="shared" ca="1" si="3791"/>
        <v>0</v>
      </c>
      <c r="AD474" s="226">
        <f t="shared" si="3697"/>
        <v>0</v>
      </c>
      <c r="AE474" s="227">
        <f t="shared" si="3698"/>
        <v>0</v>
      </c>
      <c r="AF474" s="225">
        <f t="shared" si="3699"/>
        <v>0</v>
      </c>
      <c r="AG474" s="226">
        <f t="shared" si="3700"/>
        <v>0</v>
      </c>
      <c r="AH474" s="227">
        <f t="shared" si="3701"/>
        <v>0</v>
      </c>
      <c r="AI474" s="225">
        <f t="shared" si="3702"/>
        <v>0</v>
      </c>
      <c r="AJ474" s="226">
        <f t="shared" si="3703"/>
        <v>0</v>
      </c>
      <c r="AK474" s="227">
        <f t="shared" si="3704"/>
        <v>0</v>
      </c>
      <c r="AL474" s="225">
        <f t="shared" si="3705"/>
        <v>0</v>
      </c>
      <c r="AM474" s="226">
        <f t="shared" si="3706"/>
        <v>0</v>
      </c>
      <c r="AN474" s="227">
        <f t="shared" si="3707"/>
        <v>0</v>
      </c>
      <c r="AO474" s="225">
        <f t="shared" si="3708"/>
        <v>0</v>
      </c>
      <c r="AP474" s="226">
        <f t="shared" si="3709"/>
        <v>0</v>
      </c>
      <c r="AQ474" s="227">
        <f t="shared" si="3710"/>
        <v>0</v>
      </c>
      <c r="AR474" s="225">
        <f t="shared" si="3635"/>
        <v>0</v>
      </c>
      <c r="AS474" s="136"/>
      <c r="AT474" s="131"/>
      <c r="AU474" s="69">
        <f t="shared" si="3792"/>
        <v>0</v>
      </c>
      <c r="AV474" s="162"/>
      <c r="AW474" s="130"/>
      <c r="AX474" s="18">
        <f t="shared" si="3793"/>
        <v>0</v>
      </c>
      <c r="AY474" s="136"/>
      <c r="AZ474" s="131"/>
      <c r="BA474" s="69">
        <f t="shared" si="3794"/>
        <v>0</v>
      </c>
      <c r="BB474" s="162"/>
      <c r="BC474" s="130"/>
      <c r="BD474" s="18">
        <f t="shared" si="3795"/>
        <v>0</v>
      </c>
      <c r="BE474" s="136"/>
      <c r="BF474" s="131"/>
      <c r="BG474" s="69">
        <f t="shared" si="3796"/>
        <v>0</v>
      </c>
      <c r="BH474" s="162"/>
      <c r="BI474" s="130"/>
      <c r="BJ474" s="18">
        <f t="shared" si="3797"/>
        <v>0</v>
      </c>
      <c r="BK474" s="136"/>
      <c r="BL474" s="131"/>
      <c r="BM474" s="69">
        <f t="shared" si="3798"/>
        <v>0</v>
      </c>
      <c r="BN474" s="162"/>
      <c r="BO474" s="130"/>
      <c r="BP474" s="18">
        <f t="shared" si="3799"/>
        <v>0</v>
      </c>
      <c r="BQ474" s="136"/>
      <c r="BR474" s="131"/>
      <c r="BS474" s="69">
        <f t="shared" si="3800"/>
        <v>0</v>
      </c>
      <c r="BT474" s="162"/>
      <c r="BU474" s="130"/>
      <c r="BV474" s="18">
        <f t="shared" si="3801"/>
        <v>0</v>
      </c>
      <c r="BW474" s="136"/>
      <c r="BX474" s="131"/>
      <c r="BY474" s="69">
        <f t="shared" si="3802"/>
        <v>0</v>
      </c>
      <c r="BZ474" s="162"/>
      <c r="CA474" s="130"/>
      <c r="CB474" s="18">
        <f t="shared" si="3803"/>
        <v>0</v>
      </c>
      <c r="CC474" s="136"/>
      <c r="CD474" s="131"/>
      <c r="CE474" s="69">
        <f t="shared" si="3804"/>
        <v>0</v>
      </c>
      <c r="CF474" s="162"/>
      <c r="CG474" s="130"/>
      <c r="CH474" s="18">
        <f t="shared" si="3805"/>
        <v>0</v>
      </c>
      <c r="CI474" s="136"/>
      <c r="CJ474" s="131"/>
      <c r="CK474" s="69">
        <f t="shared" si="3806"/>
        <v>0</v>
      </c>
      <c r="CL474" s="162"/>
      <c r="CM474" s="130"/>
      <c r="CN474" s="18">
        <f t="shared" si="3735"/>
        <v>0</v>
      </c>
      <c r="CO474" s="136"/>
      <c r="CP474" s="131"/>
      <c r="CQ474" s="69">
        <f t="shared" si="3807"/>
        <v>0</v>
      </c>
      <c r="CR474" s="162"/>
      <c r="CS474" s="130"/>
      <c r="CT474" s="18">
        <f t="shared" si="3737"/>
        <v>0</v>
      </c>
      <c r="CU474" s="136"/>
      <c r="CV474" s="131"/>
      <c r="CW474" s="69">
        <f t="shared" si="3808"/>
        <v>0</v>
      </c>
      <c r="CX474" s="162"/>
      <c r="CY474" s="130"/>
      <c r="CZ474" s="18">
        <f t="shared" si="3739"/>
        <v>0</v>
      </c>
      <c r="DA474" s="136"/>
      <c r="DB474" s="131"/>
      <c r="DC474" s="69">
        <f t="shared" si="3809"/>
        <v>0</v>
      </c>
      <c r="DD474" s="162"/>
      <c r="DE474" s="130"/>
      <c r="DF474" s="18">
        <f t="shared" si="3741"/>
        <v>0</v>
      </c>
      <c r="DG474" s="136"/>
      <c r="DH474" s="131"/>
      <c r="DI474" s="69">
        <f t="shared" si="3810"/>
        <v>0</v>
      </c>
      <c r="DJ474" s="162"/>
      <c r="DK474" s="130"/>
      <c r="DL474" s="18">
        <f t="shared" si="3811"/>
        <v>0</v>
      </c>
      <c r="DM474" s="136"/>
      <c r="DN474" s="131"/>
      <c r="DO474" s="69">
        <f t="shared" si="3812"/>
        <v>0</v>
      </c>
      <c r="DP474" s="162"/>
      <c r="DQ474" s="130"/>
      <c r="DR474" s="18">
        <f t="shared" si="3813"/>
        <v>0</v>
      </c>
      <c r="DS474" s="136"/>
      <c r="DT474" s="131"/>
      <c r="DU474" s="69">
        <f t="shared" si="3814"/>
        <v>0</v>
      </c>
      <c r="DV474" s="162"/>
      <c r="DW474" s="130"/>
      <c r="DX474" s="18">
        <f t="shared" si="3815"/>
        <v>0</v>
      </c>
      <c r="DY474" s="136"/>
      <c r="DZ474" s="131"/>
      <c r="EA474" s="69">
        <f t="shared" si="3816"/>
        <v>0</v>
      </c>
      <c r="EB474" s="162"/>
      <c r="EC474" s="130"/>
      <c r="ED474" s="18">
        <f t="shared" si="3817"/>
        <v>0</v>
      </c>
      <c r="EE474" s="136"/>
      <c r="EF474" s="131"/>
      <c r="EG474" s="69">
        <f t="shared" si="3818"/>
        <v>0</v>
      </c>
      <c r="EH474" s="162"/>
      <c r="EI474" s="130"/>
      <c r="EJ474" s="18">
        <f t="shared" si="3819"/>
        <v>0</v>
      </c>
      <c r="EK474" s="136"/>
      <c r="EL474" s="131"/>
      <c r="EM474" s="69">
        <f t="shared" si="3820"/>
        <v>0</v>
      </c>
      <c r="EN474" s="162"/>
      <c r="EO474" s="130"/>
      <c r="EP474" s="18">
        <f t="shared" si="3821"/>
        <v>0</v>
      </c>
      <c r="EQ474" s="136"/>
      <c r="ER474" s="131"/>
      <c r="ES474" s="69">
        <f t="shared" si="3822"/>
        <v>0</v>
      </c>
      <c r="ET474" s="162"/>
      <c r="EU474" s="130"/>
      <c r="EV474" s="18">
        <f t="shared" si="3823"/>
        <v>0</v>
      </c>
      <c r="EW474" s="136"/>
      <c r="EX474" s="131"/>
      <c r="EY474" s="69">
        <f t="shared" si="3824"/>
        <v>0</v>
      </c>
      <c r="EZ474" s="162"/>
      <c r="FA474" s="130"/>
      <c r="FB474" s="18">
        <f t="shared" si="3825"/>
        <v>0</v>
      </c>
      <c r="FC474" s="136"/>
      <c r="FD474" s="131"/>
      <c r="FE474" s="69">
        <f t="shared" si="3826"/>
        <v>0</v>
      </c>
      <c r="FF474" s="162"/>
      <c r="FG474" s="130"/>
      <c r="FH474" s="18">
        <f t="shared" si="3827"/>
        <v>0</v>
      </c>
      <c r="FI474" s="136"/>
      <c r="FJ474" s="131"/>
      <c r="FK474" s="69">
        <f t="shared" si="3828"/>
        <v>0</v>
      </c>
      <c r="FL474" s="162"/>
      <c r="FM474" s="130"/>
      <c r="FN474" s="18">
        <f t="shared" si="3829"/>
        <v>0</v>
      </c>
      <c r="FO474" s="136"/>
      <c r="FP474" s="131"/>
      <c r="FQ474" s="69">
        <f t="shared" si="3830"/>
        <v>0</v>
      </c>
      <c r="FR474" s="162"/>
      <c r="FS474" s="130"/>
      <c r="FT474" s="18">
        <f t="shared" si="3831"/>
        <v>0</v>
      </c>
      <c r="FU474" s="136"/>
      <c r="FV474" s="131"/>
      <c r="FW474" s="69">
        <f t="shared" si="3832"/>
        <v>0</v>
      </c>
      <c r="FX474" s="162"/>
      <c r="FY474" s="130"/>
      <c r="FZ474" s="18">
        <f t="shared" si="3833"/>
        <v>0</v>
      </c>
      <c r="GA474" s="136"/>
      <c r="GB474" s="131"/>
      <c r="GC474" s="69">
        <f t="shared" si="3834"/>
        <v>0</v>
      </c>
      <c r="GD474" s="162"/>
      <c r="GE474" s="130"/>
      <c r="GF474" s="18">
        <f t="shared" si="3835"/>
        <v>0</v>
      </c>
      <c r="GG474" s="136"/>
      <c r="GH474" s="131"/>
      <c r="GI474" s="69">
        <f t="shared" si="3836"/>
        <v>0</v>
      </c>
      <c r="GJ474" s="162"/>
      <c r="GK474" s="130"/>
      <c r="GL474" s="18">
        <f t="shared" si="3837"/>
        <v>0</v>
      </c>
      <c r="GM474" s="136"/>
      <c r="GN474" s="131"/>
      <c r="GO474" s="69">
        <f t="shared" si="3838"/>
        <v>0</v>
      </c>
      <c r="GP474" s="162"/>
      <c r="GQ474" s="130"/>
      <c r="GR474" s="18">
        <f t="shared" si="3839"/>
        <v>0</v>
      </c>
      <c r="GS474" s="136"/>
      <c r="GT474" s="131"/>
      <c r="GU474" s="69">
        <f t="shared" si="3840"/>
        <v>0</v>
      </c>
      <c r="GV474" s="162"/>
      <c r="GW474" s="130"/>
      <c r="GX474" s="18">
        <f t="shared" si="3841"/>
        <v>0</v>
      </c>
      <c r="GY474" s="136"/>
      <c r="GZ474" s="131"/>
      <c r="HA474" s="69">
        <f t="shared" si="3842"/>
        <v>0</v>
      </c>
      <c r="HB474" s="162"/>
      <c r="HC474" s="130"/>
      <c r="HD474" s="18">
        <f t="shared" si="3843"/>
        <v>0</v>
      </c>
      <c r="HE474" s="136"/>
      <c r="HF474" s="131"/>
      <c r="HG474" s="69">
        <f t="shared" si="3844"/>
        <v>0</v>
      </c>
      <c r="HH474" s="162"/>
      <c r="HI474" s="130"/>
      <c r="HJ474" s="18">
        <f t="shared" si="3845"/>
        <v>0</v>
      </c>
      <c r="HK474" s="136"/>
      <c r="HL474" s="131"/>
      <c r="HM474" s="69">
        <f t="shared" si="3846"/>
        <v>0</v>
      </c>
      <c r="HN474" s="162"/>
      <c r="HO474" s="130"/>
      <c r="HP474" s="18">
        <f t="shared" si="3847"/>
        <v>0</v>
      </c>
      <c r="HQ474" s="136"/>
      <c r="HR474" s="131"/>
      <c r="HS474" s="69">
        <f t="shared" si="3848"/>
        <v>0</v>
      </c>
      <c r="HT474" s="162"/>
      <c r="HU474" s="130"/>
      <c r="HV474" s="18">
        <f t="shared" si="3849"/>
        <v>0</v>
      </c>
      <c r="HW474" s="17"/>
      <c r="HX474" s="85"/>
      <c r="HY474" s="85"/>
      <c r="HZ474" s="2" t="str">
        <f t="shared" si="3850"/>
        <v>СКРЫТЬ</v>
      </c>
    </row>
    <row r="475" spans="1:234" hidden="1" x14ac:dyDescent="0.2">
      <c r="B475" s="16"/>
      <c r="C475" s="15"/>
      <c r="D475" s="270"/>
      <c r="E475" s="270"/>
      <c r="F475" s="34"/>
      <c r="G475" s="33"/>
      <c r="H475" s="22" t="s">
        <v>94</v>
      </c>
      <c r="I475" s="42">
        <v>464</v>
      </c>
      <c r="J475" s="102">
        <f>SUBTOTAL(103,I$12:I475)*1</f>
        <v>83</v>
      </c>
      <c r="K475" s="108" t="s">
        <v>115</v>
      </c>
      <c r="L475" s="17" t="s">
        <v>65</v>
      </c>
      <c r="M475" s="267"/>
      <c r="N475" s="255"/>
      <c r="O475" s="118"/>
      <c r="P475" s="162">
        <v>14999</v>
      </c>
      <c r="Q475" s="163"/>
      <c r="R475" s="163"/>
      <c r="S475" s="92">
        <f t="shared" ca="1" si="3782"/>
        <v>0</v>
      </c>
      <c r="T475" s="92">
        <f t="shared" si="3783"/>
        <v>0</v>
      </c>
      <c r="U475" s="91">
        <f t="shared" ca="1" si="3784"/>
        <v>0</v>
      </c>
      <c r="V475" s="91">
        <f t="shared" si="3785"/>
        <v>14999</v>
      </c>
      <c r="W475" s="120">
        <f t="shared" si="3786"/>
        <v>0</v>
      </c>
      <c r="X475" s="178"/>
      <c r="Y475" s="128">
        <f t="shared" si="3787"/>
        <v>0</v>
      </c>
      <c r="Z475" s="179">
        <f t="shared" ca="1" si="3788"/>
        <v>0</v>
      </c>
      <c r="AA475" s="127">
        <f t="shared" si="3789"/>
        <v>0</v>
      </c>
      <c r="AB475" s="67" t="str">
        <f t="shared" ca="1" si="3790"/>
        <v/>
      </c>
      <c r="AC475" s="69">
        <f t="shared" ca="1" si="3791"/>
        <v>0</v>
      </c>
      <c r="AD475" s="226">
        <f t="shared" si="3697"/>
        <v>0</v>
      </c>
      <c r="AE475" s="227">
        <f t="shared" si="3698"/>
        <v>0</v>
      </c>
      <c r="AF475" s="225">
        <f t="shared" si="3699"/>
        <v>0</v>
      </c>
      <c r="AG475" s="226">
        <f t="shared" si="3700"/>
        <v>0</v>
      </c>
      <c r="AH475" s="227">
        <f t="shared" si="3701"/>
        <v>0</v>
      </c>
      <c r="AI475" s="225">
        <f t="shared" si="3702"/>
        <v>0</v>
      </c>
      <c r="AJ475" s="226">
        <f t="shared" si="3703"/>
        <v>0</v>
      </c>
      <c r="AK475" s="227">
        <f t="shared" si="3704"/>
        <v>0</v>
      </c>
      <c r="AL475" s="225">
        <f t="shared" si="3705"/>
        <v>0</v>
      </c>
      <c r="AM475" s="226">
        <f t="shared" si="3706"/>
        <v>0</v>
      </c>
      <c r="AN475" s="227">
        <f t="shared" si="3707"/>
        <v>0</v>
      </c>
      <c r="AO475" s="225">
        <f t="shared" si="3708"/>
        <v>0</v>
      </c>
      <c r="AP475" s="226">
        <f t="shared" si="3709"/>
        <v>0</v>
      </c>
      <c r="AQ475" s="227">
        <f t="shared" si="3710"/>
        <v>0</v>
      </c>
      <c r="AR475" s="225">
        <f t="shared" si="3635"/>
        <v>0</v>
      </c>
      <c r="AS475" s="136"/>
      <c r="AT475" s="131"/>
      <c r="AU475" s="69">
        <f t="shared" si="3792"/>
        <v>0</v>
      </c>
      <c r="AV475" s="162"/>
      <c r="AW475" s="130"/>
      <c r="AX475" s="18">
        <f t="shared" si="3793"/>
        <v>0</v>
      </c>
      <c r="AY475" s="136"/>
      <c r="AZ475" s="131"/>
      <c r="BA475" s="69">
        <f t="shared" si="3794"/>
        <v>0</v>
      </c>
      <c r="BB475" s="162"/>
      <c r="BC475" s="130"/>
      <c r="BD475" s="18">
        <f t="shared" si="3795"/>
        <v>0</v>
      </c>
      <c r="BE475" s="136"/>
      <c r="BF475" s="131"/>
      <c r="BG475" s="69">
        <f t="shared" si="3796"/>
        <v>0</v>
      </c>
      <c r="BH475" s="162"/>
      <c r="BI475" s="130"/>
      <c r="BJ475" s="18">
        <f t="shared" si="3797"/>
        <v>0</v>
      </c>
      <c r="BK475" s="136"/>
      <c r="BL475" s="131"/>
      <c r="BM475" s="69">
        <f t="shared" si="3798"/>
        <v>0</v>
      </c>
      <c r="BN475" s="162"/>
      <c r="BO475" s="130"/>
      <c r="BP475" s="18">
        <f t="shared" si="3799"/>
        <v>0</v>
      </c>
      <c r="BQ475" s="136"/>
      <c r="BR475" s="131"/>
      <c r="BS475" s="69">
        <f t="shared" si="3800"/>
        <v>0</v>
      </c>
      <c r="BT475" s="162"/>
      <c r="BU475" s="130"/>
      <c r="BV475" s="18">
        <f t="shared" si="3801"/>
        <v>0</v>
      </c>
      <c r="BW475" s="136"/>
      <c r="BX475" s="131"/>
      <c r="BY475" s="69">
        <f t="shared" si="3802"/>
        <v>0</v>
      </c>
      <c r="BZ475" s="162"/>
      <c r="CA475" s="130"/>
      <c r="CB475" s="18">
        <f t="shared" si="3803"/>
        <v>0</v>
      </c>
      <c r="CC475" s="136"/>
      <c r="CD475" s="131"/>
      <c r="CE475" s="69">
        <f t="shared" si="3804"/>
        <v>0</v>
      </c>
      <c r="CF475" s="162"/>
      <c r="CG475" s="130"/>
      <c r="CH475" s="18">
        <f t="shared" si="3805"/>
        <v>0</v>
      </c>
      <c r="CI475" s="136"/>
      <c r="CJ475" s="131"/>
      <c r="CK475" s="69">
        <f t="shared" si="3806"/>
        <v>0</v>
      </c>
      <c r="CL475" s="162"/>
      <c r="CM475" s="130"/>
      <c r="CN475" s="18">
        <f t="shared" si="3735"/>
        <v>0</v>
      </c>
      <c r="CO475" s="136"/>
      <c r="CP475" s="131"/>
      <c r="CQ475" s="69">
        <f t="shared" si="3807"/>
        <v>0</v>
      </c>
      <c r="CR475" s="162"/>
      <c r="CS475" s="130"/>
      <c r="CT475" s="18">
        <f t="shared" si="3737"/>
        <v>0</v>
      </c>
      <c r="CU475" s="136"/>
      <c r="CV475" s="131"/>
      <c r="CW475" s="69">
        <f t="shared" si="3808"/>
        <v>0</v>
      </c>
      <c r="CX475" s="162"/>
      <c r="CY475" s="130"/>
      <c r="CZ475" s="18">
        <f t="shared" si="3739"/>
        <v>0</v>
      </c>
      <c r="DA475" s="136"/>
      <c r="DB475" s="131"/>
      <c r="DC475" s="69">
        <f t="shared" si="3809"/>
        <v>0</v>
      </c>
      <c r="DD475" s="162"/>
      <c r="DE475" s="130"/>
      <c r="DF475" s="18">
        <f t="shared" si="3741"/>
        <v>0</v>
      </c>
      <c r="DG475" s="136"/>
      <c r="DH475" s="131"/>
      <c r="DI475" s="69">
        <f t="shared" si="3810"/>
        <v>0</v>
      </c>
      <c r="DJ475" s="162"/>
      <c r="DK475" s="130"/>
      <c r="DL475" s="18">
        <f t="shared" si="3811"/>
        <v>0</v>
      </c>
      <c r="DM475" s="136"/>
      <c r="DN475" s="131"/>
      <c r="DO475" s="69">
        <f t="shared" si="3812"/>
        <v>0</v>
      </c>
      <c r="DP475" s="162"/>
      <c r="DQ475" s="130"/>
      <c r="DR475" s="18">
        <f t="shared" si="3813"/>
        <v>0</v>
      </c>
      <c r="DS475" s="136"/>
      <c r="DT475" s="131"/>
      <c r="DU475" s="69">
        <f t="shared" si="3814"/>
        <v>0</v>
      </c>
      <c r="DV475" s="162"/>
      <c r="DW475" s="130"/>
      <c r="DX475" s="18">
        <f t="shared" si="3815"/>
        <v>0</v>
      </c>
      <c r="DY475" s="136"/>
      <c r="DZ475" s="131"/>
      <c r="EA475" s="69">
        <f t="shared" si="3816"/>
        <v>0</v>
      </c>
      <c r="EB475" s="162"/>
      <c r="EC475" s="130"/>
      <c r="ED475" s="18">
        <f t="shared" si="3817"/>
        <v>0</v>
      </c>
      <c r="EE475" s="136"/>
      <c r="EF475" s="131"/>
      <c r="EG475" s="69">
        <f t="shared" si="3818"/>
        <v>0</v>
      </c>
      <c r="EH475" s="162"/>
      <c r="EI475" s="130"/>
      <c r="EJ475" s="18">
        <f t="shared" si="3819"/>
        <v>0</v>
      </c>
      <c r="EK475" s="136"/>
      <c r="EL475" s="131"/>
      <c r="EM475" s="69">
        <f t="shared" si="3820"/>
        <v>0</v>
      </c>
      <c r="EN475" s="162"/>
      <c r="EO475" s="130"/>
      <c r="EP475" s="18">
        <f t="shared" si="3821"/>
        <v>0</v>
      </c>
      <c r="EQ475" s="136"/>
      <c r="ER475" s="131"/>
      <c r="ES475" s="69">
        <f t="shared" si="3822"/>
        <v>0</v>
      </c>
      <c r="ET475" s="162"/>
      <c r="EU475" s="130"/>
      <c r="EV475" s="18">
        <f t="shared" si="3823"/>
        <v>0</v>
      </c>
      <c r="EW475" s="136"/>
      <c r="EX475" s="131"/>
      <c r="EY475" s="69">
        <f t="shared" si="3824"/>
        <v>0</v>
      </c>
      <c r="EZ475" s="162"/>
      <c r="FA475" s="130"/>
      <c r="FB475" s="18">
        <f t="shared" si="3825"/>
        <v>0</v>
      </c>
      <c r="FC475" s="136"/>
      <c r="FD475" s="131"/>
      <c r="FE475" s="69">
        <f t="shared" si="3826"/>
        <v>0</v>
      </c>
      <c r="FF475" s="162"/>
      <c r="FG475" s="130"/>
      <c r="FH475" s="18">
        <f t="shared" si="3827"/>
        <v>0</v>
      </c>
      <c r="FI475" s="136"/>
      <c r="FJ475" s="131"/>
      <c r="FK475" s="69">
        <f t="shared" si="3828"/>
        <v>0</v>
      </c>
      <c r="FL475" s="162"/>
      <c r="FM475" s="130"/>
      <c r="FN475" s="18">
        <f t="shared" si="3829"/>
        <v>0</v>
      </c>
      <c r="FO475" s="136"/>
      <c r="FP475" s="131"/>
      <c r="FQ475" s="69">
        <f t="shared" si="3830"/>
        <v>0</v>
      </c>
      <c r="FR475" s="162"/>
      <c r="FS475" s="130"/>
      <c r="FT475" s="18">
        <f t="shared" si="3831"/>
        <v>0</v>
      </c>
      <c r="FU475" s="136"/>
      <c r="FV475" s="131"/>
      <c r="FW475" s="69">
        <f t="shared" si="3832"/>
        <v>0</v>
      </c>
      <c r="FX475" s="162"/>
      <c r="FY475" s="130"/>
      <c r="FZ475" s="18">
        <f t="shared" si="3833"/>
        <v>0</v>
      </c>
      <c r="GA475" s="136"/>
      <c r="GB475" s="131"/>
      <c r="GC475" s="69">
        <f t="shared" si="3834"/>
        <v>0</v>
      </c>
      <c r="GD475" s="162"/>
      <c r="GE475" s="130"/>
      <c r="GF475" s="18">
        <f t="shared" si="3835"/>
        <v>0</v>
      </c>
      <c r="GG475" s="136"/>
      <c r="GH475" s="131"/>
      <c r="GI475" s="69">
        <f t="shared" si="3836"/>
        <v>0</v>
      </c>
      <c r="GJ475" s="162"/>
      <c r="GK475" s="130"/>
      <c r="GL475" s="18">
        <f t="shared" si="3837"/>
        <v>0</v>
      </c>
      <c r="GM475" s="136"/>
      <c r="GN475" s="131"/>
      <c r="GO475" s="69">
        <f t="shared" si="3838"/>
        <v>0</v>
      </c>
      <c r="GP475" s="162"/>
      <c r="GQ475" s="130"/>
      <c r="GR475" s="18">
        <f t="shared" si="3839"/>
        <v>0</v>
      </c>
      <c r="GS475" s="136"/>
      <c r="GT475" s="131"/>
      <c r="GU475" s="69">
        <f t="shared" si="3840"/>
        <v>0</v>
      </c>
      <c r="GV475" s="162"/>
      <c r="GW475" s="130"/>
      <c r="GX475" s="18">
        <f t="shared" si="3841"/>
        <v>0</v>
      </c>
      <c r="GY475" s="136"/>
      <c r="GZ475" s="131"/>
      <c r="HA475" s="69">
        <f t="shared" si="3842"/>
        <v>0</v>
      </c>
      <c r="HB475" s="162"/>
      <c r="HC475" s="130"/>
      <c r="HD475" s="18">
        <f t="shared" si="3843"/>
        <v>0</v>
      </c>
      <c r="HE475" s="136"/>
      <c r="HF475" s="131"/>
      <c r="HG475" s="69">
        <f t="shared" si="3844"/>
        <v>0</v>
      </c>
      <c r="HH475" s="162"/>
      <c r="HI475" s="130"/>
      <c r="HJ475" s="18">
        <f t="shared" si="3845"/>
        <v>0</v>
      </c>
      <c r="HK475" s="136"/>
      <c r="HL475" s="131"/>
      <c r="HM475" s="69">
        <f t="shared" si="3846"/>
        <v>0</v>
      </c>
      <c r="HN475" s="162"/>
      <c r="HO475" s="130"/>
      <c r="HP475" s="18">
        <f t="shared" si="3847"/>
        <v>0</v>
      </c>
      <c r="HQ475" s="136"/>
      <c r="HR475" s="131"/>
      <c r="HS475" s="69">
        <f t="shared" si="3848"/>
        <v>0</v>
      </c>
      <c r="HT475" s="162"/>
      <c r="HU475" s="130"/>
      <c r="HV475" s="18">
        <f t="shared" si="3849"/>
        <v>0</v>
      </c>
      <c r="HW475" s="17"/>
      <c r="HX475" s="85"/>
      <c r="HY475" s="85"/>
      <c r="HZ475" s="2" t="str">
        <f t="shared" si="3850"/>
        <v>СКРЫТЬ</v>
      </c>
    </row>
    <row r="476" spans="1:234" hidden="1" x14ac:dyDescent="0.2">
      <c r="A476" s="1" t="e">
        <f>$K$2&amp;#REF!&amp;$K$447&amp;$K$448&amp;K476</f>
        <v>#REF!</v>
      </c>
      <c r="B476" s="16" t="e">
        <f>IF(#REF!=0,"Скрыть","")</f>
        <v>#REF!</v>
      </c>
      <c r="C476" s="15" t="e">
        <f>IF(AND(#REF!&gt;85%,#REF!&gt;85%),"скрыть","")</f>
        <v>#REF!</v>
      </c>
      <c r="D476" s="14" t="s">
        <v>2</v>
      </c>
      <c r="E476" s="14" t="s">
        <v>22</v>
      </c>
      <c r="F476" s="34" t="s">
        <v>21</v>
      </c>
      <c r="G476" s="33" t="str">
        <f>CONCATENATE(D476,E476,F476,K476)</f>
        <v>3BDFBC50-5FD0-44D2-8F2C-8100642B19E79B418CE2-3C3A-489E-AF53-F47DE15042044E005709-4C1C-449E-A1D6-E252D76BFAB2Устранение замечаний, шт.</v>
      </c>
      <c r="H476" s="22" t="s">
        <v>94</v>
      </c>
      <c r="I476" s="42">
        <v>465</v>
      </c>
      <c r="J476" s="102">
        <f>SUBTOTAL(103,I$12:I476)*1</f>
        <v>83</v>
      </c>
      <c r="K476" s="105" t="s">
        <v>80</v>
      </c>
      <c r="L476" s="17" t="s">
        <v>65</v>
      </c>
      <c r="M476" s="267"/>
      <c r="N476" s="255"/>
      <c r="O476" s="118"/>
      <c r="P476" s="162">
        <v>0</v>
      </c>
      <c r="Q476" s="163">
        <v>0</v>
      </c>
      <c r="R476" s="163">
        <v>0</v>
      </c>
      <c r="S476" s="92">
        <f ca="1">IF((Q476+Z476)&gt;P476,P476,(Q476+Z476))</f>
        <v>0</v>
      </c>
      <c r="T476" s="92">
        <f>R476+AA476</f>
        <v>0</v>
      </c>
      <c r="U476" s="91">
        <f ca="1">T476-S476</f>
        <v>0</v>
      </c>
      <c r="V476" s="91">
        <f>P476-T476</f>
        <v>0</v>
      </c>
      <c r="W476" s="120" t="str">
        <f t="shared" si="3629"/>
        <v/>
      </c>
      <c r="X476" s="178"/>
      <c r="Y476" s="128">
        <f>AS476+AY476+BE476+BK476+BQ476+BW476+CC476+CI476+CO476+CU476+DA476+DG476+DM476+DS476+DY476+EE476+EK476+EQ476+EW476+FC476+FI476+FO476+FU476+GA476+GG476+GM476+GS476+GY476+HE476+HK476+HQ476</f>
        <v>0</v>
      </c>
      <c r="Z476" s="179">
        <f ca="1">SUMIFS(AS476:HV476,AS$1:HV$1,"1",AS$8:HV$8,"Физические объемы",AS$9:HV$9,"План")</f>
        <v>0</v>
      </c>
      <c r="AA476" s="127">
        <f>AT476+AZ476+BF476+BL476+BR476+BX476+CD476+CJ476+CP476+CV476+DB476+DH476+DN476+DT476+DZ476+EF476+EL476+ER476+EX476+FD476+FJ476+FP476+FV476+GB476+GH476+GN476+GT476+GZ476+HF476+HL476+HR476</f>
        <v>0</v>
      </c>
      <c r="AB476" s="67" t="str">
        <f ca="1">IF(OR(AND(Z476=0,AA476=0),AND(Z476="",AA476="")),"",IF(AND(Z476=0,AA476&gt;0),1,AA476/Z476))</f>
        <v/>
      </c>
      <c r="AC476" s="69">
        <f ca="1">AA476-Z476</f>
        <v>0</v>
      </c>
      <c r="AD476" s="226">
        <f t="shared" si="3697"/>
        <v>0</v>
      </c>
      <c r="AE476" s="227">
        <f t="shared" si="3698"/>
        <v>0</v>
      </c>
      <c r="AF476" s="225">
        <f t="shared" si="3699"/>
        <v>0</v>
      </c>
      <c r="AG476" s="226">
        <f t="shared" si="3700"/>
        <v>0</v>
      </c>
      <c r="AH476" s="227">
        <f t="shared" si="3701"/>
        <v>0</v>
      </c>
      <c r="AI476" s="225">
        <f t="shared" si="3702"/>
        <v>0</v>
      </c>
      <c r="AJ476" s="226">
        <f t="shared" si="3703"/>
        <v>0</v>
      </c>
      <c r="AK476" s="227">
        <f t="shared" si="3704"/>
        <v>0</v>
      </c>
      <c r="AL476" s="225">
        <f t="shared" si="3705"/>
        <v>0</v>
      </c>
      <c r="AM476" s="226">
        <f t="shared" si="3706"/>
        <v>0</v>
      </c>
      <c r="AN476" s="227">
        <f t="shared" si="3707"/>
        <v>0</v>
      </c>
      <c r="AO476" s="225">
        <f t="shared" si="3708"/>
        <v>0</v>
      </c>
      <c r="AP476" s="226">
        <f t="shared" si="3709"/>
        <v>0</v>
      </c>
      <c r="AQ476" s="227">
        <f t="shared" si="3710"/>
        <v>0</v>
      </c>
      <c r="AR476" s="225">
        <f t="shared" si="3635"/>
        <v>0</v>
      </c>
      <c r="AS476" s="136"/>
      <c r="AT476" s="131"/>
      <c r="AU476" s="69">
        <f>AT476-AS476</f>
        <v>0</v>
      </c>
      <c r="AV476" s="162"/>
      <c r="AW476" s="130"/>
      <c r="AX476" s="18">
        <f t="shared" si="3721"/>
        <v>0</v>
      </c>
      <c r="AY476" s="136"/>
      <c r="AZ476" s="131"/>
      <c r="BA476" s="69">
        <f>AZ476-AY476</f>
        <v>0</v>
      </c>
      <c r="BB476" s="162"/>
      <c r="BC476" s="130"/>
      <c r="BD476" s="18">
        <f t="shared" si="3723"/>
        <v>0</v>
      </c>
      <c r="BE476" s="136"/>
      <c r="BF476" s="131"/>
      <c r="BG476" s="69">
        <f>BF476-BE476</f>
        <v>0</v>
      </c>
      <c r="BH476" s="162"/>
      <c r="BI476" s="130"/>
      <c r="BJ476" s="18">
        <f t="shared" si="3725"/>
        <v>0</v>
      </c>
      <c r="BK476" s="136"/>
      <c r="BL476" s="131"/>
      <c r="BM476" s="69">
        <f>BL476-BK476</f>
        <v>0</v>
      </c>
      <c r="BN476" s="162"/>
      <c r="BO476" s="130"/>
      <c r="BP476" s="18">
        <f t="shared" si="3727"/>
        <v>0</v>
      </c>
      <c r="BQ476" s="136"/>
      <c r="BR476" s="131"/>
      <c r="BS476" s="69">
        <f>BR476-BQ476</f>
        <v>0</v>
      </c>
      <c r="BT476" s="162"/>
      <c r="BU476" s="130"/>
      <c r="BV476" s="18">
        <f t="shared" si="3729"/>
        <v>0</v>
      </c>
      <c r="BW476" s="136"/>
      <c r="BX476" s="131"/>
      <c r="BY476" s="69">
        <f>BX476-BW476</f>
        <v>0</v>
      </c>
      <c r="BZ476" s="162"/>
      <c r="CA476" s="130"/>
      <c r="CB476" s="18">
        <f t="shared" si="3731"/>
        <v>0</v>
      </c>
      <c r="CC476" s="136"/>
      <c r="CD476" s="131"/>
      <c r="CE476" s="69">
        <f>CD476-CC476</f>
        <v>0</v>
      </c>
      <c r="CF476" s="162"/>
      <c r="CG476" s="130"/>
      <c r="CH476" s="18">
        <f t="shared" si="3733"/>
        <v>0</v>
      </c>
      <c r="CI476" s="136"/>
      <c r="CJ476" s="131"/>
      <c r="CK476" s="69">
        <f>CJ476-CI476</f>
        <v>0</v>
      </c>
      <c r="CL476" s="162"/>
      <c r="CM476" s="130"/>
      <c r="CN476" s="18">
        <f t="shared" si="3735"/>
        <v>0</v>
      </c>
      <c r="CO476" s="136"/>
      <c r="CP476" s="131"/>
      <c r="CQ476" s="69">
        <f>CP476-CO476</f>
        <v>0</v>
      </c>
      <c r="CR476" s="162"/>
      <c r="CS476" s="130"/>
      <c r="CT476" s="18">
        <f t="shared" si="3737"/>
        <v>0</v>
      </c>
      <c r="CU476" s="136"/>
      <c r="CV476" s="131"/>
      <c r="CW476" s="69">
        <f>CV476-CU476</f>
        <v>0</v>
      </c>
      <c r="CX476" s="162"/>
      <c r="CY476" s="130"/>
      <c r="CZ476" s="18">
        <f t="shared" si="3739"/>
        <v>0</v>
      </c>
      <c r="DA476" s="136"/>
      <c r="DB476" s="131"/>
      <c r="DC476" s="69">
        <f>DB476-DA476</f>
        <v>0</v>
      </c>
      <c r="DD476" s="162"/>
      <c r="DE476" s="130"/>
      <c r="DF476" s="18">
        <f t="shared" si="3741"/>
        <v>0</v>
      </c>
      <c r="DG476" s="136"/>
      <c r="DH476" s="131"/>
      <c r="DI476" s="69">
        <f>DH476-DG476</f>
        <v>0</v>
      </c>
      <c r="DJ476" s="162"/>
      <c r="DK476" s="130"/>
      <c r="DL476" s="18">
        <f t="shared" si="3743"/>
        <v>0</v>
      </c>
      <c r="DM476" s="136"/>
      <c r="DN476" s="131"/>
      <c r="DO476" s="69">
        <f>DN476-DM476</f>
        <v>0</v>
      </c>
      <c r="DP476" s="162"/>
      <c r="DQ476" s="130"/>
      <c r="DR476" s="18">
        <f t="shared" si="3745"/>
        <v>0</v>
      </c>
      <c r="DS476" s="136"/>
      <c r="DT476" s="131"/>
      <c r="DU476" s="69">
        <f>DT476-DS476</f>
        <v>0</v>
      </c>
      <c r="DV476" s="162"/>
      <c r="DW476" s="130"/>
      <c r="DX476" s="18">
        <f t="shared" si="3747"/>
        <v>0</v>
      </c>
      <c r="DY476" s="136"/>
      <c r="DZ476" s="131"/>
      <c r="EA476" s="69">
        <f>DZ476-DY476</f>
        <v>0</v>
      </c>
      <c r="EB476" s="162"/>
      <c r="EC476" s="130"/>
      <c r="ED476" s="18">
        <f t="shared" si="3749"/>
        <v>0</v>
      </c>
      <c r="EE476" s="136"/>
      <c r="EF476" s="131"/>
      <c r="EG476" s="69">
        <f>EF476-EE476</f>
        <v>0</v>
      </c>
      <c r="EH476" s="162"/>
      <c r="EI476" s="130"/>
      <c r="EJ476" s="18">
        <f t="shared" si="3751"/>
        <v>0</v>
      </c>
      <c r="EK476" s="136"/>
      <c r="EL476" s="131"/>
      <c r="EM476" s="69">
        <f>EL476-EK476</f>
        <v>0</v>
      </c>
      <c r="EN476" s="162"/>
      <c r="EO476" s="130"/>
      <c r="EP476" s="18">
        <f t="shared" si="3753"/>
        <v>0</v>
      </c>
      <c r="EQ476" s="136"/>
      <c r="ER476" s="131"/>
      <c r="ES476" s="69">
        <f>ER476-EQ476</f>
        <v>0</v>
      </c>
      <c r="ET476" s="162"/>
      <c r="EU476" s="130"/>
      <c r="EV476" s="18">
        <f t="shared" si="3755"/>
        <v>0</v>
      </c>
      <c r="EW476" s="136"/>
      <c r="EX476" s="131"/>
      <c r="EY476" s="69">
        <f>EX476-EW476</f>
        <v>0</v>
      </c>
      <c r="EZ476" s="162"/>
      <c r="FA476" s="130"/>
      <c r="FB476" s="18">
        <f t="shared" si="3757"/>
        <v>0</v>
      </c>
      <c r="FC476" s="136"/>
      <c r="FD476" s="131"/>
      <c r="FE476" s="69">
        <f>FD476-FC476</f>
        <v>0</v>
      </c>
      <c r="FF476" s="162"/>
      <c r="FG476" s="130"/>
      <c r="FH476" s="18">
        <f t="shared" si="3759"/>
        <v>0</v>
      </c>
      <c r="FI476" s="136"/>
      <c r="FJ476" s="131"/>
      <c r="FK476" s="69">
        <f>FJ476-FI476</f>
        <v>0</v>
      </c>
      <c r="FL476" s="162"/>
      <c r="FM476" s="130"/>
      <c r="FN476" s="18">
        <f t="shared" si="3761"/>
        <v>0</v>
      </c>
      <c r="FO476" s="136"/>
      <c r="FP476" s="131"/>
      <c r="FQ476" s="69">
        <f>FP476-FO476</f>
        <v>0</v>
      </c>
      <c r="FR476" s="162"/>
      <c r="FS476" s="130"/>
      <c r="FT476" s="18">
        <f t="shared" si="3763"/>
        <v>0</v>
      </c>
      <c r="FU476" s="136"/>
      <c r="FV476" s="131"/>
      <c r="FW476" s="69">
        <f>FV476-FU476</f>
        <v>0</v>
      </c>
      <c r="FX476" s="162"/>
      <c r="FY476" s="130"/>
      <c r="FZ476" s="18">
        <f t="shared" si="3765"/>
        <v>0</v>
      </c>
      <c r="GA476" s="136"/>
      <c r="GB476" s="131"/>
      <c r="GC476" s="69">
        <f>GB476-GA476</f>
        <v>0</v>
      </c>
      <c r="GD476" s="162"/>
      <c r="GE476" s="130"/>
      <c r="GF476" s="18">
        <f t="shared" si="3767"/>
        <v>0</v>
      </c>
      <c r="GG476" s="136"/>
      <c r="GH476" s="131"/>
      <c r="GI476" s="69">
        <f>GH476-GG476</f>
        <v>0</v>
      </c>
      <c r="GJ476" s="162"/>
      <c r="GK476" s="130"/>
      <c r="GL476" s="18">
        <f t="shared" si="3769"/>
        <v>0</v>
      </c>
      <c r="GM476" s="136"/>
      <c r="GN476" s="131"/>
      <c r="GO476" s="69">
        <f>GN476-GM476</f>
        <v>0</v>
      </c>
      <c r="GP476" s="162"/>
      <c r="GQ476" s="130"/>
      <c r="GR476" s="18">
        <f t="shared" si="3771"/>
        <v>0</v>
      </c>
      <c r="GS476" s="136"/>
      <c r="GT476" s="131"/>
      <c r="GU476" s="69">
        <f>GT476-GS476</f>
        <v>0</v>
      </c>
      <c r="GV476" s="162"/>
      <c r="GW476" s="130"/>
      <c r="GX476" s="18">
        <f t="shared" si="3773"/>
        <v>0</v>
      </c>
      <c r="GY476" s="136"/>
      <c r="GZ476" s="131"/>
      <c r="HA476" s="69">
        <f>GZ476-GY476</f>
        <v>0</v>
      </c>
      <c r="HB476" s="162"/>
      <c r="HC476" s="130"/>
      <c r="HD476" s="18">
        <f t="shared" si="3775"/>
        <v>0</v>
      </c>
      <c r="HE476" s="136"/>
      <c r="HF476" s="131"/>
      <c r="HG476" s="69">
        <f>HF476-HE476</f>
        <v>0</v>
      </c>
      <c r="HH476" s="162"/>
      <c r="HI476" s="130"/>
      <c r="HJ476" s="18">
        <f t="shared" si="3777"/>
        <v>0</v>
      </c>
      <c r="HK476" s="136"/>
      <c r="HL476" s="131"/>
      <c r="HM476" s="69">
        <f>HL476-HK476</f>
        <v>0</v>
      </c>
      <c r="HN476" s="162"/>
      <c r="HO476" s="130"/>
      <c r="HP476" s="18">
        <f t="shared" si="3779"/>
        <v>0</v>
      </c>
      <c r="HQ476" s="136"/>
      <c r="HR476" s="131"/>
      <c r="HS476" s="69">
        <f>HR476-HQ476</f>
        <v>0</v>
      </c>
      <c r="HT476" s="162"/>
      <c r="HU476" s="130"/>
      <c r="HV476" s="18">
        <f t="shared" si="3781"/>
        <v>0</v>
      </c>
      <c r="HW476" s="17"/>
      <c r="HX476" s="85"/>
      <c r="HY476" s="85"/>
      <c r="HZ476" s="2" t="str">
        <f t="shared" si="3850"/>
        <v>СКРЫТЬ</v>
      </c>
    </row>
    <row r="477" spans="1:234" hidden="1" x14ac:dyDescent="0.2">
      <c r="A477" s="1" t="e">
        <f>$K$2&amp;#REF!&amp;$K$447&amp;$K$448&amp;K477</f>
        <v>#REF!</v>
      </c>
      <c r="B477" s="16" t="e">
        <f>IF(#REF!=0,"Скрыть","")</f>
        <v>#REF!</v>
      </c>
      <c r="C477" s="15" t="e">
        <f>IF(AND(#REF!&gt;85%,#REF!&gt;85%),"скрыть","")</f>
        <v>#REF!</v>
      </c>
      <c r="D477" s="14" t="s">
        <v>2</v>
      </c>
      <c r="E477" s="14" t="s">
        <v>22</v>
      </c>
      <c r="F477" s="34" t="s">
        <v>21</v>
      </c>
      <c r="G477" s="33" t="str">
        <f>CONCATENATE(D477,E477,F477,K477)</f>
        <v>3BDFBC50-5FD0-44D2-8F2C-8100642B19E79B418CE2-3C3A-489E-AF53-F47DE15042044E005709-4C1C-449E-A1D6-E252D76BFAB2Прочие работы</v>
      </c>
      <c r="H477" s="22" t="s">
        <v>94</v>
      </c>
      <c r="I477" s="42">
        <v>466</v>
      </c>
      <c r="J477" s="102">
        <f>SUBTOTAL(103,I$12:I477)*1</f>
        <v>83</v>
      </c>
      <c r="K477" s="108" t="s">
        <v>9</v>
      </c>
      <c r="L477" s="17" t="s">
        <v>65</v>
      </c>
      <c r="M477" s="267"/>
      <c r="N477" s="255"/>
      <c r="O477" s="118"/>
      <c r="P477" s="162"/>
      <c r="Q477" s="163"/>
      <c r="R477" s="163"/>
      <c r="S477" s="123"/>
      <c r="T477" s="123"/>
      <c r="U477" s="91"/>
      <c r="V477" s="91"/>
      <c r="W477" s="120"/>
      <c r="X477" s="178"/>
      <c r="Y477" s="128"/>
      <c r="Z477" s="179"/>
      <c r="AA477" s="127"/>
      <c r="AB477" s="67"/>
      <c r="AC477" s="69"/>
      <c r="AD477" s="226">
        <f t="shared" si="3697"/>
        <v>0</v>
      </c>
      <c r="AE477" s="227">
        <f t="shared" si="3698"/>
        <v>0</v>
      </c>
      <c r="AF477" s="225">
        <f t="shared" si="3699"/>
        <v>0</v>
      </c>
      <c r="AG477" s="226">
        <f t="shared" si="3700"/>
        <v>0</v>
      </c>
      <c r="AH477" s="227">
        <f t="shared" si="3701"/>
        <v>0</v>
      </c>
      <c r="AI477" s="225">
        <f t="shared" si="3702"/>
        <v>0</v>
      </c>
      <c r="AJ477" s="226">
        <f t="shared" si="3703"/>
        <v>0</v>
      </c>
      <c r="AK477" s="227">
        <f t="shared" si="3704"/>
        <v>0</v>
      </c>
      <c r="AL477" s="225">
        <f t="shared" si="3705"/>
        <v>0</v>
      </c>
      <c r="AM477" s="226">
        <f t="shared" si="3706"/>
        <v>0</v>
      </c>
      <c r="AN477" s="227">
        <f t="shared" si="3707"/>
        <v>0</v>
      </c>
      <c r="AO477" s="225">
        <f t="shared" si="3708"/>
        <v>0</v>
      </c>
      <c r="AP477" s="226">
        <f t="shared" si="3709"/>
        <v>0</v>
      </c>
      <c r="AQ477" s="227">
        <f t="shared" si="3710"/>
        <v>0</v>
      </c>
      <c r="AR477" s="225">
        <f t="shared" si="3635"/>
        <v>0</v>
      </c>
      <c r="AS477" s="136"/>
      <c r="AT477" s="131"/>
      <c r="AU477" s="69"/>
      <c r="AV477" s="162">
        <v>30</v>
      </c>
      <c r="AW477" s="130">
        <v>52</v>
      </c>
      <c r="AX477" s="18">
        <f t="shared" si="3721"/>
        <v>22</v>
      </c>
      <c r="AY477" s="136"/>
      <c r="AZ477" s="131"/>
      <c r="BA477" s="69"/>
      <c r="BB477" s="162">
        <v>30</v>
      </c>
      <c r="BC477" s="130">
        <v>57</v>
      </c>
      <c r="BD477" s="18">
        <f t="shared" si="3723"/>
        <v>27</v>
      </c>
      <c r="BE477" s="136"/>
      <c r="BF477" s="131"/>
      <c r="BG477" s="69"/>
      <c r="BH477" s="162">
        <v>30</v>
      </c>
      <c r="BI477" s="130">
        <v>57</v>
      </c>
      <c r="BJ477" s="18">
        <f t="shared" si="3725"/>
        <v>27</v>
      </c>
      <c r="BK477" s="136"/>
      <c r="BL477" s="131"/>
      <c r="BM477" s="69"/>
      <c r="BN477" s="162">
        <v>30</v>
      </c>
      <c r="BO477" s="130">
        <v>31</v>
      </c>
      <c r="BP477" s="18">
        <f t="shared" si="3727"/>
        <v>1</v>
      </c>
      <c r="BQ477" s="136"/>
      <c r="BR477" s="131"/>
      <c r="BS477" s="69"/>
      <c r="BT477" s="162">
        <v>185</v>
      </c>
      <c r="BU477" s="130">
        <v>186</v>
      </c>
      <c r="BV477" s="18">
        <f t="shared" si="3729"/>
        <v>1</v>
      </c>
      <c r="BW477" s="136"/>
      <c r="BX477" s="131"/>
      <c r="BY477" s="69"/>
      <c r="BZ477" s="162">
        <v>185</v>
      </c>
      <c r="CA477" s="130">
        <v>186</v>
      </c>
      <c r="CB477" s="18">
        <f t="shared" si="3731"/>
        <v>1</v>
      </c>
      <c r="CC477" s="136"/>
      <c r="CD477" s="131"/>
      <c r="CE477" s="69"/>
      <c r="CF477" s="162">
        <v>185</v>
      </c>
      <c r="CG477" s="130">
        <v>186</v>
      </c>
      <c r="CH477" s="18">
        <f t="shared" si="3733"/>
        <v>1</v>
      </c>
      <c r="CI477" s="136"/>
      <c r="CJ477" s="131"/>
      <c r="CK477" s="69"/>
      <c r="CL477" s="162">
        <v>185</v>
      </c>
      <c r="CM477" s="130">
        <v>189</v>
      </c>
      <c r="CN477" s="18">
        <f t="shared" si="3735"/>
        <v>4</v>
      </c>
      <c r="CO477" s="136"/>
      <c r="CP477" s="131"/>
      <c r="CQ477" s="69"/>
      <c r="CR477" s="162">
        <v>185</v>
      </c>
      <c r="CS477" s="130">
        <v>178</v>
      </c>
      <c r="CT477" s="18">
        <f t="shared" si="3737"/>
        <v>-7</v>
      </c>
      <c r="CU477" s="136"/>
      <c r="CV477" s="131"/>
      <c r="CW477" s="69"/>
      <c r="CX477" s="162">
        <v>185</v>
      </c>
      <c r="CY477" s="130">
        <v>178</v>
      </c>
      <c r="CZ477" s="18">
        <f t="shared" si="3739"/>
        <v>-7</v>
      </c>
      <c r="DA477" s="136"/>
      <c r="DB477" s="131"/>
      <c r="DC477" s="69"/>
      <c r="DD477" s="162">
        <v>185</v>
      </c>
      <c r="DE477" s="130">
        <v>175</v>
      </c>
      <c r="DF477" s="18">
        <f t="shared" si="3741"/>
        <v>-10</v>
      </c>
      <c r="DG477" s="136"/>
      <c r="DH477" s="131"/>
      <c r="DI477" s="69"/>
      <c r="DJ477" s="162">
        <v>185</v>
      </c>
      <c r="DK477" s="130">
        <v>178</v>
      </c>
      <c r="DL477" s="18">
        <f t="shared" si="3743"/>
        <v>-7</v>
      </c>
      <c r="DM477" s="136"/>
      <c r="DN477" s="131"/>
      <c r="DO477" s="69"/>
      <c r="DP477" s="162">
        <v>185</v>
      </c>
      <c r="DQ477" s="130">
        <v>178</v>
      </c>
      <c r="DR477" s="18">
        <f t="shared" si="3745"/>
        <v>-7</v>
      </c>
      <c r="DS477" s="136"/>
      <c r="DT477" s="131"/>
      <c r="DU477" s="69"/>
      <c r="DV477" s="162">
        <v>185</v>
      </c>
      <c r="DW477" s="130">
        <v>178</v>
      </c>
      <c r="DX477" s="18">
        <f t="shared" si="3747"/>
        <v>-7</v>
      </c>
      <c r="DY477" s="136"/>
      <c r="DZ477" s="131"/>
      <c r="EA477" s="69"/>
      <c r="EB477" s="162">
        <v>185</v>
      </c>
      <c r="EC477" s="130">
        <v>184</v>
      </c>
      <c r="ED477" s="18">
        <f t="shared" si="3749"/>
        <v>-1</v>
      </c>
      <c r="EE477" s="136"/>
      <c r="EF477" s="131"/>
      <c r="EG477" s="69"/>
      <c r="EH477" s="162">
        <v>185</v>
      </c>
      <c r="EI477" s="130">
        <v>198</v>
      </c>
      <c r="EJ477" s="18">
        <f t="shared" si="3751"/>
        <v>13</v>
      </c>
      <c r="EK477" s="136"/>
      <c r="EL477" s="131"/>
      <c r="EM477" s="69"/>
      <c r="EN477" s="162">
        <v>185</v>
      </c>
      <c r="EO477" s="130">
        <v>198</v>
      </c>
      <c r="EP477" s="18">
        <f t="shared" si="3753"/>
        <v>13</v>
      </c>
      <c r="EQ477" s="136"/>
      <c r="ER477" s="131"/>
      <c r="ES477" s="69"/>
      <c r="ET477" s="162">
        <v>185</v>
      </c>
      <c r="EU477" s="130">
        <v>204</v>
      </c>
      <c r="EV477" s="18">
        <f t="shared" si="3755"/>
        <v>19</v>
      </c>
      <c r="EW477" s="136"/>
      <c r="EX477" s="131"/>
      <c r="EY477" s="69"/>
      <c r="EZ477" s="162">
        <v>185</v>
      </c>
      <c r="FA477" s="130">
        <v>204</v>
      </c>
      <c r="FB477" s="18">
        <f t="shared" si="3757"/>
        <v>19</v>
      </c>
      <c r="FC477" s="136"/>
      <c r="FD477" s="131"/>
      <c r="FE477" s="69"/>
      <c r="FF477" s="162">
        <v>185</v>
      </c>
      <c r="FG477" s="130">
        <v>217</v>
      </c>
      <c r="FH477" s="18">
        <f t="shared" si="3759"/>
        <v>32</v>
      </c>
      <c r="FI477" s="136"/>
      <c r="FJ477" s="131"/>
      <c r="FK477" s="69"/>
      <c r="FL477" s="162">
        <v>185</v>
      </c>
      <c r="FM477" s="130">
        <v>217</v>
      </c>
      <c r="FN477" s="18">
        <f t="shared" si="3761"/>
        <v>32</v>
      </c>
      <c r="FO477" s="136"/>
      <c r="FP477" s="131"/>
      <c r="FQ477" s="69"/>
      <c r="FR477" s="162">
        <v>185</v>
      </c>
      <c r="FS477" s="130">
        <v>217</v>
      </c>
      <c r="FT477" s="18">
        <f t="shared" si="3763"/>
        <v>32</v>
      </c>
      <c r="FU477" s="136"/>
      <c r="FV477" s="131"/>
      <c r="FW477" s="69"/>
      <c r="FX477" s="162">
        <v>185</v>
      </c>
      <c r="FY477" s="130">
        <v>217</v>
      </c>
      <c r="FZ477" s="18">
        <f t="shared" si="3765"/>
        <v>32</v>
      </c>
      <c r="GA477" s="136"/>
      <c r="GB477" s="131"/>
      <c r="GC477" s="69"/>
      <c r="GD477" s="162">
        <v>185</v>
      </c>
      <c r="GE477" s="130">
        <v>253</v>
      </c>
      <c r="GF477" s="18">
        <f t="shared" si="3767"/>
        <v>68</v>
      </c>
      <c r="GG477" s="136"/>
      <c r="GH477" s="131"/>
      <c r="GI477" s="69"/>
      <c r="GJ477" s="162">
        <v>185</v>
      </c>
      <c r="GK477" s="130">
        <v>236</v>
      </c>
      <c r="GL477" s="18">
        <f t="shared" si="3769"/>
        <v>51</v>
      </c>
      <c r="GM477" s="136"/>
      <c r="GN477" s="131"/>
      <c r="GO477" s="69"/>
      <c r="GP477" s="162">
        <v>185</v>
      </c>
      <c r="GQ477" s="130">
        <v>253</v>
      </c>
      <c r="GR477" s="18">
        <f t="shared" si="3771"/>
        <v>68</v>
      </c>
      <c r="GS477" s="136"/>
      <c r="GT477" s="131"/>
      <c r="GU477" s="69"/>
      <c r="GV477" s="162">
        <v>185</v>
      </c>
      <c r="GW477" s="130">
        <v>253</v>
      </c>
      <c r="GX477" s="18">
        <f t="shared" si="3773"/>
        <v>68</v>
      </c>
      <c r="GY477" s="136"/>
      <c r="GZ477" s="131"/>
      <c r="HA477" s="69"/>
      <c r="HB477" s="162">
        <v>185</v>
      </c>
      <c r="HC477" s="130">
        <v>253</v>
      </c>
      <c r="HD477" s="18">
        <f t="shared" si="3775"/>
        <v>68</v>
      </c>
      <c r="HE477" s="136"/>
      <c r="HF477" s="131"/>
      <c r="HG477" s="69"/>
      <c r="HH477" s="162"/>
      <c r="HI477" s="130"/>
      <c r="HJ477" s="18">
        <f t="shared" si="3777"/>
        <v>0</v>
      </c>
      <c r="HK477" s="136"/>
      <c r="HL477" s="131"/>
      <c r="HM477" s="69"/>
      <c r="HN477" s="162"/>
      <c r="HO477" s="130"/>
      <c r="HP477" s="18">
        <f t="shared" si="3779"/>
        <v>0</v>
      </c>
      <c r="HQ477" s="136"/>
      <c r="HR477" s="131"/>
      <c r="HS477" s="69"/>
      <c r="HT477" s="162"/>
      <c r="HU477" s="130"/>
      <c r="HV477" s="18">
        <f t="shared" si="3781"/>
        <v>0</v>
      </c>
      <c r="HW477" s="75"/>
      <c r="HX477" s="294"/>
      <c r="HY477" s="197"/>
      <c r="HZ477" s="2" t="str">
        <f t="shared" si="3850"/>
        <v>СКРЫТЬ</v>
      </c>
    </row>
    <row r="478" spans="1:234" ht="13.5" customHeight="1" x14ac:dyDescent="0.2">
      <c r="A478" s="37"/>
      <c r="B478" s="22"/>
      <c r="C478" s="22"/>
      <c r="D478" s="100"/>
      <c r="E478" s="100"/>
      <c r="F478" s="100"/>
      <c r="G478" s="22"/>
      <c r="H478" s="22" t="s">
        <v>94</v>
      </c>
      <c r="I478" s="42">
        <v>467</v>
      </c>
      <c r="J478" s="102">
        <f>SUBTOTAL(103,I$12:I478)*1</f>
        <v>84</v>
      </c>
      <c r="K478" s="104" t="s">
        <v>83</v>
      </c>
      <c r="L478" s="110"/>
      <c r="M478" s="266"/>
      <c r="N478" s="254"/>
      <c r="O478" s="150"/>
      <c r="P478" s="160"/>
      <c r="Q478" s="161"/>
      <c r="R478" s="161"/>
      <c r="S478" s="125"/>
      <c r="T478" s="125"/>
      <c r="U478" s="125"/>
      <c r="V478" s="125"/>
      <c r="W478" s="82"/>
      <c r="X478" s="132"/>
      <c r="Y478" s="133"/>
      <c r="Z478" s="133"/>
      <c r="AA478" s="133"/>
      <c r="AB478" s="26"/>
      <c r="AC478" s="188"/>
      <c r="AD478" s="230"/>
      <c r="AE478" s="231"/>
      <c r="AF478" s="232"/>
      <c r="AG478" s="223"/>
      <c r="AH478" s="216"/>
      <c r="AI478" s="224"/>
      <c r="AJ478" s="223"/>
      <c r="AK478" s="216"/>
      <c r="AL478" s="224"/>
      <c r="AM478" s="223"/>
      <c r="AN478" s="216"/>
      <c r="AO478" s="224"/>
      <c r="AP478" s="223"/>
      <c r="AQ478" s="216"/>
      <c r="AR478" s="224"/>
      <c r="AS478" s="132"/>
      <c r="AT478" s="133"/>
      <c r="AU478" s="188"/>
      <c r="AV478" s="160">
        <f>SUM(AV479:AV507)</f>
        <v>2232</v>
      </c>
      <c r="AW478" s="125">
        <f>SUM(AW479:AW507)</f>
        <v>2176</v>
      </c>
      <c r="AX478" s="134">
        <f>AW478-AV478</f>
        <v>-56</v>
      </c>
      <c r="AY478" s="132"/>
      <c r="AZ478" s="133"/>
      <c r="BA478" s="188"/>
      <c r="BB478" s="160">
        <f>SUM(BB479:BB507)</f>
        <v>2232</v>
      </c>
      <c r="BC478" s="125">
        <f>SUM(BC479:BC507)</f>
        <v>2197</v>
      </c>
      <c r="BD478" s="134">
        <f>BC478-BB478</f>
        <v>-35</v>
      </c>
      <c r="BE478" s="132"/>
      <c r="BF478" s="133"/>
      <c r="BG478" s="188"/>
      <c r="BH478" s="160">
        <f>SUM(BH479:BH507)</f>
        <v>2232</v>
      </c>
      <c r="BI478" s="125">
        <f>SUM(BI479:BI507)</f>
        <v>2197</v>
      </c>
      <c r="BJ478" s="134">
        <f>BI478-BH478</f>
        <v>-35</v>
      </c>
      <c r="BK478" s="132"/>
      <c r="BL478" s="133"/>
      <c r="BM478" s="188"/>
      <c r="BN478" s="160">
        <f>SUM(BN479:BN507)</f>
        <v>2232</v>
      </c>
      <c r="BO478" s="125">
        <f>SUM(BO479:BO507)</f>
        <v>2231</v>
      </c>
      <c r="BP478" s="134">
        <f>BO478-BN478</f>
        <v>-1</v>
      </c>
      <c r="BQ478" s="132"/>
      <c r="BR478" s="133"/>
      <c r="BS478" s="188"/>
      <c r="BT478" s="160">
        <f>SUM(BT479:BT507)</f>
        <v>2232</v>
      </c>
      <c r="BU478" s="125">
        <f>SUM(BU479:BU507)</f>
        <v>2231</v>
      </c>
      <c r="BV478" s="134">
        <f>BU478-BT478</f>
        <v>-1</v>
      </c>
      <c r="BW478" s="132"/>
      <c r="BX478" s="133"/>
      <c r="BY478" s="188"/>
      <c r="BZ478" s="160">
        <f>SUM(BZ479:BZ507)</f>
        <v>2232</v>
      </c>
      <c r="CA478" s="125">
        <f>SUM(CA479:CA507)</f>
        <v>2231</v>
      </c>
      <c r="CB478" s="134">
        <f>CA478-BZ478</f>
        <v>-1</v>
      </c>
      <c r="CC478" s="132"/>
      <c r="CD478" s="133"/>
      <c r="CE478" s="188"/>
      <c r="CF478" s="160">
        <f>SUM(CF479:CF507)</f>
        <v>2232</v>
      </c>
      <c r="CG478" s="125">
        <f>SUM(CG479:CG507)</f>
        <v>2231</v>
      </c>
      <c r="CH478" s="134">
        <f>CG478-CF478</f>
        <v>-1</v>
      </c>
      <c r="CI478" s="132"/>
      <c r="CJ478" s="133"/>
      <c r="CK478" s="188"/>
      <c r="CL478" s="160">
        <f>SUM(CL479:CL507)</f>
        <v>2232</v>
      </c>
      <c r="CM478" s="125">
        <f>SUM(CM479:CM507)</f>
        <v>2141</v>
      </c>
      <c r="CN478" s="134">
        <f>CM478-CL478</f>
        <v>-91</v>
      </c>
      <c r="CO478" s="132"/>
      <c r="CP478" s="133"/>
      <c r="CQ478" s="188"/>
      <c r="CR478" s="160">
        <f>SUM(CR479:CR507)</f>
        <v>2232</v>
      </c>
      <c r="CS478" s="125">
        <f>SUM(CS479:CS507)</f>
        <v>2202</v>
      </c>
      <c r="CT478" s="134">
        <f>CS478-CR478</f>
        <v>-30</v>
      </c>
      <c r="CU478" s="132"/>
      <c r="CV478" s="133"/>
      <c r="CW478" s="188"/>
      <c r="CX478" s="160">
        <f>SUM(CX479:CX507)</f>
        <v>2232</v>
      </c>
      <c r="CY478" s="125">
        <f>SUM(CY479:CY507)</f>
        <v>2202</v>
      </c>
      <c r="CZ478" s="134">
        <f>CY478-CX478</f>
        <v>-30</v>
      </c>
      <c r="DA478" s="132"/>
      <c r="DB478" s="133"/>
      <c r="DC478" s="188"/>
      <c r="DD478" s="160">
        <f>SUM(DD479:DD507)</f>
        <v>2232</v>
      </c>
      <c r="DE478" s="125">
        <f>SUM(DE479:DE507)</f>
        <v>2036</v>
      </c>
      <c r="DF478" s="134">
        <f>DE478-DD478</f>
        <v>-196</v>
      </c>
      <c r="DG478" s="132"/>
      <c r="DH478" s="133"/>
      <c r="DI478" s="188"/>
      <c r="DJ478" s="160">
        <f>SUM(DJ479:DJ507)</f>
        <v>2232</v>
      </c>
      <c r="DK478" s="125">
        <f>SUM(DK479:DK507)</f>
        <v>2036</v>
      </c>
      <c r="DL478" s="134">
        <f>DK478-DJ478</f>
        <v>-196</v>
      </c>
      <c r="DM478" s="132"/>
      <c r="DN478" s="133"/>
      <c r="DO478" s="188"/>
      <c r="DP478" s="160">
        <f>SUM(DP479:DP507)</f>
        <v>2232</v>
      </c>
      <c r="DQ478" s="125">
        <f>SUM(DQ479:DQ507)</f>
        <v>2036</v>
      </c>
      <c r="DR478" s="134">
        <f>DQ478-DP478</f>
        <v>-196</v>
      </c>
      <c r="DS478" s="132"/>
      <c r="DT478" s="133"/>
      <c r="DU478" s="188"/>
      <c r="DV478" s="160">
        <f>SUM(DV479:DV507)</f>
        <v>2232</v>
      </c>
      <c r="DW478" s="125">
        <f>SUM(DW479:DW507)</f>
        <v>2036</v>
      </c>
      <c r="DX478" s="134">
        <f>DW478-DV478</f>
        <v>-196</v>
      </c>
      <c r="DY478" s="132"/>
      <c r="DZ478" s="133"/>
      <c r="EA478" s="188"/>
      <c r="EB478" s="160">
        <f>SUM(EB479:EB507)</f>
        <v>2232</v>
      </c>
      <c r="EC478" s="125">
        <f>SUM(EC479:EC507)</f>
        <v>1776</v>
      </c>
      <c r="ED478" s="134">
        <f>EC478-EB478</f>
        <v>-456</v>
      </c>
      <c r="EE478" s="132"/>
      <c r="EF478" s="133"/>
      <c r="EG478" s="188"/>
      <c r="EH478" s="160">
        <f>SUM(EH479:EH507)</f>
        <v>2232</v>
      </c>
      <c r="EI478" s="125">
        <f>SUM(EI479:EI507)</f>
        <v>1934</v>
      </c>
      <c r="EJ478" s="134">
        <f>EI478-EH478</f>
        <v>-298</v>
      </c>
      <c r="EK478" s="132"/>
      <c r="EL478" s="133"/>
      <c r="EM478" s="188"/>
      <c r="EN478" s="160">
        <f>SUM(EN479:EN507)</f>
        <v>2232</v>
      </c>
      <c r="EO478" s="125">
        <f>SUM(EO479:EO507)</f>
        <v>1934</v>
      </c>
      <c r="EP478" s="134">
        <f>EO478-EN478</f>
        <v>-298</v>
      </c>
      <c r="EQ478" s="132"/>
      <c r="ER478" s="133"/>
      <c r="ES478" s="188"/>
      <c r="ET478" s="160">
        <f>SUM(ET479:ET507)</f>
        <v>2232</v>
      </c>
      <c r="EU478" s="125">
        <f>SUM(EU479:EU507)</f>
        <v>2006</v>
      </c>
      <c r="EV478" s="134">
        <f>EU478-ET478</f>
        <v>-226</v>
      </c>
      <c r="EW478" s="132"/>
      <c r="EX478" s="133"/>
      <c r="EY478" s="188"/>
      <c r="EZ478" s="160">
        <f>SUM(EZ479:EZ507)</f>
        <v>2232</v>
      </c>
      <c r="FA478" s="125">
        <f>SUM(FA479:FA507)</f>
        <v>2006</v>
      </c>
      <c r="FB478" s="134">
        <f>FA478-EZ478</f>
        <v>-226</v>
      </c>
      <c r="FC478" s="132"/>
      <c r="FD478" s="133"/>
      <c r="FE478" s="188"/>
      <c r="FF478" s="160">
        <f>SUM(FF479:FF507)</f>
        <v>2232</v>
      </c>
      <c r="FG478" s="125">
        <f>SUM(FG479:FG507)</f>
        <v>1994</v>
      </c>
      <c r="FH478" s="134">
        <f>FG478-FF478</f>
        <v>-238</v>
      </c>
      <c r="FI478" s="132"/>
      <c r="FJ478" s="133"/>
      <c r="FK478" s="188"/>
      <c r="FL478" s="160">
        <f>SUM(FL479:FL507)</f>
        <v>2232</v>
      </c>
      <c r="FM478" s="125">
        <f>SUM(FM479:FM507)</f>
        <v>1994</v>
      </c>
      <c r="FN478" s="134">
        <f>FM478-FL478</f>
        <v>-238</v>
      </c>
      <c r="FO478" s="132"/>
      <c r="FP478" s="133"/>
      <c r="FQ478" s="188"/>
      <c r="FR478" s="160">
        <f>SUM(FR479:FR507)</f>
        <v>2232</v>
      </c>
      <c r="FS478" s="125">
        <f>SUM(FS479:FS507)</f>
        <v>1994</v>
      </c>
      <c r="FT478" s="134">
        <f>FS478-FR478</f>
        <v>-238</v>
      </c>
      <c r="FU478" s="132"/>
      <c r="FV478" s="133"/>
      <c r="FW478" s="188"/>
      <c r="FX478" s="160">
        <f>SUM(FX479:FX507)</f>
        <v>2232</v>
      </c>
      <c r="FY478" s="125">
        <f>SUM(FY479:FY507)</f>
        <v>1994</v>
      </c>
      <c r="FZ478" s="134">
        <f>FY478-FX478</f>
        <v>-238</v>
      </c>
      <c r="GA478" s="132"/>
      <c r="GB478" s="133"/>
      <c r="GC478" s="188"/>
      <c r="GD478" s="160">
        <f>SUM(GD479:GD507)</f>
        <v>2232</v>
      </c>
      <c r="GE478" s="125">
        <f>SUM(GE479:GE507)</f>
        <v>2025</v>
      </c>
      <c r="GF478" s="134">
        <f>GE478-GD478</f>
        <v>-207</v>
      </c>
      <c r="GG478" s="132"/>
      <c r="GH478" s="133"/>
      <c r="GI478" s="188"/>
      <c r="GJ478" s="160">
        <f>SUM(GJ479:GJ507)</f>
        <v>2232</v>
      </c>
      <c r="GK478" s="125">
        <f>SUM(GK479:GK507)</f>
        <v>2025</v>
      </c>
      <c r="GL478" s="134">
        <f>GK478-GJ478</f>
        <v>-207</v>
      </c>
      <c r="GM478" s="132"/>
      <c r="GN478" s="133"/>
      <c r="GO478" s="188"/>
      <c r="GP478" s="160">
        <f>SUM(GP479:GP507)</f>
        <v>2232</v>
      </c>
      <c r="GQ478" s="125">
        <f>SUM(GQ479:GQ507)</f>
        <v>2025</v>
      </c>
      <c r="GR478" s="134">
        <f>GQ478-GP478</f>
        <v>-207</v>
      </c>
      <c r="GS478" s="132"/>
      <c r="GT478" s="133"/>
      <c r="GU478" s="188"/>
      <c r="GV478" s="160">
        <f>SUM(GV479:GV507)</f>
        <v>2232</v>
      </c>
      <c r="GW478" s="125">
        <f>SUM(GW479:GW507)</f>
        <v>2025</v>
      </c>
      <c r="GX478" s="134">
        <f>GW478-GV478</f>
        <v>-207</v>
      </c>
      <c r="GY478" s="132"/>
      <c r="GZ478" s="133"/>
      <c r="HA478" s="188"/>
      <c r="HB478" s="160">
        <f>SUM(HB479:HB507)</f>
        <v>2232</v>
      </c>
      <c r="HC478" s="125">
        <f>SUM(HC479:HC507)</f>
        <v>2025</v>
      </c>
      <c r="HD478" s="134">
        <f>HC478-HB478</f>
        <v>-207</v>
      </c>
      <c r="HE478" s="132"/>
      <c r="HF478" s="133"/>
      <c r="HG478" s="188"/>
      <c r="HH478" s="160">
        <f>SUM(HH479:HH507)</f>
        <v>0</v>
      </c>
      <c r="HI478" s="125">
        <f>SUM(HI479:HI507)</f>
        <v>0</v>
      </c>
      <c r="HJ478" s="134">
        <f>HI478-HH478</f>
        <v>0</v>
      </c>
      <c r="HK478" s="132"/>
      <c r="HL478" s="133"/>
      <c r="HM478" s="188"/>
      <c r="HN478" s="160">
        <f>SUM(HN479:HN507)</f>
        <v>0</v>
      </c>
      <c r="HO478" s="125">
        <f>SUM(HO479:HO507)</f>
        <v>0</v>
      </c>
      <c r="HP478" s="134">
        <f>HO478-HN478</f>
        <v>0</v>
      </c>
      <c r="HQ478" s="132"/>
      <c r="HR478" s="133"/>
      <c r="HS478" s="188"/>
      <c r="HT478" s="160">
        <f>SUM(HT479:HT507)</f>
        <v>0</v>
      </c>
      <c r="HU478" s="125">
        <f>SUM(HU479:HU507)</f>
        <v>0</v>
      </c>
      <c r="HV478" s="134">
        <f>HU478-HT478</f>
        <v>0</v>
      </c>
      <c r="HW478" s="110"/>
      <c r="HX478" s="292"/>
      <c r="HY478" s="209">
        <v>1</v>
      </c>
      <c r="HZ478" s="2">
        <f t="shared" si="3850"/>
        <v>1</v>
      </c>
    </row>
    <row r="479" spans="1:234" ht="13.5" hidden="1" customHeight="1" x14ac:dyDescent="0.2">
      <c r="A479" s="37"/>
      <c r="B479" s="22"/>
      <c r="C479" s="22"/>
      <c r="D479" s="100"/>
      <c r="E479" s="100"/>
      <c r="F479" s="100"/>
      <c r="G479" s="22"/>
      <c r="H479" s="22" t="s">
        <v>94</v>
      </c>
      <c r="I479" s="42">
        <v>468</v>
      </c>
      <c r="J479" s="102">
        <f>SUBTOTAL(103,I$12:I479)*1</f>
        <v>84</v>
      </c>
      <c r="K479" s="108" t="s">
        <v>107</v>
      </c>
      <c r="L479" s="17"/>
      <c r="M479" s="255">
        <f t="shared" ref="M479:M485" si="3851">MIN(M511,M542,M573)</f>
        <v>42887</v>
      </c>
      <c r="N479" s="255">
        <f>MAX(N511,N542,N573)</f>
        <v>43753</v>
      </c>
      <c r="O479" s="118">
        <f>MAX(O511,O542,O573)</f>
        <v>43951</v>
      </c>
      <c r="P479" s="162">
        <f t="shared" ref="P479:T485" si="3852">SUMIF($K$511:$K$601,$K479,P$511:P$601)</f>
        <v>4616</v>
      </c>
      <c r="Q479" s="163">
        <f t="shared" si="3852"/>
        <v>4397</v>
      </c>
      <c r="R479" s="163">
        <f t="shared" si="3852"/>
        <v>4397</v>
      </c>
      <c r="S479" s="123">
        <f t="shared" ca="1" si="3852"/>
        <v>4397</v>
      </c>
      <c r="T479" s="123">
        <f t="shared" si="3852"/>
        <v>4397</v>
      </c>
      <c r="U479" s="91">
        <f t="shared" ref="U479:U485" ca="1" si="3853">T479-S479</f>
        <v>0</v>
      </c>
      <c r="V479" s="91">
        <f t="shared" ref="V479:V485" si="3854">P479-T479</f>
        <v>219</v>
      </c>
      <c r="W479" s="120">
        <f t="shared" ref="W479:W506" si="3855">IF(OR(AND(P479=0,T479=0),AND(P479="",T479="")),"",IF(AND(P479=0,T479&gt;0),1,T479/P479))</f>
        <v>0.95255632582322358</v>
      </c>
      <c r="X479" s="178">
        <f t="shared" ref="X479:AA485" si="3856">SUMIF($K$511:$K$601,$K479,X$511:X$601)</f>
        <v>0</v>
      </c>
      <c r="Y479" s="128">
        <f t="shared" si="3856"/>
        <v>0</v>
      </c>
      <c r="Z479" s="179">
        <f t="shared" ca="1" si="3856"/>
        <v>0</v>
      </c>
      <c r="AA479" s="127">
        <f t="shared" si="3856"/>
        <v>0</v>
      </c>
      <c r="AB479" s="67" t="str">
        <f t="shared" ref="AB479:AB485" ca="1" si="3857">IF(OR(AND(Z479=0,AA479=0),AND(Z479="",AA479="")),"",IF(AND(Z479=0,AA479&gt;0),1,AA479/Z479))</f>
        <v/>
      </c>
      <c r="AC479" s="69">
        <f t="shared" ref="AC479:AC485" ca="1" si="3858">AA479-Z479</f>
        <v>0</v>
      </c>
      <c r="AD479" s="178">
        <f t="shared" ref="AD479:AE495" si="3859">SUMIF($K$511:$K$601,$K479,AD$511:AD$601)</f>
        <v>0</v>
      </c>
      <c r="AE479" s="127">
        <f t="shared" si="3859"/>
        <v>0</v>
      </c>
      <c r="AF479" s="225">
        <f t="shared" ref="AF479:AF506" si="3860">AE479-AD479</f>
        <v>0</v>
      </c>
      <c r="AG479" s="178">
        <f t="shared" ref="AG479:AH495" si="3861">SUMIF($K$511:$K$601,$K479,AG$511:AG$601)</f>
        <v>0</v>
      </c>
      <c r="AH479" s="127">
        <f t="shared" si="3861"/>
        <v>0</v>
      </c>
      <c r="AI479" s="225">
        <f t="shared" ref="AI479:AI506" si="3862">AH479-AG479</f>
        <v>0</v>
      </c>
      <c r="AJ479" s="178">
        <f t="shared" ref="AJ479:AK495" si="3863">SUMIF($K$511:$K$601,$K479,AJ$511:AJ$601)</f>
        <v>0</v>
      </c>
      <c r="AK479" s="127">
        <f t="shared" si="3863"/>
        <v>0</v>
      </c>
      <c r="AL479" s="225">
        <f t="shared" ref="AL479:AL506" si="3864">AK479-AJ479</f>
        <v>0</v>
      </c>
      <c r="AM479" s="178">
        <f t="shared" ref="AM479:AN495" si="3865">SUMIF($K$511:$K$601,$K479,AM$511:AM$601)</f>
        <v>0</v>
      </c>
      <c r="AN479" s="127">
        <f t="shared" si="3865"/>
        <v>0</v>
      </c>
      <c r="AO479" s="225">
        <f t="shared" ref="AO479:AO506" si="3866">AN479-AM479</f>
        <v>0</v>
      </c>
      <c r="AP479" s="178">
        <f t="shared" ref="AP479:AQ495" si="3867">SUMIF($K$511:$K$601,$K479,AP$511:AP$601)</f>
        <v>0</v>
      </c>
      <c r="AQ479" s="127">
        <f t="shared" si="3867"/>
        <v>0</v>
      </c>
      <c r="AR479" s="225">
        <f t="shared" ref="AR479:AR506" si="3868">AQ479-AP479</f>
        <v>0</v>
      </c>
      <c r="AS479" s="178">
        <f t="shared" ref="AS479:AT485" si="3869">SUMIF($K$511:$K$601,$K479,AS$511:AS$601)</f>
        <v>0</v>
      </c>
      <c r="AT479" s="127">
        <f t="shared" si="3869"/>
        <v>0</v>
      </c>
      <c r="AU479" s="69">
        <f t="shared" ref="AU479:AU485" si="3870">AT479-AS479</f>
        <v>0</v>
      </c>
      <c r="AV479" s="162">
        <f t="shared" ref="AV479:AW485" si="3871">SUMIF($K$511:$K$601,$K479,AV$511:AV$601)</f>
        <v>0</v>
      </c>
      <c r="AW479" s="123">
        <f t="shared" si="3871"/>
        <v>0</v>
      </c>
      <c r="AX479" s="18">
        <f t="shared" ref="AX479:AX485" si="3872">AW479-AV479</f>
        <v>0</v>
      </c>
      <c r="AY479" s="178">
        <f t="shared" ref="AY479:AZ485" si="3873">SUMIF($K$511:$K$601,$K479,AY$511:AY$601)</f>
        <v>0</v>
      </c>
      <c r="AZ479" s="127">
        <f t="shared" si="3873"/>
        <v>0</v>
      </c>
      <c r="BA479" s="69">
        <f t="shared" ref="BA479:BA485" si="3874">AZ479-AY479</f>
        <v>0</v>
      </c>
      <c r="BB479" s="162">
        <f t="shared" ref="BB479:BC485" si="3875">SUMIF($K$511:$K$601,$K479,BB$511:BB$601)</f>
        <v>0</v>
      </c>
      <c r="BC479" s="123">
        <f t="shared" si="3875"/>
        <v>0</v>
      </c>
      <c r="BD479" s="18">
        <f t="shared" ref="BD479:BD485" si="3876">BC479-BB479</f>
        <v>0</v>
      </c>
      <c r="BE479" s="178">
        <f t="shared" ref="BE479:BF485" si="3877">SUMIF($K$511:$K$601,$K479,BE$511:BE$601)</f>
        <v>0</v>
      </c>
      <c r="BF479" s="127">
        <f t="shared" si="3877"/>
        <v>0</v>
      </c>
      <c r="BG479" s="69">
        <f t="shared" ref="BG479:BG485" si="3878">BF479-BE479</f>
        <v>0</v>
      </c>
      <c r="BH479" s="162">
        <f t="shared" ref="BH479:BI485" si="3879">SUMIF($K$511:$K$601,$K479,BH$511:BH$601)</f>
        <v>0</v>
      </c>
      <c r="BI479" s="123">
        <f t="shared" si="3879"/>
        <v>0</v>
      </c>
      <c r="BJ479" s="18">
        <f t="shared" ref="BJ479:BJ485" si="3880">BI479-BH479</f>
        <v>0</v>
      </c>
      <c r="BK479" s="178">
        <f t="shared" ref="BK479:BL485" si="3881">SUMIF($K$511:$K$601,$K479,BK$511:BK$601)</f>
        <v>0</v>
      </c>
      <c r="BL479" s="127">
        <f t="shared" si="3881"/>
        <v>0</v>
      </c>
      <c r="BM479" s="69">
        <f t="shared" ref="BM479:BM485" si="3882">BL479-BK479</f>
        <v>0</v>
      </c>
      <c r="BN479" s="162">
        <f t="shared" ref="BN479:BO485" si="3883">SUMIF($K$511:$K$601,$K479,BN$511:BN$601)</f>
        <v>0</v>
      </c>
      <c r="BO479" s="123">
        <f t="shared" si="3883"/>
        <v>0</v>
      </c>
      <c r="BP479" s="18">
        <f t="shared" ref="BP479:BP485" si="3884">BO479-BN479</f>
        <v>0</v>
      </c>
      <c r="BQ479" s="178">
        <f t="shared" ref="BQ479:BR485" si="3885">SUMIF($K$511:$K$601,$K479,BQ$511:BQ$601)</f>
        <v>0</v>
      </c>
      <c r="BR479" s="127">
        <f t="shared" si="3885"/>
        <v>0</v>
      </c>
      <c r="BS479" s="69">
        <f t="shared" ref="BS479:BS485" si="3886">BR479-BQ479</f>
        <v>0</v>
      </c>
      <c r="BT479" s="162">
        <f t="shared" ref="BT479:BU485" si="3887">SUMIF($K$511:$K$601,$K479,BT$511:BT$601)</f>
        <v>0</v>
      </c>
      <c r="BU479" s="123">
        <f t="shared" si="3887"/>
        <v>0</v>
      </c>
      <c r="BV479" s="18">
        <f t="shared" ref="BV479:BV485" si="3888">BU479-BT479</f>
        <v>0</v>
      </c>
      <c r="BW479" s="178">
        <f t="shared" ref="BW479:BX485" si="3889">SUMIF($K$511:$K$601,$K479,BW$511:BW$601)</f>
        <v>0</v>
      </c>
      <c r="BX479" s="127">
        <f t="shared" si="3889"/>
        <v>0</v>
      </c>
      <c r="BY479" s="69">
        <f t="shared" ref="BY479:BY485" si="3890">BX479-BW479</f>
        <v>0</v>
      </c>
      <c r="BZ479" s="162">
        <f t="shared" ref="BZ479:CA485" si="3891">SUMIF($K$511:$K$601,$K479,BZ$511:BZ$601)</f>
        <v>0</v>
      </c>
      <c r="CA479" s="123">
        <f t="shared" si="3891"/>
        <v>0</v>
      </c>
      <c r="CB479" s="18">
        <f t="shared" ref="CB479:CB485" si="3892">CA479-BZ479</f>
        <v>0</v>
      </c>
      <c r="CC479" s="178">
        <f t="shared" ref="CC479:CD485" si="3893">SUMIF($K$511:$K$601,$K479,CC$511:CC$601)</f>
        <v>0</v>
      </c>
      <c r="CD479" s="127">
        <f t="shared" si="3893"/>
        <v>0</v>
      </c>
      <c r="CE479" s="69">
        <f t="shared" ref="CE479:CE485" si="3894">CD479-CC479</f>
        <v>0</v>
      </c>
      <c r="CF479" s="162">
        <f t="shared" ref="CF479:CG485" si="3895">SUMIF($K$511:$K$601,$K479,CF$511:CF$601)</f>
        <v>0</v>
      </c>
      <c r="CG479" s="123">
        <f t="shared" si="3895"/>
        <v>0</v>
      </c>
      <c r="CH479" s="18">
        <f t="shared" ref="CH479:CH485" si="3896">CG479-CF479</f>
        <v>0</v>
      </c>
      <c r="CI479" s="178">
        <f t="shared" ref="CI479:CJ485" si="3897">SUMIF($K$511:$K$601,$K479,CI$511:CI$601)</f>
        <v>0</v>
      </c>
      <c r="CJ479" s="127">
        <f t="shared" si="3897"/>
        <v>0</v>
      </c>
      <c r="CK479" s="69">
        <f t="shared" ref="CK479:CK485" si="3898">CJ479-CI479</f>
        <v>0</v>
      </c>
      <c r="CL479" s="162">
        <f t="shared" ref="CL479:CM485" si="3899">SUMIF($K$511:$K$601,$K479,CL$511:CL$601)</f>
        <v>0</v>
      </c>
      <c r="CM479" s="123">
        <f t="shared" si="3899"/>
        <v>0</v>
      </c>
      <c r="CN479" s="18">
        <f t="shared" ref="CN479:CN485" si="3900">CM479-CL479</f>
        <v>0</v>
      </c>
      <c r="CO479" s="178">
        <f t="shared" ref="CO479:CP485" si="3901">SUMIF($K$511:$K$601,$K479,CO$511:CO$601)</f>
        <v>0</v>
      </c>
      <c r="CP479" s="127">
        <f t="shared" si="3901"/>
        <v>0</v>
      </c>
      <c r="CQ479" s="69">
        <f t="shared" ref="CQ479:CQ485" si="3902">CP479-CO479</f>
        <v>0</v>
      </c>
      <c r="CR479" s="162">
        <f t="shared" ref="CR479:CS485" si="3903">SUMIF($K$511:$K$601,$K479,CR$511:CR$601)</f>
        <v>0</v>
      </c>
      <c r="CS479" s="123">
        <f t="shared" si="3903"/>
        <v>0</v>
      </c>
      <c r="CT479" s="18">
        <f t="shared" ref="CT479:CT485" si="3904">CS479-CR479</f>
        <v>0</v>
      </c>
      <c r="CU479" s="178">
        <f t="shared" ref="CU479:CV485" si="3905">SUMIF($K$511:$K$601,$K479,CU$511:CU$601)</f>
        <v>0</v>
      </c>
      <c r="CV479" s="127">
        <f t="shared" si="3905"/>
        <v>0</v>
      </c>
      <c r="CW479" s="69">
        <f t="shared" ref="CW479:CW485" si="3906">CV479-CU479</f>
        <v>0</v>
      </c>
      <c r="CX479" s="162">
        <f t="shared" ref="CX479:CY485" si="3907">SUMIF($K$511:$K$601,$K479,CX$511:CX$601)</f>
        <v>0</v>
      </c>
      <c r="CY479" s="123">
        <f t="shared" si="3907"/>
        <v>0</v>
      </c>
      <c r="CZ479" s="18">
        <f t="shared" ref="CZ479:CZ485" si="3908">CY479-CX479</f>
        <v>0</v>
      </c>
      <c r="DA479" s="178">
        <f t="shared" ref="DA479:DB485" si="3909">SUMIF($K$511:$K$601,$K479,DA$511:DA$601)</f>
        <v>0</v>
      </c>
      <c r="DB479" s="127">
        <f t="shared" si="3909"/>
        <v>0</v>
      </c>
      <c r="DC479" s="69">
        <f t="shared" ref="DC479:DC485" si="3910">DB479-DA479</f>
        <v>0</v>
      </c>
      <c r="DD479" s="162">
        <f t="shared" ref="DD479:DE485" si="3911">SUMIF($K$511:$K$601,$K479,DD$511:DD$601)</f>
        <v>0</v>
      </c>
      <c r="DE479" s="123">
        <f t="shared" si="3911"/>
        <v>0</v>
      </c>
      <c r="DF479" s="18">
        <f t="shared" ref="DF479:DF485" si="3912">DE479-DD479</f>
        <v>0</v>
      </c>
      <c r="DG479" s="178">
        <f t="shared" ref="DG479:DH485" si="3913">SUMIF($K$511:$K$601,$K479,DG$511:DG$601)</f>
        <v>0</v>
      </c>
      <c r="DH479" s="127">
        <f t="shared" si="3913"/>
        <v>0</v>
      </c>
      <c r="DI479" s="69">
        <f t="shared" ref="DI479:DI485" si="3914">DH479-DG479</f>
        <v>0</v>
      </c>
      <c r="DJ479" s="162">
        <f t="shared" ref="DJ479:DK485" si="3915">SUMIF($K$511:$K$601,$K479,DJ$511:DJ$601)</f>
        <v>0</v>
      </c>
      <c r="DK479" s="123">
        <f t="shared" si="3915"/>
        <v>0</v>
      </c>
      <c r="DL479" s="18">
        <f t="shared" ref="DL479:DL485" si="3916">DK479-DJ479</f>
        <v>0</v>
      </c>
      <c r="DM479" s="178">
        <f t="shared" ref="DM479:DN485" si="3917">SUMIF($K$511:$K$601,$K479,DM$511:DM$601)</f>
        <v>0</v>
      </c>
      <c r="DN479" s="127">
        <f t="shared" si="3917"/>
        <v>0</v>
      </c>
      <c r="DO479" s="69">
        <f t="shared" ref="DO479:DO485" si="3918">DN479-DM479</f>
        <v>0</v>
      </c>
      <c r="DP479" s="162">
        <f t="shared" ref="DP479:DQ485" si="3919">SUMIF($K$511:$K$601,$K479,DP$511:DP$601)</f>
        <v>0</v>
      </c>
      <c r="DQ479" s="123">
        <f t="shared" si="3919"/>
        <v>0</v>
      </c>
      <c r="DR479" s="18">
        <f t="shared" ref="DR479:DR485" si="3920">DQ479-DP479</f>
        <v>0</v>
      </c>
      <c r="DS479" s="178">
        <f t="shared" ref="DS479:DT485" si="3921">SUMIF($K$511:$K$601,$K479,DS$511:DS$601)</f>
        <v>0</v>
      </c>
      <c r="DT479" s="127">
        <f t="shared" si="3921"/>
        <v>0</v>
      </c>
      <c r="DU479" s="69">
        <f t="shared" ref="DU479:DU485" si="3922">DT479-DS479</f>
        <v>0</v>
      </c>
      <c r="DV479" s="162">
        <f t="shared" ref="DV479:DW485" si="3923">SUMIF($K$511:$K$601,$K479,DV$511:DV$601)</f>
        <v>0</v>
      </c>
      <c r="DW479" s="123">
        <f t="shared" si="3923"/>
        <v>0</v>
      </c>
      <c r="DX479" s="18">
        <f t="shared" ref="DX479:DX485" si="3924">DW479-DV479</f>
        <v>0</v>
      </c>
      <c r="DY479" s="178">
        <f t="shared" ref="DY479:DZ485" si="3925">SUMIF($K$511:$K$601,$K479,DY$511:DY$601)</f>
        <v>0</v>
      </c>
      <c r="DZ479" s="127">
        <f t="shared" si="3925"/>
        <v>0</v>
      </c>
      <c r="EA479" s="69">
        <f t="shared" ref="EA479:EA485" si="3926">DZ479-DY479</f>
        <v>0</v>
      </c>
      <c r="EB479" s="162">
        <f t="shared" ref="EB479:EC485" si="3927">SUMIF($K$511:$K$601,$K479,EB$511:EB$601)</f>
        <v>0</v>
      </c>
      <c r="EC479" s="123">
        <f t="shared" si="3927"/>
        <v>0</v>
      </c>
      <c r="ED479" s="18">
        <f t="shared" ref="ED479:ED485" si="3928">EC479-EB479</f>
        <v>0</v>
      </c>
      <c r="EE479" s="178">
        <f t="shared" ref="EE479:EF485" si="3929">SUMIF($K$511:$K$601,$K479,EE$511:EE$601)</f>
        <v>0</v>
      </c>
      <c r="EF479" s="127">
        <f t="shared" si="3929"/>
        <v>0</v>
      </c>
      <c r="EG479" s="69">
        <f t="shared" ref="EG479:EG485" si="3930">EF479-EE479</f>
        <v>0</v>
      </c>
      <c r="EH479" s="162">
        <f t="shared" ref="EH479:EI485" si="3931">SUMIF($K$511:$K$601,$K479,EH$511:EH$601)</f>
        <v>0</v>
      </c>
      <c r="EI479" s="123">
        <f t="shared" si="3931"/>
        <v>0</v>
      </c>
      <c r="EJ479" s="18">
        <f t="shared" ref="EJ479:EJ485" si="3932">EI479-EH479</f>
        <v>0</v>
      </c>
      <c r="EK479" s="178">
        <f t="shared" ref="EK479:EL485" si="3933">SUMIF($K$511:$K$601,$K479,EK$511:EK$601)</f>
        <v>0</v>
      </c>
      <c r="EL479" s="127">
        <f t="shared" si="3933"/>
        <v>0</v>
      </c>
      <c r="EM479" s="69">
        <f t="shared" ref="EM479:EM485" si="3934">EL479-EK479</f>
        <v>0</v>
      </c>
      <c r="EN479" s="162">
        <f t="shared" ref="EN479:EO485" si="3935">SUMIF($K$511:$K$601,$K479,EN$511:EN$601)</f>
        <v>0</v>
      </c>
      <c r="EO479" s="123">
        <f t="shared" si="3935"/>
        <v>0</v>
      </c>
      <c r="EP479" s="18">
        <f t="shared" ref="EP479:EP485" si="3936">EO479-EN479</f>
        <v>0</v>
      </c>
      <c r="EQ479" s="178">
        <f t="shared" ref="EQ479:ER485" si="3937">SUMIF($K$511:$K$601,$K479,EQ$511:EQ$601)</f>
        <v>0</v>
      </c>
      <c r="ER479" s="127">
        <f t="shared" si="3937"/>
        <v>0</v>
      </c>
      <c r="ES479" s="69">
        <f t="shared" ref="ES479:ES485" si="3938">ER479-EQ479</f>
        <v>0</v>
      </c>
      <c r="ET479" s="162">
        <f t="shared" ref="ET479:EU485" si="3939">SUMIF($K$511:$K$601,$K479,ET$511:ET$601)</f>
        <v>0</v>
      </c>
      <c r="EU479" s="123">
        <f t="shared" si="3939"/>
        <v>0</v>
      </c>
      <c r="EV479" s="18">
        <f t="shared" ref="EV479:EV485" si="3940">EU479-ET479</f>
        <v>0</v>
      </c>
      <c r="EW479" s="178">
        <f t="shared" ref="EW479:EX485" si="3941">SUMIF($K$511:$K$601,$K479,EW$511:EW$601)</f>
        <v>0</v>
      </c>
      <c r="EX479" s="127">
        <f t="shared" si="3941"/>
        <v>0</v>
      </c>
      <c r="EY479" s="69">
        <f t="shared" ref="EY479:EY485" si="3942">EX479-EW479</f>
        <v>0</v>
      </c>
      <c r="EZ479" s="162">
        <f t="shared" ref="EZ479:FA485" si="3943">SUMIF($K$511:$K$601,$K479,EZ$511:EZ$601)</f>
        <v>0</v>
      </c>
      <c r="FA479" s="123">
        <f t="shared" si="3943"/>
        <v>0</v>
      </c>
      <c r="FB479" s="18">
        <f t="shared" ref="FB479:FB485" si="3944">FA479-EZ479</f>
        <v>0</v>
      </c>
      <c r="FC479" s="178">
        <f t="shared" ref="FC479:FD485" si="3945">SUMIF($K$511:$K$601,$K479,FC$511:FC$601)</f>
        <v>0</v>
      </c>
      <c r="FD479" s="127">
        <f t="shared" si="3945"/>
        <v>0</v>
      </c>
      <c r="FE479" s="69">
        <f t="shared" ref="FE479:FE485" si="3946">FD479-FC479</f>
        <v>0</v>
      </c>
      <c r="FF479" s="162">
        <f t="shared" ref="FF479:FG485" si="3947">SUMIF($K$511:$K$601,$K479,FF$511:FF$601)</f>
        <v>0</v>
      </c>
      <c r="FG479" s="123">
        <f t="shared" si="3947"/>
        <v>0</v>
      </c>
      <c r="FH479" s="18">
        <f t="shared" ref="FH479:FH485" si="3948">FG479-FF479</f>
        <v>0</v>
      </c>
      <c r="FI479" s="178">
        <f t="shared" ref="FI479:FJ485" si="3949">SUMIF($K$511:$K$601,$K479,FI$511:FI$601)</f>
        <v>0</v>
      </c>
      <c r="FJ479" s="127">
        <f t="shared" si="3949"/>
        <v>0</v>
      </c>
      <c r="FK479" s="69">
        <f t="shared" ref="FK479:FK485" si="3950">FJ479-FI479</f>
        <v>0</v>
      </c>
      <c r="FL479" s="162">
        <f t="shared" ref="FL479:FM485" si="3951">SUMIF($K$511:$K$601,$K479,FL$511:FL$601)</f>
        <v>0</v>
      </c>
      <c r="FM479" s="123">
        <f t="shared" si="3951"/>
        <v>0</v>
      </c>
      <c r="FN479" s="18">
        <f t="shared" ref="FN479:FN485" si="3952">FM479-FL479</f>
        <v>0</v>
      </c>
      <c r="FO479" s="178">
        <f t="shared" ref="FO479:FP485" si="3953">SUMIF($K$511:$K$601,$K479,FO$511:FO$601)</f>
        <v>0</v>
      </c>
      <c r="FP479" s="127">
        <f t="shared" si="3953"/>
        <v>0</v>
      </c>
      <c r="FQ479" s="69">
        <f t="shared" ref="FQ479:FQ485" si="3954">FP479-FO479</f>
        <v>0</v>
      </c>
      <c r="FR479" s="162">
        <f t="shared" ref="FR479:FS485" si="3955">SUMIF($K$511:$K$601,$K479,FR$511:FR$601)</f>
        <v>0</v>
      </c>
      <c r="FS479" s="123">
        <f t="shared" si="3955"/>
        <v>0</v>
      </c>
      <c r="FT479" s="18">
        <f t="shared" ref="FT479:FT485" si="3956">FS479-FR479</f>
        <v>0</v>
      </c>
      <c r="FU479" s="178">
        <f t="shared" ref="FU479:FV485" si="3957">SUMIF($K$511:$K$601,$K479,FU$511:FU$601)</f>
        <v>0</v>
      </c>
      <c r="FV479" s="127">
        <f t="shared" si="3957"/>
        <v>0</v>
      </c>
      <c r="FW479" s="69">
        <f t="shared" ref="FW479:FW485" si="3958">FV479-FU479</f>
        <v>0</v>
      </c>
      <c r="FX479" s="162">
        <f t="shared" ref="FX479:FY485" si="3959">SUMIF($K$511:$K$601,$K479,FX$511:FX$601)</f>
        <v>0</v>
      </c>
      <c r="FY479" s="123">
        <f t="shared" si="3959"/>
        <v>0</v>
      </c>
      <c r="FZ479" s="18">
        <f t="shared" ref="FZ479:FZ485" si="3960">FY479-FX479</f>
        <v>0</v>
      </c>
      <c r="GA479" s="178">
        <f t="shared" ref="GA479:GB485" si="3961">SUMIF($K$511:$K$601,$K479,GA$511:GA$601)</f>
        <v>0</v>
      </c>
      <c r="GB479" s="127">
        <f t="shared" si="3961"/>
        <v>0</v>
      </c>
      <c r="GC479" s="69">
        <f t="shared" ref="GC479:GC485" si="3962">GB479-GA479</f>
        <v>0</v>
      </c>
      <c r="GD479" s="162">
        <f t="shared" ref="GD479:GE485" si="3963">SUMIF($K$511:$K$601,$K479,GD$511:GD$601)</f>
        <v>0</v>
      </c>
      <c r="GE479" s="123">
        <f t="shared" si="3963"/>
        <v>0</v>
      </c>
      <c r="GF479" s="18">
        <f t="shared" ref="GF479:GF485" si="3964">GE479-GD479</f>
        <v>0</v>
      </c>
      <c r="GG479" s="178">
        <f t="shared" ref="GG479:GH485" si="3965">SUMIF($K$511:$K$601,$K479,GG$511:GG$601)</f>
        <v>0</v>
      </c>
      <c r="GH479" s="127">
        <f t="shared" si="3965"/>
        <v>0</v>
      </c>
      <c r="GI479" s="69">
        <f t="shared" ref="GI479:GI485" si="3966">GH479-GG479</f>
        <v>0</v>
      </c>
      <c r="GJ479" s="162">
        <f t="shared" ref="GJ479:GK485" si="3967">SUMIF($K$511:$K$601,$K479,GJ$511:GJ$601)</f>
        <v>0</v>
      </c>
      <c r="GK479" s="123">
        <f t="shared" si="3967"/>
        <v>0</v>
      </c>
      <c r="GL479" s="18">
        <f t="shared" ref="GL479:GL485" si="3968">GK479-GJ479</f>
        <v>0</v>
      </c>
      <c r="GM479" s="178">
        <f t="shared" ref="GM479:GN485" si="3969">SUMIF($K$511:$K$601,$K479,GM$511:GM$601)</f>
        <v>0</v>
      </c>
      <c r="GN479" s="127">
        <f t="shared" si="3969"/>
        <v>0</v>
      </c>
      <c r="GO479" s="69">
        <f t="shared" ref="GO479:GO485" si="3970">GN479-GM479</f>
        <v>0</v>
      </c>
      <c r="GP479" s="162">
        <f t="shared" ref="GP479:GQ485" si="3971">SUMIF($K$511:$K$601,$K479,GP$511:GP$601)</f>
        <v>0</v>
      </c>
      <c r="GQ479" s="123">
        <f t="shared" si="3971"/>
        <v>0</v>
      </c>
      <c r="GR479" s="18">
        <f t="shared" ref="GR479:GR485" si="3972">GQ479-GP479</f>
        <v>0</v>
      </c>
      <c r="GS479" s="178">
        <f t="shared" ref="GS479:GT485" si="3973">SUMIF($K$511:$K$601,$K479,GS$511:GS$601)</f>
        <v>0</v>
      </c>
      <c r="GT479" s="127">
        <f t="shared" si="3973"/>
        <v>0</v>
      </c>
      <c r="GU479" s="69">
        <f t="shared" ref="GU479:GU485" si="3974">GT479-GS479</f>
        <v>0</v>
      </c>
      <c r="GV479" s="162">
        <f t="shared" ref="GV479:GW485" si="3975">SUMIF($K$511:$K$601,$K479,GV$511:GV$601)</f>
        <v>0</v>
      </c>
      <c r="GW479" s="123">
        <f t="shared" si="3975"/>
        <v>0</v>
      </c>
      <c r="GX479" s="18">
        <f t="shared" ref="GX479:GX485" si="3976">GW479-GV479</f>
        <v>0</v>
      </c>
      <c r="GY479" s="178">
        <f t="shared" ref="GY479:GZ485" si="3977">SUMIF($K$511:$K$601,$K479,GY$511:GY$601)</f>
        <v>0</v>
      </c>
      <c r="GZ479" s="127">
        <f t="shared" si="3977"/>
        <v>0</v>
      </c>
      <c r="HA479" s="69">
        <f t="shared" ref="HA479:HA485" si="3978">GZ479-GY479</f>
        <v>0</v>
      </c>
      <c r="HB479" s="162">
        <f t="shared" ref="HB479:HC485" si="3979">SUMIF($K$511:$K$601,$K479,HB$511:HB$601)</f>
        <v>0</v>
      </c>
      <c r="HC479" s="123">
        <f t="shared" si="3979"/>
        <v>0</v>
      </c>
      <c r="HD479" s="18">
        <f t="shared" ref="HD479:HD485" si="3980">HC479-HB479</f>
        <v>0</v>
      </c>
      <c r="HE479" s="178">
        <f t="shared" ref="HE479:HF485" si="3981">SUMIF($K$511:$K$601,$K479,HE$511:HE$601)</f>
        <v>0</v>
      </c>
      <c r="HF479" s="127">
        <f t="shared" si="3981"/>
        <v>0</v>
      </c>
      <c r="HG479" s="69">
        <f t="shared" ref="HG479:HG485" si="3982">HF479-HE479</f>
        <v>0</v>
      </c>
      <c r="HH479" s="162">
        <f t="shared" ref="HH479:HI485" si="3983">SUMIF($K$511:$K$601,$K479,HH$511:HH$601)</f>
        <v>0</v>
      </c>
      <c r="HI479" s="123">
        <f t="shared" si="3983"/>
        <v>0</v>
      </c>
      <c r="HJ479" s="18">
        <f t="shared" ref="HJ479:HJ485" si="3984">HI479-HH479</f>
        <v>0</v>
      </c>
      <c r="HK479" s="178">
        <f t="shared" ref="HK479:HL485" si="3985">SUMIF($K$511:$K$601,$K479,HK$511:HK$601)</f>
        <v>0</v>
      </c>
      <c r="HL479" s="127">
        <f t="shared" si="3985"/>
        <v>0</v>
      </c>
      <c r="HM479" s="69">
        <f t="shared" ref="HM479:HM485" si="3986">HL479-HK479</f>
        <v>0</v>
      </c>
      <c r="HN479" s="162">
        <f t="shared" ref="HN479:HO485" si="3987">SUMIF($K$511:$K$601,$K479,HN$511:HN$601)</f>
        <v>0</v>
      </c>
      <c r="HO479" s="123">
        <f t="shared" si="3987"/>
        <v>0</v>
      </c>
      <c r="HP479" s="18">
        <f t="shared" ref="HP479:HP485" si="3988">HO479-HN479</f>
        <v>0</v>
      </c>
      <c r="HQ479" s="178">
        <f t="shared" ref="HQ479:HR485" si="3989">SUMIF($K$511:$K$601,$K479,HQ$511:HQ$601)</f>
        <v>0</v>
      </c>
      <c r="HR479" s="127">
        <f t="shared" si="3989"/>
        <v>0</v>
      </c>
      <c r="HS479" s="69">
        <f t="shared" ref="HS479:HS485" si="3990">HR479-HQ479</f>
        <v>0</v>
      </c>
      <c r="HT479" s="162">
        <f t="shared" ref="HT479:HU485" si="3991">SUMIF($K$511:$K$601,$K479,HT$511:HT$601)</f>
        <v>0</v>
      </c>
      <c r="HU479" s="123">
        <f t="shared" si="3991"/>
        <v>0</v>
      </c>
      <c r="HV479" s="18">
        <f t="shared" ref="HV479:HV485" si="3992">HU479-HT479</f>
        <v>0</v>
      </c>
      <c r="HW479" s="17"/>
      <c r="HX479" s="85"/>
      <c r="HY479" s="85"/>
      <c r="HZ479" s="2" t="str">
        <f t="shared" si="3850"/>
        <v>СКРЫТЬ</v>
      </c>
    </row>
    <row r="480" spans="1:234" ht="13.5" hidden="1" customHeight="1" x14ac:dyDescent="0.2">
      <c r="A480" s="37"/>
      <c r="B480" s="22"/>
      <c r="C480" s="22"/>
      <c r="D480" s="248"/>
      <c r="E480" s="248"/>
      <c r="F480" s="248"/>
      <c r="G480" s="22"/>
      <c r="H480" s="22" t="s">
        <v>94</v>
      </c>
      <c r="I480" s="42">
        <v>469</v>
      </c>
      <c r="J480" s="102">
        <f>SUBTOTAL(103,I$12:I480)*1</f>
        <v>84</v>
      </c>
      <c r="K480" s="108" t="s">
        <v>108</v>
      </c>
      <c r="L480" s="17"/>
      <c r="M480" s="255">
        <f t="shared" si="3851"/>
        <v>42887</v>
      </c>
      <c r="N480" s="255">
        <f>MAX(N512,N543,N574)</f>
        <v>43753</v>
      </c>
      <c r="O480" s="118">
        <f>MAX(O512,O543,O574)</f>
        <v>43951</v>
      </c>
      <c r="P480" s="162">
        <f t="shared" si="3852"/>
        <v>429090</v>
      </c>
      <c r="Q480" s="163">
        <f t="shared" si="3852"/>
        <v>429090</v>
      </c>
      <c r="R480" s="163">
        <f t="shared" si="3852"/>
        <v>429090</v>
      </c>
      <c r="S480" s="123">
        <f t="shared" ca="1" si="3852"/>
        <v>429090</v>
      </c>
      <c r="T480" s="123">
        <f t="shared" si="3852"/>
        <v>429090</v>
      </c>
      <c r="U480" s="91">
        <f ca="1">T480-S480</f>
        <v>0</v>
      </c>
      <c r="V480" s="91">
        <f>P480-T480</f>
        <v>0</v>
      </c>
      <c r="W480" s="120">
        <f>IF(OR(AND(P480=0,T480=0),AND(P480="",T480="")),"",IF(AND(P480=0,T480&gt;0),1,T480/P480))</f>
        <v>1</v>
      </c>
      <c r="X480" s="178">
        <f t="shared" si="3856"/>
        <v>0</v>
      </c>
      <c r="Y480" s="128">
        <f t="shared" si="3856"/>
        <v>0</v>
      </c>
      <c r="Z480" s="179">
        <f t="shared" ca="1" si="3856"/>
        <v>0</v>
      </c>
      <c r="AA480" s="127">
        <f t="shared" si="3856"/>
        <v>0</v>
      </c>
      <c r="AB480" s="67" t="str">
        <f ca="1">IF(OR(AND(Z480=0,AA480=0),AND(Z480="",AA480="")),"",IF(AND(Z480=0,AA480&gt;0),1,AA480/Z480))</f>
        <v/>
      </c>
      <c r="AC480" s="69">
        <f ca="1">AA480-Z480</f>
        <v>0</v>
      </c>
      <c r="AD480" s="178">
        <f t="shared" si="3859"/>
        <v>0</v>
      </c>
      <c r="AE480" s="127">
        <f t="shared" si="3859"/>
        <v>0</v>
      </c>
      <c r="AF480" s="225">
        <f>AE480-AD480</f>
        <v>0</v>
      </c>
      <c r="AG480" s="178">
        <f t="shared" si="3861"/>
        <v>0</v>
      </c>
      <c r="AH480" s="127">
        <f t="shared" si="3861"/>
        <v>0</v>
      </c>
      <c r="AI480" s="225">
        <f>AH480-AG480</f>
        <v>0</v>
      </c>
      <c r="AJ480" s="178">
        <f t="shared" si="3863"/>
        <v>0</v>
      </c>
      <c r="AK480" s="127">
        <f t="shared" si="3863"/>
        <v>0</v>
      </c>
      <c r="AL480" s="225">
        <f>AK480-AJ480</f>
        <v>0</v>
      </c>
      <c r="AM480" s="178">
        <f t="shared" si="3865"/>
        <v>0</v>
      </c>
      <c r="AN480" s="127">
        <f t="shared" si="3865"/>
        <v>0</v>
      </c>
      <c r="AO480" s="225">
        <f>AN480-AM480</f>
        <v>0</v>
      </c>
      <c r="AP480" s="178">
        <f t="shared" si="3867"/>
        <v>0</v>
      </c>
      <c r="AQ480" s="127">
        <f t="shared" si="3867"/>
        <v>0</v>
      </c>
      <c r="AR480" s="225">
        <f>AQ480-AP480</f>
        <v>0</v>
      </c>
      <c r="AS480" s="178">
        <f t="shared" si="3869"/>
        <v>0</v>
      </c>
      <c r="AT480" s="127">
        <f t="shared" si="3869"/>
        <v>0</v>
      </c>
      <c r="AU480" s="69">
        <f>AT480-AS480</f>
        <v>0</v>
      </c>
      <c r="AV480" s="162">
        <f t="shared" si="3871"/>
        <v>0</v>
      </c>
      <c r="AW480" s="123">
        <f t="shared" si="3871"/>
        <v>0</v>
      </c>
      <c r="AX480" s="18">
        <f>AW480-AV480</f>
        <v>0</v>
      </c>
      <c r="AY480" s="178">
        <f t="shared" si="3873"/>
        <v>0</v>
      </c>
      <c r="AZ480" s="127">
        <f t="shared" si="3873"/>
        <v>0</v>
      </c>
      <c r="BA480" s="69">
        <f>AZ480-AY480</f>
        <v>0</v>
      </c>
      <c r="BB480" s="162">
        <f t="shared" si="3875"/>
        <v>0</v>
      </c>
      <c r="BC480" s="123">
        <f t="shared" si="3875"/>
        <v>0</v>
      </c>
      <c r="BD480" s="18">
        <f>BC480-BB480</f>
        <v>0</v>
      </c>
      <c r="BE480" s="178">
        <f t="shared" si="3877"/>
        <v>0</v>
      </c>
      <c r="BF480" s="127">
        <f t="shared" si="3877"/>
        <v>0</v>
      </c>
      <c r="BG480" s="69">
        <f>BF480-BE480</f>
        <v>0</v>
      </c>
      <c r="BH480" s="162">
        <f t="shared" si="3879"/>
        <v>0</v>
      </c>
      <c r="BI480" s="123">
        <f t="shared" si="3879"/>
        <v>0</v>
      </c>
      <c r="BJ480" s="18">
        <f>BI480-BH480</f>
        <v>0</v>
      </c>
      <c r="BK480" s="178">
        <f t="shared" si="3881"/>
        <v>0</v>
      </c>
      <c r="BL480" s="127">
        <f t="shared" si="3881"/>
        <v>0</v>
      </c>
      <c r="BM480" s="69">
        <f>BL480-BK480</f>
        <v>0</v>
      </c>
      <c r="BN480" s="162">
        <f t="shared" si="3883"/>
        <v>0</v>
      </c>
      <c r="BO480" s="123">
        <f t="shared" si="3883"/>
        <v>0</v>
      </c>
      <c r="BP480" s="18">
        <f>BO480-BN480</f>
        <v>0</v>
      </c>
      <c r="BQ480" s="178">
        <f t="shared" si="3885"/>
        <v>0</v>
      </c>
      <c r="BR480" s="127">
        <f t="shared" si="3885"/>
        <v>0</v>
      </c>
      <c r="BS480" s="69">
        <f>BR480-BQ480</f>
        <v>0</v>
      </c>
      <c r="BT480" s="162">
        <f t="shared" si="3887"/>
        <v>0</v>
      </c>
      <c r="BU480" s="123">
        <f t="shared" si="3887"/>
        <v>0</v>
      </c>
      <c r="BV480" s="18">
        <f>BU480-BT480</f>
        <v>0</v>
      </c>
      <c r="BW480" s="178">
        <f t="shared" si="3889"/>
        <v>0</v>
      </c>
      <c r="BX480" s="127">
        <f t="shared" si="3889"/>
        <v>0</v>
      </c>
      <c r="BY480" s="69">
        <f>BX480-BW480</f>
        <v>0</v>
      </c>
      <c r="BZ480" s="162">
        <f t="shared" si="3891"/>
        <v>0</v>
      </c>
      <c r="CA480" s="123">
        <f t="shared" si="3891"/>
        <v>0</v>
      </c>
      <c r="CB480" s="18">
        <f>CA480-BZ480</f>
        <v>0</v>
      </c>
      <c r="CC480" s="178">
        <f t="shared" si="3893"/>
        <v>0</v>
      </c>
      <c r="CD480" s="127">
        <f t="shared" si="3893"/>
        <v>0</v>
      </c>
      <c r="CE480" s="69">
        <f>CD480-CC480</f>
        <v>0</v>
      </c>
      <c r="CF480" s="162">
        <f t="shared" si="3895"/>
        <v>0</v>
      </c>
      <c r="CG480" s="123">
        <f t="shared" si="3895"/>
        <v>0</v>
      </c>
      <c r="CH480" s="18">
        <f>CG480-CF480</f>
        <v>0</v>
      </c>
      <c r="CI480" s="178">
        <f t="shared" si="3897"/>
        <v>0</v>
      </c>
      <c r="CJ480" s="127">
        <f t="shared" si="3897"/>
        <v>0</v>
      </c>
      <c r="CK480" s="69">
        <f>CJ480-CI480</f>
        <v>0</v>
      </c>
      <c r="CL480" s="162">
        <f t="shared" si="3899"/>
        <v>0</v>
      </c>
      <c r="CM480" s="123">
        <f t="shared" si="3899"/>
        <v>0</v>
      </c>
      <c r="CN480" s="18">
        <f t="shared" si="3900"/>
        <v>0</v>
      </c>
      <c r="CO480" s="178">
        <f t="shared" si="3901"/>
        <v>0</v>
      </c>
      <c r="CP480" s="127">
        <f t="shared" si="3901"/>
        <v>0</v>
      </c>
      <c r="CQ480" s="69">
        <f>CP480-CO480</f>
        <v>0</v>
      </c>
      <c r="CR480" s="162">
        <f t="shared" si="3903"/>
        <v>0</v>
      </c>
      <c r="CS480" s="123">
        <f t="shared" si="3903"/>
        <v>0</v>
      </c>
      <c r="CT480" s="18">
        <f t="shared" si="3904"/>
        <v>0</v>
      </c>
      <c r="CU480" s="178">
        <f t="shared" si="3905"/>
        <v>0</v>
      </c>
      <c r="CV480" s="127">
        <f t="shared" si="3905"/>
        <v>0</v>
      </c>
      <c r="CW480" s="69">
        <f>CV480-CU480</f>
        <v>0</v>
      </c>
      <c r="CX480" s="162">
        <f t="shared" si="3907"/>
        <v>0</v>
      </c>
      <c r="CY480" s="123">
        <f t="shared" si="3907"/>
        <v>0</v>
      </c>
      <c r="CZ480" s="18">
        <f t="shared" si="3908"/>
        <v>0</v>
      </c>
      <c r="DA480" s="178">
        <f t="shared" si="3909"/>
        <v>0</v>
      </c>
      <c r="DB480" s="127">
        <f t="shared" si="3909"/>
        <v>0</v>
      </c>
      <c r="DC480" s="69">
        <f>DB480-DA480</f>
        <v>0</v>
      </c>
      <c r="DD480" s="162">
        <f t="shared" si="3911"/>
        <v>0</v>
      </c>
      <c r="DE480" s="123">
        <f t="shared" si="3911"/>
        <v>0</v>
      </c>
      <c r="DF480" s="18">
        <f t="shared" si="3912"/>
        <v>0</v>
      </c>
      <c r="DG480" s="178">
        <f t="shared" si="3913"/>
        <v>0</v>
      </c>
      <c r="DH480" s="127">
        <f t="shared" si="3913"/>
        <v>0</v>
      </c>
      <c r="DI480" s="69">
        <f>DH480-DG480</f>
        <v>0</v>
      </c>
      <c r="DJ480" s="162">
        <f t="shared" si="3915"/>
        <v>0</v>
      </c>
      <c r="DK480" s="123">
        <f t="shared" si="3915"/>
        <v>0</v>
      </c>
      <c r="DL480" s="18">
        <f>DK480-DJ480</f>
        <v>0</v>
      </c>
      <c r="DM480" s="178">
        <f t="shared" si="3917"/>
        <v>0</v>
      </c>
      <c r="DN480" s="127">
        <f t="shared" si="3917"/>
        <v>0</v>
      </c>
      <c r="DO480" s="69">
        <f>DN480-DM480</f>
        <v>0</v>
      </c>
      <c r="DP480" s="162">
        <f t="shared" si="3919"/>
        <v>0</v>
      </c>
      <c r="DQ480" s="123">
        <f t="shared" si="3919"/>
        <v>0</v>
      </c>
      <c r="DR480" s="18">
        <f>DQ480-DP480</f>
        <v>0</v>
      </c>
      <c r="DS480" s="178">
        <f t="shared" si="3921"/>
        <v>0</v>
      </c>
      <c r="DT480" s="127">
        <f t="shared" si="3921"/>
        <v>0</v>
      </c>
      <c r="DU480" s="69">
        <f>DT480-DS480</f>
        <v>0</v>
      </c>
      <c r="DV480" s="162">
        <f t="shared" si="3923"/>
        <v>0</v>
      </c>
      <c r="DW480" s="123">
        <f t="shared" si="3923"/>
        <v>0</v>
      </c>
      <c r="DX480" s="18">
        <f>DW480-DV480</f>
        <v>0</v>
      </c>
      <c r="DY480" s="178">
        <f t="shared" si="3925"/>
        <v>0</v>
      </c>
      <c r="DZ480" s="127">
        <f t="shared" si="3925"/>
        <v>0</v>
      </c>
      <c r="EA480" s="69">
        <f>DZ480-DY480</f>
        <v>0</v>
      </c>
      <c r="EB480" s="162">
        <f t="shared" si="3927"/>
        <v>0</v>
      </c>
      <c r="EC480" s="123">
        <f t="shared" si="3927"/>
        <v>0</v>
      </c>
      <c r="ED480" s="18">
        <f>EC480-EB480</f>
        <v>0</v>
      </c>
      <c r="EE480" s="178">
        <f t="shared" si="3929"/>
        <v>0</v>
      </c>
      <c r="EF480" s="127">
        <f t="shared" si="3929"/>
        <v>0</v>
      </c>
      <c r="EG480" s="69">
        <f>EF480-EE480</f>
        <v>0</v>
      </c>
      <c r="EH480" s="162">
        <f t="shared" si="3931"/>
        <v>0</v>
      </c>
      <c r="EI480" s="123">
        <f t="shared" si="3931"/>
        <v>0</v>
      </c>
      <c r="EJ480" s="18">
        <f>EI480-EH480</f>
        <v>0</v>
      </c>
      <c r="EK480" s="178">
        <f t="shared" si="3933"/>
        <v>0</v>
      </c>
      <c r="EL480" s="127">
        <f t="shared" si="3933"/>
        <v>0</v>
      </c>
      <c r="EM480" s="69">
        <f>EL480-EK480</f>
        <v>0</v>
      </c>
      <c r="EN480" s="162">
        <f t="shared" si="3935"/>
        <v>0</v>
      </c>
      <c r="EO480" s="123">
        <f t="shared" si="3935"/>
        <v>0</v>
      </c>
      <c r="EP480" s="18">
        <f>EO480-EN480</f>
        <v>0</v>
      </c>
      <c r="EQ480" s="178">
        <f t="shared" si="3937"/>
        <v>0</v>
      </c>
      <c r="ER480" s="127">
        <f t="shared" si="3937"/>
        <v>0</v>
      </c>
      <c r="ES480" s="69">
        <f>ER480-EQ480</f>
        <v>0</v>
      </c>
      <c r="ET480" s="162">
        <f t="shared" si="3939"/>
        <v>0</v>
      </c>
      <c r="EU480" s="123">
        <f t="shared" si="3939"/>
        <v>0</v>
      </c>
      <c r="EV480" s="18">
        <f>EU480-ET480</f>
        <v>0</v>
      </c>
      <c r="EW480" s="178">
        <f t="shared" si="3941"/>
        <v>0</v>
      </c>
      <c r="EX480" s="127">
        <f t="shared" si="3941"/>
        <v>0</v>
      </c>
      <c r="EY480" s="69">
        <f>EX480-EW480</f>
        <v>0</v>
      </c>
      <c r="EZ480" s="162">
        <f t="shared" si="3943"/>
        <v>0</v>
      </c>
      <c r="FA480" s="123">
        <f t="shared" si="3943"/>
        <v>0</v>
      </c>
      <c r="FB480" s="18">
        <f>FA480-EZ480</f>
        <v>0</v>
      </c>
      <c r="FC480" s="178">
        <f t="shared" si="3945"/>
        <v>0</v>
      </c>
      <c r="FD480" s="127">
        <f t="shared" si="3945"/>
        <v>0</v>
      </c>
      <c r="FE480" s="69">
        <f>FD480-FC480</f>
        <v>0</v>
      </c>
      <c r="FF480" s="162">
        <f t="shared" si="3947"/>
        <v>0</v>
      </c>
      <c r="FG480" s="123">
        <f t="shared" si="3947"/>
        <v>0</v>
      </c>
      <c r="FH480" s="18">
        <f>FG480-FF480</f>
        <v>0</v>
      </c>
      <c r="FI480" s="178">
        <f t="shared" si="3949"/>
        <v>0</v>
      </c>
      <c r="FJ480" s="127">
        <f t="shared" si="3949"/>
        <v>0</v>
      </c>
      <c r="FK480" s="69">
        <f>FJ480-FI480</f>
        <v>0</v>
      </c>
      <c r="FL480" s="162">
        <f t="shared" si="3951"/>
        <v>0</v>
      </c>
      <c r="FM480" s="123">
        <f t="shared" si="3951"/>
        <v>0</v>
      </c>
      <c r="FN480" s="18">
        <f>FM480-FL480</f>
        <v>0</v>
      </c>
      <c r="FO480" s="178">
        <f t="shared" si="3953"/>
        <v>0</v>
      </c>
      <c r="FP480" s="127">
        <f t="shared" si="3953"/>
        <v>0</v>
      </c>
      <c r="FQ480" s="69">
        <f>FP480-FO480</f>
        <v>0</v>
      </c>
      <c r="FR480" s="162">
        <f t="shared" si="3955"/>
        <v>0</v>
      </c>
      <c r="FS480" s="123">
        <f t="shared" si="3955"/>
        <v>0</v>
      </c>
      <c r="FT480" s="18">
        <f>FS480-FR480</f>
        <v>0</v>
      </c>
      <c r="FU480" s="178">
        <f t="shared" si="3957"/>
        <v>0</v>
      </c>
      <c r="FV480" s="127">
        <f t="shared" si="3957"/>
        <v>0</v>
      </c>
      <c r="FW480" s="69">
        <f>FV480-FU480</f>
        <v>0</v>
      </c>
      <c r="FX480" s="162">
        <f t="shared" si="3959"/>
        <v>0</v>
      </c>
      <c r="FY480" s="123">
        <f t="shared" si="3959"/>
        <v>0</v>
      </c>
      <c r="FZ480" s="18">
        <f>FY480-FX480</f>
        <v>0</v>
      </c>
      <c r="GA480" s="178">
        <f t="shared" si="3961"/>
        <v>0</v>
      </c>
      <c r="GB480" s="127">
        <f t="shared" si="3961"/>
        <v>0</v>
      </c>
      <c r="GC480" s="69">
        <f>GB480-GA480</f>
        <v>0</v>
      </c>
      <c r="GD480" s="162">
        <f t="shared" si="3963"/>
        <v>0</v>
      </c>
      <c r="GE480" s="123">
        <f t="shared" si="3963"/>
        <v>0</v>
      </c>
      <c r="GF480" s="18">
        <f>GE480-GD480</f>
        <v>0</v>
      </c>
      <c r="GG480" s="178">
        <f t="shared" si="3965"/>
        <v>0</v>
      </c>
      <c r="GH480" s="127">
        <f t="shared" si="3965"/>
        <v>0</v>
      </c>
      <c r="GI480" s="69">
        <f>GH480-GG480</f>
        <v>0</v>
      </c>
      <c r="GJ480" s="162">
        <f t="shared" si="3967"/>
        <v>0</v>
      </c>
      <c r="GK480" s="123">
        <f t="shared" si="3967"/>
        <v>0</v>
      </c>
      <c r="GL480" s="18">
        <f>GK480-GJ480</f>
        <v>0</v>
      </c>
      <c r="GM480" s="178">
        <f t="shared" si="3969"/>
        <v>0</v>
      </c>
      <c r="GN480" s="127">
        <f t="shared" si="3969"/>
        <v>0</v>
      </c>
      <c r="GO480" s="69">
        <f>GN480-GM480</f>
        <v>0</v>
      </c>
      <c r="GP480" s="162">
        <f t="shared" si="3971"/>
        <v>0</v>
      </c>
      <c r="GQ480" s="123">
        <f t="shared" si="3971"/>
        <v>0</v>
      </c>
      <c r="GR480" s="18">
        <f>GQ480-GP480</f>
        <v>0</v>
      </c>
      <c r="GS480" s="178">
        <f t="shared" si="3973"/>
        <v>0</v>
      </c>
      <c r="GT480" s="127">
        <f t="shared" si="3973"/>
        <v>0</v>
      </c>
      <c r="GU480" s="69">
        <f>GT480-GS480</f>
        <v>0</v>
      </c>
      <c r="GV480" s="162">
        <f t="shared" si="3975"/>
        <v>0</v>
      </c>
      <c r="GW480" s="123">
        <f t="shared" si="3975"/>
        <v>0</v>
      </c>
      <c r="GX480" s="18">
        <f>GW480-GV480</f>
        <v>0</v>
      </c>
      <c r="GY480" s="178">
        <f t="shared" si="3977"/>
        <v>0</v>
      </c>
      <c r="GZ480" s="127">
        <f t="shared" si="3977"/>
        <v>0</v>
      </c>
      <c r="HA480" s="69">
        <f>GZ480-GY480</f>
        <v>0</v>
      </c>
      <c r="HB480" s="162">
        <f t="shared" si="3979"/>
        <v>0</v>
      </c>
      <c r="HC480" s="123">
        <f t="shared" si="3979"/>
        <v>0</v>
      </c>
      <c r="HD480" s="18">
        <f>HC480-HB480</f>
        <v>0</v>
      </c>
      <c r="HE480" s="178">
        <f t="shared" si="3981"/>
        <v>0</v>
      </c>
      <c r="HF480" s="127">
        <f t="shared" si="3981"/>
        <v>0</v>
      </c>
      <c r="HG480" s="69">
        <f>HF480-HE480</f>
        <v>0</v>
      </c>
      <c r="HH480" s="162">
        <f t="shared" si="3983"/>
        <v>0</v>
      </c>
      <c r="HI480" s="123">
        <f t="shared" si="3983"/>
        <v>0</v>
      </c>
      <c r="HJ480" s="18">
        <f>HI480-HH480</f>
        <v>0</v>
      </c>
      <c r="HK480" s="178">
        <f t="shared" si="3985"/>
        <v>0</v>
      </c>
      <c r="HL480" s="127">
        <f t="shared" si="3985"/>
        <v>0</v>
      </c>
      <c r="HM480" s="69">
        <f>HL480-HK480</f>
        <v>0</v>
      </c>
      <c r="HN480" s="162">
        <f t="shared" si="3987"/>
        <v>0</v>
      </c>
      <c r="HO480" s="123">
        <f t="shared" si="3987"/>
        <v>0</v>
      </c>
      <c r="HP480" s="18">
        <f>HO480-HN480</f>
        <v>0</v>
      </c>
      <c r="HQ480" s="178">
        <f t="shared" si="3989"/>
        <v>0</v>
      </c>
      <c r="HR480" s="127">
        <f t="shared" si="3989"/>
        <v>0</v>
      </c>
      <c r="HS480" s="69">
        <f>HR480-HQ480</f>
        <v>0</v>
      </c>
      <c r="HT480" s="162">
        <f t="shared" si="3991"/>
        <v>0</v>
      </c>
      <c r="HU480" s="123">
        <f t="shared" si="3991"/>
        <v>0</v>
      </c>
      <c r="HV480" s="18">
        <f>HU480-HT480</f>
        <v>0</v>
      </c>
      <c r="HW480" s="17"/>
      <c r="HX480" s="85"/>
      <c r="HY480" s="85"/>
      <c r="HZ480" s="2" t="str">
        <f t="shared" si="3850"/>
        <v>СКРЫТЬ</v>
      </c>
    </row>
    <row r="481" spans="1:234" ht="13.5" hidden="1" customHeight="1" x14ac:dyDescent="0.2">
      <c r="A481" s="37"/>
      <c r="B481" s="22"/>
      <c r="C481" s="22"/>
      <c r="D481" s="100"/>
      <c r="E481" s="100"/>
      <c r="F481" s="100"/>
      <c r="G481" s="22"/>
      <c r="H481" s="22" t="s">
        <v>94</v>
      </c>
      <c r="I481" s="42">
        <v>470</v>
      </c>
      <c r="J481" s="102">
        <f>SUBTOTAL(103,I$12:I481)*1</f>
        <v>84</v>
      </c>
      <c r="K481" s="108" t="s">
        <v>14</v>
      </c>
      <c r="L481" s="17"/>
      <c r="M481" s="255">
        <f t="shared" si="3851"/>
        <v>43438</v>
      </c>
      <c r="N481" s="255">
        <f t="shared" ref="N481:O485" si="3993">MAX(N513,N544,N575)</f>
        <v>43936</v>
      </c>
      <c r="O481" s="118">
        <f t="shared" si="3993"/>
        <v>43936</v>
      </c>
      <c r="P481" s="162">
        <f t="shared" si="3852"/>
        <v>42638</v>
      </c>
      <c r="Q481" s="163">
        <f t="shared" si="3852"/>
        <v>42638</v>
      </c>
      <c r="R481" s="163">
        <f t="shared" si="3852"/>
        <v>42638</v>
      </c>
      <c r="S481" s="123">
        <f t="shared" ca="1" si="3852"/>
        <v>42638</v>
      </c>
      <c r="T481" s="123">
        <f t="shared" si="3852"/>
        <v>42638</v>
      </c>
      <c r="U481" s="91">
        <f t="shared" ca="1" si="3853"/>
        <v>0</v>
      </c>
      <c r="V481" s="91">
        <f t="shared" si="3854"/>
        <v>0</v>
      </c>
      <c r="W481" s="120">
        <f t="shared" si="3855"/>
        <v>1</v>
      </c>
      <c r="X481" s="178">
        <f t="shared" si="3856"/>
        <v>0</v>
      </c>
      <c r="Y481" s="128">
        <f t="shared" si="3856"/>
        <v>0</v>
      </c>
      <c r="Z481" s="179">
        <f t="shared" ca="1" si="3856"/>
        <v>0</v>
      </c>
      <c r="AA481" s="127">
        <f t="shared" si="3856"/>
        <v>0</v>
      </c>
      <c r="AB481" s="67" t="str">
        <f t="shared" ca="1" si="3857"/>
        <v/>
      </c>
      <c r="AC481" s="69">
        <f t="shared" ca="1" si="3858"/>
        <v>0</v>
      </c>
      <c r="AD481" s="178">
        <f t="shared" si="3859"/>
        <v>0</v>
      </c>
      <c r="AE481" s="127">
        <f t="shared" si="3859"/>
        <v>0</v>
      </c>
      <c r="AF481" s="225">
        <f t="shared" si="3860"/>
        <v>0</v>
      </c>
      <c r="AG481" s="178">
        <f t="shared" si="3861"/>
        <v>0</v>
      </c>
      <c r="AH481" s="127">
        <f t="shared" si="3861"/>
        <v>0</v>
      </c>
      <c r="AI481" s="225">
        <f t="shared" si="3862"/>
        <v>0</v>
      </c>
      <c r="AJ481" s="178">
        <f t="shared" si="3863"/>
        <v>0</v>
      </c>
      <c r="AK481" s="127">
        <f t="shared" si="3863"/>
        <v>0</v>
      </c>
      <c r="AL481" s="225">
        <f t="shared" si="3864"/>
        <v>0</v>
      </c>
      <c r="AM481" s="178">
        <f t="shared" si="3865"/>
        <v>0</v>
      </c>
      <c r="AN481" s="127">
        <f t="shared" si="3865"/>
        <v>0</v>
      </c>
      <c r="AO481" s="225">
        <f t="shared" si="3866"/>
        <v>0</v>
      </c>
      <c r="AP481" s="178">
        <f t="shared" si="3867"/>
        <v>0</v>
      </c>
      <c r="AQ481" s="127">
        <f t="shared" si="3867"/>
        <v>0</v>
      </c>
      <c r="AR481" s="225">
        <f t="shared" si="3868"/>
        <v>0</v>
      </c>
      <c r="AS481" s="136">
        <f t="shared" si="3869"/>
        <v>0</v>
      </c>
      <c r="AT481" s="131">
        <f t="shared" si="3869"/>
        <v>0</v>
      </c>
      <c r="AU481" s="69">
        <f t="shared" si="3870"/>
        <v>0</v>
      </c>
      <c r="AV481" s="162">
        <f t="shared" si="3871"/>
        <v>0</v>
      </c>
      <c r="AW481" s="130">
        <f t="shared" si="3871"/>
        <v>0</v>
      </c>
      <c r="AX481" s="18">
        <f t="shared" si="3872"/>
        <v>0</v>
      </c>
      <c r="AY481" s="136">
        <f t="shared" si="3873"/>
        <v>0</v>
      </c>
      <c r="AZ481" s="131">
        <f t="shared" si="3873"/>
        <v>0</v>
      </c>
      <c r="BA481" s="69">
        <f t="shared" si="3874"/>
        <v>0</v>
      </c>
      <c r="BB481" s="162">
        <f t="shared" si="3875"/>
        <v>0</v>
      </c>
      <c r="BC481" s="130">
        <f t="shared" si="3875"/>
        <v>0</v>
      </c>
      <c r="BD481" s="18">
        <f t="shared" si="3876"/>
        <v>0</v>
      </c>
      <c r="BE481" s="136">
        <f t="shared" si="3877"/>
        <v>0</v>
      </c>
      <c r="BF481" s="131">
        <f t="shared" si="3877"/>
        <v>0</v>
      </c>
      <c r="BG481" s="69">
        <f t="shared" si="3878"/>
        <v>0</v>
      </c>
      <c r="BH481" s="162">
        <f t="shared" si="3879"/>
        <v>0</v>
      </c>
      <c r="BI481" s="130">
        <f t="shared" si="3879"/>
        <v>0</v>
      </c>
      <c r="BJ481" s="18">
        <f t="shared" si="3880"/>
        <v>0</v>
      </c>
      <c r="BK481" s="136">
        <f t="shared" si="3881"/>
        <v>0</v>
      </c>
      <c r="BL481" s="131">
        <f t="shared" si="3881"/>
        <v>0</v>
      </c>
      <c r="BM481" s="69">
        <f t="shared" si="3882"/>
        <v>0</v>
      </c>
      <c r="BN481" s="162">
        <f t="shared" si="3883"/>
        <v>0</v>
      </c>
      <c r="BO481" s="130">
        <f t="shared" si="3883"/>
        <v>0</v>
      </c>
      <c r="BP481" s="18">
        <f t="shared" si="3884"/>
        <v>0</v>
      </c>
      <c r="BQ481" s="136">
        <f t="shared" si="3885"/>
        <v>0</v>
      </c>
      <c r="BR481" s="131">
        <f t="shared" si="3885"/>
        <v>0</v>
      </c>
      <c r="BS481" s="69">
        <f t="shared" si="3886"/>
        <v>0</v>
      </c>
      <c r="BT481" s="162">
        <f t="shared" si="3887"/>
        <v>0</v>
      </c>
      <c r="BU481" s="130">
        <f t="shared" si="3887"/>
        <v>0</v>
      </c>
      <c r="BV481" s="18">
        <f t="shared" si="3888"/>
        <v>0</v>
      </c>
      <c r="BW481" s="136">
        <f t="shared" si="3889"/>
        <v>0</v>
      </c>
      <c r="BX481" s="131">
        <f t="shared" si="3889"/>
        <v>0</v>
      </c>
      <c r="BY481" s="69">
        <f t="shared" si="3890"/>
        <v>0</v>
      </c>
      <c r="BZ481" s="162">
        <f t="shared" si="3891"/>
        <v>0</v>
      </c>
      <c r="CA481" s="130">
        <f t="shared" si="3891"/>
        <v>0</v>
      </c>
      <c r="CB481" s="18">
        <f t="shared" si="3892"/>
        <v>0</v>
      </c>
      <c r="CC481" s="136">
        <f t="shared" si="3893"/>
        <v>0</v>
      </c>
      <c r="CD481" s="131">
        <f t="shared" si="3893"/>
        <v>0</v>
      </c>
      <c r="CE481" s="69">
        <f t="shared" si="3894"/>
        <v>0</v>
      </c>
      <c r="CF481" s="162">
        <f t="shared" si="3895"/>
        <v>0</v>
      </c>
      <c r="CG481" s="130">
        <f t="shared" si="3895"/>
        <v>0</v>
      </c>
      <c r="CH481" s="18">
        <f t="shared" si="3896"/>
        <v>0</v>
      </c>
      <c r="CI481" s="136">
        <f t="shared" si="3897"/>
        <v>0</v>
      </c>
      <c r="CJ481" s="131">
        <f t="shared" si="3897"/>
        <v>0</v>
      </c>
      <c r="CK481" s="69">
        <f t="shared" si="3898"/>
        <v>0</v>
      </c>
      <c r="CL481" s="162">
        <f t="shared" si="3899"/>
        <v>0</v>
      </c>
      <c r="CM481" s="130">
        <f t="shared" si="3899"/>
        <v>0</v>
      </c>
      <c r="CN481" s="18">
        <f t="shared" si="3900"/>
        <v>0</v>
      </c>
      <c r="CO481" s="136">
        <f t="shared" si="3901"/>
        <v>0</v>
      </c>
      <c r="CP481" s="131">
        <f t="shared" si="3901"/>
        <v>0</v>
      </c>
      <c r="CQ481" s="69">
        <f t="shared" si="3902"/>
        <v>0</v>
      </c>
      <c r="CR481" s="162">
        <f t="shared" si="3903"/>
        <v>0</v>
      </c>
      <c r="CS481" s="130">
        <f t="shared" si="3903"/>
        <v>0</v>
      </c>
      <c r="CT481" s="18">
        <f t="shared" si="3904"/>
        <v>0</v>
      </c>
      <c r="CU481" s="136">
        <f t="shared" si="3905"/>
        <v>0</v>
      </c>
      <c r="CV481" s="131">
        <f t="shared" si="3905"/>
        <v>0</v>
      </c>
      <c r="CW481" s="69">
        <f t="shared" si="3906"/>
        <v>0</v>
      </c>
      <c r="CX481" s="162">
        <f t="shared" si="3907"/>
        <v>0</v>
      </c>
      <c r="CY481" s="130">
        <f t="shared" si="3907"/>
        <v>0</v>
      </c>
      <c r="CZ481" s="18">
        <f t="shared" si="3908"/>
        <v>0</v>
      </c>
      <c r="DA481" s="136">
        <f t="shared" si="3909"/>
        <v>0</v>
      </c>
      <c r="DB481" s="131">
        <f t="shared" si="3909"/>
        <v>0</v>
      </c>
      <c r="DC481" s="69">
        <f t="shared" si="3910"/>
        <v>0</v>
      </c>
      <c r="DD481" s="162">
        <f t="shared" si="3911"/>
        <v>0</v>
      </c>
      <c r="DE481" s="130">
        <f t="shared" si="3911"/>
        <v>0</v>
      </c>
      <c r="DF481" s="18">
        <f t="shared" si="3912"/>
        <v>0</v>
      </c>
      <c r="DG481" s="136">
        <f t="shared" si="3913"/>
        <v>0</v>
      </c>
      <c r="DH481" s="131">
        <f t="shared" si="3913"/>
        <v>0</v>
      </c>
      <c r="DI481" s="69">
        <f t="shared" si="3914"/>
        <v>0</v>
      </c>
      <c r="DJ481" s="162">
        <f t="shared" si="3915"/>
        <v>0</v>
      </c>
      <c r="DK481" s="130">
        <f t="shared" si="3915"/>
        <v>0</v>
      </c>
      <c r="DL481" s="18">
        <f t="shared" si="3916"/>
        <v>0</v>
      </c>
      <c r="DM481" s="136">
        <f t="shared" si="3917"/>
        <v>0</v>
      </c>
      <c r="DN481" s="131">
        <f t="shared" si="3917"/>
        <v>0</v>
      </c>
      <c r="DO481" s="69">
        <f t="shared" si="3918"/>
        <v>0</v>
      </c>
      <c r="DP481" s="162">
        <f t="shared" si="3919"/>
        <v>0</v>
      </c>
      <c r="DQ481" s="130">
        <f t="shared" si="3919"/>
        <v>0</v>
      </c>
      <c r="DR481" s="18">
        <f t="shared" si="3920"/>
        <v>0</v>
      </c>
      <c r="DS481" s="136">
        <f t="shared" si="3921"/>
        <v>0</v>
      </c>
      <c r="DT481" s="131">
        <f t="shared" si="3921"/>
        <v>0</v>
      </c>
      <c r="DU481" s="69">
        <f t="shared" si="3922"/>
        <v>0</v>
      </c>
      <c r="DV481" s="162">
        <f t="shared" si="3923"/>
        <v>0</v>
      </c>
      <c r="DW481" s="130">
        <f t="shared" si="3923"/>
        <v>0</v>
      </c>
      <c r="DX481" s="18">
        <f t="shared" si="3924"/>
        <v>0</v>
      </c>
      <c r="DY481" s="136">
        <f t="shared" si="3925"/>
        <v>0</v>
      </c>
      <c r="DZ481" s="131">
        <f t="shared" si="3925"/>
        <v>0</v>
      </c>
      <c r="EA481" s="69">
        <f t="shared" si="3926"/>
        <v>0</v>
      </c>
      <c r="EB481" s="162">
        <f t="shared" si="3927"/>
        <v>0</v>
      </c>
      <c r="EC481" s="130">
        <f t="shared" si="3927"/>
        <v>0</v>
      </c>
      <c r="ED481" s="18">
        <f t="shared" si="3928"/>
        <v>0</v>
      </c>
      <c r="EE481" s="136">
        <f t="shared" si="3929"/>
        <v>0</v>
      </c>
      <c r="EF481" s="131">
        <f t="shared" si="3929"/>
        <v>0</v>
      </c>
      <c r="EG481" s="69">
        <f t="shared" si="3930"/>
        <v>0</v>
      </c>
      <c r="EH481" s="162">
        <f t="shared" si="3931"/>
        <v>0</v>
      </c>
      <c r="EI481" s="130">
        <f t="shared" si="3931"/>
        <v>0</v>
      </c>
      <c r="EJ481" s="18">
        <f t="shared" si="3932"/>
        <v>0</v>
      </c>
      <c r="EK481" s="136">
        <f t="shared" si="3933"/>
        <v>0</v>
      </c>
      <c r="EL481" s="131">
        <f t="shared" si="3933"/>
        <v>0</v>
      </c>
      <c r="EM481" s="69">
        <f t="shared" si="3934"/>
        <v>0</v>
      </c>
      <c r="EN481" s="162">
        <f t="shared" si="3935"/>
        <v>0</v>
      </c>
      <c r="EO481" s="130">
        <f t="shared" si="3935"/>
        <v>0</v>
      </c>
      <c r="EP481" s="18">
        <f t="shared" si="3936"/>
        <v>0</v>
      </c>
      <c r="EQ481" s="136">
        <f t="shared" si="3937"/>
        <v>0</v>
      </c>
      <c r="ER481" s="131">
        <f t="shared" si="3937"/>
        <v>0</v>
      </c>
      <c r="ES481" s="69">
        <f t="shared" si="3938"/>
        <v>0</v>
      </c>
      <c r="ET481" s="162">
        <f t="shared" si="3939"/>
        <v>0</v>
      </c>
      <c r="EU481" s="130">
        <f t="shared" si="3939"/>
        <v>0</v>
      </c>
      <c r="EV481" s="18">
        <f t="shared" si="3940"/>
        <v>0</v>
      </c>
      <c r="EW481" s="136">
        <f t="shared" si="3941"/>
        <v>0</v>
      </c>
      <c r="EX481" s="131">
        <f t="shared" si="3941"/>
        <v>0</v>
      </c>
      <c r="EY481" s="69">
        <f t="shared" si="3942"/>
        <v>0</v>
      </c>
      <c r="EZ481" s="162">
        <f t="shared" si="3943"/>
        <v>0</v>
      </c>
      <c r="FA481" s="130">
        <f t="shared" si="3943"/>
        <v>0</v>
      </c>
      <c r="FB481" s="18">
        <f t="shared" si="3944"/>
        <v>0</v>
      </c>
      <c r="FC481" s="136">
        <f t="shared" si="3945"/>
        <v>0</v>
      </c>
      <c r="FD481" s="131">
        <f t="shared" si="3945"/>
        <v>0</v>
      </c>
      <c r="FE481" s="69">
        <f t="shared" si="3946"/>
        <v>0</v>
      </c>
      <c r="FF481" s="162">
        <f t="shared" si="3947"/>
        <v>0</v>
      </c>
      <c r="FG481" s="130">
        <f t="shared" si="3947"/>
        <v>0</v>
      </c>
      <c r="FH481" s="18">
        <f t="shared" si="3948"/>
        <v>0</v>
      </c>
      <c r="FI481" s="136">
        <f t="shared" si="3949"/>
        <v>0</v>
      </c>
      <c r="FJ481" s="131">
        <f t="shared" si="3949"/>
        <v>0</v>
      </c>
      <c r="FK481" s="69">
        <f t="shared" si="3950"/>
        <v>0</v>
      </c>
      <c r="FL481" s="162">
        <f t="shared" si="3951"/>
        <v>0</v>
      </c>
      <c r="FM481" s="130">
        <f t="shared" si="3951"/>
        <v>0</v>
      </c>
      <c r="FN481" s="18">
        <f t="shared" si="3952"/>
        <v>0</v>
      </c>
      <c r="FO481" s="136">
        <f t="shared" si="3953"/>
        <v>0</v>
      </c>
      <c r="FP481" s="131">
        <f t="shared" si="3953"/>
        <v>0</v>
      </c>
      <c r="FQ481" s="69">
        <f t="shared" si="3954"/>
        <v>0</v>
      </c>
      <c r="FR481" s="162">
        <f t="shared" si="3955"/>
        <v>0</v>
      </c>
      <c r="FS481" s="130">
        <f t="shared" si="3955"/>
        <v>0</v>
      </c>
      <c r="FT481" s="18">
        <f t="shared" si="3956"/>
        <v>0</v>
      </c>
      <c r="FU481" s="136">
        <f t="shared" si="3957"/>
        <v>0</v>
      </c>
      <c r="FV481" s="131">
        <f t="shared" si="3957"/>
        <v>0</v>
      </c>
      <c r="FW481" s="69">
        <f t="shared" si="3958"/>
        <v>0</v>
      </c>
      <c r="FX481" s="162">
        <f t="shared" si="3959"/>
        <v>0</v>
      </c>
      <c r="FY481" s="130">
        <f t="shared" si="3959"/>
        <v>0</v>
      </c>
      <c r="FZ481" s="18">
        <f t="shared" si="3960"/>
        <v>0</v>
      </c>
      <c r="GA481" s="136">
        <f t="shared" si="3961"/>
        <v>0</v>
      </c>
      <c r="GB481" s="131">
        <f t="shared" si="3961"/>
        <v>0</v>
      </c>
      <c r="GC481" s="69">
        <f t="shared" si="3962"/>
        <v>0</v>
      </c>
      <c r="GD481" s="162">
        <f t="shared" si="3963"/>
        <v>0</v>
      </c>
      <c r="GE481" s="130">
        <f t="shared" si="3963"/>
        <v>0</v>
      </c>
      <c r="GF481" s="18">
        <f t="shared" si="3964"/>
        <v>0</v>
      </c>
      <c r="GG481" s="136">
        <f t="shared" si="3965"/>
        <v>0</v>
      </c>
      <c r="GH481" s="131">
        <f t="shared" si="3965"/>
        <v>0</v>
      </c>
      <c r="GI481" s="69">
        <f t="shared" si="3966"/>
        <v>0</v>
      </c>
      <c r="GJ481" s="162">
        <f t="shared" si="3967"/>
        <v>0</v>
      </c>
      <c r="GK481" s="130">
        <f t="shared" si="3967"/>
        <v>0</v>
      </c>
      <c r="GL481" s="18">
        <f t="shared" si="3968"/>
        <v>0</v>
      </c>
      <c r="GM481" s="136">
        <f t="shared" si="3969"/>
        <v>0</v>
      </c>
      <c r="GN481" s="131">
        <f t="shared" si="3969"/>
        <v>0</v>
      </c>
      <c r="GO481" s="69">
        <f t="shared" si="3970"/>
        <v>0</v>
      </c>
      <c r="GP481" s="162">
        <f t="shared" si="3971"/>
        <v>0</v>
      </c>
      <c r="GQ481" s="130">
        <f t="shared" si="3971"/>
        <v>0</v>
      </c>
      <c r="GR481" s="18">
        <f t="shared" si="3972"/>
        <v>0</v>
      </c>
      <c r="GS481" s="136">
        <f t="shared" si="3973"/>
        <v>0</v>
      </c>
      <c r="GT481" s="131">
        <f t="shared" si="3973"/>
        <v>0</v>
      </c>
      <c r="GU481" s="69">
        <f t="shared" si="3974"/>
        <v>0</v>
      </c>
      <c r="GV481" s="162">
        <f t="shared" si="3975"/>
        <v>0</v>
      </c>
      <c r="GW481" s="130">
        <f t="shared" si="3975"/>
        <v>0</v>
      </c>
      <c r="GX481" s="18">
        <f t="shared" si="3976"/>
        <v>0</v>
      </c>
      <c r="GY481" s="136">
        <f t="shared" si="3977"/>
        <v>0</v>
      </c>
      <c r="GZ481" s="131">
        <f t="shared" si="3977"/>
        <v>0</v>
      </c>
      <c r="HA481" s="69">
        <f t="shared" si="3978"/>
        <v>0</v>
      </c>
      <c r="HB481" s="162">
        <f t="shared" si="3979"/>
        <v>0</v>
      </c>
      <c r="HC481" s="130">
        <f t="shared" si="3979"/>
        <v>0</v>
      </c>
      <c r="HD481" s="18">
        <f t="shared" si="3980"/>
        <v>0</v>
      </c>
      <c r="HE481" s="136">
        <f t="shared" si="3981"/>
        <v>0</v>
      </c>
      <c r="HF481" s="131">
        <f t="shared" si="3981"/>
        <v>0</v>
      </c>
      <c r="HG481" s="69">
        <f t="shared" si="3982"/>
        <v>0</v>
      </c>
      <c r="HH481" s="162">
        <f t="shared" si="3983"/>
        <v>0</v>
      </c>
      <c r="HI481" s="130">
        <f t="shared" si="3983"/>
        <v>0</v>
      </c>
      <c r="HJ481" s="18">
        <f t="shared" si="3984"/>
        <v>0</v>
      </c>
      <c r="HK481" s="136">
        <f t="shared" si="3985"/>
        <v>0</v>
      </c>
      <c r="HL481" s="131">
        <f t="shared" si="3985"/>
        <v>0</v>
      </c>
      <c r="HM481" s="69">
        <f t="shared" si="3986"/>
        <v>0</v>
      </c>
      <c r="HN481" s="162">
        <f t="shared" si="3987"/>
        <v>0</v>
      </c>
      <c r="HO481" s="130">
        <f t="shared" si="3987"/>
        <v>0</v>
      </c>
      <c r="HP481" s="18">
        <f t="shared" si="3988"/>
        <v>0</v>
      </c>
      <c r="HQ481" s="136">
        <f t="shared" si="3989"/>
        <v>0</v>
      </c>
      <c r="HR481" s="131">
        <f t="shared" si="3989"/>
        <v>0</v>
      </c>
      <c r="HS481" s="69">
        <f t="shared" si="3990"/>
        <v>0</v>
      </c>
      <c r="HT481" s="162">
        <f t="shared" si="3991"/>
        <v>0</v>
      </c>
      <c r="HU481" s="130">
        <f t="shared" si="3991"/>
        <v>0</v>
      </c>
      <c r="HV481" s="18">
        <f t="shared" si="3992"/>
        <v>0</v>
      </c>
      <c r="HW481" s="17"/>
      <c r="HX481" s="85"/>
      <c r="HY481" s="85"/>
      <c r="HZ481" s="2" t="str">
        <f t="shared" si="3850"/>
        <v>СКРЫТЬ</v>
      </c>
    </row>
    <row r="482" spans="1:234" ht="13.5" customHeight="1" x14ac:dyDescent="0.2">
      <c r="A482" s="37"/>
      <c r="B482" s="22"/>
      <c r="C482" s="22"/>
      <c r="D482" s="100"/>
      <c r="E482" s="100"/>
      <c r="F482" s="100"/>
      <c r="G482" s="22"/>
      <c r="H482" s="22" t="s">
        <v>94</v>
      </c>
      <c r="I482" s="42">
        <v>471</v>
      </c>
      <c r="J482" s="102">
        <f>SUBTOTAL(103,I$12:I482)*1</f>
        <v>85</v>
      </c>
      <c r="K482" s="108" t="s">
        <v>15</v>
      </c>
      <c r="L482" s="17"/>
      <c r="M482" s="255">
        <f t="shared" si="3851"/>
        <v>42979</v>
      </c>
      <c r="N482" s="255">
        <f t="shared" si="3993"/>
        <v>43980</v>
      </c>
      <c r="O482" s="118">
        <f t="shared" si="3993"/>
        <v>44041</v>
      </c>
      <c r="P482" s="162">
        <f t="shared" si="3852"/>
        <v>630809</v>
      </c>
      <c r="Q482" s="163">
        <f t="shared" si="3852"/>
        <v>607527.30000000005</v>
      </c>
      <c r="R482" s="163">
        <f t="shared" si="3852"/>
        <v>609918.30000000005</v>
      </c>
      <c r="S482" s="123">
        <f t="shared" ca="1" si="3852"/>
        <v>609525.30000000005</v>
      </c>
      <c r="T482" s="123">
        <f t="shared" si="3852"/>
        <v>611916.30000000005</v>
      </c>
      <c r="U482" s="91">
        <f t="shared" ca="1" si="3853"/>
        <v>2391</v>
      </c>
      <c r="V482" s="91">
        <f t="shared" si="3854"/>
        <v>18892.699999999953</v>
      </c>
      <c r="W482" s="120">
        <f t="shared" si="3855"/>
        <v>0.97005004684460761</v>
      </c>
      <c r="X482" s="178">
        <f t="shared" si="3856"/>
        <v>1998</v>
      </c>
      <c r="Y482" s="128">
        <f t="shared" si="3856"/>
        <v>1998</v>
      </c>
      <c r="Z482" s="179">
        <f t="shared" ca="1" si="3856"/>
        <v>1998</v>
      </c>
      <c r="AA482" s="127">
        <f t="shared" si="3856"/>
        <v>1998</v>
      </c>
      <c r="AB482" s="67">
        <f t="shared" ca="1" si="3857"/>
        <v>1</v>
      </c>
      <c r="AC482" s="69">
        <f t="shared" ca="1" si="3858"/>
        <v>0</v>
      </c>
      <c r="AD482" s="178">
        <f t="shared" si="3859"/>
        <v>879</v>
      </c>
      <c r="AE482" s="127">
        <f t="shared" si="3859"/>
        <v>187</v>
      </c>
      <c r="AF482" s="225">
        <f t="shared" si="3860"/>
        <v>-692</v>
      </c>
      <c r="AG482" s="178">
        <f t="shared" si="3861"/>
        <v>1119</v>
      </c>
      <c r="AH482" s="127">
        <f t="shared" si="3861"/>
        <v>185</v>
      </c>
      <c r="AI482" s="225">
        <f t="shared" si="3862"/>
        <v>-934</v>
      </c>
      <c r="AJ482" s="178">
        <f t="shared" si="3863"/>
        <v>0</v>
      </c>
      <c r="AK482" s="127">
        <f t="shared" si="3863"/>
        <v>0</v>
      </c>
      <c r="AL482" s="225">
        <f t="shared" si="3864"/>
        <v>0</v>
      </c>
      <c r="AM482" s="178">
        <f t="shared" si="3865"/>
        <v>0</v>
      </c>
      <c r="AN482" s="127">
        <f t="shared" si="3865"/>
        <v>1626</v>
      </c>
      <c r="AO482" s="225">
        <f t="shared" si="3866"/>
        <v>1626</v>
      </c>
      <c r="AP482" s="178">
        <f t="shared" si="3867"/>
        <v>0</v>
      </c>
      <c r="AQ482" s="127">
        <f t="shared" si="3867"/>
        <v>0</v>
      </c>
      <c r="AR482" s="225">
        <f t="shared" si="3868"/>
        <v>0</v>
      </c>
      <c r="AS482" s="136">
        <f t="shared" si="3869"/>
        <v>0</v>
      </c>
      <c r="AT482" s="131">
        <f t="shared" si="3869"/>
        <v>0</v>
      </c>
      <c r="AU482" s="69">
        <f t="shared" si="3870"/>
        <v>0</v>
      </c>
      <c r="AV482" s="162">
        <f t="shared" si="3871"/>
        <v>10</v>
      </c>
      <c r="AW482" s="130">
        <f t="shared" si="3871"/>
        <v>10</v>
      </c>
      <c r="AX482" s="18">
        <f t="shared" si="3872"/>
        <v>0</v>
      </c>
      <c r="AY482" s="136">
        <f t="shared" si="3873"/>
        <v>0</v>
      </c>
      <c r="AZ482" s="131">
        <f t="shared" si="3873"/>
        <v>0</v>
      </c>
      <c r="BA482" s="69">
        <f t="shared" si="3874"/>
        <v>0</v>
      </c>
      <c r="BB482" s="162">
        <f t="shared" si="3875"/>
        <v>10</v>
      </c>
      <c r="BC482" s="130">
        <f t="shared" si="3875"/>
        <v>10</v>
      </c>
      <c r="BD482" s="18">
        <f t="shared" si="3876"/>
        <v>0</v>
      </c>
      <c r="BE482" s="136">
        <f t="shared" si="3877"/>
        <v>120</v>
      </c>
      <c r="BF482" s="131">
        <f t="shared" si="3877"/>
        <v>120</v>
      </c>
      <c r="BG482" s="69">
        <f t="shared" si="3878"/>
        <v>0</v>
      </c>
      <c r="BH482" s="162">
        <f t="shared" si="3879"/>
        <v>10</v>
      </c>
      <c r="BI482" s="130">
        <f t="shared" si="3879"/>
        <v>10</v>
      </c>
      <c r="BJ482" s="18">
        <f t="shared" si="3880"/>
        <v>0</v>
      </c>
      <c r="BK482" s="136">
        <f t="shared" si="3881"/>
        <v>12</v>
      </c>
      <c r="BL482" s="131">
        <f t="shared" si="3881"/>
        <v>12</v>
      </c>
      <c r="BM482" s="69">
        <f t="shared" si="3882"/>
        <v>0</v>
      </c>
      <c r="BN482" s="162">
        <f t="shared" si="3883"/>
        <v>10</v>
      </c>
      <c r="BO482" s="130">
        <f t="shared" si="3883"/>
        <v>10</v>
      </c>
      <c r="BP482" s="18">
        <f t="shared" si="3884"/>
        <v>0</v>
      </c>
      <c r="BQ482" s="136">
        <f t="shared" si="3885"/>
        <v>249</v>
      </c>
      <c r="BR482" s="131">
        <f t="shared" si="3885"/>
        <v>20</v>
      </c>
      <c r="BS482" s="69">
        <f t="shared" si="3886"/>
        <v>-229</v>
      </c>
      <c r="BT482" s="162">
        <f t="shared" si="3887"/>
        <v>10</v>
      </c>
      <c r="BU482" s="130">
        <f t="shared" si="3887"/>
        <v>10</v>
      </c>
      <c r="BV482" s="18">
        <f t="shared" si="3888"/>
        <v>0</v>
      </c>
      <c r="BW482" s="136">
        <f t="shared" si="3889"/>
        <v>249</v>
      </c>
      <c r="BX482" s="131">
        <f t="shared" si="3889"/>
        <v>20</v>
      </c>
      <c r="BY482" s="69">
        <f t="shared" si="3890"/>
        <v>-229</v>
      </c>
      <c r="BZ482" s="162">
        <f t="shared" si="3891"/>
        <v>10</v>
      </c>
      <c r="CA482" s="130">
        <f t="shared" si="3891"/>
        <v>10</v>
      </c>
      <c r="CB482" s="18">
        <f t="shared" si="3892"/>
        <v>0</v>
      </c>
      <c r="CC482" s="136">
        <f t="shared" si="3893"/>
        <v>249</v>
      </c>
      <c r="CD482" s="131">
        <f t="shared" si="3893"/>
        <v>15</v>
      </c>
      <c r="CE482" s="69">
        <f t="shared" si="3894"/>
        <v>-234</v>
      </c>
      <c r="CF482" s="162">
        <f t="shared" si="3895"/>
        <v>10</v>
      </c>
      <c r="CG482" s="130">
        <f t="shared" si="3895"/>
        <v>10</v>
      </c>
      <c r="CH482" s="18">
        <f t="shared" si="3896"/>
        <v>0</v>
      </c>
      <c r="CI482" s="136">
        <f t="shared" si="3897"/>
        <v>255</v>
      </c>
      <c r="CJ482" s="131">
        <f t="shared" si="3897"/>
        <v>40</v>
      </c>
      <c r="CK482" s="69">
        <f t="shared" si="3898"/>
        <v>-215</v>
      </c>
      <c r="CL482" s="162">
        <f t="shared" si="3899"/>
        <v>10</v>
      </c>
      <c r="CM482" s="130">
        <f t="shared" si="3899"/>
        <v>10</v>
      </c>
      <c r="CN482" s="18">
        <f t="shared" si="3900"/>
        <v>0</v>
      </c>
      <c r="CO482" s="136">
        <f t="shared" si="3901"/>
        <v>249</v>
      </c>
      <c r="CP482" s="131">
        <f t="shared" si="3901"/>
        <v>5</v>
      </c>
      <c r="CQ482" s="69">
        <f t="shared" si="3902"/>
        <v>-244</v>
      </c>
      <c r="CR482" s="162">
        <f t="shared" si="3903"/>
        <v>10</v>
      </c>
      <c r="CS482" s="130">
        <f t="shared" si="3903"/>
        <v>13</v>
      </c>
      <c r="CT482" s="18">
        <f t="shared" si="3904"/>
        <v>3</v>
      </c>
      <c r="CU482" s="136">
        <f t="shared" si="3905"/>
        <v>249</v>
      </c>
      <c r="CV482" s="131">
        <f t="shared" si="3905"/>
        <v>48</v>
      </c>
      <c r="CW482" s="69">
        <f t="shared" si="3906"/>
        <v>-201</v>
      </c>
      <c r="CX482" s="162">
        <f t="shared" si="3907"/>
        <v>10</v>
      </c>
      <c r="CY482" s="130">
        <f t="shared" si="3907"/>
        <v>13</v>
      </c>
      <c r="CZ482" s="18">
        <f t="shared" si="3908"/>
        <v>3</v>
      </c>
      <c r="DA482" s="136">
        <f t="shared" si="3909"/>
        <v>129</v>
      </c>
      <c r="DB482" s="131">
        <f t="shared" si="3909"/>
        <v>22</v>
      </c>
      <c r="DC482" s="69">
        <f t="shared" si="3910"/>
        <v>-107</v>
      </c>
      <c r="DD482" s="162">
        <f t="shared" si="3911"/>
        <v>10</v>
      </c>
      <c r="DE482" s="130">
        <f t="shared" si="3911"/>
        <v>13</v>
      </c>
      <c r="DF482" s="18">
        <f t="shared" si="3912"/>
        <v>3</v>
      </c>
      <c r="DG482" s="136">
        <f t="shared" si="3913"/>
        <v>237</v>
      </c>
      <c r="DH482" s="131">
        <f t="shared" si="3913"/>
        <v>40</v>
      </c>
      <c r="DI482" s="69">
        <f t="shared" si="3914"/>
        <v>-197</v>
      </c>
      <c r="DJ482" s="162">
        <f t="shared" si="3915"/>
        <v>10</v>
      </c>
      <c r="DK482" s="130">
        <f t="shared" si="3915"/>
        <v>13</v>
      </c>
      <c r="DL482" s="18">
        <f t="shared" si="3916"/>
        <v>3</v>
      </c>
      <c r="DM482" s="136">
        <f t="shared" si="3917"/>
        <v>0</v>
      </c>
      <c r="DN482" s="131">
        <f t="shared" si="3917"/>
        <v>30</v>
      </c>
      <c r="DO482" s="69">
        <f t="shared" si="3918"/>
        <v>30</v>
      </c>
      <c r="DP482" s="162">
        <f t="shared" si="3919"/>
        <v>10</v>
      </c>
      <c r="DQ482" s="130">
        <f t="shared" si="3919"/>
        <v>13</v>
      </c>
      <c r="DR482" s="18">
        <f t="shared" si="3920"/>
        <v>3</v>
      </c>
      <c r="DS482" s="136">
        <f t="shared" si="3921"/>
        <v>0</v>
      </c>
      <c r="DT482" s="131">
        <f t="shared" si="3921"/>
        <v>0</v>
      </c>
      <c r="DU482" s="69">
        <f t="shared" si="3922"/>
        <v>0</v>
      </c>
      <c r="DV482" s="162">
        <f t="shared" si="3923"/>
        <v>10</v>
      </c>
      <c r="DW482" s="130">
        <f t="shared" si="3923"/>
        <v>13</v>
      </c>
      <c r="DX482" s="18">
        <f t="shared" si="3924"/>
        <v>3</v>
      </c>
      <c r="DY482" s="136">
        <f t="shared" si="3925"/>
        <v>0</v>
      </c>
      <c r="DZ482" s="131">
        <f t="shared" si="3925"/>
        <v>0</v>
      </c>
      <c r="EA482" s="69">
        <f t="shared" si="3926"/>
        <v>0</v>
      </c>
      <c r="EB482" s="162">
        <f t="shared" si="3927"/>
        <v>10</v>
      </c>
      <c r="EC482" s="130">
        <f t="shared" si="3927"/>
        <v>10</v>
      </c>
      <c r="ED482" s="18">
        <f t="shared" si="3928"/>
        <v>0</v>
      </c>
      <c r="EE482" s="136">
        <f t="shared" si="3929"/>
        <v>0</v>
      </c>
      <c r="EF482" s="131">
        <f t="shared" si="3929"/>
        <v>0</v>
      </c>
      <c r="EG482" s="69">
        <f t="shared" si="3930"/>
        <v>0</v>
      </c>
      <c r="EH482" s="162">
        <f t="shared" si="3931"/>
        <v>10</v>
      </c>
      <c r="EI482" s="130">
        <f t="shared" si="3931"/>
        <v>10</v>
      </c>
      <c r="EJ482" s="18">
        <f t="shared" si="3932"/>
        <v>0</v>
      </c>
      <c r="EK482" s="136">
        <f t="shared" si="3933"/>
        <v>0</v>
      </c>
      <c r="EL482" s="131">
        <f t="shared" si="3933"/>
        <v>0</v>
      </c>
      <c r="EM482" s="69">
        <f t="shared" si="3934"/>
        <v>0</v>
      </c>
      <c r="EN482" s="162">
        <f t="shared" si="3935"/>
        <v>10</v>
      </c>
      <c r="EO482" s="130">
        <f t="shared" si="3935"/>
        <v>10</v>
      </c>
      <c r="EP482" s="18">
        <f t="shared" si="3936"/>
        <v>0</v>
      </c>
      <c r="EQ482" s="136">
        <f t="shared" si="3937"/>
        <v>0</v>
      </c>
      <c r="ER482" s="131">
        <f t="shared" si="3937"/>
        <v>0</v>
      </c>
      <c r="ES482" s="69">
        <f t="shared" si="3938"/>
        <v>0</v>
      </c>
      <c r="ET482" s="162">
        <f t="shared" si="3939"/>
        <v>10</v>
      </c>
      <c r="EU482" s="130">
        <f t="shared" si="3939"/>
        <v>10</v>
      </c>
      <c r="EV482" s="18">
        <f t="shared" si="3940"/>
        <v>0</v>
      </c>
      <c r="EW482" s="136">
        <f t="shared" si="3941"/>
        <v>0</v>
      </c>
      <c r="EX482" s="131">
        <f t="shared" si="3941"/>
        <v>0</v>
      </c>
      <c r="EY482" s="69">
        <f t="shared" si="3942"/>
        <v>0</v>
      </c>
      <c r="EZ482" s="162">
        <f t="shared" si="3943"/>
        <v>10</v>
      </c>
      <c r="FA482" s="130">
        <f t="shared" si="3943"/>
        <v>10</v>
      </c>
      <c r="FB482" s="18">
        <f t="shared" si="3944"/>
        <v>0</v>
      </c>
      <c r="FC482" s="136">
        <f t="shared" si="3945"/>
        <v>0</v>
      </c>
      <c r="FD482" s="131">
        <f t="shared" si="3945"/>
        <v>0</v>
      </c>
      <c r="FE482" s="69">
        <f t="shared" si="3946"/>
        <v>0</v>
      </c>
      <c r="FF482" s="162">
        <f t="shared" si="3947"/>
        <v>10</v>
      </c>
      <c r="FG482" s="130">
        <f t="shared" si="3947"/>
        <v>10</v>
      </c>
      <c r="FH482" s="18">
        <f t="shared" si="3948"/>
        <v>0</v>
      </c>
      <c r="FI482" s="136">
        <f t="shared" si="3949"/>
        <v>0</v>
      </c>
      <c r="FJ482" s="131">
        <f t="shared" si="3949"/>
        <v>0</v>
      </c>
      <c r="FK482" s="69">
        <f t="shared" si="3950"/>
        <v>0</v>
      </c>
      <c r="FL482" s="162">
        <f t="shared" si="3951"/>
        <v>10</v>
      </c>
      <c r="FM482" s="130">
        <f t="shared" si="3951"/>
        <v>10</v>
      </c>
      <c r="FN482" s="18">
        <f t="shared" si="3952"/>
        <v>0</v>
      </c>
      <c r="FO482" s="136">
        <f t="shared" si="3953"/>
        <v>0</v>
      </c>
      <c r="FP482" s="131">
        <f t="shared" si="3953"/>
        <v>0</v>
      </c>
      <c r="FQ482" s="69">
        <f t="shared" si="3954"/>
        <v>0</v>
      </c>
      <c r="FR482" s="162">
        <f t="shared" si="3955"/>
        <v>10</v>
      </c>
      <c r="FS482" s="130">
        <f t="shared" si="3955"/>
        <v>10</v>
      </c>
      <c r="FT482" s="18">
        <f t="shared" si="3956"/>
        <v>0</v>
      </c>
      <c r="FU482" s="136">
        <f t="shared" si="3957"/>
        <v>0</v>
      </c>
      <c r="FV482" s="131">
        <f t="shared" si="3957"/>
        <v>0</v>
      </c>
      <c r="FW482" s="69">
        <f t="shared" si="3958"/>
        <v>0</v>
      </c>
      <c r="FX482" s="162">
        <f t="shared" si="3959"/>
        <v>10</v>
      </c>
      <c r="FY482" s="130">
        <f t="shared" si="3959"/>
        <v>10</v>
      </c>
      <c r="FZ482" s="18">
        <f t="shared" si="3960"/>
        <v>0</v>
      </c>
      <c r="GA482" s="136">
        <f t="shared" si="3961"/>
        <v>0</v>
      </c>
      <c r="GB482" s="131">
        <f t="shared" si="3961"/>
        <v>0</v>
      </c>
      <c r="GC482" s="69">
        <f t="shared" si="3962"/>
        <v>0</v>
      </c>
      <c r="GD482" s="162">
        <f t="shared" si="3963"/>
        <v>10</v>
      </c>
      <c r="GE482" s="130">
        <f t="shared" si="3963"/>
        <v>10</v>
      </c>
      <c r="GF482" s="18">
        <f t="shared" si="3964"/>
        <v>0</v>
      </c>
      <c r="GG482" s="136">
        <f t="shared" si="3965"/>
        <v>0</v>
      </c>
      <c r="GH482" s="131">
        <f t="shared" si="3965"/>
        <v>0</v>
      </c>
      <c r="GI482" s="69">
        <f t="shared" si="3966"/>
        <v>0</v>
      </c>
      <c r="GJ482" s="162">
        <f t="shared" si="3967"/>
        <v>10</v>
      </c>
      <c r="GK482" s="130">
        <f t="shared" si="3967"/>
        <v>10</v>
      </c>
      <c r="GL482" s="18">
        <f t="shared" si="3968"/>
        <v>0</v>
      </c>
      <c r="GM482" s="136">
        <f t="shared" si="3969"/>
        <v>0</v>
      </c>
      <c r="GN482" s="131">
        <f t="shared" si="3969"/>
        <v>0</v>
      </c>
      <c r="GO482" s="69">
        <f t="shared" si="3970"/>
        <v>0</v>
      </c>
      <c r="GP482" s="162">
        <f t="shared" si="3971"/>
        <v>10</v>
      </c>
      <c r="GQ482" s="130">
        <f t="shared" si="3971"/>
        <v>10</v>
      </c>
      <c r="GR482" s="18">
        <f t="shared" si="3972"/>
        <v>0</v>
      </c>
      <c r="GS482" s="136">
        <f t="shared" si="3973"/>
        <v>0</v>
      </c>
      <c r="GT482" s="131">
        <f t="shared" si="3973"/>
        <v>1350</v>
      </c>
      <c r="GU482" s="69">
        <f t="shared" si="3974"/>
        <v>1350</v>
      </c>
      <c r="GV482" s="162">
        <f t="shared" si="3975"/>
        <v>10</v>
      </c>
      <c r="GW482" s="130">
        <f t="shared" si="3975"/>
        <v>10</v>
      </c>
      <c r="GX482" s="18">
        <f t="shared" si="3976"/>
        <v>0</v>
      </c>
      <c r="GY482" s="136">
        <f t="shared" si="3977"/>
        <v>0</v>
      </c>
      <c r="GZ482" s="131">
        <f t="shared" si="3977"/>
        <v>276</v>
      </c>
      <c r="HA482" s="69">
        <f t="shared" si="3978"/>
        <v>276</v>
      </c>
      <c r="HB482" s="162">
        <f t="shared" si="3979"/>
        <v>10</v>
      </c>
      <c r="HC482" s="130">
        <f t="shared" si="3979"/>
        <v>10</v>
      </c>
      <c r="HD482" s="18">
        <f t="shared" si="3980"/>
        <v>0</v>
      </c>
      <c r="HE482" s="136">
        <f t="shared" si="3981"/>
        <v>0</v>
      </c>
      <c r="HF482" s="131">
        <f t="shared" si="3981"/>
        <v>0</v>
      </c>
      <c r="HG482" s="69">
        <f t="shared" si="3982"/>
        <v>0</v>
      </c>
      <c r="HH482" s="162">
        <f t="shared" si="3983"/>
        <v>0</v>
      </c>
      <c r="HI482" s="130">
        <f t="shared" si="3983"/>
        <v>0</v>
      </c>
      <c r="HJ482" s="18">
        <f t="shared" si="3984"/>
        <v>0</v>
      </c>
      <c r="HK482" s="136">
        <f t="shared" si="3985"/>
        <v>0</v>
      </c>
      <c r="HL482" s="131">
        <f t="shared" si="3985"/>
        <v>0</v>
      </c>
      <c r="HM482" s="69">
        <f t="shared" si="3986"/>
        <v>0</v>
      </c>
      <c r="HN482" s="162">
        <f t="shared" si="3987"/>
        <v>0</v>
      </c>
      <c r="HO482" s="130">
        <f t="shared" si="3987"/>
        <v>0</v>
      </c>
      <c r="HP482" s="18">
        <f t="shared" si="3988"/>
        <v>0</v>
      </c>
      <c r="HQ482" s="136">
        <f t="shared" si="3989"/>
        <v>0</v>
      </c>
      <c r="HR482" s="131">
        <f t="shared" si="3989"/>
        <v>0</v>
      </c>
      <c r="HS482" s="69">
        <f t="shared" si="3990"/>
        <v>0</v>
      </c>
      <c r="HT482" s="162">
        <f t="shared" si="3991"/>
        <v>0</v>
      </c>
      <c r="HU482" s="130">
        <f t="shared" si="3991"/>
        <v>0</v>
      </c>
      <c r="HV482" s="18">
        <f t="shared" si="3992"/>
        <v>0</v>
      </c>
      <c r="HW482" s="104" t="s">
        <v>83</v>
      </c>
      <c r="HX482" s="85"/>
      <c r="HY482" s="85"/>
      <c r="HZ482" s="2">
        <f t="shared" si="3850"/>
        <v>1</v>
      </c>
    </row>
    <row r="483" spans="1:234" ht="13.5" customHeight="1" x14ac:dyDescent="0.2">
      <c r="A483" s="37"/>
      <c r="B483" s="22"/>
      <c r="C483" s="22"/>
      <c r="D483" s="100"/>
      <c r="E483" s="100"/>
      <c r="F483" s="100"/>
      <c r="G483" s="22"/>
      <c r="H483" s="22" t="s">
        <v>94</v>
      </c>
      <c r="I483" s="42">
        <v>472</v>
      </c>
      <c r="J483" s="102">
        <f>SUBTOTAL(103,I$12:I483)*1</f>
        <v>86</v>
      </c>
      <c r="K483" s="105" t="s">
        <v>77</v>
      </c>
      <c r="L483" s="17"/>
      <c r="M483" s="255">
        <f t="shared" si="3851"/>
        <v>43704</v>
      </c>
      <c r="N483" s="255">
        <f t="shared" si="3993"/>
        <v>43980</v>
      </c>
      <c r="O483" s="118">
        <f t="shared" si="3993"/>
        <v>43980</v>
      </c>
      <c r="P483" s="162">
        <f t="shared" si="3852"/>
        <v>9144.7000000000007</v>
      </c>
      <c r="Q483" s="163">
        <f t="shared" si="3852"/>
        <v>9036.4</v>
      </c>
      <c r="R483" s="163">
        <f t="shared" si="3852"/>
        <v>9058.7999999999993</v>
      </c>
      <c r="S483" s="123">
        <f t="shared" ca="1" si="3852"/>
        <v>9048.2000000000007</v>
      </c>
      <c r="T483" s="123">
        <f t="shared" si="3852"/>
        <v>9070.6</v>
      </c>
      <c r="U483" s="91">
        <f t="shared" ca="1" si="3853"/>
        <v>22.399999999999636</v>
      </c>
      <c r="V483" s="91">
        <f t="shared" si="3854"/>
        <v>74.100000000000364</v>
      </c>
      <c r="W483" s="120">
        <f t="shared" si="3855"/>
        <v>0.99189694577186782</v>
      </c>
      <c r="X483" s="178">
        <f t="shared" si="3856"/>
        <v>11.78</v>
      </c>
      <c r="Y483" s="128">
        <f t="shared" si="3856"/>
        <v>11.8</v>
      </c>
      <c r="Z483" s="179">
        <f t="shared" ca="1" si="3856"/>
        <v>11.8</v>
      </c>
      <c r="AA483" s="127">
        <f t="shared" si="3856"/>
        <v>11.8</v>
      </c>
      <c r="AB483" s="67">
        <f t="shared" ca="1" si="3857"/>
        <v>1</v>
      </c>
      <c r="AC483" s="69">
        <f t="shared" ca="1" si="3858"/>
        <v>0</v>
      </c>
      <c r="AD483" s="178">
        <f t="shared" si="3859"/>
        <v>0</v>
      </c>
      <c r="AE483" s="127">
        <f t="shared" si="3859"/>
        <v>0</v>
      </c>
      <c r="AF483" s="225">
        <f t="shared" si="3860"/>
        <v>0</v>
      </c>
      <c r="AG483" s="178">
        <f t="shared" si="3861"/>
        <v>2.0999999999999996</v>
      </c>
      <c r="AH483" s="127">
        <f t="shared" si="3861"/>
        <v>2.1</v>
      </c>
      <c r="AI483" s="225">
        <f t="shared" si="3862"/>
        <v>0</v>
      </c>
      <c r="AJ483" s="178">
        <f t="shared" si="3863"/>
        <v>0</v>
      </c>
      <c r="AK483" s="127">
        <f t="shared" si="3863"/>
        <v>0</v>
      </c>
      <c r="AL483" s="225">
        <f t="shared" si="3864"/>
        <v>0</v>
      </c>
      <c r="AM483" s="178">
        <f t="shared" si="3865"/>
        <v>9.6999999999999993</v>
      </c>
      <c r="AN483" s="127">
        <f t="shared" si="3865"/>
        <v>9.6999999999999993</v>
      </c>
      <c r="AO483" s="225">
        <f t="shared" si="3866"/>
        <v>0</v>
      </c>
      <c r="AP483" s="178">
        <f t="shared" si="3867"/>
        <v>0</v>
      </c>
      <c r="AQ483" s="127">
        <f t="shared" si="3867"/>
        <v>0</v>
      </c>
      <c r="AR483" s="225">
        <f t="shared" si="3868"/>
        <v>0</v>
      </c>
      <c r="AS483" s="136">
        <f t="shared" si="3869"/>
        <v>0</v>
      </c>
      <c r="AT483" s="131">
        <f t="shared" si="3869"/>
        <v>0</v>
      </c>
      <c r="AU483" s="69">
        <f t="shared" si="3870"/>
        <v>0</v>
      </c>
      <c r="AV483" s="162">
        <f t="shared" si="3871"/>
        <v>25</v>
      </c>
      <c r="AW483" s="130">
        <f t="shared" si="3871"/>
        <v>20</v>
      </c>
      <c r="AX483" s="18">
        <f t="shared" si="3872"/>
        <v>-5</v>
      </c>
      <c r="AY483" s="136">
        <f t="shared" si="3873"/>
        <v>0</v>
      </c>
      <c r="AZ483" s="131">
        <f t="shared" si="3873"/>
        <v>0</v>
      </c>
      <c r="BA483" s="69">
        <f t="shared" si="3874"/>
        <v>0</v>
      </c>
      <c r="BB483" s="162">
        <f t="shared" si="3875"/>
        <v>25</v>
      </c>
      <c r="BC483" s="130">
        <f t="shared" si="3875"/>
        <v>20</v>
      </c>
      <c r="BD483" s="18">
        <f t="shared" si="3876"/>
        <v>-5</v>
      </c>
      <c r="BE483" s="136">
        <f t="shared" si="3877"/>
        <v>0</v>
      </c>
      <c r="BF483" s="131">
        <f t="shared" si="3877"/>
        <v>0</v>
      </c>
      <c r="BG483" s="69">
        <f t="shared" si="3878"/>
        <v>0</v>
      </c>
      <c r="BH483" s="162">
        <f t="shared" si="3879"/>
        <v>25</v>
      </c>
      <c r="BI483" s="130">
        <f t="shared" si="3879"/>
        <v>20</v>
      </c>
      <c r="BJ483" s="18">
        <f t="shared" si="3880"/>
        <v>-5</v>
      </c>
      <c r="BK483" s="136">
        <f t="shared" si="3881"/>
        <v>0</v>
      </c>
      <c r="BL483" s="131">
        <f t="shared" si="3881"/>
        <v>0</v>
      </c>
      <c r="BM483" s="69">
        <f t="shared" si="3882"/>
        <v>0</v>
      </c>
      <c r="BN483" s="162">
        <f t="shared" si="3883"/>
        <v>25</v>
      </c>
      <c r="BO483" s="130">
        <f t="shared" si="3883"/>
        <v>20</v>
      </c>
      <c r="BP483" s="18">
        <f t="shared" si="3884"/>
        <v>-5</v>
      </c>
      <c r="BQ483" s="136">
        <f t="shared" si="3885"/>
        <v>0</v>
      </c>
      <c r="BR483" s="131">
        <f t="shared" si="3885"/>
        <v>0</v>
      </c>
      <c r="BS483" s="69">
        <f t="shared" si="3886"/>
        <v>0</v>
      </c>
      <c r="BT483" s="162">
        <f t="shared" si="3887"/>
        <v>25</v>
      </c>
      <c r="BU483" s="130">
        <f t="shared" si="3887"/>
        <v>20</v>
      </c>
      <c r="BV483" s="18">
        <f t="shared" si="3888"/>
        <v>-5</v>
      </c>
      <c r="BW483" s="136">
        <f t="shared" si="3889"/>
        <v>0</v>
      </c>
      <c r="BX483" s="131">
        <f t="shared" si="3889"/>
        <v>0</v>
      </c>
      <c r="BY483" s="69">
        <f t="shared" si="3890"/>
        <v>0</v>
      </c>
      <c r="BZ483" s="162">
        <f t="shared" si="3891"/>
        <v>25</v>
      </c>
      <c r="CA483" s="130">
        <f t="shared" si="3891"/>
        <v>20</v>
      </c>
      <c r="CB483" s="18">
        <f t="shared" si="3892"/>
        <v>-5</v>
      </c>
      <c r="CC483" s="136">
        <f t="shared" si="3893"/>
        <v>0</v>
      </c>
      <c r="CD483" s="131">
        <f t="shared" si="3893"/>
        <v>0</v>
      </c>
      <c r="CE483" s="69">
        <f t="shared" si="3894"/>
        <v>0</v>
      </c>
      <c r="CF483" s="162">
        <f t="shared" si="3895"/>
        <v>25</v>
      </c>
      <c r="CG483" s="130">
        <f t="shared" si="3895"/>
        <v>20</v>
      </c>
      <c r="CH483" s="18">
        <f t="shared" si="3896"/>
        <v>-5</v>
      </c>
      <c r="CI483" s="136">
        <f t="shared" si="3897"/>
        <v>0</v>
      </c>
      <c r="CJ483" s="131">
        <f t="shared" si="3897"/>
        <v>0</v>
      </c>
      <c r="CK483" s="69">
        <f t="shared" si="3898"/>
        <v>0</v>
      </c>
      <c r="CL483" s="162">
        <f t="shared" si="3899"/>
        <v>25</v>
      </c>
      <c r="CM483" s="130">
        <f t="shared" si="3899"/>
        <v>25</v>
      </c>
      <c r="CN483" s="18">
        <f t="shared" si="3900"/>
        <v>0</v>
      </c>
      <c r="CO483" s="136">
        <f t="shared" si="3901"/>
        <v>0</v>
      </c>
      <c r="CP483" s="131">
        <f t="shared" si="3901"/>
        <v>0</v>
      </c>
      <c r="CQ483" s="69">
        <f t="shared" si="3902"/>
        <v>0</v>
      </c>
      <c r="CR483" s="162">
        <f t="shared" si="3903"/>
        <v>25</v>
      </c>
      <c r="CS483" s="130">
        <f t="shared" si="3903"/>
        <v>30</v>
      </c>
      <c r="CT483" s="18">
        <f t="shared" si="3904"/>
        <v>5</v>
      </c>
      <c r="CU483" s="136">
        <f t="shared" si="3905"/>
        <v>0</v>
      </c>
      <c r="CV483" s="131">
        <f t="shared" si="3905"/>
        <v>0</v>
      </c>
      <c r="CW483" s="69">
        <f t="shared" si="3906"/>
        <v>0</v>
      </c>
      <c r="CX483" s="162">
        <f t="shared" si="3907"/>
        <v>25</v>
      </c>
      <c r="CY483" s="130">
        <f t="shared" si="3907"/>
        <v>30</v>
      </c>
      <c r="CZ483" s="18">
        <f t="shared" si="3908"/>
        <v>5</v>
      </c>
      <c r="DA483" s="136">
        <f t="shared" si="3909"/>
        <v>0</v>
      </c>
      <c r="DB483" s="131">
        <f t="shared" si="3909"/>
        <v>0</v>
      </c>
      <c r="DC483" s="69">
        <f t="shared" si="3910"/>
        <v>0</v>
      </c>
      <c r="DD483" s="162">
        <f t="shared" si="3911"/>
        <v>25</v>
      </c>
      <c r="DE483" s="130">
        <f>SUMIF($K$511:$K$601,$K483,DE$511:DE$601)</f>
        <v>30</v>
      </c>
      <c r="DF483" s="18">
        <f t="shared" si="3912"/>
        <v>5</v>
      </c>
      <c r="DG483" s="136">
        <f t="shared" si="3913"/>
        <v>0.6</v>
      </c>
      <c r="DH483" s="131">
        <f t="shared" si="3913"/>
        <v>0</v>
      </c>
      <c r="DI483" s="69">
        <f t="shared" si="3914"/>
        <v>-0.6</v>
      </c>
      <c r="DJ483" s="162">
        <f t="shared" si="3915"/>
        <v>25</v>
      </c>
      <c r="DK483" s="130">
        <f t="shared" si="3915"/>
        <v>30</v>
      </c>
      <c r="DL483" s="18">
        <f t="shared" si="3916"/>
        <v>5</v>
      </c>
      <c r="DM483" s="136">
        <f t="shared" si="3917"/>
        <v>1.2</v>
      </c>
      <c r="DN483" s="131">
        <f t="shared" si="3917"/>
        <v>2.1</v>
      </c>
      <c r="DO483" s="69">
        <f t="shared" si="3918"/>
        <v>0.90000000000000013</v>
      </c>
      <c r="DP483" s="162">
        <f t="shared" si="3919"/>
        <v>25</v>
      </c>
      <c r="DQ483" s="130">
        <f t="shared" si="3919"/>
        <v>30</v>
      </c>
      <c r="DR483" s="18">
        <f t="shared" si="3920"/>
        <v>5</v>
      </c>
      <c r="DS483" s="136">
        <f t="shared" si="3921"/>
        <v>0.3</v>
      </c>
      <c r="DT483" s="131">
        <f t="shared" si="3921"/>
        <v>0</v>
      </c>
      <c r="DU483" s="69">
        <f t="shared" si="3922"/>
        <v>-0.3</v>
      </c>
      <c r="DV483" s="162">
        <f t="shared" si="3923"/>
        <v>25</v>
      </c>
      <c r="DW483" s="130">
        <f t="shared" si="3923"/>
        <v>30</v>
      </c>
      <c r="DX483" s="18">
        <f t="shared" si="3924"/>
        <v>5</v>
      </c>
      <c r="DY483" s="136">
        <f t="shared" si="3925"/>
        <v>0</v>
      </c>
      <c r="DZ483" s="131">
        <f t="shared" si="3925"/>
        <v>0</v>
      </c>
      <c r="EA483" s="69">
        <f t="shared" si="3926"/>
        <v>0</v>
      </c>
      <c r="EB483" s="162">
        <f t="shared" si="3927"/>
        <v>25</v>
      </c>
      <c r="EC483" s="130">
        <f t="shared" si="3927"/>
        <v>25</v>
      </c>
      <c r="ED483" s="18">
        <f t="shared" si="3928"/>
        <v>0</v>
      </c>
      <c r="EE483" s="136">
        <f t="shared" si="3929"/>
        <v>0</v>
      </c>
      <c r="EF483" s="131">
        <f t="shared" si="3929"/>
        <v>0</v>
      </c>
      <c r="EG483" s="69">
        <f t="shared" si="3930"/>
        <v>0</v>
      </c>
      <c r="EH483" s="162">
        <f t="shared" si="3931"/>
        <v>25</v>
      </c>
      <c r="EI483" s="130">
        <f t="shared" si="3931"/>
        <v>25</v>
      </c>
      <c r="EJ483" s="18">
        <f t="shared" si="3932"/>
        <v>0</v>
      </c>
      <c r="EK483" s="136">
        <f t="shared" si="3933"/>
        <v>0</v>
      </c>
      <c r="EL483" s="131">
        <f t="shared" si="3933"/>
        <v>0</v>
      </c>
      <c r="EM483" s="69">
        <f t="shared" si="3934"/>
        <v>0</v>
      </c>
      <c r="EN483" s="162">
        <f t="shared" si="3935"/>
        <v>25</v>
      </c>
      <c r="EO483" s="130">
        <f t="shared" si="3935"/>
        <v>25</v>
      </c>
      <c r="EP483" s="18">
        <f t="shared" si="3936"/>
        <v>0</v>
      </c>
      <c r="EQ483" s="136">
        <f t="shared" si="3937"/>
        <v>0</v>
      </c>
      <c r="ER483" s="131">
        <f t="shared" si="3937"/>
        <v>0</v>
      </c>
      <c r="ES483" s="69">
        <f t="shared" si="3938"/>
        <v>0</v>
      </c>
      <c r="ET483" s="162">
        <f t="shared" si="3939"/>
        <v>25</v>
      </c>
      <c r="EU483" s="130">
        <f t="shared" si="3939"/>
        <v>25</v>
      </c>
      <c r="EV483" s="18">
        <f t="shared" si="3940"/>
        <v>0</v>
      </c>
      <c r="EW483" s="136">
        <f t="shared" si="3941"/>
        <v>0</v>
      </c>
      <c r="EX483" s="131">
        <f t="shared" si="3941"/>
        <v>0</v>
      </c>
      <c r="EY483" s="69">
        <f t="shared" si="3942"/>
        <v>0</v>
      </c>
      <c r="EZ483" s="162">
        <f t="shared" si="3943"/>
        <v>25</v>
      </c>
      <c r="FA483" s="130">
        <f t="shared" si="3943"/>
        <v>25</v>
      </c>
      <c r="FB483" s="18">
        <f t="shared" si="3944"/>
        <v>0</v>
      </c>
      <c r="FC483" s="136">
        <f t="shared" si="3945"/>
        <v>0</v>
      </c>
      <c r="FD483" s="131">
        <f t="shared" si="3945"/>
        <v>0</v>
      </c>
      <c r="FE483" s="69">
        <f t="shared" si="3946"/>
        <v>0</v>
      </c>
      <c r="FF483" s="162">
        <f t="shared" si="3947"/>
        <v>25</v>
      </c>
      <c r="FG483" s="130">
        <f t="shared" si="3947"/>
        <v>25</v>
      </c>
      <c r="FH483" s="18">
        <f t="shared" si="3948"/>
        <v>0</v>
      </c>
      <c r="FI483" s="136">
        <f t="shared" si="3949"/>
        <v>0</v>
      </c>
      <c r="FJ483" s="131">
        <f t="shared" si="3949"/>
        <v>0</v>
      </c>
      <c r="FK483" s="69">
        <f t="shared" si="3950"/>
        <v>0</v>
      </c>
      <c r="FL483" s="162">
        <f t="shared" si="3951"/>
        <v>25</v>
      </c>
      <c r="FM483" s="130">
        <f t="shared" si="3951"/>
        <v>25</v>
      </c>
      <c r="FN483" s="18">
        <f t="shared" si="3952"/>
        <v>0</v>
      </c>
      <c r="FO483" s="136">
        <f t="shared" si="3953"/>
        <v>1.8</v>
      </c>
      <c r="FP483" s="131">
        <f t="shared" si="3953"/>
        <v>0</v>
      </c>
      <c r="FQ483" s="69">
        <f t="shared" si="3954"/>
        <v>-1.8</v>
      </c>
      <c r="FR483" s="162">
        <f t="shared" si="3955"/>
        <v>25</v>
      </c>
      <c r="FS483" s="130">
        <f t="shared" si="3955"/>
        <v>25</v>
      </c>
      <c r="FT483" s="18">
        <f t="shared" si="3956"/>
        <v>0</v>
      </c>
      <c r="FU483" s="136">
        <f t="shared" si="3957"/>
        <v>0.9</v>
      </c>
      <c r="FV483" s="131">
        <f t="shared" si="3957"/>
        <v>0</v>
      </c>
      <c r="FW483" s="69">
        <f t="shared" si="3958"/>
        <v>-0.9</v>
      </c>
      <c r="FX483" s="162">
        <f t="shared" si="3959"/>
        <v>25</v>
      </c>
      <c r="FY483" s="130">
        <f t="shared" si="3959"/>
        <v>25</v>
      </c>
      <c r="FZ483" s="18">
        <f t="shared" si="3960"/>
        <v>0</v>
      </c>
      <c r="GA483" s="136">
        <f t="shared" si="3961"/>
        <v>1.2</v>
      </c>
      <c r="GB483" s="131">
        <f t="shared" si="3961"/>
        <v>0</v>
      </c>
      <c r="GC483" s="69">
        <f t="shared" si="3962"/>
        <v>-1.2</v>
      </c>
      <c r="GD483" s="162">
        <f t="shared" si="3963"/>
        <v>25</v>
      </c>
      <c r="GE483" s="130">
        <f t="shared" si="3963"/>
        <v>25</v>
      </c>
      <c r="GF483" s="18">
        <f t="shared" si="3964"/>
        <v>0</v>
      </c>
      <c r="GG483" s="136">
        <f t="shared" si="3965"/>
        <v>1.2</v>
      </c>
      <c r="GH483" s="131">
        <f t="shared" si="3965"/>
        <v>0</v>
      </c>
      <c r="GI483" s="69">
        <f t="shared" si="3966"/>
        <v>-1.2</v>
      </c>
      <c r="GJ483" s="162">
        <f t="shared" si="3967"/>
        <v>25</v>
      </c>
      <c r="GK483" s="130">
        <f t="shared" si="3967"/>
        <v>25</v>
      </c>
      <c r="GL483" s="18">
        <f t="shared" si="3968"/>
        <v>0</v>
      </c>
      <c r="GM483" s="136">
        <f t="shared" si="3969"/>
        <v>1.2</v>
      </c>
      <c r="GN483" s="131">
        <f t="shared" si="3969"/>
        <v>0</v>
      </c>
      <c r="GO483" s="69">
        <f t="shared" si="3970"/>
        <v>-1.2</v>
      </c>
      <c r="GP483" s="162">
        <f t="shared" si="3971"/>
        <v>25</v>
      </c>
      <c r="GQ483" s="130">
        <f t="shared" si="3971"/>
        <v>25</v>
      </c>
      <c r="GR483" s="18">
        <f t="shared" si="3972"/>
        <v>0</v>
      </c>
      <c r="GS483" s="136">
        <f t="shared" si="3973"/>
        <v>1.2</v>
      </c>
      <c r="GT483" s="131">
        <f t="shared" si="3973"/>
        <v>7.5</v>
      </c>
      <c r="GU483" s="69">
        <f t="shared" si="3974"/>
        <v>6.3</v>
      </c>
      <c r="GV483" s="162">
        <f t="shared" si="3975"/>
        <v>25</v>
      </c>
      <c r="GW483" s="130">
        <f t="shared" si="3975"/>
        <v>25</v>
      </c>
      <c r="GX483" s="18">
        <f t="shared" si="3976"/>
        <v>0</v>
      </c>
      <c r="GY483" s="136">
        <f t="shared" si="3977"/>
        <v>2.2000000000000002</v>
      </c>
      <c r="GZ483" s="131">
        <f t="shared" si="3977"/>
        <v>2.2000000000000002</v>
      </c>
      <c r="HA483" s="69">
        <f t="shared" si="3978"/>
        <v>0</v>
      </c>
      <c r="HB483" s="162">
        <f t="shared" si="3979"/>
        <v>25</v>
      </c>
      <c r="HC483" s="130">
        <f t="shared" si="3979"/>
        <v>25</v>
      </c>
      <c r="HD483" s="18">
        <f t="shared" si="3980"/>
        <v>0</v>
      </c>
      <c r="HE483" s="136">
        <f t="shared" si="3981"/>
        <v>0</v>
      </c>
      <c r="HF483" s="131">
        <f t="shared" si="3981"/>
        <v>0</v>
      </c>
      <c r="HG483" s="69">
        <f t="shared" si="3982"/>
        <v>0</v>
      </c>
      <c r="HH483" s="162">
        <f t="shared" si="3983"/>
        <v>0</v>
      </c>
      <c r="HI483" s="130">
        <f t="shared" si="3983"/>
        <v>0</v>
      </c>
      <c r="HJ483" s="18">
        <f t="shared" si="3984"/>
        <v>0</v>
      </c>
      <c r="HK483" s="136">
        <f t="shared" si="3985"/>
        <v>0</v>
      </c>
      <c r="HL483" s="131">
        <f t="shared" si="3985"/>
        <v>0</v>
      </c>
      <c r="HM483" s="69">
        <f t="shared" si="3986"/>
        <v>0</v>
      </c>
      <c r="HN483" s="162">
        <f t="shared" si="3987"/>
        <v>0</v>
      </c>
      <c r="HO483" s="130">
        <f t="shared" si="3987"/>
        <v>0</v>
      </c>
      <c r="HP483" s="18">
        <f t="shared" si="3988"/>
        <v>0</v>
      </c>
      <c r="HQ483" s="136">
        <f t="shared" si="3989"/>
        <v>0</v>
      </c>
      <c r="HR483" s="131">
        <f t="shared" si="3989"/>
        <v>0</v>
      </c>
      <c r="HS483" s="69">
        <f t="shared" si="3990"/>
        <v>0</v>
      </c>
      <c r="HT483" s="162">
        <f t="shared" si="3991"/>
        <v>0</v>
      </c>
      <c r="HU483" s="130">
        <f t="shared" si="3991"/>
        <v>0</v>
      </c>
      <c r="HV483" s="18">
        <f t="shared" si="3992"/>
        <v>0</v>
      </c>
      <c r="HW483" s="104" t="s">
        <v>83</v>
      </c>
      <c r="HX483" s="85"/>
      <c r="HY483" s="85"/>
      <c r="HZ483" s="2">
        <f t="shared" si="3850"/>
        <v>1</v>
      </c>
    </row>
    <row r="484" spans="1:234" ht="13.5" customHeight="1" x14ac:dyDescent="0.2">
      <c r="A484" s="37"/>
      <c r="B484" s="22"/>
      <c r="C484" s="22"/>
      <c r="D484" s="100"/>
      <c r="E484" s="100"/>
      <c r="F484" s="100"/>
      <c r="G484" s="22"/>
      <c r="H484" s="22" t="s">
        <v>94</v>
      </c>
      <c r="I484" s="42">
        <v>473</v>
      </c>
      <c r="J484" s="102">
        <f>SUBTOTAL(103,I$12:I484)*1</f>
        <v>87</v>
      </c>
      <c r="K484" s="108" t="s">
        <v>10</v>
      </c>
      <c r="L484" s="17"/>
      <c r="M484" s="255">
        <f t="shared" si="3851"/>
        <v>43570</v>
      </c>
      <c r="N484" s="255">
        <f t="shared" si="3993"/>
        <v>44295</v>
      </c>
      <c r="O484" s="118">
        <f t="shared" si="3993"/>
        <v>44295</v>
      </c>
      <c r="P484" s="162">
        <f t="shared" si="3852"/>
        <v>116521</v>
      </c>
      <c r="Q484" s="163">
        <f t="shared" si="3852"/>
        <v>105554.75483870969</v>
      </c>
      <c r="R484" s="163">
        <f t="shared" si="3852"/>
        <v>102771.90000000001</v>
      </c>
      <c r="S484" s="123">
        <f t="shared" ca="1" si="3852"/>
        <v>108590.72483870969</v>
      </c>
      <c r="T484" s="123">
        <f t="shared" si="3852"/>
        <v>104714.6</v>
      </c>
      <c r="U484" s="91">
        <f t="shared" ca="1" si="3853"/>
        <v>-3876.1248387096857</v>
      </c>
      <c r="V484" s="91">
        <f t="shared" si="3854"/>
        <v>11806.399999999994</v>
      </c>
      <c r="W484" s="120">
        <f t="shared" si="3855"/>
        <v>0.89867577518215602</v>
      </c>
      <c r="X484" s="178">
        <f t="shared" si="3856"/>
        <v>3035.97</v>
      </c>
      <c r="Y484" s="128">
        <f t="shared" si="3856"/>
        <v>3035.97</v>
      </c>
      <c r="Z484" s="179">
        <f t="shared" ca="1" si="3856"/>
        <v>3035.97</v>
      </c>
      <c r="AA484" s="127">
        <f t="shared" si="3856"/>
        <v>1942.7</v>
      </c>
      <c r="AB484" s="67">
        <f t="shared" ca="1" si="3857"/>
        <v>0.6398943336067221</v>
      </c>
      <c r="AC484" s="69">
        <f t="shared" ca="1" si="3858"/>
        <v>-1093.2699999999998</v>
      </c>
      <c r="AD484" s="178">
        <f t="shared" si="3859"/>
        <v>165</v>
      </c>
      <c r="AE484" s="127">
        <f t="shared" si="3859"/>
        <v>523</v>
      </c>
      <c r="AF484" s="225">
        <f t="shared" si="3860"/>
        <v>358</v>
      </c>
      <c r="AG484" s="178">
        <f t="shared" si="3861"/>
        <v>735.67000000000007</v>
      </c>
      <c r="AH484" s="127">
        <f t="shared" si="3861"/>
        <v>210.7</v>
      </c>
      <c r="AI484" s="225">
        <f t="shared" si="3862"/>
        <v>-524.97</v>
      </c>
      <c r="AJ484" s="178">
        <f t="shared" si="3863"/>
        <v>583.09999999999991</v>
      </c>
      <c r="AK484" s="127">
        <f t="shared" si="3863"/>
        <v>215.5</v>
      </c>
      <c r="AL484" s="225">
        <f t="shared" si="3864"/>
        <v>-367.59999999999991</v>
      </c>
      <c r="AM484" s="178">
        <f t="shared" si="3865"/>
        <v>1552.2</v>
      </c>
      <c r="AN484" s="127">
        <f t="shared" si="3865"/>
        <v>993.5</v>
      </c>
      <c r="AO484" s="225">
        <f t="shared" si="3866"/>
        <v>-558.70000000000005</v>
      </c>
      <c r="AP484" s="178">
        <f t="shared" si="3867"/>
        <v>0</v>
      </c>
      <c r="AQ484" s="127">
        <f t="shared" si="3867"/>
        <v>0</v>
      </c>
      <c r="AR484" s="225">
        <f t="shared" si="3868"/>
        <v>0</v>
      </c>
      <c r="AS484" s="136">
        <f t="shared" si="3869"/>
        <v>87</v>
      </c>
      <c r="AT484" s="131">
        <f t="shared" si="3869"/>
        <v>152.1</v>
      </c>
      <c r="AU484" s="69">
        <f t="shared" si="3870"/>
        <v>65.099999999999994</v>
      </c>
      <c r="AV484" s="162">
        <f t="shared" si="3871"/>
        <v>1040</v>
      </c>
      <c r="AW484" s="130">
        <f t="shared" si="3871"/>
        <v>999</v>
      </c>
      <c r="AX484" s="18">
        <f t="shared" si="3872"/>
        <v>-41</v>
      </c>
      <c r="AY484" s="136">
        <f t="shared" si="3873"/>
        <v>10</v>
      </c>
      <c r="AZ484" s="131">
        <f t="shared" si="3873"/>
        <v>17.399999999999999</v>
      </c>
      <c r="BA484" s="69">
        <f t="shared" si="3874"/>
        <v>7.3999999999999986</v>
      </c>
      <c r="BB484" s="162">
        <f t="shared" si="3875"/>
        <v>1040</v>
      </c>
      <c r="BC484" s="130">
        <f t="shared" si="3875"/>
        <v>997</v>
      </c>
      <c r="BD484" s="18">
        <f t="shared" si="3876"/>
        <v>-43</v>
      </c>
      <c r="BE484" s="136">
        <f t="shared" si="3877"/>
        <v>68</v>
      </c>
      <c r="BF484" s="131">
        <f t="shared" si="3877"/>
        <v>102</v>
      </c>
      <c r="BG484" s="69">
        <f t="shared" si="3878"/>
        <v>34</v>
      </c>
      <c r="BH484" s="162">
        <f t="shared" si="3879"/>
        <v>1040</v>
      </c>
      <c r="BI484" s="130">
        <f t="shared" si="3879"/>
        <v>997</v>
      </c>
      <c r="BJ484" s="18">
        <f t="shared" si="3880"/>
        <v>-43</v>
      </c>
      <c r="BK484" s="136">
        <f t="shared" si="3881"/>
        <v>0</v>
      </c>
      <c r="BL484" s="131">
        <f t="shared" si="3881"/>
        <v>154</v>
      </c>
      <c r="BM484" s="69">
        <f t="shared" si="3882"/>
        <v>154</v>
      </c>
      <c r="BN484" s="162">
        <f t="shared" si="3883"/>
        <v>1040</v>
      </c>
      <c r="BO484" s="130">
        <f t="shared" si="3883"/>
        <v>1017</v>
      </c>
      <c r="BP484" s="18">
        <f t="shared" si="3884"/>
        <v>-23</v>
      </c>
      <c r="BQ484" s="136">
        <f t="shared" si="3885"/>
        <v>0</v>
      </c>
      <c r="BR484" s="131">
        <f t="shared" si="3885"/>
        <v>26</v>
      </c>
      <c r="BS484" s="69">
        <f t="shared" si="3886"/>
        <v>26</v>
      </c>
      <c r="BT484" s="162">
        <f t="shared" si="3887"/>
        <v>1040</v>
      </c>
      <c r="BU484" s="130">
        <f t="shared" si="3887"/>
        <v>1017</v>
      </c>
      <c r="BV484" s="18">
        <f t="shared" si="3888"/>
        <v>-23</v>
      </c>
      <c r="BW484" s="136">
        <f t="shared" si="3889"/>
        <v>0</v>
      </c>
      <c r="BX484" s="131">
        <f t="shared" si="3889"/>
        <v>71.5</v>
      </c>
      <c r="BY484" s="69">
        <f t="shared" si="3890"/>
        <v>71.5</v>
      </c>
      <c r="BZ484" s="162">
        <f t="shared" si="3891"/>
        <v>1040</v>
      </c>
      <c r="CA484" s="130">
        <f t="shared" si="3891"/>
        <v>1017</v>
      </c>
      <c r="CB484" s="18">
        <f t="shared" si="3892"/>
        <v>-23</v>
      </c>
      <c r="CC484" s="136">
        <f t="shared" si="3893"/>
        <v>0</v>
      </c>
      <c r="CD484" s="131">
        <f t="shared" si="3893"/>
        <v>0</v>
      </c>
      <c r="CE484" s="69">
        <f t="shared" si="3894"/>
        <v>0</v>
      </c>
      <c r="CF484" s="162">
        <f t="shared" si="3895"/>
        <v>500</v>
      </c>
      <c r="CG484" s="130">
        <f t="shared" si="3895"/>
        <v>568</v>
      </c>
      <c r="CH484" s="18">
        <f t="shared" si="3896"/>
        <v>68</v>
      </c>
      <c r="CI484" s="136">
        <f t="shared" si="3897"/>
        <v>5.7</v>
      </c>
      <c r="CJ484" s="131">
        <f t="shared" si="3897"/>
        <v>30.7</v>
      </c>
      <c r="CK484" s="69">
        <f t="shared" si="3898"/>
        <v>25</v>
      </c>
      <c r="CL484" s="162">
        <f t="shared" si="3899"/>
        <v>500</v>
      </c>
      <c r="CM484" s="130">
        <f t="shared" si="3899"/>
        <v>520</v>
      </c>
      <c r="CN484" s="18">
        <f t="shared" si="3900"/>
        <v>20</v>
      </c>
      <c r="CO484" s="136">
        <f t="shared" si="3901"/>
        <v>5.6</v>
      </c>
      <c r="CP484" s="131">
        <f t="shared" si="3901"/>
        <v>0</v>
      </c>
      <c r="CQ484" s="69">
        <f t="shared" si="3902"/>
        <v>-5.6</v>
      </c>
      <c r="CR484" s="162">
        <f t="shared" si="3903"/>
        <v>500</v>
      </c>
      <c r="CS484" s="130">
        <f t="shared" si="3903"/>
        <v>505</v>
      </c>
      <c r="CT484" s="18">
        <f t="shared" si="3904"/>
        <v>5</v>
      </c>
      <c r="CU484" s="136">
        <f t="shared" si="3905"/>
        <v>345.07</v>
      </c>
      <c r="CV484" s="131">
        <f t="shared" si="3905"/>
        <v>26</v>
      </c>
      <c r="CW484" s="69">
        <f t="shared" si="3906"/>
        <v>-319.07</v>
      </c>
      <c r="CX484" s="162">
        <f t="shared" si="3907"/>
        <v>500</v>
      </c>
      <c r="CY484" s="130">
        <f t="shared" si="3907"/>
        <v>505</v>
      </c>
      <c r="CZ484" s="18">
        <f t="shared" si="3908"/>
        <v>5</v>
      </c>
      <c r="DA484" s="136">
        <f t="shared" si="3909"/>
        <v>70</v>
      </c>
      <c r="DB484" s="131">
        <f t="shared" si="3909"/>
        <v>66</v>
      </c>
      <c r="DC484" s="69">
        <f t="shared" si="3910"/>
        <v>-4</v>
      </c>
      <c r="DD484" s="162">
        <f t="shared" si="3911"/>
        <v>500</v>
      </c>
      <c r="DE484" s="130">
        <f t="shared" si="3911"/>
        <v>450</v>
      </c>
      <c r="DF484" s="18">
        <f t="shared" si="3912"/>
        <v>-50</v>
      </c>
      <c r="DG484" s="136">
        <f t="shared" si="3913"/>
        <v>48</v>
      </c>
      <c r="DH484" s="131">
        <f t="shared" si="3913"/>
        <v>63</v>
      </c>
      <c r="DI484" s="69">
        <f t="shared" si="3914"/>
        <v>15</v>
      </c>
      <c r="DJ484" s="162">
        <f t="shared" si="3915"/>
        <v>500</v>
      </c>
      <c r="DK484" s="130">
        <f t="shared" si="3915"/>
        <v>450</v>
      </c>
      <c r="DL484" s="18">
        <f t="shared" si="3916"/>
        <v>-50</v>
      </c>
      <c r="DM484" s="136">
        <f t="shared" si="3917"/>
        <v>20</v>
      </c>
      <c r="DN484" s="131">
        <f t="shared" si="3917"/>
        <v>25</v>
      </c>
      <c r="DO484" s="69">
        <f t="shared" si="3918"/>
        <v>5</v>
      </c>
      <c r="DP484" s="162">
        <f t="shared" si="3919"/>
        <v>500</v>
      </c>
      <c r="DQ484" s="130">
        <f t="shared" si="3919"/>
        <v>450</v>
      </c>
      <c r="DR484" s="18">
        <f t="shared" si="3920"/>
        <v>-50</v>
      </c>
      <c r="DS484" s="136">
        <f t="shared" si="3921"/>
        <v>241.3</v>
      </c>
      <c r="DT484" s="131">
        <f t="shared" si="3921"/>
        <v>0</v>
      </c>
      <c r="DU484" s="69">
        <f t="shared" si="3922"/>
        <v>-241.3</v>
      </c>
      <c r="DV484" s="162">
        <f t="shared" si="3923"/>
        <v>500</v>
      </c>
      <c r="DW484" s="130">
        <f t="shared" si="3923"/>
        <v>450</v>
      </c>
      <c r="DX484" s="18">
        <f t="shared" si="3924"/>
        <v>-50</v>
      </c>
      <c r="DY484" s="136">
        <f t="shared" si="3925"/>
        <v>0</v>
      </c>
      <c r="DZ484" s="131">
        <f t="shared" si="3925"/>
        <v>61</v>
      </c>
      <c r="EA484" s="69">
        <f t="shared" si="3926"/>
        <v>61</v>
      </c>
      <c r="EB484" s="162">
        <f t="shared" si="3927"/>
        <v>500</v>
      </c>
      <c r="EC484" s="130">
        <f t="shared" si="3927"/>
        <v>428</v>
      </c>
      <c r="ED484" s="18">
        <f t="shared" si="3928"/>
        <v>-72</v>
      </c>
      <c r="EE484" s="136">
        <f t="shared" si="3929"/>
        <v>30.5</v>
      </c>
      <c r="EF484" s="131">
        <f t="shared" si="3929"/>
        <v>30</v>
      </c>
      <c r="EG484" s="69">
        <f t="shared" si="3930"/>
        <v>-0.5</v>
      </c>
      <c r="EH484" s="162">
        <f t="shared" si="3931"/>
        <v>500</v>
      </c>
      <c r="EI484" s="130">
        <f t="shared" si="3931"/>
        <v>443</v>
      </c>
      <c r="EJ484" s="18">
        <f t="shared" si="3932"/>
        <v>-57</v>
      </c>
      <c r="EK484" s="136">
        <f t="shared" si="3933"/>
        <v>106.4</v>
      </c>
      <c r="EL484" s="131">
        <f t="shared" si="3933"/>
        <v>86.5</v>
      </c>
      <c r="EM484" s="69">
        <f t="shared" si="3934"/>
        <v>-19.900000000000006</v>
      </c>
      <c r="EN484" s="162">
        <f t="shared" si="3935"/>
        <v>500</v>
      </c>
      <c r="EO484" s="130">
        <f t="shared" si="3935"/>
        <v>443</v>
      </c>
      <c r="EP484" s="18">
        <f t="shared" si="3936"/>
        <v>-57</v>
      </c>
      <c r="EQ484" s="136">
        <f t="shared" si="3937"/>
        <v>350.4</v>
      </c>
      <c r="ER484" s="131">
        <f t="shared" si="3937"/>
        <v>5</v>
      </c>
      <c r="ES484" s="69">
        <f t="shared" si="3938"/>
        <v>-345.4</v>
      </c>
      <c r="ET484" s="162">
        <f t="shared" si="3939"/>
        <v>500</v>
      </c>
      <c r="EU484" s="130">
        <f t="shared" si="3939"/>
        <v>445</v>
      </c>
      <c r="EV484" s="18">
        <f t="shared" si="3940"/>
        <v>-55</v>
      </c>
      <c r="EW484" s="136">
        <f t="shared" si="3941"/>
        <v>33</v>
      </c>
      <c r="EX484" s="131">
        <f t="shared" si="3941"/>
        <v>33</v>
      </c>
      <c r="EY484" s="69">
        <f t="shared" si="3942"/>
        <v>0</v>
      </c>
      <c r="EZ484" s="162">
        <f t="shared" si="3943"/>
        <v>500</v>
      </c>
      <c r="FA484" s="130">
        <f t="shared" si="3943"/>
        <v>445</v>
      </c>
      <c r="FB484" s="18">
        <f t="shared" si="3944"/>
        <v>-55</v>
      </c>
      <c r="FC484" s="136">
        <f t="shared" si="3945"/>
        <v>37.799999999999997</v>
      </c>
      <c r="FD484" s="131">
        <f t="shared" si="3945"/>
        <v>0</v>
      </c>
      <c r="FE484" s="69">
        <f t="shared" si="3946"/>
        <v>-37.799999999999997</v>
      </c>
      <c r="FF484" s="162">
        <f t="shared" si="3947"/>
        <v>500</v>
      </c>
      <c r="FG484" s="130">
        <f t="shared" si="3947"/>
        <v>430</v>
      </c>
      <c r="FH484" s="18">
        <f t="shared" si="3948"/>
        <v>-70</v>
      </c>
      <c r="FI484" s="136">
        <f t="shared" si="3949"/>
        <v>25</v>
      </c>
      <c r="FJ484" s="131">
        <f t="shared" si="3949"/>
        <v>0</v>
      </c>
      <c r="FK484" s="69">
        <f t="shared" si="3950"/>
        <v>-25</v>
      </c>
      <c r="FL484" s="162">
        <f t="shared" si="3951"/>
        <v>500</v>
      </c>
      <c r="FM484" s="130">
        <f t="shared" si="3951"/>
        <v>430</v>
      </c>
      <c r="FN484" s="18">
        <f t="shared" si="3952"/>
        <v>-70</v>
      </c>
      <c r="FO484" s="136">
        <f t="shared" si="3953"/>
        <v>157.4</v>
      </c>
      <c r="FP484" s="131">
        <f t="shared" si="3953"/>
        <v>120</v>
      </c>
      <c r="FQ484" s="69">
        <f t="shared" si="3954"/>
        <v>-37.400000000000006</v>
      </c>
      <c r="FR484" s="162">
        <f t="shared" si="3955"/>
        <v>500</v>
      </c>
      <c r="FS484" s="130">
        <f t="shared" si="3955"/>
        <v>430</v>
      </c>
      <c r="FT484" s="18">
        <f t="shared" si="3956"/>
        <v>-70</v>
      </c>
      <c r="FU484" s="136">
        <f t="shared" si="3957"/>
        <v>42</v>
      </c>
      <c r="FV484" s="131">
        <f t="shared" si="3957"/>
        <v>0</v>
      </c>
      <c r="FW484" s="69">
        <f t="shared" si="3958"/>
        <v>-42</v>
      </c>
      <c r="FX484" s="162">
        <f t="shared" si="3959"/>
        <v>500</v>
      </c>
      <c r="FY484" s="130">
        <f t="shared" si="3959"/>
        <v>430</v>
      </c>
      <c r="FZ484" s="18">
        <f t="shared" si="3960"/>
        <v>-70</v>
      </c>
      <c r="GA484" s="136">
        <f t="shared" si="3961"/>
        <v>252.9</v>
      </c>
      <c r="GB484" s="131">
        <f t="shared" si="3961"/>
        <v>74</v>
      </c>
      <c r="GC484" s="69">
        <f t="shared" si="3962"/>
        <v>-178.9</v>
      </c>
      <c r="GD484" s="162">
        <f t="shared" si="3963"/>
        <v>500</v>
      </c>
      <c r="GE484" s="130">
        <f t="shared" si="3963"/>
        <v>424</v>
      </c>
      <c r="GF484" s="18">
        <f t="shared" si="3964"/>
        <v>-76</v>
      </c>
      <c r="GG484" s="136">
        <f t="shared" si="3965"/>
        <v>139</v>
      </c>
      <c r="GH484" s="131">
        <f t="shared" si="3965"/>
        <v>74.5</v>
      </c>
      <c r="GI484" s="69">
        <f t="shared" si="3966"/>
        <v>-64.5</v>
      </c>
      <c r="GJ484" s="162">
        <f t="shared" si="3967"/>
        <v>500</v>
      </c>
      <c r="GK484" s="130">
        <f t="shared" si="3967"/>
        <v>424</v>
      </c>
      <c r="GL484" s="18">
        <f t="shared" si="3968"/>
        <v>-76</v>
      </c>
      <c r="GM484" s="136">
        <f t="shared" si="3969"/>
        <v>177.5</v>
      </c>
      <c r="GN484" s="131">
        <f t="shared" si="3969"/>
        <v>178</v>
      </c>
      <c r="GO484" s="69">
        <f t="shared" si="3970"/>
        <v>0.5</v>
      </c>
      <c r="GP484" s="162">
        <f t="shared" si="3971"/>
        <v>500</v>
      </c>
      <c r="GQ484" s="130">
        <f t="shared" si="3971"/>
        <v>432</v>
      </c>
      <c r="GR484" s="18">
        <f t="shared" si="3972"/>
        <v>-68</v>
      </c>
      <c r="GS484" s="136">
        <f t="shared" si="3973"/>
        <v>119.10000000000001</v>
      </c>
      <c r="GT484" s="131">
        <f t="shared" si="3973"/>
        <v>84</v>
      </c>
      <c r="GU484" s="69">
        <f t="shared" si="3974"/>
        <v>-35.100000000000009</v>
      </c>
      <c r="GV484" s="162">
        <f t="shared" si="3975"/>
        <v>500</v>
      </c>
      <c r="GW484" s="130">
        <f t="shared" si="3975"/>
        <v>432</v>
      </c>
      <c r="GX484" s="18">
        <f t="shared" si="3976"/>
        <v>-68</v>
      </c>
      <c r="GY484" s="136">
        <f t="shared" si="3977"/>
        <v>664.3</v>
      </c>
      <c r="GZ484" s="131">
        <f t="shared" si="3977"/>
        <v>463</v>
      </c>
      <c r="HA484" s="69">
        <f t="shared" si="3978"/>
        <v>-201.29999999999995</v>
      </c>
      <c r="HB484" s="162">
        <f t="shared" si="3979"/>
        <v>500</v>
      </c>
      <c r="HC484" s="130">
        <f t="shared" si="3979"/>
        <v>432</v>
      </c>
      <c r="HD484" s="18">
        <f t="shared" si="3980"/>
        <v>-68</v>
      </c>
      <c r="HE484" s="136">
        <f t="shared" si="3981"/>
        <v>0</v>
      </c>
      <c r="HF484" s="131">
        <f t="shared" si="3981"/>
        <v>0</v>
      </c>
      <c r="HG484" s="69">
        <f t="shared" si="3982"/>
        <v>0</v>
      </c>
      <c r="HH484" s="162">
        <f t="shared" si="3983"/>
        <v>0</v>
      </c>
      <c r="HI484" s="130">
        <f t="shared" si="3983"/>
        <v>0</v>
      </c>
      <c r="HJ484" s="18">
        <f t="shared" si="3984"/>
        <v>0</v>
      </c>
      <c r="HK484" s="136">
        <f t="shared" si="3985"/>
        <v>0</v>
      </c>
      <c r="HL484" s="131">
        <f t="shared" si="3985"/>
        <v>0</v>
      </c>
      <c r="HM484" s="69">
        <f t="shared" si="3986"/>
        <v>0</v>
      </c>
      <c r="HN484" s="162">
        <f t="shared" si="3987"/>
        <v>0</v>
      </c>
      <c r="HO484" s="130">
        <f t="shared" si="3987"/>
        <v>0</v>
      </c>
      <c r="HP484" s="18">
        <f t="shared" si="3988"/>
        <v>0</v>
      </c>
      <c r="HQ484" s="136">
        <f t="shared" si="3989"/>
        <v>0</v>
      </c>
      <c r="HR484" s="131">
        <f t="shared" si="3989"/>
        <v>0</v>
      </c>
      <c r="HS484" s="69">
        <f t="shared" si="3990"/>
        <v>0</v>
      </c>
      <c r="HT484" s="162">
        <f t="shared" si="3991"/>
        <v>0</v>
      </c>
      <c r="HU484" s="130">
        <f t="shared" si="3991"/>
        <v>0</v>
      </c>
      <c r="HV484" s="18">
        <f t="shared" si="3992"/>
        <v>0</v>
      </c>
      <c r="HW484" s="104" t="s">
        <v>83</v>
      </c>
      <c r="HX484" s="85"/>
      <c r="HY484" s="85"/>
      <c r="HZ484" s="2">
        <f t="shared" si="3850"/>
        <v>1</v>
      </c>
    </row>
    <row r="485" spans="1:234" ht="13.5" customHeight="1" x14ac:dyDescent="0.2">
      <c r="A485" s="37"/>
      <c r="B485" s="22"/>
      <c r="C485" s="22"/>
      <c r="D485" s="100"/>
      <c r="E485" s="100"/>
      <c r="F485" s="100"/>
      <c r="G485" s="22"/>
      <c r="H485" s="22" t="s">
        <v>94</v>
      </c>
      <c r="I485" s="42">
        <v>474</v>
      </c>
      <c r="J485" s="102">
        <f>SUBTOTAL(103,I$12:I485)*1</f>
        <v>88</v>
      </c>
      <c r="K485" s="108" t="s">
        <v>106</v>
      </c>
      <c r="L485" s="17"/>
      <c r="M485" s="255">
        <f t="shared" si="3851"/>
        <v>44150</v>
      </c>
      <c r="N485" s="255">
        <f t="shared" si="3993"/>
        <v>44346</v>
      </c>
      <c r="O485" s="118">
        <f t="shared" si="3993"/>
        <v>44377</v>
      </c>
      <c r="P485" s="162">
        <f t="shared" si="3852"/>
        <v>38335</v>
      </c>
      <c r="Q485" s="163">
        <f t="shared" si="3852"/>
        <v>6138</v>
      </c>
      <c r="R485" s="163">
        <f t="shared" si="3852"/>
        <v>1363</v>
      </c>
      <c r="S485" s="123">
        <f t="shared" ca="1" si="3852"/>
        <v>7101.0000000000009</v>
      </c>
      <c r="T485" s="123">
        <f t="shared" si="3852"/>
        <v>3396</v>
      </c>
      <c r="U485" s="91">
        <f t="shared" ca="1" si="3853"/>
        <v>-3705.0000000000009</v>
      </c>
      <c r="V485" s="91">
        <f t="shared" si="3854"/>
        <v>34939</v>
      </c>
      <c r="W485" s="120">
        <f t="shared" si="3855"/>
        <v>8.8587452719446985E-2</v>
      </c>
      <c r="X485" s="178">
        <f t="shared" si="3856"/>
        <v>963</v>
      </c>
      <c r="Y485" s="128">
        <f t="shared" si="3856"/>
        <v>963.00000000000011</v>
      </c>
      <c r="Z485" s="179">
        <f t="shared" ca="1" si="3856"/>
        <v>963.00000000000011</v>
      </c>
      <c r="AA485" s="127">
        <f t="shared" si="3856"/>
        <v>2033</v>
      </c>
      <c r="AB485" s="67">
        <f t="shared" ca="1" si="3857"/>
        <v>2.1111111111111107</v>
      </c>
      <c r="AC485" s="69">
        <f t="shared" ca="1" si="3858"/>
        <v>1070</v>
      </c>
      <c r="AD485" s="178">
        <f t="shared" si="3859"/>
        <v>240</v>
      </c>
      <c r="AE485" s="127">
        <f t="shared" si="3859"/>
        <v>362</v>
      </c>
      <c r="AF485" s="225">
        <f t="shared" si="3860"/>
        <v>122</v>
      </c>
      <c r="AG485" s="178">
        <f t="shared" si="3861"/>
        <v>191.2</v>
      </c>
      <c r="AH485" s="127">
        <f t="shared" si="3861"/>
        <v>242.2</v>
      </c>
      <c r="AI485" s="225">
        <f t="shared" si="3862"/>
        <v>51</v>
      </c>
      <c r="AJ485" s="178">
        <f t="shared" si="3863"/>
        <v>355.8</v>
      </c>
      <c r="AK485" s="127">
        <f t="shared" si="3863"/>
        <v>676.8</v>
      </c>
      <c r="AL485" s="225">
        <f t="shared" si="3864"/>
        <v>320.99999999999994</v>
      </c>
      <c r="AM485" s="178">
        <f t="shared" si="3865"/>
        <v>176</v>
      </c>
      <c r="AN485" s="127">
        <f t="shared" si="3865"/>
        <v>752</v>
      </c>
      <c r="AO485" s="225">
        <f t="shared" si="3866"/>
        <v>576</v>
      </c>
      <c r="AP485" s="178">
        <f t="shared" si="3867"/>
        <v>0</v>
      </c>
      <c r="AQ485" s="127">
        <f t="shared" si="3867"/>
        <v>0</v>
      </c>
      <c r="AR485" s="225">
        <f t="shared" si="3868"/>
        <v>0</v>
      </c>
      <c r="AS485" s="136">
        <f t="shared" si="3869"/>
        <v>40.799999999999997</v>
      </c>
      <c r="AT485" s="131">
        <f t="shared" si="3869"/>
        <v>62</v>
      </c>
      <c r="AU485" s="69">
        <f t="shared" si="3870"/>
        <v>21.200000000000003</v>
      </c>
      <c r="AV485" s="162">
        <f t="shared" si="3871"/>
        <v>440</v>
      </c>
      <c r="AW485" s="130">
        <f t="shared" si="3871"/>
        <v>404</v>
      </c>
      <c r="AX485" s="18">
        <f t="shared" si="3872"/>
        <v>-36</v>
      </c>
      <c r="AY485" s="136">
        <f t="shared" si="3873"/>
        <v>30.8</v>
      </c>
      <c r="AZ485" s="131">
        <f t="shared" si="3873"/>
        <v>40</v>
      </c>
      <c r="BA485" s="69">
        <f t="shared" si="3874"/>
        <v>9.1999999999999993</v>
      </c>
      <c r="BB485" s="162">
        <f t="shared" si="3875"/>
        <v>440</v>
      </c>
      <c r="BC485" s="130">
        <f t="shared" si="3875"/>
        <v>405</v>
      </c>
      <c r="BD485" s="18">
        <f t="shared" si="3876"/>
        <v>-35</v>
      </c>
      <c r="BE485" s="136">
        <f t="shared" si="3877"/>
        <v>50.8</v>
      </c>
      <c r="BF485" s="131">
        <f t="shared" si="3877"/>
        <v>70</v>
      </c>
      <c r="BG485" s="69">
        <f t="shared" si="3878"/>
        <v>19.200000000000003</v>
      </c>
      <c r="BH485" s="162">
        <f t="shared" si="3879"/>
        <v>440</v>
      </c>
      <c r="BI485" s="130">
        <f t="shared" si="3879"/>
        <v>405</v>
      </c>
      <c r="BJ485" s="18">
        <f t="shared" si="3880"/>
        <v>-35</v>
      </c>
      <c r="BK485" s="136">
        <f t="shared" si="3881"/>
        <v>20.8</v>
      </c>
      <c r="BL485" s="131">
        <f t="shared" si="3881"/>
        <v>84</v>
      </c>
      <c r="BM485" s="69">
        <f t="shared" si="3882"/>
        <v>63.2</v>
      </c>
      <c r="BN485" s="162">
        <f t="shared" si="3883"/>
        <v>440</v>
      </c>
      <c r="BO485" s="130">
        <f t="shared" si="3883"/>
        <v>417</v>
      </c>
      <c r="BP485" s="18">
        <f t="shared" si="3884"/>
        <v>-23</v>
      </c>
      <c r="BQ485" s="136">
        <f t="shared" si="3885"/>
        <v>20.8</v>
      </c>
      <c r="BR485" s="131">
        <f t="shared" si="3885"/>
        <v>60</v>
      </c>
      <c r="BS485" s="69">
        <f t="shared" si="3886"/>
        <v>39.200000000000003</v>
      </c>
      <c r="BT485" s="162">
        <f t="shared" si="3887"/>
        <v>440</v>
      </c>
      <c r="BU485" s="130">
        <f t="shared" si="3887"/>
        <v>417</v>
      </c>
      <c r="BV485" s="18">
        <f t="shared" si="3888"/>
        <v>-23</v>
      </c>
      <c r="BW485" s="136">
        <f t="shared" si="3889"/>
        <v>20.8</v>
      </c>
      <c r="BX485" s="131">
        <f t="shared" si="3889"/>
        <v>46</v>
      </c>
      <c r="BY485" s="69">
        <f t="shared" si="3890"/>
        <v>25.2</v>
      </c>
      <c r="BZ485" s="162">
        <f t="shared" si="3891"/>
        <v>440</v>
      </c>
      <c r="CA485" s="130">
        <f t="shared" si="3891"/>
        <v>417</v>
      </c>
      <c r="CB485" s="18">
        <f t="shared" si="3892"/>
        <v>-23</v>
      </c>
      <c r="CC485" s="136">
        <f t="shared" si="3893"/>
        <v>55.2</v>
      </c>
      <c r="CD485" s="131">
        <f t="shared" si="3893"/>
        <v>0</v>
      </c>
      <c r="CE485" s="69">
        <f t="shared" si="3894"/>
        <v>-55.2</v>
      </c>
      <c r="CF485" s="162">
        <f t="shared" si="3895"/>
        <v>310</v>
      </c>
      <c r="CG485" s="130">
        <f t="shared" si="3895"/>
        <v>417</v>
      </c>
      <c r="CH485" s="18">
        <f t="shared" si="3896"/>
        <v>107</v>
      </c>
      <c r="CI485" s="136">
        <f t="shared" si="3897"/>
        <v>30.8</v>
      </c>
      <c r="CJ485" s="131">
        <f t="shared" si="3897"/>
        <v>40</v>
      </c>
      <c r="CK485" s="69">
        <f t="shared" si="3898"/>
        <v>9.1999999999999993</v>
      </c>
      <c r="CL485" s="162">
        <f t="shared" si="3899"/>
        <v>310</v>
      </c>
      <c r="CM485" s="130">
        <f t="shared" si="3899"/>
        <v>347</v>
      </c>
      <c r="CN485" s="18">
        <f t="shared" si="3900"/>
        <v>37</v>
      </c>
      <c r="CO485" s="136">
        <f t="shared" si="3901"/>
        <v>25.8</v>
      </c>
      <c r="CP485" s="131">
        <f t="shared" si="3901"/>
        <v>16</v>
      </c>
      <c r="CQ485" s="69">
        <f t="shared" si="3902"/>
        <v>-9.8000000000000007</v>
      </c>
      <c r="CR485" s="162">
        <f t="shared" si="3903"/>
        <v>310</v>
      </c>
      <c r="CS485" s="130">
        <f t="shared" si="3903"/>
        <v>362</v>
      </c>
      <c r="CT485" s="18">
        <f t="shared" si="3904"/>
        <v>52</v>
      </c>
      <c r="CU485" s="136">
        <f t="shared" si="3905"/>
        <v>26.8</v>
      </c>
      <c r="CV485" s="131">
        <f t="shared" si="3905"/>
        <v>18</v>
      </c>
      <c r="CW485" s="69">
        <f t="shared" si="3906"/>
        <v>-8.8000000000000007</v>
      </c>
      <c r="CX485" s="162">
        <f t="shared" si="3907"/>
        <v>310</v>
      </c>
      <c r="CY485" s="130">
        <f t="shared" si="3907"/>
        <v>362</v>
      </c>
      <c r="CZ485" s="18">
        <f t="shared" si="3908"/>
        <v>52</v>
      </c>
      <c r="DA485" s="136">
        <f t="shared" si="3909"/>
        <v>30.8</v>
      </c>
      <c r="DB485" s="131">
        <f t="shared" si="3909"/>
        <v>48</v>
      </c>
      <c r="DC485" s="69">
        <f t="shared" si="3910"/>
        <v>17.2</v>
      </c>
      <c r="DD485" s="162">
        <f t="shared" si="3911"/>
        <v>310</v>
      </c>
      <c r="DE485" s="130">
        <f t="shared" si="3911"/>
        <v>317</v>
      </c>
      <c r="DF485" s="18">
        <f t="shared" si="3912"/>
        <v>7</v>
      </c>
      <c r="DG485" s="136">
        <f t="shared" si="3913"/>
        <v>30.8</v>
      </c>
      <c r="DH485" s="131">
        <f t="shared" si="3913"/>
        <v>60</v>
      </c>
      <c r="DI485" s="69">
        <f t="shared" si="3914"/>
        <v>29.2</v>
      </c>
      <c r="DJ485" s="162">
        <f t="shared" si="3915"/>
        <v>310</v>
      </c>
      <c r="DK485" s="130">
        <f t="shared" si="3915"/>
        <v>317</v>
      </c>
      <c r="DL485" s="18">
        <f t="shared" si="3916"/>
        <v>7</v>
      </c>
      <c r="DM485" s="136">
        <f t="shared" si="3917"/>
        <v>26</v>
      </c>
      <c r="DN485" s="131">
        <f t="shared" si="3917"/>
        <v>34</v>
      </c>
      <c r="DO485" s="69">
        <f t="shared" si="3918"/>
        <v>8</v>
      </c>
      <c r="DP485" s="162">
        <f t="shared" si="3919"/>
        <v>310</v>
      </c>
      <c r="DQ485" s="130">
        <f t="shared" si="3919"/>
        <v>317</v>
      </c>
      <c r="DR485" s="18">
        <f t="shared" si="3920"/>
        <v>7</v>
      </c>
      <c r="DS485" s="136">
        <f t="shared" si="3921"/>
        <v>20.2</v>
      </c>
      <c r="DT485" s="131">
        <f t="shared" si="3921"/>
        <v>26.2</v>
      </c>
      <c r="DU485" s="69">
        <f t="shared" si="3922"/>
        <v>6</v>
      </c>
      <c r="DV485" s="162">
        <f t="shared" si="3923"/>
        <v>310</v>
      </c>
      <c r="DW485" s="130">
        <f t="shared" si="3923"/>
        <v>317</v>
      </c>
      <c r="DX485" s="18">
        <f t="shared" si="3924"/>
        <v>7</v>
      </c>
      <c r="DY485" s="136">
        <f t="shared" si="3925"/>
        <v>47.8</v>
      </c>
      <c r="DZ485" s="131">
        <f t="shared" si="3925"/>
        <v>106.8</v>
      </c>
      <c r="EA485" s="69">
        <f t="shared" si="3926"/>
        <v>59</v>
      </c>
      <c r="EB485" s="162">
        <f t="shared" si="3927"/>
        <v>310</v>
      </c>
      <c r="EC485" s="130">
        <f t="shared" si="3927"/>
        <v>257</v>
      </c>
      <c r="ED485" s="18">
        <f t="shared" si="3928"/>
        <v>-53</v>
      </c>
      <c r="EE485" s="136">
        <f t="shared" si="3929"/>
        <v>70.8</v>
      </c>
      <c r="EF485" s="131">
        <f t="shared" si="3929"/>
        <v>159</v>
      </c>
      <c r="EG485" s="69">
        <f t="shared" si="3930"/>
        <v>88.2</v>
      </c>
      <c r="EH485" s="162">
        <f t="shared" si="3931"/>
        <v>310</v>
      </c>
      <c r="EI485" s="130">
        <f t="shared" si="3931"/>
        <v>268</v>
      </c>
      <c r="EJ485" s="18">
        <f t="shared" si="3932"/>
        <v>-42</v>
      </c>
      <c r="EK485" s="136">
        <f t="shared" si="3933"/>
        <v>57.6</v>
      </c>
      <c r="EL485" s="131">
        <f t="shared" si="3933"/>
        <v>114</v>
      </c>
      <c r="EM485" s="69">
        <f t="shared" si="3934"/>
        <v>56.4</v>
      </c>
      <c r="EN485" s="162">
        <f t="shared" si="3935"/>
        <v>310</v>
      </c>
      <c r="EO485" s="130">
        <f t="shared" si="3935"/>
        <v>268</v>
      </c>
      <c r="EP485" s="18">
        <f t="shared" si="3936"/>
        <v>-42</v>
      </c>
      <c r="EQ485" s="136">
        <f t="shared" si="3937"/>
        <v>83.8</v>
      </c>
      <c r="ER485" s="131">
        <f t="shared" si="3937"/>
        <v>96</v>
      </c>
      <c r="ES485" s="69">
        <f t="shared" si="3938"/>
        <v>12.200000000000003</v>
      </c>
      <c r="ET485" s="162">
        <f t="shared" si="3939"/>
        <v>310</v>
      </c>
      <c r="EU485" s="130">
        <f t="shared" si="3939"/>
        <v>279</v>
      </c>
      <c r="EV485" s="18">
        <f t="shared" si="3940"/>
        <v>-31</v>
      </c>
      <c r="EW485" s="136">
        <f t="shared" si="3941"/>
        <v>21</v>
      </c>
      <c r="EX485" s="131">
        <f t="shared" si="3941"/>
        <v>99</v>
      </c>
      <c r="EY485" s="69">
        <f t="shared" si="3942"/>
        <v>78</v>
      </c>
      <c r="EZ485" s="162">
        <f t="shared" si="3943"/>
        <v>310</v>
      </c>
      <c r="FA485" s="130">
        <f t="shared" si="3943"/>
        <v>279</v>
      </c>
      <c r="FB485" s="18">
        <f t="shared" si="3944"/>
        <v>-31</v>
      </c>
      <c r="FC485" s="136">
        <f t="shared" si="3945"/>
        <v>20.8</v>
      </c>
      <c r="FD485" s="131">
        <f t="shared" si="3945"/>
        <v>102</v>
      </c>
      <c r="FE485" s="69">
        <f t="shared" si="3946"/>
        <v>81.2</v>
      </c>
      <c r="FF485" s="162">
        <f t="shared" si="3947"/>
        <v>310</v>
      </c>
      <c r="FG485" s="130">
        <f t="shared" si="3947"/>
        <v>281</v>
      </c>
      <c r="FH485" s="18">
        <f t="shared" si="3948"/>
        <v>-29</v>
      </c>
      <c r="FI485" s="136">
        <f t="shared" si="3949"/>
        <v>54</v>
      </c>
      <c r="FJ485" s="131">
        <f t="shared" si="3949"/>
        <v>0</v>
      </c>
      <c r="FK485" s="69">
        <f t="shared" si="3950"/>
        <v>-54</v>
      </c>
      <c r="FL485" s="162">
        <f t="shared" si="3951"/>
        <v>310</v>
      </c>
      <c r="FM485" s="130">
        <f t="shared" si="3951"/>
        <v>281</v>
      </c>
      <c r="FN485" s="18">
        <f t="shared" si="3952"/>
        <v>-29</v>
      </c>
      <c r="FO485" s="136">
        <f t="shared" si="3953"/>
        <v>0</v>
      </c>
      <c r="FP485" s="131">
        <f t="shared" si="3953"/>
        <v>74</v>
      </c>
      <c r="FQ485" s="69">
        <f t="shared" si="3954"/>
        <v>74</v>
      </c>
      <c r="FR485" s="162">
        <f t="shared" si="3955"/>
        <v>310</v>
      </c>
      <c r="FS485" s="130">
        <f t="shared" si="3955"/>
        <v>281</v>
      </c>
      <c r="FT485" s="18">
        <f t="shared" si="3956"/>
        <v>-29</v>
      </c>
      <c r="FU485" s="136">
        <f t="shared" si="3957"/>
        <v>16.399999999999999</v>
      </c>
      <c r="FV485" s="131">
        <f t="shared" si="3957"/>
        <v>84</v>
      </c>
      <c r="FW485" s="69">
        <f t="shared" si="3958"/>
        <v>67.599999999999994</v>
      </c>
      <c r="FX485" s="162">
        <f t="shared" si="3959"/>
        <v>310</v>
      </c>
      <c r="FY485" s="130">
        <f t="shared" si="3959"/>
        <v>281</v>
      </c>
      <c r="FZ485" s="18">
        <f t="shared" si="3960"/>
        <v>-29</v>
      </c>
      <c r="GA485" s="136">
        <f t="shared" si="3961"/>
        <v>41.6</v>
      </c>
      <c r="GB485" s="131">
        <f t="shared" si="3961"/>
        <v>119</v>
      </c>
      <c r="GC485" s="69">
        <f t="shared" si="3962"/>
        <v>77.400000000000006</v>
      </c>
      <c r="GD485" s="162">
        <f t="shared" si="3963"/>
        <v>310</v>
      </c>
      <c r="GE485" s="130">
        <f t="shared" si="3963"/>
        <v>278</v>
      </c>
      <c r="GF485" s="18">
        <f t="shared" si="3964"/>
        <v>-32</v>
      </c>
      <c r="GG485" s="136">
        <f t="shared" si="3965"/>
        <v>14</v>
      </c>
      <c r="GH485" s="131">
        <f t="shared" si="3965"/>
        <v>112</v>
      </c>
      <c r="GI485" s="69">
        <f t="shared" si="3966"/>
        <v>98</v>
      </c>
      <c r="GJ485" s="162">
        <f t="shared" si="3967"/>
        <v>310</v>
      </c>
      <c r="GK485" s="130">
        <f t="shared" si="3967"/>
        <v>278</v>
      </c>
      <c r="GL485" s="18">
        <f t="shared" si="3968"/>
        <v>-32</v>
      </c>
      <c r="GM485" s="136">
        <f t="shared" si="3969"/>
        <v>36.799999999999997</v>
      </c>
      <c r="GN485" s="131">
        <f t="shared" si="3969"/>
        <v>133</v>
      </c>
      <c r="GO485" s="69">
        <f t="shared" si="3970"/>
        <v>96.2</v>
      </c>
      <c r="GP485" s="162">
        <f t="shared" si="3971"/>
        <v>310</v>
      </c>
      <c r="GQ485" s="130">
        <f t="shared" si="3971"/>
        <v>285</v>
      </c>
      <c r="GR485" s="18">
        <f t="shared" si="3972"/>
        <v>-25</v>
      </c>
      <c r="GS485" s="136">
        <f t="shared" si="3973"/>
        <v>64.2</v>
      </c>
      <c r="GT485" s="131">
        <f t="shared" si="3973"/>
        <v>157</v>
      </c>
      <c r="GU485" s="69">
        <f t="shared" si="3974"/>
        <v>92.8</v>
      </c>
      <c r="GV485" s="162">
        <f t="shared" si="3975"/>
        <v>310</v>
      </c>
      <c r="GW485" s="130">
        <f t="shared" si="3975"/>
        <v>285</v>
      </c>
      <c r="GX485" s="18">
        <f t="shared" si="3976"/>
        <v>-25</v>
      </c>
      <c r="GY485" s="136">
        <f t="shared" si="3977"/>
        <v>3</v>
      </c>
      <c r="GZ485" s="131">
        <f t="shared" si="3977"/>
        <v>73</v>
      </c>
      <c r="HA485" s="69">
        <f t="shared" si="3978"/>
        <v>70</v>
      </c>
      <c r="HB485" s="162">
        <f t="shared" si="3979"/>
        <v>310</v>
      </c>
      <c r="HC485" s="130">
        <f t="shared" si="3979"/>
        <v>285</v>
      </c>
      <c r="HD485" s="18">
        <f t="shared" si="3980"/>
        <v>-25</v>
      </c>
      <c r="HE485" s="136">
        <f t="shared" si="3981"/>
        <v>0</v>
      </c>
      <c r="HF485" s="131">
        <f t="shared" si="3981"/>
        <v>0</v>
      </c>
      <c r="HG485" s="69">
        <f t="shared" si="3982"/>
        <v>0</v>
      </c>
      <c r="HH485" s="162">
        <f t="shared" si="3983"/>
        <v>0</v>
      </c>
      <c r="HI485" s="130">
        <f t="shared" si="3983"/>
        <v>0</v>
      </c>
      <c r="HJ485" s="18">
        <f t="shared" si="3984"/>
        <v>0</v>
      </c>
      <c r="HK485" s="136">
        <f t="shared" si="3985"/>
        <v>0</v>
      </c>
      <c r="HL485" s="131">
        <f t="shared" si="3985"/>
        <v>0</v>
      </c>
      <c r="HM485" s="69">
        <f t="shared" si="3986"/>
        <v>0</v>
      </c>
      <c r="HN485" s="162">
        <f t="shared" si="3987"/>
        <v>0</v>
      </c>
      <c r="HO485" s="130">
        <f t="shared" si="3987"/>
        <v>0</v>
      </c>
      <c r="HP485" s="18">
        <f t="shared" si="3988"/>
        <v>0</v>
      </c>
      <c r="HQ485" s="136">
        <f t="shared" si="3989"/>
        <v>0</v>
      </c>
      <c r="HR485" s="131">
        <f t="shared" si="3989"/>
        <v>0</v>
      </c>
      <c r="HS485" s="69">
        <f t="shared" si="3990"/>
        <v>0</v>
      </c>
      <c r="HT485" s="162">
        <f t="shared" si="3991"/>
        <v>0</v>
      </c>
      <c r="HU485" s="130">
        <f t="shared" si="3991"/>
        <v>0</v>
      </c>
      <c r="HV485" s="18">
        <f t="shared" si="3992"/>
        <v>0</v>
      </c>
      <c r="HW485" s="104" t="s">
        <v>83</v>
      </c>
      <c r="HX485" s="85"/>
      <c r="HY485" s="85"/>
      <c r="HZ485" s="2">
        <f t="shared" si="3850"/>
        <v>1</v>
      </c>
    </row>
    <row r="486" spans="1:234" ht="13.5" hidden="1" customHeight="1" x14ac:dyDescent="0.2">
      <c r="A486" s="37"/>
      <c r="B486" s="22"/>
      <c r="C486" s="22"/>
      <c r="D486" s="142"/>
      <c r="E486" s="142"/>
      <c r="F486" s="142"/>
      <c r="G486" s="22"/>
      <c r="H486" s="22" t="s">
        <v>94</v>
      </c>
      <c r="I486" s="42">
        <v>475</v>
      </c>
      <c r="J486" s="102">
        <f>SUBTOTAL(103,I$12:I486)*1</f>
        <v>88</v>
      </c>
      <c r="K486" s="108"/>
      <c r="L486" s="17"/>
      <c r="M486" s="255"/>
      <c r="N486" s="255"/>
      <c r="O486" s="118"/>
      <c r="P486" s="162"/>
      <c r="Q486" s="163"/>
      <c r="R486" s="163"/>
      <c r="S486" s="123"/>
      <c r="T486" s="123"/>
      <c r="U486" s="91"/>
      <c r="V486" s="91"/>
      <c r="W486" s="120" t="str">
        <f t="shared" si="3855"/>
        <v/>
      </c>
      <c r="X486" s="178"/>
      <c r="Y486" s="128"/>
      <c r="Z486" s="179"/>
      <c r="AA486" s="127"/>
      <c r="AB486" s="67"/>
      <c r="AC486" s="69"/>
      <c r="AD486" s="178">
        <f t="shared" si="3859"/>
        <v>0</v>
      </c>
      <c r="AE486" s="127">
        <f t="shared" si="3859"/>
        <v>0</v>
      </c>
      <c r="AF486" s="225">
        <f t="shared" si="3860"/>
        <v>0</v>
      </c>
      <c r="AG486" s="178">
        <f t="shared" si="3861"/>
        <v>0</v>
      </c>
      <c r="AH486" s="127">
        <f t="shared" si="3861"/>
        <v>0</v>
      </c>
      <c r="AI486" s="225">
        <f t="shared" si="3862"/>
        <v>0</v>
      </c>
      <c r="AJ486" s="178">
        <f t="shared" si="3863"/>
        <v>0</v>
      </c>
      <c r="AK486" s="127">
        <f t="shared" si="3863"/>
        <v>0</v>
      </c>
      <c r="AL486" s="225">
        <f t="shared" si="3864"/>
        <v>0</v>
      </c>
      <c r="AM486" s="178">
        <f t="shared" si="3865"/>
        <v>0</v>
      </c>
      <c r="AN486" s="127">
        <f t="shared" si="3865"/>
        <v>0</v>
      </c>
      <c r="AO486" s="225">
        <f t="shared" si="3866"/>
        <v>0</v>
      </c>
      <c r="AP486" s="178">
        <f t="shared" si="3867"/>
        <v>0</v>
      </c>
      <c r="AQ486" s="127">
        <f t="shared" si="3867"/>
        <v>0</v>
      </c>
      <c r="AR486" s="225">
        <f t="shared" si="3868"/>
        <v>0</v>
      </c>
      <c r="AS486" s="136"/>
      <c r="AT486" s="131"/>
      <c r="AU486" s="69"/>
      <c r="AV486" s="162"/>
      <c r="AW486" s="130"/>
      <c r="AX486" s="18"/>
      <c r="AY486" s="136"/>
      <c r="AZ486" s="131"/>
      <c r="BA486" s="69"/>
      <c r="BB486" s="162"/>
      <c r="BC486" s="130"/>
      <c r="BD486" s="18"/>
      <c r="BE486" s="136"/>
      <c r="BF486" s="131"/>
      <c r="BG486" s="69"/>
      <c r="BH486" s="162"/>
      <c r="BI486" s="130"/>
      <c r="BJ486" s="18"/>
      <c r="BK486" s="136"/>
      <c r="BL486" s="131"/>
      <c r="BM486" s="69"/>
      <c r="BN486" s="162"/>
      <c r="BO486" s="130"/>
      <c r="BP486" s="18"/>
      <c r="BQ486" s="136"/>
      <c r="BR486" s="131"/>
      <c r="BS486" s="69"/>
      <c r="BT486" s="162"/>
      <c r="BU486" s="130"/>
      <c r="BV486" s="18"/>
      <c r="BW486" s="136"/>
      <c r="BX486" s="131"/>
      <c r="BY486" s="69"/>
      <c r="BZ486" s="162"/>
      <c r="CA486" s="130"/>
      <c r="CB486" s="18"/>
      <c r="CC486" s="136"/>
      <c r="CD486" s="131"/>
      <c r="CE486" s="69"/>
      <c r="CF486" s="162"/>
      <c r="CG486" s="130"/>
      <c r="CH486" s="18"/>
      <c r="CI486" s="136"/>
      <c r="CJ486" s="131"/>
      <c r="CK486" s="69"/>
      <c r="CL486" s="162"/>
      <c r="CM486" s="130"/>
      <c r="CN486" s="18"/>
      <c r="CO486" s="136"/>
      <c r="CP486" s="131"/>
      <c r="CQ486" s="69"/>
      <c r="CR486" s="162"/>
      <c r="CS486" s="130"/>
      <c r="CT486" s="18"/>
      <c r="CU486" s="136"/>
      <c r="CV486" s="131"/>
      <c r="CW486" s="69"/>
      <c r="CX486" s="162"/>
      <c r="CY486" s="130"/>
      <c r="CZ486" s="18"/>
      <c r="DA486" s="136"/>
      <c r="DB486" s="131"/>
      <c r="DC486" s="69"/>
      <c r="DD486" s="162"/>
      <c r="DE486" s="130"/>
      <c r="DF486" s="18"/>
      <c r="DG486" s="136"/>
      <c r="DH486" s="131"/>
      <c r="DI486" s="69"/>
      <c r="DJ486" s="162"/>
      <c r="DK486" s="130"/>
      <c r="DL486" s="18"/>
      <c r="DM486" s="136"/>
      <c r="DN486" s="131"/>
      <c r="DO486" s="69"/>
      <c r="DP486" s="162"/>
      <c r="DQ486" s="130"/>
      <c r="DR486" s="18"/>
      <c r="DS486" s="136"/>
      <c r="DT486" s="131"/>
      <c r="DU486" s="69"/>
      <c r="DV486" s="162"/>
      <c r="DW486" s="130"/>
      <c r="DX486" s="18"/>
      <c r="DY486" s="136"/>
      <c r="DZ486" s="131"/>
      <c r="EA486" s="69"/>
      <c r="EB486" s="162"/>
      <c r="EC486" s="130"/>
      <c r="ED486" s="18"/>
      <c r="EE486" s="136"/>
      <c r="EF486" s="131"/>
      <c r="EG486" s="69"/>
      <c r="EH486" s="162"/>
      <c r="EI486" s="130"/>
      <c r="EJ486" s="18"/>
      <c r="EK486" s="136"/>
      <c r="EL486" s="131"/>
      <c r="EM486" s="69"/>
      <c r="EN486" s="162"/>
      <c r="EO486" s="130"/>
      <c r="EP486" s="18"/>
      <c r="EQ486" s="136"/>
      <c r="ER486" s="131"/>
      <c r="ES486" s="69"/>
      <c r="ET486" s="162"/>
      <c r="EU486" s="130"/>
      <c r="EV486" s="18"/>
      <c r="EW486" s="136"/>
      <c r="EX486" s="131"/>
      <c r="EY486" s="69"/>
      <c r="EZ486" s="162"/>
      <c r="FA486" s="130"/>
      <c r="FB486" s="18"/>
      <c r="FC486" s="136"/>
      <c r="FD486" s="131"/>
      <c r="FE486" s="69"/>
      <c r="FF486" s="162"/>
      <c r="FG486" s="130"/>
      <c r="FH486" s="18"/>
      <c r="FI486" s="136"/>
      <c r="FJ486" s="131"/>
      <c r="FK486" s="69"/>
      <c r="FL486" s="162"/>
      <c r="FM486" s="130"/>
      <c r="FN486" s="18"/>
      <c r="FO486" s="136"/>
      <c r="FP486" s="131"/>
      <c r="FQ486" s="69"/>
      <c r="FR486" s="162"/>
      <c r="FS486" s="130"/>
      <c r="FT486" s="18"/>
      <c r="FU486" s="136"/>
      <c r="FV486" s="131"/>
      <c r="FW486" s="69"/>
      <c r="FX486" s="162"/>
      <c r="FY486" s="130"/>
      <c r="FZ486" s="18"/>
      <c r="GA486" s="136"/>
      <c r="GB486" s="131"/>
      <c r="GC486" s="69"/>
      <c r="GD486" s="162"/>
      <c r="GE486" s="130"/>
      <c r="GF486" s="18"/>
      <c r="GG486" s="136"/>
      <c r="GH486" s="131"/>
      <c r="GI486" s="69"/>
      <c r="GJ486" s="162"/>
      <c r="GK486" s="130"/>
      <c r="GL486" s="18"/>
      <c r="GM486" s="136"/>
      <c r="GN486" s="131"/>
      <c r="GO486" s="69"/>
      <c r="GP486" s="162"/>
      <c r="GQ486" s="130"/>
      <c r="GR486" s="18"/>
      <c r="GS486" s="136"/>
      <c r="GT486" s="131"/>
      <c r="GU486" s="69"/>
      <c r="GV486" s="162"/>
      <c r="GW486" s="130"/>
      <c r="GX486" s="18"/>
      <c r="GY486" s="136"/>
      <c r="GZ486" s="131"/>
      <c r="HA486" s="69"/>
      <c r="HB486" s="162"/>
      <c r="HC486" s="130"/>
      <c r="HD486" s="18"/>
      <c r="HE486" s="136"/>
      <c r="HF486" s="131"/>
      <c r="HG486" s="69"/>
      <c r="HH486" s="162"/>
      <c r="HI486" s="130"/>
      <c r="HJ486" s="18"/>
      <c r="HK486" s="136"/>
      <c r="HL486" s="131"/>
      <c r="HM486" s="69"/>
      <c r="HN486" s="162"/>
      <c r="HO486" s="130"/>
      <c r="HP486" s="18"/>
      <c r="HQ486" s="136"/>
      <c r="HR486" s="131"/>
      <c r="HS486" s="69"/>
      <c r="HT486" s="162"/>
      <c r="HU486" s="130"/>
      <c r="HV486" s="18"/>
      <c r="HW486" s="17"/>
      <c r="HX486" s="85"/>
      <c r="HY486" s="85"/>
      <c r="HZ486" s="2" t="str">
        <f t="shared" si="3850"/>
        <v>СКРЫТЬ</v>
      </c>
    </row>
    <row r="487" spans="1:234" ht="13.5" hidden="1" customHeight="1" x14ac:dyDescent="0.2">
      <c r="A487" s="37"/>
      <c r="B487" s="22"/>
      <c r="C487" s="22"/>
      <c r="D487" s="100"/>
      <c r="E487" s="100"/>
      <c r="F487" s="100"/>
      <c r="G487" s="22"/>
      <c r="H487" s="22" t="s">
        <v>94</v>
      </c>
      <c r="I487" s="42">
        <v>476</v>
      </c>
      <c r="J487" s="102">
        <f>SUBTOTAL(103,I$12:I487)*1</f>
        <v>88</v>
      </c>
      <c r="K487" s="105" t="s">
        <v>67</v>
      </c>
      <c r="L487" s="17"/>
      <c r="M487" s="255">
        <f t="shared" ref="M487:M503" si="3994">MIN(M519,M550,M581)</f>
        <v>43983</v>
      </c>
      <c r="N487" s="255">
        <f t="shared" ref="N487:O490" si="3995">MAX(N519,N550,N581)</f>
        <v>44346</v>
      </c>
      <c r="O487" s="118">
        <f t="shared" si="3995"/>
        <v>44346</v>
      </c>
      <c r="P487" s="162">
        <f t="shared" ref="P487:T495" si="3996">SUMIF($K$511:$K$601,$K487,P$511:P$601)</f>
        <v>300</v>
      </c>
      <c r="Q487" s="163">
        <f t="shared" si="3996"/>
        <v>0</v>
      </c>
      <c r="R487" s="163">
        <f t="shared" si="3996"/>
        <v>0</v>
      </c>
      <c r="S487" s="123">
        <f t="shared" ca="1" si="3996"/>
        <v>0</v>
      </c>
      <c r="T487" s="123">
        <f t="shared" si="3996"/>
        <v>0</v>
      </c>
      <c r="U487" s="91">
        <f t="shared" ref="U487:U495" ca="1" si="3997">T487-S487</f>
        <v>0</v>
      </c>
      <c r="V487" s="91">
        <f t="shared" ref="V487:V495" si="3998">P487-T487</f>
        <v>300</v>
      </c>
      <c r="W487" s="120">
        <f t="shared" si="3855"/>
        <v>0</v>
      </c>
      <c r="X487" s="178">
        <f t="shared" ref="X487:AA495" si="3999">SUMIF($K$511:$K$601,$K487,X$511:X$601)</f>
        <v>0</v>
      </c>
      <c r="Y487" s="128">
        <f t="shared" si="3999"/>
        <v>0</v>
      </c>
      <c r="Z487" s="179">
        <f t="shared" ca="1" si="3999"/>
        <v>0</v>
      </c>
      <c r="AA487" s="127">
        <f t="shared" si="3999"/>
        <v>0</v>
      </c>
      <c r="AB487" s="67" t="str">
        <f t="shared" ref="AB487:AB495" ca="1" si="4000">IF(OR(AND(Z487=0,AA487=0),AND(Z487="",AA487="")),"",IF(AND(Z487=0,AA487&gt;0),1,AA487/Z487))</f>
        <v/>
      </c>
      <c r="AC487" s="69">
        <f t="shared" ref="AC487:AC495" ca="1" si="4001">AA487-Z487</f>
        <v>0</v>
      </c>
      <c r="AD487" s="178">
        <f t="shared" si="3859"/>
        <v>0</v>
      </c>
      <c r="AE487" s="127">
        <f t="shared" si="3859"/>
        <v>0</v>
      </c>
      <c r="AF487" s="225">
        <f t="shared" si="3860"/>
        <v>0</v>
      </c>
      <c r="AG487" s="178">
        <f t="shared" si="3861"/>
        <v>0</v>
      </c>
      <c r="AH487" s="127">
        <f t="shared" si="3861"/>
        <v>0</v>
      </c>
      <c r="AI487" s="225">
        <f t="shared" si="3862"/>
        <v>0</v>
      </c>
      <c r="AJ487" s="178">
        <f t="shared" si="3863"/>
        <v>0</v>
      </c>
      <c r="AK487" s="127">
        <f t="shared" si="3863"/>
        <v>0</v>
      </c>
      <c r="AL487" s="225">
        <f t="shared" si="3864"/>
        <v>0</v>
      </c>
      <c r="AM487" s="178">
        <f t="shared" si="3865"/>
        <v>0</v>
      </c>
      <c r="AN487" s="127">
        <f t="shared" si="3865"/>
        <v>0</v>
      </c>
      <c r="AO487" s="225">
        <f t="shared" si="3866"/>
        <v>0</v>
      </c>
      <c r="AP487" s="178">
        <f t="shared" si="3867"/>
        <v>0</v>
      </c>
      <c r="AQ487" s="127">
        <f t="shared" si="3867"/>
        <v>0</v>
      </c>
      <c r="AR487" s="225">
        <f t="shared" si="3868"/>
        <v>0</v>
      </c>
      <c r="AS487" s="136">
        <f t="shared" ref="AS487:AT495" si="4002">SUMIF($K$511:$K$601,$K487,AS$511:AS$601)</f>
        <v>0</v>
      </c>
      <c r="AT487" s="131">
        <f t="shared" si="4002"/>
        <v>0</v>
      </c>
      <c r="AU487" s="69">
        <f t="shared" ref="AU487:AU495" si="4003">AT487-AS487</f>
        <v>0</v>
      </c>
      <c r="AV487" s="162">
        <f t="shared" ref="AV487:AW495" si="4004">SUMIF($K$511:$K$601,$K487,AV$511:AV$601)</f>
        <v>0</v>
      </c>
      <c r="AW487" s="130">
        <f t="shared" si="4004"/>
        <v>0</v>
      </c>
      <c r="AX487" s="18">
        <f t="shared" ref="AX487:AX507" si="4005">AW487-AV487</f>
        <v>0</v>
      </c>
      <c r="AY487" s="136">
        <f t="shared" ref="AY487:AZ495" si="4006">SUMIF($K$511:$K$601,$K487,AY$511:AY$601)</f>
        <v>0</v>
      </c>
      <c r="AZ487" s="131">
        <f t="shared" si="4006"/>
        <v>0</v>
      </c>
      <c r="BA487" s="69">
        <f t="shared" ref="BA487:BA495" si="4007">AZ487-AY487</f>
        <v>0</v>
      </c>
      <c r="BB487" s="162">
        <f t="shared" ref="BB487:BC495" si="4008">SUMIF($K$511:$K$601,$K487,BB$511:BB$601)</f>
        <v>0</v>
      </c>
      <c r="BC487" s="130">
        <f t="shared" si="4008"/>
        <v>0</v>
      </c>
      <c r="BD487" s="18">
        <f t="shared" ref="BD487:BD507" si="4009">BC487-BB487</f>
        <v>0</v>
      </c>
      <c r="BE487" s="136">
        <f t="shared" ref="BE487:BF495" si="4010">SUMIF($K$511:$K$601,$K487,BE$511:BE$601)</f>
        <v>0</v>
      </c>
      <c r="BF487" s="131">
        <f t="shared" si="4010"/>
        <v>0</v>
      </c>
      <c r="BG487" s="69">
        <f t="shared" ref="BG487:BG495" si="4011">BF487-BE487</f>
        <v>0</v>
      </c>
      <c r="BH487" s="162">
        <f t="shared" ref="BH487:BI495" si="4012">SUMIF($K$511:$K$601,$K487,BH$511:BH$601)</f>
        <v>0</v>
      </c>
      <c r="BI487" s="130">
        <f t="shared" si="4012"/>
        <v>0</v>
      </c>
      <c r="BJ487" s="18">
        <f t="shared" ref="BJ487:BJ507" si="4013">BI487-BH487</f>
        <v>0</v>
      </c>
      <c r="BK487" s="136">
        <f t="shared" ref="BK487:BL495" si="4014">SUMIF($K$511:$K$601,$K487,BK$511:BK$601)</f>
        <v>0</v>
      </c>
      <c r="BL487" s="131">
        <f t="shared" si="4014"/>
        <v>0</v>
      </c>
      <c r="BM487" s="69">
        <f t="shared" ref="BM487:BM495" si="4015">BL487-BK487</f>
        <v>0</v>
      </c>
      <c r="BN487" s="162">
        <f t="shared" ref="BN487:BO495" si="4016">SUMIF($K$511:$K$601,$K487,BN$511:BN$601)</f>
        <v>0</v>
      </c>
      <c r="BO487" s="130">
        <f t="shared" si="4016"/>
        <v>0</v>
      </c>
      <c r="BP487" s="18">
        <f t="shared" ref="BP487:BP507" si="4017">BO487-BN487</f>
        <v>0</v>
      </c>
      <c r="BQ487" s="136">
        <f t="shared" ref="BQ487:BR495" si="4018">SUMIF($K$511:$K$601,$K487,BQ$511:BQ$601)</f>
        <v>0</v>
      </c>
      <c r="BR487" s="131">
        <f t="shared" si="4018"/>
        <v>0</v>
      </c>
      <c r="BS487" s="69">
        <f t="shared" ref="BS487:BS495" si="4019">BR487-BQ487</f>
        <v>0</v>
      </c>
      <c r="BT487" s="162">
        <f t="shared" ref="BT487:BU502" si="4020">SUMIF($K$511:$K$601,$K487,BT$511:BT$601)</f>
        <v>0</v>
      </c>
      <c r="BU487" s="130">
        <f t="shared" si="4020"/>
        <v>0</v>
      </c>
      <c r="BV487" s="18">
        <f t="shared" ref="BV487:BV507" si="4021">BU487-BT487</f>
        <v>0</v>
      </c>
      <c r="BW487" s="136">
        <f t="shared" ref="BW487:BX495" si="4022">SUMIF($K$511:$K$601,$K487,BW$511:BW$601)</f>
        <v>0</v>
      </c>
      <c r="BX487" s="131">
        <f t="shared" si="4022"/>
        <v>0</v>
      </c>
      <c r="BY487" s="69">
        <f t="shared" ref="BY487:BY495" si="4023">BX487-BW487</f>
        <v>0</v>
      </c>
      <c r="BZ487" s="162">
        <f t="shared" ref="BZ487:CA502" si="4024">SUMIF($K$511:$K$601,$K487,BZ$511:BZ$601)</f>
        <v>0</v>
      </c>
      <c r="CA487" s="130">
        <f t="shared" si="4024"/>
        <v>0</v>
      </c>
      <c r="CB487" s="18">
        <f t="shared" ref="CB487:CB507" si="4025">CA487-BZ487</f>
        <v>0</v>
      </c>
      <c r="CC487" s="136">
        <f t="shared" ref="CC487:CD495" si="4026">SUMIF($K$511:$K$601,$K487,CC$511:CC$601)</f>
        <v>0</v>
      </c>
      <c r="CD487" s="131">
        <f t="shared" si="4026"/>
        <v>0</v>
      </c>
      <c r="CE487" s="69">
        <f t="shared" ref="CE487:CE495" si="4027">CD487-CC487</f>
        <v>0</v>
      </c>
      <c r="CF487" s="162">
        <f t="shared" ref="CF487:CG502" si="4028">SUMIF($K$511:$K$601,$K487,CF$511:CF$601)</f>
        <v>0</v>
      </c>
      <c r="CG487" s="130">
        <f t="shared" si="4028"/>
        <v>0</v>
      </c>
      <c r="CH487" s="18">
        <f t="shared" ref="CH487:CH507" si="4029">CG487-CF487</f>
        <v>0</v>
      </c>
      <c r="CI487" s="136">
        <f t="shared" ref="CI487:CJ495" si="4030">SUMIF($K$511:$K$601,$K487,CI$511:CI$601)</f>
        <v>0</v>
      </c>
      <c r="CJ487" s="131">
        <f t="shared" si="4030"/>
        <v>0</v>
      </c>
      <c r="CK487" s="69">
        <f t="shared" ref="CK487:CK495" si="4031">CJ487-CI487</f>
        <v>0</v>
      </c>
      <c r="CL487" s="162">
        <f t="shared" ref="CL487:CM502" si="4032">SUMIF($K$511:$K$601,$K487,CL$511:CL$601)</f>
        <v>0</v>
      </c>
      <c r="CM487" s="130">
        <f t="shared" si="4032"/>
        <v>0</v>
      </c>
      <c r="CN487" s="18">
        <f t="shared" ref="CN487:CN507" si="4033">CM487-CL487</f>
        <v>0</v>
      </c>
      <c r="CO487" s="136">
        <f t="shared" ref="CO487:CP495" si="4034">SUMIF($K$511:$K$601,$K487,CO$511:CO$601)</f>
        <v>0</v>
      </c>
      <c r="CP487" s="131">
        <f t="shared" si="4034"/>
        <v>0</v>
      </c>
      <c r="CQ487" s="69">
        <f t="shared" ref="CQ487:CQ495" si="4035">CP487-CO487</f>
        <v>0</v>
      </c>
      <c r="CR487" s="162">
        <f t="shared" ref="CR487:CS502" si="4036">SUMIF($K$511:$K$601,$K487,CR$511:CR$601)</f>
        <v>0</v>
      </c>
      <c r="CS487" s="130">
        <f t="shared" si="4036"/>
        <v>0</v>
      </c>
      <c r="CT487" s="18">
        <f t="shared" ref="CT487:CT507" si="4037">CS487-CR487</f>
        <v>0</v>
      </c>
      <c r="CU487" s="136">
        <f t="shared" ref="CU487:CV495" si="4038">SUMIF($K$511:$K$601,$K487,CU$511:CU$601)</f>
        <v>0</v>
      </c>
      <c r="CV487" s="131">
        <f t="shared" si="4038"/>
        <v>0</v>
      </c>
      <c r="CW487" s="69">
        <f t="shared" ref="CW487:CW495" si="4039">CV487-CU487</f>
        <v>0</v>
      </c>
      <c r="CX487" s="162">
        <f t="shared" ref="CX487:CY502" si="4040">SUMIF($K$511:$K$601,$K487,CX$511:CX$601)</f>
        <v>0</v>
      </c>
      <c r="CY487" s="130">
        <f t="shared" si="4040"/>
        <v>0</v>
      </c>
      <c r="CZ487" s="18">
        <f t="shared" ref="CZ487:CZ507" si="4041">CY487-CX487</f>
        <v>0</v>
      </c>
      <c r="DA487" s="136">
        <f t="shared" ref="DA487:DB495" si="4042">SUMIF($K$511:$K$601,$K487,DA$511:DA$601)</f>
        <v>0</v>
      </c>
      <c r="DB487" s="131">
        <f t="shared" si="4042"/>
        <v>0</v>
      </c>
      <c r="DC487" s="69">
        <f t="shared" ref="DC487:DC495" si="4043">DB487-DA487</f>
        <v>0</v>
      </c>
      <c r="DD487" s="162">
        <f t="shared" ref="DD487:DE502" si="4044">SUMIF($K$511:$K$601,$K487,DD$511:DD$601)</f>
        <v>0</v>
      </c>
      <c r="DE487" s="130">
        <f t="shared" si="4044"/>
        <v>0</v>
      </c>
      <c r="DF487" s="18">
        <f t="shared" ref="DF487:DF507" si="4045">DE487-DD487</f>
        <v>0</v>
      </c>
      <c r="DG487" s="136">
        <f t="shared" ref="DG487:DH495" si="4046">SUMIF($K$511:$K$601,$K487,DG$511:DG$601)</f>
        <v>0</v>
      </c>
      <c r="DH487" s="131">
        <f t="shared" si="4046"/>
        <v>0</v>
      </c>
      <c r="DI487" s="69">
        <f t="shared" ref="DI487:DI495" si="4047">DH487-DG487</f>
        <v>0</v>
      </c>
      <c r="DJ487" s="162">
        <f t="shared" ref="DJ487:DK495" si="4048">SUMIF($K$511:$K$601,$K487,DJ$511:DJ$601)</f>
        <v>0</v>
      </c>
      <c r="DK487" s="130">
        <f t="shared" si="4048"/>
        <v>0</v>
      </c>
      <c r="DL487" s="18">
        <f t="shared" ref="DL487:DL507" si="4049">DK487-DJ487</f>
        <v>0</v>
      </c>
      <c r="DM487" s="136">
        <f t="shared" ref="DM487:DN495" si="4050">SUMIF($K$511:$K$601,$K487,DM$511:DM$601)</f>
        <v>0</v>
      </c>
      <c r="DN487" s="131">
        <f t="shared" si="4050"/>
        <v>0</v>
      </c>
      <c r="DO487" s="69">
        <f t="shared" ref="DO487:DO495" si="4051">DN487-DM487</f>
        <v>0</v>
      </c>
      <c r="DP487" s="162">
        <f t="shared" ref="DP487:DQ495" si="4052">SUMIF($K$511:$K$601,$K487,DP$511:DP$601)</f>
        <v>0</v>
      </c>
      <c r="DQ487" s="130">
        <f t="shared" si="4052"/>
        <v>0</v>
      </c>
      <c r="DR487" s="18">
        <f t="shared" ref="DR487:DR507" si="4053">DQ487-DP487</f>
        <v>0</v>
      </c>
      <c r="DS487" s="136">
        <f t="shared" ref="DS487:DT495" si="4054">SUMIF($K$511:$K$601,$K487,DS$511:DS$601)</f>
        <v>0</v>
      </c>
      <c r="DT487" s="131">
        <f t="shared" si="4054"/>
        <v>0</v>
      </c>
      <c r="DU487" s="69">
        <f t="shared" ref="DU487:DU495" si="4055">DT487-DS487</f>
        <v>0</v>
      </c>
      <c r="DV487" s="162">
        <f t="shared" ref="DV487:DW495" si="4056">SUMIF($K$511:$K$601,$K487,DV$511:DV$601)</f>
        <v>0</v>
      </c>
      <c r="DW487" s="130">
        <f t="shared" si="4056"/>
        <v>0</v>
      </c>
      <c r="DX487" s="18">
        <f t="shared" ref="DX487:DX507" si="4057">DW487-DV487</f>
        <v>0</v>
      </c>
      <c r="DY487" s="136">
        <f t="shared" ref="DY487:DZ495" si="4058">SUMIF($K$511:$K$601,$K487,DY$511:DY$601)</f>
        <v>0</v>
      </c>
      <c r="DZ487" s="131">
        <f t="shared" si="4058"/>
        <v>0</v>
      </c>
      <c r="EA487" s="69">
        <f t="shared" ref="EA487:EA495" si="4059">DZ487-DY487</f>
        <v>0</v>
      </c>
      <c r="EB487" s="162">
        <f t="shared" ref="EB487:EC495" si="4060">SUMIF($K$511:$K$601,$K487,EB$511:EB$601)</f>
        <v>0</v>
      </c>
      <c r="EC487" s="130">
        <f t="shared" si="4060"/>
        <v>0</v>
      </c>
      <c r="ED487" s="18">
        <f t="shared" ref="ED487:ED507" si="4061">EC487-EB487</f>
        <v>0</v>
      </c>
      <c r="EE487" s="136">
        <f t="shared" ref="EE487:EF495" si="4062">SUMIF($K$511:$K$601,$K487,EE$511:EE$601)</f>
        <v>0</v>
      </c>
      <c r="EF487" s="131">
        <f t="shared" si="4062"/>
        <v>0</v>
      </c>
      <c r="EG487" s="69">
        <f t="shared" ref="EG487:EG495" si="4063">EF487-EE487</f>
        <v>0</v>
      </c>
      <c r="EH487" s="162">
        <f t="shared" ref="EH487:EI495" si="4064">SUMIF($K$511:$K$601,$K487,EH$511:EH$601)</f>
        <v>0</v>
      </c>
      <c r="EI487" s="130">
        <f t="shared" si="4064"/>
        <v>0</v>
      </c>
      <c r="EJ487" s="18">
        <f t="shared" ref="EJ487:EJ507" si="4065">EI487-EH487</f>
        <v>0</v>
      </c>
      <c r="EK487" s="136">
        <f t="shared" ref="EK487:EL495" si="4066">SUMIF($K$511:$K$601,$K487,EK$511:EK$601)</f>
        <v>0</v>
      </c>
      <c r="EL487" s="131">
        <f t="shared" si="4066"/>
        <v>0</v>
      </c>
      <c r="EM487" s="69">
        <f t="shared" ref="EM487:EM495" si="4067">EL487-EK487</f>
        <v>0</v>
      </c>
      <c r="EN487" s="162">
        <f t="shared" ref="EN487:EO495" si="4068">SUMIF($K$511:$K$601,$K487,EN$511:EN$601)</f>
        <v>0</v>
      </c>
      <c r="EO487" s="130">
        <f t="shared" si="4068"/>
        <v>0</v>
      </c>
      <c r="EP487" s="18">
        <f t="shared" ref="EP487:EP507" si="4069">EO487-EN487</f>
        <v>0</v>
      </c>
      <c r="EQ487" s="136">
        <f t="shared" ref="EQ487:ER495" si="4070">SUMIF($K$511:$K$601,$K487,EQ$511:EQ$601)</f>
        <v>0</v>
      </c>
      <c r="ER487" s="131">
        <f t="shared" si="4070"/>
        <v>0</v>
      </c>
      <c r="ES487" s="69">
        <f t="shared" ref="ES487:ES495" si="4071">ER487-EQ487</f>
        <v>0</v>
      </c>
      <c r="ET487" s="162">
        <f t="shared" ref="ET487:EU495" si="4072">SUMIF($K$511:$K$601,$K487,ET$511:ET$601)</f>
        <v>0</v>
      </c>
      <c r="EU487" s="130">
        <f t="shared" si="4072"/>
        <v>0</v>
      </c>
      <c r="EV487" s="18">
        <f t="shared" ref="EV487:EV507" si="4073">EU487-ET487</f>
        <v>0</v>
      </c>
      <c r="EW487" s="136">
        <f t="shared" ref="EW487:EX495" si="4074">SUMIF($K$511:$K$601,$K487,EW$511:EW$601)</f>
        <v>0</v>
      </c>
      <c r="EX487" s="131">
        <f t="shared" si="4074"/>
        <v>0</v>
      </c>
      <c r="EY487" s="69">
        <f t="shared" ref="EY487:EY495" si="4075">EX487-EW487</f>
        <v>0</v>
      </c>
      <c r="EZ487" s="162">
        <f t="shared" ref="EZ487:FA495" si="4076">SUMIF($K$511:$K$601,$K487,EZ$511:EZ$601)</f>
        <v>0</v>
      </c>
      <c r="FA487" s="130">
        <f t="shared" si="4076"/>
        <v>0</v>
      </c>
      <c r="FB487" s="18">
        <f t="shared" ref="FB487:FB507" si="4077">FA487-EZ487</f>
        <v>0</v>
      </c>
      <c r="FC487" s="136">
        <f t="shared" ref="FC487:FD495" si="4078">SUMIF($K$511:$K$601,$K487,FC$511:FC$601)</f>
        <v>0</v>
      </c>
      <c r="FD487" s="131">
        <f t="shared" si="4078"/>
        <v>0</v>
      </c>
      <c r="FE487" s="69">
        <f t="shared" ref="FE487:FE495" si="4079">FD487-FC487</f>
        <v>0</v>
      </c>
      <c r="FF487" s="162">
        <f t="shared" ref="FF487:FG495" si="4080">SUMIF($K$511:$K$601,$K487,FF$511:FF$601)</f>
        <v>0</v>
      </c>
      <c r="FG487" s="130">
        <f t="shared" si="4080"/>
        <v>0</v>
      </c>
      <c r="FH487" s="18">
        <f t="shared" ref="FH487:FH507" si="4081">FG487-FF487</f>
        <v>0</v>
      </c>
      <c r="FI487" s="136">
        <f t="shared" ref="FI487:FJ495" si="4082">SUMIF($K$511:$K$601,$K487,FI$511:FI$601)</f>
        <v>0</v>
      </c>
      <c r="FJ487" s="131">
        <f t="shared" si="4082"/>
        <v>0</v>
      </c>
      <c r="FK487" s="69">
        <f t="shared" ref="FK487:FK495" si="4083">FJ487-FI487</f>
        <v>0</v>
      </c>
      <c r="FL487" s="162">
        <f t="shared" ref="FL487:FM495" si="4084">SUMIF($K$511:$K$601,$K487,FL$511:FL$601)</f>
        <v>0</v>
      </c>
      <c r="FM487" s="130">
        <f t="shared" si="4084"/>
        <v>0</v>
      </c>
      <c r="FN487" s="18">
        <f t="shared" ref="FN487:FN507" si="4085">FM487-FL487</f>
        <v>0</v>
      </c>
      <c r="FO487" s="136">
        <f t="shared" ref="FO487:FP495" si="4086">SUMIF($K$511:$K$601,$K487,FO$511:FO$601)</f>
        <v>0</v>
      </c>
      <c r="FP487" s="131">
        <f t="shared" si="4086"/>
        <v>0</v>
      </c>
      <c r="FQ487" s="69">
        <f t="shared" ref="FQ487:FQ495" si="4087">FP487-FO487</f>
        <v>0</v>
      </c>
      <c r="FR487" s="162">
        <f t="shared" ref="FR487:FS495" si="4088">SUMIF($K$511:$K$601,$K487,FR$511:FR$601)</f>
        <v>0</v>
      </c>
      <c r="FS487" s="130">
        <f t="shared" si="4088"/>
        <v>0</v>
      </c>
      <c r="FT487" s="18">
        <f t="shared" ref="FT487:FT507" si="4089">FS487-FR487</f>
        <v>0</v>
      </c>
      <c r="FU487" s="136">
        <f t="shared" ref="FU487:FV495" si="4090">SUMIF($K$511:$K$601,$K487,FU$511:FU$601)</f>
        <v>0</v>
      </c>
      <c r="FV487" s="131">
        <f t="shared" si="4090"/>
        <v>0</v>
      </c>
      <c r="FW487" s="69">
        <f t="shared" ref="FW487:FW495" si="4091">FV487-FU487</f>
        <v>0</v>
      </c>
      <c r="FX487" s="162">
        <f t="shared" ref="FX487:FY495" si="4092">SUMIF($K$511:$K$601,$K487,FX$511:FX$601)</f>
        <v>0</v>
      </c>
      <c r="FY487" s="130">
        <f t="shared" si="4092"/>
        <v>0</v>
      </c>
      <c r="FZ487" s="18">
        <f t="shared" ref="FZ487:FZ507" si="4093">FY487-FX487</f>
        <v>0</v>
      </c>
      <c r="GA487" s="136">
        <f t="shared" ref="GA487:GB495" si="4094">SUMIF($K$511:$K$601,$K487,GA$511:GA$601)</f>
        <v>0</v>
      </c>
      <c r="GB487" s="131">
        <f t="shared" si="4094"/>
        <v>0</v>
      </c>
      <c r="GC487" s="69">
        <f t="shared" ref="GC487:GC495" si="4095">GB487-GA487</f>
        <v>0</v>
      </c>
      <c r="GD487" s="162">
        <f t="shared" ref="GD487:GE495" si="4096">SUMIF($K$511:$K$601,$K487,GD$511:GD$601)</f>
        <v>0</v>
      </c>
      <c r="GE487" s="130">
        <f t="shared" si="4096"/>
        <v>0</v>
      </c>
      <c r="GF487" s="18">
        <f t="shared" ref="GF487:GF507" si="4097">GE487-GD487</f>
        <v>0</v>
      </c>
      <c r="GG487" s="136">
        <f t="shared" ref="GG487:GH495" si="4098">SUMIF($K$511:$K$601,$K487,GG$511:GG$601)</f>
        <v>0</v>
      </c>
      <c r="GH487" s="131">
        <f t="shared" si="4098"/>
        <v>0</v>
      </c>
      <c r="GI487" s="69">
        <f t="shared" ref="GI487:GI495" si="4099">GH487-GG487</f>
        <v>0</v>
      </c>
      <c r="GJ487" s="162">
        <f t="shared" ref="GJ487:GK495" si="4100">SUMIF($K$511:$K$601,$K487,GJ$511:GJ$601)</f>
        <v>0</v>
      </c>
      <c r="GK487" s="130">
        <f t="shared" si="4100"/>
        <v>0</v>
      </c>
      <c r="GL487" s="18">
        <f t="shared" ref="GL487:GL507" si="4101">GK487-GJ487</f>
        <v>0</v>
      </c>
      <c r="GM487" s="136">
        <f t="shared" ref="GM487:GN495" si="4102">SUMIF($K$511:$K$601,$K487,GM$511:GM$601)</f>
        <v>0</v>
      </c>
      <c r="GN487" s="131">
        <f t="shared" si="4102"/>
        <v>0</v>
      </c>
      <c r="GO487" s="69">
        <f t="shared" ref="GO487:GO495" si="4103">GN487-GM487</f>
        <v>0</v>
      </c>
      <c r="GP487" s="162">
        <f t="shared" ref="GP487:GQ495" si="4104">SUMIF($K$511:$K$601,$K487,GP$511:GP$601)</f>
        <v>0</v>
      </c>
      <c r="GQ487" s="130">
        <f t="shared" si="4104"/>
        <v>0</v>
      </c>
      <c r="GR487" s="18">
        <f t="shared" ref="GR487:GR507" si="4105">GQ487-GP487</f>
        <v>0</v>
      </c>
      <c r="GS487" s="136">
        <f t="shared" ref="GS487:GT495" si="4106">SUMIF($K$511:$K$601,$K487,GS$511:GS$601)</f>
        <v>0</v>
      </c>
      <c r="GT487" s="131">
        <f t="shared" si="4106"/>
        <v>0</v>
      </c>
      <c r="GU487" s="69">
        <f t="shared" ref="GU487:GU495" si="4107">GT487-GS487</f>
        <v>0</v>
      </c>
      <c r="GV487" s="162">
        <f t="shared" ref="GV487:GW495" si="4108">SUMIF($K$511:$K$601,$K487,GV$511:GV$601)</f>
        <v>0</v>
      </c>
      <c r="GW487" s="130">
        <f t="shared" si="4108"/>
        <v>0</v>
      </c>
      <c r="GX487" s="18">
        <f t="shared" ref="GX487:GX507" si="4109">GW487-GV487</f>
        <v>0</v>
      </c>
      <c r="GY487" s="136">
        <f t="shared" ref="GY487:GZ495" si="4110">SUMIF($K$511:$K$601,$K487,GY$511:GY$601)</f>
        <v>0</v>
      </c>
      <c r="GZ487" s="131">
        <f t="shared" si="4110"/>
        <v>0</v>
      </c>
      <c r="HA487" s="69">
        <f t="shared" ref="HA487:HA495" si="4111">GZ487-GY487</f>
        <v>0</v>
      </c>
      <c r="HB487" s="162">
        <f t="shared" ref="HB487:HC495" si="4112">SUMIF($K$511:$K$601,$K487,HB$511:HB$601)</f>
        <v>0</v>
      </c>
      <c r="HC487" s="130">
        <f t="shared" si="4112"/>
        <v>0</v>
      </c>
      <c r="HD487" s="18">
        <f t="shared" ref="HD487:HD507" si="4113">HC487-HB487</f>
        <v>0</v>
      </c>
      <c r="HE487" s="136">
        <f t="shared" ref="HE487:HF495" si="4114">SUMIF($K$511:$K$601,$K487,HE$511:HE$601)</f>
        <v>0</v>
      </c>
      <c r="HF487" s="131">
        <f t="shared" si="4114"/>
        <v>0</v>
      </c>
      <c r="HG487" s="69">
        <f t="shared" ref="HG487:HG495" si="4115">HF487-HE487</f>
        <v>0</v>
      </c>
      <c r="HH487" s="162">
        <f t="shared" ref="HH487:HI495" si="4116">SUMIF($K$511:$K$601,$K487,HH$511:HH$601)</f>
        <v>0</v>
      </c>
      <c r="HI487" s="130">
        <f t="shared" si="4116"/>
        <v>0</v>
      </c>
      <c r="HJ487" s="18">
        <f t="shared" ref="HJ487:HJ507" si="4117">HI487-HH487</f>
        <v>0</v>
      </c>
      <c r="HK487" s="136">
        <f t="shared" ref="HK487:HL495" si="4118">SUMIF($K$511:$K$601,$K487,HK$511:HK$601)</f>
        <v>0</v>
      </c>
      <c r="HL487" s="131">
        <f t="shared" si="4118"/>
        <v>0</v>
      </c>
      <c r="HM487" s="69">
        <f t="shared" ref="HM487:HM495" si="4119">HL487-HK487</f>
        <v>0</v>
      </c>
      <c r="HN487" s="162">
        <f t="shared" ref="HN487:HO495" si="4120">SUMIF($K$511:$K$601,$K487,HN$511:HN$601)</f>
        <v>0</v>
      </c>
      <c r="HO487" s="130">
        <f t="shared" si="4120"/>
        <v>0</v>
      </c>
      <c r="HP487" s="18">
        <f t="shared" ref="HP487:HP507" si="4121">HO487-HN487</f>
        <v>0</v>
      </c>
      <c r="HQ487" s="136">
        <f t="shared" ref="HQ487:HR495" si="4122">SUMIF($K$511:$K$601,$K487,HQ$511:HQ$601)</f>
        <v>0</v>
      </c>
      <c r="HR487" s="131">
        <f t="shared" si="4122"/>
        <v>0</v>
      </c>
      <c r="HS487" s="69">
        <f t="shared" ref="HS487:HS495" si="4123">HR487-HQ487</f>
        <v>0</v>
      </c>
      <c r="HT487" s="162">
        <f t="shared" ref="HT487:HU495" si="4124">SUMIF($K$511:$K$601,$K487,HT$511:HT$601)</f>
        <v>0</v>
      </c>
      <c r="HU487" s="130">
        <f t="shared" si="4124"/>
        <v>0</v>
      </c>
      <c r="HV487" s="18">
        <f t="shared" ref="HV487:HV507" si="4125">HU487-HT487</f>
        <v>0</v>
      </c>
      <c r="HW487" s="17"/>
      <c r="HX487" s="85"/>
      <c r="HY487" s="85"/>
      <c r="HZ487" s="2" t="str">
        <f t="shared" si="3850"/>
        <v>СКРЫТЬ</v>
      </c>
    </row>
    <row r="488" spans="1:234" ht="13.5" hidden="1" customHeight="1" x14ac:dyDescent="0.2">
      <c r="A488" s="37"/>
      <c r="B488" s="22"/>
      <c r="C488" s="22"/>
      <c r="D488" s="100"/>
      <c r="E488" s="100"/>
      <c r="F488" s="100"/>
      <c r="G488" s="22"/>
      <c r="H488" s="22" t="s">
        <v>94</v>
      </c>
      <c r="I488" s="42">
        <v>477</v>
      </c>
      <c r="J488" s="102">
        <f>SUBTOTAL(103,I$12:I488)*1</f>
        <v>88</v>
      </c>
      <c r="K488" s="105" t="s">
        <v>78</v>
      </c>
      <c r="L488" s="17"/>
      <c r="M488" s="255">
        <f t="shared" si="3994"/>
        <v>43983</v>
      </c>
      <c r="N488" s="255">
        <f t="shared" si="3995"/>
        <v>44346</v>
      </c>
      <c r="O488" s="118">
        <f t="shared" si="3995"/>
        <v>44377</v>
      </c>
      <c r="P488" s="162">
        <f t="shared" si="3996"/>
        <v>1200</v>
      </c>
      <c r="Q488" s="163">
        <f t="shared" si="3996"/>
        <v>0</v>
      </c>
      <c r="R488" s="163">
        <f t="shared" si="3996"/>
        <v>0</v>
      </c>
      <c r="S488" s="123">
        <f t="shared" ca="1" si="3996"/>
        <v>0</v>
      </c>
      <c r="T488" s="123">
        <f t="shared" si="3996"/>
        <v>0</v>
      </c>
      <c r="U488" s="91">
        <f t="shared" ca="1" si="3997"/>
        <v>0</v>
      </c>
      <c r="V488" s="91">
        <f t="shared" si="3998"/>
        <v>1200</v>
      </c>
      <c r="W488" s="120">
        <f t="shared" si="3855"/>
        <v>0</v>
      </c>
      <c r="X488" s="178">
        <f t="shared" si="3999"/>
        <v>0</v>
      </c>
      <c r="Y488" s="128">
        <f t="shared" si="3999"/>
        <v>0</v>
      </c>
      <c r="Z488" s="179">
        <f t="shared" ca="1" si="3999"/>
        <v>0</v>
      </c>
      <c r="AA488" s="127">
        <f t="shared" si="3999"/>
        <v>0</v>
      </c>
      <c r="AB488" s="67" t="str">
        <f t="shared" ca="1" si="4000"/>
        <v/>
      </c>
      <c r="AC488" s="69">
        <f t="shared" ca="1" si="4001"/>
        <v>0</v>
      </c>
      <c r="AD488" s="178">
        <f t="shared" si="3859"/>
        <v>0</v>
      </c>
      <c r="AE488" s="127">
        <f t="shared" si="3859"/>
        <v>0</v>
      </c>
      <c r="AF488" s="225">
        <f t="shared" si="3860"/>
        <v>0</v>
      </c>
      <c r="AG488" s="178">
        <f t="shared" si="3861"/>
        <v>0</v>
      </c>
      <c r="AH488" s="127">
        <f t="shared" si="3861"/>
        <v>0</v>
      </c>
      <c r="AI488" s="225">
        <f t="shared" si="3862"/>
        <v>0</v>
      </c>
      <c r="AJ488" s="178">
        <f t="shared" si="3863"/>
        <v>0</v>
      </c>
      <c r="AK488" s="127">
        <f t="shared" si="3863"/>
        <v>0</v>
      </c>
      <c r="AL488" s="225">
        <f t="shared" si="3864"/>
        <v>0</v>
      </c>
      <c r="AM488" s="178">
        <f t="shared" si="3865"/>
        <v>0</v>
      </c>
      <c r="AN488" s="127">
        <f t="shared" si="3865"/>
        <v>0</v>
      </c>
      <c r="AO488" s="225">
        <f t="shared" si="3866"/>
        <v>0</v>
      </c>
      <c r="AP488" s="178">
        <f t="shared" si="3867"/>
        <v>0</v>
      </c>
      <c r="AQ488" s="127">
        <f t="shared" si="3867"/>
        <v>0</v>
      </c>
      <c r="AR488" s="225">
        <f t="shared" si="3868"/>
        <v>0</v>
      </c>
      <c r="AS488" s="136">
        <f t="shared" si="4002"/>
        <v>0</v>
      </c>
      <c r="AT488" s="131">
        <f t="shared" si="4002"/>
        <v>0</v>
      </c>
      <c r="AU488" s="69">
        <f t="shared" si="4003"/>
        <v>0</v>
      </c>
      <c r="AV488" s="162">
        <f t="shared" si="4004"/>
        <v>0</v>
      </c>
      <c r="AW488" s="130">
        <f t="shared" si="4004"/>
        <v>0</v>
      </c>
      <c r="AX488" s="18">
        <f t="shared" si="4005"/>
        <v>0</v>
      </c>
      <c r="AY488" s="136">
        <f t="shared" si="4006"/>
        <v>0</v>
      </c>
      <c r="AZ488" s="131">
        <f t="shared" si="4006"/>
        <v>0</v>
      </c>
      <c r="BA488" s="69">
        <f t="shared" si="4007"/>
        <v>0</v>
      </c>
      <c r="BB488" s="162">
        <f t="shared" si="4008"/>
        <v>0</v>
      </c>
      <c r="BC488" s="130">
        <f t="shared" si="4008"/>
        <v>0</v>
      </c>
      <c r="BD488" s="18">
        <f t="shared" si="4009"/>
        <v>0</v>
      </c>
      <c r="BE488" s="136">
        <f t="shared" si="4010"/>
        <v>0</v>
      </c>
      <c r="BF488" s="131">
        <f t="shared" si="4010"/>
        <v>0</v>
      </c>
      <c r="BG488" s="69">
        <f t="shared" si="4011"/>
        <v>0</v>
      </c>
      <c r="BH488" s="162">
        <f t="shared" si="4012"/>
        <v>0</v>
      </c>
      <c r="BI488" s="130">
        <f t="shared" si="4012"/>
        <v>0</v>
      </c>
      <c r="BJ488" s="18">
        <f t="shared" si="4013"/>
        <v>0</v>
      </c>
      <c r="BK488" s="136">
        <f t="shared" si="4014"/>
        <v>0</v>
      </c>
      <c r="BL488" s="131">
        <f t="shared" si="4014"/>
        <v>0</v>
      </c>
      <c r="BM488" s="69">
        <f t="shared" si="4015"/>
        <v>0</v>
      </c>
      <c r="BN488" s="162">
        <f t="shared" si="4016"/>
        <v>0</v>
      </c>
      <c r="BO488" s="130">
        <f t="shared" si="4016"/>
        <v>0</v>
      </c>
      <c r="BP488" s="18">
        <f t="shared" si="4017"/>
        <v>0</v>
      </c>
      <c r="BQ488" s="136">
        <f t="shared" si="4018"/>
        <v>0</v>
      </c>
      <c r="BR488" s="131">
        <f t="shared" si="4018"/>
        <v>0</v>
      </c>
      <c r="BS488" s="69">
        <f t="shared" si="4019"/>
        <v>0</v>
      </c>
      <c r="BT488" s="162">
        <f t="shared" si="4020"/>
        <v>0</v>
      </c>
      <c r="BU488" s="130">
        <f t="shared" si="4020"/>
        <v>0</v>
      </c>
      <c r="BV488" s="18">
        <f t="shared" si="4021"/>
        <v>0</v>
      </c>
      <c r="BW488" s="136">
        <f t="shared" si="4022"/>
        <v>0</v>
      </c>
      <c r="BX488" s="131">
        <f t="shared" si="4022"/>
        <v>0</v>
      </c>
      <c r="BY488" s="69">
        <f t="shared" si="4023"/>
        <v>0</v>
      </c>
      <c r="BZ488" s="162">
        <f t="shared" si="4024"/>
        <v>0</v>
      </c>
      <c r="CA488" s="130">
        <f t="shared" si="4024"/>
        <v>0</v>
      </c>
      <c r="CB488" s="18">
        <f t="shared" si="4025"/>
        <v>0</v>
      </c>
      <c r="CC488" s="136">
        <f t="shared" si="4026"/>
        <v>0</v>
      </c>
      <c r="CD488" s="131">
        <f t="shared" si="4026"/>
        <v>0</v>
      </c>
      <c r="CE488" s="69">
        <f t="shared" si="4027"/>
        <v>0</v>
      </c>
      <c r="CF488" s="162">
        <f t="shared" si="4028"/>
        <v>0</v>
      </c>
      <c r="CG488" s="130">
        <f t="shared" si="4028"/>
        <v>0</v>
      </c>
      <c r="CH488" s="18">
        <f t="shared" si="4029"/>
        <v>0</v>
      </c>
      <c r="CI488" s="136">
        <f t="shared" si="4030"/>
        <v>0</v>
      </c>
      <c r="CJ488" s="131">
        <f t="shared" si="4030"/>
        <v>0</v>
      </c>
      <c r="CK488" s="69">
        <f t="shared" si="4031"/>
        <v>0</v>
      </c>
      <c r="CL488" s="162">
        <f t="shared" si="4032"/>
        <v>0</v>
      </c>
      <c r="CM488" s="130">
        <f t="shared" si="4032"/>
        <v>0</v>
      </c>
      <c r="CN488" s="18">
        <f t="shared" si="4033"/>
        <v>0</v>
      </c>
      <c r="CO488" s="136">
        <f t="shared" si="4034"/>
        <v>0</v>
      </c>
      <c r="CP488" s="131">
        <f t="shared" si="4034"/>
        <v>0</v>
      </c>
      <c r="CQ488" s="69">
        <f t="shared" si="4035"/>
        <v>0</v>
      </c>
      <c r="CR488" s="162">
        <f t="shared" si="4036"/>
        <v>0</v>
      </c>
      <c r="CS488" s="130">
        <f t="shared" si="4036"/>
        <v>0</v>
      </c>
      <c r="CT488" s="18">
        <f t="shared" si="4037"/>
        <v>0</v>
      </c>
      <c r="CU488" s="136">
        <f t="shared" si="4038"/>
        <v>0</v>
      </c>
      <c r="CV488" s="131">
        <f t="shared" si="4038"/>
        <v>0</v>
      </c>
      <c r="CW488" s="69">
        <f t="shared" si="4039"/>
        <v>0</v>
      </c>
      <c r="CX488" s="162">
        <f t="shared" si="4040"/>
        <v>0</v>
      </c>
      <c r="CY488" s="130">
        <f t="shared" si="4040"/>
        <v>0</v>
      </c>
      <c r="CZ488" s="18">
        <f t="shared" si="4041"/>
        <v>0</v>
      </c>
      <c r="DA488" s="136">
        <f t="shared" si="4042"/>
        <v>0</v>
      </c>
      <c r="DB488" s="131">
        <f t="shared" si="4042"/>
        <v>0</v>
      </c>
      <c r="DC488" s="69">
        <f t="shared" si="4043"/>
        <v>0</v>
      </c>
      <c r="DD488" s="162">
        <f t="shared" si="4044"/>
        <v>0</v>
      </c>
      <c r="DE488" s="130">
        <f t="shared" si="4044"/>
        <v>0</v>
      </c>
      <c r="DF488" s="18">
        <f t="shared" si="4045"/>
        <v>0</v>
      </c>
      <c r="DG488" s="136">
        <f t="shared" si="4046"/>
        <v>0</v>
      </c>
      <c r="DH488" s="131">
        <f t="shared" si="4046"/>
        <v>0</v>
      </c>
      <c r="DI488" s="69">
        <f t="shared" si="4047"/>
        <v>0</v>
      </c>
      <c r="DJ488" s="162">
        <f t="shared" si="4048"/>
        <v>0</v>
      </c>
      <c r="DK488" s="130">
        <f t="shared" si="4048"/>
        <v>0</v>
      </c>
      <c r="DL488" s="18">
        <f t="shared" si="4049"/>
        <v>0</v>
      </c>
      <c r="DM488" s="136">
        <f t="shared" si="4050"/>
        <v>0</v>
      </c>
      <c r="DN488" s="131">
        <f t="shared" si="4050"/>
        <v>0</v>
      </c>
      <c r="DO488" s="69">
        <f t="shared" si="4051"/>
        <v>0</v>
      </c>
      <c r="DP488" s="162">
        <f t="shared" si="4052"/>
        <v>0</v>
      </c>
      <c r="DQ488" s="130">
        <f t="shared" si="4052"/>
        <v>0</v>
      </c>
      <c r="DR488" s="18">
        <f t="shared" si="4053"/>
        <v>0</v>
      </c>
      <c r="DS488" s="136">
        <f t="shared" si="4054"/>
        <v>0</v>
      </c>
      <c r="DT488" s="131">
        <f t="shared" si="4054"/>
        <v>0</v>
      </c>
      <c r="DU488" s="69">
        <f t="shared" si="4055"/>
        <v>0</v>
      </c>
      <c r="DV488" s="162">
        <f t="shared" si="4056"/>
        <v>0</v>
      </c>
      <c r="DW488" s="130">
        <f t="shared" si="4056"/>
        <v>0</v>
      </c>
      <c r="DX488" s="18">
        <f t="shared" si="4057"/>
        <v>0</v>
      </c>
      <c r="DY488" s="136">
        <f t="shared" si="4058"/>
        <v>0</v>
      </c>
      <c r="DZ488" s="131">
        <f t="shared" si="4058"/>
        <v>0</v>
      </c>
      <c r="EA488" s="69">
        <f t="shared" si="4059"/>
        <v>0</v>
      </c>
      <c r="EB488" s="162">
        <f t="shared" si="4060"/>
        <v>0</v>
      </c>
      <c r="EC488" s="130">
        <f t="shared" si="4060"/>
        <v>0</v>
      </c>
      <c r="ED488" s="18">
        <f t="shared" si="4061"/>
        <v>0</v>
      </c>
      <c r="EE488" s="136">
        <f t="shared" si="4062"/>
        <v>0</v>
      </c>
      <c r="EF488" s="131">
        <f t="shared" si="4062"/>
        <v>0</v>
      </c>
      <c r="EG488" s="69">
        <f t="shared" si="4063"/>
        <v>0</v>
      </c>
      <c r="EH488" s="162">
        <f t="shared" si="4064"/>
        <v>0</v>
      </c>
      <c r="EI488" s="130">
        <f t="shared" si="4064"/>
        <v>0</v>
      </c>
      <c r="EJ488" s="18">
        <f t="shared" si="4065"/>
        <v>0</v>
      </c>
      <c r="EK488" s="136">
        <f t="shared" si="4066"/>
        <v>0</v>
      </c>
      <c r="EL488" s="131">
        <f t="shared" si="4066"/>
        <v>0</v>
      </c>
      <c r="EM488" s="69">
        <f t="shared" si="4067"/>
        <v>0</v>
      </c>
      <c r="EN488" s="162">
        <f t="shared" si="4068"/>
        <v>0</v>
      </c>
      <c r="EO488" s="130">
        <f t="shared" si="4068"/>
        <v>0</v>
      </c>
      <c r="EP488" s="18">
        <f t="shared" si="4069"/>
        <v>0</v>
      </c>
      <c r="EQ488" s="136">
        <f t="shared" si="4070"/>
        <v>0</v>
      </c>
      <c r="ER488" s="131">
        <f t="shared" si="4070"/>
        <v>0</v>
      </c>
      <c r="ES488" s="69">
        <f t="shared" si="4071"/>
        <v>0</v>
      </c>
      <c r="ET488" s="162">
        <f t="shared" si="4072"/>
        <v>0</v>
      </c>
      <c r="EU488" s="130">
        <f t="shared" si="4072"/>
        <v>0</v>
      </c>
      <c r="EV488" s="18">
        <f t="shared" si="4073"/>
        <v>0</v>
      </c>
      <c r="EW488" s="136">
        <f t="shared" si="4074"/>
        <v>0</v>
      </c>
      <c r="EX488" s="131">
        <f t="shared" si="4074"/>
        <v>0</v>
      </c>
      <c r="EY488" s="69">
        <f t="shared" si="4075"/>
        <v>0</v>
      </c>
      <c r="EZ488" s="162">
        <f t="shared" si="4076"/>
        <v>0</v>
      </c>
      <c r="FA488" s="130">
        <f t="shared" si="4076"/>
        <v>0</v>
      </c>
      <c r="FB488" s="18">
        <f t="shared" si="4077"/>
        <v>0</v>
      </c>
      <c r="FC488" s="136">
        <f t="shared" si="4078"/>
        <v>0</v>
      </c>
      <c r="FD488" s="131">
        <f t="shared" si="4078"/>
        <v>0</v>
      </c>
      <c r="FE488" s="69">
        <f t="shared" si="4079"/>
        <v>0</v>
      </c>
      <c r="FF488" s="162">
        <f t="shared" si="4080"/>
        <v>0</v>
      </c>
      <c r="FG488" s="130">
        <f t="shared" si="4080"/>
        <v>0</v>
      </c>
      <c r="FH488" s="18">
        <f t="shared" si="4081"/>
        <v>0</v>
      </c>
      <c r="FI488" s="136">
        <f t="shared" si="4082"/>
        <v>0</v>
      </c>
      <c r="FJ488" s="131">
        <f t="shared" si="4082"/>
        <v>0</v>
      </c>
      <c r="FK488" s="69">
        <f t="shared" si="4083"/>
        <v>0</v>
      </c>
      <c r="FL488" s="162">
        <f t="shared" si="4084"/>
        <v>0</v>
      </c>
      <c r="FM488" s="130">
        <f t="shared" si="4084"/>
        <v>0</v>
      </c>
      <c r="FN488" s="18">
        <f t="shared" si="4085"/>
        <v>0</v>
      </c>
      <c r="FO488" s="136">
        <f t="shared" si="4086"/>
        <v>0</v>
      </c>
      <c r="FP488" s="131">
        <f t="shared" si="4086"/>
        <v>0</v>
      </c>
      <c r="FQ488" s="69">
        <f t="shared" si="4087"/>
        <v>0</v>
      </c>
      <c r="FR488" s="162">
        <f t="shared" si="4088"/>
        <v>0</v>
      </c>
      <c r="FS488" s="130">
        <f t="shared" si="4088"/>
        <v>0</v>
      </c>
      <c r="FT488" s="18">
        <f t="shared" si="4089"/>
        <v>0</v>
      </c>
      <c r="FU488" s="136">
        <f t="shared" si="4090"/>
        <v>0</v>
      </c>
      <c r="FV488" s="131">
        <f t="shared" si="4090"/>
        <v>0</v>
      </c>
      <c r="FW488" s="69">
        <f t="shared" si="4091"/>
        <v>0</v>
      </c>
      <c r="FX488" s="162">
        <f t="shared" si="4092"/>
        <v>0</v>
      </c>
      <c r="FY488" s="130">
        <f t="shared" si="4092"/>
        <v>0</v>
      </c>
      <c r="FZ488" s="18">
        <f t="shared" si="4093"/>
        <v>0</v>
      </c>
      <c r="GA488" s="136">
        <f t="shared" si="4094"/>
        <v>0</v>
      </c>
      <c r="GB488" s="131">
        <f t="shared" si="4094"/>
        <v>0</v>
      </c>
      <c r="GC488" s="69">
        <f t="shared" si="4095"/>
        <v>0</v>
      </c>
      <c r="GD488" s="162">
        <f t="shared" si="4096"/>
        <v>0</v>
      </c>
      <c r="GE488" s="130">
        <f t="shared" si="4096"/>
        <v>0</v>
      </c>
      <c r="GF488" s="18">
        <f t="shared" si="4097"/>
        <v>0</v>
      </c>
      <c r="GG488" s="136">
        <f t="shared" si="4098"/>
        <v>0</v>
      </c>
      <c r="GH488" s="131">
        <f t="shared" si="4098"/>
        <v>0</v>
      </c>
      <c r="GI488" s="69">
        <f t="shared" si="4099"/>
        <v>0</v>
      </c>
      <c r="GJ488" s="162">
        <f t="shared" si="4100"/>
        <v>0</v>
      </c>
      <c r="GK488" s="130">
        <f t="shared" si="4100"/>
        <v>0</v>
      </c>
      <c r="GL488" s="18">
        <f t="shared" si="4101"/>
        <v>0</v>
      </c>
      <c r="GM488" s="136">
        <f t="shared" si="4102"/>
        <v>0</v>
      </c>
      <c r="GN488" s="131">
        <f t="shared" si="4102"/>
        <v>0</v>
      </c>
      <c r="GO488" s="69">
        <f t="shared" si="4103"/>
        <v>0</v>
      </c>
      <c r="GP488" s="162">
        <f t="shared" si="4104"/>
        <v>0</v>
      </c>
      <c r="GQ488" s="130">
        <f t="shared" si="4104"/>
        <v>0</v>
      </c>
      <c r="GR488" s="18">
        <f t="shared" si="4105"/>
        <v>0</v>
      </c>
      <c r="GS488" s="136">
        <f t="shared" si="4106"/>
        <v>0</v>
      </c>
      <c r="GT488" s="131">
        <f t="shared" si="4106"/>
        <v>0</v>
      </c>
      <c r="GU488" s="69">
        <f t="shared" si="4107"/>
        <v>0</v>
      </c>
      <c r="GV488" s="162">
        <f t="shared" si="4108"/>
        <v>0</v>
      </c>
      <c r="GW488" s="130">
        <f t="shared" si="4108"/>
        <v>0</v>
      </c>
      <c r="GX488" s="18">
        <f t="shared" si="4109"/>
        <v>0</v>
      </c>
      <c r="GY488" s="136">
        <f t="shared" si="4110"/>
        <v>0</v>
      </c>
      <c r="GZ488" s="131">
        <f t="shared" si="4110"/>
        <v>0</v>
      </c>
      <c r="HA488" s="69">
        <f t="shared" si="4111"/>
        <v>0</v>
      </c>
      <c r="HB488" s="162">
        <f t="shared" si="4112"/>
        <v>0</v>
      </c>
      <c r="HC488" s="130">
        <f t="shared" si="4112"/>
        <v>0</v>
      </c>
      <c r="HD488" s="18">
        <f t="shared" si="4113"/>
        <v>0</v>
      </c>
      <c r="HE488" s="136">
        <f t="shared" si="4114"/>
        <v>0</v>
      </c>
      <c r="HF488" s="131">
        <f t="shared" si="4114"/>
        <v>0</v>
      </c>
      <c r="HG488" s="69">
        <f t="shared" si="4115"/>
        <v>0</v>
      </c>
      <c r="HH488" s="162">
        <f t="shared" si="4116"/>
        <v>0</v>
      </c>
      <c r="HI488" s="130">
        <f t="shared" si="4116"/>
        <v>0</v>
      </c>
      <c r="HJ488" s="18">
        <f t="shared" si="4117"/>
        <v>0</v>
      </c>
      <c r="HK488" s="136">
        <f t="shared" si="4118"/>
        <v>0</v>
      </c>
      <c r="HL488" s="131">
        <f t="shared" si="4118"/>
        <v>0</v>
      </c>
      <c r="HM488" s="69">
        <f t="shared" si="4119"/>
        <v>0</v>
      </c>
      <c r="HN488" s="162">
        <f t="shared" si="4120"/>
        <v>0</v>
      </c>
      <c r="HO488" s="130">
        <f t="shared" si="4120"/>
        <v>0</v>
      </c>
      <c r="HP488" s="18">
        <f t="shared" si="4121"/>
        <v>0</v>
      </c>
      <c r="HQ488" s="136">
        <f t="shared" si="4122"/>
        <v>0</v>
      </c>
      <c r="HR488" s="131">
        <f t="shared" si="4122"/>
        <v>0</v>
      </c>
      <c r="HS488" s="69">
        <f t="shared" si="4123"/>
        <v>0</v>
      </c>
      <c r="HT488" s="162">
        <f t="shared" si="4124"/>
        <v>0</v>
      </c>
      <c r="HU488" s="130">
        <f t="shared" si="4124"/>
        <v>0</v>
      </c>
      <c r="HV488" s="18">
        <f t="shared" si="4125"/>
        <v>0</v>
      </c>
      <c r="HW488" s="17"/>
      <c r="HX488" s="85"/>
      <c r="HY488" s="85"/>
      <c r="HZ488" s="2" t="str">
        <f t="shared" si="3850"/>
        <v>СКРЫТЬ</v>
      </c>
    </row>
    <row r="489" spans="1:234" ht="13.5" hidden="1" customHeight="1" x14ac:dyDescent="0.2">
      <c r="A489" s="37"/>
      <c r="B489" s="22"/>
      <c r="C489" s="22"/>
      <c r="D489" s="100"/>
      <c r="E489" s="100"/>
      <c r="F489" s="100"/>
      <c r="G489" s="22"/>
      <c r="H489" s="22" t="s">
        <v>94</v>
      </c>
      <c r="I489" s="42">
        <v>478</v>
      </c>
      <c r="J489" s="102">
        <f>SUBTOTAL(103,I$12:I489)*1</f>
        <v>88</v>
      </c>
      <c r="K489" s="106" t="s">
        <v>79</v>
      </c>
      <c r="L489" s="17"/>
      <c r="M489" s="255">
        <f t="shared" si="3994"/>
        <v>43983</v>
      </c>
      <c r="N489" s="255">
        <f t="shared" si="3995"/>
        <v>44346</v>
      </c>
      <c r="O489" s="118">
        <f t="shared" si="3995"/>
        <v>44377</v>
      </c>
      <c r="P489" s="162">
        <f t="shared" si="3996"/>
        <v>1200</v>
      </c>
      <c r="Q489" s="163">
        <f t="shared" si="3996"/>
        <v>0</v>
      </c>
      <c r="R489" s="163">
        <f t="shared" si="3996"/>
        <v>0</v>
      </c>
      <c r="S489" s="123">
        <f t="shared" ca="1" si="3996"/>
        <v>0</v>
      </c>
      <c r="T489" s="123">
        <f t="shared" si="3996"/>
        <v>0</v>
      </c>
      <c r="U489" s="91">
        <f t="shared" ca="1" si="3997"/>
        <v>0</v>
      </c>
      <c r="V489" s="91">
        <f t="shared" si="3998"/>
        <v>1200</v>
      </c>
      <c r="W489" s="120">
        <f t="shared" si="3855"/>
        <v>0</v>
      </c>
      <c r="X489" s="178">
        <f t="shared" si="3999"/>
        <v>0</v>
      </c>
      <c r="Y489" s="128">
        <f t="shared" si="3999"/>
        <v>0</v>
      </c>
      <c r="Z489" s="179">
        <f t="shared" ca="1" si="3999"/>
        <v>0</v>
      </c>
      <c r="AA489" s="127">
        <f t="shared" si="3999"/>
        <v>0</v>
      </c>
      <c r="AB489" s="67" t="str">
        <f t="shared" ca="1" si="4000"/>
        <v/>
      </c>
      <c r="AC489" s="69">
        <f t="shared" ca="1" si="4001"/>
        <v>0</v>
      </c>
      <c r="AD489" s="178">
        <f t="shared" si="3859"/>
        <v>0</v>
      </c>
      <c r="AE489" s="127">
        <f t="shared" si="3859"/>
        <v>0</v>
      </c>
      <c r="AF489" s="225">
        <f t="shared" si="3860"/>
        <v>0</v>
      </c>
      <c r="AG489" s="178">
        <f t="shared" si="3861"/>
        <v>0</v>
      </c>
      <c r="AH489" s="127">
        <f t="shared" si="3861"/>
        <v>0</v>
      </c>
      <c r="AI489" s="225">
        <f t="shared" si="3862"/>
        <v>0</v>
      </c>
      <c r="AJ489" s="178">
        <f t="shared" si="3863"/>
        <v>0</v>
      </c>
      <c r="AK489" s="127">
        <f t="shared" si="3863"/>
        <v>0</v>
      </c>
      <c r="AL489" s="225">
        <f t="shared" si="3864"/>
        <v>0</v>
      </c>
      <c r="AM489" s="178">
        <f t="shared" si="3865"/>
        <v>0</v>
      </c>
      <c r="AN489" s="127">
        <f t="shared" si="3865"/>
        <v>0</v>
      </c>
      <c r="AO489" s="225">
        <f t="shared" si="3866"/>
        <v>0</v>
      </c>
      <c r="AP489" s="178">
        <f t="shared" si="3867"/>
        <v>0</v>
      </c>
      <c r="AQ489" s="127">
        <f t="shared" si="3867"/>
        <v>0</v>
      </c>
      <c r="AR489" s="225">
        <f t="shared" si="3868"/>
        <v>0</v>
      </c>
      <c r="AS489" s="136">
        <f t="shared" si="4002"/>
        <v>0</v>
      </c>
      <c r="AT489" s="131">
        <f t="shared" si="4002"/>
        <v>0</v>
      </c>
      <c r="AU489" s="69">
        <f t="shared" si="4003"/>
        <v>0</v>
      </c>
      <c r="AV489" s="162">
        <f t="shared" si="4004"/>
        <v>0</v>
      </c>
      <c r="AW489" s="130">
        <f t="shared" si="4004"/>
        <v>0</v>
      </c>
      <c r="AX489" s="18">
        <f t="shared" si="4005"/>
        <v>0</v>
      </c>
      <c r="AY489" s="136">
        <f t="shared" si="4006"/>
        <v>0</v>
      </c>
      <c r="AZ489" s="131">
        <f t="shared" si="4006"/>
        <v>0</v>
      </c>
      <c r="BA489" s="69">
        <f t="shared" si="4007"/>
        <v>0</v>
      </c>
      <c r="BB489" s="162">
        <f t="shared" si="4008"/>
        <v>0</v>
      </c>
      <c r="BC489" s="130">
        <f t="shared" si="4008"/>
        <v>0</v>
      </c>
      <c r="BD489" s="18">
        <f t="shared" si="4009"/>
        <v>0</v>
      </c>
      <c r="BE489" s="136">
        <f t="shared" si="4010"/>
        <v>0</v>
      </c>
      <c r="BF489" s="131">
        <f t="shared" si="4010"/>
        <v>0</v>
      </c>
      <c r="BG489" s="69">
        <f t="shared" si="4011"/>
        <v>0</v>
      </c>
      <c r="BH489" s="162">
        <f t="shared" si="4012"/>
        <v>0</v>
      </c>
      <c r="BI489" s="130">
        <f t="shared" si="4012"/>
        <v>0</v>
      </c>
      <c r="BJ489" s="18">
        <f t="shared" si="4013"/>
        <v>0</v>
      </c>
      <c r="BK489" s="136">
        <f t="shared" si="4014"/>
        <v>0</v>
      </c>
      <c r="BL489" s="131">
        <f t="shared" si="4014"/>
        <v>0</v>
      </c>
      <c r="BM489" s="69">
        <f t="shared" si="4015"/>
        <v>0</v>
      </c>
      <c r="BN489" s="162">
        <f t="shared" si="4016"/>
        <v>0</v>
      </c>
      <c r="BO489" s="130">
        <f t="shared" si="4016"/>
        <v>0</v>
      </c>
      <c r="BP489" s="18">
        <f t="shared" si="4017"/>
        <v>0</v>
      </c>
      <c r="BQ489" s="136">
        <f t="shared" si="4018"/>
        <v>0</v>
      </c>
      <c r="BR489" s="131">
        <f t="shared" si="4018"/>
        <v>0</v>
      </c>
      <c r="BS489" s="69">
        <f t="shared" si="4019"/>
        <v>0</v>
      </c>
      <c r="BT489" s="162">
        <f t="shared" si="4020"/>
        <v>0</v>
      </c>
      <c r="BU489" s="130">
        <f t="shared" si="4020"/>
        <v>0</v>
      </c>
      <c r="BV489" s="18">
        <f t="shared" si="4021"/>
        <v>0</v>
      </c>
      <c r="BW489" s="136">
        <f t="shared" si="4022"/>
        <v>0</v>
      </c>
      <c r="BX489" s="131">
        <f t="shared" si="4022"/>
        <v>0</v>
      </c>
      <c r="BY489" s="69">
        <f t="shared" si="4023"/>
        <v>0</v>
      </c>
      <c r="BZ489" s="162">
        <f t="shared" si="4024"/>
        <v>0</v>
      </c>
      <c r="CA489" s="130">
        <f t="shared" si="4024"/>
        <v>0</v>
      </c>
      <c r="CB489" s="18">
        <f t="shared" si="4025"/>
        <v>0</v>
      </c>
      <c r="CC489" s="136">
        <f t="shared" si="4026"/>
        <v>0</v>
      </c>
      <c r="CD489" s="131">
        <f t="shared" si="4026"/>
        <v>0</v>
      </c>
      <c r="CE489" s="69">
        <f t="shared" si="4027"/>
        <v>0</v>
      </c>
      <c r="CF489" s="162">
        <f t="shared" si="4028"/>
        <v>0</v>
      </c>
      <c r="CG489" s="130">
        <f t="shared" si="4028"/>
        <v>0</v>
      </c>
      <c r="CH489" s="18">
        <f t="shared" si="4029"/>
        <v>0</v>
      </c>
      <c r="CI489" s="136">
        <f t="shared" si="4030"/>
        <v>0</v>
      </c>
      <c r="CJ489" s="131">
        <f t="shared" si="4030"/>
        <v>0</v>
      </c>
      <c r="CK489" s="69">
        <f t="shared" si="4031"/>
        <v>0</v>
      </c>
      <c r="CL489" s="162">
        <f t="shared" si="4032"/>
        <v>0</v>
      </c>
      <c r="CM489" s="130">
        <f t="shared" si="4032"/>
        <v>0</v>
      </c>
      <c r="CN489" s="18">
        <f t="shared" si="4033"/>
        <v>0</v>
      </c>
      <c r="CO489" s="136">
        <f t="shared" si="4034"/>
        <v>0</v>
      </c>
      <c r="CP489" s="131">
        <f t="shared" si="4034"/>
        <v>0</v>
      </c>
      <c r="CQ489" s="69">
        <f t="shared" si="4035"/>
        <v>0</v>
      </c>
      <c r="CR489" s="162">
        <f t="shared" si="4036"/>
        <v>0</v>
      </c>
      <c r="CS489" s="130">
        <f t="shared" si="4036"/>
        <v>0</v>
      </c>
      <c r="CT489" s="18">
        <f t="shared" si="4037"/>
        <v>0</v>
      </c>
      <c r="CU489" s="136">
        <f t="shared" si="4038"/>
        <v>0</v>
      </c>
      <c r="CV489" s="131">
        <f t="shared" si="4038"/>
        <v>0</v>
      </c>
      <c r="CW489" s="69">
        <f t="shared" si="4039"/>
        <v>0</v>
      </c>
      <c r="CX489" s="162">
        <f t="shared" si="4040"/>
        <v>0</v>
      </c>
      <c r="CY489" s="130">
        <f t="shared" si="4040"/>
        <v>0</v>
      </c>
      <c r="CZ489" s="18">
        <f t="shared" si="4041"/>
        <v>0</v>
      </c>
      <c r="DA489" s="136">
        <f t="shared" si="4042"/>
        <v>0</v>
      </c>
      <c r="DB489" s="131">
        <f t="shared" si="4042"/>
        <v>0</v>
      </c>
      <c r="DC489" s="69">
        <f t="shared" si="4043"/>
        <v>0</v>
      </c>
      <c r="DD489" s="162">
        <f t="shared" si="4044"/>
        <v>0</v>
      </c>
      <c r="DE489" s="130">
        <f t="shared" si="4044"/>
        <v>0</v>
      </c>
      <c r="DF489" s="18">
        <f t="shared" si="4045"/>
        <v>0</v>
      </c>
      <c r="DG489" s="136">
        <f t="shared" si="4046"/>
        <v>0</v>
      </c>
      <c r="DH489" s="131">
        <f t="shared" si="4046"/>
        <v>0</v>
      </c>
      <c r="DI489" s="69">
        <f t="shared" si="4047"/>
        <v>0</v>
      </c>
      <c r="DJ489" s="162">
        <f t="shared" si="4048"/>
        <v>0</v>
      </c>
      <c r="DK489" s="130">
        <f t="shared" si="4048"/>
        <v>0</v>
      </c>
      <c r="DL489" s="18">
        <f t="shared" si="4049"/>
        <v>0</v>
      </c>
      <c r="DM489" s="136">
        <f t="shared" si="4050"/>
        <v>0</v>
      </c>
      <c r="DN489" s="131">
        <f t="shared" si="4050"/>
        <v>0</v>
      </c>
      <c r="DO489" s="69">
        <f t="shared" si="4051"/>
        <v>0</v>
      </c>
      <c r="DP489" s="162">
        <f t="shared" si="4052"/>
        <v>0</v>
      </c>
      <c r="DQ489" s="130">
        <f t="shared" si="4052"/>
        <v>0</v>
      </c>
      <c r="DR489" s="18">
        <f t="shared" si="4053"/>
        <v>0</v>
      </c>
      <c r="DS489" s="136">
        <f t="shared" si="4054"/>
        <v>0</v>
      </c>
      <c r="DT489" s="131">
        <f t="shared" si="4054"/>
        <v>0</v>
      </c>
      <c r="DU489" s="69">
        <f t="shared" si="4055"/>
        <v>0</v>
      </c>
      <c r="DV489" s="162">
        <f t="shared" si="4056"/>
        <v>0</v>
      </c>
      <c r="DW489" s="130">
        <f t="shared" si="4056"/>
        <v>0</v>
      </c>
      <c r="DX489" s="18">
        <f t="shared" si="4057"/>
        <v>0</v>
      </c>
      <c r="DY489" s="136">
        <f t="shared" si="4058"/>
        <v>0</v>
      </c>
      <c r="DZ489" s="131">
        <f t="shared" si="4058"/>
        <v>0</v>
      </c>
      <c r="EA489" s="69">
        <f t="shared" si="4059"/>
        <v>0</v>
      </c>
      <c r="EB489" s="162">
        <f t="shared" si="4060"/>
        <v>0</v>
      </c>
      <c r="EC489" s="130">
        <f t="shared" si="4060"/>
        <v>0</v>
      </c>
      <c r="ED489" s="18">
        <f t="shared" si="4061"/>
        <v>0</v>
      </c>
      <c r="EE489" s="136">
        <f t="shared" si="4062"/>
        <v>0</v>
      </c>
      <c r="EF489" s="131">
        <f t="shared" si="4062"/>
        <v>0</v>
      </c>
      <c r="EG489" s="69">
        <f t="shared" si="4063"/>
        <v>0</v>
      </c>
      <c r="EH489" s="162">
        <f t="shared" si="4064"/>
        <v>0</v>
      </c>
      <c r="EI489" s="130">
        <f t="shared" si="4064"/>
        <v>0</v>
      </c>
      <c r="EJ489" s="18">
        <f t="shared" si="4065"/>
        <v>0</v>
      </c>
      <c r="EK489" s="136">
        <f t="shared" si="4066"/>
        <v>0</v>
      </c>
      <c r="EL489" s="131">
        <f t="shared" si="4066"/>
        <v>0</v>
      </c>
      <c r="EM489" s="69">
        <f t="shared" si="4067"/>
        <v>0</v>
      </c>
      <c r="EN489" s="162">
        <f t="shared" si="4068"/>
        <v>0</v>
      </c>
      <c r="EO489" s="130">
        <f t="shared" si="4068"/>
        <v>0</v>
      </c>
      <c r="EP489" s="18">
        <f t="shared" si="4069"/>
        <v>0</v>
      </c>
      <c r="EQ489" s="136">
        <f t="shared" si="4070"/>
        <v>0</v>
      </c>
      <c r="ER489" s="131">
        <f t="shared" si="4070"/>
        <v>0</v>
      </c>
      <c r="ES489" s="69">
        <f t="shared" si="4071"/>
        <v>0</v>
      </c>
      <c r="ET489" s="162">
        <f t="shared" si="4072"/>
        <v>0</v>
      </c>
      <c r="EU489" s="130">
        <f t="shared" si="4072"/>
        <v>0</v>
      </c>
      <c r="EV489" s="18">
        <f t="shared" si="4073"/>
        <v>0</v>
      </c>
      <c r="EW489" s="136">
        <f t="shared" si="4074"/>
        <v>0</v>
      </c>
      <c r="EX489" s="131">
        <f t="shared" si="4074"/>
        <v>0</v>
      </c>
      <c r="EY489" s="69">
        <f t="shared" si="4075"/>
        <v>0</v>
      </c>
      <c r="EZ489" s="162">
        <f t="shared" si="4076"/>
        <v>0</v>
      </c>
      <c r="FA489" s="130">
        <f t="shared" si="4076"/>
        <v>0</v>
      </c>
      <c r="FB489" s="18">
        <f t="shared" si="4077"/>
        <v>0</v>
      </c>
      <c r="FC489" s="136">
        <f t="shared" si="4078"/>
        <v>0</v>
      </c>
      <c r="FD489" s="131">
        <f t="shared" si="4078"/>
        <v>0</v>
      </c>
      <c r="FE489" s="69">
        <f t="shared" si="4079"/>
        <v>0</v>
      </c>
      <c r="FF489" s="162">
        <f t="shared" si="4080"/>
        <v>0</v>
      </c>
      <c r="FG489" s="130">
        <f t="shared" si="4080"/>
        <v>0</v>
      </c>
      <c r="FH489" s="18">
        <f t="shared" si="4081"/>
        <v>0</v>
      </c>
      <c r="FI489" s="136">
        <f t="shared" si="4082"/>
        <v>0</v>
      </c>
      <c r="FJ489" s="131">
        <f t="shared" si="4082"/>
        <v>0</v>
      </c>
      <c r="FK489" s="69">
        <f t="shared" si="4083"/>
        <v>0</v>
      </c>
      <c r="FL489" s="162">
        <f t="shared" si="4084"/>
        <v>0</v>
      </c>
      <c r="FM489" s="130">
        <f t="shared" si="4084"/>
        <v>0</v>
      </c>
      <c r="FN489" s="18">
        <f t="shared" si="4085"/>
        <v>0</v>
      </c>
      <c r="FO489" s="136">
        <f t="shared" si="4086"/>
        <v>0</v>
      </c>
      <c r="FP489" s="131">
        <f t="shared" si="4086"/>
        <v>0</v>
      </c>
      <c r="FQ489" s="69">
        <f t="shared" si="4087"/>
        <v>0</v>
      </c>
      <c r="FR489" s="162">
        <f t="shared" si="4088"/>
        <v>0</v>
      </c>
      <c r="FS489" s="130">
        <f t="shared" si="4088"/>
        <v>0</v>
      </c>
      <c r="FT489" s="18">
        <f t="shared" si="4089"/>
        <v>0</v>
      </c>
      <c r="FU489" s="136">
        <f t="shared" si="4090"/>
        <v>0</v>
      </c>
      <c r="FV489" s="131">
        <f t="shared" si="4090"/>
        <v>0</v>
      </c>
      <c r="FW489" s="69">
        <f t="shared" si="4091"/>
        <v>0</v>
      </c>
      <c r="FX489" s="162">
        <f t="shared" si="4092"/>
        <v>0</v>
      </c>
      <c r="FY489" s="130">
        <f t="shared" si="4092"/>
        <v>0</v>
      </c>
      <c r="FZ489" s="18">
        <f t="shared" si="4093"/>
        <v>0</v>
      </c>
      <c r="GA489" s="136">
        <f t="shared" si="4094"/>
        <v>0</v>
      </c>
      <c r="GB489" s="131">
        <f t="shared" si="4094"/>
        <v>0</v>
      </c>
      <c r="GC489" s="69">
        <f t="shared" si="4095"/>
        <v>0</v>
      </c>
      <c r="GD489" s="162">
        <f t="shared" si="4096"/>
        <v>0</v>
      </c>
      <c r="GE489" s="130">
        <f t="shared" si="4096"/>
        <v>0</v>
      </c>
      <c r="GF489" s="18">
        <f t="shared" si="4097"/>
        <v>0</v>
      </c>
      <c r="GG489" s="136">
        <f t="shared" si="4098"/>
        <v>0</v>
      </c>
      <c r="GH489" s="131">
        <f t="shared" si="4098"/>
        <v>0</v>
      </c>
      <c r="GI489" s="69">
        <f t="shared" si="4099"/>
        <v>0</v>
      </c>
      <c r="GJ489" s="162">
        <f t="shared" si="4100"/>
        <v>0</v>
      </c>
      <c r="GK489" s="130">
        <f t="shared" si="4100"/>
        <v>0</v>
      </c>
      <c r="GL489" s="18">
        <f t="shared" si="4101"/>
        <v>0</v>
      </c>
      <c r="GM489" s="136">
        <f t="shared" si="4102"/>
        <v>0</v>
      </c>
      <c r="GN489" s="131">
        <f t="shared" si="4102"/>
        <v>0</v>
      </c>
      <c r="GO489" s="69">
        <f t="shared" si="4103"/>
        <v>0</v>
      </c>
      <c r="GP489" s="162">
        <f t="shared" si="4104"/>
        <v>0</v>
      </c>
      <c r="GQ489" s="130">
        <f t="shared" si="4104"/>
        <v>0</v>
      </c>
      <c r="GR489" s="18">
        <f t="shared" si="4105"/>
        <v>0</v>
      </c>
      <c r="GS489" s="136">
        <f t="shared" si="4106"/>
        <v>0</v>
      </c>
      <c r="GT489" s="131">
        <f t="shared" si="4106"/>
        <v>0</v>
      </c>
      <c r="GU489" s="69">
        <f t="shared" si="4107"/>
        <v>0</v>
      </c>
      <c r="GV489" s="162">
        <f t="shared" si="4108"/>
        <v>0</v>
      </c>
      <c r="GW489" s="130">
        <f t="shared" si="4108"/>
        <v>0</v>
      </c>
      <c r="GX489" s="18">
        <f t="shared" si="4109"/>
        <v>0</v>
      </c>
      <c r="GY489" s="136">
        <f t="shared" si="4110"/>
        <v>0</v>
      </c>
      <c r="GZ489" s="131">
        <f t="shared" si="4110"/>
        <v>0</v>
      </c>
      <c r="HA489" s="69">
        <f t="shared" si="4111"/>
        <v>0</v>
      </c>
      <c r="HB489" s="162">
        <f t="shared" si="4112"/>
        <v>0</v>
      </c>
      <c r="HC489" s="130">
        <f t="shared" si="4112"/>
        <v>0</v>
      </c>
      <c r="HD489" s="18">
        <f t="shared" si="4113"/>
        <v>0</v>
      </c>
      <c r="HE489" s="136">
        <f t="shared" si="4114"/>
        <v>0</v>
      </c>
      <c r="HF489" s="131">
        <f t="shared" si="4114"/>
        <v>0</v>
      </c>
      <c r="HG489" s="69">
        <f t="shared" si="4115"/>
        <v>0</v>
      </c>
      <c r="HH489" s="162">
        <f t="shared" si="4116"/>
        <v>0</v>
      </c>
      <c r="HI489" s="130">
        <f t="shared" si="4116"/>
        <v>0</v>
      </c>
      <c r="HJ489" s="18">
        <f t="shared" si="4117"/>
        <v>0</v>
      </c>
      <c r="HK489" s="136">
        <f t="shared" si="4118"/>
        <v>0</v>
      </c>
      <c r="HL489" s="131">
        <f t="shared" si="4118"/>
        <v>0</v>
      </c>
      <c r="HM489" s="69">
        <f t="shared" si="4119"/>
        <v>0</v>
      </c>
      <c r="HN489" s="162">
        <f t="shared" si="4120"/>
        <v>0</v>
      </c>
      <c r="HO489" s="130">
        <f t="shared" si="4120"/>
        <v>0</v>
      </c>
      <c r="HP489" s="18">
        <f t="shared" si="4121"/>
        <v>0</v>
      </c>
      <c r="HQ489" s="136">
        <f t="shared" si="4122"/>
        <v>0</v>
      </c>
      <c r="HR489" s="131">
        <f t="shared" si="4122"/>
        <v>0</v>
      </c>
      <c r="HS489" s="69">
        <f t="shared" si="4123"/>
        <v>0</v>
      </c>
      <c r="HT489" s="162">
        <f t="shared" si="4124"/>
        <v>0</v>
      </c>
      <c r="HU489" s="130">
        <f t="shared" si="4124"/>
        <v>0</v>
      </c>
      <c r="HV489" s="18">
        <f t="shared" si="4125"/>
        <v>0</v>
      </c>
      <c r="HW489" s="17"/>
      <c r="HX489" s="85"/>
      <c r="HY489" s="85"/>
      <c r="HZ489" s="2" t="str">
        <f t="shared" si="3850"/>
        <v>СКРЫТЬ</v>
      </c>
    </row>
    <row r="490" spans="1:234" ht="13.5" customHeight="1" x14ac:dyDescent="0.2">
      <c r="A490" s="37"/>
      <c r="B490" s="22"/>
      <c r="C490" s="22"/>
      <c r="D490" s="100"/>
      <c r="E490" s="100"/>
      <c r="F490" s="100"/>
      <c r="G490" s="22"/>
      <c r="H490" s="22" t="s">
        <v>94</v>
      </c>
      <c r="I490" s="42">
        <v>479</v>
      </c>
      <c r="J490" s="102">
        <f>SUBTOTAL(103,I$12:I490)*1</f>
        <v>89</v>
      </c>
      <c r="K490" s="108" t="s">
        <v>5</v>
      </c>
      <c r="L490" s="17"/>
      <c r="M490" s="255">
        <f t="shared" si="3994"/>
        <v>43983</v>
      </c>
      <c r="N490" s="255">
        <f t="shared" si="3995"/>
        <v>44377</v>
      </c>
      <c r="O490" s="118">
        <f t="shared" si="3995"/>
        <v>44377</v>
      </c>
      <c r="P490" s="162">
        <f t="shared" si="3996"/>
        <v>60510</v>
      </c>
      <c r="Q490" s="163">
        <f t="shared" si="3996"/>
        <v>7550.322580645161</v>
      </c>
      <c r="R490" s="163">
        <f t="shared" si="3996"/>
        <v>36</v>
      </c>
      <c r="S490" s="123">
        <f t="shared" ca="1" si="3996"/>
        <v>7903.322580645161</v>
      </c>
      <c r="T490" s="123">
        <f t="shared" si="3996"/>
        <v>389</v>
      </c>
      <c r="U490" s="91">
        <f t="shared" ca="1" si="3997"/>
        <v>-7514.322580645161</v>
      </c>
      <c r="V490" s="91">
        <f t="shared" si="3998"/>
        <v>60121</v>
      </c>
      <c r="W490" s="120">
        <f t="shared" si="3855"/>
        <v>6.4286894728144105E-3</v>
      </c>
      <c r="X490" s="178">
        <f t="shared" si="3999"/>
        <v>353</v>
      </c>
      <c r="Y490" s="128">
        <f t="shared" si="3999"/>
        <v>353</v>
      </c>
      <c r="Z490" s="179">
        <f t="shared" ca="1" si="3999"/>
        <v>353</v>
      </c>
      <c r="AA490" s="127">
        <f t="shared" si="3999"/>
        <v>353</v>
      </c>
      <c r="AB490" s="67">
        <f t="shared" ca="1" si="4000"/>
        <v>1</v>
      </c>
      <c r="AC490" s="69">
        <f t="shared" ca="1" si="4001"/>
        <v>0</v>
      </c>
      <c r="AD490" s="178">
        <f t="shared" si="3859"/>
        <v>5</v>
      </c>
      <c r="AE490" s="127">
        <f t="shared" si="3859"/>
        <v>5</v>
      </c>
      <c r="AF490" s="225">
        <f t="shared" si="3860"/>
        <v>0</v>
      </c>
      <c r="AG490" s="178">
        <f t="shared" si="3861"/>
        <v>113</v>
      </c>
      <c r="AH490" s="127">
        <f t="shared" si="3861"/>
        <v>139</v>
      </c>
      <c r="AI490" s="225">
        <f t="shared" si="3862"/>
        <v>26</v>
      </c>
      <c r="AJ490" s="178">
        <f t="shared" si="3863"/>
        <v>72</v>
      </c>
      <c r="AK490" s="127">
        <f t="shared" si="3863"/>
        <v>46</v>
      </c>
      <c r="AL490" s="225">
        <f t="shared" si="3864"/>
        <v>-26</v>
      </c>
      <c r="AM490" s="178">
        <f t="shared" si="3865"/>
        <v>163</v>
      </c>
      <c r="AN490" s="127">
        <f t="shared" si="3865"/>
        <v>163</v>
      </c>
      <c r="AO490" s="225">
        <f t="shared" si="3866"/>
        <v>0</v>
      </c>
      <c r="AP490" s="178">
        <f t="shared" si="3867"/>
        <v>0</v>
      </c>
      <c r="AQ490" s="127">
        <f t="shared" si="3867"/>
        <v>0</v>
      </c>
      <c r="AR490" s="225">
        <f t="shared" si="3868"/>
        <v>0</v>
      </c>
      <c r="AS490" s="136">
        <f t="shared" si="4002"/>
        <v>2</v>
      </c>
      <c r="AT490" s="131">
        <f t="shared" si="4002"/>
        <v>2</v>
      </c>
      <c r="AU490" s="69">
        <f t="shared" si="4003"/>
        <v>0</v>
      </c>
      <c r="AV490" s="162">
        <f t="shared" si="4004"/>
        <v>45</v>
      </c>
      <c r="AW490" s="130">
        <f t="shared" si="4004"/>
        <v>45</v>
      </c>
      <c r="AX490" s="18">
        <f t="shared" si="4005"/>
        <v>0</v>
      </c>
      <c r="AY490" s="136">
        <f t="shared" si="4006"/>
        <v>0</v>
      </c>
      <c r="AZ490" s="131">
        <f t="shared" si="4006"/>
        <v>0</v>
      </c>
      <c r="BA490" s="69">
        <f t="shared" si="4007"/>
        <v>0</v>
      </c>
      <c r="BB490" s="162">
        <f t="shared" si="4008"/>
        <v>45</v>
      </c>
      <c r="BC490" s="130">
        <f t="shared" si="4008"/>
        <v>45</v>
      </c>
      <c r="BD490" s="18">
        <f t="shared" si="4009"/>
        <v>0</v>
      </c>
      <c r="BE490" s="136">
        <f t="shared" si="4010"/>
        <v>1</v>
      </c>
      <c r="BF490" s="131">
        <f t="shared" si="4010"/>
        <v>1</v>
      </c>
      <c r="BG490" s="69">
        <f t="shared" si="4011"/>
        <v>0</v>
      </c>
      <c r="BH490" s="162">
        <f t="shared" si="4012"/>
        <v>45</v>
      </c>
      <c r="BI490" s="130">
        <f t="shared" si="4012"/>
        <v>45</v>
      </c>
      <c r="BJ490" s="18">
        <f t="shared" si="4013"/>
        <v>0</v>
      </c>
      <c r="BK490" s="136">
        <f t="shared" si="4014"/>
        <v>2</v>
      </c>
      <c r="BL490" s="131">
        <f t="shared" si="4014"/>
        <v>2</v>
      </c>
      <c r="BM490" s="69">
        <f t="shared" si="4015"/>
        <v>0</v>
      </c>
      <c r="BN490" s="162">
        <f t="shared" si="4016"/>
        <v>45</v>
      </c>
      <c r="BO490" s="130">
        <f t="shared" si="4016"/>
        <v>45</v>
      </c>
      <c r="BP490" s="18">
        <f t="shared" si="4017"/>
        <v>0</v>
      </c>
      <c r="BQ490" s="136">
        <f t="shared" si="4018"/>
        <v>0</v>
      </c>
      <c r="BR490" s="131">
        <f t="shared" si="4018"/>
        <v>0</v>
      </c>
      <c r="BS490" s="69">
        <f t="shared" si="4019"/>
        <v>0</v>
      </c>
      <c r="BT490" s="162">
        <f t="shared" si="4020"/>
        <v>45</v>
      </c>
      <c r="BU490" s="130">
        <f t="shared" si="4020"/>
        <v>45</v>
      </c>
      <c r="BV490" s="18">
        <f t="shared" si="4021"/>
        <v>0</v>
      </c>
      <c r="BW490" s="136">
        <f t="shared" si="4022"/>
        <v>0</v>
      </c>
      <c r="BX490" s="131">
        <f t="shared" si="4022"/>
        <v>0</v>
      </c>
      <c r="BY490" s="69">
        <f t="shared" si="4023"/>
        <v>0</v>
      </c>
      <c r="BZ490" s="162">
        <f t="shared" si="4024"/>
        <v>45</v>
      </c>
      <c r="CA490" s="130">
        <f t="shared" si="4024"/>
        <v>45</v>
      </c>
      <c r="CB490" s="18">
        <f t="shared" si="4025"/>
        <v>0</v>
      </c>
      <c r="CC490" s="136">
        <f t="shared" si="4026"/>
        <v>0</v>
      </c>
      <c r="CD490" s="131">
        <f t="shared" si="4026"/>
        <v>0</v>
      </c>
      <c r="CE490" s="69">
        <f t="shared" si="4027"/>
        <v>0</v>
      </c>
      <c r="CF490" s="162">
        <f t="shared" si="4028"/>
        <v>65</v>
      </c>
      <c r="CG490" s="130">
        <f t="shared" si="4028"/>
        <v>50</v>
      </c>
      <c r="CH490" s="18">
        <f t="shared" si="4029"/>
        <v>-15</v>
      </c>
      <c r="CI490" s="136">
        <f t="shared" si="4030"/>
        <v>10</v>
      </c>
      <c r="CJ490" s="131">
        <f t="shared" si="4030"/>
        <v>11</v>
      </c>
      <c r="CK490" s="69">
        <f t="shared" si="4031"/>
        <v>1</v>
      </c>
      <c r="CL490" s="162">
        <f t="shared" si="4032"/>
        <v>65</v>
      </c>
      <c r="CM490" s="130">
        <f t="shared" si="4032"/>
        <v>57</v>
      </c>
      <c r="CN490" s="18">
        <f t="shared" si="4033"/>
        <v>-8</v>
      </c>
      <c r="CO490" s="136">
        <f t="shared" si="4034"/>
        <v>15</v>
      </c>
      <c r="CP490" s="131">
        <f t="shared" si="4034"/>
        <v>42</v>
      </c>
      <c r="CQ490" s="69">
        <f t="shared" si="4035"/>
        <v>27</v>
      </c>
      <c r="CR490" s="162">
        <f t="shared" si="4036"/>
        <v>65</v>
      </c>
      <c r="CS490" s="130">
        <f t="shared" si="4036"/>
        <v>57</v>
      </c>
      <c r="CT490" s="18">
        <f t="shared" si="4037"/>
        <v>-8</v>
      </c>
      <c r="CU490" s="136">
        <f t="shared" si="4038"/>
        <v>19</v>
      </c>
      <c r="CV490" s="131">
        <f t="shared" si="4038"/>
        <v>46</v>
      </c>
      <c r="CW490" s="69">
        <f t="shared" si="4039"/>
        <v>27</v>
      </c>
      <c r="CX490" s="162">
        <f t="shared" si="4040"/>
        <v>65</v>
      </c>
      <c r="CY490" s="130">
        <f t="shared" si="4040"/>
        <v>57</v>
      </c>
      <c r="CZ490" s="18">
        <f t="shared" si="4041"/>
        <v>-8</v>
      </c>
      <c r="DA490" s="136">
        <f t="shared" si="4042"/>
        <v>10</v>
      </c>
      <c r="DB490" s="131">
        <f t="shared" si="4042"/>
        <v>0</v>
      </c>
      <c r="DC490" s="69">
        <f t="shared" si="4043"/>
        <v>-10</v>
      </c>
      <c r="DD490" s="162">
        <f t="shared" si="4044"/>
        <v>65</v>
      </c>
      <c r="DE490" s="130">
        <f t="shared" si="4044"/>
        <v>51</v>
      </c>
      <c r="DF490" s="18">
        <f t="shared" si="4045"/>
        <v>-14</v>
      </c>
      <c r="DG490" s="136">
        <f t="shared" si="4046"/>
        <v>15</v>
      </c>
      <c r="DH490" s="131">
        <f t="shared" si="4046"/>
        <v>20</v>
      </c>
      <c r="DI490" s="69">
        <f t="shared" si="4047"/>
        <v>5</v>
      </c>
      <c r="DJ490" s="162">
        <f t="shared" si="4048"/>
        <v>65</v>
      </c>
      <c r="DK490" s="130">
        <f t="shared" si="4048"/>
        <v>51</v>
      </c>
      <c r="DL490" s="18">
        <f t="shared" si="4049"/>
        <v>-14</v>
      </c>
      <c r="DM490" s="136">
        <f t="shared" si="4050"/>
        <v>20</v>
      </c>
      <c r="DN490" s="131">
        <f t="shared" si="4050"/>
        <v>20</v>
      </c>
      <c r="DO490" s="69">
        <f t="shared" si="4051"/>
        <v>0</v>
      </c>
      <c r="DP490" s="162">
        <f t="shared" si="4052"/>
        <v>65</v>
      </c>
      <c r="DQ490" s="130">
        <f t="shared" si="4052"/>
        <v>51</v>
      </c>
      <c r="DR490" s="18">
        <f t="shared" si="4053"/>
        <v>-14</v>
      </c>
      <c r="DS490" s="136">
        <f t="shared" si="4054"/>
        <v>24</v>
      </c>
      <c r="DT490" s="131">
        <f t="shared" si="4054"/>
        <v>0</v>
      </c>
      <c r="DU490" s="69">
        <f t="shared" si="4055"/>
        <v>-24</v>
      </c>
      <c r="DV490" s="162">
        <f t="shared" si="4056"/>
        <v>65</v>
      </c>
      <c r="DW490" s="130">
        <f t="shared" si="4056"/>
        <v>51</v>
      </c>
      <c r="DX490" s="18">
        <f t="shared" si="4057"/>
        <v>-14</v>
      </c>
      <c r="DY490" s="136">
        <f t="shared" si="4058"/>
        <v>0</v>
      </c>
      <c r="DZ490" s="131">
        <f t="shared" si="4058"/>
        <v>0</v>
      </c>
      <c r="EA490" s="69">
        <f t="shared" si="4059"/>
        <v>0</v>
      </c>
      <c r="EB490" s="162">
        <f t="shared" si="4060"/>
        <v>65</v>
      </c>
      <c r="EC490" s="130">
        <f t="shared" si="4060"/>
        <v>46</v>
      </c>
      <c r="ED490" s="18">
        <f t="shared" si="4061"/>
        <v>-19</v>
      </c>
      <c r="EE490" s="136">
        <f t="shared" si="4062"/>
        <v>10</v>
      </c>
      <c r="EF490" s="131">
        <f t="shared" si="4062"/>
        <v>11</v>
      </c>
      <c r="EG490" s="69">
        <f t="shared" si="4063"/>
        <v>1</v>
      </c>
      <c r="EH490" s="162">
        <f t="shared" si="4064"/>
        <v>65</v>
      </c>
      <c r="EI490" s="130">
        <f t="shared" si="4064"/>
        <v>46</v>
      </c>
      <c r="EJ490" s="18">
        <f t="shared" si="4065"/>
        <v>-19</v>
      </c>
      <c r="EK490" s="136">
        <f t="shared" si="4066"/>
        <v>10</v>
      </c>
      <c r="EL490" s="131">
        <f t="shared" si="4066"/>
        <v>0</v>
      </c>
      <c r="EM490" s="69">
        <f t="shared" si="4067"/>
        <v>-10</v>
      </c>
      <c r="EN490" s="162">
        <f t="shared" si="4068"/>
        <v>65</v>
      </c>
      <c r="EO490" s="130">
        <f t="shared" si="4068"/>
        <v>46</v>
      </c>
      <c r="EP490" s="18">
        <f t="shared" si="4069"/>
        <v>-19</v>
      </c>
      <c r="EQ490" s="136">
        <f t="shared" si="4070"/>
        <v>0</v>
      </c>
      <c r="ER490" s="131">
        <f t="shared" si="4070"/>
        <v>0</v>
      </c>
      <c r="ES490" s="69">
        <f t="shared" si="4071"/>
        <v>0</v>
      </c>
      <c r="ET490" s="162">
        <f t="shared" si="4072"/>
        <v>65</v>
      </c>
      <c r="EU490" s="130">
        <f t="shared" si="4072"/>
        <v>46</v>
      </c>
      <c r="EV490" s="18">
        <f t="shared" si="4073"/>
        <v>-19</v>
      </c>
      <c r="EW490" s="136">
        <f t="shared" si="4074"/>
        <v>5</v>
      </c>
      <c r="EX490" s="131">
        <f t="shared" si="4074"/>
        <v>5</v>
      </c>
      <c r="EY490" s="69">
        <f t="shared" si="4075"/>
        <v>0</v>
      </c>
      <c r="EZ490" s="162">
        <f t="shared" si="4076"/>
        <v>65</v>
      </c>
      <c r="FA490" s="130">
        <f t="shared" si="4076"/>
        <v>46</v>
      </c>
      <c r="FB490" s="18">
        <f t="shared" si="4077"/>
        <v>-19</v>
      </c>
      <c r="FC490" s="136">
        <f t="shared" si="4078"/>
        <v>15</v>
      </c>
      <c r="FD490" s="131">
        <f t="shared" si="4078"/>
        <v>15</v>
      </c>
      <c r="FE490" s="69">
        <f t="shared" si="4079"/>
        <v>0</v>
      </c>
      <c r="FF490" s="162">
        <f t="shared" si="4080"/>
        <v>65</v>
      </c>
      <c r="FG490" s="130">
        <f t="shared" si="4080"/>
        <v>48</v>
      </c>
      <c r="FH490" s="18">
        <f t="shared" si="4081"/>
        <v>-17</v>
      </c>
      <c r="FI490" s="136">
        <f t="shared" si="4082"/>
        <v>32</v>
      </c>
      <c r="FJ490" s="131">
        <f t="shared" si="4082"/>
        <v>15</v>
      </c>
      <c r="FK490" s="69">
        <f t="shared" si="4083"/>
        <v>-17</v>
      </c>
      <c r="FL490" s="162">
        <f t="shared" si="4084"/>
        <v>65</v>
      </c>
      <c r="FM490" s="130">
        <f t="shared" si="4084"/>
        <v>48</v>
      </c>
      <c r="FN490" s="18">
        <f t="shared" si="4085"/>
        <v>-17</v>
      </c>
      <c r="FO490" s="136">
        <f t="shared" si="4086"/>
        <v>15</v>
      </c>
      <c r="FP490" s="131">
        <f t="shared" si="4086"/>
        <v>15</v>
      </c>
      <c r="FQ490" s="69">
        <f t="shared" si="4087"/>
        <v>0</v>
      </c>
      <c r="FR490" s="162">
        <f t="shared" si="4088"/>
        <v>65</v>
      </c>
      <c r="FS490" s="130">
        <f t="shared" si="4088"/>
        <v>48</v>
      </c>
      <c r="FT490" s="18">
        <f t="shared" si="4089"/>
        <v>-17</v>
      </c>
      <c r="FU490" s="136">
        <f t="shared" si="4090"/>
        <v>15</v>
      </c>
      <c r="FV490" s="131">
        <f t="shared" si="4090"/>
        <v>15</v>
      </c>
      <c r="FW490" s="69">
        <f t="shared" si="4091"/>
        <v>0</v>
      </c>
      <c r="FX490" s="162">
        <f t="shared" si="4092"/>
        <v>65</v>
      </c>
      <c r="FY490" s="130">
        <f t="shared" si="4092"/>
        <v>48</v>
      </c>
      <c r="FZ490" s="18">
        <f t="shared" si="4093"/>
        <v>-17</v>
      </c>
      <c r="GA490" s="136">
        <f t="shared" si="4094"/>
        <v>18</v>
      </c>
      <c r="GB490" s="131">
        <f t="shared" si="4094"/>
        <v>3</v>
      </c>
      <c r="GC490" s="69">
        <f t="shared" si="4095"/>
        <v>-15</v>
      </c>
      <c r="GD490" s="162">
        <f t="shared" si="4096"/>
        <v>65</v>
      </c>
      <c r="GE490" s="130">
        <f t="shared" si="4096"/>
        <v>46</v>
      </c>
      <c r="GF490" s="18">
        <f t="shared" si="4097"/>
        <v>-19</v>
      </c>
      <c r="GG490" s="136">
        <f t="shared" si="4098"/>
        <v>18</v>
      </c>
      <c r="GH490" s="131">
        <f t="shared" si="4098"/>
        <v>0</v>
      </c>
      <c r="GI490" s="69">
        <f t="shared" si="4099"/>
        <v>-18</v>
      </c>
      <c r="GJ490" s="162">
        <f t="shared" si="4100"/>
        <v>65</v>
      </c>
      <c r="GK490" s="130">
        <f t="shared" si="4100"/>
        <v>46</v>
      </c>
      <c r="GL490" s="18">
        <f t="shared" si="4101"/>
        <v>-19</v>
      </c>
      <c r="GM490" s="136">
        <f t="shared" si="4102"/>
        <v>26</v>
      </c>
      <c r="GN490" s="131">
        <f t="shared" si="4102"/>
        <v>26</v>
      </c>
      <c r="GO490" s="69">
        <f t="shared" si="4103"/>
        <v>0</v>
      </c>
      <c r="GP490" s="162">
        <f t="shared" si="4104"/>
        <v>65</v>
      </c>
      <c r="GQ490" s="130">
        <f t="shared" si="4104"/>
        <v>46</v>
      </c>
      <c r="GR490" s="18">
        <f t="shared" si="4105"/>
        <v>-19</v>
      </c>
      <c r="GS490" s="136">
        <f t="shared" si="4106"/>
        <v>24</v>
      </c>
      <c r="GT490" s="131">
        <f t="shared" si="4106"/>
        <v>57</v>
      </c>
      <c r="GU490" s="69">
        <f t="shared" si="4107"/>
        <v>33</v>
      </c>
      <c r="GV490" s="162">
        <f t="shared" si="4108"/>
        <v>65</v>
      </c>
      <c r="GW490" s="130">
        <f t="shared" si="4108"/>
        <v>46</v>
      </c>
      <c r="GX490" s="18">
        <f t="shared" si="4109"/>
        <v>-19</v>
      </c>
      <c r="GY490" s="136">
        <f t="shared" si="4110"/>
        <v>47</v>
      </c>
      <c r="GZ490" s="131">
        <f t="shared" si="4110"/>
        <v>47</v>
      </c>
      <c r="HA490" s="69">
        <f t="shared" si="4111"/>
        <v>0</v>
      </c>
      <c r="HB490" s="162">
        <f t="shared" si="4112"/>
        <v>65</v>
      </c>
      <c r="HC490" s="130">
        <f t="shared" si="4112"/>
        <v>46</v>
      </c>
      <c r="HD490" s="18">
        <f t="shared" si="4113"/>
        <v>-19</v>
      </c>
      <c r="HE490" s="136">
        <f t="shared" si="4114"/>
        <v>0</v>
      </c>
      <c r="HF490" s="131">
        <f t="shared" si="4114"/>
        <v>0</v>
      </c>
      <c r="HG490" s="69">
        <f t="shared" si="4115"/>
        <v>0</v>
      </c>
      <c r="HH490" s="162">
        <f t="shared" si="4116"/>
        <v>0</v>
      </c>
      <c r="HI490" s="130">
        <f t="shared" si="4116"/>
        <v>0</v>
      </c>
      <c r="HJ490" s="18">
        <f t="shared" si="4117"/>
        <v>0</v>
      </c>
      <c r="HK490" s="136">
        <f t="shared" si="4118"/>
        <v>0</v>
      </c>
      <c r="HL490" s="131">
        <f t="shared" si="4118"/>
        <v>0</v>
      </c>
      <c r="HM490" s="69">
        <f t="shared" si="4119"/>
        <v>0</v>
      </c>
      <c r="HN490" s="162">
        <f t="shared" si="4120"/>
        <v>0</v>
      </c>
      <c r="HO490" s="130">
        <f t="shared" si="4120"/>
        <v>0</v>
      </c>
      <c r="HP490" s="18">
        <f t="shared" si="4121"/>
        <v>0</v>
      </c>
      <c r="HQ490" s="136">
        <f t="shared" si="4122"/>
        <v>0</v>
      </c>
      <c r="HR490" s="131">
        <f t="shared" si="4122"/>
        <v>0</v>
      </c>
      <c r="HS490" s="69">
        <f t="shared" si="4123"/>
        <v>0</v>
      </c>
      <c r="HT490" s="162">
        <f t="shared" si="4124"/>
        <v>0</v>
      </c>
      <c r="HU490" s="130">
        <f t="shared" si="4124"/>
        <v>0</v>
      </c>
      <c r="HV490" s="18">
        <f t="shared" si="4125"/>
        <v>0</v>
      </c>
      <c r="HW490" s="104" t="s">
        <v>83</v>
      </c>
      <c r="HX490" s="85"/>
      <c r="HY490" s="85"/>
      <c r="HZ490" s="2">
        <f t="shared" si="3850"/>
        <v>1</v>
      </c>
    </row>
    <row r="491" spans="1:234" ht="13.5" customHeight="1" x14ac:dyDescent="0.2">
      <c r="A491" s="37"/>
      <c r="B491" s="22"/>
      <c r="C491" s="22"/>
      <c r="D491" s="100"/>
      <c r="E491" s="100"/>
      <c r="F491" s="100"/>
      <c r="G491" s="22"/>
      <c r="H491" s="22" t="s">
        <v>94</v>
      </c>
      <c r="I491" s="42">
        <v>480</v>
      </c>
      <c r="J491" s="102">
        <f>SUBTOTAL(103,I$12:I491)*1</f>
        <v>90</v>
      </c>
      <c r="K491" s="108" t="s">
        <v>4</v>
      </c>
      <c r="L491" s="17"/>
      <c r="M491" s="255">
        <f t="shared" si="3994"/>
        <v>43983</v>
      </c>
      <c r="N491" s="255">
        <f>MAX(N523,N554,N585)</f>
        <v>44377</v>
      </c>
      <c r="O491" s="118">
        <f>MAX(O523,O554,O585)</f>
        <v>44377</v>
      </c>
      <c r="P491" s="162">
        <f t="shared" si="3996"/>
        <v>52806</v>
      </c>
      <c r="Q491" s="163">
        <f t="shared" si="3996"/>
        <v>10174.483870967742</v>
      </c>
      <c r="R491" s="163">
        <f t="shared" si="3996"/>
        <v>5623</v>
      </c>
      <c r="S491" s="123">
        <f t="shared" ca="1" si="3996"/>
        <v>12288.483870967742</v>
      </c>
      <c r="T491" s="123">
        <f t="shared" si="3996"/>
        <v>7737</v>
      </c>
      <c r="U491" s="91">
        <f t="shared" ca="1" si="3997"/>
        <v>-4551.4838709677424</v>
      </c>
      <c r="V491" s="91">
        <f t="shared" si="3998"/>
        <v>45069</v>
      </c>
      <c r="W491" s="120">
        <f t="shared" si="3855"/>
        <v>0.14651744119986365</v>
      </c>
      <c r="X491" s="178">
        <f t="shared" si="3999"/>
        <v>2114</v>
      </c>
      <c r="Y491" s="128">
        <f t="shared" si="3999"/>
        <v>2114</v>
      </c>
      <c r="Z491" s="179">
        <f t="shared" ca="1" si="3999"/>
        <v>2114</v>
      </c>
      <c r="AA491" s="127">
        <f t="shared" si="3999"/>
        <v>2114</v>
      </c>
      <c r="AB491" s="67">
        <f t="shared" ca="1" si="4000"/>
        <v>1</v>
      </c>
      <c r="AC491" s="69">
        <f t="shared" ca="1" si="4001"/>
        <v>0</v>
      </c>
      <c r="AD491" s="178">
        <f t="shared" si="3859"/>
        <v>190</v>
      </c>
      <c r="AE491" s="127">
        <f t="shared" si="3859"/>
        <v>215</v>
      </c>
      <c r="AF491" s="225">
        <f t="shared" si="3860"/>
        <v>25</v>
      </c>
      <c r="AG491" s="178">
        <f t="shared" si="3861"/>
        <v>427.5</v>
      </c>
      <c r="AH491" s="127">
        <f t="shared" si="3861"/>
        <v>426</v>
      </c>
      <c r="AI491" s="225">
        <f t="shared" si="3862"/>
        <v>-1.5</v>
      </c>
      <c r="AJ491" s="178">
        <f t="shared" si="3863"/>
        <v>490.5</v>
      </c>
      <c r="AK491" s="127">
        <f t="shared" si="3863"/>
        <v>467</v>
      </c>
      <c r="AL491" s="225">
        <f t="shared" si="3864"/>
        <v>-23.5</v>
      </c>
      <c r="AM491" s="178">
        <f t="shared" si="3865"/>
        <v>1006</v>
      </c>
      <c r="AN491" s="127">
        <f t="shared" si="3865"/>
        <v>1006</v>
      </c>
      <c r="AO491" s="225">
        <f t="shared" si="3866"/>
        <v>0</v>
      </c>
      <c r="AP491" s="178">
        <f t="shared" si="3867"/>
        <v>0</v>
      </c>
      <c r="AQ491" s="127">
        <f t="shared" si="3867"/>
        <v>0</v>
      </c>
      <c r="AR491" s="225">
        <f t="shared" si="3868"/>
        <v>0</v>
      </c>
      <c r="AS491" s="136">
        <f t="shared" si="4002"/>
        <v>14</v>
      </c>
      <c r="AT491" s="131">
        <f t="shared" si="4002"/>
        <v>15</v>
      </c>
      <c r="AU491" s="69">
        <f t="shared" si="4003"/>
        <v>1</v>
      </c>
      <c r="AV491" s="162">
        <f t="shared" si="4004"/>
        <v>93</v>
      </c>
      <c r="AW491" s="130">
        <f t="shared" si="4004"/>
        <v>64</v>
      </c>
      <c r="AX491" s="18">
        <f t="shared" si="4005"/>
        <v>-29</v>
      </c>
      <c r="AY491" s="136">
        <f t="shared" si="4006"/>
        <v>14</v>
      </c>
      <c r="AZ491" s="131">
        <f t="shared" si="4006"/>
        <v>15</v>
      </c>
      <c r="BA491" s="69">
        <f t="shared" si="4007"/>
        <v>1</v>
      </c>
      <c r="BB491" s="162">
        <f t="shared" si="4008"/>
        <v>93</v>
      </c>
      <c r="BC491" s="130">
        <f t="shared" si="4008"/>
        <v>56</v>
      </c>
      <c r="BD491" s="18">
        <f t="shared" si="4009"/>
        <v>-37</v>
      </c>
      <c r="BE491" s="136">
        <f t="shared" si="4010"/>
        <v>60</v>
      </c>
      <c r="BF491" s="131">
        <f t="shared" si="4010"/>
        <v>60</v>
      </c>
      <c r="BG491" s="69">
        <f t="shared" si="4011"/>
        <v>0</v>
      </c>
      <c r="BH491" s="162">
        <f t="shared" si="4012"/>
        <v>93</v>
      </c>
      <c r="BI491" s="130">
        <f t="shared" si="4012"/>
        <v>56</v>
      </c>
      <c r="BJ491" s="18">
        <f t="shared" si="4013"/>
        <v>-37</v>
      </c>
      <c r="BK491" s="136">
        <f t="shared" si="4014"/>
        <v>14</v>
      </c>
      <c r="BL491" s="131">
        <f t="shared" si="4014"/>
        <v>95</v>
      </c>
      <c r="BM491" s="69">
        <f t="shared" si="4015"/>
        <v>81</v>
      </c>
      <c r="BN491" s="162">
        <f t="shared" si="4016"/>
        <v>93</v>
      </c>
      <c r="BO491" s="130">
        <f t="shared" si="4016"/>
        <v>62</v>
      </c>
      <c r="BP491" s="18">
        <f t="shared" si="4017"/>
        <v>-31</v>
      </c>
      <c r="BQ491" s="136">
        <f t="shared" si="4018"/>
        <v>74</v>
      </c>
      <c r="BR491" s="131">
        <f t="shared" si="4018"/>
        <v>15</v>
      </c>
      <c r="BS491" s="69">
        <f t="shared" si="4019"/>
        <v>-59</v>
      </c>
      <c r="BT491" s="162">
        <f t="shared" si="4020"/>
        <v>93</v>
      </c>
      <c r="BU491" s="130">
        <f t="shared" si="4020"/>
        <v>62</v>
      </c>
      <c r="BV491" s="18">
        <f t="shared" si="4021"/>
        <v>-31</v>
      </c>
      <c r="BW491" s="136">
        <f t="shared" si="4022"/>
        <v>14</v>
      </c>
      <c r="BX491" s="131">
        <f t="shared" si="4022"/>
        <v>15</v>
      </c>
      <c r="BY491" s="69">
        <f t="shared" si="4023"/>
        <v>1</v>
      </c>
      <c r="BZ491" s="162">
        <f t="shared" si="4024"/>
        <v>93</v>
      </c>
      <c r="CA491" s="130">
        <f t="shared" si="4024"/>
        <v>62</v>
      </c>
      <c r="CB491" s="18">
        <f t="shared" si="4025"/>
        <v>-31</v>
      </c>
      <c r="CC491" s="136">
        <f t="shared" si="4026"/>
        <v>0</v>
      </c>
      <c r="CD491" s="131">
        <f t="shared" si="4026"/>
        <v>0</v>
      </c>
      <c r="CE491" s="69">
        <f t="shared" si="4027"/>
        <v>0</v>
      </c>
      <c r="CF491" s="162">
        <f t="shared" si="4028"/>
        <v>102</v>
      </c>
      <c r="CG491" s="130">
        <f t="shared" si="4028"/>
        <v>71</v>
      </c>
      <c r="CH491" s="18">
        <f t="shared" si="4029"/>
        <v>-31</v>
      </c>
      <c r="CI491" s="136">
        <f t="shared" si="4030"/>
        <v>44</v>
      </c>
      <c r="CJ491" s="131">
        <f t="shared" si="4030"/>
        <v>65</v>
      </c>
      <c r="CK491" s="69">
        <f t="shared" si="4031"/>
        <v>21</v>
      </c>
      <c r="CL491" s="162">
        <f t="shared" si="4032"/>
        <v>102</v>
      </c>
      <c r="CM491" s="130">
        <f t="shared" si="4032"/>
        <v>83</v>
      </c>
      <c r="CN491" s="18">
        <f t="shared" si="4033"/>
        <v>-19</v>
      </c>
      <c r="CO491" s="136">
        <f t="shared" si="4034"/>
        <v>44</v>
      </c>
      <c r="CP491" s="131">
        <f t="shared" si="4034"/>
        <v>50</v>
      </c>
      <c r="CQ491" s="69">
        <f t="shared" si="4035"/>
        <v>6</v>
      </c>
      <c r="CR491" s="162">
        <f t="shared" si="4036"/>
        <v>102</v>
      </c>
      <c r="CS491" s="130">
        <f t="shared" si="4036"/>
        <v>83</v>
      </c>
      <c r="CT491" s="18">
        <f t="shared" si="4037"/>
        <v>-19</v>
      </c>
      <c r="CU491" s="136">
        <f t="shared" si="4038"/>
        <v>60</v>
      </c>
      <c r="CV491" s="131">
        <f t="shared" si="4038"/>
        <v>79</v>
      </c>
      <c r="CW491" s="69">
        <f t="shared" si="4039"/>
        <v>19</v>
      </c>
      <c r="CX491" s="162">
        <f t="shared" si="4040"/>
        <v>102</v>
      </c>
      <c r="CY491" s="130">
        <f t="shared" si="4040"/>
        <v>83</v>
      </c>
      <c r="CZ491" s="18">
        <f t="shared" si="4041"/>
        <v>-19</v>
      </c>
      <c r="DA491" s="136">
        <f t="shared" si="4042"/>
        <v>44</v>
      </c>
      <c r="DB491" s="131">
        <f t="shared" si="4042"/>
        <v>15</v>
      </c>
      <c r="DC491" s="69">
        <f t="shared" si="4043"/>
        <v>-29</v>
      </c>
      <c r="DD491" s="162">
        <f t="shared" si="4044"/>
        <v>102</v>
      </c>
      <c r="DE491" s="130">
        <f t="shared" si="4044"/>
        <v>78</v>
      </c>
      <c r="DF491" s="18">
        <f t="shared" si="4045"/>
        <v>-24</v>
      </c>
      <c r="DG491" s="136">
        <f t="shared" si="4046"/>
        <v>66</v>
      </c>
      <c r="DH491" s="131">
        <f t="shared" si="4046"/>
        <v>127</v>
      </c>
      <c r="DI491" s="69">
        <f t="shared" si="4047"/>
        <v>61</v>
      </c>
      <c r="DJ491" s="162">
        <f t="shared" si="4048"/>
        <v>102</v>
      </c>
      <c r="DK491" s="130">
        <f t="shared" si="4048"/>
        <v>78</v>
      </c>
      <c r="DL491" s="18">
        <f t="shared" si="4049"/>
        <v>-24</v>
      </c>
      <c r="DM491" s="136">
        <f t="shared" si="4050"/>
        <v>100</v>
      </c>
      <c r="DN491" s="131">
        <f t="shared" si="4050"/>
        <v>90</v>
      </c>
      <c r="DO491" s="69">
        <f t="shared" si="4051"/>
        <v>-10</v>
      </c>
      <c r="DP491" s="162">
        <f t="shared" si="4052"/>
        <v>102</v>
      </c>
      <c r="DQ491" s="130">
        <f t="shared" si="4052"/>
        <v>78</v>
      </c>
      <c r="DR491" s="18">
        <f t="shared" si="4053"/>
        <v>-24</v>
      </c>
      <c r="DS491" s="136">
        <f t="shared" si="4054"/>
        <v>69.5</v>
      </c>
      <c r="DT491" s="131">
        <f t="shared" si="4054"/>
        <v>0</v>
      </c>
      <c r="DU491" s="69">
        <f t="shared" si="4055"/>
        <v>-69.5</v>
      </c>
      <c r="DV491" s="162">
        <f t="shared" si="4056"/>
        <v>102</v>
      </c>
      <c r="DW491" s="130">
        <f t="shared" si="4056"/>
        <v>78</v>
      </c>
      <c r="DX491" s="18">
        <f t="shared" si="4057"/>
        <v>-24</v>
      </c>
      <c r="DY491" s="136">
        <f t="shared" si="4058"/>
        <v>37</v>
      </c>
      <c r="DZ491" s="131">
        <f t="shared" si="4058"/>
        <v>23</v>
      </c>
      <c r="EA491" s="69">
        <f t="shared" si="4059"/>
        <v>-14</v>
      </c>
      <c r="EB491" s="162">
        <f t="shared" si="4060"/>
        <v>102</v>
      </c>
      <c r="EC491" s="130">
        <f t="shared" si="4060"/>
        <v>76</v>
      </c>
      <c r="ED491" s="18">
        <f t="shared" si="4061"/>
        <v>-26</v>
      </c>
      <c r="EE491" s="136">
        <f t="shared" si="4062"/>
        <v>41</v>
      </c>
      <c r="EF491" s="131">
        <f t="shared" si="4062"/>
        <v>45</v>
      </c>
      <c r="EG491" s="69">
        <f t="shared" si="4063"/>
        <v>4</v>
      </c>
      <c r="EH491" s="162">
        <f t="shared" si="4064"/>
        <v>102</v>
      </c>
      <c r="EI491" s="130">
        <f t="shared" si="4064"/>
        <v>79</v>
      </c>
      <c r="EJ491" s="18">
        <f t="shared" si="4065"/>
        <v>-23</v>
      </c>
      <c r="EK491" s="136">
        <f t="shared" si="4066"/>
        <v>0</v>
      </c>
      <c r="EL491" s="131">
        <f t="shared" si="4066"/>
        <v>0</v>
      </c>
      <c r="EM491" s="69">
        <f t="shared" si="4067"/>
        <v>0</v>
      </c>
      <c r="EN491" s="162">
        <f t="shared" si="4068"/>
        <v>102</v>
      </c>
      <c r="EO491" s="130">
        <f t="shared" si="4068"/>
        <v>79</v>
      </c>
      <c r="EP491" s="18">
        <f t="shared" si="4069"/>
        <v>-23</v>
      </c>
      <c r="EQ491" s="136">
        <f t="shared" si="4070"/>
        <v>35</v>
      </c>
      <c r="ER491" s="131">
        <f t="shared" si="4070"/>
        <v>30</v>
      </c>
      <c r="ES491" s="69">
        <f t="shared" si="4071"/>
        <v>-5</v>
      </c>
      <c r="ET491" s="162">
        <f t="shared" si="4072"/>
        <v>102</v>
      </c>
      <c r="EU491" s="130">
        <f t="shared" si="4072"/>
        <v>74</v>
      </c>
      <c r="EV491" s="18">
        <f t="shared" si="4073"/>
        <v>-28</v>
      </c>
      <c r="EW491" s="136">
        <f t="shared" si="4074"/>
        <v>43</v>
      </c>
      <c r="EX491" s="131">
        <f t="shared" si="4074"/>
        <v>43</v>
      </c>
      <c r="EY491" s="69">
        <f t="shared" si="4075"/>
        <v>0</v>
      </c>
      <c r="EZ491" s="162">
        <f t="shared" si="4076"/>
        <v>102</v>
      </c>
      <c r="FA491" s="130">
        <f t="shared" si="4076"/>
        <v>74</v>
      </c>
      <c r="FB491" s="18">
        <f t="shared" si="4077"/>
        <v>-28</v>
      </c>
      <c r="FC491" s="136">
        <f t="shared" si="4078"/>
        <v>140.5</v>
      </c>
      <c r="FD491" s="131">
        <f t="shared" si="4078"/>
        <v>161</v>
      </c>
      <c r="FE491" s="69">
        <f t="shared" si="4079"/>
        <v>20.5</v>
      </c>
      <c r="FF491" s="162">
        <f t="shared" si="4080"/>
        <v>102</v>
      </c>
      <c r="FG491" s="130">
        <f t="shared" si="4080"/>
        <v>74</v>
      </c>
      <c r="FH491" s="18">
        <f t="shared" si="4081"/>
        <v>-28</v>
      </c>
      <c r="FI491" s="136">
        <f t="shared" si="4082"/>
        <v>194</v>
      </c>
      <c r="FJ491" s="131">
        <f t="shared" si="4082"/>
        <v>165</v>
      </c>
      <c r="FK491" s="69">
        <f t="shared" si="4083"/>
        <v>-29</v>
      </c>
      <c r="FL491" s="162">
        <f t="shared" si="4084"/>
        <v>102</v>
      </c>
      <c r="FM491" s="130">
        <f t="shared" si="4084"/>
        <v>74</v>
      </c>
      <c r="FN491" s="18">
        <f t="shared" si="4085"/>
        <v>-28</v>
      </c>
      <c r="FO491" s="136">
        <f t="shared" si="4086"/>
        <v>93</v>
      </c>
      <c r="FP491" s="131">
        <f t="shared" si="4086"/>
        <v>82</v>
      </c>
      <c r="FQ491" s="69">
        <f t="shared" si="4087"/>
        <v>-11</v>
      </c>
      <c r="FR491" s="162">
        <f t="shared" si="4088"/>
        <v>102</v>
      </c>
      <c r="FS491" s="130">
        <f t="shared" si="4088"/>
        <v>74</v>
      </c>
      <c r="FT491" s="18">
        <f t="shared" si="4089"/>
        <v>-28</v>
      </c>
      <c r="FU491" s="136">
        <f t="shared" si="4090"/>
        <v>134.5</v>
      </c>
      <c r="FV491" s="131">
        <f t="shared" si="4090"/>
        <v>145.5</v>
      </c>
      <c r="FW491" s="69">
        <f t="shared" si="4091"/>
        <v>11</v>
      </c>
      <c r="FX491" s="162">
        <f t="shared" si="4092"/>
        <v>102</v>
      </c>
      <c r="FY491" s="130">
        <f t="shared" si="4092"/>
        <v>74</v>
      </c>
      <c r="FZ491" s="18">
        <f t="shared" si="4093"/>
        <v>-28</v>
      </c>
      <c r="GA491" s="136">
        <f t="shared" si="4094"/>
        <v>60.5</v>
      </c>
      <c r="GB491" s="131">
        <f t="shared" si="4094"/>
        <v>0</v>
      </c>
      <c r="GC491" s="69">
        <f t="shared" si="4095"/>
        <v>-60.5</v>
      </c>
      <c r="GD491" s="162">
        <f t="shared" si="4096"/>
        <v>102</v>
      </c>
      <c r="GE491" s="130">
        <f t="shared" si="4096"/>
        <v>78</v>
      </c>
      <c r="GF491" s="18">
        <f t="shared" si="4097"/>
        <v>-24</v>
      </c>
      <c r="GG491" s="136">
        <f t="shared" si="4098"/>
        <v>151.5</v>
      </c>
      <c r="GH491" s="131">
        <f t="shared" si="4098"/>
        <v>0</v>
      </c>
      <c r="GI491" s="69">
        <f t="shared" si="4099"/>
        <v>-151.5</v>
      </c>
      <c r="GJ491" s="162">
        <f t="shared" si="4100"/>
        <v>102</v>
      </c>
      <c r="GK491" s="130">
        <f t="shared" si="4100"/>
        <v>78</v>
      </c>
      <c r="GL491" s="18">
        <f t="shared" si="4101"/>
        <v>-24</v>
      </c>
      <c r="GM491" s="136">
        <f t="shared" si="4102"/>
        <v>170.5</v>
      </c>
      <c r="GN491" s="131">
        <f t="shared" si="4102"/>
        <v>298.5</v>
      </c>
      <c r="GO491" s="69">
        <f t="shared" si="4103"/>
        <v>128</v>
      </c>
      <c r="GP491" s="162">
        <f t="shared" si="4104"/>
        <v>102</v>
      </c>
      <c r="GQ491" s="130">
        <f t="shared" si="4104"/>
        <v>78</v>
      </c>
      <c r="GR491" s="18">
        <f t="shared" si="4105"/>
        <v>-24</v>
      </c>
      <c r="GS491" s="136">
        <f t="shared" si="4106"/>
        <v>214.5</v>
      </c>
      <c r="GT491" s="131">
        <f t="shared" si="4106"/>
        <v>251</v>
      </c>
      <c r="GU491" s="69">
        <f t="shared" si="4107"/>
        <v>36.5</v>
      </c>
      <c r="GV491" s="162">
        <f t="shared" si="4108"/>
        <v>102</v>
      </c>
      <c r="GW491" s="130">
        <f t="shared" si="4108"/>
        <v>78</v>
      </c>
      <c r="GX491" s="18">
        <f t="shared" si="4109"/>
        <v>-24</v>
      </c>
      <c r="GY491" s="136">
        <f t="shared" si="4110"/>
        <v>181.5</v>
      </c>
      <c r="GZ491" s="131">
        <f t="shared" si="4110"/>
        <v>229</v>
      </c>
      <c r="HA491" s="69">
        <f t="shared" si="4111"/>
        <v>47.5</v>
      </c>
      <c r="HB491" s="162">
        <f t="shared" si="4112"/>
        <v>102</v>
      </c>
      <c r="HC491" s="130">
        <f t="shared" si="4112"/>
        <v>78</v>
      </c>
      <c r="HD491" s="18">
        <f t="shared" si="4113"/>
        <v>-24</v>
      </c>
      <c r="HE491" s="136">
        <f t="shared" si="4114"/>
        <v>0</v>
      </c>
      <c r="HF491" s="131">
        <f t="shared" si="4114"/>
        <v>0</v>
      </c>
      <c r="HG491" s="69">
        <f t="shared" si="4115"/>
        <v>0</v>
      </c>
      <c r="HH491" s="162">
        <f t="shared" si="4116"/>
        <v>0</v>
      </c>
      <c r="HI491" s="130">
        <f t="shared" si="4116"/>
        <v>0</v>
      </c>
      <c r="HJ491" s="18">
        <f t="shared" si="4117"/>
        <v>0</v>
      </c>
      <c r="HK491" s="136">
        <f t="shared" si="4118"/>
        <v>0</v>
      </c>
      <c r="HL491" s="131">
        <f t="shared" si="4118"/>
        <v>0</v>
      </c>
      <c r="HM491" s="69">
        <f t="shared" si="4119"/>
        <v>0</v>
      </c>
      <c r="HN491" s="162">
        <f t="shared" si="4120"/>
        <v>0</v>
      </c>
      <c r="HO491" s="130">
        <f t="shared" si="4120"/>
        <v>0</v>
      </c>
      <c r="HP491" s="18">
        <f t="shared" si="4121"/>
        <v>0</v>
      </c>
      <c r="HQ491" s="136">
        <f t="shared" si="4122"/>
        <v>0</v>
      </c>
      <c r="HR491" s="131">
        <f t="shared" si="4122"/>
        <v>0</v>
      </c>
      <c r="HS491" s="69">
        <f t="shared" si="4123"/>
        <v>0</v>
      </c>
      <c r="HT491" s="162">
        <f t="shared" si="4124"/>
        <v>0</v>
      </c>
      <c r="HU491" s="130">
        <f t="shared" si="4124"/>
        <v>0</v>
      </c>
      <c r="HV491" s="18">
        <f t="shared" si="4125"/>
        <v>0</v>
      </c>
      <c r="HW491" s="104" t="s">
        <v>83</v>
      </c>
      <c r="HX491" s="85"/>
      <c r="HY491" s="85"/>
      <c r="HZ491" s="2">
        <f t="shared" si="3850"/>
        <v>1</v>
      </c>
    </row>
    <row r="492" spans="1:234" ht="13.5" customHeight="1" x14ac:dyDescent="0.2">
      <c r="A492" s="37"/>
      <c r="B492" s="22"/>
      <c r="C492" s="22"/>
      <c r="D492" s="250"/>
      <c r="E492" s="250"/>
      <c r="F492" s="250"/>
      <c r="G492" s="22"/>
      <c r="H492" s="22" t="s">
        <v>94</v>
      </c>
      <c r="I492" s="42">
        <v>481</v>
      </c>
      <c r="J492" s="102">
        <f>SUBTOTAL(103,I$12:I492)*1</f>
        <v>91</v>
      </c>
      <c r="K492" s="108" t="s">
        <v>110</v>
      </c>
      <c r="L492" s="17"/>
      <c r="M492" s="255">
        <f t="shared" si="3994"/>
        <v>43983</v>
      </c>
      <c r="N492" s="255">
        <f>MAX(N524,N555,N586)</f>
        <v>44377</v>
      </c>
      <c r="O492" s="118">
        <f>MAX(O524,O555,O586)</f>
        <v>44377</v>
      </c>
      <c r="P492" s="162">
        <f t="shared" si="3996"/>
        <v>19712</v>
      </c>
      <c r="Q492" s="163">
        <f t="shared" si="3996"/>
        <v>4913.0322580645161</v>
      </c>
      <c r="R492" s="163">
        <f t="shared" si="3996"/>
        <v>0</v>
      </c>
      <c r="S492" s="123">
        <f t="shared" ca="1" si="3996"/>
        <v>6766.0322580645161</v>
      </c>
      <c r="T492" s="123">
        <f t="shared" si="3996"/>
        <v>1853</v>
      </c>
      <c r="U492" s="91">
        <f t="shared" ca="1" si="3997"/>
        <v>-4913.0322580645161</v>
      </c>
      <c r="V492" s="91">
        <f t="shared" si="3998"/>
        <v>17859</v>
      </c>
      <c r="W492" s="120">
        <f>IF(OR(AND(P492=0,T492=0),AND(P492="",T492="")),"",IF(AND(P492=0,T492&gt;0),1,T492/P492))</f>
        <v>9.4003652597402593E-2</v>
      </c>
      <c r="X492" s="178">
        <f t="shared" si="3999"/>
        <v>1853</v>
      </c>
      <c r="Y492" s="128">
        <f t="shared" si="3999"/>
        <v>1853</v>
      </c>
      <c r="Z492" s="179">
        <f t="shared" ca="1" si="3999"/>
        <v>1853</v>
      </c>
      <c r="AA492" s="127">
        <f t="shared" si="3999"/>
        <v>1853</v>
      </c>
      <c r="AB492" s="67">
        <f t="shared" ca="1" si="4000"/>
        <v>1</v>
      </c>
      <c r="AC492" s="69">
        <f t="shared" ca="1" si="4001"/>
        <v>0</v>
      </c>
      <c r="AD492" s="178">
        <f t="shared" si="3859"/>
        <v>458</v>
      </c>
      <c r="AE492" s="127">
        <f t="shared" si="3859"/>
        <v>462</v>
      </c>
      <c r="AF492" s="225">
        <f>AE492-AD492</f>
        <v>4</v>
      </c>
      <c r="AG492" s="178">
        <f t="shared" si="3861"/>
        <v>459</v>
      </c>
      <c r="AH492" s="127">
        <f t="shared" si="3861"/>
        <v>475</v>
      </c>
      <c r="AI492" s="225">
        <f>AH492-AG492</f>
        <v>16</v>
      </c>
      <c r="AJ492" s="178">
        <f t="shared" si="3863"/>
        <v>523</v>
      </c>
      <c r="AK492" s="127">
        <f t="shared" si="3863"/>
        <v>497</v>
      </c>
      <c r="AL492" s="225">
        <f>AK492-AJ492</f>
        <v>-26</v>
      </c>
      <c r="AM492" s="178">
        <f t="shared" si="3865"/>
        <v>413</v>
      </c>
      <c r="AN492" s="127">
        <f t="shared" si="3865"/>
        <v>419</v>
      </c>
      <c r="AO492" s="225">
        <f>AN492-AM492</f>
        <v>6</v>
      </c>
      <c r="AP492" s="178">
        <f t="shared" si="3867"/>
        <v>0</v>
      </c>
      <c r="AQ492" s="127">
        <f t="shared" si="3867"/>
        <v>0</v>
      </c>
      <c r="AR492" s="225">
        <f>AQ492-AP492</f>
        <v>0</v>
      </c>
      <c r="AS492" s="136">
        <f t="shared" si="4002"/>
        <v>30</v>
      </c>
      <c r="AT492" s="131">
        <f t="shared" si="4002"/>
        <v>30</v>
      </c>
      <c r="AU492" s="69">
        <f t="shared" si="4003"/>
        <v>0</v>
      </c>
      <c r="AV492" s="162">
        <f t="shared" si="4004"/>
        <v>40</v>
      </c>
      <c r="AW492" s="130">
        <f t="shared" si="4004"/>
        <v>40</v>
      </c>
      <c r="AX492" s="18">
        <f>AW492-AV492</f>
        <v>0</v>
      </c>
      <c r="AY492" s="136">
        <f t="shared" si="4006"/>
        <v>0</v>
      </c>
      <c r="AZ492" s="131">
        <f t="shared" si="4006"/>
        <v>0</v>
      </c>
      <c r="BA492" s="69">
        <f t="shared" si="4007"/>
        <v>0</v>
      </c>
      <c r="BB492" s="162">
        <f t="shared" si="4008"/>
        <v>40</v>
      </c>
      <c r="BC492" s="130">
        <f t="shared" si="4008"/>
        <v>40</v>
      </c>
      <c r="BD492" s="18">
        <f>BC492-BB492</f>
        <v>0</v>
      </c>
      <c r="BE492" s="136">
        <f t="shared" si="4010"/>
        <v>80</v>
      </c>
      <c r="BF492" s="131">
        <f t="shared" si="4010"/>
        <v>140</v>
      </c>
      <c r="BG492" s="69">
        <f t="shared" si="4011"/>
        <v>60</v>
      </c>
      <c r="BH492" s="162">
        <f t="shared" si="4012"/>
        <v>40</v>
      </c>
      <c r="BI492" s="130">
        <f t="shared" si="4012"/>
        <v>40</v>
      </c>
      <c r="BJ492" s="18">
        <f>BI492-BH492</f>
        <v>0</v>
      </c>
      <c r="BK492" s="136">
        <f t="shared" si="4014"/>
        <v>36</v>
      </c>
      <c r="BL492" s="131">
        <f t="shared" si="4014"/>
        <v>120</v>
      </c>
      <c r="BM492" s="69">
        <f t="shared" si="4015"/>
        <v>84</v>
      </c>
      <c r="BN492" s="162">
        <f t="shared" si="4016"/>
        <v>40</v>
      </c>
      <c r="BO492" s="130">
        <f t="shared" si="4016"/>
        <v>40</v>
      </c>
      <c r="BP492" s="18">
        <f>BO492-BN492</f>
        <v>0</v>
      </c>
      <c r="BQ492" s="136">
        <f t="shared" si="4018"/>
        <v>226</v>
      </c>
      <c r="BR492" s="131">
        <f t="shared" si="4018"/>
        <v>112</v>
      </c>
      <c r="BS492" s="69">
        <f t="shared" si="4019"/>
        <v>-114</v>
      </c>
      <c r="BT492" s="162">
        <f t="shared" si="4020"/>
        <v>40</v>
      </c>
      <c r="BU492" s="130">
        <f t="shared" si="4020"/>
        <v>40</v>
      </c>
      <c r="BV492" s="18">
        <f>BU492-BT492</f>
        <v>0</v>
      </c>
      <c r="BW492" s="136">
        <f t="shared" si="4022"/>
        <v>0</v>
      </c>
      <c r="BX492" s="131">
        <f t="shared" si="4022"/>
        <v>60</v>
      </c>
      <c r="BY492" s="69">
        <f t="shared" si="4023"/>
        <v>60</v>
      </c>
      <c r="BZ492" s="162">
        <f t="shared" si="4024"/>
        <v>40</v>
      </c>
      <c r="CA492" s="130">
        <f t="shared" si="4024"/>
        <v>40</v>
      </c>
      <c r="CB492" s="18">
        <f>CA492-BZ492</f>
        <v>0</v>
      </c>
      <c r="CC492" s="136">
        <f t="shared" si="4026"/>
        <v>86</v>
      </c>
      <c r="CD492" s="131">
        <f t="shared" si="4026"/>
        <v>0</v>
      </c>
      <c r="CE492" s="69">
        <f t="shared" si="4027"/>
        <v>-86</v>
      </c>
      <c r="CF492" s="162">
        <f t="shared" si="4028"/>
        <v>50</v>
      </c>
      <c r="CG492" s="130">
        <f t="shared" si="4028"/>
        <v>50</v>
      </c>
      <c r="CH492" s="18">
        <f>CG492-CF492</f>
        <v>0</v>
      </c>
      <c r="CI492" s="136">
        <f t="shared" si="4030"/>
        <v>69</v>
      </c>
      <c r="CJ492" s="131">
        <f t="shared" si="4030"/>
        <v>120</v>
      </c>
      <c r="CK492" s="69">
        <f t="shared" si="4031"/>
        <v>51</v>
      </c>
      <c r="CL492" s="162">
        <f t="shared" si="4032"/>
        <v>50</v>
      </c>
      <c r="CM492" s="130">
        <f t="shared" si="4032"/>
        <v>51</v>
      </c>
      <c r="CN492" s="18">
        <f t="shared" si="4033"/>
        <v>1</v>
      </c>
      <c r="CO492" s="136">
        <f t="shared" si="4034"/>
        <v>76</v>
      </c>
      <c r="CP492" s="131">
        <f t="shared" si="4034"/>
        <v>115</v>
      </c>
      <c r="CQ492" s="69">
        <f t="shared" si="4035"/>
        <v>39</v>
      </c>
      <c r="CR492" s="162">
        <f t="shared" si="4036"/>
        <v>50</v>
      </c>
      <c r="CS492" s="130">
        <f t="shared" si="4036"/>
        <v>51</v>
      </c>
      <c r="CT492" s="18">
        <f t="shared" si="4037"/>
        <v>1</v>
      </c>
      <c r="CU492" s="136">
        <f t="shared" si="4038"/>
        <v>76</v>
      </c>
      <c r="CV492" s="131">
        <f t="shared" si="4038"/>
        <v>0</v>
      </c>
      <c r="CW492" s="69">
        <f t="shared" si="4039"/>
        <v>-76</v>
      </c>
      <c r="CX492" s="162">
        <f t="shared" si="4040"/>
        <v>50</v>
      </c>
      <c r="CY492" s="130">
        <f t="shared" si="4040"/>
        <v>51</v>
      </c>
      <c r="CZ492" s="18">
        <f t="shared" si="4041"/>
        <v>1</v>
      </c>
      <c r="DA492" s="136">
        <f t="shared" si="4042"/>
        <v>76</v>
      </c>
      <c r="DB492" s="131">
        <f t="shared" si="4042"/>
        <v>55</v>
      </c>
      <c r="DC492" s="69">
        <f t="shared" si="4043"/>
        <v>-21</v>
      </c>
      <c r="DD492" s="162">
        <f t="shared" si="4044"/>
        <v>50</v>
      </c>
      <c r="DE492" s="130">
        <f t="shared" si="4044"/>
        <v>46</v>
      </c>
      <c r="DF492" s="18">
        <f t="shared" si="4045"/>
        <v>-4</v>
      </c>
      <c r="DG492" s="136">
        <f t="shared" si="4046"/>
        <v>76</v>
      </c>
      <c r="DH492" s="131">
        <f t="shared" si="4046"/>
        <v>125</v>
      </c>
      <c r="DI492" s="69">
        <f t="shared" si="4047"/>
        <v>49</v>
      </c>
      <c r="DJ492" s="162">
        <f t="shared" si="4048"/>
        <v>50</v>
      </c>
      <c r="DK492" s="130">
        <f t="shared" si="4048"/>
        <v>46</v>
      </c>
      <c r="DL492" s="18">
        <f>DK492-DJ492</f>
        <v>-4</v>
      </c>
      <c r="DM492" s="136">
        <f t="shared" si="4050"/>
        <v>70</v>
      </c>
      <c r="DN492" s="131">
        <f t="shared" si="4050"/>
        <v>60</v>
      </c>
      <c r="DO492" s="69">
        <f t="shared" si="4051"/>
        <v>-10</v>
      </c>
      <c r="DP492" s="162">
        <f t="shared" si="4052"/>
        <v>50</v>
      </c>
      <c r="DQ492" s="130">
        <f t="shared" si="4052"/>
        <v>46</v>
      </c>
      <c r="DR492" s="18">
        <f>DQ492-DP492</f>
        <v>-4</v>
      </c>
      <c r="DS492" s="136">
        <f t="shared" si="4054"/>
        <v>16</v>
      </c>
      <c r="DT492" s="131">
        <f t="shared" si="4054"/>
        <v>0</v>
      </c>
      <c r="DU492" s="69">
        <f t="shared" si="4055"/>
        <v>-16</v>
      </c>
      <c r="DV492" s="162">
        <f t="shared" si="4056"/>
        <v>50</v>
      </c>
      <c r="DW492" s="130">
        <f t="shared" si="4056"/>
        <v>46</v>
      </c>
      <c r="DX492" s="18">
        <f>DW492-DV492</f>
        <v>-4</v>
      </c>
      <c r="DY492" s="136">
        <f t="shared" si="4058"/>
        <v>0</v>
      </c>
      <c r="DZ492" s="131">
        <f t="shared" si="4058"/>
        <v>0</v>
      </c>
      <c r="EA492" s="69">
        <f t="shared" si="4059"/>
        <v>0</v>
      </c>
      <c r="EB492" s="162">
        <f t="shared" si="4060"/>
        <v>50</v>
      </c>
      <c r="EC492" s="130">
        <f t="shared" si="4060"/>
        <v>45</v>
      </c>
      <c r="ED492" s="18">
        <f>EC492-EB492</f>
        <v>-5</v>
      </c>
      <c r="EE492" s="136">
        <f t="shared" si="4062"/>
        <v>10</v>
      </c>
      <c r="EF492" s="131">
        <f t="shared" si="4062"/>
        <v>10</v>
      </c>
      <c r="EG492" s="69">
        <f t="shared" si="4063"/>
        <v>0</v>
      </c>
      <c r="EH492" s="162">
        <f t="shared" si="4064"/>
        <v>50</v>
      </c>
      <c r="EI492" s="130">
        <f t="shared" si="4064"/>
        <v>48</v>
      </c>
      <c r="EJ492" s="18">
        <f>EI492-EH492</f>
        <v>-2</v>
      </c>
      <c r="EK492" s="136">
        <f t="shared" si="4066"/>
        <v>112</v>
      </c>
      <c r="EL492" s="131">
        <f t="shared" si="4066"/>
        <v>130</v>
      </c>
      <c r="EM492" s="69">
        <f t="shared" si="4067"/>
        <v>18</v>
      </c>
      <c r="EN492" s="162">
        <f t="shared" si="4068"/>
        <v>50</v>
      </c>
      <c r="EO492" s="130">
        <f t="shared" si="4068"/>
        <v>48</v>
      </c>
      <c r="EP492" s="18">
        <f>EO492-EN492</f>
        <v>-2</v>
      </c>
      <c r="EQ492" s="136">
        <f t="shared" si="4070"/>
        <v>118</v>
      </c>
      <c r="ER492" s="131">
        <f t="shared" si="4070"/>
        <v>125</v>
      </c>
      <c r="ES492" s="69">
        <f t="shared" si="4071"/>
        <v>7</v>
      </c>
      <c r="ET492" s="162">
        <f t="shared" si="4072"/>
        <v>50</v>
      </c>
      <c r="EU492" s="130">
        <f t="shared" si="4072"/>
        <v>45</v>
      </c>
      <c r="EV492" s="18">
        <f>EU492-ET492</f>
        <v>-5</v>
      </c>
      <c r="EW492" s="136">
        <f t="shared" si="4074"/>
        <v>125</v>
      </c>
      <c r="EX492" s="131">
        <f t="shared" si="4074"/>
        <v>125</v>
      </c>
      <c r="EY492" s="69">
        <f t="shared" si="4075"/>
        <v>0</v>
      </c>
      <c r="EZ492" s="162">
        <f t="shared" si="4076"/>
        <v>50</v>
      </c>
      <c r="FA492" s="130">
        <f t="shared" si="4076"/>
        <v>45</v>
      </c>
      <c r="FB492" s="18">
        <f>FA492-EZ492</f>
        <v>-5</v>
      </c>
      <c r="FC492" s="136">
        <f t="shared" si="4078"/>
        <v>101</v>
      </c>
      <c r="FD492" s="131">
        <f t="shared" si="4078"/>
        <v>107</v>
      </c>
      <c r="FE492" s="69">
        <f t="shared" si="4079"/>
        <v>6</v>
      </c>
      <c r="FF492" s="162">
        <f t="shared" si="4080"/>
        <v>50</v>
      </c>
      <c r="FG492" s="130">
        <f t="shared" si="4080"/>
        <v>47</v>
      </c>
      <c r="FH492" s="18">
        <f>FG492-FF492</f>
        <v>-3</v>
      </c>
      <c r="FI492" s="136">
        <f t="shared" si="4082"/>
        <v>57</v>
      </c>
      <c r="FJ492" s="131">
        <f t="shared" si="4082"/>
        <v>0</v>
      </c>
      <c r="FK492" s="69">
        <f t="shared" si="4083"/>
        <v>-57</v>
      </c>
      <c r="FL492" s="162">
        <f t="shared" si="4084"/>
        <v>50</v>
      </c>
      <c r="FM492" s="130">
        <f t="shared" si="4084"/>
        <v>47</v>
      </c>
      <c r="FN492" s="18">
        <f>FM492-FL492</f>
        <v>-3</v>
      </c>
      <c r="FO492" s="136">
        <f t="shared" si="4086"/>
        <v>57</v>
      </c>
      <c r="FP492" s="131">
        <f t="shared" si="4086"/>
        <v>65</v>
      </c>
      <c r="FQ492" s="69">
        <f t="shared" si="4087"/>
        <v>8</v>
      </c>
      <c r="FR492" s="162">
        <f t="shared" si="4088"/>
        <v>50</v>
      </c>
      <c r="FS492" s="130">
        <f t="shared" si="4088"/>
        <v>47</v>
      </c>
      <c r="FT492" s="18">
        <f>FS492-FR492</f>
        <v>-3</v>
      </c>
      <c r="FU492" s="136">
        <f t="shared" si="4090"/>
        <v>77</v>
      </c>
      <c r="FV492" s="131">
        <f t="shared" si="4090"/>
        <v>125</v>
      </c>
      <c r="FW492" s="69">
        <f t="shared" si="4091"/>
        <v>48</v>
      </c>
      <c r="FX492" s="162">
        <f t="shared" si="4092"/>
        <v>50</v>
      </c>
      <c r="FY492" s="130">
        <f t="shared" si="4092"/>
        <v>47</v>
      </c>
      <c r="FZ492" s="18">
        <f>FY492-FX492</f>
        <v>-3</v>
      </c>
      <c r="GA492" s="136">
        <f t="shared" si="4094"/>
        <v>56</v>
      </c>
      <c r="GB492" s="131">
        <f t="shared" si="4094"/>
        <v>91</v>
      </c>
      <c r="GC492" s="69">
        <f t="shared" si="4095"/>
        <v>35</v>
      </c>
      <c r="GD492" s="162">
        <f t="shared" si="4096"/>
        <v>50</v>
      </c>
      <c r="GE492" s="130">
        <f t="shared" si="4096"/>
        <v>47</v>
      </c>
      <c r="GF492" s="18">
        <f>GE492-GD492</f>
        <v>-3</v>
      </c>
      <c r="GG492" s="136">
        <f t="shared" si="4098"/>
        <v>37</v>
      </c>
      <c r="GH492" s="131">
        <f t="shared" si="4098"/>
        <v>60</v>
      </c>
      <c r="GI492" s="69">
        <f t="shared" si="4099"/>
        <v>23</v>
      </c>
      <c r="GJ492" s="162">
        <f t="shared" si="4100"/>
        <v>50</v>
      </c>
      <c r="GK492" s="130">
        <f t="shared" si="4100"/>
        <v>47</v>
      </c>
      <c r="GL492" s="18">
        <f>GK492-GJ492</f>
        <v>-3</v>
      </c>
      <c r="GM492" s="136">
        <f t="shared" si="4102"/>
        <v>62</v>
      </c>
      <c r="GN492" s="131">
        <f t="shared" si="4102"/>
        <v>31</v>
      </c>
      <c r="GO492" s="69">
        <f t="shared" si="4103"/>
        <v>-31</v>
      </c>
      <c r="GP492" s="162">
        <f t="shared" si="4104"/>
        <v>50</v>
      </c>
      <c r="GQ492" s="130">
        <f t="shared" si="4104"/>
        <v>46</v>
      </c>
      <c r="GR492" s="18">
        <f>GQ492-GP492</f>
        <v>-4</v>
      </c>
      <c r="GS492" s="136">
        <f t="shared" si="4106"/>
        <v>124</v>
      </c>
      <c r="GT492" s="131">
        <f t="shared" si="4106"/>
        <v>47</v>
      </c>
      <c r="GU492" s="69">
        <f t="shared" si="4107"/>
        <v>-77</v>
      </c>
      <c r="GV492" s="162">
        <f t="shared" si="4108"/>
        <v>50</v>
      </c>
      <c r="GW492" s="130">
        <f t="shared" si="4108"/>
        <v>46</v>
      </c>
      <c r="GX492" s="18">
        <f>GW492-GV492</f>
        <v>-4</v>
      </c>
      <c r="GY492" s="136">
        <f t="shared" si="4110"/>
        <v>0</v>
      </c>
      <c r="GZ492" s="131">
        <f t="shared" si="4110"/>
        <v>0</v>
      </c>
      <c r="HA492" s="69">
        <f t="shared" si="4111"/>
        <v>0</v>
      </c>
      <c r="HB492" s="162">
        <f t="shared" si="4112"/>
        <v>50</v>
      </c>
      <c r="HC492" s="130">
        <f t="shared" si="4112"/>
        <v>46</v>
      </c>
      <c r="HD492" s="18">
        <f>HC492-HB492</f>
        <v>-4</v>
      </c>
      <c r="HE492" s="136">
        <f t="shared" si="4114"/>
        <v>0</v>
      </c>
      <c r="HF492" s="131">
        <f t="shared" si="4114"/>
        <v>0</v>
      </c>
      <c r="HG492" s="69">
        <f t="shared" si="4115"/>
        <v>0</v>
      </c>
      <c r="HH492" s="162">
        <f t="shared" si="4116"/>
        <v>0</v>
      </c>
      <c r="HI492" s="130">
        <f t="shared" si="4116"/>
        <v>0</v>
      </c>
      <c r="HJ492" s="18">
        <f>HI492-HH492</f>
        <v>0</v>
      </c>
      <c r="HK492" s="136">
        <f t="shared" si="4118"/>
        <v>0</v>
      </c>
      <c r="HL492" s="131">
        <f t="shared" si="4118"/>
        <v>0</v>
      </c>
      <c r="HM492" s="69">
        <f t="shared" si="4119"/>
        <v>0</v>
      </c>
      <c r="HN492" s="162">
        <f t="shared" si="4120"/>
        <v>0</v>
      </c>
      <c r="HO492" s="130">
        <f t="shared" si="4120"/>
        <v>0</v>
      </c>
      <c r="HP492" s="18">
        <f>HO492-HN492</f>
        <v>0</v>
      </c>
      <c r="HQ492" s="136">
        <f t="shared" si="4122"/>
        <v>0</v>
      </c>
      <c r="HR492" s="131">
        <f t="shared" si="4122"/>
        <v>0</v>
      </c>
      <c r="HS492" s="69">
        <f t="shared" si="4123"/>
        <v>0</v>
      </c>
      <c r="HT492" s="162">
        <f t="shared" si="4124"/>
        <v>0</v>
      </c>
      <c r="HU492" s="130">
        <f t="shared" si="4124"/>
        <v>0</v>
      </c>
      <c r="HV492" s="18">
        <f>HU492-HT492</f>
        <v>0</v>
      </c>
      <c r="HW492" s="104" t="s">
        <v>83</v>
      </c>
      <c r="HX492" s="85"/>
      <c r="HY492" s="85"/>
      <c r="HZ492" s="2">
        <f t="shared" si="3850"/>
        <v>1</v>
      </c>
    </row>
    <row r="493" spans="1:234" ht="13.5" customHeight="1" x14ac:dyDescent="0.2">
      <c r="A493" s="37"/>
      <c r="B493" s="22"/>
      <c r="C493" s="22"/>
      <c r="D493" s="100"/>
      <c r="E493" s="100"/>
      <c r="F493" s="100"/>
      <c r="G493" s="22"/>
      <c r="H493" s="22" t="s">
        <v>94</v>
      </c>
      <c r="I493" s="42">
        <v>482</v>
      </c>
      <c r="J493" s="102">
        <f>SUBTOTAL(103,I$12:I493)*1</f>
        <v>92</v>
      </c>
      <c r="K493" s="108" t="s">
        <v>3</v>
      </c>
      <c r="L493" s="17"/>
      <c r="M493" s="255">
        <f t="shared" si="3994"/>
        <v>44013</v>
      </c>
      <c r="N493" s="255">
        <f t="shared" ref="N493:O498" si="4126">MAX(N525,N556,N587)</f>
        <v>44377</v>
      </c>
      <c r="O493" s="118">
        <f t="shared" si="4126"/>
        <v>44377</v>
      </c>
      <c r="P493" s="162">
        <f t="shared" si="3996"/>
        <v>1515771</v>
      </c>
      <c r="Q493" s="163">
        <f t="shared" si="3996"/>
        <v>256611.93548387097</v>
      </c>
      <c r="R493" s="163">
        <f t="shared" si="3996"/>
        <v>108430</v>
      </c>
      <c r="S493" s="123">
        <f t="shared" ca="1" si="3996"/>
        <v>277636.93548387097</v>
      </c>
      <c r="T493" s="123">
        <f t="shared" si="3996"/>
        <v>129455</v>
      </c>
      <c r="U493" s="91">
        <f t="shared" ca="1" si="3997"/>
        <v>-148181.93548387097</v>
      </c>
      <c r="V493" s="91">
        <f t="shared" si="3998"/>
        <v>1386316</v>
      </c>
      <c r="W493" s="120">
        <f t="shared" si="3855"/>
        <v>8.5405381155860619E-2</v>
      </c>
      <c r="X493" s="178">
        <f t="shared" si="3999"/>
        <v>21025</v>
      </c>
      <c r="Y493" s="128">
        <f t="shared" si="3999"/>
        <v>21025</v>
      </c>
      <c r="Z493" s="179">
        <f t="shared" ca="1" si="3999"/>
        <v>21025</v>
      </c>
      <c r="AA493" s="127">
        <f t="shared" si="3999"/>
        <v>21025</v>
      </c>
      <c r="AB493" s="67">
        <f t="shared" ca="1" si="4000"/>
        <v>1</v>
      </c>
      <c r="AC493" s="69">
        <f t="shared" ca="1" si="4001"/>
        <v>0</v>
      </c>
      <c r="AD493" s="178">
        <f t="shared" si="3859"/>
        <v>5750</v>
      </c>
      <c r="AE493" s="127">
        <f t="shared" si="3859"/>
        <v>5750</v>
      </c>
      <c r="AF493" s="225">
        <f t="shared" si="3860"/>
        <v>0</v>
      </c>
      <c r="AG493" s="178">
        <f t="shared" si="3861"/>
        <v>4750</v>
      </c>
      <c r="AH493" s="127">
        <f t="shared" si="3861"/>
        <v>4750</v>
      </c>
      <c r="AI493" s="225">
        <f t="shared" si="3862"/>
        <v>0</v>
      </c>
      <c r="AJ493" s="178">
        <f t="shared" si="3863"/>
        <v>5250</v>
      </c>
      <c r="AK493" s="127">
        <f t="shared" si="3863"/>
        <v>5250</v>
      </c>
      <c r="AL493" s="225">
        <f t="shared" si="3864"/>
        <v>0</v>
      </c>
      <c r="AM493" s="178">
        <f t="shared" si="3865"/>
        <v>5275</v>
      </c>
      <c r="AN493" s="127">
        <f t="shared" si="3865"/>
        <v>5275</v>
      </c>
      <c r="AO493" s="225">
        <f t="shared" si="3866"/>
        <v>0</v>
      </c>
      <c r="AP493" s="178">
        <f t="shared" si="3867"/>
        <v>0</v>
      </c>
      <c r="AQ493" s="127">
        <f t="shared" si="3867"/>
        <v>0</v>
      </c>
      <c r="AR493" s="225">
        <f t="shared" si="3868"/>
        <v>0</v>
      </c>
      <c r="AS493" s="136">
        <f t="shared" si="4002"/>
        <v>750</v>
      </c>
      <c r="AT493" s="131">
        <f t="shared" si="4002"/>
        <v>850</v>
      </c>
      <c r="AU493" s="69">
        <f t="shared" si="4003"/>
        <v>100</v>
      </c>
      <c r="AV493" s="162">
        <f t="shared" si="4004"/>
        <v>231</v>
      </c>
      <c r="AW493" s="130">
        <f t="shared" si="4004"/>
        <v>200</v>
      </c>
      <c r="AX493" s="18">
        <f t="shared" si="4005"/>
        <v>-31</v>
      </c>
      <c r="AY493" s="136">
        <f t="shared" si="4006"/>
        <v>750</v>
      </c>
      <c r="AZ493" s="131">
        <f t="shared" si="4006"/>
        <v>800</v>
      </c>
      <c r="BA493" s="69">
        <f t="shared" si="4007"/>
        <v>50</v>
      </c>
      <c r="BB493" s="162">
        <f t="shared" si="4008"/>
        <v>231</v>
      </c>
      <c r="BC493" s="130">
        <f t="shared" si="4008"/>
        <v>192</v>
      </c>
      <c r="BD493" s="18">
        <f t="shared" si="4009"/>
        <v>-39</v>
      </c>
      <c r="BE493" s="136">
        <f t="shared" si="4010"/>
        <v>771</v>
      </c>
      <c r="BF493" s="131">
        <f t="shared" si="4010"/>
        <v>900</v>
      </c>
      <c r="BG493" s="69">
        <f t="shared" si="4011"/>
        <v>129</v>
      </c>
      <c r="BH493" s="162">
        <f t="shared" si="4012"/>
        <v>231</v>
      </c>
      <c r="BI493" s="130">
        <f t="shared" si="4012"/>
        <v>192</v>
      </c>
      <c r="BJ493" s="18">
        <f t="shared" si="4013"/>
        <v>-39</v>
      </c>
      <c r="BK493" s="136">
        <f t="shared" si="4014"/>
        <v>729</v>
      </c>
      <c r="BL493" s="131">
        <f t="shared" si="4014"/>
        <v>800</v>
      </c>
      <c r="BM493" s="69">
        <f t="shared" si="4015"/>
        <v>71</v>
      </c>
      <c r="BN493" s="162">
        <f t="shared" si="4016"/>
        <v>231</v>
      </c>
      <c r="BO493" s="130">
        <f t="shared" si="4016"/>
        <v>192</v>
      </c>
      <c r="BP493" s="18">
        <f t="shared" si="4017"/>
        <v>-39</v>
      </c>
      <c r="BQ493" s="136">
        <f t="shared" si="4018"/>
        <v>750</v>
      </c>
      <c r="BR493" s="131">
        <f t="shared" si="4018"/>
        <v>800</v>
      </c>
      <c r="BS493" s="69">
        <f t="shared" si="4019"/>
        <v>50</v>
      </c>
      <c r="BT493" s="162">
        <f t="shared" si="4020"/>
        <v>231</v>
      </c>
      <c r="BU493" s="130">
        <f t="shared" si="4020"/>
        <v>192</v>
      </c>
      <c r="BV493" s="18">
        <f t="shared" si="4021"/>
        <v>-39</v>
      </c>
      <c r="BW493" s="136">
        <f t="shared" si="4022"/>
        <v>750</v>
      </c>
      <c r="BX493" s="131">
        <f t="shared" si="4022"/>
        <v>800</v>
      </c>
      <c r="BY493" s="69">
        <f t="shared" si="4023"/>
        <v>50</v>
      </c>
      <c r="BZ493" s="162">
        <f t="shared" si="4024"/>
        <v>231</v>
      </c>
      <c r="CA493" s="130">
        <f t="shared" si="4024"/>
        <v>192</v>
      </c>
      <c r="CB493" s="18">
        <f t="shared" si="4025"/>
        <v>-39</v>
      </c>
      <c r="CC493" s="136">
        <f t="shared" si="4026"/>
        <v>1250</v>
      </c>
      <c r="CD493" s="131">
        <f t="shared" si="4026"/>
        <v>800</v>
      </c>
      <c r="CE493" s="69">
        <f t="shared" si="4027"/>
        <v>-450</v>
      </c>
      <c r="CF493" s="162">
        <f t="shared" si="4028"/>
        <v>191</v>
      </c>
      <c r="CG493" s="130">
        <f t="shared" si="4028"/>
        <v>174</v>
      </c>
      <c r="CH493" s="18">
        <f t="shared" si="4029"/>
        <v>-17</v>
      </c>
      <c r="CI493" s="136">
        <f t="shared" si="4030"/>
        <v>750</v>
      </c>
      <c r="CJ493" s="131">
        <f t="shared" si="4030"/>
        <v>850</v>
      </c>
      <c r="CK493" s="69">
        <f t="shared" si="4031"/>
        <v>100</v>
      </c>
      <c r="CL493" s="162">
        <f t="shared" si="4032"/>
        <v>191</v>
      </c>
      <c r="CM493" s="130">
        <f t="shared" si="4032"/>
        <v>151</v>
      </c>
      <c r="CN493" s="18">
        <f t="shared" si="4033"/>
        <v>-40</v>
      </c>
      <c r="CO493" s="136">
        <f t="shared" si="4034"/>
        <v>750</v>
      </c>
      <c r="CP493" s="131">
        <f t="shared" si="4034"/>
        <v>500</v>
      </c>
      <c r="CQ493" s="69">
        <f t="shared" si="4035"/>
        <v>-250</v>
      </c>
      <c r="CR493" s="162">
        <f t="shared" si="4036"/>
        <v>191</v>
      </c>
      <c r="CS493" s="130">
        <f t="shared" si="4036"/>
        <v>159</v>
      </c>
      <c r="CT493" s="18">
        <f t="shared" si="4037"/>
        <v>-32</v>
      </c>
      <c r="CU493" s="136">
        <f t="shared" si="4038"/>
        <v>750</v>
      </c>
      <c r="CV493" s="131">
        <f t="shared" si="4038"/>
        <v>500</v>
      </c>
      <c r="CW493" s="69">
        <f t="shared" si="4039"/>
        <v>-250</v>
      </c>
      <c r="CX493" s="162">
        <f t="shared" si="4040"/>
        <v>191</v>
      </c>
      <c r="CY493" s="130">
        <f t="shared" si="4040"/>
        <v>159</v>
      </c>
      <c r="CZ493" s="18">
        <f t="shared" si="4041"/>
        <v>-32</v>
      </c>
      <c r="DA493" s="136">
        <f t="shared" si="4042"/>
        <v>750</v>
      </c>
      <c r="DB493" s="131">
        <f t="shared" si="4042"/>
        <v>200</v>
      </c>
      <c r="DC493" s="69">
        <f t="shared" si="4043"/>
        <v>-550</v>
      </c>
      <c r="DD493" s="162">
        <f t="shared" si="4044"/>
        <v>191</v>
      </c>
      <c r="DE493" s="130">
        <f t="shared" si="4044"/>
        <v>155</v>
      </c>
      <c r="DF493" s="18">
        <f t="shared" si="4045"/>
        <v>-36</v>
      </c>
      <c r="DG493" s="136">
        <f t="shared" si="4046"/>
        <v>750</v>
      </c>
      <c r="DH493" s="131">
        <f t="shared" si="4046"/>
        <v>906</v>
      </c>
      <c r="DI493" s="69">
        <f t="shared" si="4047"/>
        <v>156</v>
      </c>
      <c r="DJ493" s="162">
        <f t="shared" si="4048"/>
        <v>191</v>
      </c>
      <c r="DK493" s="130">
        <f t="shared" si="4048"/>
        <v>155</v>
      </c>
      <c r="DL493" s="18">
        <f t="shared" si="4049"/>
        <v>-36</v>
      </c>
      <c r="DM493" s="136">
        <f t="shared" si="4050"/>
        <v>250</v>
      </c>
      <c r="DN493" s="131">
        <f t="shared" si="4050"/>
        <v>900</v>
      </c>
      <c r="DO493" s="69">
        <f t="shared" si="4051"/>
        <v>650</v>
      </c>
      <c r="DP493" s="162">
        <f t="shared" si="4052"/>
        <v>191</v>
      </c>
      <c r="DQ493" s="130">
        <f t="shared" si="4052"/>
        <v>155</v>
      </c>
      <c r="DR493" s="18">
        <f t="shared" si="4053"/>
        <v>-36</v>
      </c>
      <c r="DS493" s="136">
        <f t="shared" si="4054"/>
        <v>750</v>
      </c>
      <c r="DT493" s="131">
        <f t="shared" si="4054"/>
        <v>894</v>
      </c>
      <c r="DU493" s="69">
        <f t="shared" si="4055"/>
        <v>144</v>
      </c>
      <c r="DV493" s="162">
        <f t="shared" si="4056"/>
        <v>191</v>
      </c>
      <c r="DW493" s="130">
        <f t="shared" si="4056"/>
        <v>155</v>
      </c>
      <c r="DX493" s="18">
        <f t="shared" si="4057"/>
        <v>-36</v>
      </c>
      <c r="DY493" s="136">
        <f t="shared" si="4058"/>
        <v>750</v>
      </c>
      <c r="DZ493" s="131">
        <f t="shared" si="4058"/>
        <v>750</v>
      </c>
      <c r="EA493" s="69">
        <f t="shared" si="4059"/>
        <v>0</v>
      </c>
      <c r="EB493" s="162">
        <f t="shared" si="4060"/>
        <v>191</v>
      </c>
      <c r="EC493" s="130">
        <f t="shared" si="4060"/>
        <v>176</v>
      </c>
      <c r="ED493" s="18">
        <f t="shared" si="4061"/>
        <v>-15</v>
      </c>
      <c r="EE493" s="136">
        <f t="shared" si="4062"/>
        <v>750</v>
      </c>
      <c r="EF493" s="131">
        <f t="shared" si="4062"/>
        <v>750</v>
      </c>
      <c r="EG493" s="69">
        <f t="shared" si="4063"/>
        <v>0</v>
      </c>
      <c r="EH493" s="162">
        <f t="shared" si="4064"/>
        <v>191</v>
      </c>
      <c r="EI493" s="130">
        <f t="shared" si="4064"/>
        <v>181</v>
      </c>
      <c r="EJ493" s="18">
        <f t="shared" si="4065"/>
        <v>-10</v>
      </c>
      <c r="EK493" s="136">
        <f t="shared" si="4066"/>
        <v>750</v>
      </c>
      <c r="EL493" s="131">
        <f t="shared" si="4066"/>
        <v>750</v>
      </c>
      <c r="EM493" s="69">
        <f t="shared" si="4067"/>
        <v>0</v>
      </c>
      <c r="EN493" s="162">
        <f t="shared" si="4068"/>
        <v>191</v>
      </c>
      <c r="EO493" s="130">
        <f t="shared" si="4068"/>
        <v>181</v>
      </c>
      <c r="EP493" s="18">
        <f t="shared" si="4069"/>
        <v>-10</v>
      </c>
      <c r="EQ493" s="136">
        <f t="shared" si="4070"/>
        <v>750</v>
      </c>
      <c r="ER493" s="131">
        <f t="shared" si="4070"/>
        <v>750</v>
      </c>
      <c r="ES493" s="69">
        <f t="shared" si="4071"/>
        <v>0</v>
      </c>
      <c r="ET493" s="162">
        <f t="shared" si="4072"/>
        <v>191</v>
      </c>
      <c r="EU493" s="130">
        <f t="shared" si="4072"/>
        <v>171</v>
      </c>
      <c r="EV493" s="18">
        <f t="shared" si="4073"/>
        <v>-20</v>
      </c>
      <c r="EW493" s="136">
        <f t="shared" si="4074"/>
        <v>750</v>
      </c>
      <c r="EX493" s="131">
        <f t="shared" si="4074"/>
        <v>750</v>
      </c>
      <c r="EY493" s="69">
        <f t="shared" si="4075"/>
        <v>0</v>
      </c>
      <c r="EZ493" s="162">
        <f t="shared" si="4076"/>
        <v>191</v>
      </c>
      <c r="FA493" s="130">
        <f t="shared" si="4076"/>
        <v>171</v>
      </c>
      <c r="FB493" s="18">
        <f t="shared" si="4077"/>
        <v>-20</v>
      </c>
      <c r="FC493" s="136">
        <f t="shared" si="4078"/>
        <v>750</v>
      </c>
      <c r="FD493" s="131">
        <f t="shared" si="4078"/>
        <v>750</v>
      </c>
      <c r="FE493" s="69">
        <f t="shared" si="4079"/>
        <v>0</v>
      </c>
      <c r="FF493" s="162">
        <f t="shared" si="4080"/>
        <v>191</v>
      </c>
      <c r="FG493" s="130">
        <f t="shared" si="4080"/>
        <v>175</v>
      </c>
      <c r="FH493" s="18">
        <f t="shared" si="4081"/>
        <v>-16</v>
      </c>
      <c r="FI493" s="136">
        <f t="shared" si="4082"/>
        <v>750</v>
      </c>
      <c r="FJ493" s="131">
        <f t="shared" si="4082"/>
        <v>750</v>
      </c>
      <c r="FK493" s="69">
        <f t="shared" si="4083"/>
        <v>0</v>
      </c>
      <c r="FL493" s="162">
        <f t="shared" si="4084"/>
        <v>191</v>
      </c>
      <c r="FM493" s="130">
        <f t="shared" si="4084"/>
        <v>175</v>
      </c>
      <c r="FN493" s="18">
        <f t="shared" si="4085"/>
        <v>-16</v>
      </c>
      <c r="FO493" s="136">
        <f t="shared" si="4086"/>
        <v>750</v>
      </c>
      <c r="FP493" s="131">
        <f t="shared" si="4086"/>
        <v>750</v>
      </c>
      <c r="FQ493" s="69">
        <f t="shared" si="4087"/>
        <v>0</v>
      </c>
      <c r="FR493" s="162">
        <f t="shared" si="4088"/>
        <v>191</v>
      </c>
      <c r="FS493" s="130">
        <f t="shared" si="4088"/>
        <v>175</v>
      </c>
      <c r="FT493" s="18">
        <f t="shared" si="4089"/>
        <v>-16</v>
      </c>
      <c r="FU493" s="136">
        <f t="shared" si="4090"/>
        <v>755</v>
      </c>
      <c r="FV493" s="131">
        <f t="shared" si="4090"/>
        <v>755</v>
      </c>
      <c r="FW493" s="69">
        <f t="shared" si="4091"/>
        <v>0</v>
      </c>
      <c r="FX493" s="162">
        <f t="shared" si="4092"/>
        <v>191</v>
      </c>
      <c r="FY493" s="130">
        <f t="shared" si="4092"/>
        <v>175</v>
      </c>
      <c r="FZ493" s="18">
        <f t="shared" si="4093"/>
        <v>-16</v>
      </c>
      <c r="GA493" s="136">
        <f t="shared" si="4094"/>
        <v>760</v>
      </c>
      <c r="GB493" s="131">
        <f t="shared" si="4094"/>
        <v>760</v>
      </c>
      <c r="GC493" s="69">
        <f t="shared" si="4095"/>
        <v>0</v>
      </c>
      <c r="GD493" s="162">
        <f t="shared" si="4096"/>
        <v>191</v>
      </c>
      <c r="GE493" s="130">
        <f t="shared" si="4096"/>
        <v>175</v>
      </c>
      <c r="GF493" s="18">
        <f t="shared" si="4097"/>
        <v>-16</v>
      </c>
      <c r="GG493" s="136">
        <f t="shared" si="4098"/>
        <v>760</v>
      </c>
      <c r="GH493" s="131">
        <f t="shared" si="4098"/>
        <v>760</v>
      </c>
      <c r="GI493" s="69">
        <f t="shared" si="4099"/>
        <v>0</v>
      </c>
      <c r="GJ493" s="162">
        <f t="shared" si="4100"/>
        <v>191</v>
      </c>
      <c r="GK493" s="130">
        <f t="shared" si="4100"/>
        <v>175</v>
      </c>
      <c r="GL493" s="18">
        <f t="shared" si="4101"/>
        <v>-16</v>
      </c>
      <c r="GM493" s="136">
        <f t="shared" si="4102"/>
        <v>757</v>
      </c>
      <c r="GN493" s="131">
        <f t="shared" si="4102"/>
        <v>757</v>
      </c>
      <c r="GO493" s="69">
        <f t="shared" si="4103"/>
        <v>0</v>
      </c>
      <c r="GP493" s="162">
        <f t="shared" si="4104"/>
        <v>191</v>
      </c>
      <c r="GQ493" s="130">
        <f t="shared" si="4104"/>
        <v>182</v>
      </c>
      <c r="GR493" s="18">
        <f t="shared" si="4105"/>
        <v>-9</v>
      </c>
      <c r="GS493" s="136">
        <f t="shared" si="4106"/>
        <v>755</v>
      </c>
      <c r="GT493" s="131">
        <f t="shared" si="4106"/>
        <v>755</v>
      </c>
      <c r="GU493" s="69">
        <f t="shared" si="4107"/>
        <v>0</v>
      </c>
      <c r="GV493" s="162">
        <f t="shared" si="4108"/>
        <v>191</v>
      </c>
      <c r="GW493" s="130">
        <f t="shared" si="4108"/>
        <v>182</v>
      </c>
      <c r="GX493" s="18">
        <f t="shared" si="4109"/>
        <v>-9</v>
      </c>
      <c r="GY493" s="136">
        <f t="shared" si="4110"/>
        <v>738</v>
      </c>
      <c r="GZ493" s="131">
        <f t="shared" si="4110"/>
        <v>738</v>
      </c>
      <c r="HA493" s="69">
        <f t="shared" si="4111"/>
        <v>0</v>
      </c>
      <c r="HB493" s="162">
        <f t="shared" si="4112"/>
        <v>191</v>
      </c>
      <c r="HC493" s="130">
        <f t="shared" si="4112"/>
        <v>182</v>
      </c>
      <c r="HD493" s="18">
        <f t="shared" si="4113"/>
        <v>-9</v>
      </c>
      <c r="HE493" s="136">
        <f t="shared" si="4114"/>
        <v>0</v>
      </c>
      <c r="HF493" s="131">
        <f t="shared" si="4114"/>
        <v>0</v>
      </c>
      <c r="HG493" s="69">
        <f t="shared" si="4115"/>
        <v>0</v>
      </c>
      <c r="HH493" s="162">
        <f t="shared" si="4116"/>
        <v>0</v>
      </c>
      <c r="HI493" s="130">
        <f t="shared" si="4116"/>
        <v>0</v>
      </c>
      <c r="HJ493" s="18">
        <f t="shared" si="4117"/>
        <v>0</v>
      </c>
      <c r="HK493" s="136">
        <f t="shared" si="4118"/>
        <v>0</v>
      </c>
      <c r="HL493" s="131">
        <f t="shared" si="4118"/>
        <v>0</v>
      </c>
      <c r="HM493" s="69">
        <f t="shared" si="4119"/>
        <v>0</v>
      </c>
      <c r="HN493" s="162">
        <f t="shared" si="4120"/>
        <v>0</v>
      </c>
      <c r="HO493" s="130">
        <f t="shared" si="4120"/>
        <v>0</v>
      </c>
      <c r="HP493" s="18">
        <f t="shared" si="4121"/>
        <v>0</v>
      </c>
      <c r="HQ493" s="136">
        <f t="shared" si="4122"/>
        <v>0</v>
      </c>
      <c r="HR493" s="131">
        <f t="shared" si="4122"/>
        <v>0</v>
      </c>
      <c r="HS493" s="69">
        <f t="shared" si="4123"/>
        <v>0</v>
      </c>
      <c r="HT493" s="162">
        <f t="shared" si="4124"/>
        <v>0</v>
      </c>
      <c r="HU493" s="130">
        <f t="shared" si="4124"/>
        <v>0</v>
      </c>
      <c r="HV493" s="18">
        <f t="shared" si="4125"/>
        <v>0</v>
      </c>
      <c r="HW493" s="104" t="s">
        <v>83</v>
      </c>
      <c r="HX493" s="85"/>
      <c r="HY493" s="85"/>
      <c r="HZ493" s="2">
        <f t="shared" si="3850"/>
        <v>1</v>
      </c>
    </row>
    <row r="494" spans="1:234" ht="13.5" customHeight="1" x14ac:dyDescent="0.2">
      <c r="A494" s="37"/>
      <c r="B494" s="22"/>
      <c r="C494" s="22"/>
      <c r="D494" s="100"/>
      <c r="E494" s="100"/>
      <c r="F494" s="100"/>
      <c r="G494" s="22"/>
      <c r="H494" s="22" t="s">
        <v>94</v>
      </c>
      <c r="I494" s="42">
        <v>483</v>
      </c>
      <c r="J494" s="102">
        <f>SUBTOTAL(103,I$12:I494)*1</f>
        <v>93</v>
      </c>
      <c r="K494" s="108" t="s">
        <v>6</v>
      </c>
      <c r="L494" s="17"/>
      <c r="M494" s="255">
        <f t="shared" si="3994"/>
        <v>44031</v>
      </c>
      <c r="N494" s="255">
        <f t="shared" si="4126"/>
        <v>44297</v>
      </c>
      <c r="O494" s="118">
        <f t="shared" si="4126"/>
        <v>44308</v>
      </c>
      <c r="P494" s="162">
        <f t="shared" si="3996"/>
        <v>276582</v>
      </c>
      <c r="Q494" s="163">
        <f t="shared" si="3996"/>
        <v>95840.322580645166</v>
      </c>
      <c r="R494" s="163">
        <f t="shared" si="3996"/>
        <v>59271.6</v>
      </c>
      <c r="S494" s="123">
        <f t="shared" ca="1" si="3996"/>
        <v>108600.32258064517</v>
      </c>
      <c r="T494" s="123">
        <f t="shared" si="3996"/>
        <v>72771.600000000006</v>
      </c>
      <c r="U494" s="91">
        <f t="shared" ca="1" si="3997"/>
        <v>-35828.722580645161</v>
      </c>
      <c r="V494" s="91">
        <f t="shared" si="3998"/>
        <v>203810.4</v>
      </c>
      <c r="W494" s="120">
        <f t="shared" si="3855"/>
        <v>0.26311039763975969</v>
      </c>
      <c r="X494" s="178">
        <f t="shared" si="3999"/>
        <v>12760</v>
      </c>
      <c r="Y494" s="128">
        <f t="shared" si="3999"/>
        <v>12760</v>
      </c>
      <c r="Z494" s="179">
        <f t="shared" ca="1" si="3999"/>
        <v>12760</v>
      </c>
      <c r="AA494" s="127">
        <f t="shared" si="3999"/>
        <v>13500</v>
      </c>
      <c r="AB494" s="67">
        <f t="shared" ca="1" si="4000"/>
        <v>1.0579937304075235</v>
      </c>
      <c r="AC494" s="69">
        <f t="shared" ca="1" si="4001"/>
        <v>740</v>
      </c>
      <c r="AD494" s="178">
        <f t="shared" si="3859"/>
        <v>3095</v>
      </c>
      <c r="AE494" s="127">
        <f t="shared" si="3859"/>
        <v>3700</v>
      </c>
      <c r="AF494" s="225">
        <f t="shared" si="3860"/>
        <v>605</v>
      </c>
      <c r="AG494" s="178">
        <f t="shared" si="3861"/>
        <v>2193</v>
      </c>
      <c r="AH494" s="127">
        <f t="shared" si="3861"/>
        <v>709</v>
      </c>
      <c r="AI494" s="225">
        <f t="shared" si="3862"/>
        <v>-1484</v>
      </c>
      <c r="AJ494" s="178">
        <f t="shared" si="3863"/>
        <v>2864.5</v>
      </c>
      <c r="AK494" s="127">
        <f t="shared" si="3863"/>
        <v>2325</v>
      </c>
      <c r="AL494" s="225">
        <f t="shared" si="3864"/>
        <v>-539.5</v>
      </c>
      <c r="AM494" s="178">
        <f t="shared" si="3865"/>
        <v>4607.5</v>
      </c>
      <c r="AN494" s="127">
        <f t="shared" si="3865"/>
        <v>6766</v>
      </c>
      <c r="AO494" s="225">
        <f t="shared" si="3866"/>
        <v>2158.5</v>
      </c>
      <c r="AP494" s="178">
        <f t="shared" si="3867"/>
        <v>0</v>
      </c>
      <c r="AQ494" s="127">
        <f t="shared" si="3867"/>
        <v>0</v>
      </c>
      <c r="AR494" s="225">
        <f t="shared" si="3868"/>
        <v>0</v>
      </c>
      <c r="AS494" s="136">
        <f t="shared" si="4002"/>
        <v>122.5</v>
      </c>
      <c r="AT494" s="131">
        <f t="shared" si="4002"/>
        <v>275</v>
      </c>
      <c r="AU494" s="69">
        <f t="shared" si="4003"/>
        <v>152.5</v>
      </c>
      <c r="AV494" s="162">
        <f t="shared" si="4004"/>
        <v>110</v>
      </c>
      <c r="AW494" s="130">
        <f t="shared" si="4004"/>
        <v>84</v>
      </c>
      <c r="AX494" s="18">
        <f t="shared" si="4005"/>
        <v>-26</v>
      </c>
      <c r="AY494" s="136">
        <f t="shared" si="4006"/>
        <v>122.5</v>
      </c>
      <c r="AZ494" s="131">
        <f t="shared" si="4006"/>
        <v>157</v>
      </c>
      <c r="BA494" s="69">
        <f t="shared" si="4007"/>
        <v>34.5</v>
      </c>
      <c r="BB494" s="162">
        <f t="shared" si="4008"/>
        <v>100</v>
      </c>
      <c r="BC494" s="130">
        <f t="shared" si="4008"/>
        <v>73</v>
      </c>
      <c r="BD494" s="18">
        <f t="shared" si="4009"/>
        <v>-27</v>
      </c>
      <c r="BE494" s="136">
        <f t="shared" si="4010"/>
        <v>384</v>
      </c>
      <c r="BF494" s="131">
        <f t="shared" si="4010"/>
        <v>503</v>
      </c>
      <c r="BG494" s="69">
        <f t="shared" si="4011"/>
        <v>119</v>
      </c>
      <c r="BH494" s="162">
        <f t="shared" si="4012"/>
        <v>100</v>
      </c>
      <c r="BI494" s="130">
        <f t="shared" si="4012"/>
        <v>73</v>
      </c>
      <c r="BJ494" s="18">
        <f t="shared" si="4013"/>
        <v>-27</v>
      </c>
      <c r="BK494" s="136">
        <f t="shared" si="4014"/>
        <v>334</v>
      </c>
      <c r="BL494" s="131">
        <f t="shared" si="4014"/>
        <v>334</v>
      </c>
      <c r="BM494" s="69">
        <f t="shared" si="4015"/>
        <v>0</v>
      </c>
      <c r="BN494" s="162">
        <f t="shared" si="4016"/>
        <v>100</v>
      </c>
      <c r="BO494" s="130">
        <f t="shared" si="4016"/>
        <v>73</v>
      </c>
      <c r="BP494" s="18">
        <f t="shared" si="4017"/>
        <v>-27</v>
      </c>
      <c r="BQ494" s="136">
        <f t="shared" si="4018"/>
        <v>432.5</v>
      </c>
      <c r="BR494" s="131">
        <f t="shared" si="4018"/>
        <v>771</v>
      </c>
      <c r="BS494" s="69">
        <f t="shared" si="4019"/>
        <v>338.5</v>
      </c>
      <c r="BT494" s="162">
        <f t="shared" si="4020"/>
        <v>100</v>
      </c>
      <c r="BU494" s="130">
        <f t="shared" si="4020"/>
        <v>73</v>
      </c>
      <c r="BV494" s="18">
        <f t="shared" si="4021"/>
        <v>-27</v>
      </c>
      <c r="BW494" s="136">
        <f t="shared" si="4022"/>
        <v>432.5</v>
      </c>
      <c r="BX494" s="131">
        <f t="shared" si="4022"/>
        <v>544</v>
      </c>
      <c r="BY494" s="69">
        <f t="shared" si="4023"/>
        <v>111.5</v>
      </c>
      <c r="BZ494" s="162">
        <f t="shared" si="4024"/>
        <v>100</v>
      </c>
      <c r="CA494" s="130">
        <f t="shared" si="4024"/>
        <v>73</v>
      </c>
      <c r="CB494" s="18">
        <f t="shared" si="4025"/>
        <v>-27</v>
      </c>
      <c r="CC494" s="136">
        <f t="shared" si="4026"/>
        <v>1267</v>
      </c>
      <c r="CD494" s="131">
        <f t="shared" si="4026"/>
        <v>1116</v>
      </c>
      <c r="CE494" s="69">
        <f t="shared" si="4027"/>
        <v>-151</v>
      </c>
      <c r="CF494" s="162">
        <f t="shared" si="4028"/>
        <v>135</v>
      </c>
      <c r="CG494" s="130">
        <f t="shared" si="4028"/>
        <v>73</v>
      </c>
      <c r="CH494" s="18">
        <f t="shared" si="4029"/>
        <v>-62</v>
      </c>
      <c r="CI494" s="136">
        <f t="shared" si="4030"/>
        <v>432.5</v>
      </c>
      <c r="CJ494" s="131">
        <f t="shared" si="4030"/>
        <v>39</v>
      </c>
      <c r="CK494" s="69">
        <f t="shared" si="4031"/>
        <v>-393.5</v>
      </c>
      <c r="CL494" s="162">
        <f t="shared" si="4032"/>
        <v>135</v>
      </c>
      <c r="CM494" s="130">
        <f t="shared" si="4032"/>
        <v>109</v>
      </c>
      <c r="CN494" s="18">
        <f t="shared" si="4033"/>
        <v>-26</v>
      </c>
      <c r="CO494" s="136">
        <f t="shared" si="4034"/>
        <v>410.5</v>
      </c>
      <c r="CP494" s="131">
        <f t="shared" si="4034"/>
        <v>0</v>
      </c>
      <c r="CQ494" s="69">
        <f t="shared" si="4035"/>
        <v>-410.5</v>
      </c>
      <c r="CR494" s="162">
        <f t="shared" si="4036"/>
        <v>135</v>
      </c>
      <c r="CS494" s="130">
        <f t="shared" si="4036"/>
        <v>119</v>
      </c>
      <c r="CT494" s="18">
        <f t="shared" si="4037"/>
        <v>-16</v>
      </c>
      <c r="CU494" s="136">
        <f t="shared" si="4038"/>
        <v>270</v>
      </c>
      <c r="CV494" s="131">
        <f t="shared" si="4038"/>
        <v>264</v>
      </c>
      <c r="CW494" s="69">
        <f t="shared" si="4039"/>
        <v>-6</v>
      </c>
      <c r="CX494" s="162">
        <f t="shared" si="4040"/>
        <v>135</v>
      </c>
      <c r="CY494" s="130">
        <f t="shared" si="4040"/>
        <v>119</v>
      </c>
      <c r="CZ494" s="18">
        <f t="shared" si="4041"/>
        <v>-16</v>
      </c>
      <c r="DA494" s="136">
        <f t="shared" si="4042"/>
        <v>270</v>
      </c>
      <c r="DB494" s="131">
        <f t="shared" si="4042"/>
        <v>239</v>
      </c>
      <c r="DC494" s="69">
        <f t="shared" si="4043"/>
        <v>-31</v>
      </c>
      <c r="DD494" s="162">
        <f t="shared" si="4044"/>
        <v>135</v>
      </c>
      <c r="DE494" s="130">
        <f t="shared" si="4044"/>
        <v>109</v>
      </c>
      <c r="DF494" s="18">
        <f t="shared" si="4045"/>
        <v>-26</v>
      </c>
      <c r="DG494" s="136">
        <f t="shared" si="4046"/>
        <v>270</v>
      </c>
      <c r="DH494" s="131">
        <f t="shared" si="4046"/>
        <v>136</v>
      </c>
      <c r="DI494" s="69">
        <f t="shared" si="4047"/>
        <v>-134</v>
      </c>
      <c r="DJ494" s="162">
        <f t="shared" si="4048"/>
        <v>135</v>
      </c>
      <c r="DK494" s="130">
        <f t="shared" si="4048"/>
        <v>109</v>
      </c>
      <c r="DL494" s="18">
        <f t="shared" si="4049"/>
        <v>-26</v>
      </c>
      <c r="DM494" s="136">
        <f t="shared" si="4050"/>
        <v>270</v>
      </c>
      <c r="DN494" s="131">
        <f t="shared" si="4050"/>
        <v>31</v>
      </c>
      <c r="DO494" s="69">
        <f t="shared" si="4051"/>
        <v>-239</v>
      </c>
      <c r="DP494" s="162">
        <f t="shared" si="4052"/>
        <v>135</v>
      </c>
      <c r="DQ494" s="130">
        <f t="shared" si="4052"/>
        <v>109</v>
      </c>
      <c r="DR494" s="18">
        <f t="shared" si="4053"/>
        <v>-26</v>
      </c>
      <c r="DS494" s="136">
        <f t="shared" si="4054"/>
        <v>270</v>
      </c>
      <c r="DT494" s="131">
        <f t="shared" si="4054"/>
        <v>0</v>
      </c>
      <c r="DU494" s="69">
        <f t="shared" si="4055"/>
        <v>-270</v>
      </c>
      <c r="DV494" s="162">
        <f t="shared" si="4056"/>
        <v>135</v>
      </c>
      <c r="DW494" s="130">
        <f t="shared" si="4056"/>
        <v>109</v>
      </c>
      <c r="DX494" s="18">
        <f t="shared" si="4057"/>
        <v>-26</v>
      </c>
      <c r="DY494" s="136">
        <f t="shared" si="4058"/>
        <v>0</v>
      </c>
      <c r="DZ494" s="131">
        <f t="shared" si="4058"/>
        <v>0</v>
      </c>
      <c r="EA494" s="69">
        <f t="shared" si="4059"/>
        <v>0</v>
      </c>
      <c r="EB494" s="162">
        <f t="shared" si="4060"/>
        <v>135</v>
      </c>
      <c r="EC494" s="130">
        <f t="shared" si="4060"/>
        <v>101</v>
      </c>
      <c r="ED494" s="18">
        <f t="shared" si="4061"/>
        <v>-34</v>
      </c>
      <c r="EE494" s="136">
        <f t="shared" si="4062"/>
        <v>250</v>
      </c>
      <c r="EF494" s="131">
        <f t="shared" si="4062"/>
        <v>207</v>
      </c>
      <c r="EG494" s="69">
        <f t="shared" si="4063"/>
        <v>-43</v>
      </c>
      <c r="EH494" s="162">
        <f t="shared" si="4064"/>
        <v>135</v>
      </c>
      <c r="EI494" s="130">
        <f t="shared" si="4064"/>
        <v>105</v>
      </c>
      <c r="EJ494" s="18">
        <f t="shared" si="4065"/>
        <v>-30</v>
      </c>
      <c r="EK494" s="136">
        <f t="shared" si="4066"/>
        <v>412.5</v>
      </c>
      <c r="EL494" s="131">
        <f t="shared" si="4066"/>
        <v>100</v>
      </c>
      <c r="EM494" s="69">
        <f t="shared" si="4067"/>
        <v>-312.5</v>
      </c>
      <c r="EN494" s="162">
        <f t="shared" si="4068"/>
        <v>135</v>
      </c>
      <c r="EO494" s="130">
        <f t="shared" si="4068"/>
        <v>105</v>
      </c>
      <c r="EP494" s="18">
        <f t="shared" si="4069"/>
        <v>-30</v>
      </c>
      <c r="EQ494" s="136">
        <f t="shared" si="4070"/>
        <v>575</v>
      </c>
      <c r="ER494" s="131">
        <f t="shared" si="4070"/>
        <v>190</v>
      </c>
      <c r="ES494" s="69">
        <f t="shared" si="4071"/>
        <v>-385</v>
      </c>
      <c r="ET494" s="162">
        <f t="shared" si="4072"/>
        <v>135</v>
      </c>
      <c r="EU494" s="130">
        <f t="shared" si="4072"/>
        <v>110</v>
      </c>
      <c r="EV494" s="18">
        <f t="shared" si="4073"/>
        <v>-25</v>
      </c>
      <c r="EW494" s="136">
        <f t="shared" si="4074"/>
        <v>575</v>
      </c>
      <c r="EX494" s="131">
        <f t="shared" si="4074"/>
        <v>801</v>
      </c>
      <c r="EY494" s="69">
        <f t="shared" si="4075"/>
        <v>226</v>
      </c>
      <c r="EZ494" s="162">
        <f t="shared" si="4076"/>
        <v>135</v>
      </c>
      <c r="FA494" s="130">
        <f t="shared" si="4076"/>
        <v>110</v>
      </c>
      <c r="FB494" s="18">
        <f t="shared" si="4077"/>
        <v>-25</v>
      </c>
      <c r="FC494" s="136">
        <f t="shared" si="4078"/>
        <v>526</v>
      </c>
      <c r="FD494" s="131">
        <f t="shared" si="4078"/>
        <v>350</v>
      </c>
      <c r="FE494" s="69">
        <f t="shared" si="4079"/>
        <v>-176</v>
      </c>
      <c r="FF494" s="162">
        <f t="shared" si="4080"/>
        <v>135</v>
      </c>
      <c r="FG494" s="130">
        <f t="shared" si="4080"/>
        <v>115</v>
      </c>
      <c r="FH494" s="18">
        <f t="shared" si="4081"/>
        <v>-20</v>
      </c>
      <c r="FI494" s="136">
        <f t="shared" si="4082"/>
        <v>526</v>
      </c>
      <c r="FJ494" s="131">
        <f t="shared" si="4082"/>
        <v>677</v>
      </c>
      <c r="FK494" s="69">
        <f t="shared" si="4083"/>
        <v>151</v>
      </c>
      <c r="FL494" s="162">
        <f t="shared" si="4084"/>
        <v>135</v>
      </c>
      <c r="FM494" s="130">
        <f t="shared" si="4084"/>
        <v>115</v>
      </c>
      <c r="FN494" s="18">
        <f t="shared" si="4085"/>
        <v>-20</v>
      </c>
      <c r="FO494" s="136">
        <f t="shared" si="4086"/>
        <v>526</v>
      </c>
      <c r="FP494" s="131">
        <f t="shared" si="4086"/>
        <v>561</v>
      </c>
      <c r="FQ494" s="69">
        <f t="shared" si="4087"/>
        <v>35</v>
      </c>
      <c r="FR494" s="162">
        <f t="shared" si="4088"/>
        <v>135</v>
      </c>
      <c r="FS494" s="130">
        <f t="shared" si="4088"/>
        <v>115</v>
      </c>
      <c r="FT494" s="18">
        <f t="shared" si="4089"/>
        <v>-20</v>
      </c>
      <c r="FU494" s="136">
        <f t="shared" si="4090"/>
        <v>526</v>
      </c>
      <c r="FV494" s="131">
        <f t="shared" si="4090"/>
        <v>460</v>
      </c>
      <c r="FW494" s="69">
        <f t="shared" si="4091"/>
        <v>-66</v>
      </c>
      <c r="FX494" s="162">
        <f t="shared" si="4092"/>
        <v>135</v>
      </c>
      <c r="FY494" s="130">
        <f t="shared" si="4092"/>
        <v>115</v>
      </c>
      <c r="FZ494" s="18">
        <f t="shared" si="4093"/>
        <v>-20</v>
      </c>
      <c r="GA494" s="136">
        <f t="shared" si="4094"/>
        <v>543</v>
      </c>
      <c r="GB494" s="131">
        <f t="shared" si="4094"/>
        <v>0</v>
      </c>
      <c r="GC494" s="69">
        <f t="shared" si="4095"/>
        <v>-543</v>
      </c>
      <c r="GD494" s="162">
        <f t="shared" si="4096"/>
        <v>135</v>
      </c>
      <c r="GE494" s="130">
        <f t="shared" si="4096"/>
        <v>115</v>
      </c>
      <c r="GF494" s="18">
        <f t="shared" si="4097"/>
        <v>-20</v>
      </c>
      <c r="GG494" s="136">
        <f t="shared" si="4098"/>
        <v>796</v>
      </c>
      <c r="GH494" s="131">
        <f t="shared" si="4098"/>
        <v>0</v>
      </c>
      <c r="GI494" s="69">
        <f t="shared" si="4099"/>
        <v>-796</v>
      </c>
      <c r="GJ494" s="162">
        <f t="shared" si="4100"/>
        <v>135</v>
      </c>
      <c r="GK494" s="130">
        <f t="shared" si="4100"/>
        <v>115</v>
      </c>
      <c r="GL494" s="18">
        <f t="shared" si="4101"/>
        <v>-20</v>
      </c>
      <c r="GM494" s="136">
        <f t="shared" si="4102"/>
        <v>656</v>
      </c>
      <c r="GN494" s="131">
        <f t="shared" si="4102"/>
        <v>800</v>
      </c>
      <c r="GO494" s="69">
        <f t="shared" si="4103"/>
        <v>144</v>
      </c>
      <c r="GP494" s="162">
        <f t="shared" si="4104"/>
        <v>135</v>
      </c>
      <c r="GQ494" s="130">
        <f t="shared" si="4104"/>
        <v>118</v>
      </c>
      <c r="GR494" s="18">
        <f t="shared" si="4105"/>
        <v>-17</v>
      </c>
      <c r="GS494" s="136">
        <f t="shared" si="4106"/>
        <v>790</v>
      </c>
      <c r="GT494" s="131">
        <f t="shared" si="4106"/>
        <v>4068</v>
      </c>
      <c r="GU494" s="69">
        <f t="shared" si="4107"/>
        <v>3278</v>
      </c>
      <c r="GV494" s="162">
        <f t="shared" si="4108"/>
        <v>135</v>
      </c>
      <c r="GW494" s="130">
        <f t="shared" si="4108"/>
        <v>118</v>
      </c>
      <c r="GX494" s="18">
        <f t="shared" si="4109"/>
        <v>-17</v>
      </c>
      <c r="GY494" s="136">
        <f t="shared" si="4110"/>
        <v>770.5</v>
      </c>
      <c r="GZ494" s="131">
        <f t="shared" si="4110"/>
        <v>877</v>
      </c>
      <c r="HA494" s="69">
        <f t="shared" si="4111"/>
        <v>106.5</v>
      </c>
      <c r="HB494" s="162">
        <f t="shared" si="4112"/>
        <v>135</v>
      </c>
      <c r="HC494" s="130">
        <f t="shared" si="4112"/>
        <v>118</v>
      </c>
      <c r="HD494" s="18">
        <f t="shared" si="4113"/>
        <v>-17</v>
      </c>
      <c r="HE494" s="136">
        <f t="shared" si="4114"/>
        <v>0</v>
      </c>
      <c r="HF494" s="131">
        <f t="shared" si="4114"/>
        <v>0</v>
      </c>
      <c r="HG494" s="69">
        <f t="shared" si="4115"/>
        <v>0</v>
      </c>
      <c r="HH494" s="162">
        <f t="shared" si="4116"/>
        <v>0</v>
      </c>
      <c r="HI494" s="130">
        <f t="shared" si="4116"/>
        <v>0</v>
      </c>
      <c r="HJ494" s="18">
        <f t="shared" si="4117"/>
        <v>0</v>
      </c>
      <c r="HK494" s="136">
        <f t="shared" si="4118"/>
        <v>0</v>
      </c>
      <c r="HL494" s="131">
        <f t="shared" si="4118"/>
        <v>0</v>
      </c>
      <c r="HM494" s="69">
        <f t="shared" si="4119"/>
        <v>0</v>
      </c>
      <c r="HN494" s="162">
        <f t="shared" si="4120"/>
        <v>0</v>
      </c>
      <c r="HO494" s="130">
        <f t="shared" si="4120"/>
        <v>0</v>
      </c>
      <c r="HP494" s="18">
        <f t="shared" si="4121"/>
        <v>0</v>
      </c>
      <c r="HQ494" s="136">
        <f t="shared" si="4122"/>
        <v>0</v>
      </c>
      <c r="HR494" s="131">
        <f t="shared" si="4122"/>
        <v>0</v>
      </c>
      <c r="HS494" s="69">
        <f t="shared" si="4123"/>
        <v>0</v>
      </c>
      <c r="HT494" s="162">
        <f t="shared" si="4124"/>
        <v>0</v>
      </c>
      <c r="HU494" s="130">
        <f t="shared" si="4124"/>
        <v>0</v>
      </c>
      <c r="HV494" s="18">
        <f t="shared" si="4125"/>
        <v>0</v>
      </c>
      <c r="HW494" s="104" t="s">
        <v>83</v>
      </c>
      <c r="HX494" s="85"/>
      <c r="HY494" s="85"/>
      <c r="HZ494" s="2">
        <f t="shared" si="3850"/>
        <v>1</v>
      </c>
    </row>
    <row r="495" spans="1:234" ht="13.5" hidden="1" customHeight="1" x14ac:dyDescent="0.2">
      <c r="A495" s="37"/>
      <c r="B495" s="22"/>
      <c r="C495" s="22"/>
      <c r="D495" s="100"/>
      <c r="E495" s="100"/>
      <c r="F495" s="100"/>
      <c r="G495" s="22"/>
      <c r="H495" s="22" t="s">
        <v>94</v>
      </c>
      <c r="I495" s="42">
        <v>484</v>
      </c>
      <c r="J495" s="102">
        <f>SUBTOTAL(103,I$12:I495)*1</f>
        <v>93</v>
      </c>
      <c r="K495" s="108" t="s">
        <v>111</v>
      </c>
      <c r="L495" s="17"/>
      <c r="M495" s="255">
        <f t="shared" si="3994"/>
        <v>43952</v>
      </c>
      <c r="N495" s="255">
        <f t="shared" si="4126"/>
        <v>44377</v>
      </c>
      <c r="O495" s="118">
        <f t="shared" si="4126"/>
        <v>44377</v>
      </c>
      <c r="P495" s="162">
        <f t="shared" si="3996"/>
        <v>2273</v>
      </c>
      <c r="Q495" s="163">
        <f t="shared" si="3996"/>
        <v>595.09677419354841</v>
      </c>
      <c r="R495" s="163">
        <f t="shared" si="3996"/>
        <v>88</v>
      </c>
      <c r="S495" s="123">
        <f t="shared" ca="1" si="3996"/>
        <v>595.09677419354841</v>
      </c>
      <c r="T495" s="123">
        <f t="shared" si="3996"/>
        <v>88</v>
      </c>
      <c r="U495" s="91">
        <f t="shared" ca="1" si="3997"/>
        <v>-507.09677419354841</v>
      </c>
      <c r="V495" s="91">
        <f t="shared" si="3998"/>
        <v>2185</v>
      </c>
      <c r="W495" s="120">
        <f t="shared" si="3855"/>
        <v>3.8715354157501103E-2</v>
      </c>
      <c r="X495" s="178">
        <f t="shared" si="3999"/>
        <v>0</v>
      </c>
      <c r="Y495" s="128">
        <f t="shared" si="3999"/>
        <v>0</v>
      </c>
      <c r="Z495" s="179">
        <f t="shared" ca="1" si="3999"/>
        <v>0</v>
      </c>
      <c r="AA495" s="127">
        <f t="shared" si="3999"/>
        <v>0</v>
      </c>
      <c r="AB495" s="67" t="str">
        <f t="shared" ca="1" si="4000"/>
        <v/>
      </c>
      <c r="AC495" s="69">
        <f t="shared" ca="1" si="4001"/>
        <v>0</v>
      </c>
      <c r="AD495" s="178">
        <f t="shared" si="3859"/>
        <v>0</v>
      </c>
      <c r="AE495" s="127">
        <f t="shared" si="3859"/>
        <v>0</v>
      </c>
      <c r="AF495" s="225">
        <f t="shared" si="3860"/>
        <v>0</v>
      </c>
      <c r="AG495" s="178">
        <f t="shared" si="3861"/>
        <v>0</v>
      </c>
      <c r="AH495" s="127">
        <f t="shared" si="3861"/>
        <v>0</v>
      </c>
      <c r="AI495" s="225">
        <f t="shared" si="3862"/>
        <v>0</v>
      </c>
      <c r="AJ495" s="178">
        <f t="shared" si="3863"/>
        <v>0</v>
      </c>
      <c r="AK495" s="127">
        <f t="shared" si="3863"/>
        <v>0</v>
      </c>
      <c r="AL495" s="225">
        <f t="shared" si="3864"/>
        <v>0</v>
      </c>
      <c r="AM495" s="178">
        <f t="shared" si="3865"/>
        <v>0</v>
      </c>
      <c r="AN495" s="127">
        <f t="shared" si="3865"/>
        <v>0</v>
      </c>
      <c r="AO495" s="225">
        <f t="shared" si="3866"/>
        <v>0</v>
      </c>
      <c r="AP495" s="178">
        <f t="shared" si="3867"/>
        <v>0</v>
      </c>
      <c r="AQ495" s="127">
        <f t="shared" si="3867"/>
        <v>0</v>
      </c>
      <c r="AR495" s="225">
        <f t="shared" si="3868"/>
        <v>0</v>
      </c>
      <c r="AS495" s="136">
        <f t="shared" si="4002"/>
        <v>0</v>
      </c>
      <c r="AT495" s="131">
        <f t="shared" si="4002"/>
        <v>0</v>
      </c>
      <c r="AU495" s="69">
        <f t="shared" si="4003"/>
        <v>0</v>
      </c>
      <c r="AV495" s="162">
        <f t="shared" si="4004"/>
        <v>0</v>
      </c>
      <c r="AW495" s="130">
        <f t="shared" si="4004"/>
        <v>0</v>
      </c>
      <c r="AX495" s="18">
        <f t="shared" si="4005"/>
        <v>0</v>
      </c>
      <c r="AY495" s="136">
        <f t="shared" si="4006"/>
        <v>0</v>
      </c>
      <c r="AZ495" s="131">
        <f t="shared" si="4006"/>
        <v>0</v>
      </c>
      <c r="BA495" s="69">
        <f t="shared" si="4007"/>
        <v>0</v>
      </c>
      <c r="BB495" s="162">
        <f t="shared" si="4008"/>
        <v>0</v>
      </c>
      <c r="BC495" s="130">
        <f t="shared" si="4008"/>
        <v>0</v>
      </c>
      <c r="BD495" s="18">
        <f t="shared" si="4009"/>
        <v>0</v>
      </c>
      <c r="BE495" s="136">
        <f t="shared" si="4010"/>
        <v>0</v>
      </c>
      <c r="BF495" s="131">
        <f t="shared" si="4010"/>
        <v>0</v>
      </c>
      <c r="BG495" s="69">
        <f t="shared" si="4011"/>
        <v>0</v>
      </c>
      <c r="BH495" s="162">
        <f t="shared" si="4012"/>
        <v>0</v>
      </c>
      <c r="BI495" s="130">
        <f t="shared" si="4012"/>
        <v>0</v>
      </c>
      <c r="BJ495" s="18">
        <f t="shared" si="4013"/>
        <v>0</v>
      </c>
      <c r="BK495" s="136">
        <f t="shared" si="4014"/>
        <v>0</v>
      </c>
      <c r="BL495" s="131">
        <f t="shared" si="4014"/>
        <v>0</v>
      </c>
      <c r="BM495" s="69">
        <f t="shared" si="4015"/>
        <v>0</v>
      </c>
      <c r="BN495" s="162">
        <f t="shared" si="4016"/>
        <v>0</v>
      </c>
      <c r="BO495" s="130">
        <f t="shared" si="4016"/>
        <v>0</v>
      </c>
      <c r="BP495" s="18">
        <f t="shared" si="4017"/>
        <v>0</v>
      </c>
      <c r="BQ495" s="136">
        <f t="shared" si="4018"/>
        <v>0</v>
      </c>
      <c r="BR495" s="131">
        <f t="shared" si="4018"/>
        <v>0</v>
      </c>
      <c r="BS495" s="69">
        <f t="shared" si="4019"/>
        <v>0</v>
      </c>
      <c r="BT495" s="162">
        <f t="shared" si="4020"/>
        <v>0</v>
      </c>
      <c r="BU495" s="130">
        <f t="shared" si="4020"/>
        <v>0</v>
      </c>
      <c r="BV495" s="18">
        <f t="shared" si="4021"/>
        <v>0</v>
      </c>
      <c r="BW495" s="136">
        <f t="shared" si="4022"/>
        <v>0</v>
      </c>
      <c r="BX495" s="131">
        <f t="shared" si="4022"/>
        <v>0</v>
      </c>
      <c r="BY495" s="69">
        <f t="shared" si="4023"/>
        <v>0</v>
      </c>
      <c r="BZ495" s="162">
        <f t="shared" si="4024"/>
        <v>0</v>
      </c>
      <c r="CA495" s="130">
        <f t="shared" si="4024"/>
        <v>0</v>
      </c>
      <c r="CB495" s="18">
        <f t="shared" si="4025"/>
        <v>0</v>
      </c>
      <c r="CC495" s="136">
        <f t="shared" si="4026"/>
        <v>0</v>
      </c>
      <c r="CD495" s="131">
        <f t="shared" si="4026"/>
        <v>0</v>
      </c>
      <c r="CE495" s="69">
        <f t="shared" si="4027"/>
        <v>0</v>
      </c>
      <c r="CF495" s="162">
        <f t="shared" si="4028"/>
        <v>0</v>
      </c>
      <c r="CG495" s="130">
        <f t="shared" si="4028"/>
        <v>0</v>
      </c>
      <c r="CH495" s="18">
        <f t="shared" si="4029"/>
        <v>0</v>
      </c>
      <c r="CI495" s="136">
        <f t="shared" si="4030"/>
        <v>0</v>
      </c>
      <c r="CJ495" s="131">
        <f t="shared" si="4030"/>
        <v>0</v>
      </c>
      <c r="CK495" s="69">
        <f t="shared" si="4031"/>
        <v>0</v>
      </c>
      <c r="CL495" s="162">
        <f t="shared" si="4032"/>
        <v>0</v>
      </c>
      <c r="CM495" s="130">
        <f t="shared" si="4032"/>
        <v>0</v>
      </c>
      <c r="CN495" s="18">
        <f t="shared" si="4033"/>
        <v>0</v>
      </c>
      <c r="CO495" s="136">
        <f t="shared" si="4034"/>
        <v>0</v>
      </c>
      <c r="CP495" s="131">
        <f t="shared" si="4034"/>
        <v>0</v>
      </c>
      <c r="CQ495" s="69">
        <f t="shared" si="4035"/>
        <v>0</v>
      </c>
      <c r="CR495" s="162">
        <f t="shared" si="4036"/>
        <v>0</v>
      </c>
      <c r="CS495" s="130">
        <f t="shared" si="4036"/>
        <v>0</v>
      </c>
      <c r="CT495" s="18">
        <f t="shared" si="4037"/>
        <v>0</v>
      </c>
      <c r="CU495" s="136">
        <f t="shared" si="4038"/>
        <v>0</v>
      </c>
      <c r="CV495" s="131">
        <f t="shared" si="4038"/>
        <v>0</v>
      </c>
      <c r="CW495" s="69">
        <f t="shared" si="4039"/>
        <v>0</v>
      </c>
      <c r="CX495" s="162">
        <f t="shared" si="4040"/>
        <v>0</v>
      </c>
      <c r="CY495" s="130">
        <f t="shared" si="4040"/>
        <v>0</v>
      </c>
      <c r="CZ495" s="18">
        <f t="shared" si="4041"/>
        <v>0</v>
      </c>
      <c r="DA495" s="136">
        <f t="shared" si="4042"/>
        <v>0</v>
      </c>
      <c r="DB495" s="131">
        <f t="shared" si="4042"/>
        <v>0</v>
      </c>
      <c r="DC495" s="69">
        <f t="shared" si="4043"/>
        <v>0</v>
      </c>
      <c r="DD495" s="162">
        <f t="shared" si="4044"/>
        <v>0</v>
      </c>
      <c r="DE495" s="130">
        <f t="shared" si="4044"/>
        <v>0</v>
      </c>
      <c r="DF495" s="18">
        <f t="shared" si="4045"/>
        <v>0</v>
      </c>
      <c r="DG495" s="136">
        <f t="shared" si="4046"/>
        <v>0</v>
      </c>
      <c r="DH495" s="131">
        <f t="shared" si="4046"/>
        <v>0</v>
      </c>
      <c r="DI495" s="69">
        <f t="shared" si="4047"/>
        <v>0</v>
      </c>
      <c r="DJ495" s="162">
        <f t="shared" si="4048"/>
        <v>0</v>
      </c>
      <c r="DK495" s="130">
        <f t="shared" si="4048"/>
        <v>0</v>
      </c>
      <c r="DL495" s="18">
        <f t="shared" si="4049"/>
        <v>0</v>
      </c>
      <c r="DM495" s="136">
        <f t="shared" si="4050"/>
        <v>0</v>
      </c>
      <c r="DN495" s="131">
        <f t="shared" si="4050"/>
        <v>0</v>
      </c>
      <c r="DO495" s="69">
        <f t="shared" si="4051"/>
        <v>0</v>
      </c>
      <c r="DP495" s="162">
        <f t="shared" si="4052"/>
        <v>0</v>
      </c>
      <c r="DQ495" s="130">
        <f t="shared" si="4052"/>
        <v>0</v>
      </c>
      <c r="DR495" s="18">
        <f t="shared" si="4053"/>
        <v>0</v>
      </c>
      <c r="DS495" s="136">
        <f t="shared" si="4054"/>
        <v>0</v>
      </c>
      <c r="DT495" s="131">
        <f t="shared" si="4054"/>
        <v>0</v>
      </c>
      <c r="DU495" s="69">
        <f t="shared" si="4055"/>
        <v>0</v>
      </c>
      <c r="DV495" s="162">
        <f t="shared" si="4056"/>
        <v>0</v>
      </c>
      <c r="DW495" s="130">
        <f t="shared" si="4056"/>
        <v>0</v>
      </c>
      <c r="DX495" s="18">
        <f t="shared" si="4057"/>
        <v>0</v>
      </c>
      <c r="DY495" s="136">
        <f t="shared" si="4058"/>
        <v>0</v>
      </c>
      <c r="DZ495" s="131">
        <f t="shared" si="4058"/>
        <v>0</v>
      </c>
      <c r="EA495" s="69">
        <f t="shared" si="4059"/>
        <v>0</v>
      </c>
      <c r="EB495" s="162">
        <f t="shared" si="4060"/>
        <v>0</v>
      </c>
      <c r="EC495" s="130">
        <f t="shared" si="4060"/>
        <v>0</v>
      </c>
      <c r="ED495" s="18">
        <f t="shared" si="4061"/>
        <v>0</v>
      </c>
      <c r="EE495" s="136">
        <f t="shared" si="4062"/>
        <v>0</v>
      </c>
      <c r="EF495" s="131">
        <f t="shared" si="4062"/>
        <v>0</v>
      </c>
      <c r="EG495" s="69">
        <f t="shared" si="4063"/>
        <v>0</v>
      </c>
      <c r="EH495" s="162">
        <f t="shared" si="4064"/>
        <v>0</v>
      </c>
      <c r="EI495" s="130">
        <f t="shared" si="4064"/>
        <v>0</v>
      </c>
      <c r="EJ495" s="18">
        <f t="shared" si="4065"/>
        <v>0</v>
      </c>
      <c r="EK495" s="136">
        <f t="shared" si="4066"/>
        <v>0</v>
      </c>
      <c r="EL495" s="131">
        <f t="shared" si="4066"/>
        <v>0</v>
      </c>
      <c r="EM495" s="69">
        <f t="shared" si="4067"/>
        <v>0</v>
      </c>
      <c r="EN495" s="162">
        <f t="shared" si="4068"/>
        <v>0</v>
      </c>
      <c r="EO495" s="130">
        <f t="shared" si="4068"/>
        <v>0</v>
      </c>
      <c r="EP495" s="18">
        <f t="shared" si="4069"/>
        <v>0</v>
      </c>
      <c r="EQ495" s="136">
        <f t="shared" si="4070"/>
        <v>0</v>
      </c>
      <c r="ER495" s="131">
        <f t="shared" si="4070"/>
        <v>0</v>
      </c>
      <c r="ES495" s="69">
        <f t="shared" si="4071"/>
        <v>0</v>
      </c>
      <c r="ET495" s="162">
        <f t="shared" si="4072"/>
        <v>0</v>
      </c>
      <c r="EU495" s="130">
        <f t="shared" si="4072"/>
        <v>0</v>
      </c>
      <c r="EV495" s="18">
        <f t="shared" si="4073"/>
        <v>0</v>
      </c>
      <c r="EW495" s="136">
        <f t="shared" si="4074"/>
        <v>0</v>
      </c>
      <c r="EX495" s="131">
        <f t="shared" si="4074"/>
        <v>0</v>
      </c>
      <c r="EY495" s="69">
        <f t="shared" si="4075"/>
        <v>0</v>
      </c>
      <c r="EZ495" s="162">
        <f t="shared" si="4076"/>
        <v>0</v>
      </c>
      <c r="FA495" s="130">
        <f t="shared" si="4076"/>
        <v>0</v>
      </c>
      <c r="FB495" s="18">
        <f t="shared" si="4077"/>
        <v>0</v>
      </c>
      <c r="FC495" s="136">
        <f t="shared" si="4078"/>
        <v>0</v>
      </c>
      <c r="FD495" s="131">
        <f t="shared" si="4078"/>
        <v>0</v>
      </c>
      <c r="FE495" s="69">
        <f t="shared" si="4079"/>
        <v>0</v>
      </c>
      <c r="FF495" s="162">
        <f t="shared" si="4080"/>
        <v>0</v>
      </c>
      <c r="FG495" s="130">
        <f t="shared" si="4080"/>
        <v>0</v>
      </c>
      <c r="FH495" s="18">
        <f t="shared" si="4081"/>
        <v>0</v>
      </c>
      <c r="FI495" s="136">
        <f t="shared" si="4082"/>
        <v>0</v>
      </c>
      <c r="FJ495" s="131">
        <f t="shared" si="4082"/>
        <v>0</v>
      </c>
      <c r="FK495" s="69">
        <f t="shared" si="4083"/>
        <v>0</v>
      </c>
      <c r="FL495" s="162">
        <f t="shared" si="4084"/>
        <v>0</v>
      </c>
      <c r="FM495" s="130">
        <f t="shared" si="4084"/>
        <v>0</v>
      </c>
      <c r="FN495" s="18">
        <f t="shared" si="4085"/>
        <v>0</v>
      </c>
      <c r="FO495" s="136">
        <f t="shared" si="4086"/>
        <v>0</v>
      </c>
      <c r="FP495" s="131">
        <f t="shared" si="4086"/>
        <v>0</v>
      </c>
      <c r="FQ495" s="69">
        <f t="shared" si="4087"/>
        <v>0</v>
      </c>
      <c r="FR495" s="162">
        <f t="shared" si="4088"/>
        <v>0</v>
      </c>
      <c r="FS495" s="130">
        <f t="shared" si="4088"/>
        <v>0</v>
      </c>
      <c r="FT495" s="18">
        <f t="shared" si="4089"/>
        <v>0</v>
      </c>
      <c r="FU495" s="136">
        <f t="shared" si="4090"/>
        <v>0</v>
      </c>
      <c r="FV495" s="131">
        <f t="shared" si="4090"/>
        <v>0</v>
      </c>
      <c r="FW495" s="69">
        <f t="shared" si="4091"/>
        <v>0</v>
      </c>
      <c r="FX495" s="162">
        <f t="shared" si="4092"/>
        <v>0</v>
      </c>
      <c r="FY495" s="130">
        <f t="shared" si="4092"/>
        <v>0</v>
      </c>
      <c r="FZ495" s="18">
        <f t="shared" si="4093"/>
        <v>0</v>
      </c>
      <c r="GA495" s="136">
        <f t="shared" si="4094"/>
        <v>0</v>
      </c>
      <c r="GB495" s="131">
        <f t="shared" si="4094"/>
        <v>0</v>
      </c>
      <c r="GC495" s="69">
        <f t="shared" si="4095"/>
        <v>0</v>
      </c>
      <c r="GD495" s="162">
        <f t="shared" si="4096"/>
        <v>0</v>
      </c>
      <c r="GE495" s="130">
        <f t="shared" si="4096"/>
        <v>0</v>
      </c>
      <c r="GF495" s="18">
        <f t="shared" si="4097"/>
        <v>0</v>
      </c>
      <c r="GG495" s="136">
        <f t="shared" si="4098"/>
        <v>0</v>
      </c>
      <c r="GH495" s="131">
        <f t="shared" si="4098"/>
        <v>0</v>
      </c>
      <c r="GI495" s="69">
        <f t="shared" si="4099"/>
        <v>0</v>
      </c>
      <c r="GJ495" s="162">
        <f t="shared" si="4100"/>
        <v>0</v>
      </c>
      <c r="GK495" s="130">
        <f t="shared" si="4100"/>
        <v>0</v>
      </c>
      <c r="GL495" s="18">
        <f t="shared" si="4101"/>
        <v>0</v>
      </c>
      <c r="GM495" s="136">
        <f t="shared" si="4102"/>
        <v>0</v>
      </c>
      <c r="GN495" s="131">
        <f t="shared" si="4102"/>
        <v>0</v>
      </c>
      <c r="GO495" s="69">
        <f t="shared" si="4103"/>
        <v>0</v>
      </c>
      <c r="GP495" s="162">
        <f t="shared" si="4104"/>
        <v>0</v>
      </c>
      <c r="GQ495" s="130">
        <f t="shared" si="4104"/>
        <v>0</v>
      </c>
      <c r="GR495" s="18">
        <f t="shared" si="4105"/>
        <v>0</v>
      </c>
      <c r="GS495" s="136">
        <f t="shared" si="4106"/>
        <v>0</v>
      </c>
      <c r="GT495" s="131">
        <f t="shared" si="4106"/>
        <v>0</v>
      </c>
      <c r="GU495" s="69">
        <f t="shared" si="4107"/>
        <v>0</v>
      </c>
      <c r="GV495" s="162">
        <f t="shared" si="4108"/>
        <v>0</v>
      </c>
      <c r="GW495" s="130">
        <f t="shared" si="4108"/>
        <v>0</v>
      </c>
      <c r="GX495" s="18">
        <f t="shared" si="4109"/>
        <v>0</v>
      </c>
      <c r="GY495" s="136">
        <f t="shared" si="4110"/>
        <v>0</v>
      </c>
      <c r="GZ495" s="131">
        <f t="shared" si="4110"/>
        <v>0</v>
      </c>
      <c r="HA495" s="69">
        <f t="shared" si="4111"/>
        <v>0</v>
      </c>
      <c r="HB495" s="162">
        <f t="shared" si="4112"/>
        <v>0</v>
      </c>
      <c r="HC495" s="130">
        <f t="shared" si="4112"/>
        <v>0</v>
      </c>
      <c r="HD495" s="18">
        <f t="shared" si="4113"/>
        <v>0</v>
      </c>
      <c r="HE495" s="136">
        <f t="shared" si="4114"/>
        <v>0</v>
      </c>
      <c r="HF495" s="131">
        <f t="shared" si="4114"/>
        <v>0</v>
      </c>
      <c r="HG495" s="69">
        <f t="shared" si="4115"/>
        <v>0</v>
      </c>
      <c r="HH495" s="162">
        <f t="shared" si="4116"/>
        <v>0</v>
      </c>
      <c r="HI495" s="130">
        <f t="shared" si="4116"/>
        <v>0</v>
      </c>
      <c r="HJ495" s="18">
        <f t="shared" si="4117"/>
        <v>0</v>
      </c>
      <c r="HK495" s="136">
        <f t="shared" si="4118"/>
        <v>0</v>
      </c>
      <c r="HL495" s="131">
        <f t="shared" si="4118"/>
        <v>0</v>
      </c>
      <c r="HM495" s="69">
        <f t="shared" si="4119"/>
        <v>0</v>
      </c>
      <c r="HN495" s="162">
        <f t="shared" si="4120"/>
        <v>0</v>
      </c>
      <c r="HO495" s="130">
        <f t="shared" si="4120"/>
        <v>0</v>
      </c>
      <c r="HP495" s="18">
        <f t="shared" si="4121"/>
        <v>0</v>
      </c>
      <c r="HQ495" s="136">
        <f t="shared" si="4122"/>
        <v>0</v>
      </c>
      <c r="HR495" s="131">
        <f t="shared" si="4122"/>
        <v>0</v>
      </c>
      <c r="HS495" s="69">
        <f t="shared" si="4123"/>
        <v>0</v>
      </c>
      <c r="HT495" s="162">
        <f t="shared" si="4124"/>
        <v>0</v>
      </c>
      <c r="HU495" s="130">
        <f t="shared" si="4124"/>
        <v>0</v>
      </c>
      <c r="HV495" s="18">
        <f t="shared" si="4125"/>
        <v>0</v>
      </c>
      <c r="HW495" s="17"/>
      <c r="HX495" s="85"/>
      <c r="HY495" s="85"/>
      <c r="HZ495" s="2" t="str">
        <f t="shared" si="3850"/>
        <v>СКРЫТЬ</v>
      </c>
    </row>
    <row r="496" spans="1:234" ht="13.5" customHeight="1" x14ac:dyDescent="0.2">
      <c r="A496" s="37"/>
      <c r="B496" s="22"/>
      <c r="C496" s="22"/>
      <c r="D496" s="270"/>
      <c r="E496" s="270"/>
      <c r="F496" s="270"/>
      <c r="G496" s="22"/>
      <c r="H496" s="22" t="s">
        <v>94</v>
      </c>
      <c r="I496" s="42">
        <v>485</v>
      </c>
      <c r="J496" s="102">
        <f>SUBTOTAL(103,I$12:I496)*1</f>
        <v>94</v>
      </c>
      <c r="K496" s="108" t="s">
        <v>112</v>
      </c>
      <c r="L496" s="17"/>
      <c r="M496" s="255">
        <f t="shared" si="3994"/>
        <v>0</v>
      </c>
      <c r="N496" s="255">
        <f t="shared" si="4126"/>
        <v>0</v>
      </c>
      <c r="O496" s="118">
        <f t="shared" si="4126"/>
        <v>0</v>
      </c>
      <c r="P496" s="162">
        <f t="shared" ref="P496:T505" si="4127">SUMIF($K$511:$K$601,$K496,P$511:P$601)</f>
        <v>3495</v>
      </c>
      <c r="Q496" s="163">
        <f t="shared" si="4127"/>
        <v>696</v>
      </c>
      <c r="R496" s="163">
        <f t="shared" si="4127"/>
        <v>212</v>
      </c>
      <c r="S496" s="123">
        <f t="shared" ca="1" si="4127"/>
        <v>856</v>
      </c>
      <c r="T496" s="123">
        <f t="shared" si="4127"/>
        <v>372</v>
      </c>
      <c r="U496" s="91">
        <f t="shared" ref="U496:U505" ca="1" si="4128">T496-S496</f>
        <v>-484</v>
      </c>
      <c r="V496" s="91">
        <f t="shared" ref="V496:V505" si="4129">P496-T496</f>
        <v>3123</v>
      </c>
      <c r="W496" s="120">
        <f t="shared" ref="W496:W505" si="4130">IF(OR(AND(P496=0,T496=0),AND(P496="",T496="")),"",IF(AND(P496=0,T496&gt;0),1,T496/P496))</f>
        <v>0.10643776824034334</v>
      </c>
      <c r="X496" s="178">
        <f t="shared" ref="X496:AA505" si="4131">SUMIF($K$511:$K$601,$K496,X$511:X$601)</f>
        <v>160</v>
      </c>
      <c r="Y496" s="128">
        <f t="shared" si="4131"/>
        <v>160</v>
      </c>
      <c r="Z496" s="179">
        <f t="shared" ca="1" si="4131"/>
        <v>160</v>
      </c>
      <c r="AA496" s="127">
        <f t="shared" si="4131"/>
        <v>160</v>
      </c>
      <c r="AB496" s="67">
        <f t="shared" ref="AB496:AB505" ca="1" si="4132">IF(OR(AND(Z496=0,AA496=0),AND(Z496="",AA496="")),"",IF(AND(Z496=0,AA496&gt;0),1,AA496/Z496))</f>
        <v>1</v>
      </c>
      <c r="AC496" s="69">
        <f t="shared" ref="AC496:AC505" ca="1" si="4133">AA496-Z496</f>
        <v>0</v>
      </c>
      <c r="AD496" s="178">
        <f t="shared" ref="AD496:AE505" si="4134">SUMIF($K$511:$K$601,$K496,AD$511:AD$601)</f>
        <v>40</v>
      </c>
      <c r="AE496" s="127">
        <f t="shared" si="4134"/>
        <v>40</v>
      </c>
      <c r="AF496" s="225">
        <f t="shared" ref="AF496:AF505" si="4135">AE496-AD496</f>
        <v>0</v>
      </c>
      <c r="AG496" s="178">
        <f t="shared" ref="AG496:AH505" si="4136">SUMIF($K$511:$K$601,$K496,AG$511:AG$601)</f>
        <v>40</v>
      </c>
      <c r="AH496" s="127">
        <f t="shared" si="4136"/>
        <v>40</v>
      </c>
      <c r="AI496" s="225">
        <f t="shared" ref="AI496:AI505" si="4137">AH496-AG496</f>
        <v>0</v>
      </c>
      <c r="AJ496" s="178">
        <f t="shared" ref="AJ496:AK505" si="4138">SUMIF($K$511:$K$601,$K496,AJ$511:AJ$601)</f>
        <v>40</v>
      </c>
      <c r="AK496" s="127">
        <f t="shared" si="4138"/>
        <v>40</v>
      </c>
      <c r="AL496" s="225">
        <f t="shared" ref="AL496:AL505" si="4139">AK496-AJ496</f>
        <v>0</v>
      </c>
      <c r="AM496" s="178">
        <f t="shared" ref="AM496:AN505" si="4140">SUMIF($K$511:$K$601,$K496,AM$511:AM$601)</f>
        <v>40</v>
      </c>
      <c r="AN496" s="127">
        <f t="shared" si="4140"/>
        <v>40</v>
      </c>
      <c r="AO496" s="225">
        <f t="shared" ref="AO496:AO505" si="4141">AN496-AM496</f>
        <v>0</v>
      </c>
      <c r="AP496" s="178">
        <f t="shared" ref="AP496:AQ505" si="4142">SUMIF($K$511:$K$601,$K496,AP$511:AP$601)</f>
        <v>0</v>
      </c>
      <c r="AQ496" s="127">
        <f t="shared" si="4142"/>
        <v>0</v>
      </c>
      <c r="AR496" s="225">
        <f t="shared" ref="AR496:AR505" si="4143">AQ496-AP496</f>
        <v>0</v>
      </c>
      <c r="AS496" s="136">
        <f t="shared" ref="AS496:AT505" si="4144">SUMIF($K$511:$K$601,$K496,AS$511:AS$601)</f>
        <v>0</v>
      </c>
      <c r="AT496" s="131">
        <f t="shared" si="4144"/>
        <v>0</v>
      </c>
      <c r="AU496" s="69">
        <f t="shared" ref="AU496:AU505" si="4145">AT496-AS496</f>
        <v>0</v>
      </c>
      <c r="AV496" s="162">
        <f t="shared" ref="AV496:AW505" si="4146">SUMIF($K$511:$K$601,$K496,AV$511:AV$601)</f>
        <v>22</v>
      </c>
      <c r="AW496" s="130">
        <f t="shared" si="4146"/>
        <v>22</v>
      </c>
      <c r="AX496" s="18">
        <f t="shared" ref="AX496:AX505" si="4147">AW496-AV496</f>
        <v>0</v>
      </c>
      <c r="AY496" s="136">
        <f t="shared" ref="AY496:AZ505" si="4148">SUMIF($K$511:$K$601,$K496,AY$511:AY$601)</f>
        <v>0</v>
      </c>
      <c r="AZ496" s="131">
        <f t="shared" si="4148"/>
        <v>0</v>
      </c>
      <c r="BA496" s="69">
        <f t="shared" ref="BA496:BA505" si="4149">AZ496-AY496</f>
        <v>0</v>
      </c>
      <c r="BB496" s="162">
        <f t="shared" ref="BB496:BC505" si="4150">SUMIF($K$511:$K$601,$K496,BB$511:BB$601)</f>
        <v>22</v>
      </c>
      <c r="BC496" s="130">
        <f t="shared" si="4150"/>
        <v>22</v>
      </c>
      <c r="BD496" s="18">
        <f t="shared" ref="BD496:BD505" si="4151">BC496-BB496</f>
        <v>0</v>
      </c>
      <c r="BE496" s="136">
        <f t="shared" ref="BE496:BF505" si="4152">SUMIF($K$511:$K$601,$K496,BE$511:BE$601)</f>
        <v>0</v>
      </c>
      <c r="BF496" s="131">
        <f t="shared" si="4152"/>
        <v>0</v>
      </c>
      <c r="BG496" s="69">
        <f t="shared" ref="BG496:BG505" si="4153">BF496-BE496</f>
        <v>0</v>
      </c>
      <c r="BH496" s="162">
        <f t="shared" ref="BH496:BI505" si="4154">SUMIF($K$511:$K$601,$K496,BH$511:BH$601)</f>
        <v>22</v>
      </c>
      <c r="BI496" s="130">
        <f t="shared" si="4154"/>
        <v>22</v>
      </c>
      <c r="BJ496" s="18">
        <f t="shared" ref="BJ496:BJ505" si="4155">BI496-BH496</f>
        <v>0</v>
      </c>
      <c r="BK496" s="136">
        <f t="shared" ref="BK496:BL505" si="4156">SUMIF($K$511:$K$601,$K496,BK$511:BK$601)</f>
        <v>0</v>
      </c>
      <c r="BL496" s="131">
        <f t="shared" si="4156"/>
        <v>0</v>
      </c>
      <c r="BM496" s="69">
        <f t="shared" ref="BM496:BM505" si="4157">BL496-BK496</f>
        <v>0</v>
      </c>
      <c r="BN496" s="162">
        <f t="shared" ref="BN496:BO505" si="4158">SUMIF($K$511:$K$601,$K496,BN$511:BN$601)</f>
        <v>22</v>
      </c>
      <c r="BO496" s="130">
        <f t="shared" si="4158"/>
        <v>22</v>
      </c>
      <c r="BP496" s="18">
        <f t="shared" ref="BP496:BP505" si="4159">BO496-BN496</f>
        <v>0</v>
      </c>
      <c r="BQ496" s="136">
        <f t="shared" ref="BQ496:BR505" si="4160">SUMIF($K$511:$K$601,$K496,BQ$511:BQ$601)</f>
        <v>40</v>
      </c>
      <c r="BR496" s="131">
        <f t="shared" si="4160"/>
        <v>40</v>
      </c>
      <c r="BS496" s="69">
        <f t="shared" ref="BS496:BS505" si="4161">BR496-BQ496</f>
        <v>0</v>
      </c>
      <c r="BT496" s="162">
        <f t="shared" si="4020"/>
        <v>22</v>
      </c>
      <c r="BU496" s="130">
        <f t="shared" si="4020"/>
        <v>22</v>
      </c>
      <c r="BV496" s="18">
        <f t="shared" ref="BV496:BV505" si="4162">BU496-BT496</f>
        <v>0</v>
      </c>
      <c r="BW496" s="136">
        <f t="shared" ref="BW496:BX505" si="4163">SUMIF($K$511:$K$601,$K496,BW$511:BW$601)</f>
        <v>0</v>
      </c>
      <c r="BX496" s="131">
        <f t="shared" si="4163"/>
        <v>0</v>
      </c>
      <c r="BY496" s="69">
        <f t="shared" ref="BY496:BY505" si="4164">BX496-BW496</f>
        <v>0</v>
      </c>
      <c r="BZ496" s="162">
        <f t="shared" si="4024"/>
        <v>22</v>
      </c>
      <c r="CA496" s="130">
        <f t="shared" si="4024"/>
        <v>22</v>
      </c>
      <c r="CB496" s="18">
        <f t="shared" ref="CB496:CB505" si="4165">CA496-BZ496</f>
        <v>0</v>
      </c>
      <c r="CC496" s="136">
        <f t="shared" ref="CC496:CD505" si="4166">SUMIF($K$511:$K$601,$K496,CC$511:CC$601)</f>
        <v>0</v>
      </c>
      <c r="CD496" s="131">
        <f t="shared" si="4166"/>
        <v>0</v>
      </c>
      <c r="CE496" s="69">
        <f t="shared" ref="CE496:CE505" si="4167">CD496-CC496</f>
        <v>0</v>
      </c>
      <c r="CF496" s="162">
        <f t="shared" si="4028"/>
        <v>16</v>
      </c>
      <c r="CG496" s="130">
        <f t="shared" si="4028"/>
        <v>22</v>
      </c>
      <c r="CH496" s="18">
        <f t="shared" ref="CH496:CH505" si="4168">CG496-CF496</f>
        <v>6</v>
      </c>
      <c r="CI496" s="136">
        <f t="shared" ref="CI496:CJ505" si="4169">SUMIF($K$511:$K$601,$K496,CI$511:CI$601)</f>
        <v>0</v>
      </c>
      <c r="CJ496" s="131">
        <f t="shared" si="4169"/>
        <v>0</v>
      </c>
      <c r="CK496" s="69">
        <f t="shared" ref="CK496:CK505" si="4170">CJ496-CI496</f>
        <v>0</v>
      </c>
      <c r="CL496" s="162">
        <f t="shared" si="4032"/>
        <v>16</v>
      </c>
      <c r="CM496" s="130">
        <f t="shared" si="4032"/>
        <v>16</v>
      </c>
      <c r="CN496" s="18">
        <f t="shared" si="4033"/>
        <v>0</v>
      </c>
      <c r="CO496" s="136">
        <f t="shared" ref="CO496:CP505" si="4171">SUMIF($K$511:$K$601,$K496,CO$511:CO$601)</f>
        <v>0</v>
      </c>
      <c r="CP496" s="131">
        <f t="shared" si="4171"/>
        <v>0</v>
      </c>
      <c r="CQ496" s="69">
        <f t="shared" ref="CQ496:CQ505" si="4172">CP496-CO496</f>
        <v>0</v>
      </c>
      <c r="CR496" s="162">
        <f t="shared" si="4036"/>
        <v>16</v>
      </c>
      <c r="CS496" s="130">
        <f t="shared" si="4036"/>
        <v>16</v>
      </c>
      <c r="CT496" s="18">
        <f t="shared" si="4037"/>
        <v>0</v>
      </c>
      <c r="CU496" s="136">
        <f t="shared" ref="CU496:CV505" si="4173">SUMIF($K$511:$K$601,$K496,CU$511:CU$601)</f>
        <v>0</v>
      </c>
      <c r="CV496" s="131">
        <f t="shared" si="4173"/>
        <v>20</v>
      </c>
      <c r="CW496" s="69">
        <f t="shared" ref="CW496:CW505" si="4174">CV496-CU496</f>
        <v>20</v>
      </c>
      <c r="CX496" s="162">
        <f t="shared" si="4040"/>
        <v>16</v>
      </c>
      <c r="CY496" s="130">
        <f t="shared" si="4040"/>
        <v>16</v>
      </c>
      <c r="CZ496" s="18">
        <f t="shared" si="4041"/>
        <v>0</v>
      </c>
      <c r="DA496" s="136">
        <f t="shared" ref="DA496:DB505" si="4175">SUMIF($K$511:$K$601,$K496,DA$511:DA$601)</f>
        <v>0</v>
      </c>
      <c r="DB496" s="131">
        <f t="shared" si="4175"/>
        <v>0</v>
      </c>
      <c r="DC496" s="69">
        <f t="shared" ref="DC496:DC505" si="4176">DB496-DA496</f>
        <v>0</v>
      </c>
      <c r="DD496" s="162">
        <f t="shared" si="4044"/>
        <v>16</v>
      </c>
      <c r="DE496" s="130">
        <f t="shared" si="4044"/>
        <v>16</v>
      </c>
      <c r="DF496" s="18">
        <f t="shared" si="4045"/>
        <v>0</v>
      </c>
      <c r="DG496" s="136">
        <f t="shared" ref="DG496:DH505" si="4177">SUMIF($K$511:$K$601,$K496,DG$511:DG$601)</f>
        <v>40</v>
      </c>
      <c r="DH496" s="131">
        <f t="shared" si="4177"/>
        <v>20</v>
      </c>
      <c r="DI496" s="69">
        <f t="shared" ref="DI496:DI505" si="4178">DH496-DG496</f>
        <v>-20</v>
      </c>
      <c r="DJ496" s="162">
        <f t="shared" ref="DJ496:DK505" si="4179">SUMIF($K$511:$K$601,$K496,DJ$511:DJ$601)</f>
        <v>16</v>
      </c>
      <c r="DK496" s="130">
        <f t="shared" si="4179"/>
        <v>16</v>
      </c>
      <c r="DL496" s="18">
        <f t="shared" ref="DL496:DL505" si="4180">DK496-DJ496</f>
        <v>0</v>
      </c>
      <c r="DM496" s="136">
        <f t="shared" ref="DM496:DN505" si="4181">SUMIF($K$511:$K$601,$K496,DM$511:DM$601)</f>
        <v>0</v>
      </c>
      <c r="DN496" s="131">
        <f t="shared" si="4181"/>
        <v>0</v>
      </c>
      <c r="DO496" s="69">
        <f t="shared" ref="DO496:DO505" si="4182">DN496-DM496</f>
        <v>0</v>
      </c>
      <c r="DP496" s="162">
        <f t="shared" ref="DP496:DQ505" si="4183">SUMIF($K$511:$K$601,$K496,DP$511:DP$601)</f>
        <v>16</v>
      </c>
      <c r="DQ496" s="130">
        <f t="shared" si="4183"/>
        <v>16</v>
      </c>
      <c r="DR496" s="18">
        <f t="shared" ref="DR496:DR505" si="4184">DQ496-DP496</f>
        <v>0</v>
      </c>
      <c r="DS496" s="136">
        <f t="shared" ref="DS496:DT505" si="4185">SUMIF($K$511:$K$601,$K496,DS$511:DS$601)</f>
        <v>0</v>
      </c>
      <c r="DT496" s="131">
        <f t="shared" si="4185"/>
        <v>0</v>
      </c>
      <c r="DU496" s="69">
        <f t="shared" ref="DU496:DU505" si="4186">DT496-DS496</f>
        <v>0</v>
      </c>
      <c r="DV496" s="162">
        <f t="shared" ref="DV496:DW505" si="4187">SUMIF($K$511:$K$601,$K496,DV$511:DV$601)</f>
        <v>16</v>
      </c>
      <c r="DW496" s="130">
        <f t="shared" si="4187"/>
        <v>16</v>
      </c>
      <c r="DX496" s="18">
        <f t="shared" ref="DX496:DX505" si="4188">DW496-DV496</f>
        <v>0</v>
      </c>
      <c r="DY496" s="136">
        <f t="shared" ref="DY496:DZ505" si="4189">SUMIF($K$511:$K$601,$K496,DY$511:DY$601)</f>
        <v>0</v>
      </c>
      <c r="DZ496" s="131">
        <f t="shared" si="4189"/>
        <v>0</v>
      </c>
      <c r="EA496" s="69">
        <f t="shared" ref="EA496:EA505" si="4190">DZ496-DY496</f>
        <v>0</v>
      </c>
      <c r="EB496" s="162">
        <f t="shared" ref="EB496:EC505" si="4191">SUMIF($K$511:$K$601,$K496,EB$511:EB$601)</f>
        <v>16</v>
      </c>
      <c r="EC496" s="130">
        <f t="shared" si="4191"/>
        <v>16</v>
      </c>
      <c r="ED496" s="18">
        <f t="shared" ref="ED496:ED505" si="4192">EC496-EB496</f>
        <v>0</v>
      </c>
      <c r="EE496" s="136">
        <f t="shared" ref="EE496:EF505" si="4193">SUMIF($K$511:$K$601,$K496,EE$511:EE$601)</f>
        <v>0</v>
      </c>
      <c r="EF496" s="131">
        <f t="shared" si="4193"/>
        <v>0</v>
      </c>
      <c r="EG496" s="69">
        <f t="shared" ref="EG496:EG505" si="4194">EF496-EE496</f>
        <v>0</v>
      </c>
      <c r="EH496" s="162">
        <f t="shared" ref="EH496:EI505" si="4195">SUMIF($K$511:$K$601,$K496,EH$511:EH$601)</f>
        <v>16</v>
      </c>
      <c r="EI496" s="130">
        <f t="shared" si="4195"/>
        <v>16</v>
      </c>
      <c r="EJ496" s="18">
        <f t="shared" ref="EJ496:EJ505" si="4196">EI496-EH496</f>
        <v>0</v>
      </c>
      <c r="EK496" s="136">
        <f t="shared" ref="EK496:EL505" si="4197">SUMIF($K$511:$K$601,$K496,EK$511:EK$601)</f>
        <v>0</v>
      </c>
      <c r="EL496" s="131">
        <f t="shared" si="4197"/>
        <v>0</v>
      </c>
      <c r="EM496" s="69">
        <f t="shared" ref="EM496:EM505" si="4198">EL496-EK496</f>
        <v>0</v>
      </c>
      <c r="EN496" s="162">
        <f t="shared" ref="EN496:EO505" si="4199">SUMIF($K$511:$K$601,$K496,EN$511:EN$601)</f>
        <v>16</v>
      </c>
      <c r="EO496" s="130">
        <f t="shared" si="4199"/>
        <v>16</v>
      </c>
      <c r="EP496" s="18">
        <f t="shared" ref="EP496:EP505" si="4200">EO496-EN496</f>
        <v>0</v>
      </c>
      <c r="EQ496" s="136">
        <f t="shared" ref="EQ496:ER505" si="4201">SUMIF($K$511:$K$601,$K496,EQ$511:EQ$601)</f>
        <v>0</v>
      </c>
      <c r="ER496" s="131">
        <f t="shared" si="4201"/>
        <v>0</v>
      </c>
      <c r="ES496" s="69">
        <f t="shared" ref="ES496:ES505" si="4202">ER496-EQ496</f>
        <v>0</v>
      </c>
      <c r="ET496" s="162">
        <f t="shared" ref="ET496:EU505" si="4203">SUMIF($K$511:$K$601,$K496,ET$511:ET$601)</f>
        <v>16</v>
      </c>
      <c r="EU496" s="130">
        <f t="shared" si="4203"/>
        <v>16</v>
      </c>
      <c r="EV496" s="18">
        <f t="shared" ref="EV496:EV505" si="4204">EU496-ET496</f>
        <v>0</v>
      </c>
      <c r="EW496" s="136">
        <f t="shared" ref="EW496:EX505" si="4205">SUMIF($K$511:$K$601,$K496,EW$511:EW$601)</f>
        <v>0</v>
      </c>
      <c r="EX496" s="131">
        <f t="shared" si="4205"/>
        <v>0</v>
      </c>
      <c r="EY496" s="69">
        <f t="shared" ref="EY496:EY505" si="4206">EX496-EW496</f>
        <v>0</v>
      </c>
      <c r="EZ496" s="162">
        <f t="shared" ref="EZ496:FA505" si="4207">SUMIF($K$511:$K$601,$K496,EZ$511:EZ$601)</f>
        <v>16</v>
      </c>
      <c r="FA496" s="130">
        <f t="shared" si="4207"/>
        <v>16</v>
      </c>
      <c r="FB496" s="18">
        <f t="shared" ref="FB496:FB505" si="4208">FA496-EZ496</f>
        <v>0</v>
      </c>
      <c r="FC496" s="136">
        <f t="shared" ref="FC496:FD505" si="4209">SUMIF($K$511:$K$601,$K496,FC$511:FC$601)</f>
        <v>40</v>
      </c>
      <c r="FD496" s="131">
        <f t="shared" si="4209"/>
        <v>40</v>
      </c>
      <c r="FE496" s="69">
        <f t="shared" ref="FE496:FE505" si="4210">FD496-FC496</f>
        <v>0</v>
      </c>
      <c r="FF496" s="162">
        <f t="shared" ref="FF496:FG505" si="4211">SUMIF($K$511:$K$601,$K496,FF$511:FF$601)</f>
        <v>16</v>
      </c>
      <c r="FG496" s="130">
        <f t="shared" si="4211"/>
        <v>16</v>
      </c>
      <c r="FH496" s="18">
        <f t="shared" ref="FH496:FH505" si="4212">FG496-FF496</f>
        <v>0</v>
      </c>
      <c r="FI496" s="136">
        <f t="shared" ref="FI496:FJ505" si="4213">SUMIF($K$511:$K$601,$K496,FI$511:FI$601)</f>
        <v>0</v>
      </c>
      <c r="FJ496" s="131">
        <f t="shared" si="4213"/>
        <v>0</v>
      </c>
      <c r="FK496" s="69">
        <f t="shared" ref="FK496:FK505" si="4214">FJ496-FI496</f>
        <v>0</v>
      </c>
      <c r="FL496" s="162">
        <f t="shared" ref="FL496:FM505" si="4215">SUMIF($K$511:$K$601,$K496,FL$511:FL$601)</f>
        <v>16</v>
      </c>
      <c r="FM496" s="130">
        <f t="shared" si="4215"/>
        <v>16</v>
      </c>
      <c r="FN496" s="18">
        <f t="shared" ref="FN496:FN505" si="4216">FM496-FL496</f>
        <v>0</v>
      </c>
      <c r="FO496" s="136">
        <f t="shared" ref="FO496:FP505" si="4217">SUMIF($K$511:$K$601,$K496,FO$511:FO$601)</f>
        <v>0</v>
      </c>
      <c r="FP496" s="131">
        <f t="shared" si="4217"/>
        <v>0</v>
      </c>
      <c r="FQ496" s="69">
        <f t="shared" ref="FQ496:FQ505" si="4218">FP496-FO496</f>
        <v>0</v>
      </c>
      <c r="FR496" s="162">
        <f t="shared" ref="FR496:FS505" si="4219">SUMIF($K$511:$K$601,$K496,FR$511:FR$601)</f>
        <v>16</v>
      </c>
      <c r="FS496" s="130">
        <f t="shared" si="4219"/>
        <v>16</v>
      </c>
      <c r="FT496" s="18">
        <f t="shared" ref="FT496:FT505" si="4220">FS496-FR496</f>
        <v>0</v>
      </c>
      <c r="FU496" s="136">
        <f t="shared" ref="FU496:FV505" si="4221">SUMIF($K$511:$K$601,$K496,FU$511:FU$601)</f>
        <v>0</v>
      </c>
      <c r="FV496" s="131">
        <f t="shared" si="4221"/>
        <v>0</v>
      </c>
      <c r="FW496" s="69">
        <f t="shared" ref="FW496:FW505" si="4222">FV496-FU496</f>
        <v>0</v>
      </c>
      <c r="FX496" s="162">
        <f t="shared" ref="FX496:FY505" si="4223">SUMIF($K$511:$K$601,$K496,FX$511:FX$601)</f>
        <v>16</v>
      </c>
      <c r="FY496" s="130">
        <f t="shared" si="4223"/>
        <v>16</v>
      </c>
      <c r="FZ496" s="18">
        <f t="shared" ref="FZ496:FZ505" si="4224">FY496-FX496</f>
        <v>0</v>
      </c>
      <c r="GA496" s="136">
        <f t="shared" ref="GA496:GB505" si="4225">SUMIF($K$511:$K$601,$K496,GA$511:GA$601)</f>
        <v>0</v>
      </c>
      <c r="GB496" s="131">
        <f t="shared" si="4225"/>
        <v>0</v>
      </c>
      <c r="GC496" s="69">
        <f t="shared" ref="GC496:GC505" si="4226">GB496-GA496</f>
        <v>0</v>
      </c>
      <c r="GD496" s="162">
        <f t="shared" ref="GD496:GE505" si="4227">SUMIF($K$511:$K$601,$K496,GD$511:GD$601)</f>
        <v>16</v>
      </c>
      <c r="GE496" s="130">
        <f t="shared" si="4227"/>
        <v>16</v>
      </c>
      <c r="GF496" s="18">
        <f t="shared" ref="GF496:GF505" si="4228">GE496-GD496</f>
        <v>0</v>
      </c>
      <c r="GG496" s="136">
        <f t="shared" ref="GG496:GH505" si="4229">SUMIF($K$511:$K$601,$K496,GG$511:GG$601)</f>
        <v>0</v>
      </c>
      <c r="GH496" s="131">
        <f t="shared" si="4229"/>
        <v>0</v>
      </c>
      <c r="GI496" s="69">
        <f t="shared" ref="GI496:GI505" si="4230">GH496-GG496</f>
        <v>0</v>
      </c>
      <c r="GJ496" s="162">
        <f t="shared" ref="GJ496:GK505" si="4231">SUMIF($K$511:$K$601,$K496,GJ$511:GJ$601)</f>
        <v>16</v>
      </c>
      <c r="GK496" s="130">
        <f t="shared" si="4231"/>
        <v>16</v>
      </c>
      <c r="GL496" s="18">
        <f t="shared" ref="GL496:GL505" si="4232">GK496-GJ496</f>
        <v>0</v>
      </c>
      <c r="GM496" s="136">
        <f t="shared" ref="GM496:GN505" si="4233">SUMIF($K$511:$K$601,$K496,GM$511:GM$601)</f>
        <v>40</v>
      </c>
      <c r="GN496" s="131">
        <f t="shared" si="4233"/>
        <v>40</v>
      </c>
      <c r="GO496" s="69">
        <f t="shared" ref="GO496:GO505" si="4234">GN496-GM496</f>
        <v>0</v>
      </c>
      <c r="GP496" s="162">
        <f t="shared" ref="GP496:GQ505" si="4235">SUMIF($K$511:$K$601,$K496,GP$511:GP$601)</f>
        <v>16</v>
      </c>
      <c r="GQ496" s="130">
        <f t="shared" si="4235"/>
        <v>16</v>
      </c>
      <c r="GR496" s="18">
        <f t="shared" ref="GR496:GR505" si="4236">GQ496-GP496</f>
        <v>0</v>
      </c>
      <c r="GS496" s="136">
        <f t="shared" ref="GS496:GT505" si="4237">SUMIF($K$511:$K$601,$K496,GS$511:GS$601)</f>
        <v>0</v>
      </c>
      <c r="GT496" s="131">
        <f t="shared" si="4237"/>
        <v>0</v>
      </c>
      <c r="GU496" s="69">
        <f t="shared" ref="GU496:GU505" si="4238">GT496-GS496</f>
        <v>0</v>
      </c>
      <c r="GV496" s="162">
        <f t="shared" ref="GV496:GW505" si="4239">SUMIF($K$511:$K$601,$K496,GV$511:GV$601)</f>
        <v>16</v>
      </c>
      <c r="GW496" s="130">
        <f t="shared" si="4239"/>
        <v>16</v>
      </c>
      <c r="GX496" s="18">
        <f t="shared" ref="GX496:GX505" si="4240">GW496-GV496</f>
        <v>0</v>
      </c>
      <c r="GY496" s="136">
        <f t="shared" ref="GY496:GZ505" si="4241">SUMIF($K$511:$K$601,$K496,GY$511:GY$601)</f>
        <v>0</v>
      </c>
      <c r="GZ496" s="131">
        <f t="shared" si="4241"/>
        <v>0</v>
      </c>
      <c r="HA496" s="69">
        <f t="shared" ref="HA496:HA505" si="4242">GZ496-GY496</f>
        <v>0</v>
      </c>
      <c r="HB496" s="162">
        <f t="shared" ref="HB496:HC505" si="4243">SUMIF($K$511:$K$601,$K496,HB$511:HB$601)</f>
        <v>16</v>
      </c>
      <c r="HC496" s="130">
        <f t="shared" si="4243"/>
        <v>16</v>
      </c>
      <c r="HD496" s="18">
        <f t="shared" ref="HD496:HD505" si="4244">HC496-HB496</f>
        <v>0</v>
      </c>
      <c r="HE496" s="136">
        <f t="shared" ref="HE496:HF505" si="4245">SUMIF($K$511:$K$601,$K496,HE$511:HE$601)</f>
        <v>0</v>
      </c>
      <c r="HF496" s="131">
        <f t="shared" si="4245"/>
        <v>0</v>
      </c>
      <c r="HG496" s="69">
        <f t="shared" ref="HG496:HG505" si="4246">HF496-HE496</f>
        <v>0</v>
      </c>
      <c r="HH496" s="162">
        <f t="shared" ref="HH496:HI505" si="4247">SUMIF($K$511:$K$601,$K496,HH$511:HH$601)</f>
        <v>0</v>
      </c>
      <c r="HI496" s="130">
        <f t="shared" si="4247"/>
        <v>0</v>
      </c>
      <c r="HJ496" s="18">
        <f t="shared" ref="HJ496:HJ505" si="4248">HI496-HH496</f>
        <v>0</v>
      </c>
      <c r="HK496" s="136">
        <f t="shared" ref="HK496:HL505" si="4249">SUMIF($K$511:$K$601,$K496,HK$511:HK$601)</f>
        <v>0</v>
      </c>
      <c r="HL496" s="131">
        <f t="shared" si="4249"/>
        <v>0</v>
      </c>
      <c r="HM496" s="69">
        <f t="shared" ref="HM496:HM505" si="4250">HL496-HK496</f>
        <v>0</v>
      </c>
      <c r="HN496" s="162">
        <f t="shared" ref="HN496:HO505" si="4251">SUMIF($K$511:$K$601,$K496,HN$511:HN$601)</f>
        <v>0</v>
      </c>
      <c r="HO496" s="130">
        <f t="shared" si="4251"/>
        <v>0</v>
      </c>
      <c r="HP496" s="18">
        <f t="shared" ref="HP496:HP505" si="4252">HO496-HN496</f>
        <v>0</v>
      </c>
      <c r="HQ496" s="136">
        <f t="shared" ref="HQ496:HR505" si="4253">SUMIF($K$511:$K$601,$K496,HQ$511:HQ$601)</f>
        <v>0</v>
      </c>
      <c r="HR496" s="131">
        <f t="shared" si="4253"/>
        <v>0</v>
      </c>
      <c r="HS496" s="69">
        <f t="shared" ref="HS496:HS505" si="4254">HR496-HQ496</f>
        <v>0</v>
      </c>
      <c r="HT496" s="162">
        <f t="shared" ref="HT496:HU505" si="4255">SUMIF($K$511:$K$601,$K496,HT$511:HT$601)</f>
        <v>0</v>
      </c>
      <c r="HU496" s="130">
        <f t="shared" si="4255"/>
        <v>0</v>
      </c>
      <c r="HV496" s="18">
        <f t="shared" ref="HV496:HV505" si="4256">HU496-HT496</f>
        <v>0</v>
      </c>
      <c r="HW496" s="104" t="s">
        <v>83</v>
      </c>
      <c r="HX496" s="85"/>
      <c r="HY496" s="85"/>
      <c r="HZ496" s="2">
        <f t="shared" si="3850"/>
        <v>1</v>
      </c>
    </row>
    <row r="497" spans="1:234" ht="13.5" customHeight="1" x14ac:dyDescent="0.2">
      <c r="A497" s="37"/>
      <c r="B497" s="22"/>
      <c r="C497" s="22"/>
      <c r="D497" s="100"/>
      <c r="E497" s="100"/>
      <c r="F497" s="100"/>
      <c r="G497" s="22"/>
      <c r="H497" s="22" t="s">
        <v>94</v>
      </c>
      <c r="I497" s="42">
        <v>486</v>
      </c>
      <c r="J497" s="102">
        <f>SUBTOTAL(103,I$12:I497)*1</f>
        <v>95</v>
      </c>
      <c r="K497" s="108" t="s">
        <v>13</v>
      </c>
      <c r="L497" s="17"/>
      <c r="M497" s="255">
        <f t="shared" si="3994"/>
        <v>43797</v>
      </c>
      <c r="N497" s="255">
        <f t="shared" si="4126"/>
        <v>44115</v>
      </c>
      <c r="O497" s="118">
        <f t="shared" si="4126"/>
        <v>44115</v>
      </c>
      <c r="P497" s="162">
        <f t="shared" si="4127"/>
        <v>8662</v>
      </c>
      <c r="Q497" s="163">
        <f t="shared" si="4127"/>
        <v>7677.2000000000007</v>
      </c>
      <c r="R497" s="163">
        <f t="shared" si="4127"/>
        <v>8156.8</v>
      </c>
      <c r="S497" s="123">
        <f t="shared" ca="1" si="4127"/>
        <v>7898</v>
      </c>
      <c r="T497" s="123">
        <f t="shared" si="4127"/>
        <v>8424.4</v>
      </c>
      <c r="U497" s="91">
        <f t="shared" ca="1" si="4128"/>
        <v>526.39999999999964</v>
      </c>
      <c r="V497" s="91">
        <f t="shared" si="4129"/>
        <v>237.60000000000036</v>
      </c>
      <c r="W497" s="120">
        <f t="shared" si="4130"/>
        <v>0.97256984530131607</v>
      </c>
      <c r="X497" s="178">
        <f t="shared" si="4131"/>
        <v>220.8</v>
      </c>
      <c r="Y497" s="128">
        <f t="shared" si="4131"/>
        <v>220.79999999999995</v>
      </c>
      <c r="Z497" s="179">
        <f t="shared" ca="1" si="4131"/>
        <v>220.79999999999995</v>
      </c>
      <c r="AA497" s="127">
        <f t="shared" si="4131"/>
        <v>267.60000000000002</v>
      </c>
      <c r="AB497" s="67">
        <f t="shared" ca="1" si="4132"/>
        <v>1.2119565217391308</v>
      </c>
      <c r="AC497" s="69">
        <f t="shared" ca="1" si="4133"/>
        <v>46.800000000000068</v>
      </c>
      <c r="AD497" s="178">
        <f t="shared" si="4134"/>
        <v>58.8</v>
      </c>
      <c r="AE497" s="127">
        <f t="shared" si="4134"/>
        <v>63.600000000000009</v>
      </c>
      <c r="AF497" s="225">
        <f t="shared" si="4135"/>
        <v>4.8000000000000114</v>
      </c>
      <c r="AG497" s="178">
        <f t="shared" si="4136"/>
        <v>55.2</v>
      </c>
      <c r="AH497" s="127">
        <f t="shared" si="4136"/>
        <v>72</v>
      </c>
      <c r="AI497" s="225">
        <f t="shared" si="4137"/>
        <v>16.799999999999997</v>
      </c>
      <c r="AJ497" s="178">
        <f t="shared" si="4138"/>
        <v>55.2</v>
      </c>
      <c r="AK497" s="127">
        <f t="shared" si="4138"/>
        <v>62.399999999999991</v>
      </c>
      <c r="AL497" s="225">
        <f t="shared" si="4139"/>
        <v>7.1999999999999886</v>
      </c>
      <c r="AM497" s="178">
        <f t="shared" si="4140"/>
        <v>51.600000000000009</v>
      </c>
      <c r="AN497" s="127">
        <f t="shared" si="4140"/>
        <v>69.600000000000009</v>
      </c>
      <c r="AO497" s="225">
        <f t="shared" si="4141"/>
        <v>18</v>
      </c>
      <c r="AP497" s="178">
        <f t="shared" si="4142"/>
        <v>0</v>
      </c>
      <c r="AQ497" s="127">
        <f t="shared" si="4142"/>
        <v>0</v>
      </c>
      <c r="AR497" s="225">
        <f t="shared" si="4143"/>
        <v>0</v>
      </c>
      <c r="AS497" s="136">
        <f t="shared" si="4144"/>
        <v>8.4</v>
      </c>
      <c r="AT497" s="131">
        <f t="shared" si="4144"/>
        <v>8.4</v>
      </c>
      <c r="AU497" s="69">
        <f t="shared" si="4145"/>
        <v>0</v>
      </c>
      <c r="AV497" s="162">
        <f t="shared" si="4146"/>
        <v>140</v>
      </c>
      <c r="AW497" s="130">
        <f t="shared" si="4146"/>
        <v>150</v>
      </c>
      <c r="AX497" s="18">
        <f t="shared" si="4147"/>
        <v>10</v>
      </c>
      <c r="AY497" s="136">
        <f t="shared" si="4148"/>
        <v>8.4</v>
      </c>
      <c r="AZ497" s="131">
        <f t="shared" si="4148"/>
        <v>9.6</v>
      </c>
      <c r="BA497" s="69">
        <f t="shared" si="4149"/>
        <v>1.1999999999999993</v>
      </c>
      <c r="BB497" s="162">
        <f t="shared" si="4150"/>
        <v>140</v>
      </c>
      <c r="BC497" s="130">
        <f t="shared" si="4150"/>
        <v>155</v>
      </c>
      <c r="BD497" s="18">
        <f t="shared" si="4151"/>
        <v>15</v>
      </c>
      <c r="BE497" s="136">
        <f t="shared" si="4152"/>
        <v>8.4</v>
      </c>
      <c r="BF497" s="131">
        <f t="shared" si="4152"/>
        <v>9.6</v>
      </c>
      <c r="BG497" s="69">
        <f t="shared" si="4153"/>
        <v>1.1999999999999993</v>
      </c>
      <c r="BH497" s="162">
        <f t="shared" si="4154"/>
        <v>140</v>
      </c>
      <c r="BI497" s="130">
        <f t="shared" si="4154"/>
        <v>155</v>
      </c>
      <c r="BJ497" s="18">
        <f t="shared" si="4155"/>
        <v>15</v>
      </c>
      <c r="BK497" s="136">
        <f t="shared" si="4156"/>
        <v>8.4</v>
      </c>
      <c r="BL497" s="131">
        <f t="shared" si="4156"/>
        <v>9.6</v>
      </c>
      <c r="BM497" s="69">
        <f t="shared" si="4157"/>
        <v>1.1999999999999993</v>
      </c>
      <c r="BN497" s="162">
        <f t="shared" si="4158"/>
        <v>140</v>
      </c>
      <c r="BO497" s="130">
        <f t="shared" si="4158"/>
        <v>152</v>
      </c>
      <c r="BP497" s="18">
        <f t="shared" si="4159"/>
        <v>12</v>
      </c>
      <c r="BQ497" s="136">
        <f t="shared" si="4160"/>
        <v>8.4</v>
      </c>
      <c r="BR497" s="131">
        <f t="shared" si="4160"/>
        <v>9.6</v>
      </c>
      <c r="BS497" s="69">
        <f t="shared" si="4161"/>
        <v>1.1999999999999993</v>
      </c>
      <c r="BT497" s="162">
        <f t="shared" si="4020"/>
        <v>140</v>
      </c>
      <c r="BU497" s="130">
        <f t="shared" si="4020"/>
        <v>152</v>
      </c>
      <c r="BV497" s="18">
        <f t="shared" si="4162"/>
        <v>12</v>
      </c>
      <c r="BW497" s="136">
        <f t="shared" si="4163"/>
        <v>8.4</v>
      </c>
      <c r="BX497" s="131">
        <f t="shared" si="4163"/>
        <v>7.2</v>
      </c>
      <c r="BY497" s="69">
        <f t="shared" si="4164"/>
        <v>-1.2000000000000002</v>
      </c>
      <c r="BZ497" s="162">
        <f t="shared" si="4024"/>
        <v>140</v>
      </c>
      <c r="CA497" s="130">
        <f t="shared" si="4024"/>
        <v>152</v>
      </c>
      <c r="CB497" s="18">
        <f t="shared" si="4165"/>
        <v>12</v>
      </c>
      <c r="CC497" s="136">
        <f t="shared" si="4166"/>
        <v>8.4</v>
      </c>
      <c r="CD497" s="131">
        <f t="shared" si="4166"/>
        <v>9.6</v>
      </c>
      <c r="CE497" s="69">
        <f t="shared" si="4167"/>
        <v>1.1999999999999993</v>
      </c>
      <c r="CF497" s="162">
        <f t="shared" si="4028"/>
        <v>140</v>
      </c>
      <c r="CG497" s="130">
        <f t="shared" si="4028"/>
        <v>152</v>
      </c>
      <c r="CH497" s="18">
        <f t="shared" si="4168"/>
        <v>12</v>
      </c>
      <c r="CI497" s="136">
        <f t="shared" si="4169"/>
        <v>8.4</v>
      </c>
      <c r="CJ497" s="131">
        <f t="shared" si="4169"/>
        <v>9.6</v>
      </c>
      <c r="CK497" s="69">
        <f t="shared" si="4170"/>
        <v>1.1999999999999993</v>
      </c>
      <c r="CL497" s="162">
        <f t="shared" si="4032"/>
        <v>140</v>
      </c>
      <c r="CM497" s="130">
        <f t="shared" si="4032"/>
        <v>177</v>
      </c>
      <c r="CN497" s="18">
        <f t="shared" si="4033"/>
        <v>37</v>
      </c>
      <c r="CO497" s="136">
        <f t="shared" si="4171"/>
        <v>8.4</v>
      </c>
      <c r="CP497" s="131">
        <f t="shared" si="4171"/>
        <v>9.6</v>
      </c>
      <c r="CQ497" s="69">
        <f t="shared" si="4172"/>
        <v>1.1999999999999993</v>
      </c>
      <c r="CR497" s="162">
        <f t="shared" si="4036"/>
        <v>140</v>
      </c>
      <c r="CS497" s="130">
        <f t="shared" si="4036"/>
        <v>177</v>
      </c>
      <c r="CT497" s="18">
        <f t="shared" si="4037"/>
        <v>37</v>
      </c>
      <c r="CU497" s="136">
        <f t="shared" si="4173"/>
        <v>8.4</v>
      </c>
      <c r="CV497" s="131">
        <f t="shared" si="4173"/>
        <v>9.6</v>
      </c>
      <c r="CW497" s="69">
        <f t="shared" si="4174"/>
        <v>1.1999999999999993</v>
      </c>
      <c r="CX497" s="162">
        <f t="shared" si="4040"/>
        <v>140</v>
      </c>
      <c r="CY497" s="130">
        <f t="shared" si="4040"/>
        <v>177</v>
      </c>
      <c r="CZ497" s="18">
        <f t="shared" si="4041"/>
        <v>37</v>
      </c>
      <c r="DA497" s="136">
        <f t="shared" si="4175"/>
        <v>8.4</v>
      </c>
      <c r="DB497" s="131">
        <f t="shared" si="4175"/>
        <v>10.8</v>
      </c>
      <c r="DC497" s="69">
        <f t="shared" si="4176"/>
        <v>2.4000000000000004</v>
      </c>
      <c r="DD497" s="162">
        <f t="shared" si="4044"/>
        <v>140</v>
      </c>
      <c r="DE497" s="130">
        <f t="shared" si="4044"/>
        <v>177</v>
      </c>
      <c r="DF497" s="18">
        <f t="shared" si="4045"/>
        <v>37</v>
      </c>
      <c r="DG497" s="136">
        <f t="shared" si="4177"/>
        <v>7.2</v>
      </c>
      <c r="DH497" s="131">
        <f t="shared" si="4177"/>
        <v>10.8</v>
      </c>
      <c r="DI497" s="69">
        <f t="shared" si="4178"/>
        <v>3.6000000000000005</v>
      </c>
      <c r="DJ497" s="162">
        <f t="shared" si="4179"/>
        <v>140</v>
      </c>
      <c r="DK497" s="130">
        <f t="shared" si="4179"/>
        <v>177</v>
      </c>
      <c r="DL497" s="18">
        <f t="shared" si="4180"/>
        <v>37</v>
      </c>
      <c r="DM497" s="136">
        <f t="shared" si="4181"/>
        <v>7.2</v>
      </c>
      <c r="DN497" s="131">
        <f t="shared" si="4181"/>
        <v>10.8</v>
      </c>
      <c r="DO497" s="69">
        <f t="shared" si="4182"/>
        <v>3.6000000000000005</v>
      </c>
      <c r="DP497" s="162">
        <f t="shared" si="4183"/>
        <v>140</v>
      </c>
      <c r="DQ497" s="130">
        <f t="shared" si="4183"/>
        <v>177</v>
      </c>
      <c r="DR497" s="18">
        <f t="shared" si="4184"/>
        <v>37</v>
      </c>
      <c r="DS497" s="136">
        <f t="shared" si="4185"/>
        <v>7.2</v>
      </c>
      <c r="DT497" s="131">
        <f t="shared" si="4185"/>
        <v>10.8</v>
      </c>
      <c r="DU497" s="69">
        <f t="shared" si="4186"/>
        <v>3.6000000000000005</v>
      </c>
      <c r="DV497" s="162">
        <f t="shared" si="4187"/>
        <v>140</v>
      </c>
      <c r="DW497" s="130">
        <f t="shared" si="4187"/>
        <v>177</v>
      </c>
      <c r="DX497" s="18">
        <f t="shared" si="4188"/>
        <v>37</v>
      </c>
      <c r="DY497" s="136">
        <f t="shared" si="4189"/>
        <v>7.2</v>
      </c>
      <c r="DZ497" s="131">
        <f t="shared" si="4189"/>
        <v>10.8</v>
      </c>
      <c r="EA497" s="69">
        <f t="shared" si="4190"/>
        <v>3.6000000000000005</v>
      </c>
      <c r="EB497" s="162">
        <f t="shared" si="4191"/>
        <v>140</v>
      </c>
      <c r="EC497" s="130">
        <f t="shared" si="4191"/>
        <v>148</v>
      </c>
      <c r="ED497" s="18">
        <f t="shared" si="4192"/>
        <v>8</v>
      </c>
      <c r="EE497" s="136">
        <f t="shared" si="4193"/>
        <v>8.4</v>
      </c>
      <c r="EF497" s="131">
        <f t="shared" si="4193"/>
        <v>8.4</v>
      </c>
      <c r="EG497" s="69">
        <f t="shared" si="4194"/>
        <v>0</v>
      </c>
      <c r="EH497" s="162">
        <f t="shared" si="4195"/>
        <v>140</v>
      </c>
      <c r="EI497" s="130">
        <f t="shared" si="4195"/>
        <v>146</v>
      </c>
      <c r="EJ497" s="18">
        <f t="shared" si="4196"/>
        <v>6</v>
      </c>
      <c r="EK497" s="136">
        <f t="shared" si="4197"/>
        <v>8.4</v>
      </c>
      <c r="EL497" s="131">
        <f t="shared" si="4197"/>
        <v>8.4</v>
      </c>
      <c r="EM497" s="69">
        <f t="shared" si="4198"/>
        <v>0</v>
      </c>
      <c r="EN497" s="162">
        <f t="shared" si="4199"/>
        <v>140</v>
      </c>
      <c r="EO497" s="130">
        <f t="shared" si="4199"/>
        <v>146</v>
      </c>
      <c r="EP497" s="18">
        <f t="shared" si="4200"/>
        <v>6</v>
      </c>
      <c r="EQ497" s="136">
        <f t="shared" si="4201"/>
        <v>8.4</v>
      </c>
      <c r="ER497" s="131">
        <f t="shared" si="4201"/>
        <v>8.4</v>
      </c>
      <c r="ES497" s="69">
        <f t="shared" si="4202"/>
        <v>0</v>
      </c>
      <c r="ET497" s="162">
        <f t="shared" si="4203"/>
        <v>140</v>
      </c>
      <c r="EU497" s="130">
        <f t="shared" si="4203"/>
        <v>143</v>
      </c>
      <c r="EV497" s="18">
        <f t="shared" si="4204"/>
        <v>3</v>
      </c>
      <c r="EW497" s="136">
        <f t="shared" si="4205"/>
        <v>8.4</v>
      </c>
      <c r="EX497" s="131">
        <f t="shared" si="4205"/>
        <v>8.4</v>
      </c>
      <c r="EY497" s="69">
        <f t="shared" si="4206"/>
        <v>0</v>
      </c>
      <c r="EZ497" s="162">
        <f t="shared" si="4207"/>
        <v>140</v>
      </c>
      <c r="FA497" s="130">
        <f t="shared" si="4207"/>
        <v>143</v>
      </c>
      <c r="FB497" s="18">
        <f t="shared" si="4208"/>
        <v>3</v>
      </c>
      <c r="FC497" s="136">
        <f t="shared" si="4209"/>
        <v>7.2</v>
      </c>
      <c r="FD497" s="131">
        <f t="shared" si="4209"/>
        <v>8.4</v>
      </c>
      <c r="FE497" s="69">
        <f t="shared" si="4210"/>
        <v>1.2000000000000002</v>
      </c>
      <c r="FF497" s="162">
        <f t="shared" si="4211"/>
        <v>140</v>
      </c>
      <c r="FG497" s="130">
        <f t="shared" si="4211"/>
        <v>137</v>
      </c>
      <c r="FH497" s="18">
        <f t="shared" si="4212"/>
        <v>-3</v>
      </c>
      <c r="FI497" s="136">
        <f t="shared" si="4213"/>
        <v>7.2</v>
      </c>
      <c r="FJ497" s="131">
        <f t="shared" si="4213"/>
        <v>9.6</v>
      </c>
      <c r="FK497" s="69">
        <f t="shared" si="4214"/>
        <v>2.3999999999999995</v>
      </c>
      <c r="FL497" s="162">
        <f t="shared" si="4215"/>
        <v>140</v>
      </c>
      <c r="FM497" s="130">
        <f t="shared" si="4215"/>
        <v>137</v>
      </c>
      <c r="FN497" s="18">
        <f t="shared" si="4216"/>
        <v>-3</v>
      </c>
      <c r="FO497" s="136">
        <f t="shared" si="4217"/>
        <v>7.2</v>
      </c>
      <c r="FP497" s="131">
        <f t="shared" si="4217"/>
        <v>9.6</v>
      </c>
      <c r="FQ497" s="69">
        <f t="shared" si="4218"/>
        <v>2.3999999999999995</v>
      </c>
      <c r="FR497" s="162">
        <f t="shared" si="4219"/>
        <v>140</v>
      </c>
      <c r="FS497" s="130">
        <f t="shared" si="4219"/>
        <v>137</v>
      </c>
      <c r="FT497" s="18">
        <f t="shared" si="4220"/>
        <v>-3</v>
      </c>
      <c r="FU497" s="136">
        <f t="shared" si="4221"/>
        <v>8.4</v>
      </c>
      <c r="FV497" s="131">
        <f t="shared" si="4221"/>
        <v>9.6</v>
      </c>
      <c r="FW497" s="69">
        <f t="shared" si="4222"/>
        <v>1.1999999999999993</v>
      </c>
      <c r="FX497" s="162">
        <f t="shared" si="4223"/>
        <v>140</v>
      </c>
      <c r="FY497" s="130">
        <f t="shared" si="4223"/>
        <v>137</v>
      </c>
      <c r="FZ497" s="18">
        <f t="shared" si="4224"/>
        <v>-3</v>
      </c>
      <c r="GA497" s="136">
        <f t="shared" si="4225"/>
        <v>7.2</v>
      </c>
      <c r="GB497" s="131">
        <f t="shared" si="4225"/>
        <v>9.6</v>
      </c>
      <c r="GC497" s="69">
        <f t="shared" si="4226"/>
        <v>2.3999999999999995</v>
      </c>
      <c r="GD497" s="162">
        <f t="shared" si="4227"/>
        <v>140</v>
      </c>
      <c r="GE497" s="130">
        <f t="shared" si="4227"/>
        <v>143</v>
      </c>
      <c r="GF497" s="18">
        <f t="shared" si="4228"/>
        <v>3</v>
      </c>
      <c r="GG497" s="136">
        <f t="shared" si="4229"/>
        <v>7.2</v>
      </c>
      <c r="GH497" s="131">
        <f t="shared" si="4229"/>
        <v>9.6</v>
      </c>
      <c r="GI497" s="69">
        <f t="shared" si="4230"/>
        <v>2.3999999999999995</v>
      </c>
      <c r="GJ497" s="162">
        <f t="shared" si="4231"/>
        <v>140</v>
      </c>
      <c r="GK497" s="130">
        <f t="shared" si="4231"/>
        <v>143</v>
      </c>
      <c r="GL497" s="18">
        <f t="shared" si="4232"/>
        <v>3</v>
      </c>
      <c r="GM497" s="136">
        <f t="shared" si="4233"/>
        <v>7.2</v>
      </c>
      <c r="GN497" s="131">
        <f t="shared" si="4233"/>
        <v>9.6</v>
      </c>
      <c r="GO497" s="69">
        <f t="shared" si="4234"/>
        <v>2.3999999999999995</v>
      </c>
      <c r="GP497" s="162">
        <f t="shared" si="4235"/>
        <v>140</v>
      </c>
      <c r="GQ497" s="130">
        <f t="shared" si="4235"/>
        <v>144</v>
      </c>
      <c r="GR497" s="18">
        <f t="shared" si="4236"/>
        <v>4</v>
      </c>
      <c r="GS497" s="136">
        <f t="shared" si="4237"/>
        <v>7.2</v>
      </c>
      <c r="GT497" s="131">
        <f t="shared" si="4237"/>
        <v>10.8</v>
      </c>
      <c r="GU497" s="69">
        <f t="shared" si="4238"/>
        <v>3.6000000000000005</v>
      </c>
      <c r="GV497" s="162">
        <f t="shared" si="4239"/>
        <v>140</v>
      </c>
      <c r="GW497" s="130">
        <f t="shared" si="4239"/>
        <v>144</v>
      </c>
      <c r="GX497" s="18">
        <f t="shared" si="4240"/>
        <v>4</v>
      </c>
      <c r="GY497" s="136">
        <f t="shared" si="4241"/>
        <v>7.2</v>
      </c>
      <c r="GZ497" s="131">
        <f t="shared" si="4241"/>
        <v>10.8</v>
      </c>
      <c r="HA497" s="69">
        <f t="shared" si="4242"/>
        <v>3.6000000000000005</v>
      </c>
      <c r="HB497" s="162">
        <f t="shared" si="4243"/>
        <v>140</v>
      </c>
      <c r="HC497" s="130">
        <f t="shared" si="4243"/>
        <v>144</v>
      </c>
      <c r="HD497" s="18">
        <f t="shared" si="4244"/>
        <v>4</v>
      </c>
      <c r="HE497" s="136">
        <f t="shared" si="4245"/>
        <v>0</v>
      </c>
      <c r="HF497" s="131">
        <f t="shared" si="4245"/>
        <v>0</v>
      </c>
      <c r="HG497" s="69">
        <f t="shared" si="4246"/>
        <v>0</v>
      </c>
      <c r="HH497" s="162">
        <f t="shared" si="4247"/>
        <v>0</v>
      </c>
      <c r="HI497" s="130">
        <f t="shared" si="4247"/>
        <v>0</v>
      </c>
      <c r="HJ497" s="18">
        <f t="shared" si="4248"/>
        <v>0</v>
      </c>
      <c r="HK497" s="136">
        <f t="shared" si="4249"/>
        <v>0</v>
      </c>
      <c r="HL497" s="131">
        <f t="shared" si="4249"/>
        <v>0</v>
      </c>
      <c r="HM497" s="69">
        <f t="shared" si="4250"/>
        <v>0</v>
      </c>
      <c r="HN497" s="162">
        <f t="shared" si="4251"/>
        <v>0</v>
      </c>
      <c r="HO497" s="130">
        <f t="shared" si="4251"/>
        <v>0</v>
      </c>
      <c r="HP497" s="18">
        <f t="shared" si="4252"/>
        <v>0</v>
      </c>
      <c r="HQ497" s="136">
        <f t="shared" si="4253"/>
        <v>0</v>
      </c>
      <c r="HR497" s="131">
        <f t="shared" si="4253"/>
        <v>0</v>
      </c>
      <c r="HS497" s="69">
        <f t="shared" si="4254"/>
        <v>0</v>
      </c>
      <c r="HT497" s="162">
        <f t="shared" si="4255"/>
        <v>0</v>
      </c>
      <c r="HU497" s="130">
        <f t="shared" si="4255"/>
        <v>0</v>
      </c>
      <c r="HV497" s="18">
        <f t="shared" si="4256"/>
        <v>0</v>
      </c>
      <c r="HW497" s="104" t="s">
        <v>83</v>
      </c>
      <c r="HX497" s="85"/>
      <c r="HY497" s="85"/>
      <c r="HZ497" s="2">
        <f t="shared" si="3850"/>
        <v>1</v>
      </c>
    </row>
    <row r="498" spans="1:234" ht="13.5" hidden="1" customHeight="1" x14ac:dyDescent="0.2">
      <c r="A498" s="37"/>
      <c r="B498" s="22"/>
      <c r="C498" s="22"/>
      <c r="D498" s="100"/>
      <c r="E498" s="100"/>
      <c r="F498" s="100"/>
      <c r="G498" s="22"/>
      <c r="H498" s="22" t="s">
        <v>94</v>
      </c>
      <c r="I498" s="42">
        <v>487</v>
      </c>
      <c r="J498" s="102">
        <f>SUBTOTAL(103,I$12:I498)*1</f>
        <v>95</v>
      </c>
      <c r="K498" s="108" t="s">
        <v>12</v>
      </c>
      <c r="L498" s="17"/>
      <c r="M498" s="255">
        <f t="shared" si="3994"/>
        <v>44089</v>
      </c>
      <c r="N498" s="255">
        <f t="shared" si="4126"/>
        <v>44225</v>
      </c>
      <c r="O498" s="118">
        <f t="shared" si="4126"/>
        <v>44194</v>
      </c>
      <c r="P498" s="162">
        <f t="shared" si="4127"/>
        <v>24</v>
      </c>
      <c r="Q498" s="163">
        <f t="shared" si="4127"/>
        <v>12.096774193548388</v>
      </c>
      <c r="R498" s="163">
        <f t="shared" si="4127"/>
        <v>9</v>
      </c>
      <c r="S498" s="123">
        <f t="shared" ca="1" si="4127"/>
        <v>12.096774193548388</v>
      </c>
      <c r="T498" s="123">
        <f t="shared" si="4127"/>
        <v>9</v>
      </c>
      <c r="U498" s="91">
        <f t="shared" ca="1" si="4128"/>
        <v>-3.0967741935483879</v>
      </c>
      <c r="V498" s="91">
        <f t="shared" si="4129"/>
        <v>15</v>
      </c>
      <c r="W498" s="120">
        <f t="shared" si="4130"/>
        <v>0.375</v>
      </c>
      <c r="X498" s="178">
        <f t="shared" si="4131"/>
        <v>0</v>
      </c>
      <c r="Y498" s="128">
        <f t="shared" si="4131"/>
        <v>0</v>
      </c>
      <c r="Z498" s="179">
        <f t="shared" ca="1" si="4131"/>
        <v>0</v>
      </c>
      <c r="AA498" s="127">
        <f t="shared" si="4131"/>
        <v>0</v>
      </c>
      <c r="AB498" s="67" t="str">
        <f t="shared" ca="1" si="4132"/>
        <v/>
      </c>
      <c r="AC498" s="69">
        <f t="shared" ca="1" si="4133"/>
        <v>0</v>
      </c>
      <c r="AD498" s="178">
        <f t="shared" si="4134"/>
        <v>0</v>
      </c>
      <c r="AE498" s="127">
        <f t="shared" si="4134"/>
        <v>0</v>
      </c>
      <c r="AF498" s="225">
        <f t="shared" si="4135"/>
        <v>0</v>
      </c>
      <c r="AG498" s="178">
        <f t="shared" si="4136"/>
        <v>0</v>
      </c>
      <c r="AH498" s="127">
        <f t="shared" si="4136"/>
        <v>0</v>
      </c>
      <c r="AI498" s="225">
        <f t="shared" si="4137"/>
        <v>0</v>
      </c>
      <c r="AJ498" s="178">
        <f t="shared" si="4138"/>
        <v>0</v>
      </c>
      <c r="AK498" s="127">
        <f t="shared" si="4138"/>
        <v>0</v>
      </c>
      <c r="AL498" s="225">
        <f t="shared" si="4139"/>
        <v>0</v>
      </c>
      <c r="AM498" s="178">
        <f t="shared" si="4140"/>
        <v>0</v>
      </c>
      <c r="AN498" s="127">
        <f t="shared" si="4140"/>
        <v>0</v>
      </c>
      <c r="AO498" s="225">
        <f t="shared" si="4141"/>
        <v>0</v>
      </c>
      <c r="AP498" s="178">
        <f t="shared" si="4142"/>
        <v>0</v>
      </c>
      <c r="AQ498" s="127">
        <f t="shared" si="4142"/>
        <v>0</v>
      </c>
      <c r="AR498" s="225">
        <f t="shared" si="4143"/>
        <v>0</v>
      </c>
      <c r="AS498" s="136">
        <f t="shared" si="4144"/>
        <v>0</v>
      </c>
      <c r="AT498" s="131">
        <f t="shared" si="4144"/>
        <v>0</v>
      </c>
      <c r="AU498" s="69">
        <f t="shared" si="4145"/>
        <v>0</v>
      </c>
      <c r="AV498" s="162">
        <f t="shared" si="4146"/>
        <v>0</v>
      </c>
      <c r="AW498" s="130">
        <f t="shared" si="4146"/>
        <v>0</v>
      </c>
      <c r="AX498" s="18">
        <f t="shared" si="4147"/>
        <v>0</v>
      </c>
      <c r="AY498" s="136">
        <f t="shared" si="4148"/>
        <v>0</v>
      </c>
      <c r="AZ498" s="131">
        <f t="shared" si="4148"/>
        <v>0</v>
      </c>
      <c r="BA498" s="69">
        <f t="shared" si="4149"/>
        <v>0</v>
      </c>
      <c r="BB498" s="162">
        <f t="shared" si="4150"/>
        <v>0</v>
      </c>
      <c r="BC498" s="130">
        <f t="shared" si="4150"/>
        <v>0</v>
      </c>
      <c r="BD498" s="18">
        <f t="shared" si="4151"/>
        <v>0</v>
      </c>
      <c r="BE498" s="136">
        <f t="shared" si="4152"/>
        <v>0</v>
      </c>
      <c r="BF498" s="131">
        <f t="shared" si="4152"/>
        <v>0</v>
      </c>
      <c r="BG498" s="69">
        <f t="shared" si="4153"/>
        <v>0</v>
      </c>
      <c r="BH498" s="162">
        <f t="shared" si="4154"/>
        <v>0</v>
      </c>
      <c r="BI498" s="130">
        <f t="shared" si="4154"/>
        <v>0</v>
      </c>
      <c r="BJ498" s="18">
        <f t="shared" si="4155"/>
        <v>0</v>
      </c>
      <c r="BK498" s="136">
        <f t="shared" si="4156"/>
        <v>0</v>
      </c>
      <c r="BL498" s="131">
        <f t="shared" si="4156"/>
        <v>0</v>
      </c>
      <c r="BM498" s="69">
        <f t="shared" si="4157"/>
        <v>0</v>
      </c>
      <c r="BN498" s="162">
        <f t="shared" si="4158"/>
        <v>0</v>
      </c>
      <c r="BO498" s="130">
        <f t="shared" si="4158"/>
        <v>0</v>
      </c>
      <c r="BP498" s="18">
        <f t="shared" si="4159"/>
        <v>0</v>
      </c>
      <c r="BQ498" s="136">
        <f t="shared" si="4160"/>
        <v>0</v>
      </c>
      <c r="BR498" s="131">
        <f t="shared" si="4160"/>
        <v>0</v>
      </c>
      <c r="BS498" s="69">
        <f t="shared" si="4161"/>
        <v>0</v>
      </c>
      <c r="BT498" s="162">
        <f t="shared" si="4020"/>
        <v>0</v>
      </c>
      <c r="BU498" s="130">
        <f t="shared" si="4020"/>
        <v>0</v>
      </c>
      <c r="BV498" s="18">
        <f t="shared" si="4162"/>
        <v>0</v>
      </c>
      <c r="BW498" s="136">
        <f t="shared" si="4163"/>
        <v>0</v>
      </c>
      <c r="BX498" s="131">
        <f t="shared" si="4163"/>
        <v>0</v>
      </c>
      <c r="BY498" s="69">
        <f t="shared" si="4164"/>
        <v>0</v>
      </c>
      <c r="BZ498" s="162">
        <f t="shared" si="4024"/>
        <v>0</v>
      </c>
      <c r="CA498" s="130">
        <f t="shared" si="4024"/>
        <v>0</v>
      </c>
      <c r="CB498" s="18">
        <f t="shared" si="4165"/>
        <v>0</v>
      </c>
      <c r="CC498" s="136">
        <f t="shared" si="4166"/>
        <v>0</v>
      </c>
      <c r="CD498" s="131">
        <f t="shared" si="4166"/>
        <v>0</v>
      </c>
      <c r="CE498" s="69">
        <f t="shared" si="4167"/>
        <v>0</v>
      </c>
      <c r="CF498" s="162">
        <f t="shared" si="4028"/>
        <v>0</v>
      </c>
      <c r="CG498" s="130">
        <f t="shared" si="4028"/>
        <v>0</v>
      </c>
      <c r="CH498" s="18">
        <f t="shared" si="4168"/>
        <v>0</v>
      </c>
      <c r="CI498" s="136">
        <f t="shared" si="4169"/>
        <v>0</v>
      </c>
      <c r="CJ498" s="131">
        <f t="shared" si="4169"/>
        <v>0</v>
      </c>
      <c r="CK498" s="69">
        <f t="shared" si="4170"/>
        <v>0</v>
      </c>
      <c r="CL498" s="162">
        <f t="shared" si="4032"/>
        <v>0</v>
      </c>
      <c r="CM498" s="130">
        <f t="shared" si="4032"/>
        <v>0</v>
      </c>
      <c r="CN498" s="18">
        <f t="shared" si="4033"/>
        <v>0</v>
      </c>
      <c r="CO498" s="136">
        <f t="shared" si="4171"/>
        <v>0</v>
      </c>
      <c r="CP498" s="131">
        <f t="shared" si="4171"/>
        <v>0</v>
      </c>
      <c r="CQ498" s="69">
        <f t="shared" si="4172"/>
        <v>0</v>
      </c>
      <c r="CR498" s="162">
        <f t="shared" si="4036"/>
        <v>0</v>
      </c>
      <c r="CS498" s="130">
        <f t="shared" si="4036"/>
        <v>0</v>
      </c>
      <c r="CT498" s="18">
        <f t="shared" si="4037"/>
        <v>0</v>
      </c>
      <c r="CU498" s="136">
        <f t="shared" si="4173"/>
        <v>0</v>
      </c>
      <c r="CV498" s="131">
        <f t="shared" si="4173"/>
        <v>0</v>
      </c>
      <c r="CW498" s="69">
        <f t="shared" si="4174"/>
        <v>0</v>
      </c>
      <c r="CX498" s="162">
        <f t="shared" si="4040"/>
        <v>0</v>
      </c>
      <c r="CY498" s="130">
        <f t="shared" si="4040"/>
        <v>0</v>
      </c>
      <c r="CZ498" s="18">
        <f t="shared" si="4041"/>
        <v>0</v>
      </c>
      <c r="DA498" s="136">
        <f t="shared" si="4175"/>
        <v>0</v>
      </c>
      <c r="DB498" s="131">
        <f t="shared" si="4175"/>
        <v>0</v>
      </c>
      <c r="DC498" s="69">
        <f t="shared" si="4176"/>
        <v>0</v>
      </c>
      <c r="DD498" s="162">
        <f t="shared" si="4044"/>
        <v>0</v>
      </c>
      <c r="DE498" s="130">
        <f t="shared" si="4044"/>
        <v>0</v>
      </c>
      <c r="DF498" s="18">
        <f t="shared" si="4045"/>
        <v>0</v>
      </c>
      <c r="DG498" s="136">
        <f t="shared" si="4177"/>
        <v>0</v>
      </c>
      <c r="DH498" s="131">
        <f t="shared" si="4177"/>
        <v>0</v>
      </c>
      <c r="DI498" s="69">
        <f t="shared" si="4178"/>
        <v>0</v>
      </c>
      <c r="DJ498" s="162">
        <f t="shared" si="4179"/>
        <v>0</v>
      </c>
      <c r="DK498" s="130">
        <f t="shared" si="4179"/>
        <v>0</v>
      </c>
      <c r="DL498" s="18">
        <f t="shared" si="4180"/>
        <v>0</v>
      </c>
      <c r="DM498" s="136">
        <f t="shared" si="4181"/>
        <v>0</v>
      </c>
      <c r="DN498" s="131">
        <f t="shared" si="4181"/>
        <v>0</v>
      </c>
      <c r="DO498" s="69">
        <f t="shared" si="4182"/>
        <v>0</v>
      </c>
      <c r="DP498" s="162">
        <f t="shared" si="4183"/>
        <v>0</v>
      </c>
      <c r="DQ498" s="130">
        <f t="shared" si="4183"/>
        <v>0</v>
      </c>
      <c r="DR498" s="18">
        <f t="shared" si="4184"/>
        <v>0</v>
      </c>
      <c r="DS498" s="136">
        <f t="shared" si="4185"/>
        <v>0</v>
      </c>
      <c r="DT498" s="131">
        <f t="shared" si="4185"/>
        <v>0</v>
      </c>
      <c r="DU498" s="69">
        <f t="shared" si="4186"/>
        <v>0</v>
      </c>
      <c r="DV498" s="162">
        <f t="shared" si="4187"/>
        <v>0</v>
      </c>
      <c r="DW498" s="130">
        <f t="shared" si="4187"/>
        <v>0</v>
      </c>
      <c r="DX498" s="18">
        <f t="shared" si="4188"/>
        <v>0</v>
      </c>
      <c r="DY498" s="136">
        <f t="shared" si="4189"/>
        <v>0</v>
      </c>
      <c r="DZ498" s="131">
        <f t="shared" si="4189"/>
        <v>0</v>
      </c>
      <c r="EA498" s="69">
        <f t="shared" si="4190"/>
        <v>0</v>
      </c>
      <c r="EB498" s="162">
        <f t="shared" si="4191"/>
        <v>0</v>
      </c>
      <c r="EC498" s="130">
        <f t="shared" si="4191"/>
        <v>0</v>
      </c>
      <c r="ED498" s="18">
        <f t="shared" si="4192"/>
        <v>0</v>
      </c>
      <c r="EE498" s="136">
        <f t="shared" si="4193"/>
        <v>0</v>
      </c>
      <c r="EF498" s="131">
        <f t="shared" si="4193"/>
        <v>0</v>
      </c>
      <c r="EG498" s="69">
        <f t="shared" si="4194"/>
        <v>0</v>
      </c>
      <c r="EH498" s="162">
        <f t="shared" si="4195"/>
        <v>0</v>
      </c>
      <c r="EI498" s="130">
        <f t="shared" si="4195"/>
        <v>0</v>
      </c>
      <c r="EJ498" s="18">
        <f t="shared" si="4196"/>
        <v>0</v>
      </c>
      <c r="EK498" s="136">
        <f t="shared" si="4197"/>
        <v>0</v>
      </c>
      <c r="EL498" s="131">
        <f t="shared" si="4197"/>
        <v>0</v>
      </c>
      <c r="EM498" s="69">
        <f t="shared" si="4198"/>
        <v>0</v>
      </c>
      <c r="EN498" s="162">
        <f t="shared" si="4199"/>
        <v>0</v>
      </c>
      <c r="EO498" s="130">
        <f t="shared" si="4199"/>
        <v>0</v>
      </c>
      <c r="EP498" s="18">
        <f t="shared" si="4200"/>
        <v>0</v>
      </c>
      <c r="EQ498" s="136">
        <f t="shared" si="4201"/>
        <v>0</v>
      </c>
      <c r="ER498" s="131">
        <f t="shared" si="4201"/>
        <v>0</v>
      </c>
      <c r="ES498" s="69">
        <f t="shared" si="4202"/>
        <v>0</v>
      </c>
      <c r="ET498" s="162">
        <f t="shared" si="4203"/>
        <v>0</v>
      </c>
      <c r="EU498" s="130">
        <f t="shared" si="4203"/>
        <v>0</v>
      </c>
      <c r="EV498" s="18">
        <f t="shared" si="4204"/>
        <v>0</v>
      </c>
      <c r="EW498" s="136">
        <f t="shared" si="4205"/>
        <v>0</v>
      </c>
      <c r="EX498" s="131">
        <f t="shared" si="4205"/>
        <v>0</v>
      </c>
      <c r="EY498" s="69">
        <f t="shared" si="4206"/>
        <v>0</v>
      </c>
      <c r="EZ498" s="162">
        <f t="shared" si="4207"/>
        <v>0</v>
      </c>
      <c r="FA498" s="130">
        <f t="shared" si="4207"/>
        <v>0</v>
      </c>
      <c r="FB498" s="18">
        <f t="shared" si="4208"/>
        <v>0</v>
      </c>
      <c r="FC498" s="136">
        <f t="shared" si="4209"/>
        <v>0</v>
      </c>
      <c r="FD498" s="131">
        <f t="shared" si="4209"/>
        <v>0</v>
      </c>
      <c r="FE498" s="69">
        <f t="shared" si="4210"/>
        <v>0</v>
      </c>
      <c r="FF498" s="162">
        <f t="shared" si="4211"/>
        <v>0</v>
      </c>
      <c r="FG498" s="130">
        <f t="shared" si="4211"/>
        <v>0</v>
      </c>
      <c r="FH498" s="18">
        <f t="shared" si="4212"/>
        <v>0</v>
      </c>
      <c r="FI498" s="136">
        <f t="shared" si="4213"/>
        <v>0</v>
      </c>
      <c r="FJ498" s="131">
        <f t="shared" si="4213"/>
        <v>0</v>
      </c>
      <c r="FK498" s="69">
        <f t="shared" si="4214"/>
        <v>0</v>
      </c>
      <c r="FL498" s="162">
        <f t="shared" si="4215"/>
        <v>0</v>
      </c>
      <c r="FM498" s="130">
        <f t="shared" si="4215"/>
        <v>0</v>
      </c>
      <c r="FN498" s="18">
        <f t="shared" si="4216"/>
        <v>0</v>
      </c>
      <c r="FO498" s="136">
        <f t="shared" si="4217"/>
        <v>0</v>
      </c>
      <c r="FP498" s="131">
        <f t="shared" si="4217"/>
        <v>0</v>
      </c>
      <c r="FQ498" s="69">
        <f t="shared" si="4218"/>
        <v>0</v>
      </c>
      <c r="FR498" s="162">
        <f t="shared" si="4219"/>
        <v>0</v>
      </c>
      <c r="FS498" s="130">
        <f t="shared" si="4219"/>
        <v>0</v>
      </c>
      <c r="FT498" s="18">
        <f t="shared" si="4220"/>
        <v>0</v>
      </c>
      <c r="FU498" s="136">
        <f t="shared" si="4221"/>
        <v>0</v>
      </c>
      <c r="FV498" s="131">
        <f t="shared" si="4221"/>
        <v>0</v>
      </c>
      <c r="FW498" s="69">
        <f t="shared" si="4222"/>
        <v>0</v>
      </c>
      <c r="FX498" s="162">
        <f t="shared" si="4223"/>
        <v>0</v>
      </c>
      <c r="FY498" s="130">
        <f t="shared" si="4223"/>
        <v>0</v>
      </c>
      <c r="FZ498" s="18">
        <f t="shared" si="4224"/>
        <v>0</v>
      </c>
      <c r="GA498" s="136">
        <f t="shared" si="4225"/>
        <v>0</v>
      </c>
      <c r="GB498" s="131">
        <f t="shared" si="4225"/>
        <v>0</v>
      </c>
      <c r="GC498" s="69">
        <f t="shared" si="4226"/>
        <v>0</v>
      </c>
      <c r="GD498" s="162">
        <f t="shared" si="4227"/>
        <v>0</v>
      </c>
      <c r="GE498" s="130">
        <f t="shared" si="4227"/>
        <v>0</v>
      </c>
      <c r="GF498" s="18">
        <f t="shared" si="4228"/>
        <v>0</v>
      </c>
      <c r="GG498" s="136">
        <f t="shared" si="4229"/>
        <v>0</v>
      </c>
      <c r="GH498" s="131">
        <f t="shared" si="4229"/>
        <v>0</v>
      </c>
      <c r="GI498" s="69">
        <f t="shared" si="4230"/>
        <v>0</v>
      </c>
      <c r="GJ498" s="162">
        <f t="shared" si="4231"/>
        <v>0</v>
      </c>
      <c r="GK498" s="130">
        <f t="shared" si="4231"/>
        <v>0</v>
      </c>
      <c r="GL498" s="18">
        <f t="shared" si="4232"/>
        <v>0</v>
      </c>
      <c r="GM498" s="136">
        <f t="shared" si="4233"/>
        <v>0</v>
      </c>
      <c r="GN498" s="131">
        <f t="shared" si="4233"/>
        <v>0</v>
      </c>
      <c r="GO498" s="69">
        <f t="shared" si="4234"/>
        <v>0</v>
      </c>
      <c r="GP498" s="162">
        <f t="shared" si="4235"/>
        <v>0</v>
      </c>
      <c r="GQ498" s="130">
        <f t="shared" si="4235"/>
        <v>0</v>
      </c>
      <c r="GR498" s="18">
        <f t="shared" si="4236"/>
        <v>0</v>
      </c>
      <c r="GS498" s="136">
        <f t="shared" si="4237"/>
        <v>0</v>
      </c>
      <c r="GT498" s="131">
        <f t="shared" si="4237"/>
        <v>0</v>
      </c>
      <c r="GU498" s="69">
        <f t="shared" si="4238"/>
        <v>0</v>
      </c>
      <c r="GV498" s="162">
        <f t="shared" si="4239"/>
        <v>0</v>
      </c>
      <c r="GW498" s="130">
        <f t="shared" si="4239"/>
        <v>0</v>
      </c>
      <c r="GX498" s="18">
        <f t="shared" si="4240"/>
        <v>0</v>
      </c>
      <c r="GY498" s="136">
        <f t="shared" si="4241"/>
        <v>0</v>
      </c>
      <c r="GZ498" s="131">
        <f t="shared" si="4241"/>
        <v>0</v>
      </c>
      <c r="HA498" s="69">
        <f t="shared" si="4242"/>
        <v>0</v>
      </c>
      <c r="HB498" s="162">
        <f t="shared" si="4243"/>
        <v>0</v>
      </c>
      <c r="HC498" s="130">
        <f t="shared" si="4243"/>
        <v>0</v>
      </c>
      <c r="HD498" s="18">
        <f t="shared" si="4244"/>
        <v>0</v>
      </c>
      <c r="HE498" s="136">
        <f t="shared" si="4245"/>
        <v>0</v>
      </c>
      <c r="HF498" s="131">
        <f t="shared" si="4245"/>
        <v>0</v>
      </c>
      <c r="HG498" s="69">
        <f t="shared" si="4246"/>
        <v>0</v>
      </c>
      <c r="HH498" s="162">
        <f t="shared" si="4247"/>
        <v>0</v>
      </c>
      <c r="HI498" s="130">
        <f t="shared" si="4247"/>
        <v>0</v>
      </c>
      <c r="HJ498" s="18">
        <f t="shared" si="4248"/>
        <v>0</v>
      </c>
      <c r="HK498" s="136">
        <f t="shared" si="4249"/>
        <v>0</v>
      </c>
      <c r="HL498" s="131">
        <f t="shared" si="4249"/>
        <v>0</v>
      </c>
      <c r="HM498" s="69">
        <f t="shared" si="4250"/>
        <v>0</v>
      </c>
      <c r="HN498" s="162">
        <f t="shared" si="4251"/>
        <v>0</v>
      </c>
      <c r="HO498" s="130">
        <f t="shared" si="4251"/>
        <v>0</v>
      </c>
      <c r="HP498" s="18">
        <f t="shared" si="4252"/>
        <v>0</v>
      </c>
      <c r="HQ498" s="136">
        <f t="shared" si="4253"/>
        <v>0</v>
      </c>
      <c r="HR498" s="131">
        <f t="shared" si="4253"/>
        <v>0</v>
      </c>
      <c r="HS498" s="69">
        <f t="shared" si="4254"/>
        <v>0</v>
      </c>
      <c r="HT498" s="162">
        <f t="shared" si="4255"/>
        <v>0</v>
      </c>
      <c r="HU498" s="130">
        <f t="shared" si="4255"/>
        <v>0</v>
      </c>
      <c r="HV498" s="18">
        <f t="shared" si="4256"/>
        <v>0</v>
      </c>
      <c r="HW498" s="17"/>
      <c r="HX498" s="85"/>
      <c r="HY498" s="85"/>
      <c r="HZ498" s="2" t="str">
        <f t="shared" si="3850"/>
        <v>СКРЫТЬ</v>
      </c>
    </row>
    <row r="499" spans="1:234" ht="13.5" hidden="1" customHeight="1" x14ac:dyDescent="0.2">
      <c r="A499" s="37"/>
      <c r="B499" s="22"/>
      <c r="C499" s="22"/>
      <c r="D499" s="100"/>
      <c r="E499" s="100"/>
      <c r="F499" s="100"/>
      <c r="G499" s="22"/>
      <c r="H499" s="22" t="s">
        <v>94</v>
      </c>
      <c r="I499" s="42">
        <v>488</v>
      </c>
      <c r="J499" s="102">
        <f>SUBTOTAL(103,I$12:I499)*1</f>
        <v>95</v>
      </c>
      <c r="K499" s="108" t="s">
        <v>11</v>
      </c>
      <c r="L499" s="17"/>
      <c r="M499" s="255"/>
      <c r="N499" s="255"/>
      <c r="O499" s="118"/>
      <c r="P499" s="162">
        <f t="shared" si="4127"/>
        <v>43</v>
      </c>
      <c r="Q499" s="163">
        <f t="shared" si="4127"/>
        <v>43</v>
      </c>
      <c r="R499" s="163">
        <f t="shared" si="4127"/>
        <v>43</v>
      </c>
      <c r="S499" s="123">
        <f t="shared" ca="1" si="4127"/>
        <v>43</v>
      </c>
      <c r="T499" s="123">
        <f t="shared" si="4127"/>
        <v>43</v>
      </c>
      <c r="U499" s="91">
        <f t="shared" ca="1" si="4128"/>
        <v>0</v>
      </c>
      <c r="V499" s="91">
        <f t="shared" si="4129"/>
        <v>0</v>
      </c>
      <c r="W499" s="120">
        <f t="shared" si="4130"/>
        <v>1</v>
      </c>
      <c r="X499" s="178">
        <f t="shared" si="4131"/>
        <v>0</v>
      </c>
      <c r="Y499" s="128">
        <f t="shared" si="4131"/>
        <v>0</v>
      </c>
      <c r="Z499" s="179">
        <f t="shared" ca="1" si="4131"/>
        <v>0</v>
      </c>
      <c r="AA499" s="127">
        <f t="shared" si="4131"/>
        <v>0</v>
      </c>
      <c r="AB499" s="67" t="str">
        <f t="shared" ca="1" si="4132"/>
        <v/>
      </c>
      <c r="AC499" s="69">
        <f t="shared" ca="1" si="4133"/>
        <v>0</v>
      </c>
      <c r="AD499" s="178">
        <f t="shared" si="4134"/>
        <v>0</v>
      </c>
      <c r="AE499" s="127">
        <f t="shared" si="4134"/>
        <v>0</v>
      </c>
      <c r="AF499" s="225">
        <f t="shared" si="4135"/>
        <v>0</v>
      </c>
      <c r="AG499" s="178">
        <f t="shared" si="4136"/>
        <v>0</v>
      </c>
      <c r="AH499" s="127">
        <f t="shared" si="4136"/>
        <v>0</v>
      </c>
      <c r="AI499" s="225">
        <f t="shared" si="4137"/>
        <v>0</v>
      </c>
      <c r="AJ499" s="178">
        <f t="shared" si="4138"/>
        <v>0</v>
      </c>
      <c r="AK499" s="127">
        <f t="shared" si="4138"/>
        <v>0</v>
      </c>
      <c r="AL499" s="225">
        <f t="shared" si="4139"/>
        <v>0</v>
      </c>
      <c r="AM499" s="178">
        <f t="shared" si="4140"/>
        <v>0</v>
      </c>
      <c r="AN499" s="127">
        <f t="shared" si="4140"/>
        <v>0</v>
      </c>
      <c r="AO499" s="225">
        <f t="shared" si="4141"/>
        <v>0</v>
      </c>
      <c r="AP499" s="178">
        <f t="shared" si="4142"/>
        <v>0</v>
      </c>
      <c r="AQ499" s="127">
        <f t="shared" si="4142"/>
        <v>0</v>
      </c>
      <c r="AR499" s="225">
        <f t="shared" si="4143"/>
        <v>0</v>
      </c>
      <c r="AS499" s="136">
        <f t="shared" si="4144"/>
        <v>0</v>
      </c>
      <c r="AT499" s="131">
        <f t="shared" si="4144"/>
        <v>0</v>
      </c>
      <c r="AU499" s="69">
        <f t="shared" si="4145"/>
        <v>0</v>
      </c>
      <c r="AV499" s="162">
        <f t="shared" si="4146"/>
        <v>0</v>
      </c>
      <c r="AW499" s="130">
        <f t="shared" si="4146"/>
        <v>0</v>
      </c>
      <c r="AX499" s="18">
        <f t="shared" si="4147"/>
        <v>0</v>
      </c>
      <c r="AY499" s="136">
        <f t="shared" si="4148"/>
        <v>0</v>
      </c>
      <c r="AZ499" s="131">
        <f t="shared" si="4148"/>
        <v>0</v>
      </c>
      <c r="BA499" s="69">
        <f t="shared" si="4149"/>
        <v>0</v>
      </c>
      <c r="BB499" s="162">
        <f t="shared" si="4150"/>
        <v>0</v>
      </c>
      <c r="BC499" s="130">
        <f t="shared" si="4150"/>
        <v>0</v>
      </c>
      <c r="BD499" s="18">
        <f t="shared" si="4151"/>
        <v>0</v>
      </c>
      <c r="BE499" s="136">
        <f t="shared" si="4152"/>
        <v>0</v>
      </c>
      <c r="BF499" s="131">
        <f t="shared" si="4152"/>
        <v>0</v>
      </c>
      <c r="BG499" s="69">
        <f t="shared" si="4153"/>
        <v>0</v>
      </c>
      <c r="BH499" s="162">
        <f t="shared" si="4154"/>
        <v>0</v>
      </c>
      <c r="BI499" s="130">
        <f t="shared" si="4154"/>
        <v>0</v>
      </c>
      <c r="BJ499" s="18">
        <f t="shared" si="4155"/>
        <v>0</v>
      </c>
      <c r="BK499" s="136">
        <f t="shared" si="4156"/>
        <v>0</v>
      </c>
      <c r="BL499" s="131">
        <f t="shared" si="4156"/>
        <v>0</v>
      </c>
      <c r="BM499" s="69">
        <f t="shared" si="4157"/>
        <v>0</v>
      </c>
      <c r="BN499" s="162">
        <f t="shared" si="4158"/>
        <v>0</v>
      </c>
      <c r="BO499" s="130">
        <f t="shared" si="4158"/>
        <v>0</v>
      </c>
      <c r="BP499" s="18">
        <f t="shared" si="4159"/>
        <v>0</v>
      </c>
      <c r="BQ499" s="136">
        <f t="shared" si="4160"/>
        <v>0</v>
      </c>
      <c r="BR499" s="131">
        <f t="shared" si="4160"/>
        <v>0</v>
      </c>
      <c r="BS499" s="69">
        <f t="shared" si="4161"/>
        <v>0</v>
      </c>
      <c r="BT499" s="162">
        <f t="shared" si="4020"/>
        <v>0</v>
      </c>
      <c r="BU499" s="130">
        <f t="shared" si="4020"/>
        <v>0</v>
      </c>
      <c r="BV499" s="18">
        <f t="shared" si="4162"/>
        <v>0</v>
      </c>
      <c r="BW499" s="136">
        <f t="shared" si="4163"/>
        <v>0</v>
      </c>
      <c r="BX499" s="131">
        <f t="shared" si="4163"/>
        <v>0</v>
      </c>
      <c r="BY499" s="69">
        <f t="shared" si="4164"/>
        <v>0</v>
      </c>
      <c r="BZ499" s="162">
        <f t="shared" si="4024"/>
        <v>0</v>
      </c>
      <c r="CA499" s="130">
        <f t="shared" si="4024"/>
        <v>0</v>
      </c>
      <c r="CB499" s="18">
        <f t="shared" si="4165"/>
        <v>0</v>
      </c>
      <c r="CC499" s="136">
        <f t="shared" si="4166"/>
        <v>0</v>
      </c>
      <c r="CD499" s="131">
        <f t="shared" si="4166"/>
        <v>0</v>
      </c>
      <c r="CE499" s="69">
        <f t="shared" si="4167"/>
        <v>0</v>
      </c>
      <c r="CF499" s="162">
        <f t="shared" si="4028"/>
        <v>0</v>
      </c>
      <c r="CG499" s="130">
        <f t="shared" si="4028"/>
        <v>0</v>
      </c>
      <c r="CH499" s="18">
        <f t="shared" si="4168"/>
        <v>0</v>
      </c>
      <c r="CI499" s="136">
        <f t="shared" si="4169"/>
        <v>0</v>
      </c>
      <c r="CJ499" s="131">
        <f t="shared" si="4169"/>
        <v>0</v>
      </c>
      <c r="CK499" s="69">
        <f t="shared" si="4170"/>
        <v>0</v>
      </c>
      <c r="CL499" s="162">
        <f t="shared" si="4032"/>
        <v>0</v>
      </c>
      <c r="CM499" s="130">
        <f t="shared" si="4032"/>
        <v>0</v>
      </c>
      <c r="CN499" s="18">
        <f t="shared" si="4033"/>
        <v>0</v>
      </c>
      <c r="CO499" s="136">
        <f t="shared" si="4171"/>
        <v>0</v>
      </c>
      <c r="CP499" s="131">
        <f t="shared" si="4171"/>
        <v>0</v>
      </c>
      <c r="CQ499" s="69">
        <f t="shared" si="4172"/>
        <v>0</v>
      </c>
      <c r="CR499" s="162">
        <f t="shared" si="4036"/>
        <v>0</v>
      </c>
      <c r="CS499" s="130">
        <f t="shared" si="4036"/>
        <v>0</v>
      </c>
      <c r="CT499" s="18">
        <f t="shared" si="4037"/>
        <v>0</v>
      </c>
      <c r="CU499" s="136">
        <f t="shared" si="4173"/>
        <v>0</v>
      </c>
      <c r="CV499" s="131">
        <f t="shared" si="4173"/>
        <v>0</v>
      </c>
      <c r="CW499" s="69">
        <f t="shared" si="4174"/>
        <v>0</v>
      </c>
      <c r="CX499" s="162">
        <f t="shared" si="4040"/>
        <v>0</v>
      </c>
      <c r="CY499" s="130">
        <f t="shared" si="4040"/>
        <v>0</v>
      </c>
      <c r="CZ499" s="18">
        <f t="shared" si="4041"/>
        <v>0</v>
      </c>
      <c r="DA499" s="136">
        <f t="shared" si="4175"/>
        <v>0</v>
      </c>
      <c r="DB499" s="131">
        <f t="shared" si="4175"/>
        <v>0</v>
      </c>
      <c r="DC499" s="69">
        <f t="shared" si="4176"/>
        <v>0</v>
      </c>
      <c r="DD499" s="162">
        <f t="shared" si="4044"/>
        <v>0</v>
      </c>
      <c r="DE499" s="130">
        <f t="shared" si="4044"/>
        <v>0</v>
      </c>
      <c r="DF499" s="18">
        <f t="shared" si="4045"/>
        <v>0</v>
      </c>
      <c r="DG499" s="136">
        <f t="shared" si="4177"/>
        <v>0</v>
      </c>
      <c r="DH499" s="131">
        <f t="shared" si="4177"/>
        <v>0</v>
      </c>
      <c r="DI499" s="69">
        <f t="shared" si="4178"/>
        <v>0</v>
      </c>
      <c r="DJ499" s="162">
        <f t="shared" si="4179"/>
        <v>0</v>
      </c>
      <c r="DK499" s="130">
        <f t="shared" si="4179"/>
        <v>0</v>
      </c>
      <c r="DL499" s="18">
        <f t="shared" si="4180"/>
        <v>0</v>
      </c>
      <c r="DM499" s="136">
        <f t="shared" si="4181"/>
        <v>0</v>
      </c>
      <c r="DN499" s="131">
        <f t="shared" si="4181"/>
        <v>0</v>
      </c>
      <c r="DO499" s="69">
        <f t="shared" si="4182"/>
        <v>0</v>
      </c>
      <c r="DP499" s="162">
        <f t="shared" si="4183"/>
        <v>0</v>
      </c>
      <c r="DQ499" s="130">
        <f t="shared" si="4183"/>
        <v>0</v>
      </c>
      <c r="DR499" s="18">
        <f t="shared" si="4184"/>
        <v>0</v>
      </c>
      <c r="DS499" s="136">
        <f t="shared" si="4185"/>
        <v>0</v>
      </c>
      <c r="DT499" s="131">
        <f t="shared" si="4185"/>
        <v>0</v>
      </c>
      <c r="DU499" s="69">
        <f t="shared" si="4186"/>
        <v>0</v>
      </c>
      <c r="DV499" s="162">
        <f t="shared" si="4187"/>
        <v>0</v>
      </c>
      <c r="DW499" s="130">
        <f t="shared" si="4187"/>
        <v>0</v>
      </c>
      <c r="DX499" s="18">
        <f t="shared" si="4188"/>
        <v>0</v>
      </c>
      <c r="DY499" s="136">
        <f t="shared" si="4189"/>
        <v>0</v>
      </c>
      <c r="DZ499" s="131">
        <f t="shared" si="4189"/>
        <v>0</v>
      </c>
      <c r="EA499" s="69">
        <f t="shared" si="4190"/>
        <v>0</v>
      </c>
      <c r="EB499" s="162">
        <f t="shared" si="4191"/>
        <v>0</v>
      </c>
      <c r="EC499" s="130">
        <f t="shared" si="4191"/>
        <v>0</v>
      </c>
      <c r="ED499" s="18">
        <f t="shared" si="4192"/>
        <v>0</v>
      </c>
      <c r="EE499" s="136">
        <f t="shared" si="4193"/>
        <v>0</v>
      </c>
      <c r="EF499" s="131">
        <f t="shared" si="4193"/>
        <v>0</v>
      </c>
      <c r="EG499" s="69">
        <f t="shared" si="4194"/>
        <v>0</v>
      </c>
      <c r="EH499" s="162">
        <f t="shared" si="4195"/>
        <v>0</v>
      </c>
      <c r="EI499" s="130">
        <f t="shared" si="4195"/>
        <v>0</v>
      </c>
      <c r="EJ499" s="18">
        <f t="shared" si="4196"/>
        <v>0</v>
      </c>
      <c r="EK499" s="136">
        <f t="shared" si="4197"/>
        <v>0</v>
      </c>
      <c r="EL499" s="131">
        <f t="shared" si="4197"/>
        <v>0</v>
      </c>
      <c r="EM499" s="69">
        <f t="shared" si="4198"/>
        <v>0</v>
      </c>
      <c r="EN499" s="162">
        <f t="shared" si="4199"/>
        <v>0</v>
      </c>
      <c r="EO499" s="130">
        <f t="shared" si="4199"/>
        <v>0</v>
      </c>
      <c r="EP499" s="18">
        <f t="shared" si="4200"/>
        <v>0</v>
      </c>
      <c r="EQ499" s="136">
        <f t="shared" si="4201"/>
        <v>0</v>
      </c>
      <c r="ER499" s="131">
        <f t="shared" si="4201"/>
        <v>0</v>
      </c>
      <c r="ES499" s="69">
        <f t="shared" si="4202"/>
        <v>0</v>
      </c>
      <c r="ET499" s="162">
        <f t="shared" si="4203"/>
        <v>0</v>
      </c>
      <c r="EU499" s="130">
        <f t="shared" si="4203"/>
        <v>0</v>
      </c>
      <c r="EV499" s="18">
        <f t="shared" si="4204"/>
        <v>0</v>
      </c>
      <c r="EW499" s="136">
        <f t="shared" si="4205"/>
        <v>0</v>
      </c>
      <c r="EX499" s="131">
        <f t="shared" si="4205"/>
        <v>0</v>
      </c>
      <c r="EY499" s="69">
        <f t="shared" si="4206"/>
        <v>0</v>
      </c>
      <c r="EZ499" s="162">
        <f t="shared" si="4207"/>
        <v>0</v>
      </c>
      <c r="FA499" s="130">
        <f t="shared" si="4207"/>
        <v>0</v>
      </c>
      <c r="FB499" s="18">
        <f t="shared" si="4208"/>
        <v>0</v>
      </c>
      <c r="FC499" s="136">
        <f t="shared" si="4209"/>
        <v>0</v>
      </c>
      <c r="FD499" s="131">
        <f t="shared" si="4209"/>
        <v>0</v>
      </c>
      <c r="FE499" s="69">
        <f t="shared" si="4210"/>
        <v>0</v>
      </c>
      <c r="FF499" s="162">
        <f t="shared" si="4211"/>
        <v>0</v>
      </c>
      <c r="FG499" s="130">
        <f t="shared" si="4211"/>
        <v>0</v>
      </c>
      <c r="FH499" s="18">
        <f t="shared" si="4212"/>
        <v>0</v>
      </c>
      <c r="FI499" s="136">
        <f t="shared" si="4213"/>
        <v>0</v>
      </c>
      <c r="FJ499" s="131">
        <f t="shared" si="4213"/>
        <v>0</v>
      </c>
      <c r="FK499" s="69">
        <f t="shared" si="4214"/>
        <v>0</v>
      </c>
      <c r="FL499" s="162">
        <f t="shared" si="4215"/>
        <v>0</v>
      </c>
      <c r="FM499" s="130">
        <f t="shared" si="4215"/>
        <v>0</v>
      </c>
      <c r="FN499" s="18">
        <f t="shared" si="4216"/>
        <v>0</v>
      </c>
      <c r="FO499" s="136">
        <f t="shared" si="4217"/>
        <v>0</v>
      </c>
      <c r="FP499" s="131">
        <f t="shared" si="4217"/>
        <v>0</v>
      </c>
      <c r="FQ499" s="69">
        <f t="shared" si="4218"/>
        <v>0</v>
      </c>
      <c r="FR499" s="162">
        <f t="shared" si="4219"/>
        <v>0</v>
      </c>
      <c r="FS499" s="130">
        <f t="shared" si="4219"/>
        <v>0</v>
      </c>
      <c r="FT499" s="18">
        <f t="shared" si="4220"/>
        <v>0</v>
      </c>
      <c r="FU499" s="136">
        <f t="shared" si="4221"/>
        <v>0</v>
      </c>
      <c r="FV499" s="131">
        <f t="shared" si="4221"/>
        <v>0</v>
      </c>
      <c r="FW499" s="69">
        <f t="shared" si="4222"/>
        <v>0</v>
      </c>
      <c r="FX499" s="162">
        <f t="shared" si="4223"/>
        <v>0</v>
      </c>
      <c r="FY499" s="130">
        <f t="shared" si="4223"/>
        <v>0</v>
      </c>
      <c r="FZ499" s="18">
        <f t="shared" si="4224"/>
        <v>0</v>
      </c>
      <c r="GA499" s="136">
        <f t="shared" si="4225"/>
        <v>0</v>
      </c>
      <c r="GB499" s="131">
        <f t="shared" si="4225"/>
        <v>0</v>
      </c>
      <c r="GC499" s="69">
        <f t="shared" si="4226"/>
        <v>0</v>
      </c>
      <c r="GD499" s="162">
        <f t="shared" si="4227"/>
        <v>0</v>
      </c>
      <c r="GE499" s="130">
        <f t="shared" si="4227"/>
        <v>0</v>
      </c>
      <c r="GF499" s="18">
        <f t="shared" si="4228"/>
        <v>0</v>
      </c>
      <c r="GG499" s="136">
        <f t="shared" si="4229"/>
        <v>0</v>
      </c>
      <c r="GH499" s="131">
        <f t="shared" si="4229"/>
        <v>0</v>
      </c>
      <c r="GI499" s="69">
        <f t="shared" si="4230"/>
        <v>0</v>
      </c>
      <c r="GJ499" s="162">
        <f t="shared" si="4231"/>
        <v>0</v>
      </c>
      <c r="GK499" s="130">
        <f t="shared" si="4231"/>
        <v>0</v>
      </c>
      <c r="GL499" s="18">
        <f t="shared" si="4232"/>
        <v>0</v>
      </c>
      <c r="GM499" s="136">
        <f t="shared" si="4233"/>
        <v>0</v>
      </c>
      <c r="GN499" s="131">
        <f t="shared" si="4233"/>
        <v>0</v>
      </c>
      <c r="GO499" s="69">
        <f t="shared" si="4234"/>
        <v>0</v>
      </c>
      <c r="GP499" s="162">
        <f t="shared" si="4235"/>
        <v>0</v>
      </c>
      <c r="GQ499" s="130">
        <f t="shared" si="4235"/>
        <v>0</v>
      </c>
      <c r="GR499" s="18">
        <f t="shared" si="4236"/>
        <v>0</v>
      </c>
      <c r="GS499" s="136">
        <f t="shared" si="4237"/>
        <v>0</v>
      </c>
      <c r="GT499" s="131">
        <f t="shared" si="4237"/>
        <v>0</v>
      </c>
      <c r="GU499" s="69">
        <f t="shared" si="4238"/>
        <v>0</v>
      </c>
      <c r="GV499" s="162">
        <f t="shared" si="4239"/>
        <v>0</v>
      </c>
      <c r="GW499" s="130">
        <f t="shared" si="4239"/>
        <v>0</v>
      </c>
      <c r="GX499" s="18">
        <f t="shared" si="4240"/>
        <v>0</v>
      </c>
      <c r="GY499" s="136">
        <f t="shared" si="4241"/>
        <v>0</v>
      </c>
      <c r="GZ499" s="131">
        <f t="shared" si="4241"/>
        <v>0</v>
      </c>
      <c r="HA499" s="69">
        <f t="shared" si="4242"/>
        <v>0</v>
      </c>
      <c r="HB499" s="162">
        <f t="shared" si="4243"/>
        <v>0</v>
      </c>
      <c r="HC499" s="130">
        <f t="shared" si="4243"/>
        <v>0</v>
      </c>
      <c r="HD499" s="18">
        <f t="shared" si="4244"/>
        <v>0</v>
      </c>
      <c r="HE499" s="136">
        <f t="shared" si="4245"/>
        <v>0</v>
      </c>
      <c r="HF499" s="131">
        <f t="shared" si="4245"/>
        <v>0</v>
      </c>
      <c r="HG499" s="69">
        <f t="shared" si="4246"/>
        <v>0</v>
      </c>
      <c r="HH499" s="162">
        <f t="shared" si="4247"/>
        <v>0</v>
      </c>
      <c r="HI499" s="130">
        <f t="shared" si="4247"/>
        <v>0</v>
      </c>
      <c r="HJ499" s="18">
        <f t="shared" si="4248"/>
        <v>0</v>
      </c>
      <c r="HK499" s="136">
        <f t="shared" si="4249"/>
        <v>0</v>
      </c>
      <c r="HL499" s="131">
        <f t="shared" si="4249"/>
        <v>0</v>
      </c>
      <c r="HM499" s="69">
        <f t="shared" si="4250"/>
        <v>0</v>
      </c>
      <c r="HN499" s="162">
        <f t="shared" si="4251"/>
        <v>0</v>
      </c>
      <c r="HO499" s="130">
        <f t="shared" si="4251"/>
        <v>0</v>
      </c>
      <c r="HP499" s="18">
        <f t="shared" si="4252"/>
        <v>0</v>
      </c>
      <c r="HQ499" s="136">
        <f t="shared" si="4253"/>
        <v>0</v>
      </c>
      <c r="HR499" s="131">
        <f t="shared" si="4253"/>
        <v>0</v>
      </c>
      <c r="HS499" s="69">
        <f t="shared" si="4254"/>
        <v>0</v>
      </c>
      <c r="HT499" s="162">
        <f t="shared" si="4255"/>
        <v>0</v>
      </c>
      <c r="HU499" s="130">
        <f t="shared" si="4255"/>
        <v>0</v>
      </c>
      <c r="HV499" s="18">
        <f t="shared" si="4256"/>
        <v>0</v>
      </c>
      <c r="HW499" s="17"/>
      <c r="HX499" s="85"/>
      <c r="HY499" s="85"/>
      <c r="HZ499" s="2" t="str">
        <f t="shared" si="3850"/>
        <v>СКРЫТЬ</v>
      </c>
    </row>
    <row r="500" spans="1:234" ht="13.5" hidden="1" customHeight="1" x14ac:dyDescent="0.2">
      <c r="A500" s="37"/>
      <c r="B500" s="22"/>
      <c r="C500" s="22"/>
      <c r="D500" s="100"/>
      <c r="E500" s="100"/>
      <c r="F500" s="100"/>
      <c r="G500" s="22"/>
      <c r="H500" s="22" t="s">
        <v>94</v>
      </c>
      <c r="I500" s="42">
        <v>489</v>
      </c>
      <c r="J500" s="102">
        <f>SUBTOTAL(103,I$12:I500)*1</f>
        <v>95</v>
      </c>
      <c r="K500" s="108" t="s">
        <v>7</v>
      </c>
      <c r="L500" s="17"/>
      <c r="M500" s="255">
        <f t="shared" si="3994"/>
        <v>43617</v>
      </c>
      <c r="N500" s="255">
        <f>MAX(N532,N563,N594)</f>
        <v>44152</v>
      </c>
      <c r="O500" s="118">
        <f>MAX(O532,O563,O594)</f>
        <v>44226</v>
      </c>
      <c r="P500" s="162">
        <f t="shared" si="4127"/>
        <v>10118</v>
      </c>
      <c r="Q500" s="163">
        <f t="shared" si="4127"/>
        <v>6476.8322580645163</v>
      </c>
      <c r="R500" s="163">
        <f t="shared" si="4127"/>
        <v>5787.8</v>
      </c>
      <c r="S500" s="123">
        <f t="shared" ca="1" si="4127"/>
        <v>6476.8322580645163</v>
      </c>
      <c r="T500" s="123">
        <f t="shared" si="4127"/>
        <v>5787.8</v>
      </c>
      <c r="U500" s="91">
        <f t="shared" ca="1" si="4128"/>
        <v>-689.0322580645161</v>
      </c>
      <c r="V500" s="91">
        <f t="shared" si="4129"/>
        <v>4330.2</v>
      </c>
      <c r="W500" s="120">
        <f t="shared" si="4130"/>
        <v>0.57203004546353031</v>
      </c>
      <c r="X500" s="178">
        <f t="shared" si="4131"/>
        <v>0</v>
      </c>
      <c r="Y500" s="128">
        <f t="shared" si="4131"/>
        <v>0</v>
      </c>
      <c r="Z500" s="179">
        <f t="shared" ca="1" si="4131"/>
        <v>0</v>
      </c>
      <c r="AA500" s="127">
        <f t="shared" si="4131"/>
        <v>0</v>
      </c>
      <c r="AB500" s="67" t="str">
        <f t="shared" ca="1" si="4132"/>
        <v/>
      </c>
      <c r="AC500" s="69">
        <f t="shared" ca="1" si="4133"/>
        <v>0</v>
      </c>
      <c r="AD500" s="178">
        <f t="shared" si="4134"/>
        <v>0</v>
      </c>
      <c r="AE500" s="127">
        <f t="shared" si="4134"/>
        <v>0</v>
      </c>
      <c r="AF500" s="225">
        <f t="shared" si="4135"/>
        <v>0</v>
      </c>
      <c r="AG500" s="178">
        <f t="shared" si="4136"/>
        <v>0</v>
      </c>
      <c r="AH500" s="127">
        <f t="shared" si="4136"/>
        <v>0</v>
      </c>
      <c r="AI500" s="225">
        <f t="shared" si="4137"/>
        <v>0</v>
      </c>
      <c r="AJ500" s="178">
        <f t="shared" si="4138"/>
        <v>0</v>
      </c>
      <c r="AK500" s="127">
        <f t="shared" si="4138"/>
        <v>0</v>
      </c>
      <c r="AL500" s="225">
        <f t="shared" si="4139"/>
        <v>0</v>
      </c>
      <c r="AM500" s="178">
        <f t="shared" si="4140"/>
        <v>0</v>
      </c>
      <c r="AN500" s="127">
        <f t="shared" si="4140"/>
        <v>0</v>
      </c>
      <c r="AO500" s="225">
        <f t="shared" si="4141"/>
        <v>0</v>
      </c>
      <c r="AP500" s="178">
        <f t="shared" si="4142"/>
        <v>0</v>
      </c>
      <c r="AQ500" s="127">
        <f t="shared" si="4142"/>
        <v>0</v>
      </c>
      <c r="AR500" s="225">
        <f t="shared" si="4143"/>
        <v>0</v>
      </c>
      <c r="AS500" s="136">
        <f t="shared" si="4144"/>
        <v>0</v>
      </c>
      <c r="AT500" s="131">
        <f t="shared" si="4144"/>
        <v>0</v>
      </c>
      <c r="AU500" s="69">
        <f t="shared" si="4145"/>
        <v>0</v>
      </c>
      <c r="AV500" s="162">
        <f t="shared" si="4146"/>
        <v>0</v>
      </c>
      <c r="AW500" s="130">
        <f t="shared" si="4146"/>
        <v>0</v>
      </c>
      <c r="AX500" s="18">
        <f t="shared" si="4147"/>
        <v>0</v>
      </c>
      <c r="AY500" s="136">
        <f t="shared" si="4148"/>
        <v>0</v>
      </c>
      <c r="AZ500" s="131">
        <f t="shared" si="4148"/>
        <v>0</v>
      </c>
      <c r="BA500" s="69">
        <f t="shared" si="4149"/>
        <v>0</v>
      </c>
      <c r="BB500" s="162">
        <f t="shared" si="4150"/>
        <v>0</v>
      </c>
      <c r="BC500" s="130">
        <f t="shared" si="4150"/>
        <v>0</v>
      </c>
      <c r="BD500" s="18">
        <f t="shared" si="4151"/>
        <v>0</v>
      </c>
      <c r="BE500" s="136">
        <f t="shared" si="4152"/>
        <v>0</v>
      </c>
      <c r="BF500" s="131">
        <f t="shared" si="4152"/>
        <v>0</v>
      </c>
      <c r="BG500" s="69">
        <f t="shared" si="4153"/>
        <v>0</v>
      </c>
      <c r="BH500" s="162">
        <f t="shared" si="4154"/>
        <v>0</v>
      </c>
      <c r="BI500" s="130">
        <f t="shared" si="4154"/>
        <v>0</v>
      </c>
      <c r="BJ500" s="18">
        <f t="shared" si="4155"/>
        <v>0</v>
      </c>
      <c r="BK500" s="136">
        <f t="shared" si="4156"/>
        <v>0</v>
      </c>
      <c r="BL500" s="131">
        <f t="shared" si="4156"/>
        <v>0</v>
      </c>
      <c r="BM500" s="69">
        <f t="shared" si="4157"/>
        <v>0</v>
      </c>
      <c r="BN500" s="162">
        <f t="shared" si="4158"/>
        <v>0</v>
      </c>
      <c r="BO500" s="130">
        <f t="shared" si="4158"/>
        <v>0</v>
      </c>
      <c r="BP500" s="18">
        <f t="shared" si="4159"/>
        <v>0</v>
      </c>
      <c r="BQ500" s="136">
        <f t="shared" si="4160"/>
        <v>0</v>
      </c>
      <c r="BR500" s="131">
        <f t="shared" si="4160"/>
        <v>0</v>
      </c>
      <c r="BS500" s="69">
        <f t="shared" si="4161"/>
        <v>0</v>
      </c>
      <c r="BT500" s="162">
        <f t="shared" si="4020"/>
        <v>0</v>
      </c>
      <c r="BU500" s="130">
        <f t="shared" si="4020"/>
        <v>0</v>
      </c>
      <c r="BV500" s="18">
        <f t="shared" si="4162"/>
        <v>0</v>
      </c>
      <c r="BW500" s="136">
        <f t="shared" si="4163"/>
        <v>0</v>
      </c>
      <c r="BX500" s="131">
        <f t="shared" si="4163"/>
        <v>0</v>
      </c>
      <c r="BY500" s="69">
        <f t="shared" si="4164"/>
        <v>0</v>
      </c>
      <c r="BZ500" s="162">
        <f t="shared" si="4024"/>
        <v>0</v>
      </c>
      <c r="CA500" s="130">
        <f t="shared" si="4024"/>
        <v>0</v>
      </c>
      <c r="CB500" s="18">
        <f t="shared" si="4165"/>
        <v>0</v>
      </c>
      <c r="CC500" s="136">
        <f t="shared" si="4166"/>
        <v>0</v>
      </c>
      <c r="CD500" s="131">
        <f t="shared" si="4166"/>
        <v>0</v>
      </c>
      <c r="CE500" s="69">
        <f t="shared" si="4167"/>
        <v>0</v>
      </c>
      <c r="CF500" s="162">
        <f t="shared" si="4028"/>
        <v>0</v>
      </c>
      <c r="CG500" s="130">
        <f t="shared" si="4028"/>
        <v>0</v>
      </c>
      <c r="CH500" s="18">
        <f t="shared" si="4168"/>
        <v>0</v>
      </c>
      <c r="CI500" s="136">
        <f t="shared" si="4169"/>
        <v>0</v>
      </c>
      <c r="CJ500" s="131">
        <f t="shared" si="4169"/>
        <v>0</v>
      </c>
      <c r="CK500" s="69">
        <f t="shared" si="4170"/>
        <v>0</v>
      </c>
      <c r="CL500" s="162">
        <f t="shared" si="4032"/>
        <v>0</v>
      </c>
      <c r="CM500" s="130">
        <f t="shared" si="4032"/>
        <v>0</v>
      </c>
      <c r="CN500" s="18">
        <f t="shared" si="4033"/>
        <v>0</v>
      </c>
      <c r="CO500" s="136">
        <f t="shared" si="4171"/>
        <v>0</v>
      </c>
      <c r="CP500" s="131">
        <f t="shared" si="4171"/>
        <v>0</v>
      </c>
      <c r="CQ500" s="69">
        <f t="shared" si="4172"/>
        <v>0</v>
      </c>
      <c r="CR500" s="162">
        <f t="shared" si="4036"/>
        <v>0</v>
      </c>
      <c r="CS500" s="130">
        <f t="shared" si="4036"/>
        <v>0</v>
      </c>
      <c r="CT500" s="18">
        <f t="shared" si="4037"/>
        <v>0</v>
      </c>
      <c r="CU500" s="136">
        <f t="shared" si="4173"/>
        <v>0</v>
      </c>
      <c r="CV500" s="131">
        <f t="shared" si="4173"/>
        <v>0</v>
      </c>
      <c r="CW500" s="69">
        <f t="shared" si="4174"/>
        <v>0</v>
      </c>
      <c r="CX500" s="162">
        <f t="shared" si="4040"/>
        <v>0</v>
      </c>
      <c r="CY500" s="130">
        <f t="shared" si="4040"/>
        <v>0</v>
      </c>
      <c r="CZ500" s="18">
        <f t="shared" si="4041"/>
        <v>0</v>
      </c>
      <c r="DA500" s="136">
        <f t="shared" si="4175"/>
        <v>0</v>
      </c>
      <c r="DB500" s="131">
        <f t="shared" si="4175"/>
        <v>0</v>
      </c>
      <c r="DC500" s="69">
        <f t="shared" si="4176"/>
        <v>0</v>
      </c>
      <c r="DD500" s="162">
        <f t="shared" si="4044"/>
        <v>0</v>
      </c>
      <c r="DE500" s="130">
        <f t="shared" si="4044"/>
        <v>0</v>
      </c>
      <c r="DF500" s="18">
        <f t="shared" si="4045"/>
        <v>0</v>
      </c>
      <c r="DG500" s="136">
        <f t="shared" si="4177"/>
        <v>0</v>
      </c>
      <c r="DH500" s="131">
        <f t="shared" si="4177"/>
        <v>0</v>
      </c>
      <c r="DI500" s="69">
        <f t="shared" si="4178"/>
        <v>0</v>
      </c>
      <c r="DJ500" s="162">
        <f t="shared" si="4179"/>
        <v>0</v>
      </c>
      <c r="DK500" s="130">
        <f t="shared" si="4179"/>
        <v>0</v>
      </c>
      <c r="DL500" s="18">
        <f t="shared" si="4180"/>
        <v>0</v>
      </c>
      <c r="DM500" s="136">
        <f t="shared" si="4181"/>
        <v>0</v>
      </c>
      <c r="DN500" s="131">
        <f t="shared" si="4181"/>
        <v>0</v>
      </c>
      <c r="DO500" s="69">
        <f t="shared" si="4182"/>
        <v>0</v>
      </c>
      <c r="DP500" s="162">
        <f t="shared" si="4183"/>
        <v>0</v>
      </c>
      <c r="DQ500" s="130">
        <f t="shared" si="4183"/>
        <v>0</v>
      </c>
      <c r="DR500" s="18">
        <f t="shared" si="4184"/>
        <v>0</v>
      </c>
      <c r="DS500" s="136">
        <f t="shared" si="4185"/>
        <v>0</v>
      </c>
      <c r="DT500" s="131">
        <f t="shared" si="4185"/>
        <v>0</v>
      </c>
      <c r="DU500" s="69">
        <f t="shared" si="4186"/>
        <v>0</v>
      </c>
      <c r="DV500" s="162">
        <f t="shared" si="4187"/>
        <v>0</v>
      </c>
      <c r="DW500" s="130">
        <f t="shared" si="4187"/>
        <v>0</v>
      </c>
      <c r="DX500" s="18">
        <f t="shared" si="4188"/>
        <v>0</v>
      </c>
      <c r="DY500" s="136">
        <f t="shared" si="4189"/>
        <v>0</v>
      </c>
      <c r="DZ500" s="131">
        <f t="shared" si="4189"/>
        <v>0</v>
      </c>
      <c r="EA500" s="69">
        <f t="shared" si="4190"/>
        <v>0</v>
      </c>
      <c r="EB500" s="162">
        <f t="shared" si="4191"/>
        <v>0</v>
      </c>
      <c r="EC500" s="130">
        <f t="shared" si="4191"/>
        <v>0</v>
      </c>
      <c r="ED500" s="18">
        <f t="shared" si="4192"/>
        <v>0</v>
      </c>
      <c r="EE500" s="136">
        <f t="shared" si="4193"/>
        <v>0</v>
      </c>
      <c r="EF500" s="131">
        <f t="shared" si="4193"/>
        <v>0</v>
      </c>
      <c r="EG500" s="69">
        <f t="shared" si="4194"/>
        <v>0</v>
      </c>
      <c r="EH500" s="162">
        <f t="shared" si="4195"/>
        <v>0</v>
      </c>
      <c r="EI500" s="130">
        <f t="shared" si="4195"/>
        <v>0</v>
      </c>
      <c r="EJ500" s="18">
        <f t="shared" si="4196"/>
        <v>0</v>
      </c>
      <c r="EK500" s="136">
        <f t="shared" si="4197"/>
        <v>0</v>
      </c>
      <c r="EL500" s="131">
        <f t="shared" si="4197"/>
        <v>0</v>
      </c>
      <c r="EM500" s="69">
        <f t="shared" si="4198"/>
        <v>0</v>
      </c>
      <c r="EN500" s="162">
        <f t="shared" si="4199"/>
        <v>0</v>
      </c>
      <c r="EO500" s="130">
        <f t="shared" si="4199"/>
        <v>0</v>
      </c>
      <c r="EP500" s="18">
        <f t="shared" si="4200"/>
        <v>0</v>
      </c>
      <c r="EQ500" s="136">
        <f t="shared" si="4201"/>
        <v>0</v>
      </c>
      <c r="ER500" s="131">
        <f t="shared" si="4201"/>
        <v>0</v>
      </c>
      <c r="ES500" s="69">
        <f t="shared" si="4202"/>
        <v>0</v>
      </c>
      <c r="ET500" s="162">
        <f t="shared" si="4203"/>
        <v>0</v>
      </c>
      <c r="EU500" s="130">
        <f t="shared" si="4203"/>
        <v>0</v>
      </c>
      <c r="EV500" s="18">
        <f t="shared" si="4204"/>
        <v>0</v>
      </c>
      <c r="EW500" s="136">
        <f t="shared" si="4205"/>
        <v>0</v>
      </c>
      <c r="EX500" s="131">
        <f t="shared" si="4205"/>
        <v>0</v>
      </c>
      <c r="EY500" s="69">
        <f t="shared" si="4206"/>
        <v>0</v>
      </c>
      <c r="EZ500" s="162">
        <f t="shared" si="4207"/>
        <v>0</v>
      </c>
      <c r="FA500" s="130">
        <f t="shared" si="4207"/>
        <v>0</v>
      </c>
      <c r="FB500" s="18">
        <f t="shared" si="4208"/>
        <v>0</v>
      </c>
      <c r="FC500" s="136">
        <f t="shared" si="4209"/>
        <v>0</v>
      </c>
      <c r="FD500" s="131">
        <f t="shared" si="4209"/>
        <v>0</v>
      </c>
      <c r="FE500" s="69">
        <f t="shared" si="4210"/>
        <v>0</v>
      </c>
      <c r="FF500" s="162">
        <f t="shared" si="4211"/>
        <v>0</v>
      </c>
      <c r="FG500" s="130">
        <f t="shared" si="4211"/>
        <v>0</v>
      </c>
      <c r="FH500" s="18">
        <f t="shared" si="4212"/>
        <v>0</v>
      </c>
      <c r="FI500" s="136">
        <f t="shared" si="4213"/>
        <v>0</v>
      </c>
      <c r="FJ500" s="131">
        <f t="shared" si="4213"/>
        <v>0</v>
      </c>
      <c r="FK500" s="69">
        <f t="shared" si="4214"/>
        <v>0</v>
      </c>
      <c r="FL500" s="162">
        <f t="shared" si="4215"/>
        <v>0</v>
      </c>
      <c r="FM500" s="130">
        <f t="shared" si="4215"/>
        <v>0</v>
      </c>
      <c r="FN500" s="18">
        <f t="shared" si="4216"/>
        <v>0</v>
      </c>
      <c r="FO500" s="136">
        <f t="shared" si="4217"/>
        <v>0</v>
      </c>
      <c r="FP500" s="131">
        <f t="shared" si="4217"/>
        <v>0</v>
      </c>
      <c r="FQ500" s="69">
        <f t="shared" si="4218"/>
        <v>0</v>
      </c>
      <c r="FR500" s="162">
        <f t="shared" si="4219"/>
        <v>0</v>
      </c>
      <c r="FS500" s="130">
        <f t="shared" si="4219"/>
        <v>0</v>
      </c>
      <c r="FT500" s="18">
        <f t="shared" si="4220"/>
        <v>0</v>
      </c>
      <c r="FU500" s="136">
        <f t="shared" si="4221"/>
        <v>0</v>
      </c>
      <c r="FV500" s="131">
        <f t="shared" si="4221"/>
        <v>0</v>
      </c>
      <c r="FW500" s="69">
        <f t="shared" si="4222"/>
        <v>0</v>
      </c>
      <c r="FX500" s="162">
        <f t="shared" si="4223"/>
        <v>0</v>
      </c>
      <c r="FY500" s="130">
        <f t="shared" si="4223"/>
        <v>0</v>
      </c>
      <c r="FZ500" s="18">
        <f t="shared" si="4224"/>
        <v>0</v>
      </c>
      <c r="GA500" s="136">
        <f t="shared" si="4225"/>
        <v>0</v>
      </c>
      <c r="GB500" s="131">
        <f t="shared" si="4225"/>
        <v>0</v>
      </c>
      <c r="GC500" s="69">
        <f t="shared" si="4226"/>
        <v>0</v>
      </c>
      <c r="GD500" s="162">
        <f t="shared" si="4227"/>
        <v>0</v>
      </c>
      <c r="GE500" s="130">
        <f t="shared" si="4227"/>
        <v>0</v>
      </c>
      <c r="GF500" s="18">
        <f t="shared" si="4228"/>
        <v>0</v>
      </c>
      <c r="GG500" s="136">
        <f t="shared" si="4229"/>
        <v>0</v>
      </c>
      <c r="GH500" s="131">
        <f t="shared" si="4229"/>
        <v>0</v>
      </c>
      <c r="GI500" s="69">
        <f t="shared" si="4230"/>
        <v>0</v>
      </c>
      <c r="GJ500" s="162">
        <f t="shared" si="4231"/>
        <v>0</v>
      </c>
      <c r="GK500" s="130">
        <f t="shared" si="4231"/>
        <v>0</v>
      </c>
      <c r="GL500" s="18">
        <f t="shared" si="4232"/>
        <v>0</v>
      </c>
      <c r="GM500" s="136">
        <f t="shared" si="4233"/>
        <v>0</v>
      </c>
      <c r="GN500" s="131">
        <f t="shared" si="4233"/>
        <v>0</v>
      </c>
      <c r="GO500" s="69">
        <f t="shared" si="4234"/>
        <v>0</v>
      </c>
      <c r="GP500" s="162">
        <f t="shared" si="4235"/>
        <v>0</v>
      </c>
      <c r="GQ500" s="130">
        <f t="shared" si="4235"/>
        <v>0</v>
      </c>
      <c r="GR500" s="18">
        <f t="shared" si="4236"/>
        <v>0</v>
      </c>
      <c r="GS500" s="136">
        <f t="shared" si="4237"/>
        <v>0</v>
      </c>
      <c r="GT500" s="131">
        <f t="shared" si="4237"/>
        <v>0</v>
      </c>
      <c r="GU500" s="69">
        <f t="shared" si="4238"/>
        <v>0</v>
      </c>
      <c r="GV500" s="162">
        <f t="shared" si="4239"/>
        <v>0</v>
      </c>
      <c r="GW500" s="130">
        <f t="shared" si="4239"/>
        <v>0</v>
      </c>
      <c r="GX500" s="18">
        <f t="shared" si="4240"/>
        <v>0</v>
      </c>
      <c r="GY500" s="136">
        <f t="shared" si="4241"/>
        <v>0</v>
      </c>
      <c r="GZ500" s="131">
        <f t="shared" si="4241"/>
        <v>0</v>
      </c>
      <c r="HA500" s="69">
        <f t="shared" si="4242"/>
        <v>0</v>
      </c>
      <c r="HB500" s="162">
        <f t="shared" si="4243"/>
        <v>0</v>
      </c>
      <c r="HC500" s="130">
        <f t="shared" si="4243"/>
        <v>0</v>
      </c>
      <c r="HD500" s="18">
        <f t="shared" si="4244"/>
        <v>0</v>
      </c>
      <c r="HE500" s="136">
        <f t="shared" si="4245"/>
        <v>0</v>
      </c>
      <c r="HF500" s="131">
        <f t="shared" si="4245"/>
        <v>0</v>
      </c>
      <c r="HG500" s="69">
        <f t="shared" si="4246"/>
        <v>0</v>
      </c>
      <c r="HH500" s="162">
        <f t="shared" si="4247"/>
        <v>0</v>
      </c>
      <c r="HI500" s="130">
        <f t="shared" si="4247"/>
        <v>0</v>
      </c>
      <c r="HJ500" s="18">
        <f t="shared" si="4248"/>
        <v>0</v>
      </c>
      <c r="HK500" s="136">
        <f t="shared" si="4249"/>
        <v>0</v>
      </c>
      <c r="HL500" s="131">
        <f t="shared" si="4249"/>
        <v>0</v>
      </c>
      <c r="HM500" s="69">
        <f t="shared" si="4250"/>
        <v>0</v>
      </c>
      <c r="HN500" s="162">
        <f t="shared" si="4251"/>
        <v>0</v>
      </c>
      <c r="HO500" s="130">
        <f t="shared" si="4251"/>
        <v>0</v>
      </c>
      <c r="HP500" s="18">
        <f t="shared" si="4252"/>
        <v>0</v>
      </c>
      <c r="HQ500" s="136">
        <f t="shared" si="4253"/>
        <v>0</v>
      </c>
      <c r="HR500" s="131">
        <f t="shared" si="4253"/>
        <v>0</v>
      </c>
      <c r="HS500" s="69">
        <f t="shared" si="4254"/>
        <v>0</v>
      </c>
      <c r="HT500" s="162">
        <f t="shared" si="4255"/>
        <v>0</v>
      </c>
      <c r="HU500" s="130">
        <f t="shared" si="4255"/>
        <v>0</v>
      </c>
      <c r="HV500" s="18">
        <f t="shared" si="4256"/>
        <v>0</v>
      </c>
      <c r="HW500" s="17"/>
      <c r="HX500" s="85"/>
      <c r="HY500" s="85"/>
      <c r="HZ500" s="2" t="str">
        <f t="shared" si="3850"/>
        <v>СКРЫТЬ</v>
      </c>
    </row>
    <row r="501" spans="1:234" ht="13.5" hidden="1" customHeight="1" x14ac:dyDescent="0.2">
      <c r="A501" s="37"/>
      <c r="B501" s="22"/>
      <c r="C501" s="22"/>
      <c r="D501" s="100"/>
      <c r="E501" s="100"/>
      <c r="F501" s="100"/>
      <c r="G501" s="22"/>
      <c r="H501" s="22" t="s">
        <v>94</v>
      </c>
      <c r="I501" s="42">
        <v>490</v>
      </c>
      <c r="J501" s="102">
        <f>SUBTOTAL(103,I$12:I501)*1</f>
        <v>95</v>
      </c>
      <c r="K501" s="108" t="s">
        <v>8</v>
      </c>
      <c r="L501" s="17"/>
      <c r="M501" s="255">
        <f t="shared" si="3994"/>
        <v>43770</v>
      </c>
      <c r="N501" s="255">
        <f>MAX(N533,N564,N595)</f>
        <v>44226</v>
      </c>
      <c r="O501" s="118">
        <f>MAX(O533,O564,O595)</f>
        <v>44337</v>
      </c>
      <c r="P501" s="162">
        <f t="shared" si="4127"/>
        <v>11582</v>
      </c>
      <c r="Q501" s="163">
        <f t="shared" si="4127"/>
        <v>5597.3258064516131</v>
      </c>
      <c r="R501" s="163">
        <f t="shared" si="4127"/>
        <v>5430.1</v>
      </c>
      <c r="S501" s="123">
        <f t="shared" ca="1" si="4127"/>
        <v>5597.3258064516131</v>
      </c>
      <c r="T501" s="123">
        <f t="shared" si="4127"/>
        <v>5430.1</v>
      </c>
      <c r="U501" s="91">
        <f t="shared" ca="1" si="4128"/>
        <v>-167.2258064516127</v>
      </c>
      <c r="V501" s="91">
        <f t="shared" si="4129"/>
        <v>6151.9</v>
      </c>
      <c r="W501" s="120">
        <f t="shared" si="4130"/>
        <v>0.46883957865653603</v>
      </c>
      <c r="X501" s="178">
        <f t="shared" si="4131"/>
        <v>0</v>
      </c>
      <c r="Y501" s="128">
        <f t="shared" si="4131"/>
        <v>0</v>
      </c>
      <c r="Z501" s="179">
        <f t="shared" ca="1" si="4131"/>
        <v>0</v>
      </c>
      <c r="AA501" s="127">
        <f t="shared" si="4131"/>
        <v>0</v>
      </c>
      <c r="AB501" s="67" t="str">
        <f t="shared" ca="1" si="4132"/>
        <v/>
      </c>
      <c r="AC501" s="69">
        <f t="shared" ca="1" si="4133"/>
        <v>0</v>
      </c>
      <c r="AD501" s="178">
        <f t="shared" si="4134"/>
        <v>0</v>
      </c>
      <c r="AE501" s="127">
        <f t="shared" si="4134"/>
        <v>0</v>
      </c>
      <c r="AF501" s="225">
        <f t="shared" si="4135"/>
        <v>0</v>
      </c>
      <c r="AG501" s="178">
        <f t="shared" si="4136"/>
        <v>0</v>
      </c>
      <c r="AH501" s="127">
        <f t="shared" si="4136"/>
        <v>0</v>
      </c>
      <c r="AI501" s="225">
        <f t="shared" si="4137"/>
        <v>0</v>
      </c>
      <c r="AJ501" s="178">
        <f t="shared" si="4138"/>
        <v>0</v>
      </c>
      <c r="AK501" s="127">
        <f t="shared" si="4138"/>
        <v>0</v>
      </c>
      <c r="AL501" s="225">
        <f t="shared" si="4139"/>
        <v>0</v>
      </c>
      <c r="AM501" s="178">
        <f t="shared" si="4140"/>
        <v>0</v>
      </c>
      <c r="AN501" s="127">
        <f t="shared" si="4140"/>
        <v>0</v>
      </c>
      <c r="AO501" s="225">
        <f t="shared" si="4141"/>
        <v>0</v>
      </c>
      <c r="AP501" s="178">
        <f t="shared" si="4142"/>
        <v>0</v>
      </c>
      <c r="AQ501" s="127">
        <f t="shared" si="4142"/>
        <v>0</v>
      </c>
      <c r="AR501" s="225">
        <f t="shared" si="4143"/>
        <v>0</v>
      </c>
      <c r="AS501" s="136">
        <f t="shared" si="4144"/>
        <v>0</v>
      </c>
      <c r="AT501" s="131">
        <f t="shared" si="4144"/>
        <v>0</v>
      </c>
      <c r="AU501" s="69">
        <f t="shared" si="4145"/>
        <v>0</v>
      </c>
      <c r="AV501" s="162">
        <f t="shared" si="4146"/>
        <v>0</v>
      </c>
      <c r="AW501" s="130">
        <f t="shared" si="4146"/>
        <v>0</v>
      </c>
      <c r="AX501" s="18">
        <f t="shared" si="4147"/>
        <v>0</v>
      </c>
      <c r="AY501" s="136">
        <f t="shared" si="4148"/>
        <v>0</v>
      </c>
      <c r="AZ501" s="131">
        <f t="shared" si="4148"/>
        <v>0</v>
      </c>
      <c r="BA501" s="69">
        <f t="shared" si="4149"/>
        <v>0</v>
      </c>
      <c r="BB501" s="162">
        <f t="shared" si="4150"/>
        <v>0</v>
      </c>
      <c r="BC501" s="130">
        <f t="shared" si="4150"/>
        <v>0</v>
      </c>
      <c r="BD501" s="18">
        <f t="shared" si="4151"/>
        <v>0</v>
      </c>
      <c r="BE501" s="136">
        <f t="shared" si="4152"/>
        <v>0</v>
      </c>
      <c r="BF501" s="131">
        <f t="shared" si="4152"/>
        <v>0</v>
      </c>
      <c r="BG501" s="69">
        <f t="shared" si="4153"/>
        <v>0</v>
      </c>
      <c r="BH501" s="162">
        <f t="shared" si="4154"/>
        <v>0</v>
      </c>
      <c r="BI501" s="130">
        <f t="shared" si="4154"/>
        <v>0</v>
      </c>
      <c r="BJ501" s="18">
        <f t="shared" si="4155"/>
        <v>0</v>
      </c>
      <c r="BK501" s="136">
        <f t="shared" si="4156"/>
        <v>0</v>
      </c>
      <c r="BL501" s="131">
        <f t="shared" si="4156"/>
        <v>0</v>
      </c>
      <c r="BM501" s="69">
        <f t="shared" si="4157"/>
        <v>0</v>
      </c>
      <c r="BN501" s="162">
        <f t="shared" si="4158"/>
        <v>0</v>
      </c>
      <c r="BO501" s="130">
        <f t="shared" si="4158"/>
        <v>0</v>
      </c>
      <c r="BP501" s="18">
        <f t="shared" si="4159"/>
        <v>0</v>
      </c>
      <c r="BQ501" s="136">
        <f t="shared" si="4160"/>
        <v>0</v>
      </c>
      <c r="BR501" s="131">
        <f t="shared" si="4160"/>
        <v>0</v>
      </c>
      <c r="BS501" s="69">
        <f t="shared" si="4161"/>
        <v>0</v>
      </c>
      <c r="BT501" s="162">
        <f t="shared" si="4020"/>
        <v>0</v>
      </c>
      <c r="BU501" s="130">
        <f t="shared" si="4020"/>
        <v>0</v>
      </c>
      <c r="BV501" s="18">
        <f t="shared" si="4162"/>
        <v>0</v>
      </c>
      <c r="BW501" s="136">
        <f t="shared" si="4163"/>
        <v>0</v>
      </c>
      <c r="BX501" s="131">
        <f t="shared" si="4163"/>
        <v>0</v>
      </c>
      <c r="BY501" s="69">
        <f t="shared" si="4164"/>
        <v>0</v>
      </c>
      <c r="BZ501" s="162">
        <f t="shared" si="4024"/>
        <v>0</v>
      </c>
      <c r="CA501" s="130">
        <f t="shared" si="4024"/>
        <v>0</v>
      </c>
      <c r="CB501" s="18">
        <f t="shared" si="4165"/>
        <v>0</v>
      </c>
      <c r="CC501" s="136">
        <f t="shared" si="4166"/>
        <v>0</v>
      </c>
      <c r="CD501" s="131">
        <f t="shared" si="4166"/>
        <v>0</v>
      </c>
      <c r="CE501" s="69">
        <f t="shared" si="4167"/>
        <v>0</v>
      </c>
      <c r="CF501" s="162">
        <f t="shared" si="4028"/>
        <v>0</v>
      </c>
      <c r="CG501" s="130">
        <f t="shared" si="4028"/>
        <v>0</v>
      </c>
      <c r="CH501" s="18">
        <f t="shared" si="4168"/>
        <v>0</v>
      </c>
      <c r="CI501" s="136">
        <f t="shared" si="4169"/>
        <v>0</v>
      </c>
      <c r="CJ501" s="131">
        <f t="shared" si="4169"/>
        <v>0</v>
      </c>
      <c r="CK501" s="69">
        <f t="shared" si="4170"/>
        <v>0</v>
      </c>
      <c r="CL501" s="162">
        <f t="shared" si="4032"/>
        <v>0</v>
      </c>
      <c r="CM501" s="130">
        <f t="shared" si="4032"/>
        <v>0</v>
      </c>
      <c r="CN501" s="18">
        <f t="shared" si="4033"/>
        <v>0</v>
      </c>
      <c r="CO501" s="136">
        <f t="shared" si="4171"/>
        <v>0</v>
      </c>
      <c r="CP501" s="131">
        <f t="shared" si="4171"/>
        <v>0</v>
      </c>
      <c r="CQ501" s="69">
        <f t="shared" si="4172"/>
        <v>0</v>
      </c>
      <c r="CR501" s="162">
        <f t="shared" si="4036"/>
        <v>0</v>
      </c>
      <c r="CS501" s="130">
        <f t="shared" si="4036"/>
        <v>0</v>
      </c>
      <c r="CT501" s="18">
        <f t="shared" si="4037"/>
        <v>0</v>
      </c>
      <c r="CU501" s="136">
        <f t="shared" si="4173"/>
        <v>0</v>
      </c>
      <c r="CV501" s="131">
        <f t="shared" si="4173"/>
        <v>0</v>
      </c>
      <c r="CW501" s="69">
        <f t="shared" si="4174"/>
        <v>0</v>
      </c>
      <c r="CX501" s="162">
        <f t="shared" si="4040"/>
        <v>0</v>
      </c>
      <c r="CY501" s="130">
        <f t="shared" si="4040"/>
        <v>0</v>
      </c>
      <c r="CZ501" s="18">
        <f t="shared" si="4041"/>
        <v>0</v>
      </c>
      <c r="DA501" s="136">
        <f t="shared" si="4175"/>
        <v>0</v>
      </c>
      <c r="DB501" s="131">
        <f t="shared" si="4175"/>
        <v>0</v>
      </c>
      <c r="DC501" s="69">
        <f t="shared" si="4176"/>
        <v>0</v>
      </c>
      <c r="DD501" s="162">
        <f t="shared" si="4044"/>
        <v>0</v>
      </c>
      <c r="DE501" s="130">
        <f t="shared" si="4044"/>
        <v>0</v>
      </c>
      <c r="DF501" s="18">
        <f t="shared" si="4045"/>
        <v>0</v>
      </c>
      <c r="DG501" s="136">
        <f t="shared" si="4177"/>
        <v>0</v>
      </c>
      <c r="DH501" s="131">
        <f t="shared" si="4177"/>
        <v>0</v>
      </c>
      <c r="DI501" s="69">
        <f t="shared" si="4178"/>
        <v>0</v>
      </c>
      <c r="DJ501" s="162">
        <f t="shared" si="4179"/>
        <v>0</v>
      </c>
      <c r="DK501" s="130">
        <f t="shared" si="4179"/>
        <v>0</v>
      </c>
      <c r="DL501" s="18">
        <f t="shared" si="4180"/>
        <v>0</v>
      </c>
      <c r="DM501" s="136">
        <f t="shared" si="4181"/>
        <v>0</v>
      </c>
      <c r="DN501" s="131">
        <f t="shared" si="4181"/>
        <v>0</v>
      </c>
      <c r="DO501" s="69">
        <f t="shared" si="4182"/>
        <v>0</v>
      </c>
      <c r="DP501" s="162">
        <f t="shared" si="4183"/>
        <v>0</v>
      </c>
      <c r="DQ501" s="130">
        <f t="shared" si="4183"/>
        <v>0</v>
      </c>
      <c r="DR501" s="18">
        <f t="shared" si="4184"/>
        <v>0</v>
      </c>
      <c r="DS501" s="136">
        <f t="shared" si="4185"/>
        <v>0</v>
      </c>
      <c r="DT501" s="131">
        <f t="shared" si="4185"/>
        <v>0</v>
      </c>
      <c r="DU501" s="69">
        <f t="shared" si="4186"/>
        <v>0</v>
      </c>
      <c r="DV501" s="162">
        <f t="shared" si="4187"/>
        <v>0</v>
      </c>
      <c r="DW501" s="130">
        <f t="shared" si="4187"/>
        <v>0</v>
      </c>
      <c r="DX501" s="18">
        <f t="shared" si="4188"/>
        <v>0</v>
      </c>
      <c r="DY501" s="136">
        <f t="shared" si="4189"/>
        <v>0</v>
      </c>
      <c r="DZ501" s="131">
        <f t="shared" si="4189"/>
        <v>0</v>
      </c>
      <c r="EA501" s="69">
        <f t="shared" si="4190"/>
        <v>0</v>
      </c>
      <c r="EB501" s="162">
        <f t="shared" si="4191"/>
        <v>0</v>
      </c>
      <c r="EC501" s="130">
        <f t="shared" si="4191"/>
        <v>0</v>
      </c>
      <c r="ED501" s="18">
        <f t="shared" si="4192"/>
        <v>0</v>
      </c>
      <c r="EE501" s="136">
        <f t="shared" si="4193"/>
        <v>0</v>
      </c>
      <c r="EF501" s="131">
        <f t="shared" si="4193"/>
        <v>0</v>
      </c>
      <c r="EG501" s="69">
        <f t="shared" si="4194"/>
        <v>0</v>
      </c>
      <c r="EH501" s="162">
        <f t="shared" si="4195"/>
        <v>0</v>
      </c>
      <c r="EI501" s="130">
        <f t="shared" si="4195"/>
        <v>0</v>
      </c>
      <c r="EJ501" s="18">
        <f t="shared" si="4196"/>
        <v>0</v>
      </c>
      <c r="EK501" s="136">
        <f t="shared" si="4197"/>
        <v>0</v>
      </c>
      <c r="EL501" s="131">
        <f t="shared" si="4197"/>
        <v>0</v>
      </c>
      <c r="EM501" s="69">
        <f t="shared" si="4198"/>
        <v>0</v>
      </c>
      <c r="EN501" s="162">
        <f t="shared" si="4199"/>
        <v>0</v>
      </c>
      <c r="EO501" s="130">
        <f t="shared" si="4199"/>
        <v>0</v>
      </c>
      <c r="EP501" s="18">
        <f t="shared" si="4200"/>
        <v>0</v>
      </c>
      <c r="EQ501" s="136">
        <f t="shared" si="4201"/>
        <v>0</v>
      </c>
      <c r="ER501" s="131">
        <f t="shared" si="4201"/>
        <v>0</v>
      </c>
      <c r="ES501" s="69">
        <f t="shared" si="4202"/>
        <v>0</v>
      </c>
      <c r="ET501" s="162">
        <f t="shared" si="4203"/>
        <v>0</v>
      </c>
      <c r="EU501" s="130">
        <f t="shared" si="4203"/>
        <v>0</v>
      </c>
      <c r="EV501" s="18">
        <f t="shared" si="4204"/>
        <v>0</v>
      </c>
      <c r="EW501" s="136">
        <f t="shared" si="4205"/>
        <v>0</v>
      </c>
      <c r="EX501" s="131">
        <f t="shared" si="4205"/>
        <v>0</v>
      </c>
      <c r="EY501" s="69">
        <f t="shared" si="4206"/>
        <v>0</v>
      </c>
      <c r="EZ501" s="162">
        <f t="shared" si="4207"/>
        <v>0</v>
      </c>
      <c r="FA501" s="130">
        <f t="shared" si="4207"/>
        <v>0</v>
      </c>
      <c r="FB501" s="18">
        <f t="shared" si="4208"/>
        <v>0</v>
      </c>
      <c r="FC501" s="136">
        <f t="shared" si="4209"/>
        <v>0</v>
      </c>
      <c r="FD501" s="131">
        <f t="shared" si="4209"/>
        <v>0</v>
      </c>
      <c r="FE501" s="69">
        <f t="shared" si="4210"/>
        <v>0</v>
      </c>
      <c r="FF501" s="162">
        <f t="shared" si="4211"/>
        <v>0</v>
      </c>
      <c r="FG501" s="130">
        <f t="shared" si="4211"/>
        <v>0</v>
      </c>
      <c r="FH501" s="18">
        <f t="shared" si="4212"/>
        <v>0</v>
      </c>
      <c r="FI501" s="136">
        <f t="shared" si="4213"/>
        <v>0</v>
      </c>
      <c r="FJ501" s="131">
        <f t="shared" si="4213"/>
        <v>0</v>
      </c>
      <c r="FK501" s="69">
        <f t="shared" si="4214"/>
        <v>0</v>
      </c>
      <c r="FL501" s="162">
        <f t="shared" si="4215"/>
        <v>0</v>
      </c>
      <c r="FM501" s="130">
        <f t="shared" si="4215"/>
        <v>0</v>
      </c>
      <c r="FN501" s="18">
        <f t="shared" si="4216"/>
        <v>0</v>
      </c>
      <c r="FO501" s="136">
        <f t="shared" si="4217"/>
        <v>0</v>
      </c>
      <c r="FP501" s="131">
        <f t="shared" si="4217"/>
        <v>0</v>
      </c>
      <c r="FQ501" s="69">
        <f t="shared" si="4218"/>
        <v>0</v>
      </c>
      <c r="FR501" s="162">
        <f t="shared" si="4219"/>
        <v>0</v>
      </c>
      <c r="FS501" s="130">
        <f t="shared" si="4219"/>
        <v>0</v>
      </c>
      <c r="FT501" s="18">
        <f t="shared" si="4220"/>
        <v>0</v>
      </c>
      <c r="FU501" s="136">
        <f t="shared" si="4221"/>
        <v>0</v>
      </c>
      <c r="FV501" s="131">
        <f t="shared" si="4221"/>
        <v>0</v>
      </c>
      <c r="FW501" s="69">
        <f t="shared" si="4222"/>
        <v>0</v>
      </c>
      <c r="FX501" s="162">
        <f t="shared" si="4223"/>
        <v>0</v>
      </c>
      <c r="FY501" s="130">
        <f t="shared" si="4223"/>
        <v>0</v>
      </c>
      <c r="FZ501" s="18">
        <f t="shared" si="4224"/>
        <v>0</v>
      </c>
      <c r="GA501" s="136">
        <f t="shared" si="4225"/>
        <v>0</v>
      </c>
      <c r="GB501" s="131">
        <f t="shared" si="4225"/>
        <v>0</v>
      </c>
      <c r="GC501" s="69">
        <f t="shared" si="4226"/>
        <v>0</v>
      </c>
      <c r="GD501" s="162">
        <f t="shared" si="4227"/>
        <v>0</v>
      </c>
      <c r="GE501" s="130">
        <f t="shared" si="4227"/>
        <v>0</v>
      </c>
      <c r="GF501" s="18">
        <f t="shared" si="4228"/>
        <v>0</v>
      </c>
      <c r="GG501" s="136">
        <f t="shared" si="4229"/>
        <v>0</v>
      </c>
      <c r="GH501" s="131">
        <f t="shared" si="4229"/>
        <v>0</v>
      </c>
      <c r="GI501" s="69">
        <f t="shared" si="4230"/>
        <v>0</v>
      </c>
      <c r="GJ501" s="162">
        <f t="shared" si="4231"/>
        <v>0</v>
      </c>
      <c r="GK501" s="130">
        <f t="shared" si="4231"/>
        <v>0</v>
      </c>
      <c r="GL501" s="18">
        <f t="shared" si="4232"/>
        <v>0</v>
      </c>
      <c r="GM501" s="136">
        <f t="shared" si="4233"/>
        <v>0</v>
      </c>
      <c r="GN501" s="131">
        <f t="shared" si="4233"/>
        <v>0</v>
      </c>
      <c r="GO501" s="69">
        <f t="shared" si="4234"/>
        <v>0</v>
      </c>
      <c r="GP501" s="162">
        <f t="shared" si="4235"/>
        <v>0</v>
      </c>
      <c r="GQ501" s="130">
        <f t="shared" si="4235"/>
        <v>0</v>
      </c>
      <c r="GR501" s="18">
        <f t="shared" si="4236"/>
        <v>0</v>
      </c>
      <c r="GS501" s="136">
        <f t="shared" si="4237"/>
        <v>0</v>
      </c>
      <c r="GT501" s="131">
        <f t="shared" si="4237"/>
        <v>0</v>
      </c>
      <c r="GU501" s="69">
        <f t="shared" si="4238"/>
        <v>0</v>
      </c>
      <c r="GV501" s="162">
        <f t="shared" si="4239"/>
        <v>0</v>
      </c>
      <c r="GW501" s="130">
        <f t="shared" si="4239"/>
        <v>0</v>
      </c>
      <c r="GX501" s="18">
        <f t="shared" si="4240"/>
        <v>0</v>
      </c>
      <c r="GY501" s="136">
        <f t="shared" si="4241"/>
        <v>0</v>
      </c>
      <c r="GZ501" s="131">
        <f t="shared" si="4241"/>
        <v>0</v>
      </c>
      <c r="HA501" s="69">
        <f t="shared" si="4242"/>
        <v>0</v>
      </c>
      <c r="HB501" s="162">
        <f t="shared" si="4243"/>
        <v>0</v>
      </c>
      <c r="HC501" s="130">
        <f t="shared" si="4243"/>
        <v>0</v>
      </c>
      <c r="HD501" s="18">
        <f t="shared" si="4244"/>
        <v>0</v>
      </c>
      <c r="HE501" s="136">
        <f t="shared" si="4245"/>
        <v>0</v>
      </c>
      <c r="HF501" s="131">
        <f t="shared" si="4245"/>
        <v>0</v>
      </c>
      <c r="HG501" s="69">
        <f t="shared" si="4246"/>
        <v>0</v>
      </c>
      <c r="HH501" s="162">
        <f t="shared" si="4247"/>
        <v>0</v>
      </c>
      <c r="HI501" s="130">
        <f t="shared" si="4247"/>
        <v>0</v>
      </c>
      <c r="HJ501" s="18">
        <f t="shared" si="4248"/>
        <v>0</v>
      </c>
      <c r="HK501" s="136">
        <f t="shared" si="4249"/>
        <v>0</v>
      </c>
      <c r="HL501" s="131">
        <f t="shared" si="4249"/>
        <v>0</v>
      </c>
      <c r="HM501" s="69">
        <f t="shared" si="4250"/>
        <v>0</v>
      </c>
      <c r="HN501" s="162">
        <f t="shared" si="4251"/>
        <v>0</v>
      </c>
      <c r="HO501" s="130">
        <f t="shared" si="4251"/>
        <v>0</v>
      </c>
      <c r="HP501" s="18">
        <f t="shared" si="4252"/>
        <v>0</v>
      </c>
      <c r="HQ501" s="136">
        <f t="shared" si="4253"/>
        <v>0</v>
      </c>
      <c r="HR501" s="131">
        <f t="shared" si="4253"/>
        <v>0</v>
      </c>
      <c r="HS501" s="69">
        <f t="shared" si="4254"/>
        <v>0</v>
      </c>
      <c r="HT501" s="162">
        <f t="shared" si="4255"/>
        <v>0</v>
      </c>
      <c r="HU501" s="130">
        <f t="shared" si="4255"/>
        <v>0</v>
      </c>
      <c r="HV501" s="18">
        <f t="shared" si="4256"/>
        <v>0</v>
      </c>
      <c r="HW501" s="17"/>
      <c r="HX501" s="85"/>
      <c r="HY501" s="85"/>
      <c r="HZ501" s="2" t="str">
        <f t="shared" si="3850"/>
        <v>СКРЫТЬ</v>
      </c>
    </row>
    <row r="502" spans="1:234" ht="13.5" hidden="1" customHeight="1" x14ac:dyDescent="0.2">
      <c r="A502" s="37"/>
      <c r="B502" s="22"/>
      <c r="C502" s="22"/>
      <c r="D502" s="243"/>
      <c r="E502" s="243"/>
      <c r="F502" s="243"/>
      <c r="G502" s="22"/>
      <c r="H502" s="22" t="s">
        <v>94</v>
      </c>
      <c r="I502" s="42">
        <v>491</v>
      </c>
      <c r="J502" s="102">
        <f>SUBTOTAL(103,I$12:I502)*1</f>
        <v>95</v>
      </c>
      <c r="K502" s="245" t="s">
        <v>101</v>
      </c>
      <c r="L502" s="17"/>
      <c r="M502" s="255"/>
      <c r="N502" s="255"/>
      <c r="O502" s="118"/>
      <c r="P502" s="162">
        <f t="shared" si="4127"/>
        <v>0</v>
      </c>
      <c r="Q502" s="163">
        <f t="shared" si="4127"/>
        <v>0</v>
      </c>
      <c r="R502" s="163">
        <f t="shared" si="4127"/>
        <v>0</v>
      </c>
      <c r="S502" s="123">
        <f t="shared" ca="1" si="4127"/>
        <v>0</v>
      </c>
      <c r="T502" s="123">
        <f t="shared" si="4127"/>
        <v>0</v>
      </c>
      <c r="U502" s="91">
        <f t="shared" ca="1" si="4128"/>
        <v>0</v>
      </c>
      <c r="V502" s="91">
        <f t="shared" si="4129"/>
        <v>0</v>
      </c>
      <c r="W502" s="120" t="str">
        <f t="shared" si="4130"/>
        <v/>
      </c>
      <c r="X502" s="178">
        <f t="shared" si="4131"/>
        <v>0</v>
      </c>
      <c r="Y502" s="128">
        <f t="shared" si="4131"/>
        <v>0</v>
      </c>
      <c r="Z502" s="179">
        <f t="shared" ca="1" si="4131"/>
        <v>0</v>
      </c>
      <c r="AA502" s="127">
        <f t="shared" si="4131"/>
        <v>0</v>
      </c>
      <c r="AB502" s="67" t="str">
        <f t="shared" ca="1" si="4132"/>
        <v/>
      </c>
      <c r="AC502" s="69">
        <f t="shared" ca="1" si="4133"/>
        <v>0</v>
      </c>
      <c r="AD502" s="178">
        <f t="shared" si="4134"/>
        <v>0</v>
      </c>
      <c r="AE502" s="127">
        <f t="shared" si="4134"/>
        <v>0</v>
      </c>
      <c r="AF502" s="225">
        <f t="shared" si="4135"/>
        <v>0</v>
      </c>
      <c r="AG502" s="178">
        <f t="shared" si="4136"/>
        <v>0</v>
      </c>
      <c r="AH502" s="127">
        <f t="shared" si="4136"/>
        <v>0</v>
      </c>
      <c r="AI502" s="225">
        <f t="shared" si="4137"/>
        <v>0</v>
      </c>
      <c r="AJ502" s="178">
        <f t="shared" si="4138"/>
        <v>0</v>
      </c>
      <c r="AK502" s="127">
        <f t="shared" si="4138"/>
        <v>0</v>
      </c>
      <c r="AL502" s="225">
        <f t="shared" si="4139"/>
        <v>0</v>
      </c>
      <c r="AM502" s="178">
        <f t="shared" si="4140"/>
        <v>0</v>
      </c>
      <c r="AN502" s="127">
        <f t="shared" si="4140"/>
        <v>0</v>
      </c>
      <c r="AO502" s="225">
        <f t="shared" si="4141"/>
        <v>0</v>
      </c>
      <c r="AP502" s="178">
        <f t="shared" si="4142"/>
        <v>0</v>
      </c>
      <c r="AQ502" s="127">
        <f t="shared" si="4142"/>
        <v>0</v>
      </c>
      <c r="AR502" s="225">
        <f t="shared" si="4143"/>
        <v>0</v>
      </c>
      <c r="AS502" s="136">
        <f t="shared" si="4144"/>
        <v>0</v>
      </c>
      <c r="AT502" s="131">
        <f t="shared" si="4144"/>
        <v>0</v>
      </c>
      <c r="AU502" s="69">
        <f t="shared" si="4145"/>
        <v>0</v>
      </c>
      <c r="AV502" s="162">
        <f t="shared" si="4146"/>
        <v>0</v>
      </c>
      <c r="AW502" s="130">
        <f t="shared" si="4146"/>
        <v>0</v>
      </c>
      <c r="AX502" s="18">
        <f t="shared" si="4147"/>
        <v>0</v>
      </c>
      <c r="AY502" s="136">
        <f t="shared" si="4148"/>
        <v>0</v>
      </c>
      <c r="AZ502" s="131">
        <f t="shared" si="4148"/>
        <v>0</v>
      </c>
      <c r="BA502" s="69">
        <f t="shared" si="4149"/>
        <v>0</v>
      </c>
      <c r="BB502" s="162">
        <f t="shared" si="4150"/>
        <v>0</v>
      </c>
      <c r="BC502" s="130">
        <f t="shared" si="4150"/>
        <v>0</v>
      </c>
      <c r="BD502" s="18">
        <f t="shared" si="4151"/>
        <v>0</v>
      </c>
      <c r="BE502" s="136">
        <f t="shared" si="4152"/>
        <v>0</v>
      </c>
      <c r="BF502" s="131">
        <f t="shared" si="4152"/>
        <v>0</v>
      </c>
      <c r="BG502" s="69">
        <f t="shared" si="4153"/>
        <v>0</v>
      </c>
      <c r="BH502" s="162">
        <f t="shared" si="4154"/>
        <v>0</v>
      </c>
      <c r="BI502" s="130">
        <f t="shared" si="4154"/>
        <v>0</v>
      </c>
      <c r="BJ502" s="18">
        <f t="shared" si="4155"/>
        <v>0</v>
      </c>
      <c r="BK502" s="136">
        <f t="shared" si="4156"/>
        <v>0</v>
      </c>
      <c r="BL502" s="131">
        <f t="shared" si="4156"/>
        <v>0</v>
      </c>
      <c r="BM502" s="69">
        <f t="shared" si="4157"/>
        <v>0</v>
      </c>
      <c r="BN502" s="162">
        <f t="shared" si="4158"/>
        <v>0</v>
      </c>
      <c r="BO502" s="130">
        <f t="shared" si="4158"/>
        <v>0</v>
      </c>
      <c r="BP502" s="18">
        <f t="shared" si="4159"/>
        <v>0</v>
      </c>
      <c r="BQ502" s="136">
        <f t="shared" si="4160"/>
        <v>0</v>
      </c>
      <c r="BR502" s="131">
        <f t="shared" si="4160"/>
        <v>0</v>
      </c>
      <c r="BS502" s="69">
        <f t="shared" si="4161"/>
        <v>0</v>
      </c>
      <c r="BT502" s="162">
        <f t="shared" si="4020"/>
        <v>0</v>
      </c>
      <c r="BU502" s="130">
        <f t="shared" si="4020"/>
        <v>0</v>
      </c>
      <c r="BV502" s="18">
        <f t="shared" si="4162"/>
        <v>0</v>
      </c>
      <c r="BW502" s="136">
        <f t="shared" si="4163"/>
        <v>0</v>
      </c>
      <c r="BX502" s="131">
        <f t="shared" si="4163"/>
        <v>0</v>
      </c>
      <c r="BY502" s="69">
        <f t="shared" si="4164"/>
        <v>0</v>
      </c>
      <c r="BZ502" s="162">
        <f t="shared" si="4024"/>
        <v>0</v>
      </c>
      <c r="CA502" s="130">
        <f t="shared" si="4024"/>
        <v>0</v>
      </c>
      <c r="CB502" s="18">
        <f t="shared" si="4165"/>
        <v>0</v>
      </c>
      <c r="CC502" s="136">
        <f t="shared" si="4166"/>
        <v>0</v>
      </c>
      <c r="CD502" s="131">
        <f t="shared" si="4166"/>
        <v>0</v>
      </c>
      <c r="CE502" s="69">
        <f t="shared" si="4167"/>
        <v>0</v>
      </c>
      <c r="CF502" s="162">
        <f t="shared" si="4028"/>
        <v>0</v>
      </c>
      <c r="CG502" s="130">
        <f t="shared" si="4028"/>
        <v>0</v>
      </c>
      <c r="CH502" s="18">
        <f t="shared" si="4168"/>
        <v>0</v>
      </c>
      <c r="CI502" s="136">
        <f t="shared" si="4169"/>
        <v>0</v>
      </c>
      <c r="CJ502" s="131">
        <f t="shared" si="4169"/>
        <v>0</v>
      </c>
      <c r="CK502" s="69">
        <f t="shared" si="4170"/>
        <v>0</v>
      </c>
      <c r="CL502" s="162">
        <f t="shared" si="4032"/>
        <v>0</v>
      </c>
      <c r="CM502" s="130">
        <f t="shared" si="4032"/>
        <v>0</v>
      </c>
      <c r="CN502" s="18">
        <f t="shared" si="4033"/>
        <v>0</v>
      </c>
      <c r="CO502" s="136">
        <f t="shared" si="4171"/>
        <v>0</v>
      </c>
      <c r="CP502" s="131">
        <f t="shared" si="4171"/>
        <v>0</v>
      </c>
      <c r="CQ502" s="69">
        <f t="shared" si="4172"/>
        <v>0</v>
      </c>
      <c r="CR502" s="162">
        <f t="shared" si="4036"/>
        <v>0</v>
      </c>
      <c r="CS502" s="130">
        <f t="shared" si="4036"/>
        <v>0</v>
      </c>
      <c r="CT502" s="18">
        <f t="shared" si="4037"/>
        <v>0</v>
      </c>
      <c r="CU502" s="136">
        <f t="shared" si="4173"/>
        <v>0</v>
      </c>
      <c r="CV502" s="131">
        <f t="shared" si="4173"/>
        <v>0</v>
      </c>
      <c r="CW502" s="69">
        <f t="shared" si="4174"/>
        <v>0</v>
      </c>
      <c r="CX502" s="162">
        <f t="shared" si="4040"/>
        <v>0</v>
      </c>
      <c r="CY502" s="130">
        <f t="shared" si="4040"/>
        <v>0</v>
      </c>
      <c r="CZ502" s="18">
        <f t="shared" si="4041"/>
        <v>0</v>
      </c>
      <c r="DA502" s="136">
        <f t="shared" si="4175"/>
        <v>0</v>
      </c>
      <c r="DB502" s="131">
        <f t="shared" si="4175"/>
        <v>0</v>
      </c>
      <c r="DC502" s="69">
        <f t="shared" si="4176"/>
        <v>0</v>
      </c>
      <c r="DD502" s="162">
        <f t="shared" si="4044"/>
        <v>0</v>
      </c>
      <c r="DE502" s="130">
        <f t="shared" si="4044"/>
        <v>0</v>
      </c>
      <c r="DF502" s="18">
        <f t="shared" si="4045"/>
        <v>0</v>
      </c>
      <c r="DG502" s="136">
        <f t="shared" si="4177"/>
        <v>0</v>
      </c>
      <c r="DH502" s="131">
        <f t="shared" si="4177"/>
        <v>0</v>
      </c>
      <c r="DI502" s="69">
        <f t="shared" si="4178"/>
        <v>0</v>
      </c>
      <c r="DJ502" s="162">
        <f t="shared" si="4179"/>
        <v>0</v>
      </c>
      <c r="DK502" s="130">
        <f t="shared" si="4179"/>
        <v>0</v>
      </c>
      <c r="DL502" s="18">
        <f t="shared" si="4180"/>
        <v>0</v>
      </c>
      <c r="DM502" s="136">
        <f t="shared" si="4181"/>
        <v>0</v>
      </c>
      <c r="DN502" s="131">
        <f t="shared" si="4181"/>
        <v>0</v>
      </c>
      <c r="DO502" s="69">
        <f t="shared" si="4182"/>
        <v>0</v>
      </c>
      <c r="DP502" s="162">
        <f t="shared" si="4183"/>
        <v>0</v>
      </c>
      <c r="DQ502" s="130">
        <f t="shared" si="4183"/>
        <v>0</v>
      </c>
      <c r="DR502" s="18">
        <f t="shared" si="4184"/>
        <v>0</v>
      </c>
      <c r="DS502" s="136">
        <f t="shared" si="4185"/>
        <v>0</v>
      </c>
      <c r="DT502" s="131">
        <f t="shared" si="4185"/>
        <v>0</v>
      </c>
      <c r="DU502" s="69">
        <f t="shared" si="4186"/>
        <v>0</v>
      </c>
      <c r="DV502" s="162">
        <f t="shared" si="4187"/>
        <v>0</v>
      </c>
      <c r="DW502" s="130">
        <f t="shared" si="4187"/>
        <v>0</v>
      </c>
      <c r="DX502" s="18">
        <f t="shared" si="4188"/>
        <v>0</v>
      </c>
      <c r="DY502" s="136">
        <f t="shared" si="4189"/>
        <v>0</v>
      </c>
      <c r="DZ502" s="131">
        <f t="shared" si="4189"/>
        <v>0</v>
      </c>
      <c r="EA502" s="69">
        <f t="shared" si="4190"/>
        <v>0</v>
      </c>
      <c r="EB502" s="162">
        <f t="shared" si="4191"/>
        <v>0</v>
      </c>
      <c r="EC502" s="130">
        <f t="shared" si="4191"/>
        <v>0</v>
      </c>
      <c r="ED502" s="18">
        <f t="shared" si="4192"/>
        <v>0</v>
      </c>
      <c r="EE502" s="136">
        <f t="shared" si="4193"/>
        <v>0</v>
      </c>
      <c r="EF502" s="131">
        <f t="shared" si="4193"/>
        <v>0</v>
      </c>
      <c r="EG502" s="69">
        <f t="shared" si="4194"/>
        <v>0</v>
      </c>
      <c r="EH502" s="162">
        <f t="shared" si="4195"/>
        <v>0</v>
      </c>
      <c r="EI502" s="130">
        <f t="shared" si="4195"/>
        <v>0</v>
      </c>
      <c r="EJ502" s="18">
        <f t="shared" si="4196"/>
        <v>0</v>
      </c>
      <c r="EK502" s="136">
        <f t="shared" si="4197"/>
        <v>0</v>
      </c>
      <c r="EL502" s="131">
        <f t="shared" si="4197"/>
        <v>0</v>
      </c>
      <c r="EM502" s="69">
        <f t="shared" si="4198"/>
        <v>0</v>
      </c>
      <c r="EN502" s="162">
        <f t="shared" si="4199"/>
        <v>0</v>
      </c>
      <c r="EO502" s="130">
        <f t="shared" si="4199"/>
        <v>0</v>
      </c>
      <c r="EP502" s="18">
        <f t="shared" si="4200"/>
        <v>0</v>
      </c>
      <c r="EQ502" s="136">
        <f t="shared" si="4201"/>
        <v>0</v>
      </c>
      <c r="ER502" s="131">
        <f t="shared" si="4201"/>
        <v>0</v>
      </c>
      <c r="ES502" s="69">
        <f t="shared" si="4202"/>
        <v>0</v>
      </c>
      <c r="ET502" s="162">
        <f t="shared" si="4203"/>
        <v>0</v>
      </c>
      <c r="EU502" s="130">
        <f t="shared" si="4203"/>
        <v>0</v>
      </c>
      <c r="EV502" s="18">
        <f t="shared" si="4204"/>
        <v>0</v>
      </c>
      <c r="EW502" s="136">
        <f t="shared" si="4205"/>
        <v>0</v>
      </c>
      <c r="EX502" s="131">
        <f t="shared" si="4205"/>
        <v>0</v>
      </c>
      <c r="EY502" s="69">
        <f t="shared" si="4206"/>
        <v>0</v>
      </c>
      <c r="EZ502" s="162">
        <f t="shared" si="4207"/>
        <v>0</v>
      </c>
      <c r="FA502" s="130">
        <f t="shared" si="4207"/>
        <v>0</v>
      </c>
      <c r="FB502" s="18">
        <f t="shared" si="4208"/>
        <v>0</v>
      </c>
      <c r="FC502" s="136">
        <f t="shared" si="4209"/>
        <v>0</v>
      </c>
      <c r="FD502" s="131">
        <f t="shared" si="4209"/>
        <v>0</v>
      </c>
      <c r="FE502" s="69">
        <f t="shared" si="4210"/>
        <v>0</v>
      </c>
      <c r="FF502" s="162">
        <f t="shared" si="4211"/>
        <v>0</v>
      </c>
      <c r="FG502" s="130">
        <f t="shared" si="4211"/>
        <v>0</v>
      </c>
      <c r="FH502" s="18">
        <f t="shared" si="4212"/>
        <v>0</v>
      </c>
      <c r="FI502" s="136">
        <f t="shared" si="4213"/>
        <v>0</v>
      </c>
      <c r="FJ502" s="131">
        <f t="shared" si="4213"/>
        <v>0</v>
      </c>
      <c r="FK502" s="69">
        <f t="shared" si="4214"/>
        <v>0</v>
      </c>
      <c r="FL502" s="162">
        <f t="shared" si="4215"/>
        <v>0</v>
      </c>
      <c r="FM502" s="130">
        <f t="shared" si="4215"/>
        <v>0</v>
      </c>
      <c r="FN502" s="18">
        <f t="shared" si="4216"/>
        <v>0</v>
      </c>
      <c r="FO502" s="136">
        <f t="shared" si="4217"/>
        <v>0</v>
      </c>
      <c r="FP502" s="131">
        <f t="shared" si="4217"/>
        <v>0</v>
      </c>
      <c r="FQ502" s="69">
        <f t="shared" si="4218"/>
        <v>0</v>
      </c>
      <c r="FR502" s="162">
        <f t="shared" si="4219"/>
        <v>0</v>
      </c>
      <c r="FS502" s="130">
        <f t="shared" si="4219"/>
        <v>0</v>
      </c>
      <c r="FT502" s="18">
        <f t="shared" si="4220"/>
        <v>0</v>
      </c>
      <c r="FU502" s="136">
        <f t="shared" si="4221"/>
        <v>0</v>
      </c>
      <c r="FV502" s="131">
        <f t="shared" si="4221"/>
        <v>0</v>
      </c>
      <c r="FW502" s="69">
        <f t="shared" si="4222"/>
        <v>0</v>
      </c>
      <c r="FX502" s="162">
        <f t="shared" si="4223"/>
        <v>0</v>
      </c>
      <c r="FY502" s="130">
        <f t="shared" si="4223"/>
        <v>0</v>
      </c>
      <c r="FZ502" s="18">
        <f t="shared" si="4224"/>
        <v>0</v>
      </c>
      <c r="GA502" s="136">
        <f t="shared" si="4225"/>
        <v>0</v>
      </c>
      <c r="GB502" s="131">
        <f t="shared" si="4225"/>
        <v>0</v>
      </c>
      <c r="GC502" s="69">
        <f t="shared" si="4226"/>
        <v>0</v>
      </c>
      <c r="GD502" s="162">
        <f t="shared" si="4227"/>
        <v>0</v>
      </c>
      <c r="GE502" s="130">
        <f t="shared" si="4227"/>
        <v>0</v>
      </c>
      <c r="GF502" s="18">
        <f t="shared" si="4228"/>
        <v>0</v>
      </c>
      <c r="GG502" s="136">
        <f t="shared" si="4229"/>
        <v>0</v>
      </c>
      <c r="GH502" s="131">
        <f t="shared" si="4229"/>
        <v>0</v>
      </c>
      <c r="GI502" s="69">
        <f t="shared" si="4230"/>
        <v>0</v>
      </c>
      <c r="GJ502" s="162">
        <f t="shared" si="4231"/>
        <v>0</v>
      </c>
      <c r="GK502" s="130">
        <f t="shared" si="4231"/>
        <v>0</v>
      </c>
      <c r="GL502" s="18">
        <f t="shared" si="4232"/>
        <v>0</v>
      </c>
      <c r="GM502" s="136">
        <f t="shared" si="4233"/>
        <v>0</v>
      </c>
      <c r="GN502" s="131">
        <f t="shared" si="4233"/>
        <v>0</v>
      </c>
      <c r="GO502" s="69">
        <f t="shared" si="4234"/>
        <v>0</v>
      </c>
      <c r="GP502" s="162">
        <f t="shared" si="4235"/>
        <v>0</v>
      </c>
      <c r="GQ502" s="130">
        <f t="shared" si="4235"/>
        <v>0</v>
      </c>
      <c r="GR502" s="18">
        <f t="shared" si="4236"/>
        <v>0</v>
      </c>
      <c r="GS502" s="136">
        <f t="shared" si="4237"/>
        <v>0</v>
      </c>
      <c r="GT502" s="131">
        <f t="shared" si="4237"/>
        <v>0</v>
      </c>
      <c r="GU502" s="69">
        <f t="shared" si="4238"/>
        <v>0</v>
      </c>
      <c r="GV502" s="162">
        <f t="shared" si="4239"/>
        <v>0</v>
      </c>
      <c r="GW502" s="130">
        <f t="shared" si="4239"/>
        <v>0</v>
      </c>
      <c r="GX502" s="18">
        <f t="shared" si="4240"/>
        <v>0</v>
      </c>
      <c r="GY502" s="136">
        <f t="shared" si="4241"/>
        <v>0</v>
      </c>
      <c r="GZ502" s="131">
        <f t="shared" si="4241"/>
        <v>0</v>
      </c>
      <c r="HA502" s="69">
        <f t="shared" si="4242"/>
        <v>0</v>
      </c>
      <c r="HB502" s="162">
        <f t="shared" si="4243"/>
        <v>0</v>
      </c>
      <c r="HC502" s="130">
        <f t="shared" si="4243"/>
        <v>0</v>
      </c>
      <c r="HD502" s="18">
        <f t="shared" si="4244"/>
        <v>0</v>
      </c>
      <c r="HE502" s="136">
        <f t="shared" si="4245"/>
        <v>0</v>
      </c>
      <c r="HF502" s="131">
        <f t="shared" si="4245"/>
        <v>0</v>
      </c>
      <c r="HG502" s="69">
        <f t="shared" si="4246"/>
        <v>0</v>
      </c>
      <c r="HH502" s="162">
        <f t="shared" si="4247"/>
        <v>0</v>
      </c>
      <c r="HI502" s="130">
        <f t="shared" si="4247"/>
        <v>0</v>
      </c>
      <c r="HJ502" s="18">
        <f t="shared" si="4248"/>
        <v>0</v>
      </c>
      <c r="HK502" s="136">
        <f t="shared" si="4249"/>
        <v>0</v>
      </c>
      <c r="HL502" s="131">
        <f t="shared" si="4249"/>
        <v>0</v>
      </c>
      <c r="HM502" s="69">
        <f t="shared" si="4250"/>
        <v>0</v>
      </c>
      <c r="HN502" s="162">
        <f t="shared" si="4251"/>
        <v>0</v>
      </c>
      <c r="HO502" s="130">
        <f t="shared" si="4251"/>
        <v>0</v>
      </c>
      <c r="HP502" s="18">
        <f t="shared" si="4252"/>
        <v>0</v>
      </c>
      <c r="HQ502" s="136">
        <f t="shared" si="4253"/>
        <v>0</v>
      </c>
      <c r="HR502" s="131">
        <f t="shared" si="4253"/>
        <v>0</v>
      </c>
      <c r="HS502" s="69">
        <f t="shared" si="4254"/>
        <v>0</v>
      </c>
      <c r="HT502" s="162">
        <f t="shared" si="4255"/>
        <v>0</v>
      </c>
      <c r="HU502" s="130">
        <f t="shared" si="4255"/>
        <v>0</v>
      </c>
      <c r="HV502" s="18">
        <f t="shared" si="4256"/>
        <v>0</v>
      </c>
      <c r="HW502" s="17"/>
      <c r="HX502" s="85"/>
      <c r="HY502" s="85"/>
      <c r="HZ502" s="2" t="str">
        <f t="shared" si="3850"/>
        <v>СКРЫТЬ</v>
      </c>
    </row>
    <row r="503" spans="1:234" ht="13.5" hidden="1" customHeight="1" x14ac:dyDescent="0.2">
      <c r="A503" s="37"/>
      <c r="B503" s="22"/>
      <c r="C503" s="22"/>
      <c r="D503" s="100"/>
      <c r="E503" s="100"/>
      <c r="F503" s="100"/>
      <c r="G503" s="22"/>
      <c r="H503" s="22" t="s">
        <v>94</v>
      </c>
      <c r="I503" s="42">
        <v>492</v>
      </c>
      <c r="J503" s="102">
        <f>SUBTOTAL(103,I$12:I503)*1</f>
        <v>95</v>
      </c>
      <c r="K503" s="108" t="s">
        <v>113</v>
      </c>
      <c r="L503" s="17"/>
      <c r="M503" s="255">
        <f t="shared" si="3994"/>
        <v>44256</v>
      </c>
      <c r="N503" s="255">
        <f>MAX(N535,N566,N597)</f>
        <v>44407</v>
      </c>
      <c r="O503" s="118">
        <f>MAX(O535,O566,O597)</f>
        <v>44407</v>
      </c>
      <c r="P503" s="162">
        <f t="shared" si="4127"/>
        <v>118631</v>
      </c>
      <c r="Q503" s="163">
        <f t="shared" si="4127"/>
        <v>0</v>
      </c>
      <c r="R503" s="163">
        <f t="shared" si="4127"/>
        <v>0</v>
      </c>
      <c r="S503" s="123">
        <f t="shared" ca="1" si="4127"/>
        <v>0</v>
      </c>
      <c r="T503" s="123">
        <f t="shared" si="4127"/>
        <v>0</v>
      </c>
      <c r="U503" s="91">
        <f t="shared" ca="1" si="4128"/>
        <v>0</v>
      </c>
      <c r="V503" s="91">
        <f t="shared" si="4129"/>
        <v>118631</v>
      </c>
      <c r="W503" s="120">
        <f t="shared" si="4130"/>
        <v>0</v>
      </c>
      <c r="X503" s="178">
        <f t="shared" si="4131"/>
        <v>0</v>
      </c>
      <c r="Y503" s="128">
        <f t="shared" si="4131"/>
        <v>0</v>
      </c>
      <c r="Z503" s="179">
        <f t="shared" ca="1" si="4131"/>
        <v>0</v>
      </c>
      <c r="AA503" s="127">
        <f t="shared" si="4131"/>
        <v>0</v>
      </c>
      <c r="AB503" s="67" t="str">
        <f t="shared" ca="1" si="4132"/>
        <v/>
      </c>
      <c r="AC503" s="69">
        <f t="shared" ca="1" si="4133"/>
        <v>0</v>
      </c>
      <c r="AD503" s="178">
        <f t="shared" si="4134"/>
        <v>0</v>
      </c>
      <c r="AE503" s="127">
        <f t="shared" si="4134"/>
        <v>0</v>
      </c>
      <c r="AF503" s="225">
        <f t="shared" si="4135"/>
        <v>0</v>
      </c>
      <c r="AG503" s="178">
        <f t="shared" si="4136"/>
        <v>0</v>
      </c>
      <c r="AH503" s="127">
        <f t="shared" si="4136"/>
        <v>0</v>
      </c>
      <c r="AI503" s="225">
        <f t="shared" si="4137"/>
        <v>0</v>
      </c>
      <c r="AJ503" s="178">
        <f t="shared" si="4138"/>
        <v>0</v>
      </c>
      <c r="AK503" s="127">
        <f t="shared" si="4138"/>
        <v>0</v>
      </c>
      <c r="AL503" s="225">
        <f t="shared" si="4139"/>
        <v>0</v>
      </c>
      <c r="AM503" s="178">
        <f t="shared" si="4140"/>
        <v>0</v>
      </c>
      <c r="AN503" s="127">
        <f t="shared" si="4140"/>
        <v>0</v>
      </c>
      <c r="AO503" s="225">
        <f t="shared" si="4141"/>
        <v>0</v>
      </c>
      <c r="AP503" s="178">
        <f t="shared" si="4142"/>
        <v>0</v>
      </c>
      <c r="AQ503" s="127">
        <f t="shared" si="4142"/>
        <v>0</v>
      </c>
      <c r="AR503" s="225">
        <f t="shared" si="4143"/>
        <v>0</v>
      </c>
      <c r="AS503" s="136">
        <f t="shared" si="4144"/>
        <v>0</v>
      </c>
      <c r="AT503" s="131">
        <f t="shared" si="4144"/>
        <v>0</v>
      </c>
      <c r="AU503" s="69">
        <f t="shared" si="4145"/>
        <v>0</v>
      </c>
      <c r="AV503" s="162">
        <f t="shared" si="4146"/>
        <v>0</v>
      </c>
      <c r="AW503" s="130">
        <f t="shared" si="4146"/>
        <v>0</v>
      </c>
      <c r="AX503" s="18">
        <f t="shared" si="4147"/>
        <v>0</v>
      </c>
      <c r="AY503" s="136">
        <f t="shared" si="4148"/>
        <v>0</v>
      </c>
      <c r="AZ503" s="131">
        <f t="shared" si="4148"/>
        <v>0</v>
      </c>
      <c r="BA503" s="69">
        <f t="shared" si="4149"/>
        <v>0</v>
      </c>
      <c r="BB503" s="162">
        <f t="shared" si="4150"/>
        <v>0</v>
      </c>
      <c r="BC503" s="130">
        <f t="shared" si="4150"/>
        <v>0</v>
      </c>
      <c r="BD503" s="18">
        <f t="shared" si="4151"/>
        <v>0</v>
      </c>
      <c r="BE503" s="136">
        <f t="shared" si="4152"/>
        <v>0</v>
      </c>
      <c r="BF503" s="131">
        <f t="shared" si="4152"/>
        <v>0</v>
      </c>
      <c r="BG503" s="69">
        <f t="shared" si="4153"/>
        <v>0</v>
      </c>
      <c r="BH503" s="162">
        <f t="shared" si="4154"/>
        <v>0</v>
      </c>
      <c r="BI503" s="130">
        <f t="shared" si="4154"/>
        <v>0</v>
      </c>
      <c r="BJ503" s="18">
        <f t="shared" si="4155"/>
        <v>0</v>
      </c>
      <c r="BK503" s="136">
        <f t="shared" si="4156"/>
        <v>0</v>
      </c>
      <c r="BL503" s="131">
        <f t="shared" si="4156"/>
        <v>0</v>
      </c>
      <c r="BM503" s="69">
        <f t="shared" si="4157"/>
        <v>0</v>
      </c>
      <c r="BN503" s="162">
        <f t="shared" si="4158"/>
        <v>0</v>
      </c>
      <c r="BO503" s="130">
        <f t="shared" si="4158"/>
        <v>0</v>
      </c>
      <c r="BP503" s="18">
        <f t="shared" si="4159"/>
        <v>0</v>
      </c>
      <c r="BQ503" s="136">
        <f t="shared" si="4160"/>
        <v>0</v>
      </c>
      <c r="BR503" s="131">
        <f t="shared" si="4160"/>
        <v>0</v>
      </c>
      <c r="BS503" s="69">
        <f t="shared" si="4161"/>
        <v>0</v>
      </c>
      <c r="BT503" s="162">
        <f t="shared" ref="BT503:BU505" si="4257">SUMIF($K$511:$K$601,$K503,BT$511:BT$601)</f>
        <v>0</v>
      </c>
      <c r="BU503" s="130">
        <f t="shared" si="4257"/>
        <v>0</v>
      </c>
      <c r="BV503" s="18">
        <f t="shared" si="4162"/>
        <v>0</v>
      </c>
      <c r="BW503" s="136">
        <f t="shared" si="4163"/>
        <v>0</v>
      </c>
      <c r="BX503" s="131">
        <f t="shared" si="4163"/>
        <v>0</v>
      </c>
      <c r="BY503" s="69">
        <f t="shared" si="4164"/>
        <v>0</v>
      </c>
      <c r="BZ503" s="162">
        <f t="shared" ref="BZ503:CA505" si="4258">SUMIF($K$511:$K$601,$K503,BZ$511:BZ$601)</f>
        <v>0</v>
      </c>
      <c r="CA503" s="130">
        <f t="shared" si="4258"/>
        <v>0</v>
      </c>
      <c r="CB503" s="18">
        <f t="shared" si="4165"/>
        <v>0</v>
      </c>
      <c r="CC503" s="136">
        <f t="shared" si="4166"/>
        <v>0</v>
      </c>
      <c r="CD503" s="131">
        <f t="shared" si="4166"/>
        <v>0</v>
      </c>
      <c r="CE503" s="69">
        <f t="shared" si="4167"/>
        <v>0</v>
      </c>
      <c r="CF503" s="162">
        <f t="shared" ref="CF503:CG505" si="4259">SUMIF($K$511:$K$601,$K503,CF$511:CF$601)</f>
        <v>0</v>
      </c>
      <c r="CG503" s="130">
        <f t="shared" si="4259"/>
        <v>0</v>
      </c>
      <c r="CH503" s="18">
        <f t="shared" si="4168"/>
        <v>0</v>
      </c>
      <c r="CI503" s="136">
        <f t="shared" si="4169"/>
        <v>0</v>
      </c>
      <c r="CJ503" s="131">
        <f t="shared" si="4169"/>
        <v>0</v>
      </c>
      <c r="CK503" s="69">
        <f t="shared" si="4170"/>
        <v>0</v>
      </c>
      <c r="CL503" s="162">
        <f t="shared" ref="CL503:CM505" si="4260">SUMIF($K$511:$K$601,$K503,CL$511:CL$601)</f>
        <v>0</v>
      </c>
      <c r="CM503" s="130">
        <f t="shared" si="4260"/>
        <v>0</v>
      </c>
      <c r="CN503" s="18">
        <f t="shared" si="4033"/>
        <v>0</v>
      </c>
      <c r="CO503" s="136">
        <f t="shared" si="4171"/>
        <v>0</v>
      </c>
      <c r="CP503" s="131">
        <f t="shared" si="4171"/>
        <v>0</v>
      </c>
      <c r="CQ503" s="69">
        <f t="shared" si="4172"/>
        <v>0</v>
      </c>
      <c r="CR503" s="162">
        <f t="shared" ref="CR503:CS505" si="4261">SUMIF($K$511:$K$601,$K503,CR$511:CR$601)</f>
        <v>0</v>
      </c>
      <c r="CS503" s="130">
        <f t="shared" si="4261"/>
        <v>0</v>
      </c>
      <c r="CT503" s="18">
        <f t="shared" si="4037"/>
        <v>0</v>
      </c>
      <c r="CU503" s="136">
        <f t="shared" si="4173"/>
        <v>0</v>
      </c>
      <c r="CV503" s="131">
        <f t="shared" si="4173"/>
        <v>0</v>
      </c>
      <c r="CW503" s="69">
        <f t="shared" si="4174"/>
        <v>0</v>
      </c>
      <c r="CX503" s="162">
        <f t="shared" ref="CX503:CY505" si="4262">SUMIF($K$511:$K$601,$K503,CX$511:CX$601)</f>
        <v>0</v>
      </c>
      <c r="CY503" s="130">
        <f t="shared" si="4262"/>
        <v>0</v>
      </c>
      <c r="CZ503" s="18">
        <f t="shared" si="4041"/>
        <v>0</v>
      </c>
      <c r="DA503" s="136">
        <f t="shared" si="4175"/>
        <v>0</v>
      </c>
      <c r="DB503" s="131">
        <f t="shared" si="4175"/>
        <v>0</v>
      </c>
      <c r="DC503" s="69">
        <f t="shared" si="4176"/>
        <v>0</v>
      </c>
      <c r="DD503" s="162">
        <f t="shared" ref="DD503:DE505" si="4263">SUMIF($K$511:$K$601,$K503,DD$511:DD$601)</f>
        <v>0</v>
      </c>
      <c r="DE503" s="130">
        <f t="shared" si="4263"/>
        <v>0</v>
      </c>
      <c r="DF503" s="18">
        <f t="shared" si="4045"/>
        <v>0</v>
      </c>
      <c r="DG503" s="136">
        <f t="shared" si="4177"/>
        <v>0</v>
      </c>
      <c r="DH503" s="131">
        <f t="shared" si="4177"/>
        <v>0</v>
      </c>
      <c r="DI503" s="69">
        <f t="shared" si="4178"/>
        <v>0</v>
      </c>
      <c r="DJ503" s="162">
        <f t="shared" si="4179"/>
        <v>0</v>
      </c>
      <c r="DK503" s="130">
        <f t="shared" si="4179"/>
        <v>0</v>
      </c>
      <c r="DL503" s="18">
        <f t="shared" si="4180"/>
        <v>0</v>
      </c>
      <c r="DM503" s="136">
        <f t="shared" si="4181"/>
        <v>0</v>
      </c>
      <c r="DN503" s="131">
        <f t="shared" si="4181"/>
        <v>0</v>
      </c>
      <c r="DO503" s="69">
        <f t="shared" si="4182"/>
        <v>0</v>
      </c>
      <c r="DP503" s="162">
        <f t="shared" si="4183"/>
        <v>0</v>
      </c>
      <c r="DQ503" s="130">
        <f t="shared" si="4183"/>
        <v>0</v>
      </c>
      <c r="DR503" s="18">
        <f t="shared" si="4184"/>
        <v>0</v>
      </c>
      <c r="DS503" s="136">
        <f t="shared" si="4185"/>
        <v>0</v>
      </c>
      <c r="DT503" s="131">
        <f t="shared" si="4185"/>
        <v>0</v>
      </c>
      <c r="DU503" s="69">
        <f t="shared" si="4186"/>
        <v>0</v>
      </c>
      <c r="DV503" s="162">
        <f t="shared" si="4187"/>
        <v>0</v>
      </c>
      <c r="DW503" s="130">
        <f t="shared" si="4187"/>
        <v>0</v>
      </c>
      <c r="DX503" s="18">
        <f t="shared" si="4188"/>
        <v>0</v>
      </c>
      <c r="DY503" s="136">
        <f t="shared" si="4189"/>
        <v>0</v>
      </c>
      <c r="DZ503" s="131">
        <f t="shared" si="4189"/>
        <v>0</v>
      </c>
      <c r="EA503" s="69">
        <f t="shared" si="4190"/>
        <v>0</v>
      </c>
      <c r="EB503" s="162">
        <f t="shared" si="4191"/>
        <v>0</v>
      </c>
      <c r="EC503" s="130">
        <f t="shared" si="4191"/>
        <v>0</v>
      </c>
      <c r="ED503" s="18">
        <f t="shared" si="4192"/>
        <v>0</v>
      </c>
      <c r="EE503" s="136">
        <f t="shared" si="4193"/>
        <v>0</v>
      </c>
      <c r="EF503" s="131">
        <f t="shared" si="4193"/>
        <v>0</v>
      </c>
      <c r="EG503" s="69">
        <f t="shared" si="4194"/>
        <v>0</v>
      </c>
      <c r="EH503" s="162">
        <f t="shared" si="4195"/>
        <v>0</v>
      </c>
      <c r="EI503" s="130">
        <f t="shared" si="4195"/>
        <v>0</v>
      </c>
      <c r="EJ503" s="18">
        <f t="shared" si="4196"/>
        <v>0</v>
      </c>
      <c r="EK503" s="136">
        <f t="shared" si="4197"/>
        <v>0</v>
      </c>
      <c r="EL503" s="131">
        <f t="shared" si="4197"/>
        <v>0</v>
      </c>
      <c r="EM503" s="69">
        <f t="shared" si="4198"/>
        <v>0</v>
      </c>
      <c r="EN503" s="162">
        <f t="shared" si="4199"/>
        <v>0</v>
      </c>
      <c r="EO503" s="130">
        <f t="shared" si="4199"/>
        <v>0</v>
      </c>
      <c r="EP503" s="18">
        <f t="shared" si="4200"/>
        <v>0</v>
      </c>
      <c r="EQ503" s="136">
        <f t="shared" si="4201"/>
        <v>0</v>
      </c>
      <c r="ER503" s="131">
        <f t="shared" si="4201"/>
        <v>0</v>
      </c>
      <c r="ES503" s="69">
        <f t="shared" si="4202"/>
        <v>0</v>
      </c>
      <c r="ET503" s="162">
        <f t="shared" si="4203"/>
        <v>0</v>
      </c>
      <c r="EU503" s="130">
        <f t="shared" si="4203"/>
        <v>0</v>
      </c>
      <c r="EV503" s="18">
        <f t="shared" si="4204"/>
        <v>0</v>
      </c>
      <c r="EW503" s="136">
        <f t="shared" si="4205"/>
        <v>0</v>
      </c>
      <c r="EX503" s="131">
        <f t="shared" si="4205"/>
        <v>0</v>
      </c>
      <c r="EY503" s="69">
        <f t="shared" si="4206"/>
        <v>0</v>
      </c>
      <c r="EZ503" s="162">
        <f t="shared" si="4207"/>
        <v>0</v>
      </c>
      <c r="FA503" s="130">
        <f t="shared" si="4207"/>
        <v>0</v>
      </c>
      <c r="FB503" s="18">
        <f t="shared" si="4208"/>
        <v>0</v>
      </c>
      <c r="FC503" s="136">
        <f t="shared" si="4209"/>
        <v>0</v>
      </c>
      <c r="FD503" s="131">
        <f t="shared" si="4209"/>
        <v>0</v>
      </c>
      <c r="FE503" s="69">
        <f t="shared" si="4210"/>
        <v>0</v>
      </c>
      <c r="FF503" s="162">
        <f t="shared" si="4211"/>
        <v>0</v>
      </c>
      <c r="FG503" s="130">
        <f t="shared" si="4211"/>
        <v>0</v>
      </c>
      <c r="FH503" s="18">
        <f t="shared" si="4212"/>
        <v>0</v>
      </c>
      <c r="FI503" s="136">
        <f t="shared" si="4213"/>
        <v>0</v>
      </c>
      <c r="FJ503" s="131">
        <f t="shared" si="4213"/>
        <v>0</v>
      </c>
      <c r="FK503" s="69">
        <f t="shared" si="4214"/>
        <v>0</v>
      </c>
      <c r="FL503" s="162">
        <f t="shared" si="4215"/>
        <v>0</v>
      </c>
      <c r="FM503" s="130">
        <f t="shared" si="4215"/>
        <v>0</v>
      </c>
      <c r="FN503" s="18">
        <f t="shared" si="4216"/>
        <v>0</v>
      </c>
      <c r="FO503" s="136">
        <f t="shared" si="4217"/>
        <v>0</v>
      </c>
      <c r="FP503" s="131">
        <f t="shared" si="4217"/>
        <v>0</v>
      </c>
      <c r="FQ503" s="69">
        <f t="shared" si="4218"/>
        <v>0</v>
      </c>
      <c r="FR503" s="162">
        <f t="shared" si="4219"/>
        <v>0</v>
      </c>
      <c r="FS503" s="130">
        <f t="shared" si="4219"/>
        <v>0</v>
      </c>
      <c r="FT503" s="18">
        <f t="shared" si="4220"/>
        <v>0</v>
      </c>
      <c r="FU503" s="136">
        <f t="shared" si="4221"/>
        <v>0</v>
      </c>
      <c r="FV503" s="131">
        <f t="shared" si="4221"/>
        <v>0</v>
      </c>
      <c r="FW503" s="69">
        <f t="shared" si="4222"/>
        <v>0</v>
      </c>
      <c r="FX503" s="162">
        <f t="shared" si="4223"/>
        <v>0</v>
      </c>
      <c r="FY503" s="130">
        <f t="shared" si="4223"/>
        <v>0</v>
      </c>
      <c r="FZ503" s="18">
        <f t="shared" si="4224"/>
        <v>0</v>
      </c>
      <c r="GA503" s="136">
        <f t="shared" si="4225"/>
        <v>0</v>
      </c>
      <c r="GB503" s="131">
        <f t="shared" si="4225"/>
        <v>0</v>
      </c>
      <c r="GC503" s="69">
        <f t="shared" si="4226"/>
        <v>0</v>
      </c>
      <c r="GD503" s="162">
        <f t="shared" si="4227"/>
        <v>0</v>
      </c>
      <c r="GE503" s="130">
        <f t="shared" si="4227"/>
        <v>0</v>
      </c>
      <c r="GF503" s="18">
        <f t="shared" si="4228"/>
        <v>0</v>
      </c>
      <c r="GG503" s="136">
        <f t="shared" si="4229"/>
        <v>0</v>
      </c>
      <c r="GH503" s="131">
        <f t="shared" si="4229"/>
        <v>0</v>
      </c>
      <c r="GI503" s="69">
        <f t="shared" si="4230"/>
        <v>0</v>
      </c>
      <c r="GJ503" s="162">
        <f t="shared" si="4231"/>
        <v>0</v>
      </c>
      <c r="GK503" s="130">
        <f t="shared" si="4231"/>
        <v>0</v>
      </c>
      <c r="GL503" s="18">
        <f t="shared" si="4232"/>
        <v>0</v>
      </c>
      <c r="GM503" s="136">
        <f t="shared" si="4233"/>
        <v>0</v>
      </c>
      <c r="GN503" s="131">
        <f t="shared" si="4233"/>
        <v>0</v>
      </c>
      <c r="GO503" s="69">
        <f t="shared" si="4234"/>
        <v>0</v>
      </c>
      <c r="GP503" s="162">
        <f t="shared" si="4235"/>
        <v>0</v>
      </c>
      <c r="GQ503" s="130">
        <f t="shared" si="4235"/>
        <v>0</v>
      </c>
      <c r="GR503" s="18">
        <f t="shared" si="4236"/>
        <v>0</v>
      </c>
      <c r="GS503" s="136">
        <f t="shared" si="4237"/>
        <v>0</v>
      </c>
      <c r="GT503" s="131">
        <f t="shared" si="4237"/>
        <v>0</v>
      </c>
      <c r="GU503" s="69">
        <f t="shared" si="4238"/>
        <v>0</v>
      </c>
      <c r="GV503" s="162">
        <f t="shared" si="4239"/>
        <v>0</v>
      </c>
      <c r="GW503" s="130">
        <f t="shared" si="4239"/>
        <v>0</v>
      </c>
      <c r="GX503" s="18">
        <f t="shared" si="4240"/>
        <v>0</v>
      </c>
      <c r="GY503" s="136">
        <f t="shared" si="4241"/>
        <v>0</v>
      </c>
      <c r="GZ503" s="131">
        <f t="shared" si="4241"/>
        <v>0</v>
      </c>
      <c r="HA503" s="69">
        <f t="shared" si="4242"/>
        <v>0</v>
      </c>
      <c r="HB503" s="162">
        <f t="shared" si="4243"/>
        <v>0</v>
      </c>
      <c r="HC503" s="130">
        <f t="shared" si="4243"/>
        <v>0</v>
      </c>
      <c r="HD503" s="18">
        <f t="shared" si="4244"/>
        <v>0</v>
      </c>
      <c r="HE503" s="136">
        <f t="shared" si="4245"/>
        <v>0</v>
      </c>
      <c r="HF503" s="131">
        <f t="shared" si="4245"/>
        <v>0</v>
      </c>
      <c r="HG503" s="69">
        <f t="shared" si="4246"/>
        <v>0</v>
      </c>
      <c r="HH503" s="162">
        <f t="shared" si="4247"/>
        <v>0</v>
      </c>
      <c r="HI503" s="130">
        <f t="shared" si="4247"/>
        <v>0</v>
      </c>
      <c r="HJ503" s="18">
        <f t="shared" si="4248"/>
        <v>0</v>
      </c>
      <c r="HK503" s="136">
        <f t="shared" si="4249"/>
        <v>0</v>
      </c>
      <c r="HL503" s="131">
        <f t="shared" si="4249"/>
        <v>0</v>
      </c>
      <c r="HM503" s="69">
        <f t="shared" si="4250"/>
        <v>0</v>
      </c>
      <c r="HN503" s="162">
        <f t="shared" si="4251"/>
        <v>0</v>
      </c>
      <c r="HO503" s="130">
        <f t="shared" si="4251"/>
        <v>0</v>
      </c>
      <c r="HP503" s="18">
        <f t="shared" si="4252"/>
        <v>0</v>
      </c>
      <c r="HQ503" s="136">
        <f t="shared" si="4253"/>
        <v>0</v>
      </c>
      <c r="HR503" s="131">
        <f t="shared" si="4253"/>
        <v>0</v>
      </c>
      <c r="HS503" s="69">
        <f t="shared" si="4254"/>
        <v>0</v>
      </c>
      <c r="HT503" s="162">
        <f t="shared" si="4255"/>
        <v>0</v>
      </c>
      <c r="HU503" s="130">
        <f t="shared" si="4255"/>
        <v>0</v>
      </c>
      <c r="HV503" s="18">
        <f t="shared" si="4256"/>
        <v>0</v>
      </c>
      <c r="HW503" s="17"/>
      <c r="HX503" s="85"/>
      <c r="HY503" s="85"/>
      <c r="HZ503" s="2" t="str">
        <f t="shared" si="3850"/>
        <v>СКРЫТЬ</v>
      </c>
    </row>
    <row r="504" spans="1:234" ht="13.5" hidden="1" customHeight="1" x14ac:dyDescent="0.2">
      <c r="A504" s="37"/>
      <c r="B504" s="22"/>
      <c r="C504" s="22"/>
      <c r="D504" s="270"/>
      <c r="E504" s="270"/>
      <c r="F504" s="270"/>
      <c r="G504" s="22"/>
      <c r="H504" s="22" t="s">
        <v>94</v>
      </c>
      <c r="I504" s="42">
        <v>493</v>
      </c>
      <c r="J504" s="102">
        <f>SUBTOTAL(103,I$12:I504)*1</f>
        <v>95</v>
      </c>
      <c r="K504" s="108" t="s">
        <v>114</v>
      </c>
      <c r="L504" s="17"/>
      <c r="M504" s="255"/>
      <c r="N504" s="255"/>
      <c r="O504" s="118"/>
      <c r="P504" s="162">
        <f t="shared" si="4127"/>
        <v>47472</v>
      </c>
      <c r="Q504" s="163">
        <f t="shared" si="4127"/>
        <v>0</v>
      </c>
      <c r="R504" s="163">
        <f t="shared" si="4127"/>
        <v>0</v>
      </c>
      <c r="S504" s="123">
        <f t="shared" ca="1" si="4127"/>
        <v>0</v>
      </c>
      <c r="T504" s="123">
        <f t="shared" si="4127"/>
        <v>0</v>
      </c>
      <c r="U504" s="91">
        <f t="shared" ca="1" si="4128"/>
        <v>0</v>
      </c>
      <c r="V504" s="91">
        <f t="shared" si="4129"/>
        <v>47472</v>
      </c>
      <c r="W504" s="120">
        <f t="shared" si="4130"/>
        <v>0</v>
      </c>
      <c r="X504" s="178">
        <f t="shared" si="4131"/>
        <v>0</v>
      </c>
      <c r="Y504" s="128">
        <f t="shared" si="4131"/>
        <v>0</v>
      </c>
      <c r="Z504" s="179">
        <f t="shared" ca="1" si="4131"/>
        <v>0</v>
      </c>
      <c r="AA504" s="127">
        <f t="shared" si="4131"/>
        <v>0</v>
      </c>
      <c r="AB504" s="67" t="str">
        <f t="shared" ca="1" si="4132"/>
        <v/>
      </c>
      <c r="AC504" s="69">
        <f t="shared" ca="1" si="4133"/>
        <v>0</v>
      </c>
      <c r="AD504" s="178">
        <f t="shared" si="4134"/>
        <v>0</v>
      </c>
      <c r="AE504" s="127">
        <f t="shared" si="4134"/>
        <v>0</v>
      </c>
      <c r="AF504" s="225">
        <f t="shared" si="4135"/>
        <v>0</v>
      </c>
      <c r="AG504" s="178">
        <f t="shared" si="4136"/>
        <v>0</v>
      </c>
      <c r="AH504" s="127">
        <f t="shared" si="4136"/>
        <v>0</v>
      </c>
      <c r="AI504" s="225">
        <f t="shared" si="4137"/>
        <v>0</v>
      </c>
      <c r="AJ504" s="178">
        <f t="shared" si="4138"/>
        <v>0</v>
      </c>
      <c r="AK504" s="127">
        <f t="shared" si="4138"/>
        <v>0</v>
      </c>
      <c r="AL504" s="225">
        <f t="shared" si="4139"/>
        <v>0</v>
      </c>
      <c r="AM504" s="178">
        <f t="shared" si="4140"/>
        <v>0</v>
      </c>
      <c r="AN504" s="127">
        <f t="shared" si="4140"/>
        <v>0</v>
      </c>
      <c r="AO504" s="225">
        <f t="shared" si="4141"/>
        <v>0</v>
      </c>
      <c r="AP504" s="178">
        <f t="shared" si="4142"/>
        <v>0</v>
      </c>
      <c r="AQ504" s="127">
        <f t="shared" si="4142"/>
        <v>0</v>
      </c>
      <c r="AR504" s="225">
        <f t="shared" si="4143"/>
        <v>0</v>
      </c>
      <c r="AS504" s="136">
        <f t="shared" si="4144"/>
        <v>0</v>
      </c>
      <c r="AT504" s="131">
        <f t="shared" si="4144"/>
        <v>0</v>
      </c>
      <c r="AU504" s="69">
        <f t="shared" si="4145"/>
        <v>0</v>
      </c>
      <c r="AV504" s="162">
        <f t="shared" si="4146"/>
        <v>0</v>
      </c>
      <c r="AW504" s="130">
        <f t="shared" si="4146"/>
        <v>0</v>
      </c>
      <c r="AX504" s="18">
        <f t="shared" si="4147"/>
        <v>0</v>
      </c>
      <c r="AY504" s="136">
        <f t="shared" si="4148"/>
        <v>0</v>
      </c>
      <c r="AZ504" s="131">
        <f t="shared" si="4148"/>
        <v>0</v>
      </c>
      <c r="BA504" s="69">
        <f t="shared" si="4149"/>
        <v>0</v>
      </c>
      <c r="BB504" s="162">
        <f t="shared" si="4150"/>
        <v>0</v>
      </c>
      <c r="BC504" s="130">
        <f t="shared" si="4150"/>
        <v>0</v>
      </c>
      <c r="BD504" s="18">
        <f t="shared" si="4151"/>
        <v>0</v>
      </c>
      <c r="BE504" s="136">
        <f t="shared" si="4152"/>
        <v>0</v>
      </c>
      <c r="BF504" s="131">
        <f t="shared" si="4152"/>
        <v>0</v>
      </c>
      <c r="BG504" s="69">
        <f t="shared" si="4153"/>
        <v>0</v>
      </c>
      <c r="BH504" s="162">
        <f t="shared" si="4154"/>
        <v>0</v>
      </c>
      <c r="BI504" s="130">
        <f t="shared" si="4154"/>
        <v>0</v>
      </c>
      <c r="BJ504" s="18">
        <f t="shared" si="4155"/>
        <v>0</v>
      </c>
      <c r="BK504" s="136">
        <f t="shared" si="4156"/>
        <v>0</v>
      </c>
      <c r="BL504" s="131">
        <f t="shared" si="4156"/>
        <v>0</v>
      </c>
      <c r="BM504" s="69">
        <f t="shared" si="4157"/>
        <v>0</v>
      </c>
      <c r="BN504" s="162">
        <f t="shared" si="4158"/>
        <v>0</v>
      </c>
      <c r="BO504" s="130">
        <f t="shared" si="4158"/>
        <v>0</v>
      </c>
      <c r="BP504" s="18">
        <f t="shared" si="4159"/>
        <v>0</v>
      </c>
      <c r="BQ504" s="136">
        <f t="shared" si="4160"/>
        <v>0</v>
      </c>
      <c r="BR504" s="131">
        <f t="shared" si="4160"/>
        <v>0</v>
      </c>
      <c r="BS504" s="69">
        <f t="shared" si="4161"/>
        <v>0</v>
      </c>
      <c r="BT504" s="162">
        <f t="shared" si="4257"/>
        <v>0</v>
      </c>
      <c r="BU504" s="130">
        <f t="shared" si="4257"/>
        <v>0</v>
      </c>
      <c r="BV504" s="18">
        <f t="shared" si="4162"/>
        <v>0</v>
      </c>
      <c r="BW504" s="136">
        <f t="shared" si="4163"/>
        <v>0</v>
      </c>
      <c r="BX504" s="131">
        <f t="shared" si="4163"/>
        <v>0</v>
      </c>
      <c r="BY504" s="69">
        <f t="shared" si="4164"/>
        <v>0</v>
      </c>
      <c r="BZ504" s="162">
        <f t="shared" si="4258"/>
        <v>0</v>
      </c>
      <c r="CA504" s="130">
        <f t="shared" si="4258"/>
        <v>0</v>
      </c>
      <c r="CB504" s="18">
        <f t="shared" si="4165"/>
        <v>0</v>
      </c>
      <c r="CC504" s="136">
        <f t="shared" si="4166"/>
        <v>0</v>
      </c>
      <c r="CD504" s="131">
        <f t="shared" si="4166"/>
        <v>0</v>
      </c>
      <c r="CE504" s="69">
        <f t="shared" si="4167"/>
        <v>0</v>
      </c>
      <c r="CF504" s="162">
        <f t="shared" si="4259"/>
        <v>0</v>
      </c>
      <c r="CG504" s="130">
        <f t="shared" si="4259"/>
        <v>0</v>
      </c>
      <c r="CH504" s="18">
        <f t="shared" si="4168"/>
        <v>0</v>
      </c>
      <c r="CI504" s="136">
        <f t="shared" si="4169"/>
        <v>0</v>
      </c>
      <c r="CJ504" s="131">
        <f t="shared" si="4169"/>
        <v>0</v>
      </c>
      <c r="CK504" s="69">
        <f t="shared" si="4170"/>
        <v>0</v>
      </c>
      <c r="CL504" s="162">
        <f t="shared" si="4260"/>
        <v>0</v>
      </c>
      <c r="CM504" s="130">
        <f t="shared" si="4260"/>
        <v>0</v>
      </c>
      <c r="CN504" s="18">
        <f t="shared" si="4033"/>
        <v>0</v>
      </c>
      <c r="CO504" s="136">
        <f t="shared" si="4171"/>
        <v>0</v>
      </c>
      <c r="CP504" s="131">
        <f t="shared" si="4171"/>
        <v>0</v>
      </c>
      <c r="CQ504" s="69">
        <f t="shared" si="4172"/>
        <v>0</v>
      </c>
      <c r="CR504" s="162">
        <f t="shared" si="4261"/>
        <v>0</v>
      </c>
      <c r="CS504" s="130">
        <f t="shared" si="4261"/>
        <v>0</v>
      </c>
      <c r="CT504" s="18">
        <f t="shared" si="4037"/>
        <v>0</v>
      </c>
      <c r="CU504" s="136">
        <f t="shared" si="4173"/>
        <v>0</v>
      </c>
      <c r="CV504" s="131">
        <f t="shared" si="4173"/>
        <v>0</v>
      </c>
      <c r="CW504" s="69">
        <f t="shared" si="4174"/>
        <v>0</v>
      </c>
      <c r="CX504" s="162">
        <f t="shared" si="4262"/>
        <v>0</v>
      </c>
      <c r="CY504" s="130">
        <f t="shared" si="4262"/>
        <v>0</v>
      </c>
      <c r="CZ504" s="18">
        <f t="shared" si="4041"/>
        <v>0</v>
      </c>
      <c r="DA504" s="136">
        <f t="shared" si="4175"/>
        <v>0</v>
      </c>
      <c r="DB504" s="131">
        <f t="shared" si="4175"/>
        <v>0</v>
      </c>
      <c r="DC504" s="69">
        <f t="shared" si="4176"/>
        <v>0</v>
      </c>
      <c r="DD504" s="162">
        <f t="shared" si="4263"/>
        <v>0</v>
      </c>
      <c r="DE504" s="130">
        <f t="shared" si="4263"/>
        <v>0</v>
      </c>
      <c r="DF504" s="18">
        <f t="shared" si="4045"/>
        <v>0</v>
      </c>
      <c r="DG504" s="136">
        <f t="shared" si="4177"/>
        <v>0</v>
      </c>
      <c r="DH504" s="131">
        <f t="shared" si="4177"/>
        <v>0</v>
      </c>
      <c r="DI504" s="69">
        <f t="shared" si="4178"/>
        <v>0</v>
      </c>
      <c r="DJ504" s="162">
        <f t="shared" si="4179"/>
        <v>0</v>
      </c>
      <c r="DK504" s="130">
        <f t="shared" si="4179"/>
        <v>0</v>
      </c>
      <c r="DL504" s="18">
        <f t="shared" si="4180"/>
        <v>0</v>
      </c>
      <c r="DM504" s="136">
        <f t="shared" si="4181"/>
        <v>0</v>
      </c>
      <c r="DN504" s="131">
        <f t="shared" si="4181"/>
        <v>0</v>
      </c>
      <c r="DO504" s="69">
        <f t="shared" si="4182"/>
        <v>0</v>
      </c>
      <c r="DP504" s="162">
        <f t="shared" si="4183"/>
        <v>0</v>
      </c>
      <c r="DQ504" s="130">
        <f t="shared" si="4183"/>
        <v>0</v>
      </c>
      <c r="DR504" s="18">
        <f t="shared" si="4184"/>
        <v>0</v>
      </c>
      <c r="DS504" s="136">
        <f t="shared" si="4185"/>
        <v>0</v>
      </c>
      <c r="DT504" s="131">
        <f t="shared" si="4185"/>
        <v>0</v>
      </c>
      <c r="DU504" s="69">
        <f t="shared" si="4186"/>
        <v>0</v>
      </c>
      <c r="DV504" s="162">
        <f t="shared" si="4187"/>
        <v>0</v>
      </c>
      <c r="DW504" s="130">
        <f t="shared" si="4187"/>
        <v>0</v>
      </c>
      <c r="DX504" s="18">
        <f t="shared" si="4188"/>
        <v>0</v>
      </c>
      <c r="DY504" s="136">
        <f t="shared" si="4189"/>
        <v>0</v>
      </c>
      <c r="DZ504" s="131">
        <f t="shared" si="4189"/>
        <v>0</v>
      </c>
      <c r="EA504" s="69">
        <f t="shared" si="4190"/>
        <v>0</v>
      </c>
      <c r="EB504" s="162">
        <f t="shared" si="4191"/>
        <v>0</v>
      </c>
      <c r="EC504" s="130">
        <f t="shared" si="4191"/>
        <v>0</v>
      </c>
      <c r="ED504" s="18">
        <f t="shared" si="4192"/>
        <v>0</v>
      </c>
      <c r="EE504" s="136">
        <f t="shared" si="4193"/>
        <v>0</v>
      </c>
      <c r="EF504" s="131">
        <f t="shared" si="4193"/>
        <v>0</v>
      </c>
      <c r="EG504" s="69">
        <f t="shared" si="4194"/>
        <v>0</v>
      </c>
      <c r="EH504" s="162">
        <f t="shared" si="4195"/>
        <v>0</v>
      </c>
      <c r="EI504" s="130">
        <f t="shared" si="4195"/>
        <v>0</v>
      </c>
      <c r="EJ504" s="18">
        <f t="shared" si="4196"/>
        <v>0</v>
      </c>
      <c r="EK504" s="136">
        <f t="shared" si="4197"/>
        <v>0</v>
      </c>
      <c r="EL504" s="131">
        <f t="shared" si="4197"/>
        <v>0</v>
      </c>
      <c r="EM504" s="69">
        <f t="shared" si="4198"/>
        <v>0</v>
      </c>
      <c r="EN504" s="162">
        <f t="shared" si="4199"/>
        <v>0</v>
      </c>
      <c r="EO504" s="130">
        <f t="shared" si="4199"/>
        <v>0</v>
      </c>
      <c r="EP504" s="18">
        <f t="shared" si="4200"/>
        <v>0</v>
      </c>
      <c r="EQ504" s="136">
        <f t="shared" si="4201"/>
        <v>0</v>
      </c>
      <c r="ER504" s="131">
        <f t="shared" si="4201"/>
        <v>0</v>
      </c>
      <c r="ES504" s="69">
        <f t="shared" si="4202"/>
        <v>0</v>
      </c>
      <c r="ET504" s="162">
        <f t="shared" si="4203"/>
        <v>0</v>
      </c>
      <c r="EU504" s="130">
        <f t="shared" si="4203"/>
        <v>0</v>
      </c>
      <c r="EV504" s="18">
        <f t="shared" si="4204"/>
        <v>0</v>
      </c>
      <c r="EW504" s="136">
        <f t="shared" si="4205"/>
        <v>0</v>
      </c>
      <c r="EX504" s="131">
        <f t="shared" si="4205"/>
        <v>0</v>
      </c>
      <c r="EY504" s="69">
        <f t="shared" si="4206"/>
        <v>0</v>
      </c>
      <c r="EZ504" s="162">
        <f t="shared" si="4207"/>
        <v>0</v>
      </c>
      <c r="FA504" s="130">
        <f t="shared" si="4207"/>
        <v>0</v>
      </c>
      <c r="FB504" s="18">
        <f t="shared" si="4208"/>
        <v>0</v>
      </c>
      <c r="FC504" s="136">
        <f t="shared" si="4209"/>
        <v>0</v>
      </c>
      <c r="FD504" s="131">
        <f t="shared" si="4209"/>
        <v>0</v>
      </c>
      <c r="FE504" s="69">
        <f t="shared" si="4210"/>
        <v>0</v>
      </c>
      <c r="FF504" s="162">
        <f t="shared" si="4211"/>
        <v>0</v>
      </c>
      <c r="FG504" s="130">
        <f t="shared" si="4211"/>
        <v>0</v>
      </c>
      <c r="FH504" s="18">
        <f t="shared" si="4212"/>
        <v>0</v>
      </c>
      <c r="FI504" s="136">
        <f t="shared" si="4213"/>
        <v>0</v>
      </c>
      <c r="FJ504" s="131">
        <f t="shared" si="4213"/>
        <v>0</v>
      </c>
      <c r="FK504" s="69">
        <f t="shared" si="4214"/>
        <v>0</v>
      </c>
      <c r="FL504" s="162">
        <f t="shared" si="4215"/>
        <v>0</v>
      </c>
      <c r="FM504" s="130">
        <f t="shared" si="4215"/>
        <v>0</v>
      </c>
      <c r="FN504" s="18">
        <f t="shared" si="4216"/>
        <v>0</v>
      </c>
      <c r="FO504" s="136">
        <f t="shared" si="4217"/>
        <v>0</v>
      </c>
      <c r="FP504" s="131">
        <f t="shared" si="4217"/>
        <v>0</v>
      </c>
      <c r="FQ504" s="69">
        <f t="shared" si="4218"/>
        <v>0</v>
      </c>
      <c r="FR504" s="162">
        <f t="shared" si="4219"/>
        <v>0</v>
      </c>
      <c r="FS504" s="130">
        <f t="shared" si="4219"/>
        <v>0</v>
      </c>
      <c r="FT504" s="18">
        <f t="shared" si="4220"/>
        <v>0</v>
      </c>
      <c r="FU504" s="136">
        <f t="shared" si="4221"/>
        <v>0</v>
      </c>
      <c r="FV504" s="131">
        <f t="shared" si="4221"/>
        <v>0</v>
      </c>
      <c r="FW504" s="69">
        <f t="shared" si="4222"/>
        <v>0</v>
      </c>
      <c r="FX504" s="162">
        <f t="shared" si="4223"/>
        <v>0</v>
      </c>
      <c r="FY504" s="130">
        <f t="shared" si="4223"/>
        <v>0</v>
      </c>
      <c r="FZ504" s="18">
        <f t="shared" si="4224"/>
        <v>0</v>
      </c>
      <c r="GA504" s="136">
        <f t="shared" si="4225"/>
        <v>0</v>
      </c>
      <c r="GB504" s="131">
        <f t="shared" si="4225"/>
        <v>0</v>
      </c>
      <c r="GC504" s="69">
        <f t="shared" si="4226"/>
        <v>0</v>
      </c>
      <c r="GD504" s="162">
        <f t="shared" si="4227"/>
        <v>0</v>
      </c>
      <c r="GE504" s="130">
        <f t="shared" si="4227"/>
        <v>0</v>
      </c>
      <c r="GF504" s="18">
        <f t="shared" si="4228"/>
        <v>0</v>
      </c>
      <c r="GG504" s="136">
        <f t="shared" si="4229"/>
        <v>0</v>
      </c>
      <c r="GH504" s="131">
        <f t="shared" si="4229"/>
        <v>0</v>
      </c>
      <c r="GI504" s="69">
        <f t="shared" si="4230"/>
        <v>0</v>
      </c>
      <c r="GJ504" s="162">
        <f t="shared" si="4231"/>
        <v>0</v>
      </c>
      <c r="GK504" s="130">
        <f t="shared" si="4231"/>
        <v>0</v>
      </c>
      <c r="GL504" s="18">
        <f t="shared" si="4232"/>
        <v>0</v>
      </c>
      <c r="GM504" s="136">
        <f t="shared" si="4233"/>
        <v>0</v>
      </c>
      <c r="GN504" s="131">
        <f t="shared" si="4233"/>
        <v>0</v>
      </c>
      <c r="GO504" s="69">
        <f t="shared" si="4234"/>
        <v>0</v>
      </c>
      <c r="GP504" s="162">
        <f t="shared" si="4235"/>
        <v>0</v>
      </c>
      <c r="GQ504" s="130">
        <f t="shared" si="4235"/>
        <v>0</v>
      </c>
      <c r="GR504" s="18">
        <f t="shared" si="4236"/>
        <v>0</v>
      </c>
      <c r="GS504" s="136">
        <f t="shared" si="4237"/>
        <v>0</v>
      </c>
      <c r="GT504" s="131">
        <f t="shared" si="4237"/>
        <v>0</v>
      </c>
      <c r="GU504" s="69">
        <f t="shared" si="4238"/>
        <v>0</v>
      </c>
      <c r="GV504" s="162">
        <f t="shared" si="4239"/>
        <v>0</v>
      </c>
      <c r="GW504" s="130">
        <f t="shared" si="4239"/>
        <v>0</v>
      </c>
      <c r="GX504" s="18">
        <f t="shared" si="4240"/>
        <v>0</v>
      </c>
      <c r="GY504" s="136">
        <f t="shared" si="4241"/>
        <v>0</v>
      </c>
      <c r="GZ504" s="131">
        <f t="shared" si="4241"/>
        <v>0</v>
      </c>
      <c r="HA504" s="69">
        <f t="shared" si="4242"/>
        <v>0</v>
      </c>
      <c r="HB504" s="162">
        <f t="shared" si="4243"/>
        <v>0</v>
      </c>
      <c r="HC504" s="130">
        <f t="shared" si="4243"/>
        <v>0</v>
      </c>
      <c r="HD504" s="18">
        <f t="shared" si="4244"/>
        <v>0</v>
      </c>
      <c r="HE504" s="136">
        <f t="shared" si="4245"/>
        <v>0</v>
      </c>
      <c r="HF504" s="131">
        <f t="shared" si="4245"/>
        <v>0</v>
      </c>
      <c r="HG504" s="69">
        <f t="shared" si="4246"/>
        <v>0</v>
      </c>
      <c r="HH504" s="162">
        <f t="shared" si="4247"/>
        <v>0</v>
      </c>
      <c r="HI504" s="130">
        <f t="shared" si="4247"/>
        <v>0</v>
      </c>
      <c r="HJ504" s="18">
        <f t="shared" si="4248"/>
        <v>0</v>
      </c>
      <c r="HK504" s="136">
        <f t="shared" si="4249"/>
        <v>0</v>
      </c>
      <c r="HL504" s="131">
        <f t="shared" si="4249"/>
        <v>0</v>
      </c>
      <c r="HM504" s="69">
        <f t="shared" si="4250"/>
        <v>0</v>
      </c>
      <c r="HN504" s="162">
        <f t="shared" si="4251"/>
        <v>0</v>
      </c>
      <c r="HO504" s="130">
        <f t="shared" si="4251"/>
        <v>0</v>
      </c>
      <c r="HP504" s="18">
        <f t="shared" si="4252"/>
        <v>0</v>
      </c>
      <c r="HQ504" s="136">
        <f t="shared" si="4253"/>
        <v>0</v>
      </c>
      <c r="HR504" s="131">
        <f t="shared" si="4253"/>
        <v>0</v>
      </c>
      <c r="HS504" s="69">
        <f t="shared" si="4254"/>
        <v>0</v>
      </c>
      <c r="HT504" s="162">
        <f t="shared" si="4255"/>
        <v>0</v>
      </c>
      <c r="HU504" s="130">
        <f t="shared" si="4255"/>
        <v>0</v>
      </c>
      <c r="HV504" s="18">
        <f t="shared" si="4256"/>
        <v>0</v>
      </c>
      <c r="HW504" s="17"/>
      <c r="HX504" s="85"/>
      <c r="HY504" s="85"/>
      <c r="HZ504" s="2" t="str">
        <f t="shared" si="3850"/>
        <v>СКРЫТЬ</v>
      </c>
    </row>
    <row r="505" spans="1:234" ht="13.5" hidden="1" customHeight="1" x14ac:dyDescent="0.2">
      <c r="A505" s="37"/>
      <c r="B505" s="22"/>
      <c r="C505" s="22"/>
      <c r="D505" s="270"/>
      <c r="E505" s="270"/>
      <c r="F505" s="270"/>
      <c r="G505" s="22"/>
      <c r="H505" s="22" t="s">
        <v>94</v>
      </c>
      <c r="I505" s="42">
        <v>494</v>
      </c>
      <c r="J505" s="102">
        <f>SUBTOTAL(103,I$12:I505)*1</f>
        <v>95</v>
      </c>
      <c r="K505" s="108" t="s">
        <v>115</v>
      </c>
      <c r="L505" s="17"/>
      <c r="M505" s="255"/>
      <c r="N505" s="255"/>
      <c r="O505" s="118"/>
      <c r="P505" s="162">
        <f t="shared" si="4127"/>
        <v>60690</v>
      </c>
      <c r="Q505" s="163">
        <f t="shared" si="4127"/>
        <v>0</v>
      </c>
      <c r="R505" s="163">
        <f t="shared" si="4127"/>
        <v>0</v>
      </c>
      <c r="S505" s="123">
        <f t="shared" ca="1" si="4127"/>
        <v>0</v>
      </c>
      <c r="T505" s="123">
        <f t="shared" si="4127"/>
        <v>0</v>
      </c>
      <c r="U505" s="91">
        <f t="shared" ca="1" si="4128"/>
        <v>0</v>
      </c>
      <c r="V505" s="91">
        <f t="shared" si="4129"/>
        <v>60690</v>
      </c>
      <c r="W505" s="120">
        <f t="shared" si="4130"/>
        <v>0</v>
      </c>
      <c r="X505" s="178">
        <f t="shared" si="4131"/>
        <v>0</v>
      </c>
      <c r="Y505" s="128">
        <f t="shared" si="4131"/>
        <v>0</v>
      </c>
      <c r="Z505" s="179">
        <f t="shared" ca="1" si="4131"/>
        <v>0</v>
      </c>
      <c r="AA505" s="127">
        <f t="shared" si="4131"/>
        <v>0</v>
      </c>
      <c r="AB505" s="67" t="str">
        <f t="shared" ca="1" si="4132"/>
        <v/>
      </c>
      <c r="AC505" s="69">
        <f t="shared" ca="1" si="4133"/>
        <v>0</v>
      </c>
      <c r="AD505" s="178">
        <f t="shared" si="4134"/>
        <v>0</v>
      </c>
      <c r="AE505" s="127">
        <f t="shared" si="4134"/>
        <v>0</v>
      </c>
      <c r="AF505" s="225">
        <f t="shared" si="4135"/>
        <v>0</v>
      </c>
      <c r="AG505" s="178">
        <f t="shared" si="4136"/>
        <v>0</v>
      </c>
      <c r="AH505" s="127">
        <f t="shared" si="4136"/>
        <v>0</v>
      </c>
      <c r="AI505" s="225">
        <f t="shared" si="4137"/>
        <v>0</v>
      </c>
      <c r="AJ505" s="178">
        <f t="shared" si="4138"/>
        <v>0</v>
      </c>
      <c r="AK505" s="127">
        <f t="shared" si="4138"/>
        <v>0</v>
      </c>
      <c r="AL505" s="225">
        <f t="shared" si="4139"/>
        <v>0</v>
      </c>
      <c r="AM505" s="178">
        <f t="shared" si="4140"/>
        <v>0</v>
      </c>
      <c r="AN505" s="127">
        <f t="shared" si="4140"/>
        <v>0</v>
      </c>
      <c r="AO505" s="225">
        <f t="shared" si="4141"/>
        <v>0</v>
      </c>
      <c r="AP505" s="178">
        <f t="shared" si="4142"/>
        <v>0</v>
      </c>
      <c r="AQ505" s="127">
        <f t="shared" si="4142"/>
        <v>0</v>
      </c>
      <c r="AR505" s="225">
        <f t="shared" si="4143"/>
        <v>0</v>
      </c>
      <c r="AS505" s="136">
        <f t="shared" si="4144"/>
        <v>0</v>
      </c>
      <c r="AT505" s="131">
        <f t="shared" si="4144"/>
        <v>0</v>
      </c>
      <c r="AU505" s="69">
        <f t="shared" si="4145"/>
        <v>0</v>
      </c>
      <c r="AV505" s="162">
        <f t="shared" si="4146"/>
        <v>0</v>
      </c>
      <c r="AW505" s="130">
        <f t="shared" si="4146"/>
        <v>0</v>
      </c>
      <c r="AX505" s="18">
        <f t="shared" si="4147"/>
        <v>0</v>
      </c>
      <c r="AY505" s="136">
        <f t="shared" si="4148"/>
        <v>0</v>
      </c>
      <c r="AZ505" s="131">
        <f t="shared" si="4148"/>
        <v>0</v>
      </c>
      <c r="BA505" s="69">
        <f t="shared" si="4149"/>
        <v>0</v>
      </c>
      <c r="BB505" s="162">
        <f t="shared" si="4150"/>
        <v>0</v>
      </c>
      <c r="BC505" s="130">
        <f t="shared" si="4150"/>
        <v>0</v>
      </c>
      <c r="BD505" s="18">
        <f t="shared" si="4151"/>
        <v>0</v>
      </c>
      <c r="BE505" s="136">
        <f t="shared" si="4152"/>
        <v>0</v>
      </c>
      <c r="BF505" s="131">
        <f t="shared" si="4152"/>
        <v>0</v>
      </c>
      <c r="BG505" s="69">
        <f t="shared" si="4153"/>
        <v>0</v>
      </c>
      <c r="BH505" s="162">
        <f t="shared" si="4154"/>
        <v>0</v>
      </c>
      <c r="BI505" s="130">
        <f t="shared" si="4154"/>
        <v>0</v>
      </c>
      <c r="BJ505" s="18">
        <f t="shared" si="4155"/>
        <v>0</v>
      </c>
      <c r="BK505" s="136">
        <f t="shared" si="4156"/>
        <v>0</v>
      </c>
      <c r="BL505" s="131">
        <f t="shared" si="4156"/>
        <v>0</v>
      </c>
      <c r="BM505" s="69">
        <f t="shared" si="4157"/>
        <v>0</v>
      </c>
      <c r="BN505" s="162">
        <f t="shared" si="4158"/>
        <v>0</v>
      </c>
      <c r="BO505" s="130">
        <f t="shared" si="4158"/>
        <v>0</v>
      </c>
      <c r="BP505" s="18">
        <f t="shared" si="4159"/>
        <v>0</v>
      </c>
      <c r="BQ505" s="136">
        <f t="shared" si="4160"/>
        <v>0</v>
      </c>
      <c r="BR505" s="131">
        <f t="shared" si="4160"/>
        <v>0</v>
      </c>
      <c r="BS505" s="69">
        <f t="shared" si="4161"/>
        <v>0</v>
      </c>
      <c r="BT505" s="162">
        <f t="shared" si="4257"/>
        <v>0</v>
      </c>
      <c r="BU505" s="130">
        <f t="shared" si="4257"/>
        <v>0</v>
      </c>
      <c r="BV505" s="18">
        <f t="shared" si="4162"/>
        <v>0</v>
      </c>
      <c r="BW505" s="136">
        <f t="shared" si="4163"/>
        <v>0</v>
      </c>
      <c r="BX505" s="131">
        <f t="shared" si="4163"/>
        <v>0</v>
      </c>
      <c r="BY505" s="69">
        <f t="shared" si="4164"/>
        <v>0</v>
      </c>
      <c r="BZ505" s="162">
        <f t="shared" si="4258"/>
        <v>0</v>
      </c>
      <c r="CA505" s="130">
        <f t="shared" si="4258"/>
        <v>0</v>
      </c>
      <c r="CB505" s="18">
        <f t="shared" si="4165"/>
        <v>0</v>
      </c>
      <c r="CC505" s="136">
        <f t="shared" si="4166"/>
        <v>0</v>
      </c>
      <c r="CD505" s="131">
        <f t="shared" si="4166"/>
        <v>0</v>
      </c>
      <c r="CE505" s="69">
        <f t="shared" si="4167"/>
        <v>0</v>
      </c>
      <c r="CF505" s="162">
        <f t="shared" si="4259"/>
        <v>0</v>
      </c>
      <c r="CG505" s="130">
        <f t="shared" si="4259"/>
        <v>0</v>
      </c>
      <c r="CH505" s="18">
        <f t="shared" si="4168"/>
        <v>0</v>
      </c>
      <c r="CI505" s="136">
        <f t="shared" si="4169"/>
        <v>0</v>
      </c>
      <c r="CJ505" s="131">
        <f t="shared" si="4169"/>
        <v>0</v>
      </c>
      <c r="CK505" s="69">
        <f t="shared" si="4170"/>
        <v>0</v>
      </c>
      <c r="CL505" s="162">
        <f t="shared" si="4260"/>
        <v>0</v>
      </c>
      <c r="CM505" s="130">
        <f t="shared" si="4260"/>
        <v>0</v>
      </c>
      <c r="CN505" s="18">
        <f t="shared" si="4033"/>
        <v>0</v>
      </c>
      <c r="CO505" s="136">
        <f t="shared" si="4171"/>
        <v>0</v>
      </c>
      <c r="CP505" s="131">
        <f t="shared" si="4171"/>
        <v>0</v>
      </c>
      <c r="CQ505" s="69">
        <f t="shared" si="4172"/>
        <v>0</v>
      </c>
      <c r="CR505" s="162">
        <f t="shared" si="4261"/>
        <v>0</v>
      </c>
      <c r="CS505" s="130">
        <f t="shared" si="4261"/>
        <v>0</v>
      </c>
      <c r="CT505" s="18">
        <f t="shared" si="4037"/>
        <v>0</v>
      </c>
      <c r="CU505" s="136">
        <f t="shared" si="4173"/>
        <v>0</v>
      </c>
      <c r="CV505" s="131">
        <f t="shared" si="4173"/>
        <v>0</v>
      </c>
      <c r="CW505" s="69">
        <f t="shared" si="4174"/>
        <v>0</v>
      </c>
      <c r="CX505" s="162">
        <f t="shared" si="4262"/>
        <v>0</v>
      </c>
      <c r="CY505" s="130">
        <f t="shared" si="4262"/>
        <v>0</v>
      </c>
      <c r="CZ505" s="18">
        <f t="shared" si="4041"/>
        <v>0</v>
      </c>
      <c r="DA505" s="136">
        <f t="shared" si="4175"/>
        <v>0</v>
      </c>
      <c r="DB505" s="131">
        <f t="shared" si="4175"/>
        <v>0</v>
      </c>
      <c r="DC505" s="69">
        <f t="shared" si="4176"/>
        <v>0</v>
      </c>
      <c r="DD505" s="162">
        <f t="shared" si="4263"/>
        <v>0</v>
      </c>
      <c r="DE505" s="130">
        <f t="shared" si="4263"/>
        <v>0</v>
      </c>
      <c r="DF505" s="18">
        <f t="shared" si="4045"/>
        <v>0</v>
      </c>
      <c r="DG505" s="136">
        <f t="shared" si="4177"/>
        <v>0</v>
      </c>
      <c r="DH505" s="131">
        <f t="shared" si="4177"/>
        <v>0</v>
      </c>
      <c r="DI505" s="69">
        <f t="shared" si="4178"/>
        <v>0</v>
      </c>
      <c r="DJ505" s="162">
        <f t="shared" si="4179"/>
        <v>0</v>
      </c>
      <c r="DK505" s="130">
        <f t="shared" si="4179"/>
        <v>0</v>
      </c>
      <c r="DL505" s="18">
        <f t="shared" si="4180"/>
        <v>0</v>
      </c>
      <c r="DM505" s="136">
        <f t="shared" si="4181"/>
        <v>0</v>
      </c>
      <c r="DN505" s="131">
        <f t="shared" si="4181"/>
        <v>0</v>
      </c>
      <c r="DO505" s="69">
        <f t="shared" si="4182"/>
        <v>0</v>
      </c>
      <c r="DP505" s="162">
        <f t="shared" si="4183"/>
        <v>0</v>
      </c>
      <c r="DQ505" s="130">
        <f t="shared" si="4183"/>
        <v>0</v>
      </c>
      <c r="DR505" s="18">
        <f t="shared" si="4184"/>
        <v>0</v>
      </c>
      <c r="DS505" s="136">
        <f t="shared" si="4185"/>
        <v>0</v>
      </c>
      <c r="DT505" s="131">
        <f t="shared" si="4185"/>
        <v>0</v>
      </c>
      <c r="DU505" s="69">
        <f t="shared" si="4186"/>
        <v>0</v>
      </c>
      <c r="DV505" s="162">
        <f t="shared" si="4187"/>
        <v>0</v>
      </c>
      <c r="DW505" s="130">
        <f t="shared" si="4187"/>
        <v>0</v>
      </c>
      <c r="DX505" s="18">
        <f t="shared" si="4188"/>
        <v>0</v>
      </c>
      <c r="DY505" s="136">
        <f t="shared" si="4189"/>
        <v>0</v>
      </c>
      <c r="DZ505" s="131">
        <f t="shared" si="4189"/>
        <v>0</v>
      </c>
      <c r="EA505" s="69">
        <f t="shared" si="4190"/>
        <v>0</v>
      </c>
      <c r="EB505" s="162">
        <f t="shared" si="4191"/>
        <v>0</v>
      </c>
      <c r="EC505" s="130">
        <f t="shared" si="4191"/>
        <v>0</v>
      </c>
      <c r="ED505" s="18">
        <f t="shared" si="4192"/>
        <v>0</v>
      </c>
      <c r="EE505" s="136">
        <f t="shared" si="4193"/>
        <v>0</v>
      </c>
      <c r="EF505" s="131">
        <f t="shared" si="4193"/>
        <v>0</v>
      </c>
      <c r="EG505" s="69">
        <f t="shared" si="4194"/>
        <v>0</v>
      </c>
      <c r="EH505" s="162">
        <f t="shared" si="4195"/>
        <v>0</v>
      </c>
      <c r="EI505" s="130">
        <f t="shared" si="4195"/>
        <v>0</v>
      </c>
      <c r="EJ505" s="18">
        <f t="shared" si="4196"/>
        <v>0</v>
      </c>
      <c r="EK505" s="136">
        <f t="shared" si="4197"/>
        <v>0</v>
      </c>
      <c r="EL505" s="131">
        <f t="shared" si="4197"/>
        <v>0</v>
      </c>
      <c r="EM505" s="69">
        <f t="shared" si="4198"/>
        <v>0</v>
      </c>
      <c r="EN505" s="162">
        <f t="shared" si="4199"/>
        <v>0</v>
      </c>
      <c r="EO505" s="130">
        <f t="shared" si="4199"/>
        <v>0</v>
      </c>
      <c r="EP505" s="18">
        <f t="shared" si="4200"/>
        <v>0</v>
      </c>
      <c r="EQ505" s="136">
        <f t="shared" si="4201"/>
        <v>0</v>
      </c>
      <c r="ER505" s="131">
        <f t="shared" si="4201"/>
        <v>0</v>
      </c>
      <c r="ES505" s="69">
        <f t="shared" si="4202"/>
        <v>0</v>
      </c>
      <c r="ET505" s="162">
        <f t="shared" si="4203"/>
        <v>0</v>
      </c>
      <c r="EU505" s="130">
        <f t="shared" si="4203"/>
        <v>0</v>
      </c>
      <c r="EV505" s="18">
        <f t="shared" si="4204"/>
        <v>0</v>
      </c>
      <c r="EW505" s="136">
        <f t="shared" si="4205"/>
        <v>0</v>
      </c>
      <c r="EX505" s="131">
        <f t="shared" si="4205"/>
        <v>0</v>
      </c>
      <c r="EY505" s="69">
        <f t="shared" si="4206"/>
        <v>0</v>
      </c>
      <c r="EZ505" s="162">
        <f t="shared" si="4207"/>
        <v>0</v>
      </c>
      <c r="FA505" s="130">
        <f t="shared" si="4207"/>
        <v>0</v>
      </c>
      <c r="FB505" s="18">
        <f t="shared" si="4208"/>
        <v>0</v>
      </c>
      <c r="FC505" s="136">
        <f t="shared" si="4209"/>
        <v>0</v>
      </c>
      <c r="FD505" s="131">
        <f t="shared" si="4209"/>
        <v>0</v>
      </c>
      <c r="FE505" s="69">
        <f t="shared" si="4210"/>
        <v>0</v>
      </c>
      <c r="FF505" s="162">
        <f t="shared" si="4211"/>
        <v>0</v>
      </c>
      <c r="FG505" s="130">
        <f t="shared" si="4211"/>
        <v>0</v>
      </c>
      <c r="FH505" s="18">
        <f t="shared" si="4212"/>
        <v>0</v>
      </c>
      <c r="FI505" s="136">
        <f t="shared" si="4213"/>
        <v>0</v>
      </c>
      <c r="FJ505" s="131">
        <f t="shared" si="4213"/>
        <v>0</v>
      </c>
      <c r="FK505" s="69">
        <f t="shared" si="4214"/>
        <v>0</v>
      </c>
      <c r="FL505" s="162">
        <f t="shared" si="4215"/>
        <v>0</v>
      </c>
      <c r="FM505" s="130">
        <f t="shared" si="4215"/>
        <v>0</v>
      </c>
      <c r="FN505" s="18">
        <f t="shared" si="4216"/>
        <v>0</v>
      </c>
      <c r="FO505" s="136">
        <f t="shared" si="4217"/>
        <v>0</v>
      </c>
      <c r="FP505" s="131">
        <f t="shared" si="4217"/>
        <v>0</v>
      </c>
      <c r="FQ505" s="69">
        <f t="shared" si="4218"/>
        <v>0</v>
      </c>
      <c r="FR505" s="162">
        <f t="shared" si="4219"/>
        <v>0</v>
      </c>
      <c r="FS505" s="130">
        <f t="shared" si="4219"/>
        <v>0</v>
      </c>
      <c r="FT505" s="18">
        <f t="shared" si="4220"/>
        <v>0</v>
      </c>
      <c r="FU505" s="136">
        <f t="shared" si="4221"/>
        <v>0</v>
      </c>
      <c r="FV505" s="131">
        <f t="shared" si="4221"/>
        <v>0</v>
      </c>
      <c r="FW505" s="69">
        <f t="shared" si="4222"/>
        <v>0</v>
      </c>
      <c r="FX505" s="162">
        <f t="shared" si="4223"/>
        <v>0</v>
      </c>
      <c r="FY505" s="130">
        <f t="shared" si="4223"/>
        <v>0</v>
      </c>
      <c r="FZ505" s="18">
        <f t="shared" si="4224"/>
        <v>0</v>
      </c>
      <c r="GA505" s="136">
        <f t="shared" si="4225"/>
        <v>0</v>
      </c>
      <c r="GB505" s="131">
        <f t="shared" si="4225"/>
        <v>0</v>
      </c>
      <c r="GC505" s="69">
        <f t="shared" si="4226"/>
        <v>0</v>
      </c>
      <c r="GD505" s="162">
        <f t="shared" si="4227"/>
        <v>0</v>
      </c>
      <c r="GE505" s="130">
        <f t="shared" si="4227"/>
        <v>0</v>
      </c>
      <c r="GF505" s="18">
        <f t="shared" si="4228"/>
        <v>0</v>
      </c>
      <c r="GG505" s="136">
        <f t="shared" si="4229"/>
        <v>0</v>
      </c>
      <c r="GH505" s="131">
        <f t="shared" si="4229"/>
        <v>0</v>
      </c>
      <c r="GI505" s="69">
        <f t="shared" si="4230"/>
        <v>0</v>
      </c>
      <c r="GJ505" s="162">
        <f t="shared" si="4231"/>
        <v>0</v>
      </c>
      <c r="GK505" s="130">
        <f t="shared" si="4231"/>
        <v>0</v>
      </c>
      <c r="GL505" s="18">
        <f t="shared" si="4232"/>
        <v>0</v>
      </c>
      <c r="GM505" s="136">
        <f t="shared" si="4233"/>
        <v>0</v>
      </c>
      <c r="GN505" s="131">
        <f t="shared" si="4233"/>
        <v>0</v>
      </c>
      <c r="GO505" s="69">
        <f t="shared" si="4234"/>
        <v>0</v>
      </c>
      <c r="GP505" s="162">
        <f t="shared" si="4235"/>
        <v>0</v>
      </c>
      <c r="GQ505" s="130">
        <f t="shared" si="4235"/>
        <v>0</v>
      </c>
      <c r="GR505" s="18">
        <f t="shared" si="4236"/>
        <v>0</v>
      </c>
      <c r="GS505" s="136">
        <f t="shared" si="4237"/>
        <v>0</v>
      </c>
      <c r="GT505" s="131">
        <f t="shared" si="4237"/>
        <v>0</v>
      </c>
      <c r="GU505" s="69">
        <f t="shared" si="4238"/>
        <v>0</v>
      </c>
      <c r="GV505" s="162">
        <f t="shared" si="4239"/>
        <v>0</v>
      </c>
      <c r="GW505" s="130">
        <f t="shared" si="4239"/>
        <v>0</v>
      </c>
      <c r="GX505" s="18">
        <f t="shared" si="4240"/>
        <v>0</v>
      </c>
      <c r="GY505" s="136">
        <f t="shared" si="4241"/>
        <v>0</v>
      </c>
      <c r="GZ505" s="131">
        <f t="shared" si="4241"/>
        <v>0</v>
      </c>
      <c r="HA505" s="69">
        <f t="shared" si="4242"/>
        <v>0</v>
      </c>
      <c r="HB505" s="162">
        <f t="shared" si="4243"/>
        <v>0</v>
      </c>
      <c r="HC505" s="130">
        <f t="shared" si="4243"/>
        <v>0</v>
      </c>
      <c r="HD505" s="18">
        <f t="shared" si="4244"/>
        <v>0</v>
      </c>
      <c r="HE505" s="136">
        <f t="shared" si="4245"/>
        <v>0</v>
      </c>
      <c r="HF505" s="131">
        <f t="shared" si="4245"/>
        <v>0</v>
      </c>
      <c r="HG505" s="69">
        <f t="shared" si="4246"/>
        <v>0</v>
      </c>
      <c r="HH505" s="162">
        <f t="shared" si="4247"/>
        <v>0</v>
      </c>
      <c r="HI505" s="130">
        <f t="shared" si="4247"/>
        <v>0</v>
      </c>
      <c r="HJ505" s="18">
        <f t="shared" si="4248"/>
        <v>0</v>
      </c>
      <c r="HK505" s="136">
        <f t="shared" si="4249"/>
        <v>0</v>
      </c>
      <c r="HL505" s="131">
        <f t="shared" si="4249"/>
        <v>0</v>
      </c>
      <c r="HM505" s="69">
        <f t="shared" si="4250"/>
        <v>0</v>
      </c>
      <c r="HN505" s="162">
        <f t="shared" si="4251"/>
        <v>0</v>
      </c>
      <c r="HO505" s="130">
        <f t="shared" si="4251"/>
        <v>0</v>
      </c>
      <c r="HP505" s="18">
        <f t="shared" si="4252"/>
        <v>0</v>
      </c>
      <c r="HQ505" s="136">
        <f t="shared" si="4253"/>
        <v>0</v>
      </c>
      <c r="HR505" s="131">
        <f t="shared" si="4253"/>
        <v>0</v>
      </c>
      <c r="HS505" s="69">
        <f t="shared" si="4254"/>
        <v>0</v>
      </c>
      <c r="HT505" s="162">
        <f t="shared" si="4255"/>
        <v>0</v>
      </c>
      <c r="HU505" s="130">
        <f t="shared" si="4255"/>
        <v>0</v>
      </c>
      <c r="HV505" s="18">
        <f t="shared" si="4256"/>
        <v>0</v>
      </c>
      <c r="HW505" s="17"/>
      <c r="HX505" s="85"/>
      <c r="HY505" s="85"/>
      <c r="HZ505" s="2" t="str">
        <f t="shared" si="3850"/>
        <v>СКРЫТЬ</v>
      </c>
    </row>
    <row r="506" spans="1:234" ht="13.5" hidden="1" customHeight="1" x14ac:dyDescent="0.2">
      <c r="A506" s="37"/>
      <c r="B506" s="22"/>
      <c r="C506" s="22"/>
      <c r="D506" s="100"/>
      <c r="E506" s="100"/>
      <c r="F506" s="100"/>
      <c r="G506" s="22"/>
      <c r="H506" s="22" t="s">
        <v>94</v>
      </c>
      <c r="I506" s="42">
        <v>495</v>
      </c>
      <c r="J506" s="102">
        <f>SUBTOTAL(103,I$12:I506)*1</f>
        <v>95</v>
      </c>
      <c r="K506" s="105" t="s">
        <v>80</v>
      </c>
      <c r="L506" s="17"/>
      <c r="M506" s="255"/>
      <c r="N506" s="255"/>
      <c r="O506" s="118"/>
      <c r="P506" s="162">
        <f>SUMIF($K$511:$K$601,$K506,P$511:P$601)</f>
        <v>0</v>
      </c>
      <c r="Q506" s="163">
        <f>SUMIF($K$511:$K$601,$K506,Q$511:Q$601)</f>
        <v>0</v>
      </c>
      <c r="R506" s="163">
        <f>SUMIF($K$511:$K$601,$K506,R$511:R$601)</f>
        <v>0</v>
      </c>
      <c r="S506" s="123">
        <f ca="1">SUMIF($K$511:$K$601,$K506,S$511:S$601)</f>
        <v>0</v>
      </c>
      <c r="T506" s="123">
        <f>SUMIF($K$511:$K$601,$K506,T$511:T$601)</f>
        <v>0</v>
      </c>
      <c r="U506" s="91">
        <f ca="1">T506-S506</f>
        <v>0</v>
      </c>
      <c r="V506" s="91">
        <f>P506-T506</f>
        <v>0</v>
      </c>
      <c r="W506" s="120" t="str">
        <f t="shared" si="3855"/>
        <v/>
      </c>
      <c r="X506" s="178">
        <f>SUMIF($K$511:$K$601,$K506,X$511:X$601)</f>
        <v>0</v>
      </c>
      <c r="Y506" s="128">
        <f>SUMIF($K$511:$K$601,$K506,Y$511:Y$601)</f>
        <v>0</v>
      </c>
      <c r="Z506" s="179">
        <f ca="1">SUMIF($K$511:$K$601,$K506,Z$511:Z$601)</f>
        <v>0</v>
      </c>
      <c r="AA506" s="127">
        <f>SUMIF($K$511:$K$601,$K506,AA$511:AA$601)</f>
        <v>0</v>
      </c>
      <c r="AB506" s="67" t="str">
        <f ca="1">IF(OR(AND(Z506=0,AA506=0),AND(Z506="",AA506="")),"",IF(AND(Z506=0,AA506&gt;0),1,AA506/Z506))</f>
        <v/>
      </c>
      <c r="AC506" s="69">
        <f ca="1">AA506-Z506</f>
        <v>0</v>
      </c>
      <c r="AD506" s="178">
        <f>SUMIF($K$511:$K$601,$K506,AD$511:AD$601)</f>
        <v>0</v>
      </c>
      <c r="AE506" s="127">
        <f>SUMIF($K$511:$K$601,$K506,AE$511:AE$601)</f>
        <v>0</v>
      </c>
      <c r="AF506" s="225">
        <f t="shared" si="3860"/>
        <v>0</v>
      </c>
      <c r="AG506" s="178">
        <f>SUMIF($K$511:$K$601,$K506,AG$511:AG$601)</f>
        <v>0</v>
      </c>
      <c r="AH506" s="127">
        <f>SUMIF($K$511:$K$601,$K506,AH$511:AH$601)</f>
        <v>0</v>
      </c>
      <c r="AI506" s="225">
        <f t="shared" si="3862"/>
        <v>0</v>
      </c>
      <c r="AJ506" s="178">
        <f>SUMIF($K$511:$K$601,$K506,AJ$511:AJ$601)</f>
        <v>0</v>
      </c>
      <c r="AK506" s="127">
        <f>SUMIF($K$511:$K$601,$K506,AK$511:AK$601)</f>
        <v>0</v>
      </c>
      <c r="AL506" s="225">
        <f t="shared" si="3864"/>
        <v>0</v>
      </c>
      <c r="AM506" s="178">
        <f>SUMIF($K$511:$K$601,$K506,AM$511:AM$601)</f>
        <v>0</v>
      </c>
      <c r="AN506" s="127">
        <f>SUMIF($K$511:$K$601,$K506,AN$511:AN$601)</f>
        <v>0</v>
      </c>
      <c r="AO506" s="225">
        <f t="shared" si="3866"/>
        <v>0</v>
      </c>
      <c r="AP506" s="178">
        <f>SUMIF($K$511:$K$601,$K506,AP$511:AP$601)</f>
        <v>0</v>
      </c>
      <c r="AQ506" s="127">
        <f>SUMIF($K$511:$K$601,$K506,AQ$511:AQ$601)</f>
        <v>0</v>
      </c>
      <c r="AR506" s="225">
        <f t="shared" si="3868"/>
        <v>0</v>
      </c>
      <c r="AS506" s="136">
        <f>SUMIF($K$511:$K$601,$K506,AS$511:AS$601)</f>
        <v>0</v>
      </c>
      <c r="AT506" s="131">
        <f>SUMIF($K$511:$K$601,$K506,AT$511:AT$601)</f>
        <v>0</v>
      </c>
      <c r="AU506" s="69">
        <f>AT506-AS506</f>
        <v>0</v>
      </c>
      <c r="AV506" s="162">
        <f>SUMIF($K$511:$K$601,$K506,AV$511:AV$601)</f>
        <v>0</v>
      </c>
      <c r="AW506" s="130">
        <f>SUMIF($K$511:$K$601,$K506,AW$511:AW$601)</f>
        <v>0</v>
      </c>
      <c r="AX506" s="18">
        <f t="shared" si="4005"/>
        <v>0</v>
      </c>
      <c r="AY506" s="136">
        <f>SUMIF($K$511:$K$601,$K506,AY$511:AY$601)</f>
        <v>0</v>
      </c>
      <c r="AZ506" s="131">
        <f>SUMIF($K$511:$K$601,$K506,AZ$511:AZ$601)</f>
        <v>0</v>
      </c>
      <c r="BA506" s="69">
        <f>AZ506-AY506</f>
        <v>0</v>
      </c>
      <c r="BB506" s="162">
        <f>SUMIF($K$511:$K$601,$K506,BB$511:BB$601)</f>
        <v>0</v>
      </c>
      <c r="BC506" s="130">
        <f>SUMIF($K$511:$K$601,$K506,BC$511:BC$601)</f>
        <v>0</v>
      </c>
      <c r="BD506" s="18">
        <f t="shared" si="4009"/>
        <v>0</v>
      </c>
      <c r="BE506" s="136">
        <f>SUMIF($K$511:$K$601,$K506,BE$511:BE$601)</f>
        <v>0</v>
      </c>
      <c r="BF506" s="131">
        <f>SUMIF($K$511:$K$601,$K506,BF$511:BF$601)</f>
        <v>0</v>
      </c>
      <c r="BG506" s="69">
        <f>BF506-BE506</f>
        <v>0</v>
      </c>
      <c r="BH506" s="162">
        <f>SUMIF($K$511:$K$601,$K506,BH$511:BH$601)</f>
        <v>0</v>
      </c>
      <c r="BI506" s="130">
        <f>SUMIF($K$511:$K$601,$K506,BI$511:BI$601)</f>
        <v>0</v>
      </c>
      <c r="BJ506" s="18">
        <f t="shared" si="4013"/>
        <v>0</v>
      </c>
      <c r="BK506" s="136">
        <f>SUMIF($K$511:$K$601,$K506,BK$511:BK$601)</f>
        <v>0</v>
      </c>
      <c r="BL506" s="131">
        <f>SUMIF($K$511:$K$601,$K506,BL$511:BL$601)</f>
        <v>0</v>
      </c>
      <c r="BM506" s="69">
        <f>BL506-BK506</f>
        <v>0</v>
      </c>
      <c r="BN506" s="162">
        <f>SUMIF($K$511:$K$601,$K506,BN$511:BN$601)</f>
        <v>0</v>
      </c>
      <c r="BO506" s="130">
        <f>SUMIF($K$511:$K$601,$K506,BO$511:BO$601)</f>
        <v>0</v>
      </c>
      <c r="BP506" s="18">
        <f t="shared" si="4017"/>
        <v>0</v>
      </c>
      <c r="BQ506" s="136">
        <f>SUMIF($K$511:$K$601,$K506,BQ$511:BQ$601)</f>
        <v>0</v>
      </c>
      <c r="BR506" s="131">
        <f>SUMIF($K$511:$K$601,$K506,BR$511:BR$601)</f>
        <v>0</v>
      </c>
      <c r="BS506" s="69">
        <f>BR506-BQ506</f>
        <v>0</v>
      </c>
      <c r="BT506" s="162">
        <f>SUMIF($K$511:$K$601,$K506,BT$511:BT$601)</f>
        <v>0</v>
      </c>
      <c r="BU506" s="130">
        <f>SUMIF($K$511:$K$601,$K506,BU$511:BU$601)</f>
        <v>0</v>
      </c>
      <c r="BV506" s="18">
        <f t="shared" si="4021"/>
        <v>0</v>
      </c>
      <c r="BW506" s="136">
        <f>SUMIF($K$511:$K$601,$K506,BW$511:BW$601)</f>
        <v>0</v>
      </c>
      <c r="BX506" s="131">
        <f>SUMIF($K$511:$K$601,$K506,BX$511:BX$601)</f>
        <v>0</v>
      </c>
      <c r="BY506" s="69">
        <f>BX506-BW506</f>
        <v>0</v>
      </c>
      <c r="BZ506" s="162">
        <f>SUMIF($K$511:$K$601,$K506,BZ$511:BZ$601)</f>
        <v>0</v>
      </c>
      <c r="CA506" s="130">
        <f>SUMIF($K$511:$K$601,$K506,CA$511:CA$601)</f>
        <v>0</v>
      </c>
      <c r="CB506" s="18">
        <f t="shared" si="4025"/>
        <v>0</v>
      </c>
      <c r="CC506" s="136">
        <f>SUMIF($K$511:$K$601,$K506,CC$511:CC$601)</f>
        <v>0</v>
      </c>
      <c r="CD506" s="131">
        <f>SUMIF($K$511:$K$601,$K506,CD$511:CD$601)</f>
        <v>0</v>
      </c>
      <c r="CE506" s="69">
        <f>CD506-CC506</f>
        <v>0</v>
      </c>
      <c r="CF506" s="162">
        <f>SUMIF($K$511:$K$601,$K506,CF$511:CF$601)</f>
        <v>0</v>
      </c>
      <c r="CG506" s="130">
        <f>SUMIF($K$511:$K$601,$K506,CG$511:CG$601)</f>
        <v>0</v>
      </c>
      <c r="CH506" s="18">
        <f t="shared" si="4029"/>
        <v>0</v>
      </c>
      <c r="CI506" s="136">
        <f>SUMIF($K$511:$K$601,$K506,CI$511:CI$601)</f>
        <v>0</v>
      </c>
      <c r="CJ506" s="131">
        <f>SUMIF($K$511:$K$601,$K506,CJ$511:CJ$601)</f>
        <v>0</v>
      </c>
      <c r="CK506" s="69">
        <f>CJ506-CI506</f>
        <v>0</v>
      </c>
      <c r="CL506" s="162">
        <f>SUMIF($K$511:$K$601,$K506,CL$511:CL$601)</f>
        <v>0</v>
      </c>
      <c r="CM506" s="130">
        <f>SUMIF($K$511:$K$601,$K506,CM$511:CM$601)</f>
        <v>0</v>
      </c>
      <c r="CN506" s="18">
        <f t="shared" si="4033"/>
        <v>0</v>
      </c>
      <c r="CO506" s="136">
        <f>SUMIF($K$511:$K$601,$K506,CO$511:CO$601)</f>
        <v>0</v>
      </c>
      <c r="CP506" s="131">
        <f>SUMIF($K$511:$K$601,$K506,CP$511:CP$601)</f>
        <v>0</v>
      </c>
      <c r="CQ506" s="69">
        <f>CP506-CO506</f>
        <v>0</v>
      </c>
      <c r="CR506" s="162">
        <f>SUMIF($K$511:$K$601,$K506,CR$511:CR$601)</f>
        <v>0</v>
      </c>
      <c r="CS506" s="130">
        <f>SUMIF($K$511:$K$601,$K506,CS$511:CS$601)</f>
        <v>0</v>
      </c>
      <c r="CT506" s="18">
        <f t="shared" si="4037"/>
        <v>0</v>
      </c>
      <c r="CU506" s="136">
        <f>SUMIF($K$511:$K$601,$K506,CU$511:CU$601)</f>
        <v>0</v>
      </c>
      <c r="CV506" s="131">
        <f>SUMIF($K$511:$K$601,$K506,CV$511:CV$601)</f>
        <v>0</v>
      </c>
      <c r="CW506" s="69">
        <f>CV506-CU506</f>
        <v>0</v>
      </c>
      <c r="CX506" s="162">
        <f>SUMIF($K$511:$K$601,$K506,CX$511:CX$601)</f>
        <v>0</v>
      </c>
      <c r="CY506" s="130">
        <f>SUMIF($K$511:$K$601,$K506,CY$511:CY$601)</f>
        <v>0</v>
      </c>
      <c r="CZ506" s="18">
        <f t="shared" si="4041"/>
        <v>0</v>
      </c>
      <c r="DA506" s="136">
        <f>SUMIF($K$511:$K$601,$K506,DA$511:DA$601)</f>
        <v>0</v>
      </c>
      <c r="DB506" s="131">
        <f>SUMIF($K$511:$K$601,$K506,DB$511:DB$601)</f>
        <v>0</v>
      </c>
      <c r="DC506" s="69">
        <f>DB506-DA506</f>
        <v>0</v>
      </c>
      <c r="DD506" s="162">
        <f>SUMIF($K$511:$K$601,$K506,DD$511:DD$601)</f>
        <v>0</v>
      </c>
      <c r="DE506" s="130">
        <f>SUMIF($K$511:$K$601,$K506,DE$511:DE$601)</f>
        <v>0</v>
      </c>
      <c r="DF506" s="18">
        <f t="shared" si="4045"/>
        <v>0</v>
      </c>
      <c r="DG506" s="136">
        <f>SUMIF($K$511:$K$601,$K506,DG$511:DG$601)</f>
        <v>0</v>
      </c>
      <c r="DH506" s="131">
        <f>SUMIF($K$511:$K$601,$K506,DH$511:DH$601)</f>
        <v>0</v>
      </c>
      <c r="DI506" s="69">
        <f>DH506-DG506</f>
        <v>0</v>
      </c>
      <c r="DJ506" s="162">
        <f>SUMIF($K$511:$K$601,$K506,DJ$511:DJ$601)</f>
        <v>0</v>
      </c>
      <c r="DK506" s="130">
        <f>SUMIF($K$511:$K$601,$K506,DK$511:DK$601)</f>
        <v>0</v>
      </c>
      <c r="DL506" s="18">
        <f t="shared" si="4049"/>
        <v>0</v>
      </c>
      <c r="DM506" s="136">
        <f>SUMIF($K$511:$K$601,$K506,DM$511:DM$601)</f>
        <v>0</v>
      </c>
      <c r="DN506" s="131">
        <f>SUMIF($K$511:$K$601,$K506,DN$511:DN$601)</f>
        <v>0</v>
      </c>
      <c r="DO506" s="69">
        <f>DN506-DM506</f>
        <v>0</v>
      </c>
      <c r="DP506" s="162">
        <f>SUMIF($K$511:$K$601,$K506,DP$511:DP$601)</f>
        <v>0</v>
      </c>
      <c r="DQ506" s="130">
        <f>SUMIF($K$511:$K$601,$K506,DQ$511:DQ$601)</f>
        <v>0</v>
      </c>
      <c r="DR506" s="18">
        <f t="shared" si="4053"/>
        <v>0</v>
      </c>
      <c r="DS506" s="136">
        <f>SUMIF($K$511:$K$601,$K506,DS$511:DS$601)</f>
        <v>0</v>
      </c>
      <c r="DT506" s="131">
        <f>SUMIF($K$511:$K$601,$K506,DT$511:DT$601)</f>
        <v>0</v>
      </c>
      <c r="DU506" s="69">
        <f>DT506-DS506</f>
        <v>0</v>
      </c>
      <c r="DV506" s="162">
        <f>SUMIF($K$511:$K$601,$K506,DV$511:DV$601)</f>
        <v>0</v>
      </c>
      <c r="DW506" s="130">
        <f>SUMIF($K$511:$K$601,$K506,DW$511:DW$601)</f>
        <v>0</v>
      </c>
      <c r="DX506" s="18">
        <f t="shared" si="4057"/>
        <v>0</v>
      </c>
      <c r="DY506" s="136">
        <f>SUMIF($K$511:$K$601,$K506,DY$511:DY$601)</f>
        <v>0</v>
      </c>
      <c r="DZ506" s="131">
        <f>SUMIF($K$511:$K$601,$K506,DZ$511:DZ$601)</f>
        <v>0</v>
      </c>
      <c r="EA506" s="69">
        <f>DZ506-DY506</f>
        <v>0</v>
      </c>
      <c r="EB506" s="162">
        <f>SUMIF($K$511:$K$601,$K506,EB$511:EB$601)</f>
        <v>0</v>
      </c>
      <c r="EC506" s="130">
        <f>SUMIF($K$511:$K$601,$K506,EC$511:EC$601)</f>
        <v>0</v>
      </c>
      <c r="ED506" s="18">
        <f t="shared" si="4061"/>
        <v>0</v>
      </c>
      <c r="EE506" s="136">
        <f>SUMIF($K$511:$K$601,$K506,EE$511:EE$601)</f>
        <v>0</v>
      </c>
      <c r="EF506" s="131">
        <f>SUMIF($K$511:$K$601,$K506,EF$511:EF$601)</f>
        <v>0</v>
      </c>
      <c r="EG506" s="69">
        <f>EF506-EE506</f>
        <v>0</v>
      </c>
      <c r="EH506" s="162">
        <f>SUMIF($K$511:$K$601,$K506,EH$511:EH$601)</f>
        <v>0</v>
      </c>
      <c r="EI506" s="130">
        <f>SUMIF($K$511:$K$601,$K506,EI$511:EI$601)</f>
        <v>0</v>
      </c>
      <c r="EJ506" s="18">
        <f t="shared" si="4065"/>
        <v>0</v>
      </c>
      <c r="EK506" s="136">
        <f>SUMIF($K$511:$K$601,$K506,EK$511:EK$601)</f>
        <v>0</v>
      </c>
      <c r="EL506" s="131">
        <f>SUMIF($K$511:$K$601,$K506,EL$511:EL$601)</f>
        <v>0</v>
      </c>
      <c r="EM506" s="69">
        <f>EL506-EK506</f>
        <v>0</v>
      </c>
      <c r="EN506" s="162">
        <f>SUMIF($K$511:$K$601,$K506,EN$511:EN$601)</f>
        <v>0</v>
      </c>
      <c r="EO506" s="130">
        <f>SUMIF($K$511:$K$601,$K506,EO$511:EO$601)</f>
        <v>0</v>
      </c>
      <c r="EP506" s="18">
        <f t="shared" si="4069"/>
        <v>0</v>
      </c>
      <c r="EQ506" s="136">
        <f>SUMIF($K$511:$K$601,$K506,EQ$511:EQ$601)</f>
        <v>0</v>
      </c>
      <c r="ER506" s="131">
        <f>SUMIF($K$511:$K$601,$K506,ER$511:ER$601)</f>
        <v>0</v>
      </c>
      <c r="ES506" s="69">
        <f>ER506-EQ506</f>
        <v>0</v>
      </c>
      <c r="ET506" s="162">
        <f>SUMIF($K$511:$K$601,$K506,ET$511:ET$601)</f>
        <v>0</v>
      </c>
      <c r="EU506" s="130">
        <f>SUMIF($K$511:$K$601,$K506,EU$511:EU$601)</f>
        <v>0</v>
      </c>
      <c r="EV506" s="18">
        <f t="shared" si="4073"/>
        <v>0</v>
      </c>
      <c r="EW506" s="136">
        <f>SUMIF($K$511:$K$601,$K506,EW$511:EW$601)</f>
        <v>0</v>
      </c>
      <c r="EX506" s="131">
        <f>SUMIF($K$511:$K$601,$K506,EX$511:EX$601)</f>
        <v>0</v>
      </c>
      <c r="EY506" s="69">
        <f>EX506-EW506</f>
        <v>0</v>
      </c>
      <c r="EZ506" s="162">
        <f>SUMIF($K$511:$K$601,$K506,EZ$511:EZ$601)</f>
        <v>0</v>
      </c>
      <c r="FA506" s="130">
        <f>SUMIF($K$511:$K$601,$K506,FA$511:FA$601)</f>
        <v>0</v>
      </c>
      <c r="FB506" s="18">
        <f t="shared" si="4077"/>
        <v>0</v>
      </c>
      <c r="FC506" s="136">
        <f>SUMIF($K$511:$K$601,$K506,FC$511:FC$601)</f>
        <v>0</v>
      </c>
      <c r="FD506" s="131">
        <f>SUMIF($K$511:$K$601,$K506,FD$511:FD$601)</f>
        <v>0</v>
      </c>
      <c r="FE506" s="69">
        <f>FD506-FC506</f>
        <v>0</v>
      </c>
      <c r="FF506" s="162">
        <f>SUMIF($K$511:$K$601,$K506,FF$511:FF$601)</f>
        <v>0</v>
      </c>
      <c r="FG506" s="130">
        <f>SUMIF($K$511:$K$601,$K506,FG$511:FG$601)</f>
        <v>0</v>
      </c>
      <c r="FH506" s="18">
        <f t="shared" si="4081"/>
        <v>0</v>
      </c>
      <c r="FI506" s="136">
        <f>SUMIF($K$511:$K$601,$K506,FI$511:FI$601)</f>
        <v>0</v>
      </c>
      <c r="FJ506" s="131">
        <f>SUMIF($K$511:$K$601,$K506,FJ$511:FJ$601)</f>
        <v>0</v>
      </c>
      <c r="FK506" s="69">
        <f>FJ506-FI506</f>
        <v>0</v>
      </c>
      <c r="FL506" s="162">
        <f>SUMIF($K$511:$K$601,$K506,FL$511:FL$601)</f>
        <v>0</v>
      </c>
      <c r="FM506" s="130">
        <f>SUMIF($K$511:$K$601,$K506,FM$511:FM$601)</f>
        <v>0</v>
      </c>
      <c r="FN506" s="18">
        <f t="shared" si="4085"/>
        <v>0</v>
      </c>
      <c r="FO506" s="136">
        <f>SUMIF($K$511:$K$601,$K506,FO$511:FO$601)</f>
        <v>0</v>
      </c>
      <c r="FP506" s="131">
        <f>SUMIF($K$511:$K$601,$K506,FP$511:FP$601)</f>
        <v>0</v>
      </c>
      <c r="FQ506" s="69">
        <f>FP506-FO506</f>
        <v>0</v>
      </c>
      <c r="FR506" s="162">
        <f>SUMIF($K$511:$K$601,$K506,FR$511:FR$601)</f>
        <v>0</v>
      </c>
      <c r="FS506" s="130">
        <f>SUMIF($K$511:$K$601,$K506,FS$511:FS$601)</f>
        <v>0</v>
      </c>
      <c r="FT506" s="18">
        <f t="shared" si="4089"/>
        <v>0</v>
      </c>
      <c r="FU506" s="136">
        <f>SUMIF($K$511:$K$601,$K506,FU$511:FU$601)</f>
        <v>0</v>
      </c>
      <c r="FV506" s="131">
        <f>SUMIF($K$511:$K$601,$K506,FV$511:FV$601)</f>
        <v>0</v>
      </c>
      <c r="FW506" s="69">
        <f>FV506-FU506</f>
        <v>0</v>
      </c>
      <c r="FX506" s="162">
        <f>SUMIF($K$511:$K$601,$K506,FX$511:FX$601)</f>
        <v>0</v>
      </c>
      <c r="FY506" s="130">
        <f>SUMIF($K$511:$K$601,$K506,FY$511:FY$601)</f>
        <v>0</v>
      </c>
      <c r="FZ506" s="18">
        <f t="shared" si="4093"/>
        <v>0</v>
      </c>
      <c r="GA506" s="136">
        <f>SUMIF($K$511:$K$601,$K506,GA$511:GA$601)</f>
        <v>0</v>
      </c>
      <c r="GB506" s="131">
        <f>SUMIF($K$511:$K$601,$K506,GB$511:GB$601)</f>
        <v>0</v>
      </c>
      <c r="GC506" s="69">
        <f>GB506-GA506</f>
        <v>0</v>
      </c>
      <c r="GD506" s="162">
        <f>SUMIF($K$511:$K$601,$K506,GD$511:GD$601)</f>
        <v>0</v>
      </c>
      <c r="GE506" s="130">
        <f>SUMIF($K$511:$K$601,$K506,GE$511:GE$601)</f>
        <v>0</v>
      </c>
      <c r="GF506" s="18">
        <f t="shared" si="4097"/>
        <v>0</v>
      </c>
      <c r="GG506" s="136">
        <f>SUMIF($K$511:$K$601,$K506,GG$511:GG$601)</f>
        <v>0</v>
      </c>
      <c r="GH506" s="131">
        <f>SUMIF($K$511:$K$601,$K506,GH$511:GH$601)</f>
        <v>0</v>
      </c>
      <c r="GI506" s="69">
        <f>GH506-GG506</f>
        <v>0</v>
      </c>
      <c r="GJ506" s="162">
        <f>SUMIF($K$511:$K$601,$K506,GJ$511:GJ$601)</f>
        <v>0</v>
      </c>
      <c r="GK506" s="130">
        <f>SUMIF($K$511:$K$601,$K506,GK$511:GK$601)</f>
        <v>0</v>
      </c>
      <c r="GL506" s="18">
        <f t="shared" si="4101"/>
        <v>0</v>
      </c>
      <c r="GM506" s="136">
        <f>SUMIF($K$511:$K$601,$K506,GM$511:GM$601)</f>
        <v>0</v>
      </c>
      <c r="GN506" s="131">
        <f>SUMIF($K$511:$K$601,$K506,GN$511:GN$601)</f>
        <v>0</v>
      </c>
      <c r="GO506" s="69">
        <f>GN506-GM506</f>
        <v>0</v>
      </c>
      <c r="GP506" s="162">
        <f>SUMIF($K$511:$K$601,$K506,GP$511:GP$601)</f>
        <v>0</v>
      </c>
      <c r="GQ506" s="130">
        <f>SUMIF($K$511:$K$601,$K506,GQ$511:GQ$601)</f>
        <v>0</v>
      </c>
      <c r="GR506" s="18">
        <f t="shared" si="4105"/>
        <v>0</v>
      </c>
      <c r="GS506" s="136">
        <f>SUMIF($K$511:$K$601,$K506,GS$511:GS$601)</f>
        <v>0</v>
      </c>
      <c r="GT506" s="131">
        <f>SUMIF($K$511:$K$601,$K506,GT$511:GT$601)</f>
        <v>0</v>
      </c>
      <c r="GU506" s="69">
        <f>GT506-GS506</f>
        <v>0</v>
      </c>
      <c r="GV506" s="162">
        <f>SUMIF($K$511:$K$601,$K506,GV$511:GV$601)</f>
        <v>0</v>
      </c>
      <c r="GW506" s="130">
        <f>SUMIF($K$511:$K$601,$K506,GW$511:GW$601)</f>
        <v>0</v>
      </c>
      <c r="GX506" s="18">
        <f t="shared" si="4109"/>
        <v>0</v>
      </c>
      <c r="GY506" s="136">
        <f>SUMIF($K$511:$K$601,$K506,GY$511:GY$601)</f>
        <v>0</v>
      </c>
      <c r="GZ506" s="131">
        <f>SUMIF($K$511:$K$601,$K506,GZ$511:GZ$601)</f>
        <v>0</v>
      </c>
      <c r="HA506" s="69">
        <f>GZ506-GY506</f>
        <v>0</v>
      </c>
      <c r="HB506" s="162">
        <f>SUMIF($K$511:$K$601,$K506,HB$511:HB$601)</f>
        <v>0</v>
      </c>
      <c r="HC506" s="130">
        <f>SUMIF($K$511:$K$601,$K506,HC$511:HC$601)</f>
        <v>0</v>
      </c>
      <c r="HD506" s="18">
        <f t="shared" si="4113"/>
        <v>0</v>
      </c>
      <c r="HE506" s="136">
        <f>SUMIF($K$511:$K$601,$K506,HE$511:HE$601)</f>
        <v>0</v>
      </c>
      <c r="HF506" s="131">
        <f>SUMIF($K$511:$K$601,$K506,HF$511:HF$601)</f>
        <v>0</v>
      </c>
      <c r="HG506" s="69">
        <f>HF506-HE506</f>
        <v>0</v>
      </c>
      <c r="HH506" s="162">
        <f>SUMIF($K$511:$K$601,$K506,HH$511:HH$601)</f>
        <v>0</v>
      </c>
      <c r="HI506" s="130">
        <f>SUMIF($K$511:$K$601,$K506,HI$511:HI$601)</f>
        <v>0</v>
      </c>
      <c r="HJ506" s="18">
        <f t="shared" si="4117"/>
        <v>0</v>
      </c>
      <c r="HK506" s="136">
        <f>SUMIF($K$511:$K$601,$K506,HK$511:HK$601)</f>
        <v>0</v>
      </c>
      <c r="HL506" s="131">
        <f>SUMIF($K$511:$K$601,$K506,HL$511:HL$601)</f>
        <v>0</v>
      </c>
      <c r="HM506" s="69">
        <f>HL506-HK506</f>
        <v>0</v>
      </c>
      <c r="HN506" s="162">
        <f>SUMIF($K$511:$K$601,$K506,HN$511:HN$601)</f>
        <v>0</v>
      </c>
      <c r="HO506" s="130">
        <f>SUMIF($K$511:$K$601,$K506,HO$511:HO$601)</f>
        <v>0</v>
      </c>
      <c r="HP506" s="18">
        <f t="shared" si="4121"/>
        <v>0</v>
      </c>
      <c r="HQ506" s="136">
        <f>SUMIF($K$511:$K$601,$K506,HQ$511:HQ$601)</f>
        <v>0</v>
      </c>
      <c r="HR506" s="131">
        <f>SUMIF($K$511:$K$601,$K506,HR$511:HR$601)</f>
        <v>0</v>
      </c>
      <c r="HS506" s="69">
        <f>HR506-HQ506</f>
        <v>0</v>
      </c>
      <c r="HT506" s="162">
        <f>SUMIF($K$511:$K$601,$K506,HT$511:HT$601)</f>
        <v>0</v>
      </c>
      <c r="HU506" s="130">
        <f>SUMIF($K$511:$K$601,$K506,HU$511:HU$601)</f>
        <v>0</v>
      </c>
      <c r="HV506" s="18">
        <f t="shared" si="4125"/>
        <v>0</v>
      </c>
      <c r="HW506" s="17"/>
      <c r="HX506" s="85"/>
      <c r="HY506" s="85"/>
      <c r="HZ506" s="2" t="str">
        <f t="shared" si="3850"/>
        <v>СКРЫТЬ</v>
      </c>
    </row>
    <row r="507" spans="1:234" ht="13.5" hidden="1" customHeight="1" x14ac:dyDescent="0.2">
      <c r="A507" s="37"/>
      <c r="B507" s="22"/>
      <c r="C507" s="22"/>
      <c r="D507" s="100"/>
      <c r="E507" s="100"/>
      <c r="F507" s="100"/>
      <c r="G507" s="22"/>
      <c r="H507" s="22" t="s">
        <v>94</v>
      </c>
      <c r="I507" s="42">
        <v>496</v>
      </c>
      <c r="J507" s="102">
        <f>SUBTOTAL(103,I$12:I507)*1</f>
        <v>95</v>
      </c>
      <c r="K507" s="108" t="s">
        <v>9</v>
      </c>
      <c r="L507" s="17"/>
      <c r="M507" s="267"/>
      <c r="N507" s="255"/>
      <c r="O507" s="118"/>
      <c r="P507" s="162"/>
      <c r="Q507" s="163"/>
      <c r="R507" s="163"/>
      <c r="S507" s="123"/>
      <c r="T507" s="123"/>
      <c r="U507" s="91"/>
      <c r="V507" s="91"/>
      <c r="W507" s="120"/>
      <c r="X507" s="178"/>
      <c r="Y507" s="128"/>
      <c r="Z507" s="179"/>
      <c r="AA507" s="127"/>
      <c r="AB507" s="67"/>
      <c r="AC507" s="69"/>
      <c r="AD507" s="226"/>
      <c r="AE507" s="227"/>
      <c r="AF507" s="225"/>
      <c r="AG507" s="228"/>
      <c r="AH507" s="217"/>
      <c r="AI507" s="229"/>
      <c r="AJ507" s="228"/>
      <c r="AK507" s="217"/>
      <c r="AL507" s="229"/>
      <c r="AM507" s="228"/>
      <c r="AN507" s="217"/>
      <c r="AO507" s="229"/>
      <c r="AP507" s="228"/>
      <c r="AQ507" s="217"/>
      <c r="AR507" s="229"/>
      <c r="AS507" s="136"/>
      <c r="AT507" s="131"/>
      <c r="AU507" s="69"/>
      <c r="AV507" s="162">
        <f>SUMIF($K$511:$K$601,$K507,AV$511:AV$601)</f>
        <v>36</v>
      </c>
      <c r="AW507" s="130">
        <f>SUMIF($K$511:$K$601,$K507,AW$511:AW$601)</f>
        <v>138</v>
      </c>
      <c r="AX507" s="18">
        <f t="shared" si="4005"/>
        <v>102</v>
      </c>
      <c r="AY507" s="136"/>
      <c r="AZ507" s="131"/>
      <c r="BA507" s="69"/>
      <c r="BB507" s="162">
        <f>SUMIF($K$511:$K$601,$K507,BB$511:BB$601)</f>
        <v>46</v>
      </c>
      <c r="BC507" s="130">
        <f>SUMIF($K$511:$K$601,$K507,BC$511:BC$601)</f>
        <v>182</v>
      </c>
      <c r="BD507" s="18">
        <f t="shared" si="4009"/>
        <v>136</v>
      </c>
      <c r="BE507" s="136"/>
      <c r="BF507" s="131"/>
      <c r="BG507" s="69"/>
      <c r="BH507" s="162">
        <f>SUMIF($K$511:$K$601,$K507,BH$511:BH$601)</f>
        <v>46</v>
      </c>
      <c r="BI507" s="130">
        <f>SUMIF($K$511:$K$601,$K507,BI$511:BI$601)</f>
        <v>182</v>
      </c>
      <c r="BJ507" s="18">
        <f t="shared" si="4013"/>
        <v>136</v>
      </c>
      <c r="BK507" s="136"/>
      <c r="BL507" s="131"/>
      <c r="BM507" s="69"/>
      <c r="BN507" s="162">
        <f>SUMIF($K$511:$K$601,$K507,BN$511:BN$601)</f>
        <v>46</v>
      </c>
      <c r="BO507" s="130">
        <f>SUMIF($K$511:$K$601,$K507,BO$511:BO$601)</f>
        <v>181</v>
      </c>
      <c r="BP507" s="18">
        <f t="shared" si="4017"/>
        <v>135</v>
      </c>
      <c r="BQ507" s="136"/>
      <c r="BR507" s="131"/>
      <c r="BS507" s="69"/>
      <c r="BT507" s="162">
        <f>SUMIF($K$511:$K$601,$K507,BT$511:BT$601)</f>
        <v>46</v>
      </c>
      <c r="BU507" s="130">
        <f>SUMIF($K$511:$K$601,$K507,BU$511:BU$601)</f>
        <v>181</v>
      </c>
      <c r="BV507" s="18">
        <f t="shared" si="4021"/>
        <v>135</v>
      </c>
      <c r="BW507" s="136"/>
      <c r="BX507" s="131"/>
      <c r="BY507" s="69"/>
      <c r="BZ507" s="162">
        <f>SUMIF($K$511:$K$601,$K507,BZ$511:BZ$601)</f>
        <v>46</v>
      </c>
      <c r="CA507" s="130">
        <f>SUMIF($K$511:$K$601,$K507,CA$511:CA$601)</f>
        <v>181</v>
      </c>
      <c r="CB507" s="18">
        <f t="shared" si="4025"/>
        <v>135</v>
      </c>
      <c r="CC507" s="136"/>
      <c r="CD507" s="131"/>
      <c r="CE507" s="69"/>
      <c r="CF507" s="162">
        <f>SUMIF($K$511:$K$601,$K507,CF$511:CF$601)</f>
        <v>688</v>
      </c>
      <c r="CG507" s="130">
        <f>SUMIF($K$511:$K$601,$K507,CG$511:CG$601)</f>
        <v>624</v>
      </c>
      <c r="CH507" s="18">
        <f t="shared" si="4029"/>
        <v>-64</v>
      </c>
      <c r="CI507" s="136"/>
      <c r="CJ507" s="131"/>
      <c r="CK507" s="69"/>
      <c r="CL507" s="162">
        <f>SUMIF($K$511:$K$601,$K507,CL$511:CL$601)</f>
        <v>688</v>
      </c>
      <c r="CM507" s="130">
        <f>SUMIF($K$511:$K$601,$K507,CM$511:CM$601)</f>
        <v>595</v>
      </c>
      <c r="CN507" s="18">
        <f t="shared" si="4033"/>
        <v>-93</v>
      </c>
      <c r="CO507" s="136"/>
      <c r="CP507" s="131"/>
      <c r="CQ507" s="69"/>
      <c r="CR507" s="162">
        <f>SUMIF($K$511:$K$601,$K507,CR$511:CR$601)</f>
        <v>688</v>
      </c>
      <c r="CS507" s="130">
        <f>SUMIF($K$511:$K$601,$K507,CS$511:CS$601)</f>
        <v>630</v>
      </c>
      <c r="CT507" s="18">
        <f t="shared" si="4037"/>
        <v>-58</v>
      </c>
      <c r="CU507" s="136"/>
      <c r="CV507" s="131"/>
      <c r="CW507" s="69"/>
      <c r="CX507" s="162">
        <f>SUMIF($K$511:$K$601,$K507,CX$511:CX$601)</f>
        <v>688</v>
      </c>
      <c r="CY507" s="130">
        <f>SUMIF($K$511:$K$601,$K507,CY$511:CY$601)</f>
        <v>630</v>
      </c>
      <c r="CZ507" s="18">
        <f t="shared" si="4041"/>
        <v>-58</v>
      </c>
      <c r="DA507" s="136"/>
      <c r="DB507" s="131"/>
      <c r="DC507" s="69"/>
      <c r="DD507" s="162">
        <f>SUMIF($K$511:$K$601,$K507,DD$511:DD$601)</f>
        <v>688</v>
      </c>
      <c r="DE507" s="130">
        <f>SUMIF($K$511:$K$601,$K507,DE$511:DE$601)</f>
        <v>594</v>
      </c>
      <c r="DF507" s="18">
        <f t="shared" si="4045"/>
        <v>-94</v>
      </c>
      <c r="DG507" s="136"/>
      <c r="DH507" s="131"/>
      <c r="DI507" s="69"/>
      <c r="DJ507" s="162">
        <f>SUMIF($K$511:$K$601,$K507,DJ$511:DJ$601)</f>
        <v>688</v>
      </c>
      <c r="DK507" s="130">
        <f>SUMIF($K$511:$K$601,$K507,DK$511:DK$601)</f>
        <v>594</v>
      </c>
      <c r="DL507" s="18">
        <f t="shared" si="4049"/>
        <v>-94</v>
      </c>
      <c r="DM507" s="136"/>
      <c r="DN507" s="131"/>
      <c r="DO507" s="69"/>
      <c r="DP507" s="162">
        <f>SUMIF($K$511:$K$601,$K507,DP$511:DP$601)</f>
        <v>688</v>
      </c>
      <c r="DQ507" s="130">
        <f>SUMIF($K$511:$K$601,$K507,DQ$511:DQ$601)</f>
        <v>594</v>
      </c>
      <c r="DR507" s="18">
        <f t="shared" si="4053"/>
        <v>-94</v>
      </c>
      <c r="DS507" s="136"/>
      <c r="DT507" s="131"/>
      <c r="DU507" s="69"/>
      <c r="DV507" s="162">
        <f>SUMIF($K$511:$K$601,$K507,DV$511:DV$601)</f>
        <v>688</v>
      </c>
      <c r="DW507" s="130">
        <f>SUMIF($K$511:$K$601,$K507,DW$511:DW$601)</f>
        <v>594</v>
      </c>
      <c r="DX507" s="18">
        <f t="shared" si="4057"/>
        <v>-94</v>
      </c>
      <c r="DY507" s="136"/>
      <c r="DZ507" s="131"/>
      <c r="EA507" s="69"/>
      <c r="EB507" s="162">
        <f>SUMIF($K$511:$K$601,$K507,EB$511:EB$601)</f>
        <v>688</v>
      </c>
      <c r="EC507" s="130">
        <f>SUMIF($K$511:$K$601,$K507,EC$511:EC$601)</f>
        <v>448</v>
      </c>
      <c r="ED507" s="18">
        <f t="shared" si="4061"/>
        <v>-240</v>
      </c>
      <c r="EE507" s="136"/>
      <c r="EF507" s="131"/>
      <c r="EG507" s="69"/>
      <c r="EH507" s="162">
        <f>SUMIF($K$511:$K$601,$K507,EH$511:EH$601)</f>
        <v>688</v>
      </c>
      <c r="EI507" s="130">
        <f>SUMIF($K$511:$K$601,$K507,EI$511:EI$601)</f>
        <v>567</v>
      </c>
      <c r="EJ507" s="18">
        <f t="shared" si="4065"/>
        <v>-121</v>
      </c>
      <c r="EK507" s="136"/>
      <c r="EL507" s="131"/>
      <c r="EM507" s="69"/>
      <c r="EN507" s="162">
        <f>SUMIF($K$511:$K$601,$K507,EN$511:EN$601)</f>
        <v>688</v>
      </c>
      <c r="EO507" s="130">
        <f>SUMIF($K$511:$K$601,$K507,EO$511:EO$601)</f>
        <v>567</v>
      </c>
      <c r="EP507" s="18">
        <f t="shared" si="4069"/>
        <v>-121</v>
      </c>
      <c r="EQ507" s="136"/>
      <c r="ER507" s="131"/>
      <c r="ES507" s="69"/>
      <c r="ET507" s="162">
        <f>SUMIF($K$511:$K$601,$K507,ET$511:ET$601)</f>
        <v>688</v>
      </c>
      <c r="EU507" s="130">
        <f>SUMIF($K$511:$K$601,$K507,EU$511:EU$601)</f>
        <v>642</v>
      </c>
      <c r="EV507" s="18">
        <f t="shared" si="4073"/>
        <v>-46</v>
      </c>
      <c r="EW507" s="136"/>
      <c r="EX507" s="131"/>
      <c r="EY507" s="69"/>
      <c r="EZ507" s="162">
        <f>SUMIF($K$511:$K$601,$K507,EZ$511:EZ$601)</f>
        <v>688</v>
      </c>
      <c r="FA507" s="130">
        <f>SUMIF($K$511:$K$601,$K507,FA$511:FA$601)</f>
        <v>642</v>
      </c>
      <c r="FB507" s="18">
        <f t="shared" si="4077"/>
        <v>-46</v>
      </c>
      <c r="FC507" s="136"/>
      <c r="FD507" s="131"/>
      <c r="FE507" s="69"/>
      <c r="FF507" s="162">
        <f>SUMIF($K$511:$K$601,$K507,FF$511:FF$601)</f>
        <v>688</v>
      </c>
      <c r="FG507" s="130">
        <f>SUMIF($K$511:$K$601,$K507,FG$511:FG$601)</f>
        <v>636</v>
      </c>
      <c r="FH507" s="18">
        <f t="shared" si="4081"/>
        <v>-52</v>
      </c>
      <c r="FI507" s="136"/>
      <c r="FJ507" s="131"/>
      <c r="FK507" s="69"/>
      <c r="FL507" s="162">
        <f>SUMIF($K$511:$K$601,$K507,FL$511:FL$601)</f>
        <v>688</v>
      </c>
      <c r="FM507" s="130">
        <f>SUMIF($K$511:$K$601,$K507,FM$511:FM$601)</f>
        <v>636</v>
      </c>
      <c r="FN507" s="18">
        <f t="shared" si="4085"/>
        <v>-52</v>
      </c>
      <c r="FO507" s="136"/>
      <c r="FP507" s="131"/>
      <c r="FQ507" s="69"/>
      <c r="FR507" s="162">
        <f>SUMIF($K$511:$K$601,$K507,FR$511:FR$601)</f>
        <v>688</v>
      </c>
      <c r="FS507" s="130">
        <f>SUMIF($K$511:$K$601,$K507,FS$511:FS$601)</f>
        <v>636</v>
      </c>
      <c r="FT507" s="18">
        <f t="shared" si="4089"/>
        <v>-52</v>
      </c>
      <c r="FU507" s="136"/>
      <c r="FV507" s="131"/>
      <c r="FW507" s="69"/>
      <c r="FX507" s="162">
        <f>SUMIF($K$511:$K$601,$K507,FX$511:FX$601)</f>
        <v>688</v>
      </c>
      <c r="FY507" s="130">
        <f>SUMIF($K$511:$K$601,$K507,FY$511:FY$601)</f>
        <v>636</v>
      </c>
      <c r="FZ507" s="18">
        <f t="shared" si="4093"/>
        <v>-52</v>
      </c>
      <c r="GA507" s="136"/>
      <c r="GB507" s="131"/>
      <c r="GC507" s="69"/>
      <c r="GD507" s="162">
        <f>SUMIF($K$511:$K$601,$K507,GD$511:GD$601)</f>
        <v>688</v>
      </c>
      <c r="GE507" s="130">
        <f>SUMIF($K$511:$K$601,$K507,GE$511:GE$601)</f>
        <v>668</v>
      </c>
      <c r="GF507" s="18">
        <f t="shared" si="4097"/>
        <v>-20</v>
      </c>
      <c r="GG507" s="136"/>
      <c r="GH507" s="131"/>
      <c r="GI507" s="69"/>
      <c r="GJ507" s="162">
        <f>SUMIF($K$511:$K$601,$K507,GJ$511:GJ$601)</f>
        <v>688</v>
      </c>
      <c r="GK507" s="130">
        <f>SUMIF($K$511:$K$601,$K507,GK$511:GK$601)</f>
        <v>668</v>
      </c>
      <c r="GL507" s="18">
        <f t="shared" si="4101"/>
        <v>-20</v>
      </c>
      <c r="GM507" s="136"/>
      <c r="GN507" s="131"/>
      <c r="GO507" s="69"/>
      <c r="GP507" s="162">
        <f>SUMIF($K$511:$K$601,$K507,GP$511:GP$601)</f>
        <v>688</v>
      </c>
      <c r="GQ507" s="130">
        <f>SUMIF($K$511:$K$601,$K507,GQ$511:GQ$601)</f>
        <v>643</v>
      </c>
      <c r="GR507" s="18">
        <f t="shared" si="4105"/>
        <v>-45</v>
      </c>
      <c r="GS507" s="136"/>
      <c r="GT507" s="131"/>
      <c r="GU507" s="69"/>
      <c r="GV507" s="162">
        <f>SUMIF($K$511:$K$601,$K507,GV$511:GV$601)</f>
        <v>688</v>
      </c>
      <c r="GW507" s="130">
        <f>SUMIF($K$511:$K$601,$K507,GW$511:GW$601)</f>
        <v>643</v>
      </c>
      <c r="GX507" s="18">
        <f t="shared" si="4109"/>
        <v>-45</v>
      </c>
      <c r="GY507" s="136"/>
      <c r="GZ507" s="131"/>
      <c r="HA507" s="69"/>
      <c r="HB507" s="162">
        <f>SUMIF($K$511:$K$601,$K507,HB$511:HB$601)</f>
        <v>688</v>
      </c>
      <c r="HC507" s="130">
        <f>SUMIF($K$511:$K$601,$K507,HC$511:HC$601)</f>
        <v>643</v>
      </c>
      <c r="HD507" s="18">
        <f t="shared" si="4113"/>
        <v>-45</v>
      </c>
      <c r="HE507" s="136"/>
      <c r="HF507" s="131"/>
      <c r="HG507" s="69"/>
      <c r="HH507" s="162">
        <f>SUMIF($K$511:$K$601,$K507,HH$511:HH$601)</f>
        <v>0</v>
      </c>
      <c r="HI507" s="130">
        <f>SUMIF($K$511:$K$601,$K507,HI$511:HI$601)</f>
        <v>0</v>
      </c>
      <c r="HJ507" s="18">
        <f t="shared" si="4117"/>
        <v>0</v>
      </c>
      <c r="HK507" s="136"/>
      <c r="HL507" s="131"/>
      <c r="HM507" s="69"/>
      <c r="HN507" s="162">
        <f>SUMIF($K$511:$K$601,$K507,HN$511:HN$601)</f>
        <v>0</v>
      </c>
      <c r="HO507" s="130">
        <f>SUMIF($K$511:$K$601,$K507,HO$511:HO$601)</f>
        <v>0</v>
      </c>
      <c r="HP507" s="18">
        <f t="shared" si="4121"/>
        <v>0</v>
      </c>
      <c r="HQ507" s="136"/>
      <c r="HR507" s="131"/>
      <c r="HS507" s="69"/>
      <c r="HT507" s="162">
        <f>SUMIF($K$511:$K$601,$K507,HT$511:HT$601)</f>
        <v>0</v>
      </c>
      <c r="HU507" s="130">
        <f>SUMIF($K$511:$K$601,$K507,HU$511:HU$601)</f>
        <v>0</v>
      </c>
      <c r="HV507" s="18">
        <f t="shared" si="4125"/>
        <v>0</v>
      </c>
      <c r="HW507" s="17"/>
      <c r="HX507" s="85"/>
      <c r="HY507" s="85"/>
      <c r="HZ507" s="2" t="str">
        <f t="shared" si="3850"/>
        <v>СКРЫТЬ</v>
      </c>
    </row>
    <row r="508" spans="1:234" s="81" customFormat="1" collapsed="1" x14ac:dyDescent="0.2">
      <c r="A508" s="31"/>
      <c r="B508" s="30"/>
      <c r="C508" s="29" t="e">
        <f>IF(AND(#REF!&gt;85%,#REF!&gt;85%),"скрыть","")</f>
        <v>#REF!</v>
      </c>
      <c r="D508" s="28" t="s">
        <v>2</v>
      </c>
      <c r="E508" s="28" t="s">
        <v>1</v>
      </c>
      <c r="F508" s="28"/>
      <c r="G508" s="27"/>
      <c r="H508" s="27"/>
      <c r="I508" s="42">
        <v>497</v>
      </c>
      <c r="J508" s="102">
        <f>SUBTOTAL(103,I$12:I508)*1</f>
        <v>96</v>
      </c>
      <c r="K508" s="104" t="s">
        <v>20</v>
      </c>
      <c r="L508" s="110"/>
      <c r="M508" s="266"/>
      <c r="N508" s="254"/>
      <c r="O508" s="150"/>
      <c r="P508" s="160"/>
      <c r="Q508" s="161"/>
      <c r="R508" s="161"/>
      <c r="S508" s="125"/>
      <c r="T508" s="125"/>
      <c r="U508" s="125"/>
      <c r="V508" s="125"/>
      <c r="W508" s="82"/>
      <c r="X508" s="132"/>
      <c r="Y508" s="133"/>
      <c r="Z508" s="133"/>
      <c r="AA508" s="133"/>
      <c r="AB508" s="26"/>
      <c r="AC508" s="188"/>
      <c r="AD508" s="230"/>
      <c r="AE508" s="231"/>
      <c r="AF508" s="232"/>
      <c r="AG508" s="223"/>
      <c r="AH508" s="216"/>
      <c r="AI508" s="224"/>
      <c r="AJ508" s="223"/>
      <c r="AK508" s="216"/>
      <c r="AL508" s="224"/>
      <c r="AM508" s="223"/>
      <c r="AN508" s="216"/>
      <c r="AO508" s="224"/>
      <c r="AP508" s="223"/>
      <c r="AQ508" s="216"/>
      <c r="AR508" s="224"/>
      <c r="AS508" s="132"/>
      <c r="AT508" s="133"/>
      <c r="AU508" s="188"/>
      <c r="AV508" s="160"/>
      <c r="AW508" s="125"/>
      <c r="AX508" s="134"/>
      <c r="AY508" s="132"/>
      <c r="AZ508" s="133"/>
      <c r="BA508" s="188"/>
      <c r="BB508" s="160"/>
      <c r="BC508" s="125"/>
      <c r="BD508" s="134"/>
      <c r="BE508" s="132"/>
      <c r="BF508" s="133"/>
      <c r="BG508" s="188"/>
      <c r="BH508" s="160"/>
      <c r="BI508" s="125"/>
      <c r="BJ508" s="134"/>
      <c r="BK508" s="132"/>
      <c r="BL508" s="133"/>
      <c r="BM508" s="188"/>
      <c r="BN508" s="160"/>
      <c r="BO508" s="125"/>
      <c r="BP508" s="134"/>
      <c r="BQ508" s="132"/>
      <c r="BR508" s="133"/>
      <c r="BS508" s="188"/>
      <c r="BT508" s="160"/>
      <c r="BU508" s="125"/>
      <c r="BV508" s="134"/>
      <c r="BW508" s="132"/>
      <c r="BX508" s="133"/>
      <c r="BY508" s="188"/>
      <c r="BZ508" s="160"/>
      <c r="CA508" s="125"/>
      <c r="CB508" s="134"/>
      <c r="CC508" s="132"/>
      <c r="CD508" s="133"/>
      <c r="CE508" s="188"/>
      <c r="CF508" s="160"/>
      <c r="CG508" s="125"/>
      <c r="CH508" s="134"/>
      <c r="CI508" s="132"/>
      <c r="CJ508" s="133"/>
      <c r="CK508" s="188"/>
      <c r="CL508" s="160"/>
      <c r="CM508" s="125"/>
      <c r="CN508" s="134"/>
      <c r="CO508" s="132"/>
      <c r="CP508" s="133"/>
      <c r="CQ508" s="188"/>
      <c r="CR508" s="160"/>
      <c r="CS508" s="125"/>
      <c r="CT508" s="134"/>
      <c r="CU508" s="132"/>
      <c r="CV508" s="133"/>
      <c r="CW508" s="188"/>
      <c r="CX508" s="160"/>
      <c r="CY508" s="125"/>
      <c r="CZ508" s="134"/>
      <c r="DA508" s="132"/>
      <c r="DB508" s="133"/>
      <c r="DC508" s="188"/>
      <c r="DD508" s="160"/>
      <c r="DE508" s="125"/>
      <c r="DF508" s="134"/>
      <c r="DG508" s="132"/>
      <c r="DH508" s="133"/>
      <c r="DI508" s="188"/>
      <c r="DJ508" s="160"/>
      <c r="DK508" s="125"/>
      <c r="DL508" s="134"/>
      <c r="DM508" s="132"/>
      <c r="DN508" s="133"/>
      <c r="DO508" s="188"/>
      <c r="DP508" s="160"/>
      <c r="DQ508" s="125"/>
      <c r="DR508" s="134"/>
      <c r="DS508" s="132"/>
      <c r="DT508" s="133"/>
      <c r="DU508" s="188"/>
      <c r="DV508" s="160"/>
      <c r="DW508" s="125"/>
      <c r="DX508" s="134"/>
      <c r="DY508" s="132"/>
      <c r="DZ508" s="133"/>
      <c r="EA508" s="188"/>
      <c r="EB508" s="160"/>
      <c r="EC508" s="125"/>
      <c r="ED508" s="134"/>
      <c r="EE508" s="132"/>
      <c r="EF508" s="133"/>
      <c r="EG508" s="188"/>
      <c r="EH508" s="160"/>
      <c r="EI508" s="125"/>
      <c r="EJ508" s="134"/>
      <c r="EK508" s="132"/>
      <c r="EL508" s="133"/>
      <c r="EM508" s="188"/>
      <c r="EN508" s="160"/>
      <c r="EO508" s="125"/>
      <c r="EP508" s="134"/>
      <c r="EQ508" s="132"/>
      <c r="ER508" s="133"/>
      <c r="ES508" s="188"/>
      <c r="ET508" s="160"/>
      <c r="EU508" s="125"/>
      <c r="EV508" s="134"/>
      <c r="EW508" s="132"/>
      <c r="EX508" s="133"/>
      <c r="EY508" s="188"/>
      <c r="EZ508" s="160"/>
      <c r="FA508" s="125"/>
      <c r="FB508" s="134"/>
      <c r="FC508" s="132"/>
      <c r="FD508" s="133"/>
      <c r="FE508" s="188"/>
      <c r="FF508" s="160"/>
      <c r="FG508" s="125"/>
      <c r="FH508" s="134"/>
      <c r="FI508" s="132"/>
      <c r="FJ508" s="133"/>
      <c r="FK508" s="188"/>
      <c r="FL508" s="160"/>
      <c r="FM508" s="125"/>
      <c r="FN508" s="134"/>
      <c r="FO508" s="132"/>
      <c r="FP508" s="133"/>
      <c r="FQ508" s="188"/>
      <c r="FR508" s="160"/>
      <c r="FS508" s="125"/>
      <c r="FT508" s="134"/>
      <c r="FU508" s="132"/>
      <c r="FV508" s="133"/>
      <c r="FW508" s="188"/>
      <c r="FX508" s="160"/>
      <c r="FY508" s="125"/>
      <c r="FZ508" s="134"/>
      <c r="GA508" s="132"/>
      <c r="GB508" s="133"/>
      <c r="GC508" s="188"/>
      <c r="GD508" s="160"/>
      <c r="GE508" s="125"/>
      <c r="GF508" s="134"/>
      <c r="GG508" s="132"/>
      <c r="GH508" s="133"/>
      <c r="GI508" s="188"/>
      <c r="GJ508" s="160"/>
      <c r="GK508" s="125"/>
      <c r="GL508" s="134"/>
      <c r="GM508" s="132"/>
      <c r="GN508" s="133"/>
      <c r="GO508" s="188"/>
      <c r="GP508" s="160"/>
      <c r="GQ508" s="125"/>
      <c r="GR508" s="134"/>
      <c r="GS508" s="132"/>
      <c r="GT508" s="133"/>
      <c r="GU508" s="188"/>
      <c r="GV508" s="160"/>
      <c r="GW508" s="125"/>
      <c r="GX508" s="134"/>
      <c r="GY508" s="132"/>
      <c r="GZ508" s="133"/>
      <c r="HA508" s="188"/>
      <c r="HB508" s="160"/>
      <c r="HC508" s="125"/>
      <c r="HD508" s="134"/>
      <c r="HE508" s="132"/>
      <c r="HF508" s="133"/>
      <c r="HG508" s="188"/>
      <c r="HH508" s="160"/>
      <c r="HI508" s="125"/>
      <c r="HJ508" s="134"/>
      <c r="HK508" s="132"/>
      <c r="HL508" s="133"/>
      <c r="HM508" s="188"/>
      <c r="HN508" s="160"/>
      <c r="HO508" s="125"/>
      <c r="HP508" s="134"/>
      <c r="HQ508" s="132"/>
      <c r="HR508" s="133"/>
      <c r="HS508" s="188"/>
      <c r="HT508" s="160"/>
      <c r="HU508" s="125"/>
      <c r="HV508" s="134"/>
      <c r="HW508" s="110"/>
      <c r="HX508" s="292"/>
      <c r="HY508" s="209">
        <v>1</v>
      </c>
      <c r="HZ508" s="2">
        <f t="shared" si="3850"/>
        <v>1</v>
      </c>
    </row>
    <row r="509" spans="1:234" s="23" customFormat="1" x14ac:dyDescent="0.2">
      <c r="B509" s="25"/>
      <c r="C509" s="15" t="e">
        <f>IF(AND(#REF!&gt;85%,#REF!&gt;85%),"скрыть","")</f>
        <v>#REF!</v>
      </c>
      <c r="D509" s="14" t="s">
        <v>2</v>
      </c>
      <c r="E509" s="14" t="s">
        <v>1</v>
      </c>
      <c r="F509" s="14" t="s">
        <v>19</v>
      </c>
      <c r="G509" s="22"/>
      <c r="H509" s="22"/>
      <c r="I509" s="42">
        <v>498</v>
      </c>
      <c r="J509" s="102">
        <f>SUBTOTAL(103,I$12:I509)*1</f>
        <v>97</v>
      </c>
      <c r="K509" s="107" t="s">
        <v>88</v>
      </c>
      <c r="L509" s="111"/>
      <c r="M509" s="268"/>
      <c r="N509" s="256"/>
      <c r="O509" s="151"/>
      <c r="P509" s="164"/>
      <c r="Q509" s="165"/>
      <c r="R509" s="165"/>
      <c r="S509" s="126"/>
      <c r="T509" s="126"/>
      <c r="U509" s="126"/>
      <c r="V509" s="126"/>
      <c r="W509" s="41"/>
      <c r="X509" s="180"/>
      <c r="Y509" s="181"/>
      <c r="Z509" s="181"/>
      <c r="AA509" s="181"/>
      <c r="AB509" s="24"/>
      <c r="AC509" s="189"/>
      <c r="AD509" s="233"/>
      <c r="AE509" s="234"/>
      <c r="AF509" s="235"/>
      <c r="AG509" s="236"/>
      <c r="AH509" s="218"/>
      <c r="AI509" s="237"/>
      <c r="AJ509" s="236"/>
      <c r="AK509" s="218"/>
      <c r="AL509" s="237"/>
      <c r="AM509" s="236"/>
      <c r="AN509" s="218"/>
      <c r="AO509" s="237"/>
      <c r="AP509" s="236"/>
      <c r="AQ509" s="218"/>
      <c r="AR509" s="237"/>
      <c r="AS509" s="180"/>
      <c r="AT509" s="181"/>
      <c r="AU509" s="189"/>
      <c r="AV509" s="164">
        <f>SUM(AV511:AV539)</f>
        <v>842</v>
      </c>
      <c r="AW509" s="126">
        <f>SUM(AW511:AW539)</f>
        <v>720</v>
      </c>
      <c r="AX509" s="135">
        <f>AW509-AV509</f>
        <v>-122</v>
      </c>
      <c r="AY509" s="180"/>
      <c r="AZ509" s="181"/>
      <c r="BA509" s="189"/>
      <c r="BB509" s="164">
        <f>SUM(BB511:BB539)</f>
        <v>842</v>
      </c>
      <c r="BC509" s="126">
        <f>SUM(BC511:BC539)</f>
        <v>701</v>
      </c>
      <c r="BD509" s="135">
        <f>BC509-BB509</f>
        <v>-141</v>
      </c>
      <c r="BE509" s="180"/>
      <c r="BF509" s="181"/>
      <c r="BG509" s="189"/>
      <c r="BH509" s="164">
        <f>SUM(BH511:BH539)</f>
        <v>842</v>
      </c>
      <c r="BI509" s="126">
        <f>SUM(BI511:BI539)</f>
        <v>701</v>
      </c>
      <c r="BJ509" s="135">
        <f>BI509-BH509</f>
        <v>-141</v>
      </c>
      <c r="BK509" s="180"/>
      <c r="BL509" s="181"/>
      <c r="BM509" s="189"/>
      <c r="BN509" s="164">
        <f>SUM(BN511:BN539)</f>
        <v>842</v>
      </c>
      <c r="BO509" s="126">
        <f>SUM(BO511:BO539)</f>
        <v>718</v>
      </c>
      <c r="BP509" s="135">
        <f>BO509-BN509</f>
        <v>-124</v>
      </c>
      <c r="BQ509" s="180"/>
      <c r="BR509" s="181"/>
      <c r="BS509" s="189"/>
      <c r="BT509" s="164">
        <f>SUM(BT511:BT539)</f>
        <v>842</v>
      </c>
      <c r="BU509" s="126">
        <f>SUM(BU511:BU539)</f>
        <v>718</v>
      </c>
      <c r="BV509" s="135">
        <f>BU509-BT509</f>
        <v>-124</v>
      </c>
      <c r="BW509" s="180"/>
      <c r="BX509" s="181"/>
      <c r="BY509" s="189"/>
      <c r="BZ509" s="164">
        <f>SUM(BZ511:BZ539)</f>
        <v>842</v>
      </c>
      <c r="CA509" s="126">
        <f>SUM(CA511:CA539)</f>
        <v>718</v>
      </c>
      <c r="CB509" s="135">
        <f>CA509-BZ509</f>
        <v>-124</v>
      </c>
      <c r="CC509" s="180"/>
      <c r="CD509" s="181"/>
      <c r="CE509" s="189"/>
      <c r="CF509" s="164">
        <f>SUM(CF511:CF539)</f>
        <v>842</v>
      </c>
      <c r="CG509" s="126">
        <f>SUM(CG511:CG539)</f>
        <v>718</v>
      </c>
      <c r="CH509" s="135">
        <f>CG509-CF509</f>
        <v>-124</v>
      </c>
      <c r="CI509" s="180"/>
      <c r="CJ509" s="181"/>
      <c r="CK509" s="189"/>
      <c r="CL509" s="164">
        <f>SUM(CL511:CL539)</f>
        <v>842</v>
      </c>
      <c r="CM509" s="126">
        <f>SUM(CM511:CM539)</f>
        <v>628</v>
      </c>
      <c r="CN509" s="135">
        <f>CM509-CL509</f>
        <v>-214</v>
      </c>
      <c r="CO509" s="180"/>
      <c r="CP509" s="181"/>
      <c r="CQ509" s="189"/>
      <c r="CR509" s="164">
        <f>SUM(CR511:CR539)</f>
        <v>842</v>
      </c>
      <c r="CS509" s="126">
        <f>SUM(CS511:CS539)</f>
        <v>653</v>
      </c>
      <c r="CT509" s="135">
        <f>CS509-CR509</f>
        <v>-189</v>
      </c>
      <c r="CU509" s="180"/>
      <c r="CV509" s="181"/>
      <c r="CW509" s="189"/>
      <c r="CX509" s="164">
        <f>SUM(CX511:CX539)</f>
        <v>842</v>
      </c>
      <c r="CY509" s="126">
        <f>SUM(CY511:CY539)</f>
        <v>653</v>
      </c>
      <c r="CZ509" s="135">
        <f>CY509-CX509</f>
        <v>-189</v>
      </c>
      <c r="DA509" s="180"/>
      <c r="DB509" s="181"/>
      <c r="DC509" s="189"/>
      <c r="DD509" s="164">
        <f>SUM(DD511:DD539)</f>
        <v>842</v>
      </c>
      <c r="DE509" s="126">
        <f>SUM(DE511:DE539)</f>
        <v>623</v>
      </c>
      <c r="DF509" s="135">
        <f>DE509-DD509</f>
        <v>-219</v>
      </c>
      <c r="DG509" s="180"/>
      <c r="DH509" s="181"/>
      <c r="DI509" s="189"/>
      <c r="DJ509" s="164">
        <f>SUM(DJ511:DJ539)</f>
        <v>842</v>
      </c>
      <c r="DK509" s="126">
        <f>SUM(DK511:DK539)</f>
        <v>623</v>
      </c>
      <c r="DL509" s="135">
        <f>DK509-DJ509</f>
        <v>-219</v>
      </c>
      <c r="DM509" s="180"/>
      <c r="DN509" s="181"/>
      <c r="DO509" s="189"/>
      <c r="DP509" s="164">
        <f>SUM(DP511:DP539)</f>
        <v>842</v>
      </c>
      <c r="DQ509" s="126">
        <f>SUM(DQ511:DQ539)</f>
        <v>623</v>
      </c>
      <c r="DR509" s="135">
        <f>DQ509-DP509</f>
        <v>-219</v>
      </c>
      <c r="DS509" s="180"/>
      <c r="DT509" s="181"/>
      <c r="DU509" s="189"/>
      <c r="DV509" s="164">
        <f>SUM(DV511:DV539)</f>
        <v>842</v>
      </c>
      <c r="DW509" s="126">
        <f>SUM(DW511:DW539)</f>
        <v>623</v>
      </c>
      <c r="DX509" s="135">
        <f>DW509-DV509</f>
        <v>-219</v>
      </c>
      <c r="DY509" s="180"/>
      <c r="DZ509" s="181"/>
      <c r="EA509" s="189"/>
      <c r="EB509" s="164">
        <f>SUM(EB511:EB539)</f>
        <v>842</v>
      </c>
      <c r="EC509" s="126">
        <f>SUM(EC511:EC539)</f>
        <v>614</v>
      </c>
      <c r="ED509" s="135">
        <f>EC509-EB509</f>
        <v>-228</v>
      </c>
      <c r="EE509" s="180"/>
      <c r="EF509" s="181"/>
      <c r="EG509" s="189"/>
      <c r="EH509" s="164">
        <f>SUM(EH511:EH539)</f>
        <v>842</v>
      </c>
      <c r="EI509" s="126">
        <f>SUM(EI511:EI539)</f>
        <v>693</v>
      </c>
      <c r="EJ509" s="135">
        <f>EI509-EH509</f>
        <v>-149</v>
      </c>
      <c r="EK509" s="180"/>
      <c r="EL509" s="181"/>
      <c r="EM509" s="189"/>
      <c r="EN509" s="164">
        <f>SUM(EN511:EN539)</f>
        <v>842</v>
      </c>
      <c r="EO509" s="126">
        <f>SUM(EO511:EO539)</f>
        <v>693</v>
      </c>
      <c r="EP509" s="135">
        <f>EO509-EN509</f>
        <v>-149</v>
      </c>
      <c r="EQ509" s="180"/>
      <c r="ER509" s="181"/>
      <c r="ES509" s="189"/>
      <c r="ET509" s="164">
        <f>SUM(ET511:ET539)</f>
        <v>842</v>
      </c>
      <c r="EU509" s="126">
        <f>SUM(EU511:EU539)</f>
        <v>688</v>
      </c>
      <c r="EV509" s="135">
        <f>EU509-ET509</f>
        <v>-154</v>
      </c>
      <c r="EW509" s="180"/>
      <c r="EX509" s="181"/>
      <c r="EY509" s="189"/>
      <c r="EZ509" s="164">
        <f>SUM(EZ511:EZ539)</f>
        <v>842</v>
      </c>
      <c r="FA509" s="126">
        <f>SUM(FA511:FA539)</f>
        <v>688</v>
      </c>
      <c r="FB509" s="135">
        <f>FA509-EZ509</f>
        <v>-154</v>
      </c>
      <c r="FC509" s="180"/>
      <c r="FD509" s="181"/>
      <c r="FE509" s="189"/>
      <c r="FF509" s="164">
        <f>SUM(FF511:FF539)</f>
        <v>842</v>
      </c>
      <c r="FG509" s="126">
        <f>SUM(FG511:FG539)</f>
        <v>705</v>
      </c>
      <c r="FH509" s="135">
        <f>FG509-FF509</f>
        <v>-137</v>
      </c>
      <c r="FI509" s="180"/>
      <c r="FJ509" s="181"/>
      <c r="FK509" s="189"/>
      <c r="FL509" s="164">
        <f>SUM(FL511:FL539)</f>
        <v>842</v>
      </c>
      <c r="FM509" s="126">
        <f>SUM(FM511:FM539)</f>
        <v>705</v>
      </c>
      <c r="FN509" s="135">
        <f>FM509-FL509</f>
        <v>-137</v>
      </c>
      <c r="FO509" s="180"/>
      <c r="FP509" s="181"/>
      <c r="FQ509" s="189"/>
      <c r="FR509" s="164">
        <f>SUM(FR511:FR539)</f>
        <v>842</v>
      </c>
      <c r="FS509" s="126">
        <f>SUM(FS511:FS539)</f>
        <v>705</v>
      </c>
      <c r="FT509" s="135">
        <f>FS509-FR509</f>
        <v>-137</v>
      </c>
      <c r="FU509" s="180"/>
      <c r="FV509" s="181"/>
      <c r="FW509" s="189"/>
      <c r="FX509" s="164">
        <f>SUM(FX511:FX539)</f>
        <v>842</v>
      </c>
      <c r="FY509" s="126">
        <f>SUM(FY511:FY539)</f>
        <v>705</v>
      </c>
      <c r="FZ509" s="135">
        <f>FY509-FX509</f>
        <v>-137</v>
      </c>
      <c r="GA509" s="180"/>
      <c r="GB509" s="181"/>
      <c r="GC509" s="189"/>
      <c r="GD509" s="164">
        <f>SUM(GD511:GD539)</f>
        <v>842</v>
      </c>
      <c r="GE509" s="126">
        <f>SUM(GE511:GE539)</f>
        <v>671</v>
      </c>
      <c r="GF509" s="135">
        <f>GE509-GD509</f>
        <v>-171</v>
      </c>
      <c r="GG509" s="180"/>
      <c r="GH509" s="181"/>
      <c r="GI509" s="189"/>
      <c r="GJ509" s="164">
        <f>SUM(GJ511:GJ539)</f>
        <v>842</v>
      </c>
      <c r="GK509" s="126">
        <f>SUM(GK511:GK539)</f>
        <v>671</v>
      </c>
      <c r="GL509" s="135">
        <f>GK509-GJ509</f>
        <v>-171</v>
      </c>
      <c r="GM509" s="180"/>
      <c r="GN509" s="181"/>
      <c r="GO509" s="189"/>
      <c r="GP509" s="164">
        <f>SUM(GP511:GP539)</f>
        <v>842</v>
      </c>
      <c r="GQ509" s="126">
        <f>SUM(GQ511:GQ539)</f>
        <v>707</v>
      </c>
      <c r="GR509" s="135">
        <f>GQ509-GP509</f>
        <v>-135</v>
      </c>
      <c r="GS509" s="180"/>
      <c r="GT509" s="181"/>
      <c r="GU509" s="189"/>
      <c r="GV509" s="164">
        <f>SUM(GV511:GV539)</f>
        <v>842</v>
      </c>
      <c r="GW509" s="126">
        <f>SUM(GW511:GW539)</f>
        <v>707</v>
      </c>
      <c r="GX509" s="135">
        <f>GW509-GV509</f>
        <v>-135</v>
      </c>
      <c r="GY509" s="180"/>
      <c r="GZ509" s="181"/>
      <c r="HA509" s="189"/>
      <c r="HB509" s="164">
        <f>SUM(HB511:HB539)</f>
        <v>842</v>
      </c>
      <c r="HC509" s="126">
        <f>SUM(HC511:HC539)</f>
        <v>707</v>
      </c>
      <c r="HD509" s="135">
        <f>HC509-HB509</f>
        <v>-135</v>
      </c>
      <c r="HE509" s="180"/>
      <c r="HF509" s="181"/>
      <c r="HG509" s="189"/>
      <c r="HH509" s="164">
        <f>SUM(HH511:HH539)</f>
        <v>0</v>
      </c>
      <c r="HI509" s="126">
        <f>SUM(HI511:HI539)</f>
        <v>0</v>
      </c>
      <c r="HJ509" s="135">
        <f>HI509-HH509</f>
        <v>0</v>
      </c>
      <c r="HK509" s="180"/>
      <c r="HL509" s="181"/>
      <c r="HM509" s="189"/>
      <c r="HN509" s="164">
        <f>SUM(HN511:HN539)</f>
        <v>0</v>
      </c>
      <c r="HO509" s="126">
        <f>SUM(HO511:HO539)</f>
        <v>0</v>
      </c>
      <c r="HP509" s="135">
        <f>HO509-HN509</f>
        <v>0</v>
      </c>
      <c r="HQ509" s="180"/>
      <c r="HR509" s="181"/>
      <c r="HS509" s="189"/>
      <c r="HT509" s="164">
        <f>SUM(HT511:HT539)</f>
        <v>0</v>
      </c>
      <c r="HU509" s="126">
        <f>SUM(HU511:HU539)</f>
        <v>0</v>
      </c>
      <c r="HV509" s="135">
        <f>HU509-HT509</f>
        <v>0</v>
      </c>
      <c r="HW509" s="111"/>
      <c r="HX509" s="293"/>
      <c r="HY509" s="210">
        <v>1</v>
      </c>
      <c r="HZ509" s="2">
        <f t="shared" si="3850"/>
        <v>1</v>
      </c>
    </row>
    <row r="510" spans="1:234" hidden="1" x14ac:dyDescent="0.2">
      <c r="B510" s="16" t="e">
        <f>IF(#REF!=0,"Скрыть","")</f>
        <v>#REF!</v>
      </c>
      <c r="C510" s="15" t="e">
        <f>IF(AND(#REF!&gt;85%,#REF!&gt;85%),"скрыть","")</f>
        <v>#REF!</v>
      </c>
      <c r="D510" s="14" t="s">
        <v>2</v>
      </c>
      <c r="E510" s="14" t="s">
        <v>1</v>
      </c>
      <c r="F510" s="14" t="s">
        <v>19</v>
      </c>
      <c r="G510" s="22"/>
      <c r="H510" s="22"/>
      <c r="I510" s="42">
        <v>499</v>
      </c>
      <c r="J510" s="102">
        <f>SUBTOTAL(103,I$12:I510)*1</f>
        <v>97</v>
      </c>
      <c r="K510" s="109" t="s">
        <v>16</v>
      </c>
      <c r="L510" s="19"/>
      <c r="M510" s="269"/>
      <c r="N510" s="258"/>
      <c r="O510" s="152"/>
      <c r="P510" s="166"/>
      <c r="Q510" s="167"/>
      <c r="R510" s="167"/>
      <c r="S510" s="168"/>
      <c r="T510" s="168"/>
      <c r="U510" s="168"/>
      <c r="V510" s="168"/>
      <c r="W510" s="20"/>
      <c r="X510" s="182"/>
      <c r="Y510" s="183"/>
      <c r="Z510" s="183"/>
      <c r="AA510" s="183"/>
      <c r="AB510" s="21"/>
      <c r="AC510" s="190"/>
      <c r="AD510" s="238"/>
      <c r="AE510" s="239"/>
      <c r="AF510" s="240"/>
      <c r="AG510" s="241"/>
      <c r="AH510" s="219"/>
      <c r="AI510" s="242"/>
      <c r="AJ510" s="241"/>
      <c r="AK510" s="219"/>
      <c r="AL510" s="242"/>
      <c r="AM510" s="241"/>
      <c r="AN510" s="219"/>
      <c r="AO510" s="242"/>
      <c r="AP510" s="241"/>
      <c r="AQ510" s="219"/>
      <c r="AR510" s="242"/>
      <c r="AS510" s="182"/>
      <c r="AT510" s="183"/>
      <c r="AU510" s="190"/>
      <c r="AV510" s="166"/>
      <c r="AW510" s="168"/>
      <c r="AX510" s="194"/>
      <c r="AY510" s="182"/>
      <c r="AZ510" s="183"/>
      <c r="BA510" s="190"/>
      <c r="BB510" s="166"/>
      <c r="BC510" s="168"/>
      <c r="BD510" s="194"/>
      <c r="BE510" s="182"/>
      <c r="BF510" s="183"/>
      <c r="BG510" s="190"/>
      <c r="BH510" s="166"/>
      <c r="BI510" s="168"/>
      <c r="BJ510" s="194"/>
      <c r="BK510" s="182"/>
      <c r="BL510" s="183"/>
      <c r="BM510" s="190"/>
      <c r="BN510" s="166"/>
      <c r="BO510" s="168"/>
      <c r="BP510" s="194"/>
      <c r="BQ510" s="182"/>
      <c r="BR510" s="183"/>
      <c r="BS510" s="190"/>
      <c r="BT510" s="166"/>
      <c r="BU510" s="168"/>
      <c r="BV510" s="194"/>
      <c r="BW510" s="182"/>
      <c r="BX510" s="183"/>
      <c r="BY510" s="190"/>
      <c r="BZ510" s="166"/>
      <c r="CA510" s="168"/>
      <c r="CB510" s="194"/>
      <c r="CC510" s="182"/>
      <c r="CD510" s="183"/>
      <c r="CE510" s="190"/>
      <c r="CF510" s="166"/>
      <c r="CG510" s="168"/>
      <c r="CH510" s="194"/>
      <c r="CI510" s="182"/>
      <c r="CJ510" s="183"/>
      <c r="CK510" s="190"/>
      <c r="CL510" s="166"/>
      <c r="CM510" s="168"/>
      <c r="CN510" s="194"/>
      <c r="CO510" s="182"/>
      <c r="CP510" s="183"/>
      <c r="CQ510" s="190"/>
      <c r="CR510" s="166"/>
      <c r="CS510" s="168"/>
      <c r="CT510" s="194"/>
      <c r="CU510" s="182"/>
      <c r="CV510" s="183"/>
      <c r="CW510" s="190"/>
      <c r="CX510" s="166"/>
      <c r="CY510" s="168"/>
      <c r="CZ510" s="194"/>
      <c r="DA510" s="182"/>
      <c r="DB510" s="183"/>
      <c r="DC510" s="190"/>
      <c r="DD510" s="166"/>
      <c r="DE510" s="168"/>
      <c r="DF510" s="194"/>
      <c r="DG510" s="182"/>
      <c r="DH510" s="183"/>
      <c r="DI510" s="190"/>
      <c r="DJ510" s="166"/>
      <c r="DK510" s="168"/>
      <c r="DL510" s="194"/>
      <c r="DM510" s="182"/>
      <c r="DN510" s="183"/>
      <c r="DO510" s="190"/>
      <c r="DP510" s="166"/>
      <c r="DQ510" s="168"/>
      <c r="DR510" s="194"/>
      <c r="DS510" s="182"/>
      <c r="DT510" s="183"/>
      <c r="DU510" s="190"/>
      <c r="DV510" s="166"/>
      <c r="DW510" s="168"/>
      <c r="DX510" s="194"/>
      <c r="DY510" s="182"/>
      <c r="DZ510" s="183"/>
      <c r="EA510" s="190"/>
      <c r="EB510" s="166"/>
      <c r="EC510" s="168"/>
      <c r="ED510" s="194"/>
      <c r="EE510" s="182"/>
      <c r="EF510" s="183"/>
      <c r="EG510" s="190"/>
      <c r="EH510" s="166"/>
      <c r="EI510" s="168"/>
      <c r="EJ510" s="194"/>
      <c r="EK510" s="182"/>
      <c r="EL510" s="183"/>
      <c r="EM510" s="190"/>
      <c r="EN510" s="166"/>
      <c r="EO510" s="168"/>
      <c r="EP510" s="194"/>
      <c r="EQ510" s="182"/>
      <c r="ER510" s="183"/>
      <c r="ES510" s="190"/>
      <c r="ET510" s="166"/>
      <c r="EU510" s="168"/>
      <c r="EV510" s="194"/>
      <c r="EW510" s="182"/>
      <c r="EX510" s="183"/>
      <c r="EY510" s="190"/>
      <c r="EZ510" s="166"/>
      <c r="FA510" s="168"/>
      <c r="FB510" s="194"/>
      <c r="FC510" s="182"/>
      <c r="FD510" s="183"/>
      <c r="FE510" s="190"/>
      <c r="FF510" s="166"/>
      <c r="FG510" s="168"/>
      <c r="FH510" s="194"/>
      <c r="FI510" s="182"/>
      <c r="FJ510" s="183"/>
      <c r="FK510" s="190"/>
      <c r="FL510" s="166"/>
      <c r="FM510" s="168"/>
      <c r="FN510" s="194"/>
      <c r="FO510" s="182"/>
      <c r="FP510" s="183"/>
      <c r="FQ510" s="190"/>
      <c r="FR510" s="166"/>
      <c r="FS510" s="168"/>
      <c r="FT510" s="194"/>
      <c r="FU510" s="182"/>
      <c r="FV510" s="183"/>
      <c r="FW510" s="190"/>
      <c r="FX510" s="166"/>
      <c r="FY510" s="168"/>
      <c r="FZ510" s="194"/>
      <c r="GA510" s="182"/>
      <c r="GB510" s="183"/>
      <c r="GC510" s="190"/>
      <c r="GD510" s="166"/>
      <c r="GE510" s="168"/>
      <c r="GF510" s="194"/>
      <c r="GG510" s="182"/>
      <c r="GH510" s="183"/>
      <c r="GI510" s="190"/>
      <c r="GJ510" s="166"/>
      <c r="GK510" s="168"/>
      <c r="GL510" s="194"/>
      <c r="GM510" s="182"/>
      <c r="GN510" s="183"/>
      <c r="GO510" s="190"/>
      <c r="GP510" s="166"/>
      <c r="GQ510" s="168"/>
      <c r="GR510" s="194"/>
      <c r="GS510" s="182"/>
      <c r="GT510" s="183"/>
      <c r="GU510" s="190"/>
      <c r="GV510" s="166"/>
      <c r="GW510" s="168"/>
      <c r="GX510" s="194"/>
      <c r="GY510" s="182"/>
      <c r="GZ510" s="183"/>
      <c r="HA510" s="190"/>
      <c r="HB510" s="166"/>
      <c r="HC510" s="168"/>
      <c r="HD510" s="194"/>
      <c r="HE510" s="182"/>
      <c r="HF510" s="183"/>
      <c r="HG510" s="190"/>
      <c r="HH510" s="166"/>
      <c r="HI510" s="168"/>
      <c r="HJ510" s="194"/>
      <c r="HK510" s="182"/>
      <c r="HL510" s="183"/>
      <c r="HM510" s="190"/>
      <c r="HN510" s="166"/>
      <c r="HO510" s="168"/>
      <c r="HP510" s="194"/>
      <c r="HQ510" s="182"/>
      <c r="HR510" s="183"/>
      <c r="HS510" s="190"/>
      <c r="HT510" s="166"/>
      <c r="HU510" s="168"/>
      <c r="HV510" s="194"/>
      <c r="HW510" s="19"/>
      <c r="HX510" s="295"/>
      <c r="HY510" s="211"/>
      <c r="HZ510" s="2" t="str">
        <f t="shared" si="3850"/>
        <v>СКРЫТЬ</v>
      </c>
    </row>
    <row r="511" spans="1:234" hidden="1" x14ac:dyDescent="0.2">
      <c r="A511" s="1" t="e">
        <f>$K$2&amp;#REF!&amp;$K$509&amp;K511</f>
        <v>#REF!</v>
      </c>
      <c r="B511" s="16" t="e">
        <f>IF(#REF!=0,"Скрыть","")</f>
        <v>#REF!</v>
      </c>
      <c r="C511" s="15" t="e">
        <f>IF(AND(#REF!&gt;85%,#REF!&gt;85%),"скрыть","")</f>
        <v>#REF!</v>
      </c>
      <c r="D511" s="14" t="s">
        <v>2</v>
      </c>
      <c r="E511" s="14" t="s">
        <v>1</v>
      </c>
      <c r="F511" s="14" t="s">
        <v>19</v>
      </c>
      <c r="G511" s="13"/>
      <c r="H511" s="13"/>
      <c r="I511" s="42">
        <v>500</v>
      </c>
      <c r="J511" s="102">
        <f>SUBTOTAL(103,I$12:I511)*1</f>
        <v>97</v>
      </c>
      <c r="K511" s="108" t="s">
        <v>107</v>
      </c>
      <c r="L511" s="17" t="s">
        <v>66</v>
      </c>
      <c r="M511" s="267"/>
      <c r="N511" s="260">
        <v>43753</v>
      </c>
      <c r="O511" s="116"/>
      <c r="P511" s="122">
        <v>865</v>
      </c>
      <c r="Q511" s="158">
        <v>865</v>
      </c>
      <c r="R511" s="158">
        <v>865</v>
      </c>
      <c r="S511" s="92">
        <f t="shared" ref="S511:S517" ca="1" si="4264">IF((Q511+Z511)&gt;P511,P511,(Q511+Z511))</f>
        <v>865</v>
      </c>
      <c r="T511" s="92">
        <f t="shared" ref="T511:T517" si="4265">R511+AA511</f>
        <v>865</v>
      </c>
      <c r="U511" s="91">
        <f t="shared" ref="U511:U517" ca="1" si="4266">T511-S511</f>
        <v>0</v>
      </c>
      <c r="V511" s="91">
        <f t="shared" ref="V511:V517" si="4267">P511-T511</f>
        <v>0</v>
      </c>
      <c r="W511" s="120">
        <f t="shared" ref="W511:W538" si="4268">IF(OR(AND(P511=0,T511=0),AND(P511="",T511="")),"",IF(AND(P511=0,T511&gt;0),1,T511/P511))</f>
        <v>1</v>
      </c>
      <c r="X511" s="178"/>
      <c r="Y511" s="128">
        <f t="shared" ref="Y511:Y517" si="4269">AS511+AY511+BE511+BK511+BQ511+BW511+CC511+CI511+CO511+CU511+DA511+DG511+DM511+DS511+DY511+EE511+EK511+EQ511+EW511+FC511+FI511+FO511+FU511+GA511+GG511+GM511+GS511+GY511+HE511+HK511+HQ511</f>
        <v>0</v>
      </c>
      <c r="Z511" s="179">
        <f t="shared" ref="Z511:Z517" ca="1" si="4270">SUMIFS(AS511:HV511,AS$1:HV$1,"1",AS$8:HV$8,"Физические объемы",AS$9:HV$9,"План")</f>
        <v>0</v>
      </c>
      <c r="AA511" s="127">
        <f t="shared" ref="AA511:AA517" si="4271">AT511+AZ511+BF511+BL511+BR511+BX511+CD511+CJ511+CP511+CV511+DB511+DH511+DN511+DT511+DZ511+EF511+EL511+ER511+EX511+FD511+FJ511+FP511+FV511+GB511+GH511+GN511+GT511+GZ511+HF511+HL511+HR511</f>
        <v>0</v>
      </c>
      <c r="AB511" s="67" t="str">
        <f t="shared" ref="AB511:AB517" ca="1" si="4272">IF(OR(AND(Z511=0,AA511=0),AND(Z511="",AA511="")),"",IF(AND(Z511=0,AA511&gt;0),1,AA511/Z511))</f>
        <v/>
      </c>
      <c r="AC511" s="69">
        <f t="shared" ref="AC511:AC517" ca="1" si="4273">AA511-Z511</f>
        <v>0</v>
      </c>
      <c r="AD511" s="226">
        <f>AS511+AY511+BE511+BK511+BQ511+BW511+CC511</f>
        <v>0</v>
      </c>
      <c r="AE511" s="227">
        <f>AT511+AZ511+BF511+BL511+BR511+BX511+CD511</f>
        <v>0</v>
      </c>
      <c r="AF511" s="225">
        <f>AE511-AD511</f>
        <v>0</v>
      </c>
      <c r="AG511" s="226">
        <f>DS511+CI511+CO511+CU511+DA511+DG511+DM511</f>
        <v>0</v>
      </c>
      <c r="AH511" s="227">
        <f>DT511+CJ511+CP511+CV511+DB511+DH511+DN511</f>
        <v>0</v>
      </c>
      <c r="AI511" s="225">
        <f>AH511-AG511</f>
        <v>0</v>
      </c>
      <c r="AJ511" s="226">
        <f>FI511+DY511+EE511+EK511+EQ511+EW511+FC511</f>
        <v>0</v>
      </c>
      <c r="AK511" s="227">
        <f>FJ511+DZ511+EF511+EL511+ER511+EX511+FD511</f>
        <v>0</v>
      </c>
      <c r="AL511" s="225">
        <f>AK511-AJ511</f>
        <v>0</v>
      </c>
      <c r="AM511" s="226">
        <f>FO511+FU511+GY511+GA511+GG511+GM511+GS511</f>
        <v>0</v>
      </c>
      <c r="AN511" s="227">
        <f>GZ511+GB511+GH511+GN511+GT511+FP511+FV511</f>
        <v>0</v>
      </c>
      <c r="AO511" s="225">
        <f>AN511-AM511</f>
        <v>0</v>
      </c>
      <c r="AP511" s="226">
        <f>HQ511+HE511+HK511</f>
        <v>0</v>
      </c>
      <c r="AQ511" s="227">
        <f>HR511+HF511+HL511</f>
        <v>0</v>
      </c>
      <c r="AR511" s="225">
        <f t="shared" ref="AR511:AR539" si="4274">AQ511-AP511</f>
        <v>0</v>
      </c>
      <c r="AS511" s="178"/>
      <c r="AT511" s="127"/>
      <c r="AU511" s="69">
        <f t="shared" ref="AU511:AU517" si="4275">AT511-AS511</f>
        <v>0</v>
      </c>
      <c r="AV511" s="162"/>
      <c r="AW511" s="123"/>
      <c r="AX511" s="18">
        <f t="shared" ref="AX511:AX517" si="4276">AW511-AV511</f>
        <v>0</v>
      </c>
      <c r="AY511" s="178"/>
      <c r="AZ511" s="127"/>
      <c r="BA511" s="69">
        <f t="shared" ref="BA511:BA517" si="4277">AZ511-AY511</f>
        <v>0</v>
      </c>
      <c r="BB511" s="162"/>
      <c r="BC511" s="123"/>
      <c r="BD511" s="18">
        <f t="shared" ref="BD511:BD517" si="4278">BC511-BB511</f>
        <v>0</v>
      </c>
      <c r="BE511" s="178"/>
      <c r="BF511" s="127"/>
      <c r="BG511" s="69">
        <f t="shared" ref="BG511:BG517" si="4279">BF511-BE511</f>
        <v>0</v>
      </c>
      <c r="BH511" s="162"/>
      <c r="BI511" s="123"/>
      <c r="BJ511" s="18">
        <f t="shared" ref="BJ511:BJ517" si="4280">BI511-BH511</f>
        <v>0</v>
      </c>
      <c r="BK511" s="178"/>
      <c r="BL511" s="127"/>
      <c r="BM511" s="69">
        <f t="shared" ref="BM511:BM517" si="4281">BL511-BK511</f>
        <v>0</v>
      </c>
      <c r="BN511" s="162"/>
      <c r="BO511" s="123"/>
      <c r="BP511" s="18">
        <f t="shared" ref="BP511:BP517" si="4282">BO511-BN511</f>
        <v>0</v>
      </c>
      <c r="BQ511" s="178"/>
      <c r="BR511" s="127"/>
      <c r="BS511" s="69">
        <f t="shared" ref="BS511:BS517" si="4283">BR511-BQ511</f>
        <v>0</v>
      </c>
      <c r="BT511" s="162"/>
      <c r="BU511" s="123"/>
      <c r="BV511" s="18">
        <f t="shared" ref="BV511:BV517" si="4284">BU511-BT511</f>
        <v>0</v>
      </c>
      <c r="BW511" s="178"/>
      <c r="BX511" s="127"/>
      <c r="BY511" s="69">
        <f t="shared" ref="BY511:BY517" si="4285">BX511-BW511</f>
        <v>0</v>
      </c>
      <c r="BZ511" s="162"/>
      <c r="CA511" s="123"/>
      <c r="CB511" s="18">
        <f t="shared" ref="CB511:CB517" si="4286">CA511-BZ511</f>
        <v>0</v>
      </c>
      <c r="CC511" s="178"/>
      <c r="CD511" s="127"/>
      <c r="CE511" s="69">
        <f t="shared" ref="CE511:CE517" si="4287">CD511-CC511</f>
        <v>0</v>
      </c>
      <c r="CF511" s="162"/>
      <c r="CG511" s="123"/>
      <c r="CH511" s="18">
        <f t="shared" ref="CH511:CH517" si="4288">CG511-CF511</f>
        <v>0</v>
      </c>
      <c r="CI511" s="178"/>
      <c r="CJ511" s="127"/>
      <c r="CK511" s="69">
        <f t="shared" ref="CK511:CK517" si="4289">CJ511-CI511</f>
        <v>0</v>
      </c>
      <c r="CL511" s="162"/>
      <c r="CM511" s="123"/>
      <c r="CN511" s="18">
        <f t="shared" ref="CN511:CN517" si="4290">CM511-CL511</f>
        <v>0</v>
      </c>
      <c r="CO511" s="178"/>
      <c r="CP511" s="127"/>
      <c r="CQ511" s="69">
        <f t="shared" ref="CQ511:CQ517" si="4291">CP511-CO511</f>
        <v>0</v>
      </c>
      <c r="CR511" s="162"/>
      <c r="CS511" s="123"/>
      <c r="CT511" s="18">
        <f t="shared" ref="CT511:CT517" si="4292">CS511-CR511</f>
        <v>0</v>
      </c>
      <c r="CU511" s="178"/>
      <c r="CV511" s="127"/>
      <c r="CW511" s="69">
        <f t="shared" ref="CW511:CW517" si="4293">CV511-CU511</f>
        <v>0</v>
      </c>
      <c r="CX511" s="162"/>
      <c r="CY511" s="123"/>
      <c r="CZ511" s="18">
        <f t="shared" ref="CZ511:CZ517" si="4294">CY511-CX511</f>
        <v>0</v>
      </c>
      <c r="DA511" s="178"/>
      <c r="DB511" s="127"/>
      <c r="DC511" s="69">
        <f t="shared" ref="DC511:DC517" si="4295">DB511-DA511</f>
        <v>0</v>
      </c>
      <c r="DD511" s="162"/>
      <c r="DE511" s="123"/>
      <c r="DF511" s="18">
        <f t="shared" ref="DF511:DF517" si="4296">DE511-DD511</f>
        <v>0</v>
      </c>
      <c r="DG511" s="178"/>
      <c r="DH511" s="127"/>
      <c r="DI511" s="69">
        <f t="shared" ref="DI511:DI517" si="4297">DH511-DG511</f>
        <v>0</v>
      </c>
      <c r="DJ511" s="162"/>
      <c r="DK511" s="123"/>
      <c r="DL511" s="18">
        <f t="shared" ref="DL511:DL517" si="4298">DK511-DJ511</f>
        <v>0</v>
      </c>
      <c r="DM511" s="178"/>
      <c r="DN511" s="127"/>
      <c r="DO511" s="69">
        <f t="shared" ref="DO511:DO517" si="4299">DN511-DM511</f>
        <v>0</v>
      </c>
      <c r="DP511" s="162"/>
      <c r="DQ511" s="123"/>
      <c r="DR511" s="18">
        <f t="shared" ref="DR511:DR517" si="4300">DQ511-DP511</f>
        <v>0</v>
      </c>
      <c r="DS511" s="178"/>
      <c r="DT511" s="127"/>
      <c r="DU511" s="69">
        <f t="shared" ref="DU511:DU517" si="4301">DT511-DS511</f>
        <v>0</v>
      </c>
      <c r="DV511" s="162"/>
      <c r="DW511" s="123"/>
      <c r="DX511" s="18">
        <f t="shared" ref="DX511:DX517" si="4302">DW511-DV511</f>
        <v>0</v>
      </c>
      <c r="DY511" s="178"/>
      <c r="DZ511" s="127"/>
      <c r="EA511" s="69">
        <f t="shared" ref="EA511:EA517" si="4303">DZ511-DY511</f>
        <v>0</v>
      </c>
      <c r="EB511" s="162"/>
      <c r="EC511" s="123"/>
      <c r="ED511" s="18">
        <f t="shared" ref="ED511:ED517" si="4304">EC511-EB511</f>
        <v>0</v>
      </c>
      <c r="EE511" s="178"/>
      <c r="EF511" s="127"/>
      <c r="EG511" s="69">
        <f t="shared" ref="EG511:EG517" si="4305">EF511-EE511</f>
        <v>0</v>
      </c>
      <c r="EH511" s="162"/>
      <c r="EI511" s="123"/>
      <c r="EJ511" s="18">
        <f t="shared" ref="EJ511:EJ517" si="4306">EI511-EH511</f>
        <v>0</v>
      </c>
      <c r="EK511" s="178"/>
      <c r="EL511" s="127"/>
      <c r="EM511" s="69">
        <f t="shared" ref="EM511:EM517" si="4307">EL511-EK511</f>
        <v>0</v>
      </c>
      <c r="EN511" s="162"/>
      <c r="EO511" s="123"/>
      <c r="EP511" s="18">
        <f t="shared" ref="EP511:EP517" si="4308">EO511-EN511</f>
        <v>0</v>
      </c>
      <c r="EQ511" s="178"/>
      <c r="ER511" s="127"/>
      <c r="ES511" s="69">
        <f t="shared" ref="ES511:ES517" si="4309">ER511-EQ511</f>
        <v>0</v>
      </c>
      <c r="ET511" s="162"/>
      <c r="EU511" s="123"/>
      <c r="EV511" s="18">
        <f t="shared" ref="EV511:EV517" si="4310">EU511-ET511</f>
        <v>0</v>
      </c>
      <c r="EW511" s="178"/>
      <c r="EX511" s="127"/>
      <c r="EY511" s="69">
        <f t="shared" ref="EY511:EY517" si="4311">EX511-EW511</f>
        <v>0</v>
      </c>
      <c r="EZ511" s="162"/>
      <c r="FA511" s="123"/>
      <c r="FB511" s="18">
        <f t="shared" ref="FB511:FB517" si="4312">FA511-EZ511</f>
        <v>0</v>
      </c>
      <c r="FC511" s="178"/>
      <c r="FD511" s="127"/>
      <c r="FE511" s="69">
        <f t="shared" ref="FE511:FE517" si="4313">FD511-FC511</f>
        <v>0</v>
      </c>
      <c r="FF511" s="162"/>
      <c r="FG511" s="123"/>
      <c r="FH511" s="18">
        <f t="shared" ref="FH511:FH517" si="4314">FG511-FF511</f>
        <v>0</v>
      </c>
      <c r="FI511" s="178"/>
      <c r="FJ511" s="127"/>
      <c r="FK511" s="69">
        <f t="shared" ref="FK511:FK517" si="4315">FJ511-FI511</f>
        <v>0</v>
      </c>
      <c r="FL511" s="162"/>
      <c r="FM511" s="123"/>
      <c r="FN511" s="18">
        <f t="shared" ref="FN511:FN517" si="4316">FM511-FL511</f>
        <v>0</v>
      </c>
      <c r="FO511" s="178"/>
      <c r="FP511" s="127"/>
      <c r="FQ511" s="69">
        <f t="shared" ref="FQ511:FQ517" si="4317">FP511-FO511</f>
        <v>0</v>
      </c>
      <c r="FR511" s="162"/>
      <c r="FS511" s="123"/>
      <c r="FT511" s="18">
        <f t="shared" ref="FT511:FT517" si="4318">FS511-FR511</f>
        <v>0</v>
      </c>
      <c r="FU511" s="178"/>
      <c r="FV511" s="127"/>
      <c r="FW511" s="69">
        <f t="shared" ref="FW511:FW517" si="4319">FV511-FU511</f>
        <v>0</v>
      </c>
      <c r="FX511" s="162"/>
      <c r="FY511" s="123"/>
      <c r="FZ511" s="18">
        <f t="shared" ref="FZ511:FZ517" si="4320">FY511-FX511</f>
        <v>0</v>
      </c>
      <c r="GA511" s="178"/>
      <c r="GB511" s="127"/>
      <c r="GC511" s="69">
        <f t="shared" ref="GC511:GC517" si="4321">GB511-GA511</f>
        <v>0</v>
      </c>
      <c r="GD511" s="162"/>
      <c r="GE511" s="123"/>
      <c r="GF511" s="18">
        <f t="shared" ref="GF511:GF517" si="4322">GE511-GD511</f>
        <v>0</v>
      </c>
      <c r="GG511" s="178"/>
      <c r="GH511" s="127"/>
      <c r="GI511" s="69">
        <f t="shared" ref="GI511:GI517" si="4323">GH511-GG511</f>
        <v>0</v>
      </c>
      <c r="GJ511" s="162"/>
      <c r="GK511" s="123"/>
      <c r="GL511" s="18">
        <f t="shared" ref="GL511:GL517" si="4324">GK511-GJ511</f>
        <v>0</v>
      </c>
      <c r="GM511" s="178"/>
      <c r="GN511" s="127"/>
      <c r="GO511" s="69">
        <f t="shared" ref="GO511:GO517" si="4325">GN511-GM511</f>
        <v>0</v>
      </c>
      <c r="GP511" s="162"/>
      <c r="GQ511" s="123"/>
      <c r="GR511" s="18">
        <f t="shared" ref="GR511:GR517" si="4326">GQ511-GP511</f>
        <v>0</v>
      </c>
      <c r="GS511" s="178"/>
      <c r="GT511" s="127"/>
      <c r="GU511" s="69">
        <f t="shared" ref="GU511:GU517" si="4327">GT511-GS511</f>
        <v>0</v>
      </c>
      <c r="GV511" s="162"/>
      <c r="GW511" s="123"/>
      <c r="GX511" s="18">
        <f t="shared" ref="GX511:GX517" si="4328">GW511-GV511</f>
        <v>0</v>
      </c>
      <c r="GY511" s="178"/>
      <c r="GZ511" s="127"/>
      <c r="HA511" s="69">
        <f t="shared" ref="HA511:HA517" si="4329">GZ511-GY511</f>
        <v>0</v>
      </c>
      <c r="HB511" s="162"/>
      <c r="HC511" s="123"/>
      <c r="HD511" s="18">
        <f t="shared" ref="HD511:HD517" si="4330">HC511-HB511</f>
        <v>0</v>
      </c>
      <c r="HE511" s="178"/>
      <c r="HF511" s="127"/>
      <c r="HG511" s="69">
        <f t="shared" ref="HG511:HG517" si="4331">HF511-HE511</f>
        <v>0</v>
      </c>
      <c r="HH511" s="162"/>
      <c r="HI511" s="123"/>
      <c r="HJ511" s="18">
        <f t="shared" ref="HJ511:HJ517" si="4332">HI511-HH511</f>
        <v>0</v>
      </c>
      <c r="HK511" s="178"/>
      <c r="HL511" s="127"/>
      <c r="HM511" s="69">
        <f t="shared" ref="HM511:HM517" si="4333">HL511-HK511</f>
        <v>0</v>
      </c>
      <c r="HN511" s="162"/>
      <c r="HO511" s="123"/>
      <c r="HP511" s="18">
        <f t="shared" ref="HP511:HP517" si="4334">HO511-HN511</f>
        <v>0</v>
      </c>
      <c r="HQ511" s="178"/>
      <c r="HR511" s="127"/>
      <c r="HS511" s="69">
        <f t="shared" ref="HS511:HS517" si="4335">HR511-HQ511</f>
        <v>0</v>
      </c>
      <c r="HT511" s="162"/>
      <c r="HU511" s="123"/>
      <c r="HV511" s="18">
        <f t="shared" ref="HV511:HV517" si="4336">HU511-HT511</f>
        <v>0</v>
      </c>
      <c r="HW511" s="75"/>
      <c r="HX511" s="294"/>
      <c r="HY511" s="197"/>
      <c r="HZ511" s="2" t="str">
        <f t="shared" si="3850"/>
        <v>СКРЫТЬ</v>
      </c>
    </row>
    <row r="512" spans="1:234" hidden="1" x14ac:dyDescent="0.2">
      <c r="B512" s="16"/>
      <c r="C512" s="15"/>
      <c r="D512" s="248"/>
      <c r="E512" s="248"/>
      <c r="F512" s="248"/>
      <c r="G512" s="13"/>
      <c r="H512" s="13"/>
      <c r="I512" s="42">
        <v>501</v>
      </c>
      <c r="J512" s="102">
        <f>SUBTOTAL(103,I$12:I512)*1</f>
        <v>97</v>
      </c>
      <c r="K512" s="108" t="s">
        <v>108</v>
      </c>
      <c r="L512" s="17" t="s">
        <v>66</v>
      </c>
      <c r="M512" s="267"/>
      <c r="N512" s="260">
        <v>43753</v>
      </c>
      <c r="O512" s="116"/>
      <c r="P512" s="122">
        <v>139286</v>
      </c>
      <c r="Q512" s="158">
        <v>139286</v>
      </c>
      <c r="R512" s="158">
        <v>139286</v>
      </c>
      <c r="S512" s="92">
        <f ca="1">IF((Q512+Z512)&gt;P512,P512,(Q512+Z512))</f>
        <v>139286</v>
      </c>
      <c r="T512" s="92">
        <f>R512+AA512</f>
        <v>139286</v>
      </c>
      <c r="U512" s="91">
        <f ca="1">T512-S512</f>
        <v>0</v>
      </c>
      <c r="V512" s="91">
        <f>P512-T512</f>
        <v>0</v>
      </c>
      <c r="W512" s="120">
        <f>IF(OR(AND(P512=0,T512=0),AND(P512="",T512="")),"",IF(AND(P512=0,T512&gt;0),1,T512/P512))</f>
        <v>1</v>
      </c>
      <c r="X512" s="178"/>
      <c r="Y512" s="128">
        <f>AS512+AY512+BE512+BK512+BQ512+BW512+CC512+CI512+CO512+CU512+DA512+DG512+DM512+DS512+DY512+EE512+EK512+EQ512+EW512+FC512+FI512+FO512+FU512+GA512+GG512+GM512+GS512+GY512+HE512+HK512+HQ512</f>
        <v>0</v>
      </c>
      <c r="Z512" s="179">
        <f ca="1">SUMIFS(AS512:HV512,AS$1:HV$1,"1",AS$8:HV$8,"Физические объемы",AS$9:HV$9,"План")</f>
        <v>0</v>
      </c>
      <c r="AA512" s="127">
        <f>AT512+AZ512+BF512+BL512+BR512+BX512+CD512+CJ512+CP512+CV512+DB512+DH512+DN512+DT512+DZ512+EF512+EL512+ER512+EX512+FD512+FJ512+FP512+FV512+GB512+GH512+GN512+GT512+GZ512+HF512+HL512+HR512</f>
        <v>0</v>
      </c>
      <c r="AB512" s="67" t="str">
        <f ca="1">IF(OR(AND(Z512=0,AA512=0),AND(Z512="",AA512="")),"",IF(AND(Z512=0,AA512&gt;0),1,AA512/Z512))</f>
        <v/>
      </c>
      <c r="AC512" s="69">
        <f ca="1">AA512-Z512</f>
        <v>0</v>
      </c>
      <c r="AD512" s="226">
        <f t="shared" ref="AD512:AD539" si="4337">AS512+AY512+BE512+BK512+BQ512+BW512+CC512</f>
        <v>0</v>
      </c>
      <c r="AE512" s="227">
        <f t="shared" ref="AE512:AE539" si="4338">AT512+AZ512+BF512+BL512+BR512+BX512+CD512</f>
        <v>0</v>
      </c>
      <c r="AF512" s="225">
        <f t="shared" ref="AF512:AF539" si="4339">AE512-AD512</f>
        <v>0</v>
      </c>
      <c r="AG512" s="226">
        <f t="shared" ref="AG512:AG539" si="4340">DS512+CI512+CO512+CU512+DA512+DG512+DM512</f>
        <v>0</v>
      </c>
      <c r="AH512" s="227">
        <f t="shared" ref="AH512:AH539" si="4341">DT512+CJ512+CP512+CV512+DB512+DH512+DN512</f>
        <v>0</v>
      </c>
      <c r="AI512" s="225">
        <f t="shared" ref="AI512:AI539" si="4342">AH512-AG512</f>
        <v>0</v>
      </c>
      <c r="AJ512" s="226">
        <f t="shared" ref="AJ512:AJ539" si="4343">FI512+DY512+EE512+EK512+EQ512+EW512+FC512</f>
        <v>0</v>
      </c>
      <c r="AK512" s="227">
        <f t="shared" ref="AK512:AK539" si="4344">FJ512+DZ512+EF512+EL512+ER512+EX512+FD512</f>
        <v>0</v>
      </c>
      <c r="AL512" s="225">
        <f t="shared" ref="AL512:AL539" si="4345">AK512-AJ512</f>
        <v>0</v>
      </c>
      <c r="AM512" s="226">
        <f t="shared" ref="AM512:AM539" si="4346">FO512+FU512+GY512+GA512+GG512+GM512+GS512</f>
        <v>0</v>
      </c>
      <c r="AN512" s="227">
        <f t="shared" ref="AN512:AN539" si="4347">GZ512+GB512+GH512+GN512+GT512+FP512+FV512</f>
        <v>0</v>
      </c>
      <c r="AO512" s="225">
        <f t="shared" ref="AO512:AO539" si="4348">AN512-AM512</f>
        <v>0</v>
      </c>
      <c r="AP512" s="226">
        <f t="shared" ref="AP512:AP539" si="4349">HQ512+HE512+HK512</f>
        <v>0</v>
      </c>
      <c r="AQ512" s="227">
        <f t="shared" ref="AQ512:AQ539" si="4350">HR512+HF512+HL512</f>
        <v>0</v>
      </c>
      <c r="AR512" s="225">
        <f t="shared" si="4274"/>
        <v>0</v>
      </c>
      <c r="AS512" s="178"/>
      <c r="AT512" s="127"/>
      <c r="AU512" s="69">
        <f>AT512-AS512</f>
        <v>0</v>
      </c>
      <c r="AV512" s="162"/>
      <c r="AW512" s="123"/>
      <c r="AX512" s="18">
        <f>AW512-AV512</f>
        <v>0</v>
      </c>
      <c r="AY512" s="178"/>
      <c r="AZ512" s="127"/>
      <c r="BA512" s="69">
        <f>AZ512-AY512</f>
        <v>0</v>
      </c>
      <c r="BB512" s="162"/>
      <c r="BC512" s="123"/>
      <c r="BD512" s="18">
        <f>BC512-BB512</f>
        <v>0</v>
      </c>
      <c r="BE512" s="178"/>
      <c r="BF512" s="127"/>
      <c r="BG512" s="69">
        <f>BF512-BE512</f>
        <v>0</v>
      </c>
      <c r="BH512" s="162"/>
      <c r="BI512" s="123"/>
      <c r="BJ512" s="18">
        <f>BI512-BH512</f>
        <v>0</v>
      </c>
      <c r="BK512" s="178"/>
      <c r="BL512" s="127"/>
      <c r="BM512" s="69">
        <f>BL512-BK512</f>
        <v>0</v>
      </c>
      <c r="BN512" s="162"/>
      <c r="BO512" s="123"/>
      <c r="BP512" s="18">
        <f>BO512-BN512</f>
        <v>0</v>
      </c>
      <c r="BQ512" s="178"/>
      <c r="BR512" s="127"/>
      <c r="BS512" s="69">
        <f>BR512-BQ512</f>
        <v>0</v>
      </c>
      <c r="BT512" s="162"/>
      <c r="BU512" s="123"/>
      <c r="BV512" s="18">
        <f>BU512-BT512</f>
        <v>0</v>
      </c>
      <c r="BW512" s="178"/>
      <c r="BX512" s="127"/>
      <c r="BY512" s="69">
        <f>BX512-BW512</f>
        <v>0</v>
      </c>
      <c r="BZ512" s="162"/>
      <c r="CA512" s="123"/>
      <c r="CB512" s="18">
        <f>CA512-BZ512</f>
        <v>0</v>
      </c>
      <c r="CC512" s="178"/>
      <c r="CD512" s="127"/>
      <c r="CE512" s="69">
        <f>CD512-CC512</f>
        <v>0</v>
      </c>
      <c r="CF512" s="162"/>
      <c r="CG512" s="123"/>
      <c r="CH512" s="18">
        <f>CG512-CF512</f>
        <v>0</v>
      </c>
      <c r="CI512" s="178"/>
      <c r="CJ512" s="127"/>
      <c r="CK512" s="69">
        <f>CJ512-CI512</f>
        <v>0</v>
      </c>
      <c r="CL512" s="162"/>
      <c r="CM512" s="123"/>
      <c r="CN512" s="18">
        <f t="shared" si="4290"/>
        <v>0</v>
      </c>
      <c r="CO512" s="178"/>
      <c r="CP512" s="127"/>
      <c r="CQ512" s="69">
        <f>CP512-CO512</f>
        <v>0</v>
      </c>
      <c r="CR512" s="162"/>
      <c r="CS512" s="123"/>
      <c r="CT512" s="18">
        <f t="shared" si="4292"/>
        <v>0</v>
      </c>
      <c r="CU512" s="178"/>
      <c r="CV512" s="127"/>
      <c r="CW512" s="69">
        <f>CV512-CU512</f>
        <v>0</v>
      </c>
      <c r="CX512" s="162"/>
      <c r="CY512" s="123"/>
      <c r="CZ512" s="18">
        <f t="shared" si="4294"/>
        <v>0</v>
      </c>
      <c r="DA512" s="178"/>
      <c r="DB512" s="127"/>
      <c r="DC512" s="69">
        <f>DB512-DA512</f>
        <v>0</v>
      </c>
      <c r="DD512" s="162"/>
      <c r="DE512" s="123"/>
      <c r="DF512" s="18">
        <f t="shared" si="4296"/>
        <v>0</v>
      </c>
      <c r="DG512" s="178"/>
      <c r="DH512" s="127"/>
      <c r="DI512" s="69">
        <f>DH512-DG512</f>
        <v>0</v>
      </c>
      <c r="DJ512" s="162"/>
      <c r="DK512" s="123"/>
      <c r="DL512" s="18">
        <f>DK512-DJ512</f>
        <v>0</v>
      </c>
      <c r="DM512" s="178"/>
      <c r="DN512" s="127"/>
      <c r="DO512" s="69">
        <f>DN512-DM512</f>
        <v>0</v>
      </c>
      <c r="DP512" s="162"/>
      <c r="DQ512" s="123"/>
      <c r="DR512" s="18">
        <f>DQ512-DP512</f>
        <v>0</v>
      </c>
      <c r="DS512" s="178"/>
      <c r="DT512" s="127"/>
      <c r="DU512" s="69">
        <f>DT512-DS512</f>
        <v>0</v>
      </c>
      <c r="DV512" s="162"/>
      <c r="DW512" s="123"/>
      <c r="DX512" s="18">
        <f>DW512-DV512</f>
        <v>0</v>
      </c>
      <c r="DY512" s="178"/>
      <c r="DZ512" s="127"/>
      <c r="EA512" s="69">
        <f>DZ512-DY512</f>
        <v>0</v>
      </c>
      <c r="EB512" s="162"/>
      <c r="EC512" s="123"/>
      <c r="ED512" s="18">
        <f>EC512-EB512</f>
        <v>0</v>
      </c>
      <c r="EE512" s="178"/>
      <c r="EF512" s="127"/>
      <c r="EG512" s="69">
        <f>EF512-EE512</f>
        <v>0</v>
      </c>
      <c r="EH512" s="162"/>
      <c r="EI512" s="123"/>
      <c r="EJ512" s="18">
        <f>EI512-EH512</f>
        <v>0</v>
      </c>
      <c r="EK512" s="178"/>
      <c r="EL512" s="127"/>
      <c r="EM512" s="69">
        <f>EL512-EK512</f>
        <v>0</v>
      </c>
      <c r="EN512" s="162"/>
      <c r="EO512" s="123"/>
      <c r="EP512" s="18">
        <f>EO512-EN512</f>
        <v>0</v>
      </c>
      <c r="EQ512" s="178"/>
      <c r="ER512" s="127"/>
      <c r="ES512" s="69">
        <f>ER512-EQ512</f>
        <v>0</v>
      </c>
      <c r="ET512" s="162"/>
      <c r="EU512" s="123"/>
      <c r="EV512" s="18">
        <f>EU512-ET512</f>
        <v>0</v>
      </c>
      <c r="EW512" s="178"/>
      <c r="EX512" s="127"/>
      <c r="EY512" s="69">
        <f>EX512-EW512</f>
        <v>0</v>
      </c>
      <c r="EZ512" s="162"/>
      <c r="FA512" s="123"/>
      <c r="FB512" s="18">
        <f>FA512-EZ512</f>
        <v>0</v>
      </c>
      <c r="FC512" s="178"/>
      <c r="FD512" s="127"/>
      <c r="FE512" s="69">
        <f>FD512-FC512</f>
        <v>0</v>
      </c>
      <c r="FF512" s="162"/>
      <c r="FG512" s="123"/>
      <c r="FH512" s="18">
        <f>FG512-FF512</f>
        <v>0</v>
      </c>
      <c r="FI512" s="178"/>
      <c r="FJ512" s="127"/>
      <c r="FK512" s="69">
        <f>FJ512-FI512</f>
        <v>0</v>
      </c>
      <c r="FL512" s="162"/>
      <c r="FM512" s="123"/>
      <c r="FN512" s="18">
        <f>FM512-FL512</f>
        <v>0</v>
      </c>
      <c r="FO512" s="178"/>
      <c r="FP512" s="127"/>
      <c r="FQ512" s="69">
        <f>FP512-FO512</f>
        <v>0</v>
      </c>
      <c r="FR512" s="162"/>
      <c r="FS512" s="123"/>
      <c r="FT512" s="18">
        <f>FS512-FR512</f>
        <v>0</v>
      </c>
      <c r="FU512" s="178"/>
      <c r="FV512" s="127"/>
      <c r="FW512" s="69">
        <f>FV512-FU512</f>
        <v>0</v>
      </c>
      <c r="FX512" s="162"/>
      <c r="FY512" s="123"/>
      <c r="FZ512" s="18">
        <f>FY512-FX512</f>
        <v>0</v>
      </c>
      <c r="GA512" s="178"/>
      <c r="GB512" s="127"/>
      <c r="GC512" s="69">
        <f>GB512-GA512</f>
        <v>0</v>
      </c>
      <c r="GD512" s="162"/>
      <c r="GE512" s="123"/>
      <c r="GF512" s="18">
        <f>GE512-GD512</f>
        <v>0</v>
      </c>
      <c r="GG512" s="178"/>
      <c r="GH512" s="127"/>
      <c r="GI512" s="69">
        <f>GH512-GG512</f>
        <v>0</v>
      </c>
      <c r="GJ512" s="162"/>
      <c r="GK512" s="123"/>
      <c r="GL512" s="18">
        <f>GK512-GJ512</f>
        <v>0</v>
      </c>
      <c r="GM512" s="178"/>
      <c r="GN512" s="127"/>
      <c r="GO512" s="69">
        <f>GN512-GM512</f>
        <v>0</v>
      </c>
      <c r="GP512" s="162"/>
      <c r="GQ512" s="123"/>
      <c r="GR512" s="18">
        <f>GQ512-GP512</f>
        <v>0</v>
      </c>
      <c r="GS512" s="178"/>
      <c r="GT512" s="127"/>
      <c r="GU512" s="69">
        <f>GT512-GS512</f>
        <v>0</v>
      </c>
      <c r="GV512" s="162"/>
      <c r="GW512" s="123"/>
      <c r="GX512" s="18">
        <f>GW512-GV512</f>
        <v>0</v>
      </c>
      <c r="GY512" s="178"/>
      <c r="GZ512" s="127"/>
      <c r="HA512" s="69">
        <f>GZ512-GY512</f>
        <v>0</v>
      </c>
      <c r="HB512" s="162"/>
      <c r="HC512" s="123"/>
      <c r="HD512" s="18">
        <f>HC512-HB512</f>
        <v>0</v>
      </c>
      <c r="HE512" s="178"/>
      <c r="HF512" s="127"/>
      <c r="HG512" s="69">
        <f>HF512-HE512</f>
        <v>0</v>
      </c>
      <c r="HH512" s="162"/>
      <c r="HI512" s="123"/>
      <c r="HJ512" s="18">
        <f>HI512-HH512</f>
        <v>0</v>
      </c>
      <c r="HK512" s="178"/>
      <c r="HL512" s="127"/>
      <c r="HM512" s="69">
        <f>HL512-HK512</f>
        <v>0</v>
      </c>
      <c r="HN512" s="162"/>
      <c r="HO512" s="123"/>
      <c r="HP512" s="18">
        <f>HO512-HN512</f>
        <v>0</v>
      </c>
      <c r="HQ512" s="178"/>
      <c r="HR512" s="127"/>
      <c r="HS512" s="69">
        <f>HR512-HQ512</f>
        <v>0</v>
      </c>
      <c r="HT512" s="162"/>
      <c r="HU512" s="123"/>
      <c r="HV512" s="18">
        <f>HU512-HT512</f>
        <v>0</v>
      </c>
      <c r="HW512" s="75"/>
      <c r="HX512" s="294"/>
      <c r="HY512" s="197"/>
      <c r="HZ512" s="2" t="str">
        <f t="shared" si="3850"/>
        <v>СКРЫТЬ</v>
      </c>
    </row>
    <row r="513" spans="1:234" hidden="1" x14ac:dyDescent="0.2">
      <c r="A513" s="1" t="e">
        <f>$K$2&amp;#REF!&amp;$K$509&amp;$K$510&amp;K513</f>
        <v>#REF!</v>
      </c>
      <c r="B513" s="16" t="e">
        <f>IF(#REF!=0,"Скрыть","")</f>
        <v>#REF!</v>
      </c>
      <c r="C513" s="15" t="e">
        <f>IF(AND(#REF!&gt;85%,#REF!&gt;85%),"скрыть","")</f>
        <v>#REF!</v>
      </c>
      <c r="D513" s="14" t="s">
        <v>2</v>
      </c>
      <c r="E513" s="14" t="s">
        <v>1</v>
      </c>
      <c r="F513" s="14" t="s">
        <v>19</v>
      </c>
      <c r="G513" s="13" t="str">
        <f>CONCATENATE(D513,E513,F513,K513)</f>
        <v>3BDFBC50-5FD0-44D2-8F2C-8100642B19E7AD7080C4-C9B6-449E-9125-F1114C245768D603D8CE-85DA-471A-AE30-4C83BD1476C8Ограждающие конструкции, м3</v>
      </c>
      <c r="H513" s="13"/>
      <c r="I513" s="42">
        <v>502</v>
      </c>
      <c r="J513" s="102">
        <f>SUBTOTAL(103,I$12:I513)*1</f>
        <v>97</v>
      </c>
      <c r="K513" s="108" t="s">
        <v>14</v>
      </c>
      <c r="L513" s="17" t="s">
        <v>66</v>
      </c>
      <c r="M513" s="267"/>
      <c r="N513" s="260">
        <v>43707</v>
      </c>
      <c r="O513" s="116"/>
      <c r="P513" s="122">
        <v>19131</v>
      </c>
      <c r="Q513" s="158">
        <v>19131</v>
      </c>
      <c r="R513" s="158">
        <v>19131</v>
      </c>
      <c r="S513" s="92">
        <f t="shared" ca="1" si="4264"/>
        <v>19131</v>
      </c>
      <c r="T513" s="92">
        <f t="shared" si="4265"/>
        <v>19131</v>
      </c>
      <c r="U513" s="91">
        <f t="shared" ca="1" si="4266"/>
        <v>0</v>
      </c>
      <c r="V513" s="91">
        <f t="shared" si="4267"/>
        <v>0</v>
      </c>
      <c r="W513" s="120">
        <f t="shared" si="4268"/>
        <v>1</v>
      </c>
      <c r="X513" s="178"/>
      <c r="Y513" s="128">
        <f t="shared" si="4269"/>
        <v>0</v>
      </c>
      <c r="Z513" s="179">
        <f t="shared" ca="1" si="4270"/>
        <v>0</v>
      </c>
      <c r="AA513" s="127">
        <f t="shared" si="4271"/>
        <v>0</v>
      </c>
      <c r="AB513" s="67" t="str">
        <f t="shared" ca="1" si="4272"/>
        <v/>
      </c>
      <c r="AC513" s="69">
        <f t="shared" ca="1" si="4273"/>
        <v>0</v>
      </c>
      <c r="AD513" s="226">
        <f t="shared" si="4337"/>
        <v>0</v>
      </c>
      <c r="AE513" s="227">
        <f t="shared" si="4338"/>
        <v>0</v>
      </c>
      <c r="AF513" s="225">
        <f t="shared" si="4339"/>
        <v>0</v>
      </c>
      <c r="AG513" s="226">
        <f t="shared" si="4340"/>
        <v>0</v>
      </c>
      <c r="AH513" s="227">
        <f t="shared" si="4341"/>
        <v>0</v>
      </c>
      <c r="AI513" s="225">
        <f t="shared" si="4342"/>
        <v>0</v>
      </c>
      <c r="AJ513" s="226">
        <f t="shared" si="4343"/>
        <v>0</v>
      </c>
      <c r="AK513" s="227">
        <f t="shared" si="4344"/>
        <v>0</v>
      </c>
      <c r="AL513" s="225">
        <f t="shared" si="4345"/>
        <v>0</v>
      </c>
      <c r="AM513" s="226">
        <f t="shared" si="4346"/>
        <v>0</v>
      </c>
      <c r="AN513" s="227">
        <f t="shared" si="4347"/>
        <v>0</v>
      </c>
      <c r="AO513" s="225">
        <f t="shared" si="4348"/>
        <v>0</v>
      </c>
      <c r="AP513" s="226">
        <f t="shared" si="4349"/>
        <v>0</v>
      </c>
      <c r="AQ513" s="227">
        <f t="shared" si="4350"/>
        <v>0</v>
      </c>
      <c r="AR513" s="225">
        <f t="shared" si="4274"/>
        <v>0</v>
      </c>
      <c r="AS513" s="136"/>
      <c r="AT513" s="131"/>
      <c r="AU513" s="69">
        <f t="shared" si="4275"/>
        <v>0</v>
      </c>
      <c r="AV513" s="162"/>
      <c r="AW513" s="130"/>
      <c r="AX513" s="18">
        <f t="shared" si="4276"/>
        <v>0</v>
      </c>
      <c r="AY513" s="136"/>
      <c r="AZ513" s="131"/>
      <c r="BA513" s="69">
        <f t="shared" si="4277"/>
        <v>0</v>
      </c>
      <c r="BB513" s="162"/>
      <c r="BC513" s="130"/>
      <c r="BD513" s="18">
        <f t="shared" si="4278"/>
        <v>0</v>
      </c>
      <c r="BE513" s="136"/>
      <c r="BF513" s="131"/>
      <c r="BG513" s="69">
        <f t="shared" si="4279"/>
        <v>0</v>
      </c>
      <c r="BH513" s="162"/>
      <c r="BI513" s="130"/>
      <c r="BJ513" s="18">
        <f t="shared" si="4280"/>
        <v>0</v>
      </c>
      <c r="BK513" s="136"/>
      <c r="BL513" s="131"/>
      <c r="BM513" s="69">
        <f t="shared" si="4281"/>
        <v>0</v>
      </c>
      <c r="BN513" s="162"/>
      <c r="BO513" s="130"/>
      <c r="BP513" s="18">
        <f t="shared" si="4282"/>
        <v>0</v>
      </c>
      <c r="BQ513" s="136"/>
      <c r="BR513" s="131"/>
      <c r="BS513" s="69">
        <f t="shared" si="4283"/>
        <v>0</v>
      </c>
      <c r="BT513" s="162"/>
      <c r="BU513" s="130"/>
      <c r="BV513" s="18">
        <f t="shared" si="4284"/>
        <v>0</v>
      </c>
      <c r="BW513" s="136"/>
      <c r="BX513" s="131"/>
      <c r="BY513" s="69">
        <f t="shared" si="4285"/>
        <v>0</v>
      </c>
      <c r="BZ513" s="162"/>
      <c r="CA513" s="130"/>
      <c r="CB513" s="18">
        <f t="shared" si="4286"/>
        <v>0</v>
      </c>
      <c r="CC513" s="136"/>
      <c r="CD513" s="131"/>
      <c r="CE513" s="69">
        <f t="shared" si="4287"/>
        <v>0</v>
      </c>
      <c r="CF513" s="162"/>
      <c r="CG513" s="130"/>
      <c r="CH513" s="18">
        <f t="shared" si="4288"/>
        <v>0</v>
      </c>
      <c r="CI513" s="136"/>
      <c r="CJ513" s="131"/>
      <c r="CK513" s="69">
        <f t="shared" si="4289"/>
        <v>0</v>
      </c>
      <c r="CL513" s="162"/>
      <c r="CM513" s="130"/>
      <c r="CN513" s="18">
        <f t="shared" si="4290"/>
        <v>0</v>
      </c>
      <c r="CO513" s="136"/>
      <c r="CP513" s="131"/>
      <c r="CQ513" s="69">
        <f t="shared" si="4291"/>
        <v>0</v>
      </c>
      <c r="CR513" s="162"/>
      <c r="CS513" s="130"/>
      <c r="CT513" s="18">
        <f t="shared" si="4292"/>
        <v>0</v>
      </c>
      <c r="CU513" s="136"/>
      <c r="CV513" s="131"/>
      <c r="CW513" s="69">
        <f t="shared" si="4293"/>
        <v>0</v>
      </c>
      <c r="CX513" s="162"/>
      <c r="CY513" s="130"/>
      <c r="CZ513" s="18">
        <f t="shared" si="4294"/>
        <v>0</v>
      </c>
      <c r="DA513" s="136"/>
      <c r="DB513" s="131"/>
      <c r="DC513" s="69">
        <f t="shared" si="4295"/>
        <v>0</v>
      </c>
      <c r="DD513" s="162"/>
      <c r="DE513" s="130"/>
      <c r="DF513" s="18">
        <f t="shared" si="4296"/>
        <v>0</v>
      </c>
      <c r="DG513" s="136"/>
      <c r="DH513" s="131"/>
      <c r="DI513" s="69">
        <f t="shared" si="4297"/>
        <v>0</v>
      </c>
      <c r="DJ513" s="162"/>
      <c r="DK513" s="130"/>
      <c r="DL513" s="18">
        <f t="shared" si="4298"/>
        <v>0</v>
      </c>
      <c r="DM513" s="136"/>
      <c r="DN513" s="131"/>
      <c r="DO513" s="69">
        <f t="shared" si="4299"/>
        <v>0</v>
      </c>
      <c r="DP513" s="162"/>
      <c r="DQ513" s="130"/>
      <c r="DR513" s="18">
        <f t="shared" si="4300"/>
        <v>0</v>
      </c>
      <c r="DS513" s="136"/>
      <c r="DT513" s="131"/>
      <c r="DU513" s="69">
        <f t="shared" si="4301"/>
        <v>0</v>
      </c>
      <c r="DV513" s="162"/>
      <c r="DW513" s="130"/>
      <c r="DX513" s="18">
        <f t="shared" si="4302"/>
        <v>0</v>
      </c>
      <c r="DY513" s="136"/>
      <c r="DZ513" s="131"/>
      <c r="EA513" s="69">
        <f t="shared" si="4303"/>
        <v>0</v>
      </c>
      <c r="EB513" s="162"/>
      <c r="EC513" s="130"/>
      <c r="ED513" s="18">
        <f t="shared" si="4304"/>
        <v>0</v>
      </c>
      <c r="EE513" s="136"/>
      <c r="EF513" s="131"/>
      <c r="EG513" s="69">
        <f t="shared" si="4305"/>
        <v>0</v>
      </c>
      <c r="EH513" s="162"/>
      <c r="EI513" s="130"/>
      <c r="EJ513" s="18">
        <f t="shared" si="4306"/>
        <v>0</v>
      </c>
      <c r="EK513" s="136"/>
      <c r="EL513" s="131"/>
      <c r="EM513" s="69">
        <f t="shared" si="4307"/>
        <v>0</v>
      </c>
      <c r="EN513" s="162"/>
      <c r="EO513" s="130"/>
      <c r="EP513" s="18">
        <f t="shared" si="4308"/>
        <v>0</v>
      </c>
      <c r="EQ513" s="136"/>
      <c r="ER513" s="131"/>
      <c r="ES513" s="69">
        <f t="shared" si="4309"/>
        <v>0</v>
      </c>
      <c r="ET513" s="162"/>
      <c r="EU513" s="130"/>
      <c r="EV513" s="18">
        <f t="shared" si="4310"/>
        <v>0</v>
      </c>
      <c r="EW513" s="136"/>
      <c r="EX513" s="131"/>
      <c r="EY513" s="69">
        <f t="shared" si="4311"/>
        <v>0</v>
      </c>
      <c r="EZ513" s="162"/>
      <c r="FA513" s="130"/>
      <c r="FB513" s="18">
        <f t="shared" si="4312"/>
        <v>0</v>
      </c>
      <c r="FC513" s="136"/>
      <c r="FD513" s="131"/>
      <c r="FE513" s="69">
        <f t="shared" si="4313"/>
        <v>0</v>
      </c>
      <c r="FF513" s="162"/>
      <c r="FG513" s="130"/>
      <c r="FH513" s="18">
        <f t="shared" si="4314"/>
        <v>0</v>
      </c>
      <c r="FI513" s="136"/>
      <c r="FJ513" s="131"/>
      <c r="FK513" s="69">
        <f t="shared" si="4315"/>
        <v>0</v>
      </c>
      <c r="FL513" s="162"/>
      <c r="FM513" s="130"/>
      <c r="FN513" s="18">
        <f t="shared" si="4316"/>
        <v>0</v>
      </c>
      <c r="FO513" s="136"/>
      <c r="FP513" s="131"/>
      <c r="FQ513" s="69">
        <f t="shared" si="4317"/>
        <v>0</v>
      </c>
      <c r="FR513" s="162"/>
      <c r="FS513" s="130"/>
      <c r="FT513" s="18">
        <f t="shared" si="4318"/>
        <v>0</v>
      </c>
      <c r="FU513" s="136"/>
      <c r="FV513" s="131"/>
      <c r="FW513" s="69">
        <f t="shared" si="4319"/>
        <v>0</v>
      </c>
      <c r="FX513" s="162"/>
      <c r="FY513" s="130"/>
      <c r="FZ513" s="18">
        <f t="shared" si="4320"/>
        <v>0</v>
      </c>
      <c r="GA513" s="136"/>
      <c r="GB513" s="131"/>
      <c r="GC513" s="69">
        <f t="shared" si="4321"/>
        <v>0</v>
      </c>
      <c r="GD513" s="162"/>
      <c r="GE513" s="130"/>
      <c r="GF513" s="18">
        <f t="shared" si="4322"/>
        <v>0</v>
      </c>
      <c r="GG513" s="136"/>
      <c r="GH513" s="131"/>
      <c r="GI513" s="69">
        <f t="shared" si="4323"/>
        <v>0</v>
      </c>
      <c r="GJ513" s="162"/>
      <c r="GK513" s="130"/>
      <c r="GL513" s="18">
        <f t="shared" si="4324"/>
        <v>0</v>
      </c>
      <c r="GM513" s="136"/>
      <c r="GN513" s="131"/>
      <c r="GO513" s="69">
        <f t="shared" si="4325"/>
        <v>0</v>
      </c>
      <c r="GP513" s="162"/>
      <c r="GQ513" s="130"/>
      <c r="GR513" s="18">
        <f t="shared" si="4326"/>
        <v>0</v>
      </c>
      <c r="GS513" s="136"/>
      <c r="GT513" s="131"/>
      <c r="GU513" s="69">
        <f t="shared" si="4327"/>
        <v>0</v>
      </c>
      <c r="GV513" s="162"/>
      <c r="GW513" s="130"/>
      <c r="GX513" s="18">
        <f t="shared" si="4328"/>
        <v>0</v>
      </c>
      <c r="GY513" s="136"/>
      <c r="GZ513" s="131"/>
      <c r="HA513" s="69">
        <f t="shared" si="4329"/>
        <v>0</v>
      </c>
      <c r="HB513" s="162"/>
      <c r="HC513" s="130"/>
      <c r="HD513" s="18">
        <f t="shared" si="4330"/>
        <v>0</v>
      </c>
      <c r="HE513" s="136"/>
      <c r="HF513" s="131"/>
      <c r="HG513" s="69">
        <f t="shared" si="4331"/>
        <v>0</v>
      </c>
      <c r="HH513" s="162"/>
      <c r="HI513" s="130"/>
      <c r="HJ513" s="18">
        <f t="shared" si="4332"/>
        <v>0</v>
      </c>
      <c r="HK513" s="136"/>
      <c r="HL513" s="131"/>
      <c r="HM513" s="69">
        <f t="shared" si="4333"/>
        <v>0</v>
      </c>
      <c r="HN513" s="162"/>
      <c r="HO513" s="130"/>
      <c r="HP513" s="18">
        <f t="shared" si="4334"/>
        <v>0</v>
      </c>
      <c r="HQ513" s="136"/>
      <c r="HR513" s="131"/>
      <c r="HS513" s="69">
        <f t="shared" si="4335"/>
        <v>0</v>
      </c>
      <c r="HT513" s="162"/>
      <c r="HU513" s="130"/>
      <c r="HV513" s="18">
        <f t="shared" si="4336"/>
        <v>0</v>
      </c>
      <c r="HW513" s="99"/>
      <c r="HX513" s="296"/>
      <c r="HY513" s="198"/>
      <c r="HZ513" s="2" t="str">
        <f t="shared" si="3850"/>
        <v>СКРЫТЬ</v>
      </c>
    </row>
    <row r="514" spans="1:234" x14ac:dyDescent="0.2">
      <c r="A514" s="1" t="e">
        <f>$K$2&amp;#REF!&amp;$K$509&amp;$K$510&amp;K514</f>
        <v>#REF!</v>
      </c>
      <c r="B514" s="16" t="e">
        <f>IF(#REF!=0,"Скрыть","")</f>
        <v>#REF!</v>
      </c>
      <c r="C514" s="15" t="e">
        <f>IF(AND(#REF!&gt;85%,#REF!&gt;85%),"скрыть","")</f>
        <v>#REF!</v>
      </c>
      <c r="D514" s="14" t="s">
        <v>2</v>
      </c>
      <c r="E514" s="14" t="s">
        <v>1</v>
      </c>
      <c r="F514" s="14" t="s">
        <v>19</v>
      </c>
      <c r="G514" s="13" t="str">
        <f>CONCATENATE(D514,E514,F514,K514)</f>
        <v>3BDFBC50-5FD0-44D2-8F2C-8100642B19E7AD7080C4-C9B6-449E-9125-F1114C245768D603D8CE-85DA-471A-AE30-4C83BD1476C8Земляные работы, м3</v>
      </c>
      <c r="H514" s="13"/>
      <c r="I514" s="42">
        <v>503</v>
      </c>
      <c r="J514" s="102">
        <f>SUBTOTAL(103,I$12:I514)*1</f>
        <v>98</v>
      </c>
      <c r="K514" s="108" t="s">
        <v>15</v>
      </c>
      <c r="L514" s="17" t="s">
        <v>66</v>
      </c>
      <c r="M514" s="267"/>
      <c r="N514" s="260">
        <v>43829</v>
      </c>
      <c r="O514" s="116"/>
      <c r="P514" s="122">
        <v>255255</v>
      </c>
      <c r="Q514" s="158">
        <v>244817</v>
      </c>
      <c r="R514" s="158">
        <v>245517</v>
      </c>
      <c r="S514" s="92">
        <f t="shared" ca="1" si="4264"/>
        <v>246815</v>
      </c>
      <c r="T514" s="92">
        <f t="shared" si="4265"/>
        <v>247515</v>
      </c>
      <c r="U514" s="91">
        <f t="shared" ca="1" si="4266"/>
        <v>700</v>
      </c>
      <c r="V514" s="91">
        <f t="shared" si="4267"/>
        <v>7740</v>
      </c>
      <c r="W514" s="120">
        <f t="shared" si="4268"/>
        <v>0.96967738144208737</v>
      </c>
      <c r="X514" s="178">
        <v>1998</v>
      </c>
      <c r="Y514" s="128">
        <f t="shared" si="4269"/>
        <v>1998</v>
      </c>
      <c r="Z514" s="179">
        <f t="shared" ca="1" si="4270"/>
        <v>1998</v>
      </c>
      <c r="AA514" s="127">
        <f t="shared" si="4271"/>
        <v>1998</v>
      </c>
      <c r="AB514" s="67">
        <f t="shared" ca="1" si="4272"/>
        <v>1</v>
      </c>
      <c r="AC514" s="69">
        <f t="shared" ca="1" si="4273"/>
        <v>0</v>
      </c>
      <c r="AD514" s="226">
        <f t="shared" si="4337"/>
        <v>879</v>
      </c>
      <c r="AE514" s="227">
        <f t="shared" si="4338"/>
        <v>187</v>
      </c>
      <c r="AF514" s="225">
        <f t="shared" si="4339"/>
        <v>-692</v>
      </c>
      <c r="AG514" s="226">
        <f t="shared" si="4340"/>
        <v>1119</v>
      </c>
      <c r="AH514" s="227">
        <f t="shared" si="4341"/>
        <v>185</v>
      </c>
      <c r="AI514" s="225">
        <f t="shared" si="4342"/>
        <v>-934</v>
      </c>
      <c r="AJ514" s="226">
        <f t="shared" si="4343"/>
        <v>0</v>
      </c>
      <c r="AK514" s="227">
        <f t="shared" si="4344"/>
        <v>0</v>
      </c>
      <c r="AL514" s="225">
        <f t="shared" si="4345"/>
        <v>0</v>
      </c>
      <c r="AM514" s="226">
        <f t="shared" si="4346"/>
        <v>0</v>
      </c>
      <c r="AN514" s="227">
        <f t="shared" si="4347"/>
        <v>1626</v>
      </c>
      <c r="AO514" s="225">
        <f t="shared" si="4348"/>
        <v>1626</v>
      </c>
      <c r="AP514" s="226">
        <f t="shared" si="4349"/>
        <v>0</v>
      </c>
      <c r="AQ514" s="227">
        <f t="shared" si="4350"/>
        <v>0</v>
      </c>
      <c r="AR514" s="225">
        <f t="shared" si="4274"/>
        <v>0</v>
      </c>
      <c r="AS514" s="136">
        <v>0</v>
      </c>
      <c r="AT514" s="131">
        <v>0</v>
      </c>
      <c r="AU514" s="69">
        <f t="shared" si="4275"/>
        <v>0</v>
      </c>
      <c r="AV514" s="162">
        <v>10</v>
      </c>
      <c r="AW514" s="130">
        <v>10</v>
      </c>
      <c r="AX514" s="18">
        <f t="shared" si="4276"/>
        <v>0</v>
      </c>
      <c r="AY514" s="136">
        <v>0</v>
      </c>
      <c r="AZ514" s="131">
        <v>0</v>
      </c>
      <c r="BA514" s="69">
        <f t="shared" si="4277"/>
        <v>0</v>
      </c>
      <c r="BB514" s="162">
        <v>10</v>
      </c>
      <c r="BC514" s="130">
        <v>10</v>
      </c>
      <c r="BD514" s="18">
        <f t="shared" si="4278"/>
        <v>0</v>
      </c>
      <c r="BE514" s="136">
        <v>120</v>
      </c>
      <c r="BF514" s="131">
        <v>120</v>
      </c>
      <c r="BG514" s="69">
        <f t="shared" si="4279"/>
        <v>0</v>
      </c>
      <c r="BH514" s="162">
        <v>10</v>
      </c>
      <c r="BI514" s="130">
        <v>10</v>
      </c>
      <c r="BJ514" s="18">
        <f t="shared" si="4280"/>
        <v>0</v>
      </c>
      <c r="BK514" s="136">
        <v>12</v>
      </c>
      <c r="BL514" s="131">
        <v>12</v>
      </c>
      <c r="BM514" s="69">
        <f t="shared" si="4281"/>
        <v>0</v>
      </c>
      <c r="BN514" s="162">
        <v>10</v>
      </c>
      <c r="BO514" s="130">
        <v>10</v>
      </c>
      <c r="BP514" s="18">
        <f t="shared" si="4282"/>
        <v>0</v>
      </c>
      <c r="BQ514" s="136">
        <v>249</v>
      </c>
      <c r="BR514" s="131">
        <v>20</v>
      </c>
      <c r="BS514" s="69">
        <f t="shared" si="4283"/>
        <v>-229</v>
      </c>
      <c r="BT514" s="162">
        <v>10</v>
      </c>
      <c r="BU514" s="130">
        <v>10</v>
      </c>
      <c r="BV514" s="18">
        <f t="shared" si="4284"/>
        <v>0</v>
      </c>
      <c r="BW514" s="136">
        <v>249</v>
      </c>
      <c r="BX514" s="131">
        <v>20</v>
      </c>
      <c r="BY514" s="69">
        <f t="shared" si="4285"/>
        <v>-229</v>
      </c>
      <c r="BZ514" s="162">
        <v>10</v>
      </c>
      <c r="CA514" s="130">
        <v>10</v>
      </c>
      <c r="CB514" s="18">
        <f t="shared" si="4286"/>
        <v>0</v>
      </c>
      <c r="CC514" s="136">
        <v>249</v>
      </c>
      <c r="CD514" s="131">
        <v>15</v>
      </c>
      <c r="CE514" s="69">
        <f t="shared" si="4287"/>
        <v>-234</v>
      </c>
      <c r="CF514" s="162">
        <v>10</v>
      </c>
      <c r="CG514" s="130">
        <v>10</v>
      </c>
      <c r="CH514" s="18">
        <f t="shared" si="4288"/>
        <v>0</v>
      </c>
      <c r="CI514" s="136">
        <v>255</v>
      </c>
      <c r="CJ514" s="131">
        <v>40</v>
      </c>
      <c r="CK514" s="69">
        <f t="shared" si="4289"/>
        <v>-215</v>
      </c>
      <c r="CL514" s="162">
        <v>10</v>
      </c>
      <c r="CM514" s="130">
        <v>10</v>
      </c>
      <c r="CN514" s="18">
        <f t="shared" si="4290"/>
        <v>0</v>
      </c>
      <c r="CO514" s="136">
        <v>249</v>
      </c>
      <c r="CP514" s="131">
        <v>5</v>
      </c>
      <c r="CQ514" s="69">
        <f t="shared" si="4291"/>
        <v>-244</v>
      </c>
      <c r="CR514" s="162">
        <v>10</v>
      </c>
      <c r="CS514" s="130">
        <v>13</v>
      </c>
      <c r="CT514" s="18">
        <f t="shared" si="4292"/>
        <v>3</v>
      </c>
      <c r="CU514" s="136">
        <v>249</v>
      </c>
      <c r="CV514" s="131">
        <v>48</v>
      </c>
      <c r="CW514" s="69">
        <f t="shared" si="4293"/>
        <v>-201</v>
      </c>
      <c r="CX514" s="162">
        <v>10</v>
      </c>
      <c r="CY514" s="130">
        <v>13</v>
      </c>
      <c r="CZ514" s="18">
        <f t="shared" si="4294"/>
        <v>3</v>
      </c>
      <c r="DA514" s="136">
        <v>129</v>
      </c>
      <c r="DB514" s="131">
        <v>22</v>
      </c>
      <c r="DC514" s="69">
        <f t="shared" si="4295"/>
        <v>-107</v>
      </c>
      <c r="DD514" s="162">
        <v>10</v>
      </c>
      <c r="DE514" s="130">
        <v>13</v>
      </c>
      <c r="DF514" s="18">
        <f t="shared" si="4296"/>
        <v>3</v>
      </c>
      <c r="DG514" s="136">
        <v>237</v>
      </c>
      <c r="DH514" s="131">
        <v>40</v>
      </c>
      <c r="DI514" s="69">
        <f t="shared" si="4297"/>
        <v>-197</v>
      </c>
      <c r="DJ514" s="162">
        <v>10</v>
      </c>
      <c r="DK514" s="130">
        <v>13</v>
      </c>
      <c r="DL514" s="18">
        <f t="shared" si="4298"/>
        <v>3</v>
      </c>
      <c r="DM514" s="136">
        <v>0</v>
      </c>
      <c r="DN514" s="131">
        <v>30</v>
      </c>
      <c r="DO514" s="69">
        <f t="shared" si="4299"/>
        <v>30</v>
      </c>
      <c r="DP514" s="162">
        <v>10</v>
      </c>
      <c r="DQ514" s="130">
        <v>13</v>
      </c>
      <c r="DR514" s="18">
        <f t="shared" si="4300"/>
        <v>3</v>
      </c>
      <c r="DS514" s="136">
        <v>0</v>
      </c>
      <c r="DT514" s="131">
        <v>0</v>
      </c>
      <c r="DU514" s="69">
        <f t="shared" si="4301"/>
        <v>0</v>
      </c>
      <c r="DV514" s="162">
        <v>10</v>
      </c>
      <c r="DW514" s="130">
        <v>13</v>
      </c>
      <c r="DX514" s="18">
        <f t="shared" si="4302"/>
        <v>3</v>
      </c>
      <c r="DY514" s="136">
        <v>0</v>
      </c>
      <c r="DZ514" s="131">
        <v>0</v>
      </c>
      <c r="EA514" s="69">
        <f t="shared" si="4303"/>
        <v>0</v>
      </c>
      <c r="EB514" s="162">
        <v>10</v>
      </c>
      <c r="EC514" s="130">
        <v>10</v>
      </c>
      <c r="ED514" s="18">
        <f t="shared" si="4304"/>
        <v>0</v>
      </c>
      <c r="EE514" s="136">
        <v>0</v>
      </c>
      <c r="EF514" s="131">
        <v>0</v>
      </c>
      <c r="EG514" s="69">
        <f t="shared" si="4305"/>
        <v>0</v>
      </c>
      <c r="EH514" s="162">
        <v>10</v>
      </c>
      <c r="EI514" s="130">
        <v>10</v>
      </c>
      <c r="EJ514" s="18">
        <f t="shared" si="4306"/>
        <v>0</v>
      </c>
      <c r="EK514" s="136">
        <v>0</v>
      </c>
      <c r="EL514" s="131">
        <v>0</v>
      </c>
      <c r="EM514" s="69">
        <f t="shared" si="4307"/>
        <v>0</v>
      </c>
      <c r="EN514" s="162">
        <v>10</v>
      </c>
      <c r="EO514" s="130">
        <v>10</v>
      </c>
      <c r="EP514" s="18">
        <f t="shared" si="4308"/>
        <v>0</v>
      </c>
      <c r="EQ514" s="136">
        <v>0</v>
      </c>
      <c r="ER514" s="131">
        <v>0</v>
      </c>
      <c r="ES514" s="69">
        <f t="shared" si="4309"/>
        <v>0</v>
      </c>
      <c r="ET514" s="162">
        <v>10</v>
      </c>
      <c r="EU514" s="130">
        <v>10</v>
      </c>
      <c r="EV514" s="18">
        <f t="shared" si="4310"/>
        <v>0</v>
      </c>
      <c r="EW514" s="136">
        <v>0</v>
      </c>
      <c r="EX514" s="131">
        <v>0</v>
      </c>
      <c r="EY514" s="69">
        <f t="shared" si="4311"/>
        <v>0</v>
      </c>
      <c r="EZ514" s="162">
        <v>10</v>
      </c>
      <c r="FA514" s="130">
        <v>10</v>
      </c>
      <c r="FB514" s="18">
        <f t="shared" si="4312"/>
        <v>0</v>
      </c>
      <c r="FC514" s="136">
        <v>0</v>
      </c>
      <c r="FD514" s="131">
        <v>0</v>
      </c>
      <c r="FE514" s="69">
        <f t="shared" si="4313"/>
        <v>0</v>
      </c>
      <c r="FF514" s="162">
        <v>10</v>
      </c>
      <c r="FG514" s="130">
        <v>10</v>
      </c>
      <c r="FH514" s="18">
        <f t="shared" si="4314"/>
        <v>0</v>
      </c>
      <c r="FI514" s="136">
        <v>0</v>
      </c>
      <c r="FJ514" s="131">
        <v>0</v>
      </c>
      <c r="FK514" s="69">
        <f t="shared" si="4315"/>
        <v>0</v>
      </c>
      <c r="FL514" s="162">
        <v>10</v>
      </c>
      <c r="FM514" s="130">
        <v>10</v>
      </c>
      <c r="FN514" s="18">
        <f t="shared" si="4316"/>
        <v>0</v>
      </c>
      <c r="FO514" s="136">
        <v>0</v>
      </c>
      <c r="FP514" s="131">
        <v>0</v>
      </c>
      <c r="FQ514" s="69">
        <f t="shared" si="4317"/>
        <v>0</v>
      </c>
      <c r="FR514" s="162">
        <v>10</v>
      </c>
      <c r="FS514" s="130">
        <v>10</v>
      </c>
      <c r="FT514" s="18">
        <f t="shared" si="4318"/>
        <v>0</v>
      </c>
      <c r="FU514" s="136">
        <v>0</v>
      </c>
      <c r="FV514" s="131">
        <v>0</v>
      </c>
      <c r="FW514" s="69">
        <f t="shared" si="4319"/>
        <v>0</v>
      </c>
      <c r="FX514" s="162">
        <v>10</v>
      </c>
      <c r="FY514" s="130">
        <v>10</v>
      </c>
      <c r="FZ514" s="18">
        <f t="shared" si="4320"/>
        <v>0</v>
      </c>
      <c r="GA514" s="136">
        <v>0</v>
      </c>
      <c r="GB514" s="131">
        <v>0</v>
      </c>
      <c r="GC514" s="69">
        <f t="shared" si="4321"/>
        <v>0</v>
      </c>
      <c r="GD514" s="162">
        <v>10</v>
      </c>
      <c r="GE514" s="130">
        <v>10</v>
      </c>
      <c r="GF514" s="18">
        <f t="shared" si="4322"/>
        <v>0</v>
      </c>
      <c r="GG514" s="136">
        <v>0</v>
      </c>
      <c r="GH514" s="131">
        <v>0</v>
      </c>
      <c r="GI514" s="69">
        <f t="shared" si="4323"/>
        <v>0</v>
      </c>
      <c r="GJ514" s="162">
        <v>10</v>
      </c>
      <c r="GK514" s="130">
        <v>10</v>
      </c>
      <c r="GL514" s="18">
        <f t="shared" si="4324"/>
        <v>0</v>
      </c>
      <c r="GM514" s="136">
        <v>0</v>
      </c>
      <c r="GN514" s="131">
        <v>0</v>
      </c>
      <c r="GO514" s="69">
        <f t="shared" si="4325"/>
        <v>0</v>
      </c>
      <c r="GP514" s="162">
        <v>10</v>
      </c>
      <c r="GQ514" s="130">
        <v>10</v>
      </c>
      <c r="GR514" s="18">
        <f t="shared" si="4326"/>
        <v>0</v>
      </c>
      <c r="GS514" s="136">
        <v>0</v>
      </c>
      <c r="GT514" s="131">
        <v>1350</v>
      </c>
      <c r="GU514" s="69">
        <f t="shared" si="4327"/>
        <v>1350</v>
      </c>
      <c r="GV514" s="162">
        <v>10</v>
      </c>
      <c r="GW514" s="130">
        <v>10</v>
      </c>
      <c r="GX514" s="18">
        <f t="shared" si="4328"/>
        <v>0</v>
      </c>
      <c r="GY514" s="136">
        <v>0</v>
      </c>
      <c r="GZ514" s="131">
        <v>276</v>
      </c>
      <c r="HA514" s="69">
        <f t="shared" si="4329"/>
        <v>276</v>
      </c>
      <c r="HB514" s="162">
        <v>10</v>
      </c>
      <c r="HC514" s="130">
        <v>10</v>
      </c>
      <c r="HD514" s="18">
        <f t="shared" si="4330"/>
        <v>0</v>
      </c>
      <c r="HE514" s="136"/>
      <c r="HF514" s="131"/>
      <c r="HG514" s="69">
        <f t="shared" si="4331"/>
        <v>0</v>
      </c>
      <c r="HH514" s="162"/>
      <c r="HI514" s="130"/>
      <c r="HJ514" s="18">
        <f t="shared" si="4332"/>
        <v>0</v>
      </c>
      <c r="HK514" s="136"/>
      <c r="HL514" s="131"/>
      <c r="HM514" s="69">
        <f t="shared" si="4333"/>
        <v>0</v>
      </c>
      <c r="HN514" s="162"/>
      <c r="HO514" s="130"/>
      <c r="HP514" s="18">
        <f t="shared" si="4334"/>
        <v>0</v>
      </c>
      <c r="HQ514" s="136"/>
      <c r="HR514" s="131"/>
      <c r="HS514" s="69">
        <f t="shared" si="4335"/>
        <v>0</v>
      </c>
      <c r="HT514" s="162"/>
      <c r="HU514" s="130"/>
      <c r="HV514" s="18">
        <f t="shared" si="4336"/>
        <v>0</v>
      </c>
      <c r="HW514" s="107" t="s">
        <v>88</v>
      </c>
      <c r="HX514" s="301"/>
      <c r="HY514" s="201"/>
      <c r="HZ514" s="2">
        <f t="shared" si="3850"/>
        <v>1</v>
      </c>
    </row>
    <row r="515" spans="1:234" x14ac:dyDescent="0.2">
      <c r="B515" s="16"/>
      <c r="C515" s="15"/>
      <c r="D515" s="84"/>
      <c r="E515" s="84"/>
      <c r="F515" s="84"/>
      <c r="G515" s="13"/>
      <c r="H515" s="13"/>
      <c r="I515" s="42">
        <v>504</v>
      </c>
      <c r="J515" s="102">
        <f>SUBTOTAL(103,I$12:I515)*1</f>
        <v>99</v>
      </c>
      <c r="K515" s="105" t="s">
        <v>77</v>
      </c>
      <c r="L515" s="17" t="s">
        <v>66</v>
      </c>
      <c r="M515" s="267"/>
      <c r="N515" s="255">
        <v>43829</v>
      </c>
      <c r="O515" s="118"/>
      <c r="P515" s="169">
        <v>3813</v>
      </c>
      <c r="Q515" s="170">
        <v>3732</v>
      </c>
      <c r="R515" s="170">
        <v>3739</v>
      </c>
      <c r="S515" s="92">
        <f t="shared" ca="1" si="4264"/>
        <v>3743.8</v>
      </c>
      <c r="T515" s="92">
        <f t="shared" si="4265"/>
        <v>3750.8</v>
      </c>
      <c r="U515" s="91">
        <f t="shared" ca="1" si="4266"/>
        <v>7</v>
      </c>
      <c r="V515" s="91">
        <f t="shared" si="4267"/>
        <v>62.199999999999818</v>
      </c>
      <c r="W515" s="120">
        <f t="shared" si="4268"/>
        <v>0.98368738526094945</v>
      </c>
      <c r="X515" s="184">
        <v>11.78</v>
      </c>
      <c r="Y515" s="128">
        <f t="shared" si="4269"/>
        <v>11.8</v>
      </c>
      <c r="Z515" s="179">
        <f t="shared" ca="1" si="4270"/>
        <v>11.8</v>
      </c>
      <c r="AA515" s="127">
        <f t="shared" si="4271"/>
        <v>11.8</v>
      </c>
      <c r="AB515" s="67">
        <f t="shared" ca="1" si="4272"/>
        <v>1</v>
      </c>
      <c r="AC515" s="69">
        <f t="shared" ca="1" si="4273"/>
        <v>0</v>
      </c>
      <c r="AD515" s="226">
        <f t="shared" si="4337"/>
        <v>0</v>
      </c>
      <c r="AE515" s="227">
        <f t="shared" si="4338"/>
        <v>0</v>
      </c>
      <c r="AF515" s="225">
        <f t="shared" si="4339"/>
        <v>0</v>
      </c>
      <c r="AG515" s="226">
        <f t="shared" si="4340"/>
        <v>2.0999999999999996</v>
      </c>
      <c r="AH515" s="227">
        <f t="shared" si="4341"/>
        <v>2.1</v>
      </c>
      <c r="AI515" s="225">
        <f t="shared" si="4342"/>
        <v>0</v>
      </c>
      <c r="AJ515" s="226">
        <f t="shared" si="4343"/>
        <v>0</v>
      </c>
      <c r="AK515" s="227">
        <f t="shared" si="4344"/>
        <v>0</v>
      </c>
      <c r="AL515" s="225">
        <f t="shared" si="4345"/>
        <v>0</v>
      </c>
      <c r="AM515" s="226">
        <f t="shared" si="4346"/>
        <v>9.6999999999999993</v>
      </c>
      <c r="AN515" s="227">
        <f t="shared" si="4347"/>
        <v>9.6999999999999993</v>
      </c>
      <c r="AO515" s="225">
        <f t="shared" si="4348"/>
        <v>0</v>
      </c>
      <c r="AP515" s="226">
        <f t="shared" si="4349"/>
        <v>0</v>
      </c>
      <c r="AQ515" s="227">
        <f t="shared" si="4350"/>
        <v>0</v>
      </c>
      <c r="AR515" s="225">
        <f t="shared" si="4274"/>
        <v>0</v>
      </c>
      <c r="AS515" s="136">
        <v>0</v>
      </c>
      <c r="AT515" s="131">
        <v>0</v>
      </c>
      <c r="AU515" s="69">
        <f t="shared" si="4275"/>
        <v>0</v>
      </c>
      <c r="AV515" s="162">
        <v>25</v>
      </c>
      <c r="AW515" s="130">
        <v>20</v>
      </c>
      <c r="AX515" s="18">
        <f t="shared" si="4276"/>
        <v>-5</v>
      </c>
      <c r="AY515" s="136">
        <v>0</v>
      </c>
      <c r="AZ515" s="131">
        <v>0</v>
      </c>
      <c r="BA515" s="69">
        <f t="shared" si="4277"/>
        <v>0</v>
      </c>
      <c r="BB515" s="162">
        <v>25</v>
      </c>
      <c r="BC515" s="130">
        <v>20</v>
      </c>
      <c r="BD515" s="18">
        <f t="shared" si="4278"/>
        <v>-5</v>
      </c>
      <c r="BE515" s="136">
        <v>0</v>
      </c>
      <c r="BF515" s="131">
        <v>0</v>
      </c>
      <c r="BG515" s="69">
        <f t="shared" si="4279"/>
        <v>0</v>
      </c>
      <c r="BH515" s="162">
        <v>25</v>
      </c>
      <c r="BI515" s="130">
        <v>20</v>
      </c>
      <c r="BJ515" s="18">
        <f t="shared" si="4280"/>
        <v>-5</v>
      </c>
      <c r="BK515" s="136">
        <v>0</v>
      </c>
      <c r="BL515" s="131">
        <v>0</v>
      </c>
      <c r="BM515" s="69">
        <f t="shared" si="4281"/>
        <v>0</v>
      </c>
      <c r="BN515" s="162">
        <v>25</v>
      </c>
      <c r="BO515" s="130">
        <v>20</v>
      </c>
      <c r="BP515" s="18">
        <f t="shared" si="4282"/>
        <v>-5</v>
      </c>
      <c r="BQ515" s="136">
        <v>0</v>
      </c>
      <c r="BR515" s="131">
        <v>0</v>
      </c>
      <c r="BS515" s="69">
        <f t="shared" si="4283"/>
        <v>0</v>
      </c>
      <c r="BT515" s="162">
        <v>25</v>
      </c>
      <c r="BU515" s="130">
        <v>20</v>
      </c>
      <c r="BV515" s="18">
        <f t="shared" si="4284"/>
        <v>-5</v>
      </c>
      <c r="BW515" s="136">
        <v>0</v>
      </c>
      <c r="BX515" s="131">
        <v>0</v>
      </c>
      <c r="BY515" s="69">
        <f t="shared" si="4285"/>
        <v>0</v>
      </c>
      <c r="BZ515" s="162">
        <v>25</v>
      </c>
      <c r="CA515" s="130">
        <v>20</v>
      </c>
      <c r="CB515" s="18">
        <f t="shared" si="4286"/>
        <v>-5</v>
      </c>
      <c r="CC515" s="136">
        <v>0</v>
      </c>
      <c r="CD515" s="131">
        <v>0</v>
      </c>
      <c r="CE515" s="69">
        <f t="shared" si="4287"/>
        <v>0</v>
      </c>
      <c r="CF515" s="162">
        <v>25</v>
      </c>
      <c r="CG515" s="130">
        <v>20</v>
      </c>
      <c r="CH515" s="18">
        <f t="shared" si="4288"/>
        <v>-5</v>
      </c>
      <c r="CI515" s="136">
        <v>0</v>
      </c>
      <c r="CJ515" s="131">
        <v>0</v>
      </c>
      <c r="CK515" s="69">
        <f t="shared" si="4289"/>
        <v>0</v>
      </c>
      <c r="CL515" s="162">
        <v>25</v>
      </c>
      <c r="CM515" s="130">
        <v>25</v>
      </c>
      <c r="CN515" s="18">
        <f t="shared" si="4290"/>
        <v>0</v>
      </c>
      <c r="CO515" s="136">
        <v>0</v>
      </c>
      <c r="CP515" s="131">
        <v>0</v>
      </c>
      <c r="CQ515" s="69">
        <f t="shared" si="4291"/>
        <v>0</v>
      </c>
      <c r="CR515" s="162">
        <v>25</v>
      </c>
      <c r="CS515" s="130">
        <v>30</v>
      </c>
      <c r="CT515" s="18">
        <f t="shared" si="4292"/>
        <v>5</v>
      </c>
      <c r="CU515" s="136">
        <v>0</v>
      </c>
      <c r="CV515" s="131">
        <v>0</v>
      </c>
      <c r="CW515" s="69">
        <f t="shared" si="4293"/>
        <v>0</v>
      </c>
      <c r="CX515" s="162">
        <v>25</v>
      </c>
      <c r="CY515" s="130">
        <v>30</v>
      </c>
      <c r="CZ515" s="18">
        <f t="shared" si="4294"/>
        <v>5</v>
      </c>
      <c r="DA515" s="136">
        <v>0</v>
      </c>
      <c r="DB515" s="131">
        <v>0</v>
      </c>
      <c r="DC515" s="69">
        <f t="shared" si="4295"/>
        <v>0</v>
      </c>
      <c r="DD515" s="162">
        <v>25</v>
      </c>
      <c r="DE515" s="130">
        <v>30</v>
      </c>
      <c r="DF515" s="18">
        <f t="shared" si="4296"/>
        <v>5</v>
      </c>
      <c r="DG515" s="136">
        <v>0.6</v>
      </c>
      <c r="DH515" s="131">
        <v>0</v>
      </c>
      <c r="DI515" s="69">
        <f t="shared" si="4297"/>
        <v>-0.6</v>
      </c>
      <c r="DJ515" s="162">
        <v>25</v>
      </c>
      <c r="DK515" s="130">
        <v>30</v>
      </c>
      <c r="DL515" s="18">
        <f t="shared" si="4298"/>
        <v>5</v>
      </c>
      <c r="DM515" s="136">
        <v>1.2</v>
      </c>
      <c r="DN515" s="131">
        <v>2.1</v>
      </c>
      <c r="DO515" s="69">
        <f t="shared" si="4299"/>
        <v>0.90000000000000013</v>
      </c>
      <c r="DP515" s="162">
        <v>25</v>
      </c>
      <c r="DQ515" s="130">
        <v>30</v>
      </c>
      <c r="DR515" s="18">
        <f t="shared" si="4300"/>
        <v>5</v>
      </c>
      <c r="DS515" s="136">
        <v>0.3</v>
      </c>
      <c r="DT515" s="131">
        <v>0</v>
      </c>
      <c r="DU515" s="69">
        <f t="shared" si="4301"/>
        <v>-0.3</v>
      </c>
      <c r="DV515" s="162">
        <v>25</v>
      </c>
      <c r="DW515" s="130">
        <v>30</v>
      </c>
      <c r="DX515" s="18">
        <f t="shared" si="4302"/>
        <v>5</v>
      </c>
      <c r="DY515" s="136">
        <v>0</v>
      </c>
      <c r="DZ515" s="131">
        <v>0</v>
      </c>
      <c r="EA515" s="69">
        <f t="shared" si="4303"/>
        <v>0</v>
      </c>
      <c r="EB515" s="162">
        <v>25</v>
      </c>
      <c r="EC515" s="130">
        <v>25</v>
      </c>
      <c r="ED515" s="18">
        <f t="shared" si="4304"/>
        <v>0</v>
      </c>
      <c r="EE515" s="136">
        <v>0</v>
      </c>
      <c r="EF515" s="131">
        <v>0</v>
      </c>
      <c r="EG515" s="69">
        <f t="shared" si="4305"/>
        <v>0</v>
      </c>
      <c r="EH515" s="162">
        <v>25</v>
      </c>
      <c r="EI515" s="130">
        <v>25</v>
      </c>
      <c r="EJ515" s="18">
        <f t="shared" si="4306"/>
        <v>0</v>
      </c>
      <c r="EK515" s="136">
        <v>0</v>
      </c>
      <c r="EL515" s="131">
        <v>0</v>
      </c>
      <c r="EM515" s="69">
        <f t="shared" si="4307"/>
        <v>0</v>
      </c>
      <c r="EN515" s="162">
        <v>25</v>
      </c>
      <c r="EO515" s="130">
        <v>25</v>
      </c>
      <c r="EP515" s="18">
        <f t="shared" si="4308"/>
        <v>0</v>
      </c>
      <c r="EQ515" s="136">
        <v>0</v>
      </c>
      <c r="ER515" s="131">
        <v>0</v>
      </c>
      <c r="ES515" s="69">
        <f t="shared" si="4309"/>
        <v>0</v>
      </c>
      <c r="ET515" s="162">
        <v>25</v>
      </c>
      <c r="EU515" s="130">
        <v>25</v>
      </c>
      <c r="EV515" s="18">
        <f t="shared" si="4310"/>
        <v>0</v>
      </c>
      <c r="EW515" s="136">
        <v>0</v>
      </c>
      <c r="EX515" s="131">
        <v>0</v>
      </c>
      <c r="EY515" s="69">
        <f t="shared" si="4311"/>
        <v>0</v>
      </c>
      <c r="EZ515" s="162">
        <v>25</v>
      </c>
      <c r="FA515" s="130">
        <v>25</v>
      </c>
      <c r="FB515" s="18">
        <f t="shared" si="4312"/>
        <v>0</v>
      </c>
      <c r="FC515" s="136">
        <v>0</v>
      </c>
      <c r="FD515" s="131">
        <v>0</v>
      </c>
      <c r="FE515" s="69">
        <f t="shared" si="4313"/>
        <v>0</v>
      </c>
      <c r="FF515" s="162">
        <v>25</v>
      </c>
      <c r="FG515" s="130">
        <v>25</v>
      </c>
      <c r="FH515" s="18">
        <f t="shared" si="4314"/>
        <v>0</v>
      </c>
      <c r="FI515" s="136">
        <v>0</v>
      </c>
      <c r="FJ515" s="131">
        <v>0</v>
      </c>
      <c r="FK515" s="69">
        <f t="shared" si="4315"/>
        <v>0</v>
      </c>
      <c r="FL515" s="162">
        <v>25</v>
      </c>
      <c r="FM515" s="130">
        <v>25</v>
      </c>
      <c r="FN515" s="18">
        <f t="shared" si="4316"/>
        <v>0</v>
      </c>
      <c r="FO515" s="136">
        <v>1.8</v>
      </c>
      <c r="FP515" s="131">
        <v>0</v>
      </c>
      <c r="FQ515" s="69">
        <f t="shared" si="4317"/>
        <v>-1.8</v>
      </c>
      <c r="FR515" s="162">
        <v>25</v>
      </c>
      <c r="FS515" s="130">
        <v>25</v>
      </c>
      <c r="FT515" s="18">
        <f t="shared" si="4318"/>
        <v>0</v>
      </c>
      <c r="FU515" s="136">
        <v>0.9</v>
      </c>
      <c r="FV515" s="131">
        <v>0</v>
      </c>
      <c r="FW515" s="69">
        <f t="shared" si="4319"/>
        <v>-0.9</v>
      </c>
      <c r="FX515" s="162">
        <v>25</v>
      </c>
      <c r="FY515" s="130">
        <v>25</v>
      </c>
      <c r="FZ515" s="18">
        <f t="shared" si="4320"/>
        <v>0</v>
      </c>
      <c r="GA515" s="136">
        <v>1.2</v>
      </c>
      <c r="GB515" s="131">
        <v>0</v>
      </c>
      <c r="GC515" s="69">
        <f t="shared" si="4321"/>
        <v>-1.2</v>
      </c>
      <c r="GD515" s="162">
        <v>25</v>
      </c>
      <c r="GE515" s="130">
        <v>25</v>
      </c>
      <c r="GF515" s="18">
        <f t="shared" si="4322"/>
        <v>0</v>
      </c>
      <c r="GG515" s="136">
        <v>1.2</v>
      </c>
      <c r="GH515" s="131">
        <v>0</v>
      </c>
      <c r="GI515" s="69">
        <f t="shared" si="4323"/>
        <v>-1.2</v>
      </c>
      <c r="GJ515" s="162">
        <v>25</v>
      </c>
      <c r="GK515" s="130">
        <v>25</v>
      </c>
      <c r="GL515" s="18">
        <f t="shared" si="4324"/>
        <v>0</v>
      </c>
      <c r="GM515" s="136">
        <v>1.2</v>
      </c>
      <c r="GN515" s="131">
        <v>0</v>
      </c>
      <c r="GO515" s="69">
        <f t="shared" si="4325"/>
        <v>-1.2</v>
      </c>
      <c r="GP515" s="162">
        <v>25</v>
      </c>
      <c r="GQ515" s="130">
        <v>25</v>
      </c>
      <c r="GR515" s="18">
        <f t="shared" si="4326"/>
        <v>0</v>
      </c>
      <c r="GS515" s="136">
        <v>1.2</v>
      </c>
      <c r="GT515" s="131">
        <v>7.5</v>
      </c>
      <c r="GU515" s="69">
        <f t="shared" si="4327"/>
        <v>6.3</v>
      </c>
      <c r="GV515" s="162">
        <v>25</v>
      </c>
      <c r="GW515" s="130">
        <v>25</v>
      </c>
      <c r="GX515" s="18">
        <f t="shared" si="4328"/>
        <v>0</v>
      </c>
      <c r="GY515" s="136">
        <v>2.2000000000000002</v>
      </c>
      <c r="GZ515" s="131">
        <v>2.2000000000000002</v>
      </c>
      <c r="HA515" s="69">
        <f t="shared" si="4329"/>
        <v>0</v>
      </c>
      <c r="HB515" s="162">
        <v>25</v>
      </c>
      <c r="HC515" s="130">
        <v>25</v>
      </c>
      <c r="HD515" s="18">
        <f t="shared" si="4330"/>
        <v>0</v>
      </c>
      <c r="HE515" s="136"/>
      <c r="HF515" s="131"/>
      <c r="HG515" s="69">
        <f t="shared" si="4331"/>
        <v>0</v>
      </c>
      <c r="HH515" s="162"/>
      <c r="HI515" s="130"/>
      <c r="HJ515" s="18">
        <f t="shared" si="4332"/>
        <v>0</v>
      </c>
      <c r="HK515" s="136"/>
      <c r="HL515" s="131"/>
      <c r="HM515" s="69">
        <f t="shared" si="4333"/>
        <v>0</v>
      </c>
      <c r="HN515" s="162"/>
      <c r="HO515" s="130"/>
      <c r="HP515" s="18">
        <f t="shared" si="4334"/>
        <v>0</v>
      </c>
      <c r="HQ515" s="136"/>
      <c r="HR515" s="131"/>
      <c r="HS515" s="69">
        <f t="shared" si="4335"/>
        <v>0</v>
      </c>
      <c r="HT515" s="162"/>
      <c r="HU515" s="130"/>
      <c r="HV515" s="18">
        <f t="shared" si="4336"/>
        <v>0</v>
      </c>
      <c r="HW515" s="107" t="s">
        <v>88</v>
      </c>
      <c r="HX515" s="294"/>
      <c r="HY515" s="85"/>
      <c r="HZ515" s="2">
        <f t="shared" si="3850"/>
        <v>1</v>
      </c>
    </row>
    <row r="516" spans="1:234" x14ac:dyDescent="0.2">
      <c r="A516" s="1" t="e">
        <f>$K$2&amp;#REF!&amp;$K$509&amp;$K$510&amp;K516</f>
        <v>#REF!</v>
      </c>
      <c r="B516" s="16" t="e">
        <f>IF(#REF!=0,"Скрыть","")</f>
        <v>#REF!</v>
      </c>
      <c r="C516" s="15" t="e">
        <f>IF(AND(#REF!&gt;85%,#REF!&gt;85%),"скрыть","")</f>
        <v>#REF!</v>
      </c>
      <c r="D516" s="14" t="s">
        <v>2</v>
      </c>
      <c r="E516" s="14" t="s">
        <v>1</v>
      </c>
      <c r="F516" s="14" t="s">
        <v>19</v>
      </c>
      <c r="G516" s="13" t="str">
        <f>CONCATENATE(D516,E516,F516,K516)</f>
        <v>3BDFBC50-5FD0-44D2-8F2C-8100642B19E7AD7080C4-C9B6-449E-9125-F1114C245768D603D8CE-85DA-471A-AE30-4C83BD1476C8Монолитный ж/б, м3</v>
      </c>
      <c r="H516" s="13"/>
      <c r="I516" s="42">
        <v>505</v>
      </c>
      <c r="J516" s="102">
        <f>SUBTOTAL(103,I$12:I516)*1</f>
        <v>100</v>
      </c>
      <c r="K516" s="108" t="s">
        <v>10</v>
      </c>
      <c r="L516" s="17" t="s">
        <v>66</v>
      </c>
      <c r="M516" s="267">
        <v>43709</v>
      </c>
      <c r="N516" s="260">
        <v>44165</v>
      </c>
      <c r="O516" s="116">
        <v>44165</v>
      </c>
      <c r="P516" s="122">
        <v>50004</v>
      </c>
      <c r="Q516" s="158">
        <v>46398.064516129038</v>
      </c>
      <c r="R516" s="158">
        <v>44514.30000000001</v>
      </c>
      <c r="S516" s="92">
        <f t="shared" ca="1" si="4264"/>
        <v>47709.564516129038</v>
      </c>
      <c r="T516" s="92">
        <f t="shared" si="4265"/>
        <v>45335.30000000001</v>
      </c>
      <c r="U516" s="91">
        <f t="shared" ca="1" si="4266"/>
        <v>-2374.2645161290275</v>
      </c>
      <c r="V516" s="91">
        <f t="shared" si="4267"/>
        <v>4668.6999999999898</v>
      </c>
      <c r="W516" s="120">
        <f t="shared" si="4268"/>
        <v>0.90663346932245437</v>
      </c>
      <c r="X516" s="184">
        <v>1311.5</v>
      </c>
      <c r="Y516" s="128">
        <f t="shared" si="4269"/>
        <v>1311.5</v>
      </c>
      <c r="Z516" s="179">
        <f t="shared" ca="1" si="4270"/>
        <v>1311.5</v>
      </c>
      <c r="AA516" s="127">
        <f t="shared" si="4271"/>
        <v>821</v>
      </c>
      <c r="AB516" s="67">
        <f t="shared" ca="1" si="4272"/>
        <v>0.62600076248570335</v>
      </c>
      <c r="AC516" s="69">
        <f t="shared" ca="1" si="4273"/>
        <v>-490.5</v>
      </c>
      <c r="AD516" s="226">
        <f t="shared" si="4337"/>
        <v>78</v>
      </c>
      <c r="AE516" s="227">
        <f t="shared" si="4338"/>
        <v>342.5</v>
      </c>
      <c r="AF516" s="225">
        <f t="shared" si="4339"/>
        <v>264.5</v>
      </c>
      <c r="AG516" s="226">
        <f t="shared" si="4340"/>
        <v>333.5</v>
      </c>
      <c r="AH516" s="227">
        <f t="shared" si="4341"/>
        <v>124.5</v>
      </c>
      <c r="AI516" s="225">
        <f t="shared" si="4342"/>
        <v>-209</v>
      </c>
      <c r="AJ516" s="226">
        <f t="shared" si="4343"/>
        <v>59.5</v>
      </c>
      <c r="AK516" s="227">
        <f t="shared" si="4344"/>
        <v>59.5</v>
      </c>
      <c r="AL516" s="225">
        <f t="shared" si="4345"/>
        <v>0</v>
      </c>
      <c r="AM516" s="226">
        <f t="shared" si="4346"/>
        <v>840.5</v>
      </c>
      <c r="AN516" s="227">
        <f t="shared" si="4347"/>
        <v>294.5</v>
      </c>
      <c r="AO516" s="225">
        <f t="shared" si="4348"/>
        <v>-546</v>
      </c>
      <c r="AP516" s="226">
        <f t="shared" si="4349"/>
        <v>0</v>
      </c>
      <c r="AQ516" s="227">
        <f t="shared" si="4350"/>
        <v>0</v>
      </c>
      <c r="AR516" s="225">
        <f t="shared" si="4274"/>
        <v>0</v>
      </c>
      <c r="AS516" s="136">
        <v>0</v>
      </c>
      <c r="AT516" s="131">
        <v>65.099999999999994</v>
      </c>
      <c r="AU516" s="69">
        <f t="shared" si="4275"/>
        <v>65.099999999999994</v>
      </c>
      <c r="AV516" s="162">
        <v>381</v>
      </c>
      <c r="AW516" s="130">
        <v>397</v>
      </c>
      <c r="AX516" s="18">
        <f t="shared" si="4276"/>
        <v>16</v>
      </c>
      <c r="AY516" s="136">
        <v>10</v>
      </c>
      <c r="AZ516" s="131">
        <v>17.399999999999999</v>
      </c>
      <c r="BA516" s="69">
        <f t="shared" si="4277"/>
        <v>7.3999999999999986</v>
      </c>
      <c r="BB516" s="162">
        <v>381</v>
      </c>
      <c r="BC516" s="130">
        <v>377</v>
      </c>
      <c r="BD516" s="18">
        <f t="shared" si="4278"/>
        <v>-4</v>
      </c>
      <c r="BE516" s="136">
        <v>68</v>
      </c>
      <c r="BF516" s="131">
        <v>72</v>
      </c>
      <c r="BG516" s="69">
        <f t="shared" si="4279"/>
        <v>4</v>
      </c>
      <c r="BH516" s="162">
        <v>381</v>
      </c>
      <c r="BI516" s="130">
        <v>377</v>
      </c>
      <c r="BJ516" s="18">
        <f t="shared" si="4280"/>
        <v>-4</v>
      </c>
      <c r="BK516" s="136">
        <v>0</v>
      </c>
      <c r="BL516" s="131">
        <v>144</v>
      </c>
      <c r="BM516" s="69">
        <f t="shared" si="4281"/>
        <v>144</v>
      </c>
      <c r="BN516" s="162">
        <v>381</v>
      </c>
      <c r="BO516" s="130">
        <v>383</v>
      </c>
      <c r="BP516" s="18">
        <f t="shared" si="4282"/>
        <v>2</v>
      </c>
      <c r="BQ516" s="136">
        <v>0</v>
      </c>
      <c r="BR516" s="131">
        <v>26</v>
      </c>
      <c r="BS516" s="69">
        <f t="shared" si="4283"/>
        <v>26</v>
      </c>
      <c r="BT516" s="162">
        <v>381</v>
      </c>
      <c r="BU516" s="130">
        <v>383</v>
      </c>
      <c r="BV516" s="18">
        <f t="shared" si="4284"/>
        <v>2</v>
      </c>
      <c r="BW516" s="136">
        <v>0</v>
      </c>
      <c r="BX516" s="131">
        <v>18</v>
      </c>
      <c r="BY516" s="69">
        <f t="shared" si="4285"/>
        <v>18</v>
      </c>
      <c r="BZ516" s="162">
        <v>381</v>
      </c>
      <c r="CA516" s="130">
        <v>383</v>
      </c>
      <c r="CB516" s="18">
        <f t="shared" si="4286"/>
        <v>2</v>
      </c>
      <c r="CC516" s="136">
        <v>0</v>
      </c>
      <c r="CD516" s="131">
        <v>0</v>
      </c>
      <c r="CE516" s="69">
        <f t="shared" si="4287"/>
        <v>0</v>
      </c>
      <c r="CF516" s="162">
        <v>189</v>
      </c>
      <c r="CG516" s="130">
        <v>174</v>
      </c>
      <c r="CH516" s="18">
        <f t="shared" si="4288"/>
        <v>-15</v>
      </c>
      <c r="CI516" s="136">
        <v>0</v>
      </c>
      <c r="CJ516" s="131">
        <v>13</v>
      </c>
      <c r="CK516" s="69">
        <f t="shared" si="4289"/>
        <v>13</v>
      </c>
      <c r="CL516" s="162">
        <v>189</v>
      </c>
      <c r="CM516" s="130">
        <f>35+100</f>
        <v>135</v>
      </c>
      <c r="CN516" s="18">
        <f t="shared" si="4290"/>
        <v>-54</v>
      </c>
      <c r="CO516" s="136">
        <v>0</v>
      </c>
      <c r="CP516" s="131">
        <v>0</v>
      </c>
      <c r="CQ516" s="69">
        <f t="shared" si="4291"/>
        <v>0</v>
      </c>
      <c r="CR516" s="162">
        <v>189</v>
      </c>
      <c r="CS516" s="130">
        <v>146</v>
      </c>
      <c r="CT516" s="18">
        <f t="shared" si="4292"/>
        <v>-43</v>
      </c>
      <c r="CU516" s="136">
        <v>0</v>
      </c>
      <c r="CV516" s="131">
        <v>20</v>
      </c>
      <c r="CW516" s="69">
        <f t="shared" si="4293"/>
        <v>20</v>
      </c>
      <c r="CX516" s="162">
        <v>189</v>
      </c>
      <c r="CY516" s="130">
        <v>146</v>
      </c>
      <c r="CZ516" s="18">
        <f t="shared" si="4294"/>
        <v>-43</v>
      </c>
      <c r="DA516" s="136">
        <v>70</v>
      </c>
      <c r="DB516" s="131">
        <v>3.5</v>
      </c>
      <c r="DC516" s="69">
        <f t="shared" si="4295"/>
        <v>-66.5</v>
      </c>
      <c r="DD516" s="162">
        <v>189</v>
      </c>
      <c r="DE516" s="130">
        <v>134</v>
      </c>
      <c r="DF516" s="18">
        <f t="shared" si="4296"/>
        <v>-55</v>
      </c>
      <c r="DG516" s="136">
        <v>48</v>
      </c>
      <c r="DH516" s="131">
        <v>63</v>
      </c>
      <c r="DI516" s="69">
        <f t="shared" si="4297"/>
        <v>15</v>
      </c>
      <c r="DJ516" s="162">
        <v>189</v>
      </c>
      <c r="DK516" s="130">
        <v>134</v>
      </c>
      <c r="DL516" s="18">
        <f t="shared" si="4298"/>
        <v>-55</v>
      </c>
      <c r="DM516" s="136">
        <v>5</v>
      </c>
      <c r="DN516" s="131">
        <v>25</v>
      </c>
      <c r="DO516" s="69">
        <f t="shared" si="4299"/>
        <v>20</v>
      </c>
      <c r="DP516" s="162">
        <v>189</v>
      </c>
      <c r="DQ516" s="130">
        <v>134</v>
      </c>
      <c r="DR516" s="18">
        <f t="shared" si="4300"/>
        <v>-55</v>
      </c>
      <c r="DS516" s="136">
        <v>210.5</v>
      </c>
      <c r="DT516" s="131">
        <v>0</v>
      </c>
      <c r="DU516" s="69">
        <f t="shared" si="4301"/>
        <v>-210.5</v>
      </c>
      <c r="DV516" s="162">
        <v>189</v>
      </c>
      <c r="DW516" s="130">
        <v>134</v>
      </c>
      <c r="DX516" s="18">
        <f t="shared" si="4302"/>
        <v>-55</v>
      </c>
      <c r="DY516" s="136">
        <v>0</v>
      </c>
      <c r="DZ516" s="131">
        <v>0</v>
      </c>
      <c r="EA516" s="69">
        <f t="shared" si="4303"/>
        <v>0</v>
      </c>
      <c r="EB516" s="162">
        <v>189</v>
      </c>
      <c r="EC516" s="130">
        <v>140</v>
      </c>
      <c r="ED516" s="18">
        <f t="shared" si="4304"/>
        <v>-49</v>
      </c>
      <c r="EE516" s="136">
        <v>0.5</v>
      </c>
      <c r="EF516" s="131">
        <v>0</v>
      </c>
      <c r="EG516" s="69">
        <f t="shared" si="4305"/>
        <v>-0.5</v>
      </c>
      <c r="EH516" s="162">
        <v>189</v>
      </c>
      <c r="EI516" s="130">
        <v>148</v>
      </c>
      <c r="EJ516" s="18">
        <f t="shared" si="4306"/>
        <v>-41</v>
      </c>
      <c r="EK516" s="136">
        <v>59</v>
      </c>
      <c r="EL516" s="131">
        <v>59.5</v>
      </c>
      <c r="EM516" s="69">
        <f t="shared" si="4307"/>
        <v>0.5</v>
      </c>
      <c r="EN516" s="162">
        <v>189</v>
      </c>
      <c r="EO516" s="130">
        <v>148</v>
      </c>
      <c r="EP516" s="18">
        <f t="shared" si="4308"/>
        <v>-41</v>
      </c>
      <c r="EQ516" s="136">
        <v>0</v>
      </c>
      <c r="ER516" s="131">
        <v>0</v>
      </c>
      <c r="ES516" s="69">
        <f t="shared" si="4309"/>
        <v>0</v>
      </c>
      <c r="ET516" s="162">
        <v>189</v>
      </c>
      <c r="EU516" s="130">
        <v>148</v>
      </c>
      <c r="EV516" s="18">
        <f t="shared" si="4310"/>
        <v>-41</v>
      </c>
      <c r="EW516" s="136">
        <v>0</v>
      </c>
      <c r="EX516" s="131">
        <v>0</v>
      </c>
      <c r="EY516" s="69">
        <f t="shared" si="4311"/>
        <v>0</v>
      </c>
      <c r="EZ516" s="162">
        <v>189</v>
      </c>
      <c r="FA516" s="130">
        <v>148</v>
      </c>
      <c r="FB516" s="18">
        <f t="shared" si="4312"/>
        <v>-41</v>
      </c>
      <c r="FC516" s="136">
        <v>0</v>
      </c>
      <c r="FD516" s="131">
        <v>0</v>
      </c>
      <c r="FE516" s="69">
        <f t="shared" si="4313"/>
        <v>0</v>
      </c>
      <c r="FF516" s="162">
        <v>189</v>
      </c>
      <c r="FG516" s="130">
        <v>141</v>
      </c>
      <c r="FH516" s="18">
        <f t="shared" si="4314"/>
        <v>-48</v>
      </c>
      <c r="FI516" s="136">
        <v>0</v>
      </c>
      <c r="FJ516" s="131">
        <v>0</v>
      </c>
      <c r="FK516" s="69">
        <f t="shared" si="4315"/>
        <v>0</v>
      </c>
      <c r="FL516" s="162">
        <v>189</v>
      </c>
      <c r="FM516" s="130">
        <v>141</v>
      </c>
      <c r="FN516" s="18">
        <f t="shared" si="4316"/>
        <v>-48</v>
      </c>
      <c r="FO516" s="136">
        <v>70</v>
      </c>
      <c r="FP516" s="131">
        <v>0</v>
      </c>
      <c r="FQ516" s="69">
        <f t="shared" si="4317"/>
        <v>-70</v>
      </c>
      <c r="FR516" s="162">
        <v>189</v>
      </c>
      <c r="FS516" s="130">
        <v>141</v>
      </c>
      <c r="FT516" s="18">
        <f t="shared" si="4318"/>
        <v>-48</v>
      </c>
      <c r="FU516" s="136">
        <v>0</v>
      </c>
      <c r="FV516" s="131">
        <v>0</v>
      </c>
      <c r="FW516" s="69">
        <f t="shared" si="4319"/>
        <v>0</v>
      </c>
      <c r="FX516" s="162">
        <v>189</v>
      </c>
      <c r="FY516" s="130">
        <v>141</v>
      </c>
      <c r="FZ516" s="18">
        <f t="shared" si="4320"/>
        <v>-48</v>
      </c>
      <c r="GA516" s="136">
        <v>157</v>
      </c>
      <c r="GB516" s="131">
        <v>20</v>
      </c>
      <c r="GC516" s="69">
        <f t="shared" si="4321"/>
        <v>-137</v>
      </c>
      <c r="GD516" s="162">
        <v>189</v>
      </c>
      <c r="GE516" s="130">
        <v>133</v>
      </c>
      <c r="GF516" s="18">
        <f t="shared" si="4322"/>
        <v>-56</v>
      </c>
      <c r="GG516" s="136">
        <v>89</v>
      </c>
      <c r="GH516" s="131">
        <v>65.5</v>
      </c>
      <c r="GI516" s="69">
        <f t="shared" si="4323"/>
        <v>-23.5</v>
      </c>
      <c r="GJ516" s="162">
        <v>189</v>
      </c>
      <c r="GK516" s="130">
        <v>133</v>
      </c>
      <c r="GL516" s="18">
        <f t="shared" si="4324"/>
        <v>-56</v>
      </c>
      <c r="GM516" s="136">
        <v>14.2</v>
      </c>
      <c r="GN516" s="131">
        <v>32</v>
      </c>
      <c r="GO516" s="69">
        <f t="shared" si="4325"/>
        <v>17.8</v>
      </c>
      <c r="GP516" s="162">
        <v>189</v>
      </c>
      <c r="GQ516" s="130">
        <v>141</v>
      </c>
      <c r="GR516" s="18">
        <f t="shared" si="4326"/>
        <v>-48</v>
      </c>
      <c r="GS516" s="136">
        <v>53</v>
      </c>
      <c r="GT516" s="131">
        <v>84</v>
      </c>
      <c r="GU516" s="69">
        <f t="shared" si="4327"/>
        <v>31</v>
      </c>
      <c r="GV516" s="162">
        <v>189</v>
      </c>
      <c r="GW516" s="130">
        <v>141</v>
      </c>
      <c r="GX516" s="18">
        <f t="shared" si="4328"/>
        <v>-48</v>
      </c>
      <c r="GY516" s="136">
        <v>457.3</v>
      </c>
      <c r="GZ516" s="131">
        <v>93</v>
      </c>
      <c r="HA516" s="69">
        <f t="shared" si="4329"/>
        <v>-364.3</v>
      </c>
      <c r="HB516" s="162">
        <v>189</v>
      </c>
      <c r="HC516" s="130">
        <v>141</v>
      </c>
      <c r="HD516" s="18">
        <f t="shared" si="4330"/>
        <v>-48</v>
      </c>
      <c r="HE516" s="136"/>
      <c r="HF516" s="131"/>
      <c r="HG516" s="69">
        <f t="shared" si="4331"/>
        <v>0</v>
      </c>
      <c r="HH516" s="162"/>
      <c r="HI516" s="130"/>
      <c r="HJ516" s="18">
        <f t="shared" si="4332"/>
        <v>0</v>
      </c>
      <c r="HK516" s="136"/>
      <c r="HL516" s="131"/>
      <c r="HM516" s="69">
        <f t="shared" si="4333"/>
        <v>0</v>
      </c>
      <c r="HN516" s="162"/>
      <c r="HO516" s="130"/>
      <c r="HP516" s="18">
        <f t="shared" si="4334"/>
        <v>0</v>
      </c>
      <c r="HQ516" s="136"/>
      <c r="HR516" s="131"/>
      <c r="HS516" s="69">
        <f t="shared" si="4335"/>
        <v>0</v>
      </c>
      <c r="HT516" s="162"/>
      <c r="HU516" s="130"/>
      <c r="HV516" s="18">
        <f t="shared" si="4336"/>
        <v>0</v>
      </c>
      <c r="HW516" s="107" t="s">
        <v>88</v>
      </c>
      <c r="HX516" s="294"/>
      <c r="HY516" s="197"/>
      <c r="HZ516" s="2">
        <f t="shared" si="3850"/>
        <v>1</v>
      </c>
    </row>
    <row r="517" spans="1:234" x14ac:dyDescent="0.2">
      <c r="A517" s="1" t="e">
        <f>$K$2&amp;#REF!&amp;$K$509&amp;$K$510&amp;K517</f>
        <v>#REF!</v>
      </c>
      <c r="B517" s="16" t="e">
        <f>IF(#REF!=0,"Скрыть","")</f>
        <v>#REF!</v>
      </c>
      <c r="C517" s="15" t="e">
        <f>IF(AND(#REF!&gt;85%,#REF!&gt;85%),"скрыть","")</f>
        <v>#REF!</v>
      </c>
      <c r="D517" s="14" t="s">
        <v>2</v>
      </c>
      <c r="E517" s="14" t="s">
        <v>1</v>
      </c>
      <c r="F517" s="14" t="s">
        <v>19</v>
      </c>
      <c r="G517" s="13" t="str">
        <f>CONCATENATE(D517,E517,F517,K517)</f>
        <v>3BDFBC50-5FD0-44D2-8F2C-8100642B19E7AD7080C4-C9B6-449E-9125-F1114C245768D603D8CE-85DA-471A-AE30-4C83BD1476C8Архитектурно-отделочные работы пассажирской зоны, м2</v>
      </c>
      <c r="H517" s="13"/>
      <c r="I517" s="42">
        <v>506</v>
      </c>
      <c r="J517" s="102">
        <f>SUBTOTAL(103,I$12:I517)*1</f>
        <v>101</v>
      </c>
      <c r="K517" s="108" t="s">
        <v>106</v>
      </c>
      <c r="L517" s="17" t="s">
        <v>66</v>
      </c>
      <c r="M517" s="267">
        <v>44150</v>
      </c>
      <c r="N517" s="255">
        <v>44195</v>
      </c>
      <c r="O517" s="118">
        <v>44255</v>
      </c>
      <c r="P517" s="162">
        <v>11133</v>
      </c>
      <c r="Q517" s="163">
        <v>2106.5806451612907</v>
      </c>
      <c r="R517" s="163">
        <v>211</v>
      </c>
      <c r="S517" s="92">
        <f t="shared" ca="1" si="4264"/>
        <v>2386.5806451612907</v>
      </c>
      <c r="T517" s="92">
        <f t="shared" si="4265"/>
        <v>1561</v>
      </c>
      <c r="U517" s="91">
        <f t="shared" ca="1" si="4266"/>
        <v>-825.5806451612907</v>
      </c>
      <c r="V517" s="91">
        <f t="shared" si="4267"/>
        <v>9572</v>
      </c>
      <c r="W517" s="120">
        <f t="shared" si="4268"/>
        <v>0.14021377885565436</v>
      </c>
      <c r="X517" s="178">
        <v>280</v>
      </c>
      <c r="Y517" s="128">
        <f t="shared" si="4269"/>
        <v>280</v>
      </c>
      <c r="Z517" s="179">
        <f t="shared" ca="1" si="4270"/>
        <v>280</v>
      </c>
      <c r="AA517" s="127">
        <f t="shared" si="4271"/>
        <v>1350</v>
      </c>
      <c r="AB517" s="67">
        <f t="shared" ca="1" si="4272"/>
        <v>4.8214285714285712</v>
      </c>
      <c r="AC517" s="69">
        <f t="shared" ca="1" si="4273"/>
        <v>1070</v>
      </c>
      <c r="AD517" s="226">
        <f t="shared" si="4337"/>
        <v>70</v>
      </c>
      <c r="AE517" s="227">
        <f t="shared" si="4338"/>
        <v>192</v>
      </c>
      <c r="AF517" s="225">
        <f t="shared" si="4339"/>
        <v>122</v>
      </c>
      <c r="AG517" s="226">
        <f t="shared" si="4340"/>
        <v>70</v>
      </c>
      <c r="AH517" s="227">
        <f t="shared" si="4341"/>
        <v>121</v>
      </c>
      <c r="AI517" s="225">
        <f t="shared" si="4342"/>
        <v>51</v>
      </c>
      <c r="AJ517" s="226">
        <f t="shared" si="4343"/>
        <v>140</v>
      </c>
      <c r="AK517" s="227">
        <f t="shared" si="4344"/>
        <v>461</v>
      </c>
      <c r="AL517" s="225">
        <f t="shared" si="4345"/>
        <v>321</v>
      </c>
      <c r="AM517" s="226">
        <f t="shared" si="4346"/>
        <v>0</v>
      </c>
      <c r="AN517" s="227">
        <f t="shared" si="4347"/>
        <v>576</v>
      </c>
      <c r="AO517" s="225">
        <f t="shared" si="4348"/>
        <v>576</v>
      </c>
      <c r="AP517" s="226">
        <f t="shared" si="4349"/>
        <v>0</v>
      </c>
      <c r="AQ517" s="227">
        <f t="shared" si="4350"/>
        <v>0</v>
      </c>
      <c r="AR517" s="225">
        <f t="shared" si="4274"/>
        <v>0</v>
      </c>
      <c r="AS517" s="136">
        <v>20</v>
      </c>
      <c r="AT517" s="131">
        <v>40</v>
      </c>
      <c r="AU517" s="69">
        <f t="shared" si="4275"/>
        <v>20</v>
      </c>
      <c r="AV517" s="162">
        <v>155</v>
      </c>
      <c r="AW517" s="130">
        <v>97</v>
      </c>
      <c r="AX517" s="18">
        <f t="shared" si="4276"/>
        <v>-58</v>
      </c>
      <c r="AY517" s="136">
        <v>0</v>
      </c>
      <c r="AZ517" s="131">
        <v>0</v>
      </c>
      <c r="BA517" s="69">
        <f t="shared" si="4277"/>
        <v>0</v>
      </c>
      <c r="BB517" s="162">
        <v>155</v>
      </c>
      <c r="BC517" s="130">
        <v>115</v>
      </c>
      <c r="BD517" s="18">
        <f t="shared" si="4278"/>
        <v>-40</v>
      </c>
      <c r="BE517" s="136">
        <v>40</v>
      </c>
      <c r="BF517" s="131">
        <v>42</v>
      </c>
      <c r="BG517" s="69">
        <f t="shared" si="4279"/>
        <v>2</v>
      </c>
      <c r="BH517" s="162">
        <v>155</v>
      </c>
      <c r="BI517" s="130">
        <v>115</v>
      </c>
      <c r="BJ517" s="18">
        <f t="shared" si="4280"/>
        <v>-40</v>
      </c>
      <c r="BK517" s="136">
        <v>0</v>
      </c>
      <c r="BL517" s="131">
        <v>54</v>
      </c>
      <c r="BM517" s="69">
        <f t="shared" si="4281"/>
        <v>54</v>
      </c>
      <c r="BN517" s="162">
        <v>155</v>
      </c>
      <c r="BO517" s="130">
        <v>120</v>
      </c>
      <c r="BP517" s="18">
        <f t="shared" si="4282"/>
        <v>-35</v>
      </c>
      <c r="BQ517" s="136">
        <v>0</v>
      </c>
      <c r="BR517" s="131">
        <v>34</v>
      </c>
      <c r="BS517" s="69">
        <f t="shared" si="4283"/>
        <v>34</v>
      </c>
      <c r="BT517" s="162">
        <v>155</v>
      </c>
      <c r="BU517" s="130">
        <v>120</v>
      </c>
      <c r="BV517" s="18">
        <f t="shared" si="4284"/>
        <v>-35</v>
      </c>
      <c r="BW517" s="136">
        <v>0</v>
      </c>
      <c r="BX517" s="131">
        <v>22</v>
      </c>
      <c r="BY517" s="69">
        <f t="shared" si="4285"/>
        <v>22</v>
      </c>
      <c r="BZ517" s="162">
        <v>155</v>
      </c>
      <c r="CA517" s="130">
        <v>120</v>
      </c>
      <c r="CB517" s="18">
        <f t="shared" si="4286"/>
        <v>-35</v>
      </c>
      <c r="CC517" s="136">
        <v>10</v>
      </c>
      <c r="CD517" s="131">
        <v>0</v>
      </c>
      <c r="CE517" s="69">
        <f t="shared" si="4287"/>
        <v>-10</v>
      </c>
      <c r="CF517" s="162">
        <v>120</v>
      </c>
      <c r="CG517" s="130">
        <v>120</v>
      </c>
      <c r="CH517" s="18">
        <f t="shared" si="4288"/>
        <v>0</v>
      </c>
      <c r="CI517" s="136">
        <v>10</v>
      </c>
      <c r="CJ517" s="131">
        <v>18</v>
      </c>
      <c r="CK517" s="69">
        <f t="shared" si="4289"/>
        <v>8</v>
      </c>
      <c r="CL517" s="162">
        <v>120</v>
      </c>
      <c r="CM517" s="130">
        <v>115</v>
      </c>
      <c r="CN517" s="18">
        <f t="shared" si="4290"/>
        <v>-5</v>
      </c>
      <c r="CO517" s="136">
        <v>5</v>
      </c>
      <c r="CP517" s="131">
        <v>5</v>
      </c>
      <c r="CQ517" s="69">
        <f t="shared" si="4291"/>
        <v>0</v>
      </c>
      <c r="CR517" s="162">
        <v>120</v>
      </c>
      <c r="CS517" s="130">
        <v>120</v>
      </c>
      <c r="CT517" s="18">
        <f t="shared" si="4292"/>
        <v>0</v>
      </c>
      <c r="CU517" s="136">
        <v>6</v>
      </c>
      <c r="CV517" s="131">
        <v>6</v>
      </c>
      <c r="CW517" s="69">
        <f t="shared" si="4293"/>
        <v>0</v>
      </c>
      <c r="CX517" s="162">
        <v>120</v>
      </c>
      <c r="CY517" s="130">
        <v>120</v>
      </c>
      <c r="CZ517" s="18">
        <f t="shared" si="4294"/>
        <v>0</v>
      </c>
      <c r="DA517" s="136">
        <v>10</v>
      </c>
      <c r="DB517" s="131">
        <v>26</v>
      </c>
      <c r="DC517" s="69">
        <f t="shared" si="4295"/>
        <v>16</v>
      </c>
      <c r="DD517" s="162">
        <v>120</v>
      </c>
      <c r="DE517" s="130">
        <v>115</v>
      </c>
      <c r="DF517" s="18">
        <f t="shared" si="4296"/>
        <v>-5</v>
      </c>
      <c r="DG517" s="136">
        <v>10</v>
      </c>
      <c r="DH517" s="131">
        <v>28</v>
      </c>
      <c r="DI517" s="69">
        <f t="shared" si="4297"/>
        <v>18</v>
      </c>
      <c r="DJ517" s="162">
        <v>120</v>
      </c>
      <c r="DK517" s="130">
        <v>115</v>
      </c>
      <c r="DL517" s="18">
        <f t="shared" si="4298"/>
        <v>-5</v>
      </c>
      <c r="DM517" s="136">
        <v>19</v>
      </c>
      <c r="DN517" s="131">
        <v>22</v>
      </c>
      <c r="DO517" s="69">
        <f t="shared" si="4299"/>
        <v>3</v>
      </c>
      <c r="DP517" s="162">
        <v>120</v>
      </c>
      <c r="DQ517" s="130">
        <v>115</v>
      </c>
      <c r="DR517" s="18">
        <f t="shared" si="4300"/>
        <v>-5</v>
      </c>
      <c r="DS517" s="136">
        <v>10</v>
      </c>
      <c r="DT517" s="131">
        <v>16</v>
      </c>
      <c r="DU517" s="69">
        <f t="shared" si="4301"/>
        <v>6</v>
      </c>
      <c r="DV517" s="162">
        <v>120</v>
      </c>
      <c r="DW517" s="130">
        <v>115</v>
      </c>
      <c r="DX517" s="18">
        <f t="shared" si="4302"/>
        <v>-5</v>
      </c>
      <c r="DY517" s="136">
        <v>20</v>
      </c>
      <c r="DZ517" s="131">
        <v>44</v>
      </c>
      <c r="EA517" s="69">
        <f t="shared" si="4303"/>
        <v>24</v>
      </c>
      <c r="EB517" s="162">
        <v>120</v>
      </c>
      <c r="EC517" s="130">
        <v>101</v>
      </c>
      <c r="ED517" s="18">
        <f t="shared" si="4304"/>
        <v>-19</v>
      </c>
      <c r="EE517" s="136">
        <v>20</v>
      </c>
      <c r="EF517" s="131">
        <v>81</v>
      </c>
      <c r="EG517" s="69">
        <f t="shared" si="4305"/>
        <v>61</v>
      </c>
      <c r="EH517" s="162">
        <v>120</v>
      </c>
      <c r="EI517" s="130">
        <v>106</v>
      </c>
      <c r="EJ517" s="18">
        <f t="shared" si="4306"/>
        <v>-14</v>
      </c>
      <c r="EK517" s="136">
        <v>30</v>
      </c>
      <c r="EL517" s="131">
        <v>84</v>
      </c>
      <c r="EM517" s="69">
        <f t="shared" si="4307"/>
        <v>54</v>
      </c>
      <c r="EN517" s="162">
        <v>120</v>
      </c>
      <c r="EO517" s="130">
        <v>106</v>
      </c>
      <c r="EP517" s="18">
        <f t="shared" si="4308"/>
        <v>-14</v>
      </c>
      <c r="EQ517" s="136">
        <v>60</v>
      </c>
      <c r="ER517" s="131">
        <v>82</v>
      </c>
      <c r="ES517" s="69">
        <f t="shared" si="4309"/>
        <v>22</v>
      </c>
      <c r="ET517" s="162">
        <v>120</v>
      </c>
      <c r="EU517" s="130">
        <v>106</v>
      </c>
      <c r="EV517" s="18">
        <f t="shared" si="4310"/>
        <v>-14</v>
      </c>
      <c r="EW517" s="136">
        <v>10</v>
      </c>
      <c r="EX517" s="131">
        <v>88</v>
      </c>
      <c r="EY517" s="69">
        <f t="shared" si="4311"/>
        <v>78</v>
      </c>
      <c r="EZ517" s="162">
        <v>120</v>
      </c>
      <c r="FA517" s="130">
        <v>106</v>
      </c>
      <c r="FB517" s="18">
        <f t="shared" si="4312"/>
        <v>-14</v>
      </c>
      <c r="FC517" s="136">
        <v>0</v>
      </c>
      <c r="FD517" s="131">
        <v>82</v>
      </c>
      <c r="FE517" s="69">
        <f t="shared" si="4313"/>
        <v>82</v>
      </c>
      <c r="FF517" s="162">
        <v>120</v>
      </c>
      <c r="FG517" s="130">
        <v>106</v>
      </c>
      <c r="FH517" s="18">
        <f t="shared" si="4314"/>
        <v>-14</v>
      </c>
      <c r="FI517" s="136">
        <v>0</v>
      </c>
      <c r="FJ517" s="131">
        <v>0</v>
      </c>
      <c r="FK517" s="69">
        <f t="shared" si="4315"/>
        <v>0</v>
      </c>
      <c r="FL517" s="162">
        <v>120</v>
      </c>
      <c r="FM517" s="130">
        <v>106</v>
      </c>
      <c r="FN517" s="18">
        <f t="shared" si="4316"/>
        <v>-14</v>
      </c>
      <c r="FO517" s="136">
        <v>0</v>
      </c>
      <c r="FP517" s="131">
        <v>74</v>
      </c>
      <c r="FQ517" s="69">
        <f t="shared" si="4317"/>
        <v>74</v>
      </c>
      <c r="FR517" s="162">
        <v>120</v>
      </c>
      <c r="FS517" s="130">
        <v>106</v>
      </c>
      <c r="FT517" s="18">
        <f t="shared" si="4318"/>
        <v>-14</v>
      </c>
      <c r="FU517" s="136">
        <v>0</v>
      </c>
      <c r="FV517" s="131">
        <v>60</v>
      </c>
      <c r="FW517" s="69">
        <f t="shared" si="4319"/>
        <v>60</v>
      </c>
      <c r="FX517" s="162">
        <v>120</v>
      </c>
      <c r="FY517" s="130">
        <v>106</v>
      </c>
      <c r="FZ517" s="18">
        <f t="shared" si="4320"/>
        <v>-14</v>
      </c>
      <c r="GA517" s="136">
        <v>0</v>
      </c>
      <c r="GB517" s="131">
        <v>83</v>
      </c>
      <c r="GC517" s="69">
        <f t="shared" si="4321"/>
        <v>83</v>
      </c>
      <c r="GD517" s="162">
        <v>120</v>
      </c>
      <c r="GE517" s="130">
        <v>98</v>
      </c>
      <c r="GF517" s="18">
        <f t="shared" si="4322"/>
        <v>-22</v>
      </c>
      <c r="GG517" s="136">
        <v>0</v>
      </c>
      <c r="GH517" s="131">
        <v>98</v>
      </c>
      <c r="GI517" s="69">
        <f t="shared" si="4323"/>
        <v>98</v>
      </c>
      <c r="GJ517" s="162">
        <v>120</v>
      </c>
      <c r="GK517" s="130">
        <v>98</v>
      </c>
      <c r="GL517" s="18">
        <f t="shared" si="4324"/>
        <v>-22</v>
      </c>
      <c r="GM517" s="136">
        <v>0</v>
      </c>
      <c r="GN517" s="131">
        <v>92</v>
      </c>
      <c r="GO517" s="69">
        <f t="shared" si="4325"/>
        <v>92</v>
      </c>
      <c r="GP517" s="162">
        <v>120</v>
      </c>
      <c r="GQ517" s="130">
        <v>105</v>
      </c>
      <c r="GR517" s="18">
        <f t="shared" si="4326"/>
        <v>-15</v>
      </c>
      <c r="GS517" s="136">
        <v>0</v>
      </c>
      <c r="GT517" s="131">
        <v>99</v>
      </c>
      <c r="GU517" s="69">
        <f t="shared" si="4327"/>
        <v>99</v>
      </c>
      <c r="GV517" s="162">
        <v>120</v>
      </c>
      <c r="GW517" s="130">
        <v>105</v>
      </c>
      <c r="GX517" s="18">
        <f t="shared" si="4328"/>
        <v>-15</v>
      </c>
      <c r="GY517" s="136">
        <v>0</v>
      </c>
      <c r="GZ517" s="131">
        <v>70</v>
      </c>
      <c r="HA517" s="69">
        <f t="shared" si="4329"/>
        <v>70</v>
      </c>
      <c r="HB517" s="162">
        <v>120</v>
      </c>
      <c r="HC517" s="130">
        <v>105</v>
      </c>
      <c r="HD517" s="18">
        <f t="shared" si="4330"/>
        <v>-15</v>
      </c>
      <c r="HE517" s="136"/>
      <c r="HF517" s="131"/>
      <c r="HG517" s="69">
        <f t="shared" si="4331"/>
        <v>0</v>
      </c>
      <c r="HH517" s="162"/>
      <c r="HI517" s="130"/>
      <c r="HJ517" s="18">
        <f t="shared" si="4332"/>
        <v>0</v>
      </c>
      <c r="HK517" s="136"/>
      <c r="HL517" s="131"/>
      <c r="HM517" s="69">
        <f t="shared" si="4333"/>
        <v>0</v>
      </c>
      <c r="HN517" s="162"/>
      <c r="HO517" s="130"/>
      <c r="HP517" s="18">
        <f t="shared" si="4334"/>
        <v>0</v>
      </c>
      <c r="HQ517" s="136"/>
      <c r="HR517" s="131"/>
      <c r="HS517" s="69">
        <f t="shared" si="4335"/>
        <v>0</v>
      </c>
      <c r="HT517" s="162"/>
      <c r="HU517" s="130"/>
      <c r="HV517" s="18">
        <f t="shared" si="4336"/>
        <v>0</v>
      </c>
      <c r="HW517" s="107" t="s">
        <v>88</v>
      </c>
      <c r="HX517" s="85"/>
      <c r="HY517" s="85"/>
      <c r="HZ517" s="2">
        <f t="shared" si="3850"/>
        <v>1</v>
      </c>
    </row>
    <row r="518" spans="1:234" hidden="1" x14ac:dyDescent="0.2">
      <c r="B518" s="16"/>
      <c r="C518" s="15"/>
      <c r="D518" s="142"/>
      <c r="E518" s="142"/>
      <c r="F518" s="142"/>
      <c r="G518" s="22"/>
      <c r="H518" s="22"/>
      <c r="I518" s="42">
        <v>507</v>
      </c>
      <c r="J518" s="102">
        <f>SUBTOTAL(103,I$12:I518)*1</f>
        <v>101</v>
      </c>
      <c r="K518" s="108"/>
      <c r="L518" s="17" t="s">
        <v>66</v>
      </c>
      <c r="M518" s="267"/>
      <c r="N518" s="255"/>
      <c r="O518" s="118"/>
      <c r="P518" s="162"/>
      <c r="Q518" s="163"/>
      <c r="R518" s="163"/>
      <c r="S518" s="92"/>
      <c r="T518" s="123"/>
      <c r="U518" s="91"/>
      <c r="V518" s="91"/>
      <c r="W518" s="120" t="str">
        <f t="shared" si="4268"/>
        <v/>
      </c>
      <c r="X518" s="178"/>
      <c r="Y518" s="128"/>
      <c r="Z518" s="179"/>
      <c r="AA518" s="127"/>
      <c r="AB518" s="67"/>
      <c r="AC518" s="69"/>
      <c r="AD518" s="226">
        <f t="shared" si="4337"/>
        <v>0</v>
      </c>
      <c r="AE518" s="227">
        <f t="shared" si="4338"/>
        <v>0</v>
      </c>
      <c r="AF518" s="225">
        <f t="shared" si="4339"/>
        <v>0</v>
      </c>
      <c r="AG518" s="226">
        <f t="shared" si="4340"/>
        <v>0</v>
      </c>
      <c r="AH518" s="227">
        <f t="shared" si="4341"/>
        <v>0</v>
      </c>
      <c r="AI518" s="225">
        <f t="shared" si="4342"/>
        <v>0</v>
      </c>
      <c r="AJ518" s="226">
        <f t="shared" si="4343"/>
        <v>0</v>
      </c>
      <c r="AK518" s="227">
        <f t="shared" si="4344"/>
        <v>0</v>
      </c>
      <c r="AL518" s="225">
        <f t="shared" si="4345"/>
        <v>0</v>
      </c>
      <c r="AM518" s="226">
        <f t="shared" si="4346"/>
        <v>0</v>
      </c>
      <c r="AN518" s="227">
        <f t="shared" si="4347"/>
        <v>0</v>
      </c>
      <c r="AO518" s="225">
        <f t="shared" si="4348"/>
        <v>0</v>
      </c>
      <c r="AP518" s="226">
        <f t="shared" si="4349"/>
        <v>0</v>
      </c>
      <c r="AQ518" s="227">
        <f t="shared" si="4350"/>
        <v>0</v>
      </c>
      <c r="AR518" s="225">
        <f t="shared" si="4274"/>
        <v>0</v>
      </c>
      <c r="AS518" s="136"/>
      <c r="AT518" s="131"/>
      <c r="AU518" s="69"/>
      <c r="AV518" s="162"/>
      <c r="AW518" s="130"/>
      <c r="AX518" s="18"/>
      <c r="AY518" s="136"/>
      <c r="AZ518" s="131"/>
      <c r="BA518" s="69"/>
      <c r="BB518" s="162"/>
      <c r="BC518" s="130"/>
      <c r="BD518" s="18"/>
      <c r="BE518" s="136"/>
      <c r="BF518" s="131"/>
      <c r="BG518" s="69"/>
      <c r="BH518" s="162"/>
      <c r="BI518" s="130"/>
      <c r="BJ518" s="18"/>
      <c r="BK518" s="136"/>
      <c r="BL518" s="131"/>
      <c r="BM518" s="69"/>
      <c r="BN518" s="162"/>
      <c r="BO518" s="130"/>
      <c r="BP518" s="18"/>
      <c r="BQ518" s="136"/>
      <c r="BR518" s="131"/>
      <c r="BS518" s="69"/>
      <c r="BT518" s="162"/>
      <c r="BU518" s="130"/>
      <c r="BV518" s="18"/>
      <c r="BW518" s="136"/>
      <c r="BX518" s="131"/>
      <c r="BY518" s="69"/>
      <c r="BZ518" s="162"/>
      <c r="CA518" s="130"/>
      <c r="CB518" s="18"/>
      <c r="CC518" s="136"/>
      <c r="CD518" s="131"/>
      <c r="CE518" s="69"/>
      <c r="CF518" s="162"/>
      <c r="CG518" s="130"/>
      <c r="CH518" s="18"/>
      <c r="CI518" s="136"/>
      <c r="CJ518" s="131"/>
      <c r="CK518" s="69"/>
      <c r="CL518" s="162"/>
      <c r="CM518" s="130"/>
      <c r="CN518" s="18"/>
      <c r="CO518" s="136"/>
      <c r="CP518" s="131"/>
      <c r="CQ518" s="69"/>
      <c r="CR518" s="162"/>
      <c r="CS518" s="130"/>
      <c r="CT518" s="18"/>
      <c r="CU518" s="136"/>
      <c r="CV518" s="131"/>
      <c r="CW518" s="69"/>
      <c r="CX518" s="162"/>
      <c r="CY518" s="130"/>
      <c r="CZ518" s="18"/>
      <c r="DA518" s="136"/>
      <c r="DB518" s="131"/>
      <c r="DC518" s="69"/>
      <c r="DD518" s="162"/>
      <c r="DE518" s="130"/>
      <c r="DF518" s="18"/>
      <c r="DG518" s="136"/>
      <c r="DH518" s="131"/>
      <c r="DI518" s="69"/>
      <c r="DJ518" s="162"/>
      <c r="DK518" s="130"/>
      <c r="DL518" s="18"/>
      <c r="DM518" s="136"/>
      <c r="DN518" s="131"/>
      <c r="DO518" s="69"/>
      <c r="DP518" s="162"/>
      <c r="DQ518" s="130"/>
      <c r="DR518" s="18"/>
      <c r="DS518" s="136"/>
      <c r="DT518" s="131"/>
      <c r="DU518" s="69"/>
      <c r="DV518" s="162"/>
      <c r="DW518" s="130"/>
      <c r="DX518" s="18"/>
      <c r="DY518" s="136"/>
      <c r="DZ518" s="131"/>
      <c r="EA518" s="69"/>
      <c r="EB518" s="162"/>
      <c r="EC518" s="130"/>
      <c r="ED518" s="18"/>
      <c r="EE518" s="136"/>
      <c r="EF518" s="131"/>
      <c r="EG518" s="69"/>
      <c r="EH518" s="162"/>
      <c r="EI518" s="130"/>
      <c r="EJ518" s="18"/>
      <c r="EK518" s="136"/>
      <c r="EL518" s="131"/>
      <c r="EM518" s="69"/>
      <c r="EN518" s="162"/>
      <c r="EO518" s="130"/>
      <c r="EP518" s="18"/>
      <c r="EQ518" s="136"/>
      <c r="ER518" s="131"/>
      <c r="ES518" s="69"/>
      <c r="ET518" s="162"/>
      <c r="EU518" s="130"/>
      <c r="EV518" s="18"/>
      <c r="EW518" s="136"/>
      <c r="EX518" s="131"/>
      <c r="EY518" s="69"/>
      <c r="EZ518" s="162"/>
      <c r="FA518" s="130"/>
      <c r="FB518" s="18"/>
      <c r="FC518" s="136"/>
      <c r="FD518" s="131"/>
      <c r="FE518" s="69"/>
      <c r="FF518" s="162"/>
      <c r="FG518" s="130"/>
      <c r="FH518" s="18"/>
      <c r="FI518" s="136"/>
      <c r="FJ518" s="131"/>
      <c r="FK518" s="69"/>
      <c r="FL518" s="162"/>
      <c r="FM518" s="130"/>
      <c r="FN518" s="18"/>
      <c r="FO518" s="136"/>
      <c r="FP518" s="131"/>
      <c r="FQ518" s="69"/>
      <c r="FR518" s="162"/>
      <c r="FS518" s="130"/>
      <c r="FT518" s="18"/>
      <c r="FU518" s="136"/>
      <c r="FV518" s="131"/>
      <c r="FW518" s="69"/>
      <c r="FX518" s="162"/>
      <c r="FY518" s="130"/>
      <c r="FZ518" s="18"/>
      <c r="GA518" s="136"/>
      <c r="GB518" s="131"/>
      <c r="GC518" s="69"/>
      <c r="GD518" s="162"/>
      <c r="GE518" s="130"/>
      <c r="GF518" s="18"/>
      <c r="GG518" s="136"/>
      <c r="GH518" s="131"/>
      <c r="GI518" s="69"/>
      <c r="GJ518" s="162"/>
      <c r="GK518" s="130"/>
      <c r="GL518" s="18"/>
      <c r="GM518" s="136"/>
      <c r="GN518" s="131"/>
      <c r="GO518" s="69"/>
      <c r="GP518" s="162"/>
      <c r="GQ518" s="130"/>
      <c r="GR518" s="18"/>
      <c r="GS518" s="136"/>
      <c r="GT518" s="131"/>
      <c r="GU518" s="69"/>
      <c r="GV518" s="162"/>
      <c r="GW518" s="130"/>
      <c r="GX518" s="18"/>
      <c r="GY518" s="136"/>
      <c r="GZ518" s="131"/>
      <c r="HA518" s="69"/>
      <c r="HB518" s="162"/>
      <c r="HC518" s="130"/>
      <c r="HD518" s="18"/>
      <c r="HE518" s="136"/>
      <c r="HF518" s="131"/>
      <c r="HG518" s="69"/>
      <c r="HH518" s="162"/>
      <c r="HI518" s="130"/>
      <c r="HJ518" s="18"/>
      <c r="HK518" s="136"/>
      <c r="HL518" s="131"/>
      <c r="HM518" s="69"/>
      <c r="HN518" s="162"/>
      <c r="HO518" s="130"/>
      <c r="HP518" s="18"/>
      <c r="HQ518" s="136"/>
      <c r="HR518" s="131"/>
      <c r="HS518" s="69"/>
      <c r="HT518" s="162"/>
      <c r="HU518" s="130"/>
      <c r="HV518" s="18"/>
      <c r="HW518" s="17"/>
      <c r="HX518" s="85"/>
      <c r="HY518" s="85"/>
      <c r="HZ518" s="2" t="str">
        <f t="shared" si="3850"/>
        <v>СКРЫТЬ</v>
      </c>
    </row>
    <row r="519" spans="1:234" ht="13.5" hidden="1" customHeight="1" x14ac:dyDescent="0.2">
      <c r="A519" s="37"/>
      <c r="B519" s="22"/>
      <c r="C519" s="22"/>
      <c r="D519" s="100"/>
      <c r="E519" s="100"/>
      <c r="F519" s="100"/>
      <c r="G519" s="22"/>
      <c r="H519" s="22"/>
      <c r="I519" s="42">
        <v>508</v>
      </c>
      <c r="J519" s="102">
        <f>SUBTOTAL(103,I$12:I519)*1</f>
        <v>101</v>
      </c>
      <c r="K519" s="105" t="s">
        <v>67</v>
      </c>
      <c r="L519" s="17" t="s">
        <v>66</v>
      </c>
      <c r="M519" s="267">
        <v>44013</v>
      </c>
      <c r="N519" s="255">
        <v>44195</v>
      </c>
      <c r="O519" s="118">
        <v>44226</v>
      </c>
      <c r="P519" s="162">
        <v>100</v>
      </c>
      <c r="Q519" s="163">
        <v>0</v>
      </c>
      <c r="R519" s="163">
        <v>0</v>
      </c>
      <c r="S519" s="92">
        <f t="shared" ref="S519:S527" ca="1" si="4351">IF((Q519+Z519)&gt;P519,P519,(Q519+Z519))</f>
        <v>0</v>
      </c>
      <c r="T519" s="92">
        <f t="shared" ref="T519:T527" si="4352">R519+AA519</f>
        <v>0</v>
      </c>
      <c r="U519" s="91">
        <f t="shared" ref="U519:U527" ca="1" si="4353">T519-S519</f>
        <v>0</v>
      </c>
      <c r="V519" s="91">
        <f t="shared" ref="V519:V527" si="4354">P519-T519</f>
        <v>100</v>
      </c>
      <c r="W519" s="120">
        <f t="shared" si="4268"/>
        <v>0</v>
      </c>
      <c r="X519" s="178"/>
      <c r="Y519" s="128">
        <f t="shared" ref="Y519:Y527" si="4355">AS519+AY519+BE519+BK519+BQ519+BW519+CC519+CI519+CO519+CU519+DA519+DG519+DM519+DS519+DY519+EE519+EK519+EQ519+EW519+FC519+FI519+FO519+FU519+GA519+GG519+GM519+GS519+GY519+HE519+HK519+HQ519</f>
        <v>0</v>
      </c>
      <c r="Z519" s="179">
        <f t="shared" ref="Z519:Z527" ca="1" si="4356">SUMIFS(AS519:HV519,AS$1:HV$1,"1",AS$8:HV$8,"Физические объемы",AS$9:HV$9,"План")</f>
        <v>0</v>
      </c>
      <c r="AA519" s="127">
        <f t="shared" ref="AA519:AA527" si="4357">AT519+AZ519+BF519+BL519+BR519+BX519+CD519+CJ519+CP519+CV519+DB519+DH519+DN519+DT519+DZ519+EF519+EL519+ER519+EX519+FD519+FJ519+FP519+FV519+GB519+GH519+GN519+GT519+GZ519+HF519+HL519+HR519</f>
        <v>0</v>
      </c>
      <c r="AB519" s="67" t="str">
        <f t="shared" ref="AB519:AB527" ca="1" si="4358">IF(OR(AND(Z519=0,AA519=0),AND(Z519="",AA519="")),"",IF(AND(Z519=0,AA519&gt;0),1,AA519/Z519))</f>
        <v/>
      </c>
      <c r="AC519" s="69">
        <f t="shared" ref="AC519:AC527" ca="1" si="4359">AA519-Z519</f>
        <v>0</v>
      </c>
      <c r="AD519" s="226">
        <f t="shared" si="4337"/>
        <v>0</v>
      </c>
      <c r="AE519" s="227">
        <f t="shared" si="4338"/>
        <v>0</v>
      </c>
      <c r="AF519" s="225">
        <f t="shared" si="4339"/>
        <v>0</v>
      </c>
      <c r="AG519" s="226">
        <f t="shared" si="4340"/>
        <v>0</v>
      </c>
      <c r="AH519" s="227">
        <f t="shared" si="4341"/>
        <v>0</v>
      </c>
      <c r="AI519" s="225">
        <f t="shared" si="4342"/>
        <v>0</v>
      </c>
      <c r="AJ519" s="226">
        <f t="shared" si="4343"/>
        <v>0</v>
      </c>
      <c r="AK519" s="227">
        <f t="shared" si="4344"/>
        <v>0</v>
      </c>
      <c r="AL519" s="225">
        <f t="shared" si="4345"/>
        <v>0</v>
      </c>
      <c r="AM519" s="226">
        <f t="shared" si="4346"/>
        <v>0</v>
      </c>
      <c r="AN519" s="227">
        <f t="shared" si="4347"/>
        <v>0</v>
      </c>
      <c r="AO519" s="225">
        <f t="shared" si="4348"/>
        <v>0</v>
      </c>
      <c r="AP519" s="226">
        <f t="shared" si="4349"/>
        <v>0</v>
      </c>
      <c r="AQ519" s="227">
        <f t="shared" si="4350"/>
        <v>0</v>
      </c>
      <c r="AR519" s="225">
        <f t="shared" si="4274"/>
        <v>0</v>
      </c>
      <c r="AS519" s="136"/>
      <c r="AT519" s="131"/>
      <c r="AU519" s="69">
        <f t="shared" ref="AU519:AU527" si="4360">AT519-AS519</f>
        <v>0</v>
      </c>
      <c r="AV519" s="162"/>
      <c r="AW519" s="130"/>
      <c r="AX519" s="18">
        <f t="shared" ref="AX519:AX540" si="4361">AW519-AV519</f>
        <v>0</v>
      </c>
      <c r="AY519" s="136"/>
      <c r="AZ519" s="131"/>
      <c r="BA519" s="69">
        <f t="shared" ref="BA519:BA527" si="4362">AZ519-AY519</f>
        <v>0</v>
      </c>
      <c r="BB519" s="162"/>
      <c r="BC519" s="130"/>
      <c r="BD519" s="18">
        <f t="shared" ref="BD519:BD540" si="4363">BC519-BB519</f>
        <v>0</v>
      </c>
      <c r="BE519" s="136"/>
      <c r="BF519" s="131"/>
      <c r="BG519" s="69">
        <f t="shared" ref="BG519:BG527" si="4364">BF519-BE519</f>
        <v>0</v>
      </c>
      <c r="BH519" s="162"/>
      <c r="BI519" s="130"/>
      <c r="BJ519" s="18">
        <f t="shared" ref="BJ519:BJ540" si="4365">BI519-BH519</f>
        <v>0</v>
      </c>
      <c r="BK519" s="136"/>
      <c r="BL519" s="131"/>
      <c r="BM519" s="69">
        <f t="shared" ref="BM519:BM527" si="4366">BL519-BK519</f>
        <v>0</v>
      </c>
      <c r="BN519" s="162"/>
      <c r="BO519" s="130"/>
      <c r="BP519" s="18">
        <f t="shared" ref="BP519:BP540" si="4367">BO519-BN519</f>
        <v>0</v>
      </c>
      <c r="BQ519" s="136"/>
      <c r="BR519" s="131"/>
      <c r="BS519" s="69">
        <f t="shared" ref="BS519:BS527" si="4368">BR519-BQ519</f>
        <v>0</v>
      </c>
      <c r="BT519" s="162"/>
      <c r="BU519" s="130"/>
      <c r="BV519" s="18">
        <f t="shared" ref="BV519:BV540" si="4369">BU519-BT519</f>
        <v>0</v>
      </c>
      <c r="BW519" s="136"/>
      <c r="BX519" s="131"/>
      <c r="BY519" s="69">
        <f t="shared" ref="BY519:BY527" si="4370">BX519-BW519</f>
        <v>0</v>
      </c>
      <c r="BZ519" s="162"/>
      <c r="CA519" s="130"/>
      <c r="CB519" s="18">
        <f t="shared" ref="CB519:CB540" si="4371">CA519-BZ519</f>
        <v>0</v>
      </c>
      <c r="CC519" s="136"/>
      <c r="CD519" s="131"/>
      <c r="CE519" s="69">
        <f t="shared" ref="CE519:CE527" si="4372">CD519-CC519</f>
        <v>0</v>
      </c>
      <c r="CF519" s="162"/>
      <c r="CG519" s="130"/>
      <c r="CH519" s="18">
        <f t="shared" ref="CH519:CH540" si="4373">CG519-CF519</f>
        <v>0</v>
      </c>
      <c r="CI519" s="136"/>
      <c r="CJ519" s="131"/>
      <c r="CK519" s="69">
        <f t="shared" ref="CK519:CK527" si="4374">CJ519-CI519</f>
        <v>0</v>
      </c>
      <c r="CL519" s="162"/>
      <c r="CM519" s="130"/>
      <c r="CN519" s="18">
        <f t="shared" ref="CN519:CN540" si="4375">CM519-CL519</f>
        <v>0</v>
      </c>
      <c r="CO519" s="136"/>
      <c r="CP519" s="131"/>
      <c r="CQ519" s="69">
        <f t="shared" ref="CQ519:CQ527" si="4376">CP519-CO519</f>
        <v>0</v>
      </c>
      <c r="CR519" s="162"/>
      <c r="CS519" s="130"/>
      <c r="CT519" s="18">
        <f t="shared" ref="CT519:CT540" si="4377">CS519-CR519</f>
        <v>0</v>
      </c>
      <c r="CU519" s="136"/>
      <c r="CV519" s="131"/>
      <c r="CW519" s="69">
        <f t="shared" ref="CW519:CW527" si="4378">CV519-CU519</f>
        <v>0</v>
      </c>
      <c r="CX519" s="162"/>
      <c r="CY519" s="130"/>
      <c r="CZ519" s="18">
        <f t="shared" ref="CZ519:CZ540" si="4379">CY519-CX519</f>
        <v>0</v>
      </c>
      <c r="DA519" s="136"/>
      <c r="DB519" s="131"/>
      <c r="DC519" s="69">
        <f t="shared" ref="DC519:DC527" si="4380">DB519-DA519</f>
        <v>0</v>
      </c>
      <c r="DD519" s="162"/>
      <c r="DE519" s="130"/>
      <c r="DF519" s="18">
        <f t="shared" ref="DF519:DF540" si="4381">DE519-DD519</f>
        <v>0</v>
      </c>
      <c r="DG519" s="136"/>
      <c r="DH519" s="131"/>
      <c r="DI519" s="69">
        <f t="shared" ref="DI519:DI527" si="4382">DH519-DG519</f>
        <v>0</v>
      </c>
      <c r="DJ519" s="162"/>
      <c r="DK519" s="130"/>
      <c r="DL519" s="18">
        <f t="shared" ref="DL519:DL540" si="4383">DK519-DJ519</f>
        <v>0</v>
      </c>
      <c r="DM519" s="136"/>
      <c r="DN519" s="131"/>
      <c r="DO519" s="69">
        <f t="shared" ref="DO519:DO527" si="4384">DN519-DM519</f>
        <v>0</v>
      </c>
      <c r="DP519" s="162"/>
      <c r="DQ519" s="130"/>
      <c r="DR519" s="18">
        <f t="shared" ref="DR519:DR540" si="4385">DQ519-DP519</f>
        <v>0</v>
      </c>
      <c r="DS519" s="136"/>
      <c r="DT519" s="131"/>
      <c r="DU519" s="69">
        <f t="shared" ref="DU519:DU527" si="4386">DT519-DS519</f>
        <v>0</v>
      </c>
      <c r="DV519" s="162"/>
      <c r="DW519" s="130"/>
      <c r="DX519" s="18">
        <f t="shared" ref="DX519:DX540" si="4387">DW519-DV519</f>
        <v>0</v>
      </c>
      <c r="DY519" s="136"/>
      <c r="DZ519" s="131"/>
      <c r="EA519" s="69">
        <f t="shared" ref="EA519:EA527" si="4388">DZ519-DY519</f>
        <v>0</v>
      </c>
      <c r="EB519" s="162"/>
      <c r="EC519" s="130"/>
      <c r="ED519" s="18">
        <f t="shared" ref="ED519:ED540" si="4389">EC519-EB519</f>
        <v>0</v>
      </c>
      <c r="EE519" s="136"/>
      <c r="EF519" s="131"/>
      <c r="EG519" s="69">
        <f t="shared" ref="EG519:EG527" si="4390">EF519-EE519</f>
        <v>0</v>
      </c>
      <c r="EH519" s="162"/>
      <c r="EI519" s="130"/>
      <c r="EJ519" s="18">
        <f t="shared" ref="EJ519:EJ540" si="4391">EI519-EH519</f>
        <v>0</v>
      </c>
      <c r="EK519" s="136"/>
      <c r="EL519" s="131"/>
      <c r="EM519" s="69">
        <f t="shared" ref="EM519:EM527" si="4392">EL519-EK519</f>
        <v>0</v>
      </c>
      <c r="EN519" s="162"/>
      <c r="EO519" s="130"/>
      <c r="EP519" s="18">
        <f t="shared" ref="EP519:EP540" si="4393">EO519-EN519</f>
        <v>0</v>
      </c>
      <c r="EQ519" s="136"/>
      <c r="ER519" s="131"/>
      <c r="ES519" s="69">
        <f t="shared" ref="ES519:ES527" si="4394">ER519-EQ519</f>
        <v>0</v>
      </c>
      <c r="ET519" s="162"/>
      <c r="EU519" s="130"/>
      <c r="EV519" s="18">
        <f t="shared" ref="EV519:EV540" si="4395">EU519-ET519</f>
        <v>0</v>
      </c>
      <c r="EW519" s="136"/>
      <c r="EX519" s="131"/>
      <c r="EY519" s="69">
        <f t="shared" ref="EY519:EY527" si="4396">EX519-EW519</f>
        <v>0</v>
      </c>
      <c r="EZ519" s="162"/>
      <c r="FA519" s="130"/>
      <c r="FB519" s="18">
        <f t="shared" ref="FB519:FB540" si="4397">FA519-EZ519</f>
        <v>0</v>
      </c>
      <c r="FC519" s="136"/>
      <c r="FD519" s="131"/>
      <c r="FE519" s="69">
        <f t="shared" ref="FE519:FE527" si="4398">FD519-FC519</f>
        <v>0</v>
      </c>
      <c r="FF519" s="162"/>
      <c r="FG519" s="130"/>
      <c r="FH519" s="18">
        <f t="shared" ref="FH519:FH540" si="4399">FG519-FF519</f>
        <v>0</v>
      </c>
      <c r="FI519" s="136"/>
      <c r="FJ519" s="131"/>
      <c r="FK519" s="69">
        <f t="shared" ref="FK519:FK527" si="4400">FJ519-FI519</f>
        <v>0</v>
      </c>
      <c r="FL519" s="162"/>
      <c r="FM519" s="130"/>
      <c r="FN519" s="18">
        <f t="shared" ref="FN519:FN540" si="4401">FM519-FL519</f>
        <v>0</v>
      </c>
      <c r="FO519" s="136"/>
      <c r="FP519" s="131"/>
      <c r="FQ519" s="69">
        <f t="shared" ref="FQ519:FQ527" si="4402">FP519-FO519</f>
        <v>0</v>
      </c>
      <c r="FR519" s="162"/>
      <c r="FS519" s="130"/>
      <c r="FT519" s="18">
        <f t="shared" ref="FT519:FT540" si="4403">FS519-FR519</f>
        <v>0</v>
      </c>
      <c r="FU519" s="136"/>
      <c r="FV519" s="131"/>
      <c r="FW519" s="69">
        <f t="shared" ref="FW519:FW527" si="4404">FV519-FU519</f>
        <v>0</v>
      </c>
      <c r="FX519" s="162"/>
      <c r="FY519" s="130"/>
      <c r="FZ519" s="18">
        <f t="shared" ref="FZ519:FZ540" si="4405">FY519-FX519</f>
        <v>0</v>
      </c>
      <c r="GA519" s="136"/>
      <c r="GB519" s="131"/>
      <c r="GC519" s="69">
        <f t="shared" ref="GC519:GC527" si="4406">GB519-GA519</f>
        <v>0</v>
      </c>
      <c r="GD519" s="162"/>
      <c r="GE519" s="130"/>
      <c r="GF519" s="18">
        <f t="shared" ref="GF519:GF540" si="4407">GE519-GD519</f>
        <v>0</v>
      </c>
      <c r="GG519" s="136"/>
      <c r="GH519" s="131"/>
      <c r="GI519" s="69">
        <f t="shared" ref="GI519:GI527" si="4408">GH519-GG519</f>
        <v>0</v>
      </c>
      <c r="GJ519" s="162"/>
      <c r="GK519" s="130"/>
      <c r="GL519" s="18">
        <f t="shared" ref="GL519:GL540" si="4409">GK519-GJ519</f>
        <v>0</v>
      </c>
      <c r="GM519" s="136"/>
      <c r="GN519" s="131"/>
      <c r="GO519" s="69">
        <f t="shared" ref="GO519:GO527" si="4410">GN519-GM519</f>
        <v>0</v>
      </c>
      <c r="GP519" s="162"/>
      <c r="GQ519" s="130"/>
      <c r="GR519" s="18">
        <f t="shared" ref="GR519:GR540" si="4411">GQ519-GP519</f>
        <v>0</v>
      </c>
      <c r="GS519" s="136"/>
      <c r="GT519" s="131"/>
      <c r="GU519" s="69">
        <f t="shared" ref="GU519:GU527" si="4412">GT519-GS519</f>
        <v>0</v>
      </c>
      <c r="GV519" s="162"/>
      <c r="GW519" s="130"/>
      <c r="GX519" s="18">
        <f t="shared" ref="GX519:GX540" si="4413">GW519-GV519</f>
        <v>0</v>
      </c>
      <c r="GY519" s="136"/>
      <c r="GZ519" s="131"/>
      <c r="HA519" s="69">
        <f t="shared" ref="HA519:HA527" si="4414">GZ519-GY519</f>
        <v>0</v>
      </c>
      <c r="HB519" s="162"/>
      <c r="HC519" s="130"/>
      <c r="HD519" s="18">
        <f t="shared" ref="HD519:HD540" si="4415">HC519-HB519</f>
        <v>0</v>
      </c>
      <c r="HE519" s="136"/>
      <c r="HF519" s="131"/>
      <c r="HG519" s="69">
        <f t="shared" ref="HG519:HG527" si="4416">HF519-HE519</f>
        <v>0</v>
      </c>
      <c r="HH519" s="162"/>
      <c r="HI519" s="130"/>
      <c r="HJ519" s="18">
        <f t="shared" ref="HJ519:HJ540" si="4417">HI519-HH519</f>
        <v>0</v>
      </c>
      <c r="HK519" s="136"/>
      <c r="HL519" s="131"/>
      <c r="HM519" s="69">
        <f t="shared" ref="HM519:HM527" si="4418">HL519-HK519</f>
        <v>0</v>
      </c>
      <c r="HN519" s="162"/>
      <c r="HO519" s="130"/>
      <c r="HP519" s="18">
        <f t="shared" ref="HP519:HP540" si="4419">HO519-HN519</f>
        <v>0</v>
      </c>
      <c r="HQ519" s="136"/>
      <c r="HR519" s="131"/>
      <c r="HS519" s="69">
        <f t="shared" ref="HS519:HS527" si="4420">HR519-HQ519</f>
        <v>0</v>
      </c>
      <c r="HT519" s="162"/>
      <c r="HU519" s="130"/>
      <c r="HV519" s="18">
        <f t="shared" ref="HV519:HV540" si="4421">HU519-HT519</f>
        <v>0</v>
      </c>
      <c r="HW519" s="17"/>
      <c r="HX519" s="85"/>
      <c r="HY519" s="85"/>
      <c r="HZ519" s="2" t="str">
        <f t="shared" si="3850"/>
        <v>СКРЫТЬ</v>
      </c>
    </row>
    <row r="520" spans="1:234" ht="13.5" hidden="1" customHeight="1" x14ac:dyDescent="0.2">
      <c r="A520" s="37"/>
      <c r="B520" s="22"/>
      <c r="C520" s="22"/>
      <c r="D520" s="100"/>
      <c r="E520" s="100"/>
      <c r="F520" s="100"/>
      <c r="G520" s="22"/>
      <c r="H520" s="22"/>
      <c r="I520" s="42">
        <v>509</v>
      </c>
      <c r="J520" s="102">
        <f>SUBTOTAL(103,I$12:I520)*1</f>
        <v>101</v>
      </c>
      <c r="K520" s="105" t="s">
        <v>78</v>
      </c>
      <c r="L520" s="17" t="s">
        <v>66</v>
      </c>
      <c r="M520" s="267">
        <v>44013</v>
      </c>
      <c r="N520" s="255">
        <v>44195</v>
      </c>
      <c r="O520" s="118">
        <v>44255</v>
      </c>
      <c r="P520" s="162">
        <v>400</v>
      </c>
      <c r="Q520" s="163">
        <v>0</v>
      </c>
      <c r="R520" s="163">
        <v>0</v>
      </c>
      <c r="S520" s="92">
        <f t="shared" ca="1" si="4351"/>
        <v>0</v>
      </c>
      <c r="T520" s="92">
        <f t="shared" si="4352"/>
        <v>0</v>
      </c>
      <c r="U520" s="91">
        <f t="shared" ca="1" si="4353"/>
        <v>0</v>
      </c>
      <c r="V520" s="91">
        <f t="shared" si="4354"/>
        <v>400</v>
      </c>
      <c r="W520" s="120">
        <f t="shared" si="4268"/>
        <v>0</v>
      </c>
      <c r="X520" s="178"/>
      <c r="Y520" s="128">
        <f t="shared" si="4355"/>
        <v>0</v>
      </c>
      <c r="Z520" s="179">
        <f t="shared" ca="1" si="4356"/>
        <v>0</v>
      </c>
      <c r="AA520" s="127">
        <f t="shared" si="4357"/>
        <v>0</v>
      </c>
      <c r="AB520" s="67" t="str">
        <f t="shared" ca="1" si="4358"/>
        <v/>
      </c>
      <c r="AC520" s="69">
        <f t="shared" ca="1" si="4359"/>
        <v>0</v>
      </c>
      <c r="AD520" s="226">
        <f t="shared" si="4337"/>
        <v>0</v>
      </c>
      <c r="AE520" s="227">
        <f t="shared" si="4338"/>
        <v>0</v>
      </c>
      <c r="AF520" s="225">
        <f t="shared" si="4339"/>
        <v>0</v>
      </c>
      <c r="AG520" s="226">
        <f t="shared" si="4340"/>
        <v>0</v>
      </c>
      <c r="AH520" s="227">
        <f t="shared" si="4341"/>
        <v>0</v>
      </c>
      <c r="AI520" s="225">
        <f t="shared" si="4342"/>
        <v>0</v>
      </c>
      <c r="AJ520" s="226">
        <f t="shared" si="4343"/>
        <v>0</v>
      </c>
      <c r="AK520" s="227">
        <f t="shared" si="4344"/>
        <v>0</v>
      </c>
      <c r="AL520" s="225">
        <f t="shared" si="4345"/>
        <v>0</v>
      </c>
      <c r="AM520" s="226">
        <f t="shared" si="4346"/>
        <v>0</v>
      </c>
      <c r="AN520" s="227">
        <f t="shared" si="4347"/>
        <v>0</v>
      </c>
      <c r="AO520" s="225">
        <f t="shared" si="4348"/>
        <v>0</v>
      </c>
      <c r="AP520" s="226">
        <f t="shared" si="4349"/>
        <v>0</v>
      </c>
      <c r="AQ520" s="227">
        <f t="shared" si="4350"/>
        <v>0</v>
      </c>
      <c r="AR520" s="225">
        <f t="shared" si="4274"/>
        <v>0</v>
      </c>
      <c r="AS520" s="136"/>
      <c r="AT520" s="131"/>
      <c r="AU520" s="69">
        <f t="shared" si="4360"/>
        <v>0</v>
      </c>
      <c r="AV520" s="162"/>
      <c r="AW520" s="130"/>
      <c r="AX520" s="18">
        <f t="shared" si="4361"/>
        <v>0</v>
      </c>
      <c r="AY520" s="136"/>
      <c r="AZ520" s="131"/>
      <c r="BA520" s="69">
        <f t="shared" si="4362"/>
        <v>0</v>
      </c>
      <c r="BB520" s="162"/>
      <c r="BC520" s="130"/>
      <c r="BD520" s="18">
        <f t="shared" si="4363"/>
        <v>0</v>
      </c>
      <c r="BE520" s="136"/>
      <c r="BF520" s="131"/>
      <c r="BG520" s="69">
        <f t="shared" si="4364"/>
        <v>0</v>
      </c>
      <c r="BH520" s="162"/>
      <c r="BI520" s="130"/>
      <c r="BJ520" s="18">
        <f t="shared" si="4365"/>
        <v>0</v>
      </c>
      <c r="BK520" s="136"/>
      <c r="BL520" s="131"/>
      <c r="BM520" s="69">
        <f t="shared" si="4366"/>
        <v>0</v>
      </c>
      <c r="BN520" s="162"/>
      <c r="BO520" s="130"/>
      <c r="BP520" s="18">
        <f t="shared" si="4367"/>
        <v>0</v>
      </c>
      <c r="BQ520" s="136"/>
      <c r="BR520" s="131"/>
      <c r="BS520" s="69">
        <f t="shared" si="4368"/>
        <v>0</v>
      </c>
      <c r="BT520" s="162"/>
      <c r="BU520" s="130"/>
      <c r="BV520" s="18">
        <f t="shared" si="4369"/>
        <v>0</v>
      </c>
      <c r="BW520" s="136"/>
      <c r="BX520" s="131"/>
      <c r="BY520" s="69">
        <f t="shared" si="4370"/>
        <v>0</v>
      </c>
      <c r="BZ520" s="162"/>
      <c r="CA520" s="130"/>
      <c r="CB520" s="18">
        <f t="shared" si="4371"/>
        <v>0</v>
      </c>
      <c r="CC520" s="136"/>
      <c r="CD520" s="131"/>
      <c r="CE520" s="69">
        <f t="shared" si="4372"/>
        <v>0</v>
      </c>
      <c r="CF520" s="162"/>
      <c r="CG520" s="130"/>
      <c r="CH520" s="18">
        <f t="shared" si="4373"/>
        <v>0</v>
      </c>
      <c r="CI520" s="136"/>
      <c r="CJ520" s="131"/>
      <c r="CK520" s="69">
        <f t="shared" si="4374"/>
        <v>0</v>
      </c>
      <c r="CL520" s="162"/>
      <c r="CM520" s="130"/>
      <c r="CN520" s="18">
        <f t="shared" si="4375"/>
        <v>0</v>
      </c>
      <c r="CO520" s="136"/>
      <c r="CP520" s="131"/>
      <c r="CQ520" s="69">
        <f t="shared" si="4376"/>
        <v>0</v>
      </c>
      <c r="CR520" s="162"/>
      <c r="CS520" s="130"/>
      <c r="CT520" s="18">
        <f t="shared" si="4377"/>
        <v>0</v>
      </c>
      <c r="CU520" s="136"/>
      <c r="CV520" s="131"/>
      <c r="CW520" s="69">
        <f t="shared" si="4378"/>
        <v>0</v>
      </c>
      <c r="CX520" s="162"/>
      <c r="CY520" s="130"/>
      <c r="CZ520" s="18">
        <f t="shared" si="4379"/>
        <v>0</v>
      </c>
      <c r="DA520" s="136"/>
      <c r="DB520" s="131"/>
      <c r="DC520" s="69">
        <f t="shared" si="4380"/>
        <v>0</v>
      </c>
      <c r="DD520" s="162"/>
      <c r="DE520" s="130"/>
      <c r="DF520" s="18">
        <f t="shared" si="4381"/>
        <v>0</v>
      </c>
      <c r="DG520" s="136"/>
      <c r="DH520" s="131"/>
      <c r="DI520" s="69">
        <f t="shared" si="4382"/>
        <v>0</v>
      </c>
      <c r="DJ520" s="162"/>
      <c r="DK520" s="130"/>
      <c r="DL520" s="18">
        <f t="shared" si="4383"/>
        <v>0</v>
      </c>
      <c r="DM520" s="136"/>
      <c r="DN520" s="131"/>
      <c r="DO520" s="69">
        <f t="shared" si="4384"/>
        <v>0</v>
      </c>
      <c r="DP520" s="162"/>
      <c r="DQ520" s="130"/>
      <c r="DR520" s="18">
        <f t="shared" si="4385"/>
        <v>0</v>
      </c>
      <c r="DS520" s="136"/>
      <c r="DT520" s="131"/>
      <c r="DU520" s="69">
        <f t="shared" si="4386"/>
        <v>0</v>
      </c>
      <c r="DV520" s="162"/>
      <c r="DW520" s="130"/>
      <c r="DX520" s="18">
        <f t="shared" si="4387"/>
        <v>0</v>
      </c>
      <c r="DY520" s="136"/>
      <c r="DZ520" s="131"/>
      <c r="EA520" s="69">
        <f t="shared" si="4388"/>
        <v>0</v>
      </c>
      <c r="EB520" s="162"/>
      <c r="EC520" s="130"/>
      <c r="ED520" s="18">
        <f t="shared" si="4389"/>
        <v>0</v>
      </c>
      <c r="EE520" s="136"/>
      <c r="EF520" s="131"/>
      <c r="EG520" s="69">
        <f t="shared" si="4390"/>
        <v>0</v>
      </c>
      <c r="EH520" s="162"/>
      <c r="EI520" s="130"/>
      <c r="EJ520" s="18">
        <f t="shared" si="4391"/>
        <v>0</v>
      </c>
      <c r="EK520" s="136"/>
      <c r="EL520" s="131"/>
      <c r="EM520" s="69">
        <f t="shared" si="4392"/>
        <v>0</v>
      </c>
      <c r="EN520" s="162"/>
      <c r="EO520" s="130"/>
      <c r="EP520" s="18">
        <f t="shared" si="4393"/>
        <v>0</v>
      </c>
      <c r="EQ520" s="136"/>
      <c r="ER520" s="131"/>
      <c r="ES520" s="69">
        <f t="shared" si="4394"/>
        <v>0</v>
      </c>
      <c r="ET520" s="162"/>
      <c r="EU520" s="130"/>
      <c r="EV520" s="18">
        <f t="shared" si="4395"/>
        <v>0</v>
      </c>
      <c r="EW520" s="136"/>
      <c r="EX520" s="131"/>
      <c r="EY520" s="69">
        <f t="shared" si="4396"/>
        <v>0</v>
      </c>
      <c r="EZ520" s="162"/>
      <c r="FA520" s="130"/>
      <c r="FB520" s="18">
        <f t="shared" si="4397"/>
        <v>0</v>
      </c>
      <c r="FC520" s="136"/>
      <c r="FD520" s="131"/>
      <c r="FE520" s="69">
        <f t="shared" si="4398"/>
        <v>0</v>
      </c>
      <c r="FF520" s="162"/>
      <c r="FG520" s="130"/>
      <c r="FH520" s="18">
        <f t="shared" si="4399"/>
        <v>0</v>
      </c>
      <c r="FI520" s="136"/>
      <c r="FJ520" s="131"/>
      <c r="FK520" s="69">
        <f t="shared" si="4400"/>
        <v>0</v>
      </c>
      <c r="FL520" s="162"/>
      <c r="FM520" s="130"/>
      <c r="FN520" s="18">
        <f t="shared" si="4401"/>
        <v>0</v>
      </c>
      <c r="FO520" s="136"/>
      <c r="FP520" s="131"/>
      <c r="FQ520" s="69">
        <f t="shared" si="4402"/>
        <v>0</v>
      </c>
      <c r="FR520" s="162"/>
      <c r="FS520" s="130"/>
      <c r="FT520" s="18">
        <f t="shared" si="4403"/>
        <v>0</v>
      </c>
      <c r="FU520" s="136"/>
      <c r="FV520" s="131"/>
      <c r="FW520" s="69">
        <f t="shared" si="4404"/>
        <v>0</v>
      </c>
      <c r="FX520" s="162"/>
      <c r="FY520" s="130"/>
      <c r="FZ520" s="18">
        <f t="shared" si="4405"/>
        <v>0</v>
      </c>
      <c r="GA520" s="136"/>
      <c r="GB520" s="131"/>
      <c r="GC520" s="69">
        <f t="shared" si="4406"/>
        <v>0</v>
      </c>
      <c r="GD520" s="162"/>
      <c r="GE520" s="130"/>
      <c r="GF520" s="18">
        <f t="shared" si="4407"/>
        <v>0</v>
      </c>
      <c r="GG520" s="136"/>
      <c r="GH520" s="131"/>
      <c r="GI520" s="69">
        <f t="shared" si="4408"/>
        <v>0</v>
      </c>
      <c r="GJ520" s="162"/>
      <c r="GK520" s="130"/>
      <c r="GL520" s="18">
        <f t="shared" si="4409"/>
        <v>0</v>
      </c>
      <c r="GM520" s="136"/>
      <c r="GN520" s="131"/>
      <c r="GO520" s="69">
        <f t="shared" si="4410"/>
        <v>0</v>
      </c>
      <c r="GP520" s="162"/>
      <c r="GQ520" s="130"/>
      <c r="GR520" s="18">
        <f t="shared" si="4411"/>
        <v>0</v>
      </c>
      <c r="GS520" s="136"/>
      <c r="GT520" s="131"/>
      <c r="GU520" s="69">
        <f t="shared" si="4412"/>
        <v>0</v>
      </c>
      <c r="GV520" s="162"/>
      <c r="GW520" s="130"/>
      <c r="GX520" s="18">
        <f t="shared" si="4413"/>
        <v>0</v>
      </c>
      <c r="GY520" s="136"/>
      <c r="GZ520" s="131"/>
      <c r="HA520" s="69">
        <f t="shared" si="4414"/>
        <v>0</v>
      </c>
      <c r="HB520" s="162"/>
      <c r="HC520" s="130"/>
      <c r="HD520" s="18">
        <f t="shared" si="4415"/>
        <v>0</v>
      </c>
      <c r="HE520" s="136"/>
      <c r="HF520" s="131"/>
      <c r="HG520" s="69">
        <f t="shared" si="4416"/>
        <v>0</v>
      </c>
      <c r="HH520" s="162"/>
      <c r="HI520" s="130"/>
      <c r="HJ520" s="18">
        <f t="shared" si="4417"/>
        <v>0</v>
      </c>
      <c r="HK520" s="136"/>
      <c r="HL520" s="131"/>
      <c r="HM520" s="69">
        <f t="shared" si="4418"/>
        <v>0</v>
      </c>
      <c r="HN520" s="162"/>
      <c r="HO520" s="130"/>
      <c r="HP520" s="18">
        <f t="shared" si="4419"/>
        <v>0</v>
      </c>
      <c r="HQ520" s="136"/>
      <c r="HR520" s="131"/>
      <c r="HS520" s="69">
        <f t="shared" si="4420"/>
        <v>0</v>
      </c>
      <c r="HT520" s="162"/>
      <c r="HU520" s="130"/>
      <c r="HV520" s="18">
        <f t="shared" si="4421"/>
        <v>0</v>
      </c>
      <c r="HW520" s="17"/>
      <c r="HX520" s="85"/>
      <c r="HY520" s="85"/>
      <c r="HZ520" s="2" t="str">
        <f t="shared" si="3850"/>
        <v>СКРЫТЬ</v>
      </c>
    </row>
    <row r="521" spans="1:234" ht="13.5" hidden="1" customHeight="1" x14ac:dyDescent="0.2">
      <c r="A521" s="37"/>
      <c r="B521" s="22"/>
      <c r="C521" s="22"/>
      <c r="D521" s="100"/>
      <c r="E521" s="100"/>
      <c r="F521" s="100"/>
      <c r="G521" s="22"/>
      <c r="H521" s="22"/>
      <c r="I521" s="42">
        <v>510</v>
      </c>
      <c r="J521" s="102">
        <f>SUBTOTAL(103,I$12:I521)*1</f>
        <v>101</v>
      </c>
      <c r="K521" s="106" t="s">
        <v>79</v>
      </c>
      <c r="L521" s="17" t="s">
        <v>66</v>
      </c>
      <c r="M521" s="267">
        <v>44013</v>
      </c>
      <c r="N521" s="255">
        <v>44195</v>
      </c>
      <c r="O521" s="118">
        <v>44255</v>
      </c>
      <c r="P521" s="162">
        <v>400</v>
      </c>
      <c r="Q521" s="163">
        <v>0</v>
      </c>
      <c r="R521" s="163">
        <v>0</v>
      </c>
      <c r="S521" s="92">
        <f t="shared" ca="1" si="4351"/>
        <v>0</v>
      </c>
      <c r="T521" s="92">
        <f t="shared" si="4352"/>
        <v>0</v>
      </c>
      <c r="U521" s="91">
        <f t="shared" ca="1" si="4353"/>
        <v>0</v>
      </c>
      <c r="V521" s="91">
        <f t="shared" si="4354"/>
        <v>400</v>
      </c>
      <c r="W521" s="120">
        <f t="shared" si="4268"/>
        <v>0</v>
      </c>
      <c r="X521" s="178"/>
      <c r="Y521" s="128">
        <f t="shared" si="4355"/>
        <v>0</v>
      </c>
      <c r="Z521" s="179">
        <f t="shared" ca="1" si="4356"/>
        <v>0</v>
      </c>
      <c r="AA521" s="127">
        <f t="shared" si="4357"/>
        <v>0</v>
      </c>
      <c r="AB521" s="67" t="str">
        <f t="shared" ca="1" si="4358"/>
        <v/>
      </c>
      <c r="AC521" s="69">
        <f t="shared" ca="1" si="4359"/>
        <v>0</v>
      </c>
      <c r="AD521" s="226">
        <f t="shared" si="4337"/>
        <v>0</v>
      </c>
      <c r="AE521" s="227">
        <f t="shared" si="4338"/>
        <v>0</v>
      </c>
      <c r="AF521" s="225">
        <f t="shared" si="4339"/>
        <v>0</v>
      </c>
      <c r="AG521" s="226">
        <f t="shared" si="4340"/>
        <v>0</v>
      </c>
      <c r="AH521" s="227">
        <f t="shared" si="4341"/>
        <v>0</v>
      </c>
      <c r="AI521" s="225">
        <f t="shared" si="4342"/>
        <v>0</v>
      </c>
      <c r="AJ521" s="226">
        <f t="shared" si="4343"/>
        <v>0</v>
      </c>
      <c r="AK521" s="227">
        <f t="shared" si="4344"/>
        <v>0</v>
      </c>
      <c r="AL521" s="225">
        <f t="shared" si="4345"/>
        <v>0</v>
      </c>
      <c r="AM521" s="226">
        <f t="shared" si="4346"/>
        <v>0</v>
      </c>
      <c r="AN521" s="227">
        <f t="shared" si="4347"/>
        <v>0</v>
      </c>
      <c r="AO521" s="225">
        <f t="shared" si="4348"/>
        <v>0</v>
      </c>
      <c r="AP521" s="226">
        <f t="shared" si="4349"/>
        <v>0</v>
      </c>
      <c r="AQ521" s="227">
        <f t="shared" si="4350"/>
        <v>0</v>
      </c>
      <c r="AR521" s="225">
        <f t="shared" si="4274"/>
        <v>0</v>
      </c>
      <c r="AS521" s="136"/>
      <c r="AT521" s="131"/>
      <c r="AU521" s="69">
        <f t="shared" si="4360"/>
        <v>0</v>
      </c>
      <c r="AV521" s="162"/>
      <c r="AW521" s="130"/>
      <c r="AX521" s="18">
        <f t="shared" si="4361"/>
        <v>0</v>
      </c>
      <c r="AY521" s="136"/>
      <c r="AZ521" s="131"/>
      <c r="BA521" s="69">
        <f t="shared" si="4362"/>
        <v>0</v>
      </c>
      <c r="BB521" s="162"/>
      <c r="BC521" s="130"/>
      <c r="BD521" s="18">
        <f t="shared" si="4363"/>
        <v>0</v>
      </c>
      <c r="BE521" s="136"/>
      <c r="BF521" s="131"/>
      <c r="BG521" s="69">
        <f t="shared" si="4364"/>
        <v>0</v>
      </c>
      <c r="BH521" s="162"/>
      <c r="BI521" s="130"/>
      <c r="BJ521" s="18">
        <f t="shared" si="4365"/>
        <v>0</v>
      </c>
      <c r="BK521" s="136"/>
      <c r="BL521" s="131"/>
      <c r="BM521" s="69">
        <f t="shared" si="4366"/>
        <v>0</v>
      </c>
      <c r="BN521" s="162"/>
      <c r="BO521" s="130"/>
      <c r="BP521" s="18">
        <f t="shared" si="4367"/>
        <v>0</v>
      </c>
      <c r="BQ521" s="136"/>
      <c r="BR521" s="131"/>
      <c r="BS521" s="69">
        <f t="shared" si="4368"/>
        <v>0</v>
      </c>
      <c r="BT521" s="162"/>
      <c r="BU521" s="130"/>
      <c r="BV521" s="18">
        <f t="shared" si="4369"/>
        <v>0</v>
      </c>
      <c r="BW521" s="136"/>
      <c r="BX521" s="131"/>
      <c r="BY521" s="69">
        <f t="shared" si="4370"/>
        <v>0</v>
      </c>
      <c r="BZ521" s="162"/>
      <c r="CA521" s="130"/>
      <c r="CB521" s="18">
        <f t="shared" si="4371"/>
        <v>0</v>
      </c>
      <c r="CC521" s="136"/>
      <c r="CD521" s="131"/>
      <c r="CE521" s="69">
        <f t="shared" si="4372"/>
        <v>0</v>
      </c>
      <c r="CF521" s="162"/>
      <c r="CG521" s="130"/>
      <c r="CH521" s="18">
        <f t="shared" si="4373"/>
        <v>0</v>
      </c>
      <c r="CI521" s="136"/>
      <c r="CJ521" s="131"/>
      <c r="CK521" s="69">
        <f t="shared" si="4374"/>
        <v>0</v>
      </c>
      <c r="CL521" s="162"/>
      <c r="CM521" s="130"/>
      <c r="CN521" s="18">
        <f t="shared" si="4375"/>
        <v>0</v>
      </c>
      <c r="CO521" s="136"/>
      <c r="CP521" s="131"/>
      <c r="CQ521" s="69">
        <f t="shared" si="4376"/>
        <v>0</v>
      </c>
      <c r="CR521" s="162"/>
      <c r="CS521" s="130"/>
      <c r="CT521" s="18">
        <f t="shared" si="4377"/>
        <v>0</v>
      </c>
      <c r="CU521" s="136"/>
      <c r="CV521" s="131"/>
      <c r="CW521" s="69">
        <f t="shared" si="4378"/>
        <v>0</v>
      </c>
      <c r="CX521" s="162"/>
      <c r="CY521" s="130"/>
      <c r="CZ521" s="18">
        <f t="shared" si="4379"/>
        <v>0</v>
      </c>
      <c r="DA521" s="136"/>
      <c r="DB521" s="131"/>
      <c r="DC521" s="69">
        <f t="shared" si="4380"/>
        <v>0</v>
      </c>
      <c r="DD521" s="162"/>
      <c r="DE521" s="130"/>
      <c r="DF521" s="18">
        <f t="shared" si="4381"/>
        <v>0</v>
      </c>
      <c r="DG521" s="136"/>
      <c r="DH521" s="131"/>
      <c r="DI521" s="69">
        <f t="shared" si="4382"/>
        <v>0</v>
      </c>
      <c r="DJ521" s="162"/>
      <c r="DK521" s="130"/>
      <c r="DL521" s="18">
        <f t="shared" si="4383"/>
        <v>0</v>
      </c>
      <c r="DM521" s="136"/>
      <c r="DN521" s="131"/>
      <c r="DO521" s="69">
        <f t="shared" si="4384"/>
        <v>0</v>
      </c>
      <c r="DP521" s="162"/>
      <c r="DQ521" s="130"/>
      <c r="DR521" s="18">
        <f t="shared" si="4385"/>
        <v>0</v>
      </c>
      <c r="DS521" s="136"/>
      <c r="DT521" s="131"/>
      <c r="DU521" s="69">
        <f t="shared" si="4386"/>
        <v>0</v>
      </c>
      <c r="DV521" s="162"/>
      <c r="DW521" s="130"/>
      <c r="DX521" s="18">
        <f t="shared" si="4387"/>
        <v>0</v>
      </c>
      <c r="DY521" s="136"/>
      <c r="DZ521" s="131"/>
      <c r="EA521" s="69">
        <f t="shared" si="4388"/>
        <v>0</v>
      </c>
      <c r="EB521" s="162"/>
      <c r="EC521" s="130"/>
      <c r="ED521" s="18">
        <f t="shared" si="4389"/>
        <v>0</v>
      </c>
      <c r="EE521" s="136"/>
      <c r="EF521" s="131"/>
      <c r="EG521" s="69">
        <f t="shared" si="4390"/>
        <v>0</v>
      </c>
      <c r="EH521" s="162"/>
      <c r="EI521" s="130"/>
      <c r="EJ521" s="18">
        <f t="shared" si="4391"/>
        <v>0</v>
      </c>
      <c r="EK521" s="136"/>
      <c r="EL521" s="131"/>
      <c r="EM521" s="69">
        <f t="shared" si="4392"/>
        <v>0</v>
      </c>
      <c r="EN521" s="162"/>
      <c r="EO521" s="130"/>
      <c r="EP521" s="18">
        <f t="shared" si="4393"/>
        <v>0</v>
      </c>
      <c r="EQ521" s="136"/>
      <c r="ER521" s="131"/>
      <c r="ES521" s="69">
        <f t="shared" si="4394"/>
        <v>0</v>
      </c>
      <c r="ET521" s="162"/>
      <c r="EU521" s="130"/>
      <c r="EV521" s="18">
        <f t="shared" si="4395"/>
        <v>0</v>
      </c>
      <c r="EW521" s="136"/>
      <c r="EX521" s="131"/>
      <c r="EY521" s="69">
        <f t="shared" si="4396"/>
        <v>0</v>
      </c>
      <c r="EZ521" s="162"/>
      <c r="FA521" s="130"/>
      <c r="FB521" s="18">
        <f t="shared" si="4397"/>
        <v>0</v>
      </c>
      <c r="FC521" s="136"/>
      <c r="FD521" s="131"/>
      <c r="FE521" s="69">
        <f t="shared" si="4398"/>
        <v>0</v>
      </c>
      <c r="FF521" s="162"/>
      <c r="FG521" s="130"/>
      <c r="FH521" s="18">
        <f t="shared" si="4399"/>
        <v>0</v>
      </c>
      <c r="FI521" s="136"/>
      <c r="FJ521" s="131"/>
      <c r="FK521" s="69">
        <f t="shared" si="4400"/>
        <v>0</v>
      </c>
      <c r="FL521" s="162"/>
      <c r="FM521" s="130"/>
      <c r="FN521" s="18">
        <f t="shared" si="4401"/>
        <v>0</v>
      </c>
      <c r="FO521" s="136"/>
      <c r="FP521" s="131"/>
      <c r="FQ521" s="69">
        <f t="shared" si="4402"/>
        <v>0</v>
      </c>
      <c r="FR521" s="162"/>
      <c r="FS521" s="130"/>
      <c r="FT521" s="18">
        <f t="shared" si="4403"/>
        <v>0</v>
      </c>
      <c r="FU521" s="136"/>
      <c r="FV521" s="131"/>
      <c r="FW521" s="69">
        <f t="shared" si="4404"/>
        <v>0</v>
      </c>
      <c r="FX521" s="162"/>
      <c r="FY521" s="130"/>
      <c r="FZ521" s="18">
        <f t="shared" si="4405"/>
        <v>0</v>
      </c>
      <c r="GA521" s="136"/>
      <c r="GB521" s="131"/>
      <c r="GC521" s="69">
        <f t="shared" si="4406"/>
        <v>0</v>
      </c>
      <c r="GD521" s="162"/>
      <c r="GE521" s="130"/>
      <c r="GF521" s="18">
        <f t="shared" si="4407"/>
        <v>0</v>
      </c>
      <c r="GG521" s="136"/>
      <c r="GH521" s="131"/>
      <c r="GI521" s="69">
        <f t="shared" si="4408"/>
        <v>0</v>
      </c>
      <c r="GJ521" s="162"/>
      <c r="GK521" s="130"/>
      <c r="GL521" s="18">
        <f t="shared" si="4409"/>
        <v>0</v>
      </c>
      <c r="GM521" s="136"/>
      <c r="GN521" s="131"/>
      <c r="GO521" s="69">
        <f t="shared" si="4410"/>
        <v>0</v>
      </c>
      <c r="GP521" s="162"/>
      <c r="GQ521" s="130"/>
      <c r="GR521" s="18">
        <f t="shared" si="4411"/>
        <v>0</v>
      </c>
      <c r="GS521" s="136"/>
      <c r="GT521" s="131"/>
      <c r="GU521" s="69">
        <f t="shared" si="4412"/>
        <v>0</v>
      </c>
      <c r="GV521" s="162"/>
      <c r="GW521" s="130"/>
      <c r="GX521" s="18">
        <f t="shared" si="4413"/>
        <v>0</v>
      </c>
      <c r="GY521" s="136"/>
      <c r="GZ521" s="131"/>
      <c r="HA521" s="69">
        <f t="shared" si="4414"/>
        <v>0</v>
      </c>
      <c r="HB521" s="162"/>
      <c r="HC521" s="130"/>
      <c r="HD521" s="18">
        <f t="shared" si="4415"/>
        <v>0</v>
      </c>
      <c r="HE521" s="136"/>
      <c r="HF521" s="131"/>
      <c r="HG521" s="69">
        <f t="shared" si="4416"/>
        <v>0</v>
      </c>
      <c r="HH521" s="162"/>
      <c r="HI521" s="130"/>
      <c r="HJ521" s="18">
        <f t="shared" si="4417"/>
        <v>0</v>
      </c>
      <c r="HK521" s="136"/>
      <c r="HL521" s="131"/>
      <c r="HM521" s="69">
        <f t="shared" si="4418"/>
        <v>0</v>
      </c>
      <c r="HN521" s="162"/>
      <c r="HO521" s="130"/>
      <c r="HP521" s="18">
        <f t="shared" si="4419"/>
        <v>0</v>
      </c>
      <c r="HQ521" s="136"/>
      <c r="HR521" s="131"/>
      <c r="HS521" s="69">
        <f t="shared" si="4420"/>
        <v>0</v>
      </c>
      <c r="HT521" s="162"/>
      <c r="HU521" s="130"/>
      <c r="HV521" s="18">
        <f t="shared" si="4421"/>
        <v>0</v>
      </c>
      <c r="HW521" s="17"/>
      <c r="HX521" s="85"/>
      <c r="HY521" s="85"/>
      <c r="HZ521" s="2" t="str">
        <f t="shared" si="3850"/>
        <v>СКРЫТЬ</v>
      </c>
    </row>
    <row r="522" spans="1:234" x14ac:dyDescent="0.2">
      <c r="A522" s="1" t="e">
        <f>$K$2&amp;#REF!&amp;$K$509&amp;$K$510&amp;K522</f>
        <v>#REF!</v>
      </c>
      <c r="B522" s="16" t="e">
        <f>IF(#REF!=0,"Скрыть","")</f>
        <v>#REF!</v>
      </c>
      <c r="C522" s="15" t="e">
        <f>IF(AND(#REF!&gt;85%,#REF!&gt;85%),"скрыть","")</f>
        <v>#REF!</v>
      </c>
      <c r="D522" s="14" t="s">
        <v>2</v>
      </c>
      <c r="E522" s="14" t="s">
        <v>1</v>
      </c>
      <c r="F522" s="14" t="s">
        <v>19</v>
      </c>
      <c r="G522" s="13"/>
      <c r="H522" s="13"/>
      <c r="I522" s="42">
        <v>511</v>
      </c>
      <c r="J522" s="102">
        <f>SUBTOTAL(103,I$12:I522)*1</f>
        <v>102</v>
      </c>
      <c r="K522" s="108" t="s">
        <v>5</v>
      </c>
      <c r="L522" s="17" t="s">
        <v>66</v>
      </c>
      <c r="M522" s="267">
        <v>44013</v>
      </c>
      <c r="N522" s="255">
        <v>44255</v>
      </c>
      <c r="O522" s="118">
        <v>44293</v>
      </c>
      <c r="P522" s="162">
        <v>20471</v>
      </c>
      <c r="Q522" s="163">
        <v>988.70967741935476</v>
      </c>
      <c r="R522" s="163">
        <v>14</v>
      </c>
      <c r="S522" s="92">
        <f t="shared" ca="1" si="4351"/>
        <v>990.70967741935476</v>
      </c>
      <c r="T522" s="92">
        <f t="shared" si="4352"/>
        <v>16</v>
      </c>
      <c r="U522" s="91">
        <f t="shared" ca="1" si="4353"/>
        <v>-974.70967741935476</v>
      </c>
      <c r="V522" s="91">
        <f t="shared" si="4354"/>
        <v>20455</v>
      </c>
      <c r="W522" s="120">
        <f t="shared" si="4268"/>
        <v>7.8159347369449468E-4</v>
      </c>
      <c r="X522" s="178">
        <v>2</v>
      </c>
      <c r="Y522" s="128">
        <f t="shared" si="4355"/>
        <v>2</v>
      </c>
      <c r="Z522" s="179">
        <f t="shared" ca="1" si="4356"/>
        <v>2</v>
      </c>
      <c r="AA522" s="127">
        <f t="shared" si="4357"/>
        <v>2</v>
      </c>
      <c r="AB522" s="67">
        <f t="shared" ca="1" si="4358"/>
        <v>1</v>
      </c>
      <c r="AC522" s="69">
        <f t="shared" ca="1" si="4359"/>
        <v>0</v>
      </c>
      <c r="AD522" s="226">
        <f t="shared" si="4337"/>
        <v>0</v>
      </c>
      <c r="AE522" s="227">
        <f t="shared" si="4338"/>
        <v>0</v>
      </c>
      <c r="AF522" s="225">
        <f t="shared" si="4339"/>
        <v>0</v>
      </c>
      <c r="AG522" s="226">
        <f t="shared" si="4340"/>
        <v>0</v>
      </c>
      <c r="AH522" s="227">
        <f t="shared" si="4341"/>
        <v>0</v>
      </c>
      <c r="AI522" s="225">
        <f t="shared" si="4342"/>
        <v>0</v>
      </c>
      <c r="AJ522" s="226">
        <f t="shared" si="4343"/>
        <v>0</v>
      </c>
      <c r="AK522" s="227">
        <f t="shared" si="4344"/>
        <v>0</v>
      </c>
      <c r="AL522" s="225">
        <f t="shared" si="4345"/>
        <v>0</v>
      </c>
      <c r="AM522" s="226">
        <f t="shared" si="4346"/>
        <v>2</v>
      </c>
      <c r="AN522" s="227">
        <f t="shared" si="4347"/>
        <v>2</v>
      </c>
      <c r="AO522" s="225">
        <f t="shared" si="4348"/>
        <v>0</v>
      </c>
      <c r="AP522" s="226">
        <f t="shared" si="4349"/>
        <v>0</v>
      </c>
      <c r="AQ522" s="227">
        <f t="shared" si="4350"/>
        <v>0</v>
      </c>
      <c r="AR522" s="225">
        <f t="shared" si="4274"/>
        <v>0</v>
      </c>
      <c r="AS522" s="136">
        <v>0</v>
      </c>
      <c r="AT522" s="131">
        <v>0</v>
      </c>
      <c r="AU522" s="69">
        <f t="shared" si="4360"/>
        <v>0</v>
      </c>
      <c r="AV522" s="162">
        <v>5</v>
      </c>
      <c r="AW522" s="130">
        <v>5</v>
      </c>
      <c r="AX522" s="18">
        <f t="shared" si="4361"/>
        <v>0</v>
      </c>
      <c r="AY522" s="136">
        <v>0</v>
      </c>
      <c r="AZ522" s="131">
        <v>0</v>
      </c>
      <c r="BA522" s="69">
        <f t="shared" si="4362"/>
        <v>0</v>
      </c>
      <c r="BB522" s="162">
        <v>5</v>
      </c>
      <c r="BC522" s="130">
        <v>5</v>
      </c>
      <c r="BD522" s="18">
        <f t="shared" si="4363"/>
        <v>0</v>
      </c>
      <c r="BE522" s="136">
        <v>0</v>
      </c>
      <c r="BF522" s="131">
        <v>0</v>
      </c>
      <c r="BG522" s="69">
        <f t="shared" si="4364"/>
        <v>0</v>
      </c>
      <c r="BH522" s="162">
        <v>5</v>
      </c>
      <c r="BI522" s="130">
        <v>5</v>
      </c>
      <c r="BJ522" s="18">
        <f t="shared" si="4365"/>
        <v>0</v>
      </c>
      <c r="BK522" s="136">
        <v>0</v>
      </c>
      <c r="BL522" s="131">
        <v>0</v>
      </c>
      <c r="BM522" s="69">
        <f t="shared" si="4366"/>
        <v>0</v>
      </c>
      <c r="BN522" s="162">
        <v>5</v>
      </c>
      <c r="BO522" s="130">
        <v>5</v>
      </c>
      <c r="BP522" s="18">
        <f t="shared" si="4367"/>
        <v>0</v>
      </c>
      <c r="BQ522" s="136">
        <v>0</v>
      </c>
      <c r="BR522" s="131">
        <v>0</v>
      </c>
      <c r="BS522" s="69">
        <f t="shared" si="4368"/>
        <v>0</v>
      </c>
      <c r="BT522" s="162">
        <v>5</v>
      </c>
      <c r="BU522" s="130">
        <v>5</v>
      </c>
      <c r="BV522" s="18">
        <f t="shared" si="4369"/>
        <v>0</v>
      </c>
      <c r="BW522" s="136">
        <v>0</v>
      </c>
      <c r="BX522" s="131">
        <v>0</v>
      </c>
      <c r="BY522" s="69">
        <f t="shared" si="4370"/>
        <v>0</v>
      </c>
      <c r="BZ522" s="162">
        <v>5</v>
      </c>
      <c r="CA522" s="130">
        <v>5</v>
      </c>
      <c r="CB522" s="18">
        <f t="shared" si="4371"/>
        <v>0</v>
      </c>
      <c r="CC522" s="136">
        <v>0</v>
      </c>
      <c r="CD522" s="131">
        <v>0</v>
      </c>
      <c r="CE522" s="69">
        <f t="shared" si="4372"/>
        <v>0</v>
      </c>
      <c r="CF522" s="162">
        <v>25</v>
      </c>
      <c r="CG522" s="130">
        <v>5</v>
      </c>
      <c r="CH522" s="18">
        <f t="shared" si="4373"/>
        <v>-20</v>
      </c>
      <c r="CI522" s="136">
        <v>0</v>
      </c>
      <c r="CJ522" s="131">
        <v>0</v>
      </c>
      <c r="CK522" s="69">
        <f t="shared" si="4374"/>
        <v>0</v>
      </c>
      <c r="CL522" s="162">
        <v>25</v>
      </c>
      <c r="CM522" s="130">
        <v>15</v>
      </c>
      <c r="CN522" s="18">
        <f t="shared" si="4375"/>
        <v>-10</v>
      </c>
      <c r="CO522" s="136">
        <v>0</v>
      </c>
      <c r="CP522" s="131">
        <v>0</v>
      </c>
      <c r="CQ522" s="69">
        <f t="shared" si="4376"/>
        <v>0</v>
      </c>
      <c r="CR522" s="162">
        <v>25</v>
      </c>
      <c r="CS522" s="130">
        <v>15</v>
      </c>
      <c r="CT522" s="18">
        <f t="shared" si="4377"/>
        <v>-10</v>
      </c>
      <c r="CU522" s="136">
        <v>0</v>
      </c>
      <c r="CV522" s="131">
        <v>0</v>
      </c>
      <c r="CW522" s="69">
        <f t="shared" si="4378"/>
        <v>0</v>
      </c>
      <c r="CX522" s="162">
        <v>25</v>
      </c>
      <c r="CY522" s="130">
        <v>15</v>
      </c>
      <c r="CZ522" s="18">
        <f t="shared" si="4379"/>
        <v>-10</v>
      </c>
      <c r="DA522" s="136">
        <v>0</v>
      </c>
      <c r="DB522" s="131">
        <v>0</v>
      </c>
      <c r="DC522" s="69">
        <f t="shared" si="4380"/>
        <v>0</v>
      </c>
      <c r="DD522" s="162">
        <v>25</v>
      </c>
      <c r="DE522" s="130">
        <v>10</v>
      </c>
      <c r="DF522" s="18">
        <f t="shared" si="4381"/>
        <v>-15</v>
      </c>
      <c r="DG522" s="136">
        <v>0</v>
      </c>
      <c r="DH522" s="131">
        <v>0</v>
      </c>
      <c r="DI522" s="69">
        <f t="shared" si="4382"/>
        <v>0</v>
      </c>
      <c r="DJ522" s="162">
        <v>25</v>
      </c>
      <c r="DK522" s="130">
        <v>10</v>
      </c>
      <c r="DL522" s="18">
        <f t="shared" si="4383"/>
        <v>-15</v>
      </c>
      <c r="DM522" s="136">
        <v>0</v>
      </c>
      <c r="DN522" s="131">
        <v>0</v>
      </c>
      <c r="DO522" s="69">
        <f t="shared" si="4384"/>
        <v>0</v>
      </c>
      <c r="DP522" s="162">
        <v>25</v>
      </c>
      <c r="DQ522" s="130">
        <v>10</v>
      </c>
      <c r="DR522" s="18">
        <f t="shared" si="4385"/>
        <v>-15</v>
      </c>
      <c r="DS522" s="136">
        <v>0</v>
      </c>
      <c r="DT522" s="131">
        <v>0</v>
      </c>
      <c r="DU522" s="69">
        <f t="shared" si="4386"/>
        <v>0</v>
      </c>
      <c r="DV522" s="162">
        <v>25</v>
      </c>
      <c r="DW522" s="130">
        <v>10</v>
      </c>
      <c r="DX522" s="18">
        <f t="shared" si="4387"/>
        <v>-15</v>
      </c>
      <c r="DY522" s="136">
        <v>0</v>
      </c>
      <c r="DZ522" s="131">
        <v>0</v>
      </c>
      <c r="EA522" s="69">
        <f t="shared" si="4388"/>
        <v>0</v>
      </c>
      <c r="EB522" s="162">
        <v>25</v>
      </c>
      <c r="EC522" s="130">
        <v>10</v>
      </c>
      <c r="ED522" s="18">
        <f t="shared" si="4389"/>
        <v>-15</v>
      </c>
      <c r="EE522" s="136">
        <v>0</v>
      </c>
      <c r="EF522" s="131">
        <v>0</v>
      </c>
      <c r="EG522" s="69">
        <f t="shared" si="4390"/>
        <v>0</v>
      </c>
      <c r="EH522" s="162">
        <v>25</v>
      </c>
      <c r="EI522" s="130">
        <v>10</v>
      </c>
      <c r="EJ522" s="18">
        <f t="shared" si="4391"/>
        <v>-15</v>
      </c>
      <c r="EK522" s="136">
        <v>0</v>
      </c>
      <c r="EL522" s="131">
        <v>0</v>
      </c>
      <c r="EM522" s="69">
        <f t="shared" si="4392"/>
        <v>0</v>
      </c>
      <c r="EN522" s="162">
        <v>25</v>
      </c>
      <c r="EO522" s="130">
        <v>10</v>
      </c>
      <c r="EP522" s="18">
        <f t="shared" si="4393"/>
        <v>-15</v>
      </c>
      <c r="EQ522" s="136">
        <v>0</v>
      </c>
      <c r="ER522" s="131">
        <v>0</v>
      </c>
      <c r="ES522" s="69">
        <f t="shared" si="4394"/>
        <v>0</v>
      </c>
      <c r="ET522" s="162">
        <v>25</v>
      </c>
      <c r="EU522" s="130">
        <v>10</v>
      </c>
      <c r="EV522" s="18">
        <f t="shared" si="4395"/>
        <v>-15</v>
      </c>
      <c r="EW522" s="136">
        <v>0</v>
      </c>
      <c r="EX522" s="131">
        <v>0</v>
      </c>
      <c r="EY522" s="69">
        <f t="shared" si="4396"/>
        <v>0</v>
      </c>
      <c r="EZ522" s="162">
        <v>25</v>
      </c>
      <c r="FA522" s="130">
        <v>10</v>
      </c>
      <c r="FB522" s="18">
        <f t="shared" si="4397"/>
        <v>-15</v>
      </c>
      <c r="FC522" s="136">
        <v>0</v>
      </c>
      <c r="FD522" s="131">
        <v>0</v>
      </c>
      <c r="FE522" s="69">
        <f t="shared" si="4398"/>
        <v>0</v>
      </c>
      <c r="FF522" s="162">
        <v>25</v>
      </c>
      <c r="FG522" s="130">
        <v>10</v>
      </c>
      <c r="FH522" s="18">
        <f t="shared" si="4399"/>
        <v>-15</v>
      </c>
      <c r="FI522" s="136">
        <v>0</v>
      </c>
      <c r="FJ522" s="131">
        <v>0</v>
      </c>
      <c r="FK522" s="69">
        <f t="shared" si="4400"/>
        <v>0</v>
      </c>
      <c r="FL522" s="162">
        <v>25</v>
      </c>
      <c r="FM522" s="130">
        <v>10</v>
      </c>
      <c r="FN522" s="18">
        <f t="shared" si="4401"/>
        <v>-15</v>
      </c>
      <c r="FO522" s="136">
        <v>0</v>
      </c>
      <c r="FP522" s="131">
        <v>0</v>
      </c>
      <c r="FQ522" s="69">
        <f t="shared" si="4402"/>
        <v>0</v>
      </c>
      <c r="FR522" s="162">
        <v>25</v>
      </c>
      <c r="FS522" s="130">
        <v>10</v>
      </c>
      <c r="FT522" s="18">
        <f t="shared" si="4403"/>
        <v>-15</v>
      </c>
      <c r="FU522" s="136">
        <v>0</v>
      </c>
      <c r="FV522" s="131">
        <v>0</v>
      </c>
      <c r="FW522" s="69">
        <f t="shared" si="4404"/>
        <v>0</v>
      </c>
      <c r="FX522" s="162">
        <v>25</v>
      </c>
      <c r="FY522" s="130">
        <v>10</v>
      </c>
      <c r="FZ522" s="18">
        <f t="shared" si="4405"/>
        <v>-15</v>
      </c>
      <c r="GA522" s="136">
        <v>0</v>
      </c>
      <c r="GB522" s="131">
        <v>0</v>
      </c>
      <c r="GC522" s="69">
        <f t="shared" si="4406"/>
        <v>0</v>
      </c>
      <c r="GD522" s="162">
        <v>25</v>
      </c>
      <c r="GE522" s="130">
        <v>10</v>
      </c>
      <c r="GF522" s="18">
        <f t="shared" si="4407"/>
        <v>-15</v>
      </c>
      <c r="GG522" s="136">
        <v>0</v>
      </c>
      <c r="GH522" s="131">
        <v>0</v>
      </c>
      <c r="GI522" s="69">
        <f t="shared" si="4408"/>
        <v>0</v>
      </c>
      <c r="GJ522" s="162">
        <v>25</v>
      </c>
      <c r="GK522" s="130">
        <v>10</v>
      </c>
      <c r="GL522" s="18">
        <f t="shared" si="4409"/>
        <v>-15</v>
      </c>
      <c r="GM522" s="136">
        <v>0</v>
      </c>
      <c r="GN522" s="131">
        <v>0</v>
      </c>
      <c r="GO522" s="69">
        <f t="shared" si="4410"/>
        <v>0</v>
      </c>
      <c r="GP522" s="162">
        <v>25</v>
      </c>
      <c r="GQ522" s="130">
        <v>10</v>
      </c>
      <c r="GR522" s="18">
        <f t="shared" si="4411"/>
        <v>-15</v>
      </c>
      <c r="GS522" s="136">
        <v>2</v>
      </c>
      <c r="GT522" s="131">
        <v>2</v>
      </c>
      <c r="GU522" s="69">
        <f t="shared" si="4412"/>
        <v>0</v>
      </c>
      <c r="GV522" s="162">
        <v>25</v>
      </c>
      <c r="GW522" s="130">
        <v>10</v>
      </c>
      <c r="GX522" s="18">
        <f t="shared" si="4413"/>
        <v>-15</v>
      </c>
      <c r="GY522" s="136">
        <v>0</v>
      </c>
      <c r="GZ522" s="131">
        <v>0</v>
      </c>
      <c r="HA522" s="69">
        <f t="shared" si="4414"/>
        <v>0</v>
      </c>
      <c r="HB522" s="162">
        <v>25</v>
      </c>
      <c r="HC522" s="130">
        <v>10</v>
      </c>
      <c r="HD522" s="18">
        <f t="shared" si="4415"/>
        <v>-15</v>
      </c>
      <c r="HE522" s="136"/>
      <c r="HF522" s="131"/>
      <c r="HG522" s="69">
        <f t="shared" si="4416"/>
        <v>0</v>
      </c>
      <c r="HH522" s="162"/>
      <c r="HI522" s="130"/>
      <c r="HJ522" s="18">
        <f t="shared" si="4417"/>
        <v>0</v>
      </c>
      <c r="HK522" s="136"/>
      <c r="HL522" s="131"/>
      <c r="HM522" s="69">
        <f t="shared" si="4418"/>
        <v>0</v>
      </c>
      <c r="HN522" s="162"/>
      <c r="HO522" s="130"/>
      <c r="HP522" s="18">
        <f t="shared" si="4419"/>
        <v>0</v>
      </c>
      <c r="HQ522" s="136"/>
      <c r="HR522" s="131"/>
      <c r="HS522" s="69">
        <f t="shared" si="4420"/>
        <v>0</v>
      </c>
      <c r="HT522" s="162"/>
      <c r="HU522" s="130"/>
      <c r="HV522" s="18">
        <f t="shared" si="4421"/>
        <v>0</v>
      </c>
      <c r="HW522" s="107" t="s">
        <v>88</v>
      </c>
      <c r="HX522" s="85"/>
      <c r="HY522" s="85"/>
      <c r="HZ522" s="2">
        <f t="shared" si="3850"/>
        <v>1</v>
      </c>
    </row>
    <row r="523" spans="1:234" x14ac:dyDescent="0.2">
      <c r="A523" s="1" t="e">
        <f>$K$2&amp;#REF!&amp;$K$509&amp;$K$510&amp;K523</f>
        <v>#REF!</v>
      </c>
      <c r="B523" s="16" t="e">
        <f>IF(#REF!=0,"Скрыть","")</f>
        <v>#REF!</v>
      </c>
      <c r="C523" s="15" t="e">
        <f>IF(AND(#REF!&gt;85%,#REF!&gt;85%),"скрыть","")</f>
        <v>#REF!</v>
      </c>
      <c r="D523" s="14" t="s">
        <v>2</v>
      </c>
      <c r="E523" s="14" t="s">
        <v>1</v>
      </c>
      <c r="F523" s="14" t="s">
        <v>19</v>
      </c>
      <c r="G523" s="13"/>
      <c r="H523" s="13"/>
      <c r="I523" s="42">
        <v>512</v>
      </c>
      <c r="J523" s="102">
        <f>SUBTOTAL(103,I$12:I523)*1</f>
        <v>103</v>
      </c>
      <c r="K523" s="108" t="s">
        <v>4</v>
      </c>
      <c r="L523" s="17" t="s">
        <v>66</v>
      </c>
      <c r="M523" s="267">
        <v>44013</v>
      </c>
      <c r="N523" s="255">
        <v>44255</v>
      </c>
      <c r="O523" s="118">
        <v>44293</v>
      </c>
      <c r="P523" s="162">
        <v>17487</v>
      </c>
      <c r="Q523" s="163">
        <v>4248.6451612903229</v>
      </c>
      <c r="R523" s="163">
        <v>2900</v>
      </c>
      <c r="S523" s="92">
        <f t="shared" ca="1" si="4351"/>
        <v>5088.6451612903229</v>
      </c>
      <c r="T523" s="92">
        <f t="shared" si="4352"/>
        <v>3740</v>
      </c>
      <c r="U523" s="91">
        <f t="shared" ca="1" si="4353"/>
        <v>-1348.6451612903229</v>
      </c>
      <c r="V523" s="91">
        <f t="shared" si="4354"/>
        <v>13747</v>
      </c>
      <c r="W523" s="120">
        <f t="shared" si="4268"/>
        <v>0.21387316292102704</v>
      </c>
      <c r="X523" s="178">
        <v>840</v>
      </c>
      <c r="Y523" s="128">
        <f t="shared" si="4355"/>
        <v>840</v>
      </c>
      <c r="Z523" s="179">
        <f t="shared" ca="1" si="4356"/>
        <v>840</v>
      </c>
      <c r="AA523" s="127">
        <f t="shared" si="4357"/>
        <v>840</v>
      </c>
      <c r="AB523" s="67">
        <f t="shared" ca="1" si="4358"/>
        <v>1</v>
      </c>
      <c r="AC523" s="69">
        <f t="shared" ca="1" si="4359"/>
        <v>0</v>
      </c>
      <c r="AD523" s="226">
        <f t="shared" si="4337"/>
        <v>60</v>
      </c>
      <c r="AE523" s="227">
        <f t="shared" si="4338"/>
        <v>60</v>
      </c>
      <c r="AF523" s="225">
        <f t="shared" si="4339"/>
        <v>0</v>
      </c>
      <c r="AG523" s="226">
        <f t="shared" si="4340"/>
        <v>210</v>
      </c>
      <c r="AH523" s="227">
        <f t="shared" si="4341"/>
        <v>210</v>
      </c>
      <c r="AI523" s="225">
        <f t="shared" si="4342"/>
        <v>0</v>
      </c>
      <c r="AJ523" s="226">
        <f t="shared" si="4343"/>
        <v>120</v>
      </c>
      <c r="AK523" s="227">
        <f t="shared" si="4344"/>
        <v>120</v>
      </c>
      <c r="AL523" s="225">
        <f t="shared" si="4345"/>
        <v>0</v>
      </c>
      <c r="AM523" s="226">
        <f t="shared" si="4346"/>
        <v>450</v>
      </c>
      <c r="AN523" s="227">
        <f t="shared" si="4347"/>
        <v>450</v>
      </c>
      <c r="AO523" s="225">
        <f t="shared" si="4348"/>
        <v>0</v>
      </c>
      <c r="AP523" s="226">
        <f t="shared" si="4349"/>
        <v>0</v>
      </c>
      <c r="AQ523" s="227">
        <f t="shared" si="4350"/>
        <v>0</v>
      </c>
      <c r="AR523" s="225">
        <f t="shared" si="4274"/>
        <v>0</v>
      </c>
      <c r="AS523" s="136">
        <v>0</v>
      </c>
      <c r="AT523" s="131">
        <v>0</v>
      </c>
      <c r="AU523" s="69">
        <f t="shared" si="4360"/>
        <v>0</v>
      </c>
      <c r="AV523" s="162">
        <v>57</v>
      </c>
      <c r="AW523" s="130">
        <v>28</v>
      </c>
      <c r="AX523" s="18">
        <f t="shared" si="4361"/>
        <v>-29</v>
      </c>
      <c r="AY523" s="136">
        <v>0</v>
      </c>
      <c r="AZ523" s="131">
        <v>0</v>
      </c>
      <c r="BA523" s="69">
        <f t="shared" si="4362"/>
        <v>0</v>
      </c>
      <c r="BB523" s="162">
        <v>57</v>
      </c>
      <c r="BC523" s="130">
        <v>20</v>
      </c>
      <c r="BD523" s="18">
        <f t="shared" si="4363"/>
        <v>-37</v>
      </c>
      <c r="BE523" s="136">
        <v>60</v>
      </c>
      <c r="BF523" s="131">
        <v>60</v>
      </c>
      <c r="BG523" s="69">
        <f t="shared" si="4364"/>
        <v>0</v>
      </c>
      <c r="BH523" s="162">
        <v>57</v>
      </c>
      <c r="BI523" s="130">
        <v>20</v>
      </c>
      <c r="BJ523" s="18">
        <f t="shared" si="4365"/>
        <v>-37</v>
      </c>
      <c r="BK523" s="136">
        <v>0</v>
      </c>
      <c r="BL523" s="131">
        <v>0</v>
      </c>
      <c r="BM523" s="69">
        <f t="shared" si="4366"/>
        <v>0</v>
      </c>
      <c r="BN523" s="162">
        <v>57</v>
      </c>
      <c r="BO523" s="130">
        <v>26</v>
      </c>
      <c r="BP523" s="18">
        <f t="shared" si="4367"/>
        <v>-31</v>
      </c>
      <c r="BQ523" s="136">
        <v>0</v>
      </c>
      <c r="BR523" s="131">
        <v>0</v>
      </c>
      <c r="BS523" s="69">
        <f t="shared" si="4368"/>
        <v>0</v>
      </c>
      <c r="BT523" s="162">
        <v>57</v>
      </c>
      <c r="BU523" s="130">
        <v>26</v>
      </c>
      <c r="BV523" s="18">
        <f t="shared" si="4369"/>
        <v>-31</v>
      </c>
      <c r="BW523" s="136">
        <v>0</v>
      </c>
      <c r="BX523" s="131">
        <v>0</v>
      </c>
      <c r="BY523" s="69">
        <f t="shared" si="4370"/>
        <v>0</v>
      </c>
      <c r="BZ523" s="162">
        <v>57</v>
      </c>
      <c r="CA523" s="130">
        <v>26</v>
      </c>
      <c r="CB523" s="18">
        <f t="shared" si="4371"/>
        <v>-31</v>
      </c>
      <c r="CC523" s="136">
        <v>0</v>
      </c>
      <c r="CD523" s="131">
        <v>0</v>
      </c>
      <c r="CE523" s="69">
        <f t="shared" si="4372"/>
        <v>0</v>
      </c>
      <c r="CF523" s="162">
        <v>57</v>
      </c>
      <c r="CG523" s="130">
        <v>26</v>
      </c>
      <c r="CH523" s="18">
        <f t="shared" si="4373"/>
        <v>-31</v>
      </c>
      <c r="CI523" s="136">
        <v>30</v>
      </c>
      <c r="CJ523" s="131">
        <v>30</v>
      </c>
      <c r="CK523" s="69">
        <f t="shared" si="4374"/>
        <v>0</v>
      </c>
      <c r="CL523" s="162">
        <v>57</v>
      </c>
      <c r="CM523" s="130">
        <v>36</v>
      </c>
      <c r="CN523" s="18">
        <f t="shared" si="4375"/>
        <v>-21</v>
      </c>
      <c r="CO523" s="136">
        <v>30</v>
      </c>
      <c r="CP523" s="131">
        <v>0</v>
      </c>
      <c r="CQ523" s="69">
        <f t="shared" si="4376"/>
        <v>-30</v>
      </c>
      <c r="CR523" s="162">
        <v>57</v>
      </c>
      <c r="CS523" s="130">
        <v>36</v>
      </c>
      <c r="CT523" s="18">
        <f t="shared" si="4377"/>
        <v>-21</v>
      </c>
      <c r="CU523" s="136">
        <v>30</v>
      </c>
      <c r="CV523" s="131">
        <v>0</v>
      </c>
      <c r="CW523" s="69">
        <f t="shared" si="4378"/>
        <v>-30</v>
      </c>
      <c r="CX523" s="162">
        <v>57</v>
      </c>
      <c r="CY523" s="130">
        <v>36</v>
      </c>
      <c r="CZ523" s="18">
        <f t="shared" si="4379"/>
        <v>-21</v>
      </c>
      <c r="DA523" s="136">
        <v>30</v>
      </c>
      <c r="DB523" s="131">
        <v>0</v>
      </c>
      <c r="DC523" s="69">
        <f t="shared" si="4380"/>
        <v>-30</v>
      </c>
      <c r="DD523" s="162">
        <v>57</v>
      </c>
      <c r="DE523" s="130">
        <v>36</v>
      </c>
      <c r="DF523" s="18">
        <f t="shared" si="4381"/>
        <v>-21</v>
      </c>
      <c r="DG523" s="136">
        <v>30</v>
      </c>
      <c r="DH523" s="131">
        <v>90</v>
      </c>
      <c r="DI523" s="69">
        <f t="shared" si="4382"/>
        <v>60</v>
      </c>
      <c r="DJ523" s="162">
        <v>57</v>
      </c>
      <c r="DK523" s="130">
        <v>36</v>
      </c>
      <c r="DL523" s="18">
        <f t="shared" si="4383"/>
        <v>-21</v>
      </c>
      <c r="DM523" s="136">
        <v>60</v>
      </c>
      <c r="DN523" s="131">
        <v>90</v>
      </c>
      <c r="DO523" s="69">
        <f t="shared" si="4384"/>
        <v>30</v>
      </c>
      <c r="DP523" s="162">
        <v>57</v>
      </c>
      <c r="DQ523" s="130">
        <v>36</v>
      </c>
      <c r="DR523" s="18">
        <f t="shared" si="4385"/>
        <v>-21</v>
      </c>
      <c r="DS523" s="136">
        <v>0</v>
      </c>
      <c r="DT523" s="131">
        <v>0</v>
      </c>
      <c r="DU523" s="69">
        <f t="shared" si="4386"/>
        <v>0</v>
      </c>
      <c r="DV523" s="162">
        <v>57</v>
      </c>
      <c r="DW523" s="130">
        <v>36</v>
      </c>
      <c r="DX523" s="18">
        <f t="shared" si="4387"/>
        <v>-21</v>
      </c>
      <c r="DY523" s="136">
        <v>0</v>
      </c>
      <c r="DZ523" s="131">
        <v>0</v>
      </c>
      <c r="EA523" s="69">
        <f t="shared" si="4388"/>
        <v>0</v>
      </c>
      <c r="EB523" s="162">
        <v>57</v>
      </c>
      <c r="EC523" s="130">
        <v>36</v>
      </c>
      <c r="ED523" s="18">
        <f t="shared" si="4389"/>
        <v>-21</v>
      </c>
      <c r="EE523" s="136">
        <v>0</v>
      </c>
      <c r="EF523" s="131">
        <v>0</v>
      </c>
      <c r="EG523" s="69">
        <f t="shared" si="4390"/>
        <v>0</v>
      </c>
      <c r="EH523" s="162">
        <v>57</v>
      </c>
      <c r="EI523" s="130">
        <v>36</v>
      </c>
      <c r="EJ523" s="18">
        <f t="shared" si="4391"/>
        <v>-21</v>
      </c>
      <c r="EK523" s="136">
        <v>0</v>
      </c>
      <c r="EL523" s="131">
        <v>0</v>
      </c>
      <c r="EM523" s="69">
        <f t="shared" si="4392"/>
        <v>0</v>
      </c>
      <c r="EN523" s="162">
        <v>57</v>
      </c>
      <c r="EO523" s="130">
        <v>36</v>
      </c>
      <c r="EP523" s="18">
        <f t="shared" si="4393"/>
        <v>-21</v>
      </c>
      <c r="EQ523" s="136">
        <v>0</v>
      </c>
      <c r="ER523" s="131">
        <v>0</v>
      </c>
      <c r="ES523" s="69">
        <f t="shared" si="4394"/>
        <v>0</v>
      </c>
      <c r="ET523" s="162">
        <v>57</v>
      </c>
      <c r="EU523" s="130">
        <v>31</v>
      </c>
      <c r="EV523" s="18">
        <f t="shared" si="4395"/>
        <v>-26</v>
      </c>
      <c r="EW523" s="136">
        <v>0</v>
      </c>
      <c r="EX523" s="131">
        <v>0</v>
      </c>
      <c r="EY523" s="69">
        <f t="shared" si="4396"/>
        <v>0</v>
      </c>
      <c r="EZ523" s="162">
        <v>57</v>
      </c>
      <c r="FA523" s="130">
        <v>31</v>
      </c>
      <c r="FB523" s="18">
        <f t="shared" si="4397"/>
        <v>-26</v>
      </c>
      <c r="FC523" s="136">
        <v>60</v>
      </c>
      <c r="FD523" s="131">
        <v>60</v>
      </c>
      <c r="FE523" s="69">
        <f t="shared" si="4398"/>
        <v>0</v>
      </c>
      <c r="FF523" s="162">
        <v>57</v>
      </c>
      <c r="FG523" s="130">
        <v>31</v>
      </c>
      <c r="FH523" s="18">
        <f t="shared" si="4399"/>
        <v>-26</v>
      </c>
      <c r="FI523" s="136">
        <v>60</v>
      </c>
      <c r="FJ523" s="131">
        <v>60</v>
      </c>
      <c r="FK523" s="69">
        <f t="shared" si="4400"/>
        <v>0</v>
      </c>
      <c r="FL523" s="162">
        <v>57</v>
      </c>
      <c r="FM523" s="130">
        <v>31</v>
      </c>
      <c r="FN523" s="18">
        <f t="shared" si="4401"/>
        <v>-26</v>
      </c>
      <c r="FO523" s="136">
        <v>60</v>
      </c>
      <c r="FP523" s="131">
        <v>60</v>
      </c>
      <c r="FQ523" s="69">
        <f t="shared" si="4402"/>
        <v>0</v>
      </c>
      <c r="FR523" s="162">
        <v>57</v>
      </c>
      <c r="FS523" s="130">
        <v>31</v>
      </c>
      <c r="FT523" s="18">
        <f t="shared" si="4403"/>
        <v>-26</v>
      </c>
      <c r="FU523" s="136">
        <v>60</v>
      </c>
      <c r="FV523" s="131">
        <v>60</v>
      </c>
      <c r="FW523" s="69">
        <f t="shared" si="4404"/>
        <v>0</v>
      </c>
      <c r="FX523" s="162">
        <v>57</v>
      </c>
      <c r="FY523" s="130">
        <v>31</v>
      </c>
      <c r="FZ523" s="18">
        <f t="shared" si="4405"/>
        <v>-26</v>
      </c>
      <c r="GA523" s="136">
        <v>0</v>
      </c>
      <c r="GB523" s="131">
        <v>0</v>
      </c>
      <c r="GC523" s="69">
        <f t="shared" si="4406"/>
        <v>0</v>
      </c>
      <c r="GD523" s="162">
        <v>57</v>
      </c>
      <c r="GE523" s="130">
        <v>37</v>
      </c>
      <c r="GF523" s="18">
        <f t="shared" si="4407"/>
        <v>-20</v>
      </c>
      <c r="GG523" s="136">
        <v>60</v>
      </c>
      <c r="GH523" s="131">
        <v>0</v>
      </c>
      <c r="GI523" s="69">
        <f t="shared" si="4408"/>
        <v>-60</v>
      </c>
      <c r="GJ523" s="162">
        <v>57</v>
      </c>
      <c r="GK523" s="130">
        <v>37</v>
      </c>
      <c r="GL523" s="18">
        <f t="shared" si="4409"/>
        <v>-20</v>
      </c>
      <c r="GM523" s="136">
        <v>70</v>
      </c>
      <c r="GN523" s="131">
        <v>110</v>
      </c>
      <c r="GO523" s="69">
        <f t="shared" si="4410"/>
        <v>40</v>
      </c>
      <c r="GP523" s="162">
        <v>57</v>
      </c>
      <c r="GQ523" s="130">
        <v>37</v>
      </c>
      <c r="GR523" s="18">
        <f t="shared" si="4411"/>
        <v>-20</v>
      </c>
      <c r="GS523" s="136">
        <v>100</v>
      </c>
      <c r="GT523" s="131">
        <v>110</v>
      </c>
      <c r="GU523" s="69">
        <f t="shared" si="4412"/>
        <v>10</v>
      </c>
      <c r="GV523" s="162">
        <v>57</v>
      </c>
      <c r="GW523" s="130">
        <v>37</v>
      </c>
      <c r="GX523" s="18">
        <f t="shared" si="4413"/>
        <v>-20</v>
      </c>
      <c r="GY523" s="136">
        <v>100</v>
      </c>
      <c r="GZ523" s="131">
        <v>110</v>
      </c>
      <c r="HA523" s="69">
        <f t="shared" si="4414"/>
        <v>10</v>
      </c>
      <c r="HB523" s="162">
        <v>57</v>
      </c>
      <c r="HC523" s="130">
        <v>37</v>
      </c>
      <c r="HD523" s="18">
        <f t="shared" si="4415"/>
        <v>-20</v>
      </c>
      <c r="HE523" s="136"/>
      <c r="HF523" s="131"/>
      <c r="HG523" s="69">
        <f t="shared" si="4416"/>
        <v>0</v>
      </c>
      <c r="HH523" s="162"/>
      <c r="HI523" s="130"/>
      <c r="HJ523" s="18">
        <f t="shared" si="4417"/>
        <v>0</v>
      </c>
      <c r="HK523" s="136"/>
      <c r="HL523" s="131"/>
      <c r="HM523" s="69">
        <f t="shared" si="4418"/>
        <v>0</v>
      </c>
      <c r="HN523" s="162"/>
      <c r="HO523" s="130"/>
      <c r="HP523" s="18">
        <f t="shared" si="4419"/>
        <v>0</v>
      </c>
      <c r="HQ523" s="136"/>
      <c r="HR523" s="131"/>
      <c r="HS523" s="69">
        <f t="shared" si="4420"/>
        <v>0</v>
      </c>
      <c r="HT523" s="162"/>
      <c r="HU523" s="130"/>
      <c r="HV523" s="18">
        <f t="shared" si="4421"/>
        <v>0</v>
      </c>
      <c r="HW523" s="107" t="s">
        <v>88</v>
      </c>
      <c r="HX523" s="85"/>
      <c r="HY523" s="85"/>
      <c r="HZ523" s="2">
        <f t="shared" si="3850"/>
        <v>1</v>
      </c>
    </row>
    <row r="524" spans="1:234" hidden="1" x14ac:dyDescent="0.2">
      <c r="B524" s="16"/>
      <c r="C524" s="15"/>
      <c r="D524" s="250"/>
      <c r="E524" s="250"/>
      <c r="F524" s="250"/>
      <c r="G524" s="13"/>
      <c r="H524" s="13"/>
      <c r="I524" s="42">
        <v>513</v>
      </c>
      <c r="J524" s="102">
        <f>SUBTOTAL(103,I$12:I524)*1</f>
        <v>103</v>
      </c>
      <c r="K524" s="108" t="s">
        <v>110</v>
      </c>
      <c r="L524" s="17" t="s">
        <v>66</v>
      </c>
      <c r="M524" s="267">
        <v>44013</v>
      </c>
      <c r="N524" s="255">
        <v>44255</v>
      </c>
      <c r="O524" s="118">
        <v>44293</v>
      </c>
      <c r="P524" s="162">
        <v>6038</v>
      </c>
      <c r="Q524" s="163">
        <v>1368.7741935483871</v>
      </c>
      <c r="R524" s="163">
        <v>0</v>
      </c>
      <c r="S524" s="92">
        <f t="shared" ca="1" si="4351"/>
        <v>1368.7741935483871</v>
      </c>
      <c r="T524" s="92">
        <f t="shared" si="4352"/>
        <v>0</v>
      </c>
      <c r="U524" s="91">
        <f t="shared" ca="1" si="4353"/>
        <v>-1368.7741935483871</v>
      </c>
      <c r="V524" s="91">
        <f t="shared" si="4354"/>
        <v>6038</v>
      </c>
      <c r="W524" s="120">
        <f>IF(OR(AND(P524=0,T524=0),AND(P524="",T524="")),"",IF(AND(P524=0,T524&gt;0),1,T524/P524))</f>
        <v>0</v>
      </c>
      <c r="X524" s="178"/>
      <c r="Y524" s="128">
        <f t="shared" si="4355"/>
        <v>0</v>
      </c>
      <c r="Z524" s="179">
        <f t="shared" ca="1" si="4356"/>
        <v>0</v>
      </c>
      <c r="AA524" s="127">
        <f t="shared" si="4357"/>
        <v>0</v>
      </c>
      <c r="AB524" s="67" t="str">
        <f t="shared" ca="1" si="4358"/>
        <v/>
      </c>
      <c r="AC524" s="69">
        <f t="shared" ca="1" si="4359"/>
        <v>0</v>
      </c>
      <c r="AD524" s="226">
        <f t="shared" si="4337"/>
        <v>0</v>
      </c>
      <c r="AE524" s="227">
        <f t="shared" si="4338"/>
        <v>0</v>
      </c>
      <c r="AF524" s="225">
        <f t="shared" si="4339"/>
        <v>0</v>
      </c>
      <c r="AG524" s="226">
        <f t="shared" si="4340"/>
        <v>0</v>
      </c>
      <c r="AH524" s="227">
        <f t="shared" si="4341"/>
        <v>0</v>
      </c>
      <c r="AI524" s="225">
        <f t="shared" si="4342"/>
        <v>0</v>
      </c>
      <c r="AJ524" s="226">
        <f t="shared" si="4343"/>
        <v>0</v>
      </c>
      <c r="AK524" s="227">
        <f t="shared" si="4344"/>
        <v>0</v>
      </c>
      <c r="AL524" s="225">
        <f t="shared" si="4345"/>
        <v>0</v>
      </c>
      <c r="AM524" s="226">
        <f t="shared" si="4346"/>
        <v>0</v>
      </c>
      <c r="AN524" s="227">
        <f t="shared" si="4347"/>
        <v>0</v>
      </c>
      <c r="AO524" s="225">
        <f t="shared" si="4348"/>
        <v>0</v>
      </c>
      <c r="AP524" s="226">
        <f t="shared" si="4349"/>
        <v>0</v>
      </c>
      <c r="AQ524" s="227">
        <f t="shared" si="4350"/>
        <v>0</v>
      </c>
      <c r="AR524" s="225">
        <f t="shared" si="4274"/>
        <v>0</v>
      </c>
      <c r="AS524" s="136"/>
      <c r="AT524" s="131"/>
      <c r="AU524" s="69">
        <f t="shared" si="4360"/>
        <v>0</v>
      </c>
      <c r="AV524" s="162"/>
      <c r="AW524" s="130"/>
      <c r="AX524" s="18">
        <f>AW524-AV524</f>
        <v>0</v>
      </c>
      <c r="AY524" s="136"/>
      <c r="AZ524" s="131"/>
      <c r="BA524" s="69">
        <f t="shared" si="4362"/>
        <v>0</v>
      </c>
      <c r="BB524" s="162"/>
      <c r="BC524" s="130"/>
      <c r="BD524" s="18">
        <f>BC524-BB524</f>
        <v>0</v>
      </c>
      <c r="BE524" s="136"/>
      <c r="BF524" s="131"/>
      <c r="BG524" s="69">
        <f t="shared" si="4364"/>
        <v>0</v>
      </c>
      <c r="BH524" s="162"/>
      <c r="BI524" s="130"/>
      <c r="BJ524" s="18">
        <f>BI524-BH524</f>
        <v>0</v>
      </c>
      <c r="BK524" s="136"/>
      <c r="BL524" s="131"/>
      <c r="BM524" s="69">
        <f t="shared" si="4366"/>
        <v>0</v>
      </c>
      <c r="BN524" s="162"/>
      <c r="BO524" s="130"/>
      <c r="BP524" s="18">
        <f>BO524-BN524</f>
        <v>0</v>
      </c>
      <c r="BQ524" s="136"/>
      <c r="BR524" s="131"/>
      <c r="BS524" s="69">
        <f t="shared" si="4368"/>
        <v>0</v>
      </c>
      <c r="BT524" s="162"/>
      <c r="BU524" s="130"/>
      <c r="BV524" s="18">
        <f>BU524-BT524</f>
        <v>0</v>
      </c>
      <c r="BW524" s="136"/>
      <c r="BX524" s="131"/>
      <c r="BY524" s="69">
        <f t="shared" si="4370"/>
        <v>0</v>
      </c>
      <c r="BZ524" s="162"/>
      <c r="CA524" s="130"/>
      <c r="CB524" s="18">
        <f>CA524-BZ524</f>
        <v>0</v>
      </c>
      <c r="CC524" s="136"/>
      <c r="CD524" s="131"/>
      <c r="CE524" s="69">
        <f t="shared" si="4372"/>
        <v>0</v>
      </c>
      <c r="CF524" s="162"/>
      <c r="CG524" s="130"/>
      <c r="CH524" s="18">
        <f>CG524-CF524</f>
        <v>0</v>
      </c>
      <c r="CI524" s="136"/>
      <c r="CJ524" s="131"/>
      <c r="CK524" s="69">
        <f t="shared" si="4374"/>
        <v>0</v>
      </c>
      <c r="CL524" s="162"/>
      <c r="CM524" s="130"/>
      <c r="CN524" s="18">
        <f t="shared" si="4375"/>
        <v>0</v>
      </c>
      <c r="CO524" s="136"/>
      <c r="CP524" s="131"/>
      <c r="CQ524" s="69">
        <f t="shared" si="4376"/>
        <v>0</v>
      </c>
      <c r="CR524" s="162"/>
      <c r="CS524" s="130"/>
      <c r="CT524" s="18">
        <f t="shared" si="4377"/>
        <v>0</v>
      </c>
      <c r="CU524" s="136"/>
      <c r="CV524" s="131"/>
      <c r="CW524" s="69">
        <f t="shared" si="4378"/>
        <v>0</v>
      </c>
      <c r="CX524" s="162"/>
      <c r="CY524" s="130"/>
      <c r="CZ524" s="18">
        <f t="shared" si="4379"/>
        <v>0</v>
      </c>
      <c r="DA524" s="136"/>
      <c r="DB524" s="131"/>
      <c r="DC524" s="69">
        <f t="shared" si="4380"/>
        <v>0</v>
      </c>
      <c r="DD524" s="162"/>
      <c r="DE524" s="130"/>
      <c r="DF524" s="18">
        <f t="shared" si="4381"/>
        <v>0</v>
      </c>
      <c r="DG524" s="136"/>
      <c r="DH524" s="131"/>
      <c r="DI524" s="69">
        <f t="shared" si="4382"/>
        <v>0</v>
      </c>
      <c r="DJ524" s="162"/>
      <c r="DK524" s="130"/>
      <c r="DL524" s="18">
        <f>DK524-DJ524</f>
        <v>0</v>
      </c>
      <c r="DM524" s="136"/>
      <c r="DN524" s="131"/>
      <c r="DO524" s="69">
        <f t="shared" si="4384"/>
        <v>0</v>
      </c>
      <c r="DP524" s="162"/>
      <c r="DQ524" s="130"/>
      <c r="DR524" s="18">
        <f>DQ524-DP524</f>
        <v>0</v>
      </c>
      <c r="DS524" s="136"/>
      <c r="DT524" s="131"/>
      <c r="DU524" s="69">
        <f t="shared" si="4386"/>
        <v>0</v>
      </c>
      <c r="DV524" s="162"/>
      <c r="DW524" s="130"/>
      <c r="DX524" s="18">
        <f>DW524-DV524</f>
        <v>0</v>
      </c>
      <c r="DY524" s="136"/>
      <c r="DZ524" s="131"/>
      <c r="EA524" s="69">
        <f t="shared" si="4388"/>
        <v>0</v>
      </c>
      <c r="EB524" s="162"/>
      <c r="EC524" s="130"/>
      <c r="ED524" s="18">
        <f>EC524-EB524</f>
        <v>0</v>
      </c>
      <c r="EE524" s="136"/>
      <c r="EF524" s="131"/>
      <c r="EG524" s="69">
        <f t="shared" si="4390"/>
        <v>0</v>
      </c>
      <c r="EH524" s="162"/>
      <c r="EI524" s="130"/>
      <c r="EJ524" s="18">
        <f>EI524-EH524</f>
        <v>0</v>
      </c>
      <c r="EK524" s="136"/>
      <c r="EL524" s="131"/>
      <c r="EM524" s="69">
        <f t="shared" si="4392"/>
        <v>0</v>
      </c>
      <c r="EN524" s="162"/>
      <c r="EO524" s="130"/>
      <c r="EP524" s="18">
        <f>EO524-EN524</f>
        <v>0</v>
      </c>
      <c r="EQ524" s="136"/>
      <c r="ER524" s="131"/>
      <c r="ES524" s="69">
        <f t="shared" si="4394"/>
        <v>0</v>
      </c>
      <c r="ET524" s="162"/>
      <c r="EU524" s="130"/>
      <c r="EV524" s="18">
        <f>EU524-ET524</f>
        <v>0</v>
      </c>
      <c r="EW524" s="136"/>
      <c r="EX524" s="131"/>
      <c r="EY524" s="69">
        <f t="shared" si="4396"/>
        <v>0</v>
      </c>
      <c r="EZ524" s="162"/>
      <c r="FA524" s="130"/>
      <c r="FB524" s="18">
        <f>FA524-EZ524</f>
        <v>0</v>
      </c>
      <c r="FC524" s="136"/>
      <c r="FD524" s="131"/>
      <c r="FE524" s="69">
        <f t="shared" si="4398"/>
        <v>0</v>
      </c>
      <c r="FF524" s="162"/>
      <c r="FG524" s="130"/>
      <c r="FH524" s="18">
        <f>FG524-FF524</f>
        <v>0</v>
      </c>
      <c r="FI524" s="136"/>
      <c r="FJ524" s="131"/>
      <c r="FK524" s="69">
        <f t="shared" si="4400"/>
        <v>0</v>
      </c>
      <c r="FL524" s="162"/>
      <c r="FM524" s="130"/>
      <c r="FN524" s="18">
        <f>FM524-FL524</f>
        <v>0</v>
      </c>
      <c r="FO524" s="136"/>
      <c r="FP524" s="131"/>
      <c r="FQ524" s="69">
        <f t="shared" si="4402"/>
        <v>0</v>
      </c>
      <c r="FR524" s="162"/>
      <c r="FS524" s="130"/>
      <c r="FT524" s="18">
        <f>FS524-FR524</f>
        <v>0</v>
      </c>
      <c r="FU524" s="136"/>
      <c r="FV524" s="131"/>
      <c r="FW524" s="69">
        <f t="shared" si="4404"/>
        <v>0</v>
      </c>
      <c r="FX524" s="162"/>
      <c r="FY524" s="130"/>
      <c r="FZ524" s="18">
        <f>FY524-FX524</f>
        <v>0</v>
      </c>
      <c r="GA524" s="136"/>
      <c r="GB524" s="131"/>
      <c r="GC524" s="69">
        <f t="shared" si="4406"/>
        <v>0</v>
      </c>
      <c r="GD524" s="162"/>
      <c r="GE524" s="130"/>
      <c r="GF524" s="18">
        <f>GE524-GD524</f>
        <v>0</v>
      </c>
      <c r="GG524" s="136"/>
      <c r="GH524" s="131"/>
      <c r="GI524" s="69">
        <f t="shared" si="4408"/>
        <v>0</v>
      </c>
      <c r="GJ524" s="162"/>
      <c r="GK524" s="130"/>
      <c r="GL524" s="18">
        <f>GK524-GJ524</f>
        <v>0</v>
      </c>
      <c r="GM524" s="136"/>
      <c r="GN524" s="131"/>
      <c r="GO524" s="69">
        <f t="shared" si="4410"/>
        <v>0</v>
      </c>
      <c r="GP524" s="162"/>
      <c r="GQ524" s="130"/>
      <c r="GR524" s="18">
        <f>GQ524-GP524</f>
        <v>0</v>
      </c>
      <c r="GS524" s="136"/>
      <c r="GT524" s="131"/>
      <c r="GU524" s="69">
        <f t="shared" si="4412"/>
        <v>0</v>
      </c>
      <c r="GV524" s="162"/>
      <c r="GW524" s="130"/>
      <c r="GX524" s="18">
        <f>GW524-GV524</f>
        <v>0</v>
      </c>
      <c r="GY524" s="136"/>
      <c r="GZ524" s="131"/>
      <c r="HA524" s="69">
        <f t="shared" si="4414"/>
        <v>0</v>
      </c>
      <c r="HB524" s="162"/>
      <c r="HC524" s="130"/>
      <c r="HD524" s="18">
        <f>HC524-HB524</f>
        <v>0</v>
      </c>
      <c r="HE524" s="136"/>
      <c r="HF524" s="131"/>
      <c r="HG524" s="69">
        <f t="shared" si="4416"/>
        <v>0</v>
      </c>
      <c r="HH524" s="162"/>
      <c r="HI524" s="130"/>
      <c r="HJ524" s="18">
        <f>HI524-HH524</f>
        <v>0</v>
      </c>
      <c r="HK524" s="136"/>
      <c r="HL524" s="131"/>
      <c r="HM524" s="69">
        <f t="shared" si="4418"/>
        <v>0</v>
      </c>
      <c r="HN524" s="162"/>
      <c r="HO524" s="130"/>
      <c r="HP524" s="18">
        <f>HO524-HN524</f>
        <v>0</v>
      </c>
      <c r="HQ524" s="136"/>
      <c r="HR524" s="131"/>
      <c r="HS524" s="69">
        <f t="shared" si="4420"/>
        <v>0</v>
      </c>
      <c r="HT524" s="162"/>
      <c r="HU524" s="130"/>
      <c r="HV524" s="18">
        <f>HU524-HT524</f>
        <v>0</v>
      </c>
      <c r="HW524" s="17"/>
      <c r="HX524" s="85"/>
      <c r="HY524" s="85"/>
      <c r="HZ524" s="2" t="str">
        <f t="shared" si="3850"/>
        <v>СКРЫТЬ</v>
      </c>
    </row>
    <row r="525" spans="1:234" x14ac:dyDescent="0.2">
      <c r="A525" s="1" t="e">
        <f>$K$2&amp;#REF!&amp;$K$509&amp;$K$510&amp;K525</f>
        <v>#REF!</v>
      </c>
      <c r="B525" s="16" t="e">
        <f>IF(#REF!=0,"Скрыть","")</f>
        <v>#REF!</v>
      </c>
      <c r="C525" s="15" t="e">
        <f>IF(AND(#REF!&gt;85%,#REF!&gt;85%),"скрыть","")</f>
        <v>#REF!</v>
      </c>
      <c r="D525" s="14" t="s">
        <v>2</v>
      </c>
      <c r="E525" s="14" t="s">
        <v>1</v>
      </c>
      <c r="F525" s="14" t="s">
        <v>19</v>
      </c>
      <c r="G525" s="13"/>
      <c r="H525" s="13"/>
      <c r="I525" s="42">
        <v>514</v>
      </c>
      <c r="J525" s="102">
        <f>SUBTOTAL(103,I$12:I525)*1</f>
        <v>104</v>
      </c>
      <c r="K525" s="108" t="s">
        <v>3</v>
      </c>
      <c r="L525" s="17" t="s">
        <v>66</v>
      </c>
      <c r="M525" s="267">
        <v>44013</v>
      </c>
      <c r="N525" s="255">
        <v>44255</v>
      </c>
      <c r="O525" s="118">
        <v>44293</v>
      </c>
      <c r="P525" s="162">
        <v>538089</v>
      </c>
      <c r="Q525" s="163">
        <v>74751.838709677424</v>
      </c>
      <c r="R525" s="163">
        <v>44771</v>
      </c>
      <c r="S525" s="92">
        <f t="shared" ca="1" si="4351"/>
        <v>81181.838709677424</v>
      </c>
      <c r="T525" s="92">
        <f t="shared" si="4352"/>
        <v>51201</v>
      </c>
      <c r="U525" s="91">
        <f t="shared" ca="1" si="4353"/>
        <v>-29980.838709677424</v>
      </c>
      <c r="V525" s="91">
        <f t="shared" si="4354"/>
        <v>486888</v>
      </c>
      <c r="W525" s="120">
        <f t="shared" si="4268"/>
        <v>9.5153403990789628E-2</v>
      </c>
      <c r="X525" s="178">
        <v>6430</v>
      </c>
      <c r="Y525" s="128">
        <f t="shared" si="4355"/>
        <v>6430</v>
      </c>
      <c r="Z525" s="179">
        <f t="shared" ca="1" si="4356"/>
        <v>6430</v>
      </c>
      <c r="AA525" s="127">
        <f t="shared" si="4357"/>
        <v>6430</v>
      </c>
      <c r="AB525" s="67">
        <f t="shared" ca="1" si="4358"/>
        <v>1</v>
      </c>
      <c r="AC525" s="69">
        <f t="shared" ca="1" si="4359"/>
        <v>0</v>
      </c>
      <c r="AD525" s="226">
        <f t="shared" si="4337"/>
        <v>1800</v>
      </c>
      <c r="AE525" s="227">
        <f t="shared" si="4338"/>
        <v>1800</v>
      </c>
      <c r="AF525" s="225">
        <f t="shared" si="4339"/>
        <v>0</v>
      </c>
      <c r="AG525" s="226">
        <f t="shared" si="4340"/>
        <v>1406</v>
      </c>
      <c r="AH525" s="227">
        <f t="shared" si="4341"/>
        <v>1406</v>
      </c>
      <c r="AI525" s="225">
        <f t="shared" si="4342"/>
        <v>0</v>
      </c>
      <c r="AJ525" s="226">
        <f t="shared" si="4343"/>
        <v>1603</v>
      </c>
      <c r="AK525" s="227">
        <f t="shared" si="4344"/>
        <v>1603</v>
      </c>
      <c r="AL525" s="225">
        <f t="shared" si="4345"/>
        <v>0</v>
      </c>
      <c r="AM525" s="226">
        <f t="shared" si="4346"/>
        <v>1621</v>
      </c>
      <c r="AN525" s="227">
        <f t="shared" si="4347"/>
        <v>1621</v>
      </c>
      <c r="AO525" s="225">
        <f t="shared" si="4348"/>
        <v>0</v>
      </c>
      <c r="AP525" s="226">
        <f t="shared" si="4349"/>
        <v>0</v>
      </c>
      <c r="AQ525" s="227">
        <f t="shared" si="4350"/>
        <v>0</v>
      </c>
      <c r="AR525" s="225">
        <f t="shared" si="4274"/>
        <v>0</v>
      </c>
      <c r="AS525" s="136">
        <v>229</v>
      </c>
      <c r="AT525" s="131">
        <v>250</v>
      </c>
      <c r="AU525" s="69">
        <f t="shared" si="4360"/>
        <v>21</v>
      </c>
      <c r="AV525" s="162">
        <v>133</v>
      </c>
      <c r="AW525" s="130">
        <v>102</v>
      </c>
      <c r="AX525" s="18">
        <f t="shared" si="4361"/>
        <v>-31</v>
      </c>
      <c r="AY525" s="136">
        <v>229</v>
      </c>
      <c r="AZ525" s="131">
        <v>250</v>
      </c>
      <c r="BA525" s="69">
        <f t="shared" si="4362"/>
        <v>21</v>
      </c>
      <c r="BB525" s="162">
        <v>133</v>
      </c>
      <c r="BC525" s="130">
        <v>94</v>
      </c>
      <c r="BD525" s="18">
        <f t="shared" si="4363"/>
        <v>-39</v>
      </c>
      <c r="BE525" s="136">
        <v>229</v>
      </c>
      <c r="BF525" s="131">
        <v>250</v>
      </c>
      <c r="BG525" s="69">
        <f t="shared" si="4364"/>
        <v>21</v>
      </c>
      <c r="BH525" s="162">
        <v>133</v>
      </c>
      <c r="BI525" s="130">
        <v>94</v>
      </c>
      <c r="BJ525" s="18">
        <f t="shared" si="4365"/>
        <v>-39</v>
      </c>
      <c r="BK525" s="136">
        <v>229</v>
      </c>
      <c r="BL525" s="131">
        <v>300</v>
      </c>
      <c r="BM525" s="69">
        <f t="shared" si="4366"/>
        <v>71</v>
      </c>
      <c r="BN525" s="162">
        <v>133</v>
      </c>
      <c r="BO525" s="130">
        <v>94</v>
      </c>
      <c r="BP525" s="18">
        <f t="shared" si="4367"/>
        <v>-39</v>
      </c>
      <c r="BQ525" s="136">
        <v>229</v>
      </c>
      <c r="BR525" s="131">
        <v>250</v>
      </c>
      <c r="BS525" s="69">
        <f t="shared" si="4368"/>
        <v>21</v>
      </c>
      <c r="BT525" s="162">
        <v>133</v>
      </c>
      <c r="BU525" s="130">
        <v>94</v>
      </c>
      <c r="BV525" s="18">
        <f t="shared" si="4369"/>
        <v>-39</v>
      </c>
      <c r="BW525" s="136">
        <v>229</v>
      </c>
      <c r="BX525" s="131">
        <v>250</v>
      </c>
      <c r="BY525" s="69">
        <f t="shared" si="4370"/>
        <v>21</v>
      </c>
      <c r="BZ525" s="162">
        <v>133</v>
      </c>
      <c r="CA525" s="130">
        <v>94</v>
      </c>
      <c r="CB525" s="18">
        <f t="shared" si="4371"/>
        <v>-39</v>
      </c>
      <c r="CC525" s="136">
        <v>426</v>
      </c>
      <c r="CD525" s="131">
        <v>250</v>
      </c>
      <c r="CE525" s="69">
        <f t="shared" si="4372"/>
        <v>-176</v>
      </c>
      <c r="CF525" s="162">
        <v>133</v>
      </c>
      <c r="CG525" s="130">
        <v>94</v>
      </c>
      <c r="CH525" s="18">
        <f t="shared" si="4373"/>
        <v>-39</v>
      </c>
      <c r="CI525" s="136">
        <v>229</v>
      </c>
      <c r="CJ525" s="131">
        <v>300</v>
      </c>
      <c r="CK525" s="69">
        <f t="shared" si="4374"/>
        <v>71</v>
      </c>
      <c r="CL525" s="162">
        <v>133</v>
      </c>
      <c r="CM525" s="130">
        <v>100</v>
      </c>
      <c r="CN525" s="18">
        <f t="shared" si="4375"/>
        <v>-33</v>
      </c>
      <c r="CO525" s="136">
        <v>229</v>
      </c>
      <c r="CP525" s="131">
        <v>100</v>
      </c>
      <c r="CQ525" s="69">
        <f t="shared" si="4376"/>
        <v>-129</v>
      </c>
      <c r="CR525" s="162">
        <v>133</v>
      </c>
      <c r="CS525" s="130">
        <v>102</v>
      </c>
      <c r="CT525" s="18">
        <f t="shared" si="4377"/>
        <v>-31</v>
      </c>
      <c r="CU525" s="136">
        <v>229</v>
      </c>
      <c r="CV525" s="131">
        <v>100</v>
      </c>
      <c r="CW525" s="69">
        <f t="shared" si="4378"/>
        <v>-129</v>
      </c>
      <c r="CX525" s="162">
        <v>133</v>
      </c>
      <c r="CY525" s="130">
        <v>102</v>
      </c>
      <c r="CZ525" s="18">
        <f t="shared" si="4379"/>
        <v>-31</v>
      </c>
      <c r="DA525" s="136">
        <v>229</v>
      </c>
      <c r="DB525" s="131">
        <v>0</v>
      </c>
      <c r="DC525" s="69">
        <f t="shared" si="4380"/>
        <v>-229</v>
      </c>
      <c r="DD525" s="162">
        <v>133</v>
      </c>
      <c r="DE525" s="130">
        <v>98</v>
      </c>
      <c r="DF525" s="18">
        <f t="shared" si="4381"/>
        <v>-35</v>
      </c>
      <c r="DG525" s="136">
        <v>229</v>
      </c>
      <c r="DH525" s="131">
        <v>306</v>
      </c>
      <c r="DI525" s="69">
        <f t="shared" si="4382"/>
        <v>77</v>
      </c>
      <c r="DJ525" s="162">
        <v>133</v>
      </c>
      <c r="DK525" s="130">
        <v>98</v>
      </c>
      <c r="DL525" s="18">
        <f t="shared" si="4383"/>
        <v>-35</v>
      </c>
      <c r="DM525" s="136">
        <v>32</v>
      </c>
      <c r="DN525" s="131">
        <v>300</v>
      </c>
      <c r="DO525" s="69">
        <f t="shared" si="4384"/>
        <v>268</v>
      </c>
      <c r="DP525" s="162">
        <v>133</v>
      </c>
      <c r="DQ525" s="130">
        <v>98</v>
      </c>
      <c r="DR525" s="18">
        <f t="shared" si="4385"/>
        <v>-35</v>
      </c>
      <c r="DS525" s="136">
        <v>229</v>
      </c>
      <c r="DT525" s="131">
        <v>300</v>
      </c>
      <c r="DU525" s="69">
        <f t="shared" si="4386"/>
        <v>71</v>
      </c>
      <c r="DV525" s="162">
        <v>133</v>
      </c>
      <c r="DW525" s="130">
        <v>98</v>
      </c>
      <c r="DX525" s="18">
        <f t="shared" si="4387"/>
        <v>-35</v>
      </c>
      <c r="DY525" s="136">
        <v>229</v>
      </c>
      <c r="DZ525" s="131">
        <v>229</v>
      </c>
      <c r="EA525" s="69">
        <f t="shared" si="4388"/>
        <v>0</v>
      </c>
      <c r="EB525" s="162">
        <v>133</v>
      </c>
      <c r="EC525" s="130">
        <v>119</v>
      </c>
      <c r="ED525" s="18">
        <f t="shared" si="4389"/>
        <v>-14</v>
      </c>
      <c r="EE525" s="136">
        <v>229</v>
      </c>
      <c r="EF525" s="131">
        <v>229</v>
      </c>
      <c r="EG525" s="69">
        <f t="shared" si="4390"/>
        <v>0</v>
      </c>
      <c r="EH525" s="162">
        <v>133</v>
      </c>
      <c r="EI525" s="130">
        <v>124</v>
      </c>
      <c r="EJ525" s="18">
        <f t="shared" si="4391"/>
        <v>-9</v>
      </c>
      <c r="EK525" s="136">
        <v>229</v>
      </c>
      <c r="EL525" s="131">
        <v>229</v>
      </c>
      <c r="EM525" s="69">
        <f t="shared" si="4392"/>
        <v>0</v>
      </c>
      <c r="EN525" s="162">
        <v>133</v>
      </c>
      <c r="EO525" s="130">
        <v>124</v>
      </c>
      <c r="EP525" s="18">
        <f t="shared" si="4393"/>
        <v>-9</v>
      </c>
      <c r="EQ525" s="136">
        <v>229</v>
      </c>
      <c r="ER525" s="131">
        <v>229</v>
      </c>
      <c r="ES525" s="69">
        <f t="shared" si="4394"/>
        <v>0</v>
      </c>
      <c r="ET525" s="162">
        <v>133</v>
      </c>
      <c r="EU525" s="130">
        <v>114</v>
      </c>
      <c r="EV525" s="18">
        <f t="shared" si="4395"/>
        <v>-19</v>
      </c>
      <c r="EW525" s="136">
        <v>229</v>
      </c>
      <c r="EX525" s="131">
        <v>229</v>
      </c>
      <c r="EY525" s="69">
        <f t="shared" si="4396"/>
        <v>0</v>
      </c>
      <c r="EZ525" s="162">
        <v>133</v>
      </c>
      <c r="FA525" s="130">
        <v>114</v>
      </c>
      <c r="FB525" s="18">
        <f t="shared" si="4397"/>
        <v>-19</v>
      </c>
      <c r="FC525" s="136">
        <v>229</v>
      </c>
      <c r="FD525" s="131">
        <v>229</v>
      </c>
      <c r="FE525" s="69">
        <f t="shared" si="4398"/>
        <v>0</v>
      </c>
      <c r="FF525" s="162">
        <v>133</v>
      </c>
      <c r="FG525" s="130">
        <v>117</v>
      </c>
      <c r="FH525" s="18">
        <f t="shared" si="4399"/>
        <v>-16</v>
      </c>
      <c r="FI525" s="136">
        <v>229</v>
      </c>
      <c r="FJ525" s="131">
        <v>229</v>
      </c>
      <c r="FK525" s="69">
        <f t="shared" si="4400"/>
        <v>0</v>
      </c>
      <c r="FL525" s="162">
        <v>133</v>
      </c>
      <c r="FM525" s="130">
        <v>117</v>
      </c>
      <c r="FN525" s="18">
        <f t="shared" si="4401"/>
        <v>-16</v>
      </c>
      <c r="FO525" s="136">
        <v>229</v>
      </c>
      <c r="FP525" s="131">
        <v>229</v>
      </c>
      <c r="FQ525" s="69">
        <f t="shared" si="4402"/>
        <v>0</v>
      </c>
      <c r="FR525" s="162">
        <v>133</v>
      </c>
      <c r="FS525" s="130">
        <v>117</v>
      </c>
      <c r="FT525" s="18">
        <f t="shared" si="4403"/>
        <v>-16</v>
      </c>
      <c r="FU525" s="136">
        <v>230</v>
      </c>
      <c r="FV525" s="131">
        <v>230</v>
      </c>
      <c r="FW525" s="69">
        <f t="shared" si="4404"/>
        <v>0</v>
      </c>
      <c r="FX525" s="162">
        <v>133</v>
      </c>
      <c r="FY525" s="130">
        <v>117</v>
      </c>
      <c r="FZ525" s="18">
        <f t="shared" si="4405"/>
        <v>-16</v>
      </c>
      <c r="GA525" s="136">
        <v>235</v>
      </c>
      <c r="GB525" s="131">
        <v>235</v>
      </c>
      <c r="GC525" s="69">
        <f t="shared" si="4406"/>
        <v>0</v>
      </c>
      <c r="GD525" s="162">
        <v>133</v>
      </c>
      <c r="GE525" s="130">
        <v>117</v>
      </c>
      <c r="GF525" s="18">
        <f t="shared" si="4407"/>
        <v>-16</v>
      </c>
      <c r="GG525" s="136">
        <v>235</v>
      </c>
      <c r="GH525" s="131">
        <v>235</v>
      </c>
      <c r="GI525" s="69">
        <f t="shared" si="4408"/>
        <v>0</v>
      </c>
      <c r="GJ525" s="162">
        <v>133</v>
      </c>
      <c r="GK525" s="130">
        <v>117</v>
      </c>
      <c r="GL525" s="18">
        <f t="shared" si="4409"/>
        <v>-16</v>
      </c>
      <c r="GM525" s="136">
        <v>232</v>
      </c>
      <c r="GN525" s="131">
        <v>232</v>
      </c>
      <c r="GO525" s="69">
        <f t="shared" si="4410"/>
        <v>0</v>
      </c>
      <c r="GP525" s="162">
        <v>133</v>
      </c>
      <c r="GQ525" s="130">
        <v>124</v>
      </c>
      <c r="GR525" s="18">
        <f t="shared" si="4411"/>
        <v>-9</v>
      </c>
      <c r="GS525" s="136">
        <v>230</v>
      </c>
      <c r="GT525" s="131">
        <v>230</v>
      </c>
      <c r="GU525" s="69">
        <f t="shared" si="4412"/>
        <v>0</v>
      </c>
      <c r="GV525" s="162">
        <v>133</v>
      </c>
      <c r="GW525" s="130">
        <v>124</v>
      </c>
      <c r="GX525" s="18">
        <f t="shared" si="4413"/>
        <v>-9</v>
      </c>
      <c r="GY525" s="136">
        <v>230</v>
      </c>
      <c r="GZ525" s="131">
        <v>230</v>
      </c>
      <c r="HA525" s="69">
        <f t="shared" si="4414"/>
        <v>0</v>
      </c>
      <c r="HB525" s="162">
        <v>133</v>
      </c>
      <c r="HC525" s="130">
        <v>124</v>
      </c>
      <c r="HD525" s="18">
        <f t="shared" si="4415"/>
        <v>-9</v>
      </c>
      <c r="HE525" s="136"/>
      <c r="HF525" s="131"/>
      <c r="HG525" s="69">
        <f t="shared" si="4416"/>
        <v>0</v>
      </c>
      <c r="HH525" s="162"/>
      <c r="HI525" s="130"/>
      <c r="HJ525" s="18">
        <f t="shared" si="4417"/>
        <v>0</v>
      </c>
      <c r="HK525" s="136"/>
      <c r="HL525" s="131"/>
      <c r="HM525" s="69">
        <f t="shared" si="4418"/>
        <v>0</v>
      </c>
      <c r="HN525" s="162"/>
      <c r="HO525" s="130"/>
      <c r="HP525" s="18">
        <f t="shared" si="4419"/>
        <v>0</v>
      </c>
      <c r="HQ525" s="136"/>
      <c r="HR525" s="131"/>
      <c r="HS525" s="69">
        <f t="shared" si="4420"/>
        <v>0</v>
      </c>
      <c r="HT525" s="162"/>
      <c r="HU525" s="130"/>
      <c r="HV525" s="18">
        <f t="shared" si="4421"/>
        <v>0</v>
      </c>
      <c r="HW525" s="107" t="s">
        <v>88</v>
      </c>
      <c r="HX525" s="85"/>
      <c r="HY525" s="85"/>
      <c r="HZ525" s="2">
        <f t="shared" si="3850"/>
        <v>1</v>
      </c>
    </row>
    <row r="526" spans="1:234" x14ac:dyDescent="0.2">
      <c r="A526" s="1" t="e">
        <f>$K$2&amp;#REF!&amp;$K$509&amp;$K$510&amp;K526</f>
        <v>#REF!</v>
      </c>
      <c r="B526" s="16" t="e">
        <f>IF(#REF!=0,"Скрыть","")</f>
        <v>#REF!</v>
      </c>
      <c r="C526" s="15" t="e">
        <f>IF(AND(#REF!&gt;85%,#REF!&gt;85%),"скрыть","")</f>
        <v>#REF!</v>
      </c>
      <c r="D526" s="14" t="s">
        <v>2</v>
      </c>
      <c r="E526" s="14" t="s">
        <v>1</v>
      </c>
      <c r="F526" s="14" t="s">
        <v>19</v>
      </c>
      <c r="G526" s="13"/>
      <c r="H526" s="13"/>
      <c r="I526" s="42">
        <v>515</v>
      </c>
      <c r="J526" s="102">
        <f>SUBTOTAL(103,I$12:I526)*1</f>
        <v>105</v>
      </c>
      <c r="K526" s="108" t="s">
        <v>6</v>
      </c>
      <c r="L526" s="17" t="s">
        <v>66</v>
      </c>
      <c r="M526" s="267">
        <v>44044</v>
      </c>
      <c r="N526" s="255">
        <v>44119</v>
      </c>
      <c r="O526" s="118">
        <v>44195</v>
      </c>
      <c r="P526" s="162">
        <v>135189</v>
      </c>
      <c r="Q526" s="163">
        <v>66697.445161290321</v>
      </c>
      <c r="R526" s="163">
        <v>32306.299999999996</v>
      </c>
      <c r="S526" s="92">
        <f t="shared" ca="1" si="4351"/>
        <v>72157.445161290321</v>
      </c>
      <c r="T526" s="92">
        <f t="shared" si="4352"/>
        <v>38506.299999999996</v>
      </c>
      <c r="U526" s="91">
        <f t="shared" ca="1" si="4353"/>
        <v>-33651.145161290326</v>
      </c>
      <c r="V526" s="91">
        <f t="shared" si="4354"/>
        <v>96682.700000000012</v>
      </c>
      <c r="W526" s="120">
        <f t="shared" si="4268"/>
        <v>0.28483308553210684</v>
      </c>
      <c r="X526" s="178">
        <v>5460</v>
      </c>
      <c r="Y526" s="128">
        <f t="shared" si="4355"/>
        <v>5460</v>
      </c>
      <c r="Z526" s="179">
        <f t="shared" ca="1" si="4356"/>
        <v>5460</v>
      </c>
      <c r="AA526" s="127">
        <f t="shared" si="4357"/>
        <v>6200</v>
      </c>
      <c r="AB526" s="67">
        <f t="shared" ca="1" si="4358"/>
        <v>1.1355311355311355</v>
      </c>
      <c r="AC526" s="69">
        <f t="shared" ca="1" si="4359"/>
        <v>740</v>
      </c>
      <c r="AD526" s="226">
        <f t="shared" si="4337"/>
        <v>1872</v>
      </c>
      <c r="AE526" s="227">
        <f t="shared" si="4338"/>
        <v>1872</v>
      </c>
      <c r="AF526" s="225">
        <f t="shared" si="4339"/>
        <v>0</v>
      </c>
      <c r="AG526" s="226">
        <f t="shared" si="4340"/>
        <v>303</v>
      </c>
      <c r="AH526" s="227">
        <f t="shared" si="4341"/>
        <v>303</v>
      </c>
      <c r="AI526" s="225">
        <f t="shared" si="4342"/>
        <v>0</v>
      </c>
      <c r="AJ526" s="226">
        <f t="shared" si="4343"/>
        <v>1364.5</v>
      </c>
      <c r="AK526" s="227">
        <f t="shared" si="4344"/>
        <v>227</v>
      </c>
      <c r="AL526" s="225">
        <f t="shared" si="4345"/>
        <v>-1137.5</v>
      </c>
      <c r="AM526" s="226">
        <f t="shared" si="4346"/>
        <v>1920.5</v>
      </c>
      <c r="AN526" s="227">
        <f t="shared" si="4347"/>
        <v>3798</v>
      </c>
      <c r="AO526" s="225">
        <f t="shared" si="4348"/>
        <v>1877.5</v>
      </c>
      <c r="AP526" s="226">
        <f t="shared" si="4349"/>
        <v>0</v>
      </c>
      <c r="AQ526" s="227">
        <f t="shared" si="4350"/>
        <v>0</v>
      </c>
      <c r="AR526" s="225">
        <f t="shared" si="4274"/>
        <v>0</v>
      </c>
      <c r="AS526" s="136">
        <v>102.5</v>
      </c>
      <c r="AT526" s="131">
        <v>255</v>
      </c>
      <c r="AU526" s="69">
        <f t="shared" si="4360"/>
        <v>152.5</v>
      </c>
      <c r="AV526" s="162">
        <v>60</v>
      </c>
      <c r="AW526" s="130">
        <v>45</v>
      </c>
      <c r="AX526" s="18">
        <f t="shared" si="4361"/>
        <v>-15</v>
      </c>
      <c r="AY526" s="136">
        <v>122.5</v>
      </c>
      <c r="AZ526" s="131">
        <v>157</v>
      </c>
      <c r="BA526" s="69">
        <f t="shared" si="4362"/>
        <v>34.5</v>
      </c>
      <c r="BB526" s="162">
        <v>60</v>
      </c>
      <c r="BC526" s="130">
        <v>44</v>
      </c>
      <c r="BD526" s="18">
        <f t="shared" si="4363"/>
        <v>-16</v>
      </c>
      <c r="BE526" s="136">
        <v>244</v>
      </c>
      <c r="BF526" s="131">
        <v>363</v>
      </c>
      <c r="BG526" s="69">
        <f t="shared" si="4364"/>
        <v>119</v>
      </c>
      <c r="BH526" s="162">
        <v>60</v>
      </c>
      <c r="BI526" s="130">
        <v>44</v>
      </c>
      <c r="BJ526" s="18">
        <f t="shared" si="4365"/>
        <v>-16</v>
      </c>
      <c r="BK526" s="136">
        <v>81</v>
      </c>
      <c r="BL526" s="131">
        <v>81</v>
      </c>
      <c r="BM526" s="69">
        <f t="shared" si="4366"/>
        <v>0</v>
      </c>
      <c r="BN526" s="162">
        <v>60</v>
      </c>
      <c r="BO526" s="130">
        <v>44</v>
      </c>
      <c r="BP526" s="18">
        <f t="shared" si="4367"/>
        <v>-16</v>
      </c>
      <c r="BQ526" s="136">
        <v>162.5</v>
      </c>
      <c r="BR526" s="131">
        <v>271</v>
      </c>
      <c r="BS526" s="69">
        <f t="shared" si="4368"/>
        <v>108.5</v>
      </c>
      <c r="BT526" s="162">
        <v>60</v>
      </c>
      <c r="BU526" s="130">
        <v>44</v>
      </c>
      <c r="BV526" s="18">
        <f t="shared" si="4369"/>
        <v>-16</v>
      </c>
      <c r="BW526" s="136">
        <v>162.5</v>
      </c>
      <c r="BX526" s="131">
        <v>34</v>
      </c>
      <c r="BY526" s="69">
        <f t="shared" si="4370"/>
        <v>-128.5</v>
      </c>
      <c r="BZ526" s="162">
        <v>60</v>
      </c>
      <c r="CA526" s="130">
        <v>44</v>
      </c>
      <c r="CB526" s="18">
        <f t="shared" si="4371"/>
        <v>-16</v>
      </c>
      <c r="CC526" s="136">
        <v>997</v>
      </c>
      <c r="CD526" s="131">
        <v>711</v>
      </c>
      <c r="CE526" s="69">
        <f t="shared" si="4372"/>
        <v>-286</v>
      </c>
      <c r="CF526" s="162">
        <v>60</v>
      </c>
      <c r="CG526" s="130">
        <v>44</v>
      </c>
      <c r="CH526" s="18">
        <f t="shared" si="4373"/>
        <v>-16</v>
      </c>
      <c r="CI526" s="136">
        <v>162.5</v>
      </c>
      <c r="CJ526" s="131">
        <v>24</v>
      </c>
      <c r="CK526" s="69">
        <f t="shared" si="4374"/>
        <v>-138.5</v>
      </c>
      <c r="CL526" s="162">
        <v>60</v>
      </c>
      <c r="CM526" s="130">
        <v>40</v>
      </c>
      <c r="CN526" s="18">
        <f t="shared" si="4375"/>
        <v>-20</v>
      </c>
      <c r="CO526" s="136">
        <v>140.5</v>
      </c>
      <c r="CP526" s="131">
        <v>0</v>
      </c>
      <c r="CQ526" s="69">
        <f t="shared" si="4376"/>
        <v>-140.5</v>
      </c>
      <c r="CR526" s="162">
        <v>60</v>
      </c>
      <c r="CS526" s="130">
        <v>40</v>
      </c>
      <c r="CT526" s="18">
        <f t="shared" si="4377"/>
        <v>-20</v>
      </c>
      <c r="CU526" s="136">
        <v>0</v>
      </c>
      <c r="CV526" s="131">
        <v>74</v>
      </c>
      <c r="CW526" s="69">
        <f t="shared" si="4378"/>
        <v>74</v>
      </c>
      <c r="CX526" s="162">
        <v>60</v>
      </c>
      <c r="CY526" s="130">
        <v>40</v>
      </c>
      <c r="CZ526" s="18">
        <f t="shared" si="4379"/>
        <v>-20</v>
      </c>
      <c r="DA526" s="136">
        <v>0</v>
      </c>
      <c r="DB526" s="131">
        <v>69</v>
      </c>
      <c r="DC526" s="69">
        <f t="shared" si="4380"/>
        <v>69</v>
      </c>
      <c r="DD526" s="162">
        <v>60</v>
      </c>
      <c r="DE526" s="130">
        <v>40</v>
      </c>
      <c r="DF526" s="18">
        <f t="shared" si="4381"/>
        <v>-20</v>
      </c>
      <c r="DG526" s="136">
        <v>0</v>
      </c>
      <c r="DH526" s="131">
        <v>136</v>
      </c>
      <c r="DI526" s="69">
        <f t="shared" si="4382"/>
        <v>136</v>
      </c>
      <c r="DJ526" s="162">
        <v>60</v>
      </c>
      <c r="DK526" s="130">
        <v>40</v>
      </c>
      <c r="DL526" s="18">
        <f t="shared" si="4383"/>
        <v>-20</v>
      </c>
      <c r="DM526" s="136">
        <v>0</v>
      </c>
      <c r="DN526" s="131">
        <v>0</v>
      </c>
      <c r="DO526" s="69">
        <f t="shared" si="4384"/>
        <v>0</v>
      </c>
      <c r="DP526" s="162">
        <v>60</v>
      </c>
      <c r="DQ526" s="130">
        <v>40</v>
      </c>
      <c r="DR526" s="18">
        <f t="shared" si="4385"/>
        <v>-20</v>
      </c>
      <c r="DS526" s="136">
        <v>0</v>
      </c>
      <c r="DT526" s="131">
        <v>0</v>
      </c>
      <c r="DU526" s="69">
        <f t="shared" si="4386"/>
        <v>0</v>
      </c>
      <c r="DV526" s="162">
        <v>60</v>
      </c>
      <c r="DW526" s="130">
        <v>40</v>
      </c>
      <c r="DX526" s="18">
        <f t="shared" si="4387"/>
        <v>-20</v>
      </c>
      <c r="DY526" s="136">
        <v>0</v>
      </c>
      <c r="DZ526" s="131">
        <v>0</v>
      </c>
      <c r="EA526" s="69">
        <f t="shared" si="4388"/>
        <v>0</v>
      </c>
      <c r="EB526" s="162">
        <v>60</v>
      </c>
      <c r="EC526" s="130">
        <v>50</v>
      </c>
      <c r="ED526" s="18">
        <f t="shared" si="4389"/>
        <v>-10</v>
      </c>
      <c r="EE526" s="136">
        <v>0</v>
      </c>
      <c r="EF526" s="131">
        <v>0</v>
      </c>
      <c r="EG526" s="69">
        <f t="shared" si="4390"/>
        <v>0</v>
      </c>
      <c r="EH526" s="162">
        <v>60</v>
      </c>
      <c r="EI526" s="130">
        <v>50</v>
      </c>
      <c r="EJ526" s="18">
        <f t="shared" si="4391"/>
        <v>-10</v>
      </c>
      <c r="EK526" s="136">
        <v>162.5</v>
      </c>
      <c r="EL526" s="131">
        <v>0</v>
      </c>
      <c r="EM526" s="69">
        <f t="shared" si="4392"/>
        <v>-162.5</v>
      </c>
      <c r="EN526" s="162">
        <v>60</v>
      </c>
      <c r="EO526" s="130">
        <v>50</v>
      </c>
      <c r="EP526" s="18">
        <f t="shared" si="4393"/>
        <v>-10</v>
      </c>
      <c r="EQ526" s="136">
        <v>325</v>
      </c>
      <c r="ER526" s="131">
        <v>0</v>
      </c>
      <c r="ES526" s="69">
        <f t="shared" si="4394"/>
        <v>-325</v>
      </c>
      <c r="ET526" s="162">
        <v>60</v>
      </c>
      <c r="EU526" s="130">
        <v>50</v>
      </c>
      <c r="EV526" s="18">
        <f t="shared" si="4395"/>
        <v>-10</v>
      </c>
      <c r="EW526" s="136">
        <v>325</v>
      </c>
      <c r="EX526" s="131">
        <v>0</v>
      </c>
      <c r="EY526" s="69">
        <f t="shared" si="4396"/>
        <v>-325</v>
      </c>
      <c r="EZ526" s="162">
        <v>60</v>
      </c>
      <c r="FA526" s="130">
        <v>50</v>
      </c>
      <c r="FB526" s="18">
        <f t="shared" si="4397"/>
        <v>-10</v>
      </c>
      <c r="FC526" s="136">
        <v>276</v>
      </c>
      <c r="FD526" s="131">
        <v>0</v>
      </c>
      <c r="FE526" s="69">
        <f t="shared" si="4398"/>
        <v>-276</v>
      </c>
      <c r="FF526" s="162">
        <v>60</v>
      </c>
      <c r="FG526" s="130">
        <v>50</v>
      </c>
      <c r="FH526" s="18">
        <f t="shared" si="4399"/>
        <v>-10</v>
      </c>
      <c r="FI526" s="136">
        <v>276</v>
      </c>
      <c r="FJ526" s="131">
        <v>227</v>
      </c>
      <c r="FK526" s="69">
        <f t="shared" si="4400"/>
        <v>-49</v>
      </c>
      <c r="FL526" s="162">
        <v>60</v>
      </c>
      <c r="FM526" s="130">
        <v>50</v>
      </c>
      <c r="FN526" s="18">
        <f t="shared" si="4401"/>
        <v>-10</v>
      </c>
      <c r="FO526" s="136">
        <v>276</v>
      </c>
      <c r="FP526" s="131">
        <v>130</v>
      </c>
      <c r="FQ526" s="69">
        <f t="shared" si="4402"/>
        <v>-146</v>
      </c>
      <c r="FR526" s="162">
        <v>60</v>
      </c>
      <c r="FS526" s="130">
        <v>50</v>
      </c>
      <c r="FT526" s="18">
        <f t="shared" si="4403"/>
        <v>-10</v>
      </c>
      <c r="FU526" s="136">
        <v>276</v>
      </c>
      <c r="FV526" s="131">
        <v>110</v>
      </c>
      <c r="FW526" s="69">
        <f t="shared" si="4404"/>
        <v>-166</v>
      </c>
      <c r="FX526" s="162">
        <v>60</v>
      </c>
      <c r="FY526" s="130">
        <v>50</v>
      </c>
      <c r="FZ526" s="18">
        <f t="shared" si="4405"/>
        <v>-10</v>
      </c>
      <c r="GA526" s="136">
        <v>276</v>
      </c>
      <c r="GB526" s="131">
        <v>0</v>
      </c>
      <c r="GC526" s="69">
        <f t="shared" si="4406"/>
        <v>-276</v>
      </c>
      <c r="GD526" s="162">
        <v>60</v>
      </c>
      <c r="GE526" s="130">
        <v>50</v>
      </c>
      <c r="GF526" s="18">
        <f t="shared" si="4407"/>
        <v>-10</v>
      </c>
      <c r="GG526" s="136">
        <v>276</v>
      </c>
      <c r="GH526" s="131">
        <v>0</v>
      </c>
      <c r="GI526" s="69">
        <f t="shared" si="4408"/>
        <v>-276</v>
      </c>
      <c r="GJ526" s="162">
        <v>60</v>
      </c>
      <c r="GK526" s="130">
        <v>50</v>
      </c>
      <c r="GL526" s="18">
        <f t="shared" si="4409"/>
        <v>-10</v>
      </c>
      <c r="GM526" s="136">
        <v>276</v>
      </c>
      <c r="GN526" s="131">
        <v>0</v>
      </c>
      <c r="GO526" s="69">
        <f t="shared" si="4410"/>
        <v>-276</v>
      </c>
      <c r="GP526" s="162">
        <v>60</v>
      </c>
      <c r="GQ526" s="130">
        <v>53</v>
      </c>
      <c r="GR526" s="18">
        <f t="shared" si="4411"/>
        <v>-7</v>
      </c>
      <c r="GS526" s="136">
        <v>270</v>
      </c>
      <c r="GT526" s="131">
        <v>3268</v>
      </c>
      <c r="GU526" s="69">
        <f t="shared" si="4412"/>
        <v>2998</v>
      </c>
      <c r="GV526" s="162">
        <v>60</v>
      </c>
      <c r="GW526" s="130">
        <v>53</v>
      </c>
      <c r="GX526" s="18">
        <f t="shared" si="4413"/>
        <v>-7</v>
      </c>
      <c r="GY526" s="136">
        <v>270.5</v>
      </c>
      <c r="GZ526" s="131">
        <v>290</v>
      </c>
      <c r="HA526" s="69">
        <f t="shared" si="4414"/>
        <v>19.5</v>
      </c>
      <c r="HB526" s="162">
        <v>60</v>
      </c>
      <c r="HC526" s="130">
        <v>53</v>
      </c>
      <c r="HD526" s="18">
        <f t="shared" si="4415"/>
        <v>-7</v>
      </c>
      <c r="HE526" s="136"/>
      <c r="HF526" s="131"/>
      <c r="HG526" s="69">
        <f t="shared" si="4416"/>
        <v>0</v>
      </c>
      <c r="HH526" s="162"/>
      <c r="HI526" s="130"/>
      <c r="HJ526" s="18">
        <f t="shared" si="4417"/>
        <v>0</v>
      </c>
      <c r="HK526" s="136"/>
      <c r="HL526" s="131"/>
      <c r="HM526" s="69">
        <f t="shared" si="4418"/>
        <v>0</v>
      </c>
      <c r="HN526" s="162"/>
      <c r="HO526" s="130"/>
      <c r="HP526" s="18">
        <f t="shared" si="4419"/>
        <v>0</v>
      </c>
      <c r="HQ526" s="136"/>
      <c r="HR526" s="131"/>
      <c r="HS526" s="69">
        <f t="shared" si="4420"/>
        <v>0</v>
      </c>
      <c r="HT526" s="162"/>
      <c r="HU526" s="130"/>
      <c r="HV526" s="18">
        <f t="shared" si="4421"/>
        <v>0</v>
      </c>
      <c r="HW526" s="107" t="s">
        <v>88</v>
      </c>
      <c r="HX526" s="299"/>
      <c r="HY526" s="85"/>
      <c r="HZ526" s="2">
        <f t="shared" si="3850"/>
        <v>1</v>
      </c>
    </row>
    <row r="527" spans="1:234" hidden="1" x14ac:dyDescent="0.2">
      <c r="A527" s="1" t="e">
        <f>$K$2&amp;#REF!&amp;$K$509&amp;$K$510&amp;K527</f>
        <v>#REF!</v>
      </c>
      <c r="B527" s="16" t="e">
        <f>IF(#REF!=0,"Скрыть","")</f>
        <v>#REF!</v>
      </c>
      <c r="C527" s="15" t="e">
        <f>IF(AND(#REF!&gt;85%,#REF!&gt;85%),"скрыть","")</f>
        <v>#REF!</v>
      </c>
      <c r="D527" s="14" t="s">
        <v>2</v>
      </c>
      <c r="E527" s="14" t="s">
        <v>1</v>
      </c>
      <c r="F527" s="14" t="s">
        <v>19</v>
      </c>
      <c r="G527" s="13"/>
      <c r="H527" s="13"/>
      <c r="I527" s="42">
        <v>516</v>
      </c>
      <c r="J527" s="102">
        <f>SUBTOTAL(103,I$12:I527)*1</f>
        <v>105</v>
      </c>
      <c r="K527" s="108" t="s">
        <v>111</v>
      </c>
      <c r="L527" s="17" t="s">
        <v>66</v>
      </c>
      <c r="M527" s="267">
        <v>44013</v>
      </c>
      <c r="N527" s="255">
        <v>44255</v>
      </c>
      <c r="O527" s="118">
        <v>44255</v>
      </c>
      <c r="P527" s="162">
        <v>1598</v>
      </c>
      <c r="Q527" s="163">
        <v>365.41935483870969</v>
      </c>
      <c r="R527" s="163">
        <v>0</v>
      </c>
      <c r="S527" s="92">
        <f t="shared" ca="1" si="4351"/>
        <v>365.41935483870969</v>
      </c>
      <c r="T527" s="92">
        <f t="shared" si="4352"/>
        <v>0</v>
      </c>
      <c r="U527" s="91">
        <f t="shared" ca="1" si="4353"/>
        <v>-365.41935483870969</v>
      </c>
      <c r="V527" s="91">
        <f t="shared" si="4354"/>
        <v>1598</v>
      </c>
      <c r="W527" s="120">
        <f t="shared" si="4268"/>
        <v>0</v>
      </c>
      <c r="X527" s="178"/>
      <c r="Y527" s="128">
        <f t="shared" si="4355"/>
        <v>0</v>
      </c>
      <c r="Z527" s="179">
        <f t="shared" ca="1" si="4356"/>
        <v>0</v>
      </c>
      <c r="AA527" s="127">
        <f t="shared" si="4357"/>
        <v>0</v>
      </c>
      <c r="AB527" s="67" t="str">
        <f t="shared" ca="1" si="4358"/>
        <v/>
      </c>
      <c r="AC527" s="69">
        <f t="shared" ca="1" si="4359"/>
        <v>0</v>
      </c>
      <c r="AD527" s="226">
        <f t="shared" si="4337"/>
        <v>0</v>
      </c>
      <c r="AE527" s="227">
        <f t="shared" si="4338"/>
        <v>0</v>
      </c>
      <c r="AF527" s="225">
        <f t="shared" si="4339"/>
        <v>0</v>
      </c>
      <c r="AG527" s="226">
        <f t="shared" si="4340"/>
        <v>0</v>
      </c>
      <c r="AH527" s="227">
        <f t="shared" si="4341"/>
        <v>0</v>
      </c>
      <c r="AI527" s="225">
        <f t="shared" si="4342"/>
        <v>0</v>
      </c>
      <c r="AJ527" s="226">
        <f t="shared" si="4343"/>
        <v>0</v>
      </c>
      <c r="AK527" s="227">
        <f t="shared" si="4344"/>
        <v>0</v>
      </c>
      <c r="AL527" s="225">
        <f t="shared" si="4345"/>
        <v>0</v>
      </c>
      <c r="AM527" s="226">
        <f t="shared" si="4346"/>
        <v>0</v>
      </c>
      <c r="AN527" s="227">
        <f t="shared" si="4347"/>
        <v>0</v>
      </c>
      <c r="AO527" s="225">
        <f t="shared" si="4348"/>
        <v>0</v>
      </c>
      <c r="AP527" s="226">
        <f t="shared" si="4349"/>
        <v>0</v>
      </c>
      <c r="AQ527" s="227">
        <f t="shared" si="4350"/>
        <v>0</v>
      </c>
      <c r="AR527" s="225">
        <f t="shared" si="4274"/>
        <v>0</v>
      </c>
      <c r="AS527" s="136"/>
      <c r="AT527" s="131"/>
      <c r="AU527" s="69">
        <f t="shared" si="4360"/>
        <v>0</v>
      </c>
      <c r="AV527" s="162"/>
      <c r="AW527" s="130"/>
      <c r="AX527" s="18">
        <f t="shared" si="4361"/>
        <v>0</v>
      </c>
      <c r="AY527" s="136"/>
      <c r="AZ527" s="131"/>
      <c r="BA527" s="69">
        <f t="shared" si="4362"/>
        <v>0</v>
      </c>
      <c r="BB527" s="162"/>
      <c r="BC527" s="130"/>
      <c r="BD527" s="18">
        <f t="shared" si="4363"/>
        <v>0</v>
      </c>
      <c r="BE527" s="136"/>
      <c r="BF527" s="131"/>
      <c r="BG527" s="69">
        <f t="shared" si="4364"/>
        <v>0</v>
      </c>
      <c r="BH527" s="162"/>
      <c r="BI527" s="130"/>
      <c r="BJ527" s="18">
        <f t="shared" si="4365"/>
        <v>0</v>
      </c>
      <c r="BK527" s="136"/>
      <c r="BL527" s="131"/>
      <c r="BM527" s="69">
        <f t="shared" si="4366"/>
        <v>0</v>
      </c>
      <c r="BN527" s="162"/>
      <c r="BO527" s="130"/>
      <c r="BP527" s="18">
        <f t="shared" si="4367"/>
        <v>0</v>
      </c>
      <c r="BQ527" s="136"/>
      <c r="BR527" s="131"/>
      <c r="BS527" s="69">
        <f t="shared" si="4368"/>
        <v>0</v>
      </c>
      <c r="BT527" s="162"/>
      <c r="BU527" s="130"/>
      <c r="BV527" s="18">
        <f t="shared" si="4369"/>
        <v>0</v>
      </c>
      <c r="BW527" s="136"/>
      <c r="BX527" s="131"/>
      <c r="BY527" s="69">
        <f t="shared" si="4370"/>
        <v>0</v>
      </c>
      <c r="BZ527" s="162"/>
      <c r="CA527" s="130"/>
      <c r="CB527" s="18">
        <f t="shared" si="4371"/>
        <v>0</v>
      </c>
      <c r="CC527" s="136"/>
      <c r="CD527" s="131"/>
      <c r="CE527" s="69">
        <f t="shared" si="4372"/>
        <v>0</v>
      </c>
      <c r="CF527" s="162"/>
      <c r="CG527" s="130"/>
      <c r="CH527" s="18">
        <f t="shared" si="4373"/>
        <v>0</v>
      </c>
      <c r="CI527" s="136"/>
      <c r="CJ527" s="131"/>
      <c r="CK527" s="69">
        <f t="shared" si="4374"/>
        <v>0</v>
      </c>
      <c r="CL527" s="162"/>
      <c r="CM527" s="130"/>
      <c r="CN527" s="18">
        <f t="shared" si="4375"/>
        <v>0</v>
      </c>
      <c r="CO527" s="136"/>
      <c r="CP527" s="131"/>
      <c r="CQ527" s="69">
        <f t="shared" si="4376"/>
        <v>0</v>
      </c>
      <c r="CR527" s="162"/>
      <c r="CS527" s="130"/>
      <c r="CT527" s="18">
        <f t="shared" si="4377"/>
        <v>0</v>
      </c>
      <c r="CU527" s="136"/>
      <c r="CV527" s="131"/>
      <c r="CW527" s="69">
        <f t="shared" si="4378"/>
        <v>0</v>
      </c>
      <c r="CX527" s="162"/>
      <c r="CY527" s="130"/>
      <c r="CZ527" s="18">
        <f t="shared" si="4379"/>
        <v>0</v>
      </c>
      <c r="DA527" s="136"/>
      <c r="DB527" s="131"/>
      <c r="DC527" s="69">
        <f t="shared" si="4380"/>
        <v>0</v>
      </c>
      <c r="DD527" s="162"/>
      <c r="DE527" s="130"/>
      <c r="DF527" s="18">
        <f t="shared" si="4381"/>
        <v>0</v>
      </c>
      <c r="DG527" s="136"/>
      <c r="DH527" s="131"/>
      <c r="DI527" s="69">
        <f t="shared" si="4382"/>
        <v>0</v>
      </c>
      <c r="DJ527" s="162"/>
      <c r="DK527" s="130"/>
      <c r="DL527" s="18">
        <f t="shared" si="4383"/>
        <v>0</v>
      </c>
      <c r="DM527" s="136"/>
      <c r="DN527" s="131"/>
      <c r="DO527" s="69">
        <f t="shared" si="4384"/>
        <v>0</v>
      </c>
      <c r="DP527" s="162"/>
      <c r="DQ527" s="130"/>
      <c r="DR527" s="18">
        <f t="shared" si="4385"/>
        <v>0</v>
      </c>
      <c r="DS527" s="136"/>
      <c r="DT527" s="131"/>
      <c r="DU527" s="69">
        <f t="shared" si="4386"/>
        <v>0</v>
      </c>
      <c r="DV527" s="162"/>
      <c r="DW527" s="130"/>
      <c r="DX527" s="18">
        <f t="shared" si="4387"/>
        <v>0</v>
      </c>
      <c r="DY527" s="136"/>
      <c r="DZ527" s="131"/>
      <c r="EA527" s="69">
        <f t="shared" si="4388"/>
        <v>0</v>
      </c>
      <c r="EB527" s="162"/>
      <c r="EC527" s="130"/>
      <c r="ED527" s="18">
        <f t="shared" si="4389"/>
        <v>0</v>
      </c>
      <c r="EE527" s="136"/>
      <c r="EF527" s="131"/>
      <c r="EG527" s="69">
        <f t="shared" si="4390"/>
        <v>0</v>
      </c>
      <c r="EH527" s="162"/>
      <c r="EI527" s="130"/>
      <c r="EJ527" s="18">
        <f t="shared" si="4391"/>
        <v>0</v>
      </c>
      <c r="EK527" s="136"/>
      <c r="EL527" s="131"/>
      <c r="EM527" s="69">
        <f t="shared" si="4392"/>
        <v>0</v>
      </c>
      <c r="EN527" s="162"/>
      <c r="EO527" s="130"/>
      <c r="EP527" s="18">
        <f t="shared" si="4393"/>
        <v>0</v>
      </c>
      <c r="EQ527" s="136"/>
      <c r="ER527" s="131"/>
      <c r="ES527" s="69">
        <f t="shared" si="4394"/>
        <v>0</v>
      </c>
      <c r="ET527" s="162"/>
      <c r="EU527" s="130"/>
      <c r="EV527" s="18">
        <f t="shared" si="4395"/>
        <v>0</v>
      </c>
      <c r="EW527" s="136"/>
      <c r="EX527" s="131"/>
      <c r="EY527" s="69">
        <f t="shared" si="4396"/>
        <v>0</v>
      </c>
      <c r="EZ527" s="162"/>
      <c r="FA527" s="130"/>
      <c r="FB527" s="18">
        <f t="shared" si="4397"/>
        <v>0</v>
      </c>
      <c r="FC527" s="136"/>
      <c r="FD527" s="131"/>
      <c r="FE527" s="69">
        <f t="shared" si="4398"/>
        <v>0</v>
      </c>
      <c r="FF527" s="162"/>
      <c r="FG527" s="130"/>
      <c r="FH527" s="18">
        <f t="shared" si="4399"/>
        <v>0</v>
      </c>
      <c r="FI527" s="136"/>
      <c r="FJ527" s="131"/>
      <c r="FK527" s="69">
        <f t="shared" si="4400"/>
        <v>0</v>
      </c>
      <c r="FL527" s="162"/>
      <c r="FM527" s="130"/>
      <c r="FN527" s="18">
        <f t="shared" si="4401"/>
        <v>0</v>
      </c>
      <c r="FO527" s="136"/>
      <c r="FP527" s="131"/>
      <c r="FQ527" s="69">
        <f t="shared" si="4402"/>
        <v>0</v>
      </c>
      <c r="FR527" s="162"/>
      <c r="FS527" s="130"/>
      <c r="FT527" s="18">
        <f t="shared" si="4403"/>
        <v>0</v>
      </c>
      <c r="FU527" s="136"/>
      <c r="FV527" s="131"/>
      <c r="FW527" s="69">
        <f t="shared" si="4404"/>
        <v>0</v>
      </c>
      <c r="FX527" s="162"/>
      <c r="FY527" s="130"/>
      <c r="FZ527" s="18">
        <f t="shared" si="4405"/>
        <v>0</v>
      </c>
      <c r="GA527" s="136"/>
      <c r="GB527" s="131"/>
      <c r="GC527" s="69">
        <f t="shared" si="4406"/>
        <v>0</v>
      </c>
      <c r="GD527" s="162"/>
      <c r="GE527" s="130"/>
      <c r="GF527" s="18">
        <f t="shared" si="4407"/>
        <v>0</v>
      </c>
      <c r="GG527" s="136"/>
      <c r="GH527" s="131"/>
      <c r="GI527" s="69">
        <f t="shared" si="4408"/>
        <v>0</v>
      </c>
      <c r="GJ527" s="162"/>
      <c r="GK527" s="130"/>
      <c r="GL527" s="18">
        <f t="shared" si="4409"/>
        <v>0</v>
      </c>
      <c r="GM527" s="136"/>
      <c r="GN527" s="131"/>
      <c r="GO527" s="69">
        <f t="shared" si="4410"/>
        <v>0</v>
      </c>
      <c r="GP527" s="162"/>
      <c r="GQ527" s="130"/>
      <c r="GR527" s="18">
        <f t="shared" si="4411"/>
        <v>0</v>
      </c>
      <c r="GS527" s="136"/>
      <c r="GT527" s="131"/>
      <c r="GU527" s="69">
        <f t="shared" si="4412"/>
        <v>0</v>
      </c>
      <c r="GV527" s="162"/>
      <c r="GW527" s="130"/>
      <c r="GX527" s="18">
        <f t="shared" si="4413"/>
        <v>0</v>
      </c>
      <c r="GY527" s="136"/>
      <c r="GZ527" s="131"/>
      <c r="HA527" s="69">
        <f t="shared" si="4414"/>
        <v>0</v>
      </c>
      <c r="HB527" s="162"/>
      <c r="HC527" s="130"/>
      <c r="HD527" s="18">
        <f t="shared" si="4415"/>
        <v>0</v>
      </c>
      <c r="HE527" s="136"/>
      <c r="HF527" s="131"/>
      <c r="HG527" s="69">
        <f t="shared" si="4416"/>
        <v>0</v>
      </c>
      <c r="HH527" s="162"/>
      <c r="HI527" s="130"/>
      <c r="HJ527" s="18">
        <f t="shared" si="4417"/>
        <v>0</v>
      </c>
      <c r="HK527" s="136"/>
      <c r="HL527" s="131"/>
      <c r="HM527" s="69">
        <f t="shared" si="4418"/>
        <v>0</v>
      </c>
      <c r="HN527" s="162"/>
      <c r="HO527" s="130"/>
      <c r="HP527" s="18">
        <f t="shared" si="4419"/>
        <v>0</v>
      </c>
      <c r="HQ527" s="136"/>
      <c r="HR527" s="131"/>
      <c r="HS527" s="69">
        <f t="shared" si="4420"/>
        <v>0</v>
      </c>
      <c r="HT527" s="162"/>
      <c r="HU527" s="130"/>
      <c r="HV527" s="18">
        <f t="shared" si="4421"/>
        <v>0</v>
      </c>
      <c r="HW527" s="17"/>
      <c r="HX527" s="85"/>
      <c r="HY527" s="85"/>
      <c r="HZ527" s="2" t="str">
        <f t="shared" si="3850"/>
        <v>СКРЫТЬ</v>
      </c>
    </row>
    <row r="528" spans="1:234" x14ac:dyDescent="0.2">
      <c r="B528" s="16"/>
      <c r="C528" s="15"/>
      <c r="D528" s="270"/>
      <c r="E528" s="270"/>
      <c r="F528" s="270"/>
      <c r="G528" s="13"/>
      <c r="H528" s="13"/>
      <c r="I528" s="42">
        <v>517</v>
      </c>
      <c r="J528" s="102">
        <f>SUBTOTAL(103,I$12:I528)*1</f>
        <v>106</v>
      </c>
      <c r="K528" s="108" t="s">
        <v>112</v>
      </c>
      <c r="L528" s="17" t="s">
        <v>66</v>
      </c>
      <c r="M528" s="267"/>
      <c r="N528" s="255"/>
      <c r="O528" s="118"/>
      <c r="P528" s="162">
        <v>529</v>
      </c>
      <c r="Q528" s="163">
        <v>120</v>
      </c>
      <c r="R528" s="163">
        <v>0</v>
      </c>
      <c r="S528" s="92">
        <f t="shared" ref="S528:S537" ca="1" si="4422">IF((Q528+Z528)&gt;P528,P528,(Q528+Z528))</f>
        <v>240</v>
      </c>
      <c r="T528" s="92">
        <f t="shared" ref="T528:T537" si="4423">R528+AA528</f>
        <v>120</v>
      </c>
      <c r="U528" s="91">
        <f t="shared" ref="U528:U537" ca="1" si="4424">T528-S528</f>
        <v>-120</v>
      </c>
      <c r="V528" s="91">
        <f t="shared" ref="V528:V537" si="4425">P528-T528</f>
        <v>409</v>
      </c>
      <c r="W528" s="120">
        <f t="shared" ref="W528:W537" si="4426">IF(OR(AND(P528=0,T528=0),AND(P528="",T528="")),"",IF(AND(P528=0,T528&gt;0),1,T528/P528))</f>
        <v>0.22684310018903592</v>
      </c>
      <c r="X528" s="178">
        <v>120</v>
      </c>
      <c r="Y528" s="128">
        <f t="shared" ref="Y528:Y537" si="4427">AS528+AY528+BE528+BK528+BQ528+BW528+CC528+CI528+CO528+CU528+DA528+DG528+DM528+DS528+DY528+EE528+EK528+EQ528+EW528+FC528+FI528+FO528+FU528+GA528+GG528+GM528+GS528+GY528+HE528+HK528+HQ528</f>
        <v>120</v>
      </c>
      <c r="Z528" s="179">
        <f t="shared" ref="Z528:Z537" ca="1" si="4428">SUMIFS(AS528:HV528,AS$1:HV$1,"1",AS$8:HV$8,"Физические объемы",AS$9:HV$9,"План")</f>
        <v>120</v>
      </c>
      <c r="AA528" s="127">
        <f t="shared" ref="AA528:AA537" si="4429">AT528+AZ528+BF528+BL528+BR528+BX528+CD528+CJ528+CP528+CV528+DB528+DH528+DN528+DT528+DZ528+EF528+EL528+ER528+EX528+FD528+FJ528+FP528+FV528+GB528+GH528+GN528+GT528+GZ528+HF528+HL528+HR528</f>
        <v>120</v>
      </c>
      <c r="AB528" s="67">
        <f t="shared" ref="AB528:AB537" ca="1" si="4430">IF(OR(AND(Z528=0,AA528=0),AND(Z528="",AA528="")),"",IF(AND(Z528=0,AA528&gt;0),1,AA528/Z528))</f>
        <v>1</v>
      </c>
      <c r="AC528" s="69">
        <f t="shared" ref="AC528:AC537" ca="1" si="4431">AA528-Z528</f>
        <v>0</v>
      </c>
      <c r="AD528" s="226">
        <f t="shared" si="4337"/>
        <v>30</v>
      </c>
      <c r="AE528" s="227">
        <f t="shared" si="4338"/>
        <v>30</v>
      </c>
      <c r="AF528" s="225">
        <f t="shared" si="4339"/>
        <v>0</v>
      </c>
      <c r="AG528" s="226">
        <f t="shared" si="4340"/>
        <v>30</v>
      </c>
      <c r="AH528" s="227">
        <f t="shared" si="4341"/>
        <v>30</v>
      </c>
      <c r="AI528" s="225">
        <f t="shared" si="4342"/>
        <v>0</v>
      </c>
      <c r="AJ528" s="226">
        <f t="shared" si="4343"/>
        <v>30</v>
      </c>
      <c r="AK528" s="227">
        <f t="shared" si="4344"/>
        <v>30</v>
      </c>
      <c r="AL528" s="225">
        <f t="shared" si="4345"/>
        <v>0</v>
      </c>
      <c r="AM528" s="226">
        <f t="shared" si="4346"/>
        <v>30</v>
      </c>
      <c r="AN528" s="227">
        <f t="shared" si="4347"/>
        <v>30</v>
      </c>
      <c r="AO528" s="225">
        <f t="shared" si="4348"/>
        <v>0</v>
      </c>
      <c r="AP528" s="226">
        <f t="shared" si="4349"/>
        <v>0</v>
      </c>
      <c r="AQ528" s="227">
        <f t="shared" si="4350"/>
        <v>0</v>
      </c>
      <c r="AR528" s="225">
        <f t="shared" si="4274"/>
        <v>0</v>
      </c>
      <c r="AS528" s="136">
        <v>0</v>
      </c>
      <c r="AT528" s="131">
        <v>0</v>
      </c>
      <c r="AU528" s="69">
        <f t="shared" ref="AU528:AU537" si="4432">AT528-AS528</f>
        <v>0</v>
      </c>
      <c r="AV528" s="162">
        <v>16</v>
      </c>
      <c r="AW528" s="130">
        <v>16</v>
      </c>
      <c r="AX528" s="18">
        <f t="shared" ref="AX528:AX537" si="4433">AW528-AV528</f>
        <v>0</v>
      </c>
      <c r="AY528" s="136">
        <v>0</v>
      </c>
      <c r="AZ528" s="131">
        <v>0</v>
      </c>
      <c r="BA528" s="69">
        <f t="shared" ref="BA528:BA537" si="4434">AZ528-AY528</f>
        <v>0</v>
      </c>
      <c r="BB528" s="162">
        <v>16</v>
      </c>
      <c r="BC528" s="130">
        <v>16</v>
      </c>
      <c r="BD528" s="18">
        <f t="shared" ref="BD528:BD537" si="4435">BC528-BB528</f>
        <v>0</v>
      </c>
      <c r="BE528" s="136">
        <v>0</v>
      </c>
      <c r="BF528" s="131">
        <v>0</v>
      </c>
      <c r="BG528" s="69">
        <f t="shared" ref="BG528:BG537" si="4436">BF528-BE528</f>
        <v>0</v>
      </c>
      <c r="BH528" s="162">
        <v>16</v>
      </c>
      <c r="BI528" s="130">
        <v>16</v>
      </c>
      <c r="BJ528" s="18">
        <f t="shared" ref="BJ528:BJ537" si="4437">BI528-BH528</f>
        <v>0</v>
      </c>
      <c r="BK528" s="136">
        <v>0</v>
      </c>
      <c r="BL528" s="131">
        <v>0</v>
      </c>
      <c r="BM528" s="69">
        <f t="shared" ref="BM528:BM537" si="4438">BL528-BK528</f>
        <v>0</v>
      </c>
      <c r="BN528" s="162">
        <v>16</v>
      </c>
      <c r="BO528" s="130">
        <v>16</v>
      </c>
      <c r="BP528" s="18">
        <f t="shared" ref="BP528:BP537" si="4439">BO528-BN528</f>
        <v>0</v>
      </c>
      <c r="BQ528" s="136">
        <v>30</v>
      </c>
      <c r="BR528" s="131">
        <v>30</v>
      </c>
      <c r="BS528" s="69">
        <f t="shared" ref="BS528:BS537" si="4440">BR528-BQ528</f>
        <v>0</v>
      </c>
      <c r="BT528" s="162">
        <v>16</v>
      </c>
      <c r="BU528" s="130">
        <v>16</v>
      </c>
      <c r="BV528" s="18">
        <f t="shared" ref="BV528:BV537" si="4441">BU528-BT528</f>
        <v>0</v>
      </c>
      <c r="BW528" s="136">
        <v>0</v>
      </c>
      <c r="BX528" s="131">
        <v>0</v>
      </c>
      <c r="BY528" s="69">
        <f t="shared" ref="BY528:BY537" si="4442">BX528-BW528</f>
        <v>0</v>
      </c>
      <c r="BZ528" s="162">
        <v>16</v>
      </c>
      <c r="CA528" s="130">
        <v>16</v>
      </c>
      <c r="CB528" s="18">
        <f t="shared" ref="CB528:CB537" si="4443">CA528-BZ528</f>
        <v>0</v>
      </c>
      <c r="CC528" s="136">
        <v>0</v>
      </c>
      <c r="CD528" s="131">
        <v>0</v>
      </c>
      <c r="CE528" s="69">
        <f t="shared" ref="CE528:CE537" si="4444">CD528-CC528</f>
        <v>0</v>
      </c>
      <c r="CF528" s="162">
        <v>10</v>
      </c>
      <c r="CG528" s="130">
        <v>16</v>
      </c>
      <c r="CH528" s="18">
        <f t="shared" ref="CH528:CH537" si="4445">CG528-CF528</f>
        <v>6</v>
      </c>
      <c r="CI528" s="136">
        <v>0</v>
      </c>
      <c r="CJ528" s="131">
        <v>0</v>
      </c>
      <c r="CK528" s="69">
        <f t="shared" ref="CK528:CK537" si="4446">CJ528-CI528</f>
        <v>0</v>
      </c>
      <c r="CL528" s="162">
        <v>10</v>
      </c>
      <c r="CM528" s="130">
        <v>10</v>
      </c>
      <c r="CN528" s="18">
        <f t="shared" si="4375"/>
        <v>0</v>
      </c>
      <c r="CO528" s="136">
        <v>0</v>
      </c>
      <c r="CP528" s="131">
        <v>0</v>
      </c>
      <c r="CQ528" s="69">
        <f t="shared" ref="CQ528:CQ537" si="4447">CP528-CO528</f>
        <v>0</v>
      </c>
      <c r="CR528" s="162">
        <v>10</v>
      </c>
      <c r="CS528" s="130">
        <v>10</v>
      </c>
      <c r="CT528" s="18">
        <f t="shared" si="4377"/>
        <v>0</v>
      </c>
      <c r="CU528" s="136">
        <v>0</v>
      </c>
      <c r="CV528" s="131">
        <v>20</v>
      </c>
      <c r="CW528" s="69">
        <f t="shared" ref="CW528:CW537" si="4448">CV528-CU528</f>
        <v>20</v>
      </c>
      <c r="CX528" s="162">
        <v>10</v>
      </c>
      <c r="CY528" s="130">
        <v>10</v>
      </c>
      <c r="CZ528" s="18">
        <f t="shared" si="4379"/>
        <v>0</v>
      </c>
      <c r="DA528" s="136">
        <v>0</v>
      </c>
      <c r="DB528" s="131">
        <v>0</v>
      </c>
      <c r="DC528" s="69">
        <f t="shared" ref="DC528:DC537" si="4449">DB528-DA528</f>
        <v>0</v>
      </c>
      <c r="DD528" s="162">
        <v>10</v>
      </c>
      <c r="DE528" s="130">
        <v>10</v>
      </c>
      <c r="DF528" s="18">
        <f t="shared" si="4381"/>
        <v>0</v>
      </c>
      <c r="DG528" s="136">
        <v>30</v>
      </c>
      <c r="DH528" s="131">
        <v>10</v>
      </c>
      <c r="DI528" s="69">
        <f t="shared" ref="DI528:DI537" si="4450">DH528-DG528</f>
        <v>-20</v>
      </c>
      <c r="DJ528" s="162">
        <v>10</v>
      </c>
      <c r="DK528" s="130">
        <v>10</v>
      </c>
      <c r="DL528" s="18">
        <f t="shared" ref="DL528:DL537" si="4451">DK528-DJ528</f>
        <v>0</v>
      </c>
      <c r="DM528" s="136">
        <v>0</v>
      </c>
      <c r="DN528" s="131">
        <v>0</v>
      </c>
      <c r="DO528" s="69">
        <f t="shared" ref="DO528:DO537" si="4452">DN528-DM528</f>
        <v>0</v>
      </c>
      <c r="DP528" s="162">
        <v>10</v>
      </c>
      <c r="DQ528" s="130">
        <v>10</v>
      </c>
      <c r="DR528" s="18">
        <f t="shared" ref="DR528:DR537" si="4453">DQ528-DP528</f>
        <v>0</v>
      </c>
      <c r="DS528" s="136">
        <v>0</v>
      </c>
      <c r="DT528" s="131">
        <v>0</v>
      </c>
      <c r="DU528" s="69">
        <f t="shared" ref="DU528:DU537" si="4454">DT528-DS528</f>
        <v>0</v>
      </c>
      <c r="DV528" s="162">
        <v>10</v>
      </c>
      <c r="DW528" s="130">
        <v>10</v>
      </c>
      <c r="DX528" s="18">
        <f t="shared" ref="DX528:DX537" si="4455">DW528-DV528</f>
        <v>0</v>
      </c>
      <c r="DY528" s="136">
        <v>0</v>
      </c>
      <c r="DZ528" s="131">
        <v>0</v>
      </c>
      <c r="EA528" s="69">
        <f t="shared" ref="EA528:EA537" si="4456">DZ528-DY528</f>
        <v>0</v>
      </c>
      <c r="EB528" s="162">
        <v>10</v>
      </c>
      <c r="EC528" s="130">
        <v>10</v>
      </c>
      <c r="ED528" s="18">
        <f t="shared" ref="ED528:ED537" si="4457">EC528-EB528</f>
        <v>0</v>
      </c>
      <c r="EE528" s="136">
        <v>0</v>
      </c>
      <c r="EF528" s="131">
        <v>0</v>
      </c>
      <c r="EG528" s="69">
        <f t="shared" ref="EG528:EG537" si="4458">EF528-EE528</f>
        <v>0</v>
      </c>
      <c r="EH528" s="162">
        <v>10</v>
      </c>
      <c r="EI528" s="130">
        <v>10</v>
      </c>
      <c r="EJ528" s="18">
        <f t="shared" ref="EJ528:EJ537" si="4459">EI528-EH528</f>
        <v>0</v>
      </c>
      <c r="EK528" s="136">
        <v>0</v>
      </c>
      <c r="EL528" s="131">
        <v>0</v>
      </c>
      <c r="EM528" s="69">
        <f t="shared" ref="EM528:EM537" si="4460">EL528-EK528</f>
        <v>0</v>
      </c>
      <c r="EN528" s="162">
        <v>10</v>
      </c>
      <c r="EO528" s="130">
        <v>10</v>
      </c>
      <c r="EP528" s="18">
        <f t="shared" ref="EP528:EP537" si="4461">EO528-EN528</f>
        <v>0</v>
      </c>
      <c r="EQ528" s="136">
        <v>0</v>
      </c>
      <c r="ER528" s="131">
        <v>0</v>
      </c>
      <c r="ES528" s="69">
        <f t="shared" ref="ES528:ES537" si="4462">ER528-EQ528</f>
        <v>0</v>
      </c>
      <c r="ET528" s="162">
        <v>10</v>
      </c>
      <c r="EU528" s="130">
        <v>10</v>
      </c>
      <c r="EV528" s="18">
        <f t="shared" ref="EV528:EV537" si="4463">EU528-ET528</f>
        <v>0</v>
      </c>
      <c r="EW528" s="136">
        <v>0</v>
      </c>
      <c r="EX528" s="131">
        <v>0</v>
      </c>
      <c r="EY528" s="69">
        <f t="shared" ref="EY528:EY537" si="4464">EX528-EW528</f>
        <v>0</v>
      </c>
      <c r="EZ528" s="162">
        <v>10</v>
      </c>
      <c r="FA528" s="130">
        <v>10</v>
      </c>
      <c r="FB528" s="18">
        <f t="shared" ref="FB528:FB537" si="4465">FA528-EZ528</f>
        <v>0</v>
      </c>
      <c r="FC528" s="136">
        <v>30</v>
      </c>
      <c r="FD528" s="131">
        <v>30</v>
      </c>
      <c r="FE528" s="69">
        <f t="shared" ref="FE528:FE537" si="4466">FD528-FC528</f>
        <v>0</v>
      </c>
      <c r="FF528" s="162">
        <v>10</v>
      </c>
      <c r="FG528" s="130">
        <v>10</v>
      </c>
      <c r="FH528" s="18">
        <f t="shared" ref="FH528:FH537" si="4467">FG528-FF528</f>
        <v>0</v>
      </c>
      <c r="FI528" s="136">
        <v>0</v>
      </c>
      <c r="FJ528" s="131">
        <v>0</v>
      </c>
      <c r="FK528" s="69">
        <f t="shared" ref="FK528:FK537" si="4468">FJ528-FI528</f>
        <v>0</v>
      </c>
      <c r="FL528" s="162">
        <v>10</v>
      </c>
      <c r="FM528" s="130">
        <v>10</v>
      </c>
      <c r="FN528" s="18">
        <f t="shared" ref="FN528:FN537" si="4469">FM528-FL528</f>
        <v>0</v>
      </c>
      <c r="FO528" s="136">
        <v>0</v>
      </c>
      <c r="FP528" s="131">
        <v>0</v>
      </c>
      <c r="FQ528" s="69">
        <f t="shared" ref="FQ528:FQ537" si="4470">FP528-FO528</f>
        <v>0</v>
      </c>
      <c r="FR528" s="162">
        <v>10</v>
      </c>
      <c r="FS528" s="130">
        <v>10</v>
      </c>
      <c r="FT528" s="18">
        <f t="shared" ref="FT528:FT537" si="4471">FS528-FR528</f>
        <v>0</v>
      </c>
      <c r="FU528" s="136">
        <v>0</v>
      </c>
      <c r="FV528" s="131">
        <v>0</v>
      </c>
      <c r="FW528" s="69">
        <f t="shared" ref="FW528:FW537" si="4472">FV528-FU528</f>
        <v>0</v>
      </c>
      <c r="FX528" s="162">
        <v>10</v>
      </c>
      <c r="FY528" s="130">
        <v>10</v>
      </c>
      <c r="FZ528" s="18">
        <f t="shared" ref="FZ528:FZ537" si="4473">FY528-FX528</f>
        <v>0</v>
      </c>
      <c r="GA528" s="136">
        <v>0</v>
      </c>
      <c r="GB528" s="131">
        <v>0</v>
      </c>
      <c r="GC528" s="69">
        <f t="shared" ref="GC528:GC537" si="4474">GB528-GA528</f>
        <v>0</v>
      </c>
      <c r="GD528" s="162">
        <v>10</v>
      </c>
      <c r="GE528" s="130">
        <v>10</v>
      </c>
      <c r="GF528" s="18">
        <f t="shared" ref="GF528:GF537" si="4475">GE528-GD528</f>
        <v>0</v>
      </c>
      <c r="GG528" s="136">
        <v>0</v>
      </c>
      <c r="GH528" s="131">
        <v>0</v>
      </c>
      <c r="GI528" s="69">
        <f t="shared" ref="GI528:GI537" si="4476">GH528-GG528</f>
        <v>0</v>
      </c>
      <c r="GJ528" s="162">
        <v>10</v>
      </c>
      <c r="GK528" s="130">
        <v>10</v>
      </c>
      <c r="GL528" s="18">
        <f t="shared" ref="GL528:GL537" si="4477">GK528-GJ528</f>
        <v>0</v>
      </c>
      <c r="GM528" s="136">
        <v>30</v>
      </c>
      <c r="GN528" s="131">
        <v>30</v>
      </c>
      <c r="GO528" s="69">
        <f t="shared" ref="GO528:GO537" si="4478">GN528-GM528</f>
        <v>0</v>
      </c>
      <c r="GP528" s="162">
        <v>10</v>
      </c>
      <c r="GQ528" s="130">
        <v>10</v>
      </c>
      <c r="GR528" s="18">
        <f t="shared" ref="GR528:GR537" si="4479">GQ528-GP528</f>
        <v>0</v>
      </c>
      <c r="GS528" s="136">
        <v>0</v>
      </c>
      <c r="GT528" s="131">
        <v>0</v>
      </c>
      <c r="GU528" s="69">
        <f t="shared" ref="GU528:GU537" si="4480">GT528-GS528</f>
        <v>0</v>
      </c>
      <c r="GV528" s="162">
        <v>10</v>
      </c>
      <c r="GW528" s="130">
        <v>10</v>
      </c>
      <c r="GX528" s="18">
        <f t="shared" ref="GX528:GX537" si="4481">GW528-GV528</f>
        <v>0</v>
      </c>
      <c r="GY528" s="136">
        <v>0</v>
      </c>
      <c r="GZ528" s="131">
        <v>0</v>
      </c>
      <c r="HA528" s="69">
        <f t="shared" ref="HA528:HA537" si="4482">GZ528-GY528</f>
        <v>0</v>
      </c>
      <c r="HB528" s="162">
        <v>10</v>
      </c>
      <c r="HC528" s="130">
        <v>10</v>
      </c>
      <c r="HD528" s="18">
        <f t="shared" ref="HD528:HD537" si="4483">HC528-HB528</f>
        <v>0</v>
      </c>
      <c r="HE528" s="136"/>
      <c r="HF528" s="131"/>
      <c r="HG528" s="69">
        <f t="shared" ref="HG528:HG537" si="4484">HF528-HE528</f>
        <v>0</v>
      </c>
      <c r="HH528" s="162"/>
      <c r="HI528" s="130"/>
      <c r="HJ528" s="18">
        <f t="shared" ref="HJ528:HJ537" si="4485">HI528-HH528</f>
        <v>0</v>
      </c>
      <c r="HK528" s="136"/>
      <c r="HL528" s="131"/>
      <c r="HM528" s="69">
        <f t="shared" ref="HM528:HM537" si="4486">HL528-HK528</f>
        <v>0</v>
      </c>
      <c r="HN528" s="162"/>
      <c r="HO528" s="130"/>
      <c r="HP528" s="18">
        <f t="shared" ref="HP528:HP537" si="4487">HO528-HN528</f>
        <v>0</v>
      </c>
      <c r="HQ528" s="136"/>
      <c r="HR528" s="131"/>
      <c r="HS528" s="69">
        <f t="shared" ref="HS528:HS537" si="4488">HR528-HQ528</f>
        <v>0</v>
      </c>
      <c r="HT528" s="162"/>
      <c r="HU528" s="130"/>
      <c r="HV528" s="18">
        <f t="shared" ref="HV528:HV537" si="4489">HU528-HT528</f>
        <v>0</v>
      </c>
      <c r="HW528" s="107" t="s">
        <v>88</v>
      </c>
      <c r="HX528" s="85"/>
      <c r="HY528" s="85"/>
      <c r="HZ528" s="2">
        <f t="shared" si="3850"/>
        <v>1</v>
      </c>
    </row>
    <row r="529" spans="1:234" hidden="1" x14ac:dyDescent="0.2">
      <c r="A529" s="1" t="e">
        <f>$K$2&amp;#REF!&amp;$K$509&amp;$K$510&amp;K529</f>
        <v>#REF!</v>
      </c>
      <c r="B529" s="16" t="e">
        <f>IF(#REF!=0,"Скрыть","")</f>
        <v>#REF!</v>
      </c>
      <c r="C529" s="15" t="e">
        <f>IF(AND(#REF!&gt;85%,#REF!&gt;85%),"скрыть","")</f>
        <v>#REF!</v>
      </c>
      <c r="D529" s="14" t="s">
        <v>2</v>
      </c>
      <c r="E529" s="14" t="s">
        <v>1</v>
      </c>
      <c r="F529" s="14" t="s">
        <v>19</v>
      </c>
      <c r="G529" s="13" t="str">
        <f t="shared" ref="G529:G534" si="4490">CONCATENATE(D529,E529,F529,K529)</f>
        <v>3BDFBC50-5FD0-44D2-8F2C-8100642B19E7AD7080C4-C9B6-449E-9125-F1114C245768D603D8CE-85DA-471A-AE30-4C83BD1476C8Проходка ТПМК, п.м.</v>
      </c>
      <c r="H529" s="13"/>
      <c r="I529" s="42">
        <v>518</v>
      </c>
      <c r="J529" s="102">
        <f>SUBTOTAL(103,I$12:I529)*1</f>
        <v>106</v>
      </c>
      <c r="K529" s="108" t="s">
        <v>13</v>
      </c>
      <c r="L529" s="17" t="s">
        <v>66</v>
      </c>
      <c r="M529" s="267"/>
      <c r="N529" s="260">
        <v>43755</v>
      </c>
      <c r="O529" s="116"/>
      <c r="P529" s="122">
        <v>2427</v>
      </c>
      <c r="Q529" s="158">
        <v>2427</v>
      </c>
      <c r="R529" s="158">
        <v>2427</v>
      </c>
      <c r="S529" s="92">
        <f t="shared" ca="1" si="4422"/>
        <v>2427</v>
      </c>
      <c r="T529" s="92">
        <f t="shared" si="4423"/>
        <v>2427</v>
      </c>
      <c r="U529" s="91">
        <f t="shared" ca="1" si="4424"/>
        <v>0</v>
      </c>
      <c r="V529" s="91">
        <f t="shared" si="4425"/>
        <v>0</v>
      </c>
      <c r="W529" s="120">
        <f t="shared" si="4426"/>
        <v>1</v>
      </c>
      <c r="X529" s="178"/>
      <c r="Y529" s="128">
        <f t="shared" si="4427"/>
        <v>0</v>
      </c>
      <c r="Z529" s="179">
        <f t="shared" ca="1" si="4428"/>
        <v>0</v>
      </c>
      <c r="AA529" s="127">
        <f t="shared" si="4429"/>
        <v>0</v>
      </c>
      <c r="AB529" s="67" t="str">
        <f t="shared" ca="1" si="4430"/>
        <v/>
      </c>
      <c r="AC529" s="69">
        <f t="shared" ca="1" si="4431"/>
        <v>0</v>
      </c>
      <c r="AD529" s="226">
        <f t="shared" si="4337"/>
        <v>0</v>
      </c>
      <c r="AE529" s="227">
        <f t="shared" si="4338"/>
        <v>0</v>
      </c>
      <c r="AF529" s="225">
        <f t="shared" si="4339"/>
        <v>0</v>
      </c>
      <c r="AG529" s="226">
        <f t="shared" si="4340"/>
        <v>0</v>
      </c>
      <c r="AH529" s="227">
        <f t="shared" si="4341"/>
        <v>0</v>
      </c>
      <c r="AI529" s="225">
        <f t="shared" si="4342"/>
        <v>0</v>
      </c>
      <c r="AJ529" s="226">
        <f t="shared" si="4343"/>
        <v>0</v>
      </c>
      <c r="AK529" s="227">
        <f t="shared" si="4344"/>
        <v>0</v>
      </c>
      <c r="AL529" s="225">
        <f t="shared" si="4345"/>
        <v>0</v>
      </c>
      <c r="AM529" s="226">
        <f t="shared" si="4346"/>
        <v>0</v>
      </c>
      <c r="AN529" s="227">
        <f t="shared" si="4347"/>
        <v>0</v>
      </c>
      <c r="AO529" s="225">
        <f t="shared" si="4348"/>
        <v>0</v>
      </c>
      <c r="AP529" s="226">
        <f t="shared" si="4349"/>
        <v>0</v>
      </c>
      <c r="AQ529" s="227">
        <f t="shared" si="4350"/>
        <v>0</v>
      </c>
      <c r="AR529" s="225">
        <f t="shared" si="4274"/>
        <v>0</v>
      </c>
      <c r="AS529" s="136"/>
      <c r="AT529" s="131"/>
      <c r="AU529" s="69">
        <f t="shared" si="4432"/>
        <v>0</v>
      </c>
      <c r="AV529" s="162"/>
      <c r="AW529" s="130"/>
      <c r="AX529" s="18">
        <f t="shared" si="4433"/>
        <v>0</v>
      </c>
      <c r="AY529" s="136"/>
      <c r="AZ529" s="131"/>
      <c r="BA529" s="69">
        <f t="shared" si="4434"/>
        <v>0</v>
      </c>
      <c r="BB529" s="162"/>
      <c r="BC529" s="130"/>
      <c r="BD529" s="18">
        <f t="shared" si="4435"/>
        <v>0</v>
      </c>
      <c r="BE529" s="136"/>
      <c r="BF529" s="131"/>
      <c r="BG529" s="69">
        <f t="shared" si="4436"/>
        <v>0</v>
      </c>
      <c r="BH529" s="162"/>
      <c r="BI529" s="130"/>
      <c r="BJ529" s="18">
        <f t="shared" si="4437"/>
        <v>0</v>
      </c>
      <c r="BK529" s="136"/>
      <c r="BL529" s="131"/>
      <c r="BM529" s="69">
        <f t="shared" si="4438"/>
        <v>0</v>
      </c>
      <c r="BN529" s="162"/>
      <c r="BO529" s="130"/>
      <c r="BP529" s="18">
        <f t="shared" si="4439"/>
        <v>0</v>
      </c>
      <c r="BQ529" s="136"/>
      <c r="BR529" s="131"/>
      <c r="BS529" s="69">
        <f t="shared" si="4440"/>
        <v>0</v>
      </c>
      <c r="BT529" s="162"/>
      <c r="BU529" s="130"/>
      <c r="BV529" s="18">
        <f t="shared" si="4441"/>
        <v>0</v>
      </c>
      <c r="BW529" s="136"/>
      <c r="BX529" s="131"/>
      <c r="BY529" s="69">
        <f t="shared" si="4442"/>
        <v>0</v>
      </c>
      <c r="BZ529" s="162"/>
      <c r="CA529" s="130"/>
      <c r="CB529" s="18">
        <f t="shared" si="4443"/>
        <v>0</v>
      </c>
      <c r="CC529" s="136"/>
      <c r="CD529" s="131"/>
      <c r="CE529" s="69">
        <f t="shared" si="4444"/>
        <v>0</v>
      </c>
      <c r="CF529" s="162"/>
      <c r="CG529" s="130"/>
      <c r="CH529" s="18">
        <f t="shared" si="4445"/>
        <v>0</v>
      </c>
      <c r="CI529" s="136"/>
      <c r="CJ529" s="131"/>
      <c r="CK529" s="69">
        <f t="shared" si="4446"/>
        <v>0</v>
      </c>
      <c r="CL529" s="162"/>
      <c r="CM529" s="130"/>
      <c r="CN529" s="18">
        <f t="shared" si="4375"/>
        <v>0</v>
      </c>
      <c r="CO529" s="136"/>
      <c r="CP529" s="131"/>
      <c r="CQ529" s="69">
        <f t="shared" si="4447"/>
        <v>0</v>
      </c>
      <c r="CR529" s="162"/>
      <c r="CS529" s="130"/>
      <c r="CT529" s="18">
        <f t="shared" si="4377"/>
        <v>0</v>
      </c>
      <c r="CU529" s="136"/>
      <c r="CV529" s="131"/>
      <c r="CW529" s="69">
        <f t="shared" si="4448"/>
        <v>0</v>
      </c>
      <c r="CX529" s="162"/>
      <c r="CY529" s="130"/>
      <c r="CZ529" s="18">
        <f t="shared" si="4379"/>
        <v>0</v>
      </c>
      <c r="DA529" s="136"/>
      <c r="DB529" s="131"/>
      <c r="DC529" s="69">
        <f t="shared" si="4449"/>
        <v>0</v>
      </c>
      <c r="DD529" s="162"/>
      <c r="DE529" s="130"/>
      <c r="DF529" s="18">
        <f t="shared" si="4381"/>
        <v>0</v>
      </c>
      <c r="DG529" s="136"/>
      <c r="DH529" s="131"/>
      <c r="DI529" s="69">
        <f t="shared" si="4450"/>
        <v>0</v>
      </c>
      <c r="DJ529" s="162"/>
      <c r="DK529" s="130"/>
      <c r="DL529" s="18">
        <f t="shared" si="4451"/>
        <v>0</v>
      </c>
      <c r="DM529" s="136"/>
      <c r="DN529" s="131"/>
      <c r="DO529" s="69">
        <f t="shared" si="4452"/>
        <v>0</v>
      </c>
      <c r="DP529" s="162"/>
      <c r="DQ529" s="130"/>
      <c r="DR529" s="18">
        <f t="shared" si="4453"/>
        <v>0</v>
      </c>
      <c r="DS529" s="136"/>
      <c r="DT529" s="131"/>
      <c r="DU529" s="69">
        <f t="shared" si="4454"/>
        <v>0</v>
      </c>
      <c r="DV529" s="162"/>
      <c r="DW529" s="130"/>
      <c r="DX529" s="18">
        <f t="shared" si="4455"/>
        <v>0</v>
      </c>
      <c r="DY529" s="136"/>
      <c r="DZ529" s="131"/>
      <c r="EA529" s="69">
        <f t="shared" si="4456"/>
        <v>0</v>
      </c>
      <c r="EB529" s="162"/>
      <c r="EC529" s="130"/>
      <c r="ED529" s="18">
        <f t="shared" si="4457"/>
        <v>0</v>
      </c>
      <c r="EE529" s="136"/>
      <c r="EF529" s="131"/>
      <c r="EG529" s="69">
        <f t="shared" si="4458"/>
        <v>0</v>
      </c>
      <c r="EH529" s="162"/>
      <c r="EI529" s="130"/>
      <c r="EJ529" s="18">
        <f t="shared" si="4459"/>
        <v>0</v>
      </c>
      <c r="EK529" s="136"/>
      <c r="EL529" s="131"/>
      <c r="EM529" s="69">
        <f t="shared" si="4460"/>
        <v>0</v>
      </c>
      <c r="EN529" s="162"/>
      <c r="EO529" s="130"/>
      <c r="EP529" s="18">
        <f t="shared" si="4461"/>
        <v>0</v>
      </c>
      <c r="EQ529" s="136"/>
      <c r="ER529" s="131"/>
      <c r="ES529" s="69">
        <f t="shared" si="4462"/>
        <v>0</v>
      </c>
      <c r="ET529" s="162"/>
      <c r="EU529" s="130"/>
      <c r="EV529" s="18">
        <f t="shared" si="4463"/>
        <v>0</v>
      </c>
      <c r="EW529" s="136"/>
      <c r="EX529" s="131"/>
      <c r="EY529" s="69">
        <f t="shared" si="4464"/>
        <v>0</v>
      </c>
      <c r="EZ529" s="162"/>
      <c r="FA529" s="130"/>
      <c r="FB529" s="18">
        <f t="shared" si="4465"/>
        <v>0</v>
      </c>
      <c r="FC529" s="136"/>
      <c r="FD529" s="131"/>
      <c r="FE529" s="69">
        <f t="shared" si="4466"/>
        <v>0</v>
      </c>
      <c r="FF529" s="162"/>
      <c r="FG529" s="130"/>
      <c r="FH529" s="18">
        <f t="shared" si="4467"/>
        <v>0</v>
      </c>
      <c r="FI529" s="136"/>
      <c r="FJ529" s="131"/>
      <c r="FK529" s="69">
        <f t="shared" si="4468"/>
        <v>0</v>
      </c>
      <c r="FL529" s="162"/>
      <c r="FM529" s="130"/>
      <c r="FN529" s="18">
        <f t="shared" si="4469"/>
        <v>0</v>
      </c>
      <c r="FO529" s="136"/>
      <c r="FP529" s="131"/>
      <c r="FQ529" s="69">
        <f t="shared" si="4470"/>
        <v>0</v>
      </c>
      <c r="FR529" s="162"/>
      <c r="FS529" s="130"/>
      <c r="FT529" s="18">
        <f t="shared" si="4471"/>
        <v>0</v>
      </c>
      <c r="FU529" s="136"/>
      <c r="FV529" s="131"/>
      <c r="FW529" s="69">
        <f t="shared" si="4472"/>
        <v>0</v>
      </c>
      <c r="FX529" s="162"/>
      <c r="FY529" s="130"/>
      <c r="FZ529" s="18">
        <f t="shared" si="4473"/>
        <v>0</v>
      </c>
      <c r="GA529" s="136"/>
      <c r="GB529" s="131"/>
      <c r="GC529" s="69">
        <f t="shared" si="4474"/>
        <v>0</v>
      </c>
      <c r="GD529" s="162"/>
      <c r="GE529" s="130"/>
      <c r="GF529" s="18">
        <f t="shared" si="4475"/>
        <v>0</v>
      </c>
      <c r="GG529" s="136"/>
      <c r="GH529" s="131"/>
      <c r="GI529" s="69">
        <f t="shared" si="4476"/>
        <v>0</v>
      </c>
      <c r="GJ529" s="162"/>
      <c r="GK529" s="130"/>
      <c r="GL529" s="18">
        <f t="shared" si="4477"/>
        <v>0</v>
      </c>
      <c r="GM529" s="136"/>
      <c r="GN529" s="131"/>
      <c r="GO529" s="69">
        <f t="shared" si="4478"/>
        <v>0</v>
      </c>
      <c r="GP529" s="162"/>
      <c r="GQ529" s="130"/>
      <c r="GR529" s="18">
        <f t="shared" si="4479"/>
        <v>0</v>
      </c>
      <c r="GS529" s="136"/>
      <c r="GT529" s="131"/>
      <c r="GU529" s="69">
        <f t="shared" si="4480"/>
        <v>0</v>
      </c>
      <c r="GV529" s="162"/>
      <c r="GW529" s="130"/>
      <c r="GX529" s="18">
        <f t="shared" si="4481"/>
        <v>0</v>
      </c>
      <c r="GY529" s="136"/>
      <c r="GZ529" s="131"/>
      <c r="HA529" s="69">
        <f t="shared" si="4482"/>
        <v>0</v>
      </c>
      <c r="HB529" s="162"/>
      <c r="HC529" s="130"/>
      <c r="HD529" s="18">
        <f t="shared" si="4483"/>
        <v>0</v>
      </c>
      <c r="HE529" s="136"/>
      <c r="HF529" s="131"/>
      <c r="HG529" s="69">
        <f t="shared" si="4484"/>
        <v>0</v>
      </c>
      <c r="HH529" s="162"/>
      <c r="HI529" s="130"/>
      <c r="HJ529" s="18">
        <f t="shared" si="4485"/>
        <v>0</v>
      </c>
      <c r="HK529" s="136"/>
      <c r="HL529" s="131"/>
      <c r="HM529" s="69">
        <f t="shared" si="4486"/>
        <v>0</v>
      </c>
      <c r="HN529" s="162"/>
      <c r="HO529" s="130"/>
      <c r="HP529" s="18">
        <f t="shared" si="4487"/>
        <v>0</v>
      </c>
      <c r="HQ529" s="136"/>
      <c r="HR529" s="131"/>
      <c r="HS529" s="69">
        <f t="shared" si="4488"/>
        <v>0</v>
      </c>
      <c r="HT529" s="162"/>
      <c r="HU529" s="130"/>
      <c r="HV529" s="18">
        <f t="shared" si="4489"/>
        <v>0</v>
      </c>
      <c r="HW529" s="75"/>
      <c r="HX529" s="294"/>
      <c r="HY529" s="197"/>
      <c r="HZ529" s="2" t="str">
        <f t="shared" si="3850"/>
        <v>СКРЫТЬ</v>
      </c>
    </row>
    <row r="530" spans="1:234" hidden="1" x14ac:dyDescent="0.2">
      <c r="A530" s="1" t="e">
        <f>$K$2&amp;#REF!&amp;$K$509&amp;$K$510&amp;K530</f>
        <v>#REF!</v>
      </c>
      <c r="B530" s="16" t="e">
        <f>IF(#REF!=0,"Скрыть","")</f>
        <v>#REF!</v>
      </c>
      <c r="C530" s="15" t="e">
        <f>IF(AND(#REF!&gt;85%,#REF!&gt;85%),"скрыть","")</f>
        <v>#REF!</v>
      </c>
      <c r="D530" s="14" t="s">
        <v>2</v>
      </c>
      <c r="E530" s="14" t="s">
        <v>1</v>
      </c>
      <c r="F530" s="14" t="s">
        <v>19</v>
      </c>
      <c r="G530" s="13" t="str">
        <f t="shared" si="4490"/>
        <v>3BDFBC50-5FD0-44D2-8F2C-8100642B19E7AD7080C4-C9B6-449E-9125-F1114C245768D603D8CE-85DA-471A-AE30-4C83BD1476C8Проходка горным способом, п.м.</v>
      </c>
      <c r="H530" s="13"/>
      <c r="I530" s="42">
        <v>519</v>
      </c>
      <c r="J530" s="102">
        <f>SUBTOTAL(103,I$12:I530)*1</f>
        <v>106</v>
      </c>
      <c r="K530" s="108" t="s">
        <v>12</v>
      </c>
      <c r="L530" s="17" t="s">
        <v>66</v>
      </c>
      <c r="M530" s="267"/>
      <c r="N530" s="255"/>
      <c r="O530" s="118"/>
      <c r="P530" s="162">
        <v>0</v>
      </c>
      <c r="Q530" s="163">
        <v>0</v>
      </c>
      <c r="R530" s="163">
        <v>0</v>
      </c>
      <c r="S530" s="92">
        <f t="shared" ca="1" si="4422"/>
        <v>0</v>
      </c>
      <c r="T530" s="92">
        <f t="shared" si="4423"/>
        <v>0</v>
      </c>
      <c r="U530" s="91">
        <f t="shared" ca="1" si="4424"/>
        <v>0</v>
      </c>
      <c r="V530" s="91">
        <f t="shared" si="4425"/>
        <v>0</v>
      </c>
      <c r="W530" s="120" t="str">
        <f t="shared" si="4426"/>
        <v/>
      </c>
      <c r="X530" s="178"/>
      <c r="Y530" s="128">
        <f t="shared" si="4427"/>
        <v>0</v>
      </c>
      <c r="Z530" s="179">
        <f t="shared" ca="1" si="4428"/>
        <v>0</v>
      </c>
      <c r="AA530" s="127">
        <f t="shared" si="4429"/>
        <v>0</v>
      </c>
      <c r="AB530" s="67" t="str">
        <f t="shared" ca="1" si="4430"/>
        <v/>
      </c>
      <c r="AC530" s="69">
        <f t="shared" ca="1" si="4431"/>
        <v>0</v>
      </c>
      <c r="AD530" s="226">
        <f t="shared" si="4337"/>
        <v>0</v>
      </c>
      <c r="AE530" s="227">
        <f t="shared" si="4338"/>
        <v>0</v>
      </c>
      <c r="AF530" s="225">
        <f t="shared" si="4339"/>
        <v>0</v>
      </c>
      <c r="AG530" s="226">
        <f t="shared" si="4340"/>
        <v>0</v>
      </c>
      <c r="AH530" s="227">
        <f t="shared" si="4341"/>
        <v>0</v>
      </c>
      <c r="AI530" s="225">
        <f t="shared" si="4342"/>
        <v>0</v>
      </c>
      <c r="AJ530" s="226">
        <f t="shared" si="4343"/>
        <v>0</v>
      </c>
      <c r="AK530" s="227">
        <f t="shared" si="4344"/>
        <v>0</v>
      </c>
      <c r="AL530" s="225">
        <f t="shared" si="4345"/>
        <v>0</v>
      </c>
      <c r="AM530" s="226">
        <f t="shared" si="4346"/>
        <v>0</v>
      </c>
      <c r="AN530" s="227">
        <f t="shared" si="4347"/>
        <v>0</v>
      </c>
      <c r="AO530" s="225">
        <f t="shared" si="4348"/>
        <v>0</v>
      </c>
      <c r="AP530" s="226">
        <f t="shared" si="4349"/>
        <v>0</v>
      </c>
      <c r="AQ530" s="227">
        <f t="shared" si="4350"/>
        <v>0</v>
      </c>
      <c r="AR530" s="225">
        <f t="shared" si="4274"/>
        <v>0</v>
      </c>
      <c r="AS530" s="136"/>
      <c r="AT530" s="131"/>
      <c r="AU530" s="69">
        <f t="shared" si="4432"/>
        <v>0</v>
      </c>
      <c r="AV530" s="162"/>
      <c r="AW530" s="130"/>
      <c r="AX530" s="18">
        <f t="shared" si="4433"/>
        <v>0</v>
      </c>
      <c r="AY530" s="136"/>
      <c r="AZ530" s="131"/>
      <c r="BA530" s="69">
        <f t="shared" si="4434"/>
        <v>0</v>
      </c>
      <c r="BB530" s="162"/>
      <c r="BC530" s="130"/>
      <c r="BD530" s="18">
        <f t="shared" si="4435"/>
        <v>0</v>
      </c>
      <c r="BE530" s="136"/>
      <c r="BF530" s="131"/>
      <c r="BG530" s="69">
        <f t="shared" si="4436"/>
        <v>0</v>
      </c>
      <c r="BH530" s="162"/>
      <c r="BI530" s="130"/>
      <c r="BJ530" s="18">
        <f t="shared" si="4437"/>
        <v>0</v>
      </c>
      <c r="BK530" s="136"/>
      <c r="BL530" s="131"/>
      <c r="BM530" s="69">
        <f t="shared" si="4438"/>
        <v>0</v>
      </c>
      <c r="BN530" s="162"/>
      <c r="BO530" s="130"/>
      <c r="BP530" s="18">
        <f t="shared" si="4439"/>
        <v>0</v>
      </c>
      <c r="BQ530" s="136"/>
      <c r="BR530" s="131"/>
      <c r="BS530" s="69">
        <f t="shared" si="4440"/>
        <v>0</v>
      </c>
      <c r="BT530" s="162"/>
      <c r="BU530" s="130"/>
      <c r="BV530" s="18">
        <f t="shared" si="4441"/>
        <v>0</v>
      </c>
      <c r="BW530" s="136"/>
      <c r="BX530" s="131"/>
      <c r="BY530" s="69">
        <f t="shared" si="4442"/>
        <v>0</v>
      </c>
      <c r="BZ530" s="162"/>
      <c r="CA530" s="130"/>
      <c r="CB530" s="18">
        <f t="shared" si="4443"/>
        <v>0</v>
      </c>
      <c r="CC530" s="136"/>
      <c r="CD530" s="131"/>
      <c r="CE530" s="69">
        <f t="shared" si="4444"/>
        <v>0</v>
      </c>
      <c r="CF530" s="162"/>
      <c r="CG530" s="130"/>
      <c r="CH530" s="18">
        <f t="shared" si="4445"/>
        <v>0</v>
      </c>
      <c r="CI530" s="136"/>
      <c r="CJ530" s="131"/>
      <c r="CK530" s="69">
        <f t="shared" si="4446"/>
        <v>0</v>
      </c>
      <c r="CL530" s="162"/>
      <c r="CM530" s="130"/>
      <c r="CN530" s="18">
        <f t="shared" si="4375"/>
        <v>0</v>
      </c>
      <c r="CO530" s="136"/>
      <c r="CP530" s="131"/>
      <c r="CQ530" s="69">
        <f t="shared" si="4447"/>
        <v>0</v>
      </c>
      <c r="CR530" s="162"/>
      <c r="CS530" s="130"/>
      <c r="CT530" s="18">
        <f t="shared" si="4377"/>
        <v>0</v>
      </c>
      <c r="CU530" s="136"/>
      <c r="CV530" s="131"/>
      <c r="CW530" s="69">
        <f t="shared" si="4448"/>
        <v>0</v>
      </c>
      <c r="CX530" s="162"/>
      <c r="CY530" s="130"/>
      <c r="CZ530" s="18">
        <f t="shared" si="4379"/>
        <v>0</v>
      </c>
      <c r="DA530" s="136"/>
      <c r="DB530" s="131"/>
      <c r="DC530" s="69">
        <f t="shared" si="4449"/>
        <v>0</v>
      </c>
      <c r="DD530" s="162"/>
      <c r="DE530" s="130"/>
      <c r="DF530" s="18">
        <f t="shared" si="4381"/>
        <v>0</v>
      </c>
      <c r="DG530" s="136"/>
      <c r="DH530" s="131"/>
      <c r="DI530" s="69">
        <f t="shared" si="4450"/>
        <v>0</v>
      </c>
      <c r="DJ530" s="162"/>
      <c r="DK530" s="130"/>
      <c r="DL530" s="18">
        <f t="shared" si="4451"/>
        <v>0</v>
      </c>
      <c r="DM530" s="136"/>
      <c r="DN530" s="131"/>
      <c r="DO530" s="69">
        <f t="shared" si="4452"/>
        <v>0</v>
      </c>
      <c r="DP530" s="162"/>
      <c r="DQ530" s="130"/>
      <c r="DR530" s="18">
        <f t="shared" si="4453"/>
        <v>0</v>
      </c>
      <c r="DS530" s="136"/>
      <c r="DT530" s="131"/>
      <c r="DU530" s="69">
        <f t="shared" si="4454"/>
        <v>0</v>
      </c>
      <c r="DV530" s="162"/>
      <c r="DW530" s="130"/>
      <c r="DX530" s="18">
        <f t="shared" si="4455"/>
        <v>0</v>
      </c>
      <c r="DY530" s="136"/>
      <c r="DZ530" s="131"/>
      <c r="EA530" s="69">
        <f t="shared" si="4456"/>
        <v>0</v>
      </c>
      <c r="EB530" s="162"/>
      <c r="EC530" s="130"/>
      <c r="ED530" s="18">
        <f t="shared" si="4457"/>
        <v>0</v>
      </c>
      <c r="EE530" s="136"/>
      <c r="EF530" s="131"/>
      <c r="EG530" s="69">
        <f t="shared" si="4458"/>
        <v>0</v>
      </c>
      <c r="EH530" s="162"/>
      <c r="EI530" s="130"/>
      <c r="EJ530" s="18">
        <f t="shared" si="4459"/>
        <v>0</v>
      </c>
      <c r="EK530" s="136"/>
      <c r="EL530" s="131"/>
      <c r="EM530" s="69">
        <f t="shared" si="4460"/>
        <v>0</v>
      </c>
      <c r="EN530" s="162"/>
      <c r="EO530" s="130"/>
      <c r="EP530" s="18">
        <f t="shared" si="4461"/>
        <v>0</v>
      </c>
      <c r="EQ530" s="136"/>
      <c r="ER530" s="131"/>
      <c r="ES530" s="69">
        <f t="shared" si="4462"/>
        <v>0</v>
      </c>
      <c r="ET530" s="162"/>
      <c r="EU530" s="130"/>
      <c r="EV530" s="18">
        <f t="shared" si="4463"/>
        <v>0</v>
      </c>
      <c r="EW530" s="136"/>
      <c r="EX530" s="131"/>
      <c r="EY530" s="69">
        <f t="shared" si="4464"/>
        <v>0</v>
      </c>
      <c r="EZ530" s="162"/>
      <c r="FA530" s="130"/>
      <c r="FB530" s="18">
        <f t="shared" si="4465"/>
        <v>0</v>
      </c>
      <c r="FC530" s="136"/>
      <c r="FD530" s="131"/>
      <c r="FE530" s="69">
        <f t="shared" si="4466"/>
        <v>0</v>
      </c>
      <c r="FF530" s="162"/>
      <c r="FG530" s="130"/>
      <c r="FH530" s="18">
        <f t="shared" si="4467"/>
        <v>0</v>
      </c>
      <c r="FI530" s="136"/>
      <c r="FJ530" s="131"/>
      <c r="FK530" s="69">
        <f t="shared" si="4468"/>
        <v>0</v>
      </c>
      <c r="FL530" s="162"/>
      <c r="FM530" s="130"/>
      <c r="FN530" s="18">
        <f t="shared" si="4469"/>
        <v>0</v>
      </c>
      <c r="FO530" s="136"/>
      <c r="FP530" s="131"/>
      <c r="FQ530" s="69">
        <f t="shared" si="4470"/>
        <v>0</v>
      </c>
      <c r="FR530" s="162"/>
      <c r="FS530" s="130"/>
      <c r="FT530" s="18">
        <f t="shared" si="4471"/>
        <v>0</v>
      </c>
      <c r="FU530" s="136"/>
      <c r="FV530" s="131"/>
      <c r="FW530" s="69">
        <f t="shared" si="4472"/>
        <v>0</v>
      </c>
      <c r="FX530" s="162"/>
      <c r="FY530" s="130"/>
      <c r="FZ530" s="18">
        <f t="shared" si="4473"/>
        <v>0</v>
      </c>
      <c r="GA530" s="136"/>
      <c r="GB530" s="131"/>
      <c r="GC530" s="69">
        <f t="shared" si="4474"/>
        <v>0</v>
      </c>
      <c r="GD530" s="162"/>
      <c r="GE530" s="130"/>
      <c r="GF530" s="18">
        <f t="shared" si="4475"/>
        <v>0</v>
      </c>
      <c r="GG530" s="136"/>
      <c r="GH530" s="131"/>
      <c r="GI530" s="69">
        <f t="shared" si="4476"/>
        <v>0</v>
      </c>
      <c r="GJ530" s="162"/>
      <c r="GK530" s="130"/>
      <c r="GL530" s="18">
        <f t="shared" si="4477"/>
        <v>0</v>
      </c>
      <c r="GM530" s="136"/>
      <c r="GN530" s="131"/>
      <c r="GO530" s="69">
        <f t="shared" si="4478"/>
        <v>0</v>
      </c>
      <c r="GP530" s="162"/>
      <c r="GQ530" s="130"/>
      <c r="GR530" s="18">
        <f t="shared" si="4479"/>
        <v>0</v>
      </c>
      <c r="GS530" s="136"/>
      <c r="GT530" s="131"/>
      <c r="GU530" s="69">
        <f t="shared" si="4480"/>
        <v>0</v>
      </c>
      <c r="GV530" s="162"/>
      <c r="GW530" s="130"/>
      <c r="GX530" s="18">
        <f t="shared" si="4481"/>
        <v>0</v>
      </c>
      <c r="GY530" s="136"/>
      <c r="GZ530" s="131"/>
      <c r="HA530" s="69">
        <f t="shared" si="4482"/>
        <v>0</v>
      </c>
      <c r="HB530" s="162"/>
      <c r="HC530" s="130"/>
      <c r="HD530" s="18">
        <f t="shared" si="4483"/>
        <v>0</v>
      </c>
      <c r="HE530" s="136"/>
      <c r="HF530" s="131"/>
      <c r="HG530" s="69">
        <f t="shared" si="4484"/>
        <v>0</v>
      </c>
      <c r="HH530" s="162"/>
      <c r="HI530" s="130"/>
      <c r="HJ530" s="18">
        <f t="shared" si="4485"/>
        <v>0</v>
      </c>
      <c r="HK530" s="136"/>
      <c r="HL530" s="131"/>
      <c r="HM530" s="69">
        <f t="shared" si="4486"/>
        <v>0</v>
      </c>
      <c r="HN530" s="162"/>
      <c r="HO530" s="130"/>
      <c r="HP530" s="18">
        <f t="shared" si="4487"/>
        <v>0</v>
      </c>
      <c r="HQ530" s="136"/>
      <c r="HR530" s="131"/>
      <c r="HS530" s="69">
        <f t="shared" si="4488"/>
        <v>0</v>
      </c>
      <c r="HT530" s="162"/>
      <c r="HU530" s="130"/>
      <c r="HV530" s="18">
        <f t="shared" si="4489"/>
        <v>0</v>
      </c>
      <c r="HW530" s="17"/>
      <c r="HX530" s="85"/>
      <c r="HY530" s="85"/>
      <c r="HZ530" s="2" t="str">
        <f t="shared" si="3850"/>
        <v>СКРЫТЬ</v>
      </c>
    </row>
    <row r="531" spans="1:234" hidden="1" x14ac:dyDescent="0.2">
      <c r="A531" s="1" t="e">
        <f>$K$2&amp;#REF!&amp;$K$509&amp;$K$510&amp;K531</f>
        <v>#REF!</v>
      </c>
      <c r="B531" s="16" t="e">
        <f>IF(#REF!=0,"Скрыть","")</f>
        <v>#REF!</v>
      </c>
      <c r="C531" s="15" t="e">
        <f>IF(AND(#REF!&gt;85%,#REF!&gt;85%),"скрыть","")</f>
        <v>#REF!</v>
      </c>
      <c r="D531" s="14" t="s">
        <v>2</v>
      </c>
      <c r="E531" s="14" t="s">
        <v>1</v>
      </c>
      <c r="F531" s="14" t="s">
        <v>19</v>
      </c>
      <c r="G531" s="13" t="str">
        <f t="shared" si="4490"/>
        <v>3BDFBC50-5FD0-44D2-8F2C-8100642B19E7AD7080C4-C9B6-449E-9125-F1114C245768D603D8CE-85DA-471A-AE30-4C83BD1476C8Проходка вертикальных стволов, п.м.</v>
      </c>
      <c r="H531" s="13"/>
      <c r="I531" s="42">
        <v>520</v>
      </c>
      <c r="J531" s="102">
        <f>SUBTOTAL(103,I$12:I531)*1</f>
        <v>106</v>
      </c>
      <c r="K531" s="108" t="s">
        <v>11</v>
      </c>
      <c r="L531" s="17" t="s">
        <v>66</v>
      </c>
      <c r="M531" s="267"/>
      <c r="N531" s="255"/>
      <c r="O531" s="118"/>
      <c r="P531" s="162">
        <v>0</v>
      </c>
      <c r="Q531" s="163">
        <v>0</v>
      </c>
      <c r="R531" s="163">
        <v>0</v>
      </c>
      <c r="S531" s="92">
        <f t="shared" ca="1" si="4422"/>
        <v>0</v>
      </c>
      <c r="T531" s="92">
        <f t="shared" si="4423"/>
        <v>0</v>
      </c>
      <c r="U531" s="91">
        <f t="shared" ca="1" si="4424"/>
        <v>0</v>
      </c>
      <c r="V531" s="91">
        <f t="shared" si="4425"/>
        <v>0</v>
      </c>
      <c r="W531" s="120" t="str">
        <f t="shared" si="4426"/>
        <v/>
      </c>
      <c r="X531" s="178"/>
      <c r="Y531" s="128">
        <f t="shared" si="4427"/>
        <v>0</v>
      </c>
      <c r="Z531" s="179">
        <f t="shared" ca="1" si="4428"/>
        <v>0</v>
      </c>
      <c r="AA531" s="127">
        <f t="shared" si="4429"/>
        <v>0</v>
      </c>
      <c r="AB531" s="67" t="str">
        <f t="shared" ca="1" si="4430"/>
        <v/>
      </c>
      <c r="AC531" s="69">
        <f t="shared" ca="1" si="4431"/>
        <v>0</v>
      </c>
      <c r="AD531" s="226">
        <f t="shared" si="4337"/>
        <v>0</v>
      </c>
      <c r="AE531" s="227">
        <f t="shared" si="4338"/>
        <v>0</v>
      </c>
      <c r="AF531" s="225">
        <f t="shared" si="4339"/>
        <v>0</v>
      </c>
      <c r="AG531" s="226">
        <f t="shared" si="4340"/>
        <v>0</v>
      </c>
      <c r="AH531" s="227">
        <f t="shared" si="4341"/>
        <v>0</v>
      </c>
      <c r="AI531" s="225">
        <f t="shared" si="4342"/>
        <v>0</v>
      </c>
      <c r="AJ531" s="226">
        <f t="shared" si="4343"/>
        <v>0</v>
      </c>
      <c r="AK531" s="227">
        <f t="shared" si="4344"/>
        <v>0</v>
      </c>
      <c r="AL531" s="225">
        <f t="shared" si="4345"/>
        <v>0</v>
      </c>
      <c r="AM531" s="226">
        <f t="shared" si="4346"/>
        <v>0</v>
      </c>
      <c r="AN531" s="227">
        <f t="shared" si="4347"/>
        <v>0</v>
      </c>
      <c r="AO531" s="225">
        <f t="shared" si="4348"/>
        <v>0</v>
      </c>
      <c r="AP531" s="226">
        <f t="shared" si="4349"/>
        <v>0</v>
      </c>
      <c r="AQ531" s="227">
        <f t="shared" si="4350"/>
        <v>0</v>
      </c>
      <c r="AR531" s="225">
        <f t="shared" si="4274"/>
        <v>0</v>
      </c>
      <c r="AS531" s="136"/>
      <c r="AT531" s="131"/>
      <c r="AU531" s="69">
        <f t="shared" si="4432"/>
        <v>0</v>
      </c>
      <c r="AV531" s="162"/>
      <c r="AW531" s="130"/>
      <c r="AX531" s="18">
        <f t="shared" si="4433"/>
        <v>0</v>
      </c>
      <c r="AY531" s="136"/>
      <c r="AZ531" s="131"/>
      <c r="BA531" s="69">
        <f t="shared" si="4434"/>
        <v>0</v>
      </c>
      <c r="BB531" s="162"/>
      <c r="BC531" s="130"/>
      <c r="BD531" s="18">
        <f t="shared" si="4435"/>
        <v>0</v>
      </c>
      <c r="BE531" s="136"/>
      <c r="BF531" s="131"/>
      <c r="BG531" s="69">
        <f t="shared" si="4436"/>
        <v>0</v>
      </c>
      <c r="BH531" s="162"/>
      <c r="BI531" s="130"/>
      <c r="BJ531" s="18">
        <f t="shared" si="4437"/>
        <v>0</v>
      </c>
      <c r="BK531" s="136"/>
      <c r="BL531" s="131"/>
      <c r="BM531" s="69">
        <f t="shared" si="4438"/>
        <v>0</v>
      </c>
      <c r="BN531" s="162"/>
      <c r="BO531" s="130"/>
      <c r="BP531" s="18">
        <f t="shared" si="4439"/>
        <v>0</v>
      </c>
      <c r="BQ531" s="136"/>
      <c r="BR531" s="131"/>
      <c r="BS531" s="69">
        <f t="shared" si="4440"/>
        <v>0</v>
      </c>
      <c r="BT531" s="162"/>
      <c r="BU531" s="130"/>
      <c r="BV531" s="18">
        <f t="shared" si="4441"/>
        <v>0</v>
      </c>
      <c r="BW531" s="136"/>
      <c r="BX531" s="131"/>
      <c r="BY531" s="69">
        <f t="shared" si="4442"/>
        <v>0</v>
      </c>
      <c r="BZ531" s="162"/>
      <c r="CA531" s="130"/>
      <c r="CB531" s="18">
        <f t="shared" si="4443"/>
        <v>0</v>
      </c>
      <c r="CC531" s="136"/>
      <c r="CD531" s="131"/>
      <c r="CE531" s="69">
        <f t="shared" si="4444"/>
        <v>0</v>
      </c>
      <c r="CF531" s="162"/>
      <c r="CG531" s="130"/>
      <c r="CH531" s="18">
        <f t="shared" si="4445"/>
        <v>0</v>
      </c>
      <c r="CI531" s="136"/>
      <c r="CJ531" s="131"/>
      <c r="CK531" s="69">
        <f t="shared" si="4446"/>
        <v>0</v>
      </c>
      <c r="CL531" s="162"/>
      <c r="CM531" s="130"/>
      <c r="CN531" s="18">
        <f t="shared" si="4375"/>
        <v>0</v>
      </c>
      <c r="CO531" s="136"/>
      <c r="CP531" s="131"/>
      <c r="CQ531" s="69">
        <f t="shared" si="4447"/>
        <v>0</v>
      </c>
      <c r="CR531" s="162"/>
      <c r="CS531" s="130"/>
      <c r="CT531" s="18">
        <f t="shared" si="4377"/>
        <v>0</v>
      </c>
      <c r="CU531" s="136"/>
      <c r="CV531" s="131"/>
      <c r="CW531" s="69">
        <f t="shared" si="4448"/>
        <v>0</v>
      </c>
      <c r="CX531" s="162"/>
      <c r="CY531" s="130"/>
      <c r="CZ531" s="18">
        <f t="shared" si="4379"/>
        <v>0</v>
      </c>
      <c r="DA531" s="136"/>
      <c r="DB531" s="131"/>
      <c r="DC531" s="69">
        <f t="shared" si="4449"/>
        <v>0</v>
      </c>
      <c r="DD531" s="162"/>
      <c r="DE531" s="130"/>
      <c r="DF531" s="18">
        <f t="shared" si="4381"/>
        <v>0</v>
      </c>
      <c r="DG531" s="136"/>
      <c r="DH531" s="131"/>
      <c r="DI531" s="69">
        <f t="shared" si="4450"/>
        <v>0</v>
      </c>
      <c r="DJ531" s="162"/>
      <c r="DK531" s="130"/>
      <c r="DL531" s="18">
        <f t="shared" si="4451"/>
        <v>0</v>
      </c>
      <c r="DM531" s="136"/>
      <c r="DN531" s="131"/>
      <c r="DO531" s="69">
        <f t="shared" si="4452"/>
        <v>0</v>
      </c>
      <c r="DP531" s="162"/>
      <c r="DQ531" s="130"/>
      <c r="DR531" s="18">
        <f t="shared" si="4453"/>
        <v>0</v>
      </c>
      <c r="DS531" s="136"/>
      <c r="DT531" s="131"/>
      <c r="DU531" s="69">
        <f t="shared" si="4454"/>
        <v>0</v>
      </c>
      <c r="DV531" s="162"/>
      <c r="DW531" s="130"/>
      <c r="DX531" s="18">
        <f t="shared" si="4455"/>
        <v>0</v>
      </c>
      <c r="DY531" s="136"/>
      <c r="DZ531" s="131"/>
      <c r="EA531" s="69">
        <f t="shared" si="4456"/>
        <v>0</v>
      </c>
      <c r="EB531" s="162"/>
      <c r="EC531" s="130"/>
      <c r="ED531" s="18">
        <f t="shared" si="4457"/>
        <v>0</v>
      </c>
      <c r="EE531" s="136"/>
      <c r="EF531" s="131"/>
      <c r="EG531" s="69">
        <f t="shared" si="4458"/>
        <v>0</v>
      </c>
      <c r="EH531" s="162"/>
      <c r="EI531" s="130"/>
      <c r="EJ531" s="18">
        <f t="shared" si="4459"/>
        <v>0</v>
      </c>
      <c r="EK531" s="136"/>
      <c r="EL531" s="131"/>
      <c r="EM531" s="69">
        <f t="shared" si="4460"/>
        <v>0</v>
      </c>
      <c r="EN531" s="162"/>
      <c r="EO531" s="130"/>
      <c r="EP531" s="18">
        <f t="shared" si="4461"/>
        <v>0</v>
      </c>
      <c r="EQ531" s="136"/>
      <c r="ER531" s="131"/>
      <c r="ES531" s="69">
        <f t="shared" si="4462"/>
        <v>0</v>
      </c>
      <c r="ET531" s="162"/>
      <c r="EU531" s="130"/>
      <c r="EV531" s="18">
        <f t="shared" si="4463"/>
        <v>0</v>
      </c>
      <c r="EW531" s="136"/>
      <c r="EX531" s="131"/>
      <c r="EY531" s="69">
        <f t="shared" si="4464"/>
        <v>0</v>
      </c>
      <c r="EZ531" s="162"/>
      <c r="FA531" s="130"/>
      <c r="FB531" s="18">
        <f t="shared" si="4465"/>
        <v>0</v>
      </c>
      <c r="FC531" s="136"/>
      <c r="FD531" s="131"/>
      <c r="FE531" s="69">
        <f t="shared" si="4466"/>
        <v>0</v>
      </c>
      <c r="FF531" s="162"/>
      <c r="FG531" s="130"/>
      <c r="FH531" s="18">
        <f t="shared" si="4467"/>
        <v>0</v>
      </c>
      <c r="FI531" s="136"/>
      <c r="FJ531" s="131"/>
      <c r="FK531" s="69">
        <f t="shared" si="4468"/>
        <v>0</v>
      </c>
      <c r="FL531" s="162"/>
      <c r="FM531" s="130"/>
      <c r="FN531" s="18">
        <f t="shared" si="4469"/>
        <v>0</v>
      </c>
      <c r="FO531" s="136"/>
      <c r="FP531" s="131"/>
      <c r="FQ531" s="69">
        <f t="shared" si="4470"/>
        <v>0</v>
      </c>
      <c r="FR531" s="162"/>
      <c r="FS531" s="130"/>
      <c r="FT531" s="18">
        <f t="shared" si="4471"/>
        <v>0</v>
      </c>
      <c r="FU531" s="136"/>
      <c r="FV531" s="131"/>
      <c r="FW531" s="69">
        <f t="shared" si="4472"/>
        <v>0</v>
      </c>
      <c r="FX531" s="162"/>
      <c r="FY531" s="130"/>
      <c r="FZ531" s="18">
        <f t="shared" si="4473"/>
        <v>0</v>
      </c>
      <c r="GA531" s="136"/>
      <c r="GB531" s="131"/>
      <c r="GC531" s="69">
        <f t="shared" si="4474"/>
        <v>0</v>
      </c>
      <c r="GD531" s="162"/>
      <c r="GE531" s="130"/>
      <c r="GF531" s="18">
        <f t="shared" si="4475"/>
        <v>0</v>
      </c>
      <c r="GG531" s="136"/>
      <c r="GH531" s="131"/>
      <c r="GI531" s="69">
        <f t="shared" si="4476"/>
        <v>0</v>
      </c>
      <c r="GJ531" s="162"/>
      <c r="GK531" s="130"/>
      <c r="GL531" s="18">
        <f t="shared" si="4477"/>
        <v>0</v>
      </c>
      <c r="GM531" s="136"/>
      <c r="GN531" s="131"/>
      <c r="GO531" s="69">
        <f t="shared" si="4478"/>
        <v>0</v>
      </c>
      <c r="GP531" s="162"/>
      <c r="GQ531" s="130"/>
      <c r="GR531" s="18">
        <f t="shared" si="4479"/>
        <v>0</v>
      </c>
      <c r="GS531" s="136"/>
      <c r="GT531" s="131"/>
      <c r="GU531" s="69">
        <f t="shared" si="4480"/>
        <v>0</v>
      </c>
      <c r="GV531" s="162"/>
      <c r="GW531" s="130"/>
      <c r="GX531" s="18">
        <f t="shared" si="4481"/>
        <v>0</v>
      </c>
      <c r="GY531" s="136"/>
      <c r="GZ531" s="131"/>
      <c r="HA531" s="69">
        <f t="shared" si="4482"/>
        <v>0</v>
      </c>
      <c r="HB531" s="162"/>
      <c r="HC531" s="130"/>
      <c r="HD531" s="18">
        <f t="shared" si="4483"/>
        <v>0</v>
      </c>
      <c r="HE531" s="136"/>
      <c r="HF531" s="131"/>
      <c r="HG531" s="69">
        <f t="shared" si="4484"/>
        <v>0</v>
      </c>
      <c r="HH531" s="162"/>
      <c r="HI531" s="130"/>
      <c r="HJ531" s="18">
        <f t="shared" si="4485"/>
        <v>0</v>
      </c>
      <c r="HK531" s="136"/>
      <c r="HL531" s="131"/>
      <c r="HM531" s="69">
        <f t="shared" si="4486"/>
        <v>0</v>
      </c>
      <c r="HN531" s="162"/>
      <c r="HO531" s="130"/>
      <c r="HP531" s="18">
        <f t="shared" si="4487"/>
        <v>0</v>
      </c>
      <c r="HQ531" s="136"/>
      <c r="HR531" s="131"/>
      <c r="HS531" s="69">
        <f t="shared" si="4488"/>
        <v>0</v>
      </c>
      <c r="HT531" s="162"/>
      <c r="HU531" s="130"/>
      <c r="HV531" s="18">
        <f t="shared" si="4489"/>
        <v>0</v>
      </c>
      <c r="HW531" s="17"/>
      <c r="HX531" s="85"/>
      <c r="HY531" s="85"/>
      <c r="HZ531" s="2" t="str">
        <f t="shared" si="3850"/>
        <v>СКРЫТЬ</v>
      </c>
    </row>
    <row r="532" spans="1:234" hidden="1" x14ac:dyDescent="0.2">
      <c r="A532" s="1" t="e">
        <f>$K$2&amp;#REF!&amp;$K$509&amp;$K$510&amp;K532</f>
        <v>#REF!</v>
      </c>
      <c r="B532" s="16" t="e">
        <f>IF(#REF!=0,"Скрыть","")</f>
        <v>#REF!</v>
      </c>
      <c r="C532" s="15" t="e">
        <f>IF(AND(#REF!&gt;85%,#REF!&gt;85%),"скрыть","")</f>
        <v>#REF!</v>
      </c>
      <c r="D532" s="14" t="s">
        <v>2</v>
      </c>
      <c r="E532" s="14" t="s">
        <v>1</v>
      </c>
      <c r="F532" s="14" t="s">
        <v>19</v>
      </c>
      <c r="G532" s="13" t="str">
        <f t="shared" si="4490"/>
        <v>3BDFBC50-5FD0-44D2-8F2C-8100642B19E7AD7080C4-C9B6-449E-9125-F1114C245768D603D8CE-85DA-471A-AE30-4C83BD1476C8Устройство жесткого основания, м3</v>
      </c>
      <c r="H532" s="13"/>
      <c r="I532" s="42">
        <v>521</v>
      </c>
      <c r="J532" s="102">
        <f>SUBTOTAL(103,I$12:I532)*1</f>
        <v>106</v>
      </c>
      <c r="K532" s="108" t="s">
        <v>7</v>
      </c>
      <c r="L532" s="17" t="s">
        <v>66</v>
      </c>
      <c r="M532" s="267">
        <v>43725</v>
      </c>
      <c r="N532" s="255">
        <v>44124</v>
      </c>
      <c r="O532" s="118">
        <v>44124</v>
      </c>
      <c r="P532" s="162">
        <v>3890</v>
      </c>
      <c r="Q532" s="163">
        <v>3866</v>
      </c>
      <c r="R532" s="163">
        <v>3866</v>
      </c>
      <c r="S532" s="92">
        <f t="shared" ca="1" si="4422"/>
        <v>3866</v>
      </c>
      <c r="T532" s="92">
        <f t="shared" si="4423"/>
        <v>3866</v>
      </c>
      <c r="U532" s="91">
        <f t="shared" ca="1" si="4424"/>
        <v>0</v>
      </c>
      <c r="V532" s="91">
        <f t="shared" si="4425"/>
        <v>24</v>
      </c>
      <c r="W532" s="120">
        <f t="shared" si="4426"/>
        <v>0.99383033419023137</v>
      </c>
      <c r="X532" s="178"/>
      <c r="Y532" s="128">
        <f t="shared" si="4427"/>
        <v>0</v>
      </c>
      <c r="Z532" s="179">
        <f t="shared" ca="1" si="4428"/>
        <v>0</v>
      </c>
      <c r="AA532" s="127">
        <f t="shared" si="4429"/>
        <v>0</v>
      </c>
      <c r="AB532" s="67" t="str">
        <f t="shared" ca="1" si="4430"/>
        <v/>
      </c>
      <c r="AC532" s="69">
        <f t="shared" ca="1" si="4431"/>
        <v>0</v>
      </c>
      <c r="AD532" s="226">
        <f t="shared" si="4337"/>
        <v>0</v>
      </c>
      <c r="AE532" s="227">
        <f t="shared" si="4338"/>
        <v>0</v>
      </c>
      <c r="AF532" s="225">
        <f t="shared" si="4339"/>
        <v>0</v>
      </c>
      <c r="AG532" s="226">
        <f t="shared" si="4340"/>
        <v>0</v>
      </c>
      <c r="AH532" s="227">
        <f t="shared" si="4341"/>
        <v>0</v>
      </c>
      <c r="AI532" s="225">
        <f t="shared" si="4342"/>
        <v>0</v>
      </c>
      <c r="AJ532" s="226">
        <f t="shared" si="4343"/>
        <v>0</v>
      </c>
      <c r="AK532" s="227">
        <f t="shared" si="4344"/>
        <v>0</v>
      </c>
      <c r="AL532" s="225">
        <f t="shared" si="4345"/>
        <v>0</v>
      </c>
      <c r="AM532" s="226">
        <f t="shared" si="4346"/>
        <v>0</v>
      </c>
      <c r="AN532" s="227">
        <f t="shared" si="4347"/>
        <v>0</v>
      </c>
      <c r="AO532" s="225">
        <f t="shared" si="4348"/>
        <v>0</v>
      </c>
      <c r="AP532" s="226">
        <f t="shared" si="4349"/>
        <v>0</v>
      </c>
      <c r="AQ532" s="227">
        <f t="shared" si="4350"/>
        <v>0</v>
      </c>
      <c r="AR532" s="225">
        <f t="shared" si="4274"/>
        <v>0</v>
      </c>
      <c r="AS532" s="136"/>
      <c r="AT532" s="131"/>
      <c r="AU532" s="69">
        <f t="shared" si="4432"/>
        <v>0</v>
      </c>
      <c r="AV532" s="162"/>
      <c r="AW532" s="130"/>
      <c r="AX532" s="18">
        <f t="shared" si="4433"/>
        <v>0</v>
      </c>
      <c r="AY532" s="136"/>
      <c r="AZ532" s="131"/>
      <c r="BA532" s="69">
        <f t="shared" si="4434"/>
        <v>0</v>
      </c>
      <c r="BB532" s="162"/>
      <c r="BC532" s="130"/>
      <c r="BD532" s="18">
        <f t="shared" si="4435"/>
        <v>0</v>
      </c>
      <c r="BE532" s="136"/>
      <c r="BF532" s="131"/>
      <c r="BG532" s="69">
        <f t="shared" si="4436"/>
        <v>0</v>
      </c>
      <c r="BH532" s="162"/>
      <c r="BI532" s="130"/>
      <c r="BJ532" s="18">
        <f t="shared" si="4437"/>
        <v>0</v>
      </c>
      <c r="BK532" s="136"/>
      <c r="BL532" s="131"/>
      <c r="BM532" s="69">
        <f t="shared" si="4438"/>
        <v>0</v>
      </c>
      <c r="BN532" s="162"/>
      <c r="BO532" s="130"/>
      <c r="BP532" s="18">
        <f t="shared" si="4439"/>
        <v>0</v>
      </c>
      <c r="BQ532" s="136"/>
      <c r="BR532" s="131"/>
      <c r="BS532" s="69">
        <f t="shared" si="4440"/>
        <v>0</v>
      </c>
      <c r="BT532" s="162"/>
      <c r="BU532" s="130"/>
      <c r="BV532" s="18">
        <f t="shared" si="4441"/>
        <v>0</v>
      </c>
      <c r="BW532" s="136"/>
      <c r="BX532" s="131"/>
      <c r="BY532" s="69">
        <f t="shared" si="4442"/>
        <v>0</v>
      </c>
      <c r="BZ532" s="162"/>
      <c r="CA532" s="130"/>
      <c r="CB532" s="18">
        <f t="shared" si="4443"/>
        <v>0</v>
      </c>
      <c r="CC532" s="136"/>
      <c r="CD532" s="131"/>
      <c r="CE532" s="69">
        <f t="shared" si="4444"/>
        <v>0</v>
      </c>
      <c r="CF532" s="162"/>
      <c r="CG532" s="130"/>
      <c r="CH532" s="18">
        <f t="shared" si="4445"/>
        <v>0</v>
      </c>
      <c r="CI532" s="136"/>
      <c r="CJ532" s="131"/>
      <c r="CK532" s="69">
        <f t="shared" si="4446"/>
        <v>0</v>
      </c>
      <c r="CL532" s="162"/>
      <c r="CM532" s="130"/>
      <c r="CN532" s="18">
        <f t="shared" si="4375"/>
        <v>0</v>
      </c>
      <c r="CO532" s="136"/>
      <c r="CP532" s="131"/>
      <c r="CQ532" s="69">
        <f t="shared" si="4447"/>
        <v>0</v>
      </c>
      <c r="CR532" s="162"/>
      <c r="CS532" s="130"/>
      <c r="CT532" s="18">
        <f t="shared" si="4377"/>
        <v>0</v>
      </c>
      <c r="CU532" s="136"/>
      <c r="CV532" s="131"/>
      <c r="CW532" s="69">
        <f t="shared" si="4448"/>
        <v>0</v>
      </c>
      <c r="CX532" s="162"/>
      <c r="CY532" s="130"/>
      <c r="CZ532" s="18">
        <f t="shared" si="4379"/>
        <v>0</v>
      </c>
      <c r="DA532" s="136"/>
      <c r="DB532" s="131"/>
      <c r="DC532" s="69">
        <f t="shared" si="4449"/>
        <v>0</v>
      </c>
      <c r="DD532" s="162"/>
      <c r="DE532" s="130"/>
      <c r="DF532" s="18">
        <f t="shared" si="4381"/>
        <v>0</v>
      </c>
      <c r="DG532" s="136"/>
      <c r="DH532" s="131"/>
      <c r="DI532" s="69">
        <f t="shared" si="4450"/>
        <v>0</v>
      </c>
      <c r="DJ532" s="162"/>
      <c r="DK532" s="130"/>
      <c r="DL532" s="18">
        <f t="shared" si="4451"/>
        <v>0</v>
      </c>
      <c r="DM532" s="136"/>
      <c r="DN532" s="131"/>
      <c r="DO532" s="69">
        <f t="shared" si="4452"/>
        <v>0</v>
      </c>
      <c r="DP532" s="162"/>
      <c r="DQ532" s="130"/>
      <c r="DR532" s="18">
        <f t="shared" si="4453"/>
        <v>0</v>
      </c>
      <c r="DS532" s="136"/>
      <c r="DT532" s="131"/>
      <c r="DU532" s="69">
        <f t="shared" si="4454"/>
        <v>0</v>
      </c>
      <c r="DV532" s="162"/>
      <c r="DW532" s="130"/>
      <c r="DX532" s="18">
        <f t="shared" si="4455"/>
        <v>0</v>
      </c>
      <c r="DY532" s="136"/>
      <c r="DZ532" s="131"/>
      <c r="EA532" s="69">
        <f t="shared" si="4456"/>
        <v>0</v>
      </c>
      <c r="EB532" s="162"/>
      <c r="EC532" s="130"/>
      <c r="ED532" s="18">
        <f t="shared" si="4457"/>
        <v>0</v>
      </c>
      <c r="EE532" s="136"/>
      <c r="EF532" s="131"/>
      <c r="EG532" s="69">
        <f t="shared" si="4458"/>
        <v>0</v>
      </c>
      <c r="EH532" s="162"/>
      <c r="EI532" s="130"/>
      <c r="EJ532" s="18">
        <f t="shared" si="4459"/>
        <v>0</v>
      </c>
      <c r="EK532" s="136"/>
      <c r="EL532" s="131"/>
      <c r="EM532" s="69">
        <f t="shared" si="4460"/>
        <v>0</v>
      </c>
      <c r="EN532" s="162"/>
      <c r="EO532" s="130"/>
      <c r="EP532" s="18">
        <f t="shared" si="4461"/>
        <v>0</v>
      </c>
      <c r="EQ532" s="136"/>
      <c r="ER532" s="131"/>
      <c r="ES532" s="69">
        <f t="shared" si="4462"/>
        <v>0</v>
      </c>
      <c r="ET532" s="162"/>
      <c r="EU532" s="130"/>
      <c r="EV532" s="18">
        <f t="shared" si="4463"/>
        <v>0</v>
      </c>
      <c r="EW532" s="136"/>
      <c r="EX532" s="131"/>
      <c r="EY532" s="69">
        <f t="shared" si="4464"/>
        <v>0</v>
      </c>
      <c r="EZ532" s="162"/>
      <c r="FA532" s="130"/>
      <c r="FB532" s="18">
        <f t="shared" si="4465"/>
        <v>0</v>
      </c>
      <c r="FC532" s="136"/>
      <c r="FD532" s="131"/>
      <c r="FE532" s="69">
        <f t="shared" si="4466"/>
        <v>0</v>
      </c>
      <c r="FF532" s="162"/>
      <c r="FG532" s="130"/>
      <c r="FH532" s="18">
        <f t="shared" si="4467"/>
        <v>0</v>
      </c>
      <c r="FI532" s="136"/>
      <c r="FJ532" s="131"/>
      <c r="FK532" s="69">
        <f t="shared" si="4468"/>
        <v>0</v>
      </c>
      <c r="FL532" s="162"/>
      <c r="FM532" s="130"/>
      <c r="FN532" s="18">
        <f t="shared" si="4469"/>
        <v>0</v>
      </c>
      <c r="FO532" s="136"/>
      <c r="FP532" s="131"/>
      <c r="FQ532" s="69">
        <f t="shared" si="4470"/>
        <v>0</v>
      </c>
      <c r="FR532" s="162"/>
      <c r="FS532" s="130"/>
      <c r="FT532" s="18">
        <f t="shared" si="4471"/>
        <v>0</v>
      </c>
      <c r="FU532" s="136"/>
      <c r="FV532" s="131"/>
      <c r="FW532" s="69">
        <f t="shared" si="4472"/>
        <v>0</v>
      </c>
      <c r="FX532" s="162"/>
      <c r="FY532" s="130"/>
      <c r="FZ532" s="18">
        <f t="shared" si="4473"/>
        <v>0</v>
      </c>
      <c r="GA532" s="136"/>
      <c r="GB532" s="131"/>
      <c r="GC532" s="69">
        <f t="shared" si="4474"/>
        <v>0</v>
      </c>
      <c r="GD532" s="162"/>
      <c r="GE532" s="130"/>
      <c r="GF532" s="18">
        <f t="shared" si="4475"/>
        <v>0</v>
      </c>
      <c r="GG532" s="136"/>
      <c r="GH532" s="131"/>
      <c r="GI532" s="69">
        <f t="shared" si="4476"/>
        <v>0</v>
      </c>
      <c r="GJ532" s="162"/>
      <c r="GK532" s="130"/>
      <c r="GL532" s="18">
        <f t="shared" si="4477"/>
        <v>0</v>
      </c>
      <c r="GM532" s="136"/>
      <c r="GN532" s="131"/>
      <c r="GO532" s="69">
        <f t="shared" si="4478"/>
        <v>0</v>
      </c>
      <c r="GP532" s="162"/>
      <c r="GQ532" s="130"/>
      <c r="GR532" s="18">
        <f t="shared" si="4479"/>
        <v>0</v>
      </c>
      <c r="GS532" s="136"/>
      <c r="GT532" s="131"/>
      <c r="GU532" s="69">
        <f t="shared" si="4480"/>
        <v>0</v>
      </c>
      <c r="GV532" s="162"/>
      <c r="GW532" s="130"/>
      <c r="GX532" s="18">
        <f t="shared" si="4481"/>
        <v>0</v>
      </c>
      <c r="GY532" s="136"/>
      <c r="GZ532" s="131"/>
      <c r="HA532" s="69">
        <f t="shared" si="4482"/>
        <v>0</v>
      </c>
      <c r="HB532" s="162"/>
      <c r="HC532" s="130"/>
      <c r="HD532" s="18">
        <f t="shared" si="4483"/>
        <v>0</v>
      </c>
      <c r="HE532" s="136"/>
      <c r="HF532" s="131"/>
      <c r="HG532" s="69">
        <f t="shared" si="4484"/>
        <v>0</v>
      </c>
      <c r="HH532" s="162"/>
      <c r="HI532" s="130"/>
      <c r="HJ532" s="18">
        <f t="shared" si="4485"/>
        <v>0</v>
      </c>
      <c r="HK532" s="136"/>
      <c r="HL532" s="131"/>
      <c r="HM532" s="69">
        <f t="shared" si="4486"/>
        <v>0</v>
      </c>
      <c r="HN532" s="162"/>
      <c r="HO532" s="130"/>
      <c r="HP532" s="18">
        <f t="shared" si="4487"/>
        <v>0</v>
      </c>
      <c r="HQ532" s="136"/>
      <c r="HR532" s="131"/>
      <c r="HS532" s="69">
        <f t="shared" si="4488"/>
        <v>0</v>
      </c>
      <c r="HT532" s="162"/>
      <c r="HU532" s="130"/>
      <c r="HV532" s="18">
        <f t="shared" si="4489"/>
        <v>0</v>
      </c>
      <c r="HW532" s="17"/>
      <c r="HX532" s="85"/>
      <c r="HY532" s="85"/>
      <c r="HZ532" s="2" t="str">
        <f t="shared" si="3850"/>
        <v>СКРЫТЬ</v>
      </c>
    </row>
    <row r="533" spans="1:234" hidden="1" x14ac:dyDescent="0.2">
      <c r="A533" s="1" t="e">
        <f>$K$2&amp;#REF!&amp;$K$509&amp;$K$510&amp;K533</f>
        <v>#REF!</v>
      </c>
      <c r="B533" s="16" t="e">
        <f>IF(#REF!=0,"Скрыть","")</f>
        <v>#REF!</v>
      </c>
      <c r="C533" s="15" t="e">
        <f>IF(AND(#REF!&gt;85%,#REF!&gt;85%),"скрыть","")</f>
        <v>#REF!</v>
      </c>
      <c r="D533" s="14" t="s">
        <v>2</v>
      </c>
      <c r="E533" s="14" t="s">
        <v>1</v>
      </c>
      <c r="F533" s="14" t="s">
        <v>19</v>
      </c>
      <c r="G533" s="13" t="str">
        <f t="shared" si="4490"/>
        <v>3BDFBC50-5FD0-44D2-8F2C-8100642B19E7AD7080C4-C9B6-449E-9125-F1114C245768D603D8CE-85DA-471A-AE30-4C83BD1476C8Устройство ВСП (путевой бетон), п.м.</v>
      </c>
      <c r="H533" s="13"/>
      <c r="I533" s="42">
        <v>522</v>
      </c>
      <c r="J533" s="102">
        <f>SUBTOTAL(103,I$12:I533)*1</f>
        <v>106</v>
      </c>
      <c r="K533" s="108" t="s">
        <v>8</v>
      </c>
      <c r="L533" s="17" t="s">
        <v>66</v>
      </c>
      <c r="M533" s="267">
        <v>43770</v>
      </c>
      <c r="N533" s="255">
        <v>44226</v>
      </c>
      <c r="O533" s="118">
        <v>44226</v>
      </c>
      <c r="P533" s="162">
        <v>4050</v>
      </c>
      <c r="Q533" s="163">
        <v>3660.8419354838711</v>
      </c>
      <c r="R533" s="163">
        <v>3557.1000000000004</v>
      </c>
      <c r="S533" s="92">
        <f t="shared" ca="1" si="4422"/>
        <v>3660.8419354838711</v>
      </c>
      <c r="T533" s="92">
        <f t="shared" si="4423"/>
        <v>3557.1000000000004</v>
      </c>
      <c r="U533" s="91">
        <f t="shared" ca="1" si="4424"/>
        <v>-103.74193548387075</v>
      </c>
      <c r="V533" s="91">
        <f t="shared" si="4425"/>
        <v>492.89999999999964</v>
      </c>
      <c r="W533" s="120">
        <f t="shared" si="4426"/>
        <v>0.87829629629629635</v>
      </c>
      <c r="X533" s="178"/>
      <c r="Y533" s="128">
        <f t="shared" si="4427"/>
        <v>0</v>
      </c>
      <c r="Z533" s="179">
        <f t="shared" ca="1" si="4428"/>
        <v>0</v>
      </c>
      <c r="AA533" s="127">
        <f t="shared" si="4429"/>
        <v>0</v>
      </c>
      <c r="AB533" s="67" t="str">
        <f t="shared" ca="1" si="4430"/>
        <v/>
      </c>
      <c r="AC533" s="69">
        <f t="shared" ca="1" si="4431"/>
        <v>0</v>
      </c>
      <c r="AD533" s="226">
        <f t="shared" si="4337"/>
        <v>0</v>
      </c>
      <c r="AE533" s="227">
        <f t="shared" si="4338"/>
        <v>0</v>
      </c>
      <c r="AF533" s="225">
        <f t="shared" si="4339"/>
        <v>0</v>
      </c>
      <c r="AG533" s="226">
        <f t="shared" si="4340"/>
        <v>0</v>
      </c>
      <c r="AH533" s="227">
        <f t="shared" si="4341"/>
        <v>0</v>
      </c>
      <c r="AI533" s="225">
        <f t="shared" si="4342"/>
        <v>0</v>
      </c>
      <c r="AJ533" s="226">
        <f t="shared" si="4343"/>
        <v>0</v>
      </c>
      <c r="AK533" s="227">
        <f t="shared" si="4344"/>
        <v>0</v>
      </c>
      <c r="AL533" s="225">
        <f t="shared" si="4345"/>
        <v>0</v>
      </c>
      <c r="AM533" s="226">
        <f t="shared" si="4346"/>
        <v>0</v>
      </c>
      <c r="AN533" s="227">
        <f t="shared" si="4347"/>
        <v>0</v>
      </c>
      <c r="AO533" s="225">
        <f t="shared" si="4348"/>
        <v>0</v>
      </c>
      <c r="AP533" s="226">
        <f t="shared" si="4349"/>
        <v>0</v>
      </c>
      <c r="AQ533" s="227">
        <f t="shared" si="4350"/>
        <v>0</v>
      </c>
      <c r="AR533" s="225">
        <f t="shared" si="4274"/>
        <v>0</v>
      </c>
      <c r="AS533" s="136"/>
      <c r="AT533" s="131"/>
      <c r="AU533" s="69">
        <f t="shared" si="4432"/>
        <v>0</v>
      </c>
      <c r="AV533" s="162"/>
      <c r="AW533" s="130"/>
      <c r="AX533" s="18">
        <f t="shared" si="4433"/>
        <v>0</v>
      </c>
      <c r="AY533" s="136"/>
      <c r="AZ533" s="131"/>
      <c r="BA533" s="69">
        <f t="shared" si="4434"/>
        <v>0</v>
      </c>
      <c r="BB533" s="162"/>
      <c r="BC533" s="130"/>
      <c r="BD533" s="18">
        <f t="shared" si="4435"/>
        <v>0</v>
      </c>
      <c r="BE533" s="136"/>
      <c r="BF533" s="131"/>
      <c r="BG533" s="69">
        <f t="shared" si="4436"/>
        <v>0</v>
      </c>
      <c r="BH533" s="162"/>
      <c r="BI533" s="130"/>
      <c r="BJ533" s="18">
        <f t="shared" si="4437"/>
        <v>0</v>
      </c>
      <c r="BK533" s="136"/>
      <c r="BL533" s="131"/>
      <c r="BM533" s="69">
        <f t="shared" si="4438"/>
        <v>0</v>
      </c>
      <c r="BN533" s="162"/>
      <c r="BO533" s="130"/>
      <c r="BP533" s="18">
        <f t="shared" si="4439"/>
        <v>0</v>
      </c>
      <c r="BQ533" s="136"/>
      <c r="BR533" s="131"/>
      <c r="BS533" s="69">
        <f t="shared" si="4440"/>
        <v>0</v>
      </c>
      <c r="BT533" s="162"/>
      <c r="BU533" s="130"/>
      <c r="BV533" s="18">
        <f t="shared" si="4441"/>
        <v>0</v>
      </c>
      <c r="BW533" s="136"/>
      <c r="BX533" s="131"/>
      <c r="BY533" s="69">
        <f t="shared" si="4442"/>
        <v>0</v>
      </c>
      <c r="BZ533" s="162"/>
      <c r="CA533" s="130"/>
      <c r="CB533" s="18">
        <f t="shared" si="4443"/>
        <v>0</v>
      </c>
      <c r="CC533" s="136"/>
      <c r="CD533" s="131"/>
      <c r="CE533" s="69">
        <f t="shared" si="4444"/>
        <v>0</v>
      </c>
      <c r="CF533" s="162"/>
      <c r="CG533" s="130"/>
      <c r="CH533" s="18">
        <f t="shared" si="4445"/>
        <v>0</v>
      </c>
      <c r="CI533" s="136"/>
      <c r="CJ533" s="131"/>
      <c r="CK533" s="69">
        <f t="shared" si="4446"/>
        <v>0</v>
      </c>
      <c r="CL533" s="162"/>
      <c r="CM533" s="130"/>
      <c r="CN533" s="18">
        <f t="shared" si="4375"/>
        <v>0</v>
      </c>
      <c r="CO533" s="136"/>
      <c r="CP533" s="131"/>
      <c r="CQ533" s="69">
        <f t="shared" si="4447"/>
        <v>0</v>
      </c>
      <c r="CR533" s="162"/>
      <c r="CS533" s="130"/>
      <c r="CT533" s="18">
        <f t="shared" si="4377"/>
        <v>0</v>
      </c>
      <c r="CU533" s="136"/>
      <c r="CV533" s="131"/>
      <c r="CW533" s="69">
        <f t="shared" si="4448"/>
        <v>0</v>
      </c>
      <c r="CX533" s="162"/>
      <c r="CY533" s="130"/>
      <c r="CZ533" s="18">
        <f t="shared" si="4379"/>
        <v>0</v>
      </c>
      <c r="DA533" s="136"/>
      <c r="DB533" s="131"/>
      <c r="DC533" s="69">
        <f t="shared" si="4449"/>
        <v>0</v>
      </c>
      <c r="DD533" s="162"/>
      <c r="DE533" s="130"/>
      <c r="DF533" s="18">
        <f t="shared" si="4381"/>
        <v>0</v>
      </c>
      <c r="DG533" s="136"/>
      <c r="DH533" s="131"/>
      <c r="DI533" s="69">
        <f t="shared" si="4450"/>
        <v>0</v>
      </c>
      <c r="DJ533" s="162"/>
      <c r="DK533" s="130"/>
      <c r="DL533" s="18">
        <f t="shared" si="4451"/>
        <v>0</v>
      </c>
      <c r="DM533" s="136"/>
      <c r="DN533" s="131"/>
      <c r="DO533" s="69">
        <f t="shared" si="4452"/>
        <v>0</v>
      </c>
      <c r="DP533" s="162"/>
      <c r="DQ533" s="130"/>
      <c r="DR533" s="18">
        <f t="shared" si="4453"/>
        <v>0</v>
      </c>
      <c r="DS533" s="136"/>
      <c r="DT533" s="131"/>
      <c r="DU533" s="69">
        <f t="shared" si="4454"/>
        <v>0</v>
      </c>
      <c r="DV533" s="162"/>
      <c r="DW533" s="130"/>
      <c r="DX533" s="18">
        <f t="shared" si="4455"/>
        <v>0</v>
      </c>
      <c r="DY533" s="136"/>
      <c r="DZ533" s="131"/>
      <c r="EA533" s="69">
        <f t="shared" si="4456"/>
        <v>0</v>
      </c>
      <c r="EB533" s="162"/>
      <c r="EC533" s="130"/>
      <c r="ED533" s="18">
        <f t="shared" si="4457"/>
        <v>0</v>
      </c>
      <c r="EE533" s="136"/>
      <c r="EF533" s="131"/>
      <c r="EG533" s="69">
        <f t="shared" si="4458"/>
        <v>0</v>
      </c>
      <c r="EH533" s="162"/>
      <c r="EI533" s="130"/>
      <c r="EJ533" s="18">
        <f t="shared" si="4459"/>
        <v>0</v>
      </c>
      <c r="EK533" s="136"/>
      <c r="EL533" s="131"/>
      <c r="EM533" s="69">
        <f t="shared" si="4460"/>
        <v>0</v>
      </c>
      <c r="EN533" s="162"/>
      <c r="EO533" s="130"/>
      <c r="EP533" s="18">
        <f t="shared" si="4461"/>
        <v>0</v>
      </c>
      <c r="EQ533" s="136"/>
      <c r="ER533" s="131"/>
      <c r="ES533" s="69">
        <f t="shared" si="4462"/>
        <v>0</v>
      </c>
      <c r="ET533" s="162"/>
      <c r="EU533" s="130"/>
      <c r="EV533" s="18">
        <f t="shared" si="4463"/>
        <v>0</v>
      </c>
      <c r="EW533" s="136"/>
      <c r="EX533" s="131"/>
      <c r="EY533" s="69">
        <f t="shared" si="4464"/>
        <v>0</v>
      </c>
      <c r="EZ533" s="162"/>
      <c r="FA533" s="130"/>
      <c r="FB533" s="18">
        <f t="shared" si="4465"/>
        <v>0</v>
      </c>
      <c r="FC533" s="136"/>
      <c r="FD533" s="131"/>
      <c r="FE533" s="69">
        <f t="shared" si="4466"/>
        <v>0</v>
      </c>
      <c r="FF533" s="162"/>
      <c r="FG533" s="130"/>
      <c r="FH533" s="18">
        <f t="shared" si="4467"/>
        <v>0</v>
      </c>
      <c r="FI533" s="136"/>
      <c r="FJ533" s="131"/>
      <c r="FK533" s="69">
        <f t="shared" si="4468"/>
        <v>0</v>
      </c>
      <c r="FL533" s="162"/>
      <c r="FM533" s="130"/>
      <c r="FN533" s="18">
        <f t="shared" si="4469"/>
        <v>0</v>
      </c>
      <c r="FO533" s="136"/>
      <c r="FP533" s="131"/>
      <c r="FQ533" s="69">
        <f t="shared" si="4470"/>
        <v>0</v>
      </c>
      <c r="FR533" s="162"/>
      <c r="FS533" s="130"/>
      <c r="FT533" s="18">
        <f t="shared" si="4471"/>
        <v>0</v>
      </c>
      <c r="FU533" s="136"/>
      <c r="FV533" s="131"/>
      <c r="FW533" s="69">
        <f t="shared" si="4472"/>
        <v>0</v>
      </c>
      <c r="FX533" s="162"/>
      <c r="FY533" s="130"/>
      <c r="FZ533" s="18">
        <f t="shared" si="4473"/>
        <v>0</v>
      </c>
      <c r="GA533" s="136"/>
      <c r="GB533" s="131"/>
      <c r="GC533" s="69">
        <f t="shared" si="4474"/>
        <v>0</v>
      </c>
      <c r="GD533" s="162"/>
      <c r="GE533" s="130"/>
      <c r="GF533" s="18">
        <f t="shared" si="4475"/>
        <v>0</v>
      </c>
      <c r="GG533" s="136"/>
      <c r="GH533" s="131"/>
      <c r="GI533" s="69">
        <f t="shared" si="4476"/>
        <v>0</v>
      </c>
      <c r="GJ533" s="162"/>
      <c r="GK533" s="130"/>
      <c r="GL533" s="18">
        <f t="shared" si="4477"/>
        <v>0</v>
      </c>
      <c r="GM533" s="136"/>
      <c r="GN533" s="131"/>
      <c r="GO533" s="69">
        <f t="shared" si="4478"/>
        <v>0</v>
      </c>
      <c r="GP533" s="162"/>
      <c r="GQ533" s="130"/>
      <c r="GR533" s="18">
        <f t="shared" si="4479"/>
        <v>0</v>
      </c>
      <c r="GS533" s="136"/>
      <c r="GT533" s="131"/>
      <c r="GU533" s="69">
        <f t="shared" si="4480"/>
        <v>0</v>
      </c>
      <c r="GV533" s="162"/>
      <c r="GW533" s="130"/>
      <c r="GX533" s="18">
        <f t="shared" si="4481"/>
        <v>0</v>
      </c>
      <c r="GY533" s="136"/>
      <c r="GZ533" s="131"/>
      <c r="HA533" s="69">
        <f t="shared" si="4482"/>
        <v>0</v>
      </c>
      <c r="HB533" s="162"/>
      <c r="HC533" s="130"/>
      <c r="HD533" s="18">
        <f t="shared" si="4483"/>
        <v>0</v>
      </c>
      <c r="HE533" s="136"/>
      <c r="HF533" s="131"/>
      <c r="HG533" s="69">
        <f t="shared" si="4484"/>
        <v>0</v>
      </c>
      <c r="HH533" s="162"/>
      <c r="HI533" s="130"/>
      <c r="HJ533" s="18">
        <f t="shared" si="4485"/>
        <v>0</v>
      </c>
      <c r="HK533" s="136"/>
      <c r="HL533" s="131"/>
      <c r="HM533" s="69">
        <f t="shared" si="4486"/>
        <v>0</v>
      </c>
      <c r="HN533" s="162"/>
      <c r="HO533" s="130"/>
      <c r="HP533" s="18">
        <f t="shared" si="4487"/>
        <v>0</v>
      </c>
      <c r="HQ533" s="136"/>
      <c r="HR533" s="131"/>
      <c r="HS533" s="69">
        <f t="shared" si="4488"/>
        <v>0</v>
      </c>
      <c r="HT533" s="162"/>
      <c r="HU533" s="130"/>
      <c r="HV533" s="18">
        <f t="shared" si="4489"/>
        <v>0</v>
      </c>
      <c r="HW533" s="17"/>
      <c r="HX533" s="85"/>
      <c r="HY533" s="85"/>
      <c r="HZ533" s="2" t="str">
        <f t="shared" si="3850"/>
        <v>СКРЫТЬ</v>
      </c>
    </row>
    <row r="534" spans="1:234" hidden="1" x14ac:dyDescent="0.2">
      <c r="A534" s="1" t="e">
        <f>$K$2&amp;#REF!&amp;$K$509&amp;$K$510&amp;K534</f>
        <v>#REF!</v>
      </c>
      <c r="B534" s="16" t="e">
        <f>IF(#REF!=0,"Скрыть","")</f>
        <v>#REF!</v>
      </c>
      <c r="C534" s="15" t="e">
        <f>IF(AND(#REF!&gt;85%,#REF!&gt;85%),"скрыть","")</f>
        <v>#REF!</v>
      </c>
      <c r="D534" s="243" t="s">
        <v>2</v>
      </c>
      <c r="E534" s="243" t="s">
        <v>1</v>
      </c>
      <c r="F534" s="243" t="s">
        <v>19</v>
      </c>
      <c r="G534" s="13" t="str">
        <f t="shared" si="4490"/>
        <v>3BDFBC50-5FD0-44D2-8F2C-8100642B19E7AD7080C4-C9B6-449E-9125-F1114C245768D603D8CE-85DA-471A-AE30-4C83BD1476C8Устройство вентперекрытия тоннеля D10, пог.м</v>
      </c>
      <c r="H534" s="13"/>
      <c r="I534" s="42">
        <v>523</v>
      </c>
      <c r="J534" s="102">
        <f>SUBTOTAL(103,I$12:I534)*1</f>
        <v>106</v>
      </c>
      <c r="K534" s="245" t="s">
        <v>101</v>
      </c>
      <c r="L534" s="17" t="s">
        <v>66</v>
      </c>
      <c r="M534" s="267"/>
      <c r="N534" s="255"/>
      <c r="O534" s="118"/>
      <c r="P534" s="162">
        <v>0</v>
      </c>
      <c r="Q534" s="163">
        <v>0</v>
      </c>
      <c r="R534" s="163">
        <v>0</v>
      </c>
      <c r="S534" s="92">
        <f t="shared" ca="1" si="4422"/>
        <v>0</v>
      </c>
      <c r="T534" s="92">
        <f t="shared" si="4423"/>
        <v>0</v>
      </c>
      <c r="U534" s="91">
        <f t="shared" ca="1" si="4424"/>
        <v>0</v>
      </c>
      <c r="V534" s="91">
        <f t="shared" si="4425"/>
        <v>0</v>
      </c>
      <c r="W534" s="120" t="str">
        <f t="shared" si="4426"/>
        <v/>
      </c>
      <c r="X534" s="178"/>
      <c r="Y534" s="128">
        <f t="shared" si="4427"/>
        <v>0</v>
      </c>
      <c r="Z534" s="179">
        <f t="shared" ca="1" si="4428"/>
        <v>0</v>
      </c>
      <c r="AA534" s="127">
        <f t="shared" si="4429"/>
        <v>0</v>
      </c>
      <c r="AB534" s="67" t="str">
        <f t="shared" ca="1" si="4430"/>
        <v/>
      </c>
      <c r="AC534" s="69">
        <f t="shared" ca="1" si="4431"/>
        <v>0</v>
      </c>
      <c r="AD534" s="226">
        <f t="shared" si="4337"/>
        <v>0</v>
      </c>
      <c r="AE534" s="227">
        <f t="shared" si="4338"/>
        <v>0</v>
      </c>
      <c r="AF534" s="225">
        <f t="shared" si="4339"/>
        <v>0</v>
      </c>
      <c r="AG534" s="226">
        <f t="shared" si="4340"/>
        <v>0</v>
      </c>
      <c r="AH534" s="227">
        <f t="shared" si="4341"/>
        <v>0</v>
      </c>
      <c r="AI534" s="225">
        <f t="shared" si="4342"/>
        <v>0</v>
      </c>
      <c r="AJ534" s="226">
        <f t="shared" si="4343"/>
        <v>0</v>
      </c>
      <c r="AK534" s="227">
        <f t="shared" si="4344"/>
        <v>0</v>
      </c>
      <c r="AL534" s="225">
        <f t="shared" si="4345"/>
        <v>0</v>
      </c>
      <c r="AM534" s="226">
        <f t="shared" si="4346"/>
        <v>0</v>
      </c>
      <c r="AN534" s="227">
        <f t="shared" si="4347"/>
        <v>0</v>
      </c>
      <c r="AO534" s="225">
        <f t="shared" si="4348"/>
        <v>0</v>
      </c>
      <c r="AP534" s="226">
        <f t="shared" si="4349"/>
        <v>0</v>
      </c>
      <c r="AQ534" s="227">
        <f t="shared" si="4350"/>
        <v>0</v>
      </c>
      <c r="AR534" s="225">
        <f t="shared" si="4274"/>
        <v>0</v>
      </c>
      <c r="AS534" s="136"/>
      <c r="AT534" s="131"/>
      <c r="AU534" s="69">
        <f t="shared" si="4432"/>
        <v>0</v>
      </c>
      <c r="AV534" s="162"/>
      <c r="AW534" s="130"/>
      <c r="AX534" s="18">
        <f t="shared" si="4433"/>
        <v>0</v>
      </c>
      <c r="AY534" s="136"/>
      <c r="AZ534" s="131"/>
      <c r="BA534" s="69">
        <f t="shared" si="4434"/>
        <v>0</v>
      </c>
      <c r="BB534" s="162"/>
      <c r="BC534" s="130"/>
      <c r="BD534" s="18">
        <f t="shared" si="4435"/>
        <v>0</v>
      </c>
      <c r="BE534" s="136"/>
      <c r="BF534" s="131"/>
      <c r="BG534" s="69">
        <f t="shared" si="4436"/>
        <v>0</v>
      </c>
      <c r="BH534" s="162"/>
      <c r="BI534" s="130"/>
      <c r="BJ534" s="18">
        <f t="shared" si="4437"/>
        <v>0</v>
      </c>
      <c r="BK534" s="136"/>
      <c r="BL534" s="131"/>
      <c r="BM534" s="69">
        <f t="shared" si="4438"/>
        <v>0</v>
      </c>
      <c r="BN534" s="162"/>
      <c r="BO534" s="130"/>
      <c r="BP534" s="18">
        <f t="shared" si="4439"/>
        <v>0</v>
      </c>
      <c r="BQ534" s="136"/>
      <c r="BR534" s="131"/>
      <c r="BS534" s="69">
        <f t="shared" si="4440"/>
        <v>0</v>
      </c>
      <c r="BT534" s="162"/>
      <c r="BU534" s="130"/>
      <c r="BV534" s="18">
        <f t="shared" si="4441"/>
        <v>0</v>
      </c>
      <c r="BW534" s="136"/>
      <c r="BX534" s="131"/>
      <c r="BY534" s="69">
        <f t="shared" si="4442"/>
        <v>0</v>
      </c>
      <c r="BZ534" s="162"/>
      <c r="CA534" s="130"/>
      <c r="CB534" s="18">
        <f t="shared" si="4443"/>
        <v>0</v>
      </c>
      <c r="CC534" s="136"/>
      <c r="CD534" s="131"/>
      <c r="CE534" s="69">
        <f t="shared" si="4444"/>
        <v>0</v>
      </c>
      <c r="CF534" s="162"/>
      <c r="CG534" s="130"/>
      <c r="CH534" s="18">
        <f t="shared" si="4445"/>
        <v>0</v>
      </c>
      <c r="CI534" s="136"/>
      <c r="CJ534" s="131"/>
      <c r="CK534" s="69">
        <f t="shared" si="4446"/>
        <v>0</v>
      </c>
      <c r="CL534" s="162"/>
      <c r="CM534" s="130"/>
      <c r="CN534" s="18">
        <f t="shared" si="4375"/>
        <v>0</v>
      </c>
      <c r="CO534" s="136"/>
      <c r="CP534" s="131"/>
      <c r="CQ534" s="69">
        <f t="shared" si="4447"/>
        <v>0</v>
      </c>
      <c r="CR534" s="162"/>
      <c r="CS534" s="130"/>
      <c r="CT534" s="18">
        <f t="shared" si="4377"/>
        <v>0</v>
      </c>
      <c r="CU534" s="136"/>
      <c r="CV534" s="131"/>
      <c r="CW534" s="69">
        <f t="shared" si="4448"/>
        <v>0</v>
      </c>
      <c r="CX534" s="162"/>
      <c r="CY534" s="130"/>
      <c r="CZ534" s="18">
        <f t="shared" si="4379"/>
        <v>0</v>
      </c>
      <c r="DA534" s="136"/>
      <c r="DB534" s="131"/>
      <c r="DC534" s="69">
        <f t="shared" si="4449"/>
        <v>0</v>
      </c>
      <c r="DD534" s="162"/>
      <c r="DE534" s="130"/>
      <c r="DF534" s="18">
        <f t="shared" si="4381"/>
        <v>0</v>
      </c>
      <c r="DG534" s="136"/>
      <c r="DH534" s="131"/>
      <c r="DI534" s="69">
        <f t="shared" si="4450"/>
        <v>0</v>
      </c>
      <c r="DJ534" s="162"/>
      <c r="DK534" s="130"/>
      <c r="DL534" s="18">
        <f t="shared" si="4451"/>
        <v>0</v>
      </c>
      <c r="DM534" s="136"/>
      <c r="DN534" s="131"/>
      <c r="DO534" s="69">
        <f t="shared" si="4452"/>
        <v>0</v>
      </c>
      <c r="DP534" s="162"/>
      <c r="DQ534" s="130"/>
      <c r="DR534" s="18">
        <f t="shared" si="4453"/>
        <v>0</v>
      </c>
      <c r="DS534" s="136"/>
      <c r="DT534" s="131"/>
      <c r="DU534" s="69">
        <f t="shared" si="4454"/>
        <v>0</v>
      </c>
      <c r="DV534" s="162"/>
      <c r="DW534" s="130"/>
      <c r="DX534" s="18">
        <f t="shared" si="4455"/>
        <v>0</v>
      </c>
      <c r="DY534" s="136"/>
      <c r="DZ534" s="131"/>
      <c r="EA534" s="69">
        <f t="shared" si="4456"/>
        <v>0</v>
      </c>
      <c r="EB534" s="162"/>
      <c r="EC534" s="130"/>
      <c r="ED534" s="18">
        <f t="shared" si="4457"/>
        <v>0</v>
      </c>
      <c r="EE534" s="136"/>
      <c r="EF534" s="131"/>
      <c r="EG534" s="69">
        <f t="shared" si="4458"/>
        <v>0</v>
      </c>
      <c r="EH534" s="162"/>
      <c r="EI534" s="130"/>
      <c r="EJ534" s="18">
        <f t="shared" si="4459"/>
        <v>0</v>
      </c>
      <c r="EK534" s="136"/>
      <c r="EL534" s="131"/>
      <c r="EM534" s="69">
        <f t="shared" si="4460"/>
        <v>0</v>
      </c>
      <c r="EN534" s="162"/>
      <c r="EO534" s="130"/>
      <c r="EP534" s="18">
        <f t="shared" si="4461"/>
        <v>0</v>
      </c>
      <c r="EQ534" s="136"/>
      <c r="ER534" s="131"/>
      <c r="ES534" s="69">
        <f t="shared" si="4462"/>
        <v>0</v>
      </c>
      <c r="ET534" s="162"/>
      <c r="EU534" s="130"/>
      <c r="EV534" s="18">
        <f t="shared" si="4463"/>
        <v>0</v>
      </c>
      <c r="EW534" s="136"/>
      <c r="EX534" s="131"/>
      <c r="EY534" s="69">
        <f t="shared" si="4464"/>
        <v>0</v>
      </c>
      <c r="EZ534" s="162"/>
      <c r="FA534" s="130"/>
      <c r="FB534" s="18">
        <f t="shared" si="4465"/>
        <v>0</v>
      </c>
      <c r="FC534" s="136"/>
      <c r="FD534" s="131"/>
      <c r="FE534" s="69">
        <f t="shared" si="4466"/>
        <v>0</v>
      </c>
      <c r="FF534" s="162"/>
      <c r="FG534" s="130"/>
      <c r="FH534" s="18">
        <f t="shared" si="4467"/>
        <v>0</v>
      </c>
      <c r="FI534" s="136"/>
      <c r="FJ534" s="131"/>
      <c r="FK534" s="69">
        <f t="shared" si="4468"/>
        <v>0</v>
      </c>
      <c r="FL534" s="162"/>
      <c r="FM534" s="130"/>
      <c r="FN534" s="18">
        <f t="shared" si="4469"/>
        <v>0</v>
      </c>
      <c r="FO534" s="136"/>
      <c r="FP534" s="131"/>
      <c r="FQ534" s="69">
        <f t="shared" si="4470"/>
        <v>0</v>
      </c>
      <c r="FR534" s="162"/>
      <c r="FS534" s="130"/>
      <c r="FT534" s="18">
        <f t="shared" si="4471"/>
        <v>0</v>
      </c>
      <c r="FU534" s="136"/>
      <c r="FV534" s="131"/>
      <c r="FW534" s="69">
        <f t="shared" si="4472"/>
        <v>0</v>
      </c>
      <c r="FX534" s="162"/>
      <c r="FY534" s="130"/>
      <c r="FZ534" s="18">
        <f t="shared" si="4473"/>
        <v>0</v>
      </c>
      <c r="GA534" s="136"/>
      <c r="GB534" s="131"/>
      <c r="GC534" s="69">
        <f t="shared" si="4474"/>
        <v>0</v>
      </c>
      <c r="GD534" s="162"/>
      <c r="GE534" s="130"/>
      <c r="GF534" s="18">
        <f t="shared" si="4475"/>
        <v>0</v>
      </c>
      <c r="GG534" s="136"/>
      <c r="GH534" s="131"/>
      <c r="GI534" s="69">
        <f t="shared" si="4476"/>
        <v>0</v>
      </c>
      <c r="GJ534" s="162"/>
      <c r="GK534" s="130"/>
      <c r="GL534" s="18">
        <f t="shared" si="4477"/>
        <v>0</v>
      </c>
      <c r="GM534" s="136"/>
      <c r="GN534" s="131"/>
      <c r="GO534" s="69">
        <f t="shared" si="4478"/>
        <v>0</v>
      </c>
      <c r="GP534" s="162"/>
      <c r="GQ534" s="130"/>
      <c r="GR534" s="18">
        <f t="shared" si="4479"/>
        <v>0</v>
      </c>
      <c r="GS534" s="136"/>
      <c r="GT534" s="131"/>
      <c r="GU534" s="69">
        <f t="shared" si="4480"/>
        <v>0</v>
      </c>
      <c r="GV534" s="162"/>
      <c r="GW534" s="130"/>
      <c r="GX534" s="18">
        <f t="shared" si="4481"/>
        <v>0</v>
      </c>
      <c r="GY534" s="136"/>
      <c r="GZ534" s="131"/>
      <c r="HA534" s="69">
        <f t="shared" si="4482"/>
        <v>0</v>
      </c>
      <c r="HB534" s="162"/>
      <c r="HC534" s="130"/>
      <c r="HD534" s="18">
        <f t="shared" si="4483"/>
        <v>0</v>
      </c>
      <c r="HE534" s="136"/>
      <c r="HF534" s="131"/>
      <c r="HG534" s="69">
        <f t="shared" si="4484"/>
        <v>0</v>
      </c>
      <c r="HH534" s="162"/>
      <c r="HI534" s="130"/>
      <c r="HJ534" s="18">
        <f t="shared" si="4485"/>
        <v>0</v>
      </c>
      <c r="HK534" s="136"/>
      <c r="HL534" s="131"/>
      <c r="HM534" s="69">
        <f t="shared" si="4486"/>
        <v>0</v>
      </c>
      <c r="HN534" s="162"/>
      <c r="HO534" s="130"/>
      <c r="HP534" s="18">
        <f t="shared" si="4487"/>
        <v>0</v>
      </c>
      <c r="HQ534" s="136"/>
      <c r="HR534" s="131"/>
      <c r="HS534" s="69">
        <f t="shared" si="4488"/>
        <v>0</v>
      </c>
      <c r="HT534" s="162"/>
      <c r="HU534" s="130"/>
      <c r="HV534" s="18">
        <f t="shared" si="4489"/>
        <v>0</v>
      </c>
      <c r="HW534" s="17"/>
      <c r="HX534" s="85"/>
      <c r="HY534" s="85"/>
      <c r="HZ534" s="2" t="str">
        <f t="shared" si="3850"/>
        <v>СКРЫТЬ</v>
      </c>
    </row>
    <row r="535" spans="1:234" hidden="1" x14ac:dyDescent="0.2">
      <c r="A535" s="1" t="e">
        <f>$K$2&amp;#REF!&amp;$K$509&amp;$K$510&amp;K535</f>
        <v>#REF!</v>
      </c>
      <c r="B535" s="16" t="e">
        <f>IF(#REF!=0,"Скрыть","")</f>
        <v>#REF!</v>
      </c>
      <c r="C535" s="15" t="e">
        <f>IF(AND(#REF!&gt;85%,#REF!&gt;85%),"скрыть","")</f>
        <v>#REF!</v>
      </c>
      <c r="D535" s="14" t="s">
        <v>2</v>
      </c>
      <c r="E535" s="14" t="s">
        <v>1</v>
      </c>
      <c r="F535" s="14" t="s">
        <v>19</v>
      </c>
      <c r="G535" s="13"/>
      <c r="H535" s="13"/>
      <c r="I535" s="42">
        <v>524</v>
      </c>
      <c r="J535" s="102">
        <f>SUBTOTAL(103,I$12:I535)*1</f>
        <v>106</v>
      </c>
      <c r="K535" s="108" t="s">
        <v>113</v>
      </c>
      <c r="L535" s="17" t="s">
        <v>66</v>
      </c>
      <c r="M535" s="267">
        <v>44256</v>
      </c>
      <c r="N535" s="255">
        <v>44407</v>
      </c>
      <c r="O535" s="118">
        <v>44407</v>
      </c>
      <c r="P535" s="162">
        <v>30613</v>
      </c>
      <c r="Q535" s="163">
        <v>0</v>
      </c>
      <c r="R535" s="163">
        <v>0</v>
      </c>
      <c r="S535" s="92">
        <f t="shared" ca="1" si="4422"/>
        <v>0</v>
      </c>
      <c r="T535" s="92">
        <f t="shared" si="4423"/>
        <v>0</v>
      </c>
      <c r="U535" s="91">
        <f t="shared" ca="1" si="4424"/>
        <v>0</v>
      </c>
      <c r="V535" s="91">
        <f t="shared" si="4425"/>
        <v>30613</v>
      </c>
      <c r="W535" s="120">
        <f t="shared" si="4426"/>
        <v>0</v>
      </c>
      <c r="X535" s="178"/>
      <c r="Y535" s="128">
        <f t="shared" si="4427"/>
        <v>0</v>
      </c>
      <c r="Z535" s="179">
        <f t="shared" ca="1" si="4428"/>
        <v>0</v>
      </c>
      <c r="AA535" s="127">
        <f t="shared" si="4429"/>
        <v>0</v>
      </c>
      <c r="AB535" s="67" t="str">
        <f t="shared" ca="1" si="4430"/>
        <v/>
      </c>
      <c r="AC535" s="69">
        <f t="shared" ca="1" si="4431"/>
        <v>0</v>
      </c>
      <c r="AD535" s="226">
        <f t="shared" si="4337"/>
        <v>0</v>
      </c>
      <c r="AE535" s="227">
        <f t="shared" si="4338"/>
        <v>0</v>
      </c>
      <c r="AF535" s="225">
        <f t="shared" si="4339"/>
        <v>0</v>
      </c>
      <c r="AG535" s="226">
        <f t="shared" si="4340"/>
        <v>0</v>
      </c>
      <c r="AH535" s="227">
        <f t="shared" si="4341"/>
        <v>0</v>
      </c>
      <c r="AI535" s="225">
        <f t="shared" si="4342"/>
        <v>0</v>
      </c>
      <c r="AJ535" s="226">
        <f t="shared" si="4343"/>
        <v>0</v>
      </c>
      <c r="AK535" s="227">
        <f t="shared" si="4344"/>
        <v>0</v>
      </c>
      <c r="AL535" s="225">
        <f t="shared" si="4345"/>
        <v>0</v>
      </c>
      <c r="AM535" s="226">
        <f t="shared" si="4346"/>
        <v>0</v>
      </c>
      <c r="AN535" s="227">
        <f t="shared" si="4347"/>
        <v>0</v>
      </c>
      <c r="AO535" s="225">
        <f t="shared" si="4348"/>
        <v>0</v>
      </c>
      <c r="AP535" s="226">
        <f t="shared" si="4349"/>
        <v>0</v>
      </c>
      <c r="AQ535" s="227">
        <f t="shared" si="4350"/>
        <v>0</v>
      </c>
      <c r="AR535" s="225">
        <f t="shared" si="4274"/>
        <v>0</v>
      </c>
      <c r="AS535" s="136"/>
      <c r="AT535" s="131"/>
      <c r="AU535" s="69">
        <f t="shared" si="4432"/>
        <v>0</v>
      </c>
      <c r="AV535" s="162"/>
      <c r="AW535" s="130"/>
      <c r="AX535" s="18">
        <f t="shared" si="4433"/>
        <v>0</v>
      </c>
      <c r="AY535" s="136"/>
      <c r="AZ535" s="131"/>
      <c r="BA535" s="69">
        <f t="shared" si="4434"/>
        <v>0</v>
      </c>
      <c r="BB535" s="162"/>
      <c r="BC535" s="130"/>
      <c r="BD535" s="18">
        <f t="shared" si="4435"/>
        <v>0</v>
      </c>
      <c r="BE535" s="136"/>
      <c r="BF535" s="131"/>
      <c r="BG535" s="69">
        <f t="shared" si="4436"/>
        <v>0</v>
      </c>
      <c r="BH535" s="162"/>
      <c r="BI535" s="130"/>
      <c r="BJ535" s="18">
        <f t="shared" si="4437"/>
        <v>0</v>
      </c>
      <c r="BK535" s="136"/>
      <c r="BL535" s="131"/>
      <c r="BM535" s="69">
        <f t="shared" si="4438"/>
        <v>0</v>
      </c>
      <c r="BN535" s="162"/>
      <c r="BO535" s="130"/>
      <c r="BP535" s="18">
        <f t="shared" si="4439"/>
        <v>0</v>
      </c>
      <c r="BQ535" s="136"/>
      <c r="BR535" s="131"/>
      <c r="BS535" s="69">
        <f t="shared" si="4440"/>
        <v>0</v>
      </c>
      <c r="BT535" s="162"/>
      <c r="BU535" s="130"/>
      <c r="BV535" s="18">
        <f t="shared" si="4441"/>
        <v>0</v>
      </c>
      <c r="BW535" s="136"/>
      <c r="BX535" s="131"/>
      <c r="BY535" s="69">
        <f t="shared" si="4442"/>
        <v>0</v>
      </c>
      <c r="BZ535" s="162"/>
      <c r="CA535" s="130"/>
      <c r="CB535" s="18">
        <f t="shared" si="4443"/>
        <v>0</v>
      </c>
      <c r="CC535" s="136"/>
      <c r="CD535" s="131"/>
      <c r="CE535" s="69">
        <f t="shared" si="4444"/>
        <v>0</v>
      </c>
      <c r="CF535" s="162"/>
      <c r="CG535" s="130"/>
      <c r="CH535" s="18">
        <f t="shared" si="4445"/>
        <v>0</v>
      </c>
      <c r="CI535" s="136"/>
      <c r="CJ535" s="131"/>
      <c r="CK535" s="69">
        <f t="shared" si="4446"/>
        <v>0</v>
      </c>
      <c r="CL535" s="162"/>
      <c r="CM535" s="130"/>
      <c r="CN535" s="18">
        <f t="shared" si="4375"/>
        <v>0</v>
      </c>
      <c r="CO535" s="136"/>
      <c r="CP535" s="131"/>
      <c r="CQ535" s="69">
        <f t="shared" si="4447"/>
        <v>0</v>
      </c>
      <c r="CR535" s="162"/>
      <c r="CS535" s="130"/>
      <c r="CT535" s="18">
        <f t="shared" si="4377"/>
        <v>0</v>
      </c>
      <c r="CU535" s="136"/>
      <c r="CV535" s="131"/>
      <c r="CW535" s="69">
        <f t="shared" si="4448"/>
        <v>0</v>
      </c>
      <c r="CX535" s="162"/>
      <c r="CY535" s="130"/>
      <c r="CZ535" s="18">
        <f t="shared" si="4379"/>
        <v>0</v>
      </c>
      <c r="DA535" s="136"/>
      <c r="DB535" s="131"/>
      <c r="DC535" s="69">
        <f t="shared" si="4449"/>
        <v>0</v>
      </c>
      <c r="DD535" s="162"/>
      <c r="DE535" s="130"/>
      <c r="DF535" s="18">
        <f t="shared" si="4381"/>
        <v>0</v>
      </c>
      <c r="DG535" s="136"/>
      <c r="DH535" s="131"/>
      <c r="DI535" s="69">
        <f t="shared" si="4450"/>
        <v>0</v>
      </c>
      <c r="DJ535" s="162"/>
      <c r="DK535" s="130"/>
      <c r="DL535" s="18">
        <f t="shared" si="4451"/>
        <v>0</v>
      </c>
      <c r="DM535" s="136"/>
      <c r="DN535" s="131"/>
      <c r="DO535" s="69">
        <f t="shared" si="4452"/>
        <v>0</v>
      </c>
      <c r="DP535" s="162"/>
      <c r="DQ535" s="130"/>
      <c r="DR535" s="18">
        <f t="shared" si="4453"/>
        <v>0</v>
      </c>
      <c r="DS535" s="136"/>
      <c r="DT535" s="131"/>
      <c r="DU535" s="69">
        <f t="shared" si="4454"/>
        <v>0</v>
      </c>
      <c r="DV535" s="162"/>
      <c r="DW535" s="130"/>
      <c r="DX535" s="18">
        <f t="shared" si="4455"/>
        <v>0</v>
      </c>
      <c r="DY535" s="136"/>
      <c r="DZ535" s="131"/>
      <c r="EA535" s="69">
        <f t="shared" si="4456"/>
        <v>0</v>
      </c>
      <c r="EB535" s="162"/>
      <c r="EC535" s="130"/>
      <c r="ED535" s="18">
        <f t="shared" si="4457"/>
        <v>0</v>
      </c>
      <c r="EE535" s="136"/>
      <c r="EF535" s="131"/>
      <c r="EG535" s="69">
        <f t="shared" si="4458"/>
        <v>0</v>
      </c>
      <c r="EH535" s="162"/>
      <c r="EI535" s="130"/>
      <c r="EJ535" s="18">
        <f t="shared" si="4459"/>
        <v>0</v>
      </c>
      <c r="EK535" s="136"/>
      <c r="EL535" s="131"/>
      <c r="EM535" s="69">
        <f t="shared" si="4460"/>
        <v>0</v>
      </c>
      <c r="EN535" s="162"/>
      <c r="EO535" s="130"/>
      <c r="EP535" s="18">
        <f t="shared" si="4461"/>
        <v>0</v>
      </c>
      <c r="EQ535" s="136"/>
      <c r="ER535" s="131"/>
      <c r="ES535" s="69">
        <f t="shared" si="4462"/>
        <v>0</v>
      </c>
      <c r="ET535" s="162"/>
      <c r="EU535" s="130"/>
      <c r="EV535" s="18">
        <f t="shared" si="4463"/>
        <v>0</v>
      </c>
      <c r="EW535" s="136"/>
      <c r="EX535" s="131"/>
      <c r="EY535" s="69">
        <f t="shared" si="4464"/>
        <v>0</v>
      </c>
      <c r="EZ535" s="162"/>
      <c r="FA535" s="130"/>
      <c r="FB535" s="18">
        <f t="shared" si="4465"/>
        <v>0</v>
      </c>
      <c r="FC535" s="136"/>
      <c r="FD535" s="131"/>
      <c r="FE535" s="69">
        <f t="shared" si="4466"/>
        <v>0</v>
      </c>
      <c r="FF535" s="162"/>
      <c r="FG535" s="130"/>
      <c r="FH535" s="18">
        <f t="shared" si="4467"/>
        <v>0</v>
      </c>
      <c r="FI535" s="136"/>
      <c r="FJ535" s="131"/>
      <c r="FK535" s="69">
        <f t="shared" si="4468"/>
        <v>0</v>
      </c>
      <c r="FL535" s="162"/>
      <c r="FM535" s="130"/>
      <c r="FN535" s="18">
        <f t="shared" si="4469"/>
        <v>0</v>
      </c>
      <c r="FO535" s="136"/>
      <c r="FP535" s="131"/>
      <c r="FQ535" s="69">
        <f t="shared" si="4470"/>
        <v>0</v>
      </c>
      <c r="FR535" s="162"/>
      <c r="FS535" s="130"/>
      <c r="FT535" s="18">
        <f t="shared" si="4471"/>
        <v>0</v>
      </c>
      <c r="FU535" s="136"/>
      <c r="FV535" s="131"/>
      <c r="FW535" s="69">
        <f t="shared" si="4472"/>
        <v>0</v>
      </c>
      <c r="FX535" s="162"/>
      <c r="FY535" s="130"/>
      <c r="FZ535" s="18">
        <f t="shared" si="4473"/>
        <v>0</v>
      </c>
      <c r="GA535" s="136"/>
      <c r="GB535" s="131"/>
      <c r="GC535" s="69">
        <f t="shared" si="4474"/>
        <v>0</v>
      </c>
      <c r="GD535" s="162"/>
      <c r="GE535" s="130"/>
      <c r="GF535" s="18">
        <f t="shared" si="4475"/>
        <v>0</v>
      </c>
      <c r="GG535" s="136"/>
      <c r="GH535" s="131"/>
      <c r="GI535" s="69">
        <f t="shared" si="4476"/>
        <v>0</v>
      </c>
      <c r="GJ535" s="162"/>
      <c r="GK535" s="130"/>
      <c r="GL535" s="18">
        <f t="shared" si="4477"/>
        <v>0</v>
      </c>
      <c r="GM535" s="136"/>
      <c r="GN535" s="131"/>
      <c r="GO535" s="69">
        <f t="shared" si="4478"/>
        <v>0</v>
      </c>
      <c r="GP535" s="162"/>
      <c r="GQ535" s="130"/>
      <c r="GR535" s="18">
        <f t="shared" si="4479"/>
        <v>0</v>
      </c>
      <c r="GS535" s="136"/>
      <c r="GT535" s="131"/>
      <c r="GU535" s="69">
        <f t="shared" si="4480"/>
        <v>0</v>
      </c>
      <c r="GV535" s="162"/>
      <c r="GW535" s="130"/>
      <c r="GX535" s="18">
        <f t="shared" si="4481"/>
        <v>0</v>
      </c>
      <c r="GY535" s="136"/>
      <c r="GZ535" s="131"/>
      <c r="HA535" s="69">
        <f t="shared" si="4482"/>
        <v>0</v>
      </c>
      <c r="HB535" s="162"/>
      <c r="HC535" s="130"/>
      <c r="HD535" s="18">
        <f t="shared" si="4483"/>
        <v>0</v>
      </c>
      <c r="HE535" s="136"/>
      <c r="HF535" s="131"/>
      <c r="HG535" s="69">
        <f t="shared" si="4484"/>
        <v>0</v>
      </c>
      <c r="HH535" s="162"/>
      <c r="HI535" s="130"/>
      <c r="HJ535" s="18">
        <f t="shared" si="4485"/>
        <v>0</v>
      </c>
      <c r="HK535" s="136"/>
      <c r="HL535" s="131"/>
      <c r="HM535" s="69">
        <f t="shared" si="4486"/>
        <v>0</v>
      </c>
      <c r="HN535" s="162"/>
      <c r="HO535" s="130"/>
      <c r="HP535" s="18">
        <f t="shared" si="4487"/>
        <v>0</v>
      </c>
      <c r="HQ535" s="136"/>
      <c r="HR535" s="131"/>
      <c r="HS535" s="69">
        <f t="shared" si="4488"/>
        <v>0</v>
      </c>
      <c r="HT535" s="162"/>
      <c r="HU535" s="130"/>
      <c r="HV535" s="18">
        <f t="shared" si="4489"/>
        <v>0</v>
      </c>
      <c r="HW535" s="17"/>
      <c r="HX535" s="85"/>
      <c r="HY535" s="85"/>
      <c r="HZ535" s="2" t="str">
        <f t="shared" si="3850"/>
        <v>СКРЫТЬ</v>
      </c>
    </row>
    <row r="536" spans="1:234" hidden="1" x14ac:dyDescent="0.2">
      <c r="B536" s="16"/>
      <c r="C536" s="15"/>
      <c r="D536" s="270"/>
      <c r="E536" s="270"/>
      <c r="F536" s="270"/>
      <c r="G536" s="13"/>
      <c r="H536" s="13"/>
      <c r="I536" s="42">
        <v>525</v>
      </c>
      <c r="J536" s="102">
        <f>SUBTOTAL(103,I$12:I536)*1</f>
        <v>106</v>
      </c>
      <c r="K536" s="108" t="s">
        <v>114</v>
      </c>
      <c r="L536" s="17" t="s">
        <v>66</v>
      </c>
      <c r="M536" s="267"/>
      <c r="N536" s="255"/>
      <c r="O536" s="118"/>
      <c r="P536" s="162">
        <v>27470</v>
      </c>
      <c r="Q536" s="163">
        <v>0</v>
      </c>
      <c r="R536" s="163">
        <v>0</v>
      </c>
      <c r="S536" s="92">
        <f t="shared" ca="1" si="4422"/>
        <v>0</v>
      </c>
      <c r="T536" s="92">
        <f t="shared" si="4423"/>
        <v>0</v>
      </c>
      <c r="U536" s="91">
        <f t="shared" ca="1" si="4424"/>
        <v>0</v>
      </c>
      <c r="V536" s="91">
        <f t="shared" si="4425"/>
        <v>27470</v>
      </c>
      <c r="W536" s="120">
        <f t="shared" si="4426"/>
        <v>0</v>
      </c>
      <c r="X536" s="178"/>
      <c r="Y536" s="128">
        <f t="shared" si="4427"/>
        <v>0</v>
      </c>
      <c r="Z536" s="179">
        <f t="shared" ca="1" si="4428"/>
        <v>0</v>
      </c>
      <c r="AA536" s="127">
        <f t="shared" si="4429"/>
        <v>0</v>
      </c>
      <c r="AB536" s="67" t="str">
        <f t="shared" ca="1" si="4430"/>
        <v/>
      </c>
      <c r="AC536" s="69">
        <f t="shared" ca="1" si="4431"/>
        <v>0</v>
      </c>
      <c r="AD536" s="226">
        <f t="shared" si="4337"/>
        <v>0</v>
      </c>
      <c r="AE536" s="227">
        <f t="shared" si="4338"/>
        <v>0</v>
      </c>
      <c r="AF536" s="225">
        <f t="shared" si="4339"/>
        <v>0</v>
      </c>
      <c r="AG536" s="226">
        <f t="shared" si="4340"/>
        <v>0</v>
      </c>
      <c r="AH536" s="227">
        <f t="shared" si="4341"/>
        <v>0</v>
      </c>
      <c r="AI536" s="225">
        <f t="shared" si="4342"/>
        <v>0</v>
      </c>
      <c r="AJ536" s="226">
        <f t="shared" si="4343"/>
        <v>0</v>
      </c>
      <c r="AK536" s="227">
        <f t="shared" si="4344"/>
        <v>0</v>
      </c>
      <c r="AL536" s="225">
        <f t="shared" si="4345"/>
        <v>0</v>
      </c>
      <c r="AM536" s="226">
        <f t="shared" si="4346"/>
        <v>0</v>
      </c>
      <c r="AN536" s="227">
        <f t="shared" si="4347"/>
        <v>0</v>
      </c>
      <c r="AO536" s="225">
        <f t="shared" si="4348"/>
        <v>0</v>
      </c>
      <c r="AP536" s="226">
        <f t="shared" si="4349"/>
        <v>0</v>
      </c>
      <c r="AQ536" s="227">
        <f t="shared" si="4350"/>
        <v>0</v>
      </c>
      <c r="AR536" s="225">
        <f t="shared" si="4274"/>
        <v>0</v>
      </c>
      <c r="AS536" s="136"/>
      <c r="AT536" s="131"/>
      <c r="AU536" s="69">
        <f t="shared" si="4432"/>
        <v>0</v>
      </c>
      <c r="AV536" s="162"/>
      <c r="AW536" s="130"/>
      <c r="AX536" s="18">
        <f t="shared" si="4433"/>
        <v>0</v>
      </c>
      <c r="AY536" s="136"/>
      <c r="AZ536" s="131"/>
      <c r="BA536" s="69">
        <f t="shared" si="4434"/>
        <v>0</v>
      </c>
      <c r="BB536" s="162"/>
      <c r="BC536" s="130"/>
      <c r="BD536" s="18">
        <f t="shared" si="4435"/>
        <v>0</v>
      </c>
      <c r="BE536" s="136"/>
      <c r="BF536" s="131"/>
      <c r="BG536" s="69">
        <f t="shared" si="4436"/>
        <v>0</v>
      </c>
      <c r="BH536" s="162"/>
      <c r="BI536" s="130"/>
      <c r="BJ536" s="18">
        <f t="shared" si="4437"/>
        <v>0</v>
      </c>
      <c r="BK536" s="136"/>
      <c r="BL536" s="131"/>
      <c r="BM536" s="69">
        <f t="shared" si="4438"/>
        <v>0</v>
      </c>
      <c r="BN536" s="162"/>
      <c r="BO536" s="130"/>
      <c r="BP536" s="18">
        <f t="shared" si="4439"/>
        <v>0</v>
      </c>
      <c r="BQ536" s="136"/>
      <c r="BR536" s="131"/>
      <c r="BS536" s="69">
        <f t="shared" si="4440"/>
        <v>0</v>
      </c>
      <c r="BT536" s="162"/>
      <c r="BU536" s="130"/>
      <c r="BV536" s="18">
        <f t="shared" si="4441"/>
        <v>0</v>
      </c>
      <c r="BW536" s="136"/>
      <c r="BX536" s="131"/>
      <c r="BY536" s="69">
        <f t="shared" si="4442"/>
        <v>0</v>
      </c>
      <c r="BZ536" s="162"/>
      <c r="CA536" s="130"/>
      <c r="CB536" s="18">
        <f t="shared" si="4443"/>
        <v>0</v>
      </c>
      <c r="CC536" s="136"/>
      <c r="CD536" s="131"/>
      <c r="CE536" s="69">
        <f t="shared" si="4444"/>
        <v>0</v>
      </c>
      <c r="CF536" s="162"/>
      <c r="CG536" s="130"/>
      <c r="CH536" s="18">
        <f t="shared" si="4445"/>
        <v>0</v>
      </c>
      <c r="CI536" s="136"/>
      <c r="CJ536" s="131"/>
      <c r="CK536" s="69">
        <f t="shared" si="4446"/>
        <v>0</v>
      </c>
      <c r="CL536" s="162"/>
      <c r="CM536" s="130"/>
      <c r="CN536" s="18">
        <f t="shared" si="4375"/>
        <v>0</v>
      </c>
      <c r="CO536" s="136"/>
      <c r="CP536" s="131"/>
      <c r="CQ536" s="69">
        <f t="shared" si="4447"/>
        <v>0</v>
      </c>
      <c r="CR536" s="162"/>
      <c r="CS536" s="130"/>
      <c r="CT536" s="18">
        <f t="shared" si="4377"/>
        <v>0</v>
      </c>
      <c r="CU536" s="136"/>
      <c r="CV536" s="131"/>
      <c r="CW536" s="69">
        <f t="shared" si="4448"/>
        <v>0</v>
      </c>
      <c r="CX536" s="162"/>
      <c r="CY536" s="130"/>
      <c r="CZ536" s="18">
        <f t="shared" si="4379"/>
        <v>0</v>
      </c>
      <c r="DA536" s="136"/>
      <c r="DB536" s="131"/>
      <c r="DC536" s="69">
        <f t="shared" si="4449"/>
        <v>0</v>
      </c>
      <c r="DD536" s="162"/>
      <c r="DE536" s="130"/>
      <c r="DF536" s="18">
        <f t="shared" si="4381"/>
        <v>0</v>
      </c>
      <c r="DG536" s="136"/>
      <c r="DH536" s="131"/>
      <c r="DI536" s="69">
        <f t="shared" si="4450"/>
        <v>0</v>
      </c>
      <c r="DJ536" s="162"/>
      <c r="DK536" s="130"/>
      <c r="DL536" s="18">
        <f t="shared" si="4451"/>
        <v>0</v>
      </c>
      <c r="DM536" s="136"/>
      <c r="DN536" s="131"/>
      <c r="DO536" s="69">
        <f t="shared" si="4452"/>
        <v>0</v>
      </c>
      <c r="DP536" s="162"/>
      <c r="DQ536" s="130"/>
      <c r="DR536" s="18">
        <f t="shared" si="4453"/>
        <v>0</v>
      </c>
      <c r="DS536" s="136"/>
      <c r="DT536" s="131"/>
      <c r="DU536" s="69">
        <f t="shared" si="4454"/>
        <v>0</v>
      </c>
      <c r="DV536" s="162"/>
      <c r="DW536" s="130"/>
      <c r="DX536" s="18">
        <f t="shared" si="4455"/>
        <v>0</v>
      </c>
      <c r="DY536" s="136"/>
      <c r="DZ536" s="131"/>
      <c r="EA536" s="69">
        <f t="shared" si="4456"/>
        <v>0</v>
      </c>
      <c r="EB536" s="162"/>
      <c r="EC536" s="130"/>
      <c r="ED536" s="18">
        <f t="shared" si="4457"/>
        <v>0</v>
      </c>
      <c r="EE536" s="136"/>
      <c r="EF536" s="131"/>
      <c r="EG536" s="69">
        <f t="shared" si="4458"/>
        <v>0</v>
      </c>
      <c r="EH536" s="162"/>
      <c r="EI536" s="130"/>
      <c r="EJ536" s="18">
        <f t="shared" si="4459"/>
        <v>0</v>
      </c>
      <c r="EK536" s="136"/>
      <c r="EL536" s="131"/>
      <c r="EM536" s="69">
        <f t="shared" si="4460"/>
        <v>0</v>
      </c>
      <c r="EN536" s="162"/>
      <c r="EO536" s="130"/>
      <c r="EP536" s="18">
        <f t="shared" si="4461"/>
        <v>0</v>
      </c>
      <c r="EQ536" s="136"/>
      <c r="ER536" s="131"/>
      <c r="ES536" s="69">
        <f t="shared" si="4462"/>
        <v>0</v>
      </c>
      <c r="ET536" s="162"/>
      <c r="EU536" s="130"/>
      <c r="EV536" s="18">
        <f t="shared" si="4463"/>
        <v>0</v>
      </c>
      <c r="EW536" s="136"/>
      <c r="EX536" s="131"/>
      <c r="EY536" s="69">
        <f t="shared" si="4464"/>
        <v>0</v>
      </c>
      <c r="EZ536" s="162"/>
      <c r="FA536" s="130"/>
      <c r="FB536" s="18">
        <f t="shared" si="4465"/>
        <v>0</v>
      </c>
      <c r="FC536" s="136"/>
      <c r="FD536" s="131"/>
      <c r="FE536" s="69">
        <f t="shared" si="4466"/>
        <v>0</v>
      </c>
      <c r="FF536" s="162"/>
      <c r="FG536" s="130"/>
      <c r="FH536" s="18">
        <f t="shared" si="4467"/>
        <v>0</v>
      </c>
      <c r="FI536" s="136"/>
      <c r="FJ536" s="131"/>
      <c r="FK536" s="69">
        <f t="shared" si="4468"/>
        <v>0</v>
      </c>
      <c r="FL536" s="162"/>
      <c r="FM536" s="130"/>
      <c r="FN536" s="18">
        <f t="shared" si="4469"/>
        <v>0</v>
      </c>
      <c r="FO536" s="136"/>
      <c r="FP536" s="131"/>
      <c r="FQ536" s="69">
        <f t="shared" si="4470"/>
        <v>0</v>
      </c>
      <c r="FR536" s="162"/>
      <c r="FS536" s="130"/>
      <c r="FT536" s="18">
        <f t="shared" si="4471"/>
        <v>0</v>
      </c>
      <c r="FU536" s="136"/>
      <c r="FV536" s="131"/>
      <c r="FW536" s="69">
        <f t="shared" si="4472"/>
        <v>0</v>
      </c>
      <c r="FX536" s="162"/>
      <c r="FY536" s="130"/>
      <c r="FZ536" s="18">
        <f t="shared" si="4473"/>
        <v>0</v>
      </c>
      <c r="GA536" s="136"/>
      <c r="GB536" s="131"/>
      <c r="GC536" s="69">
        <f t="shared" si="4474"/>
        <v>0</v>
      </c>
      <c r="GD536" s="162"/>
      <c r="GE536" s="130"/>
      <c r="GF536" s="18">
        <f t="shared" si="4475"/>
        <v>0</v>
      </c>
      <c r="GG536" s="136"/>
      <c r="GH536" s="131"/>
      <c r="GI536" s="69">
        <f t="shared" si="4476"/>
        <v>0</v>
      </c>
      <c r="GJ536" s="162"/>
      <c r="GK536" s="130"/>
      <c r="GL536" s="18">
        <f t="shared" si="4477"/>
        <v>0</v>
      </c>
      <c r="GM536" s="136"/>
      <c r="GN536" s="131"/>
      <c r="GO536" s="69">
        <f t="shared" si="4478"/>
        <v>0</v>
      </c>
      <c r="GP536" s="162"/>
      <c r="GQ536" s="130"/>
      <c r="GR536" s="18">
        <f t="shared" si="4479"/>
        <v>0</v>
      </c>
      <c r="GS536" s="136"/>
      <c r="GT536" s="131"/>
      <c r="GU536" s="69">
        <f t="shared" si="4480"/>
        <v>0</v>
      </c>
      <c r="GV536" s="162"/>
      <c r="GW536" s="130"/>
      <c r="GX536" s="18">
        <f t="shared" si="4481"/>
        <v>0</v>
      </c>
      <c r="GY536" s="136"/>
      <c r="GZ536" s="131"/>
      <c r="HA536" s="69">
        <f t="shared" si="4482"/>
        <v>0</v>
      </c>
      <c r="HB536" s="162"/>
      <c r="HC536" s="130"/>
      <c r="HD536" s="18">
        <f t="shared" si="4483"/>
        <v>0</v>
      </c>
      <c r="HE536" s="136"/>
      <c r="HF536" s="131"/>
      <c r="HG536" s="69">
        <f t="shared" si="4484"/>
        <v>0</v>
      </c>
      <c r="HH536" s="162"/>
      <c r="HI536" s="130"/>
      <c r="HJ536" s="18">
        <f t="shared" si="4485"/>
        <v>0</v>
      </c>
      <c r="HK536" s="136"/>
      <c r="HL536" s="131"/>
      <c r="HM536" s="69">
        <f t="shared" si="4486"/>
        <v>0</v>
      </c>
      <c r="HN536" s="162"/>
      <c r="HO536" s="130"/>
      <c r="HP536" s="18">
        <f t="shared" si="4487"/>
        <v>0</v>
      </c>
      <c r="HQ536" s="136"/>
      <c r="HR536" s="131"/>
      <c r="HS536" s="69">
        <f t="shared" si="4488"/>
        <v>0</v>
      </c>
      <c r="HT536" s="162"/>
      <c r="HU536" s="130"/>
      <c r="HV536" s="18">
        <f t="shared" si="4489"/>
        <v>0</v>
      </c>
      <c r="HW536" s="17"/>
      <c r="HX536" s="85"/>
      <c r="HY536" s="85"/>
      <c r="HZ536" s="2" t="str">
        <f t="shared" ref="HZ536:HZ599" si="4491">IF(SUM(X536,HY536)&gt;0,1,"СКРЫТЬ")</f>
        <v>СКРЫТЬ</v>
      </c>
    </row>
    <row r="537" spans="1:234" hidden="1" x14ac:dyDescent="0.2">
      <c r="B537" s="16"/>
      <c r="C537" s="15"/>
      <c r="D537" s="270"/>
      <c r="E537" s="270"/>
      <c r="F537" s="270"/>
      <c r="G537" s="13"/>
      <c r="H537" s="13"/>
      <c r="I537" s="42">
        <v>526</v>
      </c>
      <c r="J537" s="102">
        <f>SUBTOTAL(103,I$12:I537)*1</f>
        <v>106</v>
      </c>
      <c r="K537" s="108" t="s">
        <v>115</v>
      </c>
      <c r="L537" s="17" t="s">
        <v>66</v>
      </c>
      <c r="M537" s="267"/>
      <c r="N537" s="255"/>
      <c r="O537" s="118"/>
      <c r="P537" s="162">
        <v>34034</v>
      </c>
      <c r="Q537" s="163"/>
      <c r="R537" s="163"/>
      <c r="S537" s="92">
        <f t="shared" ca="1" si="4422"/>
        <v>0</v>
      </c>
      <c r="T537" s="92">
        <f t="shared" si="4423"/>
        <v>0</v>
      </c>
      <c r="U537" s="91">
        <f t="shared" ca="1" si="4424"/>
        <v>0</v>
      </c>
      <c r="V537" s="91">
        <f t="shared" si="4425"/>
        <v>34034</v>
      </c>
      <c r="W537" s="120">
        <f t="shared" si="4426"/>
        <v>0</v>
      </c>
      <c r="X537" s="178"/>
      <c r="Y537" s="128">
        <f t="shared" si="4427"/>
        <v>0</v>
      </c>
      <c r="Z537" s="179">
        <f t="shared" ca="1" si="4428"/>
        <v>0</v>
      </c>
      <c r="AA537" s="127">
        <f t="shared" si="4429"/>
        <v>0</v>
      </c>
      <c r="AB537" s="67" t="str">
        <f t="shared" ca="1" si="4430"/>
        <v/>
      </c>
      <c r="AC537" s="69">
        <f t="shared" ca="1" si="4431"/>
        <v>0</v>
      </c>
      <c r="AD537" s="226">
        <f t="shared" si="4337"/>
        <v>0</v>
      </c>
      <c r="AE537" s="227">
        <f t="shared" si="4338"/>
        <v>0</v>
      </c>
      <c r="AF537" s="225">
        <f t="shared" si="4339"/>
        <v>0</v>
      </c>
      <c r="AG537" s="226">
        <f t="shared" si="4340"/>
        <v>0</v>
      </c>
      <c r="AH537" s="227">
        <f t="shared" si="4341"/>
        <v>0</v>
      </c>
      <c r="AI537" s="225">
        <f t="shared" si="4342"/>
        <v>0</v>
      </c>
      <c r="AJ537" s="226">
        <f t="shared" si="4343"/>
        <v>0</v>
      </c>
      <c r="AK537" s="227">
        <f t="shared" si="4344"/>
        <v>0</v>
      </c>
      <c r="AL537" s="225">
        <f t="shared" si="4345"/>
        <v>0</v>
      </c>
      <c r="AM537" s="226">
        <f t="shared" si="4346"/>
        <v>0</v>
      </c>
      <c r="AN537" s="227">
        <f t="shared" si="4347"/>
        <v>0</v>
      </c>
      <c r="AO537" s="225">
        <f t="shared" si="4348"/>
        <v>0</v>
      </c>
      <c r="AP537" s="226">
        <f t="shared" si="4349"/>
        <v>0</v>
      </c>
      <c r="AQ537" s="227">
        <f t="shared" si="4350"/>
        <v>0</v>
      </c>
      <c r="AR537" s="225">
        <f t="shared" si="4274"/>
        <v>0</v>
      </c>
      <c r="AS537" s="136"/>
      <c r="AT537" s="131"/>
      <c r="AU537" s="69">
        <f t="shared" si="4432"/>
        <v>0</v>
      </c>
      <c r="AV537" s="162"/>
      <c r="AW537" s="130"/>
      <c r="AX537" s="18">
        <f t="shared" si="4433"/>
        <v>0</v>
      </c>
      <c r="AY537" s="136"/>
      <c r="AZ537" s="131"/>
      <c r="BA537" s="69">
        <f t="shared" si="4434"/>
        <v>0</v>
      </c>
      <c r="BB537" s="162"/>
      <c r="BC537" s="130"/>
      <c r="BD537" s="18">
        <f t="shared" si="4435"/>
        <v>0</v>
      </c>
      <c r="BE537" s="136"/>
      <c r="BF537" s="131"/>
      <c r="BG537" s="69">
        <f t="shared" si="4436"/>
        <v>0</v>
      </c>
      <c r="BH537" s="162"/>
      <c r="BI537" s="130"/>
      <c r="BJ537" s="18">
        <f t="shared" si="4437"/>
        <v>0</v>
      </c>
      <c r="BK537" s="136"/>
      <c r="BL537" s="131"/>
      <c r="BM537" s="69">
        <f t="shared" si="4438"/>
        <v>0</v>
      </c>
      <c r="BN537" s="162"/>
      <c r="BO537" s="130"/>
      <c r="BP537" s="18">
        <f t="shared" si="4439"/>
        <v>0</v>
      </c>
      <c r="BQ537" s="136"/>
      <c r="BR537" s="131"/>
      <c r="BS537" s="69">
        <f t="shared" si="4440"/>
        <v>0</v>
      </c>
      <c r="BT537" s="162"/>
      <c r="BU537" s="130"/>
      <c r="BV537" s="18">
        <f t="shared" si="4441"/>
        <v>0</v>
      </c>
      <c r="BW537" s="136"/>
      <c r="BX537" s="131"/>
      <c r="BY537" s="69">
        <f t="shared" si="4442"/>
        <v>0</v>
      </c>
      <c r="BZ537" s="162"/>
      <c r="CA537" s="130"/>
      <c r="CB537" s="18">
        <f t="shared" si="4443"/>
        <v>0</v>
      </c>
      <c r="CC537" s="136"/>
      <c r="CD537" s="131"/>
      <c r="CE537" s="69">
        <f t="shared" si="4444"/>
        <v>0</v>
      </c>
      <c r="CF537" s="162"/>
      <c r="CG537" s="130"/>
      <c r="CH537" s="18">
        <f t="shared" si="4445"/>
        <v>0</v>
      </c>
      <c r="CI537" s="136"/>
      <c r="CJ537" s="131"/>
      <c r="CK537" s="69">
        <f t="shared" si="4446"/>
        <v>0</v>
      </c>
      <c r="CL537" s="162"/>
      <c r="CM537" s="130"/>
      <c r="CN537" s="18">
        <f t="shared" si="4375"/>
        <v>0</v>
      </c>
      <c r="CO537" s="136"/>
      <c r="CP537" s="131"/>
      <c r="CQ537" s="69">
        <f t="shared" si="4447"/>
        <v>0</v>
      </c>
      <c r="CR537" s="162"/>
      <c r="CS537" s="130"/>
      <c r="CT537" s="18">
        <f t="shared" si="4377"/>
        <v>0</v>
      </c>
      <c r="CU537" s="136"/>
      <c r="CV537" s="131"/>
      <c r="CW537" s="69">
        <f t="shared" si="4448"/>
        <v>0</v>
      </c>
      <c r="CX537" s="162"/>
      <c r="CY537" s="130"/>
      <c r="CZ537" s="18">
        <f t="shared" si="4379"/>
        <v>0</v>
      </c>
      <c r="DA537" s="136"/>
      <c r="DB537" s="131"/>
      <c r="DC537" s="69">
        <f t="shared" si="4449"/>
        <v>0</v>
      </c>
      <c r="DD537" s="162"/>
      <c r="DE537" s="130"/>
      <c r="DF537" s="18">
        <f t="shared" si="4381"/>
        <v>0</v>
      </c>
      <c r="DG537" s="136"/>
      <c r="DH537" s="131"/>
      <c r="DI537" s="69">
        <f t="shared" si="4450"/>
        <v>0</v>
      </c>
      <c r="DJ537" s="162"/>
      <c r="DK537" s="130"/>
      <c r="DL537" s="18">
        <f t="shared" si="4451"/>
        <v>0</v>
      </c>
      <c r="DM537" s="136"/>
      <c r="DN537" s="131"/>
      <c r="DO537" s="69">
        <f t="shared" si="4452"/>
        <v>0</v>
      </c>
      <c r="DP537" s="162"/>
      <c r="DQ537" s="130"/>
      <c r="DR537" s="18">
        <f t="shared" si="4453"/>
        <v>0</v>
      </c>
      <c r="DS537" s="136"/>
      <c r="DT537" s="131"/>
      <c r="DU537" s="69">
        <f t="shared" si="4454"/>
        <v>0</v>
      </c>
      <c r="DV537" s="162"/>
      <c r="DW537" s="130"/>
      <c r="DX537" s="18">
        <f t="shared" si="4455"/>
        <v>0</v>
      </c>
      <c r="DY537" s="136"/>
      <c r="DZ537" s="131"/>
      <c r="EA537" s="69">
        <f t="shared" si="4456"/>
        <v>0</v>
      </c>
      <c r="EB537" s="162"/>
      <c r="EC537" s="130"/>
      <c r="ED537" s="18">
        <f t="shared" si="4457"/>
        <v>0</v>
      </c>
      <c r="EE537" s="136"/>
      <c r="EF537" s="131"/>
      <c r="EG537" s="69">
        <f t="shared" si="4458"/>
        <v>0</v>
      </c>
      <c r="EH537" s="162"/>
      <c r="EI537" s="130"/>
      <c r="EJ537" s="18">
        <f t="shared" si="4459"/>
        <v>0</v>
      </c>
      <c r="EK537" s="136"/>
      <c r="EL537" s="131"/>
      <c r="EM537" s="69">
        <f t="shared" si="4460"/>
        <v>0</v>
      </c>
      <c r="EN537" s="162"/>
      <c r="EO537" s="130"/>
      <c r="EP537" s="18">
        <f t="shared" si="4461"/>
        <v>0</v>
      </c>
      <c r="EQ537" s="136"/>
      <c r="ER537" s="131"/>
      <c r="ES537" s="69">
        <f t="shared" si="4462"/>
        <v>0</v>
      </c>
      <c r="ET537" s="162"/>
      <c r="EU537" s="130"/>
      <c r="EV537" s="18">
        <f t="shared" si="4463"/>
        <v>0</v>
      </c>
      <c r="EW537" s="136"/>
      <c r="EX537" s="131"/>
      <c r="EY537" s="69">
        <f t="shared" si="4464"/>
        <v>0</v>
      </c>
      <c r="EZ537" s="162"/>
      <c r="FA537" s="130"/>
      <c r="FB537" s="18">
        <f t="shared" si="4465"/>
        <v>0</v>
      </c>
      <c r="FC537" s="136"/>
      <c r="FD537" s="131"/>
      <c r="FE537" s="69">
        <f t="shared" si="4466"/>
        <v>0</v>
      </c>
      <c r="FF537" s="162"/>
      <c r="FG537" s="130"/>
      <c r="FH537" s="18">
        <f t="shared" si="4467"/>
        <v>0</v>
      </c>
      <c r="FI537" s="136"/>
      <c r="FJ537" s="131"/>
      <c r="FK537" s="69">
        <f t="shared" si="4468"/>
        <v>0</v>
      </c>
      <c r="FL537" s="162"/>
      <c r="FM537" s="130"/>
      <c r="FN537" s="18">
        <f t="shared" si="4469"/>
        <v>0</v>
      </c>
      <c r="FO537" s="136"/>
      <c r="FP537" s="131"/>
      <c r="FQ537" s="69">
        <f t="shared" si="4470"/>
        <v>0</v>
      </c>
      <c r="FR537" s="162"/>
      <c r="FS537" s="130"/>
      <c r="FT537" s="18">
        <f t="shared" si="4471"/>
        <v>0</v>
      </c>
      <c r="FU537" s="136"/>
      <c r="FV537" s="131"/>
      <c r="FW537" s="69">
        <f t="shared" si="4472"/>
        <v>0</v>
      </c>
      <c r="FX537" s="162"/>
      <c r="FY537" s="130"/>
      <c r="FZ537" s="18">
        <f t="shared" si="4473"/>
        <v>0</v>
      </c>
      <c r="GA537" s="136"/>
      <c r="GB537" s="131"/>
      <c r="GC537" s="69">
        <f t="shared" si="4474"/>
        <v>0</v>
      </c>
      <c r="GD537" s="162"/>
      <c r="GE537" s="130"/>
      <c r="GF537" s="18">
        <f t="shared" si="4475"/>
        <v>0</v>
      </c>
      <c r="GG537" s="136"/>
      <c r="GH537" s="131"/>
      <c r="GI537" s="69">
        <f t="shared" si="4476"/>
        <v>0</v>
      </c>
      <c r="GJ537" s="162"/>
      <c r="GK537" s="130"/>
      <c r="GL537" s="18">
        <f t="shared" si="4477"/>
        <v>0</v>
      </c>
      <c r="GM537" s="136"/>
      <c r="GN537" s="131"/>
      <c r="GO537" s="69">
        <f t="shared" si="4478"/>
        <v>0</v>
      </c>
      <c r="GP537" s="162"/>
      <c r="GQ537" s="130"/>
      <c r="GR537" s="18">
        <f t="shared" si="4479"/>
        <v>0</v>
      </c>
      <c r="GS537" s="136"/>
      <c r="GT537" s="131"/>
      <c r="GU537" s="69">
        <f t="shared" si="4480"/>
        <v>0</v>
      </c>
      <c r="GV537" s="162"/>
      <c r="GW537" s="130"/>
      <c r="GX537" s="18">
        <f t="shared" si="4481"/>
        <v>0</v>
      </c>
      <c r="GY537" s="136"/>
      <c r="GZ537" s="131"/>
      <c r="HA537" s="69">
        <f t="shared" si="4482"/>
        <v>0</v>
      </c>
      <c r="HB537" s="162"/>
      <c r="HC537" s="130"/>
      <c r="HD537" s="18">
        <f t="shared" si="4483"/>
        <v>0</v>
      </c>
      <c r="HE537" s="136"/>
      <c r="HF537" s="131"/>
      <c r="HG537" s="69">
        <f t="shared" si="4484"/>
        <v>0</v>
      </c>
      <c r="HH537" s="162"/>
      <c r="HI537" s="130"/>
      <c r="HJ537" s="18">
        <f t="shared" si="4485"/>
        <v>0</v>
      </c>
      <c r="HK537" s="136"/>
      <c r="HL537" s="131"/>
      <c r="HM537" s="69">
        <f t="shared" si="4486"/>
        <v>0</v>
      </c>
      <c r="HN537" s="162"/>
      <c r="HO537" s="130"/>
      <c r="HP537" s="18">
        <f t="shared" si="4487"/>
        <v>0</v>
      </c>
      <c r="HQ537" s="136"/>
      <c r="HR537" s="131"/>
      <c r="HS537" s="69">
        <f t="shared" si="4488"/>
        <v>0</v>
      </c>
      <c r="HT537" s="162"/>
      <c r="HU537" s="130"/>
      <c r="HV537" s="18">
        <f t="shared" si="4489"/>
        <v>0</v>
      </c>
      <c r="HW537" s="17"/>
      <c r="HX537" s="85"/>
      <c r="HY537" s="85"/>
      <c r="HZ537" s="2" t="str">
        <f t="shared" si="4491"/>
        <v>СКРЫТЬ</v>
      </c>
    </row>
    <row r="538" spans="1:234" hidden="1" x14ac:dyDescent="0.2">
      <c r="A538" s="1" t="e">
        <f>$K$2&amp;#REF!&amp;$K$509&amp;$K$510&amp;K538</f>
        <v>#REF!</v>
      </c>
      <c r="B538" s="16" t="e">
        <f>IF(#REF!=0,"Скрыть","")</f>
        <v>#REF!</v>
      </c>
      <c r="C538" s="15" t="e">
        <f>IF(AND(#REF!&gt;85%,#REF!&gt;85%),"скрыть","")</f>
        <v>#REF!</v>
      </c>
      <c r="D538" s="14" t="s">
        <v>2</v>
      </c>
      <c r="E538" s="14" t="s">
        <v>1</v>
      </c>
      <c r="F538" s="14" t="s">
        <v>19</v>
      </c>
      <c r="G538" s="13" t="str">
        <f>CONCATENATE(D538,E538,F538,K538)</f>
        <v>3BDFBC50-5FD0-44D2-8F2C-8100642B19E7AD7080C4-C9B6-449E-9125-F1114C245768D603D8CE-85DA-471A-AE30-4C83BD1476C8Устранение замечаний, шт.</v>
      </c>
      <c r="H538" s="13"/>
      <c r="I538" s="42">
        <v>527</v>
      </c>
      <c r="J538" s="102">
        <f>SUBTOTAL(103,I$12:I538)*1</f>
        <v>106</v>
      </c>
      <c r="K538" s="105" t="s">
        <v>80</v>
      </c>
      <c r="L538" s="17" t="s">
        <v>66</v>
      </c>
      <c r="M538" s="267"/>
      <c r="N538" s="255"/>
      <c r="O538" s="118"/>
      <c r="P538" s="162">
        <v>0</v>
      </c>
      <c r="Q538" s="163">
        <v>0</v>
      </c>
      <c r="R538" s="163">
        <v>0</v>
      </c>
      <c r="S538" s="92">
        <f ca="1">IF((Q538+Z538)&gt;P538,P538,(Q538+Z538))</f>
        <v>0</v>
      </c>
      <c r="T538" s="92">
        <f>R538+AA538</f>
        <v>0</v>
      </c>
      <c r="U538" s="91">
        <f ca="1">T538-S538</f>
        <v>0</v>
      </c>
      <c r="V538" s="91">
        <f>P538-T538</f>
        <v>0</v>
      </c>
      <c r="W538" s="120" t="str">
        <f t="shared" si="4268"/>
        <v/>
      </c>
      <c r="X538" s="178"/>
      <c r="Y538" s="128">
        <f>AS538+AY538+BE538+BK538+BQ538+BW538+CC538+CI538+CO538+CU538+DA538+DG538+DM538+DS538+DY538+EE538+EK538+EQ538+EW538+FC538+FI538+FO538+FU538+GA538+GG538+GM538+GS538+GY538+HE538+HK538+HQ538</f>
        <v>0</v>
      </c>
      <c r="Z538" s="179">
        <f ca="1">SUMIFS(AS538:HV538,AS$1:HV$1,"1",AS$8:HV$8,"Физические объемы",AS$9:HV$9,"План")</f>
        <v>0</v>
      </c>
      <c r="AA538" s="127">
        <f>AT538+AZ538+BF538+BL538+BR538+BX538+CD538+CJ538+CP538+CV538+DB538+DH538+DN538+DT538+DZ538+EF538+EL538+ER538+EX538+FD538+FJ538+FP538+FV538+GB538+GH538+GN538+GT538+GZ538+HF538+HL538+HR538</f>
        <v>0</v>
      </c>
      <c r="AB538" s="67" t="str">
        <f ca="1">IF(OR(AND(Z538=0,AA538=0),AND(Z538="",AA538="")),"",IF(AND(Z538=0,AA538&gt;0),1,AA538/Z538))</f>
        <v/>
      </c>
      <c r="AC538" s="69">
        <f ca="1">AA538-Z538</f>
        <v>0</v>
      </c>
      <c r="AD538" s="226">
        <f t="shared" si="4337"/>
        <v>0</v>
      </c>
      <c r="AE538" s="227">
        <f t="shared" si="4338"/>
        <v>0</v>
      </c>
      <c r="AF538" s="225">
        <f t="shared" si="4339"/>
        <v>0</v>
      </c>
      <c r="AG538" s="226">
        <f t="shared" si="4340"/>
        <v>0</v>
      </c>
      <c r="AH538" s="227">
        <f t="shared" si="4341"/>
        <v>0</v>
      </c>
      <c r="AI538" s="225">
        <f t="shared" si="4342"/>
        <v>0</v>
      </c>
      <c r="AJ538" s="226">
        <f t="shared" si="4343"/>
        <v>0</v>
      </c>
      <c r="AK538" s="227">
        <f t="shared" si="4344"/>
        <v>0</v>
      </c>
      <c r="AL538" s="225">
        <f t="shared" si="4345"/>
        <v>0</v>
      </c>
      <c r="AM538" s="226">
        <f t="shared" si="4346"/>
        <v>0</v>
      </c>
      <c r="AN538" s="227">
        <f t="shared" si="4347"/>
        <v>0</v>
      </c>
      <c r="AO538" s="225">
        <f t="shared" si="4348"/>
        <v>0</v>
      </c>
      <c r="AP538" s="226">
        <f t="shared" si="4349"/>
        <v>0</v>
      </c>
      <c r="AQ538" s="227">
        <f t="shared" si="4350"/>
        <v>0</v>
      </c>
      <c r="AR538" s="225">
        <f t="shared" si="4274"/>
        <v>0</v>
      </c>
      <c r="AS538" s="136"/>
      <c r="AT538" s="131"/>
      <c r="AU538" s="69">
        <f>AT538-AS538</f>
        <v>0</v>
      </c>
      <c r="AV538" s="162"/>
      <c r="AW538" s="130"/>
      <c r="AX538" s="18">
        <f t="shared" si="4361"/>
        <v>0</v>
      </c>
      <c r="AY538" s="136"/>
      <c r="AZ538" s="131"/>
      <c r="BA538" s="69">
        <f>AZ538-AY538</f>
        <v>0</v>
      </c>
      <c r="BB538" s="162"/>
      <c r="BC538" s="130"/>
      <c r="BD538" s="18">
        <f t="shared" si="4363"/>
        <v>0</v>
      </c>
      <c r="BE538" s="136"/>
      <c r="BF538" s="131"/>
      <c r="BG538" s="69">
        <f>BF538-BE538</f>
        <v>0</v>
      </c>
      <c r="BH538" s="162"/>
      <c r="BI538" s="130"/>
      <c r="BJ538" s="18">
        <f t="shared" si="4365"/>
        <v>0</v>
      </c>
      <c r="BK538" s="136"/>
      <c r="BL538" s="131"/>
      <c r="BM538" s="69">
        <f>BL538-BK538</f>
        <v>0</v>
      </c>
      <c r="BN538" s="162"/>
      <c r="BO538" s="130"/>
      <c r="BP538" s="18">
        <f t="shared" si="4367"/>
        <v>0</v>
      </c>
      <c r="BQ538" s="136"/>
      <c r="BR538" s="131"/>
      <c r="BS538" s="69">
        <f>BR538-BQ538</f>
        <v>0</v>
      </c>
      <c r="BT538" s="162"/>
      <c r="BU538" s="130"/>
      <c r="BV538" s="18">
        <f t="shared" si="4369"/>
        <v>0</v>
      </c>
      <c r="BW538" s="136"/>
      <c r="BX538" s="131"/>
      <c r="BY538" s="69">
        <f>BX538-BW538</f>
        <v>0</v>
      </c>
      <c r="BZ538" s="162"/>
      <c r="CA538" s="130"/>
      <c r="CB538" s="18">
        <f t="shared" si="4371"/>
        <v>0</v>
      </c>
      <c r="CC538" s="136"/>
      <c r="CD538" s="131"/>
      <c r="CE538" s="69">
        <f>CD538-CC538</f>
        <v>0</v>
      </c>
      <c r="CF538" s="162"/>
      <c r="CG538" s="130"/>
      <c r="CH538" s="18">
        <f t="shared" si="4373"/>
        <v>0</v>
      </c>
      <c r="CI538" s="136"/>
      <c r="CJ538" s="131"/>
      <c r="CK538" s="69">
        <f>CJ538-CI538</f>
        <v>0</v>
      </c>
      <c r="CL538" s="162"/>
      <c r="CM538" s="130"/>
      <c r="CN538" s="18">
        <f t="shared" si="4375"/>
        <v>0</v>
      </c>
      <c r="CO538" s="136"/>
      <c r="CP538" s="131"/>
      <c r="CQ538" s="69">
        <f>CP538-CO538</f>
        <v>0</v>
      </c>
      <c r="CR538" s="162"/>
      <c r="CS538" s="130"/>
      <c r="CT538" s="18">
        <f t="shared" si="4377"/>
        <v>0</v>
      </c>
      <c r="CU538" s="136"/>
      <c r="CV538" s="131"/>
      <c r="CW538" s="69">
        <f>CV538-CU538</f>
        <v>0</v>
      </c>
      <c r="CX538" s="162"/>
      <c r="CY538" s="130"/>
      <c r="CZ538" s="18">
        <f t="shared" si="4379"/>
        <v>0</v>
      </c>
      <c r="DA538" s="136"/>
      <c r="DB538" s="131"/>
      <c r="DC538" s="69">
        <f>DB538-DA538</f>
        <v>0</v>
      </c>
      <c r="DD538" s="162"/>
      <c r="DE538" s="130"/>
      <c r="DF538" s="18">
        <f t="shared" si="4381"/>
        <v>0</v>
      </c>
      <c r="DG538" s="136"/>
      <c r="DH538" s="131"/>
      <c r="DI538" s="69">
        <f>DH538-DG538</f>
        <v>0</v>
      </c>
      <c r="DJ538" s="162"/>
      <c r="DK538" s="130"/>
      <c r="DL538" s="18">
        <f t="shared" si="4383"/>
        <v>0</v>
      </c>
      <c r="DM538" s="136"/>
      <c r="DN538" s="131"/>
      <c r="DO538" s="69">
        <f>DN538-DM538</f>
        <v>0</v>
      </c>
      <c r="DP538" s="162"/>
      <c r="DQ538" s="130"/>
      <c r="DR538" s="18">
        <f t="shared" si="4385"/>
        <v>0</v>
      </c>
      <c r="DS538" s="136"/>
      <c r="DT538" s="131"/>
      <c r="DU538" s="69">
        <f>DT538-DS538</f>
        <v>0</v>
      </c>
      <c r="DV538" s="162"/>
      <c r="DW538" s="130"/>
      <c r="DX538" s="18">
        <f t="shared" si="4387"/>
        <v>0</v>
      </c>
      <c r="DY538" s="136"/>
      <c r="DZ538" s="131"/>
      <c r="EA538" s="69">
        <f>DZ538-DY538</f>
        <v>0</v>
      </c>
      <c r="EB538" s="162"/>
      <c r="EC538" s="130"/>
      <c r="ED538" s="18">
        <f t="shared" si="4389"/>
        <v>0</v>
      </c>
      <c r="EE538" s="136"/>
      <c r="EF538" s="131"/>
      <c r="EG538" s="69">
        <f>EF538-EE538</f>
        <v>0</v>
      </c>
      <c r="EH538" s="162"/>
      <c r="EI538" s="130"/>
      <c r="EJ538" s="18">
        <f t="shared" si="4391"/>
        <v>0</v>
      </c>
      <c r="EK538" s="136"/>
      <c r="EL538" s="131"/>
      <c r="EM538" s="69">
        <f>EL538-EK538</f>
        <v>0</v>
      </c>
      <c r="EN538" s="162"/>
      <c r="EO538" s="130"/>
      <c r="EP538" s="18">
        <f t="shared" si="4393"/>
        <v>0</v>
      </c>
      <c r="EQ538" s="136"/>
      <c r="ER538" s="131"/>
      <c r="ES538" s="69">
        <f>ER538-EQ538</f>
        <v>0</v>
      </c>
      <c r="ET538" s="162"/>
      <c r="EU538" s="130"/>
      <c r="EV538" s="18">
        <f t="shared" si="4395"/>
        <v>0</v>
      </c>
      <c r="EW538" s="136"/>
      <c r="EX538" s="131"/>
      <c r="EY538" s="69">
        <f>EX538-EW538</f>
        <v>0</v>
      </c>
      <c r="EZ538" s="162"/>
      <c r="FA538" s="130"/>
      <c r="FB538" s="18">
        <f t="shared" si="4397"/>
        <v>0</v>
      </c>
      <c r="FC538" s="136"/>
      <c r="FD538" s="131"/>
      <c r="FE538" s="69">
        <f>FD538-FC538</f>
        <v>0</v>
      </c>
      <c r="FF538" s="162"/>
      <c r="FG538" s="130"/>
      <c r="FH538" s="18">
        <f t="shared" si="4399"/>
        <v>0</v>
      </c>
      <c r="FI538" s="136"/>
      <c r="FJ538" s="131"/>
      <c r="FK538" s="69">
        <f>FJ538-FI538</f>
        <v>0</v>
      </c>
      <c r="FL538" s="162"/>
      <c r="FM538" s="130"/>
      <c r="FN538" s="18">
        <f t="shared" si="4401"/>
        <v>0</v>
      </c>
      <c r="FO538" s="136"/>
      <c r="FP538" s="131"/>
      <c r="FQ538" s="69">
        <f>FP538-FO538</f>
        <v>0</v>
      </c>
      <c r="FR538" s="162"/>
      <c r="FS538" s="130"/>
      <c r="FT538" s="18">
        <f t="shared" si="4403"/>
        <v>0</v>
      </c>
      <c r="FU538" s="136"/>
      <c r="FV538" s="131"/>
      <c r="FW538" s="69">
        <f>FV538-FU538</f>
        <v>0</v>
      </c>
      <c r="FX538" s="162"/>
      <c r="FY538" s="130"/>
      <c r="FZ538" s="18">
        <f t="shared" si="4405"/>
        <v>0</v>
      </c>
      <c r="GA538" s="136"/>
      <c r="GB538" s="131"/>
      <c r="GC538" s="69">
        <f>GB538-GA538</f>
        <v>0</v>
      </c>
      <c r="GD538" s="162"/>
      <c r="GE538" s="130"/>
      <c r="GF538" s="18">
        <f t="shared" si="4407"/>
        <v>0</v>
      </c>
      <c r="GG538" s="136"/>
      <c r="GH538" s="131"/>
      <c r="GI538" s="69">
        <f>GH538-GG538</f>
        <v>0</v>
      </c>
      <c r="GJ538" s="162"/>
      <c r="GK538" s="130"/>
      <c r="GL538" s="18">
        <f t="shared" si="4409"/>
        <v>0</v>
      </c>
      <c r="GM538" s="136"/>
      <c r="GN538" s="131"/>
      <c r="GO538" s="69">
        <f>GN538-GM538</f>
        <v>0</v>
      </c>
      <c r="GP538" s="162"/>
      <c r="GQ538" s="130"/>
      <c r="GR538" s="18">
        <f t="shared" si="4411"/>
        <v>0</v>
      </c>
      <c r="GS538" s="136"/>
      <c r="GT538" s="131"/>
      <c r="GU538" s="69">
        <f>GT538-GS538</f>
        <v>0</v>
      </c>
      <c r="GV538" s="162"/>
      <c r="GW538" s="130"/>
      <c r="GX538" s="18">
        <f t="shared" si="4413"/>
        <v>0</v>
      </c>
      <c r="GY538" s="136"/>
      <c r="GZ538" s="131"/>
      <c r="HA538" s="69">
        <f>GZ538-GY538</f>
        <v>0</v>
      </c>
      <c r="HB538" s="162"/>
      <c r="HC538" s="130"/>
      <c r="HD538" s="18">
        <f t="shared" si="4415"/>
        <v>0</v>
      </c>
      <c r="HE538" s="136"/>
      <c r="HF538" s="131"/>
      <c r="HG538" s="69">
        <f>HF538-HE538</f>
        <v>0</v>
      </c>
      <c r="HH538" s="162"/>
      <c r="HI538" s="130"/>
      <c r="HJ538" s="18">
        <f t="shared" si="4417"/>
        <v>0</v>
      </c>
      <c r="HK538" s="136"/>
      <c r="HL538" s="131"/>
      <c r="HM538" s="69">
        <f>HL538-HK538</f>
        <v>0</v>
      </c>
      <c r="HN538" s="162"/>
      <c r="HO538" s="130"/>
      <c r="HP538" s="18">
        <f t="shared" si="4419"/>
        <v>0</v>
      </c>
      <c r="HQ538" s="136"/>
      <c r="HR538" s="131"/>
      <c r="HS538" s="69">
        <f>HR538-HQ538</f>
        <v>0</v>
      </c>
      <c r="HT538" s="162"/>
      <c r="HU538" s="130"/>
      <c r="HV538" s="18">
        <f t="shared" si="4421"/>
        <v>0</v>
      </c>
      <c r="HW538" s="17"/>
      <c r="HX538" s="85"/>
      <c r="HY538" s="85"/>
      <c r="HZ538" s="2" t="str">
        <f t="shared" si="4491"/>
        <v>СКРЫТЬ</v>
      </c>
    </row>
    <row r="539" spans="1:234" hidden="1" x14ac:dyDescent="0.2">
      <c r="A539" s="1" t="e">
        <f>$K$2&amp;#REF!&amp;$K$509&amp;$K$510&amp;K539</f>
        <v>#REF!</v>
      </c>
      <c r="B539" s="16" t="e">
        <f>IF(#REF!=0,"Скрыть","")</f>
        <v>#REF!</v>
      </c>
      <c r="C539" s="15" t="e">
        <f>IF(AND(#REF!&gt;85%,#REF!&gt;85%),"скрыть","")</f>
        <v>#REF!</v>
      </c>
      <c r="D539" s="14" t="s">
        <v>2</v>
      </c>
      <c r="E539" s="14" t="s">
        <v>1</v>
      </c>
      <c r="F539" s="14" t="s">
        <v>19</v>
      </c>
      <c r="G539" s="13" t="str">
        <f>CONCATENATE(D539,E539,F539,K539)</f>
        <v>3BDFBC50-5FD0-44D2-8F2C-8100642B19E7AD7080C4-C9B6-449E-9125-F1114C245768D603D8CE-85DA-471A-AE30-4C83BD1476C8Прочие работы</v>
      </c>
      <c r="H539" s="13"/>
      <c r="I539" s="42">
        <v>528</v>
      </c>
      <c r="J539" s="102">
        <f>SUBTOTAL(103,I$12:I539)*1</f>
        <v>106</v>
      </c>
      <c r="K539" s="108" t="s">
        <v>9</v>
      </c>
      <c r="L539" s="17" t="s">
        <v>66</v>
      </c>
      <c r="M539" s="267"/>
      <c r="N539" s="255"/>
      <c r="O539" s="118"/>
      <c r="P539" s="162"/>
      <c r="Q539" s="163"/>
      <c r="R539" s="163"/>
      <c r="S539" s="123"/>
      <c r="T539" s="92"/>
      <c r="U539" s="91"/>
      <c r="V539" s="91"/>
      <c r="W539" s="120"/>
      <c r="X539" s="178"/>
      <c r="Y539" s="128"/>
      <c r="Z539" s="179"/>
      <c r="AA539" s="127"/>
      <c r="AB539" s="67"/>
      <c r="AC539" s="69"/>
      <c r="AD539" s="226">
        <f t="shared" si="4337"/>
        <v>0</v>
      </c>
      <c r="AE539" s="227">
        <f t="shared" si="4338"/>
        <v>0</v>
      </c>
      <c r="AF539" s="225">
        <f t="shared" si="4339"/>
        <v>0</v>
      </c>
      <c r="AG539" s="226">
        <f t="shared" si="4340"/>
        <v>0</v>
      </c>
      <c r="AH539" s="227">
        <f t="shared" si="4341"/>
        <v>0</v>
      </c>
      <c r="AI539" s="225">
        <f t="shared" si="4342"/>
        <v>0</v>
      </c>
      <c r="AJ539" s="226">
        <f t="shared" si="4343"/>
        <v>0</v>
      </c>
      <c r="AK539" s="227">
        <f t="shared" si="4344"/>
        <v>0</v>
      </c>
      <c r="AL539" s="225">
        <f t="shared" si="4345"/>
        <v>0</v>
      </c>
      <c r="AM539" s="226">
        <f t="shared" si="4346"/>
        <v>0</v>
      </c>
      <c r="AN539" s="227">
        <f t="shared" si="4347"/>
        <v>0</v>
      </c>
      <c r="AO539" s="225">
        <f t="shared" si="4348"/>
        <v>0</v>
      </c>
      <c r="AP539" s="226">
        <f t="shared" si="4349"/>
        <v>0</v>
      </c>
      <c r="AQ539" s="227">
        <f t="shared" si="4350"/>
        <v>0</v>
      </c>
      <c r="AR539" s="225">
        <f t="shared" si="4274"/>
        <v>0</v>
      </c>
      <c r="AS539" s="136"/>
      <c r="AT539" s="131"/>
      <c r="AU539" s="69"/>
      <c r="AV539" s="162"/>
      <c r="AW539" s="130"/>
      <c r="AX539" s="18">
        <f t="shared" si="4361"/>
        <v>0</v>
      </c>
      <c r="AY539" s="136"/>
      <c r="AZ539" s="131"/>
      <c r="BA539" s="69"/>
      <c r="BB539" s="162"/>
      <c r="BC539" s="130"/>
      <c r="BD539" s="18">
        <f t="shared" si="4363"/>
        <v>0</v>
      </c>
      <c r="BE539" s="136"/>
      <c r="BF539" s="131"/>
      <c r="BG539" s="69"/>
      <c r="BH539" s="162"/>
      <c r="BI539" s="130"/>
      <c r="BJ539" s="18">
        <f t="shared" si="4365"/>
        <v>0</v>
      </c>
      <c r="BK539" s="136"/>
      <c r="BL539" s="131"/>
      <c r="BM539" s="69"/>
      <c r="BN539" s="162"/>
      <c r="BO539" s="130"/>
      <c r="BP539" s="18">
        <f t="shared" si="4367"/>
        <v>0</v>
      </c>
      <c r="BQ539" s="136"/>
      <c r="BR539" s="131"/>
      <c r="BS539" s="69"/>
      <c r="BT539" s="162"/>
      <c r="BU539" s="130"/>
      <c r="BV539" s="18">
        <f t="shared" si="4369"/>
        <v>0</v>
      </c>
      <c r="BW539" s="136"/>
      <c r="BX539" s="131"/>
      <c r="BY539" s="69"/>
      <c r="BZ539" s="162"/>
      <c r="CA539" s="130"/>
      <c r="CB539" s="18">
        <f t="shared" si="4371"/>
        <v>0</v>
      </c>
      <c r="CC539" s="136"/>
      <c r="CD539" s="131"/>
      <c r="CE539" s="69"/>
      <c r="CF539" s="162">
        <v>213</v>
      </c>
      <c r="CG539" s="130">
        <v>209</v>
      </c>
      <c r="CH539" s="18">
        <f t="shared" si="4373"/>
        <v>-4</v>
      </c>
      <c r="CI539" s="136"/>
      <c r="CJ539" s="131"/>
      <c r="CK539" s="69"/>
      <c r="CL539" s="162">
        <v>213</v>
      </c>
      <c r="CM539" s="130">
        <f>16+126</f>
        <v>142</v>
      </c>
      <c r="CN539" s="18">
        <f t="shared" si="4375"/>
        <v>-71</v>
      </c>
      <c r="CO539" s="136"/>
      <c r="CP539" s="131"/>
      <c r="CQ539" s="69"/>
      <c r="CR539" s="162">
        <v>213</v>
      </c>
      <c r="CS539" s="130">
        <v>141</v>
      </c>
      <c r="CT539" s="18">
        <f t="shared" si="4377"/>
        <v>-72</v>
      </c>
      <c r="CU539" s="136"/>
      <c r="CV539" s="131"/>
      <c r="CW539" s="69"/>
      <c r="CX539" s="162">
        <v>213</v>
      </c>
      <c r="CY539" s="130">
        <v>141</v>
      </c>
      <c r="CZ539" s="18">
        <f t="shared" si="4379"/>
        <v>-72</v>
      </c>
      <c r="DA539" s="136"/>
      <c r="DB539" s="131"/>
      <c r="DC539" s="69"/>
      <c r="DD539" s="162">
        <v>213</v>
      </c>
      <c r="DE539" s="130">
        <v>137</v>
      </c>
      <c r="DF539" s="18">
        <f t="shared" si="4381"/>
        <v>-76</v>
      </c>
      <c r="DG539" s="136"/>
      <c r="DH539" s="131"/>
      <c r="DI539" s="69"/>
      <c r="DJ539" s="162">
        <v>213</v>
      </c>
      <c r="DK539" s="130">
        <v>137</v>
      </c>
      <c r="DL539" s="18">
        <f t="shared" si="4383"/>
        <v>-76</v>
      </c>
      <c r="DM539" s="136"/>
      <c r="DN539" s="131"/>
      <c r="DO539" s="69"/>
      <c r="DP539" s="162">
        <v>213</v>
      </c>
      <c r="DQ539" s="130">
        <v>137</v>
      </c>
      <c r="DR539" s="18">
        <f t="shared" si="4385"/>
        <v>-76</v>
      </c>
      <c r="DS539" s="136"/>
      <c r="DT539" s="131"/>
      <c r="DU539" s="69"/>
      <c r="DV539" s="162">
        <v>213</v>
      </c>
      <c r="DW539" s="130">
        <v>137</v>
      </c>
      <c r="DX539" s="18">
        <f t="shared" si="4387"/>
        <v>-76</v>
      </c>
      <c r="DY539" s="136"/>
      <c r="DZ539" s="131"/>
      <c r="EA539" s="69"/>
      <c r="EB539" s="162">
        <v>213</v>
      </c>
      <c r="EC539" s="130">
        <v>113</v>
      </c>
      <c r="ED539" s="18">
        <f t="shared" si="4389"/>
        <v>-100</v>
      </c>
      <c r="EE539" s="136"/>
      <c r="EF539" s="131"/>
      <c r="EG539" s="69"/>
      <c r="EH539" s="162">
        <v>213</v>
      </c>
      <c r="EI539" s="130">
        <v>174</v>
      </c>
      <c r="EJ539" s="18">
        <f t="shared" si="4391"/>
        <v>-39</v>
      </c>
      <c r="EK539" s="136"/>
      <c r="EL539" s="131"/>
      <c r="EM539" s="69"/>
      <c r="EN539" s="162">
        <v>213</v>
      </c>
      <c r="EO539" s="130">
        <v>174</v>
      </c>
      <c r="EP539" s="18">
        <f t="shared" si="4393"/>
        <v>-39</v>
      </c>
      <c r="EQ539" s="136"/>
      <c r="ER539" s="131"/>
      <c r="ES539" s="69"/>
      <c r="ET539" s="162">
        <v>213</v>
      </c>
      <c r="EU539" s="130">
        <v>184</v>
      </c>
      <c r="EV539" s="18">
        <f t="shared" si="4395"/>
        <v>-29</v>
      </c>
      <c r="EW539" s="136"/>
      <c r="EX539" s="131"/>
      <c r="EY539" s="69"/>
      <c r="EZ539" s="162">
        <v>213</v>
      </c>
      <c r="FA539" s="130">
        <v>184</v>
      </c>
      <c r="FB539" s="18">
        <f t="shared" si="4397"/>
        <v>-29</v>
      </c>
      <c r="FC539" s="136"/>
      <c r="FD539" s="131"/>
      <c r="FE539" s="69"/>
      <c r="FF539" s="162">
        <v>213</v>
      </c>
      <c r="FG539" s="130">
        <v>205</v>
      </c>
      <c r="FH539" s="18">
        <f t="shared" si="4399"/>
        <v>-8</v>
      </c>
      <c r="FI539" s="136"/>
      <c r="FJ539" s="131"/>
      <c r="FK539" s="69"/>
      <c r="FL539" s="162">
        <v>213</v>
      </c>
      <c r="FM539" s="130">
        <v>205</v>
      </c>
      <c r="FN539" s="18">
        <f t="shared" si="4401"/>
        <v>-8</v>
      </c>
      <c r="FO539" s="136"/>
      <c r="FP539" s="131"/>
      <c r="FQ539" s="69"/>
      <c r="FR539" s="162">
        <v>213</v>
      </c>
      <c r="FS539" s="130">
        <v>205</v>
      </c>
      <c r="FT539" s="18">
        <f t="shared" si="4403"/>
        <v>-8</v>
      </c>
      <c r="FU539" s="136"/>
      <c r="FV539" s="131"/>
      <c r="FW539" s="69"/>
      <c r="FX539" s="162">
        <v>213</v>
      </c>
      <c r="FY539" s="130">
        <v>205</v>
      </c>
      <c r="FZ539" s="18">
        <f t="shared" si="4405"/>
        <v>-8</v>
      </c>
      <c r="GA539" s="136"/>
      <c r="GB539" s="131"/>
      <c r="GC539" s="69"/>
      <c r="GD539" s="162">
        <v>213</v>
      </c>
      <c r="GE539" s="130">
        <v>181</v>
      </c>
      <c r="GF539" s="18">
        <f t="shared" si="4407"/>
        <v>-32</v>
      </c>
      <c r="GG539" s="136"/>
      <c r="GH539" s="131"/>
      <c r="GI539" s="69"/>
      <c r="GJ539" s="162">
        <v>213</v>
      </c>
      <c r="GK539" s="130">
        <v>181</v>
      </c>
      <c r="GL539" s="18">
        <f t="shared" si="4409"/>
        <v>-32</v>
      </c>
      <c r="GM539" s="136"/>
      <c r="GN539" s="131"/>
      <c r="GO539" s="69"/>
      <c r="GP539" s="162">
        <v>213</v>
      </c>
      <c r="GQ539" s="130">
        <v>192</v>
      </c>
      <c r="GR539" s="18">
        <f t="shared" si="4411"/>
        <v>-21</v>
      </c>
      <c r="GS539" s="136"/>
      <c r="GT539" s="131"/>
      <c r="GU539" s="69"/>
      <c r="GV539" s="162">
        <v>213</v>
      </c>
      <c r="GW539" s="130">
        <v>192</v>
      </c>
      <c r="GX539" s="18">
        <f t="shared" si="4413"/>
        <v>-21</v>
      </c>
      <c r="GY539" s="136"/>
      <c r="GZ539" s="131"/>
      <c r="HA539" s="69"/>
      <c r="HB539" s="162">
        <v>213</v>
      </c>
      <c r="HC539" s="130">
        <v>192</v>
      </c>
      <c r="HD539" s="18">
        <f t="shared" si="4415"/>
        <v>-21</v>
      </c>
      <c r="HE539" s="136"/>
      <c r="HF539" s="131"/>
      <c r="HG539" s="69"/>
      <c r="HH539" s="162"/>
      <c r="HI539" s="130"/>
      <c r="HJ539" s="18">
        <f t="shared" si="4417"/>
        <v>0</v>
      </c>
      <c r="HK539" s="136"/>
      <c r="HL539" s="131"/>
      <c r="HM539" s="69"/>
      <c r="HN539" s="162"/>
      <c r="HO539" s="130"/>
      <c r="HP539" s="18">
        <f t="shared" si="4419"/>
        <v>0</v>
      </c>
      <c r="HQ539" s="136"/>
      <c r="HR539" s="131"/>
      <c r="HS539" s="69"/>
      <c r="HT539" s="162"/>
      <c r="HU539" s="130"/>
      <c r="HV539" s="18">
        <f t="shared" si="4421"/>
        <v>0</v>
      </c>
      <c r="HW539" s="75"/>
      <c r="HX539" s="294"/>
      <c r="HY539" s="197"/>
      <c r="HZ539" s="2" t="str">
        <f t="shared" si="4491"/>
        <v>СКРЫТЬ</v>
      </c>
    </row>
    <row r="540" spans="1:234" s="23" customFormat="1" x14ac:dyDescent="0.2">
      <c r="B540" s="25"/>
      <c r="C540" s="15" t="e">
        <f>IF(AND(#REF!&gt;85%,#REF!&gt;85%),"скрыть","")</f>
        <v>#REF!</v>
      </c>
      <c r="D540" s="14" t="s">
        <v>2</v>
      </c>
      <c r="E540" s="14" t="s">
        <v>1</v>
      </c>
      <c r="F540" s="14" t="s">
        <v>18</v>
      </c>
      <c r="G540" s="22"/>
      <c r="H540" s="22"/>
      <c r="I540" s="42">
        <v>529</v>
      </c>
      <c r="J540" s="102">
        <f>SUBTOTAL(103,I$12:I540)*1</f>
        <v>107</v>
      </c>
      <c r="K540" s="107" t="s">
        <v>89</v>
      </c>
      <c r="L540" s="111"/>
      <c r="M540" s="268"/>
      <c r="N540" s="256"/>
      <c r="O540" s="151"/>
      <c r="P540" s="164"/>
      <c r="Q540" s="165"/>
      <c r="R540" s="165"/>
      <c r="S540" s="126"/>
      <c r="T540" s="126"/>
      <c r="U540" s="126"/>
      <c r="V540" s="126"/>
      <c r="W540" s="41"/>
      <c r="X540" s="180"/>
      <c r="Y540" s="181"/>
      <c r="Z540" s="181"/>
      <c r="AA540" s="181"/>
      <c r="AB540" s="24"/>
      <c r="AC540" s="189"/>
      <c r="AD540" s="233"/>
      <c r="AE540" s="234"/>
      <c r="AF540" s="235"/>
      <c r="AG540" s="236"/>
      <c r="AH540" s="218"/>
      <c r="AI540" s="237"/>
      <c r="AJ540" s="236"/>
      <c r="AK540" s="218"/>
      <c r="AL540" s="237"/>
      <c r="AM540" s="236"/>
      <c r="AN540" s="218"/>
      <c r="AO540" s="237"/>
      <c r="AP540" s="236"/>
      <c r="AQ540" s="218"/>
      <c r="AR540" s="237"/>
      <c r="AS540" s="180"/>
      <c r="AT540" s="181"/>
      <c r="AU540" s="189"/>
      <c r="AV540" s="164">
        <f>SUM(AV542:AV570)</f>
        <v>721</v>
      </c>
      <c r="AW540" s="126">
        <f>SUM(AW542:AW570)</f>
        <v>815</v>
      </c>
      <c r="AX540" s="135">
        <f t="shared" si="4361"/>
        <v>94</v>
      </c>
      <c r="AY540" s="180"/>
      <c r="AZ540" s="181"/>
      <c r="BA540" s="189"/>
      <c r="BB540" s="164">
        <f>SUM(BB542:BB570)</f>
        <v>721</v>
      </c>
      <c r="BC540" s="126">
        <f>SUM(BC542:BC570)</f>
        <v>795</v>
      </c>
      <c r="BD540" s="135">
        <f t="shared" si="4363"/>
        <v>74</v>
      </c>
      <c r="BE540" s="180"/>
      <c r="BF540" s="181"/>
      <c r="BG540" s="189"/>
      <c r="BH540" s="164">
        <f>SUM(BH542:BH570)</f>
        <v>721</v>
      </c>
      <c r="BI540" s="126">
        <f>SUM(BI542:BI570)</f>
        <v>795</v>
      </c>
      <c r="BJ540" s="135">
        <f t="shared" si="4365"/>
        <v>74</v>
      </c>
      <c r="BK540" s="180"/>
      <c r="BL540" s="181"/>
      <c r="BM540" s="189"/>
      <c r="BN540" s="164">
        <f>SUM(BN542:BN570)</f>
        <v>721</v>
      </c>
      <c r="BO540" s="126">
        <f>SUM(BO542:BO570)</f>
        <v>839</v>
      </c>
      <c r="BP540" s="135">
        <f t="shared" si="4367"/>
        <v>118</v>
      </c>
      <c r="BQ540" s="180"/>
      <c r="BR540" s="181"/>
      <c r="BS540" s="189"/>
      <c r="BT540" s="164">
        <f>SUM(BT542:BT570)</f>
        <v>721</v>
      </c>
      <c r="BU540" s="126">
        <f>SUM(BU542:BU570)</f>
        <v>839</v>
      </c>
      <c r="BV540" s="135">
        <f t="shared" si="4369"/>
        <v>118</v>
      </c>
      <c r="BW540" s="180"/>
      <c r="BX540" s="181"/>
      <c r="BY540" s="189"/>
      <c r="BZ540" s="164">
        <f>SUM(BZ542:BZ570)</f>
        <v>721</v>
      </c>
      <c r="CA540" s="126">
        <f>SUM(CA542:CA570)</f>
        <v>839</v>
      </c>
      <c r="CB540" s="135">
        <f t="shared" si="4371"/>
        <v>118</v>
      </c>
      <c r="CC540" s="180"/>
      <c r="CD540" s="181"/>
      <c r="CE540" s="189"/>
      <c r="CF540" s="164">
        <f>SUM(CF542:CF570)</f>
        <v>721</v>
      </c>
      <c r="CG540" s="126">
        <f>SUM(CG542:CG570)</f>
        <v>839</v>
      </c>
      <c r="CH540" s="135">
        <f t="shared" si="4373"/>
        <v>118</v>
      </c>
      <c r="CI540" s="180"/>
      <c r="CJ540" s="181"/>
      <c r="CK540" s="189"/>
      <c r="CL540" s="164">
        <f>SUM(CL542:CL570)</f>
        <v>721</v>
      </c>
      <c r="CM540" s="126">
        <f>SUM(CM542:CM570)</f>
        <v>894</v>
      </c>
      <c r="CN540" s="135">
        <f t="shared" si="4375"/>
        <v>173</v>
      </c>
      <c r="CO540" s="180"/>
      <c r="CP540" s="181"/>
      <c r="CQ540" s="189"/>
      <c r="CR540" s="164">
        <f>SUM(CR542:CR570)</f>
        <v>721</v>
      </c>
      <c r="CS540" s="126">
        <f>SUM(CS542:CS570)</f>
        <v>894</v>
      </c>
      <c r="CT540" s="135">
        <f t="shared" si="4377"/>
        <v>173</v>
      </c>
      <c r="CU540" s="180"/>
      <c r="CV540" s="181"/>
      <c r="CW540" s="189"/>
      <c r="CX540" s="164">
        <f>SUM(CX542:CX570)</f>
        <v>721</v>
      </c>
      <c r="CY540" s="126">
        <f>SUM(CY542:CY570)</f>
        <v>894</v>
      </c>
      <c r="CZ540" s="135">
        <f t="shared" si="4379"/>
        <v>173</v>
      </c>
      <c r="DA540" s="180"/>
      <c r="DB540" s="181"/>
      <c r="DC540" s="189"/>
      <c r="DD540" s="164">
        <f>SUM(DD542:DD570)</f>
        <v>721</v>
      </c>
      <c r="DE540" s="126">
        <f>SUM(DE542:DE570)</f>
        <v>814</v>
      </c>
      <c r="DF540" s="135">
        <f t="shared" si="4381"/>
        <v>93</v>
      </c>
      <c r="DG540" s="180"/>
      <c r="DH540" s="181"/>
      <c r="DI540" s="189"/>
      <c r="DJ540" s="164">
        <f>SUM(DJ542:DJ570)</f>
        <v>721</v>
      </c>
      <c r="DK540" s="126">
        <f>SUM(DK542:DK570)</f>
        <v>814</v>
      </c>
      <c r="DL540" s="135">
        <f t="shared" si="4383"/>
        <v>93</v>
      </c>
      <c r="DM540" s="180"/>
      <c r="DN540" s="181"/>
      <c r="DO540" s="189"/>
      <c r="DP540" s="164">
        <f>SUM(DP542:DP570)</f>
        <v>721</v>
      </c>
      <c r="DQ540" s="126">
        <f>SUM(DQ542:DQ570)</f>
        <v>814</v>
      </c>
      <c r="DR540" s="135">
        <f t="shared" si="4385"/>
        <v>93</v>
      </c>
      <c r="DS540" s="180"/>
      <c r="DT540" s="181"/>
      <c r="DU540" s="189"/>
      <c r="DV540" s="164">
        <f>SUM(DV542:DV570)</f>
        <v>721</v>
      </c>
      <c r="DW540" s="126">
        <f>SUM(DW542:DW570)</f>
        <v>814</v>
      </c>
      <c r="DX540" s="135">
        <f t="shared" si="4387"/>
        <v>93</v>
      </c>
      <c r="DY540" s="180"/>
      <c r="DZ540" s="181"/>
      <c r="EA540" s="189"/>
      <c r="EB540" s="164">
        <f>SUM(EB542:EB570)</f>
        <v>721</v>
      </c>
      <c r="EC540" s="126">
        <f>SUM(EC542:EC570)</f>
        <v>679</v>
      </c>
      <c r="ED540" s="135">
        <f t="shared" si="4389"/>
        <v>-42</v>
      </c>
      <c r="EE540" s="180"/>
      <c r="EF540" s="181"/>
      <c r="EG540" s="189"/>
      <c r="EH540" s="164">
        <f>SUM(EH542:EH570)</f>
        <v>721</v>
      </c>
      <c r="EI540" s="126">
        <f>SUM(EI542:EI570)</f>
        <v>682</v>
      </c>
      <c r="EJ540" s="135">
        <f t="shared" si="4391"/>
        <v>-39</v>
      </c>
      <c r="EK540" s="180"/>
      <c r="EL540" s="181"/>
      <c r="EM540" s="189"/>
      <c r="EN540" s="164">
        <f>SUM(EN542:EN570)</f>
        <v>721</v>
      </c>
      <c r="EO540" s="126">
        <f>SUM(EO542:EO570)</f>
        <v>682</v>
      </c>
      <c r="EP540" s="135">
        <f t="shared" si="4393"/>
        <v>-39</v>
      </c>
      <c r="EQ540" s="180"/>
      <c r="ER540" s="181"/>
      <c r="ES540" s="189"/>
      <c r="ET540" s="164">
        <f>SUM(ET542:ET570)</f>
        <v>721</v>
      </c>
      <c r="EU540" s="126">
        <f>SUM(EU542:EU570)</f>
        <v>741</v>
      </c>
      <c r="EV540" s="135">
        <f t="shared" si="4395"/>
        <v>20</v>
      </c>
      <c r="EW540" s="180"/>
      <c r="EX540" s="181"/>
      <c r="EY540" s="189"/>
      <c r="EZ540" s="164">
        <f>SUM(EZ542:EZ570)</f>
        <v>721</v>
      </c>
      <c r="FA540" s="126">
        <f>SUM(FA542:FA570)</f>
        <v>741</v>
      </c>
      <c r="FB540" s="135">
        <f t="shared" si="4397"/>
        <v>20</v>
      </c>
      <c r="FC540" s="180"/>
      <c r="FD540" s="181"/>
      <c r="FE540" s="189"/>
      <c r="FF540" s="164">
        <f>SUM(FF542:FF570)</f>
        <v>721</v>
      </c>
      <c r="FG540" s="126">
        <f>SUM(FG542:FG570)</f>
        <v>683</v>
      </c>
      <c r="FH540" s="135">
        <f t="shared" si="4399"/>
        <v>-38</v>
      </c>
      <c r="FI540" s="180"/>
      <c r="FJ540" s="181"/>
      <c r="FK540" s="189"/>
      <c r="FL540" s="164">
        <f>SUM(FL542:FL570)</f>
        <v>721</v>
      </c>
      <c r="FM540" s="126">
        <f>SUM(FM542:FM570)</f>
        <v>683</v>
      </c>
      <c r="FN540" s="135">
        <f t="shared" si="4401"/>
        <v>-38</v>
      </c>
      <c r="FO540" s="180"/>
      <c r="FP540" s="181"/>
      <c r="FQ540" s="189"/>
      <c r="FR540" s="164">
        <f>SUM(FR542:FR570)</f>
        <v>721</v>
      </c>
      <c r="FS540" s="126">
        <f>SUM(FS542:FS570)</f>
        <v>683</v>
      </c>
      <c r="FT540" s="135">
        <f t="shared" si="4403"/>
        <v>-38</v>
      </c>
      <c r="FU540" s="180"/>
      <c r="FV540" s="181"/>
      <c r="FW540" s="189"/>
      <c r="FX540" s="164">
        <f>SUM(FX542:FX570)</f>
        <v>721</v>
      </c>
      <c r="FY540" s="126">
        <f>SUM(FY542:FY570)</f>
        <v>683</v>
      </c>
      <c r="FZ540" s="135">
        <f t="shared" si="4405"/>
        <v>-38</v>
      </c>
      <c r="GA540" s="180"/>
      <c r="GB540" s="181"/>
      <c r="GC540" s="189"/>
      <c r="GD540" s="164">
        <f>SUM(GD542:GD570)</f>
        <v>721</v>
      </c>
      <c r="GE540" s="126">
        <f>SUM(GE542:GE570)</f>
        <v>758</v>
      </c>
      <c r="GF540" s="135">
        <f t="shared" si="4407"/>
        <v>37</v>
      </c>
      <c r="GG540" s="180"/>
      <c r="GH540" s="181"/>
      <c r="GI540" s="189"/>
      <c r="GJ540" s="164">
        <f>SUM(GJ542:GJ570)</f>
        <v>721</v>
      </c>
      <c r="GK540" s="126">
        <f>SUM(GK542:GK570)</f>
        <v>758</v>
      </c>
      <c r="GL540" s="135">
        <f t="shared" si="4409"/>
        <v>37</v>
      </c>
      <c r="GM540" s="180"/>
      <c r="GN540" s="181"/>
      <c r="GO540" s="189"/>
      <c r="GP540" s="164">
        <f>SUM(GP542:GP570)</f>
        <v>721</v>
      </c>
      <c r="GQ540" s="126">
        <f>SUM(GQ542:GQ570)</f>
        <v>725</v>
      </c>
      <c r="GR540" s="135">
        <f t="shared" si="4411"/>
        <v>4</v>
      </c>
      <c r="GS540" s="180"/>
      <c r="GT540" s="181"/>
      <c r="GU540" s="189"/>
      <c r="GV540" s="164">
        <f>SUM(GV542:GV570)</f>
        <v>721</v>
      </c>
      <c r="GW540" s="126">
        <f>SUM(GW542:GW570)</f>
        <v>725</v>
      </c>
      <c r="GX540" s="135">
        <f t="shared" si="4413"/>
        <v>4</v>
      </c>
      <c r="GY540" s="180"/>
      <c r="GZ540" s="181"/>
      <c r="HA540" s="189"/>
      <c r="HB540" s="164">
        <f>SUM(HB542:HB570)</f>
        <v>721</v>
      </c>
      <c r="HC540" s="126">
        <f>SUM(HC542:HC570)</f>
        <v>725</v>
      </c>
      <c r="HD540" s="135">
        <f t="shared" si="4415"/>
        <v>4</v>
      </c>
      <c r="HE540" s="180"/>
      <c r="HF540" s="181"/>
      <c r="HG540" s="189"/>
      <c r="HH540" s="164">
        <f>SUM(HH542:HH570)</f>
        <v>0</v>
      </c>
      <c r="HI540" s="126">
        <f>SUM(HI542:HI570)</f>
        <v>0</v>
      </c>
      <c r="HJ540" s="135">
        <f t="shared" si="4417"/>
        <v>0</v>
      </c>
      <c r="HK540" s="180"/>
      <c r="HL540" s="181"/>
      <c r="HM540" s="189"/>
      <c r="HN540" s="164">
        <f>SUM(HN542:HN570)</f>
        <v>0</v>
      </c>
      <c r="HO540" s="126">
        <f>SUM(HO542:HO570)</f>
        <v>0</v>
      </c>
      <c r="HP540" s="135">
        <f t="shared" si="4419"/>
        <v>0</v>
      </c>
      <c r="HQ540" s="180"/>
      <c r="HR540" s="181"/>
      <c r="HS540" s="189"/>
      <c r="HT540" s="164">
        <f>SUM(HT542:HT570)</f>
        <v>0</v>
      </c>
      <c r="HU540" s="126">
        <f>SUM(HU542:HU570)</f>
        <v>0</v>
      </c>
      <c r="HV540" s="135">
        <f t="shared" si="4421"/>
        <v>0</v>
      </c>
      <c r="HW540" s="111"/>
      <c r="HX540" s="293"/>
      <c r="HY540" s="210">
        <v>1</v>
      </c>
      <c r="HZ540" s="2">
        <f t="shared" si="4491"/>
        <v>1</v>
      </c>
    </row>
    <row r="541" spans="1:234" hidden="1" x14ac:dyDescent="0.2">
      <c r="B541" s="16"/>
      <c r="C541" s="15" t="e">
        <f>IF(AND(#REF!&gt;85%,#REF!&gt;85%),"скрыть","")</f>
        <v>#REF!</v>
      </c>
      <c r="D541" s="14" t="s">
        <v>2</v>
      </c>
      <c r="E541" s="14" t="s">
        <v>1</v>
      </c>
      <c r="F541" s="14" t="s">
        <v>18</v>
      </c>
      <c r="G541" s="22"/>
      <c r="H541" s="22"/>
      <c r="I541" s="42">
        <v>530</v>
      </c>
      <c r="J541" s="102">
        <f>SUBTOTAL(103,I$12:I541)*1</f>
        <v>107</v>
      </c>
      <c r="K541" s="109" t="s">
        <v>16</v>
      </c>
      <c r="L541" s="19"/>
      <c r="M541" s="269"/>
      <c r="N541" s="258"/>
      <c r="O541" s="152"/>
      <c r="P541" s="166"/>
      <c r="Q541" s="167"/>
      <c r="R541" s="167"/>
      <c r="S541" s="168"/>
      <c r="T541" s="168"/>
      <c r="U541" s="168"/>
      <c r="V541" s="168"/>
      <c r="W541" s="20"/>
      <c r="X541" s="182"/>
      <c r="Y541" s="183"/>
      <c r="Z541" s="183"/>
      <c r="AA541" s="183"/>
      <c r="AB541" s="21"/>
      <c r="AC541" s="190"/>
      <c r="AD541" s="238"/>
      <c r="AE541" s="239"/>
      <c r="AF541" s="240"/>
      <c r="AG541" s="241"/>
      <c r="AH541" s="219"/>
      <c r="AI541" s="242"/>
      <c r="AJ541" s="241"/>
      <c r="AK541" s="219"/>
      <c r="AL541" s="242"/>
      <c r="AM541" s="241"/>
      <c r="AN541" s="219"/>
      <c r="AO541" s="242"/>
      <c r="AP541" s="241"/>
      <c r="AQ541" s="219"/>
      <c r="AR541" s="242"/>
      <c r="AS541" s="182"/>
      <c r="AT541" s="183"/>
      <c r="AU541" s="190"/>
      <c r="AV541" s="166"/>
      <c r="AW541" s="168"/>
      <c r="AX541" s="194"/>
      <c r="AY541" s="182"/>
      <c r="AZ541" s="183"/>
      <c r="BA541" s="190"/>
      <c r="BB541" s="166"/>
      <c r="BC541" s="168"/>
      <c r="BD541" s="194"/>
      <c r="BE541" s="182"/>
      <c r="BF541" s="183"/>
      <c r="BG541" s="190"/>
      <c r="BH541" s="166"/>
      <c r="BI541" s="168"/>
      <c r="BJ541" s="194"/>
      <c r="BK541" s="182"/>
      <c r="BL541" s="183"/>
      <c r="BM541" s="190"/>
      <c r="BN541" s="166"/>
      <c r="BO541" s="168"/>
      <c r="BP541" s="194"/>
      <c r="BQ541" s="182"/>
      <c r="BR541" s="183"/>
      <c r="BS541" s="190"/>
      <c r="BT541" s="166"/>
      <c r="BU541" s="168"/>
      <c r="BV541" s="194"/>
      <c r="BW541" s="182"/>
      <c r="BX541" s="183"/>
      <c r="BY541" s="190"/>
      <c r="BZ541" s="166"/>
      <c r="CA541" s="168"/>
      <c r="CB541" s="194"/>
      <c r="CC541" s="182"/>
      <c r="CD541" s="183"/>
      <c r="CE541" s="190"/>
      <c r="CF541" s="166"/>
      <c r="CG541" s="168"/>
      <c r="CH541" s="194"/>
      <c r="CI541" s="182"/>
      <c r="CJ541" s="183"/>
      <c r="CK541" s="190"/>
      <c r="CL541" s="166"/>
      <c r="CM541" s="168"/>
      <c r="CN541" s="194"/>
      <c r="CO541" s="182"/>
      <c r="CP541" s="183"/>
      <c r="CQ541" s="190"/>
      <c r="CR541" s="166"/>
      <c r="CS541" s="168"/>
      <c r="CT541" s="194"/>
      <c r="CU541" s="182"/>
      <c r="CV541" s="183"/>
      <c r="CW541" s="190"/>
      <c r="CX541" s="166"/>
      <c r="CY541" s="168"/>
      <c r="CZ541" s="194"/>
      <c r="DA541" s="182"/>
      <c r="DB541" s="183"/>
      <c r="DC541" s="190"/>
      <c r="DD541" s="166"/>
      <c r="DE541" s="168"/>
      <c r="DF541" s="194"/>
      <c r="DG541" s="182"/>
      <c r="DH541" s="183"/>
      <c r="DI541" s="190"/>
      <c r="DJ541" s="166"/>
      <c r="DK541" s="168"/>
      <c r="DL541" s="194"/>
      <c r="DM541" s="182"/>
      <c r="DN541" s="183"/>
      <c r="DO541" s="190"/>
      <c r="DP541" s="166"/>
      <c r="DQ541" s="168"/>
      <c r="DR541" s="194"/>
      <c r="DS541" s="182"/>
      <c r="DT541" s="183"/>
      <c r="DU541" s="190"/>
      <c r="DV541" s="166"/>
      <c r="DW541" s="168"/>
      <c r="DX541" s="194"/>
      <c r="DY541" s="182"/>
      <c r="DZ541" s="183"/>
      <c r="EA541" s="190"/>
      <c r="EB541" s="166"/>
      <c r="EC541" s="168"/>
      <c r="ED541" s="194"/>
      <c r="EE541" s="182"/>
      <c r="EF541" s="183"/>
      <c r="EG541" s="190"/>
      <c r="EH541" s="166"/>
      <c r="EI541" s="168"/>
      <c r="EJ541" s="194"/>
      <c r="EK541" s="182"/>
      <c r="EL541" s="183"/>
      <c r="EM541" s="190"/>
      <c r="EN541" s="166"/>
      <c r="EO541" s="168"/>
      <c r="EP541" s="194"/>
      <c r="EQ541" s="182"/>
      <c r="ER541" s="183"/>
      <c r="ES541" s="190"/>
      <c r="ET541" s="166"/>
      <c r="EU541" s="168"/>
      <c r="EV541" s="194"/>
      <c r="EW541" s="182"/>
      <c r="EX541" s="183"/>
      <c r="EY541" s="190"/>
      <c r="EZ541" s="166"/>
      <c r="FA541" s="168"/>
      <c r="FB541" s="194"/>
      <c r="FC541" s="182"/>
      <c r="FD541" s="183"/>
      <c r="FE541" s="190"/>
      <c r="FF541" s="166"/>
      <c r="FG541" s="168"/>
      <c r="FH541" s="194">
        <f t="shared" ref="FH541:FH548" si="4492">FG541-FF541</f>
        <v>0</v>
      </c>
      <c r="FI541" s="182"/>
      <c r="FJ541" s="183"/>
      <c r="FK541" s="190"/>
      <c r="FL541" s="166"/>
      <c r="FM541" s="168"/>
      <c r="FN541" s="194"/>
      <c r="FO541" s="182"/>
      <c r="FP541" s="183"/>
      <c r="FQ541" s="190"/>
      <c r="FR541" s="166"/>
      <c r="FS541" s="168"/>
      <c r="FT541" s="194"/>
      <c r="FU541" s="182"/>
      <c r="FV541" s="183"/>
      <c r="FW541" s="190"/>
      <c r="FX541" s="166"/>
      <c r="FY541" s="168"/>
      <c r="FZ541" s="194"/>
      <c r="GA541" s="182"/>
      <c r="GB541" s="183"/>
      <c r="GC541" s="190"/>
      <c r="GD541" s="166"/>
      <c r="GE541" s="168"/>
      <c r="GF541" s="194"/>
      <c r="GG541" s="182"/>
      <c r="GH541" s="183"/>
      <c r="GI541" s="190"/>
      <c r="GJ541" s="166"/>
      <c r="GK541" s="168"/>
      <c r="GL541" s="194"/>
      <c r="GM541" s="182"/>
      <c r="GN541" s="183"/>
      <c r="GO541" s="190"/>
      <c r="GP541" s="166"/>
      <c r="GQ541" s="168"/>
      <c r="GR541" s="194"/>
      <c r="GS541" s="182"/>
      <c r="GT541" s="183"/>
      <c r="GU541" s="190"/>
      <c r="GV541" s="166"/>
      <c r="GW541" s="168"/>
      <c r="GX541" s="194"/>
      <c r="GY541" s="182"/>
      <c r="GZ541" s="183"/>
      <c r="HA541" s="190"/>
      <c r="HB541" s="166"/>
      <c r="HC541" s="168"/>
      <c r="HD541" s="194"/>
      <c r="HE541" s="182"/>
      <c r="HF541" s="183"/>
      <c r="HG541" s="190"/>
      <c r="HH541" s="166"/>
      <c r="HI541" s="168"/>
      <c r="HJ541" s="194"/>
      <c r="HK541" s="182"/>
      <c r="HL541" s="183"/>
      <c r="HM541" s="190"/>
      <c r="HN541" s="166"/>
      <c r="HO541" s="168"/>
      <c r="HP541" s="194"/>
      <c r="HQ541" s="182"/>
      <c r="HR541" s="183"/>
      <c r="HS541" s="190"/>
      <c r="HT541" s="166"/>
      <c r="HU541" s="168"/>
      <c r="HV541" s="194"/>
      <c r="HW541" s="19"/>
      <c r="HX541" s="295"/>
      <c r="HY541" s="211"/>
      <c r="HZ541" s="2" t="str">
        <f t="shared" si="4491"/>
        <v>СКРЫТЬ</v>
      </c>
    </row>
    <row r="542" spans="1:234" hidden="1" x14ac:dyDescent="0.2">
      <c r="A542" s="1" t="e">
        <f>$K$2&amp;#REF!&amp;$K$540&amp;K542</f>
        <v>#REF!</v>
      </c>
      <c r="B542" s="16" t="e">
        <f>IF(#REF!=0,"Скрыть","")</f>
        <v>#REF!</v>
      </c>
      <c r="C542" s="15" t="e">
        <f>IF(AND(#REF!&gt;85%,#REF!&gt;85%),"скрыть","")</f>
        <v>#REF!</v>
      </c>
      <c r="D542" s="14" t="s">
        <v>2</v>
      </c>
      <c r="E542" s="14" t="s">
        <v>1</v>
      </c>
      <c r="F542" s="14" t="s">
        <v>18</v>
      </c>
      <c r="G542" s="13" t="str">
        <f>CONCATENATE(D542,E542,F542,K542)</f>
        <v>3BDFBC50-5FD0-44D2-8F2C-8100642B19E7AD7080C4-C9B6-449E-9125-F1114C2457686419EC0A-5A32-4979-B1BB-BCAAFEE4838BВынос инженерных коммуникаций (трубопроводы), п.м.</v>
      </c>
      <c r="H542" s="13"/>
      <c r="I542" s="42">
        <v>531</v>
      </c>
      <c r="J542" s="102">
        <f>SUBTOTAL(103,I$12:I542)*1</f>
        <v>107</v>
      </c>
      <c r="K542" s="108" t="s">
        <v>107</v>
      </c>
      <c r="L542" s="17" t="s">
        <v>66</v>
      </c>
      <c r="M542" s="267">
        <v>42887</v>
      </c>
      <c r="N542" s="260">
        <v>43738</v>
      </c>
      <c r="O542" s="116">
        <v>43860</v>
      </c>
      <c r="P542" s="122">
        <v>419</v>
      </c>
      <c r="Q542" s="158">
        <v>419</v>
      </c>
      <c r="R542" s="158">
        <v>419</v>
      </c>
      <c r="S542" s="92">
        <f t="shared" ref="S542:S548" ca="1" si="4493">IF((Q542+Z542)&gt;P542,P542,(Q542+Z542))</f>
        <v>419</v>
      </c>
      <c r="T542" s="92">
        <f t="shared" ref="T542:T548" si="4494">R542+AA542</f>
        <v>419</v>
      </c>
      <c r="U542" s="91">
        <f t="shared" ref="U542:U548" ca="1" si="4495">T542-S542</f>
        <v>0</v>
      </c>
      <c r="V542" s="91">
        <f t="shared" ref="V542:V548" si="4496">P542-T542</f>
        <v>0</v>
      </c>
      <c r="W542" s="120">
        <f t="shared" ref="W542:W569" si="4497">IF(OR(AND(P542=0,T542=0),AND(P542="",T542="")),"",IF(AND(P542=0,T542&gt;0),1,T542/P542))</f>
        <v>1</v>
      </c>
      <c r="X542" s="178"/>
      <c r="Y542" s="128">
        <f t="shared" ref="Y542:Y548" si="4498">AS542+AY542+BE542+BK542+BQ542+BW542+CC542+CI542+CO542+CU542+DA542+DG542+DM542+DS542+DY542+EE542+EK542+EQ542+EW542+FC542+FI542+FO542+FU542+GA542+GG542+GM542+GS542+GY542+HE542+HK542+HQ542</f>
        <v>0</v>
      </c>
      <c r="Z542" s="179">
        <f t="shared" ref="Z542:Z548" ca="1" si="4499">SUMIFS(AS542:HV542,AS$1:HV$1,"1",AS$8:HV$8,"Физические объемы",AS$9:HV$9,"План")</f>
        <v>0</v>
      </c>
      <c r="AA542" s="127">
        <f t="shared" ref="AA542:AA548" si="4500">AT542+AZ542+BF542+BL542+BR542+BX542+CD542+CJ542+CP542+CV542+DB542+DH542+DN542+DT542+DZ542+EF542+EL542+ER542+EX542+FD542+FJ542+FP542+FV542+GB542+GH542+GN542+GT542+GZ542+HF542+HL542+HR542</f>
        <v>0</v>
      </c>
      <c r="AB542" s="67" t="str">
        <f t="shared" ref="AB542:AB548" ca="1" si="4501">IF(OR(AND(Z542=0,AA542=0),AND(Z542="",AA542="")),"",IF(AND(Z542=0,AA542&gt;0),1,AA542/Z542))</f>
        <v/>
      </c>
      <c r="AC542" s="69">
        <f t="shared" ref="AC542:AC548" ca="1" si="4502">AA542-Z542</f>
        <v>0</v>
      </c>
      <c r="AD542" s="226">
        <f>AS542+AY542+BE542+BK542+BQ542+BW542+CC542</f>
        <v>0</v>
      </c>
      <c r="AE542" s="227">
        <f>AT542+AZ542+BF542+BL542+BR542+BX542+CD542</f>
        <v>0</v>
      </c>
      <c r="AF542" s="225">
        <f>AE542-AD542</f>
        <v>0</v>
      </c>
      <c r="AG542" s="226">
        <f>DS542+CI542+CO542+CU542+DA542+DG542+DM542</f>
        <v>0</v>
      </c>
      <c r="AH542" s="227">
        <f>DT542+CJ542+CP542+CV542+DB542+DH542+DN542</f>
        <v>0</v>
      </c>
      <c r="AI542" s="225">
        <f>AH542-AG542</f>
        <v>0</v>
      </c>
      <c r="AJ542" s="226">
        <f>FI542+DY542+EE542+EK542+EQ542+EW542+FC542</f>
        <v>0</v>
      </c>
      <c r="AK542" s="227">
        <f>FJ542+DZ542+EF542+EL542+ER542+EX542+FD542</f>
        <v>0</v>
      </c>
      <c r="AL542" s="225">
        <f>AK542-AJ542</f>
        <v>0</v>
      </c>
      <c r="AM542" s="226">
        <f>FO542+FU542+GY542+GA542+GG542+GM542+GS542</f>
        <v>0</v>
      </c>
      <c r="AN542" s="227">
        <f>GZ542+GB542+GH542+GN542+GT542+FP542+FV542</f>
        <v>0</v>
      </c>
      <c r="AO542" s="225">
        <f>AN542-AM542</f>
        <v>0</v>
      </c>
      <c r="AP542" s="226">
        <f>HQ542+HE542+HK542</f>
        <v>0</v>
      </c>
      <c r="AQ542" s="227">
        <f>HR542+HF542+HL542</f>
        <v>0</v>
      </c>
      <c r="AR542" s="225">
        <f t="shared" ref="AR542:AR570" si="4503">AQ542-AP542</f>
        <v>0</v>
      </c>
      <c r="AS542" s="178"/>
      <c r="AT542" s="127"/>
      <c r="AU542" s="69">
        <f t="shared" ref="AU542:AU548" si="4504">AT542-AS542</f>
        <v>0</v>
      </c>
      <c r="AV542" s="162"/>
      <c r="AW542" s="123"/>
      <c r="AX542" s="18">
        <f t="shared" ref="AX542:AX548" si="4505">AW542-AV542</f>
        <v>0</v>
      </c>
      <c r="AY542" s="178"/>
      <c r="AZ542" s="127"/>
      <c r="BA542" s="69">
        <f t="shared" ref="BA542:BA548" si="4506">AZ542-AY542</f>
        <v>0</v>
      </c>
      <c r="BB542" s="162"/>
      <c r="BC542" s="123"/>
      <c r="BD542" s="18">
        <f t="shared" ref="BD542:BD548" si="4507">BC542-BB542</f>
        <v>0</v>
      </c>
      <c r="BE542" s="178"/>
      <c r="BF542" s="127"/>
      <c r="BG542" s="69">
        <f t="shared" ref="BG542:BG548" si="4508">BF542-BE542</f>
        <v>0</v>
      </c>
      <c r="BH542" s="162"/>
      <c r="BI542" s="123"/>
      <c r="BJ542" s="18">
        <f t="shared" ref="BJ542:BJ548" si="4509">BI542-BH542</f>
        <v>0</v>
      </c>
      <c r="BK542" s="178"/>
      <c r="BL542" s="127"/>
      <c r="BM542" s="69">
        <f t="shared" ref="BM542:BM548" si="4510">BL542-BK542</f>
        <v>0</v>
      </c>
      <c r="BN542" s="162"/>
      <c r="BO542" s="123"/>
      <c r="BP542" s="18">
        <f t="shared" ref="BP542:BP548" si="4511">BO542-BN542</f>
        <v>0</v>
      </c>
      <c r="BQ542" s="178"/>
      <c r="BR542" s="127"/>
      <c r="BS542" s="69">
        <f t="shared" ref="BS542:BS548" si="4512">BR542-BQ542</f>
        <v>0</v>
      </c>
      <c r="BT542" s="162"/>
      <c r="BU542" s="123"/>
      <c r="BV542" s="18">
        <f t="shared" ref="BV542:BV548" si="4513">BU542-BT542</f>
        <v>0</v>
      </c>
      <c r="BW542" s="178"/>
      <c r="BX542" s="127"/>
      <c r="BY542" s="69">
        <f t="shared" ref="BY542:BY548" si="4514">BX542-BW542</f>
        <v>0</v>
      </c>
      <c r="BZ542" s="162"/>
      <c r="CA542" s="123"/>
      <c r="CB542" s="18">
        <f t="shared" ref="CB542:CB548" si="4515">CA542-BZ542</f>
        <v>0</v>
      </c>
      <c r="CC542" s="178"/>
      <c r="CD542" s="127"/>
      <c r="CE542" s="69">
        <f t="shared" ref="CE542:CE548" si="4516">CD542-CC542</f>
        <v>0</v>
      </c>
      <c r="CF542" s="162"/>
      <c r="CG542" s="123"/>
      <c r="CH542" s="18">
        <f t="shared" ref="CH542:CH548" si="4517">CG542-CF542</f>
        <v>0</v>
      </c>
      <c r="CI542" s="178"/>
      <c r="CJ542" s="127"/>
      <c r="CK542" s="69">
        <f t="shared" ref="CK542:CK548" si="4518">CJ542-CI542</f>
        <v>0</v>
      </c>
      <c r="CL542" s="162"/>
      <c r="CM542" s="123"/>
      <c r="CN542" s="18">
        <f t="shared" ref="CN542:CN548" si="4519">CM542-CL542</f>
        <v>0</v>
      </c>
      <c r="CO542" s="178"/>
      <c r="CP542" s="127"/>
      <c r="CQ542" s="69">
        <f t="shared" ref="CQ542:CQ548" si="4520">CP542-CO542</f>
        <v>0</v>
      </c>
      <c r="CR542" s="162"/>
      <c r="CS542" s="123"/>
      <c r="CT542" s="18">
        <f t="shared" ref="CT542:CT548" si="4521">CS542-CR542</f>
        <v>0</v>
      </c>
      <c r="CU542" s="178"/>
      <c r="CV542" s="127"/>
      <c r="CW542" s="69">
        <f t="shared" ref="CW542:CW548" si="4522">CV542-CU542</f>
        <v>0</v>
      </c>
      <c r="CX542" s="162"/>
      <c r="CY542" s="123"/>
      <c r="CZ542" s="18">
        <f t="shared" ref="CZ542:CZ548" si="4523">CY542-CX542</f>
        <v>0</v>
      </c>
      <c r="DA542" s="178"/>
      <c r="DB542" s="127"/>
      <c r="DC542" s="69">
        <f t="shared" ref="DC542:DC548" si="4524">DB542-DA542</f>
        <v>0</v>
      </c>
      <c r="DD542" s="162"/>
      <c r="DE542" s="123"/>
      <c r="DF542" s="18">
        <f t="shared" ref="DF542:DF548" si="4525">DE542-DD542</f>
        <v>0</v>
      </c>
      <c r="DG542" s="178"/>
      <c r="DH542" s="127"/>
      <c r="DI542" s="69">
        <f t="shared" ref="DI542:DI548" si="4526">DH542-DG542</f>
        <v>0</v>
      </c>
      <c r="DJ542" s="162"/>
      <c r="DK542" s="123"/>
      <c r="DL542" s="18">
        <f t="shared" ref="DL542:DL548" si="4527">DK542-DJ542</f>
        <v>0</v>
      </c>
      <c r="DM542" s="178"/>
      <c r="DN542" s="127"/>
      <c r="DO542" s="69">
        <f t="shared" ref="DO542:DO548" si="4528">DN542-DM542</f>
        <v>0</v>
      </c>
      <c r="DP542" s="162"/>
      <c r="DQ542" s="123"/>
      <c r="DR542" s="18">
        <f t="shared" ref="DR542:DR548" si="4529">DQ542-DP542</f>
        <v>0</v>
      </c>
      <c r="DS542" s="178"/>
      <c r="DT542" s="127"/>
      <c r="DU542" s="69">
        <f t="shared" ref="DU542:DU548" si="4530">DT542-DS542</f>
        <v>0</v>
      </c>
      <c r="DV542" s="162"/>
      <c r="DW542" s="123"/>
      <c r="DX542" s="18">
        <f t="shared" ref="DX542:DX548" si="4531">DW542-DV542</f>
        <v>0</v>
      </c>
      <c r="DY542" s="178"/>
      <c r="DZ542" s="127"/>
      <c r="EA542" s="69">
        <f t="shared" ref="EA542:EA548" si="4532">DZ542-DY542</f>
        <v>0</v>
      </c>
      <c r="EB542" s="162"/>
      <c r="EC542" s="123"/>
      <c r="ED542" s="18">
        <f t="shared" ref="ED542:ED548" si="4533">EC542-EB542</f>
        <v>0</v>
      </c>
      <c r="EE542" s="178"/>
      <c r="EF542" s="127"/>
      <c r="EG542" s="69">
        <f t="shared" ref="EG542:EG548" si="4534">EF542-EE542</f>
        <v>0</v>
      </c>
      <c r="EH542" s="162"/>
      <c r="EI542" s="123"/>
      <c r="EJ542" s="18">
        <f t="shared" ref="EJ542:EJ548" si="4535">EI542-EH542</f>
        <v>0</v>
      </c>
      <c r="EK542" s="178"/>
      <c r="EL542" s="127"/>
      <c r="EM542" s="69">
        <f t="shared" ref="EM542:EM548" si="4536">EL542-EK542</f>
        <v>0</v>
      </c>
      <c r="EN542" s="162"/>
      <c r="EO542" s="123"/>
      <c r="EP542" s="18">
        <f t="shared" ref="EP542:EP548" si="4537">EO542-EN542</f>
        <v>0</v>
      </c>
      <c r="EQ542" s="178"/>
      <c r="ER542" s="127"/>
      <c r="ES542" s="69">
        <f t="shared" ref="ES542:ES548" si="4538">ER542-EQ542</f>
        <v>0</v>
      </c>
      <c r="ET542" s="162"/>
      <c r="EU542" s="123"/>
      <c r="EV542" s="18">
        <f t="shared" ref="EV542:EV548" si="4539">EU542-ET542</f>
        <v>0</v>
      </c>
      <c r="EW542" s="178"/>
      <c r="EX542" s="127"/>
      <c r="EY542" s="69">
        <f t="shared" ref="EY542:EY548" si="4540">EX542-EW542</f>
        <v>0</v>
      </c>
      <c r="EZ542" s="162"/>
      <c r="FA542" s="123"/>
      <c r="FB542" s="18">
        <f t="shared" ref="FB542:FB548" si="4541">FA542-EZ542</f>
        <v>0</v>
      </c>
      <c r="FC542" s="178"/>
      <c r="FD542" s="127"/>
      <c r="FE542" s="69">
        <f t="shared" ref="FE542:FE548" si="4542">FD542-FC542</f>
        <v>0</v>
      </c>
      <c r="FF542" s="162"/>
      <c r="FG542" s="123"/>
      <c r="FH542" s="18">
        <f t="shared" si="4492"/>
        <v>0</v>
      </c>
      <c r="FI542" s="178"/>
      <c r="FJ542" s="127"/>
      <c r="FK542" s="69">
        <f t="shared" ref="FK542:FK548" si="4543">FJ542-FI542</f>
        <v>0</v>
      </c>
      <c r="FL542" s="162"/>
      <c r="FM542" s="123"/>
      <c r="FN542" s="18">
        <f t="shared" ref="FN542:FN548" si="4544">FM542-FL542</f>
        <v>0</v>
      </c>
      <c r="FO542" s="178"/>
      <c r="FP542" s="127"/>
      <c r="FQ542" s="69">
        <f t="shared" ref="FQ542:FQ548" si="4545">FP542-FO542</f>
        <v>0</v>
      </c>
      <c r="FR542" s="162"/>
      <c r="FS542" s="123"/>
      <c r="FT542" s="18">
        <f t="shared" ref="FT542:FT548" si="4546">FS542-FR542</f>
        <v>0</v>
      </c>
      <c r="FU542" s="178"/>
      <c r="FV542" s="127"/>
      <c r="FW542" s="69">
        <f t="shared" ref="FW542:FW548" si="4547">FV542-FU542</f>
        <v>0</v>
      </c>
      <c r="FX542" s="162"/>
      <c r="FY542" s="123"/>
      <c r="FZ542" s="18">
        <f t="shared" ref="FZ542:FZ548" si="4548">FY542-FX542</f>
        <v>0</v>
      </c>
      <c r="GA542" s="178"/>
      <c r="GB542" s="127"/>
      <c r="GC542" s="69">
        <f t="shared" ref="GC542:GC548" si="4549">GB542-GA542</f>
        <v>0</v>
      </c>
      <c r="GD542" s="162"/>
      <c r="GE542" s="123"/>
      <c r="GF542" s="18">
        <f t="shared" ref="GF542:GF548" si="4550">GE542-GD542</f>
        <v>0</v>
      </c>
      <c r="GG542" s="178"/>
      <c r="GH542" s="127"/>
      <c r="GI542" s="69">
        <f t="shared" ref="GI542:GI548" si="4551">GH542-GG542</f>
        <v>0</v>
      </c>
      <c r="GJ542" s="162"/>
      <c r="GK542" s="123"/>
      <c r="GL542" s="18">
        <f t="shared" ref="GL542:GL548" si="4552">GK542-GJ542</f>
        <v>0</v>
      </c>
      <c r="GM542" s="178"/>
      <c r="GN542" s="127"/>
      <c r="GO542" s="69">
        <f t="shared" ref="GO542:GO548" si="4553">GN542-GM542</f>
        <v>0</v>
      </c>
      <c r="GP542" s="162"/>
      <c r="GQ542" s="123"/>
      <c r="GR542" s="18">
        <f t="shared" ref="GR542:GR548" si="4554">GQ542-GP542</f>
        <v>0</v>
      </c>
      <c r="GS542" s="178"/>
      <c r="GT542" s="127"/>
      <c r="GU542" s="69">
        <f t="shared" ref="GU542:GU548" si="4555">GT542-GS542</f>
        <v>0</v>
      </c>
      <c r="GV542" s="162"/>
      <c r="GW542" s="123"/>
      <c r="GX542" s="18">
        <f t="shared" ref="GX542:GX548" si="4556">GW542-GV542</f>
        <v>0</v>
      </c>
      <c r="GY542" s="178"/>
      <c r="GZ542" s="127"/>
      <c r="HA542" s="69">
        <f t="shared" ref="HA542:HA548" si="4557">GZ542-GY542</f>
        <v>0</v>
      </c>
      <c r="HB542" s="162"/>
      <c r="HC542" s="123"/>
      <c r="HD542" s="18">
        <f t="shared" ref="HD542:HD548" si="4558">HC542-HB542</f>
        <v>0</v>
      </c>
      <c r="HE542" s="178"/>
      <c r="HF542" s="127"/>
      <c r="HG542" s="69">
        <f t="shared" ref="HG542:HG548" si="4559">HF542-HE542</f>
        <v>0</v>
      </c>
      <c r="HH542" s="162"/>
      <c r="HI542" s="123"/>
      <c r="HJ542" s="18">
        <f t="shared" ref="HJ542:HJ548" si="4560">HI542-HH542</f>
        <v>0</v>
      </c>
      <c r="HK542" s="178"/>
      <c r="HL542" s="127"/>
      <c r="HM542" s="69">
        <f t="shared" ref="HM542:HM548" si="4561">HL542-HK542</f>
        <v>0</v>
      </c>
      <c r="HN542" s="162"/>
      <c r="HO542" s="123"/>
      <c r="HP542" s="18">
        <f t="shared" ref="HP542:HP548" si="4562">HO542-HN542</f>
        <v>0</v>
      </c>
      <c r="HQ542" s="178"/>
      <c r="HR542" s="127"/>
      <c r="HS542" s="69">
        <f t="shared" ref="HS542:HS548" si="4563">HR542-HQ542</f>
        <v>0</v>
      </c>
      <c r="HT542" s="162"/>
      <c r="HU542" s="123"/>
      <c r="HV542" s="18">
        <f t="shared" ref="HV542:HV548" si="4564">HU542-HT542</f>
        <v>0</v>
      </c>
      <c r="HW542" s="75"/>
      <c r="HX542" s="294"/>
      <c r="HY542" s="197"/>
      <c r="HZ542" s="2" t="str">
        <f t="shared" si="4491"/>
        <v>СКРЫТЬ</v>
      </c>
    </row>
    <row r="543" spans="1:234" hidden="1" x14ac:dyDescent="0.2">
      <c r="B543" s="16"/>
      <c r="C543" s="15"/>
      <c r="D543" s="248"/>
      <c r="E543" s="248"/>
      <c r="F543" s="248"/>
      <c r="G543" s="13"/>
      <c r="H543" s="13"/>
      <c r="I543" s="42">
        <v>532</v>
      </c>
      <c r="J543" s="102">
        <f>SUBTOTAL(103,I$12:I543)*1</f>
        <v>107</v>
      </c>
      <c r="K543" s="108" t="s">
        <v>108</v>
      </c>
      <c r="L543" s="17" t="s">
        <v>66</v>
      </c>
      <c r="M543" s="267">
        <v>42887</v>
      </c>
      <c r="N543" s="260">
        <v>43738</v>
      </c>
      <c r="O543" s="116">
        <v>43860</v>
      </c>
      <c r="P543" s="122">
        <v>37530</v>
      </c>
      <c r="Q543" s="158">
        <v>37530</v>
      </c>
      <c r="R543" s="158">
        <v>37530</v>
      </c>
      <c r="S543" s="92">
        <f ca="1">IF((Q543+Z543)&gt;P543,P543,(Q543+Z543))</f>
        <v>37530</v>
      </c>
      <c r="T543" s="92">
        <f>R543+AA543</f>
        <v>37530</v>
      </c>
      <c r="U543" s="91">
        <f ca="1">T543-S543</f>
        <v>0</v>
      </c>
      <c r="V543" s="91">
        <f>P543-T543</f>
        <v>0</v>
      </c>
      <c r="W543" s="120">
        <f>IF(OR(AND(P543=0,T543=0),AND(P543="",T543="")),"",IF(AND(P543=0,T543&gt;0),1,T543/P543))</f>
        <v>1</v>
      </c>
      <c r="X543" s="178"/>
      <c r="Y543" s="128">
        <f>AS543+AY543+BE543+BK543+BQ543+BW543+CC543+CI543+CO543+CU543+DA543+DG543+DM543+DS543+DY543+EE543+EK543+EQ543+EW543+FC543+FI543+FO543+FU543+GA543+GG543+GM543+GS543+GY543+HE543+HK543+HQ543</f>
        <v>0</v>
      </c>
      <c r="Z543" s="179">
        <f ca="1">SUMIFS(AS543:HV543,AS$1:HV$1,"1",AS$8:HV$8,"Физические объемы",AS$9:HV$9,"План")</f>
        <v>0</v>
      </c>
      <c r="AA543" s="127">
        <f>AT543+AZ543+BF543+BL543+BR543+BX543+CD543+CJ543+CP543+CV543+DB543+DH543+DN543+DT543+DZ543+EF543+EL543+ER543+EX543+FD543+FJ543+FP543+FV543+GB543+GH543+GN543+GT543+GZ543+HF543+HL543+HR543</f>
        <v>0</v>
      </c>
      <c r="AB543" s="67" t="str">
        <f ca="1">IF(OR(AND(Z543=0,AA543=0),AND(Z543="",AA543="")),"",IF(AND(Z543=0,AA543&gt;0),1,AA543/Z543))</f>
        <v/>
      </c>
      <c r="AC543" s="69">
        <f ca="1">AA543-Z543</f>
        <v>0</v>
      </c>
      <c r="AD543" s="226">
        <f t="shared" ref="AD543:AD570" si="4565">AS543+AY543+BE543+BK543+BQ543+BW543+CC543</f>
        <v>0</v>
      </c>
      <c r="AE543" s="227">
        <f t="shared" ref="AE543:AE570" si="4566">AT543+AZ543+BF543+BL543+BR543+BX543+CD543</f>
        <v>0</v>
      </c>
      <c r="AF543" s="225">
        <f t="shared" ref="AF543:AF570" si="4567">AE543-AD543</f>
        <v>0</v>
      </c>
      <c r="AG543" s="226">
        <f t="shared" ref="AG543:AG570" si="4568">DS543+CI543+CO543+CU543+DA543+DG543+DM543</f>
        <v>0</v>
      </c>
      <c r="AH543" s="227">
        <f t="shared" ref="AH543:AH570" si="4569">DT543+CJ543+CP543+CV543+DB543+DH543+DN543</f>
        <v>0</v>
      </c>
      <c r="AI543" s="225">
        <f t="shared" ref="AI543:AI570" si="4570">AH543-AG543</f>
        <v>0</v>
      </c>
      <c r="AJ543" s="226">
        <f t="shared" ref="AJ543:AJ570" si="4571">FI543+DY543+EE543+EK543+EQ543+EW543+FC543</f>
        <v>0</v>
      </c>
      <c r="AK543" s="227">
        <f t="shared" ref="AK543:AK570" si="4572">FJ543+DZ543+EF543+EL543+ER543+EX543+FD543</f>
        <v>0</v>
      </c>
      <c r="AL543" s="225">
        <f t="shared" ref="AL543:AL570" si="4573">AK543-AJ543</f>
        <v>0</v>
      </c>
      <c r="AM543" s="226">
        <f t="shared" ref="AM543:AM570" si="4574">FO543+FU543+GY543+GA543+GG543+GM543+GS543</f>
        <v>0</v>
      </c>
      <c r="AN543" s="227">
        <f t="shared" ref="AN543:AN570" si="4575">GZ543+GB543+GH543+GN543+GT543+FP543+FV543</f>
        <v>0</v>
      </c>
      <c r="AO543" s="225">
        <f t="shared" ref="AO543:AO570" si="4576">AN543-AM543</f>
        <v>0</v>
      </c>
      <c r="AP543" s="226">
        <f t="shared" ref="AP543:AP570" si="4577">HQ543+HE543+HK543</f>
        <v>0</v>
      </c>
      <c r="AQ543" s="227">
        <f t="shared" ref="AQ543:AQ570" si="4578">HR543+HF543+HL543</f>
        <v>0</v>
      </c>
      <c r="AR543" s="225">
        <f t="shared" si="4503"/>
        <v>0</v>
      </c>
      <c r="AS543" s="178"/>
      <c r="AT543" s="127"/>
      <c r="AU543" s="69">
        <f>AT543-AS543</f>
        <v>0</v>
      </c>
      <c r="AV543" s="162"/>
      <c r="AW543" s="123"/>
      <c r="AX543" s="18">
        <f>AW543-AV543</f>
        <v>0</v>
      </c>
      <c r="AY543" s="178"/>
      <c r="AZ543" s="127"/>
      <c r="BA543" s="69">
        <f>AZ543-AY543</f>
        <v>0</v>
      </c>
      <c r="BB543" s="162"/>
      <c r="BC543" s="123"/>
      <c r="BD543" s="18">
        <f>BC543-BB543</f>
        <v>0</v>
      </c>
      <c r="BE543" s="178"/>
      <c r="BF543" s="127"/>
      <c r="BG543" s="69">
        <f>BF543-BE543</f>
        <v>0</v>
      </c>
      <c r="BH543" s="162"/>
      <c r="BI543" s="123"/>
      <c r="BJ543" s="18">
        <f>BI543-BH543</f>
        <v>0</v>
      </c>
      <c r="BK543" s="178"/>
      <c r="BL543" s="127"/>
      <c r="BM543" s="69">
        <f>BL543-BK543</f>
        <v>0</v>
      </c>
      <c r="BN543" s="162"/>
      <c r="BO543" s="123"/>
      <c r="BP543" s="18">
        <f>BO543-BN543</f>
        <v>0</v>
      </c>
      <c r="BQ543" s="178"/>
      <c r="BR543" s="127"/>
      <c r="BS543" s="69">
        <f>BR543-BQ543</f>
        <v>0</v>
      </c>
      <c r="BT543" s="162"/>
      <c r="BU543" s="123"/>
      <c r="BV543" s="18">
        <f>BU543-BT543</f>
        <v>0</v>
      </c>
      <c r="BW543" s="178"/>
      <c r="BX543" s="127"/>
      <c r="BY543" s="69">
        <f>BX543-BW543</f>
        <v>0</v>
      </c>
      <c r="BZ543" s="162"/>
      <c r="CA543" s="123"/>
      <c r="CB543" s="18">
        <f>CA543-BZ543</f>
        <v>0</v>
      </c>
      <c r="CC543" s="178"/>
      <c r="CD543" s="127"/>
      <c r="CE543" s="69">
        <f>CD543-CC543</f>
        <v>0</v>
      </c>
      <c r="CF543" s="162"/>
      <c r="CG543" s="123"/>
      <c r="CH543" s="18">
        <f>CG543-CF543</f>
        <v>0</v>
      </c>
      <c r="CI543" s="178"/>
      <c r="CJ543" s="127"/>
      <c r="CK543" s="69">
        <f>CJ543-CI543</f>
        <v>0</v>
      </c>
      <c r="CL543" s="162"/>
      <c r="CM543" s="123"/>
      <c r="CN543" s="18">
        <f t="shared" si="4519"/>
        <v>0</v>
      </c>
      <c r="CO543" s="178"/>
      <c r="CP543" s="127"/>
      <c r="CQ543" s="69">
        <f>CP543-CO543</f>
        <v>0</v>
      </c>
      <c r="CR543" s="162"/>
      <c r="CS543" s="123"/>
      <c r="CT543" s="18">
        <f t="shared" si="4521"/>
        <v>0</v>
      </c>
      <c r="CU543" s="178"/>
      <c r="CV543" s="127"/>
      <c r="CW543" s="69">
        <f>CV543-CU543</f>
        <v>0</v>
      </c>
      <c r="CX543" s="162"/>
      <c r="CY543" s="123"/>
      <c r="CZ543" s="18">
        <f t="shared" si="4523"/>
        <v>0</v>
      </c>
      <c r="DA543" s="178"/>
      <c r="DB543" s="127"/>
      <c r="DC543" s="69">
        <f>DB543-DA543</f>
        <v>0</v>
      </c>
      <c r="DD543" s="162"/>
      <c r="DE543" s="123"/>
      <c r="DF543" s="18">
        <f t="shared" si="4525"/>
        <v>0</v>
      </c>
      <c r="DG543" s="178"/>
      <c r="DH543" s="127"/>
      <c r="DI543" s="69">
        <f>DH543-DG543</f>
        <v>0</v>
      </c>
      <c r="DJ543" s="162"/>
      <c r="DK543" s="123"/>
      <c r="DL543" s="18">
        <f>DK543-DJ543</f>
        <v>0</v>
      </c>
      <c r="DM543" s="178"/>
      <c r="DN543" s="127"/>
      <c r="DO543" s="69">
        <f>DN543-DM543</f>
        <v>0</v>
      </c>
      <c r="DP543" s="162"/>
      <c r="DQ543" s="123"/>
      <c r="DR543" s="18">
        <f>DQ543-DP543</f>
        <v>0</v>
      </c>
      <c r="DS543" s="178"/>
      <c r="DT543" s="127"/>
      <c r="DU543" s="69">
        <f>DT543-DS543</f>
        <v>0</v>
      </c>
      <c r="DV543" s="162"/>
      <c r="DW543" s="123"/>
      <c r="DX543" s="18">
        <f>DW543-DV543</f>
        <v>0</v>
      </c>
      <c r="DY543" s="178"/>
      <c r="DZ543" s="127"/>
      <c r="EA543" s="69">
        <f>DZ543-DY543</f>
        <v>0</v>
      </c>
      <c r="EB543" s="162"/>
      <c r="EC543" s="123"/>
      <c r="ED543" s="18">
        <f>EC543-EB543</f>
        <v>0</v>
      </c>
      <c r="EE543" s="178"/>
      <c r="EF543" s="127"/>
      <c r="EG543" s="69">
        <f>EF543-EE543</f>
        <v>0</v>
      </c>
      <c r="EH543" s="162"/>
      <c r="EI543" s="123"/>
      <c r="EJ543" s="18">
        <f>EI543-EH543</f>
        <v>0</v>
      </c>
      <c r="EK543" s="178"/>
      <c r="EL543" s="127"/>
      <c r="EM543" s="69">
        <f>EL543-EK543</f>
        <v>0</v>
      </c>
      <c r="EN543" s="162"/>
      <c r="EO543" s="123"/>
      <c r="EP543" s="18">
        <f>EO543-EN543</f>
        <v>0</v>
      </c>
      <c r="EQ543" s="178"/>
      <c r="ER543" s="127"/>
      <c r="ES543" s="69">
        <f>ER543-EQ543</f>
        <v>0</v>
      </c>
      <c r="ET543" s="162"/>
      <c r="EU543" s="123"/>
      <c r="EV543" s="18">
        <f>EU543-ET543</f>
        <v>0</v>
      </c>
      <c r="EW543" s="178"/>
      <c r="EX543" s="127"/>
      <c r="EY543" s="69">
        <f>EX543-EW543</f>
        <v>0</v>
      </c>
      <c r="EZ543" s="162"/>
      <c r="FA543" s="123"/>
      <c r="FB543" s="18">
        <f>FA543-EZ543</f>
        <v>0</v>
      </c>
      <c r="FC543" s="178"/>
      <c r="FD543" s="127"/>
      <c r="FE543" s="69">
        <f>FD543-FC543</f>
        <v>0</v>
      </c>
      <c r="FF543" s="162"/>
      <c r="FG543" s="123"/>
      <c r="FH543" s="18">
        <f t="shared" si="4492"/>
        <v>0</v>
      </c>
      <c r="FI543" s="178"/>
      <c r="FJ543" s="127"/>
      <c r="FK543" s="69">
        <f>FJ543-FI543</f>
        <v>0</v>
      </c>
      <c r="FL543" s="162"/>
      <c r="FM543" s="123"/>
      <c r="FN543" s="18">
        <f>FM543-FL543</f>
        <v>0</v>
      </c>
      <c r="FO543" s="178"/>
      <c r="FP543" s="127"/>
      <c r="FQ543" s="69">
        <f>FP543-FO543</f>
        <v>0</v>
      </c>
      <c r="FR543" s="162"/>
      <c r="FS543" s="123"/>
      <c r="FT543" s="18">
        <f>FS543-FR543</f>
        <v>0</v>
      </c>
      <c r="FU543" s="178"/>
      <c r="FV543" s="127"/>
      <c r="FW543" s="69">
        <f>FV543-FU543</f>
        <v>0</v>
      </c>
      <c r="FX543" s="162"/>
      <c r="FY543" s="123"/>
      <c r="FZ543" s="18">
        <f>FY543-FX543</f>
        <v>0</v>
      </c>
      <c r="GA543" s="178"/>
      <c r="GB543" s="127"/>
      <c r="GC543" s="69">
        <f>GB543-GA543</f>
        <v>0</v>
      </c>
      <c r="GD543" s="162"/>
      <c r="GE543" s="123"/>
      <c r="GF543" s="18">
        <f>GE543-GD543</f>
        <v>0</v>
      </c>
      <c r="GG543" s="178"/>
      <c r="GH543" s="127"/>
      <c r="GI543" s="69">
        <f>GH543-GG543</f>
        <v>0</v>
      </c>
      <c r="GJ543" s="162"/>
      <c r="GK543" s="123"/>
      <c r="GL543" s="18">
        <f>GK543-GJ543</f>
        <v>0</v>
      </c>
      <c r="GM543" s="178"/>
      <c r="GN543" s="127"/>
      <c r="GO543" s="69">
        <f>GN543-GM543</f>
        <v>0</v>
      </c>
      <c r="GP543" s="162"/>
      <c r="GQ543" s="123"/>
      <c r="GR543" s="18">
        <f>GQ543-GP543</f>
        <v>0</v>
      </c>
      <c r="GS543" s="178"/>
      <c r="GT543" s="127"/>
      <c r="GU543" s="69">
        <f>GT543-GS543</f>
        <v>0</v>
      </c>
      <c r="GV543" s="162"/>
      <c r="GW543" s="123"/>
      <c r="GX543" s="18">
        <f>GW543-GV543</f>
        <v>0</v>
      </c>
      <c r="GY543" s="178"/>
      <c r="GZ543" s="127"/>
      <c r="HA543" s="69">
        <f>GZ543-GY543</f>
        <v>0</v>
      </c>
      <c r="HB543" s="162"/>
      <c r="HC543" s="123"/>
      <c r="HD543" s="18">
        <f>HC543-HB543</f>
        <v>0</v>
      </c>
      <c r="HE543" s="178"/>
      <c r="HF543" s="127"/>
      <c r="HG543" s="69">
        <f>HF543-HE543</f>
        <v>0</v>
      </c>
      <c r="HH543" s="162"/>
      <c r="HI543" s="123"/>
      <c r="HJ543" s="18">
        <f>HI543-HH543</f>
        <v>0</v>
      </c>
      <c r="HK543" s="178"/>
      <c r="HL543" s="127"/>
      <c r="HM543" s="69">
        <f>HL543-HK543</f>
        <v>0</v>
      </c>
      <c r="HN543" s="162"/>
      <c r="HO543" s="123"/>
      <c r="HP543" s="18">
        <f>HO543-HN543</f>
        <v>0</v>
      </c>
      <c r="HQ543" s="178"/>
      <c r="HR543" s="127"/>
      <c r="HS543" s="69">
        <f>HR543-HQ543</f>
        <v>0</v>
      </c>
      <c r="HT543" s="162"/>
      <c r="HU543" s="123"/>
      <c r="HV543" s="18">
        <f>HU543-HT543</f>
        <v>0</v>
      </c>
      <c r="HW543" s="75"/>
      <c r="HX543" s="294"/>
      <c r="HY543" s="197"/>
      <c r="HZ543" s="2" t="str">
        <f t="shared" si="4491"/>
        <v>СКРЫТЬ</v>
      </c>
    </row>
    <row r="544" spans="1:234" hidden="1" x14ac:dyDescent="0.2">
      <c r="A544" s="1" t="e">
        <f>$K$2&amp;#REF!&amp;$K$540&amp;$K$541&amp;K544</f>
        <v>#REF!</v>
      </c>
      <c r="B544" s="16" t="e">
        <f>IF(#REF!=0,"Скрыть","")</f>
        <v>#REF!</v>
      </c>
      <c r="C544" s="15" t="e">
        <f>IF(AND(#REF!&gt;85%,#REF!&gt;85%),"скрыть","")</f>
        <v>#REF!</v>
      </c>
      <c r="D544" s="14" t="s">
        <v>2</v>
      </c>
      <c r="E544" s="14" t="s">
        <v>1</v>
      </c>
      <c r="F544" s="14" t="s">
        <v>18</v>
      </c>
      <c r="G544" s="13" t="str">
        <f>CONCATENATE(D544,E544,F544,K544)</f>
        <v>3BDFBC50-5FD0-44D2-8F2C-8100642B19E7AD7080C4-C9B6-449E-9125-F1114C2457686419EC0A-5A32-4979-B1BB-BCAAFEE4838BОграждающие конструкции, м3</v>
      </c>
      <c r="H544" s="13"/>
      <c r="I544" s="42">
        <v>533</v>
      </c>
      <c r="J544" s="102">
        <f>SUBTOTAL(103,I$12:I544)*1</f>
        <v>107</v>
      </c>
      <c r="K544" s="108" t="s">
        <v>14</v>
      </c>
      <c r="L544" s="17" t="s">
        <v>66</v>
      </c>
      <c r="M544" s="267">
        <v>43438</v>
      </c>
      <c r="N544" s="260">
        <v>43936</v>
      </c>
      <c r="O544" s="116">
        <v>43936</v>
      </c>
      <c r="P544" s="122">
        <v>18313</v>
      </c>
      <c r="Q544" s="158">
        <v>18313</v>
      </c>
      <c r="R544" s="158">
        <v>18313</v>
      </c>
      <c r="S544" s="92">
        <f t="shared" ca="1" si="4493"/>
        <v>18313</v>
      </c>
      <c r="T544" s="92">
        <f t="shared" si="4494"/>
        <v>18313</v>
      </c>
      <c r="U544" s="91">
        <f t="shared" ca="1" si="4495"/>
        <v>0</v>
      </c>
      <c r="V544" s="91">
        <f t="shared" si="4496"/>
        <v>0</v>
      </c>
      <c r="W544" s="120">
        <f t="shared" si="4497"/>
        <v>1</v>
      </c>
      <c r="X544" s="178"/>
      <c r="Y544" s="128">
        <f t="shared" si="4498"/>
        <v>0</v>
      </c>
      <c r="Z544" s="179">
        <f t="shared" ca="1" si="4499"/>
        <v>0</v>
      </c>
      <c r="AA544" s="127">
        <f t="shared" si="4500"/>
        <v>0</v>
      </c>
      <c r="AB544" s="67" t="str">
        <f t="shared" ca="1" si="4501"/>
        <v/>
      </c>
      <c r="AC544" s="69">
        <f t="shared" ca="1" si="4502"/>
        <v>0</v>
      </c>
      <c r="AD544" s="226">
        <f t="shared" si="4565"/>
        <v>0</v>
      </c>
      <c r="AE544" s="227">
        <f t="shared" si="4566"/>
        <v>0</v>
      </c>
      <c r="AF544" s="225">
        <f t="shared" si="4567"/>
        <v>0</v>
      </c>
      <c r="AG544" s="226">
        <f t="shared" si="4568"/>
        <v>0</v>
      </c>
      <c r="AH544" s="227">
        <f t="shared" si="4569"/>
        <v>0</v>
      </c>
      <c r="AI544" s="225">
        <f t="shared" si="4570"/>
        <v>0</v>
      </c>
      <c r="AJ544" s="226">
        <f t="shared" si="4571"/>
        <v>0</v>
      </c>
      <c r="AK544" s="227">
        <f t="shared" si="4572"/>
        <v>0</v>
      </c>
      <c r="AL544" s="225">
        <f t="shared" si="4573"/>
        <v>0</v>
      </c>
      <c r="AM544" s="226">
        <f t="shared" si="4574"/>
        <v>0</v>
      </c>
      <c r="AN544" s="227">
        <f t="shared" si="4575"/>
        <v>0</v>
      </c>
      <c r="AO544" s="225">
        <f t="shared" si="4576"/>
        <v>0</v>
      </c>
      <c r="AP544" s="226">
        <f t="shared" si="4577"/>
        <v>0</v>
      </c>
      <c r="AQ544" s="227">
        <f t="shared" si="4578"/>
        <v>0</v>
      </c>
      <c r="AR544" s="225">
        <f t="shared" si="4503"/>
        <v>0</v>
      </c>
      <c r="AS544" s="136"/>
      <c r="AT544" s="131"/>
      <c r="AU544" s="69">
        <f t="shared" si="4504"/>
        <v>0</v>
      </c>
      <c r="AV544" s="162"/>
      <c r="AW544" s="130"/>
      <c r="AX544" s="18">
        <f t="shared" si="4505"/>
        <v>0</v>
      </c>
      <c r="AY544" s="136"/>
      <c r="AZ544" s="131"/>
      <c r="BA544" s="69">
        <f t="shared" si="4506"/>
        <v>0</v>
      </c>
      <c r="BB544" s="162"/>
      <c r="BC544" s="130"/>
      <c r="BD544" s="18">
        <f t="shared" si="4507"/>
        <v>0</v>
      </c>
      <c r="BE544" s="136"/>
      <c r="BF544" s="131"/>
      <c r="BG544" s="69">
        <f t="shared" si="4508"/>
        <v>0</v>
      </c>
      <c r="BH544" s="162"/>
      <c r="BI544" s="130"/>
      <c r="BJ544" s="18">
        <f t="shared" si="4509"/>
        <v>0</v>
      </c>
      <c r="BK544" s="136"/>
      <c r="BL544" s="131"/>
      <c r="BM544" s="69">
        <f t="shared" si="4510"/>
        <v>0</v>
      </c>
      <c r="BN544" s="162"/>
      <c r="BO544" s="130"/>
      <c r="BP544" s="18">
        <f t="shared" si="4511"/>
        <v>0</v>
      </c>
      <c r="BQ544" s="136"/>
      <c r="BR544" s="131"/>
      <c r="BS544" s="69">
        <f t="shared" si="4512"/>
        <v>0</v>
      </c>
      <c r="BT544" s="162"/>
      <c r="BU544" s="130"/>
      <c r="BV544" s="18">
        <f t="shared" si="4513"/>
        <v>0</v>
      </c>
      <c r="BW544" s="136"/>
      <c r="BX544" s="131"/>
      <c r="BY544" s="69">
        <f t="shared" si="4514"/>
        <v>0</v>
      </c>
      <c r="BZ544" s="162"/>
      <c r="CA544" s="130"/>
      <c r="CB544" s="18">
        <f t="shared" si="4515"/>
        <v>0</v>
      </c>
      <c r="CC544" s="136"/>
      <c r="CD544" s="131"/>
      <c r="CE544" s="69">
        <f t="shared" si="4516"/>
        <v>0</v>
      </c>
      <c r="CF544" s="162"/>
      <c r="CG544" s="130"/>
      <c r="CH544" s="18">
        <f t="shared" si="4517"/>
        <v>0</v>
      </c>
      <c r="CI544" s="136"/>
      <c r="CJ544" s="131"/>
      <c r="CK544" s="69">
        <f t="shared" si="4518"/>
        <v>0</v>
      </c>
      <c r="CL544" s="162"/>
      <c r="CM544" s="130"/>
      <c r="CN544" s="18">
        <f t="shared" si="4519"/>
        <v>0</v>
      </c>
      <c r="CO544" s="136"/>
      <c r="CP544" s="131"/>
      <c r="CQ544" s="69">
        <f t="shared" si="4520"/>
        <v>0</v>
      </c>
      <c r="CR544" s="162"/>
      <c r="CS544" s="130"/>
      <c r="CT544" s="18">
        <f t="shared" si="4521"/>
        <v>0</v>
      </c>
      <c r="CU544" s="136"/>
      <c r="CV544" s="131"/>
      <c r="CW544" s="69">
        <f t="shared" si="4522"/>
        <v>0</v>
      </c>
      <c r="CX544" s="162"/>
      <c r="CY544" s="130"/>
      <c r="CZ544" s="18">
        <f t="shared" si="4523"/>
        <v>0</v>
      </c>
      <c r="DA544" s="136"/>
      <c r="DB544" s="131"/>
      <c r="DC544" s="69">
        <f t="shared" si="4524"/>
        <v>0</v>
      </c>
      <c r="DD544" s="162"/>
      <c r="DE544" s="130"/>
      <c r="DF544" s="18">
        <f t="shared" si="4525"/>
        <v>0</v>
      </c>
      <c r="DG544" s="136"/>
      <c r="DH544" s="131"/>
      <c r="DI544" s="69">
        <f t="shared" si="4526"/>
        <v>0</v>
      </c>
      <c r="DJ544" s="162"/>
      <c r="DK544" s="130"/>
      <c r="DL544" s="18">
        <f t="shared" si="4527"/>
        <v>0</v>
      </c>
      <c r="DM544" s="136"/>
      <c r="DN544" s="131"/>
      <c r="DO544" s="69">
        <f t="shared" si="4528"/>
        <v>0</v>
      </c>
      <c r="DP544" s="162"/>
      <c r="DQ544" s="130"/>
      <c r="DR544" s="18">
        <f t="shared" si="4529"/>
        <v>0</v>
      </c>
      <c r="DS544" s="136"/>
      <c r="DT544" s="131"/>
      <c r="DU544" s="69">
        <f t="shared" si="4530"/>
        <v>0</v>
      </c>
      <c r="DV544" s="162"/>
      <c r="DW544" s="130"/>
      <c r="DX544" s="18">
        <f t="shared" si="4531"/>
        <v>0</v>
      </c>
      <c r="DY544" s="136"/>
      <c r="DZ544" s="131"/>
      <c r="EA544" s="69">
        <f t="shared" si="4532"/>
        <v>0</v>
      </c>
      <c r="EB544" s="162"/>
      <c r="EC544" s="130"/>
      <c r="ED544" s="18">
        <f t="shared" si="4533"/>
        <v>0</v>
      </c>
      <c r="EE544" s="136"/>
      <c r="EF544" s="131"/>
      <c r="EG544" s="69">
        <f t="shared" si="4534"/>
        <v>0</v>
      </c>
      <c r="EH544" s="162"/>
      <c r="EI544" s="130"/>
      <c r="EJ544" s="18">
        <f t="shared" si="4535"/>
        <v>0</v>
      </c>
      <c r="EK544" s="136"/>
      <c r="EL544" s="131"/>
      <c r="EM544" s="69">
        <f t="shared" si="4536"/>
        <v>0</v>
      </c>
      <c r="EN544" s="162"/>
      <c r="EO544" s="130"/>
      <c r="EP544" s="18">
        <f t="shared" si="4537"/>
        <v>0</v>
      </c>
      <c r="EQ544" s="136"/>
      <c r="ER544" s="131"/>
      <c r="ES544" s="69">
        <f t="shared" si="4538"/>
        <v>0</v>
      </c>
      <c r="ET544" s="162"/>
      <c r="EU544" s="130"/>
      <c r="EV544" s="18">
        <f t="shared" si="4539"/>
        <v>0</v>
      </c>
      <c r="EW544" s="136"/>
      <c r="EX544" s="131"/>
      <c r="EY544" s="69">
        <f t="shared" si="4540"/>
        <v>0</v>
      </c>
      <c r="EZ544" s="162"/>
      <c r="FA544" s="130"/>
      <c r="FB544" s="18">
        <f t="shared" si="4541"/>
        <v>0</v>
      </c>
      <c r="FC544" s="136"/>
      <c r="FD544" s="131"/>
      <c r="FE544" s="69">
        <f t="shared" si="4542"/>
        <v>0</v>
      </c>
      <c r="FF544" s="162"/>
      <c r="FG544" s="130"/>
      <c r="FH544" s="18">
        <f t="shared" si="4492"/>
        <v>0</v>
      </c>
      <c r="FI544" s="136"/>
      <c r="FJ544" s="131"/>
      <c r="FK544" s="69">
        <f t="shared" si="4543"/>
        <v>0</v>
      </c>
      <c r="FL544" s="162"/>
      <c r="FM544" s="130"/>
      <c r="FN544" s="18">
        <f t="shared" si="4544"/>
        <v>0</v>
      </c>
      <c r="FO544" s="136"/>
      <c r="FP544" s="131"/>
      <c r="FQ544" s="69">
        <f t="shared" si="4545"/>
        <v>0</v>
      </c>
      <c r="FR544" s="162"/>
      <c r="FS544" s="130"/>
      <c r="FT544" s="18">
        <f t="shared" si="4546"/>
        <v>0</v>
      </c>
      <c r="FU544" s="136"/>
      <c r="FV544" s="131"/>
      <c r="FW544" s="69">
        <f t="shared" si="4547"/>
        <v>0</v>
      </c>
      <c r="FX544" s="162"/>
      <c r="FY544" s="130"/>
      <c r="FZ544" s="18">
        <f t="shared" si="4548"/>
        <v>0</v>
      </c>
      <c r="GA544" s="136"/>
      <c r="GB544" s="131"/>
      <c r="GC544" s="69">
        <f t="shared" si="4549"/>
        <v>0</v>
      </c>
      <c r="GD544" s="162"/>
      <c r="GE544" s="130"/>
      <c r="GF544" s="18">
        <f t="shared" si="4550"/>
        <v>0</v>
      </c>
      <c r="GG544" s="136"/>
      <c r="GH544" s="131"/>
      <c r="GI544" s="69">
        <f t="shared" si="4551"/>
        <v>0</v>
      </c>
      <c r="GJ544" s="162"/>
      <c r="GK544" s="130"/>
      <c r="GL544" s="18">
        <f t="shared" si="4552"/>
        <v>0</v>
      </c>
      <c r="GM544" s="136"/>
      <c r="GN544" s="131"/>
      <c r="GO544" s="69">
        <f t="shared" si="4553"/>
        <v>0</v>
      </c>
      <c r="GP544" s="162"/>
      <c r="GQ544" s="130"/>
      <c r="GR544" s="18">
        <f t="shared" si="4554"/>
        <v>0</v>
      </c>
      <c r="GS544" s="136"/>
      <c r="GT544" s="131"/>
      <c r="GU544" s="69">
        <f t="shared" si="4555"/>
        <v>0</v>
      </c>
      <c r="GV544" s="162"/>
      <c r="GW544" s="130"/>
      <c r="GX544" s="18">
        <f t="shared" si="4556"/>
        <v>0</v>
      </c>
      <c r="GY544" s="136"/>
      <c r="GZ544" s="131"/>
      <c r="HA544" s="69">
        <f t="shared" si="4557"/>
        <v>0</v>
      </c>
      <c r="HB544" s="162"/>
      <c r="HC544" s="130"/>
      <c r="HD544" s="18">
        <f t="shared" si="4558"/>
        <v>0</v>
      </c>
      <c r="HE544" s="136"/>
      <c r="HF544" s="131"/>
      <c r="HG544" s="69">
        <f t="shared" si="4559"/>
        <v>0</v>
      </c>
      <c r="HH544" s="162"/>
      <c r="HI544" s="130"/>
      <c r="HJ544" s="18">
        <f t="shared" si="4560"/>
        <v>0</v>
      </c>
      <c r="HK544" s="136"/>
      <c r="HL544" s="131"/>
      <c r="HM544" s="69">
        <f t="shared" si="4561"/>
        <v>0</v>
      </c>
      <c r="HN544" s="162"/>
      <c r="HO544" s="130"/>
      <c r="HP544" s="18">
        <f t="shared" si="4562"/>
        <v>0</v>
      </c>
      <c r="HQ544" s="136"/>
      <c r="HR544" s="131"/>
      <c r="HS544" s="69">
        <f t="shared" si="4563"/>
        <v>0</v>
      </c>
      <c r="HT544" s="162"/>
      <c r="HU544" s="130"/>
      <c r="HV544" s="18">
        <f t="shared" si="4564"/>
        <v>0</v>
      </c>
      <c r="HW544" s="75"/>
      <c r="HX544" s="294"/>
      <c r="HY544" s="198"/>
      <c r="HZ544" s="2" t="str">
        <f t="shared" si="4491"/>
        <v>СКРЫТЬ</v>
      </c>
    </row>
    <row r="545" spans="1:234" hidden="1" x14ac:dyDescent="0.2">
      <c r="A545" s="1" t="e">
        <f>$K$2&amp;#REF!&amp;$K$540&amp;$K$541&amp;K545</f>
        <v>#REF!</v>
      </c>
      <c r="B545" s="16" t="e">
        <f>IF(#REF!=0,"Скрыть","")</f>
        <v>#REF!</v>
      </c>
      <c r="C545" s="15" t="e">
        <f>IF(AND(#REF!&gt;85%,#REF!&gt;85%),"скрыть","")</f>
        <v>#REF!</v>
      </c>
      <c r="D545" s="14" t="s">
        <v>2</v>
      </c>
      <c r="E545" s="14" t="s">
        <v>1</v>
      </c>
      <c r="F545" s="14" t="s">
        <v>18</v>
      </c>
      <c r="G545" s="13" t="str">
        <f>CONCATENATE(D545,E545,F545,K545)</f>
        <v>3BDFBC50-5FD0-44D2-8F2C-8100642B19E7AD7080C4-C9B6-449E-9125-F1114C2457686419EC0A-5A32-4979-B1BB-BCAAFEE4838BЗемляные работы, м3</v>
      </c>
      <c r="H545" s="13"/>
      <c r="I545" s="42">
        <v>534</v>
      </c>
      <c r="J545" s="102">
        <f>SUBTOTAL(103,I$12:I545)*1</f>
        <v>107</v>
      </c>
      <c r="K545" s="108" t="s">
        <v>15</v>
      </c>
      <c r="L545" s="17" t="s">
        <v>66</v>
      </c>
      <c r="M545" s="267">
        <v>43704</v>
      </c>
      <c r="N545" s="255">
        <v>43980</v>
      </c>
      <c r="O545" s="118">
        <v>43980</v>
      </c>
      <c r="P545" s="162">
        <v>163182</v>
      </c>
      <c r="Q545" s="163">
        <v>160793.29999999999</v>
      </c>
      <c r="R545" s="163">
        <v>160793.29999999999</v>
      </c>
      <c r="S545" s="92">
        <f t="shared" ca="1" si="4493"/>
        <v>160793.29999999999</v>
      </c>
      <c r="T545" s="92">
        <f t="shared" si="4494"/>
        <v>160793.29999999999</v>
      </c>
      <c r="U545" s="91">
        <f t="shared" ca="1" si="4495"/>
        <v>0</v>
      </c>
      <c r="V545" s="91">
        <f t="shared" si="4496"/>
        <v>2388.7000000000116</v>
      </c>
      <c r="W545" s="120">
        <f t="shared" si="4497"/>
        <v>0.98536174332953386</v>
      </c>
      <c r="X545" s="178"/>
      <c r="Y545" s="128">
        <f t="shared" si="4498"/>
        <v>0</v>
      </c>
      <c r="Z545" s="179">
        <f t="shared" ca="1" si="4499"/>
        <v>0</v>
      </c>
      <c r="AA545" s="127">
        <f t="shared" si="4500"/>
        <v>0</v>
      </c>
      <c r="AB545" s="67" t="str">
        <f t="shared" ca="1" si="4501"/>
        <v/>
      </c>
      <c r="AC545" s="69">
        <f t="shared" ca="1" si="4502"/>
        <v>0</v>
      </c>
      <c r="AD545" s="226">
        <f t="shared" si="4565"/>
        <v>0</v>
      </c>
      <c r="AE545" s="227">
        <f t="shared" si="4566"/>
        <v>0</v>
      </c>
      <c r="AF545" s="225">
        <f t="shared" si="4567"/>
        <v>0</v>
      </c>
      <c r="AG545" s="226">
        <f t="shared" si="4568"/>
        <v>0</v>
      </c>
      <c r="AH545" s="227">
        <f t="shared" si="4569"/>
        <v>0</v>
      </c>
      <c r="AI545" s="225">
        <f t="shared" si="4570"/>
        <v>0</v>
      </c>
      <c r="AJ545" s="226">
        <f t="shared" si="4571"/>
        <v>0</v>
      </c>
      <c r="AK545" s="227">
        <f t="shared" si="4572"/>
        <v>0</v>
      </c>
      <c r="AL545" s="225">
        <f t="shared" si="4573"/>
        <v>0</v>
      </c>
      <c r="AM545" s="226">
        <f t="shared" si="4574"/>
        <v>0</v>
      </c>
      <c r="AN545" s="227">
        <f t="shared" si="4575"/>
        <v>0</v>
      </c>
      <c r="AO545" s="225">
        <f t="shared" si="4576"/>
        <v>0</v>
      </c>
      <c r="AP545" s="226">
        <f t="shared" si="4577"/>
        <v>0</v>
      </c>
      <c r="AQ545" s="227">
        <f t="shared" si="4578"/>
        <v>0</v>
      </c>
      <c r="AR545" s="225">
        <f t="shared" si="4503"/>
        <v>0</v>
      </c>
      <c r="AS545" s="136"/>
      <c r="AT545" s="131"/>
      <c r="AU545" s="69">
        <f t="shared" si="4504"/>
        <v>0</v>
      </c>
      <c r="AV545" s="162"/>
      <c r="AW545" s="130"/>
      <c r="AX545" s="18">
        <f t="shared" si="4505"/>
        <v>0</v>
      </c>
      <c r="AY545" s="136"/>
      <c r="AZ545" s="131"/>
      <c r="BA545" s="69">
        <f t="shared" si="4506"/>
        <v>0</v>
      </c>
      <c r="BB545" s="162"/>
      <c r="BC545" s="130"/>
      <c r="BD545" s="18">
        <f t="shared" si="4507"/>
        <v>0</v>
      </c>
      <c r="BE545" s="136"/>
      <c r="BF545" s="131"/>
      <c r="BG545" s="69">
        <f t="shared" si="4508"/>
        <v>0</v>
      </c>
      <c r="BH545" s="162"/>
      <c r="BI545" s="130"/>
      <c r="BJ545" s="18">
        <f t="shared" si="4509"/>
        <v>0</v>
      </c>
      <c r="BK545" s="136"/>
      <c r="BL545" s="131"/>
      <c r="BM545" s="69">
        <f t="shared" si="4510"/>
        <v>0</v>
      </c>
      <c r="BN545" s="162"/>
      <c r="BO545" s="130"/>
      <c r="BP545" s="18">
        <f t="shared" si="4511"/>
        <v>0</v>
      </c>
      <c r="BQ545" s="136"/>
      <c r="BR545" s="131"/>
      <c r="BS545" s="69">
        <f t="shared" si="4512"/>
        <v>0</v>
      </c>
      <c r="BT545" s="162"/>
      <c r="BU545" s="130"/>
      <c r="BV545" s="18">
        <f t="shared" si="4513"/>
        <v>0</v>
      </c>
      <c r="BW545" s="136"/>
      <c r="BX545" s="131"/>
      <c r="BY545" s="69">
        <f t="shared" si="4514"/>
        <v>0</v>
      </c>
      <c r="BZ545" s="162"/>
      <c r="CA545" s="130"/>
      <c r="CB545" s="18">
        <f t="shared" si="4515"/>
        <v>0</v>
      </c>
      <c r="CC545" s="136"/>
      <c r="CD545" s="131"/>
      <c r="CE545" s="69">
        <f t="shared" si="4516"/>
        <v>0</v>
      </c>
      <c r="CF545" s="162"/>
      <c r="CG545" s="130"/>
      <c r="CH545" s="18">
        <f t="shared" si="4517"/>
        <v>0</v>
      </c>
      <c r="CI545" s="136"/>
      <c r="CJ545" s="131"/>
      <c r="CK545" s="69">
        <f t="shared" si="4518"/>
        <v>0</v>
      </c>
      <c r="CL545" s="162"/>
      <c r="CM545" s="130"/>
      <c r="CN545" s="18">
        <f t="shared" si="4519"/>
        <v>0</v>
      </c>
      <c r="CO545" s="136"/>
      <c r="CP545" s="131"/>
      <c r="CQ545" s="69">
        <f t="shared" si="4520"/>
        <v>0</v>
      </c>
      <c r="CR545" s="162"/>
      <c r="CS545" s="130"/>
      <c r="CT545" s="18">
        <f t="shared" si="4521"/>
        <v>0</v>
      </c>
      <c r="CU545" s="136"/>
      <c r="CV545" s="131"/>
      <c r="CW545" s="69">
        <f t="shared" si="4522"/>
        <v>0</v>
      </c>
      <c r="CX545" s="162"/>
      <c r="CY545" s="130"/>
      <c r="CZ545" s="18">
        <f t="shared" si="4523"/>
        <v>0</v>
      </c>
      <c r="DA545" s="136"/>
      <c r="DB545" s="131"/>
      <c r="DC545" s="69">
        <f t="shared" si="4524"/>
        <v>0</v>
      </c>
      <c r="DD545" s="162"/>
      <c r="DE545" s="130"/>
      <c r="DF545" s="18">
        <f t="shared" si="4525"/>
        <v>0</v>
      </c>
      <c r="DG545" s="136"/>
      <c r="DH545" s="131"/>
      <c r="DI545" s="69">
        <f t="shared" si="4526"/>
        <v>0</v>
      </c>
      <c r="DJ545" s="162"/>
      <c r="DK545" s="130"/>
      <c r="DL545" s="18">
        <f t="shared" si="4527"/>
        <v>0</v>
      </c>
      <c r="DM545" s="136"/>
      <c r="DN545" s="131"/>
      <c r="DO545" s="69">
        <f t="shared" si="4528"/>
        <v>0</v>
      </c>
      <c r="DP545" s="162"/>
      <c r="DQ545" s="130"/>
      <c r="DR545" s="18">
        <f t="shared" si="4529"/>
        <v>0</v>
      </c>
      <c r="DS545" s="136"/>
      <c r="DT545" s="131"/>
      <c r="DU545" s="69">
        <f t="shared" si="4530"/>
        <v>0</v>
      </c>
      <c r="DV545" s="162"/>
      <c r="DW545" s="130"/>
      <c r="DX545" s="18">
        <f t="shared" si="4531"/>
        <v>0</v>
      </c>
      <c r="DY545" s="136"/>
      <c r="DZ545" s="131"/>
      <c r="EA545" s="69">
        <f t="shared" si="4532"/>
        <v>0</v>
      </c>
      <c r="EB545" s="162"/>
      <c r="EC545" s="130"/>
      <c r="ED545" s="18">
        <f t="shared" si="4533"/>
        <v>0</v>
      </c>
      <c r="EE545" s="136"/>
      <c r="EF545" s="131"/>
      <c r="EG545" s="69">
        <f t="shared" si="4534"/>
        <v>0</v>
      </c>
      <c r="EH545" s="162"/>
      <c r="EI545" s="130"/>
      <c r="EJ545" s="18">
        <f t="shared" si="4535"/>
        <v>0</v>
      </c>
      <c r="EK545" s="136"/>
      <c r="EL545" s="131"/>
      <c r="EM545" s="69">
        <f t="shared" si="4536"/>
        <v>0</v>
      </c>
      <c r="EN545" s="162"/>
      <c r="EO545" s="130"/>
      <c r="EP545" s="18">
        <f t="shared" si="4537"/>
        <v>0</v>
      </c>
      <c r="EQ545" s="136"/>
      <c r="ER545" s="131"/>
      <c r="ES545" s="69">
        <f t="shared" si="4538"/>
        <v>0</v>
      </c>
      <c r="ET545" s="162"/>
      <c r="EU545" s="130"/>
      <c r="EV545" s="18">
        <f t="shared" si="4539"/>
        <v>0</v>
      </c>
      <c r="EW545" s="136"/>
      <c r="EX545" s="131"/>
      <c r="EY545" s="69">
        <f t="shared" si="4540"/>
        <v>0</v>
      </c>
      <c r="EZ545" s="162"/>
      <c r="FA545" s="130"/>
      <c r="FB545" s="18">
        <f t="shared" si="4541"/>
        <v>0</v>
      </c>
      <c r="FC545" s="136"/>
      <c r="FD545" s="131"/>
      <c r="FE545" s="69">
        <f t="shared" si="4542"/>
        <v>0</v>
      </c>
      <c r="FF545" s="162"/>
      <c r="FG545" s="130"/>
      <c r="FH545" s="18">
        <f t="shared" si="4492"/>
        <v>0</v>
      </c>
      <c r="FI545" s="136"/>
      <c r="FJ545" s="131"/>
      <c r="FK545" s="69">
        <f t="shared" si="4543"/>
        <v>0</v>
      </c>
      <c r="FL545" s="162"/>
      <c r="FM545" s="130"/>
      <c r="FN545" s="18">
        <f t="shared" si="4544"/>
        <v>0</v>
      </c>
      <c r="FO545" s="136"/>
      <c r="FP545" s="131"/>
      <c r="FQ545" s="69">
        <f t="shared" si="4545"/>
        <v>0</v>
      </c>
      <c r="FR545" s="162"/>
      <c r="FS545" s="130"/>
      <c r="FT545" s="18">
        <f t="shared" si="4546"/>
        <v>0</v>
      </c>
      <c r="FU545" s="136"/>
      <c r="FV545" s="131"/>
      <c r="FW545" s="69">
        <f t="shared" si="4547"/>
        <v>0</v>
      </c>
      <c r="FX545" s="162"/>
      <c r="FY545" s="130"/>
      <c r="FZ545" s="18">
        <f t="shared" si="4548"/>
        <v>0</v>
      </c>
      <c r="GA545" s="136"/>
      <c r="GB545" s="131"/>
      <c r="GC545" s="69">
        <f t="shared" si="4549"/>
        <v>0</v>
      </c>
      <c r="GD545" s="162"/>
      <c r="GE545" s="130"/>
      <c r="GF545" s="18">
        <f t="shared" si="4550"/>
        <v>0</v>
      </c>
      <c r="GG545" s="136"/>
      <c r="GH545" s="131"/>
      <c r="GI545" s="69">
        <f t="shared" si="4551"/>
        <v>0</v>
      </c>
      <c r="GJ545" s="162"/>
      <c r="GK545" s="130"/>
      <c r="GL545" s="18">
        <f t="shared" si="4552"/>
        <v>0</v>
      </c>
      <c r="GM545" s="136"/>
      <c r="GN545" s="131"/>
      <c r="GO545" s="69">
        <f t="shared" si="4553"/>
        <v>0</v>
      </c>
      <c r="GP545" s="162"/>
      <c r="GQ545" s="130"/>
      <c r="GR545" s="18">
        <f t="shared" si="4554"/>
        <v>0</v>
      </c>
      <c r="GS545" s="136"/>
      <c r="GT545" s="131"/>
      <c r="GU545" s="69">
        <f t="shared" si="4555"/>
        <v>0</v>
      </c>
      <c r="GV545" s="162"/>
      <c r="GW545" s="130"/>
      <c r="GX545" s="18">
        <f t="shared" si="4556"/>
        <v>0</v>
      </c>
      <c r="GY545" s="136"/>
      <c r="GZ545" s="131"/>
      <c r="HA545" s="69">
        <f t="shared" si="4557"/>
        <v>0</v>
      </c>
      <c r="HB545" s="162"/>
      <c r="HC545" s="130"/>
      <c r="HD545" s="18">
        <f t="shared" si="4558"/>
        <v>0</v>
      </c>
      <c r="HE545" s="136"/>
      <c r="HF545" s="131"/>
      <c r="HG545" s="69">
        <f t="shared" si="4559"/>
        <v>0</v>
      </c>
      <c r="HH545" s="162"/>
      <c r="HI545" s="130"/>
      <c r="HJ545" s="18">
        <f t="shared" si="4560"/>
        <v>0</v>
      </c>
      <c r="HK545" s="136"/>
      <c r="HL545" s="131"/>
      <c r="HM545" s="69">
        <f t="shared" si="4561"/>
        <v>0</v>
      </c>
      <c r="HN545" s="162"/>
      <c r="HO545" s="130"/>
      <c r="HP545" s="18">
        <f t="shared" si="4562"/>
        <v>0</v>
      </c>
      <c r="HQ545" s="136"/>
      <c r="HR545" s="131"/>
      <c r="HS545" s="69">
        <f t="shared" si="4563"/>
        <v>0</v>
      </c>
      <c r="HT545" s="162"/>
      <c r="HU545" s="130"/>
      <c r="HV545" s="18">
        <f t="shared" si="4564"/>
        <v>0</v>
      </c>
      <c r="HW545" s="75"/>
      <c r="HX545" s="294"/>
      <c r="HY545" s="197"/>
      <c r="HZ545" s="2" t="str">
        <f t="shared" si="4491"/>
        <v>СКРЫТЬ</v>
      </c>
    </row>
    <row r="546" spans="1:234" hidden="1" x14ac:dyDescent="0.2">
      <c r="A546" s="1" t="e">
        <f>$K$2&amp;#REF!&amp;$K$540&amp;$K$541&amp;K546</f>
        <v>#REF!</v>
      </c>
      <c r="B546" s="16" t="e">
        <f>IF(#REF!=0,"Скрыть","")</f>
        <v>#REF!</v>
      </c>
      <c r="C546" s="15" t="e">
        <f>IF(AND(#REF!&gt;85%,#REF!&gt;85%),"скрыть","")</f>
        <v>#REF!</v>
      </c>
      <c r="D546" s="95" t="s">
        <v>2</v>
      </c>
      <c r="E546" s="95" t="s">
        <v>1</v>
      </c>
      <c r="F546" s="95" t="s">
        <v>18</v>
      </c>
      <c r="G546" s="13" t="str">
        <f>CONCATENATE(D546,E546,F546,K546)</f>
        <v>3BDFBC50-5FD0-44D2-8F2C-8100642B19E7AD7080C4-C9B6-449E-9125-F1114C2457686419EC0A-5A32-4979-B1BB-BCAAFEE4838BУстройство крепления котлована, тн.</v>
      </c>
      <c r="H546" s="13"/>
      <c r="I546" s="42">
        <v>535</v>
      </c>
      <c r="J546" s="102">
        <f>SUBTOTAL(103,I$12:I546)*1</f>
        <v>107</v>
      </c>
      <c r="K546" s="105" t="s">
        <v>77</v>
      </c>
      <c r="L546" s="17" t="s">
        <v>66</v>
      </c>
      <c r="M546" s="267">
        <v>43704</v>
      </c>
      <c r="N546" s="255">
        <v>43980</v>
      </c>
      <c r="O546" s="118">
        <v>43980</v>
      </c>
      <c r="P546" s="162">
        <v>3646</v>
      </c>
      <c r="Q546" s="163">
        <v>3636.4</v>
      </c>
      <c r="R546" s="163">
        <v>3636.4</v>
      </c>
      <c r="S546" s="92">
        <f t="shared" ca="1" si="4493"/>
        <v>3636.4</v>
      </c>
      <c r="T546" s="92">
        <f t="shared" si="4494"/>
        <v>3636.4</v>
      </c>
      <c r="U546" s="91">
        <f t="shared" ca="1" si="4495"/>
        <v>0</v>
      </c>
      <c r="V546" s="91">
        <f t="shared" si="4496"/>
        <v>9.5999999999999091</v>
      </c>
      <c r="W546" s="120">
        <f t="shared" si="4497"/>
        <v>0.99736697750959957</v>
      </c>
      <c r="X546" s="178"/>
      <c r="Y546" s="128">
        <f t="shared" si="4498"/>
        <v>0</v>
      </c>
      <c r="Z546" s="179">
        <f t="shared" ca="1" si="4499"/>
        <v>0</v>
      </c>
      <c r="AA546" s="127">
        <f t="shared" si="4500"/>
        <v>0</v>
      </c>
      <c r="AB546" s="67" t="str">
        <f t="shared" ca="1" si="4501"/>
        <v/>
      </c>
      <c r="AC546" s="69">
        <f t="shared" ca="1" si="4502"/>
        <v>0</v>
      </c>
      <c r="AD546" s="226">
        <f t="shared" si="4565"/>
        <v>0</v>
      </c>
      <c r="AE546" s="227">
        <f t="shared" si="4566"/>
        <v>0</v>
      </c>
      <c r="AF546" s="225">
        <f t="shared" si="4567"/>
        <v>0</v>
      </c>
      <c r="AG546" s="226">
        <f t="shared" si="4568"/>
        <v>0</v>
      </c>
      <c r="AH546" s="227">
        <f t="shared" si="4569"/>
        <v>0</v>
      </c>
      <c r="AI546" s="225">
        <f t="shared" si="4570"/>
        <v>0</v>
      </c>
      <c r="AJ546" s="226">
        <f t="shared" si="4571"/>
        <v>0</v>
      </c>
      <c r="AK546" s="227">
        <f t="shared" si="4572"/>
        <v>0</v>
      </c>
      <c r="AL546" s="225">
        <f t="shared" si="4573"/>
        <v>0</v>
      </c>
      <c r="AM546" s="226">
        <f t="shared" si="4574"/>
        <v>0</v>
      </c>
      <c r="AN546" s="227">
        <f t="shared" si="4575"/>
        <v>0</v>
      </c>
      <c r="AO546" s="225">
        <f t="shared" si="4576"/>
        <v>0</v>
      </c>
      <c r="AP546" s="226">
        <f t="shared" si="4577"/>
        <v>0</v>
      </c>
      <c r="AQ546" s="227">
        <f t="shared" si="4578"/>
        <v>0</v>
      </c>
      <c r="AR546" s="225">
        <f t="shared" si="4503"/>
        <v>0</v>
      </c>
      <c r="AS546" s="136"/>
      <c r="AT546" s="131"/>
      <c r="AU546" s="69">
        <f t="shared" si="4504"/>
        <v>0</v>
      </c>
      <c r="AV546" s="162"/>
      <c r="AW546" s="130"/>
      <c r="AX546" s="18">
        <f t="shared" si="4505"/>
        <v>0</v>
      </c>
      <c r="AY546" s="136"/>
      <c r="AZ546" s="131"/>
      <c r="BA546" s="69">
        <f t="shared" si="4506"/>
        <v>0</v>
      </c>
      <c r="BB546" s="162"/>
      <c r="BC546" s="130"/>
      <c r="BD546" s="18">
        <f t="shared" si="4507"/>
        <v>0</v>
      </c>
      <c r="BE546" s="136"/>
      <c r="BF546" s="131"/>
      <c r="BG546" s="69">
        <f t="shared" si="4508"/>
        <v>0</v>
      </c>
      <c r="BH546" s="162"/>
      <c r="BI546" s="130"/>
      <c r="BJ546" s="18">
        <f t="shared" si="4509"/>
        <v>0</v>
      </c>
      <c r="BK546" s="136"/>
      <c r="BL546" s="131"/>
      <c r="BM546" s="69">
        <f t="shared" si="4510"/>
        <v>0</v>
      </c>
      <c r="BN546" s="162"/>
      <c r="BO546" s="130"/>
      <c r="BP546" s="18">
        <f t="shared" si="4511"/>
        <v>0</v>
      </c>
      <c r="BQ546" s="136"/>
      <c r="BR546" s="131"/>
      <c r="BS546" s="69">
        <f t="shared" si="4512"/>
        <v>0</v>
      </c>
      <c r="BT546" s="162"/>
      <c r="BU546" s="130"/>
      <c r="BV546" s="18">
        <f t="shared" si="4513"/>
        <v>0</v>
      </c>
      <c r="BW546" s="136"/>
      <c r="BX546" s="131"/>
      <c r="BY546" s="69">
        <f t="shared" si="4514"/>
        <v>0</v>
      </c>
      <c r="BZ546" s="162"/>
      <c r="CA546" s="130"/>
      <c r="CB546" s="18">
        <f t="shared" si="4515"/>
        <v>0</v>
      </c>
      <c r="CC546" s="136"/>
      <c r="CD546" s="131"/>
      <c r="CE546" s="69">
        <f t="shared" si="4516"/>
        <v>0</v>
      </c>
      <c r="CF546" s="162"/>
      <c r="CG546" s="130"/>
      <c r="CH546" s="18">
        <f t="shared" si="4517"/>
        <v>0</v>
      </c>
      <c r="CI546" s="136"/>
      <c r="CJ546" s="131"/>
      <c r="CK546" s="69">
        <f t="shared" si="4518"/>
        <v>0</v>
      </c>
      <c r="CL546" s="162"/>
      <c r="CM546" s="130"/>
      <c r="CN546" s="18">
        <f t="shared" si="4519"/>
        <v>0</v>
      </c>
      <c r="CO546" s="136"/>
      <c r="CP546" s="131"/>
      <c r="CQ546" s="69">
        <f t="shared" si="4520"/>
        <v>0</v>
      </c>
      <c r="CR546" s="162"/>
      <c r="CS546" s="130"/>
      <c r="CT546" s="18">
        <f t="shared" si="4521"/>
        <v>0</v>
      </c>
      <c r="CU546" s="136"/>
      <c r="CV546" s="131"/>
      <c r="CW546" s="69">
        <f t="shared" si="4522"/>
        <v>0</v>
      </c>
      <c r="CX546" s="162"/>
      <c r="CY546" s="130"/>
      <c r="CZ546" s="18">
        <f t="shared" si="4523"/>
        <v>0</v>
      </c>
      <c r="DA546" s="136"/>
      <c r="DB546" s="131"/>
      <c r="DC546" s="69">
        <f t="shared" si="4524"/>
        <v>0</v>
      </c>
      <c r="DD546" s="162"/>
      <c r="DE546" s="130"/>
      <c r="DF546" s="18">
        <f t="shared" si="4525"/>
        <v>0</v>
      </c>
      <c r="DG546" s="136"/>
      <c r="DH546" s="131"/>
      <c r="DI546" s="69">
        <f t="shared" si="4526"/>
        <v>0</v>
      </c>
      <c r="DJ546" s="162"/>
      <c r="DK546" s="130"/>
      <c r="DL546" s="18">
        <f t="shared" si="4527"/>
        <v>0</v>
      </c>
      <c r="DM546" s="136"/>
      <c r="DN546" s="131"/>
      <c r="DO546" s="69">
        <f t="shared" si="4528"/>
        <v>0</v>
      </c>
      <c r="DP546" s="162"/>
      <c r="DQ546" s="130"/>
      <c r="DR546" s="18">
        <f t="shared" si="4529"/>
        <v>0</v>
      </c>
      <c r="DS546" s="136"/>
      <c r="DT546" s="131"/>
      <c r="DU546" s="69">
        <f t="shared" si="4530"/>
        <v>0</v>
      </c>
      <c r="DV546" s="162"/>
      <c r="DW546" s="130"/>
      <c r="DX546" s="18">
        <f t="shared" si="4531"/>
        <v>0</v>
      </c>
      <c r="DY546" s="136"/>
      <c r="DZ546" s="131"/>
      <c r="EA546" s="69">
        <f t="shared" si="4532"/>
        <v>0</v>
      </c>
      <c r="EB546" s="162"/>
      <c r="EC546" s="130"/>
      <c r="ED546" s="18">
        <f t="shared" si="4533"/>
        <v>0</v>
      </c>
      <c r="EE546" s="136"/>
      <c r="EF546" s="131"/>
      <c r="EG546" s="69">
        <f t="shared" si="4534"/>
        <v>0</v>
      </c>
      <c r="EH546" s="162"/>
      <c r="EI546" s="130"/>
      <c r="EJ546" s="18">
        <f t="shared" si="4535"/>
        <v>0</v>
      </c>
      <c r="EK546" s="136"/>
      <c r="EL546" s="131"/>
      <c r="EM546" s="69">
        <f t="shared" si="4536"/>
        <v>0</v>
      </c>
      <c r="EN546" s="162"/>
      <c r="EO546" s="130"/>
      <c r="EP546" s="18">
        <f t="shared" si="4537"/>
        <v>0</v>
      </c>
      <c r="EQ546" s="136"/>
      <c r="ER546" s="131"/>
      <c r="ES546" s="69">
        <f t="shared" si="4538"/>
        <v>0</v>
      </c>
      <c r="ET546" s="162"/>
      <c r="EU546" s="130"/>
      <c r="EV546" s="18">
        <f t="shared" si="4539"/>
        <v>0</v>
      </c>
      <c r="EW546" s="136"/>
      <c r="EX546" s="131"/>
      <c r="EY546" s="69">
        <f t="shared" si="4540"/>
        <v>0</v>
      </c>
      <c r="EZ546" s="162"/>
      <c r="FA546" s="130"/>
      <c r="FB546" s="18">
        <f t="shared" si="4541"/>
        <v>0</v>
      </c>
      <c r="FC546" s="136"/>
      <c r="FD546" s="131"/>
      <c r="FE546" s="69">
        <f t="shared" si="4542"/>
        <v>0</v>
      </c>
      <c r="FF546" s="162"/>
      <c r="FG546" s="130"/>
      <c r="FH546" s="18">
        <f t="shared" si="4492"/>
        <v>0</v>
      </c>
      <c r="FI546" s="136"/>
      <c r="FJ546" s="131"/>
      <c r="FK546" s="69">
        <f t="shared" si="4543"/>
        <v>0</v>
      </c>
      <c r="FL546" s="162"/>
      <c r="FM546" s="130"/>
      <c r="FN546" s="18">
        <f t="shared" si="4544"/>
        <v>0</v>
      </c>
      <c r="FO546" s="136"/>
      <c r="FP546" s="131"/>
      <c r="FQ546" s="69">
        <f t="shared" si="4545"/>
        <v>0</v>
      </c>
      <c r="FR546" s="162"/>
      <c r="FS546" s="130"/>
      <c r="FT546" s="18">
        <f t="shared" si="4546"/>
        <v>0</v>
      </c>
      <c r="FU546" s="136"/>
      <c r="FV546" s="131"/>
      <c r="FW546" s="69">
        <f t="shared" si="4547"/>
        <v>0</v>
      </c>
      <c r="FX546" s="162"/>
      <c r="FY546" s="130"/>
      <c r="FZ546" s="18">
        <f t="shared" si="4548"/>
        <v>0</v>
      </c>
      <c r="GA546" s="136"/>
      <c r="GB546" s="131"/>
      <c r="GC546" s="69">
        <f t="shared" si="4549"/>
        <v>0</v>
      </c>
      <c r="GD546" s="162"/>
      <c r="GE546" s="130"/>
      <c r="GF546" s="18">
        <f t="shared" si="4550"/>
        <v>0</v>
      </c>
      <c r="GG546" s="136"/>
      <c r="GH546" s="131"/>
      <c r="GI546" s="69">
        <f t="shared" si="4551"/>
        <v>0</v>
      </c>
      <c r="GJ546" s="162"/>
      <c r="GK546" s="130"/>
      <c r="GL546" s="18">
        <f t="shared" si="4552"/>
        <v>0</v>
      </c>
      <c r="GM546" s="136"/>
      <c r="GN546" s="131"/>
      <c r="GO546" s="69">
        <f t="shared" si="4553"/>
        <v>0</v>
      </c>
      <c r="GP546" s="162"/>
      <c r="GQ546" s="130"/>
      <c r="GR546" s="18">
        <f t="shared" si="4554"/>
        <v>0</v>
      </c>
      <c r="GS546" s="136"/>
      <c r="GT546" s="131"/>
      <c r="GU546" s="69">
        <f t="shared" si="4555"/>
        <v>0</v>
      </c>
      <c r="GV546" s="162"/>
      <c r="GW546" s="130"/>
      <c r="GX546" s="18">
        <f t="shared" si="4556"/>
        <v>0</v>
      </c>
      <c r="GY546" s="136"/>
      <c r="GZ546" s="131"/>
      <c r="HA546" s="69">
        <f t="shared" si="4557"/>
        <v>0</v>
      </c>
      <c r="HB546" s="162"/>
      <c r="HC546" s="130"/>
      <c r="HD546" s="18">
        <f t="shared" si="4558"/>
        <v>0</v>
      </c>
      <c r="HE546" s="136"/>
      <c r="HF546" s="131"/>
      <c r="HG546" s="69">
        <f t="shared" si="4559"/>
        <v>0</v>
      </c>
      <c r="HH546" s="162"/>
      <c r="HI546" s="130"/>
      <c r="HJ546" s="18">
        <f t="shared" si="4560"/>
        <v>0</v>
      </c>
      <c r="HK546" s="136"/>
      <c r="HL546" s="131"/>
      <c r="HM546" s="69">
        <f t="shared" si="4561"/>
        <v>0</v>
      </c>
      <c r="HN546" s="162"/>
      <c r="HO546" s="130"/>
      <c r="HP546" s="18">
        <f t="shared" si="4562"/>
        <v>0</v>
      </c>
      <c r="HQ546" s="136"/>
      <c r="HR546" s="131"/>
      <c r="HS546" s="69">
        <f t="shared" si="4563"/>
        <v>0</v>
      </c>
      <c r="HT546" s="162"/>
      <c r="HU546" s="130"/>
      <c r="HV546" s="18">
        <f t="shared" si="4564"/>
        <v>0</v>
      </c>
      <c r="HW546" s="75"/>
      <c r="HX546" s="294"/>
      <c r="HY546" s="197"/>
      <c r="HZ546" s="2" t="str">
        <f t="shared" si="4491"/>
        <v>СКРЫТЬ</v>
      </c>
    </row>
    <row r="547" spans="1:234" x14ac:dyDescent="0.2">
      <c r="A547" s="1" t="e">
        <f>$K$2&amp;#REF!&amp;$K$540&amp;$K$541&amp;K547</f>
        <v>#REF!</v>
      </c>
      <c r="B547" s="16" t="e">
        <f>IF(#REF!=0,"Скрыть","")</f>
        <v>#REF!</v>
      </c>
      <c r="C547" s="15" t="e">
        <f>IF(AND(#REF!&gt;85%,#REF!&gt;85%),"скрыть","")</f>
        <v>#REF!</v>
      </c>
      <c r="D547" s="14" t="s">
        <v>2</v>
      </c>
      <c r="E547" s="14" t="s">
        <v>1</v>
      </c>
      <c r="F547" s="14" t="s">
        <v>18</v>
      </c>
      <c r="G547" s="13" t="str">
        <f>CONCATENATE(D547,E547,F547,K547)</f>
        <v>3BDFBC50-5FD0-44D2-8F2C-8100642B19E7AD7080C4-C9B6-449E-9125-F1114C2457686419EC0A-5A32-4979-B1BB-BCAAFEE4838BМонолитный ж/б, м3</v>
      </c>
      <c r="H547" s="13"/>
      <c r="I547" s="42">
        <v>536</v>
      </c>
      <c r="J547" s="102">
        <f>SUBTOTAL(103,I$12:I547)*1</f>
        <v>108</v>
      </c>
      <c r="K547" s="108" t="s">
        <v>10</v>
      </c>
      <c r="L547" s="17" t="s">
        <v>66</v>
      </c>
      <c r="M547" s="267">
        <v>43570</v>
      </c>
      <c r="N547" s="255">
        <v>44295</v>
      </c>
      <c r="O547" s="118">
        <v>44295</v>
      </c>
      <c r="P547" s="162">
        <v>35369</v>
      </c>
      <c r="Q547" s="163">
        <v>28442.341935483873</v>
      </c>
      <c r="R547" s="163">
        <v>27882.600000000002</v>
      </c>
      <c r="S547" s="92">
        <f t="shared" ca="1" si="4493"/>
        <v>29963.341935483873</v>
      </c>
      <c r="T547" s="92">
        <f t="shared" si="4494"/>
        <v>28754.100000000002</v>
      </c>
      <c r="U547" s="91">
        <f t="shared" ca="1" si="4495"/>
        <v>-1209.2419354838712</v>
      </c>
      <c r="V547" s="91">
        <f t="shared" si="4496"/>
        <v>6614.8999999999978</v>
      </c>
      <c r="W547" s="120">
        <f t="shared" si="4497"/>
        <v>0.81297463880799581</v>
      </c>
      <c r="X547" s="178">
        <v>1521</v>
      </c>
      <c r="Y547" s="128">
        <f t="shared" si="4498"/>
        <v>1521</v>
      </c>
      <c r="Z547" s="179">
        <f t="shared" ca="1" si="4499"/>
        <v>1521</v>
      </c>
      <c r="AA547" s="127">
        <f t="shared" si="4500"/>
        <v>871.5</v>
      </c>
      <c r="AB547" s="67">
        <f t="shared" ca="1" si="4501"/>
        <v>0.57297830374753456</v>
      </c>
      <c r="AC547" s="69">
        <f t="shared" ca="1" si="4502"/>
        <v>-649.5</v>
      </c>
      <c r="AD547" s="226">
        <f t="shared" si="4565"/>
        <v>0</v>
      </c>
      <c r="AE547" s="227">
        <f t="shared" si="4566"/>
        <v>93.5</v>
      </c>
      <c r="AF547" s="225">
        <f t="shared" si="4567"/>
        <v>93.5</v>
      </c>
      <c r="AG547" s="226">
        <f t="shared" si="4568"/>
        <v>347.7</v>
      </c>
      <c r="AH547" s="227">
        <f t="shared" si="4569"/>
        <v>0</v>
      </c>
      <c r="AI547" s="225">
        <f t="shared" si="4570"/>
        <v>-347.7</v>
      </c>
      <c r="AJ547" s="226">
        <f t="shared" si="4571"/>
        <v>468.8</v>
      </c>
      <c r="AK547" s="227">
        <f t="shared" si="4572"/>
        <v>132</v>
      </c>
      <c r="AL547" s="225">
        <f t="shared" si="4573"/>
        <v>-336.8</v>
      </c>
      <c r="AM547" s="226">
        <f t="shared" si="4574"/>
        <v>704.49999999999989</v>
      </c>
      <c r="AN547" s="227">
        <f t="shared" si="4575"/>
        <v>646</v>
      </c>
      <c r="AO547" s="225">
        <f t="shared" si="4576"/>
        <v>-58.499999999999886</v>
      </c>
      <c r="AP547" s="226">
        <f t="shared" si="4577"/>
        <v>0</v>
      </c>
      <c r="AQ547" s="227">
        <f t="shared" si="4578"/>
        <v>0</v>
      </c>
      <c r="AR547" s="225">
        <f t="shared" si="4503"/>
        <v>0</v>
      </c>
      <c r="AS547" s="136">
        <v>0</v>
      </c>
      <c r="AT547" s="131">
        <v>0</v>
      </c>
      <c r="AU547" s="69">
        <f t="shared" si="4504"/>
        <v>0</v>
      </c>
      <c r="AV547" s="162">
        <v>390</v>
      </c>
      <c r="AW547" s="130">
        <v>378</v>
      </c>
      <c r="AX547" s="18">
        <f t="shared" si="4505"/>
        <v>-12</v>
      </c>
      <c r="AY547" s="136">
        <v>0</v>
      </c>
      <c r="AZ547" s="131">
        <v>0</v>
      </c>
      <c r="BA547" s="69">
        <f t="shared" si="4506"/>
        <v>0</v>
      </c>
      <c r="BB547" s="162">
        <v>390</v>
      </c>
      <c r="BC547" s="130">
        <v>378</v>
      </c>
      <c r="BD547" s="18">
        <f t="shared" si="4507"/>
        <v>-12</v>
      </c>
      <c r="BE547" s="136">
        <v>0</v>
      </c>
      <c r="BF547" s="131">
        <v>30</v>
      </c>
      <c r="BG547" s="69">
        <f t="shared" si="4508"/>
        <v>30</v>
      </c>
      <c r="BH547" s="162">
        <v>390</v>
      </c>
      <c r="BI547" s="130">
        <v>378</v>
      </c>
      <c r="BJ547" s="18">
        <f t="shared" si="4509"/>
        <v>-12</v>
      </c>
      <c r="BK547" s="136">
        <v>0</v>
      </c>
      <c r="BL547" s="131">
        <v>10</v>
      </c>
      <c r="BM547" s="69">
        <f t="shared" si="4510"/>
        <v>10</v>
      </c>
      <c r="BN547" s="162">
        <v>390</v>
      </c>
      <c r="BO547" s="130">
        <v>390</v>
      </c>
      <c r="BP547" s="18">
        <f t="shared" si="4511"/>
        <v>0</v>
      </c>
      <c r="BQ547" s="136">
        <v>0</v>
      </c>
      <c r="BR547" s="131">
        <v>0</v>
      </c>
      <c r="BS547" s="69">
        <f t="shared" si="4512"/>
        <v>0</v>
      </c>
      <c r="BT547" s="162">
        <v>390</v>
      </c>
      <c r="BU547" s="130">
        <v>390</v>
      </c>
      <c r="BV547" s="18">
        <f t="shared" si="4513"/>
        <v>0</v>
      </c>
      <c r="BW547" s="136">
        <v>0</v>
      </c>
      <c r="BX547" s="131">
        <v>53.5</v>
      </c>
      <c r="BY547" s="69">
        <f t="shared" si="4514"/>
        <v>53.5</v>
      </c>
      <c r="BZ547" s="162">
        <v>390</v>
      </c>
      <c r="CA547" s="130">
        <v>390</v>
      </c>
      <c r="CB547" s="18">
        <f t="shared" si="4515"/>
        <v>0</v>
      </c>
      <c r="CC547" s="136">
        <v>0</v>
      </c>
      <c r="CD547" s="131">
        <v>0</v>
      </c>
      <c r="CE547" s="69">
        <f t="shared" si="4516"/>
        <v>0</v>
      </c>
      <c r="CF547" s="162">
        <v>240</v>
      </c>
      <c r="CG547" s="130">
        <v>320</v>
      </c>
      <c r="CH547" s="18">
        <f t="shared" si="4517"/>
        <v>80</v>
      </c>
      <c r="CI547" s="136">
        <v>5.7</v>
      </c>
      <c r="CJ547" s="131">
        <v>0</v>
      </c>
      <c r="CK547" s="69">
        <f t="shared" si="4518"/>
        <v>-5.7</v>
      </c>
      <c r="CL547" s="162">
        <v>240</v>
      </c>
      <c r="CM547" s="130">
        <v>303</v>
      </c>
      <c r="CN547" s="18">
        <f t="shared" si="4519"/>
        <v>63</v>
      </c>
      <c r="CO547" s="136">
        <v>0</v>
      </c>
      <c r="CP547" s="131">
        <v>0</v>
      </c>
      <c r="CQ547" s="69">
        <f t="shared" si="4520"/>
        <v>0</v>
      </c>
      <c r="CR547" s="162">
        <v>240</v>
      </c>
      <c r="CS547" s="130">
        <v>287</v>
      </c>
      <c r="CT547" s="18">
        <f t="shared" si="4521"/>
        <v>47</v>
      </c>
      <c r="CU547" s="136">
        <v>327</v>
      </c>
      <c r="CV547" s="131">
        <v>0</v>
      </c>
      <c r="CW547" s="69">
        <f t="shared" si="4522"/>
        <v>-327</v>
      </c>
      <c r="CX547" s="162">
        <v>240</v>
      </c>
      <c r="CY547" s="130">
        <v>287</v>
      </c>
      <c r="CZ547" s="18">
        <f t="shared" si="4523"/>
        <v>47</v>
      </c>
      <c r="DA547" s="136">
        <v>0</v>
      </c>
      <c r="DB547" s="131">
        <v>0</v>
      </c>
      <c r="DC547" s="69">
        <f t="shared" si="4524"/>
        <v>0</v>
      </c>
      <c r="DD547" s="162">
        <v>240</v>
      </c>
      <c r="DE547" s="130">
        <v>246</v>
      </c>
      <c r="DF547" s="18">
        <f t="shared" si="4525"/>
        <v>6</v>
      </c>
      <c r="DG547" s="136">
        <v>0</v>
      </c>
      <c r="DH547" s="131">
        <v>0</v>
      </c>
      <c r="DI547" s="69">
        <f t="shared" si="4526"/>
        <v>0</v>
      </c>
      <c r="DJ547" s="162">
        <v>240</v>
      </c>
      <c r="DK547" s="130">
        <v>246</v>
      </c>
      <c r="DL547" s="18">
        <f t="shared" si="4527"/>
        <v>6</v>
      </c>
      <c r="DM547" s="136">
        <v>15</v>
      </c>
      <c r="DN547" s="131">
        <v>0</v>
      </c>
      <c r="DO547" s="69">
        <f t="shared" si="4528"/>
        <v>-15</v>
      </c>
      <c r="DP547" s="162">
        <v>240</v>
      </c>
      <c r="DQ547" s="130">
        <v>246</v>
      </c>
      <c r="DR547" s="18">
        <f t="shared" si="4529"/>
        <v>6</v>
      </c>
      <c r="DS547" s="136">
        <v>0</v>
      </c>
      <c r="DT547" s="131">
        <v>0</v>
      </c>
      <c r="DU547" s="69">
        <f t="shared" si="4530"/>
        <v>0</v>
      </c>
      <c r="DV547" s="162">
        <v>240</v>
      </c>
      <c r="DW547" s="130">
        <v>246</v>
      </c>
      <c r="DX547" s="18">
        <f t="shared" si="4531"/>
        <v>6</v>
      </c>
      <c r="DY547" s="136">
        <v>0</v>
      </c>
      <c r="DZ547" s="131">
        <v>61</v>
      </c>
      <c r="EA547" s="69">
        <f t="shared" si="4532"/>
        <v>61</v>
      </c>
      <c r="EB547" s="162">
        <v>240</v>
      </c>
      <c r="EC547" s="130">
        <v>235</v>
      </c>
      <c r="ED547" s="18">
        <f t="shared" si="4533"/>
        <v>-5</v>
      </c>
      <c r="EE547" s="136">
        <v>30</v>
      </c>
      <c r="EF547" s="131">
        <v>30</v>
      </c>
      <c r="EG547" s="69">
        <f t="shared" si="4534"/>
        <v>0</v>
      </c>
      <c r="EH547" s="162">
        <v>240</v>
      </c>
      <c r="EI547" s="130">
        <v>235</v>
      </c>
      <c r="EJ547" s="18">
        <f t="shared" si="4535"/>
        <v>-5</v>
      </c>
      <c r="EK547" s="136">
        <v>27</v>
      </c>
      <c r="EL547" s="131">
        <v>27</v>
      </c>
      <c r="EM547" s="69">
        <f t="shared" si="4536"/>
        <v>0</v>
      </c>
      <c r="EN547" s="162">
        <v>240</v>
      </c>
      <c r="EO547" s="130">
        <v>235</v>
      </c>
      <c r="EP547" s="18">
        <f t="shared" si="4537"/>
        <v>-5</v>
      </c>
      <c r="EQ547" s="136">
        <v>340</v>
      </c>
      <c r="ER547" s="131">
        <v>5</v>
      </c>
      <c r="ES547" s="69">
        <f t="shared" si="4538"/>
        <v>-335</v>
      </c>
      <c r="ET547" s="162">
        <v>240</v>
      </c>
      <c r="EU547" s="130">
        <v>240</v>
      </c>
      <c r="EV547" s="18">
        <f t="shared" si="4539"/>
        <v>0</v>
      </c>
      <c r="EW547" s="136">
        <v>9</v>
      </c>
      <c r="EX547" s="131">
        <v>9</v>
      </c>
      <c r="EY547" s="69">
        <f t="shared" si="4540"/>
        <v>0</v>
      </c>
      <c r="EZ547" s="162">
        <v>240</v>
      </c>
      <c r="FA547" s="130">
        <v>240</v>
      </c>
      <c r="FB547" s="18">
        <f t="shared" si="4541"/>
        <v>0</v>
      </c>
      <c r="FC547" s="136">
        <v>37.799999999999997</v>
      </c>
      <c r="FD547" s="131">
        <v>0</v>
      </c>
      <c r="FE547" s="69">
        <f t="shared" si="4542"/>
        <v>-37.799999999999997</v>
      </c>
      <c r="FF547" s="162">
        <v>240</v>
      </c>
      <c r="FG547" s="130">
        <v>238</v>
      </c>
      <c r="FH547" s="18">
        <f t="shared" si="4492"/>
        <v>-2</v>
      </c>
      <c r="FI547" s="136">
        <v>25</v>
      </c>
      <c r="FJ547" s="131">
        <v>0</v>
      </c>
      <c r="FK547" s="69">
        <f t="shared" si="4543"/>
        <v>-25</v>
      </c>
      <c r="FL547" s="162">
        <v>240</v>
      </c>
      <c r="FM547" s="130">
        <v>238</v>
      </c>
      <c r="FN547" s="18">
        <f t="shared" si="4544"/>
        <v>-2</v>
      </c>
      <c r="FO547" s="136">
        <v>87.4</v>
      </c>
      <c r="FP547" s="131">
        <v>100</v>
      </c>
      <c r="FQ547" s="69">
        <f t="shared" si="4545"/>
        <v>12.599999999999994</v>
      </c>
      <c r="FR547" s="162">
        <v>240</v>
      </c>
      <c r="FS547" s="130">
        <v>238</v>
      </c>
      <c r="FT547" s="18">
        <f t="shared" si="4546"/>
        <v>-2</v>
      </c>
      <c r="FU547" s="136">
        <v>42</v>
      </c>
      <c r="FV547" s="131">
        <v>0</v>
      </c>
      <c r="FW547" s="69">
        <f t="shared" si="4547"/>
        <v>-42</v>
      </c>
      <c r="FX547" s="162">
        <v>240</v>
      </c>
      <c r="FY547" s="130">
        <v>238</v>
      </c>
      <c r="FZ547" s="18">
        <f t="shared" si="4548"/>
        <v>-2</v>
      </c>
      <c r="GA547" s="136">
        <v>95.9</v>
      </c>
      <c r="GB547" s="131">
        <v>54</v>
      </c>
      <c r="GC547" s="69">
        <f t="shared" si="4549"/>
        <v>-41.900000000000006</v>
      </c>
      <c r="GD547" s="162">
        <v>240</v>
      </c>
      <c r="GE547" s="130">
        <v>240</v>
      </c>
      <c r="GF547" s="18">
        <f t="shared" si="4550"/>
        <v>0</v>
      </c>
      <c r="GG547" s="136">
        <v>50</v>
      </c>
      <c r="GH547" s="131">
        <v>9</v>
      </c>
      <c r="GI547" s="69">
        <f t="shared" si="4551"/>
        <v>-41</v>
      </c>
      <c r="GJ547" s="162">
        <v>240</v>
      </c>
      <c r="GK547" s="130">
        <v>240</v>
      </c>
      <c r="GL547" s="18">
        <f t="shared" si="4552"/>
        <v>0</v>
      </c>
      <c r="GM547" s="136">
        <v>163.30000000000001</v>
      </c>
      <c r="GN547" s="131">
        <v>113</v>
      </c>
      <c r="GO547" s="69">
        <f t="shared" si="4553"/>
        <v>-50.300000000000011</v>
      </c>
      <c r="GP547" s="162">
        <v>240</v>
      </c>
      <c r="GQ547" s="130">
        <v>240</v>
      </c>
      <c r="GR547" s="18">
        <f t="shared" si="4554"/>
        <v>0</v>
      </c>
      <c r="GS547" s="136">
        <v>58.9</v>
      </c>
      <c r="GT547" s="131">
        <v>0</v>
      </c>
      <c r="GU547" s="69">
        <f t="shared" si="4555"/>
        <v>-58.9</v>
      </c>
      <c r="GV547" s="162">
        <v>240</v>
      </c>
      <c r="GW547" s="130">
        <v>240</v>
      </c>
      <c r="GX547" s="18">
        <f t="shared" si="4556"/>
        <v>0</v>
      </c>
      <c r="GY547" s="136">
        <v>207</v>
      </c>
      <c r="GZ547" s="131">
        <v>370</v>
      </c>
      <c r="HA547" s="69">
        <f t="shared" si="4557"/>
        <v>163</v>
      </c>
      <c r="HB547" s="162">
        <v>240</v>
      </c>
      <c r="HC547" s="130">
        <v>240</v>
      </c>
      <c r="HD547" s="18">
        <f t="shared" si="4558"/>
        <v>0</v>
      </c>
      <c r="HE547" s="136"/>
      <c r="HF547" s="131"/>
      <c r="HG547" s="69">
        <f t="shared" si="4559"/>
        <v>0</v>
      </c>
      <c r="HH547" s="162"/>
      <c r="HI547" s="130"/>
      <c r="HJ547" s="18">
        <f t="shared" si="4560"/>
        <v>0</v>
      </c>
      <c r="HK547" s="136"/>
      <c r="HL547" s="131"/>
      <c r="HM547" s="69">
        <f t="shared" si="4561"/>
        <v>0</v>
      </c>
      <c r="HN547" s="162"/>
      <c r="HO547" s="130"/>
      <c r="HP547" s="18">
        <f t="shared" si="4562"/>
        <v>0</v>
      </c>
      <c r="HQ547" s="136"/>
      <c r="HR547" s="131"/>
      <c r="HS547" s="69">
        <f t="shared" si="4563"/>
        <v>0</v>
      </c>
      <c r="HT547" s="162"/>
      <c r="HU547" s="130"/>
      <c r="HV547" s="18">
        <f t="shared" si="4564"/>
        <v>0</v>
      </c>
      <c r="HW547" s="107" t="s">
        <v>89</v>
      </c>
      <c r="HX547" s="303"/>
      <c r="HY547" s="85"/>
      <c r="HZ547" s="2">
        <f t="shared" si="4491"/>
        <v>1</v>
      </c>
    </row>
    <row r="548" spans="1:234" x14ac:dyDescent="0.2">
      <c r="A548" s="1" t="e">
        <f>$K$2&amp;#REF!&amp;$K$540&amp;$K$541&amp;K548</f>
        <v>#REF!</v>
      </c>
      <c r="B548" s="16" t="e">
        <f>IF(#REF!=0,"Скрыть","")</f>
        <v>#REF!</v>
      </c>
      <c r="C548" s="15" t="e">
        <f>IF(AND(#REF!&gt;85%,#REF!&gt;85%),"скрыть","")</f>
        <v>#REF!</v>
      </c>
      <c r="D548" s="14" t="s">
        <v>2</v>
      </c>
      <c r="E548" s="14" t="s">
        <v>1</v>
      </c>
      <c r="F548" s="14" t="s">
        <v>18</v>
      </c>
      <c r="G548" s="13" t="str">
        <f>CONCATENATE(D548,E548,F548,K548)</f>
        <v>3BDFBC50-5FD0-44D2-8F2C-8100642B19E7AD7080C4-C9B6-449E-9125-F1114C2457686419EC0A-5A32-4979-B1BB-BCAAFEE4838BАрхитектурно-отделочные работы пассажирской зоны, м2</v>
      </c>
      <c r="H548" s="13"/>
      <c r="I548" s="42">
        <v>537</v>
      </c>
      <c r="J548" s="102">
        <f>SUBTOTAL(103,I$12:I548)*1</f>
        <v>109</v>
      </c>
      <c r="K548" s="108" t="s">
        <v>106</v>
      </c>
      <c r="L548" s="17" t="s">
        <v>66</v>
      </c>
      <c r="M548" s="267">
        <v>44150</v>
      </c>
      <c r="N548" s="255">
        <v>44316</v>
      </c>
      <c r="O548" s="118">
        <v>44377</v>
      </c>
      <c r="P548" s="162">
        <v>10975</v>
      </c>
      <c r="Q548" s="163">
        <v>1782.1935483870971</v>
      </c>
      <c r="R548" s="163">
        <v>0</v>
      </c>
      <c r="S548" s="92">
        <f t="shared" ca="1" si="4493"/>
        <v>1882.1935483870971</v>
      </c>
      <c r="T548" s="92">
        <f t="shared" si="4494"/>
        <v>100</v>
      </c>
      <c r="U548" s="91">
        <f t="shared" ca="1" si="4495"/>
        <v>-1782.1935483870971</v>
      </c>
      <c r="V548" s="91">
        <f t="shared" si="4496"/>
        <v>10875</v>
      </c>
      <c r="W548" s="120">
        <f t="shared" si="4497"/>
        <v>9.1116173120728925E-3</v>
      </c>
      <c r="X548" s="178">
        <v>100</v>
      </c>
      <c r="Y548" s="128">
        <f t="shared" si="4498"/>
        <v>100</v>
      </c>
      <c r="Z548" s="179">
        <f t="shared" ca="1" si="4499"/>
        <v>100</v>
      </c>
      <c r="AA548" s="127">
        <f t="shared" si="4500"/>
        <v>100</v>
      </c>
      <c r="AB548" s="67">
        <f t="shared" ca="1" si="4501"/>
        <v>1</v>
      </c>
      <c r="AC548" s="69">
        <f t="shared" ca="1" si="4502"/>
        <v>0</v>
      </c>
      <c r="AD548" s="226">
        <f t="shared" si="4565"/>
        <v>0</v>
      </c>
      <c r="AE548" s="227">
        <f t="shared" si="4566"/>
        <v>0</v>
      </c>
      <c r="AF548" s="225">
        <f t="shared" si="4567"/>
        <v>0</v>
      </c>
      <c r="AG548" s="226">
        <f t="shared" si="4568"/>
        <v>0</v>
      </c>
      <c r="AH548" s="227">
        <f t="shared" si="4569"/>
        <v>0</v>
      </c>
      <c r="AI548" s="225">
        <f t="shared" si="4570"/>
        <v>0</v>
      </c>
      <c r="AJ548" s="226">
        <f t="shared" si="4571"/>
        <v>45</v>
      </c>
      <c r="AK548" s="227">
        <f t="shared" si="4572"/>
        <v>45</v>
      </c>
      <c r="AL548" s="225">
        <f t="shared" si="4573"/>
        <v>0</v>
      </c>
      <c r="AM548" s="226">
        <f t="shared" si="4574"/>
        <v>55</v>
      </c>
      <c r="AN548" s="227">
        <f t="shared" si="4575"/>
        <v>55</v>
      </c>
      <c r="AO548" s="225">
        <f t="shared" si="4576"/>
        <v>0</v>
      </c>
      <c r="AP548" s="226">
        <f t="shared" si="4577"/>
        <v>0</v>
      </c>
      <c r="AQ548" s="227">
        <f t="shared" si="4578"/>
        <v>0</v>
      </c>
      <c r="AR548" s="225">
        <f t="shared" si="4503"/>
        <v>0</v>
      </c>
      <c r="AS548" s="136">
        <v>0</v>
      </c>
      <c r="AT548" s="131">
        <v>0</v>
      </c>
      <c r="AU548" s="69">
        <f t="shared" si="4504"/>
        <v>0</v>
      </c>
      <c r="AV548" s="162">
        <v>125</v>
      </c>
      <c r="AW548" s="130">
        <v>147</v>
      </c>
      <c r="AX548" s="18">
        <f t="shared" si="4505"/>
        <v>22</v>
      </c>
      <c r="AY548" s="136">
        <v>0</v>
      </c>
      <c r="AZ548" s="131">
        <v>0</v>
      </c>
      <c r="BA548" s="69">
        <f t="shared" si="4506"/>
        <v>0</v>
      </c>
      <c r="BB548" s="162">
        <v>125</v>
      </c>
      <c r="BC548" s="130">
        <v>130</v>
      </c>
      <c r="BD548" s="18">
        <f t="shared" si="4507"/>
        <v>5</v>
      </c>
      <c r="BE548" s="136">
        <v>0</v>
      </c>
      <c r="BF548" s="131">
        <v>0</v>
      </c>
      <c r="BG548" s="69">
        <f t="shared" si="4508"/>
        <v>0</v>
      </c>
      <c r="BH548" s="162">
        <v>125</v>
      </c>
      <c r="BI548" s="130">
        <v>130</v>
      </c>
      <c r="BJ548" s="18">
        <f t="shared" si="4509"/>
        <v>5</v>
      </c>
      <c r="BK548" s="136">
        <v>0</v>
      </c>
      <c r="BL548" s="131">
        <v>0</v>
      </c>
      <c r="BM548" s="69">
        <f t="shared" si="4510"/>
        <v>0</v>
      </c>
      <c r="BN548" s="162">
        <v>125</v>
      </c>
      <c r="BO548" s="130">
        <v>137</v>
      </c>
      <c r="BP548" s="18">
        <f t="shared" si="4511"/>
        <v>12</v>
      </c>
      <c r="BQ548" s="136">
        <v>0</v>
      </c>
      <c r="BR548" s="131">
        <v>0</v>
      </c>
      <c r="BS548" s="69">
        <f t="shared" si="4512"/>
        <v>0</v>
      </c>
      <c r="BT548" s="162">
        <v>125</v>
      </c>
      <c r="BU548" s="130">
        <v>137</v>
      </c>
      <c r="BV548" s="18">
        <f t="shared" si="4513"/>
        <v>12</v>
      </c>
      <c r="BW548" s="136">
        <v>0</v>
      </c>
      <c r="BX548" s="131">
        <v>0</v>
      </c>
      <c r="BY548" s="69">
        <f t="shared" si="4514"/>
        <v>0</v>
      </c>
      <c r="BZ548" s="162">
        <v>125</v>
      </c>
      <c r="CA548" s="130">
        <v>137</v>
      </c>
      <c r="CB548" s="18">
        <f t="shared" si="4515"/>
        <v>12</v>
      </c>
      <c r="CC548" s="136">
        <v>0</v>
      </c>
      <c r="CD548" s="131">
        <v>0</v>
      </c>
      <c r="CE548" s="69">
        <f t="shared" si="4516"/>
        <v>0</v>
      </c>
      <c r="CF548" s="162">
        <v>90</v>
      </c>
      <c r="CG548" s="130">
        <v>137</v>
      </c>
      <c r="CH548" s="18">
        <f t="shared" si="4517"/>
        <v>47</v>
      </c>
      <c r="CI548" s="136">
        <v>0</v>
      </c>
      <c r="CJ548" s="131">
        <v>0</v>
      </c>
      <c r="CK548" s="69">
        <f t="shared" si="4518"/>
        <v>0</v>
      </c>
      <c r="CL548" s="162">
        <v>90</v>
      </c>
      <c r="CM548" s="130">
        <v>142</v>
      </c>
      <c r="CN548" s="18">
        <f t="shared" si="4519"/>
        <v>52</v>
      </c>
      <c r="CO548" s="136">
        <v>0</v>
      </c>
      <c r="CP548" s="131">
        <v>0</v>
      </c>
      <c r="CQ548" s="69">
        <f t="shared" si="4520"/>
        <v>0</v>
      </c>
      <c r="CR548" s="162">
        <v>90</v>
      </c>
      <c r="CS548" s="130">
        <v>142</v>
      </c>
      <c r="CT548" s="18">
        <f t="shared" si="4521"/>
        <v>52</v>
      </c>
      <c r="CU548" s="136">
        <v>0</v>
      </c>
      <c r="CV548" s="131">
        <v>0</v>
      </c>
      <c r="CW548" s="69">
        <f t="shared" si="4522"/>
        <v>0</v>
      </c>
      <c r="CX548" s="162">
        <v>90</v>
      </c>
      <c r="CY548" s="130">
        <v>142</v>
      </c>
      <c r="CZ548" s="18">
        <f t="shared" si="4523"/>
        <v>52</v>
      </c>
      <c r="DA548" s="136">
        <v>0</v>
      </c>
      <c r="DB548" s="131">
        <v>0</v>
      </c>
      <c r="DC548" s="69">
        <f t="shared" si="4524"/>
        <v>0</v>
      </c>
      <c r="DD548" s="162">
        <v>90</v>
      </c>
      <c r="DE548" s="130">
        <v>112</v>
      </c>
      <c r="DF548" s="18">
        <f t="shared" si="4525"/>
        <v>22</v>
      </c>
      <c r="DG548" s="136">
        <v>0</v>
      </c>
      <c r="DH548" s="131">
        <v>0</v>
      </c>
      <c r="DI548" s="69">
        <f t="shared" si="4526"/>
        <v>0</v>
      </c>
      <c r="DJ548" s="162">
        <v>90</v>
      </c>
      <c r="DK548" s="130">
        <v>112</v>
      </c>
      <c r="DL548" s="18">
        <f t="shared" si="4527"/>
        <v>22</v>
      </c>
      <c r="DM548" s="136">
        <v>0</v>
      </c>
      <c r="DN548" s="131">
        <v>0</v>
      </c>
      <c r="DO548" s="69">
        <f t="shared" si="4528"/>
        <v>0</v>
      </c>
      <c r="DP548" s="162">
        <v>90</v>
      </c>
      <c r="DQ548" s="130">
        <v>112</v>
      </c>
      <c r="DR548" s="18">
        <f t="shared" si="4529"/>
        <v>22</v>
      </c>
      <c r="DS548" s="136">
        <v>0</v>
      </c>
      <c r="DT548" s="131">
        <v>0</v>
      </c>
      <c r="DU548" s="69">
        <f t="shared" si="4530"/>
        <v>0</v>
      </c>
      <c r="DV548" s="162">
        <v>90</v>
      </c>
      <c r="DW548" s="130">
        <v>112</v>
      </c>
      <c r="DX548" s="18">
        <f t="shared" si="4531"/>
        <v>22</v>
      </c>
      <c r="DY548" s="136">
        <v>7</v>
      </c>
      <c r="DZ548" s="131">
        <v>7</v>
      </c>
      <c r="EA548" s="69">
        <f t="shared" si="4532"/>
        <v>0</v>
      </c>
      <c r="EB548" s="162">
        <v>90</v>
      </c>
      <c r="EC548" s="130">
        <v>83</v>
      </c>
      <c r="ED548" s="18">
        <f t="shared" si="4533"/>
        <v>-7</v>
      </c>
      <c r="EE548" s="136">
        <v>30</v>
      </c>
      <c r="EF548" s="131">
        <v>30</v>
      </c>
      <c r="EG548" s="69">
        <f t="shared" si="4534"/>
        <v>0</v>
      </c>
      <c r="EH548" s="162">
        <v>90</v>
      </c>
      <c r="EI548" s="130">
        <v>83</v>
      </c>
      <c r="EJ548" s="18">
        <f t="shared" si="4535"/>
        <v>-7</v>
      </c>
      <c r="EK548" s="136">
        <v>0</v>
      </c>
      <c r="EL548" s="131">
        <v>0</v>
      </c>
      <c r="EM548" s="69">
        <f t="shared" si="4536"/>
        <v>0</v>
      </c>
      <c r="EN548" s="162">
        <v>90</v>
      </c>
      <c r="EO548" s="130">
        <v>83</v>
      </c>
      <c r="EP548" s="18">
        <f t="shared" si="4537"/>
        <v>-7</v>
      </c>
      <c r="EQ548" s="136">
        <v>0</v>
      </c>
      <c r="ER548" s="131">
        <v>0</v>
      </c>
      <c r="ES548" s="69">
        <f t="shared" si="4538"/>
        <v>0</v>
      </c>
      <c r="ET548" s="162">
        <v>90</v>
      </c>
      <c r="EU548" s="130">
        <v>90</v>
      </c>
      <c r="EV548" s="18">
        <f t="shared" si="4539"/>
        <v>0</v>
      </c>
      <c r="EW548" s="136">
        <v>0</v>
      </c>
      <c r="EX548" s="131">
        <v>0</v>
      </c>
      <c r="EY548" s="69">
        <f t="shared" si="4540"/>
        <v>0</v>
      </c>
      <c r="EZ548" s="162">
        <v>90</v>
      </c>
      <c r="FA548" s="130">
        <v>90</v>
      </c>
      <c r="FB548" s="18">
        <f t="shared" si="4541"/>
        <v>0</v>
      </c>
      <c r="FC548" s="136">
        <v>0</v>
      </c>
      <c r="FD548" s="131">
        <v>8</v>
      </c>
      <c r="FE548" s="69">
        <f t="shared" si="4542"/>
        <v>8</v>
      </c>
      <c r="FF548" s="162">
        <v>90</v>
      </c>
      <c r="FG548" s="130">
        <v>85</v>
      </c>
      <c r="FH548" s="18">
        <f t="shared" si="4492"/>
        <v>-5</v>
      </c>
      <c r="FI548" s="136">
        <v>8</v>
      </c>
      <c r="FJ548" s="131">
        <v>0</v>
      </c>
      <c r="FK548" s="69">
        <f t="shared" si="4543"/>
        <v>-8</v>
      </c>
      <c r="FL548" s="162">
        <v>90</v>
      </c>
      <c r="FM548" s="130">
        <v>85</v>
      </c>
      <c r="FN548" s="18">
        <f t="shared" si="4544"/>
        <v>-5</v>
      </c>
      <c r="FO548" s="136">
        <v>0</v>
      </c>
      <c r="FP548" s="131">
        <v>0</v>
      </c>
      <c r="FQ548" s="69">
        <f t="shared" si="4545"/>
        <v>0</v>
      </c>
      <c r="FR548" s="162">
        <v>90</v>
      </c>
      <c r="FS548" s="130">
        <v>85</v>
      </c>
      <c r="FT548" s="18">
        <f t="shared" si="4546"/>
        <v>-5</v>
      </c>
      <c r="FU548" s="136">
        <v>0</v>
      </c>
      <c r="FV548" s="131">
        <v>0</v>
      </c>
      <c r="FW548" s="69">
        <f t="shared" si="4547"/>
        <v>0</v>
      </c>
      <c r="FX548" s="162">
        <v>90</v>
      </c>
      <c r="FY548" s="130">
        <v>85</v>
      </c>
      <c r="FZ548" s="18">
        <f t="shared" si="4548"/>
        <v>-5</v>
      </c>
      <c r="GA548" s="136">
        <v>14</v>
      </c>
      <c r="GB548" s="131">
        <v>14</v>
      </c>
      <c r="GC548" s="69">
        <f t="shared" si="4549"/>
        <v>0</v>
      </c>
      <c r="GD548" s="162">
        <v>90</v>
      </c>
      <c r="GE548" s="130">
        <v>90</v>
      </c>
      <c r="GF548" s="18">
        <f t="shared" si="4550"/>
        <v>0</v>
      </c>
      <c r="GG548" s="136">
        <v>0</v>
      </c>
      <c r="GH548" s="131">
        <v>0</v>
      </c>
      <c r="GI548" s="69">
        <f t="shared" si="4551"/>
        <v>0</v>
      </c>
      <c r="GJ548" s="162">
        <v>90</v>
      </c>
      <c r="GK548" s="130">
        <v>90</v>
      </c>
      <c r="GL548" s="18">
        <f t="shared" si="4552"/>
        <v>0</v>
      </c>
      <c r="GM548" s="136">
        <v>16</v>
      </c>
      <c r="GN548" s="131">
        <v>15</v>
      </c>
      <c r="GO548" s="69">
        <f t="shared" si="4553"/>
        <v>-1</v>
      </c>
      <c r="GP548" s="162">
        <v>90</v>
      </c>
      <c r="GQ548" s="130">
        <v>90</v>
      </c>
      <c r="GR548" s="18">
        <f t="shared" si="4554"/>
        <v>0</v>
      </c>
      <c r="GS548" s="136">
        <v>25</v>
      </c>
      <c r="GT548" s="131">
        <v>26</v>
      </c>
      <c r="GU548" s="69">
        <f t="shared" si="4555"/>
        <v>1</v>
      </c>
      <c r="GV548" s="162">
        <v>90</v>
      </c>
      <c r="GW548" s="130">
        <v>90</v>
      </c>
      <c r="GX548" s="18">
        <f t="shared" si="4556"/>
        <v>0</v>
      </c>
      <c r="GY548" s="136">
        <v>0</v>
      </c>
      <c r="GZ548" s="131">
        <v>0</v>
      </c>
      <c r="HA548" s="69">
        <f t="shared" si="4557"/>
        <v>0</v>
      </c>
      <c r="HB548" s="162">
        <v>90</v>
      </c>
      <c r="HC548" s="130">
        <v>90</v>
      </c>
      <c r="HD548" s="18">
        <f t="shared" si="4558"/>
        <v>0</v>
      </c>
      <c r="HE548" s="136"/>
      <c r="HF548" s="131"/>
      <c r="HG548" s="69">
        <f t="shared" si="4559"/>
        <v>0</v>
      </c>
      <c r="HH548" s="162"/>
      <c r="HI548" s="130"/>
      <c r="HJ548" s="18">
        <f t="shared" si="4560"/>
        <v>0</v>
      </c>
      <c r="HK548" s="136"/>
      <c r="HL548" s="131"/>
      <c r="HM548" s="69">
        <f t="shared" si="4561"/>
        <v>0</v>
      </c>
      <c r="HN548" s="162"/>
      <c r="HO548" s="130"/>
      <c r="HP548" s="18">
        <f t="shared" si="4562"/>
        <v>0</v>
      </c>
      <c r="HQ548" s="136"/>
      <c r="HR548" s="131"/>
      <c r="HS548" s="69">
        <f t="shared" si="4563"/>
        <v>0</v>
      </c>
      <c r="HT548" s="162"/>
      <c r="HU548" s="130"/>
      <c r="HV548" s="18">
        <f t="shared" si="4564"/>
        <v>0</v>
      </c>
      <c r="HW548" s="107" t="s">
        <v>89</v>
      </c>
      <c r="HX548" s="85"/>
      <c r="HY548" s="85"/>
      <c r="HZ548" s="2">
        <f t="shared" si="4491"/>
        <v>1</v>
      </c>
    </row>
    <row r="549" spans="1:234" hidden="1" x14ac:dyDescent="0.2">
      <c r="B549" s="16"/>
      <c r="C549" s="15"/>
      <c r="D549" s="142"/>
      <c r="E549" s="142"/>
      <c r="F549" s="142"/>
      <c r="G549" s="22"/>
      <c r="H549" s="22"/>
      <c r="I549" s="42">
        <v>538</v>
      </c>
      <c r="J549" s="102">
        <f>SUBTOTAL(103,I$12:I549)*1</f>
        <v>109</v>
      </c>
      <c r="K549" s="108"/>
      <c r="L549" s="17" t="s">
        <v>66</v>
      </c>
      <c r="M549" s="267"/>
      <c r="N549" s="255"/>
      <c r="O549" s="118"/>
      <c r="P549" s="162"/>
      <c r="Q549" s="163"/>
      <c r="R549" s="163"/>
      <c r="S549" s="92"/>
      <c r="T549" s="123"/>
      <c r="U549" s="91"/>
      <c r="V549" s="91"/>
      <c r="W549" s="120" t="str">
        <f t="shared" si="4497"/>
        <v/>
      </c>
      <c r="X549" s="178"/>
      <c r="Y549" s="128"/>
      <c r="Z549" s="179"/>
      <c r="AA549" s="127"/>
      <c r="AB549" s="67"/>
      <c r="AC549" s="69"/>
      <c r="AD549" s="226">
        <f t="shared" si="4565"/>
        <v>0</v>
      </c>
      <c r="AE549" s="227">
        <f t="shared" si="4566"/>
        <v>0</v>
      </c>
      <c r="AF549" s="225">
        <f t="shared" si="4567"/>
        <v>0</v>
      </c>
      <c r="AG549" s="226">
        <f t="shared" si="4568"/>
        <v>0</v>
      </c>
      <c r="AH549" s="227">
        <f t="shared" si="4569"/>
        <v>0</v>
      </c>
      <c r="AI549" s="225">
        <f t="shared" si="4570"/>
        <v>0</v>
      </c>
      <c r="AJ549" s="226">
        <f t="shared" si="4571"/>
        <v>0</v>
      </c>
      <c r="AK549" s="227">
        <f t="shared" si="4572"/>
        <v>0</v>
      </c>
      <c r="AL549" s="225">
        <f t="shared" si="4573"/>
        <v>0</v>
      </c>
      <c r="AM549" s="226">
        <f t="shared" si="4574"/>
        <v>0</v>
      </c>
      <c r="AN549" s="227">
        <f t="shared" si="4575"/>
        <v>0</v>
      </c>
      <c r="AO549" s="225">
        <f t="shared" si="4576"/>
        <v>0</v>
      </c>
      <c r="AP549" s="226">
        <f t="shared" si="4577"/>
        <v>0</v>
      </c>
      <c r="AQ549" s="227">
        <f t="shared" si="4578"/>
        <v>0</v>
      </c>
      <c r="AR549" s="225">
        <f t="shared" si="4503"/>
        <v>0</v>
      </c>
      <c r="AS549" s="136"/>
      <c r="AT549" s="131"/>
      <c r="AU549" s="69"/>
      <c r="AV549" s="162"/>
      <c r="AW549" s="130"/>
      <c r="AX549" s="18"/>
      <c r="AY549" s="136"/>
      <c r="AZ549" s="131"/>
      <c r="BA549" s="69"/>
      <c r="BB549" s="162"/>
      <c r="BC549" s="130"/>
      <c r="BD549" s="18"/>
      <c r="BE549" s="136"/>
      <c r="BF549" s="131"/>
      <c r="BG549" s="69"/>
      <c r="BH549" s="162"/>
      <c r="BI549" s="130"/>
      <c r="BJ549" s="18"/>
      <c r="BK549" s="136"/>
      <c r="BL549" s="131"/>
      <c r="BM549" s="69"/>
      <c r="BN549" s="162"/>
      <c r="BO549" s="130"/>
      <c r="BP549" s="18"/>
      <c r="BQ549" s="136"/>
      <c r="BR549" s="131"/>
      <c r="BS549" s="69"/>
      <c r="BT549" s="162"/>
      <c r="BU549" s="130"/>
      <c r="BV549" s="18"/>
      <c r="BW549" s="136"/>
      <c r="BX549" s="131"/>
      <c r="BY549" s="69"/>
      <c r="BZ549" s="162"/>
      <c r="CA549" s="130"/>
      <c r="CB549" s="18"/>
      <c r="CC549" s="136"/>
      <c r="CD549" s="131"/>
      <c r="CE549" s="69"/>
      <c r="CF549" s="162"/>
      <c r="CG549" s="130"/>
      <c r="CH549" s="18"/>
      <c r="CI549" s="136"/>
      <c r="CJ549" s="131"/>
      <c r="CK549" s="69"/>
      <c r="CL549" s="162"/>
      <c r="CM549" s="130"/>
      <c r="CN549" s="18"/>
      <c r="CO549" s="136"/>
      <c r="CP549" s="131"/>
      <c r="CQ549" s="69"/>
      <c r="CR549" s="162"/>
      <c r="CS549" s="130"/>
      <c r="CT549" s="18"/>
      <c r="CU549" s="136"/>
      <c r="CV549" s="131"/>
      <c r="CW549" s="69"/>
      <c r="CX549" s="162"/>
      <c r="CY549" s="130"/>
      <c r="CZ549" s="18"/>
      <c r="DA549" s="136"/>
      <c r="DB549" s="131"/>
      <c r="DC549" s="69"/>
      <c r="DD549" s="162"/>
      <c r="DE549" s="130"/>
      <c r="DF549" s="18"/>
      <c r="DG549" s="136"/>
      <c r="DH549" s="131"/>
      <c r="DI549" s="69"/>
      <c r="DJ549" s="162"/>
      <c r="DK549" s="130"/>
      <c r="DL549" s="18"/>
      <c r="DM549" s="136"/>
      <c r="DN549" s="131"/>
      <c r="DO549" s="69"/>
      <c r="DP549" s="162"/>
      <c r="DQ549" s="130"/>
      <c r="DR549" s="18"/>
      <c r="DS549" s="136"/>
      <c r="DT549" s="131"/>
      <c r="DU549" s="69"/>
      <c r="DV549" s="162"/>
      <c r="DW549" s="130"/>
      <c r="DX549" s="18"/>
      <c r="DY549" s="136"/>
      <c r="DZ549" s="131"/>
      <c r="EA549" s="69"/>
      <c r="EB549" s="162"/>
      <c r="EC549" s="130"/>
      <c r="ED549" s="18"/>
      <c r="EE549" s="136"/>
      <c r="EF549" s="131"/>
      <c r="EG549" s="69"/>
      <c r="EH549" s="162"/>
      <c r="EI549" s="130"/>
      <c r="EJ549" s="18"/>
      <c r="EK549" s="136"/>
      <c r="EL549" s="131"/>
      <c r="EM549" s="69"/>
      <c r="EN549" s="162"/>
      <c r="EO549" s="130"/>
      <c r="EP549" s="18"/>
      <c r="EQ549" s="136"/>
      <c r="ER549" s="131"/>
      <c r="ES549" s="69"/>
      <c r="ET549" s="162"/>
      <c r="EU549" s="130"/>
      <c r="EV549" s="18"/>
      <c r="EW549" s="136"/>
      <c r="EX549" s="131"/>
      <c r="EY549" s="69"/>
      <c r="EZ549" s="162"/>
      <c r="FA549" s="130"/>
      <c r="FB549" s="18"/>
      <c r="FC549" s="136"/>
      <c r="FD549" s="131"/>
      <c r="FE549" s="69"/>
      <c r="FF549" s="162"/>
      <c r="FG549" s="130"/>
      <c r="FH549" s="18"/>
      <c r="FI549" s="136"/>
      <c r="FJ549" s="131"/>
      <c r="FK549" s="69"/>
      <c r="FL549" s="162"/>
      <c r="FM549" s="130"/>
      <c r="FN549" s="18"/>
      <c r="FO549" s="136"/>
      <c r="FP549" s="131"/>
      <c r="FQ549" s="69"/>
      <c r="FR549" s="162"/>
      <c r="FS549" s="130"/>
      <c r="FT549" s="18"/>
      <c r="FU549" s="136"/>
      <c r="FV549" s="131"/>
      <c r="FW549" s="69"/>
      <c r="FX549" s="162"/>
      <c r="FY549" s="130"/>
      <c r="FZ549" s="18"/>
      <c r="GA549" s="136"/>
      <c r="GB549" s="131"/>
      <c r="GC549" s="69"/>
      <c r="GD549" s="162"/>
      <c r="GE549" s="130"/>
      <c r="GF549" s="18"/>
      <c r="GG549" s="136"/>
      <c r="GH549" s="131"/>
      <c r="GI549" s="69"/>
      <c r="GJ549" s="162"/>
      <c r="GK549" s="130"/>
      <c r="GL549" s="18"/>
      <c r="GM549" s="136"/>
      <c r="GN549" s="131"/>
      <c r="GO549" s="69"/>
      <c r="GP549" s="162"/>
      <c r="GQ549" s="130"/>
      <c r="GR549" s="18"/>
      <c r="GS549" s="136"/>
      <c r="GT549" s="131"/>
      <c r="GU549" s="69"/>
      <c r="GV549" s="162"/>
      <c r="GW549" s="130"/>
      <c r="GX549" s="18"/>
      <c r="GY549" s="136"/>
      <c r="GZ549" s="131"/>
      <c r="HA549" s="69"/>
      <c r="HB549" s="162"/>
      <c r="HC549" s="130"/>
      <c r="HD549" s="18"/>
      <c r="HE549" s="136"/>
      <c r="HF549" s="131"/>
      <c r="HG549" s="69"/>
      <c r="HH549" s="162"/>
      <c r="HI549" s="130"/>
      <c r="HJ549" s="18"/>
      <c r="HK549" s="136"/>
      <c r="HL549" s="131"/>
      <c r="HM549" s="69"/>
      <c r="HN549" s="162"/>
      <c r="HO549" s="130"/>
      <c r="HP549" s="18"/>
      <c r="HQ549" s="136"/>
      <c r="HR549" s="131"/>
      <c r="HS549" s="69"/>
      <c r="HT549" s="162"/>
      <c r="HU549" s="130"/>
      <c r="HV549" s="18"/>
      <c r="HW549" s="17"/>
      <c r="HX549" s="85"/>
      <c r="HY549" s="85"/>
      <c r="HZ549" s="2" t="str">
        <f t="shared" si="4491"/>
        <v>СКРЫТЬ</v>
      </c>
    </row>
    <row r="550" spans="1:234" ht="13.5" hidden="1" customHeight="1" x14ac:dyDescent="0.2">
      <c r="A550" s="37"/>
      <c r="B550" s="22"/>
      <c r="C550" s="22"/>
      <c r="D550" s="100"/>
      <c r="E550" s="100"/>
      <c r="F550" s="100"/>
      <c r="G550" s="22"/>
      <c r="H550" s="22"/>
      <c r="I550" s="42">
        <v>539</v>
      </c>
      <c r="J550" s="102">
        <f>SUBTOTAL(103,I$12:I550)*1</f>
        <v>109</v>
      </c>
      <c r="K550" s="105" t="s">
        <v>67</v>
      </c>
      <c r="L550" s="17" t="s">
        <v>66</v>
      </c>
      <c r="M550" s="267">
        <v>44044</v>
      </c>
      <c r="N550" s="255">
        <v>44316</v>
      </c>
      <c r="O550" s="118">
        <v>44346</v>
      </c>
      <c r="P550" s="162">
        <v>100</v>
      </c>
      <c r="Q550" s="163">
        <v>0</v>
      </c>
      <c r="R550" s="163">
        <v>0</v>
      </c>
      <c r="S550" s="92">
        <f t="shared" ref="S550:S558" ca="1" si="4579">IF((Q550+Z550)&gt;P550,P550,(Q550+Z550))</f>
        <v>0</v>
      </c>
      <c r="T550" s="92">
        <f t="shared" ref="T550:T558" si="4580">R550+AA550</f>
        <v>0</v>
      </c>
      <c r="U550" s="91">
        <f t="shared" ref="U550:U558" ca="1" si="4581">T550-S550</f>
        <v>0</v>
      </c>
      <c r="V550" s="91">
        <f t="shared" ref="V550:V558" si="4582">P550-T550</f>
        <v>100</v>
      </c>
      <c r="W550" s="120">
        <f t="shared" si="4497"/>
        <v>0</v>
      </c>
      <c r="X550" s="178"/>
      <c r="Y550" s="128">
        <f t="shared" ref="Y550:Y558" si="4583">AS550+AY550+BE550+BK550+BQ550+BW550+CC550+CI550+CO550+CU550+DA550+DG550+DM550+DS550+DY550+EE550+EK550+EQ550+EW550+FC550+FI550+FO550+FU550+GA550+GG550+GM550+GS550+GY550+HE550+HK550+HQ550</f>
        <v>0</v>
      </c>
      <c r="Z550" s="179">
        <f t="shared" ref="Z550:Z558" ca="1" si="4584">SUMIFS(AS550:HV550,AS$1:HV$1,"1",AS$8:HV$8,"Физические объемы",AS$9:HV$9,"План")</f>
        <v>0</v>
      </c>
      <c r="AA550" s="127">
        <f t="shared" ref="AA550:AA558" si="4585">AT550+AZ550+BF550+BL550+BR550+BX550+CD550+CJ550+CP550+CV550+DB550+DH550+DN550+DT550+DZ550+EF550+EL550+ER550+EX550+FD550+FJ550+FP550+FV550+GB550+GH550+GN550+GT550+GZ550+HF550+HL550+HR550</f>
        <v>0</v>
      </c>
      <c r="AB550" s="67" t="str">
        <f t="shared" ref="AB550:AB558" ca="1" si="4586">IF(OR(AND(Z550=0,AA550=0),AND(Z550="",AA550="")),"",IF(AND(Z550=0,AA550&gt;0),1,AA550/Z550))</f>
        <v/>
      </c>
      <c r="AC550" s="69">
        <f t="shared" ref="AC550:AC558" ca="1" si="4587">AA550-Z550</f>
        <v>0</v>
      </c>
      <c r="AD550" s="226">
        <f t="shared" si="4565"/>
        <v>0</v>
      </c>
      <c r="AE550" s="227">
        <f t="shared" si="4566"/>
        <v>0</v>
      </c>
      <c r="AF550" s="225">
        <f t="shared" si="4567"/>
        <v>0</v>
      </c>
      <c r="AG550" s="226">
        <f t="shared" si="4568"/>
        <v>0</v>
      </c>
      <c r="AH550" s="227">
        <f t="shared" si="4569"/>
        <v>0</v>
      </c>
      <c r="AI550" s="225">
        <f t="shared" si="4570"/>
        <v>0</v>
      </c>
      <c r="AJ550" s="226">
        <f t="shared" si="4571"/>
        <v>0</v>
      </c>
      <c r="AK550" s="227">
        <f t="shared" si="4572"/>
        <v>0</v>
      </c>
      <c r="AL550" s="225">
        <f t="shared" si="4573"/>
        <v>0</v>
      </c>
      <c r="AM550" s="226">
        <f t="shared" si="4574"/>
        <v>0</v>
      </c>
      <c r="AN550" s="227">
        <f t="shared" si="4575"/>
        <v>0</v>
      </c>
      <c r="AO550" s="225">
        <f t="shared" si="4576"/>
        <v>0</v>
      </c>
      <c r="AP550" s="226">
        <f t="shared" si="4577"/>
        <v>0</v>
      </c>
      <c r="AQ550" s="227">
        <f t="shared" si="4578"/>
        <v>0</v>
      </c>
      <c r="AR550" s="225">
        <f t="shared" si="4503"/>
        <v>0</v>
      </c>
      <c r="AS550" s="136"/>
      <c r="AT550" s="131"/>
      <c r="AU550" s="69">
        <f t="shared" ref="AU550:AU558" si="4588">AT550-AS550</f>
        <v>0</v>
      </c>
      <c r="AV550" s="162"/>
      <c r="AW550" s="130"/>
      <c r="AX550" s="18">
        <f t="shared" ref="AX550:AX571" si="4589">AW550-AV550</f>
        <v>0</v>
      </c>
      <c r="AY550" s="136"/>
      <c r="AZ550" s="131"/>
      <c r="BA550" s="69">
        <f t="shared" ref="BA550:BA558" si="4590">AZ550-AY550</f>
        <v>0</v>
      </c>
      <c r="BB550" s="162"/>
      <c r="BC550" s="130"/>
      <c r="BD550" s="18">
        <f t="shared" ref="BD550:BD571" si="4591">BC550-BB550</f>
        <v>0</v>
      </c>
      <c r="BE550" s="136"/>
      <c r="BF550" s="131"/>
      <c r="BG550" s="69">
        <f t="shared" ref="BG550:BG558" si="4592">BF550-BE550</f>
        <v>0</v>
      </c>
      <c r="BH550" s="162"/>
      <c r="BI550" s="130"/>
      <c r="BJ550" s="18">
        <f t="shared" ref="BJ550:BJ571" si="4593">BI550-BH550</f>
        <v>0</v>
      </c>
      <c r="BK550" s="136"/>
      <c r="BL550" s="131"/>
      <c r="BM550" s="69">
        <f t="shared" ref="BM550:BM558" si="4594">BL550-BK550</f>
        <v>0</v>
      </c>
      <c r="BN550" s="162"/>
      <c r="BO550" s="130"/>
      <c r="BP550" s="18">
        <f t="shared" ref="BP550:BP571" si="4595">BO550-BN550</f>
        <v>0</v>
      </c>
      <c r="BQ550" s="136"/>
      <c r="BR550" s="131"/>
      <c r="BS550" s="69">
        <f t="shared" ref="BS550:BS558" si="4596">BR550-BQ550</f>
        <v>0</v>
      </c>
      <c r="BT550" s="162"/>
      <c r="BU550" s="130"/>
      <c r="BV550" s="18">
        <f t="shared" ref="BV550:BV571" si="4597">BU550-BT550</f>
        <v>0</v>
      </c>
      <c r="BW550" s="136"/>
      <c r="BX550" s="131"/>
      <c r="BY550" s="69">
        <f t="shared" ref="BY550:BY558" si="4598">BX550-BW550</f>
        <v>0</v>
      </c>
      <c r="BZ550" s="162"/>
      <c r="CA550" s="130"/>
      <c r="CB550" s="18">
        <f t="shared" ref="CB550:CB571" si="4599">CA550-BZ550</f>
        <v>0</v>
      </c>
      <c r="CC550" s="136"/>
      <c r="CD550" s="131"/>
      <c r="CE550" s="69">
        <f t="shared" ref="CE550:CE558" si="4600">CD550-CC550</f>
        <v>0</v>
      </c>
      <c r="CF550" s="162"/>
      <c r="CG550" s="130"/>
      <c r="CH550" s="18">
        <f t="shared" ref="CH550:CH571" si="4601">CG550-CF550</f>
        <v>0</v>
      </c>
      <c r="CI550" s="136"/>
      <c r="CJ550" s="131"/>
      <c r="CK550" s="69">
        <f t="shared" ref="CK550:CK558" si="4602">CJ550-CI550</f>
        <v>0</v>
      </c>
      <c r="CL550" s="162"/>
      <c r="CM550" s="130"/>
      <c r="CN550" s="18">
        <f t="shared" ref="CN550:CN571" si="4603">CM550-CL550</f>
        <v>0</v>
      </c>
      <c r="CO550" s="136"/>
      <c r="CP550" s="131"/>
      <c r="CQ550" s="69">
        <f t="shared" ref="CQ550:CQ558" si="4604">CP550-CO550</f>
        <v>0</v>
      </c>
      <c r="CR550" s="162"/>
      <c r="CS550" s="130"/>
      <c r="CT550" s="18">
        <f t="shared" ref="CT550:CT571" si="4605">CS550-CR550</f>
        <v>0</v>
      </c>
      <c r="CU550" s="136"/>
      <c r="CV550" s="131"/>
      <c r="CW550" s="69">
        <f t="shared" ref="CW550:CW558" si="4606">CV550-CU550</f>
        <v>0</v>
      </c>
      <c r="CX550" s="162"/>
      <c r="CY550" s="130"/>
      <c r="CZ550" s="18">
        <f t="shared" ref="CZ550:CZ571" si="4607">CY550-CX550</f>
        <v>0</v>
      </c>
      <c r="DA550" s="136"/>
      <c r="DB550" s="131"/>
      <c r="DC550" s="69">
        <f t="shared" ref="DC550:DC558" si="4608">DB550-DA550</f>
        <v>0</v>
      </c>
      <c r="DD550" s="162"/>
      <c r="DE550" s="130"/>
      <c r="DF550" s="18">
        <f t="shared" ref="DF550:DF571" si="4609">DE550-DD550</f>
        <v>0</v>
      </c>
      <c r="DG550" s="136"/>
      <c r="DH550" s="131"/>
      <c r="DI550" s="69">
        <f t="shared" ref="DI550:DI558" si="4610">DH550-DG550</f>
        <v>0</v>
      </c>
      <c r="DJ550" s="162"/>
      <c r="DK550" s="130"/>
      <c r="DL550" s="18">
        <f t="shared" ref="DL550:DL571" si="4611">DK550-DJ550</f>
        <v>0</v>
      </c>
      <c r="DM550" s="136"/>
      <c r="DN550" s="131"/>
      <c r="DO550" s="69">
        <f t="shared" ref="DO550:DO558" si="4612">DN550-DM550</f>
        <v>0</v>
      </c>
      <c r="DP550" s="162"/>
      <c r="DQ550" s="130"/>
      <c r="DR550" s="18">
        <f t="shared" ref="DR550:DR571" si="4613">DQ550-DP550</f>
        <v>0</v>
      </c>
      <c r="DS550" s="136"/>
      <c r="DT550" s="131"/>
      <c r="DU550" s="69">
        <f t="shared" ref="DU550:DU558" si="4614">DT550-DS550</f>
        <v>0</v>
      </c>
      <c r="DV550" s="162"/>
      <c r="DW550" s="130"/>
      <c r="DX550" s="18">
        <f t="shared" ref="DX550:DX571" si="4615">DW550-DV550</f>
        <v>0</v>
      </c>
      <c r="DY550" s="136"/>
      <c r="DZ550" s="131"/>
      <c r="EA550" s="69">
        <f t="shared" ref="EA550:EA558" si="4616">DZ550-DY550</f>
        <v>0</v>
      </c>
      <c r="EB550" s="162"/>
      <c r="EC550" s="130"/>
      <c r="ED550" s="18">
        <f t="shared" ref="ED550:ED571" si="4617">EC550-EB550</f>
        <v>0</v>
      </c>
      <c r="EE550" s="136"/>
      <c r="EF550" s="131"/>
      <c r="EG550" s="69">
        <f t="shared" ref="EG550:EG558" si="4618">EF550-EE550</f>
        <v>0</v>
      </c>
      <c r="EH550" s="162"/>
      <c r="EI550" s="130"/>
      <c r="EJ550" s="18">
        <f t="shared" ref="EJ550:EJ571" si="4619">EI550-EH550</f>
        <v>0</v>
      </c>
      <c r="EK550" s="136"/>
      <c r="EL550" s="131"/>
      <c r="EM550" s="69">
        <f t="shared" ref="EM550:EM558" si="4620">EL550-EK550</f>
        <v>0</v>
      </c>
      <c r="EN550" s="162"/>
      <c r="EO550" s="130"/>
      <c r="EP550" s="18">
        <f t="shared" ref="EP550:EP571" si="4621">EO550-EN550</f>
        <v>0</v>
      </c>
      <c r="EQ550" s="136"/>
      <c r="ER550" s="131"/>
      <c r="ES550" s="69">
        <f t="shared" ref="ES550:ES558" si="4622">ER550-EQ550</f>
        <v>0</v>
      </c>
      <c r="ET550" s="162"/>
      <c r="EU550" s="130"/>
      <c r="EV550" s="18">
        <f t="shared" ref="EV550:EV571" si="4623">EU550-ET550</f>
        <v>0</v>
      </c>
      <c r="EW550" s="136"/>
      <c r="EX550" s="131"/>
      <c r="EY550" s="69">
        <f t="shared" ref="EY550:EY558" si="4624">EX550-EW550</f>
        <v>0</v>
      </c>
      <c r="EZ550" s="162"/>
      <c r="FA550" s="130"/>
      <c r="FB550" s="18">
        <f t="shared" ref="FB550:FB571" si="4625">FA550-EZ550</f>
        <v>0</v>
      </c>
      <c r="FC550" s="136"/>
      <c r="FD550" s="131"/>
      <c r="FE550" s="69">
        <f t="shared" ref="FE550:FE558" si="4626">FD550-FC550</f>
        <v>0</v>
      </c>
      <c r="FF550" s="162"/>
      <c r="FG550" s="130"/>
      <c r="FH550" s="18">
        <f t="shared" ref="FH550:FH571" si="4627">FG550-FF550</f>
        <v>0</v>
      </c>
      <c r="FI550" s="136"/>
      <c r="FJ550" s="131"/>
      <c r="FK550" s="69">
        <f t="shared" ref="FK550:FK558" si="4628">FJ550-FI550</f>
        <v>0</v>
      </c>
      <c r="FL550" s="162"/>
      <c r="FM550" s="130"/>
      <c r="FN550" s="18">
        <f t="shared" ref="FN550:FN571" si="4629">FM550-FL550</f>
        <v>0</v>
      </c>
      <c r="FO550" s="136"/>
      <c r="FP550" s="131"/>
      <c r="FQ550" s="69">
        <f t="shared" ref="FQ550:FQ558" si="4630">FP550-FO550</f>
        <v>0</v>
      </c>
      <c r="FR550" s="162"/>
      <c r="FS550" s="130"/>
      <c r="FT550" s="18">
        <f t="shared" ref="FT550:FT571" si="4631">FS550-FR550</f>
        <v>0</v>
      </c>
      <c r="FU550" s="136"/>
      <c r="FV550" s="131"/>
      <c r="FW550" s="69">
        <f t="shared" ref="FW550:FW558" si="4632">FV550-FU550</f>
        <v>0</v>
      </c>
      <c r="FX550" s="162"/>
      <c r="FY550" s="130"/>
      <c r="FZ550" s="18">
        <f t="shared" ref="FZ550:FZ571" si="4633">FY550-FX550</f>
        <v>0</v>
      </c>
      <c r="GA550" s="136"/>
      <c r="GB550" s="131"/>
      <c r="GC550" s="69">
        <f t="shared" ref="GC550:GC558" si="4634">GB550-GA550</f>
        <v>0</v>
      </c>
      <c r="GD550" s="162"/>
      <c r="GE550" s="130"/>
      <c r="GF550" s="18">
        <f t="shared" ref="GF550:GF571" si="4635">GE550-GD550</f>
        <v>0</v>
      </c>
      <c r="GG550" s="136"/>
      <c r="GH550" s="131"/>
      <c r="GI550" s="69">
        <f t="shared" ref="GI550:GI558" si="4636">GH550-GG550</f>
        <v>0</v>
      </c>
      <c r="GJ550" s="162"/>
      <c r="GK550" s="130"/>
      <c r="GL550" s="18">
        <f t="shared" ref="GL550:GL571" si="4637">GK550-GJ550</f>
        <v>0</v>
      </c>
      <c r="GM550" s="136"/>
      <c r="GN550" s="131"/>
      <c r="GO550" s="69">
        <f t="shared" ref="GO550:GO558" si="4638">GN550-GM550</f>
        <v>0</v>
      </c>
      <c r="GP550" s="162"/>
      <c r="GQ550" s="130"/>
      <c r="GR550" s="18">
        <f t="shared" ref="GR550:GR571" si="4639">GQ550-GP550</f>
        <v>0</v>
      </c>
      <c r="GS550" s="136"/>
      <c r="GT550" s="131"/>
      <c r="GU550" s="69">
        <f t="shared" ref="GU550:GU558" si="4640">GT550-GS550</f>
        <v>0</v>
      </c>
      <c r="GV550" s="162"/>
      <c r="GW550" s="130"/>
      <c r="GX550" s="18">
        <f t="shared" ref="GX550:GX571" si="4641">GW550-GV550</f>
        <v>0</v>
      </c>
      <c r="GY550" s="136"/>
      <c r="GZ550" s="131"/>
      <c r="HA550" s="69">
        <f t="shared" ref="HA550:HA558" si="4642">GZ550-GY550</f>
        <v>0</v>
      </c>
      <c r="HB550" s="162"/>
      <c r="HC550" s="130"/>
      <c r="HD550" s="18">
        <f t="shared" ref="HD550:HD571" si="4643">HC550-HB550</f>
        <v>0</v>
      </c>
      <c r="HE550" s="136"/>
      <c r="HF550" s="131"/>
      <c r="HG550" s="69">
        <f t="shared" ref="HG550:HG558" si="4644">HF550-HE550</f>
        <v>0</v>
      </c>
      <c r="HH550" s="162"/>
      <c r="HI550" s="130"/>
      <c r="HJ550" s="18">
        <f t="shared" ref="HJ550:HJ571" si="4645">HI550-HH550</f>
        <v>0</v>
      </c>
      <c r="HK550" s="136"/>
      <c r="HL550" s="131"/>
      <c r="HM550" s="69">
        <f t="shared" ref="HM550:HM558" si="4646">HL550-HK550</f>
        <v>0</v>
      </c>
      <c r="HN550" s="162"/>
      <c r="HO550" s="130"/>
      <c r="HP550" s="18">
        <f t="shared" ref="HP550:HP571" si="4647">HO550-HN550</f>
        <v>0</v>
      </c>
      <c r="HQ550" s="136"/>
      <c r="HR550" s="131"/>
      <c r="HS550" s="69">
        <f t="shared" ref="HS550:HS558" si="4648">HR550-HQ550</f>
        <v>0</v>
      </c>
      <c r="HT550" s="162"/>
      <c r="HU550" s="130"/>
      <c r="HV550" s="18">
        <f t="shared" ref="HV550:HV571" si="4649">HU550-HT550</f>
        <v>0</v>
      </c>
      <c r="HW550" s="17"/>
      <c r="HX550" s="85"/>
      <c r="HY550" s="85"/>
      <c r="HZ550" s="2" t="str">
        <f t="shared" si="4491"/>
        <v>СКРЫТЬ</v>
      </c>
    </row>
    <row r="551" spans="1:234" ht="13.5" hidden="1" customHeight="1" x14ac:dyDescent="0.2">
      <c r="A551" s="37"/>
      <c r="B551" s="22"/>
      <c r="C551" s="22"/>
      <c r="D551" s="100"/>
      <c r="E551" s="100"/>
      <c r="F551" s="100"/>
      <c r="G551" s="22"/>
      <c r="H551" s="22"/>
      <c r="I551" s="42">
        <v>540</v>
      </c>
      <c r="J551" s="102">
        <f>SUBTOTAL(103,I$12:I551)*1</f>
        <v>109</v>
      </c>
      <c r="K551" s="105" t="s">
        <v>78</v>
      </c>
      <c r="L551" s="17" t="s">
        <v>66</v>
      </c>
      <c r="M551" s="267">
        <v>44044</v>
      </c>
      <c r="N551" s="255">
        <v>44316</v>
      </c>
      <c r="O551" s="118">
        <v>44377</v>
      </c>
      <c r="P551" s="162">
        <v>400</v>
      </c>
      <c r="Q551" s="163">
        <v>0</v>
      </c>
      <c r="R551" s="163">
        <v>0</v>
      </c>
      <c r="S551" s="92">
        <f t="shared" ca="1" si="4579"/>
        <v>0</v>
      </c>
      <c r="T551" s="92">
        <f t="shared" si="4580"/>
        <v>0</v>
      </c>
      <c r="U551" s="91">
        <f t="shared" ca="1" si="4581"/>
        <v>0</v>
      </c>
      <c r="V551" s="91">
        <f t="shared" si="4582"/>
        <v>400</v>
      </c>
      <c r="W551" s="120">
        <f t="shared" si="4497"/>
        <v>0</v>
      </c>
      <c r="X551" s="178"/>
      <c r="Y551" s="128">
        <f t="shared" si="4583"/>
        <v>0</v>
      </c>
      <c r="Z551" s="179">
        <f t="shared" ca="1" si="4584"/>
        <v>0</v>
      </c>
      <c r="AA551" s="127">
        <f t="shared" si="4585"/>
        <v>0</v>
      </c>
      <c r="AB551" s="67" t="str">
        <f t="shared" ca="1" si="4586"/>
        <v/>
      </c>
      <c r="AC551" s="69">
        <f t="shared" ca="1" si="4587"/>
        <v>0</v>
      </c>
      <c r="AD551" s="226">
        <f t="shared" si="4565"/>
        <v>0</v>
      </c>
      <c r="AE551" s="227">
        <f t="shared" si="4566"/>
        <v>0</v>
      </c>
      <c r="AF551" s="225">
        <f t="shared" si="4567"/>
        <v>0</v>
      </c>
      <c r="AG551" s="226">
        <f t="shared" si="4568"/>
        <v>0</v>
      </c>
      <c r="AH551" s="227">
        <f t="shared" si="4569"/>
        <v>0</v>
      </c>
      <c r="AI551" s="225">
        <f t="shared" si="4570"/>
        <v>0</v>
      </c>
      <c r="AJ551" s="226">
        <f t="shared" si="4571"/>
        <v>0</v>
      </c>
      <c r="AK551" s="227">
        <f t="shared" si="4572"/>
        <v>0</v>
      </c>
      <c r="AL551" s="225">
        <f t="shared" si="4573"/>
        <v>0</v>
      </c>
      <c r="AM551" s="226">
        <f t="shared" si="4574"/>
        <v>0</v>
      </c>
      <c r="AN551" s="227">
        <f t="shared" si="4575"/>
        <v>0</v>
      </c>
      <c r="AO551" s="225">
        <f t="shared" si="4576"/>
        <v>0</v>
      </c>
      <c r="AP551" s="226">
        <f t="shared" si="4577"/>
        <v>0</v>
      </c>
      <c r="AQ551" s="227">
        <f t="shared" si="4578"/>
        <v>0</v>
      </c>
      <c r="AR551" s="225">
        <f t="shared" si="4503"/>
        <v>0</v>
      </c>
      <c r="AS551" s="136"/>
      <c r="AT551" s="131"/>
      <c r="AU551" s="69">
        <f t="shared" si="4588"/>
        <v>0</v>
      </c>
      <c r="AV551" s="162"/>
      <c r="AW551" s="130"/>
      <c r="AX551" s="18">
        <f t="shared" si="4589"/>
        <v>0</v>
      </c>
      <c r="AY551" s="136"/>
      <c r="AZ551" s="131"/>
      <c r="BA551" s="69">
        <f t="shared" si="4590"/>
        <v>0</v>
      </c>
      <c r="BB551" s="162"/>
      <c r="BC551" s="130"/>
      <c r="BD551" s="18">
        <f t="shared" si="4591"/>
        <v>0</v>
      </c>
      <c r="BE551" s="136"/>
      <c r="BF551" s="131"/>
      <c r="BG551" s="69">
        <f t="shared" si="4592"/>
        <v>0</v>
      </c>
      <c r="BH551" s="162"/>
      <c r="BI551" s="130"/>
      <c r="BJ551" s="18">
        <f t="shared" si="4593"/>
        <v>0</v>
      </c>
      <c r="BK551" s="136"/>
      <c r="BL551" s="131"/>
      <c r="BM551" s="69">
        <f t="shared" si="4594"/>
        <v>0</v>
      </c>
      <c r="BN551" s="162"/>
      <c r="BO551" s="130"/>
      <c r="BP551" s="18">
        <f t="shared" si="4595"/>
        <v>0</v>
      </c>
      <c r="BQ551" s="136"/>
      <c r="BR551" s="131"/>
      <c r="BS551" s="69">
        <f t="shared" si="4596"/>
        <v>0</v>
      </c>
      <c r="BT551" s="162"/>
      <c r="BU551" s="130"/>
      <c r="BV551" s="18">
        <f t="shared" si="4597"/>
        <v>0</v>
      </c>
      <c r="BW551" s="136"/>
      <c r="BX551" s="131"/>
      <c r="BY551" s="69">
        <f t="shared" si="4598"/>
        <v>0</v>
      </c>
      <c r="BZ551" s="162"/>
      <c r="CA551" s="130"/>
      <c r="CB551" s="18">
        <f t="shared" si="4599"/>
        <v>0</v>
      </c>
      <c r="CC551" s="136"/>
      <c r="CD551" s="131"/>
      <c r="CE551" s="69">
        <f t="shared" si="4600"/>
        <v>0</v>
      </c>
      <c r="CF551" s="162"/>
      <c r="CG551" s="130"/>
      <c r="CH551" s="18">
        <f t="shared" si="4601"/>
        <v>0</v>
      </c>
      <c r="CI551" s="136"/>
      <c r="CJ551" s="131"/>
      <c r="CK551" s="69">
        <f t="shared" si="4602"/>
        <v>0</v>
      </c>
      <c r="CL551" s="162"/>
      <c r="CM551" s="130"/>
      <c r="CN551" s="18">
        <f t="shared" si="4603"/>
        <v>0</v>
      </c>
      <c r="CO551" s="136"/>
      <c r="CP551" s="131"/>
      <c r="CQ551" s="69">
        <f t="shared" si="4604"/>
        <v>0</v>
      </c>
      <c r="CR551" s="162"/>
      <c r="CS551" s="130"/>
      <c r="CT551" s="18">
        <f t="shared" si="4605"/>
        <v>0</v>
      </c>
      <c r="CU551" s="136"/>
      <c r="CV551" s="131"/>
      <c r="CW551" s="69">
        <f t="shared" si="4606"/>
        <v>0</v>
      </c>
      <c r="CX551" s="162"/>
      <c r="CY551" s="130"/>
      <c r="CZ551" s="18">
        <f t="shared" si="4607"/>
        <v>0</v>
      </c>
      <c r="DA551" s="136"/>
      <c r="DB551" s="131"/>
      <c r="DC551" s="69">
        <f t="shared" si="4608"/>
        <v>0</v>
      </c>
      <c r="DD551" s="162"/>
      <c r="DE551" s="130"/>
      <c r="DF551" s="18">
        <f t="shared" si="4609"/>
        <v>0</v>
      </c>
      <c r="DG551" s="136"/>
      <c r="DH551" s="131"/>
      <c r="DI551" s="69">
        <f t="shared" si="4610"/>
        <v>0</v>
      </c>
      <c r="DJ551" s="162"/>
      <c r="DK551" s="130"/>
      <c r="DL551" s="18">
        <f t="shared" si="4611"/>
        <v>0</v>
      </c>
      <c r="DM551" s="136"/>
      <c r="DN551" s="131"/>
      <c r="DO551" s="69">
        <f t="shared" si="4612"/>
        <v>0</v>
      </c>
      <c r="DP551" s="162"/>
      <c r="DQ551" s="130"/>
      <c r="DR551" s="18">
        <f t="shared" si="4613"/>
        <v>0</v>
      </c>
      <c r="DS551" s="136"/>
      <c r="DT551" s="131"/>
      <c r="DU551" s="69">
        <f t="shared" si="4614"/>
        <v>0</v>
      </c>
      <c r="DV551" s="162"/>
      <c r="DW551" s="130"/>
      <c r="DX551" s="18">
        <f t="shared" si="4615"/>
        <v>0</v>
      </c>
      <c r="DY551" s="136"/>
      <c r="DZ551" s="131"/>
      <c r="EA551" s="69">
        <f t="shared" si="4616"/>
        <v>0</v>
      </c>
      <c r="EB551" s="162"/>
      <c r="EC551" s="130"/>
      <c r="ED551" s="18">
        <f t="shared" si="4617"/>
        <v>0</v>
      </c>
      <c r="EE551" s="136"/>
      <c r="EF551" s="131"/>
      <c r="EG551" s="69">
        <f t="shared" si="4618"/>
        <v>0</v>
      </c>
      <c r="EH551" s="162"/>
      <c r="EI551" s="130"/>
      <c r="EJ551" s="18">
        <f t="shared" si="4619"/>
        <v>0</v>
      </c>
      <c r="EK551" s="136"/>
      <c r="EL551" s="131"/>
      <c r="EM551" s="69">
        <f t="shared" si="4620"/>
        <v>0</v>
      </c>
      <c r="EN551" s="162"/>
      <c r="EO551" s="130"/>
      <c r="EP551" s="18">
        <f t="shared" si="4621"/>
        <v>0</v>
      </c>
      <c r="EQ551" s="136"/>
      <c r="ER551" s="131"/>
      <c r="ES551" s="69">
        <f t="shared" si="4622"/>
        <v>0</v>
      </c>
      <c r="ET551" s="162"/>
      <c r="EU551" s="130"/>
      <c r="EV551" s="18">
        <f t="shared" si="4623"/>
        <v>0</v>
      </c>
      <c r="EW551" s="136"/>
      <c r="EX551" s="131"/>
      <c r="EY551" s="69">
        <f t="shared" si="4624"/>
        <v>0</v>
      </c>
      <c r="EZ551" s="162"/>
      <c r="FA551" s="130"/>
      <c r="FB551" s="18">
        <f t="shared" si="4625"/>
        <v>0</v>
      </c>
      <c r="FC551" s="136"/>
      <c r="FD551" s="131"/>
      <c r="FE551" s="69">
        <f t="shared" si="4626"/>
        <v>0</v>
      </c>
      <c r="FF551" s="162"/>
      <c r="FG551" s="130"/>
      <c r="FH551" s="18">
        <f t="shared" si="4627"/>
        <v>0</v>
      </c>
      <c r="FI551" s="136"/>
      <c r="FJ551" s="131"/>
      <c r="FK551" s="69">
        <f t="shared" si="4628"/>
        <v>0</v>
      </c>
      <c r="FL551" s="162"/>
      <c r="FM551" s="130"/>
      <c r="FN551" s="18">
        <f t="shared" si="4629"/>
        <v>0</v>
      </c>
      <c r="FO551" s="136"/>
      <c r="FP551" s="131"/>
      <c r="FQ551" s="69">
        <f t="shared" si="4630"/>
        <v>0</v>
      </c>
      <c r="FR551" s="162"/>
      <c r="FS551" s="130"/>
      <c r="FT551" s="18">
        <f t="shared" si="4631"/>
        <v>0</v>
      </c>
      <c r="FU551" s="136"/>
      <c r="FV551" s="131"/>
      <c r="FW551" s="69">
        <f t="shared" si="4632"/>
        <v>0</v>
      </c>
      <c r="FX551" s="162"/>
      <c r="FY551" s="130"/>
      <c r="FZ551" s="18">
        <f t="shared" si="4633"/>
        <v>0</v>
      </c>
      <c r="GA551" s="136"/>
      <c r="GB551" s="131"/>
      <c r="GC551" s="69">
        <f t="shared" si="4634"/>
        <v>0</v>
      </c>
      <c r="GD551" s="162"/>
      <c r="GE551" s="130"/>
      <c r="GF551" s="18">
        <f t="shared" si="4635"/>
        <v>0</v>
      </c>
      <c r="GG551" s="136"/>
      <c r="GH551" s="131"/>
      <c r="GI551" s="69">
        <f t="shared" si="4636"/>
        <v>0</v>
      </c>
      <c r="GJ551" s="162"/>
      <c r="GK551" s="130"/>
      <c r="GL551" s="18">
        <f t="shared" si="4637"/>
        <v>0</v>
      </c>
      <c r="GM551" s="136"/>
      <c r="GN551" s="131"/>
      <c r="GO551" s="69">
        <f t="shared" si="4638"/>
        <v>0</v>
      </c>
      <c r="GP551" s="162"/>
      <c r="GQ551" s="130"/>
      <c r="GR551" s="18">
        <f t="shared" si="4639"/>
        <v>0</v>
      </c>
      <c r="GS551" s="136"/>
      <c r="GT551" s="131"/>
      <c r="GU551" s="69">
        <f t="shared" si="4640"/>
        <v>0</v>
      </c>
      <c r="GV551" s="162"/>
      <c r="GW551" s="130"/>
      <c r="GX551" s="18">
        <f t="shared" si="4641"/>
        <v>0</v>
      </c>
      <c r="GY551" s="136"/>
      <c r="GZ551" s="131"/>
      <c r="HA551" s="69">
        <f t="shared" si="4642"/>
        <v>0</v>
      </c>
      <c r="HB551" s="162"/>
      <c r="HC551" s="130"/>
      <c r="HD551" s="18">
        <f t="shared" si="4643"/>
        <v>0</v>
      </c>
      <c r="HE551" s="136"/>
      <c r="HF551" s="131"/>
      <c r="HG551" s="69">
        <f t="shared" si="4644"/>
        <v>0</v>
      </c>
      <c r="HH551" s="162"/>
      <c r="HI551" s="130"/>
      <c r="HJ551" s="18">
        <f t="shared" si="4645"/>
        <v>0</v>
      </c>
      <c r="HK551" s="136"/>
      <c r="HL551" s="131"/>
      <c r="HM551" s="69">
        <f t="shared" si="4646"/>
        <v>0</v>
      </c>
      <c r="HN551" s="162"/>
      <c r="HO551" s="130"/>
      <c r="HP551" s="18">
        <f t="shared" si="4647"/>
        <v>0</v>
      </c>
      <c r="HQ551" s="136"/>
      <c r="HR551" s="131"/>
      <c r="HS551" s="69">
        <f t="shared" si="4648"/>
        <v>0</v>
      </c>
      <c r="HT551" s="162"/>
      <c r="HU551" s="130"/>
      <c r="HV551" s="18">
        <f t="shared" si="4649"/>
        <v>0</v>
      </c>
      <c r="HW551" s="17"/>
      <c r="HX551" s="85"/>
      <c r="HY551" s="85"/>
      <c r="HZ551" s="2" t="str">
        <f t="shared" si="4491"/>
        <v>СКРЫТЬ</v>
      </c>
    </row>
    <row r="552" spans="1:234" ht="13.5" hidden="1" customHeight="1" x14ac:dyDescent="0.2">
      <c r="A552" s="37"/>
      <c r="B552" s="22"/>
      <c r="C552" s="22"/>
      <c r="D552" s="100"/>
      <c r="E552" s="100"/>
      <c r="F552" s="100"/>
      <c r="G552" s="22"/>
      <c r="H552" s="22"/>
      <c r="I552" s="42">
        <v>541</v>
      </c>
      <c r="J552" s="102">
        <f>SUBTOTAL(103,I$12:I552)*1</f>
        <v>109</v>
      </c>
      <c r="K552" s="106" t="s">
        <v>79</v>
      </c>
      <c r="L552" s="17" t="s">
        <v>66</v>
      </c>
      <c r="M552" s="267">
        <v>44044</v>
      </c>
      <c r="N552" s="255">
        <v>44316</v>
      </c>
      <c r="O552" s="118">
        <v>44377</v>
      </c>
      <c r="P552" s="162">
        <v>400</v>
      </c>
      <c r="Q552" s="163">
        <v>0</v>
      </c>
      <c r="R552" s="163">
        <v>0</v>
      </c>
      <c r="S552" s="92">
        <f t="shared" ca="1" si="4579"/>
        <v>0</v>
      </c>
      <c r="T552" s="92">
        <f t="shared" si="4580"/>
        <v>0</v>
      </c>
      <c r="U552" s="91">
        <f t="shared" ca="1" si="4581"/>
        <v>0</v>
      </c>
      <c r="V552" s="91">
        <f t="shared" si="4582"/>
        <v>400</v>
      </c>
      <c r="W552" s="120">
        <f t="shared" si="4497"/>
        <v>0</v>
      </c>
      <c r="X552" s="178"/>
      <c r="Y552" s="128">
        <f t="shared" si="4583"/>
        <v>0</v>
      </c>
      <c r="Z552" s="179">
        <f t="shared" ca="1" si="4584"/>
        <v>0</v>
      </c>
      <c r="AA552" s="127">
        <f t="shared" si="4585"/>
        <v>0</v>
      </c>
      <c r="AB552" s="67" t="str">
        <f t="shared" ca="1" si="4586"/>
        <v/>
      </c>
      <c r="AC552" s="69">
        <f t="shared" ca="1" si="4587"/>
        <v>0</v>
      </c>
      <c r="AD552" s="226">
        <f t="shared" si="4565"/>
        <v>0</v>
      </c>
      <c r="AE552" s="227">
        <f t="shared" si="4566"/>
        <v>0</v>
      </c>
      <c r="AF552" s="225">
        <f t="shared" si="4567"/>
        <v>0</v>
      </c>
      <c r="AG552" s="226">
        <f t="shared" si="4568"/>
        <v>0</v>
      </c>
      <c r="AH552" s="227">
        <f t="shared" si="4569"/>
        <v>0</v>
      </c>
      <c r="AI552" s="225">
        <f t="shared" si="4570"/>
        <v>0</v>
      </c>
      <c r="AJ552" s="226">
        <f t="shared" si="4571"/>
        <v>0</v>
      </c>
      <c r="AK552" s="227">
        <f t="shared" si="4572"/>
        <v>0</v>
      </c>
      <c r="AL552" s="225">
        <f t="shared" si="4573"/>
        <v>0</v>
      </c>
      <c r="AM552" s="226">
        <f t="shared" si="4574"/>
        <v>0</v>
      </c>
      <c r="AN552" s="227">
        <f t="shared" si="4575"/>
        <v>0</v>
      </c>
      <c r="AO552" s="225">
        <f t="shared" si="4576"/>
        <v>0</v>
      </c>
      <c r="AP552" s="226">
        <f t="shared" si="4577"/>
        <v>0</v>
      </c>
      <c r="AQ552" s="227">
        <f t="shared" si="4578"/>
        <v>0</v>
      </c>
      <c r="AR552" s="225">
        <f t="shared" si="4503"/>
        <v>0</v>
      </c>
      <c r="AS552" s="136"/>
      <c r="AT552" s="131"/>
      <c r="AU552" s="69">
        <f t="shared" si="4588"/>
        <v>0</v>
      </c>
      <c r="AV552" s="162"/>
      <c r="AW552" s="130"/>
      <c r="AX552" s="18">
        <f t="shared" si="4589"/>
        <v>0</v>
      </c>
      <c r="AY552" s="136"/>
      <c r="AZ552" s="131"/>
      <c r="BA552" s="69">
        <f t="shared" si="4590"/>
        <v>0</v>
      </c>
      <c r="BB552" s="162"/>
      <c r="BC552" s="130"/>
      <c r="BD552" s="18">
        <f t="shared" si="4591"/>
        <v>0</v>
      </c>
      <c r="BE552" s="136"/>
      <c r="BF552" s="131"/>
      <c r="BG552" s="69">
        <f t="shared" si="4592"/>
        <v>0</v>
      </c>
      <c r="BH552" s="162"/>
      <c r="BI552" s="130"/>
      <c r="BJ552" s="18">
        <f t="shared" si="4593"/>
        <v>0</v>
      </c>
      <c r="BK552" s="136"/>
      <c r="BL552" s="131"/>
      <c r="BM552" s="69">
        <f t="shared" si="4594"/>
        <v>0</v>
      </c>
      <c r="BN552" s="162"/>
      <c r="BO552" s="130"/>
      <c r="BP552" s="18">
        <f t="shared" si="4595"/>
        <v>0</v>
      </c>
      <c r="BQ552" s="136"/>
      <c r="BR552" s="131"/>
      <c r="BS552" s="69">
        <f t="shared" si="4596"/>
        <v>0</v>
      </c>
      <c r="BT552" s="162"/>
      <c r="BU552" s="130"/>
      <c r="BV552" s="18">
        <f t="shared" si="4597"/>
        <v>0</v>
      </c>
      <c r="BW552" s="136"/>
      <c r="BX552" s="131"/>
      <c r="BY552" s="69">
        <f t="shared" si="4598"/>
        <v>0</v>
      </c>
      <c r="BZ552" s="162"/>
      <c r="CA552" s="130"/>
      <c r="CB552" s="18">
        <f t="shared" si="4599"/>
        <v>0</v>
      </c>
      <c r="CC552" s="136"/>
      <c r="CD552" s="131"/>
      <c r="CE552" s="69">
        <f t="shared" si="4600"/>
        <v>0</v>
      </c>
      <c r="CF552" s="162"/>
      <c r="CG552" s="130"/>
      <c r="CH552" s="18">
        <f t="shared" si="4601"/>
        <v>0</v>
      </c>
      <c r="CI552" s="136"/>
      <c r="CJ552" s="131"/>
      <c r="CK552" s="69">
        <f t="shared" si="4602"/>
        <v>0</v>
      </c>
      <c r="CL552" s="162"/>
      <c r="CM552" s="130"/>
      <c r="CN552" s="18">
        <f t="shared" si="4603"/>
        <v>0</v>
      </c>
      <c r="CO552" s="136"/>
      <c r="CP552" s="131"/>
      <c r="CQ552" s="69">
        <f t="shared" si="4604"/>
        <v>0</v>
      </c>
      <c r="CR552" s="162"/>
      <c r="CS552" s="130"/>
      <c r="CT552" s="18">
        <f t="shared" si="4605"/>
        <v>0</v>
      </c>
      <c r="CU552" s="136"/>
      <c r="CV552" s="131"/>
      <c r="CW552" s="69">
        <f t="shared" si="4606"/>
        <v>0</v>
      </c>
      <c r="CX552" s="162"/>
      <c r="CY552" s="130"/>
      <c r="CZ552" s="18">
        <f t="shared" si="4607"/>
        <v>0</v>
      </c>
      <c r="DA552" s="136"/>
      <c r="DB552" s="131"/>
      <c r="DC552" s="69">
        <f t="shared" si="4608"/>
        <v>0</v>
      </c>
      <c r="DD552" s="162"/>
      <c r="DE552" s="130"/>
      <c r="DF552" s="18">
        <f t="shared" si="4609"/>
        <v>0</v>
      </c>
      <c r="DG552" s="136"/>
      <c r="DH552" s="131"/>
      <c r="DI552" s="69">
        <f t="shared" si="4610"/>
        <v>0</v>
      </c>
      <c r="DJ552" s="162"/>
      <c r="DK552" s="130"/>
      <c r="DL552" s="18">
        <f t="shared" si="4611"/>
        <v>0</v>
      </c>
      <c r="DM552" s="136"/>
      <c r="DN552" s="131"/>
      <c r="DO552" s="69">
        <f t="shared" si="4612"/>
        <v>0</v>
      </c>
      <c r="DP552" s="162"/>
      <c r="DQ552" s="130"/>
      <c r="DR552" s="18">
        <f t="shared" si="4613"/>
        <v>0</v>
      </c>
      <c r="DS552" s="136"/>
      <c r="DT552" s="131"/>
      <c r="DU552" s="69">
        <f t="shared" si="4614"/>
        <v>0</v>
      </c>
      <c r="DV552" s="162"/>
      <c r="DW552" s="130"/>
      <c r="DX552" s="18">
        <f t="shared" si="4615"/>
        <v>0</v>
      </c>
      <c r="DY552" s="136"/>
      <c r="DZ552" s="131"/>
      <c r="EA552" s="69">
        <f t="shared" si="4616"/>
        <v>0</v>
      </c>
      <c r="EB552" s="162"/>
      <c r="EC552" s="130"/>
      <c r="ED552" s="18">
        <f t="shared" si="4617"/>
        <v>0</v>
      </c>
      <c r="EE552" s="136"/>
      <c r="EF552" s="131"/>
      <c r="EG552" s="69">
        <f t="shared" si="4618"/>
        <v>0</v>
      </c>
      <c r="EH552" s="162"/>
      <c r="EI552" s="130"/>
      <c r="EJ552" s="18">
        <f t="shared" si="4619"/>
        <v>0</v>
      </c>
      <c r="EK552" s="136"/>
      <c r="EL552" s="131"/>
      <c r="EM552" s="69">
        <f t="shared" si="4620"/>
        <v>0</v>
      </c>
      <c r="EN552" s="162"/>
      <c r="EO552" s="130"/>
      <c r="EP552" s="18">
        <f t="shared" si="4621"/>
        <v>0</v>
      </c>
      <c r="EQ552" s="136"/>
      <c r="ER552" s="131"/>
      <c r="ES552" s="69">
        <f t="shared" si="4622"/>
        <v>0</v>
      </c>
      <c r="ET552" s="162"/>
      <c r="EU552" s="130"/>
      <c r="EV552" s="18">
        <f t="shared" si="4623"/>
        <v>0</v>
      </c>
      <c r="EW552" s="136"/>
      <c r="EX552" s="131"/>
      <c r="EY552" s="69">
        <f t="shared" si="4624"/>
        <v>0</v>
      </c>
      <c r="EZ552" s="162"/>
      <c r="FA552" s="130"/>
      <c r="FB552" s="18">
        <f t="shared" si="4625"/>
        <v>0</v>
      </c>
      <c r="FC552" s="136"/>
      <c r="FD552" s="131"/>
      <c r="FE552" s="69">
        <f t="shared" si="4626"/>
        <v>0</v>
      </c>
      <c r="FF552" s="162"/>
      <c r="FG552" s="130"/>
      <c r="FH552" s="18">
        <f t="shared" si="4627"/>
        <v>0</v>
      </c>
      <c r="FI552" s="136"/>
      <c r="FJ552" s="131"/>
      <c r="FK552" s="69">
        <f t="shared" si="4628"/>
        <v>0</v>
      </c>
      <c r="FL552" s="162"/>
      <c r="FM552" s="130"/>
      <c r="FN552" s="18">
        <f t="shared" si="4629"/>
        <v>0</v>
      </c>
      <c r="FO552" s="136"/>
      <c r="FP552" s="131"/>
      <c r="FQ552" s="69">
        <f t="shared" si="4630"/>
        <v>0</v>
      </c>
      <c r="FR552" s="162"/>
      <c r="FS552" s="130"/>
      <c r="FT552" s="18">
        <f t="shared" si="4631"/>
        <v>0</v>
      </c>
      <c r="FU552" s="136"/>
      <c r="FV552" s="131"/>
      <c r="FW552" s="69">
        <f t="shared" si="4632"/>
        <v>0</v>
      </c>
      <c r="FX552" s="162"/>
      <c r="FY552" s="130"/>
      <c r="FZ552" s="18">
        <f t="shared" si="4633"/>
        <v>0</v>
      </c>
      <c r="GA552" s="136"/>
      <c r="GB552" s="131"/>
      <c r="GC552" s="69">
        <f t="shared" si="4634"/>
        <v>0</v>
      </c>
      <c r="GD552" s="162"/>
      <c r="GE552" s="130"/>
      <c r="GF552" s="18">
        <f t="shared" si="4635"/>
        <v>0</v>
      </c>
      <c r="GG552" s="136"/>
      <c r="GH552" s="131"/>
      <c r="GI552" s="69">
        <f t="shared" si="4636"/>
        <v>0</v>
      </c>
      <c r="GJ552" s="162"/>
      <c r="GK552" s="130"/>
      <c r="GL552" s="18">
        <f t="shared" si="4637"/>
        <v>0</v>
      </c>
      <c r="GM552" s="136"/>
      <c r="GN552" s="131"/>
      <c r="GO552" s="69">
        <f t="shared" si="4638"/>
        <v>0</v>
      </c>
      <c r="GP552" s="162"/>
      <c r="GQ552" s="130"/>
      <c r="GR552" s="18">
        <f t="shared" si="4639"/>
        <v>0</v>
      </c>
      <c r="GS552" s="136"/>
      <c r="GT552" s="131"/>
      <c r="GU552" s="69">
        <f t="shared" si="4640"/>
        <v>0</v>
      </c>
      <c r="GV552" s="162"/>
      <c r="GW552" s="130"/>
      <c r="GX552" s="18">
        <f t="shared" si="4641"/>
        <v>0</v>
      </c>
      <c r="GY552" s="136"/>
      <c r="GZ552" s="131"/>
      <c r="HA552" s="69">
        <f t="shared" si="4642"/>
        <v>0</v>
      </c>
      <c r="HB552" s="162"/>
      <c r="HC552" s="130"/>
      <c r="HD552" s="18">
        <f t="shared" si="4643"/>
        <v>0</v>
      </c>
      <c r="HE552" s="136"/>
      <c r="HF552" s="131"/>
      <c r="HG552" s="69">
        <f t="shared" si="4644"/>
        <v>0</v>
      </c>
      <c r="HH552" s="162"/>
      <c r="HI552" s="130"/>
      <c r="HJ552" s="18">
        <f t="shared" si="4645"/>
        <v>0</v>
      </c>
      <c r="HK552" s="136"/>
      <c r="HL552" s="131"/>
      <c r="HM552" s="69">
        <f t="shared" si="4646"/>
        <v>0</v>
      </c>
      <c r="HN552" s="162"/>
      <c r="HO552" s="130"/>
      <c r="HP552" s="18">
        <f t="shared" si="4647"/>
        <v>0</v>
      </c>
      <c r="HQ552" s="136"/>
      <c r="HR552" s="131"/>
      <c r="HS552" s="69">
        <f t="shared" si="4648"/>
        <v>0</v>
      </c>
      <c r="HT552" s="162"/>
      <c r="HU552" s="130"/>
      <c r="HV552" s="18">
        <f t="shared" si="4649"/>
        <v>0</v>
      </c>
      <c r="HW552" s="17"/>
      <c r="HX552" s="85"/>
      <c r="HY552" s="85"/>
      <c r="HZ552" s="2" t="str">
        <f t="shared" si="4491"/>
        <v>СКРЫТЬ</v>
      </c>
    </row>
    <row r="553" spans="1:234" x14ac:dyDescent="0.2">
      <c r="A553" s="1" t="e">
        <f>$K$2&amp;#REF!&amp;$K$540&amp;$K$541&amp;K553</f>
        <v>#REF!</v>
      </c>
      <c r="B553" s="16" t="e">
        <f>IF(#REF!=0,"Скрыть","")</f>
        <v>#REF!</v>
      </c>
      <c r="C553" s="15" t="e">
        <f>IF(AND(#REF!&gt;85%,#REF!&gt;85%),"скрыть","")</f>
        <v>#REF!</v>
      </c>
      <c r="D553" s="14" t="s">
        <v>2</v>
      </c>
      <c r="E553" s="14" t="s">
        <v>1</v>
      </c>
      <c r="F553" s="14" t="s">
        <v>18</v>
      </c>
      <c r="G553" s="13"/>
      <c r="H553" s="13"/>
      <c r="I553" s="42">
        <v>542</v>
      </c>
      <c r="J553" s="102">
        <f>SUBTOTAL(103,I$12:I553)*1</f>
        <v>110</v>
      </c>
      <c r="K553" s="108" t="s">
        <v>5</v>
      </c>
      <c r="L553" s="17" t="s">
        <v>66</v>
      </c>
      <c r="M553" s="267">
        <v>44044</v>
      </c>
      <c r="N553" s="255">
        <v>44346</v>
      </c>
      <c r="O553" s="118">
        <v>44377</v>
      </c>
      <c r="P553" s="162">
        <v>20395</v>
      </c>
      <c r="Q553" s="163">
        <v>4007.2258064516127</v>
      </c>
      <c r="R553" s="163">
        <v>0</v>
      </c>
      <c r="S553" s="92">
        <f t="shared" ca="1" si="4579"/>
        <v>4281.2258064516127</v>
      </c>
      <c r="T553" s="92">
        <f t="shared" si="4580"/>
        <v>274</v>
      </c>
      <c r="U553" s="91">
        <f t="shared" ca="1" si="4581"/>
        <v>-4007.2258064516127</v>
      </c>
      <c r="V553" s="91">
        <f t="shared" si="4582"/>
        <v>20121</v>
      </c>
      <c r="W553" s="120">
        <f t="shared" si="4497"/>
        <v>1.3434665359156656E-2</v>
      </c>
      <c r="X553" s="178">
        <v>274</v>
      </c>
      <c r="Y553" s="128">
        <f t="shared" si="4583"/>
        <v>274</v>
      </c>
      <c r="Z553" s="179">
        <f t="shared" ca="1" si="4584"/>
        <v>274</v>
      </c>
      <c r="AA553" s="127">
        <f t="shared" si="4585"/>
        <v>274</v>
      </c>
      <c r="AB553" s="67">
        <f t="shared" ca="1" si="4586"/>
        <v>1</v>
      </c>
      <c r="AC553" s="69">
        <f t="shared" ca="1" si="4587"/>
        <v>0</v>
      </c>
      <c r="AD553" s="226">
        <f t="shared" si="4565"/>
        <v>4</v>
      </c>
      <c r="AE553" s="227">
        <f t="shared" si="4566"/>
        <v>4</v>
      </c>
      <c r="AF553" s="225">
        <f t="shared" si="4567"/>
        <v>0</v>
      </c>
      <c r="AG553" s="226">
        <f t="shared" si="4568"/>
        <v>70</v>
      </c>
      <c r="AH553" s="227">
        <f t="shared" si="4569"/>
        <v>70</v>
      </c>
      <c r="AI553" s="225">
        <f t="shared" si="4570"/>
        <v>0</v>
      </c>
      <c r="AJ553" s="226">
        <f t="shared" si="4571"/>
        <v>45</v>
      </c>
      <c r="AK553" s="227">
        <f t="shared" si="4572"/>
        <v>45</v>
      </c>
      <c r="AL553" s="225">
        <f t="shared" si="4573"/>
        <v>0</v>
      </c>
      <c r="AM553" s="226">
        <f t="shared" si="4574"/>
        <v>155</v>
      </c>
      <c r="AN553" s="227">
        <f t="shared" si="4575"/>
        <v>155</v>
      </c>
      <c r="AO553" s="225">
        <f t="shared" si="4576"/>
        <v>0</v>
      </c>
      <c r="AP553" s="226">
        <f t="shared" si="4577"/>
        <v>0</v>
      </c>
      <c r="AQ553" s="227">
        <f t="shared" si="4578"/>
        <v>0</v>
      </c>
      <c r="AR553" s="225">
        <f t="shared" si="4503"/>
        <v>0</v>
      </c>
      <c r="AS553" s="136">
        <v>2</v>
      </c>
      <c r="AT553" s="131">
        <v>2</v>
      </c>
      <c r="AU553" s="69">
        <f t="shared" si="4588"/>
        <v>0</v>
      </c>
      <c r="AV553" s="162">
        <v>10</v>
      </c>
      <c r="AW553" s="130">
        <v>10</v>
      </c>
      <c r="AX553" s="18">
        <f t="shared" si="4589"/>
        <v>0</v>
      </c>
      <c r="AY553" s="136">
        <v>0</v>
      </c>
      <c r="AZ553" s="131">
        <v>0</v>
      </c>
      <c r="BA553" s="69">
        <f t="shared" si="4590"/>
        <v>0</v>
      </c>
      <c r="BB553" s="162">
        <v>10</v>
      </c>
      <c r="BC553" s="130">
        <v>10</v>
      </c>
      <c r="BD553" s="18">
        <f t="shared" si="4591"/>
        <v>0</v>
      </c>
      <c r="BE553" s="136">
        <v>1</v>
      </c>
      <c r="BF553" s="131">
        <v>1</v>
      </c>
      <c r="BG553" s="69">
        <f t="shared" si="4592"/>
        <v>0</v>
      </c>
      <c r="BH553" s="162">
        <v>10</v>
      </c>
      <c r="BI553" s="130">
        <v>10</v>
      </c>
      <c r="BJ553" s="18">
        <f t="shared" si="4593"/>
        <v>0</v>
      </c>
      <c r="BK553" s="136">
        <v>1</v>
      </c>
      <c r="BL553" s="131">
        <v>1</v>
      </c>
      <c r="BM553" s="69">
        <f t="shared" si="4594"/>
        <v>0</v>
      </c>
      <c r="BN553" s="162">
        <v>10</v>
      </c>
      <c r="BO553" s="130">
        <v>10</v>
      </c>
      <c r="BP553" s="18">
        <f t="shared" si="4595"/>
        <v>0</v>
      </c>
      <c r="BQ553" s="136">
        <v>0</v>
      </c>
      <c r="BR553" s="131">
        <v>0</v>
      </c>
      <c r="BS553" s="69">
        <f t="shared" si="4596"/>
        <v>0</v>
      </c>
      <c r="BT553" s="162">
        <v>10</v>
      </c>
      <c r="BU553" s="130">
        <v>10</v>
      </c>
      <c r="BV553" s="18">
        <f t="shared" si="4597"/>
        <v>0</v>
      </c>
      <c r="BW553" s="136">
        <v>0</v>
      </c>
      <c r="BX553" s="131">
        <v>0</v>
      </c>
      <c r="BY553" s="69">
        <f t="shared" si="4598"/>
        <v>0</v>
      </c>
      <c r="BZ553" s="162">
        <v>10</v>
      </c>
      <c r="CA553" s="130">
        <v>10</v>
      </c>
      <c r="CB553" s="18">
        <f t="shared" si="4599"/>
        <v>0</v>
      </c>
      <c r="CC553" s="136">
        <v>0</v>
      </c>
      <c r="CD553" s="131">
        <v>0</v>
      </c>
      <c r="CE553" s="69">
        <f t="shared" si="4600"/>
        <v>0</v>
      </c>
      <c r="CF553" s="162">
        <v>10</v>
      </c>
      <c r="CG553" s="130">
        <v>10</v>
      </c>
      <c r="CH553" s="18">
        <f t="shared" si="4601"/>
        <v>0</v>
      </c>
      <c r="CI553" s="136">
        <v>10</v>
      </c>
      <c r="CJ553" s="131">
        <v>10</v>
      </c>
      <c r="CK553" s="69">
        <f t="shared" si="4602"/>
        <v>0</v>
      </c>
      <c r="CL553" s="162">
        <v>10</v>
      </c>
      <c r="CM553" s="130">
        <v>12</v>
      </c>
      <c r="CN553" s="18">
        <f t="shared" si="4603"/>
        <v>2</v>
      </c>
      <c r="CO553" s="136">
        <v>10</v>
      </c>
      <c r="CP553" s="131">
        <v>0</v>
      </c>
      <c r="CQ553" s="69">
        <f t="shared" si="4604"/>
        <v>-10</v>
      </c>
      <c r="CR553" s="162">
        <v>10</v>
      </c>
      <c r="CS553" s="130">
        <v>12</v>
      </c>
      <c r="CT553" s="18">
        <f t="shared" si="4605"/>
        <v>2</v>
      </c>
      <c r="CU553" s="136">
        <v>10</v>
      </c>
      <c r="CV553" s="131">
        <v>20</v>
      </c>
      <c r="CW553" s="69">
        <f t="shared" si="4606"/>
        <v>10</v>
      </c>
      <c r="CX553" s="162">
        <v>10</v>
      </c>
      <c r="CY553" s="130">
        <v>12</v>
      </c>
      <c r="CZ553" s="18">
        <f t="shared" si="4607"/>
        <v>2</v>
      </c>
      <c r="DA553" s="136">
        <v>10</v>
      </c>
      <c r="DB553" s="131">
        <v>0</v>
      </c>
      <c r="DC553" s="69">
        <f t="shared" si="4608"/>
        <v>-10</v>
      </c>
      <c r="DD553" s="162">
        <v>10</v>
      </c>
      <c r="DE553" s="130">
        <v>12</v>
      </c>
      <c r="DF553" s="18">
        <f t="shared" si="4609"/>
        <v>2</v>
      </c>
      <c r="DG553" s="136">
        <v>10</v>
      </c>
      <c r="DH553" s="131">
        <v>20</v>
      </c>
      <c r="DI553" s="69">
        <f t="shared" si="4610"/>
        <v>10</v>
      </c>
      <c r="DJ553" s="162">
        <v>10</v>
      </c>
      <c r="DK553" s="130">
        <v>12</v>
      </c>
      <c r="DL553" s="18">
        <f t="shared" si="4611"/>
        <v>2</v>
      </c>
      <c r="DM553" s="136">
        <v>20</v>
      </c>
      <c r="DN553" s="131">
        <v>20</v>
      </c>
      <c r="DO553" s="69">
        <f t="shared" si="4612"/>
        <v>0</v>
      </c>
      <c r="DP553" s="162">
        <v>10</v>
      </c>
      <c r="DQ553" s="130">
        <v>12</v>
      </c>
      <c r="DR553" s="18">
        <f t="shared" si="4613"/>
        <v>2</v>
      </c>
      <c r="DS553" s="136">
        <v>0</v>
      </c>
      <c r="DT553" s="131">
        <v>0</v>
      </c>
      <c r="DU553" s="69">
        <f t="shared" si="4614"/>
        <v>0</v>
      </c>
      <c r="DV553" s="162">
        <v>10</v>
      </c>
      <c r="DW553" s="130">
        <v>12</v>
      </c>
      <c r="DX553" s="18">
        <f t="shared" si="4615"/>
        <v>2</v>
      </c>
      <c r="DY553" s="136">
        <v>0</v>
      </c>
      <c r="DZ553" s="131">
        <v>0</v>
      </c>
      <c r="EA553" s="69">
        <f t="shared" si="4616"/>
        <v>0</v>
      </c>
      <c r="EB553" s="162">
        <v>10</v>
      </c>
      <c r="EC553" s="130">
        <v>10</v>
      </c>
      <c r="ED553" s="18">
        <f t="shared" si="4617"/>
        <v>0</v>
      </c>
      <c r="EE553" s="136">
        <v>10</v>
      </c>
      <c r="EF553" s="131">
        <v>10</v>
      </c>
      <c r="EG553" s="69">
        <f t="shared" si="4618"/>
        <v>0</v>
      </c>
      <c r="EH553" s="162">
        <v>10</v>
      </c>
      <c r="EI553" s="130">
        <v>10</v>
      </c>
      <c r="EJ553" s="18">
        <f t="shared" si="4619"/>
        <v>0</v>
      </c>
      <c r="EK553" s="136">
        <v>0</v>
      </c>
      <c r="EL553" s="131">
        <v>0</v>
      </c>
      <c r="EM553" s="69">
        <f t="shared" si="4620"/>
        <v>0</v>
      </c>
      <c r="EN553" s="162">
        <v>10</v>
      </c>
      <c r="EO553" s="130">
        <v>10</v>
      </c>
      <c r="EP553" s="18">
        <f t="shared" si="4621"/>
        <v>0</v>
      </c>
      <c r="EQ553" s="136">
        <v>0</v>
      </c>
      <c r="ER553" s="131">
        <v>0</v>
      </c>
      <c r="ES553" s="69">
        <f t="shared" si="4622"/>
        <v>0</v>
      </c>
      <c r="ET553" s="162">
        <v>10</v>
      </c>
      <c r="EU553" s="130">
        <v>10</v>
      </c>
      <c r="EV553" s="18">
        <f t="shared" si="4623"/>
        <v>0</v>
      </c>
      <c r="EW553" s="136">
        <v>5</v>
      </c>
      <c r="EX553" s="131">
        <v>5</v>
      </c>
      <c r="EY553" s="69">
        <f t="shared" si="4624"/>
        <v>0</v>
      </c>
      <c r="EZ553" s="162">
        <v>10</v>
      </c>
      <c r="FA553" s="130">
        <v>10</v>
      </c>
      <c r="FB553" s="18">
        <f t="shared" si="4625"/>
        <v>0</v>
      </c>
      <c r="FC553" s="136">
        <v>15</v>
      </c>
      <c r="FD553" s="131">
        <v>15</v>
      </c>
      <c r="FE553" s="69">
        <f t="shared" si="4626"/>
        <v>0</v>
      </c>
      <c r="FF553" s="162">
        <v>10</v>
      </c>
      <c r="FG553" s="130">
        <v>10</v>
      </c>
      <c r="FH553" s="18">
        <f t="shared" si="4627"/>
        <v>0</v>
      </c>
      <c r="FI553" s="136">
        <v>15</v>
      </c>
      <c r="FJ553" s="131">
        <v>15</v>
      </c>
      <c r="FK553" s="69">
        <f t="shared" si="4628"/>
        <v>0</v>
      </c>
      <c r="FL553" s="162">
        <v>10</v>
      </c>
      <c r="FM553" s="130">
        <v>10</v>
      </c>
      <c r="FN553" s="18">
        <f t="shared" si="4629"/>
        <v>0</v>
      </c>
      <c r="FO553" s="136">
        <v>15</v>
      </c>
      <c r="FP553" s="131">
        <v>15</v>
      </c>
      <c r="FQ553" s="69">
        <f t="shared" si="4630"/>
        <v>0</v>
      </c>
      <c r="FR553" s="162">
        <v>10</v>
      </c>
      <c r="FS553" s="130">
        <v>10</v>
      </c>
      <c r="FT553" s="18">
        <f t="shared" si="4631"/>
        <v>0</v>
      </c>
      <c r="FU553" s="136">
        <v>15</v>
      </c>
      <c r="FV553" s="131">
        <v>15</v>
      </c>
      <c r="FW553" s="69">
        <f t="shared" si="4632"/>
        <v>0</v>
      </c>
      <c r="FX553" s="162">
        <v>10</v>
      </c>
      <c r="FY553" s="130">
        <v>10</v>
      </c>
      <c r="FZ553" s="18">
        <f t="shared" si="4633"/>
        <v>0</v>
      </c>
      <c r="GA553" s="136">
        <v>15</v>
      </c>
      <c r="GB553" s="131">
        <v>0</v>
      </c>
      <c r="GC553" s="69">
        <f t="shared" si="4634"/>
        <v>-15</v>
      </c>
      <c r="GD553" s="162">
        <v>10</v>
      </c>
      <c r="GE553" s="130">
        <v>10</v>
      </c>
      <c r="GF553" s="18">
        <f t="shared" si="4635"/>
        <v>0</v>
      </c>
      <c r="GG553" s="136">
        <v>18</v>
      </c>
      <c r="GH553" s="131">
        <v>0</v>
      </c>
      <c r="GI553" s="69">
        <f t="shared" si="4636"/>
        <v>-18</v>
      </c>
      <c r="GJ553" s="162">
        <v>10</v>
      </c>
      <c r="GK553" s="130">
        <v>10</v>
      </c>
      <c r="GL553" s="18">
        <f t="shared" si="4637"/>
        <v>0</v>
      </c>
      <c r="GM553" s="136">
        <v>23</v>
      </c>
      <c r="GN553" s="131">
        <v>23</v>
      </c>
      <c r="GO553" s="69">
        <f t="shared" si="4638"/>
        <v>0</v>
      </c>
      <c r="GP553" s="162">
        <v>10</v>
      </c>
      <c r="GQ553" s="130">
        <v>10</v>
      </c>
      <c r="GR553" s="18">
        <f t="shared" si="4639"/>
        <v>0</v>
      </c>
      <c r="GS553" s="136">
        <v>22</v>
      </c>
      <c r="GT553" s="131">
        <v>55</v>
      </c>
      <c r="GU553" s="69">
        <f t="shared" si="4640"/>
        <v>33</v>
      </c>
      <c r="GV553" s="162">
        <v>10</v>
      </c>
      <c r="GW553" s="130">
        <v>10</v>
      </c>
      <c r="GX553" s="18">
        <f t="shared" si="4641"/>
        <v>0</v>
      </c>
      <c r="GY553" s="136">
        <v>47</v>
      </c>
      <c r="GZ553" s="131">
        <v>47</v>
      </c>
      <c r="HA553" s="69">
        <f t="shared" si="4642"/>
        <v>0</v>
      </c>
      <c r="HB553" s="162">
        <v>10</v>
      </c>
      <c r="HC553" s="130">
        <v>10</v>
      </c>
      <c r="HD553" s="18">
        <f t="shared" si="4643"/>
        <v>0</v>
      </c>
      <c r="HE553" s="136"/>
      <c r="HF553" s="131"/>
      <c r="HG553" s="69">
        <f t="shared" si="4644"/>
        <v>0</v>
      </c>
      <c r="HH553" s="162"/>
      <c r="HI553" s="130"/>
      <c r="HJ553" s="18">
        <f t="shared" si="4645"/>
        <v>0</v>
      </c>
      <c r="HK553" s="136"/>
      <c r="HL553" s="131"/>
      <c r="HM553" s="69">
        <f t="shared" si="4646"/>
        <v>0</v>
      </c>
      <c r="HN553" s="162"/>
      <c r="HO553" s="130"/>
      <c r="HP553" s="18">
        <f t="shared" si="4647"/>
        <v>0</v>
      </c>
      <c r="HQ553" s="136"/>
      <c r="HR553" s="131"/>
      <c r="HS553" s="69">
        <f t="shared" si="4648"/>
        <v>0</v>
      </c>
      <c r="HT553" s="162"/>
      <c r="HU553" s="130"/>
      <c r="HV553" s="18">
        <f t="shared" si="4649"/>
        <v>0</v>
      </c>
      <c r="HW553" s="107" t="s">
        <v>89</v>
      </c>
      <c r="HX553" s="85"/>
      <c r="HY553" s="85"/>
      <c r="HZ553" s="2">
        <f t="shared" si="4491"/>
        <v>1</v>
      </c>
    </row>
    <row r="554" spans="1:234" x14ac:dyDescent="0.2">
      <c r="A554" s="1" t="e">
        <f>$K$2&amp;#REF!&amp;$K$540&amp;$K$541&amp;K554</f>
        <v>#REF!</v>
      </c>
      <c r="B554" s="16" t="e">
        <f>IF(#REF!=0,"Скрыть","")</f>
        <v>#REF!</v>
      </c>
      <c r="C554" s="15" t="e">
        <f>IF(AND(#REF!&gt;85%,#REF!&gt;85%),"скрыть","")</f>
        <v>#REF!</v>
      </c>
      <c r="D554" s="14" t="s">
        <v>2</v>
      </c>
      <c r="E554" s="14" t="s">
        <v>1</v>
      </c>
      <c r="F554" s="14" t="s">
        <v>18</v>
      </c>
      <c r="G554" s="13"/>
      <c r="H554" s="13"/>
      <c r="I554" s="42">
        <v>543</v>
      </c>
      <c r="J554" s="102">
        <f>SUBTOTAL(103,I$12:I554)*1</f>
        <v>111</v>
      </c>
      <c r="K554" s="108" t="s">
        <v>4</v>
      </c>
      <c r="L554" s="17" t="s">
        <v>66</v>
      </c>
      <c r="M554" s="267">
        <v>44044</v>
      </c>
      <c r="N554" s="255">
        <v>44346</v>
      </c>
      <c r="O554" s="118">
        <v>44377</v>
      </c>
      <c r="P554" s="162">
        <v>17489</v>
      </c>
      <c r="Q554" s="163">
        <v>2424.7741935483873</v>
      </c>
      <c r="R554" s="163">
        <v>0</v>
      </c>
      <c r="S554" s="92">
        <f t="shared" ca="1" si="4579"/>
        <v>2915.7741935483873</v>
      </c>
      <c r="T554" s="92">
        <f t="shared" si="4580"/>
        <v>491</v>
      </c>
      <c r="U554" s="91">
        <f t="shared" ca="1" si="4581"/>
        <v>-2424.7741935483873</v>
      </c>
      <c r="V554" s="91">
        <f t="shared" si="4582"/>
        <v>16998</v>
      </c>
      <c r="W554" s="120">
        <f t="shared" si="4497"/>
        <v>2.8074789867916977E-2</v>
      </c>
      <c r="X554" s="178">
        <v>491</v>
      </c>
      <c r="Y554" s="128">
        <f t="shared" si="4583"/>
        <v>491</v>
      </c>
      <c r="Z554" s="179">
        <f t="shared" ca="1" si="4584"/>
        <v>491</v>
      </c>
      <c r="AA554" s="127">
        <f t="shared" si="4585"/>
        <v>491</v>
      </c>
      <c r="AB554" s="67">
        <f t="shared" ca="1" si="4586"/>
        <v>1</v>
      </c>
      <c r="AC554" s="69">
        <f t="shared" ca="1" si="4587"/>
        <v>0</v>
      </c>
      <c r="AD554" s="226">
        <f t="shared" si="4565"/>
        <v>70</v>
      </c>
      <c r="AE554" s="227">
        <f t="shared" si="4566"/>
        <v>75</v>
      </c>
      <c r="AF554" s="225">
        <f t="shared" si="4567"/>
        <v>5</v>
      </c>
      <c r="AG554" s="226">
        <f t="shared" si="4568"/>
        <v>145</v>
      </c>
      <c r="AH554" s="227">
        <f t="shared" si="4569"/>
        <v>154</v>
      </c>
      <c r="AI554" s="225">
        <f t="shared" si="4570"/>
        <v>9</v>
      </c>
      <c r="AJ554" s="226">
        <f t="shared" si="4571"/>
        <v>105</v>
      </c>
      <c r="AK554" s="227">
        <f t="shared" si="4572"/>
        <v>91</v>
      </c>
      <c r="AL554" s="225">
        <f t="shared" si="4573"/>
        <v>-14</v>
      </c>
      <c r="AM554" s="226">
        <f t="shared" si="4574"/>
        <v>171</v>
      </c>
      <c r="AN554" s="227">
        <f t="shared" si="4575"/>
        <v>171</v>
      </c>
      <c r="AO554" s="225">
        <f t="shared" si="4576"/>
        <v>0</v>
      </c>
      <c r="AP554" s="226">
        <f t="shared" si="4577"/>
        <v>0</v>
      </c>
      <c r="AQ554" s="227">
        <f t="shared" si="4578"/>
        <v>0</v>
      </c>
      <c r="AR554" s="225">
        <f t="shared" si="4503"/>
        <v>0</v>
      </c>
      <c r="AS554" s="136">
        <v>14</v>
      </c>
      <c r="AT554" s="131">
        <v>15</v>
      </c>
      <c r="AU554" s="69">
        <f t="shared" si="4588"/>
        <v>1</v>
      </c>
      <c r="AV554" s="162">
        <v>5</v>
      </c>
      <c r="AW554" s="130">
        <v>5</v>
      </c>
      <c r="AX554" s="18">
        <f t="shared" si="4589"/>
        <v>0</v>
      </c>
      <c r="AY554" s="136">
        <v>14</v>
      </c>
      <c r="AZ554" s="131">
        <v>15</v>
      </c>
      <c r="BA554" s="69">
        <f t="shared" si="4590"/>
        <v>1</v>
      </c>
      <c r="BB554" s="162">
        <v>5</v>
      </c>
      <c r="BC554" s="130">
        <v>5</v>
      </c>
      <c r="BD554" s="18">
        <f t="shared" si="4591"/>
        <v>0</v>
      </c>
      <c r="BE554" s="136">
        <v>0</v>
      </c>
      <c r="BF554" s="131">
        <v>0</v>
      </c>
      <c r="BG554" s="69">
        <f t="shared" si="4592"/>
        <v>0</v>
      </c>
      <c r="BH554" s="162">
        <v>5</v>
      </c>
      <c r="BI554" s="130">
        <v>5</v>
      </c>
      <c r="BJ554" s="18">
        <f t="shared" si="4593"/>
        <v>0</v>
      </c>
      <c r="BK554" s="136">
        <v>14</v>
      </c>
      <c r="BL554" s="131">
        <v>15</v>
      </c>
      <c r="BM554" s="69">
        <f t="shared" si="4594"/>
        <v>1</v>
      </c>
      <c r="BN554" s="162">
        <v>5</v>
      </c>
      <c r="BO554" s="130">
        <v>5</v>
      </c>
      <c r="BP554" s="18">
        <f t="shared" si="4595"/>
        <v>0</v>
      </c>
      <c r="BQ554" s="136">
        <v>14</v>
      </c>
      <c r="BR554" s="131">
        <v>15</v>
      </c>
      <c r="BS554" s="69">
        <f t="shared" si="4596"/>
        <v>1</v>
      </c>
      <c r="BT554" s="162">
        <v>5</v>
      </c>
      <c r="BU554" s="130">
        <v>5</v>
      </c>
      <c r="BV554" s="18">
        <f t="shared" si="4597"/>
        <v>0</v>
      </c>
      <c r="BW554" s="136">
        <v>14</v>
      </c>
      <c r="BX554" s="131">
        <v>15</v>
      </c>
      <c r="BY554" s="69">
        <f t="shared" si="4598"/>
        <v>1</v>
      </c>
      <c r="BZ554" s="162">
        <v>5</v>
      </c>
      <c r="CA554" s="130">
        <v>5</v>
      </c>
      <c r="CB554" s="18">
        <f t="shared" si="4599"/>
        <v>0</v>
      </c>
      <c r="CC554" s="136">
        <v>0</v>
      </c>
      <c r="CD554" s="131">
        <v>0</v>
      </c>
      <c r="CE554" s="69">
        <f t="shared" si="4600"/>
        <v>0</v>
      </c>
      <c r="CF554" s="162">
        <v>10</v>
      </c>
      <c r="CG554" s="130">
        <v>5</v>
      </c>
      <c r="CH554" s="18">
        <f t="shared" si="4601"/>
        <v>-5</v>
      </c>
      <c r="CI554" s="136">
        <v>14</v>
      </c>
      <c r="CJ554" s="131">
        <v>15</v>
      </c>
      <c r="CK554" s="69">
        <f t="shared" si="4602"/>
        <v>1</v>
      </c>
      <c r="CL554" s="162">
        <v>10</v>
      </c>
      <c r="CM554" s="130">
        <v>12</v>
      </c>
      <c r="CN554" s="18">
        <f t="shared" si="4603"/>
        <v>2</v>
      </c>
      <c r="CO554" s="136">
        <v>14</v>
      </c>
      <c r="CP554" s="131">
        <v>30</v>
      </c>
      <c r="CQ554" s="69">
        <f t="shared" si="4604"/>
        <v>16</v>
      </c>
      <c r="CR554" s="162">
        <v>10</v>
      </c>
      <c r="CS554" s="130">
        <v>12</v>
      </c>
      <c r="CT554" s="18">
        <f t="shared" si="4605"/>
        <v>2</v>
      </c>
      <c r="CU554" s="136">
        <v>14</v>
      </c>
      <c r="CV554" s="131">
        <v>79</v>
      </c>
      <c r="CW554" s="69">
        <f t="shared" si="4606"/>
        <v>65</v>
      </c>
      <c r="CX554" s="162">
        <v>10</v>
      </c>
      <c r="CY554" s="130">
        <v>12</v>
      </c>
      <c r="CZ554" s="18">
        <f t="shared" si="4607"/>
        <v>2</v>
      </c>
      <c r="DA554" s="136">
        <v>14</v>
      </c>
      <c r="DB554" s="131">
        <v>15</v>
      </c>
      <c r="DC554" s="69">
        <f t="shared" si="4608"/>
        <v>1</v>
      </c>
      <c r="DD554" s="162">
        <v>10</v>
      </c>
      <c r="DE554" s="130">
        <v>12</v>
      </c>
      <c r="DF554" s="18">
        <f t="shared" si="4609"/>
        <v>2</v>
      </c>
      <c r="DG554" s="136">
        <v>20</v>
      </c>
      <c r="DH554" s="131">
        <v>15</v>
      </c>
      <c r="DI554" s="69">
        <f t="shared" si="4610"/>
        <v>-5</v>
      </c>
      <c r="DJ554" s="162">
        <v>10</v>
      </c>
      <c r="DK554" s="130">
        <v>12</v>
      </c>
      <c r="DL554" s="18">
        <f t="shared" si="4611"/>
        <v>2</v>
      </c>
      <c r="DM554" s="136">
        <v>40</v>
      </c>
      <c r="DN554" s="131">
        <v>0</v>
      </c>
      <c r="DO554" s="69">
        <f t="shared" si="4612"/>
        <v>-40</v>
      </c>
      <c r="DP554" s="162">
        <v>10</v>
      </c>
      <c r="DQ554" s="130">
        <v>12</v>
      </c>
      <c r="DR554" s="18">
        <f t="shared" si="4613"/>
        <v>2</v>
      </c>
      <c r="DS554" s="136">
        <v>29</v>
      </c>
      <c r="DT554" s="131">
        <v>0</v>
      </c>
      <c r="DU554" s="69">
        <f t="shared" si="4614"/>
        <v>-29</v>
      </c>
      <c r="DV554" s="162">
        <v>10</v>
      </c>
      <c r="DW554" s="130">
        <v>12</v>
      </c>
      <c r="DX554" s="18">
        <f t="shared" si="4615"/>
        <v>2</v>
      </c>
      <c r="DY554" s="136">
        <v>20</v>
      </c>
      <c r="DZ554" s="131">
        <v>15</v>
      </c>
      <c r="EA554" s="69">
        <f t="shared" si="4616"/>
        <v>-5</v>
      </c>
      <c r="EB554" s="162">
        <v>10</v>
      </c>
      <c r="EC554" s="130">
        <v>10</v>
      </c>
      <c r="ED554" s="18">
        <f t="shared" si="4617"/>
        <v>0</v>
      </c>
      <c r="EE554" s="136">
        <v>11</v>
      </c>
      <c r="EF554" s="131">
        <v>15</v>
      </c>
      <c r="EG554" s="69">
        <f t="shared" si="4618"/>
        <v>4</v>
      </c>
      <c r="EH554" s="162">
        <v>10</v>
      </c>
      <c r="EI554" s="130">
        <v>10</v>
      </c>
      <c r="EJ554" s="18">
        <f t="shared" si="4619"/>
        <v>0</v>
      </c>
      <c r="EK554" s="136">
        <v>0</v>
      </c>
      <c r="EL554" s="131">
        <v>0</v>
      </c>
      <c r="EM554" s="69">
        <f t="shared" si="4620"/>
        <v>0</v>
      </c>
      <c r="EN554" s="162">
        <v>10</v>
      </c>
      <c r="EO554" s="130">
        <v>10</v>
      </c>
      <c r="EP554" s="18">
        <f t="shared" si="4621"/>
        <v>0</v>
      </c>
      <c r="EQ554" s="136">
        <v>5</v>
      </c>
      <c r="ER554" s="131">
        <v>0</v>
      </c>
      <c r="ES554" s="69">
        <f t="shared" si="4622"/>
        <v>-5</v>
      </c>
      <c r="ET554" s="162">
        <v>10</v>
      </c>
      <c r="EU554" s="130">
        <v>10</v>
      </c>
      <c r="EV554" s="18">
        <f t="shared" si="4623"/>
        <v>0</v>
      </c>
      <c r="EW554" s="136">
        <v>15</v>
      </c>
      <c r="EX554" s="131">
        <v>15</v>
      </c>
      <c r="EY554" s="69">
        <f t="shared" si="4624"/>
        <v>0</v>
      </c>
      <c r="EZ554" s="162">
        <v>10</v>
      </c>
      <c r="FA554" s="130">
        <v>10</v>
      </c>
      <c r="FB554" s="18">
        <f t="shared" si="4625"/>
        <v>0</v>
      </c>
      <c r="FC554" s="136">
        <v>20</v>
      </c>
      <c r="FD554" s="131">
        <v>21</v>
      </c>
      <c r="FE554" s="69">
        <f t="shared" si="4626"/>
        <v>1</v>
      </c>
      <c r="FF554" s="162">
        <v>10</v>
      </c>
      <c r="FG554" s="130">
        <v>10</v>
      </c>
      <c r="FH554" s="18">
        <f t="shared" si="4627"/>
        <v>0</v>
      </c>
      <c r="FI554" s="136">
        <v>34</v>
      </c>
      <c r="FJ554" s="131">
        <v>25</v>
      </c>
      <c r="FK554" s="69">
        <f t="shared" si="4628"/>
        <v>-9</v>
      </c>
      <c r="FL554" s="162">
        <v>10</v>
      </c>
      <c r="FM554" s="130">
        <v>10</v>
      </c>
      <c r="FN554" s="18">
        <f t="shared" si="4629"/>
        <v>0</v>
      </c>
      <c r="FO554" s="136">
        <v>12</v>
      </c>
      <c r="FP554" s="131">
        <v>12</v>
      </c>
      <c r="FQ554" s="69">
        <f t="shared" si="4630"/>
        <v>0</v>
      </c>
      <c r="FR554" s="162">
        <v>10</v>
      </c>
      <c r="FS554" s="130">
        <v>10</v>
      </c>
      <c r="FT554" s="18">
        <f t="shared" si="4631"/>
        <v>0</v>
      </c>
      <c r="FU554" s="136">
        <v>14</v>
      </c>
      <c r="FV554" s="131">
        <v>14</v>
      </c>
      <c r="FW554" s="69">
        <f t="shared" si="4632"/>
        <v>0</v>
      </c>
      <c r="FX554" s="162">
        <v>10</v>
      </c>
      <c r="FY554" s="130">
        <v>10</v>
      </c>
      <c r="FZ554" s="18">
        <f t="shared" si="4633"/>
        <v>0</v>
      </c>
      <c r="GA554" s="136">
        <v>0</v>
      </c>
      <c r="GB554" s="131">
        <v>0</v>
      </c>
      <c r="GC554" s="69">
        <f t="shared" si="4634"/>
        <v>0</v>
      </c>
      <c r="GD554" s="162">
        <v>10</v>
      </c>
      <c r="GE554" s="130">
        <v>10</v>
      </c>
      <c r="GF554" s="18">
        <f t="shared" si="4635"/>
        <v>0</v>
      </c>
      <c r="GG554" s="136">
        <v>30</v>
      </c>
      <c r="GH554" s="131">
        <v>0</v>
      </c>
      <c r="GI554" s="69">
        <f t="shared" si="4636"/>
        <v>-30</v>
      </c>
      <c r="GJ554" s="162">
        <v>10</v>
      </c>
      <c r="GK554" s="130">
        <v>10</v>
      </c>
      <c r="GL554" s="18">
        <f t="shared" si="4637"/>
        <v>0</v>
      </c>
      <c r="GM554" s="136">
        <v>30</v>
      </c>
      <c r="GN554" s="131">
        <v>80</v>
      </c>
      <c r="GO554" s="69">
        <f t="shared" si="4638"/>
        <v>50</v>
      </c>
      <c r="GP554" s="162">
        <v>10</v>
      </c>
      <c r="GQ554" s="130">
        <v>10</v>
      </c>
      <c r="GR554" s="18">
        <f t="shared" si="4639"/>
        <v>0</v>
      </c>
      <c r="GS554" s="136">
        <v>64</v>
      </c>
      <c r="GT554" s="131">
        <v>44</v>
      </c>
      <c r="GU554" s="69">
        <f t="shared" si="4640"/>
        <v>-20</v>
      </c>
      <c r="GV554" s="162">
        <v>10</v>
      </c>
      <c r="GW554" s="130">
        <v>10</v>
      </c>
      <c r="GX554" s="18">
        <f t="shared" si="4641"/>
        <v>0</v>
      </c>
      <c r="GY554" s="136">
        <v>21</v>
      </c>
      <c r="GZ554" s="131">
        <v>21</v>
      </c>
      <c r="HA554" s="69">
        <f t="shared" si="4642"/>
        <v>0</v>
      </c>
      <c r="HB554" s="162">
        <v>10</v>
      </c>
      <c r="HC554" s="130">
        <v>10</v>
      </c>
      <c r="HD554" s="18">
        <f t="shared" si="4643"/>
        <v>0</v>
      </c>
      <c r="HE554" s="136"/>
      <c r="HF554" s="131"/>
      <c r="HG554" s="69">
        <f t="shared" si="4644"/>
        <v>0</v>
      </c>
      <c r="HH554" s="162"/>
      <c r="HI554" s="130"/>
      <c r="HJ554" s="18">
        <f t="shared" si="4645"/>
        <v>0</v>
      </c>
      <c r="HK554" s="136"/>
      <c r="HL554" s="131"/>
      <c r="HM554" s="69">
        <f t="shared" si="4646"/>
        <v>0</v>
      </c>
      <c r="HN554" s="162"/>
      <c r="HO554" s="130"/>
      <c r="HP554" s="18">
        <f t="shared" si="4647"/>
        <v>0</v>
      </c>
      <c r="HQ554" s="136"/>
      <c r="HR554" s="131"/>
      <c r="HS554" s="69">
        <f t="shared" si="4648"/>
        <v>0</v>
      </c>
      <c r="HT554" s="162"/>
      <c r="HU554" s="130"/>
      <c r="HV554" s="18">
        <f t="shared" si="4649"/>
        <v>0</v>
      </c>
      <c r="HW554" s="107" t="s">
        <v>89</v>
      </c>
      <c r="HX554" s="85"/>
      <c r="HY554" s="85"/>
      <c r="HZ554" s="2">
        <f t="shared" si="4491"/>
        <v>1</v>
      </c>
    </row>
    <row r="555" spans="1:234" x14ac:dyDescent="0.2">
      <c r="B555" s="16"/>
      <c r="C555" s="15"/>
      <c r="D555" s="250"/>
      <c r="E555" s="250"/>
      <c r="F555" s="250"/>
      <c r="G555" s="13"/>
      <c r="H555" s="13"/>
      <c r="I555" s="42">
        <v>544</v>
      </c>
      <c r="J555" s="102">
        <f>SUBTOTAL(103,I$12:I555)*1</f>
        <v>112</v>
      </c>
      <c r="K555" s="108" t="s">
        <v>110</v>
      </c>
      <c r="L555" s="17" t="s">
        <v>66</v>
      </c>
      <c r="M555" s="267">
        <v>44044</v>
      </c>
      <c r="N555" s="255">
        <v>44346</v>
      </c>
      <c r="O555" s="118">
        <v>44377</v>
      </c>
      <c r="P555" s="162">
        <v>6833</v>
      </c>
      <c r="Q555" s="163">
        <v>2549.4193548387093</v>
      </c>
      <c r="R555" s="163">
        <v>0</v>
      </c>
      <c r="S555" s="92">
        <f t="shared" ca="1" si="4579"/>
        <v>3559.4193548387093</v>
      </c>
      <c r="T555" s="92">
        <f t="shared" si="4580"/>
        <v>1010</v>
      </c>
      <c r="U555" s="91">
        <f t="shared" ca="1" si="4581"/>
        <v>-2549.4193548387093</v>
      </c>
      <c r="V555" s="91">
        <f t="shared" si="4582"/>
        <v>5823</v>
      </c>
      <c r="W555" s="120">
        <f>IF(OR(AND(P555=0,T555=0),AND(P555="",T555="")),"",IF(AND(P555=0,T555&gt;0),1,T555/P555))</f>
        <v>0.14781208839455584</v>
      </c>
      <c r="X555" s="178">
        <v>1010</v>
      </c>
      <c r="Y555" s="128">
        <f t="shared" si="4583"/>
        <v>1010</v>
      </c>
      <c r="Z555" s="179">
        <f t="shared" ca="1" si="4584"/>
        <v>1010</v>
      </c>
      <c r="AA555" s="127">
        <f t="shared" si="4585"/>
        <v>1010</v>
      </c>
      <c r="AB555" s="67">
        <f t="shared" ca="1" si="4586"/>
        <v>1</v>
      </c>
      <c r="AC555" s="69">
        <f t="shared" ca="1" si="4587"/>
        <v>0</v>
      </c>
      <c r="AD555" s="226">
        <f t="shared" si="4565"/>
        <v>210</v>
      </c>
      <c r="AE555" s="227">
        <f t="shared" si="4566"/>
        <v>210</v>
      </c>
      <c r="AF555" s="225">
        <f t="shared" si="4567"/>
        <v>0</v>
      </c>
      <c r="AG555" s="226">
        <f t="shared" si="4568"/>
        <v>250</v>
      </c>
      <c r="AH555" s="227">
        <f t="shared" si="4569"/>
        <v>250</v>
      </c>
      <c r="AI555" s="225">
        <f t="shared" si="4570"/>
        <v>0</v>
      </c>
      <c r="AJ555" s="226">
        <f t="shared" si="4571"/>
        <v>281</v>
      </c>
      <c r="AK555" s="227">
        <f t="shared" si="4572"/>
        <v>275</v>
      </c>
      <c r="AL555" s="225">
        <f t="shared" si="4573"/>
        <v>-6</v>
      </c>
      <c r="AM555" s="226">
        <f t="shared" si="4574"/>
        <v>269</v>
      </c>
      <c r="AN555" s="227">
        <f t="shared" si="4575"/>
        <v>275</v>
      </c>
      <c r="AO555" s="225">
        <f t="shared" si="4576"/>
        <v>6</v>
      </c>
      <c r="AP555" s="226">
        <f t="shared" si="4577"/>
        <v>0</v>
      </c>
      <c r="AQ555" s="227">
        <f t="shared" si="4578"/>
        <v>0</v>
      </c>
      <c r="AR555" s="225">
        <f t="shared" si="4503"/>
        <v>0</v>
      </c>
      <c r="AS555" s="136">
        <v>30</v>
      </c>
      <c r="AT555" s="131">
        <v>30</v>
      </c>
      <c r="AU555" s="69">
        <f t="shared" si="4588"/>
        <v>0</v>
      </c>
      <c r="AV555" s="162">
        <v>5</v>
      </c>
      <c r="AW555" s="130">
        <v>5</v>
      </c>
      <c r="AX555" s="18">
        <f>AW555-AV555</f>
        <v>0</v>
      </c>
      <c r="AY555" s="136">
        <v>0</v>
      </c>
      <c r="AZ555" s="131">
        <v>0</v>
      </c>
      <c r="BA555" s="69">
        <f t="shared" si="4590"/>
        <v>0</v>
      </c>
      <c r="BB555" s="162">
        <v>5</v>
      </c>
      <c r="BC555" s="130">
        <v>5</v>
      </c>
      <c r="BD555" s="18">
        <f>BC555-BB555</f>
        <v>0</v>
      </c>
      <c r="BE555" s="136">
        <v>80</v>
      </c>
      <c r="BF555" s="131">
        <v>80</v>
      </c>
      <c r="BG555" s="69">
        <f t="shared" si="4592"/>
        <v>0</v>
      </c>
      <c r="BH555" s="162">
        <v>5</v>
      </c>
      <c r="BI555" s="130">
        <v>5</v>
      </c>
      <c r="BJ555" s="18">
        <f>BI555-BH555</f>
        <v>0</v>
      </c>
      <c r="BK555" s="136">
        <v>36</v>
      </c>
      <c r="BL555" s="131">
        <v>60</v>
      </c>
      <c r="BM555" s="69">
        <f t="shared" si="4594"/>
        <v>24</v>
      </c>
      <c r="BN555" s="162">
        <v>5</v>
      </c>
      <c r="BO555" s="130">
        <v>5</v>
      </c>
      <c r="BP555" s="18">
        <f>BO555-BN555</f>
        <v>0</v>
      </c>
      <c r="BQ555" s="136">
        <v>26</v>
      </c>
      <c r="BR555" s="131">
        <v>40</v>
      </c>
      <c r="BS555" s="69">
        <f t="shared" si="4596"/>
        <v>14</v>
      </c>
      <c r="BT555" s="162">
        <v>5</v>
      </c>
      <c r="BU555" s="130">
        <v>5</v>
      </c>
      <c r="BV555" s="18">
        <f>BU555-BT555</f>
        <v>0</v>
      </c>
      <c r="BW555" s="136">
        <v>0</v>
      </c>
      <c r="BX555" s="131">
        <v>0</v>
      </c>
      <c r="BY555" s="69">
        <f t="shared" si="4598"/>
        <v>0</v>
      </c>
      <c r="BZ555" s="162">
        <v>5</v>
      </c>
      <c r="CA555" s="130">
        <v>5</v>
      </c>
      <c r="CB555" s="18">
        <f>CA555-BZ555</f>
        <v>0</v>
      </c>
      <c r="CC555" s="136">
        <v>38</v>
      </c>
      <c r="CD555" s="131">
        <v>0</v>
      </c>
      <c r="CE555" s="69">
        <f t="shared" si="4600"/>
        <v>-38</v>
      </c>
      <c r="CF555" s="162">
        <v>15</v>
      </c>
      <c r="CG555" s="130">
        <v>5</v>
      </c>
      <c r="CH555" s="18">
        <f>CG555-CF555</f>
        <v>-10</v>
      </c>
      <c r="CI555" s="136">
        <v>36</v>
      </c>
      <c r="CJ555" s="131">
        <v>60</v>
      </c>
      <c r="CK555" s="69">
        <f t="shared" si="4602"/>
        <v>24</v>
      </c>
      <c r="CL555" s="162">
        <v>15</v>
      </c>
      <c r="CM555" s="130">
        <v>16</v>
      </c>
      <c r="CN555" s="18">
        <f t="shared" si="4603"/>
        <v>1</v>
      </c>
      <c r="CO555" s="136">
        <v>36</v>
      </c>
      <c r="CP555" s="131">
        <v>60</v>
      </c>
      <c r="CQ555" s="69">
        <f t="shared" si="4604"/>
        <v>24</v>
      </c>
      <c r="CR555" s="162">
        <v>15</v>
      </c>
      <c r="CS555" s="130">
        <v>16</v>
      </c>
      <c r="CT555" s="18">
        <f t="shared" si="4605"/>
        <v>1</v>
      </c>
      <c r="CU555" s="136">
        <v>36</v>
      </c>
      <c r="CV555" s="131">
        <v>0</v>
      </c>
      <c r="CW555" s="69">
        <f t="shared" si="4606"/>
        <v>-36</v>
      </c>
      <c r="CX555" s="162">
        <v>15</v>
      </c>
      <c r="CY555" s="130">
        <v>16</v>
      </c>
      <c r="CZ555" s="18">
        <f t="shared" si="4607"/>
        <v>1</v>
      </c>
      <c r="DA555" s="136">
        <v>36</v>
      </c>
      <c r="DB555" s="131">
        <v>0</v>
      </c>
      <c r="DC555" s="69">
        <f t="shared" si="4608"/>
        <v>-36</v>
      </c>
      <c r="DD555" s="162">
        <v>15</v>
      </c>
      <c r="DE555" s="130">
        <v>16</v>
      </c>
      <c r="DF555" s="18">
        <f t="shared" si="4609"/>
        <v>1</v>
      </c>
      <c r="DG555" s="136">
        <v>36</v>
      </c>
      <c r="DH555" s="131">
        <v>70</v>
      </c>
      <c r="DI555" s="69">
        <f t="shared" si="4610"/>
        <v>34</v>
      </c>
      <c r="DJ555" s="162">
        <v>15</v>
      </c>
      <c r="DK555" s="130">
        <v>16</v>
      </c>
      <c r="DL555" s="18">
        <f>DK555-DJ555</f>
        <v>1</v>
      </c>
      <c r="DM555" s="136">
        <v>70</v>
      </c>
      <c r="DN555" s="131">
        <v>60</v>
      </c>
      <c r="DO555" s="69">
        <f t="shared" si="4612"/>
        <v>-10</v>
      </c>
      <c r="DP555" s="162">
        <v>15</v>
      </c>
      <c r="DQ555" s="130">
        <v>16</v>
      </c>
      <c r="DR555" s="18">
        <f>DQ555-DP555</f>
        <v>1</v>
      </c>
      <c r="DS555" s="136">
        <v>0</v>
      </c>
      <c r="DT555" s="131">
        <v>0</v>
      </c>
      <c r="DU555" s="69">
        <f t="shared" si="4614"/>
        <v>0</v>
      </c>
      <c r="DV555" s="162">
        <v>15</v>
      </c>
      <c r="DW555" s="130">
        <v>16</v>
      </c>
      <c r="DX555" s="18">
        <f>DW555-DV555</f>
        <v>1</v>
      </c>
      <c r="DY555" s="136">
        <v>0</v>
      </c>
      <c r="DZ555" s="131">
        <v>0</v>
      </c>
      <c r="EA555" s="69">
        <f t="shared" si="4616"/>
        <v>0</v>
      </c>
      <c r="EB555" s="162">
        <v>15</v>
      </c>
      <c r="EC555" s="130">
        <v>15</v>
      </c>
      <c r="ED555" s="18">
        <f>EC555-EB555</f>
        <v>0</v>
      </c>
      <c r="EE555" s="136">
        <v>10</v>
      </c>
      <c r="EF555" s="131">
        <v>10</v>
      </c>
      <c r="EG555" s="69">
        <f t="shared" si="4618"/>
        <v>0</v>
      </c>
      <c r="EH555" s="162">
        <v>15</v>
      </c>
      <c r="EI555" s="130">
        <v>15</v>
      </c>
      <c r="EJ555" s="18">
        <f>EI555-EH555</f>
        <v>0</v>
      </c>
      <c r="EK555" s="136">
        <v>70</v>
      </c>
      <c r="EL555" s="131">
        <v>70</v>
      </c>
      <c r="EM555" s="69">
        <f t="shared" si="4620"/>
        <v>0</v>
      </c>
      <c r="EN555" s="162">
        <v>15</v>
      </c>
      <c r="EO555" s="130">
        <v>15</v>
      </c>
      <c r="EP555" s="18">
        <f>EO555-EN555</f>
        <v>0</v>
      </c>
      <c r="EQ555" s="136">
        <v>62</v>
      </c>
      <c r="ER555" s="131">
        <v>65</v>
      </c>
      <c r="ES555" s="69">
        <f t="shared" si="4622"/>
        <v>3</v>
      </c>
      <c r="ET555" s="162">
        <v>15</v>
      </c>
      <c r="EU555" s="130">
        <v>15</v>
      </c>
      <c r="EV555" s="18">
        <f>EU555-ET555</f>
        <v>0</v>
      </c>
      <c r="EW555" s="136">
        <v>65</v>
      </c>
      <c r="EX555" s="131">
        <v>65</v>
      </c>
      <c r="EY555" s="69">
        <f t="shared" si="4624"/>
        <v>0</v>
      </c>
      <c r="EZ555" s="162">
        <v>15</v>
      </c>
      <c r="FA555" s="130">
        <v>15</v>
      </c>
      <c r="FB555" s="18">
        <f>FA555-EZ555</f>
        <v>0</v>
      </c>
      <c r="FC555" s="136">
        <v>37</v>
      </c>
      <c r="FD555" s="131">
        <v>65</v>
      </c>
      <c r="FE555" s="69">
        <f t="shared" si="4626"/>
        <v>28</v>
      </c>
      <c r="FF555" s="162">
        <v>15</v>
      </c>
      <c r="FG555" s="130">
        <v>15</v>
      </c>
      <c r="FH555" s="18">
        <f>FG555-FF555</f>
        <v>0</v>
      </c>
      <c r="FI555" s="136">
        <v>37</v>
      </c>
      <c r="FJ555" s="131">
        <v>0</v>
      </c>
      <c r="FK555" s="69">
        <f t="shared" si="4628"/>
        <v>-37</v>
      </c>
      <c r="FL555" s="162">
        <v>15</v>
      </c>
      <c r="FM555" s="130">
        <v>15</v>
      </c>
      <c r="FN555" s="18">
        <f>FM555-FL555</f>
        <v>0</v>
      </c>
      <c r="FO555" s="136">
        <v>37</v>
      </c>
      <c r="FP555" s="131">
        <v>65</v>
      </c>
      <c r="FQ555" s="69">
        <f t="shared" si="4630"/>
        <v>28</v>
      </c>
      <c r="FR555" s="162">
        <v>15</v>
      </c>
      <c r="FS555" s="130">
        <v>15</v>
      </c>
      <c r="FT555" s="18">
        <f>FS555-FR555</f>
        <v>0</v>
      </c>
      <c r="FU555" s="136">
        <v>37</v>
      </c>
      <c r="FV555" s="131">
        <v>65</v>
      </c>
      <c r="FW555" s="69">
        <f t="shared" si="4632"/>
        <v>28</v>
      </c>
      <c r="FX555" s="162">
        <v>15</v>
      </c>
      <c r="FY555" s="130">
        <v>15</v>
      </c>
      <c r="FZ555" s="18">
        <f>FY555-FX555</f>
        <v>0</v>
      </c>
      <c r="GA555" s="136">
        <v>37</v>
      </c>
      <c r="GB555" s="131">
        <v>72</v>
      </c>
      <c r="GC555" s="69">
        <f t="shared" si="4634"/>
        <v>35</v>
      </c>
      <c r="GD555" s="162">
        <v>15</v>
      </c>
      <c r="GE555" s="130">
        <v>15</v>
      </c>
      <c r="GF555" s="18">
        <f>GE555-GD555</f>
        <v>0</v>
      </c>
      <c r="GG555" s="136">
        <v>37</v>
      </c>
      <c r="GH555" s="131">
        <v>60</v>
      </c>
      <c r="GI555" s="69">
        <f t="shared" si="4636"/>
        <v>23</v>
      </c>
      <c r="GJ555" s="162">
        <v>15</v>
      </c>
      <c r="GK555" s="130">
        <v>15</v>
      </c>
      <c r="GL555" s="18">
        <f>GK555-GJ555</f>
        <v>0</v>
      </c>
      <c r="GM555" s="136">
        <v>39</v>
      </c>
      <c r="GN555" s="131">
        <v>8</v>
      </c>
      <c r="GO555" s="69">
        <f t="shared" si="4638"/>
        <v>-31</v>
      </c>
      <c r="GP555" s="162">
        <v>15</v>
      </c>
      <c r="GQ555" s="130">
        <v>15</v>
      </c>
      <c r="GR555" s="18">
        <f>GQ555-GP555</f>
        <v>0</v>
      </c>
      <c r="GS555" s="136">
        <v>82</v>
      </c>
      <c r="GT555" s="131">
        <v>5</v>
      </c>
      <c r="GU555" s="69">
        <f t="shared" si="4640"/>
        <v>-77</v>
      </c>
      <c r="GV555" s="162">
        <v>15</v>
      </c>
      <c r="GW555" s="130">
        <v>15</v>
      </c>
      <c r="GX555" s="18">
        <f>GW555-GV555</f>
        <v>0</v>
      </c>
      <c r="GY555" s="136">
        <v>0</v>
      </c>
      <c r="GZ555" s="131">
        <v>0</v>
      </c>
      <c r="HA555" s="69">
        <f t="shared" si="4642"/>
        <v>0</v>
      </c>
      <c r="HB555" s="162">
        <v>15</v>
      </c>
      <c r="HC555" s="130">
        <v>15</v>
      </c>
      <c r="HD555" s="18">
        <f>HC555-HB555</f>
        <v>0</v>
      </c>
      <c r="HE555" s="136"/>
      <c r="HF555" s="131"/>
      <c r="HG555" s="69">
        <f t="shared" si="4644"/>
        <v>0</v>
      </c>
      <c r="HH555" s="162"/>
      <c r="HI555" s="130"/>
      <c r="HJ555" s="18">
        <f>HI555-HH555</f>
        <v>0</v>
      </c>
      <c r="HK555" s="136"/>
      <c r="HL555" s="131"/>
      <c r="HM555" s="69">
        <f t="shared" si="4646"/>
        <v>0</v>
      </c>
      <c r="HN555" s="162"/>
      <c r="HO555" s="130"/>
      <c r="HP555" s="18">
        <f>HO555-HN555</f>
        <v>0</v>
      </c>
      <c r="HQ555" s="136"/>
      <c r="HR555" s="131"/>
      <c r="HS555" s="69">
        <f t="shared" si="4648"/>
        <v>0</v>
      </c>
      <c r="HT555" s="162"/>
      <c r="HU555" s="130"/>
      <c r="HV555" s="18">
        <f>HU555-HT555</f>
        <v>0</v>
      </c>
      <c r="HW555" s="107" t="s">
        <v>89</v>
      </c>
      <c r="HX555" s="85"/>
      <c r="HY555" s="85"/>
      <c r="HZ555" s="2">
        <f t="shared" si="4491"/>
        <v>1</v>
      </c>
    </row>
    <row r="556" spans="1:234" hidden="1" x14ac:dyDescent="0.2">
      <c r="A556" s="1" t="e">
        <f>$K$2&amp;#REF!&amp;$K$540&amp;$K$541&amp;K556</f>
        <v>#REF!</v>
      </c>
      <c r="B556" s="16" t="e">
        <f>IF(#REF!=0,"Скрыть","")</f>
        <v>#REF!</v>
      </c>
      <c r="C556" s="15" t="e">
        <f>IF(AND(#REF!&gt;85%,#REF!&gt;85%),"скрыть","")</f>
        <v>#REF!</v>
      </c>
      <c r="D556" s="14" t="s">
        <v>2</v>
      </c>
      <c r="E556" s="14" t="s">
        <v>1</v>
      </c>
      <c r="F556" s="14" t="s">
        <v>18</v>
      </c>
      <c r="G556" s="13"/>
      <c r="H556" s="13"/>
      <c r="I556" s="42">
        <v>545</v>
      </c>
      <c r="J556" s="102">
        <f>SUBTOTAL(103,I$12:I556)*1</f>
        <v>112</v>
      </c>
      <c r="K556" s="108" t="s">
        <v>3</v>
      </c>
      <c r="L556" s="17" t="s">
        <v>66</v>
      </c>
      <c r="M556" s="267">
        <v>44044</v>
      </c>
      <c r="N556" s="255">
        <v>44346</v>
      </c>
      <c r="O556" s="118">
        <v>44377</v>
      </c>
      <c r="P556" s="162">
        <v>465771</v>
      </c>
      <c r="Q556" s="163">
        <v>73596.387096774197</v>
      </c>
      <c r="R556" s="163">
        <v>0</v>
      </c>
      <c r="S556" s="92">
        <f t="shared" ca="1" si="4579"/>
        <v>73596.387096774197</v>
      </c>
      <c r="T556" s="92">
        <f t="shared" si="4580"/>
        <v>0</v>
      </c>
      <c r="U556" s="91">
        <f t="shared" ca="1" si="4581"/>
        <v>-73596.387096774197</v>
      </c>
      <c r="V556" s="91">
        <f t="shared" si="4582"/>
        <v>465771</v>
      </c>
      <c r="W556" s="120">
        <f t="shared" si="4497"/>
        <v>0</v>
      </c>
      <c r="X556" s="178"/>
      <c r="Y556" s="128">
        <f t="shared" si="4583"/>
        <v>0</v>
      </c>
      <c r="Z556" s="179">
        <f t="shared" ca="1" si="4584"/>
        <v>0</v>
      </c>
      <c r="AA556" s="127">
        <f t="shared" si="4585"/>
        <v>0</v>
      </c>
      <c r="AB556" s="67" t="str">
        <f t="shared" ca="1" si="4586"/>
        <v/>
      </c>
      <c r="AC556" s="69">
        <f t="shared" ca="1" si="4587"/>
        <v>0</v>
      </c>
      <c r="AD556" s="226">
        <f t="shared" si="4565"/>
        <v>0</v>
      </c>
      <c r="AE556" s="227">
        <f t="shared" si="4566"/>
        <v>0</v>
      </c>
      <c r="AF556" s="225">
        <f t="shared" si="4567"/>
        <v>0</v>
      </c>
      <c r="AG556" s="226">
        <f t="shared" si="4568"/>
        <v>0</v>
      </c>
      <c r="AH556" s="227">
        <f t="shared" si="4569"/>
        <v>0</v>
      </c>
      <c r="AI556" s="225">
        <f t="shared" si="4570"/>
        <v>0</v>
      </c>
      <c r="AJ556" s="226">
        <f t="shared" si="4571"/>
        <v>0</v>
      </c>
      <c r="AK556" s="227">
        <f t="shared" si="4572"/>
        <v>0</v>
      </c>
      <c r="AL556" s="225">
        <f t="shared" si="4573"/>
        <v>0</v>
      </c>
      <c r="AM556" s="226">
        <f t="shared" si="4574"/>
        <v>0</v>
      </c>
      <c r="AN556" s="227">
        <f t="shared" si="4575"/>
        <v>0</v>
      </c>
      <c r="AO556" s="225">
        <f t="shared" si="4576"/>
        <v>0</v>
      </c>
      <c r="AP556" s="226">
        <f t="shared" si="4577"/>
        <v>0</v>
      </c>
      <c r="AQ556" s="227">
        <f t="shared" si="4578"/>
        <v>0</v>
      </c>
      <c r="AR556" s="225">
        <f t="shared" si="4503"/>
        <v>0</v>
      </c>
      <c r="AS556" s="136"/>
      <c r="AT556" s="131"/>
      <c r="AU556" s="69">
        <f t="shared" si="4588"/>
        <v>0</v>
      </c>
      <c r="AV556" s="162"/>
      <c r="AW556" s="130"/>
      <c r="AX556" s="18">
        <f t="shared" si="4589"/>
        <v>0</v>
      </c>
      <c r="AY556" s="136"/>
      <c r="AZ556" s="131"/>
      <c r="BA556" s="69">
        <f t="shared" si="4590"/>
        <v>0</v>
      </c>
      <c r="BB556" s="162"/>
      <c r="BC556" s="130"/>
      <c r="BD556" s="18">
        <f t="shared" si="4591"/>
        <v>0</v>
      </c>
      <c r="BE556" s="136"/>
      <c r="BF556" s="131"/>
      <c r="BG556" s="69">
        <f t="shared" si="4592"/>
        <v>0</v>
      </c>
      <c r="BH556" s="162"/>
      <c r="BI556" s="130"/>
      <c r="BJ556" s="18">
        <f t="shared" si="4593"/>
        <v>0</v>
      </c>
      <c r="BK556" s="136"/>
      <c r="BL556" s="131"/>
      <c r="BM556" s="69">
        <f t="shared" si="4594"/>
        <v>0</v>
      </c>
      <c r="BN556" s="162"/>
      <c r="BO556" s="130"/>
      <c r="BP556" s="18">
        <f t="shared" si="4595"/>
        <v>0</v>
      </c>
      <c r="BQ556" s="136"/>
      <c r="BR556" s="131"/>
      <c r="BS556" s="69">
        <f t="shared" si="4596"/>
        <v>0</v>
      </c>
      <c r="BT556" s="162"/>
      <c r="BU556" s="130"/>
      <c r="BV556" s="18">
        <f t="shared" si="4597"/>
        <v>0</v>
      </c>
      <c r="BW556" s="136"/>
      <c r="BX556" s="131"/>
      <c r="BY556" s="69">
        <f t="shared" si="4598"/>
        <v>0</v>
      </c>
      <c r="BZ556" s="162"/>
      <c r="CA556" s="130"/>
      <c r="CB556" s="18">
        <f t="shared" si="4599"/>
        <v>0</v>
      </c>
      <c r="CC556" s="136"/>
      <c r="CD556" s="131"/>
      <c r="CE556" s="69">
        <f t="shared" si="4600"/>
        <v>0</v>
      </c>
      <c r="CF556" s="162"/>
      <c r="CG556" s="130"/>
      <c r="CH556" s="18">
        <f t="shared" si="4601"/>
        <v>0</v>
      </c>
      <c r="CI556" s="136"/>
      <c r="CJ556" s="131"/>
      <c r="CK556" s="69">
        <f t="shared" si="4602"/>
        <v>0</v>
      </c>
      <c r="CL556" s="162"/>
      <c r="CM556" s="130"/>
      <c r="CN556" s="18">
        <f t="shared" si="4603"/>
        <v>0</v>
      </c>
      <c r="CO556" s="136"/>
      <c r="CP556" s="131"/>
      <c r="CQ556" s="69">
        <f t="shared" si="4604"/>
        <v>0</v>
      </c>
      <c r="CR556" s="162"/>
      <c r="CS556" s="130"/>
      <c r="CT556" s="18">
        <f t="shared" si="4605"/>
        <v>0</v>
      </c>
      <c r="CU556" s="136"/>
      <c r="CV556" s="131"/>
      <c r="CW556" s="69">
        <f t="shared" si="4606"/>
        <v>0</v>
      </c>
      <c r="CX556" s="162"/>
      <c r="CY556" s="130"/>
      <c r="CZ556" s="18">
        <f t="shared" si="4607"/>
        <v>0</v>
      </c>
      <c r="DA556" s="136"/>
      <c r="DB556" s="131"/>
      <c r="DC556" s="69">
        <f t="shared" si="4608"/>
        <v>0</v>
      </c>
      <c r="DD556" s="162"/>
      <c r="DE556" s="130"/>
      <c r="DF556" s="18">
        <f t="shared" si="4609"/>
        <v>0</v>
      </c>
      <c r="DG556" s="136"/>
      <c r="DH556" s="131"/>
      <c r="DI556" s="69">
        <f t="shared" si="4610"/>
        <v>0</v>
      </c>
      <c r="DJ556" s="162"/>
      <c r="DK556" s="130"/>
      <c r="DL556" s="18">
        <f t="shared" si="4611"/>
        <v>0</v>
      </c>
      <c r="DM556" s="136"/>
      <c r="DN556" s="131"/>
      <c r="DO556" s="69">
        <f t="shared" si="4612"/>
        <v>0</v>
      </c>
      <c r="DP556" s="162"/>
      <c r="DQ556" s="130"/>
      <c r="DR556" s="18">
        <f t="shared" si="4613"/>
        <v>0</v>
      </c>
      <c r="DS556" s="136"/>
      <c r="DT556" s="131"/>
      <c r="DU556" s="69">
        <f t="shared" si="4614"/>
        <v>0</v>
      </c>
      <c r="DV556" s="162"/>
      <c r="DW556" s="130"/>
      <c r="DX556" s="18">
        <f t="shared" si="4615"/>
        <v>0</v>
      </c>
      <c r="DY556" s="136"/>
      <c r="DZ556" s="131"/>
      <c r="EA556" s="69">
        <f t="shared" si="4616"/>
        <v>0</v>
      </c>
      <c r="EB556" s="162"/>
      <c r="EC556" s="130"/>
      <c r="ED556" s="18">
        <f t="shared" si="4617"/>
        <v>0</v>
      </c>
      <c r="EE556" s="136"/>
      <c r="EF556" s="131"/>
      <c r="EG556" s="69">
        <f t="shared" si="4618"/>
        <v>0</v>
      </c>
      <c r="EH556" s="162"/>
      <c r="EI556" s="130"/>
      <c r="EJ556" s="18">
        <f t="shared" si="4619"/>
        <v>0</v>
      </c>
      <c r="EK556" s="136"/>
      <c r="EL556" s="131"/>
      <c r="EM556" s="69">
        <f t="shared" si="4620"/>
        <v>0</v>
      </c>
      <c r="EN556" s="162"/>
      <c r="EO556" s="130"/>
      <c r="EP556" s="18">
        <f t="shared" si="4621"/>
        <v>0</v>
      </c>
      <c r="EQ556" s="136"/>
      <c r="ER556" s="131"/>
      <c r="ES556" s="69">
        <f t="shared" si="4622"/>
        <v>0</v>
      </c>
      <c r="ET556" s="162"/>
      <c r="EU556" s="130"/>
      <c r="EV556" s="18">
        <f t="shared" si="4623"/>
        <v>0</v>
      </c>
      <c r="EW556" s="136"/>
      <c r="EX556" s="131"/>
      <c r="EY556" s="69">
        <f t="shared" si="4624"/>
        <v>0</v>
      </c>
      <c r="EZ556" s="162"/>
      <c r="FA556" s="130"/>
      <c r="FB556" s="18">
        <f t="shared" si="4625"/>
        <v>0</v>
      </c>
      <c r="FC556" s="136"/>
      <c r="FD556" s="131"/>
      <c r="FE556" s="69">
        <f t="shared" si="4626"/>
        <v>0</v>
      </c>
      <c r="FF556" s="162"/>
      <c r="FG556" s="130"/>
      <c r="FH556" s="18">
        <f t="shared" si="4627"/>
        <v>0</v>
      </c>
      <c r="FI556" s="136"/>
      <c r="FJ556" s="131"/>
      <c r="FK556" s="69">
        <f t="shared" si="4628"/>
        <v>0</v>
      </c>
      <c r="FL556" s="162"/>
      <c r="FM556" s="130"/>
      <c r="FN556" s="18">
        <f t="shared" si="4629"/>
        <v>0</v>
      </c>
      <c r="FO556" s="136"/>
      <c r="FP556" s="131"/>
      <c r="FQ556" s="69">
        <f t="shared" si="4630"/>
        <v>0</v>
      </c>
      <c r="FR556" s="162"/>
      <c r="FS556" s="130"/>
      <c r="FT556" s="18">
        <f t="shared" si="4631"/>
        <v>0</v>
      </c>
      <c r="FU556" s="136"/>
      <c r="FV556" s="131"/>
      <c r="FW556" s="69">
        <f t="shared" si="4632"/>
        <v>0</v>
      </c>
      <c r="FX556" s="162"/>
      <c r="FY556" s="130"/>
      <c r="FZ556" s="18">
        <f t="shared" si="4633"/>
        <v>0</v>
      </c>
      <c r="GA556" s="136"/>
      <c r="GB556" s="131"/>
      <c r="GC556" s="69">
        <f t="shared" si="4634"/>
        <v>0</v>
      </c>
      <c r="GD556" s="162"/>
      <c r="GE556" s="130"/>
      <c r="GF556" s="18">
        <f t="shared" si="4635"/>
        <v>0</v>
      </c>
      <c r="GG556" s="136"/>
      <c r="GH556" s="131"/>
      <c r="GI556" s="69">
        <f t="shared" si="4636"/>
        <v>0</v>
      </c>
      <c r="GJ556" s="162"/>
      <c r="GK556" s="130"/>
      <c r="GL556" s="18">
        <f t="shared" si="4637"/>
        <v>0</v>
      </c>
      <c r="GM556" s="136"/>
      <c r="GN556" s="131"/>
      <c r="GO556" s="69">
        <f t="shared" si="4638"/>
        <v>0</v>
      </c>
      <c r="GP556" s="162"/>
      <c r="GQ556" s="130"/>
      <c r="GR556" s="18">
        <f t="shared" si="4639"/>
        <v>0</v>
      </c>
      <c r="GS556" s="136"/>
      <c r="GT556" s="131"/>
      <c r="GU556" s="69">
        <f t="shared" si="4640"/>
        <v>0</v>
      </c>
      <c r="GV556" s="162"/>
      <c r="GW556" s="130"/>
      <c r="GX556" s="18">
        <f t="shared" si="4641"/>
        <v>0</v>
      </c>
      <c r="GY556" s="136"/>
      <c r="GZ556" s="131"/>
      <c r="HA556" s="69">
        <f t="shared" si="4642"/>
        <v>0</v>
      </c>
      <c r="HB556" s="162"/>
      <c r="HC556" s="130"/>
      <c r="HD556" s="18">
        <f t="shared" si="4643"/>
        <v>0</v>
      </c>
      <c r="HE556" s="136"/>
      <c r="HF556" s="131"/>
      <c r="HG556" s="69">
        <f t="shared" si="4644"/>
        <v>0</v>
      </c>
      <c r="HH556" s="162"/>
      <c r="HI556" s="130"/>
      <c r="HJ556" s="18">
        <f t="shared" si="4645"/>
        <v>0</v>
      </c>
      <c r="HK556" s="136"/>
      <c r="HL556" s="131"/>
      <c r="HM556" s="69">
        <f t="shared" si="4646"/>
        <v>0</v>
      </c>
      <c r="HN556" s="162"/>
      <c r="HO556" s="130"/>
      <c r="HP556" s="18">
        <f t="shared" si="4647"/>
        <v>0</v>
      </c>
      <c r="HQ556" s="136"/>
      <c r="HR556" s="131"/>
      <c r="HS556" s="69">
        <f t="shared" si="4648"/>
        <v>0</v>
      </c>
      <c r="HT556" s="162"/>
      <c r="HU556" s="130"/>
      <c r="HV556" s="18">
        <f t="shared" si="4649"/>
        <v>0</v>
      </c>
      <c r="HW556" s="17"/>
      <c r="HX556" s="85"/>
      <c r="HY556" s="85"/>
      <c r="HZ556" s="2" t="str">
        <f t="shared" si="4491"/>
        <v>СКРЫТЬ</v>
      </c>
    </row>
    <row r="557" spans="1:234" hidden="1" x14ac:dyDescent="0.2">
      <c r="A557" s="1" t="e">
        <f>$K$2&amp;#REF!&amp;$K$540&amp;$K$541&amp;K557</f>
        <v>#REF!</v>
      </c>
      <c r="B557" s="16" t="e">
        <f>IF(#REF!=0,"Скрыть","")</f>
        <v>#REF!</v>
      </c>
      <c r="C557" s="15" t="e">
        <f>IF(AND(#REF!&gt;85%,#REF!&gt;85%),"скрыть","")</f>
        <v>#REF!</v>
      </c>
      <c r="D557" s="14" t="s">
        <v>2</v>
      </c>
      <c r="E557" s="14" t="s">
        <v>1</v>
      </c>
      <c r="F557" s="14" t="s">
        <v>18</v>
      </c>
      <c r="G557" s="13"/>
      <c r="H557" s="13"/>
      <c r="I557" s="42">
        <v>546</v>
      </c>
      <c r="J557" s="102">
        <f>SUBTOTAL(103,I$12:I557)*1</f>
        <v>112</v>
      </c>
      <c r="K557" s="108" t="s">
        <v>6</v>
      </c>
      <c r="L557" s="17" t="s">
        <v>66</v>
      </c>
      <c r="M557" s="267">
        <v>44031</v>
      </c>
      <c r="N557" s="255">
        <v>44277</v>
      </c>
      <c r="O557" s="118">
        <v>44308</v>
      </c>
      <c r="P557" s="162">
        <v>82746</v>
      </c>
      <c r="Q557" s="163">
        <v>12296.8</v>
      </c>
      <c r="R557" s="163">
        <v>7085.9</v>
      </c>
      <c r="S557" s="92">
        <f t="shared" ca="1" si="4579"/>
        <v>12296.8</v>
      </c>
      <c r="T557" s="92">
        <f t="shared" si="4580"/>
        <v>7085.9</v>
      </c>
      <c r="U557" s="91">
        <f t="shared" ca="1" si="4581"/>
        <v>-5210.8999999999996</v>
      </c>
      <c r="V557" s="91">
        <f t="shared" si="4582"/>
        <v>75660.100000000006</v>
      </c>
      <c r="W557" s="120">
        <f t="shared" si="4497"/>
        <v>8.5634350905179707E-2</v>
      </c>
      <c r="X557" s="178">
        <v>0</v>
      </c>
      <c r="Y557" s="128">
        <f t="shared" si="4583"/>
        <v>0</v>
      </c>
      <c r="Z557" s="179">
        <f t="shared" ca="1" si="4584"/>
        <v>0</v>
      </c>
      <c r="AA557" s="127">
        <f t="shared" si="4585"/>
        <v>0</v>
      </c>
      <c r="AB557" s="67" t="str">
        <f t="shared" ca="1" si="4586"/>
        <v/>
      </c>
      <c r="AC557" s="69">
        <f t="shared" ca="1" si="4587"/>
        <v>0</v>
      </c>
      <c r="AD557" s="226">
        <f t="shared" si="4565"/>
        <v>0</v>
      </c>
      <c r="AE557" s="227">
        <f t="shared" si="4566"/>
        <v>0</v>
      </c>
      <c r="AF557" s="225">
        <f t="shared" si="4567"/>
        <v>0</v>
      </c>
      <c r="AG557" s="226">
        <f t="shared" si="4568"/>
        <v>0</v>
      </c>
      <c r="AH557" s="227">
        <f t="shared" si="4569"/>
        <v>0</v>
      </c>
      <c r="AI557" s="225">
        <f t="shared" si="4570"/>
        <v>0</v>
      </c>
      <c r="AJ557" s="226">
        <f t="shared" si="4571"/>
        <v>0</v>
      </c>
      <c r="AK557" s="227">
        <f t="shared" si="4572"/>
        <v>0</v>
      </c>
      <c r="AL557" s="225">
        <f t="shared" si="4573"/>
        <v>0</v>
      </c>
      <c r="AM557" s="226">
        <f t="shared" si="4574"/>
        <v>0</v>
      </c>
      <c r="AN557" s="227">
        <f t="shared" si="4575"/>
        <v>0</v>
      </c>
      <c r="AO557" s="225">
        <f t="shared" si="4576"/>
        <v>0</v>
      </c>
      <c r="AP557" s="226">
        <f t="shared" si="4577"/>
        <v>0</v>
      </c>
      <c r="AQ557" s="227">
        <f t="shared" si="4578"/>
        <v>0</v>
      </c>
      <c r="AR557" s="225">
        <f t="shared" si="4503"/>
        <v>0</v>
      </c>
      <c r="AS557" s="136">
        <v>0</v>
      </c>
      <c r="AT557" s="131">
        <v>0</v>
      </c>
      <c r="AU557" s="69">
        <f t="shared" si="4588"/>
        <v>0</v>
      </c>
      <c r="AV557" s="162">
        <v>10</v>
      </c>
      <c r="AW557" s="130">
        <v>10</v>
      </c>
      <c r="AX557" s="18">
        <f t="shared" si="4589"/>
        <v>0</v>
      </c>
      <c r="AY557" s="136"/>
      <c r="AZ557" s="131"/>
      <c r="BA557" s="69">
        <f t="shared" si="4590"/>
        <v>0</v>
      </c>
      <c r="BB557" s="162"/>
      <c r="BC557" s="130"/>
      <c r="BD557" s="18">
        <f t="shared" si="4591"/>
        <v>0</v>
      </c>
      <c r="BE557" s="136"/>
      <c r="BF557" s="131"/>
      <c r="BG557" s="69">
        <f t="shared" si="4592"/>
        <v>0</v>
      </c>
      <c r="BH557" s="162"/>
      <c r="BI557" s="130"/>
      <c r="BJ557" s="18">
        <f t="shared" si="4593"/>
        <v>0</v>
      </c>
      <c r="BK557" s="136"/>
      <c r="BL557" s="131"/>
      <c r="BM557" s="69">
        <f t="shared" si="4594"/>
        <v>0</v>
      </c>
      <c r="BN557" s="162"/>
      <c r="BO557" s="130"/>
      <c r="BP557" s="18">
        <f t="shared" si="4595"/>
        <v>0</v>
      </c>
      <c r="BQ557" s="136"/>
      <c r="BR557" s="131"/>
      <c r="BS557" s="69">
        <f t="shared" si="4596"/>
        <v>0</v>
      </c>
      <c r="BT557" s="162"/>
      <c r="BU557" s="130"/>
      <c r="BV557" s="18">
        <f t="shared" si="4597"/>
        <v>0</v>
      </c>
      <c r="BW557" s="136"/>
      <c r="BX557" s="131"/>
      <c r="BY557" s="69">
        <f t="shared" si="4598"/>
        <v>0</v>
      </c>
      <c r="BZ557" s="162"/>
      <c r="CA557" s="130"/>
      <c r="CB557" s="18">
        <f t="shared" si="4599"/>
        <v>0</v>
      </c>
      <c r="CC557" s="136"/>
      <c r="CD557" s="131"/>
      <c r="CE557" s="69">
        <f t="shared" si="4600"/>
        <v>0</v>
      </c>
      <c r="CF557" s="162"/>
      <c r="CG557" s="130"/>
      <c r="CH557" s="18">
        <f t="shared" si="4601"/>
        <v>0</v>
      </c>
      <c r="CI557" s="136"/>
      <c r="CJ557" s="131"/>
      <c r="CK557" s="69">
        <f t="shared" si="4602"/>
        <v>0</v>
      </c>
      <c r="CL557" s="162"/>
      <c r="CM557" s="130"/>
      <c r="CN557" s="18">
        <f t="shared" si="4603"/>
        <v>0</v>
      </c>
      <c r="CO557" s="136"/>
      <c r="CP557" s="131"/>
      <c r="CQ557" s="69">
        <f t="shared" si="4604"/>
        <v>0</v>
      </c>
      <c r="CR557" s="162"/>
      <c r="CS557" s="130"/>
      <c r="CT557" s="18">
        <f t="shared" si="4605"/>
        <v>0</v>
      </c>
      <c r="CU557" s="136"/>
      <c r="CV557" s="131"/>
      <c r="CW557" s="69">
        <f t="shared" si="4606"/>
        <v>0</v>
      </c>
      <c r="CX557" s="162"/>
      <c r="CY557" s="130"/>
      <c r="CZ557" s="18">
        <f t="shared" si="4607"/>
        <v>0</v>
      </c>
      <c r="DA557" s="136"/>
      <c r="DB557" s="131"/>
      <c r="DC557" s="69">
        <f t="shared" si="4608"/>
        <v>0</v>
      </c>
      <c r="DD557" s="162"/>
      <c r="DE557" s="130"/>
      <c r="DF557" s="18">
        <f t="shared" si="4609"/>
        <v>0</v>
      </c>
      <c r="DG557" s="136"/>
      <c r="DH557" s="131"/>
      <c r="DI557" s="69">
        <f t="shared" si="4610"/>
        <v>0</v>
      </c>
      <c r="DJ557" s="162"/>
      <c r="DK557" s="130"/>
      <c r="DL557" s="18">
        <f t="shared" si="4611"/>
        <v>0</v>
      </c>
      <c r="DM557" s="136"/>
      <c r="DN557" s="131"/>
      <c r="DO557" s="69">
        <f t="shared" si="4612"/>
        <v>0</v>
      </c>
      <c r="DP557" s="162"/>
      <c r="DQ557" s="130"/>
      <c r="DR557" s="18">
        <f t="shared" si="4613"/>
        <v>0</v>
      </c>
      <c r="DS557" s="136"/>
      <c r="DT557" s="131"/>
      <c r="DU557" s="69">
        <f t="shared" si="4614"/>
        <v>0</v>
      </c>
      <c r="DV557" s="162"/>
      <c r="DW557" s="130"/>
      <c r="DX557" s="18">
        <f t="shared" si="4615"/>
        <v>0</v>
      </c>
      <c r="DY557" s="136"/>
      <c r="DZ557" s="131"/>
      <c r="EA557" s="69">
        <f t="shared" si="4616"/>
        <v>0</v>
      </c>
      <c r="EB557" s="162"/>
      <c r="EC557" s="130"/>
      <c r="ED557" s="18">
        <f t="shared" si="4617"/>
        <v>0</v>
      </c>
      <c r="EE557" s="136"/>
      <c r="EF557" s="131"/>
      <c r="EG557" s="69">
        <f t="shared" si="4618"/>
        <v>0</v>
      </c>
      <c r="EH557" s="162"/>
      <c r="EI557" s="130"/>
      <c r="EJ557" s="18">
        <f t="shared" si="4619"/>
        <v>0</v>
      </c>
      <c r="EK557" s="136"/>
      <c r="EL557" s="131"/>
      <c r="EM557" s="69">
        <f t="shared" si="4620"/>
        <v>0</v>
      </c>
      <c r="EN557" s="162"/>
      <c r="EO557" s="130"/>
      <c r="EP557" s="18">
        <f t="shared" si="4621"/>
        <v>0</v>
      </c>
      <c r="EQ557" s="136"/>
      <c r="ER557" s="131"/>
      <c r="ES557" s="69">
        <f t="shared" si="4622"/>
        <v>0</v>
      </c>
      <c r="ET557" s="162"/>
      <c r="EU557" s="130"/>
      <c r="EV557" s="18">
        <f t="shared" si="4623"/>
        <v>0</v>
      </c>
      <c r="EW557" s="136"/>
      <c r="EX557" s="131"/>
      <c r="EY557" s="69">
        <f t="shared" si="4624"/>
        <v>0</v>
      </c>
      <c r="EZ557" s="162"/>
      <c r="FA557" s="130"/>
      <c r="FB557" s="18">
        <f t="shared" si="4625"/>
        <v>0</v>
      </c>
      <c r="FC557" s="136"/>
      <c r="FD557" s="131"/>
      <c r="FE557" s="69">
        <f t="shared" si="4626"/>
        <v>0</v>
      </c>
      <c r="FF557" s="162"/>
      <c r="FG557" s="130"/>
      <c r="FH557" s="18">
        <f t="shared" si="4627"/>
        <v>0</v>
      </c>
      <c r="FI557" s="136"/>
      <c r="FJ557" s="131"/>
      <c r="FK557" s="69">
        <f t="shared" si="4628"/>
        <v>0</v>
      </c>
      <c r="FL557" s="162"/>
      <c r="FM557" s="130"/>
      <c r="FN557" s="18">
        <f t="shared" si="4629"/>
        <v>0</v>
      </c>
      <c r="FO557" s="136"/>
      <c r="FP557" s="131"/>
      <c r="FQ557" s="69">
        <f t="shared" si="4630"/>
        <v>0</v>
      </c>
      <c r="FR557" s="162"/>
      <c r="FS557" s="130"/>
      <c r="FT557" s="18">
        <f t="shared" si="4631"/>
        <v>0</v>
      </c>
      <c r="FU557" s="136"/>
      <c r="FV557" s="131"/>
      <c r="FW557" s="69">
        <f t="shared" si="4632"/>
        <v>0</v>
      </c>
      <c r="FX557" s="162"/>
      <c r="FY557" s="130"/>
      <c r="FZ557" s="18">
        <f t="shared" si="4633"/>
        <v>0</v>
      </c>
      <c r="GA557" s="136"/>
      <c r="GB557" s="131"/>
      <c r="GC557" s="69">
        <f t="shared" si="4634"/>
        <v>0</v>
      </c>
      <c r="GD557" s="162"/>
      <c r="GE557" s="130"/>
      <c r="GF557" s="18">
        <f t="shared" si="4635"/>
        <v>0</v>
      </c>
      <c r="GG557" s="136"/>
      <c r="GH557" s="131"/>
      <c r="GI557" s="69">
        <f t="shared" si="4636"/>
        <v>0</v>
      </c>
      <c r="GJ557" s="162"/>
      <c r="GK557" s="130"/>
      <c r="GL557" s="18">
        <f t="shared" si="4637"/>
        <v>0</v>
      </c>
      <c r="GM557" s="136"/>
      <c r="GN557" s="131"/>
      <c r="GO557" s="69">
        <f t="shared" si="4638"/>
        <v>0</v>
      </c>
      <c r="GP557" s="162"/>
      <c r="GQ557" s="130"/>
      <c r="GR557" s="18">
        <f t="shared" si="4639"/>
        <v>0</v>
      </c>
      <c r="GS557" s="136"/>
      <c r="GT557" s="131"/>
      <c r="GU557" s="69">
        <f t="shared" si="4640"/>
        <v>0</v>
      </c>
      <c r="GV557" s="162"/>
      <c r="GW557" s="130"/>
      <c r="GX557" s="18">
        <f t="shared" si="4641"/>
        <v>0</v>
      </c>
      <c r="GY557" s="136"/>
      <c r="GZ557" s="131"/>
      <c r="HA557" s="69">
        <f t="shared" si="4642"/>
        <v>0</v>
      </c>
      <c r="HB557" s="162"/>
      <c r="HC557" s="130"/>
      <c r="HD557" s="18">
        <f t="shared" si="4643"/>
        <v>0</v>
      </c>
      <c r="HE557" s="136"/>
      <c r="HF557" s="131"/>
      <c r="HG557" s="69">
        <f t="shared" si="4644"/>
        <v>0</v>
      </c>
      <c r="HH557" s="162"/>
      <c r="HI557" s="130"/>
      <c r="HJ557" s="18">
        <f t="shared" si="4645"/>
        <v>0</v>
      </c>
      <c r="HK557" s="136"/>
      <c r="HL557" s="131"/>
      <c r="HM557" s="69">
        <f t="shared" si="4646"/>
        <v>0</v>
      </c>
      <c r="HN557" s="162"/>
      <c r="HO557" s="130"/>
      <c r="HP557" s="18">
        <f t="shared" si="4647"/>
        <v>0</v>
      </c>
      <c r="HQ557" s="136"/>
      <c r="HR557" s="131"/>
      <c r="HS557" s="69">
        <f t="shared" si="4648"/>
        <v>0</v>
      </c>
      <c r="HT557" s="162"/>
      <c r="HU557" s="130"/>
      <c r="HV557" s="18">
        <f t="shared" si="4649"/>
        <v>0</v>
      </c>
      <c r="HW557" s="17"/>
      <c r="HX557" s="85"/>
      <c r="HY557" s="85"/>
      <c r="HZ557" s="2" t="str">
        <f t="shared" si="4491"/>
        <v>СКРЫТЬ</v>
      </c>
    </row>
    <row r="558" spans="1:234" hidden="1" x14ac:dyDescent="0.2">
      <c r="A558" s="1" t="e">
        <f>$K$2&amp;#REF!&amp;$K$540&amp;$K$541&amp;K558</f>
        <v>#REF!</v>
      </c>
      <c r="B558" s="16" t="e">
        <f>IF(#REF!=0,"Скрыть","")</f>
        <v>#REF!</v>
      </c>
      <c r="C558" s="15" t="e">
        <f>IF(AND(#REF!&gt;85%,#REF!&gt;85%),"скрыть","")</f>
        <v>#REF!</v>
      </c>
      <c r="D558" s="14" t="s">
        <v>2</v>
      </c>
      <c r="E558" s="14" t="s">
        <v>1</v>
      </c>
      <c r="F558" s="14" t="s">
        <v>18</v>
      </c>
      <c r="G558" s="13"/>
      <c r="H558" s="13"/>
      <c r="I558" s="42">
        <v>547</v>
      </c>
      <c r="J558" s="102">
        <f>SUBTOTAL(103,I$12:I558)*1</f>
        <v>112</v>
      </c>
      <c r="K558" s="108" t="s">
        <v>111</v>
      </c>
      <c r="L558" s="17" t="s">
        <v>66</v>
      </c>
      <c r="M558" s="267">
        <v>44044</v>
      </c>
      <c r="N558" s="255">
        <v>44346</v>
      </c>
      <c r="O558" s="118">
        <v>44377</v>
      </c>
      <c r="P558" s="162">
        <v>423</v>
      </c>
      <c r="Q558" s="163">
        <v>120.87096774193549</v>
      </c>
      <c r="R558" s="163">
        <v>45</v>
      </c>
      <c r="S558" s="92">
        <f t="shared" ca="1" si="4579"/>
        <v>120.87096774193549</v>
      </c>
      <c r="T558" s="92">
        <f t="shared" si="4580"/>
        <v>45</v>
      </c>
      <c r="U558" s="91">
        <f t="shared" ca="1" si="4581"/>
        <v>-75.870967741935488</v>
      </c>
      <c r="V558" s="91">
        <f t="shared" si="4582"/>
        <v>378</v>
      </c>
      <c r="W558" s="120">
        <f t="shared" si="4497"/>
        <v>0.10638297872340426</v>
      </c>
      <c r="X558" s="178"/>
      <c r="Y558" s="128">
        <f t="shared" si="4583"/>
        <v>0</v>
      </c>
      <c r="Z558" s="179">
        <f t="shared" ca="1" si="4584"/>
        <v>0</v>
      </c>
      <c r="AA558" s="127">
        <f t="shared" si="4585"/>
        <v>0</v>
      </c>
      <c r="AB558" s="67" t="str">
        <f t="shared" ca="1" si="4586"/>
        <v/>
      </c>
      <c r="AC558" s="69">
        <f t="shared" ca="1" si="4587"/>
        <v>0</v>
      </c>
      <c r="AD558" s="226">
        <f t="shared" si="4565"/>
        <v>0</v>
      </c>
      <c r="AE558" s="227">
        <f t="shared" si="4566"/>
        <v>0</v>
      </c>
      <c r="AF558" s="225">
        <f t="shared" si="4567"/>
        <v>0</v>
      </c>
      <c r="AG558" s="226">
        <f t="shared" si="4568"/>
        <v>0</v>
      </c>
      <c r="AH558" s="227">
        <f t="shared" si="4569"/>
        <v>0</v>
      </c>
      <c r="AI558" s="225">
        <f t="shared" si="4570"/>
        <v>0</v>
      </c>
      <c r="AJ558" s="226">
        <f t="shared" si="4571"/>
        <v>0</v>
      </c>
      <c r="AK558" s="227">
        <f t="shared" si="4572"/>
        <v>0</v>
      </c>
      <c r="AL558" s="225">
        <f t="shared" si="4573"/>
        <v>0</v>
      </c>
      <c r="AM558" s="226">
        <f t="shared" si="4574"/>
        <v>0</v>
      </c>
      <c r="AN558" s="227">
        <f t="shared" si="4575"/>
        <v>0</v>
      </c>
      <c r="AO558" s="225">
        <f t="shared" si="4576"/>
        <v>0</v>
      </c>
      <c r="AP558" s="226">
        <f t="shared" si="4577"/>
        <v>0</v>
      </c>
      <c r="AQ558" s="227">
        <f t="shared" si="4578"/>
        <v>0</v>
      </c>
      <c r="AR558" s="225">
        <f t="shared" si="4503"/>
        <v>0</v>
      </c>
      <c r="AS558" s="136"/>
      <c r="AT558" s="131"/>
      <c r="AU558" s="69">
        <f t="shared" si="4588"/>
        <v>0</v>
      </c>
      <c r="AV558" s="162"/>
      <c r="AW558" s="130"/>
      <c r="AX558" s="18">
        <f t="shared" si="4589"/>
        <v>0</v>
      </c>
      <c r="AY558" s="136"/>
      <c r="AZ558" s="131"/>
      <c r="BA558" s="69">
        <f t="shared" si="4590"/>
        <v>0</v>
      </c>
      <c r="BB558" s="162"/>
      <c r="BC558" s="130"/>
      <c r="BD558" s="18">
        <f t="shared" si="4591"/>
        <v>0</v>
      </c>
      <c r="BE558" s="136"/>
      <c r="BF558" s="131"/>
      <c r="BG558" s="69">
        <f t="shared" si="4592"/>
        <v>0</v>
      </c>
      <c r="BH558" s="162"/>
      <c r="BI558" s="130"/>
      <c r="BJ558" s="18">
        <f t="shared" si="4593"/>
        <v>0</v>
      </c>
      <c r="BK558" s="136"/>
      <c r="BL558" s="131"/>
      <c r="BM558" s="69">
        <f t="shared" si="4594"/>
        <v>0</v>
      </c>
      <c r="BN558" s="162"/>
      <c r="BO558" s="130"/>
      <c r="BP558" s="18">
        <f t="shared" si="4595"/>
        <v>0</v>
      </c>
      <c r="BQ558" s="136"/>
      <c r="BR558" s="131"/>
      <c r="BS558" s="69">
        <f t="shared" si="4596"/>
        <v>0</v>
      </c>
      <c r="BT558" s="162"/>
      <c r="BU558" s="130"/>
      <c r="BV558" s="18">
        <f t="shared" si="4597"/>
        <v>0</v>
      </c>
      <c r="BW558" s="136"/>
      <c r="BX558" s="131"/>
      <c r="BY558" s="69">
        <f t="shared" si="4598"/>
        <v>0</v>
      </c>
      <c r="BZ558" s="162"/>
      <c r="CA558" s="130"/>
      <c r="CB558" s="18">
        <f t="shared" si="4599"/>
        <v>0</v>
      </c>
      <c r="CC558" s="136"/>
      <c r="CD558" s="131"/>
      <c r="CE558" s="69">
        <f t="shared" si="4600"/>
        <v>0</v>
      </c>
      <c r="CF558" s="162"/>
      <c r="CG558" s="130"/>
      <c r="CH558" s="18">
        <f t="shared" si="4601"/>
        <v>0</v>
      </c>
      <c r="CI558" s="136"/>
      <c r="CJ558" s="131"/>
      <c r="CK558" s="69">
        <f t="shared" si="4602"/>
        <v>0</v>
      </c>
      <c r="CL558" s="162"/>
      <c r="CM558" s="130"/>
      <c r="CN558" s="18">
        <f t="shared" si="4603"/>
        <v>0</v>
      </c>
      <c r="CO558" s="136"/>
      <c r="CP558" s="131"/>
      <c r="CQ558" s="69">
        <f t="shared" si="4604"/>
        <v>0</v>
      </c>
      <c r="CR558" s="162"/>
      <c r="CS558" s="130"/>
      <c r="CT558" s="18">
        <f t="shared" si="4605"/>
        <v>0</v>
      </c>
      <c r="CU558" s="136"/>
      <c r="CV558" s="131"/>
      <c r="CW558" s="69">
        <f t="shared" si="4606"/>
        <v>0</v>
      </c>
      <c r="CX558" s="162"/>
      <c r="CY558" s="130"/>
      <c r="CZ558" s="18">
        <f t="shared" si="4607"/>
        <v>0</v>
      </c>
      <c r="DA558" s="136"/>
      <c r="DB558" s="131"/>
      <c r="DC558" s="69">
        <f t="shared" si="4608"/>
        <v>0</v>
      </c>
      <c r="DD558" s="162"/>
      <c r="DE558" s="130"/>
      <c r="DF558" s="18">
        <f t="shared" si="4609"/>
        <v>0</v>
      </c>
      <c r="DG558" s="136"/>
      <c r="DH558" s="131"/>
      <c r="DI558" s="69">
        <f t="shared" si="4610"/>
        <v>0</v>
      </c>
      <c r="DJ558" s="162"/>
      <c r="DK558" s="130"/>
      <c r="DL558" s="18">
        <f t="shared" si="4611"/>
        <v>0</v>
      </c>
      <c r="DM558" s="136"/>
      <c r="DN558" s="131"/>
      <c r="DO558" s="69">
        <f t="shared" si="4612"/>
        <v>0</v>
      </c>
      <c r="DP558" s="162"/>
      <c r="DQ558" s="130"/>
      <c r="DR558" s="18">
        <f t="shared" si="4613"/>
        <v>0</v>
      </c>
      <c r="DS558" s="136"/>
      <c r="DT558" s="131"/>
      <c r="DU558" s="69">
        <f t="shared" si="4614"/>
        <v>0</v>
      </c>
      <c r="DV558" s="162"/>
      <c r="DW558" s="130"/>
      <c r="DX558" s="18">
        <f t="shared" si="4615"/>
        <v>0</v>
      </c>
      <c r="DY558" s="136"/>
      <c r="DZ558" s="131"/>
      <c r="EA558" s="69">
        <f t="shared" si="4616"/>
        <v>0</v>
      </c>
      <c r="EB558" s="162"/>
      <c r="EC558" s="130"/>
      <c r="ED558" s="18">
        <f t="shared" si="4617"/>
        <v>0</v>
      </c>
      <c r="EE558" s="136"/>
      <c r="EF558" s="131"/>
      <c r="EG558" s="69">
        <f t="shared" si="4618"/>
        <v>0</v>
      </c>
      <c r="EH558" s="162"/>
      <c r="EI558" s="130"/>
      <c r="EJ558" s="18">
        <f t="shared" si="4619"/>
        <v>0</v>
      </c>
      <c r="EK558" s="136"/>
      <c r="EL558" s="131"/>
      <c r="EM558" s="69">
        <f t="shared" si="4620"/>
        <v>0</v>
      </c>
      <c r="EN558" s="162"/>
      <c r="EO558" s="130"/>
      <c r="EP558" s="18">
        <f t="shared" si="4621"/>
        <v>0</v>
      </c>
      <c r="EQ558" s="136"/>
      <c r="ER558" s="131"/>
      <c r="ES558" s="69">
        <f t="shared" si="4622"/>
        <v>0</v>
      </c>
      <c r="ET558" s="162"/>
      <c r="EU558" s="130"/>
      <c r="EV558" s="18">
        <f t="shared" si="4623"/>
        <v>0</v>
      </c>
      <c r="EW558" s="136"/>
      <c r="EX558" s="131"/>
      <c r="EY558" s="69">
        <f t="shared" si="4624"/>
        <v>0</v>
      </c>
      <c r="EZ558" s="162"/>
      <c r="FA558" s="130"/>
      <c r="FB558" s="18">
        <f t="shared" si="4625"/>
        <v>0</v>
      </c>
      <c r="FC558" s="136"/>
      <c r="FD558" s="131"/>
      <c r="FE558" s="69">
        <f t="shared" si="4626"/>
        <v>0</v>
      </c>
      <c r="FF558" s="162"/>
      <c r="FG558" s="130"/>
      <c r="FH558" s="18">
        <f t="shared" si="4627"/>
        <v>0</v>
      </c>
      <c r="FI558" s="136"/>
      <c r="FJ558" s="131"/>
      <c r="FK558" s="69">
        <f t="shared" si="4628"/>
        <v>0</v>
      </c>
      <c r="FL558" s="162"/>
      <c r="FM558" s="130"/>
      <c r="FN558" s="18">
        <f t="shared" si="4629"/>
        <v>0</v>
      </c>
      <c r="FO558" s="136"/>
      <c r="FP558" s="131"/>
      <c r="FQ558" s="69">
        <f t="shared" si="4630"/>
        <v>0</v>
      </c>
      <c r="FR558" s="162"/>
      <c r="FS558" s="130"/>
      <c r="FT558" s="18">
        <f t="shared" si="4631"/>
        <v>0</v>
      </c>
      <c r="FU558" s="136"/>
      <c r="FV558" s="131"/>
      <c r="FW558" s="69">
        <f t="shared" si="4632"/>
        <v>0</v>
      </c>
      <c r="FX558" s="162"/>
      <c r="FY558" s="130"/>
      <c r="FZ558" s="18">
        <f t="shared" si="4633"/>
        <v>0</v>
      </c>
      <c r="GA558" s="136"/>
      <c r="GB558" s="131"/>
      <c r="GC558" s="69">
        <f t="shared" si="4634"/>
        <v>0</v>
      </c>
      <c r="GD558" s="162"/>
      <c r="GE558" s="130"/>
      <c r="GF558" s="18">
        <f t="shared" si="4635"/>
        <v>0</v>
      </c>
      <c r="GG558" s="136"/>
      <c r="GH558" s="131"/>
      <c r="GI558" s="69">
        <f t="shared" si="4636"/>
        <v>0</v>
      </c>
      <c r="GJ558" s="162"/>
      <c r="GK558" s="130"/>
      <c r="GL558" s="18">
        <f t="shared" si="4637"/>
        <v>0</v>
      </c>
      <c r="GM558" s="136"/>
      <c r="GN558" s="131"/>
      <c r="GO558" s="69">
        <f t="shared" si="4638"/>
        <v>0</v>
      </c>
      <c r="GP558" s="162"/>
      <c r="GQ558" s="130"/>
      <c r="GR558" s="18">
        <f t="shared" si="4639"/>
        <v>0</v>
      </c>
      <c r="GS558" s="136"/>
      <c r="GT558" s="131"/>
      <c r="GU558" s="69">
        <f t="shared" si="4640"/>
        <v>0</v>
      </c>
      <c r="GV558" s="162"/>
      <c r="GW558" s="130"/>
      <c r="GX558" s="18">
        <f t="shared" si="4641"/>
        <v>0</v>
      </c>
      <c r="GY558" s="136"/>
      <c r="GZ558" s="131"/>
      <c r="HA558" s="69">
        <f t="shared" si="4642"/>
        <v>0</v>
      </c>
      <c r="HB558" s="162"/>
      <c r="HC558" s="130"/>
      <c r="HD558" s="18">
        <f t="shared" si="4643"/>
        <v>0</v>
      </c>
      <c r="HE558" s="136"/>
      <c r="HF558" s="131"/>
      <c r="HG558" s="69">
        <f t="shared" si="4644"/>
        <v>0</v>
      </c>
      <c r="HH558" s="162"/>
      <c r="HI558" s="130"/>
      <c r="HJ558" s="18">
        <f t="shared" si="4645"/>
        <v>0</v>
      </c>
      <c r="HK558" s="136"/>
      <c r="HL558" s="131"/>
      <c r="HM558" s="69">
        <f t="shared" si="4646"/>
        <v>0</v>
      </c>
      <c r="HN558" s="162"/>
      <c r="HO558" s="130"/>
      <c r="HP558" s="18">
        <f t="shared" si="4647"/>
        <v>0</v>
      </c>
      <c r="HQ558" s="136"/>
      <c r="HR558" s="131"/>
      <c r="HS558" s="69">
        <f t="shared" si="4648"/>
        <v>0</v>
      </c>
      <c r="HT558" s="162"/>
      <c r="HU558" s="130"/>
      <c r="HV558" s="18">
        <f t="shared" si="4649"/>
        <v>0</v>
      </c>
      <c r="HW558" s="17"/>
      <c r="HX558" s="85"/>
      <c r="HY558" s="85"/>
      <c r="HZ558" s="2" t="str">
        <f t="shared" si="4491"/>
        <v>СКРЫТЬ</v>
      </c>
    </row>
    <row r="559" spans="1:234" hidden="1" x14ac:dyDescent="0.2">
      <c r="B559" s="16"/>
      <c r="C559" s="15"/>
      <c r="D559" s="270"/>
      <c r="E559" s="270"/>
      <c r="F559" s="270"/>
      <c r="G559" s="13"/>
      <c r="H559" s="13"/>
      <c r="I559" s="42">
        <v>548</v>
      </c>
      <c r="J559" s="102">
        <f>SUBTOTAL(103,I$12:I559)*1</f>
        <v>112</v>
      </c>
      <c r="K559" s="108" t="s">
        <v>112</v>
      </c>
      <c r="L559" s="17" t="s">
        <v>66</v>
      </c>
      <c r="M559" s="267"/>
      <c r="N559" s="255"/>
      <c r="O559" s="118"/>
      <c r="P559" s="162">
        <v>1009</v>
      </c>
      <c r="Q559" s="163">
        <v>288</v>
      </c>
      <c r="R559" s="163">
        <v>202</v>
      </c>
      <c r="S559" s="92">
        <f t="shared" ref="S559:S568" ca="1" si="4650">IF((Q559+Z559)&gt;P559,P559,(Q559+Z559))</f>
        <v>288</v>
      </c>
      <c r="T559" s="92">
        <f t="shared" ref="T559:T568" si="4651">R559+AA559</f>
        <v>202</v>
      </c>
      <c r="U559" s="91">
        <f t="shared" ref="U559:U568" ca="1" si="4652">T559-S559</f>
        <v>-86</v>
      </c>
      <c r="V559" s="91">
        <f t="shared" ref="V559:V568" si="4653">P559-T559</f>
        <v>807</v>
      </c>
      <c r="W559" s="120">
        <f t="shared" ref="W559:W568" si="4654">IF(OR(AND(P559=0,T559=0),AND(P559="",T559="")),"",IF(AND(P559=0,T559&gt;0),1,T559/P559))</f>
        <v>0.20019821605550051</v>
      </c>
      <c r="X559" s="178"/>
      <c r="Y559" s="128">
        <f t="shared" ref="Y559:Y568" si="4655">AS559+AY559+BE559+BK559+BQ559+BW559+CC559+CI559+CO559+CU559+DA559+DG559+DM559+DS559+DY559+EE559+EK559+EQ559+EW559+FC559+FI559+FO559+FU559+GA559+GG559+GM559+GS559+GY559+HE559+HK559+HQ559</f>
        <v>0</v>
      </c>
      <c r="Z559" s="179">
        <f t="shared" ref="Z559:Z568" ca="1" si="4656">SUMIFS(AS559:HV559,AS$1:HV$1,"1",AS$8:HV$8,"Физические объемы",AS$9:HV$9,"План")</f>
        <v>0</v>
      </c>
      <c r="AA559" s="127">
        <f t="shared" ref="AA559:AA568" si="4657">AT559+AZ559+BF559+BL559+BR559+BX559+CD559+CJ559+CP559+CV559+DB559+DH559+DN559+DT559+DZ559+EF559+EL559+ER559+EX559+FD559+FJ559+FP559+FV559+GB559+GH559+GN559+GT559+GZ559+HF559+HL559+HR559</f>
        <v>0</v>
      </c>
      <c r="AB559" s="67" t="str">
        <f t="shared" ref="AB559:AB568" ca="1" si="4658">IF(OR(AND(Z559=0,AA559=0),AND(Z559="",AA559="")),"",IF(AND(Z559=0,AA559&gt;0),1,AA559/Z559))</f>
        <v/>
      </c>
      <c r="AC559" s="69">
        <f t="shared" ref="AC559:AC568" ca="1" si="4659">AA559-Z559</f>
        <v>0</v>
      </c>
      <c r="AD559" s="226">
        <f t="shared" si="4565"/>
        <v>0</v>
      </c>
      <c r="AE559" s="227">
        <f t="shared" si="4566"/>
        <v>0</v>
      </c>
      <c r="AF559" s="225">
        <f t="shared" si="4567"/>
        <v>0</v>
      </c>
      <c r="AG559" s="226">
        <f t="shared" si="4568"/>
        <v>0</v>
      </c>
      <c r="AH559" s="227">
        <f t="shared" si="4569"/>
        <v>0</v>
      </c>
      <c r="AI559" s="225">
        <f t="shared" si="4570"/>
        <v>0</v>
      </c>
      <c r="AJ559" s="226">
        <f t="shared" si="4571"/>
        <v>0</v>
      </c>
      <c r="AK559" s="227">
        <f t="shared" si="4572"/>
        <v>0</v>
      </c>
      <c r="AL559" s="225">
        <f t="shared" si="4573"/>
        <v>0</v>
      </c>
      <c r="AM559" s="226">
        <f t="shared" si="4574"/>
        <v>0</v>
      </c>
      <c r="AN559" s="227">
        <f t="shared" si="4575"/>
        <v>0</v>
      </c>
      <c r="AO559" s="225">
        <f t="shared" si="4576"/>
        <v>0</v>
      </c>
      <c r="AP559" s="226">
        <f t="shared" si="4577"/>
        <v>0</v>
      </c>
      <c r="AQ559" s="227">
        <f t="shared" si="4578"/>
        <v>0</v>
      </c>
      <c r="AR559" s="225">
        <f t="shared" si="4503"/>
        <v>0</v>
      </c>
      <c r="AS559" s="136"/>
      <c r="AT559" s="131"/>
      <c r="AU559" s="69">
        <f t="shared" ref="AU559:AU568" si="4660">AT559-AS559</f>
        <v>0</v>
      </c>
      <c r="AV559" s="162"/>
      <c r="AW559" s="130"/>
      <c r="AX559" s="18">
        <f t="shared" ref="AX559:AX568" si="4661">AW559-AV559</f>
        <v>0</v>
      </c>
      <c r="AY559" s="136"/>
      <c r="AZ559" s="131"/>
      <c r="BA559" s="69">
        <f t="shared" ref="BA559:BA568" si="4662">AZ559-AY559</f>
        <v>0</v>
      </c>
      <c r="BB559" s="162"/>
      <c r="BC559" s="130"/>
      <c r="BD559" s="18">
        <f t="shared" ref="BD559:BD568" si="4663">BC559-BB559</f>
        <v>0</v>
      </c>
      <c r="BE559" s="136"/>
      <c r="BF559" s="131"/>
      <c r="BG559" s="69">
        <f t="shared" ref="BG559:BG568" si="4664">BF559-BE559</f>
        <v>0</v>
      </c>
      <c r="BH559" s="162"/>
      <c r="BI559" s="130"/>
      <c r="BJ559" s="18">
        <f t="shared" ref="BJ559:BJ568" si="4665">BI559-BH559</f>
        <v>0</v>
      </c>
      <c r="BK559" s="136"/>
      <c r="BL559" s="131"/>
      <c r="BM559" s="69">
        <f t="shared" ref="BM559:BM568" si="4666">BL559-BK559</f>
        <v>0</v>
      </c>
      <c r="BN559" s="162"/>
      <c r="BO559" s="130"/>
      <c r="BP559" s="18">
        <f t="shared" ref="BP559:BP568" si="4667">BO559-BN559</f>
        <v>0</v>
      </c>
      <c r="BQ559" s="136"/>
      <c r="BR559" s="131"/>
      <c r="BS559" s="69">
        <f t="shared" ref="BS559:BS568" si="4668">BR559-BQ559</f>
        <v>0</v>
      </c>
      <c r="BT559" s="162"/>
      <c r="BU559" s="130"/>
      <c r="BV559" s="18">
        <f t="shared" ref="BV559:BV568" si="4669">BU559-BT559</f>
        <v>0</v>
      </c>
      <c r="BW559" s="136"/>
      <c r="BX559" s="131"/>
      <c r="BY559" s="69">
        <f t="shared" ref="BY559:BY568" si="4670">BX559-BW559</f>
        <v>0</v>
      </c>
      <c r="BZ559" s="162"/>
      <c r="CA559" s="130"/>
      <c r="CB559" s="18">
        <f t="shared" ref="CB559:CB568" si="4671">CA559-BZ559</f>
        <v>0</v>
      </c>
      <c r="CC559" s="136"/>
      <c r="CD559" s="131"/>
      <c r="CE559" s="69">
        <f t="shared" ref="CE559:CE568" si="4672">CD559-CC559</f>
        <v>0</v>
      </c>
      <c r="CF559" s="162"/>
      <c r="CG559" s="130"/>
      <c r="CH559" s="18">
        <f t="shared" ref="CH559:CH568" si="4673">CG559-CF559</f>
        <v>0</v>
      </c>
      <c r="CI559" s="136"/>
      <c r="CJ559" s="131"/>
      <c r="CK559" s="69">
        <f t="shared" ref="CK559:CK568" si="4674">CJ559-CI559</f>
        <v>0</v>
      </c>
      <c r="CL559" s="162"/>
      <c r="CM559" s="130"/>
      <c r="CN559" s="18">
        <f t="shared" si="4603"/>
        <v>0</v>
      </c>
      <c r="CO559" s="136"/>
      <c r="CP559" s="131"/>
      <c r="CQ559" s="69">
        <f t="shared" ref="CQ559:CQ568" si="4675">CP559-CO559</f>
        <v>0</v>
      </c>
      <c r="CR559" s="162"/>
      <c r="CS559" s="130"/>
      <c r="CT559" s="18">
        <f t="shared" si="4605"/>
        <v>0</v>
      </c>
      <c r="CU559" s="136"/>
      <c r="CV559" s="131"/>
      <c r="CW559" s="69">
        <f t="shared" ref="CW559:CW568" si="4676">CV559-CU559</f>
        <v>0</v>
      </c>
      <c r="CX559" s="162"/>
      <c r="CY559" s="130"/>
      <c r="CZ559" s="18">
        <f t="shared" si="4607"/>
        <v>0</v>
      </c>
      <c r="DA559" s="136"/>
      <c r="DB559" s="131"/>
      <c r="DC559" s="69">
        <f t="shared" ref="DC559:DC568" si="4677">DB559-DA559</f>
        <v>0</v>
      </c>
      <c r="DD559" s="162"/>
      <c r="DE559" s="130"/>
      <c r="DF559" s="18">
        <f t="shared" si="4609"/>
        <v>0</v>
      </c>
      <c r="DG559" s="136"/>
      <c r="DH559" s="131"/>
      <c r="DI559" s="69">
        <f t="shared" ref="DI559:DI568" si="4678">DH559-DG559</f>
        <v>0</v>
      </c>
      <c r="DJ559" s="162"/>
      <c r="DK559" s="130"/>
      <c r="DL559" s="18">
        <f t="shared" ref="DL559:DL568" si="4679">DK559-DJ559</f>
        <v>0</v>
      </c>
      <c r="DM559" s="136"/>
      <c r="DN559" s="131"/>
      <c r="DO559" s="69">
        <f t="shared" ref="DO559:DO568" si="4680">DN559-DM559</f>
        <v>0</v>
      </c>
      <c r="DP559" s="162"/>
      <c r="DQ559" s="130"/>
      <c r="DR559" s="18">
        <f t="shared" ref="DR559:DR568" si="4681">DQ559-DP559</f>
        <v>0</v>
      </c>
      <c r="DS559" s="136"/>
      <c r="DT559" s="131"/>
      <c r="DU559" s="69">
        <f t="shared" ref="DU559:DU568" si="4682">DT559-DS559</f>
        <v>0</v>
      </c>
      <c r="DV559" s="162"/>
      <c r="DW559" s="130"/>
      <c r="DX559" s="18">
        <f t="shared" ref="DX559:DX568" si="4683">DW559-DV559</f>
        <v>0</v>
      </c>
      <c r="DY559" s="136"/>
      <c r="DZ559" s="131"/>
      <c r="EA559" s="69">
        <f t="shared" ref="EA559:EA568" si="4684">DZ559-DY559</f>
        <v>0</v>
      </c>
      <c r="EB559" s="162"/>
      <c r="EC559" s="130"/>
      <c r="ED559" s="18">
        <f t="shared" ref="ED559:ED568" si="4685">EC559-EB559</f>
        <v>0</v>
      </c>
      <c r="EE559" s="136"/>
      <c r="EF559" s="131"/>
      <c r="EG559" s="69">
        <f t="shared" ref="EG559:EG568" si="4686">EF559-EE559</f>
        <v>0</v>
      </c>
      <c r="EH559" s="162"/>
      <c r="EI559" s="130"/>
      <c r="EJ559" s="18">
        <f t="shared" ref="EJ559:EJ568" si="4687">EI559-EH559</f>
        <v>0</v>
      </c>
      <c r="EK559" s="136"/>
      <c r="EL559" s="131"/>
      <c r="EM559" s="69">
        <f t="shared" ref="EM559:EM568" si="4688">EL559-EK559</f>
        <v>0</v>
      </c>
      <c r="EN559" s="162"/>
      <c r="EO559" s="130"/>
      <c r="EP559" s="18">
        <f t="shared" ref="EP559:EP568" si="4689">EO559-EN559</f>
        <v>0</v>
      </c>
      <c r="EQ559" s="136"/>
      <c r="ER559" s="131"/>
      <c r="ES559" s="69">
        <f t="shared" ref="ES559:ES568" si="4690">ER559-EQ559</f>
        <v>0</v>
      </c>
      <c r="ET559" s="162"/>
      <c r="EU559" s="130"/>
      <c r="EV559" s="18">
        <f t="shared" ref="EV559:EV568" si="4691">EU559-ET559</f>
        <v>0</v>
      </c>
      <c r="EW559" s="136"/>
      <c r="EX559" s="131"/>
      <c r="EY559" s="69">
        <f t="shared" ref="EY559:EY568" si="4692">EX559-EW559</f>
        <v>0</v>
      </c>
      <c r="EZ559" s="162"/>
      <c r="FA559" s="130"/>
      <c r="FB559" s="18">
        <f t="shared" ref="FB559:FB568" si="4693">FA559-EZ559</f>
        <v>0</v>
      </c>
      <c r="FC559" s="136"/>
      <c r="FD559" s="131"/>
      <c r="FE559" s="69">
        <f t="shared" ref="FE559:FE568" si="4694">FD559-FC559</f>
        <v>0</v>
      </c>
      <c r="FF559" s="162"/>
      <c r="FG559" s="130"/>
      <c r="FH559" s="18">
        <f t="shared" ref="FH559:FH568" si="4695">FG559-FF559</f>
        <v>0</v>
      </c>
      <c r="FI559" s="136"/>
      <c r="FJ559" s="131"/>
      <c r="FK559" s="69">
        <f t="shared" ref="FK559:FK568" si="4696">FJ559-FI559</f>
        <v>0</v>
      </c>
      <c r="FL559" s="162"/>
      <c r="FM559" s="130"/>
      <c r="FN559" s="18">
        <f t="shared" ref="FN559:FN568" si="4697">FM559-FL559</f>
        <v>0</v>
      </c>
      <c r="FO559" s="136"/>
      <c r="FP559" s="131"/>
      <c r="FQ559" s="69">
        <f t="shared" ref="FQ559:FQ568" si="4698">FP559-FO559</f>
        <v>0</v>
      </c>
      <c r="FR559" s="162"/>
      <c r="FS559" s="130"/>
      <c r="FT559" s="18">
        <f t="shared" ref="FT559:FT568" si="4699">FS559-FR559</f>
        <v>0</v>
      </c>
      <c r="FU559" s="136"/>
      <c r="FV559" s="131"/>
      <c r="FW559" s="69">
        <f t="shared" ref="FW559:FW568" si="4700">FV559-FU559</f>
        <v>0</v>
      </c>
      <c r="FX559" s="162"/>
      <c r="FY559" s="130"/>
      <c r="FZ559" s="18">
        <f t="shared" ref="FZ559:FZ568" si="4701">FY559-FX559</f>
        <v>0</v>
      </c>
      <c r="GA559" s="136"/>
      <c r="GB559" s="131"/>
      <c r="GC559" s="69">
        <f t="shared" ref="GC559:GC568" si="4702">GB559-GA559</f>
        <v>0</v>
      </c>
      <c r="GD559" s="162"/>
      <c r="GE559" s="130"/>
      <c r="GF559" s="18">
        <f t="shared" ref="GF559:GF568" si="4703">GE559-GD559</f>
        <v>0</v>
      </c>
      <c r="GG559" s="136"/>
      <c r="GH559" s="131"/>
      <c r="GI559" s="69">
        <f t="shared" ref="GI559:GI568" si="4704">GH559-GG559</f>
        <v>0</v>
      </c>
      <c r="GJ559" s="162"/>
      <c r="GK559" s="130"/>
      <c r="GL559" s="18">
        <f t="shared" ref="GL559:GL568" si="4705">GK559-GJ559</f>
        <v>0</v>
      </c>
      <c r="GM559" s="136"/>
      <c r="GN559" s="131"/>
      <c r="GO559" s="69">
        <f t="shared" ref="GO559:GO568" si="4706">GN559-GM559</f>
        <v>0</v>
      </c>
      <c r="GP559" s="162"/>
      <c r="GQ559" s="130"/>
      <c r="GR559" s="18">
        <f t="shared" ref="GR559:GR568" si="4707">GQ559-GP559</f>
        <v>0</v>
      </c>
      <c r="GS559" s="136"/>
      <c r="GT559" s="131"/>
      <c r="GU559" s="69">
        <f t="shared" ref="GU559:GU568" si="4708">GT559-GS559</f>
        <v>0</v>
      </c>
      <c r="GV559" s="162"/>
      <c r="GW559" s="130"/>
      <c r="GX559" s="18">
        <f t="shared" ref="GX559:GX568" si="4709">GW559-GV559</f>
        <v>0</v>
      </c>
      <c r="GY559" s="136"/>
      <c r="GZ559" s="131"/>
      <c r="HA559" s="69">
        <f t="shared" ref="HA559:HA568" si="4710">GZ559-GY559</f>
        <v>0</v>
      </c>
      <c r="HB559" s="162"/>
      <c r="HC559" s="130"/>
      <c r="HD559" s="18">
        <f t="shared" ref="HD559:HD568" si="4711">HC559-HB559</f>
        <v>0</v>
      </c>
      <c r="HE559" s="136"/>
      <c r="HF559" s="131"/>
      <c r="HG559" s="69">
        <f t="shared" ref="HG559:HG568" si="4712">HF559-HE559</f>
        <v>0</v>
      </c>
      <c r="HH559" s="162"/>
      <c r="HI559" s="130"/>
      <c r="HJ559" s="18">
        <f t="shared" ref="HJ559:HJ568" si="4713">HI559-HH559</f>
        <v>0</v>
      </c>
      <c r="HK559" s="136"/>
      <c r="HL559" s="131"/>
      <c r="HM559" s="69">
        <f t="shared" ref="HM559:HM568" si="4714">HL559-HK559</f>
        <v>0</v>
      </c>
      <c r="HN559" s="162"/>
      <c r="HO559" s="130"/>
      <c r="HP559" s="18">
        <f t="shared" ref="HP559:HP568" si="4715">HO559-HN559</f>
        <v>0</v>
      </c>
      <c r="HQ559" s="136"/>
      <c r="HR559" s="131"/>
      <c r="HS559" s="69">
        <f t="shared" ref="HS559:HS568" si="4716">HR559-HQ559</f>
        <v>0</v>
      </c>
      <c r="HT559" s="162"/>
      <c r="HU559" s="130"/>
      <c r="HV559" s="18">
        <f t="shared" ref="HV559:HV568" si="4717">HU559-HT559</f>
        <v>0</v>
      </c>
      <c r="HW559" s="17"/>
      <c r="HX559" s="85"/>
      <c r="HY559" s="85"/>
      <c r="HZ559" s="2" t="str">
        <f t="shared" si="4491"/>
        <v>СКРЫТЬ</v>
      </c>
    </row>
    <row r="560" spans="1:234" x14ac:dyDescent="0.2">
      <c r="A560" s="1" t="e">
        <f>$K$2&amp;#REF!&amp;$K$540&amp;$K$541&amp;K560</f>
        <v>#REF!</v>
      </c>
      <c r="B560" s="16" t="e">
        <f>IF(#REF!=0,"Скрыть","")</f>
        <v>#REF!</v>
      </c>
      <c r="C560" s="15" t="e">
        <f>IF(AND(#REF!&gt;85%,#REF!&gt;85%),"скрыть","")</f>
        <v>#REF!</v>
      </c>
      <c r="D560" s="14" t="s">
        <v>2</v>
      </c>
      <c r="E560" s="14" t="s">
        <v>1</v>
      </c>
      <c r="F560" s="14" t="s">
        <v>18</v>
      </c>
      <c r="G560" s="13" t="str">
        <f t="shared" ref="G560:G565" si="4718">CONCATENATE(D560,E560,F560,K560)</f>
        <v>3BDFBC50-5FD0-44D2-8F2C-8100642B19E7AD7080C4-C9B6-449E-9125-F1114C2457686419EC0A-5A32-4979-B1BB-BCAAFEE4838BПроходка ТПМК, п.м.</v>
      </c>
      <c r="H560" s="13"/>
      <c r="I560" s="42">
        <v>549</v>
      </c>
      <c r="J560" s="102">
        <f>SUBTOTAL(103,I$12:I560)*1</f>
        <v>113</v>
      </c>
      <c r="K560" s="108" t="s">
        <v>13</v>
      </c>
      <c r="L560" s="17" t="s">
        <v>66</v>
      </c>
      <c r="M560" s="267">
        <v>43797</v>
      </c>
      <c r="N560" s="255">
        <v>44115</v>
      </c>
      <c r="O560" s="118">
        <v>44115</v>
      </c>
      <c r="P560" s="162">
        <v>4228</v>
      </c>
      <c r="Q560" s="163">
        <v>3243.2000000000003</v>
      </c>
      <c r="R560" s="163">
        <v>3722.8</v>
      </c>
      <c r="S560" s="92">
        <f t="shared" ca="1" si="4650"/>
        <v>3464</v>
      </c>
      <c r="T560" s="92">
        <f t="shared" si="4651"/>
        <v>3990.4</v>
      </c>
      <c r="U560" s="91">
        <f t="shared" ca="1" si="4652"/>
        <v>526.40000000000009</v>
      </c>
      <c r="V560" s="91">
        <f t="shared" si="4653"/>
        <v>237.59999999999991</v>
      </c>
      <c r="W560" s="120">
        <f t="shared" si="4654"/>
        <v>0.94380321665089884</v>
      </c>
      <c r="X560" s="178">
        <v>220.8</v>
      </c>
      <c r="Y560" s="128">
        <f t="shared" si="4655"/>
        <v>220.79999999999995</v>
      </c>
      <c r="Z560" s="179">
        <f t="shared" ca="1" si="4656"/>
        <v>220.79999999999995</v>
      </c>
      <c r="AA560" s="127">
        <f t="shared" si="4657"/>
        <v>267.60000000000002</v>
      </c>
      <c r="AB560" s="67">
        <f t="shared" ca="1" si="4658"/>
        <v>1.2119565217391308</v>
      </c>
      <c r="AC560" s="69">
        <f t="shared" ca="1" si="4659"/>
        <v>46.800000000000068</v>
      </c>
      <c r="AD560" s="226">
        <f t="shared" si="4565"/>
        <v>58.8</v>
      </c>
      <c r="AE560" s="227">
        <f t="shared" si="4566"/>
        <v>63.600000000000009</v>
      </c>
      <c r="AF560" s="225">
        <f t="shared" si="4567"/>
        <v>4.8000000000000114</v>
      </c>
      <c r="AG560" s="226">
        <f t="shared" si="4568"/>
        <v>55.2</v>
      </c>
      <c r="AH560" s="227">
        <f t="shared" si="4569"/>
        <v>72</v>
      </c>
      <c r="AI560" s="225">
        <f t="shared" si="4570"/>
        <v>16.799999999999997</v>
      </c>
      <c r="AJ560" s="226">
        <f t="shared" si="4571"/>
        <v>55.2</v>
      </c>
      <c r="AK560" s="227">
        <f t="shared" si="4572"/>
        <v>62.399999999999991</v>
      </c>
      <c r="AL560" s="225">
        <f t="shared" si="4573"/>
        <v>7.1999999999999886</v>
      </c>
      <c r="AM560" s="226">
        <f t="shared" si="4574"/>
        <v>51.600000000000009</v>
      </c>
      <c r="AN560" s="227">
        <f t="shared" si="4575"/>
        <v>69.600000000000009</v>
      </c>
      <c r="AO560" s="225">
        <f t="shared" si="4576"/>
        <v>18</v>
      </c>
      <c r="AP560" s="226">
        <f t="shared" si="4577"/>
        <v>0</v>
      </c>
      <c r="AQ560" s="227">
        <f t="shared" si="4578"/>
        <v>0</v>
      </c>
      <c r="AR560" s="225">
        <f t="shared" si="4503"/>
        <v>0</v>
      </c>
      <c r="AS560" s="136">
        <v>8.4</v>
      </c>
      <c r="AT560" s="131">
        <v>8.4</v>
      </c>
      <c r="AU560" s="69">
        <f t="shared" si="4660"/>
        <v>0</v>
      </c>
      <c r="AV560" s="162">
        <v>140</v>
      </c>
      <c r="AW560" s="130">
        <v>150</v>
      </c>
      <c r="AX560" s="18">
        <f t="shared" si="4661"/>
        <v>10</v>
      </c>
      <c r="AY560" s="136">
        <v>8.4</v>
      </c>
      <c r="AZ560" s="131">
        <v>9.6</v>
      </c>
      <c r="BA560" s="69">
        <f t="shared" si="4662"/>
        <v>1.1999999999999993</v>
      </c>
      <c r="BB560" s="162">
        <v>140</v>
      </c>
      <c r="BC560" s="130">
        <v>155</v>
      </c>
      <c r="BD560" s="18">
        <f t="shared" si="4663"/>
        <v>15</v>
      </c>
      <c r="BE560" s="136">
        <v>8.4</v>
      </c>
      <c r="BF560" s="131">
        <v>9.6</v>
      </c>
      <c r="BG560" s="69">
        <f t="shared" si="4664"/>
        <v>1.1999999999999993</v>
      </c>
      <c r="BH560" s="162">
        <v>140</v>
      </c>
      <c r="BI560" s="130">
        <v>155</v>
      </c>
      <c r="BJ560" s="18">
        <f t="shared" si="4665"/>
        <v>15</v>
      </c>
      <c r="BK560" s="136">
        <v>8.4</v>
      </c>
      <c r="BL560" s="131">
        <v>9.6</v>
      </c>
      <c r="BM560" s="69">
        <f t="shared" si="4666"/>
        <v>1.1999999999999993</v>
      </c>
      <c r="BN560" s="162">
        <v>140</v>
      </c>
      <c r="BO560" s="130">
        <v>152</v>
      </c>
      <c r="BP560" s="18">
        <f t="shared" si="4667"/>
        <v>12</v>
      </c>
      <c r="BQ560" s="136">
        <v>8.4</v>
      </c>
      <c r="BR560" s="131">
        <v>9.6</v>
      </c>
      <c r="BS560" s="69">
        <f t="shared" si="4668"/>
        <v>1.1999999999999993</v>
      </c>
      <c r="BT560" s="162">
        <v>140</v>
      </c>
      <c r="BU560" s="130">
        <v>152</v>
      </c>
      <c r="BV560" s="18">
        <f t="shared" si="4669"/>
        <v>12</v>
      </c>
      <c r="BW560" s="136">
        <v>8.4</v>
      </c>
      <c r="BX560" s="131">
        <v>7.2</v>
      </c>
      <c r="BY560" s="69">
        <f t="shared" si="4670"/>
        <v>-1.2000000000000002</v>
      </c>
      <c r="BZ560" s="162">
        <v>140</v>
      </c>
      <c r="CA560" s="130">
        <v>152</v>
      </c>
      <c r="CB560" s="18">
        <f t="shared" si="4671"/>
        <v>12</v>
      </c>
      <c r="CC560" s="136">
        <v>8.4</v>
      </c>
      <c r="CD560" s="131">
        <v>9.6</v>
      </c>
      <c r="CE560" s="69">
        <f t="shared" si="4672"/>
        <v>1.1999999999999993</v>
      </c>
      <c r="CF560" s="162">
        <v>140</v>
      </c>
      <c r="CG560" s="130">
        <v>152</v>
      </c>
      <c r="CH560" s="18">
        <f t="shared" si="4673"/>
        <v>12</v>
      </c>
      <c r="CI560" s="136">
        <v>8.4</v>
      </c>
      <c r="CJ560" s="131">
        <v>9.6</v>
      </c>
      <c r="CK560" s="69">
        <f t="shared" si="4674"/>
        <v>1.1999999999999993</v>
      </c>
      <c r="CL560" s="162">
        <v>140</v>
      </c>
      <c r="CM560" s="130">
        <v>177</v>
      </c>
      <c r="CN560" s="18">
        <f t="shared" si="4603"/>
        <v>37</v>
      </c>
      <c r="CO560" s="136">
        <v>8.4</v>
      </c>
      <c r="CP560" s="131">
        <v>9.6</v>
      </c>
      <c r="CQ560" s="69">
        <f t="shared" si="4675"/>
        <v>1.1999999999999993</v>
      </c>
      <c r="CR560" s="162">
        <v>140</v>
      </c>
      <c r="CS560" s="130">
        <v>177</v>
      </c>
      <c r="CT560" s="18">
        <f t="shared" si="4605"/>
        <v>37</v>
      </c>
      <c r="CU560" s="136">
        <v>8.4</v>
      </c>
      <c r="CV560" s="131">
        <v>9.6</v>
      </c>
      <c r="CW560" s="69">
        <f t="shared" si="4676"/>
        <v>1.1999999999999993</v>
      </c>
      <c r="CX560" s="162">
        <v>140</v>
      </c>
      <c r="CY560" s="130">
        <v>177</v>
      </c>
      <c r="CZ560" s="18">
        <f t="shared" si="4607"/>
        <v>37</v>
      </c>
      <c r="DA560" s="136">
        <v>8.4</v>
      </c>
      <c r="DB560" s="131">
        <v>10.8</v>
      </c>
      <c r="DC560" s="69">
        <f t="shared" si="4677"/>
        <v>2.4000000000000004</v>
      </c>
      <c r="DD560" s="162">
        <v>140</v>
      </c>
      <c r="DE560" s="130">
        <v>177</v>
      </c>
      <c r="DF560" s="18">
        <f t="shared" si="4609"/>
        <v>37</v>
      </c>
      <c r="DG560" s="136">
        <v>7.2</v>
      </c>
      <c r="DH560" s="131">
        <v>10.8</v>
      </c>
      <c r="DI560" s="69">
        <f t="shared" si="4678"/>
        <v>3.6000000000000005</v>
      </c>
      <c r="DJ560" s="162">
        <v>140</v>
      </c>
      <c r="DK560" s="130">
        <v>177</v>
      </c>
      <c r="DL560" s="18">
        <f t="shared" si="4679"/>
        <v>37</v>
      </c>
      <c r="DM560" s="136">
        <v>7.2</v>
      </c>
      <c r="DN560" s="131">
        <v>10.8</v>
      </c>
      <c r="DO560" s="69">
        <f t="shared" si="4680"/>
        <v>3.6000000000000005</v>
      </c>
      <c r="DP560" s="162">
        <v>140</v>
      </c>
      <c r="DQ560" s="130">
        <v>177</v>
      </c>
      <c r="DR560" s="18">
        <f t="shared" si="4681"/>
        <v>37</v>
      </c>
      <c r="DS560" s="136">
        <v>7.2</v>
      </c>
      <c r="DT560" s="131">
        <v>10.8</v>
      </c>
      <c r="DU560" s="69">
        <f t="shared" si="4682"/>
        <v>3.6000000000000005</v>
      </c>
      <c r="DV560" s="162">
        <v>140</v>
      </c>
      <c r="DW560" s="130">
        <v>177</v>
      </c>
      <c r="DX560" s="18">
        <f t="shared" si="4683"/>
        <v>37</v>
      </c>
      <c r="DY560" s="136">
        <v>7.2</v>
      </c>
      <c r="DZ560" s="131">
        <v>10.8</v>
      </c>
      <c r="EA560" s="69">
        <f t="shared" si="4684"/>
        <v>3.6000000000000005</v>
      </c>
      <c r="EB560" s="162">
        <v>140</v>
      </c>
      <c r="EC560" s="130">
        <v>148</v>
      </c>
      <c r="ED560" s="18">
        <f t="shared" si="4685"/>
        <v>8</v>
      </c>
      <c r="EE560" s="136">
        <v>8.4</v>
      </c>
      <c r="EF560" s="131">
        <v>8.4</v>
      </c>
      <c r="EG560" s="69">
        <f t="shared" si="4686"/>
        <v>0</v>
      </c>
      <c r="EH560" s="162">
        <v>140</v>
      </c>
      <c r="EI560" s="130">
        <v>146</v>
      </c>
      <c r="EJ560" s="18">
        <f t="shared" si="4687"/>
        <v>6</v>
      </c>
      <c r="EK560" s="136">
        <v>8.4</v>
      </c>
      <c r="EL560" s="131">
        <v>8.4</v>
      </c>
      <c r="EM560" s="69">
        <f t="shared" si="4688"/>
        <v>0</v>
      </c>
      <c r="EN560" s="162">
        <v>140</v>
      </c>
      <c r="EO560" s="130">
        <v>146</v>
      </c>
      <c r="EP560" s="18">
        <f t="shared" si="4689"/>
        <v>6</v>
      </c>
      <c r="EQ560" s="136">
        <v>8.4</v>
      </c>
      <c r="ER560" s="131">
        <v>8.4</v>
      </c>
      <c r="ES560" s="69">
        <f t="shared" si="4690"/>
        <v>0</v>
      </c>
      <c r="ET560" s="162">
        <v>140</v>
      </c>
      <c r="EU560" s="130">
        <v>143</v>
      </c>
      <c r="EV560" s="18">
        <f t="shared" si="4691"/>
        <v>3</v>
      </c>
      <c r="EW560" s="136">
        <v>8.4</v>
      </c>
      <c r="EX560" s="131">
        <v>8.4</v>
      </c>
      <c r="EY560" s="69">
        <f t="shared" si="4692"/>
        <v>0</v>
      </c>
      <c r="EZ560" s="162">
        <v>140</v>
      </c>
      <c r="FA560" s="130">
        <v>143</v>
      </c>
      <c r="FB560" s="18">
        <f t="shared" si="4693"/>
        <v>3</v>
      </c>
      <c r="FC560" s="136">
        <v>7.2</v>
      </c>
      <c r="FD560" s="131">
        <v>8.4</v>
      </c>
      <c r="FE560" s="69">
        <f t="shared" si="4694"/>
        <v>1.2000000000000002</v>
      </c>
      <c r="FF560" s="162">
        <v>140</v>
      </c>
      <c r="FG560" s="130">
        <v>137</v>
      </c>
      <c r="FH560" s="18">
        <f t="shared" si="4695"/>
        <v>-3</v>
      </c>
      <c r="FI560" s="136">
        <v>7.2</v>
      </c>
      <c r="FJ560" s="131">
        <v>9.6</v>
      </c>
      <c r="FK560" s="69">
        <f t="shared" si="4696"/>
        <v>2.3999999999999995</v>
      </c>
      <c r="FL560" s="162">
        <v>140</v>
      </c>
      <c r="FM560" s="130">
        <v>137</v>
      </c>
      <c r="FN560" s="18">
        <f t="shared" si="4697"/>
        <v>-3</v>
      </c>
      <c r="FO560" s="136">
        <v>7.2</v>
      </c>
      <c r="FP560" s="131">
        <v>9.6</v>
      </c>
      <c r="FQ560" s="69">
        <f t="shared" si="4698"/>
        <v>2.3999999999999995</v>
      </c>
      <c r="FR560" s="162">
        <v>140</v>
      </c>
      <c r="FS560" s="130">
        <v>137</v>
      </c>
      <c r="FT560" s="18">
        <f t="shared" si="4699"/>
        <v>-3</v>
      </c>
      <c r="FU560" s="136">
        <v>8.4</v>
      </c>
      <c r="FV560" s="131">
        <v>9.6</v>
      </c>
      <c r="FW560" s="69">
        <f t="shared" si="4700"/>
        <v>1.1999999999999993</v>
      </c>
      <c r="FX560" s="162">
        <v>140</v>
      </c>
      <c r="FY560" s="130">
        <v>137</v>
      </c>
      <c r="FZ560" s="18">
        <f t="shared" si="4701"/>
        <v>-3</v>
      </c>
      <c r="GA560" s="136">
        <v>7.2</v>
      </c>
      <c r="GB560" s="131">
        <v>9.6</v>
      </c>
      <c r="GC560" s="69">
        <f t="shared" si="4702"/>
        <v>2.3999999999999995</v>
      </c>
      <c r="GD560" s="162">
        <v>140</v>
      </c>
      <c r="GE560" s="130">
        <v>143</v>
      </c>
      <c r="GF560" s="18">
        <f t="shared" si="4703"/>
        <v>3</v>
      </c>
      <c r="GG560" s="136">
        <v>7.2</v>
      </c>
      <c r="GH560" s="131">
        <v>9.6</v>
      </c>
      <c r="GI560" s="69">
        <f t="shared" si="4704"/>
        <v>2.3999999999999995</v>
      </c>
      <c r="GJ560" s="162">
        <v>140</v>
      </c>
      <c r="GK560" s="130">
        <v>143</v>
      </c>
      <c r="GL560" s="18">
        <f t="shared" si="4705"/>
        <v>3</v>
      </c>
      <c r="GM560" s="136">
        <v>7.2</v>
      </c>
      <c r="GN560" s="131">
        <v>9.6</v>
      </c>
      <c r="GO560" s="69">
        <f t="shared" si="4706"/>
        <v>2.3999999999999995</v>
      </c>
      <c r="GP560" s="162">
        <v>140</v>
      </c>
      <c r="GQ560" s="130">
        <v>144</v>
      </c>
      <c r="GR560" s="18">
        <f t="shared" si="4707"/>
        <v>4</v>
      </c>
      <c r="GS560" s="136">
        <v>7.2</v>
      </c>
      <c r="GT560" s="131">
        <v>10.8</v>
      </c>
      <c r="GU560" s="69">
        <f t="shared" si="4708"/>
        <v>3.6000000000000005</v>
      </c>
      <c r="GV560" s="162">
        <v>140</v>
      </c>
      <c r="GW560" s="130">
        <v>144</v>
      </c>
      <c r="GX560" s="18">
        <f t="shared" si="4709"/>
        <v>4</v>
      </c>
      <c r="GY560" s="136">
        <v>7.2</v>
      </c>
      <c r="GZ560" s="131">
        <v>10.8</v>
      </c>
      <c r="HA560" s="69">
        <f t="shared" si="4710"/>
        <v>3.6000000000000005</v>
      </c>
      <c r="HB560" s="162">
        <v>140</v>
      </c>
      <c r="HC560" s="130">
        <v>144</v>
      </c>
      <c r="HD560" s="18">
        <f t="shared" si="4711"/>
        <v>4</v>
      </c>
      <c r="HE560" s="136"/>
      <c r="HF560" s="131"/>
      <c r="HG560" s="69">
        <f t="shared" si="4712"/>
        <v>0</v>
      </c>
      <c r="HH560" s="162"/>
      <c r="HI560" s="130"/>
      <c r="HJ560" s="18">
        <f t="shared" si="4713"/>
        <v>0</v>
      </c>
      <c r="HK560" s="136"/>
      <c r="HL560" s="131"/>
      <c r="HM560" s="69">
        <f t="shared" si="4714"/>
        <v>0</v>
      </c>
      <c r="HN560" s="162"/>
      <c r="HO560" s="130"/>
      <c r="HP560" s="18">
        <f t="shared" si="4715"/>
        <v>0</v>
      </c>
      <c r="HQ560" s="136"/>
      <c r="HR560" s="131"/>
      <c r="HS560" s="69">
        <f t="shared" si="4716"/>
        <v>0</v>
      </c>
      <c r="HT560" s="162"/>
      <c r="HU560" s="130"/>
      <c r="HV560" s="18">
        <f t="shared" si="4717"/>
        <v>0</v>
      </c>
      <c r="HW560" s="107" t="s">
        <v>89</v>
      </c>
      <c r="HX560" s="85"/>
      <c r="HY560" s="85"/>
      <c r="HZ560" s="2">
        <f t="shared" si="4491"/>
        <v>1</v>
      </c>
    </row>
    <row r="561" spans="1:234" hidden="1" x14ac:dyDescent="0.2">
      <c r="A561" s="1" t="e">
        <f>$K$2&amp;#REF!&amp;$K$540&amp;$K$541&amp;K561</f>
        <v>#REF!</v>
      </c>
      <c r="B561" s="16" t="e">
        <f>IF(#REF!=0,"Скрыть","")</f>
        <v>#REF!</v>
      </c>
      <c r="C561" s="15" t="e">
        <f>IF(AND(#REF!&gt;85%,#REF!&gt;85%),"скрыть","")</f>
        <v>#REF!</v>
      </c>
      <c r="D561" s="14" t="s">
        <v>2</v>
      </c>
      <c r="E561" s="14" t="s">
        <v>1</v>
      </c>
      <c r="F561" s="14" t="s">
        <v>18</v>
      </c>
      <c r="G561" s="13" t="str">
        <f t="shared" si="4718"/>
        <v>3BDFBC50-5FD0-44D2-8F2C-8100642B19E7AD7080C4-C9B6-449E-9125-F1114C2457686419EC0A-5A32-4979-B1BB-BCAAFEE4838BПроходка горным способом, п.м.</v>
      </c>
      <c r="H561" s="13"/>
      <c r="I561" s="42">
        <v>550</v>
      </c>
      <c r="J561" s="102">
        <f>SUBTOTAL(103,I$12:I561)*1</f>
        <v>113</v>
      </c>
      <c r="K561" s="108" t="s">
        <v>12</v>
      </c>
      <c r="L561" s="17" t="s">
        <v>66</v>
      </c>
      <c r="M561" s="267">
        <v>44089</v>
      </c>
      <c r="N561" s="255">
        <v>44225</v>
      </c>
      <c r="O561" s="118">
        <v>44194</v>
      </c>
      <c r="P561" s="162">
        <v>24</v>
      </c>
      <c r="Q561" s="163">
        <v>12.096774193548388</v>
      </c>
      <c r="R561" s="163">
        <v>9</v>
      </c>
      <c r="S561" s="92">
        <f t="shared" ca="1" si="4650"/>
        <v>12.096774193548388</v>
      </c>
      <c r="T561" s="92">
        <f t="shared" si="4651"/>
        <v>9</v>
      </c>
      <c r="U561" s="91">
        <f t="shared" ca="1" si="4652"/>
        <v>-3.0967741935483879</v>
      </c>
      <c r="V561" s="91">
        <f t="shared" si="4653"/>
        <v>15</v>
      </c>
      <c r="W561" s="120">
        <f t="shared" si="4654"/>
        <v>0.375</v>
      </c>
      <c r="X561" s="178"/>
      <c r="Y561" s="128">
        <f t="shared" si="4655"/>
        <v>0</v>
      </c>
      <c r="Z561" s="179">
        <f t="shared" ca="1" si="4656"/>
        <v>0</v>
      </c>
      <c r="AA561" s="127">
        <f t="shared" si="4657"/>
        <v>0</v>
      </c>
      <c r="AB561" s="67" t="str">
        <f t="shared" ca="1" si="4658"/>
        <v/>
      </c>
      <c r="AC561" s="69">
        <f t="shared" ca="1" si="4659"/>
        <v>0</v>
      </c>
      <c r="AD561" s="226">
        <f t="shared" si="4565"/>
        <v>0</v>
      </c>
      <c r="AE561" s="227">
        <f t="shared" si="4566"/>
        <v>0</v>
      </c>
      <c r="AF561" s="225">
        <f t="shared" si="4567"/>
        <v>0</v>
      </c>
      <c r="AG561" s="226">
        <f t="shared" si="4568"/>
        <v>0</v>
      </c>
      <c r="AH561" s="227">
        <f t="shared" si="4569"/>
        <v>0</v>
      </c>
      <c r="AI561" s="225">
        <f t="shared" si="4570"/>
        <v>0</v>
      </c>
      <c r="AJ561" s="226">
        <f t="shared" si="4571"/>
        <v>0</v>
      </c>
      <c r="AK561" s="227">
        <f t="shared" si="4572"/>
        <v>0</v>
      </c>
      <c r="AL561" s="225">
        <f t="shared" si="4573"/>
        <v>0</v>
      </c>
      <c r="AM561" s="226">
        <f t="shared" si="4574"/>
        <v>0</v>
      </c>
      <c r="AN561" s="227">
        <f t="shared" si="4575"/>
        <v>0</v>
      </c>
      <c r="AO561" s="225">
        <f t="shared" si="4576"/>
        <v>0</v>
      </c>
      <c r="AP561" s="226">
        <f t="shared" si="4577"/>
        <v>0</v>
      </c>
      <c r="AQ561" s="227">
        <f t="shared" si="4578"/>
        <v>0</v>
      </c>
      <c r="AR561" s="225">
        <f t="shared" si="4503"/>
        <v>0</v>
      </c>
      <c r="AS561" s="136"/>
      <c r="AT561" s="131"/>
      <c r="AU561" s="69">
        <f t="shared" si="4660"/>
        <v>0</v>
      </c>
      <c r="AV561" s="162"/>
      <c r="AW561" s="130"/>
      <c r="AX561" s="18">
        <f t="shared" si="4661"/>
        <v>0</v>
      </c>
      <c r="AY561" s="136"/>
      <c r="AZ561" s="131"/>
      <c r="BA561" s="69">
        <f t="shared" si="4662"/>
        <v>0</v>
      </c>
      <c r="BB561" s="162"/>
      <c r="BC561" s="130"/>
      <c r="BD561" s="18">
        <f t="shared" si="4663"/>
        <v>0</v>
      </c>
      <c r="BE561" s="136"/>
      <c r="BF561" s="131"/>
      <c r="BG561" s="69">
        <f t="shared" si="4664"/>
        <v>0</v>
      </c>
      <c r="BH561" s="162"/>
      <c r="BI561" s="130"/>
      <c r="BJ561" s="18">
        <f t="shared" si="4665"/>
        <v>0</v>
      </c>
      <c r="BK561" s="136"/>
      <c r="BL561" s="131"/>
      <c r="BM561" s="69">
        <f t="shared" si="4666"/>
        <v>0</v>
      </c>
      <c r="BN561" s="162"/>
      <c r="BO561" s="130"/>
      <c r="BP561" s="18">
        <f t="shared" si="4667"/>
        <v>0</v>
      </c>
      <c r="BQ561" s="136"/>
      <c r="BR561" s="131"/>
      <c r="BS561" s="69">
        <f t="shared" si="4668"/>
        <v>0</v>
      </c>
      <c r="BT561" s="162"/>
      <c r="BU561" s="130"/>
      <c r="BV561" s="18">
        <f t="shared" si="4669"/>
        <v>0</v>
      </c>
      <c r="BW561" s="136"/>
      <c r="BX561" s="131"/>
      <c r="BY561" s="69">
        <f t="shared" si="4670"/>
        <v>0</v>
      </c>
      <c r="BZ561" s="162"/>
      <c r="CA561" s="130"/>
      <c r="CB561" s="18">
        <f t="shared" si="4671"/>
        <v>0</v>
      </c>
      <c r="CC561" s="136"/>
      <c r="CD561" s="131"/>
      <c r="CE561" s="69">
        <f t="shared" si="4672"/>
        <v>0</v>
      </c>
      <c r="CF561" s="162"/>
      <c r="CG561" s="130"/>
      <c r="CH561" s="18">
        <f t="shared" si="4673"/>
        <v>0</v>
      </c>
      <c r="CI561" s="136"/>
      <c r="CJ561" s="131"/>
      <c r="CK561" s="69">
        <f t="shared" si="4674"/>
        <v>0</v>
      </c>
      <c r="CL561" s="162"/>
      <c r="CM561" s="130"/>
      <c r="CN561" s="18">
        <f t="shared" si="4603"/>
        <v>0</v>
      </c>
      <c r="CO561" s="136"/>
      <c r="CP561" s="131"/>
      <c r="CQ561" s="69">
        <f t="shared" si="4675"/>
        <v>0</v>
      </c>
      <c r="CR561" s="162"/>
      <c r="CS561" s="130"/>
      <c r="CT561" s="18">
        <f t="shared" si="4605"/>
        <v>0</v>
      </c>
      <c r="CU561" s="136"/>
      <c r="CV561" s="131"/>
      <c r="CW561" s="69">
        <f t="shared" si="4676"/>
        <v>0</v>
      </c>
      <c r="CX561" s="162"/>
      <c r="CY561" s="130"/>
      <c r="CZ561" s="18">
        <f t="shared" si="4607"/>
        <v>0</v>
      </c>
      <c r="DA561" s="136"/>
      <c r="DB561" s="131"/>
      <c r="DC561" s="69">
        <f t="shared" si="4677"/>
        <v>0</v>
      </c>
      <c r="DD561" s="162"/>
      <c r="DE561" s="130"/>
      <c r="DF561" s="18">
        <f t="shared" si="4609"/>
        <v>0</v>
      </c>
      <c r="DG561" s="136"/>
      <c r="DH561" s="131"/>
      <c r="DI561" s="69">
        <f t="shared" si="4678"/>
        <v>0</v>
      </c>
      <c r="DJ561" s="162"/>
      <c r="DK561" s="130"/>
      <c r="DL561" s="18">
        <f t="shared" si="4679"/>
        <v>0</v>
      </c>
      <c r="DM561" s="136"/>
      <c r="DN561" s="131"/>
      <c r="DO561" s="69">
        <f t="shared" si="4680"/>
        <v>0</v>
      </c>
      <c r="DP561" s="162"/>
      <c r="DQ561" s="130"/>
      <c r="DR561" s="18">
        <f t="shared" si="4681"/>
        <v>0</v>
      </c>
      <c r="DS561" s="136"/>
      <c r="DT561" s="131"/>
      <c r="DU561" s="69">
        <f t="shared" si="4682"/>
        <v>0</v>
      </c>
      <c r="DV561" s="162"/>
      <c r="DW561" s="130"/>
      <c r="DX561" s="18">
        <f t="shared" si="4683"/>
        <v>0</v>
      </c>
      <c r="DY561" s="136"/>
      <c r="DZ561" s="131"/>
      <c r="EA561" s="69">
        <f t="shared" si="4684"/>
        <v>0</v>
      </c>
      <c r="EB561" s="162"/>
      <c r="EC561" s="130"/>
      <c r="ED561" s="18">
        <f t="shared" si="4685"/>
        <v>0</v>
      </c>
      <c r="EE561" s="136"/>
      <c r="EF561" s="131"/>
      <c r="EG561" s="69">
        <f t="shared" si="4686"/>
        <v>0</v>
      </c>
      <c r="EH561" s="162"/>
      <c r="EI561" s="130"/>
      <c r="EJ561" s="18">
        <f t="shared" si="4687"/>
        <v>0</v>
      </c>
      <c r="EK561" s="136"/>
      <c r="EL561" s="131"/>
      <c r="EM561" s="69">
        <f t="shared" si="4688"/>
        <v>0</v>
      </c>
      <c r="EN561" s="162"/>
      <c r="EO561" s="130"/>
      <c r="EP561" s="18">
        <f t="shared" si="4689"/>
        <v>0</v>
      </c>
      <c r="EQ561" s="136"/>
      <c r="ER561" s="131"/>
      <c r="ES561" s="69">
        <f t="shared" si="4690"/>
        <v>0</v>
      </c>
      <c r="ET561" s="162"/>
      <c r="EU561" s="130"/>
      <c r="EV561" s="18">
        <f t="shared" si="4691"/>
        <v>0</v>
      </c>
      <c r="EW561" s="136"/>
      <c r="EX561" s="131"/>
      <c r="EY561" s="69">
        <f t="shared" si="4692"/>
        <v>0</v>
      </c>
      <c r="EZ561" s="162"/>
      <c r="FA561" s="130"/>
      <c r="FB561" s="18">
        <f t="shared" si="4693"/>
        <v>0</v>
      </c>
      <c r="FC561" s="136"/>
      <c r="FD561" s="131"/>
      <c r="FE561" s="69">
        <f t="shared" si="4694"/>
        <v>0</v>
      </c>
      <c r="FF561" s="162"/>
      <c r="FG561" s="130"/>
      <c r="FH561" s="18">
        <f t="shared" si="4695"/>
        <v>0</v>
      </c>
      <c r="FI561" s="136"/>
      <c r="FJ561" s="131"/>
      <c r="FK561" s="69">
        <f t="shared" si="4696"/>
        <v>0</v>
      </c>
      <c r="FL561" s="162"/>
      <c r="FM561" s="130"/>
      <c r="FN561" s="18">
        <f t="shared" si="4697"/>
        <v>0</v>
      </c>
      <c r="FO561" s="136"/>
      <c r="FP561" s="131"/>
      <c r="FQ561" s="69">
        <f t="shared" si="4698"/>
        <v>0</v>
      </c>
      <c r="FR561" s="162"/>
      <c r="FS561" s="130"/>
      <c r="FT561" s="18">
        <f t="shared" si="4699"/>
        <v>0</v>
      </c>
      <c r="FU561" s="136"/>
      <c r="FV561" s="131"/>
      <c r="FW561" s="69">
        <f t="shared" si="4700"/>
        <v>0</v>
      </c>
      <c r="FX561" s="162"/>
      <c r="FY561" s="130"/>
      <c r="FZ561" s="18">
        <f t="shared" si="4701"/>
        <v>0</v>
      </c>
      <c r="GA561" s="136"/>
      <c r="GB561" s="131"/>
      <c r="GC561" s="69">
        <f t="shared" si="4702"/>
        <v>0</v>
      </c>
      <c r="GD561" s="162"/>
      <c r="GE561" s="130"/>
      <c r="GF561" s="18">
        <f t="shared" si="4703"/>
        <v>0</v>
      </c>
      <c r="GG561" s="136"/>
      <c r="GH561" s="131"/>
      <c r="GI561" s="69">
        <f t="shared" si="4704"/>
        <v>0</v>
      </c>
      <c r="GJ561" s="162"/>
      <c r="GK561" s="130"/>
      <c r="GL561" s="18">
        <f t="shared" si="4705"/>
        <v>0</v>
      </c>
      <c r="GM561" s="136"/>
      <c r="GN561" s="131"/>
      <c r="GO561" s="69">
        <f t="shared" si="4706"/>
        <v>0</v>
      </c>
      <c r="GP561" s="162"/>
      <c r="GQ561" s="130"/>
      <c r="GR561" s="18">
        <f t="shared" si="4707"/>
        <v>0</v>
      </c>
      <c r="GS561" s="136"/>
      <c r="GT561" s="131"/>
      <c r="GU561" s="69">
        <f t="shared" si="4708"/>
        <v>0</v>
      </c>
      <c r="GV561" s="162"/>
      <c r="GW561" s="130"/>
      <c r="GX561" s="18">
        <f t="shared" si="4709"/>
        <v>0</v>
      </c>
      <c r="GY561" s="136"/>
      <c r="GZ561" s="131"/>
      <c r="HA561" s="69">
        <f t="shared" si="4710"/>
        <v>0</v>
      </c>
      <c r="HB561" s="162"/>
      <c r="HC561" s="130"/>
      <c r="HD561" s="18">
        <f t="shared" si="4711"/>
        <v>0</v>
      </c>
      <c r="HE561" s="136"/>
      <c r="HF561" s="131"/>
      <c r="HG561" s="69">
        <f t="shared" si="4712"/>
        <v>0</v>
      </c>
      <c r="HH561" s="162"/>
      <c r="HI561" s="130"/>
      <c r="HJ561" s="18">
        <f t="shared" si="4713"/>
        <v>0</v>
      </c>
      <c r="HK561" s="136"/>
      <c r="HL561" s="131"/>
      <c r="HM561" s="69">
        <f t="shared" si="4714"/>
        <v>0</v>
      </c>
      <c r="HN561" s="162"/>
      <c r="HO561" s="130"/>
      <c r="HP561" s="18">
        <f t="shared" si="4715"/>
        <v>0</v>
      </c>
      <c r="HQ561" s="136"/>
      <c r="HR561" s="131"/>
      <c r="HS561" s="69">
        <f t="shared" si="4716"/>
        <v>0</v>
      </c>
      <c r="HT561" s="162"/>
      <c r="HU561" s="130"/>
      <c r="HV561" s="18">
        <f t="shared" si="4717"/>
        <v>0</v>
      </c>
      <c r="HW561" s="17"/>
      <c r="HX561" s="85"/>
      <c r="HY561" s="85"/>
      <c r="HZ561" s="2" t="str">
        <f t="shared" si="4491"/>
        <v>СКРЫТЬ</v>
      </c>
    </row>
    <row r="562" spans="1:234" hidden="1" x14ac:dyDescent="0.2">
      <c r="A562" s="1" t="e">
        <f>$K$2&amp;#REF!&amp;$K$540&amp;$K$541&amp;K562</f>
        <v>#REF!</v>
      </c>
      <c r="B562" s="16" t="e">
        <f>IF(#REF!=0,"Скрыть","")</f>
        <v>#REF!</v>
      </c>
      <c r="C562" s="15" t="e">
        <f>IF(AND(#REF!&gt;85%,#REF!&gt;85%),"скрыть","")</f>
        <v>#REF!</v>
      </c>
      <c r="D562" s="14" t="s">
        <v>2</v>
      </c>
      <c r="E562" s="14" t="s">
        <v>1</v>
      </c>
      <c r="F562" s="14" t="s">
        <v>18</v>
      </c>
      <c r="G562" s="13" t="str">
        <f t="shared" si="4718"/>
        <v>3BDFBC50-5FD0-44D2-8F2C-8100642B19E7AD7080C4-C9B6-449E-9125-F1114C2457686419EC0A-5A32-4979-B1BB-BCAAFEE4838BПроходка вертикальных стволов, п.м.</v>
      </c>
      <c r="H562" s="13"/>
      <c r="I562" s="42">
        <v>551</v>
      </c>
      <c r="J562" s="102">
        <f>SUBTOTAL(103,I$12:I562)*1</f>
        <v>113</v>
      </c>
      <c r="K562" s="108" t="s">
        <v>11</v>
      </c>
      <c r="L562" s="17" t="s">
        <v>66</v>
      </c>
      <c r="M562" s="267"/>
      <c r="N562" s="255">
        <v>43516</v>
      </c>
      <c r="O562" s="118"/>
      <c r="P562" s="162">
        <v>43</v>
      </c>
      <c r="Q562" s="163">
        <v>43</v>
      </c>
      <c r="R562" s="163">
        <v>43</v>
      </c>
      <c r="S562" s="92">
        <f t="shared" ca="1" si="4650"/>
        <v>43</v>
      </c>
      <c r="T562" s="92">
        <f t="shared" si="4651"/>
        <v>43</v>
      </c>
      <c r="U562" s="91">
        <f t="shared" ca="1" si="4652"/>
        <v>0</v>
      </c>
      <c r="V562" s="91">
        <f t="shared" si="4653"/>
        <v>0</v>
      </c>
      <c r="W562" s="120">
        <f t="shared" si="4654"/>
        <v>1</v>
      </c>
      <c r="X562" s="178"/>
      <c r="Y562" s="128">
        <f t="shared" si="4655"/>
        <v>0</v>
      </c>
      <c r="Z562" s="179">
        <f t="shared" ca="1" si="4656"/>
        <v>0</v>
      </c>
      <c r="AA562" s="127">
        <f t="shared" si="4657"/>
        <v>0</v>
      </c>
      <c r="AB562" s="67" t="str">
        <f t="shared" ca="1" si="4658"/>
        <v/>
      </c>
      <c r="AC562" s="69">
        <f t="shared" ca="1" si="4659"/>
        <v>0</v>
      </c>
      <c r="AD562" s="226">
        <f t="shared" si="4565"/>
        <v>0</v>
      </c>
      <c r="AE562" s="227">
        <f t="shared" si="4566"/>
        <v>0</v>
      </c>
      <c r="AF562" s="225">
        <f t="shared" si="4567"/>
        <v>0</v>
      </c>
      <c r="AG562" s="226">
        <f t="shared" si="4568"/>
        <v>0</v>
      </c>
      <c r="AH562" s="227">
        <f t="shared" si="4569"/>
        <v>0</v>
      </c>
      <c r="AI562" s="225">
        <f t="shared" si="4570"/>
        <v>0</v>
      </c>
      <c r="AJ562" s="226">
        <f t="shared" si="4571"/>
        <v>0</v>
      </c>
      <c r="AK562" s="227">
        <f t="shared" si="4572"/>
        <v>0</v>
      </c>
      <c r="AL562" s="225">
        <f t="shared" si="4573"/>
        <v>0</v>
      </c>
      <c r="AM562" s="226">
        <f t="shared" si="4574"/>
        <v>0</v>
      </c>
      <c r="AN562" s="227">
        <f t="shared" si="4575"/>
        <v>0</v>
      </c>
      <c r="AO562" s="225">
        <f t="shared" si="4576"/>
        <v>0</v>
      </c>
      <c r="AP562" s="226">
        <f t="shared" si="4577"/>
        <v>0</v>
      </c>
      <c r="AQ562" s="227">
        <f t="shared" si="4578"/>
        <v>0</v>
      </c>
      <c r="AR562" s="225">
        <f t="shared" si="4503"/>
        <v>0</v>
      </c>
      <c r="AS562" s="136"/>
      <c r="AT562" s="131"/>
      <c r="AU562" s="69">
        <f t="shared" si="4660"/>
        <v>0</v>
      </c>
      <c r="AV562" s="162"/>
      <c r="AW562" s="130"/>
      <c r="AX562" s="18">
        <f t="shared" si="4661"/>
        <v>0</v>
      </c>
      <c r="AY562" s="136"/>
      <c r="AZ562" s="131"/>
      <c r="BA562" s="69">
        <f t="shared" si="4662"/>
        <v>0</v>
      </c>
      <c r="BB562" s="162"/>
      <c r="BC562" s="130"/>
      <c r="BD562" s="18">
        <f t="shared" si="4663"/>
        <v>0</v>
      </c>
      <c r="BE562" s="136"/>
      <c r="BF562" s="131"/>
      <c r="BG562" s="69">
        <f t="shared" si="4664"/>
        <v>0</v>
      </c>
      <c r="BH562" s="162"/>
      <c r="BI562" s="130"/>
      <c r="BJ562" s="18">
        <f t="shared" si="4665"/>
        <v>0</v>
      </c>
      <c r="BK562" s="136"/>
      <c r="BL562" s="131"/>
      <c r="BM562" s="69">
        <f t="shared" si="4666"/>
        <v>0</v>
      </c>
      <c r="BN562" s="162"/>
      <c r="BO562" s="130"/>
      <c r="BP562" s="18">
        <f t="shared" si="4667"/>
        <v>0</v>
      </c>
      <c r="BQ562" s="136"/>
      <c r="BR562" s="131"/>
      <c r="BS562" s="69">
        <f t="shared" si="4668"/>
        <v>0</v>
      </c>
      <c r="BT562" s="162"/>
      <c r="BU562" s="130"/>
      <c r="BV562" s="18">
        <f t="shared" si="4669"/>
        <v>0</v>
      </c>
      <c r="BW562" s="136"/>
      <c r="BX562" s="131"/>
      <c r="BY562" s="69">
        <f t="shared" si="4670"/>
        <v>0</v>
      </c>
      <c r="BZ562" s="162"/>
      <c r="CA562" s="130"/>
      <c r="CB562" s="18">
        <f t="shared" si="4671"/>
        <v>0</v>
      </c>
      <c r="CC562" s="136"/>
      <c r="CD562" s="131"/>
      <c r="CE562" s="69">
        <f t="shared" si="4672"/>
        <v>0</v>
      </c>
      <c r="CF562" s="162"/>
      <c r="CG562" s="130"/>
      <c r="CH562" s="18">
        <f t="shared" si="4673"/>
        <v>0</v>
      </c>
      <c r="CI562" s="136"/>
      <c r="CJ562" s="131"/>
      <c r="CK562" s="69">
        <f t="shared" si="4674"/>
        <v>0</v>
      </c>
      <c r="CL562" s="162"/>
      <c r="CM562" s="130"/>
      <c r="CN562" s="18">
        <f t="shared" si="4603"/>
        <v>0</v>
      </c>
      <c r="CO562" s="136"/>
      <c r="CP562" s="131"/>
      <c r="CQ562" s="69">
        <f t="shared" si="4675"/>
        <v>0</v>
      </c>
      <c r="CR562" s="162"/>
      <c r="CS562" s="130"/>
      <c r="CT562" s="18">
        <f t="shared" si="4605"/>
        <v>0</v>
      </c>
      <c r="CU562" s="136"/>
      <c r="CV562" s="131"/>
      <c r="CW562" s="69">
        <f t="shared" si="4676"/>
        <v>0</v>
      </c>
      <c r="CX562" s="162"/>
      <c r="CY562" s="130"/>
      <c r="CZ562" s="18">
        <f t="shared" si="4607"/>
        <v>0</v>
      </c>
      <c r="DA562" s="136"/>
      <c r="DB562" s="131"/>
      <c r="DC562" s="69">
        <f t="shared" si="4677"/>
        <v>0</v>
      </c>
      <c r="DD562" s="162"/>
      <c r="DE562" s="130"/>
      <c r="DF562" s="18">
        <f t="shared" si="4609"/>
        <v>0</v>
      </c>
      <c r="DG562" s="136"/>
      <c r="DH562" s="131"/>
      <c r="DI562" s="69">
        <f t="shared" si="4678"/>
        <v>0</v>
      </c>
      <c r="DJ562" s="162"/>
      <c r="DK562" s="130"/>
      <c r="DL562" s="18">
        <f t="shared" si="4679"/>
        <v>0</v>
      </c>
      <c r="DM562" s="136"/>
      <c r="DN562" s="131"/>
      <c r="DO562" s="69">
        <f t="shared" si="4680"/>
        <v>0</v>
      </c>
      <c r="DP562" s="162"/>
      <c r="DQ562" s="130"/>
      <c r="DR562" s="18">
        <f t="shared" si="4681"/>
        <v>0</v>
      </c>
      <c r="DS562" s="136"/>
      <c r="DT562" s="131"/>
      <c r="DU562" s="69">
        <f t="shared" si="4682"/>
        <v>0</v>
      </c>
      <c r="DV562" s="162"/>
      <c r="DW562" s="130"/>
      <c r="DX562" s="18">
        <f t="shared" si="4683"/>
        <v>0</v>
      </c>
      <c r="DY562" s="136"/>
      <c r="DZ562" s="131"/>
      <c r="EA562" s="69">
        <f t="shared" si="4684"/>
        <v>0</v>
      </c>
      <c r="EB562" s="162"/>
      <c r="EC562" s="130"/>
      <c r="ED562" s="18">
        <f t="shared" si="4685"/>
        <v>0</v>
      </c>
      <c r="EE562" s="136"/>
      <c r="EF562" s="131"/>
      <c r="EG562" s="69">
        <f t="shared" si="4686"/>
        <v>0</v>
      </c>
      <c r="EH562" s="162"/>
      <c r="EI562" s="130"/>
      <c r="EJ562" s="18">
        <f t="shared" si="4687"/>
        <v>0</v>
      </c>
      <c r="EK562" s="136"/>
      <c r="EL562" s="131"/>
      <c r="EM562" s="69">
        <f t="shared" si="4688"/>
        <v>0</v>
      </c>
      <c r="EN562" s="162"/>
      <c r="EO562" s="130"/>
      <c r="EP562" s="18">
        <f t="shared" si="4689"/>
        <v>0</v>
      </c>
      <c r="EQ562" s="136"/>
      <c r="ER562" s="131"/>
      <c r="ES562" s="69">
        <f t="shared" si="4690"/>
        <v>0</v>
      </c>
      <c r="ET562" s="162"/>
      <c r="EU562" s="130"/>
      <c r="EV562" s="18">
        <f t="shared" si="4691"/>
        <v>0</v>
      </c>
      <c r="EW562" s="136"/>
      <c r="EX562" s="131"/>
      <c r="EY562" s="69">
        <f t="shared" si="4692"/>
        <v>0</v>
      </c>
      <c r="EZ562" s="162"/>
      <c r="FA562" s="130"/>
      <c r="FB562" s="18">
        <f t="shared" si="4693"/>
        <v>0</v>
      </c>
      <c r="FC562" s="136"/>
      <c r="FD562" s="131"/>
      <c r="FE562" s="69">
        <f t="shared" si="4694"/>
        <v>0</v>
      </c>
      <c r="FF562" s="162"/>
      <c r="FG562" s="130"/>
      <c r="FH562" s="18">
        <f t="shared" si="4695"/>
        <v>0</v>
      </c>
      <c r="FI562" s="136"/>
      <c r="FJ562" s="131"/>
      <c r="FK562" s="69">
        <f t="shared" si="4696"/>
        <v>0</v>
      </c>
      <c r="FL562" s="162"/>
      <c r="FM562" s="130"/>
      <c r="FN562" s="18">
        <f t="shared" si="4697"/>
        <v>0</v>
      </c>
      <c r="FO562" s="136"/>
      <c r="FP562" s="131"/>
      <c r="FQ562" s="69">
        <f t="shared" si="4698"/>
        <v>0</v>
      </c>
      <c r="FR562" s="162"/>
      <c r="FS562" s="130"/>
      <c r="FT562" s="18">
        <f t="shared" si="4699"/>
        <v>0</v>
      </c>
      <c r="FU562" s="136"/>
      <c r="FV562" s="131"/>
      <c r="FW562" s="69">
        <f t="shared" si="4700"/>
        <v>0</v>
      </c>
      <c r="FX562" s="162"/>
      <c r="FY562" s="130"/>
      <c r="FZ562" s="18">
        <f t="shared" si="4701"/>
        <v>0</v>
      </c>
      <c r="GA562" s="136"/>
      <c r="GB562" s="131"/>
      <c r="GC562" s="69">
        <f t="shared" si="4702"/>
        <v>0</v>
      </c>
      <c r="GD562" s="162"/>
      <c r="GE562" s="130"/>
      <c r="GF562" s="18">
        <f t="shared" si="4703"/>
        <v>0</v>
      </c>
      <c r="GG562" s="136"/>
      <c r="GH562" s="131"/>
      <c r="GI562" s="69">
        <f t="shared" si="4704"/>
        <v>0</v>
      </c>
      <c r="GJ562" s="162"/>
      <c r="GK562" s="130"/>
      <c r="GL562" s="18">
        <f t="shared" si="4705"/>
        <v>0</v>
      </c>
      <c r="GM562" s="136"/>
      <c r="GN562" s="131"/>
      <c r="GO562" s="69">
        <f t="shared" si="4706"/>
        <v>0</v>
      </c>
      <c r="GP562" s="162"/>
      <c r="GQ562" s="130"/>
      <c r="GR562" s="18">
        <f t="shared" si="4707"/>
        <v>0</v>
      </c>
      <c r="GS562" s="136"/>
      <c r="GT562" s="131"/>
      <c r="GU562" s="69">
        <f t="shared" si="4708"/>
        <v>0</v>
      </c>
      <c r="GV562" s="162"/>
      <c r="GW562" s="130"/>
      <c r="GX562" s="18">
        <f t="shared" si="4709"/>
        <v>0</v>
      </c>
      <c r="GY562" s="136"/>
      <c r="GZ562" s="131"/>
      <c r="HA562" s="69">
        <f t="shared" si="4710"/>
        <v>0</v>
      </c>
      <c r="HB562" s="162"/>
      <c r="HC562" s="130"/>
      <c r="HD562" s="18">
        <f t="shared" si="4711"/>
        <v>0</v>
      </c>
      <c r="HE562" s="136"/>
      <c r="HF562" s="131"/>
      <c r="HG562" s="69">
        <f t="shared" si="4712"/>
        <v>0</v>
      </c>
      <c r="HH562" s="162"/>
      <c r="HI562" s="130"/>
      <c r="HJ562" s="18">
        <f t="shared" si="4713"/>
        <v>0</v>
      </c>
      <c r="HK562" s="136"/>
      <c r="HL562" s="131"/>
      <c r="HM562" s="69">
        <f t="shared" si="4714"/>
        <v>0</v>
      </c>
      <c r="HN562" s="162"/>
      <c r="HO562" s="130"/>
      <c r="HP562" s="18">
        <f t="shared" si="4715"/>
        <v>0</v>
      </c>
      <c r="HQ562" s="136"/>
      <c r="HR562" s="131"/>
      <c r="HS562" s="69">
        <f t="shared" si="4716"/>
        <v>0</v>
      </c>
      <c r="HT562" s="162"/>
      <c r="HU562" s="130"/>
      <c r="HV562" s="18">
        <f t="shared" si="4717"/>
        <v>0</v>
      </c>
      <c r="HW562" s="17"/>
      <c r="HX562" s="85"/>
      <c r="HY562" s="85"/>
      <c r="HZ562" s="2" t="str">
        <f t="shared" si="4491"/>
        <v>СКРЫТЬ</v>
      </c>
    </row>
    <row r="563" spans="1:234" hidden="1" x14ac:dyDescent="0.2">
      <c r="A563" s="1" t="e">
        <f>$K$2&amp;#REF!&amp;$K$540&amp;$K$541&amp;K563</f>
        <v>#REF!</v>
      </c>
      <c r="B563" s="16" t="e">
        <f>IF(#REF!=0,"Скрыть","")</f>
        <v>#REF!</v>
      </c>
      <c r="C563" s="15" t="e">
        <f>IF(AND(#REF!&gt;85%,#REF!&gt;85%),"скрыть","")</f>
        <v>#REF!</v>
      </c>
      <c r="D563" s="14" t="s">
        <v>2</v>
      </c>
      <c r="E563" s="14" t="s">
        <v>1</v>
      </c>
      <c r="F563" s="14" t="s">
        <v>18</v>
      </c>
      <c r="G563" s="13" t="str">
        <f t="shared" si="4718"/>
        <v>3BDFBC50-5FD0-44D2-8F2C-8100642B19E7AD7080C4-C9B6-449E-9125-F1114C2457686419EC0A-5A32-4979-B1BB-BCAAFEE4838BУстройство жесткого основания, м3</v>
      </c>
      <c r="H563" s="13"/>
      <c r="I563" s="42">
        <v>552</v>
      </c>
      <c r="J563" s="102">
        <f>SUBTOTAL(103,I$12:I563)*1</f>
        <v>113</v>
      </c>
      <c r="K563" s="108" t="s">
        <v>7</v>
      </c>
      <c r="L563" s="17" t="s">
        <v>66</v>
      </c>
      <c r="M563" s="267">
        <v>43986</v>
      </c>
      <c r="N563" s="255">
        <v>44152</v>
      </c>
      <c r="O563" s="118">
        <v>44226</v>
      </c>
      <c r="P563" s="162">
        <v>4228</v>
      </c>
      <c r="Q563" s="163">
        <v>689.0322580645161</v>
      </c>
      <c r="R563" s="163">
        <v>0</v>
      </c>
      <c r="S563" s="92">
        <f t="shared" ca="1" si="4650"/>
        <v>689.0322580645161</v>
      </c>
      <c r="T563" s="92">
        <f t="shared" si="4651"/>
        <v>0</v>
      </c>
      <c r="U563" s="91">
        <f t="shared" ca="1" si="4652"/>
        <v>-689.0322580645161</v>
      </c>
      <c r="V563" s="91">
        <f t="shared" si="4653"/>
        <v>4228</v>
      </c>
      <c r="W563" s="120">
        <f t="shared" si="4654"/>
        <v>0</v>
      </c>
      <c r="X563" s="178"/>
      <c r="Y563" s="128">
        <f t="shared" si="4655"/>
        <v>0</v>
      </c>
      <c r="Z563" s="179">
        <f t="shared" ca="1" si="4656"/>
        <v>0</v>
      </c>
      <c r="AA563" s="127">
        <f t="shared" si="4657"/>
        <v>0</v>
      </c>
      <c r="AB563" s="67" t="str">
        <f t="shared" ca="1" si="4658"/>
        <v/>
      </c>
      <c r="AC563" s="69">
        <f t="shared" ca="1" si="4659"/>
        <v>0</v>
      </c>
      <c r="AD563" s="226">
        <f t="shared" si="4565"/>
        <v>0</v>
      </c>
      <c r="AE563" s="227">
        <f t="shared" si="4566"/>
        <v>0</v>
      </c>
      <c r="AF563" s="225">
        <f t="shared" si="4567"/>
        <v>0</v>
      </c>
      <c r="AG563" s="226">
        <f t="shared" si="4568"/>
        <v>0</v>
      </c>
      <c r="AH563" s="227">
        <f t="shared" si="4569"/>
        <v>0</v>
      </c>
      <c r="AI563" s="225">
        <f t="shared" si="4570"/>
        <v>0</v>
      </c>
      <c r="AJ563" s="226">
        <f t="shared" si="4571"/>
        <v>0</v>
      </c>
      <c r="AK563" s="227">
        <f t="shared" si="4572"/>
        <v>0</v>
      </c>
      <c r="AL563" s="225">
        <f t="shared" si="4573"/>
        <v>0</v>
      </c>
      <c r="AM563" s="226">
        <f t="shared" si="4574"/>
        <v>0</v>
      </c>
      <c r="AN563" s="227">
        <f t="shared" si="4575"/>
        <v>0</v>
      </c>
      <c r="AO563" s="225">
        <f t="shared" si="4576"/>
        <v>0</v>
      </c>
      <c r="AP563" s="226">
        <f t="shared" si="4577"/>
        <v>0</v>
      </c>
      <c r="AQ563" s="227">
        <f t="shared" si="4578"/>
        <v>0</v>
      </c>
      <c r="AR563" s="225">
        <f t="shared" si="4503"/>
        <v>0</v>
      </c>
      <c r="AS563" s="136"/>
      <c r="AT563" s="131"/>
      <c r="AU563" s="69">
        <f t="shared" si="4660"/>
        <v>0</v>
      </c>
      <c r="AV563" s="162"/>
      <c r="AW563" s="130"/>
      <c r="AX563" s="18">
        <f t="shared" si="4661"/>
        <v>0</v>
      </c>
      <c r="AY563" s="136"/>
      <c r="AZ563" s="131"/>
      <c r="BA563" s="69">
        <f t="shared" si="4662"/>
        <v>0</v>
      </c>
      <c r="BB563" s="162"/>
      <c r="BC563" s="130"/>
      <c r="BD563" s="18">
        <f t="shared" si="4663"/>
        <v>0</v>
      </c>
      <c r="BE563" s="136"/>
      <c r="BF563" s="131"/>
      <c r="BG563" s="69">
        <f t="shared" si="4664"/>
        <v>0</v>
      </c>
      <c r="BH563" s="162"/>
      <c r="BI563" s="130"/>
      <c r="BJ563" s="18">
        <f t="shared" si="4665"/>
        <v>0</v>
      </c>
      <c r="BK563" s="136"/>
      <c r="BL563" s="131"/>
      <c r="BM563" s="69">
        <f t="shared" si="4666"/>
        <v>0</v>
      </c>
      <c r="BN563" s="162"/>
      <c r="BO563" s="130"/>
      <c r="BP563" s="18">
        <f t="shared" si="4667"/>
        <v>0</v>
      </c>
      <c r="BQ563" s="136"/>
      <c r="BR563" s="131"/>
      <c r="BS563" s="69">
        <f t="shared" si="4668"/>
        <v>0</v>
      </c>
      <c r="BT563" s="162"/>
      <c r="BU563" s="130"/>
      <c r="BV563" s="18">
        <f t="shared" si="4669"/>
        <v>0</v>
      </c>
      <c r="BW563" s="136"/>
      <c r="BX563" s="131"/>
      <c r="BY563" s="69">
        <f t="shared" si="4670"/>
        <v>0</v>
      </c>
      <c r="BZ563" s="162"/>
      <c r="CA563" s="130"/>
      <c r="CB563" s="18">
        <f t="shared" si="4671"/>
        <v>0</v>
      </c>
      <c r="CC563" s="136"/>
      <c r="CD563" s="131"/>
      <c r="CE563" s="69">
        <f t="shared" si="4672"/>
        <v>0</v>
      </c>
      <c r="CF563" s="162"/>
      <c r="CG563" s="130"/>
      <c r="CH563" s="18">
        <f t="shared" si="4673"/>
        <v>0</v>
      </c>
      <c r="CI563" s="136"/>
      <c r="CJ563" s="131"/>
      <c r="CK563" s="69">
        <f t="shared" si="4674"/>
        <v>0</v>
      </c>
      <c r="CL563" s="162"/>
      <c r="CM563" s="130"/>
      <c r="CN563" s="18">
        <f t="shared" si="4603"/>
        <v>0</v>
      </c>
      <c r="CO563" s="136"/>
      <c r="CP563" s="131"/>
      <c r="CQ563" s="69">
        <f t="shared" si="4675"/>
        <v>0</v>
      </c>
      <c r="CR563" s="162"/>
      <c r="CS563" s="130"/>
      <c r="CT563" s="18">
        <f t="shared" si="4605"/>
        <v>0</v>
      </c>
      <c r="CU563" s="136"/>
      <c r="CV563" s="131"/>
      <c r="CW563" s="69">
        <f t="shared" si="4676"/>
        <v>0</v>
      </c>
      <c r="CX563" s="162"/>
      <c r="CY563" s="130"/>
      <c r="CZ563" s="18">
        <f t="shared" si="4607"/>
        <v>0</v>
      </c>
      <c r="DA563" s="136"/>
      <c r="DB563" s="131"/>
      <c r="DC563" s="69">
        <f t="shared" si="4677"/>
        <v>0</v>
      </c>
      <c r="DD563" s="162"/>
      <c r="DE563" s="130"/>
      <c r="DF563" s="18">
        <f t="shared" si="4609"/>
        <v>0</v>
      </c>
      <c r="DG563" s="136"/>
      <c r="DH563" s="131"/>
      <c r="DI563" s="69">
        <f t="shared" si="4678"/>
        <v>0</v>
      </c>
      <c r="DJ563" s="162"/>
      <c r="DK563" s="130"/>
      <c r="DL563" s="18">
        <f t="shared" si="4679"/>
        <v>0</v>
      </c>
      <c r="DM563" s="136"/>
      <c r="DN563" s="131"/>
      <c r="DO563" s="69">
        <f t="shared" si="4680"/>
        <v>0</v>
      </c>
      <c r="DP563" s="162"/>
      <c r="DQ563" s="130"/>
      <c r="DR563" s="18">
        <f t="shared" si="4681"/>
        <v>0</v>
      </c>
      <c r="DS563" s="136"/>
      <c r="DT563" s="131"/>
      <c r="DU563" s="69">
        <f t="shared" si="4682"/>
        <v>0</v>
      </c>
      <c r="DV563" s="162"/>
      <c r="DW563" s="130"/>
      <c r="DX563" s="18">
        <f t="shared" si="4683"/>
        <v>0</v>
      </c>
      <c r="DY563" s="136"/>
      <c r="DZ563" s="131"/>
      <c r="EA563" s="69">
        <f t="shared" si="4684"/>
        <v>0</v>
      </c>
      <c r="EB563" s="162"/>
      <c r="EC563" s="130"/>
      <c r="ED563" s="18">
        <f t="shared" si="4685"/>
        <v>0</v>
      </c>
      <c r="EE563" s="136"/>
      <c r="EF563" s="131"/>
      <c r="EG563" s="69">
        <f t="shared" si="4686"/>
        <v>0</v>
      </c>
      <c r="EH563" s="162"/>
      <c r="EI563" s="130"/>
      <c r="EJ563" s="18">
        <f t="shared" si="4687"/>
        <v>0</v>
      </c>
      <c r="EK563" s="136"/>
      <c r="EL563" s="131"/>
      <c r="EM563" s="69">
        <f t="shared" si="4688"/>
        <v>0</v>
      </c>
      <c r="EN563" s="162"/>
      <c r="EO563" s="130"/>
      <c r="EP563" s="18">
        <f t="shared" si="4689"/>
        <v>0</v>
      </c>
      <c r="EQ563" s="136"/>
      <c r="ER563" s="131"/>
      <c r="ES563" s="69">
        <f t="shared" si="4690"/>
        <v>0</v>
      </c>
      <c r="ET563" s="162"/>
      <c r="EU563" s="130"/>
      <c r="EV563" s="18">
        <f t="shared" si="4691"/>
        <v>0</v>
      </c>
      <c r="EW563" s="136"/>
      <c r="EX563" s="131"/>
      <c r="EY563" s="69">
        <f t="shared" si="4692"/>
        <v>0</v>
      </c>
      <c r="EZ563" s="162"/>
      <c r="FA563" s="130"/>
      <c r="FB563" s="18">
        <f t="shared" si="4693"/>
        <v>0</v>
      </c>
      <c r="FC563" s="136"/>
      <c r="FD563" s="131"/>
      <c r="FE563" s="69">
        <f t="shared" si="4694"/>
        <v>0</v>
      </c>
      <c r="FF563" s="162"/>
      <c r="FG563" s="130"/>
      <c r="FH563" s="18">
        <f t="shared" si="4695"/>
        <v>0</v>
      </c>
      <c r="FI563" s="136"/>
      <c r="FJ563" s="131"/>
      <c r="FK563" s="69">
        <f t="shared" si="4696"/>
        <v>0</v>
      </c>
      <c r="FL563" s="162"/>
      <c r="FM563" s="130"/>
      <c r="FN563" s="18">
        <f t="shared" si="4697"/>
        <v>0</v>
      </c>
      <c r="FO563" s="136"/>
      <c r="FP563" s="131"/>
      <c r="FQ563" s="69">
        <f t="shared" si="4698"/>
        <v>0</v>
      </c>
      <c r="FR563" s="162"/>
      <c r="FS563" s="130"/>
      <c r="FT563" s="18">
        <f t="shared" si="4699"/>
        <v>0</v>
      </c>
      <c r="FU563" s="136"/>
      <c r="FV563" s="131"/>
      <c r="FW563" s="69">
        <f t="shared" si="4700"/>
        <v>0</v>
      </c>
      <c r="FX563" s="162"/>
      <c r="FY563" s="130"/>
      <c r="FZ563" s="18">
        <f t="shared" si="4701"/>
        <v>0</v>
      </c>
      <c r="GA563" s="136"/>
      <c r="GB563" s="131"/>
      <c r="GC563" s="69">
        <f t="shared" si="4702"/>
        <v>0</v>
      </c>
      <c r="GD563" s="162"/>
      <c r="GE563" s="130"/>
      <c r="GF563" s="18">
        <f t="shared" si="4703"/>
        <v>0</v>
      </c>
      <c r="GG563" s="136"/>
      <c r="GH563" s="131"/>
      <c r="GI563" s="69">
        <f t="shared" si="4704"/>
        <v>0</v>
      </c>
      <c r="GJ563" s="162"/>
      <c r="GK563" s="130"/>
      <c r="GL563" s="18">
        <f t="shared" si="4705"/>
        <v>0</v>
      </c>
      <c r="GM563" s="136"/>
      <c r="GN563" s="131"/>
      <c r="GO563" s="69">
        <f t="shared" si="4706"/>
        <v>0</v>
      </c>
      <c r="GP563" s="162"/>
      <c r="GQ563" s="130"/>
      <c r="GR563" s="18">
        <f t="shared" si="4707"/>
        <v>0</v>
      </c>
      <c r="GS563" s="136"/>
      <c r="GT563" s="131"/>
      <c r="GU563" s="69">
        <f t="shared" si="4708"/>
        <v>0</v>
      </c>
      <c r="GV563" s="162"/>
      <c r="GW563" s="130"/>
      <c r="GX563" s="18">
        <f t="shared" si="4709"/>
        <v>0</v>
      </c>
      <c r="GY563" s="136"/>
      <c r="GZ563" s="131"/>
      <c r="HA563" s="69">
        <f t="shared" si="4710"/>
        <v>0</v>
      </c>
      <c r="HB563" s="162"/>
      <c r="HC563" s="130"/>
      <c r="HD563" s="18">
        <f t="shared" si="4711"/>
        <v>0</v>
      </c>
      <c r="HE563" s="136"/>
      <c r="HF563" s="131"/>
      <c r="HG563" s="69">
        <f t="shared" si="4712"/>
        <v>0</v>
      </c>
      <c r="HH563" s="162"/>
      <c r="HI563" s="130"/>
      <c r="HJ563" s="18">
        <f t="shared" si="4713"/>
        <v>0</v>
      </c>
      <c r="HK563" s="136"/>
      <c r="HL563" s="131"/>
      <c r="HM563" s="69">
        <f t="shared" si="4714"/>
        <v>0</v>
      </c>
      <c r="HN563" s="162"/>
      <c r="HO563" s="130"/>
      <c r="HP563" s="18">
        <f t="shared" si="4715"/>
        <v>0</v>
      </c>
      <c r="HQ563" s="136"/>
      <c r="HR563" s="131"/>
      <c r="HS563" s="69">
        <f t="shared" si="4716"/>
        <v>0</v>
      </c>
      <c r="HT563" s="162"/>
      <c r="HU563" s="130"/>
      <c r="HV563" s="18">
        <f t="shared" si="4717"/>
        <v>0</v>
      </c>
      <c r="HW563" s="17"/>
      <c r="HX563" s="85"/>
      <c r="HY563" s="85"/>
      <c r="HZ563" s="2" t="str">
        <f t="shared" si="4491"/>
        <v>СКРЫТЬ</v>
      </c>
    </row>
    <row r="564" spans="1:234" hidden="1" x14ac:dyDescent="0.2">
      <c r="A564" s="1" t="e">
        <f>$K$2&amp;#REF!&amp;$K$540&amp;$K$541&amp;K564</f>
        <v>#REF!</v>
      </c>
      <c r="B564" s="16" t="e">
        <f>IF(#REF!=0,"Скрыть","")</f>
        <v>#REF!</v>
      </c>
      <c r="C564" s="15" t="e">
        <f>IF(AND(#REF!&gt;85%,#REF!&gt;85%),"скрыть","")</f>
        <v>#REF!</v>
      </c>
      <c r="D564" s="14" t="s">
        <v>2</v>
      </c>
      <c r="E564" s="14" t="s">
        <v>1</v>
      </c>
      <c r="F564" s="14" t="s">
        <v>18</v>
      </c>
      <c r="G564" s="13" t="str">
        <f t="shared" si="4718"/>
        <v>3BDFBC50-5FD0-44D2-8F2C-8100642B19E7AD7080C4-C9B6-449E-9125-F1114C2457686419EC0A-5A32-4979-B1BB-BCAAFEE4838BУстройство ВСП (путевой бетон), п.м.</v>
      </c>
      <c r="H564" s="13"/>
      <c r="I564" s="42">
        <v>553</v>
      </c>
      <c r="J564" s="102">
        <f>SUBTOTAL(103,I$12:I564)*1</f>
        <v>113</v>
      </c>
      <c r="K564" s="108" t="s">
        <v>8</v>
      </c>
      <c r="L564" s="17" t="s">
        <v>66</v>
      </c>
      <c r="M564" s="267">
        <v>44016</v>
      </c>
      <c r="N564" s="255">
        <v>44187</v>
      </c>
      <c r="O564" s="118">
        <v>44337</v>
      </c>
      <c r="P564" s="162">
        <v>4601</v>
      </c>
      <c r="Q564" s="163">
        <v>0</v>
      </c>
      <c r="R564" s="163">
        <v>0</v>
      </c>
      <c r="S564" s="92">
        <f t="shared" ca="1" si="4650"/>
        <v>0</v>
      </c>
      <c r="T564" s="92">
        <f t="shared" si="4651"/>
        <v>0</v>
      </c>
      <c r="U564" s="91">
        <f t="shared" ca="1" si="4652"/>
        <v>0</v>
      </c>
      <c r="V564" s="91">
        <f t="shared" si="4653"/>
        <v>4601</v>
      </c>
      <c r="W564" s="120">
        <f t="shared" si="4654"/>
        <v>0</v>
      </c>
      <c r="X564" s="178"/>
      <c r="Y564" s="128">
        <f t="shared" si="4655"/>
        <v>0</v>
      </c>
      <c r="Z564" s="179">
        <f t="shared" ca="1" si="4656"/>
        <v>0</v>
      </c>
      <c r="AA564" s="127">
        <f t="shared" si="4657"/>
        <v>0</v>
      </c>
      <c r="AB564" s="67" t="str">
        <f t="shared" ca="1" si="4658"/>
        <v/>
      </c>
      <c r="AC564" s="69">
        <f t="shared" ca="1" si="4659"/>
        <v>0</v>
      </c>
      <c r="AD564" s="226">
        <f t="shared" si="4565"/>
        <v>0</v>
      </c>
      <c r="AE564" s="227">
        <f t="shared" si="4566"/>
        <v>0</v>
      </c>
      <c r="AF564" s="225">
        <f t="shared" si="4567"/>
        <v>0</v>
      </c>
      <c r="AG564" s="226">
        <f t="shared" si="4568"/>
        <v>0</v>
      </c>
      <c r="AH564" s="227">
        <f t="shared" si="4569"/>
        <v>0</v>
      </c>
      <c r="AI564" s="225">
        <f t="shared" si="4570"/>
        <v>0</v>
      </c>
      <c r="AJ564" s="226">
        <f t="shared" si="4571"/>
        <v>0</v>
      </c>
      <c r="AK564" s="227">
        <f t="shared" si="4572"/>
        <v>0</v>
      </c>
      <c r="AL564" s="225">
        <f t="shared" si="4573"/>
        <v>0</v>
      </c>
      <c r="AM564" s="226">
        <f t="shared" si="4574"/>
        <v>0</v>
      </c>
      <c r="AN564" s="227">
        <f t="shared" si="4575"/>
        <v>0</v>
      </c>
      <c r="AO564" s="225">
        <f t="shared" si="4576"/>
        <v>0</v>
      </c>
      <c r="AP564" s="226">
        <f t="shared" si="4577"/>
        <v>0</v>
      </c>
      <c r="AQ564" s="227">
        <f t="shared" si="4578"/>
        <v>0</v>
      </c>
      <c r="AR564" s="225">
        <f t="shared" si="4503"/>
        <v>0</v>
      </c>
      <c r="AS564" s="136"/>
      <c r="AT564" s="131"/>
      <c r="AU564" s="69">
        <f t="shared" si="4660"/>
        <v>0</v>
      </c>
      <c r="AV564" s="162"/>
      <c r="AW564" s="130"/>
      <c r="AX564" s="18">
        <f t="shared" si="4661"/>
        <v>0</v>
      </c>
      <c r="AY564" s="136"/>
      <c r="AZ564" s="131"/>
      <c r="BA564" s="69">
        <f t="shared" si="4662"/>
        <v>0</v>
      </c>
      <c r="BB564" s="162"/>
      <c r="BC564" s="130"/>
      <c r="BD564" s="18">
        <f t="shared" si="4663"/>
        <v>0</v>
      </c>
      <c r="BE564" s="136"/>
      <c r="BF564" s="131"/>
      <c r="BG564" s="69">
        <f t="shared" si="4664"/>
        <v>0</v>
      </c>
      <c r="BH564" s="162"/>
      <c r="BI564" s="130"/>
      <c r="BJ564" s="18">
        <f t="shared" si="4665"/>
        <v>0</v>
      </c>
      <c r="BK564" s="136"/>
      <c r="BL564" s="131"/>
      <c r="BM564" s="69">
        <f t="shared" si="4666"/>
        <v>0</v>
      </c>
      <c r="BN564" s="162"/>
      <c r="BO564" s="130"/>
      <c r="BP564" s="18">
        <f t="shared" si="4667"/>
        <v>0</v>
      </c>
      <c r="BQ564" s="136"/>
      <c r="BR564" s="131"/>
      <c r="BS564" s="69">
        <f t="shared" si="4668"/>
        <v>0</v>
      </c>
      <c r="BT564" s="162"/>
      <c r="BU564" s="130"/>
      <c r="BV564" s="18">
        <f t="shared" si="4669"/>
        <v>0</v>
      </c>
      <c r="BW564" s="136"/>
      <c r="BX564" s="131"/>
      <c r="BY564" s="69">
        <f t="shared" si="4670"/>
        <v>0</v>
      </c>
      <c r="BZ564" s="162"/>
      <c r="CA564" s="130"/>
      <c r="CB564" s="18">
        <f t="shared" si="4671"/>
        <v>0</v>
      </c>
      <c r="CC564" s="136"/>
      <c r="CD564" s="131"/>
      <c r="CE564" s="69">
        <f t="shared" si="4672"/>
        <v>0</v>
      </c>
      <c r="CF564" s="162"/>
      <c r="CG564" s="130"/>
      <c r="CH564" s="18">
        <f t="shared" si="4673"/>
        <v>0</v>
      </c>
      <c r="CI564" s="136"/>
      <c r="CJ564" s="131"/>
      <c r="CK564" s="69">
        <f t="shared" si="4674"/>
        <v>0</v>
      </c>
      <c r="CL564" s="162"/>
      <c r="CM564" s="130"/>
      <c r="CN564" s="18">
        <f t="shared" si="4603"/>
        <v>0</v>
      </c>
      <c r="CO564" s="136"/>
      <c r="CP564" s="131"/>
      <c r="CQ564" s="69">
        <f t="shared" si="4675"/>
        <v>0</v>
      </c>
      <c r="CR564" s="162"/>
      <c r="CS564" s="130"/>
      <c r="CT564" s="18">
        <f t="shared" si="4605"/>
        <v>0</v>
      </c>
      <c r="CU564" s="136"/>
      <c r="CV564" s="131"/>
      <c r="CW564" s="69">
        <f t="shared" si="4676"/>
        <v>0</v>
      </c>
      <c r="CX564" s="162"/>
      <c r="CY564" s="130"/>
      <c r="CZ564" s="18">
        <f t="shared" si="4607"/>
        <v>0</v>
      </c>
      <c r="DA564" s="136"/>
      <c r="DB564" s="131"/>
      <c r="DC564" s="69">
        <f t="shared" si="4677"/>
        <v>0</v>
      </c>
      <c r="DD564" s="162"/>
      <c r="DE564" s="130"/>
      <c r="DF564" s="18">
        <f t="shared" si="4609"/>
        <v>0</v>
      </c>
      <c r="DG564" s="136"/>
      <c r="DH564" s="131"/>
      <c r="DI564" s="69">
        <f t="shared" si="4678"/>
        <v>0</v>
      </c>
      <c r="DJ564" s="162"/>
      <c r="DK564" s="130"/>
      <c r="DL564" s="18">
        <f t="shared" si="4679"/>
        <v>0</v>
      </c>
      <c r="DM564" s="136"/>
      <c r="DN564" s="131"/>
      <c r="DO564" s="69">
        <f t="shared" si="4680"/>
        <v>0</v>
      </c>
      <c r="DP564" s="162"/>
      <c r="DQ564" s="130"/>
      <c r="DR564" s="18">
        <f t="shared" si="4681"/>
        <v>0</v>
      </c>
      <c r="DS564" s="136"/>
      <c r="DT564" s="131"/>
      <c r="DU564" s="69">
        <f t="shared" si="4682"/>
        <v>0</v>
      </c>
      <c r="DV564" s="162"/>
      <c r="DW564" s="130"/>
      <c r="DX564" s="18">
        <f t="shared" si="4683"/>
        <v>0</v>
      </c>
      <c r="DY564" s="136"/>
      <c r="DZ564" s="131"/>
      <c r="EA564" s="69">
        <f t="shared" si="4684"/>
        <v>0</v>
      </c>
      <c r="EB564" s="162"/>
      <c r="EC564" s="130"/>
      <c r="ED564" s="18">
        <f t="shared" si="4685"/>
        <v>0</v>
      </c>
      <c r="EE564" s="136"/>
      <c r="EF564" s="131"/>
      <c r="EG564" s="69">
        <f t="shared" si="4686"/>
        <v>0</v>
      </c>
      <c r="EH564" s="162"/>
      <c r="EI564" s="130"/>
      <c r="EJ564" s="18">
        <f t="shared" si="4687"/>
        <v>0</v>
      </c>
      <c r="EK564" s="136"/>
      <c r="EL564" s="131"/>
      <c r="EM564" s="69">
        <f t="shared" si="4688"/>
        <v>0</v>
      </c>
      <c r="EN564" s="162"/>
      <c r="EO564" s="130"/>
      <c r="EP564" s="18">
        <f t="shared" si="4689"/>
        <v>0</v>
      </c>
      <c r="EQ564" s="136"/>
      <c r="ER564" s="131"/>
      <c r="ES564" s="69">
        <f t="shared" si="4690"/>
        <v>0</v>
      </c>
      <c r="ET564" s="162"/>
      <c r="EU564" s="130"/>
      <c r="EV564" s="18">
        <f t="shared" si="4691"/>
        <v>0</v>
      </c>
      <c r="EW564" s="136"/>
      <c r="EX564" s="131"/>
      <c r="EY564" s="69">
        <f t="shared" si="4692"/>
        <v>0</v>
      </c>
      <c r="EZ564" s="162"/>
      <c r="FA564" s="130"/>
      <c r="FB564" s="18">
        <f t="shared" si="4693"/>
        <v>0</v>
      </c>
      <c r="FC564" s="136"/>
      <c r="FD564" s="131"/>
      <c r="FE564" s="69">
        <f t="shared" si="4694"/>
        <v>0</v>
      </c>
      <c r="FF564" s="162"/>
      <c r="FG564" s="130"/>
      <c r="FH564" s="18">
        <f t="shared" si="4695"/>
        <v>0</v>
      </c>
      <c r="FI564" s="136"/>
      <c r="FJ564" s="131"/>
      <c r="FK564" s="69">
        <f t="shared" si="4696"/>
        <v>0</v>
      </c>
      <c r="FL564" s="162"/>
      <c r="FM564" s="130"/>
      <c r="FN564" s="18">
        <f t="shared" si="4697"/>
        <v>0</v>
      </c>
      <c r="FO564" s="136"/>
      <c r="FP564" s="131"/>
      <c r="FQ564" s="69">
        <f t="shared" si="4698"/>
        <v>0</v>
      </c>
      <c r="FR564" s="162"/>
      <c r="FS564" s="130"/>
      <c r="FT564" s="18">
        <f t="shared" si="4699"/>
        <v>0</v>
      </c>
      <c r="FU564" s="136"/>
      <c r="FV564" s="131"/>
      <c r="FW564" s="69">
        <f t="shared" si="4700"/>
        <v>0</v>
      </c>
      <c r="FX564" s="162"/>
      <c r="FY564" s="130"/>
      <c r="FZ564" s="18">
        <f t="shared" si="4701"/>
        <v>0</v>
      </c>
      <c r="GA564" s="136"/>
      <c r="GB564" s="131"/>
      <c r="GC564" s="69">
        <f t="shared" si="4702"/>
        <v>0</v>
      </c>
      <c r="GD564" s="162"/>
      <c r="GE564" s="130"/>
      <c r="GF564" s="18">
        <f t="shared" si="4703"/>
        <v>0</v>
      </c>
      <c r="GG564" s="136"/>
      <c r="GH564" s="131"/>
      <c r="GI564" s="69">
        <f t="shared" si="4704"/>
        <v>0</v>
      </c>
      <c r="GJ564" s="162"/>
      <c r="GK564" s="130"/>
      <c r="GL564" s="18">
        <f t="shared" si="4705"/>
        <v>0</v>
      </c>
      <c r="GM564" s="136"/>
      <c r="GN564" s="131"/>
      <c r="GO564" s="69">
        <f t="shared" si="4706"/>
        <v>0</v>
      </c>
      <c r="GP564" s="162"/>
      <c r="GQ564" s="130"/>
      <c r="GR564" s="18">
        <f t="shared" si="4707"/>
        <v>0</v>
      </c>
      <c r="GS564" s="136"/>
      <c r="GT564" s="131"/>
      <c r="GU564" s="69">
        <f t="shared" si="4708"/>
        <v>0</v>
      </c>
      <c r="GV564" s="162"/>
      <c r="GW564" s="130"/>
      <c r="GX564" s="18">
        <f t="shared" si="4709"/>
        <v>0</v>
      </c>
      <c r="GY564" s="136"/>
      <c r="GZ564" s="131"/>
      <c r="HA564" s="69">
        <f t="shared" si="4710"/>
        <v>0</v>
      </c>
      <c r="HB564" s="162"/>
      <c r="HC564" s="130"/>
      <c r="HD564" s="18">
        <f t="shared" si="4711"/>
        <v>0</v>
      </c>
      <c r="HE564" s="136"/>
      <c r="HF564" s="131"/>
      <c r="HG564" s="69">
        <f t="shared" si="4712"/>
        <v>0</v>
      </c>
      <c r="HH564" s="162"/>
      <c r="HI564" s="130"/>
      <c r="HJ564" s="18">
        <f t="shared" si="4713"/>
        <v>0</v>
      </c>
      <c r="HK564" s="136"/>
      <c r="HL564" s="131"/>
      <c r="HM564" s="69">
        <f t="shared" si="4714"/>
        <v>0</v>
      </c>
      <c r="HN564" s="162"/>
      <c r="HO564" s="130"/>
      <c r="HP564" s="18">
        <f t="shared" si="4715"/>
        <v>0</v>
      </c>
      <c r="HQ564" s="136"/>
      <c r="HR564" s="131"/>
      <c r="HS564" s="69">
        <f t="shared" si="4716"/>
        <v>0</v>
      </c>
      <c r="HT564" s="162"/>
      <c r="HU564" s="130"/>
      <c r="HV564" s="18">
        <f t="shared" si="4717"/>
        <v>0</v>
      </c>
      <c r="HW564" s="17"/>
      <c r="HX564" s="85"/>
      <c r="HY564" s="85"/>
      <c r="HZ564" s="2" t="str">
        <f t="shared" si="4491"/>
        <v>СКРЫТЬ</v>
      </c>
    </row>
    <row r="565" spans="1:234" hidden="1" x14ac:dyDescent="0.2">
      <c r="A565" s="1" t="e">
        <f>$K$2&amp;#REF!&amp;$K$540&amp;$K$541&amp;K565</f>
        <v>#REF!</v>
      </c>
      <c r="B565" s="16" t="e">
        <f>IF(#REF!=0,"Скрыть","")</f>
        <v>#REF!</v>
      </c>
      <c r="C565" s="15" t="e">
        <f>IF(AND(#REF!&gt;85%,#REF!&gt;85%),"скрыть","")</f>
        <v>#REF!</v>
      </c>
      <c r="D565" s="243" t="s">
        <v>2</v>
      </c>
      <c r="E565" s="243" t="s">
        <v>1</v>
      </c>
      <c r="F565" s="243" t="s">
        <v>18</v>
      </c>
      <c r="G565" s="13" t="str">
        <f t="shared" si="4718"/>
        <v>3BDFBC50-5FD0-44D2-8F2C-8100642B19E7AD7080C4-C9B6-449E-9125-F1114C2457686419EC0A-5A32-4979-B1BB-BCAAFEE4838BУстройство вентперекрытия тоннеля D10, пог.м</v>
      </c>
      <c r="H565" s="13"/>
      <c r="I565" s="42">
        <v>554</v>
      </c>
      <c r="J565" s="102">
        <f>SUBTOTAL(103,I$12:I565)*1</f>
        <v>113</v>
      </c>
      <c r="K565" s="245" t="s">
        <v>101</v>
      </c>
      <c r="L565" s="17" t="s">
        <v>66</v>
      </c>
      <c r="M565" s="267"/>
      <c r="N565" s="255"/>
      <c r="O565" s="118"/>
      <c r="P565" s="162">
        <v>0</v>
      </c>
      <c r="Q565" s="163">
        <v>0</v>
      </c>
      <c r="R565" s="163">
        <v>0</v>
      </c>
      <c r="S565" s="92">
        <f t="shared" ca="1" si="4650"/>
        <v>0</v>
      </c>
      <c r="T565" s="92">
        <f t="shared" si="4651"/>
        <v>0</v>
      </c>
      <c r="U565" s="91">
        <f t="shared" ca="1" si="4652"/>
        <v>0</v>
      </c>
      <c r="V565" s="91">
        <f t="shared" si="4653"/>
        <v>0</v>
      </c>
      <c r="W565" s="120" t="str">
        <f t="shared" si="4654"/>
        <v/>
      </c>
      <c r="X565" s="178"/>
      <c r="Y565" s="128">
        <f t="shared" si="4655"/>
        <v>0</v>
      </c>
      <c r="Z565" s="179">
        <f t="shared" ca="1" si="4656"/>
        <v>0</v>
      </c>
      <c r="AA565" s="127">
        <f t="shared" si="4657"/>
        <v>0</v>
      </c>
      <c r="AB565" s="67" t="str">
        <f t="shared" ca="1" si="4658"/>
        <v/>
      </c>
      <c r="AC565" s="69">
        <f t="shared" ca="1" si="4659"/>
        <v>0</v>
      </c>
      <c r="AD565" s="226">
        <f t="shared" si="4565"/>
        <v>0</v>
      </c>
      <c r="AE565" s="227">
        <f t="shared" si="4566"/>
        <v>0</v>
      </c>
      <c r="AF565" s="225">
        <f t="shared" si="4567"/>
        <v>0</v>
      </c>
      <c r="AG565" s="226">
        <f t="shared" si="4568"/>
        <v>0</v>
      </c>
      <c r="AH565" s="227">
        <f t="shared" si="4569"/>
        <v>0</v>
      </c>
      <c r="AI565" s="225">
        <f t="shared" si="4570"/>
        <v>0</v>
      </c>
      <c r="AJ565" s="226">
        <f t="shared" si="4571"/>
        <v>0</v>
      </c>
      <c r="AK565" s="227">
        <f t="shared" si="4572"/>
        <v>0</v>
      </c>
      <c r="AL565" s="225">
        <f t="shared" si="4573"/>
        <v>0</v>
      </c>
      <c r="AM565" s="226">
        <f t="shared" si="4574"/>
        <v>0</v>
      </c>
      <c r="AN565" s="227">
        <f t="shared" si="4575"/>
        <v>0</v>
      </c>
      <c r="AO565" s="225">
        <f t="shared" si="4576"/>
        <v>0</v>
      </c>
      <c r="AP565" s="226">
        <f t="shared" si="4577"/>
        <v>0</v>
      </c>
      <c r="AQ565" s="227">
        <f t="shared" si="4578"/>
        <v>0</v>
      </c>
      <c r="AR565" s="225">
        <f t="shared" si="4503"/>
        <v>0</v>
      </c>
      <c r="AS565" s="136"/>
      <c r="AT565" s="131"/>
      <c r="AU565" s="69">
        <f t="shared" si="4660"/>
        <v>0</v>
      </c>
      <c r="AV565" s="162"/>
      <c r="AW565" s="130"/>
      <c r="AX565" s="18">
        <f t="shared" si="4661"/>
        <v>0</v>
      </c>
      <c r="AY565" s="136"/>
      <c r="AZ565" s="131"/>
      <c r="BA565" s="69">
        <f t="shared" si="4662"/>
        <v>0</v>
      </c>
      <c r="BB565" s="162"/>
      <c r="BC565" s="130"/>
      <c r="BD565" s="18">
        <f t="shared" si="4663"/>
        <v>0</v>
      </c>
      <c r="BE565" s="136"/>
      <c r="BF565" s="131"/>
      <c r="BG565" s="69">
        <f t="shared" si="4664"/>
        <v>0</v>
      </c>
      <c r="BH565" s="162"/>
      <c r="BI565" s="130"/>
      <c r="BJ565" s="18">
        <f t="shared" si="4665"/>
        <v>0</v>
      </c>
      <c r="BK565" s="136"/>
      <c r="BL565" s="131"/>
      <c r="BM565" s="69">
        <f t="shared" si="4666"/>
        <v>0</v>
      </c>
      <c r="BN565" s="162"/>
      <c r="BO565" s="130"/>
      <c r="BP565" s="18">
        <f t="shared" si="4667"/>
        <v>0</v>
      </c>
      <c r="BQ565" s="136"/>
      <c r="BR565" s="131"/>
      <c r="BS565" s="69">
        <f t="shared" si="4668"/>
        <v>0</v>
      </c>
      <c r="BT565" s="162"/>
      <c r="BU565" s="130"/>
      <c r="BV565" s="18">
        <f t="shared" si="4669"/>
        <v>0</v>
      </c>
      <c r="BW565" s="136"/>
      <c r="BX565" s="131"/>
      <c r="BY565" s="69">
        <f t="shared" si="4670"/>
        <v>0</v>
      </c>
      <c r="BZ565" s="162"/>
      <c r="CA565" s="130"/>
      <c r="CB565" s="18">
        <f t="shared" si="4671"/>
        <v>0</v>
      </c>
      <c r="CC565" s="136"/>
      <c r="CD565" s="131"/>
      <c r="CE565" s="69">
        <f t="shared" si="4672"/>
        <v>0</v>
      </c>
      <c r="CF565" s="162"/>
      <c r="CG565" s="130"/>
      <c r="CH565" s="18">
        <f t="shared" si="4673"/>
        <v>0</v>
      </c>
      <c r="CI565" s="136"/>
      <c r="CJ565" s="131"/>
      <c r="CK565" s="69">
        <f t="shared" si="4674"/>
        <v>0</v>
      </c>
      <c r="CL565" s="162"/>
      <c r="CM565" s="130"/>
      <c r="CN565" s="18">
        <f t="shared" si="4603"/>
        <v>0</v>
      </c>
      <c r="CO565" s="136"/>
      <c r="CP565" s="131"/>
      <c r="CQ565" s="69">
        <f t="shared" si="4675"/>
        <v>0</v>
      </c>
      <c r="CR565" s="162"/>
      <c r="CS565" s="130"/>
      <c r="CT565" s="18">
        <f t="shared" si="4605"/>
        <v>0</v>
      </c>
      <c r="CU565" s="136"/>
      <c r="CV565" s="131"/>
      <c r="CW565" s="69">
        <f t="shared" si="4676"/>
        <v>0</v>
      </c>
      <c r="CX565" s="162"/>
      <c r="CY565" s="130"/>
      <c r="CZ565" s="18">
        <f t="shared" si="4607"/>
        <v>0</v>
      </c>
      <c r="DA565" s="136"/>
      <c r="DB565" s="131"/>
      <c r="DC565" s="69">
        <f t="shared" si="4677"/>
        <v>0</v>
      </c>
      <c r="DD565" s="162"/>
      <c r="DE565" s="130"/>
      <c r="DF565" s="18">
        <f t="shared" si="4609"/>
        <v>0</v>
      </c>
      <c r="DG565" s="136"/>
      <c r="DH565" s="131"/>
      <c r="DI565" s="69">
        <f t="shared" si="4678"/>
        <v>0</v>
      </c>
      <c r="DJ565" s="162"/>
      <c r="DK565" s="130"/>
      <c r="DL565" s="18">
        <f t="shared" si="4679"/>
        <v>0</v>
      </c>
      <c r="DM565" s="136"/>
      <c r="DN565" s="131"/>
      <c r="DO565" s="69">
        <f t="shared" si="4680"/>
        <v>0</v>
      </c>
      <c r="DP565" s="162"/>
      <c r="DQ565" s="130"/>
      <c r="DR565" s="18">
        <f t="shared" si="4681"/>
        <v>0</v>
      </c>
      <c r="DS565" s="136"/>
      <c r="DT565" s="131"/>
      <c r="DU565" s="69">
        <f t="shared" si="4682"/>
        <v>0</v>
      </c>
      <c r="DV565" s="162"/>
      <c r="DW565" s="130"/>
      <c r="DX565" s="18">
        <f t="shared" si="4683"/>
        <v>0</v>
      </c>
      <c r="DY565" s="136"/>
      <c r="DZ565" s="131"/>
      <c r="EA565" s="69">
        <f t="shared" si="4684"/>
        <v>0</v>
      </c>
      <c r="EB565" s="162"/>
      <c r="EC565" s="130"/>
      <c r="ED565" s="18">
        <f t="shared" si="4685"/>
        <v>0</v>
      </c>
      <c r="EE565" s="136"/>
      <c r="EF565" s="131"/>
      <c r="EG565" s="69">
        <f t="shared" si="4686"/>
        <v>0</v>
      </c>
      <c r="EH565" s="162"/>
      <c r="EI565" s="130"/>
      <c r="EJ565" s="18">
        <f t="shared" si="4687"/>
        <v>0</v>
      </c>
      <c r="EK565" s="136"/>
      <c r="EL565" s="131"/>
      <c r="EM565" s="69">
        <f t="shared" si="4688"/>
        <v>0</v>
      </c>
      <c r="EN565" s="162"/>
      <c r="EO565" s="130"/>
      <c r="EP565" s="18">
        <f t="shared" si="4689"/>
        <v>0</v>
      </c>
      <c r="EQ565" s="136"/>
      <c r="ER565" s="131"/>
      <c r="ES565" s="69">
        <f t="shared" si="4690"/>
        <v>0</v>
      </c>
      <c r="ET565" s="162"/>
      <c r="EU565" s="130"/>
      <c r="EV565" s="18">
        <f t="shared" si="4691"/>
        <v>0</v>
      </c>
      <c r="EW565" s="136"/>
      <c r="EX565" s="131"/>
      <c r="EY565" s="69">
        <f t="shared" si="4692"/>
        <v>0</v>
      </c>
      <c r="EZ565" s="162"/>
      <c r="FA565" s="130"/>
      <c r="FB565" s="18">
        <f t="shared" si="4693"/>
        <v>0</v>
      </c>
      <c r="FC565" s="136"/>
      <c r="FD565" s="131"/>
      <c r="FE565" s="69">
        <f t="shared" si="4694"/>
        <v>0</v>
      </c>
      <c r="FF565" s="162"/>
      <c r="FG565" s="130"/>
      <c r="FH565" s="18">
        <f t="shared" si="4695"/>
        <v>0</v>
      </c>
      <c r="FI565" s="136"/>
      <c r="FJ565" s="131"/>
      <c r="FK565" s="69">
        <f t="shared" si="4696"/>
        <v>0</v>
      </c>
      <c r="FL565" s="162"/>
      <c r="FM565" s="130"/>
      <c r="FN565" s="18">
        <f t="shared" si="4697"/>
        <v>0</v>
      </c>
      <c r="FO565" s="136"/>
      <c r="FP565" s="131"/>
      <c r="FQ565" s="69">
        <f t="shared" si="4698"/>
        <v>0</v>
      </c>
      <c r="FR565" s="162"/>
      <c r="FS565" s="130"/>
      <c r="FT565" s="18">
        <f t="shared" si="4699"/>
        <v>0</v>
      </c>
      <c r="FU565" s="136"/>
      <c r="FV565" s="131"/>
      <c r="FW565" s="69">
        <f t="shared" si="4700"/>
        <v>0</v>
      </c>
      <c r="FX565" s="162"/>
      <c r="FY565" s="130"/>
      <c r="FZ565" s="18">
        <f t="shared" si="4701"/>
        <v>0</v>
      </c>
      <c r="GA565" s="136"/>
      <c r="GB565" s="131"/>
      <c r="GC565" s="69">
        <f t="shared" si="4702"/>
        <v>0</v>
      </c>
      <c r="GD565" s="162"/>
      <c r="GE565" s="130"/>
      <c r="GF565" s="18">
        <f t="shared" si="4703"/>
        <v>0</v>
      </c>
      <c r="GG565" s="136"/>
      <c r="GH565" s="131"/>
      <c r="GI565" s="69">
        <f t="shared" si="4704"/>
        <v>0</v>
      </c>
      <c r="GJ565" s="162"/>
      <c r="GK565" s="130"/>
      <c r="GL565" s="18">
        <f t="shared" si="4705"/>
        <v>0</v>
      </c>
      <c r="GM565" s="136"/>
      <c r="GN565" s="131"/>
      <c r="GO565" s="69">
        <f t="shared" si="4706"/>
        <v>0</v>
      </c>
      <c r="GP565" s="162"/>
      <c r="GQ565" s="130"/>
      <c r="GR565" s="18">
        <f t="shared" si="4707"/>
        <v>0</v>
      </c>
      <c r="GS565" s="136"/>
      <c r="GT565" s="131"/>
      <c r="GU565" s="69">
        <f t="shared" si="4708"/>
        <v>0</v>
      </c>
      <c r="GV565" s="162"/>
      <c r="GW565" s="130"/>
      <c r="GX565" s="18">
        <f t="shared" si="4709"/>
        <v>0</v>
      </c>
      <c r="GY565" s="136"/>
      <c r="GZ565" s="131"/>
      <c r="HA565" s="69">
        <f t="shared" si="4710"/>
        <v>0</v>
      </c>
      <c r="HB565" s="162"/>
      <c r="HC565" s="130"/>
      <c r="HD565" s="18">
        <f t="shared" si="4711"/>
        <v>0</v>
      </c>
      <c r="HE565" s="136"/>
      <c r="HF565" s="131"/>
      <c r="HG565" s="69">
        <f t="shared" si="4712"/>
        <v>0</v>
      </c>
      <c r="HH565" s="162"/>
      <c r="HI565" s="130"/>
      <c r="HJ565" s="18">
        <f t="shared" si="4713"/>
        <v>0</v>
      </c>
      <c r="HK565" s="136"/>
      <c r="HL565" s="131"/>
      <c r="HM565" s="69">
        <f t="shared" si="4714"/>
        <v>0</v>
      </c>
      <c r="HN565" s="162"/>
      <c r="HO565" s="130"/>
      <c r="HP565" s="18">
        <f t="shared" si="4715"/>
        <v>0</v>
      </c>
      <c r="HQ565" s="136"/>
      <c r="HR565" s="131"/>
      <c r="HS565" s="69">
        <f t="shared" si="4716"/>
        <v>0</v>
      </c>
      <c r="HT565" s="162"/>
      <c r="HU565" s="130"/>
      <c r="HV565" s="18">
        <f t="shared" si="4717"/>
        <v>0</v>
      </c>
      <c r="HW565" s="17"/>
      <c r="HX565" s="85"/>
      <c r="HY565" s="85"/>
      <c r="HZ565" s="2" t="str">
        <f t="shared" si="4491"/>
        <v>СКРЫТЬ</v>
      </c>
    </row>
    <row r="566" spans="1:234" hidden="1" x14ac:dyDescent="0.2">
      <c r="A566" s="1" t="e">
        <f>$K$2&amp;#REF!&amp;$K$540&amp;$K$541&amp;K566</f>
        <v>#REF!</v>
      </c>
      <c r="B566" s="16" t="e">
        <f>IF(#REF!=0,"Скрыть","")</f>
        <v>#REF!</v>
      </c>
      <c r="C566" s="15" t="e">
        <f>IF(AND(#REF!&gt;85%,#REF!&gt;85%),"скрыть","")</f>
        <v>#REF!</v>
      </c>
      <c r="D566" s="14" t="s">
        <v>2</v>
      </c>
      <c r="E566" s="14" t="s">
        <v>1</v>
      </c>
      <c r="F566" s="14" t="s">
        <v>18</v>
      </c>
      <c r="G566" s="13"/>
      <c r="H566" s="13"/>
      <c r="I566" s="42">
        <v>555</v>
      </c>
      <c r="J566" s="102">
        <f>SUBTOTAL(103,I$12:I566)*1</f>
        <v>113</v>
      </c>
      <c r="K566" s="108" t="s">
        <v>113</v>
      </c>
      <c r="L566" s="17" t="s">
        <v>66</v>
      </c>
      <c r="M566" s="267">
        <v>44256</v>
      </c>
      <c r="N566" s="255">
        <v>44407</v>
      </c>
      <c r="O566" s="118">
        <v>44407</v>
      </c>
      <c r="P566" s="162">
        <v>48402</v>
      </c>
      <c r="Q566" s="163">
        <v>0</v>
      </c>
      <c r="R566" s="163">
        <v>0</v>
      </c>
      <c r="S566" s="92">
        <f t="shared" ca="1" si="4650"/>
        <v>0</v>
      </c>
      <c r="T566" s="92">
        <f t="shared" si="4651"/>
        <v>0</v>
      </c>
      <c r="U566" s="91">
        <f t="shared" ca="1" si="4652"/>
        <v>0</v>
      </c>
      <c r="V566" s="91">
        <f t="shared" si="4653"/>
        <v>48402</v>
      </c>
      <c r="W566" s="120">
        <f t="shared" si="4654"/>
        <v>0</v>
      </c>
      <c r="X566" s="178"/>
      <c r="Y566" s="128">
        <f t="shared" si="4655"/>
        <v>0</v>
      </c>
      <c r="Z566" s="179">
        <f t="shared" ca="1" si="4656"/>
        <v>0</v>
      </c>
      <c r="AA566" s="127">
        <f t="shared" si="4657"/>
        <v>0</v>
      </c>
      <c r="AB566" s="67" t="str">
        <f t="shared" ca="1" si="4658"/>
        <v/>
      </c>
      <c r="AC566" s="69">
        <f t="shared" ca="1" si="4659"/>
        <v>0</v>
      </c>
      <c r="AD566" s="226">
        <f t="shared" si="4565"/>
        <v>0</v>
      </c>
      <c r="AE566" s="227">
        <f t="shared" si="4566"/>
        <v>0</v>
      </c>
      <c r="AF566" s="225">
        <f t="shared" si="4567"/>
        <v>0</v>
      </c>
      <c r="AG566" s="226">
        <f t="shared" si="4568"/>
        <v>0</v>
      </c>
      <c r="AH566" s="227">
        <f t="shared" si="4569"/>
        <v>0</v>
      </c>
      <c r="AI566" s="225">
        <f t="shared" si="4570"/>
        <v>0</v>
      </c>
      <c r="AJ566" s="226">
        <f t="shared" si="4571"/>
        <v>0</v>
      </c>
      <c r="AK566" s="227">
        <f t="shared" si="4572"/>
        <v>0</v>
      </c>
      <c r="AL566" s="225">
        <f t="shared" si="4573"/>
        <v>0</v>
      </c>
      <c r="AM566" s="226">
        <f t="shared" si="4574"/>
        <v>0</v>
      </c>
      <c r="AN566" s="227">
        <f t="shared" si="4575"/>
        <v>0</v>
      </c>
      <c r="AO566" s="225">
        <f t="shared" si="4576"/>
        <v>0</v>
      </c>
      <c r="AP566" s="226">
        <f t="shared" si="4577"/>
        <v>0</v>
      </c>
      <c r="AQ566" s="227">
        <f t="shared" si="4578"/>
        <v>0</v>
      </c>
      <c r="AR566" s="225">
        <f t="shared" si="4503"/>
        <v>0</v>
      </c>
      <c r="AS566" s="136"/>
      <c r="AT566" s="131"/>
      <c r="AU566" s="69">
        <f t="shared" si="4660"/>
        <v>0</v>
      </c>
      <c r="AV566" s="162"/>
      <c r="AW566" s="130"/>
      <c r="AX566" s="18">
        <f t="shared" si="4661"/>
        <v>0</v>
      </c>
      <c r="AY566" s="136"/>
      <c r="AZ566" s="131"/>
      <c r="BA566" s="69">
        <f t="shared" si="4662"/>
        <v>0</v>
      </c>
      <c r="BB566" s="162"/>
      <c r="BC566" s="130"/>
      <c r="BD566" s="18">
        <f t="shared" si="4663"/>
        <v>0</v>
      </c>
      <c r="BE566" s="136"/>
      <c r="BF566" s="131"/>
      <c r="BG566" s="69">
        <f t="shared" si="4664"/>
        <v>0</v>
      </c>
      <c r="BH566" s="162"/>
      <c r="BI566" s="130"/>
      <c r="BJ566" s="18">
        <f t="shared" si="4665"/>
        <v>0</v>
      </c>
      <c r="BK566" s="136"/>
      <c r="BL566" s="131"/>
      <c r="BM566" s="69">
        <f t="shared" si="4666"/>
        <v>0</v>
      </c>
      <c r="BN566" s="162"/>
      <c r="BO566" s="130"/>
      <c r="BP566" s="18">
        <f t="shared" si="4667"/>
        <v>0</v>
      </c>
      <c r="BQ566" s="136"/>
      <c r="BR566" s="131"/>
      <c r="BS566" s="69">
        <f t="shared" si="4668"/>
        <v>0</v>
      </c>
      <c r="BT566" s="162"/>
      <c r="BU566" s="130"/>
      <c r="BV566" s="18">
        <f t="shared" si="4669"/>
        <v>0</v>
      </c>
      <c r="BW566" s="136"/>
      <c r="BX566" s="131"/>
      <c r="BY566" s="69">
        <f t="shared" si="4670"/>
        <v>0</v>
      </c>
      <c r="BZ566" s="162"/>
      <c r="CA566" s="130"/>
      <c r="CB566" s="18">
        <f t="shared" si="4671"/>
        <v>0</v>
      </c>
      <c r="CC566" s="136"/>
      <c r="CD566" s="131"/>
      <c r="CE566" s="69">
        <f t="shared" si="4672"/>
        <v>0</v>
      </c>
      <c r="CF566" s="162"/>
      <c r="CG566" s="130"/>
      <c r="CH566" s="18">
        <f t="shared" si="4673"/>
        <v>0</v>
      </c>
      <c r="CI566" s="136"/>
      <c r="CJ566" s="131"/>
      <c r="CK566" s="69">
        <f t="shared" si="4674"/>
        <v>0</v>
      </c>
      <c r="CL566" s="162"/>
      <c r="CM566" s="130"/>
      <c r="CN566" s="18">
        <f t="shared" si="4603"/>
        <v>0</v>
      </c>
      <c r="CO566" s="136"/>
      <c r="CP566" s="131"/>
      <c r="CQ566" s="69">
        <f t="shared" si="4675"/>
        <v>0</v>
      </c>
      <c r="CR566" s="162"/>
      <c r="CS566" s="130"/>
      <c r="CT566" s="18">
        <f t="shared" si="4605"/>
        <v>0</v>
      </c>
      <c r="CU566" s="136"/>
      <c r="CV566" s="131"/>
      <c r="CW566" s="69">
        <f t="shared" si="4676"/>
        <v>0</v>
      </c>
      <c r="CX566" s="162"/>
      <c r="CY566" s="130"/>
      <c r="CZ566" s="18">
        <f t="shared" si="4607"/>
        <v>0</v>
      </c>
      <c r="DA566" s="136"/>
      <c r="DB566" s="131"/>
      <c r="DC566" s="69">
        <f t="shared" si="4677"/>
        <v>0</v>
      </c>
      <c r="DD566" s="162"/>
      <c r="DE566" s="130"/>
      <c r="DF566" s="18">
        <f t="shared" si="4609"/>
        <v>0</v>
      </c>
      <c r="DG566" s="136"/>
      <c r="DH566" s="131"/>
      <c r="DI566" s="69">
        <f t="shared" si="4678"/>
        <v>0</v>
      </c>
      <c r="DJ566" s="162"/>
      <c r="DK566" s="130"/>
      <c r="DL566" s="18">
        <f t="shared" si="4679"/>
        <v>0</v>
      </c>
      <c r="DM566" s="136"/>
      <c r="DN566" s="131"/>
      <c r="DO566" s="69">
        <f t="shared" si="4680"/>
        <v>0</v>
      </c>
      <c r="DP566" s="162"/>
      <c r="DQ566" s="130"/>
      <c r="DR566" s="18">
        <f t="shared" si="4681"/>
        <v>0</v>
      </c>
      <c r="DS566" s="136"/>
      <c r="DT566" s="131"/>
      <c r="DU566" s="69">
        <f t="shared" si="4682"/>
        <v>0</v>
      </c>
      <c r="DV566" s="162"/>
      <c r="DW566" s="130"/>
      <c r="DX566" s="18">
        <f t="shared" si="4683"/>
        <v>0</v>
      </c>
      <c r="DY566" s="136"/>
      <c r="DZ566" s="131"/>
      <c r="EA566" s="69">
        <f t="shared" si="4684"/>
        <v>0</v>
      </c>
      <c r="EB566" s="162"/>
      <c r="EC566" s="130"/>
      <c r="ED566" s="18">
        <f t="shared" si="4685"/>
        <v>0</v>
      </c>
      <c r="EE566" s="136"/>
      <c r="EF566" s="131"/>
      <c r="EG566" s="69">
        <f t="shared" si="4686"/>
        <v>0</v>
      </c>
      <c r="EH566" s="162"/>
      <c r="EI566" s="130"/>
      <c r="EJ566" s="18">
        <f t="shared" si="4687"/>
        <v>0</v>
      </c>
      <c r="EK566" s="136"/>
      <c r="EL566" s="131"/>
      <c r="EM566" s="69">
        <f t="shared" si="4688"/>
        <v>0</v>
      </c>
      <c r="EN566" s="162"/>
      <c r="EO566" s="130"/>
      <c r="EP566" s="18">
        <f t="shared" si="4689"/>
        <v>0</v>
      </c>
      <c r="EQ566" s="136"/>
      <c r="ER566" s="131"/>
      <c r="ES566" s="69">
        <f t="shared" si="4690"/>
        <v>0</v>
      </c>
      <c r="ET566" s="162"/>
      <c r="EU566" s="130"/>
      <c r="EV566" s="18">
        <f t="shared" si="4691"/>
        <v>0</v>
      </c>
      <c r="EW566" s="136"/>
      <c r="EX566" s="131"/>
      <c r="EY566" s="69">
        <f t="shared" si="4692"/>
        <v>0</v>
      </c>
      <c r="EZ566" s="162"/>
      <c r="FA566" s="130"/>
      <c r="FB566" s="18">
        <f t="shared" si="4693"/>
        <v>0</v>
      </c>
      <c r="FC566" s="136"/>
      <c r="FD566" s="131"/>
      <c r="FE566" s="69">
        <f t="shared" si="4694"/>
        <v>0</v>
      </c>
      <c r="FF566" s="162"/>
      <c r="FG566" s="130"/>
      <c r="FH566" s="18">
        <f t="shared" si="4695"/>
        <v>0</v>
      </c>
      <c r="FI566" s="136"/>
      <c r="FJ566" s="131"/>
      <c r="FK566" s="69">
        <f t="shared" si="4696"/>
        <v>0</v>
      </c>
      <c r="FL566" s="162"/>
      <c r="FM566" s="130"/>
      <c r="FN566" s="18">
        <f t="shared" si="4697"/>
        <v>0</v>
      </c>
      <c r="FO566" s="136"/>
      <c r="FP566" s="131"/>
      <c r="FQ566" s="69">
        <f t="shared" si="4698"/>
        <v>0</v>
      </c>
      <c r="FR566" s="162"/>
      <c r="FS566" s="130"/>
      <c r="FT566" s="18">
        <f t="shared" si="4699"/>
        <v>0</v>
      </c>
      <c r="FU566" s="136"/>
      <c r="FV566" s="131"/>
      <c r="FW566" s="69">
        <f t="shared" si="4700"/>
        <v>0</v>
      </c>
      <c r="FX566" s="162"/>
      <c r="FY566" s="130"/>
      <c r="FZ566" s="18">
        <f t="shared" si="4701"/>
        <v>0</v>
      </c>
      <c r="GA566" s="136"/>
      <c r="GB566" s="131"/>
      <c r="GC566" s="69">
        <f t="shared" si="4702"/>
        <v>0</v>
      </c>
      <c r="GD566" s="162"/>
      <c r="GE566" s="130"/>
      <c r="GF566" s="18">
        <f t="shared" si="4703"/>
        <v>0</v>
      </c>
      <c r="GG566" s="136"/>
      <c r="GH566" s="131"/>
      <c r="GI566" s="69">
        <f t="shared" si="4704"/>
        <v>0</v>
      </c>
      <c r="GJ566" s="162"/>
      <c r="GK566" s="130"/>
      <c r="GL566" s="18">
        <f t="shared" si="4705"/>
        <v>0</v>
      </c>
      <c r="GM566" s="136"/>
      <c r="GN566" s="131"/>
      <c r="GO566" s="69">
        <f t="shared" si="4706"/>
        <v>0</v>
      </c>
      <c r="GP566" s="162"/>
      <c r="GQ566" s="130"/>
      <c r="GR566" s="18">
        <f t="shared" si="4707"/>
        <v>0</v>
      </c>
      <c r="GS566" s="136"/>
      <c r="GT566" s="131"/>
      <c r="GU566" s="69">
        <f t="shared" si="4708"/>
        <v>0</v>
      </c>
      <c r="GV566" s="162"/>
      <c r="GW566" s="130"/>
      <c r="GX566" s="18">
        <f t="shared" si="4709"/>
        <v>0</v>
      </c>
      <c r="GY566" s="136"/>
      <c r="GZ566" s="131"/>
      <c r="HA566" s="69">
        <f t="shared" si="4710"/>
        <v>0</v>
      </c>
      <c r="HB566" s="162"/>
      <c r="HC566" s="130"/>
      <c r="HD566" s="18">
        <f t="shared" si="4711"/>
        <v>0</v>
      </c>
      <c r="HE566" s="136"/>
      <c r="HF566" s="131"/>
      <c r="HG566" s="69">
        <f t="shared" si="4712"/>
        <v>0</v>
      </c>
      <c r="HH566" s="162"/>
      <c r="HI566" s="130"/>
      <c r="HJ566" s="18">
        <f t="shared" si="4713"/>
        <v>0</v>
      </c>
      <c r="HK566" s="136"/>
      <c r="HL566" s="131"/>
      <c r="HM566" s="69">
        <f t="shared" si="4714"/>
        <v>0</v>
      </c>
      <c r="HN566" s="162"/>
      <c r="HO566" s="130"/>
      <c r="HP566" s="18">
        <f t="shared" si="4715"/>
        <v>0</v>
      </c>
      <c r="HQ566" s="136"/>
      <c r="HR566" s="131"/>
      <c r="HS566" s="69">
        <f t="shared" si="4716"/>
        <v>0</v>
      </c>
      <c r="HT566" s="162"/>
      <c r="HU566" s="130"/>
      <c r="HV566" s="18">
        <f t="shared" si="4717"/>
        <v>0</v>
      </c>
      <c r="HW566" s="17"/>
      <c r="HX566" s="85"/>
      <c r="HY566" s="85"/>
      <c r="HZ566" s="2" t="str">
        <f t="shared" si="4491"/>
        <v>СКРЫТЬ</v>
      </c>
    </row>
    <row r="567" spans="1:234" hidden="1" x14ac:dyDescent="0.2">
      <c r="B567" s="16"/>
      <c r="C567" s="15"/>
      <c r="D567" s="270"/>
      <c r="E567" s="270"/>
      <c r="F567" s="270"/>
      <c r="G567" s="13"/>
      <c r="H567" s="13"/>
      <c r="I567" s="42">
        <v>556</v>
      </c>
      <c r="J567" s="102">
        <f>SUBTOTAL(103,I$12:I567)*1</f>
        <v>113</v>
      </c>
      <c r="K567" s="108" t="s">
        <v>114</v>
      </c>
      <c r="L567" s="17" t="s">
        <v>66</v>
      </c>
      <c r="M567" s="267"/>
      <c r="N567" s="255"/>
      <c r="O567" s="118"/>
      <c r="P567" s="162">
        <v>1377</v>
      </c>
      <c r="Q567" s="163">
        <v>0</v>
      </c>
      <c r="R567" s="163">
        <v>0</v>
      </c>
      <c r="S567" s="92">
        <f t="shared" ca="1" si="4650"/>
        <v>0</v>
      </c>
      <c r="T567" s="92">
        <f t="shared" si="4651"/>
        <v>0</v>
      </c>
      <c r="U567" s="91">
        <f t="shared" ca="1" si="4652"/>
        <v>0</v>
      </c>
      <c r="V567" s="91">
        <f t="shared" si="4653"/>
        <v>1377</v>
      </c>
      <c r="W567" s="120">
        <f t="shared" si="4654"/>
        <v>0</v>
      </c>
      <c r="X567" s="178"/>
      <c r="Y567" s="128">
        <f t="shared" si="4655"/>
        <v>0</v>
      </c>
      <c r="Z567" s="179">
        <f t="shared" ca="1" si="4656"/>
        <v>0</v>
      </c>
      <c r="AA567" s="127">
        <f t="shared" si="4657"/>
        <v>0</v>
      </c>
      <c r="AB567" s="67" t="str">
        <f t="shared" ca="1" si="4658"/>
        <v/>
      </c>
      <c r="AC567" s="69">
        <f t="shared" ca="1" si="4659"/>
        <v>0</v>
      </c>
      <c r="AD567" s="226">
        <f t="shared" si="4565"/>
        <v>0</v>
      </c>
      <c r="AE567" s="227">
        <f t="shared" si="4566"/>
        <v>0</v>
      </c>
      <c r="AF567" s="225">
        <f t="shared" si="4567"/>
        <v>0</v>
      </c>
      <c r="AG567" s="226">
        <f t="shared" si="4568"/>
        <v>0</v>
      </c>
      <c r="AH567" s="227">
        <f t="shared" si="4569"/>
        <v>0</v>
      </c>
      <c r="AI567" s="225">
        <f t="shared" si="4570"/>
        <v>0</v>
      </c>
      <c r="AJ567" s="226">
        <f t="shared" si="4571"/>
        <v>0</v>
      </c>
      <c r="AK567" s="227">
        <f t="shared" si="4572"/>
        <v>0</v>
      </c>
      <c r="AL567" s="225">
        <f t="shared" si="4573"/>
        <v>0</v>
      </c>
      <c r="AM567" s="226">
        <f t="shared" si="4574"/>
        <v>0</v>
      </c>
      <c r="AN567" s="227">
        <f t="shared" si="4575"/>
        <v>0</v>
      </c>
      <c r="AO567" s="225">
        <f t="shared" si="4576"/>
        <v>0</v>
      </c>
      <c r="AP567" s="226">
        <f t="shared" si="4577"/>
        <v>0</v>
      </c>
      <c r="AQ567" s="227">
        <f t="shared" si="4578"/>
        <v>0</v>
      </c>
      <c r="AR567" s="225">
        <f t="shared" si="4503"/>
        <v>0</v>
      </c>
      <c r="AS567" s="136"/>
      <c r="AT567" s="131"/>
      <c r="AU567" s="69">
        <f t="shared" si="4660"/>
        <v>0</v>
      </c>
      <c r="AV567" s="162"/>
      <c r="AW567" s="130"/>
      <c r="AX567" s="18">
        <f t="shared" si="4661"/>
        <v>0</v>
      </c>
      <c r="AY567" s="136"/>
      <c r="AZ567" s="131"/>
      <c r="BA567" s="69">
        <f t="shared" si="4662"/>
        <v>0</v>
      </c>
      <c r="BB567" s="162"/>
      <c r="BC567" s="130"/>
      <c r="BD567" s="18">
        <f t="shared" si="4663"/>
        <v>0</v>
      </c>
      <c r="BE567" s="136"/>
      <c r="BF567" s="131"/>
      <c r="BG567" s="69">
        <f t="shared" si="4664"/>
        <v>0</v>
      </c>
      <c r="BH567" s="162"/>
      <c r="BI567" s="130"/>
      <c r="BJ567" s="18">
        <f t="shared" si="4665"/>
        <v>0</v>
      </c>
      <c r="BK567" s="136"/>
      <c r="BL567" s="131"/>
      <c r="BM567" s="69">
        <f t="shared" si="4666"/>
        <v>0</v>
      </c>
      <c r="BN567" s="162"/>
      <c r="BO567" s="130"/>
      <c r="BP567" s="18">
        <f t="shared" si="4667"/>
        <v>0</v>
      </c>
      <c r="BQ567" s="136"/>
      <c r="BR567" s="131"/>
      <c r="BS567" s="69">
        <f t="shared" si="4668"/>
        <v>0</v>
      </c>
      <c r="BT567" s="162"/>
      <c r="BU567" s="130"/>
      <c r="BV567" s="18">
        <f t="shared" si="4669"/>
        <v>0</v>
      </c>
      <c r="BW567" s="136"/>
      <c r="BX567" s="131"/>
      <c r="BY567" s="69">
        <f t="shared" si="4670"/>
        <v>0</v>
      </c>
      <c r="BZ567" s="162"/>
      <c r="CA567" s="130"/>
      <c r="CB567" s="18">
        <f t="shared" si="4671"/>
        <v>0</v>
      </c>
      <c r="CC567" s="136"/>
      <c r="CD567" s="131"/>
      <c r="CE567" s="69">
        <f t="shared" si="4672"/>
        <v>0</v>
      </c>
      <c r="CF567" s="162"/>
      <c r="CG567" s="130"/>
      <c r="CH567" s="18">
        <f t="shared" si="4673"/>
        <v>0</v>
      </c>
      <c r="CI567" s="136"/>
      <c r="CJ567" s="131"/>
      <c r="CK567" s="69">
        <f t="shared" si="4674"/>
        <v>0</v>
      </c>
      <c r="CL567" s="162"/>
      <c r="CM567" s="130"/>
      <c r="CN567" s="18">
        <f t="shared" si="4603"/>
        <v>0</v>
      </c>
      <c r="CO567" s="136"/>
      <c r="CP567" s="131"/>
      <c r="CQ567" s="69">
        <f t="shared" si="4675"/>
        <v>0</v>
      </c>
      <c r="CR567" s="162"/>
      <c r="CS567" s="130"/>
      <c r="CT567" s="18">
        <f t="shared" si="4605"/>
        <v>0</v>
      </c>
      <c r="CU567" s="136"/>
      <c r="CV567" s="131"/>
      <c r="CW567" s="69">
        <f t="shared" si="4676"/>
        <v>0</v>
      </c>
      <c r="CX567" s="162"/>
      <c r="CY567" s="130"/>
      <c r="CZ567" s="18">
        <f t="shared" si="4607"/>
        <v>0</v>
      </c>
      <c r="DA567" s="136"/>
      <c r="DB567" s="131"/>
      <c r="DC567" s="69">
        <f t="shared" si="4677"/>
        <v>0</v>
      </c>
      <c r="DD567" s="162"/>
      <c r="DE567" s="130"/>
      <c r="DF567" s="18">
        <f t="shared" si="4609"/>
        <v>0</v>
      </c>
      <c r="DG567" s="136"/>
      <c r="DH567" s="131"/>
      <c r="DI567" s="69">
        <f t="shared" si="4678"/>
        <v>0</v>
      </c>
      <c r="DJ567" s="162"/>
      <c r="DK567" s="130"/>
      <c r="DL567" s="18">
        <f t="shared" si="4679"/>
        <v>0</v>
      </c>
      <c r="DM567" s="136"/>
      <c r="DN567" s="131"/>
      <c r="DO567" s="69">
        <f t="shared" si="4680"/>
        <v>0</v>
      </c>
      <c r="DP567" s="162"/>
      <c r="DQ567" s="130"/>
      <c r="DR567" s="18">
        <f t="shared" si="4681"/>
        <v>0</v>
      </c>
      <c r="DS567" s="136"/>
      <c r="DT567" s="131"/>
      <c r="DU567" s="69">
        <f t="shared" si="4682"/>
        <v>0</v>
      </c>
      <c r="DV567" s="162"/>
      <c r="DW567" s="130"/>
      <c r="DX567" s="18">
        <f t="shared" si="4683"/>
        <v>0</v>
      </c>
      <c r="DY567" s="136"/>
      <c r="DZ567" s="131"/>
      <c r="EA567" s="69">
        <f t="shared" si="4684"/>
        <v>0</v>
      </c>
      <c r="EB567" s="162"/>
      <c r="EC567" s="130"/>
      <c r="ED567" s="18">
        <f t="shared" si="4685"/>
        <v>0</v>
      </c>
      <c r="EE567" s="136"/>
      <c r="EF567" s="131"/>
      <c r="EG567" s="69">
        <f t="shared" si="4686"/>
        <v>0</v>
      </c>
      <c r="EH567" s="162"/>
      <c r="EI567" s="130"/>
      <c r="EJ567" s="18">
        <f t="shared" si="4687"/>
        <v>0</v>
      </c>
      <c r="EK567" s="136"/>
      <c r="EL567" s="131"/>
      <c r="EM567" s="69">
        <f t="shared" si="4688"/>
        <v>0</v>
      </c>
      <c r="EN567" s="162"/>
      <c r="EO567" s="130"/>
      <c r="EP567" s="18">
        <f t="shared" si="4689"/>
        <v>0</v>
      </c>
      <c r="EQ567" s="136"/>
      <c r="ER567" s="131"/>
      <c r="ES567" s="69">
        <f t="shared" si="4690"/>
        <v>0</v>
      </c>
      <c r="ET567" s="162"/>
      <c r="EU567" s="130"/>
      <c r="EV567" s="18">
        <f t="shared" si="4691"/>
        <v>0</v>
      </c>
      <c r="EW567" s="136"/>
      <c r="EX567" s="131"/>
      <c r="EY567" s="69">
        <f t="shared" si="4692"/>
        <v>0</v>
      </c>
      <c r="EZ567" s="162"/>
      <c r="FA567" s="130"/>
      <c r="FB567" s="18">
        <f t="shared" si="4693"/>
        <v>0</v>
      </c>
      <c r="FC567" s="136"/>
      <c r="FD567" s="131"/>
      <c r="FE567" s="69">
        <f t="shared" si="4694"/>
        <v>0</v>
      </c>
      <c r="FF567" s="162"/>
      <c r="FG567" s="130"/>
      <c r="FH567" s="18">
        <f t="shared" si="4695"/>
        <v>0</v>
      </c>
      <c r="FI567" s="136"/>
      <c r="FJ567" s="131"/>
      <c r="FK567" s="69">
        <f t="shared" si="4696"/>
        <v>0</v>
      </c>
      <c r="FL567" s="162"/>
      <c r="FM567" s="130"/>
      <c r="FN567" s="18">
        <f t="shared" si="4697"/>
        <v>0</v>
      </c>
      <c r="FO567" s="136"/>
      <c r="FP567" s="131"/>
      <c r="FQ567" s="69">
        <f t="shared" si="4698"/>
        <v>0</v>
      </c>
      <c r="FR567" s="162"/>
      <c r="FS567" s="130"/>
      <c r="FT567" s="18">
        <f t="shared" si="4699"/>
        <v>0</v>
      </c>
      <c r="FU567" s="136"/>
      <c r="FV567" s="131"/>
      <c r="FW567" s="69">
        <f t="shared" si="4700"/>
        <v>0</v>
      </c>
      <c r="FX567" s="162"/>
      <c r="FY567" s="130"/>
      <c r="FZ567" s="18">
        <f t="shared" si="4701"/>
        <v>0</v>
      </c>
      <c r="GA567" s="136"/>
      <c r="GB567" s="131"/>
      <c r="GC567" s="69">
        <f t="shared" si="4702"/>
        <v>0</v>
      </c>
      <c r="GD567" s="162"/>
      <c r="GE567" s="130"/>
      <c r="GF567" s="18">
        <f t="shared" si="4703"/>
        <v>0</v>
      </c>
      <c r="GG567" s="136"/>
      <c r="GH567" s="131"/>
      <c r="GI567" s="69">
        <f t="shared" si="4704"/>
        <v>0</v>
      </c>
      <c r="GJ567" s="162"/>
      <c r="GK567" s="130"/>
      <c r="GL567" s="18">
        <f t="shared" si="4705"/>
        <v>0</v>
      </c>
      <c r="GM567" s="136"/>
      <c r="GN567" s="131"/>
      <c r="GO567" s="69">
        <f t="shared" si="4706"/>
        <v>0</v>
      </c>
      <c r="GP567" s="162"/>
      <c r="GQ567" s="130"/>
      <c r="GR567" s="18">
        <f t="shared" si="4707"/>
        <v>0</v>
      </c>
      <c r="GS567" s="136"/>
      <c r="GT567" s="131"/>
      <c r="GU567" s="69">
        <f t="shared" si="4708"/>
        <v>0</v>
      </c>
      <c r="GV567" s="162"/>
      <c r="GW567" s="130"/>
      <c r="GX567" s="18">
        <f t="shared" si="4709"/>
        <v>0</v>
      </c>
      <c r="GY567" s="136"/>
      <c r="GZ567" s="131"/>
      <c r="HA567" s="69">
        <f t="shared" si="4710"/>
        <v>0</v>
      </c>
      <c r="HB567" s="162"/>
      <c r="HC567" s="130"/>
      <c r="HD567" s="18">
        <f t="shared" si="4711"/>
        <v>0</v>
      </c>
      <c r="HE567" s="136"/>
      <c r="HF567" s="131"/>
      <c r="HG567" s="69">
        <f t="shared" si="4712"/>
        <v>0</v>
      </c>
      <c r="HH567" s="162"/>
      <c r="HI567" s="130"/>
      <c r="HJ567" s="18">
        <f t="shared" si="4713"/>
        <v>0</v>
      </c>
      <c r="HK567" s="136"/>
      <c r="HL567" s="131"/>
      <c r="HM567" s="69">
        <f t="shared" si="4714"/>
        <v>0</v>
      </c>
      <c r="HN567" s="162"/>
      <c r="HO567" s="130"/>
      <c r="HP567" s="18">
        <f t="shared" si="4715"/>
        <v>0</v>
      </c>
      <c r="HQ567" s="136"/>
      <c r="HR567" s="131"/>
      <c r="HS567" s="69">
        <f t="shared" si="4716"/>
        <v>0</v>
      </c>
      <c r="HT567" s="162"/>
      <c r="HU567" s="130"/>
      <c r="HV567" s="18">
        <f t="shared" si="4717"/>
        <v>0</v>
      </c>
      <c r="HW567" s="17"/>
      <c r="HX567" s="85"/>
      <c r="HY567" s="85"/>
      <c r="HZ567" s="2" t="str">
        <f t="shared" si="4491"/>
        <v>СКРЫТЬ</v>
      </c>
    </row>
    <row r="568" spans="1:234" hidden="1" x14ac:dyDescent="0.2">
      <c r="B568" s="16"/>
      <c r="C568" s="15"/>
      <c r="D568" s="270"/>
      <c r="E568" s="270"/>
      <c r="F568" s="270"/>
      <c r="G568" s="13"/>
      <c r="H568" s="13"/>
      <c r="I568" s="42">
        <v>557</v>
      </c>
      <c r="J568" s="102">
        <f>SUBTOTAL(103,I$12:I568)*1</f>
        <v>113</v>
      </c>
      <c r="K568" s="108" t="s">
        <v>115</v>
      </c>
      <c r="L568" s="17" t="s">
        <v>66</v>
      </c>
      <c r="M568" s="267"/>
      <c r="N568" s="255"/>
      <c r="O568" s="118"/>
      <c r="P568" s="162">
        <v>939</v>
      </c>
      <c r="Q568" s="163"/>
      <c r="R568" s="163"/>
      <c r="S568" s="92">
        <f t="shared" ca="1" si="4650"/>
        <v>0</v>
      </c>
      <c r="T568" s="92">
        <f t="shared" si="4651"/>
        <v>0</v>
      </c>
      <c r="U568" s="91">
        <f t="shared" ca="1" si="4652"/>
        <v>0</v>
      </c>
      <c r="V568" s="91">
        <f t="shared" si="4653"/>
        <v>939</v>
      </c>
      <c r="W568" s="120">
        <f t="shared" si="4654"/>
        <v>0</v>
      </c>
      <c r="X568" s="178"/>
      <c r="Y568" s="128">
        <f t="shared" si="4655"/>
        <v>0</v>
      </c>
      <c r="Z568" s="179">
        <f t="shared" ca="1" si="4656"/>
        <v>0</v>
      </c>
      <c r="AA568" s="127">
        <f t="shared" si="4657"/>
        <v>0</v>
      </c>
      <c r="AB568" s="67" t="str">
        <f t="shared" ca="1" si="4658"/>
        <v/>
      </c>
      <c r="AC568" s="69">
        <f t="shared" ca="1" si="4659"/>
        <v>0</v>
      </c>
      <c r="AD568" s="226">
        <f t="shared" si="4565"/>
        <v>0</v>
      </c>
      <c r="AE568" s="227">
        <f t="shared" si="4566"/>
        <v>0</v>
      </c>
      <c r="AF568" s="225">
        <f t="shared" si="4567"/>
        <v>0</v>
      </c>
      <c r="AG568" s="226">
        <f t="shared" si="4568"/>
        <v>0</v>
      </c>
      <c r="AH568" s="227">
        <f t="shared" si="4569"/>
        <v>0</v>
      </c>
      <c r="AI568" s="225">
        <f t="shared" si="4570"/>
        <v>0</v>
      </c>
      <c r="AJ568" s="226">
        <f t="shared" si="4571"/>
        <v>0</v>
      </c>
      <c r="AK568" s="227">
        <f t="shared" si="4572"/>
        <v>0</v>
      </c>
      <c r="AL568" s="225">
        <f t="shared" si="4573"/>
        <v>0</v>
      </c>
      <c r="AM568" s="226">
        <f t="shared" si="4574"/>
        <v>0</v>
      </c>
      <c r="AN568" s="227">
        <f t="shared" si="4575"/>
        <v>0</v>
      </c>
      <c r="AO568" s="225">
        <f t="shared" si="4576"/>
        <v>0</v>
      </c>
      <c r="AP568" s="226">
        <f t="shared" si="4577"/>
        <v>0</v>
      </c>
      <c r="AQ568" s="227">
        <f t="shared" si="4578"/>
        <v>0</v>
      </c>
      <c r="AR568" s="225">
        <f t="shared" si="4503"/>
        <v>0</v>
      </c>
      <c r="AS568" s="136"/>
      <c r="AT568" s="131"/>
      <c r="AU568" s="69">
        <f t="shared" si="4660"/>
        <v>0</v>
      </c>
      <c r="AV568" s="162"/>
      <c r="AW568" s="130"/>
      <c r="AX568" s="18">
        <f t="shared" si="4661"/>
        <v>0</v>
      </c>
      <c r="AY568" s="136"/>
      <c r="AZ568" s="131"/>
      <c r="BA568" s="69">
        <f t="shared" si="4662"/>
        <v>0</v>
      </c>
      <c r="BB568" s="162"/>
      <c r="BC568" s="130"/>
      <c r="BD568" s="18">
        <f t="shared" si="4663"/>
        <v>0</v>
      </c>
      <c r="BE568" s="136"/>
      <c r="BF568" s="131"/>
      <c r="BG568" s="69">
        <f t="shared" si="4664"/>
        <v>0</v>
      </c>
      <c r="BH568" s="162"/>
      <c r="BI568" s="130"/>
      <c r="BJ568" s="18">
        <f t="shared" si="4665"/>
        <v>0</v>
      </c>
      <c r="BK568" s="136"/>
      <c r="BL568" s="131"/>
      <c r="BM568" s="69">
        <f t="shared" si="4666"/>
        <v>0</v>
      </c>
      <c r="BN568" s="162"/>
      <c r="BO568" s="130"/>
      <c r="BP568" s="18">
        <f t="shared" si="4667"/>
        <v>0</v>
      </c>
      <c r="BQ568" s="136"/>
      <c r="BR568" s="131"/>
      <c r="BS568" s="69">
        <f t="shared" si="4668"/>
        <v>0</v>
      </c>
      <c r="BT568" s="162"/>
      <c r="BU568" s="130"/>
      <c r="BV568" s="18">
        <f t="shared" si="4669"/>
        <v>0</v>
      </c>
      <c r="BW568" s="136"/>
      <c r="BX568" s="131"/>
      <c r="BY568" s="69">
        <f t="shared" si="4670"/>
        <v>0</v>
      </c>
      <c r="BZ568" s="162"/>
      <c r="CA568" s="130"/>
      <c r="CB568" s="18">
        <f t="shared" si="4671"/>
        <v>0</v>
      </c>
      <c r="CC568" s="136"/>
      <c r="CD568" s="131"/>
      <c r="CE568" s="69">
        <f t="shared" si="4672"/>
        <v>0</v>
      </c>
      <c r="CF568" s="162"/>
      <c r="CG568" s="130"/>
      <c r="CH568" s="18">
        <f t="shared" si="4673"/>
        <v>0</v>
      </c>
      <c r="CI568" s="136"/>
      <c r="CJ568" s="131"/>
      <c r="CK568" s="69">
        <f t="shared" si="4674"/>
        <v>0</v>
      </c>
      <c r="CL568" s="162"/>
      <c r="CM568" s="130"/>
      <c r="CN568" s="18">
        <f t="shared" si="4603"/>
        <v>0</v>
      </c>
      <c r="CO568" s="136"/>
      <c r="CP568" s="131"/>
      <c r="CQ568" s="69">
        <f t="shared" si="4675"/>
        <v>0</v>
      </c>
      <c r="CR568" s="162"/>
      <c r="CS568" s="130"/>
      <c r="CT568" s="18">
        <f t="shared" si="4605"/>
        <v>0</v>
      </c>
      <c r="CU568" s="136"/>
      <c r="CV568" s="131"/>
      <c r="CW568" s="69">
        <f t="shared" si="4676"/>
        <v>0</v>
      </c>
      <c r="CX568" s="162"/>
      <c r="CY568" s="130"/>
      <c r="CZ568" s="18">
        <f t="shared" si="4607"/>
        <v>0</v>
      </c>
      <c r="DA568" s="136"/>
      <c r="DB568" s="131"/>
      <c r="DC568" s="69">
        <f t="shared" si="4677"/>
        <v>0</v>
      </c>
      <c r="DD568" s="162"/>
      <c r="DE568" s="130"/>
      <c r="DF568" s="18">
        <f t="shared" si="4609"/>
        <v>0</v>
      </c>
      <c r="DG568" s="136"/>
      <c r="DH568" s="131"/>
      <c r="DI568" s="69">
        <f t="shared" si="4678"/>
        <v>0</v>
      </c>
      <c r="DJ568" s="162"/>
      <c r="DK568" s="130"/>
      <c r="DL568" s="18">
        <f t="shared" si="4679"/>
        <v>0</v>
      </c>
      <c r="DM568" s="136"/>
      <c r="DN568" s="131"/>
      <c r="DO568" s="69">
        <f t="shared" si="4680"/>
        <v>0</v>
      </c>
      <c r="DP568" s="162"/>
      <c r="DQ568" s="130"/>
      <c r="DR568" s="18">
        <f t="shared" si="4681"/>
        <v>0</v>
      </c>
      <c r="DS568" s="136"/>
      <c r="DT568" s="131"/>
      <c r="DU568" s="69">
        <f t="shared" si="4682"/>
        <v>0</v>
      </c>
      <c r="DV568" s="162"/>
      <c r="DW568" s="130"/>
      <c r="DX568" s="18">
        <f t="shared" si="4683"/>
        <v>0</v>
      </c>
      <c r="DY568" s="136"/>
      <c r="DZ568" s="131"/>
      <c r="EA568" s="69">
        <f t="shared" si="4684"/>
        <v>0</v>
      </c>
      <c r="EB568" s="162"/>
      <c r="EC568" s="130"/>
      <c r="ED568" s="18">
        <f t="shared" si="4685"/>
        <v>0</v>
      </c>
      <c r="EE568" s="136"/>
      <c r="EF568" s="131"/>
      <c r="EG568" s="69">
        <f t="shared" si="4686"/>
        <v>0</v>
      </c>
      <c r="EH568" s="162"/>
      <c r="EI568" s="130"/>
      <c r="EJ568" s="18">
        <f t="shared" si="4687"/>
        <v>0</v>
      </c>
      <c r="EK568" s="136"/>
      <c r="EL568" s="131"/>
      <c r="EM568" s="69">
        <f t="shared" si="4688"/>
        <v>0</v>
      </c>
      <c r="EN568" s="162"/>
      <c r="EO568" s="130"/>
      <c r="EP568" s="18">
        <f t="shared" si="4689"/>
        <v>0</v>
      </c>
      <c r="EQ568" s="136"/>
      <c r="ER568" s="131"/>
      <c r="ES568" s="69">
        <f t="shared" si="4690"/>
        <v>0</v>
      </c>
      <c r="ET568" s="162"/>
      <c r="EU568" s="130"/>
      <c r="EV568" s="18">
        <f t="shared" si="4691"/>
        <v>0</v>
      </c>
      <c r="EW568" s="136"/>
      <c r="EX568" s="131"/>
      <c r="EY568" s="69">
        <f t="shared" si="4692"/>
        <v>0</v>
      </c>
      <c r="EZ568" s="162"/>
      <c r="FA568" s="130"/>
      <c r="FB568" s="18">
        <f t="shared" si="4693"/>
        <v>0</v>
      </c>
      <c r="FC568" s="136"/>
      <c r="FD568" s="131"/>
      <c r="FE568" s="69">
        <f t="shared" si="4694"/>
        <v>0</v>
      </c>
      <c r="FF568" s="162"/>
      <c r="FG568" s="130"/>
      <c r="FH568" s="18">
        <f t="shared" si="4695"/>
        <v>0</v>
      </c>
      <c r="FI568" s="136"/>
      <c r="FJ568" s="131"/>
      <c r="FK568" s="69">
        <f t="shared" si="4696"/>
        <v>0</v>
      </c>
      <c r="FL568" s="162"/>
      <c r="FM568" s="130"/>
      <c r="FN568" s="18">
        <f t="shared" si="4697"/>
        <v>0</v>
      </c>
      <c r="FO568" s="136"/>
      <c r="FP568" s="131"/>
      <c r="FQ568" s="69">
        <f t="shared" si="4698"/>
        <v>0</v>
      </c>
      <c r="FR568" s="162"/>
      <c r="FS568" s="130"/>
      <c r="FT568" s="18">
        <f t="shared" si="4699"/>
        <v>0</v>
      </c>
      <c r="FU568" s="136"/>
      <c r="FV568" s="131"/>
      <c r="FW568" s="69">
        <f t="shared" si="4700"/>
        <v>0</v>
      </c>
      <c r="FX568" s="162"/>
      <c r="FY568" s="130"/>
      <c r="FZ568" s="18">
        <f t="shared" si="4701"/>
        <v>0</v>
      </c>
      <c r="GA568" s="136"/>
      <c r="GB568" s="131"/>
      <c r="GC568" s="69">
        <f t="shared" si="4702"/>
        <v>0</v>
      </c>
      <c r="GD568" s="162"/>
      <c r="GE568" s="130"/>
      <c r="GF568" s="18">
        <f t="shared" si="4703"/>
        <v>0</v>
      </c>
      <c r="GG568" s="136"/>
      <c r="GH568" s="131"/>
      <c r="GI568" s="69">
        <f t="shared" si="4704"/>
        <v>0</v>
      </c>
      <c r="GJ568" s="162"/>
      <c r="GK568" s="130"/>
      <c r="GL568" s="18">
        <f t="shared" si="4705"/>
        <v>0</v>
      </c>
      <c r="GM568" s="136"/>
      <c r="GN568" s="131"/>
      <c r="GO568" s="69">
        <f t="shared" si="4706"/>
        <v>0</v>
      </c>
      <c r="GP568" s="162"/>
      <c r="GQ568" s="130"/>
      <c r="GR568" s="18">
        <f t="shared" si="4707"/>
        <v>0</v>
      </c>
      <c r="GS568" s="136"/>
      <c r="GT568" s="131"/>
      <c r="GU568" s="69">
        <f t="shared" si="4708"/>
        <v>0</v>
      </c>
      <c r="GV568" s="162"/>
      <c r="GW568" s="130"/>
      <c r="GX568" s="18">
        <f t="shared" si="4709"/>
        <v>0</v>
      </c>
      <c r="GY568" s="136"/>
      <c r="GZ568" s="131"/>
      <c r="HA568" s="69">
        <f t="shared" si="4710"/>
        <v>0</v>
      </c>
      <c r="HB568" s="162"/>
      <c r="HC568" s="130"/>
      <c r="HD568" s="18">
        <f t="shared" si="4711"/>
        <v>0</v>
      </c>
      <c r="HE568" s="136"/>
      <c r="HF568" s="131"/>
      <c r="HG568" s="69">
        <f t="shared" si="4712"/>
        <v>0</v>
      </c>
      <c r="HH568" s="162"/>
      <c r="HI568" s="130"/>
      <c r="HJ568" s="18">
        <f t="shared" si="4713"/>
        <v>0</v>
      </c>
      <c r="HK568" s="136"/>
      <c r="HL568" s="131"/>
      <c r="HM568" s="69">
        <f t="shared" si="4714"/>
        <v>0</v>
      </c>
      <c r="HN568" s="162"/>
      <c r="HO568" s="130"/>
      <c r="HP568" s="18">
        <f t="shared" si="4715"/>
        <v>0</v>
      </c>
      <c r="HQ568" s="136"/>
      <c r="HR568" s="131"/>
      <c r="HS568" s="69">
        <f t="shared" si="4716"/>
        <v>0</v>
      </c>
      <c r="HT568" s="162"/>
      <c r="HU568" s="130"/>
      <c r="HV568" s="18">
        <f t="shared" si="4717"/>
        <v>0</v>
      </c>
      <c r="HW568" s="17"/>
      <c r="HX568" s="85"/>
      <c r="HY568" s="85"/>
      <c r="HZ568" s="2" t="str">
        <f t="shared" si="4491"/>
        <v>СКРЫТЬ</v>
      </c>
    </row>
    <row r="569" spans="1:234" hidden="1" x14ac:dyDescent="0.2">
      <c r="A569" s="1" t="e">
        <f>$K$2&amp;#REF!&amp;$K$540&amp;$K$541&amp;K569</f>
        <v>#REF!</v>
      </c>
      <c r="B569" s="16" t="e">
        <f>IF(#REF!=0,"Скрыть","")</f>
        <v>#REF!</v>
      </c>
      <c r="C569" s="15" t="e">
        <f>IF(AND(#REF!&gt;85%,#REF!&gt;85%),"скрыть","")</f>
        <v>#REF!</v>
      </c>
      <c r="D569" s="14" t="s">
        <v>2</v>
      </c>
      <c r="E569" s="14" t="s">
        <v>1</v>
      </c>
      <c r="F569" s="14" t="s">
        <v>18</v>
      </c>
      <c r="G569" s="13" t="str">
        <f>CONCATENATE(D569,E569,F569,K569)</f>
        <v>3BDFBC50-5FD0-44D2-8F2C-8100642B19E7AD7080C4-C9B6-449E-9125-F1114C2457686419EC0A-5A32-4979-B1BB-BCAAFEE4838BУстранение замечаний, шт.</v>
      </c>
      <c r="H569" s="13"/>
      <c r="I569" s="42">
        <v>558</v>
      </c>
      <c r="J569" s="102">
        <f>SUBTOTAL(103,I$12:I569)*1</f>
        <v>113</v>
      </c>
      <c r="K569" s="105" t="s">
        <v>80</v>
      </c>
      <c r="L569" s="17" t="s">
        <v>66</v>
      </c>
      <c r="M569" s="267"/>
      <c r="N569" s="255"/>
      <c r="O569" s="118"/>
      <c r="P569" s="162">
        <v>0</v>
      </c>
      <c r="Q569" s="163">
        <v>0</v>
      </c>
      <c r="R569" s="163">
        <v>0</v>
      </c>
      <c r="S569" s="92">
        <f ca="1">IF((Q569+Z569)&gt;P569,P569,(Q569+Z569))</f>
        <v>0</v>
      </c>
      <c r="T569" s="92">
        <f>R569+AA569</f>
        <v>0</v>
      </c>
      <c r="U569" s="91">
        <f ca="1">T569-S569</f>
        <v>0</v>
      </c>
      <c r="V569" s="91">
        <f>P569-T569</f>
        <v>0</v>
      </c>
      <c r="W569" s="120" t="str">
        <f t="shared" si="4497"/>
        <v/>
      </c>
      <c r="X569" s="178"/>
      <c r="Y569" s="128">
        <f>AS569+AY569+BE569+BK569+BQ569+BW569+CC569+CI569+CO569+CU569+DA569+DG569+DM569+DS569+DY569+EE569+EK569+EQ569+EW569+FC569+FI569+FO569+FU569+GA569+GG569+GM569+GS569+GY569+HE569+HK569+HQ569</f>
        <v>0</v>
      </c>
      <c r="Z569" s="179">
        <f ca="1">SUMIFS(AS569:HV569,AS$1:HV$1,"1",AS$8:HV$8,"Физические объемы",AS$9:HV$9,"План")</f>
        <v>0</v>
      </c>
      <c r="AA569" s="127">
        <f>AT569+AZ569+BF569+BL569+BR569+BX569+CD569+CJ569+CP569+CV569+DB569+DH569+DN569+DT569+DZ569+EF569+EL569+ER569+EX569+FD569+FJ569+FP569+FV569+GB569+GH569+GN569+GT569+GZ569+HF569+HL569+HR569</f>
        <v>0</v>
      </c>
      <c r="AB569" s="67" t="str">
        <f ca="1">IF(OR(AND(Z569=0,AA569=0),AND(Z569="",AA569="")),"",IF(AND(Z569=0,AA569&gt;0),1,AA569/Z569))</f>
        <v/>
      </c>
      <c r="AC569" s="69">
        <f ca="1">AA569-Z569</f>
        <v>0</v>
      </c>
      <c r="AD569" s="226">
        <f t="shared" si="4565"/>
        <v>0</v>
      </c>
      <c r="AE569" s="227">
        <f t="shared" si="4566"/>
        <v>0</v>
      </c>
      <c r="AF569" s="225">
        <f t="shared" si="4567"/>
        <v>0</v>
      </c>
      <c r="AG569" s="226">
        <f t="shared" si="4568"/>
        <v>0</v>
      </c>
      <c r="AH569" s="227">
        <f t="shared" si="4569"/>
        <v>0</v>
      </c>
      <c r="AI569" s="225">
        <f t="shared" si="4570"/>
        <v>0</v>
      </c>
      <c r="AJ569" s="226">
        <f t="shared" si="4571"/>
        <v>0</v>
      </c>
      <c r="AK569" s="227">
        <f t="shared" si="4572"/>
        <v>0</v>
      </c>
      <c r="AL569" s="225">
        <f t="shared" si="4573"/>
        <v>0</v>
      </c>
      <c r="AM569" s="226">
        <f t="shared" si="4574"/>
        <v>0</v>
      </c>
      <c r="AN569" s="227">
        <f t="shared" si="4575"/>
        <v>0</v>
      </c>
      <c r="AO569" s="225">
        <f t="shared" si="4576"/>
        <v>0</v>
      </c>
      <c r="AP569" s="226">
        <f t="shared" si="4577"/>
        <v>0</v>
      </c>
      <c r="AQ569" s="227">
        <f t="shared" si="4578"/>
        <v>0</v>
      </c>
      <c r="AR569" s="225">
        <f t="shared" si="4503"/>
        <v>0</v>
      </c>
      <c r="AS569" s="136"/>
      <c r="AT569" s="131"/>
      <c r="AU569" s="69">
        <f>AT569-AS569</f>
        <v>0</v>
      </c>
      <c r="AV569" s="162"/>
      <c r="AW569" s="130"/>
      <c r="AX569" s="18">
        <f t="shared" si="4589"/>
        <v>0</v>
      </c>
      <c r="AY569" s="136"/>
      <c r="AZ569" s="131"/>
      <c r="BA569" s="69">
        <f>AZ569-AY569</f>
        <v>0</v>
      </c>
      <c r="BB569" s="162"/>
      <c r="BC569" s="130"/>
      <c r="BD569" s="18">
        <f t="shared" si="4591"/>
        <v>0</v>
      </c>
      <c r="BE569" s="136"/>
      <c r="BF569" s="131"/>
      <c r="BG569" s="69">
        <f>BF569-BE569</f>
        <v>0</v>
      </c>
      <c r="BH569" s="162"/>
      <c r="BI569" s="130"/>
      <c r="BJ569" s="18">
        <f t="shared" si="4593"/>
        <v>0</v>
      </c>
      <c r="BK569" s="136"/>
      <c r="BL569" s="131"/>
      <c r="BM569" s="69">
        <f>BL569-BK569</f>
        <v>0</v>
      </c>
      <c r="BN569" s="162"/>
      <c r="BO569" s="130"/>
      <c r="BP569" s="18">
        <f t="shared" si="4595"/>
        <v>0</v>
      </c>
      <c r="BQ569" s="136"/>
      <c r="BR569" s="131"/>
      <c r="BS569" s="69">
        <f>BR569-BQ569</f>
        <v>0</v>
      </c>
      <c r="BT569" s="162"/>
      <c r="BU569" s="130"/>
      <c r="BV569" s="18">
        <f t="shared" si="4597"/>
        <v>0</v>
      </c>
      <c r="BW569" s="136"/>
      <c r="BX569" s="131"/>
      <c r="BY569" s="69">
        <f>BX569-BW569</f>
        <v>0</v>
      </c>
      <c r="BZ569" s="162"/>
      <c r="CA569" s="130"/>
      <c r="CB569" s="18">
        <f t="shared" si="4599"/>
        <v>0</v>
      </c>
      <c r="CC569" s="136"/>
      <c r="CD569" s="131"/>
      <c r="CE569" s="69">
        <f>CD569-CC569</f>
        <v>0</v>
      </c>
      <c r="CF569" s="162"/>
      <c r="CG569" s="130"/>
      <c r="CH569" s="18">
        <f t="shared" si="4601"/>
        <v>0</v>
      </c>
      <c r="CI569" s="136"/>
      <c r="CJ569" s="131"/>
      <c r="CK569" s="69">
        <f>CJ569-CI569</f>
        <v>0</v>
      </c>
      <c r="CL569" s="162"/>
      <c r="CM569" s="130"/>
      <c r="CN569" s="18">
        <f t="shared" si="4603"/>
        <v>0</v>
      </c>
      <c r="CO569" s="136"/>
      <c r="CP569" s="131"/>
      <c r="CQ569" s="69">
        <f>CP569-CO569</f>
        <v>0</v>
      </c>
      <c r="CR569" s="162"/>
      <c r="CS569" s="130"/>
      <c r="CT569" s="18">
        <f t="shared" si="4605"/>
        <v>0</v>
      </c>
      <c r="CU569" s="136"/>
      <c r="CV569" s="131"/>
      <c r="CW569" s="69">
        <f>CV569-CU569</f>
        <v>0</v>
      </c>
      <c r="CX569" s="162"/>
      <c r="CY569" s="130"/>
      <c r="CZ569" s="18">
        <f t="shared" si="4607"/>
        <v>0</v>
      </c>
      <c r="DA569" s="136"/>
      <c r="DB569" s="131"/>
      <c r="DC569" s="69">
        <f>DB569-DA569</f>
        <v>0</v>
      </c>
      <c r="DD569" s="162"/>
      <c r="DE569" s="130"/>
      <c r="DF569" s="18">
        <f t="shared" si="4609"/>
        <v>0</v>
      </c>
      <c r="DG569" s="136"/>
      <c r="DH569" s="131"/>
      <c r="DI569" s="69">
        <f>DH569-DG569</f>
        <v>0</v>
      </c>
      <c r="DJ569" s="162"/>
      <c r="DK569" s="130"/>
      <c r="DL569" s="18">
        <f t="shared" si="4611"/>
        <v>0</v>
      </c>
      <c r="DM569" s="136"/>
      <c r="DN569" s="131"/>
      <c r="DO569" s="69">
        <f>DN569-DM569</f>
        <v>0</v>
      </c>
      <c r="DP569" s="162"/>
      <c r="DQ569" s="130"/>
      <c r="DR569" s="18">
        <f t="shared" si="4613"/>
        <v>0</v>
      </c>
      <c r="DS569" s="136"/>
      <c r="DT569" s="131"/>
      <c r="DU569" s="69">
        <f>DT569-DS569</f>
        <v>0</v>
      </c>
      <c r="DV569" s="162"/>
      <c r="DW569" s="130"/>
      <c r="DX569" s="18">
        <f t="shared" si="4615"/>
        <v>0</v>
      </c>
      <c r="DY569" s="136"/>
      <c r="DZ569" s="131"/>
      <c r="EA569" s="69">
        <f>DZ569-DY569</f>
        <v>0</v>
      </c>
      <c r="EB569" s="162"/>
      <c r="EC569" s="130"/>
      <c r="ED569" s="18">
        <f t="shared" si="4617"/>
        <v>0</v>
      </c>
      <c r="EE569" s="136"/>
      <c r="EF569" s="131"/>
      <c r="EG569" s="69">
        <f>EF569-EE569</f>
        <v>0</v>
      </c>
      <c r="EH569" s="162"/>
      <c r="EI569" s="130"/>
      <c r="EJ569" s="18">
        <f t="shared" si="4619"/>
        <v>0</v>
      </c>
      <c r="EK569" s="136"/>
      <c r="EL569" s="131"/>
      <c r="EM569" s="69">
        <f>EL569-EK569</f>
        <v>0</v>
      </c>
      <c r="EN569" s="162"/>
      <c r="EO569" s="130"/>
      <c r="EP569" s="18">
        <f t="shared" si="4621"/>
        <v>0</v>
      </c>
      <c r="EQ569" s="136"/>
      <c r="ER569" s="131"/>
      <c r="ES569" s="69">
        <f>ER569-EQ569</f>
        <v>0</v>
      </c>
      <c r="ET569" s="162"/>
      <c r="EU569" s="130"/>
      <c r="EV569" s="18">
        <f t="shared" si="4623"/>
        <v>0</v>
      </c>
      <c r="EW569" s="136"/>
      <c r="EX569" s="131"/>
      <c r="EY569" s="69">
        <f>EX569-EW569</f>
        <v>0</v>
      </c>
      <c r="EZ569" s="162"/>
      <c r="FA569" s="130"/>
      <c r="FB569" s="18">
        <f t="shared" si="4625"/>
        <v>0</v>
      </c>
      <c r="FC569" s="136"/>
      <c r="FD569" s="131"/>
      <c r="FE569" s="69">
        <f>FD569-FC569</f>
        <v>0</v>
      </c>
      <c r="FF569" s="162"/>
      <c r="FG569" s="130"/>
      <c r="FH569" s="18">
        <f t="shared" si="4627"/>
        <v>0</v>
      </c>
      <c r="FI569" s="136"/>
      <c r="FJ569" s="131"/>
      <c r="FK569" s="69">
        <f>FJ569-FI569</f>
        <v>0</v>
      </c>
      <c r="FL569" s="162"/>
      <c r="FM569" s="130"/>
      <c r="FN569" s="18">
        <f t="shared" si="4629"/>
        <v>0</v>
      </c>
      <c r="FO569" s="136"/>
      <c r="FP569" s="131"/>
      <c r="FQ569" s="69">
        <f>FP569-FO569</f>
        <v>0</v>
      </c>
      <c r="FR569" s="162"/>
      <c r="FS569" s="130"/>
      <c r="FT569" s="18">
        <f t="shared" si="4631"/>
        <v>0</v>
      </c>
      <c r="FU569" s="136"/>
      <c r="FV569" s="131"/>
      <c r="FW569" s="69">
        <f>FV569-FU569</f>
        <v>0</v>
      </c>
      <c r="FX569" s="162"/>
      <c r="FY569" s="130"/>
      <c r="FZ569" s="18">
        <f t="shared" si="4633"/>
        <v>0</v>
      </c>
      <c r="GA569" s="136"/>
      <c r="GB569" s="131"/>
      <c r="GC569" s="69">
        <f>GB569-GA569</f>
        <v>0</v>
      </c>
      <c r="GD569" s="162"/>
      <c r="GE569" s="130"/>
      <c r="GF569" s="18">
        <f t="shared" si="4635"/>
        <v>0</v>
      </c>
      <c r="GG569" s="136"/>
      <c r="GH569" s="131"/>
      <c r="GI569" s="69">
        <f>GH569-GG569</f>
        <v>0</v>
      </c>
      <c r="GJ569" s="162"/>
      <c r="GK569" s="130"/>
      <c r="GL569" s="18">
        <f t="shared" si="4637"/>
        <v>0</v>
      </c>
      <c r="GM569" s="136"/>
      <c r="GN569" s="131"/>
      <c r="GO569" s="69">
        <f>GN569-GM569</f>
        <v>0</v>
      </c>
      <c r="GP569" s="162"/>
      <c r="GQ569" s="130"/>
      <c r="GR569" s="18">
        <f t="shared" si="4639"/>
        <v>0</v>
      </c>
      <c r="GS569" s="136"/>
      <c r="GT569" s="131"/>
      <c r="GU569" s="69">
        <f>GT569-GS569</f>
        <v>0</v>
      </c>
      <c r="GV569" s="162"/>
      <c r="GW569" s="130"/>
      <c r="GX569" s="18">
        <f t="shared" si="4641"/>
        <v>0</v>
      </c>
      <c r="GY569" s="136"/>
      <c r="GZ569" s="131"/>
      <c r="HA569" s="69">
        <f>GZ569-GY569</f>
        <v>0</v>
      </c>
      <c r="HB569" s="162"/>
      <c r="HC569" s="130"/>
      <c r="HD569" s="18">
        <f t="shared" si="4643"/>
        <v>0</v>
      </c>
      <c r="HE569" s="136"/>
      <c r="HF569" s="131"/>
      <c r="HG569" s="69">
        <f>HF569-HE569</f>
        <v>0</v>
      </c>
      <c r="HH569" s="162"/>
      <c r="HI569" s="130"/>
      <c r="HJ569" s="18">
        <f t="shared" si="4645"/>
        <v>0</v>
      </c>
      <c r="HK569" s="136"/>
      <c r="HL569" s="131"/>
      <c r="HM569" s="69">
        <f>HL569-HK569</f>
        <v>0</v>
      </c>
      <c r="HN569" s="162"/>
      <c r="HO569" s="130"/>
      <c r="HP569" s="18">
        <f t="shared" si="4647"/>
        <v>0</v>
      </c>
      <c r="HQ569" s="136"/>
      <c r="HR569" s="131"/>
      <c r="HS569" s="69">
        <f>HR569-HQ569</f>
        <v>0</v>
      </c>
      <c r="HT569" s="162"/>
      <c r="HU569" s="130"/>
      <c r="HV569" s="18">
        <f t="shared" si="4649"/>
        <v>0</v>
      </c>
      <c r="HW569" s="17"/>
      <c r="HX569" s="85"/>
      <c r="HY569" s="85"/>
      <c r="HZ569" s="2" t="str">
        <f t="shared" si="4491"/>
        <v>СКРЫТЬ</v>
      </c>
    </row>
    <row r="570" spans="1:234" hidden="1" x14ac:dyDescent="0.2">
      <c r="A570" s="1" t="e">
        <f>$K$2&amp;#REF!&amp;$K$540&amp;$K$541&amp;K570</f>
        <v>#REF!</v>
      </c>
      <c r="B570" s="16" t="e">
        <f>IF(#REF!=0,"Скрыть","")</f>
        <v>#REF!</v>
      </c>
      <c r="C570" s="15" t="e">
        <f>IF(AND(#REF!&gt;85%,#REF!&gt;85%),"скрыть","")</f>
        <v>#REF!</v>
      </c>
      <c r="D570" s="14" t="s">
        <v>2</v>
      </c>
      <c r="E570" s="14" t="s">
        <v>1</v>
      </c>
      <c r="F570" s="14" t="s">
        <v>18</v>
      </c>
      <c r="G570" s="13" t="str">
        <f>CONCATENATE(D570,E570,F570,K570)</f>
        <v>3BDFBC50-5FD0-44D2-8F2C-8100642B19E7AD7080C4-C9B6-449E-9125-F1114C2457686419EC0A-5A32-4979-B1BB-BCAAFEE4838BПрочие работы</v>
      </c>
      <c r="H570" s="13"/>
      <c r="I570" s="42">
        <v>559</v>
      </c>
      <c r="J570" s="102">
        <f>SUBTOTAL(103,I$12:I570)*1</f>
        <v>113</v>
      </c>
      <c r="K570" s="108" t="s">
        <v>9</v>
      </c>
      <c r="L570" s="17" t="s">
        <v>66</v>
      </c>
      <c r="M570" s="267"/>
      <c r="N570" s="255"/>
      <c r="O570" s="118"/>
      <c r="P570" s="162"/>
      <c r="Q570" s="163"/>
      <c r="R570" s="163"/>
      <c r="S570" s="123"/>
      <c r="T570" s="123"/>
      <c r="U570" s="91"/>
      <c r="V570" s="91"/>
      <c r="W570" s="120"/>
      <c r="X570" s="178"/>
      <c r="Y570" s="128"/>
      <c r="Z570" s="179"/>
      <c r="AA570" s="127"/>
      <c r="AB570" s="67"/>
      <c r="AC570" s="69"/>
      <c r="AD570" s="226">
        <f t="shared" si="4565"/>
        <v>0</v>
      </c>
      <c r="AE570" s="227">
        <f t="shared" si="4566"/>
        <v>0</v>
      </c>
      <c r="AF570" s="225">
        <f t="shared" si="4567"/>
        <v>0</v>
      </c>
      <c r="AG570" s="226">
        <f t="shared" si="4568"/>
        <v>0</v>
      </c>
      <c r="AH570" s="227">
        <f t="shared" si="4569"/>
        <v>0</v>
      </c>
      <c r="AI570" s="225">
        <f t="shared" si="4570"/>
        <v>0</v>
      </c>
      <c r="AJ570" s="226">
        <f t="shared" si="4571"/>
        <v>0</v>
      </c>
      <c r="AK570" s="227">
        <f t="shared" si="4572"/>
        <v>0</v>
      </c>
      <c r="AL570" s="225">
        <f t="shared" si="4573"/>
        <v>0</v>
      </c>
      <c r="AM570" s="226">
        <f t="shared" si="4574"/>
        <v>0</v>
      </c>
      <c r="AN570" s="227">
        <f t="shared" si="4575"/>
        <v>0</v>
      </c>
      <c r="AO570" s="225">
        <f t="shared" si="4576"/>
        <v>0</v>
      </c>
      <c r="AP570" s="226">
        <f t="shared" si="4577"/>
        <v>0</v>
      </c>
      <c r="AQ570" s="227">
        <f t="shared" si="4578"/>
        <v>0</v>
      </c>
      <c r="AR570" s="225">
        <f t="shared" si="4503"/>
        <v>0</v>
      </c>
      <c r="AS570" s="136"/>
      <c r="AT570" s="131"/>
      <c r="AU570" s="69"/>
      <c r="AV570" s="162">
        <v>36</v>
      </c>
      <c r="AW570" s="130">
        <v>110</v>
      </c>
      <c r="AX570" s="18">
        <f t="shared" si="4589"/>
        <v>74</v>
      </c>
      <c r="AY570" s="136"/>
      <c r="AZ570" s="131"/>
      <c r="BA570" s="69"/>
      <c r="BB570" s="162">
        <v>46</v>
      </c>
      <c r="BC570" s="130">
        <v>112</v>
      </c>
      <c r="BD570" s="18">
        <f t="shared" si="4591"/>
        <v>66</v>
      </c>
      <c r="BE570" s="136"/>
      <c r="BF570" s="131"/>
      <c r="BG570" s="69"/>
      <c r="BH570" s="162">
        <v>46</v>
      </c>
      <c r="BI570" s="130">
        <v>112</v>
      </c>
      <c r="BJ570" s="18">
        <f t="shared" si="4593"/>
        <v>66</v>
      </c>
      <c r="BK570" s="136"/>
      <c r="BL570" s="131"/>
      <c r="BM570" s="69"/>
      <c r="BN570" s="162">
        <v>46</v>
      </c>
      <c r="BO570" s="130">
        <v>140</v>
      </c>
      <c r="BP570" s="18">
        <f t="shared" si="4595"/>
        <v>94</v>
      </c>
      <c r="BQ570" s="136"/>
      <c r="BR570" s="131"/>
      <c r="BS570" s="69"/>
      <c r="BT570" s="162">
        <v>46</v>
      </c>
      <c r="BU570" s="130">
        <v>140</v>
      </c>
      <c r="BV570" s="18">
        <f t="shared" si="4597"/>
        <v>94</v>
      </c>
      <c r="BW570" s="136"/>
      <c r="BX570" s="131"/>
      <c r="BY570" s="69"/>
      <c r="BZ570" s="162">
        <v>46</v>
      </c>
      <c r="CA570" s="130">
        <v>140</v>
      </c>
      <c r="CB570" s="18">
        <f t="shared" si="4599"/>
        <v>94</v>
      </c>
      <c r="CC570" s="136"/>
      <c r="CD570" s="131"/>
      <c r="CE570" s="69"/>
      <c r="CF570" s="162">
        <v>216</v>
      </c>
      <c r="CG570" s="130">
        <v>210</v>
      </c>
      <c r="CH570" s="18">
        <f t="shared" si="4601"/>
        <v>-6</v>
      </c>
      <c r="CI570" s="136"/>
      <c r="CJ570" s="131"/>
      <c r="CK570" s="69"/>
      <c r="CL570" s="162">
        <v>216</v>
      </c>
      <c r="CM570" s="130">
        <v>232</v>
      </c>
      <c r="CN570" s="18">
        <f t="shared" si="4603"/>
        <v>16</v>
      </c>
      <c r="CO570" s="136"/>
      <c r="CP570" s="131"/>
      <c r="CQ570" s="69"/>
      <c r="CR570" s="162">
        <v>216</v>
      </c>
      <c r="CS570" s="130">
        <v>248</v>
      </c>
      <c r="CT570" s="18">
        <f t="shared" si="4605"/>
        <v>32</v>
      </c>
      <c r="CU570" s="136"/>
      <c r="CV570" s="131"/>
      <c r="CW570" s="69"/>
      <c r="CX570" s="162">
        <v>216</v>
      </c>
      <c r="CY570" s="130">
        <v>248</v>
      </c>
      <c r="CZ570" s="18">
        <f t="shared" si="4607"/>
        <v>32</v>
      </c>
      <c r="DA570" s="136"/>
      <c r="DB570" s="131"/>
      <c r="DC570" s="69"/>
      <c r="DD570" s="162">
        <v>216</v>
      </c>
      <c r="DE570" s="130">
        <v>239</v>
      </c>
      <c r="DF570" s="18">
        <f t="shared" si="4609"/>
        <v>23</v>
      </c>
      <c r="DG570" s="136"/>
      <c r="DH570" s="131"/>
      <c r="DI570" s="69"/>
      <c r="DJ570" s="162">
        <v>216</v>
      </c>
      <c r="DK570" s="130">
        <v>239</v>
      </c>
      <c r="DL570" s="18">
        <f t="shared" si="4611"/>
        <v>23</v>
      </c>
      <c r="DM570" s="136"/>
      <c r="DN570" s="131"/>
      <c r="DO570" s="69"/>
      <c r="DP570" s="162">
        <v>216</v>
      </c>
      <c r="DQ570" s="130">
        <v>239</v>
      </c>
      <c r="DR570" s="18">
        <f t="shared" si="4613"/>
        <v>23</v>
      </c>
      <c r="DS570" s="136"/>
      <c r="DT570" s="131"/>
      <c r="DU570" s="69"/>
      <c r="DV570" s="162">
        <v>216</v>
      </c>
      <c r="DW570" s="130">
        <v>239</v>
      </c>
      <c r="DX570" s="18">
        <f t="shared" si="4615"/>
        <v>23</v>
      </c>
      <c r="DY570" s="136"/>
      <c r="DZ570" s="131"/>
      <c r="EA570" s="69"/>
      <c r="EB570" s="162">
        <v>216</v>
      </c>
      <c r="EC570" s="130">
        <v>178</v>
      </c>
      <c r="ED570" s="18">
        <f t="shared" si="4617"/>
        <v>-38</v>
      </c>
      <c r="EE570" s="136"/>
      <c r="EF570" s="131"/>
      <c r="EG570" s="69"/>
      <c r="EH570" s="162">
        <v>216</v>
      </c>
      <c r="EI570" s="130">
        <v>183</v>
      </c>
      <c r="EJ570" s="18">
        <f t="shared" si="4619"/>
        <v>-33</v>
      </c>
      <c r="EK570" s="136"/>
      <c r="EL570" s="131"/>
      <c r="EM570" s="69"/>
      <c r="EN570" s="162">
        <v>216</v>
      </c>
      <c r="EO570" s="130">
        <v>183</v>
      </c>
      <c r="EP570" s="18">
        <f t="shared" si="4621"/>
        <v>-33</v>
      </c>
      <c r="EQ570" s="136"/>
      <c r="ER570" s="131"/>
      <c r="ES570" s="69"/>
      <c r="ET570" s="162">
        <v>216</v>
      </c>
      <c r="EU570" s="130">
        <v>233</v>
      </c>
      <c r="EV570" s="18">
        <f t="shared" si="4623"/>
        <v>17</v>
      </c>
      <c r="EW570" s="136"/>
      <c r="EX570" s="131"/>
      <c r="EY570" s="69"/>
      <c r="EZ570" s="162">
        <v>216</v>
      </c>
      <c r="FA570" s="130">
        <v>233</v>
      </c>
      <c r="FB570" s="18">
        <f t="shared" si="4625"/>
        <v>17</v>
      </c>
      <c r="FC570" s="136"/>
      <c r="FD570" s="131"/>
      <c r="FE570" s="69"/>
      <c r="FF570" s="162">
        <v>216</v>
      </c>
      <c r="FG570" s="130">
        <v>188</v>
      </c>
      <c r="FH570" s="18">
        <f t="shared" si="4627"/>
        <v>-28</v>
      </c>
      <c r="FI570" s="136"/>
      <c r="FJ570" s="131"/>
      <c r="FK570" s="69"/>
      <c r="FL570" s="162">
        <v>216</v>
      </c>
      <c r="FM570" s="130">
        <v>188</v>
      </c>
      <c r="FN570" s="18">
        <f t="shared" si="4629"/>
        <v>-28</v>
      </c>
      <c r="FO570" s="136"/>
      <c r="FP570" s="131"/>
      <c r="FQ570" s="69"/>
      <c r="FR570" s="162">
        <v>216</v>
      </c>
      <c r="FS570" s="130">
        <v>188</v>
      </c>
      <c r="FT570" s="18">
        <f t="shared" si="4631"/>
        <v>-28</v>
      </c>
      <c r="FU570" s="136"/>
      <c r="FV570" s="131"/>
      <c r="FW570" s="69"/>
      <c r="FX570" s="162">
        <v>216</v>
      </c>
      <c r="FY570" s="130">
        <v>188</v>
      </c>
      <c r="FZ570" s="18">
        <f t="shared" si="4633"/>
        <v>-28</v>
      </c>
      <c r="GA570" s="136"/>
      <c r="GB570" s="131"/>
      <c r="GC570" s="69"/>
      <c r="GD570" s="162">
        <v>216</v>
      </c>
      <c r="GE570" s="130">
        <v>250</v>
      </c>
      <c r="GF570" s="18">
        <f t="shared" si="4635"/>
        <v>34</v>
      </c>
      <c r="GG570" s="136"/>
      <c r="GH570" s="131"/>
      <c r="GI570" s="69"/>
      <c r="GJ570" s="162">
        <v>216</v>
      </c>
      <c r="GK570" s="130">
        <v>250</v>
      </c>
      <c r="GL570" s="18">
        <f t="shared" si="4637"/>
        <v>34</v>
      </c>
      <c r="GM570" s="136"/>
      <c r="GN570" s="131"/>
      <c r="GO570" s="69"/>
      <c r="GP570" s="162">
        <v>216</v>
      </c>
      <c r="GQ570" s="130">
        <v>216</v>
      </c>
      <c r="GR570" s="18">
        <f t="shared" si="4639"/>
        <v>0</v>
      </c>
      <c r="GS570" s="136"/>
      <c r="GT570" s="131"/>
      <c r="GU570" s="69"/>
      <c r="GV570" s="162">
        <v>216</v>
      </c>
      <c r="GW570" s="130">
        <v>216</v>
      </c>
      <c r="GX570" s="18">
        <f t="shared" si="4641"/>
        <v>0</v>
      </c>
      <c r="GY570" s="136"/>
      <c r="GZ570" s="131"/>
      <c r="HA570" s="69"/>
      <c r="HB570" s="162">
        <v>216</v>
      </c>
      <c r="HC570" s="130">
        <v>216</v>
      </c>
      <c r="HD570" s="18">
        <f t="shared" si="4643"/>
        <v>0</v>
      </c>
      <c r="HE570" s="136"/>
      <c r="HF570" s="131"/>
      <c r="HG570" s="69"/>
      <c r="HH570" s="162"/>
      <c r="HI570" s="130"/>
      <c r="HJ570" s="18">
        <f t="shared" si="4645"/>
        <v>0</v>
      </c>
      <c r="HK570" s="136"/>
      <c r="HL570" s="131"/>
      <c r="HM570" s="69"/>
      <c r="HN570" s="162"/>
      <c r="HO570" s="130"/>
      <c r="HP570" s="18">
        <f t="shared" si="4647"/>
        <v>0</v>
      </c>
      <c r="HQ570" s="136"/>
      <c r="HR570" s="131"/>
      <c r="HS570" s="69"/>
      <c r="HT570" s="162"/>
      <c r="HU570" s="130"/>
      <c r="HV570" s="18">
        <f t="shared" si="4649"/>
        <v>0</v>
      </c>
      <c r="HW570" s="75"/>
      <c r="HX570" s="294"/>
      <c r="HY570" s="197"/>
      <c r="HZ570" s="2" t="str">
        <f t="shared" si="4491"/>
        <v>СКРЫТЬ</v>
      </c>
    </row>
    <row r="571" spans="1:234" s="23" customFormat="1" x14ac:dyDescent="0.2">
      <c r="B571" s="25"/>
      <c r="C571" s="15" t="e">
        <f>IF(AND(#REF!&gt;85%,#REF!&gt;85%),"скрыть","")</f>
        <v>#REF!</v>
      </c>
      <c r="D571" s="14" t="s">
        <v>2</v>
      </c>
      <c r="E571" s="14" t="s">
        <v>1</v>
      </c>
      <c r="F571" s="14" t="s">
        <v>0</v>
      </c>
      <c r="G571" s="22"/>
      <c r="H571" s="22"/>
      <c r="I571" s="42">
        <v>560</v>
      </c>
      <c r="J571" s="102">
        <f>SUBTOTAL(103,I$12:I571)*1</f>
        <v>114</v>
      </c>
      <c r="K571" s="107" t="s">
        <v>17</v>
      </c>
      <c r="L571" s="111"/>
      <c r="M571" s="268"/>
      <c r="N571" s="256"/>
      <c r="O571" s="151"/>
      <c r="P571" s="164"/>
      <c r="Q571" s="165"/>
      <c r="R571" s="165"/>
      <c r="S571" s="126"/>
      <c r="T571" s="126"/>
      <c r="U571" s="126"/>
      <c r="V571" s="126"/>
      <c r="W571" s="41"/>
      <c r="X571" s="180"/>
      <c r="Y571" s="181"/>
      <c r="Z571" s="181"/>
      <c r="AA571" s="181"/>
      <c r="AB571" s="24"/>
      <c r="AC571" s="189"/>
      <c r="AD571" s="233"/>
      <c r="AE571" s="234"/>
      <c r="AF571" s="235"/>
      <c r="AG571" s="236"/>
      <c r="AH571" s="218"/>
      <c r="AI571" s="237"/>
      <c r="AJ571" s="236"/>
      <c r="AK571" s="218"/>
      <c r="AL571" s="237"/>
      <c r="AM571" s="236"/>
      <c r="AN571" s="218"/>
      <c r="AO571" s="237"/>
      <c r="AP571" s="236"/>
      <c r="AQ571" s="218"/>
      <c r="AR571" s="237"/>
      <c r="AS571" s="180"/>
      <c r="AT571" s="181"/>
      <c r="AU571" s="189"/>
      <c r="AV571" s="164">
        <f>SUM(AV573:AV601)</f>
        <v>669</v>
      </c>
      <c r="AW571" s="126">
        <f>SUM(AW573:AW601)</f>
        <v>641</v>
      </c>
      <c r="AX571" s="135">
        <f t="shared" si="4589"/>
        <v>-28</v>
      </c>
      <c r="AY571" s="180"/>
      <c r="AZ571" s="181"/>
      <c r="BA571" s="189"/>
      <c r="BB571" s="164">
        <f>SUM(BB573:BB601)</f>
        <v>669</v>
      </c>
      <c r="BC571" s="126">
        <f>SUM(BC573:BC601)</f>
        <v>701</v>
      </c>
      <c r="BD571" s="135">
        <f t="shared" si="4591"/>
        <v>32</v>
      </c>
      <c r="BE571" s="180"/>
      <c r="BF571" s="181"/>
      <c r="BG571" s="189"/>
      <c r="BH571" s="164">
        <f>SUM(BH573:BH601)</f>
        <v>669</v>
      </c>
      <c r="BI571" s="126">
        <f>SUM(BI573:BI601)</f>
        <v>701</v>
      </c>
      <c r="BJ571" s="135">
        <f t="shared" si="4593"/>
        <v>32</v>
      </c>
      <c r="BK571" s="180"/>
      <c r="BL571" s="181"/>
      <c r="BM571" s="189"/>
      <c r="BN571" s="164">
        <f>SUM(BN573:BN601)</f>
        <v>669</v>
      </c>
      <c r="BO571" s="126">
        <f>SUM(BO573:BO601)</f>
        <v>674</v>
      </c>
      <c r="BP571" s="135">
        <f t="shared" si="4595"/>
        <v>5</v>
      </c>
      <c r="BQ571" s="180"/>
      <c r="BR571" s="181"/>
      <c r="BS571" s="189"/>
      <c r="BT571" s="164">
        <f>SUM(BT573:BT601)</f>
        <v>669</v>
      </c>
      <c r="BU571" s="126">
        <f>SUM(BU573:BU601)</f>
        <v>674</v>
      </c>
      <c r="BV571" s="135">
        <f t="shared" si="4597"/>
        <v>5</v>
      </c>
      <c r="BW571" s="180"/>
      <c r="BX571" s="181"/>
      <c r="BY571" s="189"/>
      <c r="BZ571" s="164">
        <f>SUM(BZ573:BZ601)</f>
        <v>669</v>
      </c>
      <c r="CA571" s="126">
        <f>SUM(CA573:CA601)</f>
        <v>674</v>
      </c>
      <c r="CB571" s="135">
        <f t="shared" si="4599"/>
        <v>5</v>
      </c>
      <c r="CC571" s="180"/>
      <c r="CD571" s="181"/>
      <c r="CE571" s="189"/>
      <c r="CF571" s="164">
        <f>SUM(CF573:CF601)</f>
        <v>669</v>
      </c>
      <c r="CG571" s="126">
        <f>SUM(CG573:CG601)</f>
        <v>674</v>
      </c>
      <c r="CH571" s="135">
        <f t="shared" si="4601"/>
        <v>5</v>
      </c>
      <c r="CI571" s="180"/>
      <c r="CJ571" s="181"/>
      <c r="CK571" s="189"/>
      <c r="CL571" s="164">
        <f>SUM(CL573:CL601)</f>
        <v>669</v>
      </c>
      <c r="CM571" s="126">
        <f>SUM(CM573:CM601)</f>
        <v>619</v>
      </c>
      <c r="CN571" s="135">
        <f t="shared" si="4603"/>
        <v>-50</v>
      </c>
      <c r="CO571" s="180"/>
      <c r="CP571" s="181"/>
      <c r="CQ571" s="189"/>
      <c r="CR571" s="164">
        <f>SUM(CR573:CR601)</f>
        <v>669</v>
      </c>
      <c r="CS571" s="126">
        <f>SUM(CS573:CS601)</f>
        <v>655</v>
      </c>
      <c r="CT571" s="135">
        <f t="shared" si="4605"/>
        <v>-14</v>
      </c>
      <c r="CU571" s="180"/>
      <c r="CV571" s="181"/>
      <c r="CW571" s="189"/>
      <c r="CX571" s="164">
        <f>SUM(CX573:CX601)</f>
        <v>669</v>
      </c>
      <c r="CY571" s="126">
        <f>SUM(CY573:CY601)</f>
        <v>655</v>
      </c>
      <c r="CZ571" s="135">
        <f t="shared" si="4607"/>
        <v>-14</v>
      </c>
      <c r="DA571" s="180"/>
      <c r="DB571" s="181"/>
      <c r="DC571" s="189"/>
      <c r="DD571" s="164">
        <f>SUM(DD573:DD601)</f>
        <v>669</v>
      </c>
      <c r="DE571" s="126">
        <f>SUM(DE573:DE601)</f>
        <v>599</v>
      </c>
      <c r="DF571" s="135">
        <f t="shared" si="4609"/>
        <v>-70</v>
      </c>
      <c r="DG571" s="180"/>
      <c r="DH571" s="181"/>
      <c r="DI571" s="189"/>
      <c r="DJ571" s="164">
        <f>SUM(DJ573:DJ601)</f>
        <v>669</v>
      </c>
      <c r="DK571" s="126">
        <f>SUM(DK573:DK601)</f>
        <v>599</v>
      </c>
      <c r="DL571" s="135">
        <f t="shared" si="4611"/>
        <v>-70</v>
      </c>
      <c r="DM571" s="180"/>
      <c r="DN571" s="181"/>
      <c r="DO571" s="189"/>
      <c r="DP571" s="164">
        <f>SUM(DP573:DP601)</f>
        <v>669</v>
      </c>
      <c r="DQ571" s="126">
        <f>SUM(DQ573:DQ601)</f>
        <v>599</v>
      </c>
      <c r="DR571" s="135">
        <f t="shared" si="4613"/>
        <v>-70</v>
      </c>
      <c r="DS571" s="180"/>
      <c r="DT571" s="181"/>
      <c r="DU571" s="189"/>
      <c r="DV571" s="164">
        <f>SUM(DV573:DV601)</f>
        <v>669</v>
      </c>
      <c r="DW571" s="126">
        <f>SUM(DW573:DW601)</f>
        <v>599</v>
      </c>
      <c r="DX571" s="135">
        <f t="shared" si="4615"/>
        <v>-70</v>
      </c>
      <c r="DY571" s="180"/>
      <c r="DZ571" s="181"/>
      <c r="EA571" s="189"/>
      <c r="EB571" s="164">
        <f>SUM(EB573:EB601)</f>
        <v>669</v>
      </c>
      <c r="EC571" s="126">
        <f>SUM(EC573:EC601)</f>
        <v>483</v>
      </c>
      <c r="ED571" s="135">
        <f t="shared" si="4617"/>
        <v>-186</v>
      </c>
      <c r="EE571" s="180"/>
      <c r="EF571" s="181"/>
      <c r="EG571" s="189"/>
      <c r="EH571" s="164">
        <f>SUM(EH573:EH601)</f>
        <v>669</v>
      </c>
      <c r="EI571" s="126">
        <f>SUM(EI573:EI601)</f>
        <v>559</v>
      </c>
      <c r="EJ571" s="135">
        <f t="shared" si="4619"/>
        <v>-110</v>
      </c>
      <c r="EK571" s="180"/>
      <c r="EL571" s="181"/>
      <c r="EM571" s="189"/>
      <c r="EN571" s="164">
        <f>SUM(EN573:EN601)</f>
        <v>669</v>
      </c>
      <c r="EO571" s="126">
        <f>SUM(EO573:EO601)</f>
        <v>559</v>
      </c>
      <c r="EP571" s="135">
        <f t="shared" si="4621"/>
        <v>-110</v>
      </c>
      <c r="EQ571" s="180"/>
      <c r="ER571" s="181"/>
      <c r="ES571" s="189"/>
      <c r="ET571" s="164">
        <f>SUM(ET573:ET601)</f>
        <v>669</v>
      </c>
      <c r="EU571" s="126">
        <f>SUM(EU573:EU601)</f>
        <v>577</v>
      </c>
      <c r="EV571" s="135">
        <f t="shared" si="4623"/>
        <v>-92</v>
      </c>
      <c r="EW571" s="180"/>
      <c r="EX571" s="181"/>
      <c r="EY571" s="189"/>
      <c r="EZ571" s="164">
        <f>SUM(EZ573:EZ601)</f>
        <v>669</v>
      </c>
      <c r="FA571" s="126">
        <f>SUM(FA573:FA601)</f>
        <v>577</v>
      </c>
      <c r="FB571" s="135">
        <f t="shared" si="4625"/>
        <v>-92</v>
      </c>
      <c r="FC571" s="180"/>
      <c r="FD571" s="181"/>
      <c r="FE571" s="189"/>
      <c r="FF571" s="164">
        <f>SUM(FF573:FF601)</f>
        <v>669</v>
      </c>
      <c r="FG571" s="126">
        <f>SUM(FG573:FG601)</f>
        <v>606</v>
      </c>
      <c r="FH571" s="135">
        <f t="shared" si="4627"/>
        <v>-63</v>
      </c>
      <c r="FI571" s="180"/>
      <c r="FJ571" s="181"/>
      <c r="FK571" s="189"/>
      <c r="FL571" s="164">
        <f>SUM(FL573:FL601)</f>
        <v>669</v>
      </c>
      <c r="FM571" s="126">
        <f>SUM(FM573:FM601)</f>
        <v>606</v>
      </c>
      <c r="FN571" s="135">
        <f t="shared" si="4629"/>
        <v>-63</v>
      </c>
      <c r="FO571" s="180"/>
      <c r="FP571" s="181"/>
      <c r="FQ571" s="189"/>
      <c r="FR571" s="164">
        <f>SUM(FR573:FR601)</f>
        <v>669</v>
      </c>
      <c r="FS571" s="126">
        <f>SUM(FS573:FS601)</f>
        <v>606</v>
      </c>
      <c r="FT571" s="135">
        <f t="shared" si="4631"/>
        <v>-63</v>
      </c>
      <c r="FU571" s="180"/>
      <c r="FV571" s="181"/>
      <c r="FW571" s="189"/>
      <c r="FX571" s="164">
        <f>SUM(FX573:FX601)</f>
        <v>669</v>
      </c>
      <c r="FY571" s="126">
        <f>SUM(FY573:FY601)</f>
        <v>606</v>
      </c>
      <c r="FZ571" s="135">
        <f t="shared" si="4633"/>
        <v>-63</v>
      </c>
      <c r="GA571" s="180"/>
      <c r="GB571" s="181"/>
      <c r="GC571" s="189"/>
      <c r="GD571" s="164">
        <f>SUM(GD573:GD601)</f>
        <v>669</v>
      </c>
      <c r="GE571" s="126">
        <f>SUM(GE573:GE601)</f>
        <v>596</v>
      </c>
      <c r="GF571" s="135">
        <f t="shared" si="4635"/>
        <v>-73</v>
      </c>
      <c r="GG571" s="180"/>
      <c r="GH571" s="181"/>
      <c r="GI571" s="189"/>
      <c r="GJ571" s="164">
        <f>SUM(GJ573:GJ601)</f>
        <v>669</v>
      </c>
      <c r="GK571" s="126">
        <f>SUM(GK573:GK601)</f>
        <v>596</v>
      </c>
      <c r="GL571" s="135">
        <f t="shared" si="4637"/>
        <v>-73</v>
      </c>
      <c r="GM571" s="180"/>
      <c r="GN571" s="181"/>
      <c r="GO571" s="189"/>
      <c r="GP571" s="164">
        <f>SUM(GP573:GP601)</f>
        <v>669</v>
      </c>
      <c r="GQ571" s="126">
        <f>SUM(GQ573:GQ601)</f>
        <v>593</v>
      </c>
      <c r="GR571" s="135">
        <f t="shared" si="4639"/>
        <v>-76</v>
      </c>
      <c r="GS571" s="180"/>
      <c r="GT571" s="181"/>
      <c r="GU571" s="189"/>
      <c r="GV571" s="164">
        <f>SUM(GV573:GV601)</f>
        <v>669</v>
      </c>
      <c r="GW571" s="126">
        <f>SUM(GW573:GW601)</f>
        <v>593</v>
      </c>
      <c r="GX571" s="135">
        <f t="shared" si="4641"/>
        <v>-76</v>
      </c>
      <c r="GY571" s="180"/>
      <c r="GZ571" s="181"/>
      <c r="HA571" s="189"/>
      <c r="HB571" s="164">
        <f>SUM(HB573:HB601)</f>
        <v>669</v>
      </c>
      <c r="HC571" s="126">
        <f>SUM(HC573:HC601)</f>
        <v>593</v>
      </c>
      <c r="HD571" s="135">
        <f t="shared" si="4643"/>
        <v>-76</v>
      </c>
      <c r="HE571" s="180"/>
      <c r="HF571" s="181"/>
      <c r="HG571" s="189"/>
      <c r="HH571" s="164">
        <f>SUM(HH573:HH601)</f>
        <v>0</v>
      </c>
      <c r="HI571" s="126">
        <f>SUM(HI573:HI601)</f>
        <v>0</v>
      </c>
      <c r="HJ571" s="135">
        <f t="shared" si="4645"/>
        <v>0</v>
      </c>
      <c r="HK571" s="180"/>
      <c r="HL571" s="181"/>
      <c r="HM571" s="189"/>
      <c r="HN571" s="164">
        <f>SUM(HN573:HN601)</f>
        <v>0</v>
      </c>
      <c r="HO571" s="126">
        <f>SUM(HO573:HO601)</f>
        <v>0</v>
      </c>
      <c r="HP571" s="135">
        <f t="shared" si="4647"/>
        <v>0</v>
      </c>
      <c r="HQ571" s="180"/>
      <c r="HR571" s="181"/>
      <c r="HS571" s="189"/>
      <c r="HT571" s="164">
        <f>SUM(HT573:HT601)</f>
        <v>0</v>
      </c>
      <c r="HU571" s="126">
        <f>SUM(HU573:HU601)</f>
        <v>0</v>
      </c>
      <c r="HV571" s="135">
        <f t="shared" si="4649"/>
        <v>0</v>
      </c>
      <c r="HW571" s="111"/>
      <c r="HX571" s="293"/>
      <c r="HY571" s="210">
        <v>1</v>
      </c>
      <c r="HZ571" s="2">
        <f t="shared" si="4491"/>
        <v>1</v>
      </c>
    </row>
    <row r="572" spans="1:234" hidden="1" x14ac:dyDescent="0.2">
      <c r="B572" s="16" t="e">
        <f>IF(#REF!=0,"Скрыть","")</f>
        <v>#REF!</v>
      </c>
      <c r="C572" s="15" t="e">
        <f>IF(AND(#REF!&gt;85%,#REF!&gt;85%),"скрыть","")</f>
        <v>#REF!</v>
      </c>
      <c r="D572" s="14" t="s">
        <v>2</v>
      </c>
      <c r="E572" s="14" t="s">
        <v>1</v>
      </c>
      <c r="F572" s="14" t="s">
        <v>0</v>
      </c>
      <c r="G572" s="22"/>
      <c r="H572" s="22"/>
      <c r="I572" s="42">
        <v>561</v>
      </c>
      <c r="J572" s="102">
        <f>SUBTOTAL(103,I$12:I572)*1</f>
        <v>114</v>
      </c>
      <c r="K572" s="109" t="s">
        <v>16</v>
      </c>
      <c r="L572" s="19"/>
      <c r="M572" s="269"/>
      <c r="N572" s="258"/>
      <c r="O572" s="152"/>
      <c r="P572" s="166"/>
      <c r="Q572" s="167"/>
      <c r="R572" s="167"/>
      <c r="S572" s="168"/>
      <c r="T572" s="168"/>
      <c r="U572" s="168"/>
      <c r="V572" s="168"/>
      <c r="W572" s="20"/>
      <c r="X572" s="182"/>
      <c r="Y572" s="183"/>
      <c r="Z572" s="183"/>
      <c r="AA572" s="183"/>
      <c r="AB572" s="21"/>
      <c r="AC572" s="190"/>
      <c r="AD572" s="238"/>
      <c r="AE572" s="239"/>
      <c r="AF572" s="240"/>
      <c r="AG572" s="241"/>
      <c r="AH572" s="219"/>
      <c r="AI572" s="242"/>
      <c r="AJ572" s="241"/>
      <c r="AK572" s="219"/>
      <c r="AL572" s="242"/>
      <c r="AM572" s="241"/>
      <c r="AN572" s="219"/>
      <c r="AO572" s="242"/>
      <c r="AP572" s="241"/>
      <c r="AQ572" s="219"/>
      <c r="AR572" s="242"/>
      <c r="AS572" s="182"/>
      <c r="AT572" s="183"/>
      <c r="AU572" s="190"/>
      <c r="AV572" s="166"/>
      <c r="AW572" s="168"/>
      <c r="AX572" s="194"/>
      <c r="AY572" s="182"/>
      <c r="AZ572" s="183"/>
      <c r="BA572" s="190"/>
      <c r="BB572" s="166"/>
      <c r="BC572" s="168"/>
      <c r="BD572" s="194"/>
      <c r="BE572" s="182"/>
      <c r="BF572" s="183"/>
      <c r="BG572" s="190"/>
      <c r="BH572" s="166"/>
      <c r="BI572" s="168"/>
      <c r="BJ572" s="194"/>
      <c r="BK572" s="182"/>
      <c r="BL572" s="183"/>
      <c r="BM572" s="190"/>
      <c r="BN572" s="166"/>
      <c r="BO572" s="168"/>
      <c r="BP572" s="194"/>
      <c r="BQ572" s="182"/>
      <c r="BR572" s="183"/>
      <c r="BS572" s="190"/>
      <c r="BT572" s="166"/>
      <c r="BU572" s="168"/>
      <c r="BV572" s="194"/>
      <c r="BW572" s="182"/>
      <c r="BX572" s="183"/>
      <c r="BY572" s="190"/>
      <c r="BZ572" s="166"/>
      <c r="CA572" s="168"/>
      <c r="CB572" s="194"/>
      <c r="CC572" s="182"/>
      <c r="CD572" s="183"/>
      <c r="CE572" s="190"/>
      <c r="CF572" s="166"/>
      <c r="CG572" s="168"/>
      <c r="CH572" s="194"/>
      <c r="CI572" s="182"/>
      <c r="CJ572" s="183"/>
      <c r="CK572" s="190"/>
      <c r="CL572" s="166"/>
      <c r="CM572" s="168"/>
      <c r="CN572" s="194"/>
      <c r="CO572" s="182"/>
      <c r="CP572" s="183"/>
      <c r="CQ572" s="190"/>
      <c r="CR572" s="166"/>
      <c r="CS572" s="168"/>
      <c r="CT572" s="194"/>
      <c r="CU572" s="182"/>
      <c r="CV572" s="183"/>
      <c r="CW572" s="190"/>
      <c r="CX572" s="166"/>
      <c r="CY572" s="168"/>
      <c r="CZ572" s="194"/>
      <c r="DA572" s="182"/>
      <c r="DB572" s="183"/>
      <c r="DC572" s="190"/>
      <c r="DD572" s="166"/>
      <c r="DE572" s="168"/>
      <c r="DF572" s="194"/>
      <c r="DG572" s="182"/>
      <c r="DH572" s="183"/>
      <c r="DI572" s="190"/>
      <c r="DJ572" s="166"/>
      <c r="DK572" s="168"/>
      <c r="DL572" s="194"/>
      <c r="DM572" s="182"/>
      <c r="DN572" s="183"/>
      <c r="DO572" s="190"/>
      <c r="DP572" s="166"/>
      <c r="DQ572" s="168"/>
      <c r="DR572" s="194"/>
      <c r="DS572" s="182"/>
      <c r="DT572" s="183"/>
      <c r="DU572" s="190"/>
      <c r="DV572" s="166"/>
      <c r="DW572" s="168"/>
      <c r="DX572" s="194"/>
      <c r="DY572" s="182"/>
      <c r="DZ572" s="183"/>
      <c r="EA572" s="190"/>
      <c r="EB572" s="166"/>
      <c r="EC572" s="168"/>
      <c r="ED572" s="194"/>
      <c r="EE572" s="182"/>
      <c r="EF572" s="183"/>
      <c r="EG572" s="190"/>
      <c r="EH572" s="166"/>
      <c r="EI572" s="168"/>
      <c r="EJ572" s="194"/>
      <c r="EK572" s="182"/>
      <c r="EL572" s="183"/>
      <c r="EM572" s="190"/>
      <c r="EN572" s="166"/>
      <c r="EO572" s="168"/>
      <c r="EP572" s="194"/>
      <c r="EQ572" s="182"/>
      <c r="ER572" s="183"/>
      <c r="ES572" s="190"/>
      <c r="ET572" s="166"/>
      <c r="EU572" s="168"/>
      <c r="EV572" s="194"/>
      <c r="EW572" s="182"/>
      <c r="EX572" s="183"/>
      <c r="EY572" s="190"/>
      <c r="EZ572" s="166"/>
      <c r="FA572" s="168"/>
      <c r="FB572" s="194"/>
      <c r="FC572" s="182"/>
      <c r="FD572" s="183"/>
      <c r="FE572" s="190"/>
      <c r="FF572" s="166"/>
      <c r="FG572" s="168"/>
      <c r="FH572" s="194">
        <f t="shared" ref="FH572:FH579" si="4719">FG572-FF572</f>
        <v>0</v>
      </c>
      <c r="FI572" s="182"/>
      <c r="FJ572" s="183"/>
      <c r="FK572" s="190"/>
      <c r="FL572" s="166"/>
      <c r="FM572" s="168"/>
      <c r="FN572" s="194"/>
      <c r="FO572" s="182"/>
      <c r="FP572" s="183"/>
      <c r="FQ572" s="190"/>
      <c r="FR572" s="166"/>
      <c r="FS572" s="168"/>
      <c r="FT572" s="194"/>
      <c r="FU572" s="182"/>
      <c r="FV572" s="183"/>
      <c r="FW572" s="190"/>
      <c r="FX572" s="166"/>
      <c r="FY572" s="168"/>
      <c r="FZ572" s="194"/>
      <c r="GA572" s="182"/>
      <c r="GB572" s="183"/>
      <c r="GC572" s="190"/>
      <c r="GD572" s="166"/>
      <c r="GE572" s="168"/>
      <c r="GF572" s="194"/>
      <c r="GG572" s="182"/>
      <c r="GH572" s="183"/>
      <c r="GI572" s="190"/>
      <c r="GJ572" s="166"/>
      <c r="GK572" s="168"/>
      <c r="GL572" s="194"/>
      <c r="GM572" s="182"/>
      <c r="GN572" s="183"/>
      <c r="GO572" s="190"/>
      <c r="GP572" s="166"/>
      <c r="GQ572" s="168"/>
      <c r="GR572" s="194"/>
      <c r="GS572" s="182"/>
      <c r="GT572" s="183"/>
      <c r="GU572" s="190"/>
      <c r="GV572" s="166"/>
      <c r="GW572" s="168"/>
      <c r="GX572" s="194"/>
      <c r="GY572" s="182"/>
      <c r="GZ572" s="183"/>
      <c r="HA572" s="190"/>
      <c r="HB572" s="166"/>
      <c r="HC572" s="168"/>
      <c r="HD572" s="194"/>
      <c r="HE572" s="182"/>
      <c r="HF572" s="183"/>
      <c r="HG572" s="190"/>
      <c r="HH572" s="166"/>
      <c r="HI572" s="168"/>
      <c r="HJ572" s="194"/>
      <c r="HK572" s="182"/>
      <c r="HL572" s="183"/>
      <c r="HM572" s="190"/>
      <c r="HN572" s="166"/>
      <c r="HO572" s="168"/>
      <c r="HP572" s="194"/>
      <c r="HQ572" s="182"/>
      <c r="HR572" s="183"/>
      <c r="HS572" s="190"/>
      <c r="HT572" s="166"/>
      <c r="HU572" s="168"/>
      <c r="HV572" s="194"/>
      <c r="HW572" s="19"/>
      <c r="HX572" s="295"/>
      <c r="HY572" s="211"/>
      <c r="HZ572" s="2" t="str">
        <f t="shared" si="4491"/>
        <v>СКРЫТЬ</v>
      </c>
    </row>
    <row r="573" spans="1:234" hidden="1" x14ac:dyDescent="0.2">
      <c r="A573" s="1" t="e">
        <f>$K$2&amp;#REF!&amp;$K$571&amp;K573</f>
        <v>#REF!</v>
      </c>
      <c r="B573" s="16" t="e">
        <f>IF(#REF!=0,"Скрыть","")</f>
        <v>#REF!</v>
      </c>
      <c r="C573" s="15" t="e">
        <f>IF(AND(#REF!&gt;85%,#REF!&gt;85%),"скрыть","")</f>
        <v>#REF!</v>
      </c>
      <c r="D573" s="14" t="s">
        <v>2</v>
      </c>
      <c r="E573" s="14" t="s">
        <v>1</v>
      </c>
      <c r="F573" s="14" t="s">
        <v>0</v>
      </c>
      <c r="G573" s="13" t="str">
        <f>CONCATENATE(D573,E573,F573,K573)</f>
        <v>3BDFBC50-5FD0-44D2-8F2C-8100642B19E7AD7080C4-C9B6-449E-9125-F1114C24576888DE9D23-B40B-4A75-83DA-CEABB305FADDВынос инженерных коммуникаций (трубопроводы), п.м.</v>
      </c>
      <c r="H573" s="13"/>
      <c r="I573" s="42">
        <v>562</v>
      </c>
      <c r="J573" s="102">
        <f>SUBTOTAL(103,I$12:I573)*1</f>
        <v>114</v>
      </c>
      <c r="K573" s="108" t="s">
        <v>107</v>
      </c>
      <c r="L573" s="17" t="s">
        <v>66</v>
      </c>
      <c r="M573" s="267">
        <v>42887</v>
      </c>
      <c r="N573" s="260">
        <v>43738</v>
      </c>
      <c r="O573" s="116">
        <v>43951</v>
      </c>
      <c r="P573" s="122">
        <v>3332</v>
      </c>
      <c r="Q573" s="158">
        <v>3113</v>
      </c>
      <c r="R573" s="158">
        <v>3113</v>
      </c>
      <c r="S573" s="92">
        <f t="shared" ref="S573:S579" ca="1" si="4720">IF((Q573+Z573)&gt;P573,P573,(Q573+Z573))</f>
        <v>3113</v>
      </c>
      <c r="T573" s="92">
        <f t="shared" ref="T573:T579" si="4721">R573+AA573</f>
        <v>3113</v>
      </c>
      <c r="U573" s="91">
        <f t="shared" ref="U573:U579" ca="1" si="4722">T573-S573</f>
        <v>0</v>
      </c>
      <c r="V573" s="91">
        <f t="shared" ref="V573:V579" si="4723">P573-T573</f>
        <v>219</v>
      </c>
      <c r="W573" s="120">
        <f t="shared" ref="W573:W600" si="4724">IF(OR(AND(P573=0,T573=0),AND(P573="",T573="")),"",IF(AND(P573=0,T573&gt;0),1,T573/P573))</f>
        <v>0.93427370948379351</v>
      </c>
      <c r="X573" s="178"/>
      <c r="Y573" s="128">
        <f t="shared" ref="Y573:Y579" si="4725">AS573+AY573+BE573+BK573+BQ573+BW573+CC573+CI573+CO573+CU573+DA573+DG573+DM573+DS573+DY573+EE573+EK573+EQ573+EW573+FC573+FI573+FO573+FU573+GA573+GG573+GM573+GS573+GY573+HE573+HK573+HQ573</f>
        <v>0</v>
      </c>
      <c r="Z573" s="179">
        <f t="shared" ref="Z573:Z579" ca="1" si="4726">SUMIFS(AS573:HV573,AS$1:HV$1,"1",AS$8:HV$8,"Физические объемы",AS$9:HV$9,"План")</f>
        <v>0</v>
      </c>
      <c r="AA573" s="127">
        <f t="shared" ref="AA573:AA579" si="4727">AT573+AZ573+BF573+BL573+BR573+BX573+CD573+CJ573+CP573+CV573+DB573+DH573+DN573+DT573+DZ573+EF573+EL573+ER573+EX573+FD573+FJ573+FP573+FV573+GB573+GH573+GN573+GT573+GZ573+HF573+HL573+HR573</f>
        <v>0</v>
      </c>
      <c r="AB573" s="67" t="str">
        <f t="shared" ref="AB573:AB579" ca="1" si="4728">IF(OR(AND(Z573=0,AA573=0),AND(Z573="",AA573="")),"",IF(AND(Z573=0,AA573&gt;0),1,AA573/Z573))</f>
        <v/>
      </c>
      <c r="AC573" s="69">
        <f t="shared" ref="AC573:AC579" ca="1" si="4729">AA573-Z573</f>
        <v>0</v>
      </c>
      <c r="AD573" s="226">
        <f>AS573+AY573+BE573+BK573+BQ573+BW573+CC573</f>
        <v>0</v>
      </c>
      <c r="AE573" s="227">
        <f>AT573+AZ573+BF573+BL573+BR573+BX573+CD573</f>
        <v>0</v>
      </c>
      <c r="AF573" s="225">
        <f>AE573-AD573</f>
        <v>0</v>
      </c>
      <c r="AG573" s="226">
        <f>DS573+CI573+CO573+CU573+DA573+DG573+DM573</f>
        <v>0</v>
      </c>
      <c r="AH573" s="227">
        <f>DT573+CJ573+CP573+CV573+DB573+DH573+DN573</f>
        <v>0</v>
      </c>
      <c r="AI573" s="225">
        <f>AH573-AG573</f>
        <v>0</v>
      </c>
      <c r="AJ573" s="226">
        <f>FI573+DY573+EE573+EK573+EQ573+EW573+FC573</f>
        <v>0</v>
      </c>
      <c r="AK573" s="227">
        <f>FJ573+DZ573+EF573+EL573+ER573+EX573+FD573</f>
        <v>0</v>
      </c>
      <c r="AL573" s="225">
        <f>AK573-AJ573</f>
        <v>0</v>
      </c>
      <c r="AM573" s="226">
        <f>FO573+FU573+GY573+GA573+GG573+GM573+GS573</f>
        <v>0</v>
      </c>
      <c r="AN573" s="227">
        <f>GZ573+GB573+GH573+GN573+GT573+FP573+FV573</f>
        <v>0</v>
      </c>
      <c r="AO573" s="225">
        <f>AN573-AM573</f>
        <v>0</v>
      </c>
      <c r="AP573" s="226">
        <f>HQ573+HE573+HK573</f>
        <v>0</v>
      </c>
      <c r="AQ573" s="227">
        <f>HR573+HF573+HL573</f>
        <v>0</v>
      </c>
      <c r="AR573" s="225">
        <f t="shared" ref="AR573:AR601" si="4730">AQ573-AP573</f>
        <v>0</v>
      </c>
      <c r="AS573" s="178"/>
      <c r="AT573" s="127"/>
      <c r="AU573" s="69">
        <f t="shared" ref="AU573:AU579" si="4731">AT573-AS573</f>
        <v>0</v>
      </c>
      <c r="AV573" s="162"/>
      <c r="AW573" s="123"/>
      <c r="AX573" s="18">
        <f t="shared" ref="AX573:AX579" si="4732">AW573-AV573</f>
        <v>0</v>
      </c>
      <c r="AY573" s="178"/>
      <c r="AZ573" s="127"/>
      <c r="BA573" s="69">
        <f t="shared" ref="BA573:BA579" si="4733">AZ573-AY573</f>
        <v>0</v>
      </c>
      <c r="BB573" s="162"/>
      <c r="BC573" s="123"/>
      <c r="BD573" s="18">
        <f t="shared" ref="BD573:BD579" si="4734">BC573-BB573</f>
        <v>0</v>
      </c>
      <c r="BE573" s="178"/>
      <c r="BF573" s="127"/>
      <c r="BG573" s="69">
        <f t="shared" ref="BG573:BG579" si="4735">BF573-BE573</f>
        <v>0</v>
      </c>
      <c r="BH573" s="162"/>
      <c r="BI573" s="123"/>
      <c r="BJ573" s="18">
        <f t="shared" ref="BJ573:BJ579" si="4736">BI573-BH573</f>
        <v>0</v>
      </c>
      <c r="BK573" s="178"/>
      <c r="BL573" s="127"/>
      <c r="BM573" s="69">
        <f t="shared" ref="BM573:BM579" si="4737">BL573-BK573</f>
        <v>0</v>
      </c>
      <c r="BN573" s="162"/>
      <c r="BO573" s="123"/>
      <c r="BP573" s="18">
        <f t="shared" ref="BP573:BP579" si="4738">BO573-BN573</f>
        <v>0</v>
      </c>
      <c r="BQ573" s="178"/>
      <c r="BR573" s="127"/>
      <c r="BS573" s="69">
        <f t="shared" ref="BS573:BS579" si="4739">BR573-BQ573</f>
        <v>0</v>
      </c>
      <c r="BT573" s="162"/>
      <c r="BU573" s="123"/>
      <c r="BV573" s="18">
        <f t="shared" ref="BV573:BV579" si="4740">BU573-BT573</f>
        <v>0</v>
      </c>
      <c r="BW573" s="178"/>
      <c r="BX573" s="127"/>
      <c r="BY573" s="69">
        <f t="shared" ref="BY573:BY579" si="4741">BX573-BW573</f>
        <v>0</v>
      </c>
      <c r="BZ573" s="162"/>
      <c r="CA573" s="123"/>
      <c r="CB573" s="18">
        <f t="shared" ref="CB573:CB579" si="4742">CA573-BZ573</f>
        <v>0</v>
      </c>
      <c r="CC573" s="178"/>
      <c r="CD573" s="127"/>
      <c r="CE573" s="69">
        <f t="shared" ref="CE573:CE579" si="4743">CD573-CC573</f>
        <v>0</v>
      </c>
      <c r="CF573" s="162"/>
      <c r="CG573" s="123"/>
      <c r="CH573" s="18">
        <f t="shared" ref="CH573:CH579" si="4744">CG573-CF573</f>
        <v>0</v>
      </c>
      <c r="CI573" s="178"/>
      <c r="CJ573" s="127"/>
      <c r="CK573" s="69">
        <f t="shared" ref="CK573:CK579" si="4745">CJ573-CI573</f>
        <v>0</v>
      </c>
      <c r="CL573" s="162"/>
      <c r="CM573" s="123"/>
      <c r="CN573" s="18">
        <f t="shared" ref="CN573:CN579" si="4746">CM573-CL573</f>
        <v>0</v>
      </c>
      <c r="CO573" s="178"/>
      <c r="CP573" s="127"/>
      <c r="CQ573" s="69">
        <f t="shared" ref="CQ573:CQ579" si="4747">CP573-CO573</f>
        <v>0</v>
      </c>
      <c r="CR573" s="162"/>
      <c r="CS573" s="123"/>
      <c r="CT573" s="18">
        <f t="shared" ref="CT573:CT579" si="4748">CS573-CR573</f>
        <v>0</v>
      </c>
      <c r="CU573" s="178"/>
      <c r="CV573" s="127"/>
      <c r="CW573" s="69">
        <f t="shared" ref="CW573:CW579" si="4749">CV573-CU573</f>
        <v>0</v>
      </c>
      <c r="CX573" s="162"/>
      <c r="CY573" s="123"/>
      <c r="CZ573" s="18">
        <f t="shared" ref="CZ573:CZ579" si="4750">CY573-CX573</f>
        <v>0</v>
      </c>
      <c r="DA573" s="178"/>
      <c r="DB573" s="127"/>
      <c r="DC573" s="69">
        <f t="shared" ref="DC573:DC579" si="4751">DB573-DA573</f>
        <v>0</v>
      </c>
      <c r="DD573" s="162"/>
      <c r="DE573" s="123"/>
      <c r="DF573" s="18">
        <f t="shared" ref="DF573:DF579" si="4752">DE573-DD573</f>
        <v>0</v>
      </c>
      <c r="DG573" s="178"/>
      <c r="DH573" s="127"/>
      <c r="DI573" s="69">
        <f t="shared" ref="DI573:DI579" si="4753">DH573-DG573</f>
        <v>0</v>
      </c>
      <c r="DJ573" s="162"/>
      <c r="DK573" s="123"/>
      <c r="DL573" s="18">
        <f t="shared" ref="DL573:DL579" si="4754">DK573-DJ573</f>
        <v>0</v>
      </c>
      <c r="DM573" s="178"/>
      <c r="DN573" s="127"/>
      <c r="DO573" s="69">
        <f t="shared" ref="DO573:DO579" si="4755">DN573-DM573</f>
        <v>0</v>
      </c>
      <c r="DP573" s="162"/>
      <c r="DQ573" s="123"/>
      <c r="DR573" s="18">
        <f t="shared" ref="DR573:DR579" si="4756">DQ573-DP573</f>
        <v>0</v>
      </c>
      <c r="DS573" s="178"/>
      <c r="DT573" s="127"/>
      <c r="DU573" s="69">
        <f t="shared" ref="DU573:DU579" si="4757">DT573-DS573</f>
        <v>0</v>
      </c>
      <c r="DV573" s="162"/>
      <c r="DW573" s="123"/>
      <c r="DX573" s="18">
        <f t="shared" ref="DX573:DX579" si="4758">DW573-DV573</f>
        <v>0</v>
      </c>
      <c r="DY573" s="178"/>
      <c r="DZ573" s="127"/>
      <c r="EA573" s="69">
        <f t="shared" ref="EA573:EA579" si="4759">DZ573-DY573</f>
        <v>0</v>
      </c>
      <c r="EB573" s="162"/>
      <c r="EC573" s="123"/>
      <c r="ED573" s="18">
        <f t="shared" ref="ED573:ED579" si="4760">EC573-EB573</f>
        <v>0</v>
      </c>
      <c r="EE573" s="178"/>
      <c r="EF573" s="127"/>
      <c r="EG573" s="69">
        <f t="shared" ref="EG573:EG579" si="4761">EF573-EE573</f>
        <v>0</v>
      </c>
      <c r="EH573" s="162"/>
      <c r="EI573" s="123"/>
      <c r="EJ573" s="18">
        <f t="shared" ref="EJ573:EJ579" si="4762">EI573-EH573</f>
        <v>0</v>
      </c>
      <c r="EK573" s="178"/>
      <c r="EL573" s="127"/>
      <c r="EM573" s="69">
        <f t="shared" ref="EM573:EM579" si="4763">EL573-EK573</f>
        <v>0</v>
      </c>
      <c r="EN573" s="162"/>
      <c r="EO573" s="123"/>
      <c r="EP573" s="18">
        <f t="shared" ref="EP573:EP579" si="4764">EO573-EN573</f>
        <v>0</v>
      </c>
      <c r="EQ573" s="178"/>
      <c r="ER573" s="127"/>
      <c r="ES573" s="69">
        <f t="shared" ref="ES573:ES579" si="4765">ER573-EQ573</f>
        <v>0</v>
      </c>
      <c r="ET573" s="162"/>
      <c r="EU573" s="123"/>
      <c r="EV573" s="18">
        <f t="shared" ref="EV573:EV579" si="4766">EU573-ET573</f>
        <v>0</v>
      </c>
      <c r="EW573" s="178"/>
      <c r="EX573" s="127"/>
      <c r="EY573" s="69">
        <f t="shared" ref="EY573:EY579" si="4767">EX573-EW573</f>
        <v>0</v>
      </c>
      <c r="EZ573" s="162"/>
      <c r="FA573" s="123"/>
      <c r="FB573" s="18">
        <f t="shared" ref="FB573:FB579" si="4768">FA573-EZ573</f>
        <v>0</v>
      </c>
      <c r="FC573" s="178"/>
      <c r="FD573" s="127"/>
      <c r="FE573" s="69">
        <f t="shared" ref="FE573:FE579" si="4769">FD573-FC573</f>
        <v>0</v>
      </c>
      <c r="FF573" s="162"/>
      <c r="FG573" s="123"/>
      <c r="FH573" s="18">
        <f t="shared" si="4719"/>
        <v>0</v>
      </c>
      <c r="FI573" s="178"/>
      <c r="FJ573" s="127"/>
      <c r="FK573" s="69">
        <f t="shared" ref="FK573:FK579" si="4770">FJ573-FI573</f>
        <v>0</v>
      </c>
      <c r="FL573" s="162"/>
      <c r="FM573" s="123"/>
      <c r="FN573" s="18">
        <f t="shared" ref="FN573:FN579" si="4771">FM573-FL573</f>
        <v>0</v>
      </c>
      <c r="FO573" s="178"/>
      <c r="FP573" s="127"/>
      <c r="FQ573" s="69">
        <f t="shared" ref="FQ573:FQ579" si="4772">FP573-FO573</f>
        <v>0</v>
      </c>
      <c r="FR573" s="162"/>
      <c r="FS573" s="123"/>
      <c r="FT573" s="18">
        <f t="shared" ref="FT573:FT579" si="4773">FS573-FR573</f>
        <v>0</v>
      </c>
      <c r="FU573" s="178"/>
      <c r="FV573" s="127"/>
      <c r="FW573" s="69">
        <f t="shared" ref="FW573:FW579" si="4774">FV573-FU573</f>
        <v>0</v>
      </c>
      <c r="FX573" s="162"/>
      <c r="FY573" s="123"/>
      <c r="FZ573" s="18">
        <f t="shared" ref="FZ573:FZ579" si="4775">FY573-FX573</f>
        <v>0</v>
      </c>
      <c r="GA573" s="178"/>
      <c r="GB573" s="127"/>
      <c r="GC573" s="69">
        <f t="shared" ref="GC573:GC579" si="4776">GB573-GA573</f>
        <v>0</v>
      </c>
      <c r="GD573" s="162"/>
      <c r="GE573" s="123"/>
      <c r="GF573" s="18">
        <f t="shared" ref="GF573:GF579" si="4777">GE573-GD573</f>
        <v>0</v>
      </c>
      <c r="GG573" s="178"/>
      <c r="GH573" s="127"/>
      <c r="GI573" s="69">
        <f t="shared" ref="GI573:GI579" si="4778">GH573-GG573</f>
        <v>0</v>
      </c>
      <c r="GJ573" s="162"/>
      <c r="GK573" s="123"/>
      <c r="GL573" s="18">
        <f t="shared" ref="GL573:GL579" si="4779">GK573-GJ573</f>
        <v>0</v>
      </c>
      <c r="GM573" s="178"/>
      <c r="GN573" s="127"/>
      <c r="GO573" s="69">
        <f t="shared" ref="GO573:GO579" si="4780">GN573-GM573</f>
        <v>0</v>
      </c>
      <c r="GP573" s="162"/>
      <c r="GQ573" s="123"/>
      <c r="GR573" s="18">
        <f t="shared" ref="GR573:GR579" si="4781">GQ573-GP573</f>
        <v>0</v>
      </c>
      <c r="GS573" s="178"/>
      <c r="GT573" s="127"/>
      <c r="GU573" s="69">
        <f t="shared" ref="GU573:GU579" si="4782">GT573-GS573</f>
        <v>0</v>
      </c>
      <c r="GV573" s="162"/>
      <c r="GW573" s="123"/>
      <c r="GX573" s="18">
        <f t="shared" ref="GX573:GX579" si="4783">GW573-GV573</f>
        <v>0</v>
      </c>
      <c r="GY573" s="178"/>
      <c r="GZ573" s="127"/>
      <c r="HA573" s="69">
        <f t="shared" ref="HA573:HA579" si="4784">GZ573-GY573</f>
        <v>0</v>
      </c>
      <c r="HB573" s="162"/>
      <c r="HC573" s="123"/>
      <c r="HD573" s="18">
        <f t="shared" ref="HD573:HD579" si="4785">HC573-HB573</f>
        <v>0</v>
      </c>
      <c r="HE573" s="178"/>
      <c r="HF573" s="127"/>
      <c r="HG573" s="69">
        <f t="shared" ref="HG573:HG579" si="4786">HF573-HE573</f>
        <v>0</v>
      </c>
      <c r="HH573" s="162"/>
      <c r="HI573" s="123"/>
      <c r="HJ573" s="18">
        <f t="shared" ref="HJ573:HJ579" si="4787">HI573-HH573</f>
        <v>0</v>
      </c>
      <c r="HK573" s="178"/>
      <c r="HL573" s="127"/>
      <c r="HM573" s="69">
        <f t="shared" ref="HM573:HM579" si="4788">HL573-HK573</f>
        <v>0</v>
      </c>
      <c r="HN573" s="162"/>
      <c r="HO573" s="123"/>
      <c r="HP573" s="18">
        <f t="shared" ref="HP573:HP579" si="4789">HO573-HN573</f>
        <v>0</v>
      </c>
      <c r="HQ573" s="178"/>
      <c r="HR573" s="127"/>
      <c r="HS573" s="69">
        <f t="shared" ref="HS573:HS579" si="4790">HR573-HQ573</f>
        <v>0</v>
      </c>
      <c r="HT573" s="162"/>
      <c r="HU573" s="123"/>
      <c r="HV573" s="18">
        <f t="shared" ref="HV573:HV579" si="4791">HU573-HT573</f>
        <v>0</v>
      </c>
      <c r="HW573" s="75"/>
      <c r="HX573" s="294"/>
      <c r="HY573" s="197"/>
      <c r="HZ573" s="2" t="str">
        <f t="shared" si="4491"/>
        <v>СКРЫТЬ</v>
      </c>
    </row>
    <row r="574" spans="1:234" hidden="1" x14ac:dyDescent="0.2">
      <c r="B574" s="16"/>
      <c r="C574" s="15"/>
      <c r="D574" s="248"/>
      <c r="E574" s="248"/>
      <c r="F574" s="248"/>
      <c r="G574" s="13"/>
      <c r="H574" s="13"/>
      <c r="I574" s="42">
        <v>563</v>
      </c>
      <c r="J574" s="102">
        <f>SUBTOTAL(103,I$12:I574)*1</f>
        <v>114</v>
      </c>
      <c r="K574" s="108" t="s">
        <v>108</v>
      </c>
      <c r="L574" s="17" t="s">
        <v>66</v>
      </c>
      <c r="M574" s="267">
        <v>42887</v>
      </c>
      <c r="N574" s="260">
        <v>43738</v>
      </c>
      <c r="O574" s="116">
        <v>43951</v>
      </c>
      <c r="P574" s="122">
        <v>252274</v>
      </c>
      <c r="Q574" s="158">
        <v>252274</v>
      </c>
      <c r="R574" s="158">
        <v>252274</v>
      </c>
      <c r="S574" s="92">
        <f t="shared" ca="1" si="4720"/>
        <v>252274</v>
      </c>
      <c r="T574" s="92">
        <f>R574+AA574</f>
        <v>252274</v>
      </c>
      <c r="U574" s="91">
        <f ca="1">T574-S574</f>
        <v>0</v>
      </c>
      <c r="V574" s="91">
        <f>P574-T574</f>
        <v>0</v>
      </c>
      <c r="W574" s="120">
        <f>IF(OR(AND(P574=0,T574=0),AND(P574="",T574="")),"",IF(AND(P574=0,T574&gt;0),1,T574/P574))</f>
        <v>1</v>
      </c>
      <c r="X574" s="178"/>
      <c r="Y574" s="128">
        <f>AS574+AY574+BE574+BK574+BQ574+BW574+CC574+CI574+CO574+CU574+DA574+DG574+DM574+DS574+DY574+EE574+EK574+EQ574+EW574+FC574+FI574+FO574+FU574+GA574+GG574+GM574+GS574+GY574+HE574+HK574+HQ574</f>
        <v>0</v>
      </c>
      <c r="Z574" s="179">
        <f ca="1">SUMIFS(AS574:HV574,AS$1:HV$1,"1",AS$8:HV$8,"Физические объемы",AS$9:HV$9,"План")</f>
        <v>0</v>
      </c>
      <c r="AA574" s="127">
        <f>AT574+AZ574+BF574+BL574+BR574+BX574+CD574+CJ574+CP574+CV574+DB574+DH574+DN574+DT574+DZ574+EF574+EL574+ER574+EX574+FD574+FJ574+FP574+FV574+GB574+GH574+GN574+GT574+GZ574+HF574+HL574+HR574</f>
        <v>0</v>
      </c>
      <c r="AB574" s="67" t="str">
        <f ca="1">IF(OR(AND(Z574=0,AA574=0),AND(Z574="",AA574="")),"",IF(AND(Z574=0,AA574&gt;0),1,AA574/Z574))</f>
        <v/>
      </c>
      <c r="AC574" s="69">
        <f ca="1">AA574-Z574</f>
        <v>0</v>
      </c>
      <c r="AD574" s="226">
        <f t="shared" ref="AD574:AD601" si="4792">AS574+AY574+BE574+BK574+BQ574+BW574+CC574</f>
        <v>0</v>
      </c>
      <c r="AE574" s="227">
        <f t="shared" ref="AE574:AE601" si="4793">AT574+AZ574+BF574+BL574+BR574+BX574+CD574</f>
        <v>0</v>
      </c>
      <c r="AF574" s="225">
        <f t="shared" ref="AF574:AF601" si="4794">AE574-AD574</f>
        <v>0</v>
      </c>
      <c r="AG574" s="226">
        <f t="shared" ref="AG574:AG601" si="4795">DS574+CI574+CO574+CU574+DA574+DG574+DM574</f>
        <v>0</v>
      </c>
      <c r="AH574" s="227">
        <f t="shared" ref="AH574:AH601" si="4796">DT574+CJ574+CP574+CV574+DB574+DH574+DN574</f>
        <v>0</v>
      </c>
      <c r="AI574" s="225">
        <f t="shared" ref="AI574:AI601" si="4797">AH574-AG574</f>
        <v>0</v>
      </c>
      <c r="AJ574" s="226">
        <f t="shared" ref="AJ574:AJ601" si="4798">FI574+DY574+EE574+EK574+EQ574+EW574+FC574</f>
        <v>0</v>
      </c>
      <c r="AK574" s="227">
        <f t="shared" ref="AK574:AK601" si="4799">FJ574+DZ574+EF574+EL574+ER574+EX574+FD574</f>
        <v>0</v>
      </c>
      <c r="AL574" s="225">
        <f t="shared" ref="AL574:AL601" si="4800">AK574-AJ574</f>
        <v>0</v>
      </c>
      <c r="AM574" s="226">
        <f t="shared" ref="AM574:AM601" si="4801">FO574+FU574+GY574+GA574+GG574+GM574+GS574</f>
        <v>0</v>
      </c>
      <c r="AN574" s="227">
        <f t="shared" ref="AN574:AN601" si="4802">GZ574+GB574+GH574+GN574+GT574+FP574+FV574</f>
        <v>0</v>
      </c>
      <c r="AO574" s="225">
        <f t="shared" ref="AO574:AO601" si="4803">AN574-AM574</f>
        <v>0</v>
      </c>
      <c r="AP574" s="226">
        <f t="shared" ref="AP574:AP601" si="4804">HQ574+HE574+HK574</f>
        <v>0</v>
      </c>
      <c r="AQ574" s="227">
        <f t="shared" ref="AQ574:AQ601" si="4805">HR574+HF574+HL574</f>
        <v>0</v>
      </c>
      <c r="AR574" s="225">
        <f t="shared" si="4730"/>
        <v>0</v>
      </c>
      <c r="AS574" s="178"/>
      <c r="AT574" s="127"/>
      <c r="AU574" s="69">
        <f>AT574-AS574</f>
        <v>0</v>
      </c>
      <c r="AV574" s="162"/>
      <c r="AW574" s="123"/>
      <c r="AX574" s="18">
        <f>AW574-AV574</f>
        <v>0</v>
      </c>
      <c r="AY574" s="178"/>
      <c r="AZ574" s="127"/>
      <c r="BA574" s="69">
        <f>AZ574-AY574</f>
        <v>0</v>
      </c>
      <c r="BB574" s="162"/>
      <c r="BC574" s="123"/>
      <c r="BD574" s="18">
        <f>BC574-BB574</f>
        <v>0</v>
      </c>
      <c r="BE574" s="178"/>
      <c r="BF574" s="127"/>
      <c r="BG574" s="69">
        <f>BF574-BE574</f>
        <v>0</v>
      </c>
      <c r="BH574" s="162"/>
      <c r="BI574" s="123"/>
      <c r="BJ574" s="18">
        <f>BI574-BH574</f>
        <v>0</v>
      </c>
      <c r="BK574" s="178"/>
      <c r="BL574" s="127"/>
      <c r="BM574" s="69">
        <f>BL574-BK574</f>
        <v>0</v>
      </c>
      <c r="BN574" s="162"/>
      <c r="BO574" s="123"/>
      <c r="BP574" s="18">
        <f>BO574-BN574</f>
        <v>0</v>
      </c>
      <c r="BQ574" s="178"/>
      <c r="BR574" s="127"/>
      <c r="BS574" s="69">
        <f>BR574-BQ574</f>
        <v>0</v>
      </c>
      <c r="BT574" s="162"/>
      <c r="BU574" s="123"/>
      <c r="BV574" s="18">
        <f>BU574-BT574</f>
        <v>0</v>
      </c>
      <c r="BW574" s="178"/>
      <c r="BX574" s="127"/>
      <c r="BY574" s="69">
        <f>BX574-BW574</f>
        <v>0</v>
      </c>
      <c r="BZ574" s="162"/>
      <c r="CA574" s="123"/>
      <c r="CB574" s="18">
        <f>CA574-BZ574</f>
        <v>0</v>
      </c>
      <c r="CC574" s="178"/>
      <c r="CD574" s="127"/>
      <c r="CE574" s="69">
        <f>CD574-CC574</f>
        <v>0</v>
      </c>
      <c r="CF574" s="162"/>
      <c r="CG574" s="123"/>
      <c r="CH574" s="18">
        <f>CG574-CF574</f>
        <v>0</v>
      </c>
      <c r="CI574" s="178"/>
      <c r="CJ574" s="127"/>
      <c r="CK574" s="69">
        <f>CJ574-CI574</f>
        <v>0</v>
      </c>
      <c r="CL574" s="162"/>
      <c r="CM574" s="123"/>
      <c r="CN574" s="18">
        <f t="shared" si="4746"/>
        <v>0</v>
      </c>
      <c r="CO574" s="178"/>
      <c r="CP574" s="127"/>
      <c r="CQ574" s="69">
        <f>CP574-CO574</f>
        <v>0</v>
      </c>
      <c r="CR574" s="162"/>
      <c r="CS574" s="123"/>
      <c r="CT574" s="18">
        <f t="shared" si="4748"/>
        <v>0</v>
      </c>
      <c r="CU574" s="178"/>
      <c r="CV574" s="127"/>
      <c r="CW574" s="69">
        <f>CV574-CU574</f>
        <v>0</v>
      </c>
      <c r="CX574" s="162"/>
      <c r="CY574" s="123"/>
      <c r="CZ574" s="18">
        <f t="shared" si="4750"/>
        <v>0</v>
      </c>
      <c r="DA574" s="178"/>
      <c r="DB574" s="127"/>
      <c r="DC574" s="69">
        <f>DB574-DA574</f>
        <v>0</v>
      </c>
      <c r="DD574" s="162"/>
      <c r="DE574" s="123"/>
      <c r="DF574" s="18">
        <f t="shared" si="4752"/>
        <v>0</v>
      </c>
      <c r="DG574" s="178"/>
      <c r="DH574" s="127"/>
      <c r="DI574" s="69">
        <f>DH574-DG574</f>
        <v>0</v>
      </c>
      <c r="DJ574" s="162"/>
      <c r="DK574" s="123"/>
      <c r="DL574" s="18">
        <f>DK574-DJ574</f>
        <v>0</v>
      </c>
      <c r="DM574" s="178"/>
      <c r="DN574" s="127"/>
      <c r="DO574" s="69">
        <f>DN574-DM574</f>
        <v>0</v>
      </c>
      <c r="DP574" s="162"/>
      <c r="DQ574" s="123"/>
      <c r="DR574" s="18">
        <f>DQ574-DP574</f>
        <v>0</v>
      </c>
      <c r="DS574" s="178"/>
      <c r="DT574" s="127"/>
      <c r="DU574" s="69">
        <f>DT574-DS574</f>
        <v>0</v>
      </c>
      <c r="DV574" s="162"/>
      <c r="DW574" s="123"/>
      <c r="DX574" s="18">
        <f>DW574-DV574</f>
        <v>0</v>
      </c>
      <c r="DY574" s="178"/>
      <c r="DZ574" s="127"/>
      <c r="EA574" s="69">
        <f>DZ574-DY574</f>
        <v>0</v>
      </c>
      <c r="EB574" s="162"/>
      <c r="EC574" s="123"/>
      <c r="ED574" s="18">
        <f>EC574-EB574</f>
        <v>0</v>
      </c>
      <c r="EE574" s="178"/>
      <c r="EF574" s="127"/>
      <c r="EG574" s="69">
        <f>EF574-EE574</f>
        <v>0</v>
      </c>
      <c r="EH574" s="162"/>
      <c r="EI574" s="123"/>
      <c r="EJ574" s="18">
        <f>EI574-EH574</f>
        <v>0</v>
      </c>
      <c r="EK574" s="178"/>
      <c r="EL574" s="127"/>
      <c r="EM574" s="69">
        <f>EL574-EK574</f>
        <v>0</v>
      </c>
      <c r="EN574" s="162"/>
      <c r="EO574" s="123"/>
      <c r="EP574" s="18">
        <f>EO574-EN574</f>
        <v>0</v>
      </c>
      <c r="EQ574" s="178"/>
      <c r="ER574" s="127"/>
      <c r="ES574" s="69">
        <f>ER574-EQ574</f>
        <v>0</v>
      </c>
      <c r="ET574" s="162"/>
      <c r="EU574" s="123"/>
      <c r="EV574" s="18">
        <f>EU574-ET574</f>
        <v>0</v>
      </c>
      <c r="EW574" s="178"/>
      <c r="EX574" s="127"/>
      <c r="EY574" s="69">
        <f>EX574-EW574</f>
        <v>0</v>
      </c>
      <c r="EZ574" s="162"/>
      <c r="FA574" s="123"/>
      <c r="FB574" s="18">
        <f>FA574-EZ574</f>
        <v>0</v>
      </c>
      <c r="FC574" s="178"/>
      <c r="FD574" s="127"/>
      <c r="FE574" s="69">
        <f>FD574-FC574</f>
        <v>0</v>
      </c>
      <c r="FF574" s="162"/>
      <c r="FG574" s="123"/>
      <c r="FH574" s="18">
        <f t="shared" si="4719"/>
        <v>0</v>
      </c>
      <c r="FI574" s="178"/>
      <c r="FJ574" s="127"/>
      <c r="FK574" s="69">
        <f>FJ574-FI574</f>
        <v>0</v>
      </c>
      <c r="FL574" s="162"/>
      <c r="FM574" s="123"/>
      <c r="FN574" s="18">
        <f>FM574-FL574</f>
        <v>0</v>
      </c>
      <c r="FO574" s="178"/>
      <c r="FP574" s="127"/>
      <c r="FQ574" s="69">
        <f>FP574-FO574</f>
        <v>0</v>
      </c>
      <c r="FR574" s="162"/>
      <c r="FS574" s="123"/>
      <c r="FT574" s="18">
        <f>FS574-FR574</f>
        <v>0</v>
      </c>
      <c r="FU574" s="178"/>
      <c r="FV574" s="127"/>
      <c r="FW574" s="69">
        <f>FV574-FU574</f>
        <v>0</v>
      </c>
      <c r="FX574" s="162"/>
      <c r="FY574" s="123"/>
      <c r="FZ574" s="18">
        <f>FY574-FX574</f>
        <v>0</v>
      </c>
      <c r="GA574" s="178"/>
      <c r="GB574" s="127"/>
      <c r="GC574" s="69">
        <f>GB574-GA574</f>
        <v>0</v>
      </c>
      <c r="GD574" s="162"/>
      <c r="GE574" s="123"/>
      <c r="GF574" s="18">
        <f>GE574-GD574</f>
        <v>0</v>
      </c>
      <c r="GG574" s="178"/>
      <c r="GH574" s="127"/>
      <c r="GI574" s="69">
        <f>GH574-GG574</f>
        <v>0</v>
      </c>
      <c r="GJ574" s="162"/>
      <c r="GK574" s="123"/>
      <c r="GL574" s="18">
        <f>GK574-GJ574</f>
        <v>0</v>
      </c>
      <c r="GM574" s="178"/>
      <c r="GN574" s="127"/>
      <c r="GO574" s="69">
        <f>GN574-GM574</f>
        <v>0</v>
      </c>
      <c r="GP574" s="162"/>
      <c r="GQ574" s="123"/>
      <c r="GR574" s="18">
        <f>GQ574-GP574</f>
        <v>0</v>
      </c>
      <c r="GS574" s="178"/>
      <c r="GT574" s="127"/>
      <c r="GU574" s="69">
        <f>GT574-GS574</f>
        <v>0</v>
      </c>
      <c r="GV574" s="162"/>
      <c r="GW574" s="123"/>
      <c r="GX574" s="18">
        <f>GW574-GV574</f>
        <v>0</v>
      </c>
      <c r="GY574" s="178"/>
      <c r="GZ574" s="127"/>
      <c r="HA574" s="69">
        <f>GZ574-GY574</f>
        <v>0</v>
      </c>
      <c r="HB574" s="162"/>
      <c r="HC574" s="123"/>
      <c r="HD574" s="18">
        <f>HC574-HB574</f>
        <v>0</v>
      </c>
      <c r="HE574" s="178"/>
      <c r="HF574" s="127"/>
      <c r="HG574" s="69">
        <f>HF574-HE574</f>
        <v>0</v>
      </c>
      <c r="HH574" s="162"/>
      <c r="HI574" s="123"/>
      <c r="HJ574" s="18">
        <f>HI574-HH574</f>
        <v>0</v>
      </c>
      <c r="HK574" s="178"/>
      <c r="HL574" s="127"/>
      <c r="HM574" s="69">
        <f>HL574-HK574</f>
        <v>0</v>
      </c>
      <c r="HN574" s="162"/>
      <c r="HO574" s="123"/>
      <c r="HP574" s="18">
        <f>HO574-HN574</f>
        <v>0</v>
      </c>
      <c r="HQ574" s="178"/>
      <c r="HR574" s="127"/>
      <c r="HS574" s="69">
        <f>HR574-HQ574</f>
        <v>0</v>
      </c>
      <c r="HT574" s="162"/>
      <c r="HU574" s="123"/>
      <c r="HV574" s="18">
        <f>HU574-HT574</f>
        <v>0</v>
      </c>
      <c r="HW574" s="75"/>
      <c r="HX574" s="294"/>
      <c r="HY574" s="197"/>
      <c r="HZ574" s="2" t="str">
        <f t="shared" si="4491"/>
        <v>СКРЫТЬ</v>
      </c>
    </row>
    <row r="575" spans="1:234" hidden="1" x14ac:dyDescent="0.2">
      <c r="A575" s="1" t="e">
        <f>$K$2&amp;#REF!&amp;$K$571&amp;$K$572&amp;K575</f>
        <v>#REF!</v>
      </c>
      <c r="B575" s="16" t="e">
        <f>IF(#REF!=0,"Скрыть","")</f>
        <v>#REF!</v>
      </c>
      <c r="C575" s="15" t="e">
        <f>IF(AND(#REF!&gt;85%,#REF!&gt;85%),"скрыть","")</f>
        <v>#REF!</v>
      </c>
      <c r="D575" s="14" t="s">
        <v>2</v>
      </c>
      <c r="E575" s="14" t="s">
        <v>1</v>
      </c>
      <c r="F575" s="14" t="s">
        <v>0</v>
      </c>
      <c r="G575" s="13" t="str">
        <f>CONCATENATE(D575,E575,F575,K575)</f>
        <v>3BDFBC50-5FD0-44D2-8F2C-8100642B19E7AD7080C4-C9B6-449E-9125-F1114C24576888DE9D23-B40B-4A75-83DA-CEABB305FADDОграждающие конструкции, м3</v>
      </c>
      <c r="H575" s="13"/>
      <c r="I575" s="42">
        <v>564</v>
      </c>
      <c r="J575" s="102">
        <f>SUBTOTAL(103,I$12:I575)*1</f>
        <v>114</v>
      </c>
      <c r="K575" s="108" t="s">
        <v>14</v>
      </c>
      <c r="L575" s="17" t="s">
        <v>66</v>
      </c>
      <c r="M575" s="267"/>
      <c r="N575" s="255">
        <v>43646</v>
      </c>
      <c r="O575" s="118"/>
      <c r="P575" s="162">
        <v>5194</v>
      </c>
      <c r="Q575" s="163">
        <v>5194</v>
      </c>
      <c r="R575" s="163">
        <v>5194</v>
      </c>
      <c r="S575" s="92">
        <f t="shared" ca="1" si="4720"/>
        <v>5194</v>
      </c>
      <c r="T575" s="92">
        <f t="shared" si="4721"/>
        <v>5194</v>
      </c>
      <c r="U575" s="91">
        <f t="shared" ca="1" si="4722"/>
        <v>0</v>
      </c>
      <c r="V575" s="91">
        <f t="shared" si="4723"/>
        <v>0</v>
      </c>
      <c r="W575" s="120">
        <f t="shared" si="4724"/>
        <v>1</v>
      </c>
      <c r="X575" s="178"/>
      <c r="Y575" s="128">
        <f t="shared" si="4725"/>
        <v>0</v>
      </c>
      <c r="Z575" s="179">
        <f t="shared" ca="1" si="4726"/>
        <v>0</v>
      </c>
      <c r="AA575" s="127">
        <f t="shared" si="4727"/>
        <v>0</v>
      </c>
      <c r="AB575" s="67" t="str">
        <f t="shared" ca="1" si="4728"/>
        <v/>
      </c>
      <c r="AC575" s="69">
        <f t="shared" ca="1" si="4729"/>
        <v>0</v>
      </c>
      <c r="AD575" s="226">
        <f t="shared" si="4792"/>
        <v>0</v>
      </c>
      <c r="AE575" s="227">
        <f t="shared" si="4793"/>
        <v>0</v>
      </c>
      <c r="AF575" s="225">
        <f t="shared" si="4794"/>
        <v>0</v>
      </c>
      <c r="AG575" s="226">
        <f t="shared" si="4795"/>
        <v>0</v>
      </c>
      <c r="AH575" s="227">
        <f t="shared" si="4796"/>
        <v>0</v>
      </c>
      <c r="AI575" s="225">
        <f t="shared" si="4797"/>
        <v>0</v>
      </c>
      <c r="AJ575" s="226">
        <f t="shared" si="4798"/>
        <v>0</v>
      </c>
      <c r="AK575" s="227">
        <f t="shared" si="4799"/>
        <v>0</v>
      </c>
      <c r="AL575" s="225">
        <f t="shared" si="4800"/>
        <v>0</v>
      </c>
      <c r="AM575" s="226">
        <f t="shared" si="4801"/>
        <v>0</v>
      </c>
      <c r="AN575" s="227">
        <f t="shared" si="4802"/>
        <v>0</v>
      </c>
      <c r="AO575" s="225">
        <f t="shared" si="4803"/>
        <v>0</v>
      </c>
      <c r="AP575" s="226">
        <f t="shared" si="4804"/>
        <v>0</v>
      </c>
      <c r="AQ575" s="227">
        <f t="shared" si="4805"/>
        <v>0</v>
      </c>
      <c r="AR575" s="225">
        <f t="shared" si="4730"/>
        <v>0</v>
      </c>
      <c r="AS575" s="136"/>
      <c r="AT575" s="131"/>
      <c r="AU575" s="69">
        <f t="shared" si="4731"/>
        <v>0</v>
      </c>
      <c r="AV575" s="162"/>
      <c r="AW575" s="130"/>
      <c r="AX575" s="18">
        <f t="shared" si="4732"/>
        <v>0</v>
      </c>
      <c r="AY575" s="136"/>
      <c r="AZ575" s="131"/>
      <c r="BA575" s="69">
        <f t="shared" si="4733"/>
        <v>0</v>
      </c>
      <c r="BB575" s="162"/>
      <c r="BC575" s="130"/>
      <c r="BD575" s="18">
        <f t="shared" si="4734"/>
        <v>0</v>
      </c>
      <c r="BE575" s="136"/>
      <c r="BF575" s="131"/>
      <c r="BG575" s="69">
        <f t="shared" si="4735"/>
        <v>0</v>
      </c>
      <c r="BH575" s="162"/>
      <c r="BI575" s="130"/>
      <c r="BJ575" s="18">
        <f t="shared" si="4736"/>
        <v>0</v>
      </c>
      <c r="BK575" s="136"/>
      <c r="BL575" s="131"/>
      <c r="BM575" s="69">
        <f t="shared" si="4737"/>
        <v>0</v>
      </c>
      <c r="BN575" s="162"/>
      <c r="BO575" s="130"/>
      <c r="BP575" s="18">
        <f t="shared" si="4738"/>
        <v>0</v>
      </c>
      <c r="BQ575" s="136"/>
      <c r="BR575" s="131"/>
      <c r="BS575" s="69">
        <f t="shared" si="4739"/>
        <v>0</v>
      </c>
      <c r="BT575" s="162"/>
      <c r="BU575" s="130"/>
      <c r="BV575" s="18">
        <f t="shared" si="4740"/>
        <v>0</v>
      </c>
      <c r="BW575" s="136"/>
      <c r="BX575" s="131"/>
      <c r="BY575" s="69">
        <f t="shared" si="4741"/>
        <v>0</v>
      </c>
      <c r="BZ575" s="162"/>
      <c r="CA575" s="130"/>
      <c r="CB575" s="18">
        <f t="shared" si="4742"/>
        <v>0</v>
      </c>
      <c r="CC575" s="136"/>
      <c r="CD575" s="131"/>
      <c r="CE575" s="69">
        <f t="shared" si="4743"/>
        <v>0</v>
      </c>
      <c r="CF575" s="162"/>
      <c r="CG575" s="130"/>
      <c r="CH575" s="18">
        <f t="shared" si="4744"/>
        <v>0</v>
      </c>
      <c r="CI575" s="136"/>
      <c r="CJ575" s="131"/>
      <c r="CK575" s="69">
        <f t="shared" si="4745"/>
        <v>0</v>
      </c>
      <c r="CL575" s="162"/>
      <c r="CM575" s="130"/>
      <c r="CN575" s="18">
        <f t="shared" si="4746"/>
        <v>0</v>
      </c>
      <c r="CO575" s="136"/>
      <c r="CP575" s="131"/>
      <c r="CQ575" s="69">
        <f t="shared" si="4747"/>
        <v>0</v>
      </c>
      <c r="CR575" s="162"/>
      <c r="CS575" s="130"/>
      <c r="CT575" s="18">
        <f t="shared" si="4748"/>
        <v>0</v>
      </c>
      <c r="CU575" s="136"/>
      <c r="CV575" s="131"/>
      <c r="CW575" s="69">
        <f t="shared" si="4749"/>
        <v>0</v>
      </c>
      <c r="CX575" s="162"/>
      <c r="CY575" s="130"/>
      <c r="CZ575" s="18">
        <f t="shared" si="4750"/>
        <v>0</v>
      </c>
      <c r="DA575" s="136"/>
      <c r="DB575" s="131"/>
      <c r="DC575" s="69">
        <f t="shared" si="4751"/>
        <v>0</v>
      </c>
      <c r="DD575" s="162"/>
      <c r="DE575" s="130"/>
      <c r="DF575" s="18">
        <f t="shared" si="4752"/>
        <v>0</v>
      </c>
      <c r="DG575" s="136"/>
      <c r="DH575" s="131"/>
      <c r="DI575" s="69">
        <f t="shared" si="4753"/>
        <v>0</v>
      </c>
      <c r="DJ575" s="162"/>
      <c r="DK575" s="130"/>
      <c r="DL575" s="18">
        <f t="shared" si="4754"/>
        <v>0</v>
      </c>
      <c r="DM575" s="136"/>
      <c r="DN575" s="131"/>
      <c r="DO575" s="69">
        <f t="shared" si="4755"/>
        <v>0</v>
      </c>
      <c r="DP575" s="162"/>
      <c r="DQ575" s="130"/>
      <c r="DR575" s="18">
        <f t="shared" si="4756"/>
        <v>0</v>
      </c>
      <c r="DS575" s="136"/>
      <c r="DT575" s="131"/>
      <c r="DU575" s="69">
        <f t="shared" si="4757"/>
        <v>0</v>
      </c>
      <c r="DV575" s="162"/>
      <c r="DW575" s="130"/>
      <c r="DX575" s="18">
        <f t="shared" si="4758"/>
        <v>0</v>
      </c>
      <c r="DY575" s="136"/>
      <c r="DZ575" s="131"/>
      <c r="EA575" s="69">
        <f t="shared" si="4759"/>
        <v>0</v>
      </c>
      <c r="EB575" s="162"/>
      <c r="EC575" s="130"/>
      <c r="ED575" s="18">
        <f t="shared" si="4760"/>
        <v>0</v>
      </c>
      <c r="EE575" s="136"/>
      <c r="EF575" s="131"/>
      <c r="EG575" s="69">
        <f t="shared" si="4761"/>
        <v>0</v>
      </c>
      <c r="EH575" s="162"/>
      <c r="EI575" s="130"/>
      <c r="EJ575" s="18">
        <f t="shared" si="4762"/>
        <v>0</v>
      </c>
      <c r="EK575" s="136"/>
      <c r="EL575" s="131"/>
      <c r="EM575" s="69">
        <f t="shared" si="4763"/>
        <v>0</v>
      </c>
      <c r="EN575" s="162"/>
      <c r="EO575" s="130"/>
      <c r="EP575" s="18">
        <f t="shared" si="4764"/>
        <v>0</v>
      </c>
      <c r="EQ575" s="136"/>
      <c r="ER575" s="131"/>
      <c r="ES575" s="69">
        <f t="shared" si="4765"/>
        <v>0</v>
      </c>
      <c r="ET575" s="162"/>
      <c r="EU575" s="130"/>
      <c r="EV575" s="18">
        <f t="shared" si="4766"/>
        <v>0</v>
      </c>
      <c r="EW575" s="136"/>
      <c r="EX575" s="131"/>
      <c r="EY575" s="69">
        <f t="shared" si="4767"/>
        <v>0</v>
      </c>
      <c r="EZ575" s="162"/>
      <c r="FA575" s="130"/>
      <c r="FB575" s="18">
        <f t="shared" si="4768"/>
        <v>0</v>
      </c>
      <c r="FC575" s="136"/>
      <c r="FD575" s="131"/>
      <c r="FE575" s="69">
        <f t="shared" si="4769"/>
        <v>0</v>
      </c>
      <c r="FF575" s="162"/>
      <c r="FG575" s="130"/>
      <c r="FH575" s="18">
        <f t="shared" si="4719"/>
        <v>0</v>
      </c>
      <c r="FI575" s="136"/>
      <c r="FJ575" s="131"/>
      <c r="FK575" s="69">
        <f t="shared" si="4770"/>
        <v>0</v>
      </c>
      <c r="FL575" s="162"/>
      <c r="FM575" s="130"/>
      <c r="FN575" s="18">
        <f t="shared" si="4771"/>
        <v>0</v>
      </c>
      <c r="FO575" s="136"/>
      <c r="FP575" s="131"/>
      <c r="FQ575" s="69">
        <f t="shared" si="4772"/>
        <v>0</v>
      </c>
      <c r="FR575" s="162"/>
      <c r="FS575" s="130"/>
      <c r="FT575" s="18">
        <f t="shared" si="4773"/>
        <v>0</v>
      </c>
      <c r="FU575" s="136"/>
      <c r="FV575" s="131"/>
      <c r="FW575" s="69">
        <f t="shared" si="4774"/>
        <v>0</v>
      </c>
      <c r="FX575" s="162"/>
      <c r="FY575" s="130"/>
      <c r="FZ575" s="18">
        <f t="shared" si="4775"/>
        <v>0</v>
      </c>
      <c r="GA575" s="136"/>
      <c r="GB575" s="131"/>
      <c r="GC575" s="69">
        <f t="shared" si="4776"/>
        <v>0</v>
      </c>
      <c r="GD575" s="162"/>
      <c r="GE575" s="130"/>
      <c r="GF575" s="18">
        <f t="shared" si="4777"/>
        <v>0</v>
      </c>
      <c r="GG575" s="136"/>
      <c r="GH575" s="131"/>
      <c r="GI575" s="69">
        <f t="shared" si="4778"/>
        <v>0</v>
      </c>
      <c r="GJ575" s="162"/>
      <c r="GK575" s="130"/>
      <c r="GL575" s="18">
        <f t="shared" si="4779"/>
        <v>0</v>
      </c>
      <c r="GM575" s="136"/>
      <c r="GN575" s="131"/>
      <c r="GO575" s="69">
        <f t="shared" si="4780"/>
        <v>0</v>
      </c>
      <c r="GP575" s="162"/>
      <c r="GQ575" s="130"/>
      <c r="GR575" s="18">
        <f t="shared" si="4781"/>
        <v>0</v>
      </c>
      <c r="GS575" s="136"/>
      <c r="GT575" s="131"/>
      <c r="GU575" s="69">
        <f t="shared" si="4782"/>
        <v>0</v>
      </c>
      <c r="GV575" s="162"/>
      <c r="GW575" s="130"/>
      <c r="GX575" s="18">
        <f t="shared" si="4783"/>
        <v>0</v>
      </c>
      <c r="GY575" s="136"/>
      <c r="GZ575" s="131"/>
      <c r="HA575" s="69">
        <f t="shared" si="4784"/>
        <v>0</v>
      </c>
      <c r="HB575" s="162"/>
      <c r="HC575" s="130"/>
      <c r="HD575" s="18">
        <f t="shared" si="4785"/>
        <v>0</v>
      </c>
      <c r="HE575" s="136"/>
      <c r="HF575" s="131"/>
      <c r="HG575" s="69">
        <f t="shared" si="4786"/>
        <v>0</v>
      </c>
      <c r="HH575" s="162"/>
      <c r="HI575" s="130"/>
      <c r="HJ575" s="18">
        <f t="shared" si="4787"/>
        <v>0</v>
      </c>
      <c r="HK575" s="136"/>
      <c r="HL575" s="131"/>
      <c r="HM575" s="69">
        <f t="shared" si="4788"/>
        <v>0</v>
      </c>
      <c r="HN575" s="162"/>
      <c r="HO575" s="130"/>
      <c r="HP575" s="18">
        <f t="shared" si="4789"/>
        <v>0</v>
      </c>
      <c r="HQ575" s="136"/>
      <c r="HR575" s="131"/>
      <c r="HS575" s="69">
        <f t="shared" si="4790"/>
        <v>0</v>
      </c>
      <c r="HT575" s="162"/>
      <c r="HU575" s="130"/>
      <c r="HV575" s="18">
        <f t="shared" si="4791"/>
        <v>0</v>
      </c>
      <c r="HW575" s="98"/>
      <c r="HX575" s="301"/>
      <c r="HY575" s="201"/>
      <c r="HZ575" s="2" t="str">
        <f t="shared" si="4491"/>
        <v>СКРЫТЬ</v>
      </c>
    </row>
    <row r="576" spans="1:234" hidden="1" x14ac:dyDescent="0.2">
      <c r="A576" s="1" t="e">
        <f>$K$2&amp;#REF!&amp;$K$571&amp;$K$572&amp;K576</f>
        <v>#REF!</v>
      </c>
      <c r="B576" s="16" t="e">
        <f>IF(#REF!=0,"Скрыть","")</f>
        <v>#REF!</v>
      </c>
      <c r="C576" s="15" t="e">
        <f>IF(AND(#REF!&gt;85%,#REF!&gt;85%),"скрыть","")</f>
        <v>#REF!</v>
      </c>
      <c r="D576" s="14" t="s">
        <v>2</v>
      </c>
      <c r="E576" s="14" t="s">
        <v>1</v>
      </c>
      <c r="F576" s="14" t="s">
        <v>0</v>
      </c>
      <c r="G576" s="13" t="str">
        <f>CONCATENATE(D576,E576,F576,K576)</f>
        <v>3BDFBC50-5FD0-44D2-8F2C-8100642B19E7AD7080C4-C9B6-449E-9125-F1114C24576888DE9D23-B40B-4A75-83DA-CEABB305FADDЗемляные работы, м3</v>
      </c>
      <c r="H576" s="13"/>
      <c r="I576" s="42">
        <v>565</v>
      </c>
      <c r="J576" s="102">
        <f>SUBTOTAL(103,I$12:I576)*1</f>
        <v>114</v>
      </c>
      <c r="K576" s="108" t="s">
        <v>15</v>
      </c>
      <c r="L576" s="17" t="s">
        <v>66</v>
      </c>
      <c r="M576" s="267">
        <v>42979</v>
      </c>
      <c r="N576" s="260">
        <v>43799</v>
      </c>
      <c r="O576" s="116">
        <v>44041</v>
      </c>
      <c r="P576" s="122">
        <v>212372</v>
      </c>
      <c r="Q576" s="158">
        <v>201917</v>
      </c>
      <c r="R576" s="158">
        <v>203608</v>
      </c>
      <c r="S576" s="92">
        <f t="shared" ca="1" si="4720"/>
        <v>201917</v>
      </c>
      <c r="T576" s="92">
        <f t="shared" si="4721"/>
        <v>203608</v>
      </c>
      <c r="U576" s="91">
        <f t="shared" ca="1" si="4722"/>
        <v>1691</v>
      </c>
      <c r="V576" s="91">
        <f t="shared" si="4723"/>
        <v>8764</v>
      </c>
      <c r="W576" s="120">
        <f t="shared" si="4724"/>
        <v>0.95873278963328501</v>
      </c>
      <c r="X576" s="178"/>
      <c r="Y576" s="128">
        <f t="shared" si="4725"/>
        <v>0</v>
      </c>
      <c r="Z576" s="179">
        <f t="shared" ca="1" si="4726"/>
        <v>0</v>
      </c>
      <c r="AA576" s="127">
        <f t="shared" si="4727"/>
        <v>0</v>
      </c>
      <c r="AB576" s="67" t="str">
        <f t="shared" ca="1" si="4728"/>
        <v/>
      </c>
      <c r="AC576" s="69">
        <f t="shared" ca="1" si="4729"/>
        <v>0</v>
      </c>
      <c r="AD576" s="226">
        <f t="shared" si="4792"/>
        <v>0</v>
      </c>
      <c r="AE576" s="227">
        <f t="shared" si="4793"/>
        <v>0</v>
      </c>
      <c r="AF576" s="225">
        <f t="shared" si="4794"/>
        <v>0</v>
      </c>
      <c r="AG576" s="226">
        <f t="shared" si="4795"/>
        <v>0</v>
      </c>
      <c r="AH576" s="227">
        <f t="shared" si="4796"/>
        <v>0</v>
      </c>
      <c r="AI576" s="225">
        <f t="shared" si="4797"/>
        <v>0</v>
      </c>
      <c r="AJ576" s="226">
        <f t="shared" si="4798"/>
        <v>0</v>
      </c>
      <c r="AK576" s="227">
        <f t="shared" si="4799"/>
        <v>0</v>
      </c>
      <c r="AL576" s="225">
        <f t="shared" si="4800"/>
        <v>0</v>
      </c>
      <c r="AM576" s="226">
        <f t="shared" si="4801"/>
        <v>0</v>
      </c>
      <c r="AN576" s="227">
        <f t="shared" si="4802"/>
        <v>0</v>
      </c>
      <c r="AO576" s="225">
        <f t="shared" si="4803"/>
        <v>0</v>
      </c>
      <c r="AP576" s="226">
        <f t="shared" si="4804"/>
        <v>0</v>
      </c>
      <c r="AQ576" s="227">
        <f t="shared" si="4805"/>
        <v>0</v>
      </c>
      <c r="AR576" s="225">
        <f t="shared" si="4730"/>
        <v>0</v>
      </c>
      <c r="AS576" s="136"/>
      <c r="AT576" s="131"/>
      <c r="AU576" s="69">
        <f t="shared" si="4731"/>
        <v>0</v>
      </c>
      <c r="AV576" s="162"/>
      <c r="AW576" s="130"/>
      <c r="AX576" s="18">
        <f t="shared" si="4732"/>
        <v>0</v>
      </c>
      <c r="AY576" s="136"/>
      <c r="AZ576" s="131"/>
      <c r="BA576" s="69">
        <f t="shared" si="4733"/>
        <v>0</v>
      </c>
      <c r="BB576" s="162"/>
      <c r="BC576" s="130"/>
      <c r="BD576" s="18">
        <f t="shared" si="4734"/>
        <v>0</v>
      </c>
      <c r="BE576" s="136"/>
      <c r="BF576" s="131"/>
      <c r="BG576" s="69">
        <f t="shared" si="4735"/>
        <v>0</v>
      </c>
      <c r="BH576" s="162"/>
      <c r="BI576" s="130"/>
      <c r="BJ576" s="18">
        <f t="shared" si="4736"/>
        <v>0</v>
      </c>
      <c r="BK576" s="136"/>
      <c r="BL576" s="131"/>
      <c r="BM576" s="69">
        <f t="shared" si="4737"/>
        <v>0</v>
      </c>
      <c r="BN576" s="162"/>
      <c r="BO576" s="130"/>
      <c r="BP576" s="18">
        <f t="shared" si="4738"/>
        <v>0</v>
      </c>
      <c r="BQ576" s="136"/>
      <c r="BR576" s="131"/>
      <c r="BS576" s="69">
        <f t="shared" si="4739"/>
        <v>0</v>
      </c>
      <c r="BT576" s="162"/>
      <c r="BU576" s="130"/>
      <c r="BV576" s="18">
        <f t="shared" si="4740"/>
        <v>0</v>
      </c>
      <c r="BW576" s="136"/>
      <c r="BX576" s="131"/>
      <c r="BY576" s="69">
        <f t="shared" si="4741"/>
        <v>0</v>
      </c>
      <c r="BZ576" s="162"/>
      <c r="CA576" s="130"/>
      <c r="CB576" s="18">
        <f t="shared" si="4742"/>
        <v>0</v>
      </c>
      <c r="CC576" s="136"/>
      <c r="CD576" s="131"/>
      <c r="CE576" s="69">
        <f t="shared" si="4743"/>
        <v>0</v>
      </c>
      <c r="CF576" s="162"/>
      <c r="CG576" s="130"/>
      <c r="CH576" s="18">
        <f t="shared" si="4744"/>
        <v>0</v>
      </c>
      <c r="CI576" s="136"/>
      <c r="CJ576" s="131"/>
      <c r="CK576" s="69">
        <f t="shared" si="4745"/>
        <v>0</v>
      </c>
      <c r="CL576" s="162"/>
      <c r="CM576" s="130"/>
      <c r="CN576" s="18">
        <f t="shared" si="4746"/>
        <v>0</v>
      </c>
      <c r="CO576" s="136"/>
      <c r="CP576" s="131"/>
      <c r="CQ576" s="69">
        <f t="shared" si="4747"/>
        <v>0</v>
      </c>
      <c r="CR576" s="162"/>
      <c r="CS576" s="130"/>
      <c r="CT576" s="18">
        <f t="shared" si="4748"/>
        <v>0</v>
      </c>
      <c r="CU576" s="136"/>
      <c r="CV576" s="131"/>
      <c r="CW576" s="69">
        <f t="shared" si="4749"/>
        <v>0</v>
      </c>
      <c r="CX576" s="162"/>
      <c r="CY576" s="130"/>
      <c r="CZ576" s="18">
        <f t="shared" si="4750"/>
        <v>0</v>
      </c>
      <c r="DA576" s="136"/>
      <c r="DB576" s="131"/>
      <c r="DC576" s="69">
        <f t="shared" si="4751"/>
        <v>0</v>
      </c>
      <c r="DD576" s="162"/>
      <c r="DE576" s="130"/>
      <c r="DF576" s="18">
        <f t="shared" si="4752"/>
        <v>0</v>
      </c>
      <c r="DG576" s="136"/>
      <c r="DH576" s="131"/>
      <c r="DI576" s="69">
        <f t="shared" si="4753"/>
        <v>0</v>
      </c>
      <c r="DJ576" s="162"/>
      <c r="DK576" s="130"/>
      <c r="DL576" s="18">
        <f t="shared" si="4754"/>
        <v>0</v>
      </c>
      <c r="DM576" s="136"/>
      <c r="DN576" s="131"/>
      <c r="DO576" s="69">
        <f t="shared" si="4755"/>
        <v>0</v>
      </c>
      <c r="DP576" s="162"/>
      <c r="DQ576" s="130"/>
      <c r="DR576" s="18">
        <f t="shared" si="4756"/>
        <v>0</v>
      </c>
      <c r="DS576" s="136"/>
      <c r="DT576" s="131"/>
      <c r="DU576" s="69">
        <f t="shared" si="4757"/>
        <v>0</v>
      </c>
      <c r="DV576" s="162"/>
      <c r="DW576" s="130"/>
      <c r="DX576" s="18">
        <f t="shared" si="4758"/>
        <v>0</v>
      </c>
      <c r="DY576" s="136"/>
      <c r="DZ576" s="131"/>
      <c r="EA576" s="69">
        <f t="shared" si="4759"/>
        <v>0</v>
      </c>
      <c r="EB576" s="162"/>
      <c r="EC576" s="130"/>
      <c r="ED576" s="18">
        <f t="shared" si="4760"/>
        <v>0</v>
      </c>
      <c r="EE576" s="136"/>
      <c r="EF576" s="131"/>
      <c r="EG576" s="69">
        <f t="shared" si="4761"/>
        <v>0</v>
      </c>
      <c r="EH576" s="162"/>
      <c r="EI576" s="130"/>
      <c r="EJ576" s="18">
        <f t="shared" si="4762"/>
        <v>0</v>
      </c>
      <c r="EK576" s="136"/>
      <c r="EL576" s="131"/>
      <c r="EM576" s="69">
        <f t="shared" si="4763"/>
        <v>0</v>
      </c>
      <c r="EN576" s="162"/>
      <c r="EO576" s="130"/>
      <c r="EP576" s="18">
        <f t="shared" si="4764"/>
        <v>0</v>
      </c>
      <c r="EQ576" s="136"/>
      <c r="ER576" s="131"/>
      <c r="ES576" s="69">
        <f t="shared" si="4765"/>
        <v>0</v>
      </c>
      <c r="ET576" s="162"/>
      <c r="EU576" s="130"/>
      <c r="EV576" s="18">
        <f t="shared" si="4766"/>
        <v>0</v>
      </c>
      <c r="EW576" s="136"/>
      <c r="EX576" s="131"/>
      <c r="EY576" s="69">
        <f t="shared" si="4767"/>
        <v>0</v>
      </c>
      <c r="EZ576" s="162"/>
      <c r="FA576" s="130"/>
      <c r="FB576" s="18">
        <f t="shared" si="4768"/>
        <v>0</v>
      </c>
      <c r="FC576" s="136"/>
      <c r="FD576" s="131"/>
      <c r="FE576" s="69">
        <f t="shared" si="4769"/>
        <v>0</v>
      </c>
      <c r="FF576" s="162"/>
      <c r="FG576" s="130"/>
      <c r="FH576" s="18">
        <f t="shared" si="4719"/>
        <v>0</v>
      </c>
      <c r="FI576" s="136"/>
      <c r="FJ576" s="131"/>
      <c r="FK576" s="69">
        <f t="shared" si="4770"/>
        <v>0</v>
      </c>
      <c r="FL576" s="162"/>
      <c r="FM576" s="130"/>
      <c r="FN576" s="18">
        <f t="shared" si="4771"/>
        <v>0</v>
      </c>
      <c r="FO576" s="136"/>
      <c r="FP576" s="131"/>
      <c r="FQ576" s="69">
        <f t="shared" si="4772"/>
        <v>0</v>
      </c>
      <c r="FR576" s="162"/>
      <c r="FS576" s="130"/>
      <c r="FT576" s="18">
        <f t="shared" si="4773"/>
        <v>0</v>
      </c>
      <c r="FU576" s="136"/>
      <c r="FV576" s="131"/>
      <c r="FW576" s="69">
        <f t="shared" si="4774"/>
        <v>0</v>
      </c>
      <c r="FX576" s="162"/>
      <c r="FY576" s="130"/>
      <c r="FZ576" s="18">
        <f t="shared" si="4775"/>
        <v>0</v>
      </c>
      <c r="GA576" s="136"/>
      <c r="GB576" s="131"/>
      <c r="GC576" s="69">
        <f t="shared" si="4776"/>
        <v>0</v>
      </c>
      <c r="GD576" s="162"/>
      <c r="GE576" s="130"/>
      <c r="GF576" s="18">
        <f t="shared" si="4777"/>
        <v>0</v>
      </c>
      <c r="GG576" s="136"/>
      <c r="GH576" s="131"/>
      <c r="GI576" s="69">
        <f t="shared" si="4778"/>
        <v>0</v>
      </c>
      <c r="GJ576" s="162"/>
      <c r="GK576" s="130"/>
      <c r="GL576" s="18">
        <f t="shared" si="4779"/>
        <v>0</v>
      </c>
      <c r="GM576" s="136"/>
      <c r="GN576" s="131"/>
      <c r="GO576" s="69">
        <f t="shared" si="4780"/>
        <v>0</v>
      </c>
      <c r="GP576" s="162"/>
      <c r="GQ576" s="130"/>
      <c r="GR576" s="18">
        <f t="shared" si="4781"/>
        <v>0</v>
      </c>
      <c r="GS576" s="136"/>
      <c r="GT576" s="131"/>
      <c r="GU576" s="69">
        <f t="shared" si="4782"/>
        <v>0</v>
      </c>
      <c r="GV576" s="162"/>
      <c r="GW576" s="130"/>
      <c r="GX576" s="18">
        <f t="shared" si="4783"/>
        <v>0</v>
      </c>
      <c r="GY576" s="136"/>
      <c r="GZ576" s="131"/>
      <c r="HA576" s="69">
        <f t="shared" si="4784"/>
        <v>0</v>
      </c>
      <c r="HB576" s="162"/>
      <c r="HC576" s="130"/>
      <c r="HD576" s="18">
        <f t="shared" si="4785"/>
        <v>0</v>
      </c>
      <c r="HE576" s="136"/>
      <c r="HF576" s="131"/>
      <c r="HG576" s="69">
        <f t="shared" si="4786"/>
        <v>0</v>
      </c>
      <c r="HH576" s="162"/>
      <c r="HI576" s="130"/>
      <c r="HJ576" s="18">
        <f t="shared" si="4787"/>
        <v>0</v>
      </c>
      <c r="HK576" s="136"/>
      <c r="HL576" s="131"/>
      <c r="HM576" s="69">
        <f t="shared" si="4788"/>
        <v>0</v>
      </c>
      <c r="HN576" s="162"/>
      <c r="HO576" s="130"/>
      <c r="HP576" s="18">
        <f t="shared" si="4789"/>
        <v>0</v>
      </c>
      <c r="HQ576" s="136"/>
      <c r="HR576" s="131"/>
      <c r="HS576" s="69">
        <f t="shared" si="4790"/>
        <v>0</v>
      </c>
      <c r="HT576" s="162"/>
      <c r="HU576" s="130"/>
      <c r="HV576" s="18">
        <f t="shared" si="4791"/>
        <v>0</v>
      </c>
      <c r="HW576" s="75"/>
      <c r="HX576" s="294"/>
      <c r="HY576" s="197"/>
      <c r="HZ576" s="2" t="str">
        <f t="shared" si="4491"/>
        <v>СКРЫТЬ</v>
      </c>
    </row>
    <row r="577" spans="1:234" hidden="1" x14ac:dyDescent="0.2">
      <c r="B577" s="16"/>
      <c r="C577" s="15"/>
      <c r="D577" s="14"/>
      <c r="E577" s="14"/>
      <c r="F577" s="14"/>
      <c r="G577" s="13"/>
      <c r="H577" s="13"/>
      <c r="I577" s="42">
        <v>566</v>
      </c>
      <c r="J577" s="102">
        <f>SUBTOTAL(103,I$12:I577)*1</f>
        <v>114</v>
      </c>
      <c r="K577" s="105" t="s">
        <v>77</v>
      </c>
      <c r="L577" s="17" t="s">
        <v>66</v>
      </c>
      <c r="M577" s="267"/>
      <c r="N577" s="255">
        <v>43829</v>
      </c>
      <c r="O577" s="118"/>
      <c r="P577" s="169">
        <v>1685.7</v>
      </c>
      <c r="Q577" s="170">
        <v>1668</v>
      </c>
      <c r="R577" s="170">
        <v>1683.4</v>
      </c>
      <c r="S577" s="92">
        <f t="shared" ca="1" si="4720"/>
        <v>1668</v>
      </c>
      <c r="T577" s="92">
        <f t="shared" si="4721"/>
        <v>1683.4</v>
      </c>
      <c r="U577" s="91">
        <f t="shared" ca="1" si="4722"/>
        <v>15.400000000000091</v>
      </c>
      <c r="V577" s="91">
        <f t="shared" si="4723"/>
        <v>2.2999999999999545</v>
      </c>
      <c r="W577" s="120">
        <f t="shared" si="4724"/>
        <v>0.99863558165747168</v>
      </c>
      <c r="X577" s="184"/>
      <c r="Y577" s="128">
        <f t="shared" si="4725"/>
        <v>0</v>
      </c>
      <c r="Z577" s="179">
        <f t="shared" ca="1" si="4726"/>
        <v>0</v>
      </c>
      <c r="AA577" s="127">
        <f t="shared" si="4727"/>
        <v>0</v>
      </c>
      <c r="AB577" s="67" t="str">
        <f t="shared" ca="1" si="4728"/>
        <v/>
      </c>
      <c r="AC577" s="69">
        <f t="shared" ca="1" si="4729"/>
        <v>0</v>
      </c>
      <c r="AD577" s="226">
        <f t="shared" si="4792"/>
        <v>0</v>
      </c>
      <c r="AE577" s="227">
        <f t="shared" si="4793"/>
        <v>0</v>
      </c>
      <c r="AF577" s="225">
        <f t="shared" si="4794"/>
        <v>0</v>
      </c>
      <c r="AG577" s="226">
        <f t="shared" si="4795"/>
        <v>0</v>
      </c>
      <c r="AH577" s="227">
        <f t="shared" si="4796"/>
        <v>0</v>
      </c>
      <c r="AI577" s="225">
        <f t="shared" si="4797"/>
        <v>0</v>
      </c>
      <c r="AJ577" s="226">
        <f t="shared" si="4798"/>
        <v>0</v>
      </c>
      <c r="AK577" s="227">
        <f t="shared" si="4799"/>
        <v>0</v>
      </c>
      <c r="AL577" s="225">
        <f t="shared" si="4800"/>
        <v>0</v>
      </c>
      <c r="AM577" s="226">
        <f t="shared" si="4801"/>
        <v>0</v>
      </c>
      <c r="AN577" s="227">
        <f t="shared" si="4802"/>
        <v>0</v>
      </c>
      <c r="AO577" s="225">
        <f t="shared" si="4803"/>
        <v>0</v>
      </c>
      <c r="AP577" s="226">
        <f t="shared" si="4804"/>
        <v>0</v>
      </c>
      <c r="AQ577" s="227">
        <f t="shared" si="4805"/>
        <v>0</v>
      </c>
      <c r="AR577" s="225">
        <f t="shared" si="4730"/>
        <v>0</v>
      </c>
      <c r="AS577" s="136"/>
      <c r="AT577" s="131"/>
      <c r="AU577" s="69">
        <f t="shared" si="4731"/>
        <v>0</v>
      </c>
      <c r="AV577" s="162"/>
      <c r="AW577" s="130"/>
      <c r="AX577" s="18">
        <f t="shared" si="4732"/>
        <v>0</v>
      </c>
      <c r="AY577" s="136"/>
      <c r="AZ577" s="131"/>
      <c r="BA577" s="69">
        <f t="shared" si="4733"/>
        <v>0</v>
      </c>
      <c r="BB577" s="162"/>
      <c r="BC577" s="130"/>
      <c r="BD577" s="18">
        <f t="shared" si="4734"/>
        <v>0</v>
      </c>
      <c r="BE577" s="136"/>
      <c r="BF577" s="131"/>
      <c r="BG577" s="69">
        <f t="shared" si="4735"/>
        <v>0</v>
      </c>
      <c r="BH577" s="162"/>
      <c r="BI577" s="130"/>
      <c r="BJ577" s="18">
        <f t="shared" si="4736"/>
        <v>0</v>
      </c>
      <c r="BK577" s="136"/>
      <c r="BL577" s="131"/>
      <c r="BM577" s="69">
        <f t="shared" si="4737"/>
        <v>0</v>
      </c>
      <c r="BN577" s="162"/>
      <c r="BO577" s="130"/>
      <c r="BP577" s="18">
        <f t="shared" si="4738"/>
        <v>0</v>
      </c>
      <c r="BQ577" s="136"/>
      <c r="BR577" s="131"/>
      <c r="BS577" s="69">
        <f t="shared" si="4739"/>
        <v>0</v>
      </c>
      <c r="BT577" s="162"/>
      <c r="BU577" s="130"/>
      <c r="BV577" s="18">
        <f t="shared" si="4740"/>
        <v>0</v>
      </c>
      <c r="BW577" s="136"/>
      <c r="BX577" s="131"/>
      <c r="BY577" s="69">
        <f t="shared" si="4741"/>
        <v>0</v>
      </c>
      <c r="BZ577" s="162"/>
      <c r="CA577" s="130"/>
      <c r="CB577" s="18">
        <f t="shared" si="4742"/>
        <v>0</v>
      </c>
      <c r="CC577" s="136"/>
      <c r="CD577" s="131"/>
      <c r="CE577" s="69">
        <f t="shared" si="4743"/>
        <v>0</v>
      </c>
      <c r="CF577" s="162"/>
      <c r="CG577" s="130"/>
      <c r="CH577" s="18">
        <f t="shared" si="4744"/>
        <v>0</v>
      </c>
      <c r="CI577" s="136"/>
      <c r="CJ577" s="131"/>
      <c r="CK577" s="69">
        <f t="shared" si="4745"/>
        <v>0</v>
      </c>
      <c r="CL577" s="162"/>
      <c r="CM577" s="130"/>
      <c r="CN577" s="18">
        <f t="shared" si="4746"/>
        <v>0</v>
      </c>
      <c r="CO577" s="136"/>
      <c r="CP577" s="131"/>
      <c r="CQ577" s="69">
        <f t="shared" si="4747"/>
        <v>0</v>
      </c>
      <c r="CR577" s="162"/>
      <c r="CS577" s="130"/>
      <c r="CT577" s="18">
        <f t="shared" si="4748"/>
        <v>0</v>
      </c>
      <c r="CU577" s="136"/>
      <c r="CV577" s="131"/>
      <c r="CW577" s="69">
        <f t="shared" si="4749"/>
        <v>0</v>
      </c>
      <c r="CX577" s="162"/>
      <c r="CY577" s="130"/>
      <c r="CZ577" s="18">
        <f t="shared" si="4750"/>
        <v>0</v>
      </c>
      <c r="DA577" s="136"/>
      <c r="DB577" s="131"/>
      <c r="DC577" s="69">
        <f t="shared" si="4751"/>
        <v>0</v>
      </c>
      <c r="DD577" s="162"/>
      <c r="DE577" s="130"/>
      <c r="DF577" s="18">
        <f t="shared" si="4752"/>
        <v>0</v>
      </c>
      <c r="DG577" s="136"/>
      <c r="DH577" s="131"/>
      <c r="DI577" s="69">
        <f t="shared" si="4753"/>
        <v>0</v>
      </c>
      <c r="DJ577" s="162"/>
      <c r="DK577" s="130"/>
      <c r="DL577" s="18">
        <f t="shared" si="4754"/>
        <v>0</v>
      </c>
      <c r="DM577" s="136"/>
      <c r="DN577" s="131"/>
      <c r="DO577" s="69">
        <f t="shared" si="4755"/>
        <v>0</v>
      </c>
      <c r="DP577" s="162"/>
      <c r="DQ577" s="130"/>
      <c r="DR577" s="18">
        <f t="shared" si="4756"/>
        <v>0</v>
      </c>
      <c r="DS577" s="136"/>
      <c r="DT577" s="131"/>
      <c r="DU577" s="69">
        <f t="shared" si="4757"/>
        <v>0</v>
      </c>
      <c r="DV577" s="162"/>
      <c r="DW577" s="130"/>
      <c r="DX577" s="18">
        <f t="shared" si="4758"/>
        <v>0</v>
      </c>
      <c r="DY577" s="136"/>
      <c r="DZ577" s="131"/>
      <c r="EA577" s="69">
        <f t="shared" si="4759"/>
        <v>0</v>
      </c>
      <c r="EB577" s="162"/>
      <c r="EC577" s="130"/>
      <c r="ED577" s="18">
        <f t="shared" si="4760"/>
        <v>0</v>
      </c>
      <c r="EE577" s="136"/>
      <c r="EF577" s="131"/>
      <c r="EG577" s="69">
        <f t="shared" si="4761"/>
        <v>0</v>
      </c>
      <c r="EH577" s="162"/>
      <c r="EI577" s="130"/>
      <c r="EJ577" s="18">
        <f t="shared" si="4762"/>
        <v>0</v>
      </c>
      <c r="EK577" s="136"/>
      <c r="EL577" s="131"/>
      <c r="EM577" s="69">
        <f t="shared" si="4763"/>
        <v>0</v>
      </c>
      <c r="EN577" s="162"/>
      <c r="EO577" s="130"/>
      <c r="EP577" s="18">
        <f t="shared" si="4764"/>
        <v>0</v>
      </c>
      <c r="EQ577" s="136"/>
      <c r="ER577" s="131"/>
      <c r="ES577" s="69">
        <f t="shared" si="4765"/>
        <v>0</v>
      </c>
      <c r="ET577" s="162"/>
      <c r="EU577" s="130"/>
      <c r="EV577" s="18">
        <f t="shared" si="4766"/>
        <v>0</v>
      </c>
      <c r="EW577" s="136"/>
      <c r="EX577" s="131"/>
      <c r="EY577" s="69">
        <f t="shared" si="4767"/>
        <v>0</v>
      </c>
      <c r="EZ577" s="162"/>
      <c r="FA577" s="130"/>
      <c r="FB577" s="18">
        <f t="shared" si="4768"/>
        <v>0</v>
      </c>
      <c r="FC577" s="136"/>
      <c r="FD577" s="131"/>
      <c r="FE577" s="69">
        <f t="shared" si="4769"/>
        <v>0</v>
      </c>
      <c r="FF577" s="162"/>
      <c r="FG577" s="130"/>
      <c r="FH577" s="18">
        <f t="shared" si="4719"/>
        <v>0</v>
      </c>
      <c r="FI577" s="136"/>
      <c r="FJ577" s="131"/>
      <c r="FK577" s="69">
        <f t="shared" si="4770"/>
        <v>0</v>
      </c>
      <c r="FL577" s="162"/>
      <c r="FM577" s="130"/>
      <c r="FN577" s="18">
        <f t="shared" si="4771"/>
        <v>0</v>
      </c>
      <c r="FO577" s="136"/>
      <c r="FP577" s="131"/>
      <c r="FQ577" s="69">
        <f t="shared" si="4772"/>
        <v>0</v>
      </c>
      <c r="FR577" s="162"/>
      <c r="FS577" s="130"/>
      <c r="FT577" s="18">
        <f t="shared" si="4773"/>
        <v>0</v>
      </c>
      <c r="FU577" s="136"/>
      <c r="FV577" s="131"/>
      <c r="FW577" s="69">
        <f t="shared" si="4774"/>
        <v>0</v>
      </c>
      <c r="FX577" s="162"/>
      <c r="FY577" s="130"/>
      <c r="FZ577" s="18">
        <f t="shared" si="4775"/>
        <v>0</v>
      </c>
      <c r="GA577" s="136"/>
      <c r="GB577" s="131"/>
      <c r="GC577" s="69">
        <f t="shared" si="4776"/>
        <v>0</v>
      </c>
      <c r="GD577" s="162"/>
      <c r="GE577" s="130"/>
      <c r="GF577" s="18">
        <f t="shared" si="4777"/>
        <v>0</v>
      </c>
      <c r="GG577" s="136"/>
      <c r="GH577" s="131"/>
      <c r="GI577" s="69">
        <f t="shared" si="4778"/>
        <v>0</v>
      </c>
      <c r="GJ577" s="162"/>
      <c r="GK577" s="130"/>
      <c r="GL577" s="18">
        <f t="shared" si="4779"/>
        <v>0</v>
      </c>
      <c r="GM577" s="136"/>
      <c r="GN577" s="131"/>
      <c r="GO577" s="69">
        <f t="shared" si="4780"/>
        <v>0</v>
      </c>
      <c r="GP577" s="162"/>
      <c r="GQ577" s="130"/>
      <c r="GR577" s="18">
        <f t="shared" si="4781"/>
        <v>0</v>
      </c>
      <c r="GS577" s="136"/>
      <c r="GT577" s="131"/>
      <c r="GU577" s="69">
        <f t="shared" si="4782"/>
        <v>0</v>
      </c>
      <c r="GV577" s="162"/>
      <c r="GW577" s="130"/>
      <c r="GX577" s="18">
        <f t="shared" si="4783"/>
        <v>0</v>
      </c>
      <c r="GY577" s="136"/>
      <c r="GZ577" s="131"/>
      <c r="HA577" s="69">
        <f t="shared" si="4784"/>
        <v>0</v>
      </c>
      <c r="HB577" s="162"/>
      <c r="HC577" s="130"/>
      <c r="HD577" s="18">
        <f t="shared" si="4785"/>
        <v>0</v>
      </c>
      <c r="HE577" s="136"/>
      <c r="HF577" s="131"/>
      <c r="HG577" s="69">
        <f t="shared" si="4786"/>
        <v>0</v>
      </c>
      <c r="HH577" s="162"/>
      <c r="HI577" s="130"/>
      <c r="HJ577" s="18">
        <f t="shared" si="4787"/>
        <v>0</v>
      </c>
      <c r="HK577" s="136"/>
      <c r="HL577" s="131"/>
      <c r="HM577" s="69">
        <f t="shared" si="4788"/>
        <v>0</v>
      </c>
      <c r="HN577" s="162"/>
      <c r="HO577" s="130"/>
      <c r="HP577" s="18">
        <f t="shared" si="4789"/>
        <v>0</v>
      </c>
      <c r="HQ577" s="136"/>
      <c r="HR577" s="131"/>
      <c r="HS577" s="69">
        <f t="shared" si="4790"/>
        <v>0</v>
      </c>
      <c r="HT577" s="162"/>
      <c r="HU577" s="130"/>
      <c r="HV577" s="18">
        <f t="shared" si="4791"/>
        <v>0</v>
      </c>
      <c r="HW577" s="32"/>
      <c r="HX577" s="299"/>
      <c r="HY577" s="85"/>
      <c r="HZ577" s="2" t="str">
        <f t="shared" si="4491"/>
        <v>СКРЫТЬ</v>
      </c>
    </row>
    <row r="578" spans="1:234" x14ac:dyDescent="0.2">
      <c r="A578" s="1" t="e">
        <f>$K$2&amp;#REF!&amp;$K$571&amp;$K$572&amp;K578</f>
        <v>#REF!</v>
      </c>
      <c r="B578" s="16" t="e">
        <f>IF(#REF!=0,"Скрыть","")</f>
        <v>#REF!</v>
      </c>
      <c r="C578" s="15" t="e">
        <f>IF(AND(#REF!&gt;85%,#REF!&gt;85%),"скрыть","")</f>
        <v>#REF!</v>
      </c>
      <c r="D578" s="14" t="s">
        <v>2</v>
      </c>
      <c r="E578" s="14" t="s">
        <v>1</v>
      </c>
      <c r="F578" s="14" t="s">
        <v>0</v>
      </c>
      <c r="G578" s="13" t="str">
        <f>CONCATENATE(D578,E578,F578,K578)</f>
        <v>3BDFBC50-5FD0-44D2-8F2C-8100642B19E7AD7080C4-C9B6-449E-9125-F1114C24576888DE9D23-B40B-4A75-83DA-CEABB305FADDМонолитный ж/б, м3</v>
      </c>
      <c r="H578" s="13"/>
      <c r="I578" s="42">
        <v>567</v>
      </c>
      <c r="J578" s="102">
        <f>SUBTOTAL(103,I$12:I578)*1</f>
        <v>115</v>
      </c>
      <c r="K578" s="108" t="s">
        <v>10</v>
      </c>
      <c r="L578" s="17" t="s">
        <v>66</v>
      </c>
      <c r="M578" s="267">
        <v>43586</v>
      </c>
      <c r="N578" s="260">
        <v>44285</v>
      </c>
      <c r="O578" s="116">
        <v>44285</v>
      </c>
      <c r="P578" s="122">
        <v>31148</v>
      </c>
      <c r="Q578" s="158">
        <v>30714.348387096772</v>
      </c>
      <c r="R578" s="158">
        <v>30375</v>
      </c>
      <c r="S578" s="92">
        <f t="shared" ca="1" si="4720"/>
        <v>30917.818387096773</v>
      </c>
      <c r="T578" s="92">
        <f t="shared" si="4721"/>
        <v>30625.200000000001</v>
      </c>
      <c r="U578" s="91">
        <f t="shared" ca="1" si="4722"/>
        <v>-292.61838709677249</v>
      </c>
      <c r="V578" s="91">
        <f t="shared" si="4723"/>
        <v>522.79999999999927</v>
      </c>
      <c r="W578" s="120">
        <f t="shared" si="4724"/>
        <v>0.98321561576987293</v>
      </c>
      <c r="X578" s="178">
        <v>203.47</v>
      </c>
      <c r="Y578" s="128">
        <f t="shared" si="4725"/>
        <v>203.47</v>
      </c>
      <c r="Z578" s="179">
        <f t="shared" ca="1" si="4726"/>
        <v>203.47</v>
      </c>
      <c r="AA578" s="127">
        <f t="shared" si="4727"/>
        <v>250.2</v>
      </c>
      <c r="AB578" s="67">
        <f t="shared" ca="1" si="4728"/>
        <v>1.2296653069248538</v>
      </c>
      <c r="AC578" s="69">
        <f t="shared" ca="1" si="4729"/>
        <v>46.72999999999999</v>
      </c>
      <c r="AD578" s="226">
        <f t="shared" si="4792"/>
        <v>87</v>
      </c>
      <c r="AE578" s="227">
        <f t="shared" si="4793"/>
        <v>87</v>
      </c>
      <c r="AF578" s="225">
        <f t="shared" si="4794"/>
        <v>0</v>
      </c>
      <c r="AG578" s="226">
        <f t="shared" si="4795"/>
        <v>54.47</v>
      </c>
      <c r="AH578" s="227">
        <f t="shared" si="4796"/>
        <v>86.2</v>
      </c>
      <c r="AI578" s="225">
        <f t="shared" si="4797"/>
        <v>31.730000000000004</v>
      </c>
      <c r="AJ578" s="226">
        <f t="shared" si="4798"/>
        <v>54.8</v>
      </c>
      <c r="AK578" s="227">
        <f t="shared" si="4799"/>
        <v>24</v>
      </c>
      <c r="AL578" s="225">
        <f t="shared" si="4800"/>
        <v>-30.799999999999997</v>
      </c>
      <c r="AM578" s="226">
        <f t="shared" si="4801"/>
        <v>7.2</v>
      </c>
      <c r="AN578" s="227">
        <f t="shared" si="4802"/>
        <v>53</v>
      </c>
      <c r="AO578" s="225">
        <f t="shared" si="4803"/>
        <v>45.8</v>
      </c>
      <c r="AP578" s="226">
        <f t="shared" si="4804"/>
        <v>0</v>
      </c>
      <c r="AQ578" s="227">
        <f t="shared" si="4805"/>
        <v>0</v>
      </c>
      <c r="AR578" s="225">
        <f t="shared" si="4730"/>
        <v>0</v>
      </c>
      <c r="AS578" s="136">
        <v>87</v>
      </c>
      <c r="AT578" s="131">
        <v>87</v>
      </c>
      <c r="AU578" s="69">
        <f t="shared" si="4731"/>
        <v>0</v>
      </c>
      <c r="AV578" s="162">
        <v>269</v>
      </c>
      <c r="AW578" s="130">
        <v>224</v>
      </c>
      <c r="AX578" s="18">
        <f t="shared" si="4732"/>
        <v>-45</v>
      </c>
      <c r="AY578" s="136">
        <v>0</v>
      </c>
      <c r="AZ578" s="131">
        <v>0</v>
      </c>
      <c r="BA578" s="69">
        <f t="shared" si="4733"/>
        <v>0</v>
      </c>
      <c r="BB578" s="162">
        <v>269</v>
      </c>
      <c r="BC578" s="130">
        <v>242</v>
      </c>
      <c r="BD578" s="18">
        <f t="shared" si="4734"/>
        <v>-27</v>
      </c>
      <c r="BE578" s="136">
        <v>0</v>
      </c>
      <c r="BF578" s="131">
        <v>0</v>
      </c>
      <c r="BG578" s="69">
        <f t="shared" si="4735"/>
        <v>0</v>
      </c>
      <c r="BH578" s="162">
        <v>269</v>
      </c>
      <c r="BI578" s="130">
        <v>242</v>
      </c>
      <c r="BJ578" s="18">
        <f t="shared" si="4736"/>
        <v>-27</v>
      </c>
      <c r="BK578" s="136">
        <v>0</v>
      </c>
      <c r="BL578" s="131">
        <v>0</v>
      </c>
      <c r="BM578" s="69">
        <f t="shared" si="4737"/>
        <v>0</v>
      </c>
      <c r="BN578" s="162">
        <v>269</v>
      </c>
      <c r="BO578" s="130">
        <v>244</v>
      </c>
      <c r="BP578" s="18">
        <f t="shared" si="4738"/>
        <v>-25</v>
      </c>
      <c r="BQ578" s="136">
        <v>0</v>
      </c>
      <c r="BR578" s="131">
        <v>0</v>
      </c>
      <c r="BS578" s="69">
        <f t="shared" si="4739"/>
        <v>0</v>
      </c>
      <c r="BT578" s="162">
        <v>269</v>
      </c>
      <c r="BU578" s="130">
        <v>244</v>
      </c>
      <c r="BV578" s="18">
        <f t="shared" si="4740"/>
        <v>-25</v>
      </c>
      <c r="BW578" s="136">
        <v>0</v>
      </c>
      <c r="BX578" s="131">
        <v>0</v>
      </c>
      <c r="BY578" s="69">
        <f t="shared" si="4741"/>
        <v>0</v>
      </c>
      <c r="BZ578" s="162">
        <v>269</v>
      </c>
      <c r="CA578" s="130">
        <v>244</v>
      </c>
      <c r="CB578" s="18">
        <f t="shared" si="4742"/>
        <v>-25</v>
      </c>
      <c r="CC578" s="136">
        <v>0</v>
      </c>
      <c r="CD578" s="131">
        <v>0</v>
      </c>
      <c r="CE578" s="69">
        <f t="shared" si="4743"/>
        <v>0</v>
      </c>
      <c r="CF578" s="162">
        <v>71</v>
      </c>
      <c r="CG578" s="130">
        <v>74</v>
      </c>
      <c r="CH578" s="18">
        <f t="shared" si="4744"/>
        <v>3</v>
      </c>
      <c r="CI578" s="136">
        <v>0</v>
      </c>
      <c r="CJ578" s="131">
        <v>17.7</v>
      </c>
      <c r="CK578" s="69">
        <f t="shared" si="4745"/>
        <v>17.7</v>
      </c>
      <c r="CL578" s="162">
        <v>71</v>
      </c>
      <c r="CM578" s="130">
        <v>82</v>
      </c>
      <c r="CN578" s="18">
        <f t="shared" si="4746"/>
        <v>11</v>
      </c>
      <c r="CO578" s="136">
        <v>5.6</v>
      </c>
      <c r="CP578" s="131">
        <v>0</v>
      </c>
      <c r="CQ578" s="69">
        <f t="shared" si="4747"/>
        <v>-5.6</v>
      </c>
      <c r="CR578" s="162">
        <v>71</v>
      </c>
      <c r="CS578" s="130">
        <v>72</v>
      </c>
      <c r="CT578" s="18">
        <f t="shared" si="4748"/>
        <v>1</v>
      </c>
      <c r="CU578" s="136">
        <v>18.07</v>
      </c>
      <c r="CV578" s="131">
        <v>6</v>
      </c>
      <c r="CW578" s="69">
        <f t="shared" si="4749"/>
        <v>-12.07</v>
      </c>
      <c r="CX578" s="162">
        <v>71</v>
      </c>
      <c r="CY578" s="130">
        <v>72</v>
      </c>
      <c r="CZ578" s="18">
        <f t="shared" si="4750"/>
        <v>1</v>
      </c>
      <c r="DA578" s="136">
        <v>0</v>
      </c>
      <c r="DB578" s="131">
        <v>62.5</v>
      </c>
      <c r="DC578" s="69">
        <f t="shared" si="4751"/>
        <v>62.5</v>
      </c>
      <c r="DD578" s="162">
        <v>71</v>
      </c>
      <c r="DE578" s="130">
        <v>70</v>
      </c>
      <c r="DF578" s="18">
        <f t="shared" si="4752"/>
        <v>-1</v>
      </c>
      <c r="DG578" s="136">
        <v>0</v>
      </c>
      <c r="DH578" s="131">
        <v>0</v>
      </c>
      <c r="DI578" s="69">
        <f t="shared" si="4753"/>
        <v>0</v>
      </c>
      <c r="DJ578" s="162">
        <v>71</v>
      </c>
      <c r="DK578" s="130">
        <v>70</v>
      </c>
      <c r="DL578" s="18">
        <f t="shared" si="4754"/>
        <v>-1</v>
      </c>
      <c r="DM578" s="136">
        <v>0</v>
      </c>
      <c r="DN578" s="131">
        <v>0</v>
      </c>
      <c r="DO578" s="69">
        <f t="shared" si="4755"/>
        <v>0</v>
      </c>
      <c r="DP578" s="162">
        <v>71</v>
      </c>
      <c r="DQ578" s="130">
        <v>70</v>
      </c>
      <c r="DR578" s="18">
        <f t="shared" si="4756"/>
        <v>-1</v>
      </c>
      <c r="DS578" s="136">
        <v>30.8</v>
      </c>
      <c r="DT578" s="131">
        <v>0</v>
      </c>
      <c r="DU578" s="69">
        <f t="shared" si="4757"/>
        <v>-30.8</v>
      </c>
      <c r="DV578" s="162">
        <v>71</v>
      </c>
      <c r="DW578" s="130">
        <v>70</v>
      </c>
      <c r="DX578" s="18">
        <f t="shared" si="4758"/>
        <v>-1</v>
      </c>
      <c r="DY578" s="136">
        <v>0</v>
      </c>
      <c r="DZ578" s="131">
        <v>0</v>
      </c>
      <c r="EA578" s="69">
        <f t="shared" si="4759"/>
        <v>0</v>
      </c>
      <c r="EB578" s="162">
        <v>71</v>
      </c>
      <c r="EC578" s="130">
        <v>53</v>
      </c>
      <c r="ED578" s="18">
        <f t="shared" si="4760"/>
        <v>-18</v>
      </c>
      <c r="EE578" s="136">
        <v>0</v>
      </c>
      <c r="EF578" s="131">
        <v>0</v>
      </c>
      <c r="EG578" s="69">
        <f t="shared" si="4761"/>
        <v>0</v>
      </c>
      <c r="EH578" s="162">
        <v>71</v>
      </c>
      <c r="EI578" s="130">
        <v>60</v>
      </c>
      <c r="EJ578" s="18">
        <f t="shared" si="4762"/>
        <v>-11</v>
      </c>
      <c r="EK578" s="136">
        <v>20.399999999999999</v>
      </c>
      <c r="EL578" s="131">
        <v>0</v>
      </c>
      <c r="EM578" s="69">
        <f t="shared" si="4763"/>
        <v>-20.399999999999999</v>
      </c>
      <c r="EN578" s="162">
        <v>71</v>
      </c>
      <c r="EO578" s="130">
        <v>60</v>
      </c>
      <c r="EP578" s="18">
        <f t="shared" si="4764"/>
        <v>-11</v>
      </c>
      <c r="EQ578" s="136">
        <v>10.4</v>
      </c>
      <c r="ER578" s="131">
        <v>0</v>
      </c>
      <c r="ES578" s="69">
        <f t="shared" si="4765"/>
        <v>-10.4</v>
      </c>
      <c r="ET578" s="162">
        <v>71</v>
      </c>
      <c r="EU578" s="130">
        <v>57</v>
      </c>
      <c r="EV578" s="18">
        <f t="shared" si="4766"/>
        <v>-14</v>
      </c>
      <c r="EW578" s="136">
        <v>24</v>
      </c>
      <c r="EX578" s="131">
        <v>24</v>
      </c>
      <c r="EY578" s="69">
        <f t="shared" si="4767"/>
        <v>0</v>
      </c>
      <c r="EZ578" s="162">
        <v>71</v>
      </c>
      <c r="FA578" s="130">
        <v>57</v>
      </c>
      <c r="FB578" s="18">
        <f t="shared" si="4768"/>
        <v>-14</v>
      </c>
      <c r="FC578" s="136">
        <v>0</v>
      </c>
      <c r="FD578" s="131">
        <v>0</v>
      </c>
      <c r="FE578" s="69">
        <f t="shared" si="4769"/>
        <v>0</v>
      </c>
      <c r="FF578" s="162">
        <v>71</v>
      </c>
      <c r="FG578" s="130">
        <v>51</v>
      </c>
      <c r="FH578" s="18">
        <f t="shared" si="4719"/>
        <v>-20</v>
      </c>
      <c r="FI578" s="136">
        <v>0</v>
      </c>
      <c r="FJ578" s="131">
        <v>0</v>
      </c>
      <c r="FK578" s="69">
        <f t="shared" si="4770"/>
        <v>0</v>
      </c>
      <c r="FL578" s="162">
        <v>71</v>
      </c>
      <c r="FM578" s="130">
        <v>51</v>
      </c>
      <c r="FN578" s="18">
        <f t="shared" si="4771"/>
        <v>-20</v>
      </c>
      <c r="FO578" s="136">
        <v>0</v>
      </c>
      <c r="FP578" s="131">
        <v>20</v>
      </c>
      <c r="FQ578" s="69">
        <f t="shared" si="4772"/>
        <v>20</v>
      </c>
      <c r="FR578" s="162">
        <v>71</v>
      </c>
      <c r="FS578" s="130">
        <v>51</v>
      </c>
      <c r="FT578" s="18">
        <f t="shared" si="4773"/>
        <v>-20</v>
      </c>
      <c r="FU578" s="136">
        <v>0</v>
      </c>
      <c r="FV578" s="131">
        <v>0</v>
      </c>
      <c r="FW578" s="69">
        <f t="shared" si="4774"/>
        <v>0</v>
      </c>
      <c r="FX578" s="162">
        <v>71</v>
      </c>
      <c r="FY578" s="130">
        <v>51</v>
      </c>
      <c r="FZ578" s="18">
        <f t="shared" si="4775"/>
        <v>-20</v>
      </c>
      <c r="GA578" s="136">
        <v>0</v>
      </c>
      <c r="GB578" s="131">
        <v>0</v>
      </c>
      <c r="GC578" s="69">
        <f t="shared" si="4776"/>
        <v>0</v>
      </c>
      <c r="GD578" s="162">
        <v>71</v>
      </c>
      <c r="GE578" s="130">
        <v>51</v>
      </c>
      <c r="GF578" s="18">
        <f t="shared" si="4777"/>
        <v>-20</v>
      </c>
      <c r="GG578" s="136">
        <v>0</v>
      </c>
      <c r="GH578" s="131">
        <v>0</v>
      </c>
      <c r="GI578" s="69">
        <f t="shared" si="4778"/>
        <v>0</v>
      </c>
      <c r="GJ578" s="162">
        <v>71</v>
      </c>
      <c r="GK578" s="130">
        <v>51</v>
      </c>
      <c r="GL578" s="18">
        <f t="shared" si="4779"/>
        <v>-20</v>
      </c>
      <c r="GM578" s="136">
        <v>0</v>
      </c>
      <c r="GN578" s="131">
        <v>33</v>
      </c>
      <c r="GO578" s="69">
        <f t="shared" si="4780"/>
        <v>33</v>
      </c>
      <c r="GP578" s="162">
        <v>71</v>
      </c>
      <c r="GQ578" s="130">
        <v>51</v>
      </c>
      <c r="GR578" s="18">
        <f t="shared" si="4781"/>
        <v>-20</v>
      </c>
      <c r="GS578" s="136">
        <v>7.2</v>
      </c>
      <c r="GT578" s="131">
        <v>0</v>
      </c>
      <c r="GU578" s="69">
        <f t="shared" si="4782"/>
        <v>-7.2</v>
      </c>
      <c r="GV578" s="162">
        <v>71</v>
      </c>
      <c r="GW578" s="130">
        <v>51</v>
      </c>
      <c r="GX578" s="18">
        <f t="shared" si="4783"/>
        <v>-20</v>
      </c>
      <c r="GY578" s="136">
        <v>0</v>
      </c>
      <c r="GZ578" s="131">
        <v>0</v>
      </c>
      <c r="HA578" s="69">
        <f t="shared" si="4784"/>
        <v>0</v>
      </c>
      <c r="HB578" s="162">
        <v>71</v>
      </c>
      <c r="HC578" s="130">
        <v>51</v>
      </c>
      <c r="HD578" s="18">
        <f t="shared" si="4785"/>
        <v>-20</v>
      </c>
      <c r="HE578" s="136"/>
      <c r="HF578" s="131"/>
      <c r="HG578" s="69">
        <f t="shared" si="4786"/>
        <v>0</v>
      </c>
      <c r="HH578" s="162"/>
      <c r="HI578" s="130"/>
      <c r="HJ578" s="18">
        <f t="shared" si="4787"/>
        <v>0</v>
      </c>
      <c r="HK578" s="136"/>
      <c r="HL578" s="131"/>
      <c r="HM578" s="69">
        <f t="shared" si="4788"/>
        <v>0</v>
      </c>
      <c r="HN578" s="162"/>
      <c r="HO578" s="130"/>
      <c r="HP578" s="18">
        <f t="shared" si="4789"/>
        <v>0</v>
      </c>
      <c r="HQ578" s="136"/>
      <c r="HR578" s="131"/>
      <c r="HS578" s="69">
        <f t="shared" si="4790"/>
        <v>0</v>
      </c>
      <c r="HT578" s="162"/>
      <c r="HU578" s="130"/>
      <c r="HV578" s="18">
        <f t="shared" si="4791"/>
        <v>0</v>
      </c>
      <c r="HW578" s="107" t="s">
        <v>17</v>
      </c>
      <c r="HX578" s="304"/>
      <c r="HY578" s="203"/>
      <c r="HZ578" s="2">
        <f t="shared" si="4491"/>
        <v>1</v>
      </c>
    </row>
    <row r="579" spans="1:234" x14ac:dyDescent="0.2">
      <c r="A579" s="1" t="e">
        <f>$K$2&amp;#REF!&amp;$K$571&amp;$K$572&amp;K579</f>
        <v>#REF!</v>
      </c>
      <c r="B579" s="16" t="e">
        <f>IF(#REF!=0,"Скрыть","")</f>
        <v>#REF!</v>
      </c>
      <c r="C579" s="15" t="e">
        <f>IF(AND(#REF!&gt;85%,#REF!&gt;85%),"скрыть","")</f>
        <v>#REF!</v>
      </c>
      <c r="D579" s="14" t="s">
        <v>2</v>
      </c>
      <c r="E579" s="14" t="s">
        <v>1</v>
      </c>
      <c r="F579" s="14" t="s">
        <v>0</v>
      </c>
      <c r="G579" s="13" t="str">
        <f>CONCATENATE(D579,E579,F579,K579)</f>
        <v>3BDFBC50-5FD0-44D2-8F2C-8100642B19E7AD7080C4-C9B6-449E-9125-F1114C24576888DE9D23-B40B-4A75-83DA-CEABB305FADDАрхитектурно-отделочные работы пассажирской зоны, м2</v>
      </c>
      <c r="H579" s="13"/>
      <c r="I579" s="42">
        <v>568</v>
      </c>
      <c r="J579" s="102">
        <f>SUBTOTAL(103,I$12:I579)*1</f>
        <v>116</v>
      </c>
      <c r="K579" s="108" t="s">
        <v>106</v>
      </c>
      <c r="L579" s="17" t="s">
        <v>66</v>
      </c>
      <c r="M579" s="267">
        <v>44150</v>
      </c>
      <c r="N579" s="255">
        <v>44346</v>
      </c>
      <c r="O579" s="118">
        <v>44346</v>
      </c>
      <c r="P579" s="162">
        <v>16227</v>
      </c>
      <c r="Q579" s="163">
        <v>2249.2258064516127</v>
      </c>
      <c r="R579" s="163">
        <v>1152</v>
      </c>
      <c r="S579" s="92">
        <f t="shared" ca="1" si="4720"/>
        <v>2832.2258064516127</v>
      </c>
      <c r="T579" s="92">
        <f t="shared" si="4721"/>
        <v>1735</v>
      </c>
      <c r="U579" s="91">
        <f t="shared" ca="1" si="4722"/>
        <v>-1097.2258064516127</v>
      </c>
      <c r="V579" s="91">
        <f t="shared" si="4723"/>
        <v>14492</v>
      </c>
      <c r="W579" s="120">
        <f t="shared" si="4724"/>
        <v>0.10692056449127997</v>
      </c>
      <c r="X579" s="178">
        <v>583</v>
      </c>
      <c r="Y579" s="128">
        <f t="shared" si="4725"/>
        <v>583.00000000000011</v>
      </c>
      <c r="Z579" s="179">
        <f t="shared" ca="1" si="4726"/>
        <v>583.00000000000011</v>
      </c>
      <c r="AA579" s="127">
        <f t="shared" si="4727"/>
        <v>583</v>
      </c>
      <c r="AB579" s="67">
        <f t="shared" ca="1" si="4728"/>
        <v>0.99999999999999978</v>
      </c>
      <c r="AC579" s="69">
        <f t="shared" ca="1" si="4729"/>
        <v>0</v>
      </c>
      <c r="AD579" s="226">
        <f t="shared" si="4792"/>
        <v>170</v>
      </c>
      <c r="AE579" s="227">
        <f t="shared" si="4793"/>
        <v>170</v>
      </c>
      <c r="AF579" s="225">
        <f t="shared" si="4794"/>
        <v>0</v>
      </c>
      <c r="AG579" s="226">
        <f t="shared" si="4795"/>
        <v>121.19999999999999</v>
      </c>
      <c r="AH579" s="227">
        <f t="shared" si="4796"/>
        <v>121.2</v>
      </c>
      <c r="AI579" s="225">
        <f t="shared" si="4797"/>
        <v>0</v>
      </c>
      <c r="AJ579" s="226">
        <f t="shared" si="4798"/>
        <v>170.8</v>
      </c>
      <c r="AK579" s="227">
        <f t="shared" si="4799"/>
        <v>170.8</v>
      </c>
      <c r="AL579" s="225">
        <f t="shared" si="4800"/>
        <v>0</v>
      </c>
      <c r="AM579" s="226">
        <f t="shared" si="4801"/>
        <v>121</v>
      </c>
      <c r="AN579" s="227">
        <f t="shared" si="4802"/>
        <v>121</v>
      </c>
      <c r="AO579" s="225">
        <f t="shared" si="4803"/>
        <v>0</v>
      </c>
      <c r="AP579" s="226">
        <f t="shared" si="4804"/>
        <v>0</v>
      </c>
      <c r="AQ579" s="227">
        <f t="shared" si="4805"/>
        <v>0</v>
      </c>
      <c r="AR579" s="225">
        <f t="shared" si="4730"/>
        <v>0</v>
      </c>
      <c r="AS579" s="136">
        <v>20.8</v>
      </c>
      <c r="AT579" s="131">
        <v>22</v>
      </c>
      <c r="AU579" s="69">
        <f t="shared" si="4731"/>
        <v>1.1999999999999993</v>
      </c>
      <c r="AV579" s="162">
        <v>160</v>
      </c>
      <c r="AW579" s="130">
        <v>160</v>
      </c>
      <c r="AX579" s="18">
        <f t="shared" si="4732"/>
        <v>0</v>
      </c>
      <c r="AY579" s="136">
        <v>30.8</v>
      </c>
      <c r="AZ579" s="131">
        <v>40</v>
      </c>
      <c r="BA579" s="69">
        <f t="shared" si="4733"/>
        <v>9.1999999999999993</v>
      </c>
      <c r="BB579" s="162">
        <v>160</v>
      </c>
      <c r="BC579" s="130">
        <v>160</v>
      </c>
      <c r="BD579" s="18">
        <f t="shared" si="4734"/>
        <v>0</v>
      </c>
      <c r="BE579" s="136">
        <v>10.8</v>
      </c>
      <c r="BF579" s="131">
        <v>28</v>
      </c>
      <c r="BG579" s="69">
        <f t="shared" si="4735"/>
        <v>17.2</v>
      </c>
      <c r="BH579" s="162">
        <v>160</v>
      </c>
      <c r="BI579" s="130">
        <v>160</v>
      </c>
      <c r="BJ579" s="18">
        <f t="shared" si="4736"/>
        <v>0</v>
      </c>
      <c r="BK579" s="136">
        <v>20.8</v>
      </c>
      <c r="BL579" s="131">
        <v>30</v>
      </c>
      <c r="BM579" s="69">
        <f t="shared" si="4737"/>
        <v>9.1999999999999993</v>
      </c>
      <c r="BN579" s="162">
        <v>160</v>
      </c>
      <c r="BO579" s="130">
        <v>160</v>
      </c>
      <c r="BP579" s="18">
        <f t="shared" si="4738"/>
        <v>0</v>
      </c>
      <c r="BQ579" s="136">
        <v>20.8</v>
      </c>
      <c r="BR579" s="131">
        <v>26</v>
      </c>
      <c r="BS579" s="69">
        <f t="shared" si="4739"/>
        <v>5.1999999999999993</v>
      </c>
      <c r="BT579" s="162">
        <v>160</v>
      </c>
      <c r="BU579" s="130">
        <v>160</v>
      </c>
      <c r="BV579" s="18">
        <f t="shared" si="4740"/>
        <v>0</v>
      </c>
      <c r="BW579" s="136">
        <v>20.8</v>
      </c>
      <c r="BX579" s="131">
        <v>24</v>
      </c>
      <c r="BY579" s="69">
        <f t="shared" si="4741"/>
        <v>3.1999999999999993</v>
      </c>
      <c r="BZ579" s="162">
        <v>160</v>
      </c>
      <c r="CA579" s="130">
        <v>160</v>
      </c>
      <c r="CB579" s="18">
        <f t="shared" si="4742"/>
        <v>0</v>
      </c>
      <c r="CC579" s="136">
        <v>45.2</v>
      </c>
      <c r="CD579" s="131">
        <v>0</v>
      </c>
      <c r="CE579" s="69">
        <f t="shared" si="4743"/>
        <v>-45.2</v>
      </c>
      <c r="CF579" s="162">
        <v>100</v>
      </c>
      <c r="CG579" s="130">
        <v>160</v>
      </c>
      <c r="CH579" s="18">
        <f t="shared" si="4744"/>
        <v>60</v>
      </c>
      <c r="CI579" s="136">
        <v>20.8</v>
      </c>
      <c r="CJ579" s="131">
        <v>22</v>
      </c>
      <c r="CK579" s="69">
        <f t="shared" si="4745"/>
        <v>1.1999999999999993</v>
      </c>
      <c r="CL579" s="162">
        <v>100</v>
      </c>
      <c r="CM579" s="130">
        <v>90</v>
      </c>
      <c r="CN579" s="18">
        <f t="shared" si="4746"/>
        <v>-10</v>
      </c>
      <c r="CO579" s="136">
        <v>20.8</v>
      </c>
      <c r="CP579" s="131">
        <v>11</v>
      </c>
      <c r="CQ579" s="69">
        <f t="shared" si="4747"/>
        <v>-9.8000000000000007</v>
      </c>
      <c r="CR579" s="162">
        <v>100</v>
      </c>
      <c r="CS579" s="130">
        <v>100</v>
      </c>
      <c r="CT579" s="18">
        <f t="shared" si="4748"/>
        <v>0</v>
      </c>
      <c r="CU579" s="136">
        <v>20.8</v>
      </c>
      <c r="CV579" s="131">
        <v>12</v>
      </c>
      <c r="CW579" s="69">
        <f t="shared" si="4749"/>
        <v>-8.8000000000000007</v>
      </c>
      <c r="CX579" s="162">
        <v>100</v>
      </c>
      <c r="CY579" s="130">
        <v>100</v>
      </c>
      <c r="CZ579" s="18">
        <f t="shared" si="4750"/>
        <v>0</v>
      </c>
      <c r="DA579" s="136">
        <v>20.8</v>
      </c>
      <c r="DB579" s="131">
        <v>22</v>
      </c>
      <c r="DC579" s="69">
        <f t="shared" si="4751"/>
        <v>1.1999999999999993</v>
      </c>
      <c r="DD579" s="162">
        <v>100</v>
      </c>
      <c r="DE579" s="130">
        <v>90</v>
      </c>
      <c r="DF579" s="18">
        <f t="shared" si="4752"/>
        <v>-10</v>
      </c>
      <c r="DG579" s="136">
        <v>20.8</v>
      </c>
      <c r="DH579" s="131">
        <v>32</v>
      </c>
      <c r="DI579" s="69">
        <f t="shared" si="4753"/>
        <v>11.2</v>
      </c>
      <c r="DJ579" s="162">
        <v>100</v>
      </c>
      <c r="DK579" s="130">
        <v>90</v>
      </c>
      <c r="DL579" s="18">
        <f t="shared" si="4754"/>
        <v>-10</v>
      </c>
      <c r="DM579" s="136">
        <v>7</v>
      </c>
      <c r="DN579" s="131">
        <v>12</v>
      </c>
      <c r="DO579" s="69">
        <f t="shared" si="4755"/>
        <v>5</v>
      </c>
      <c r="DP579" s="162">
        <v>100</v>
      </c>
      <c r="DQ579" s="130">
        <v>90</v>
      </c>
      <c r="DR579" s="18">
        <f t="shared" si="4756"/>
        <v>-10</v>
      </c>
      <c r="DS579" s="136">
        <v>10.199999999999999</v>
      </c>
      <c r="DT579" s="131">
        <v>10.199999999999999</v>
      </c>
      <c r="DU579" s="69">
        <f t="shared" si="4757"/>
        <v>0</v>
      </c>
      <c r="DV579" s="162">
        <v>100</v>
      </c>
      <c r="DW579" s="130">
        <v>90</v>
      </c>
      <c r="DX579" s="18">
        <f t="shared" si="4758"/>
        <v>-10</v>
      </c>
      <c r="DY579" s="136">
        <v>20.8</v>
      </c>
      <c r="DZ579" s="131">
        <v>55.8</v>
      </c>
      <c r="EA579" s="69">
        <f t="shared" si="4759"/>
        <v>35</v>
      </c>
      <c r="EB579" s="162">
        <v>100</v>
      </c>
      <c r="EC579" s="130">
        <v>73</v>
      </c>
      <c r="ED579" s="18">
        <f t="shared" si="4760"/>
        <v>-27</v>
      </c>
      <c r="EE579" s="136">
        <v>20.8</v>
      </c>
      <c r="EF579" s="131">
        <v>48</v>
      </c>
      <c r="EG579" s="69">
        <f t="shared" si="4761"/>
        <v>27.2</v>
      </c>
      <c r="EH579" s="162">
        <v>100</v>
      </c>
      <c r="EI579" s="130">
        <v>79</v>
      </c>
      <c r="EJ579" s="18">
        <f t="shared" si="4762"/>
        <v>-21</v>
      </c>
      <c r="EK579" s="136">
        <v>27.6</v>
      </c>
      <c r="EL579" s="131">
        <v>30</v>
      </c>
      <c r="EM579" s="69">
        <f t="shared" si="4763"/>
        <v>2.3999999999999986</v>
      </c>
      <c r="EN579" s="162">
        <v>100</v>
      </c>
      <c r="EO579" s="130">
        <v>79</v>
      </c>
      <c r="EP579" s="18">
        <f t="shared" si="4764"/>
        <v>-21</v>
      </c>
      <c r="EQ579" s="136">
        <v>23.8</v>
      </c>
      <c r="ER579" s="131">
        <v>14</v>
      </c>
      <c r="ES579" s="69">
        <f t="shared" si="4765"/>
        <v>-9.8000000000000007</v>
      </c>
      <c r="ET579" s="162">
        <v>100</v>
      </c>
      <c r="EU579" s="130">
        <v>83</v>
      </c>
      <c r="EV579" s="18">
        <f t="shared" si="4766"/>
        <v>-17</v>
      </c>
      <c r="EW579" s="136">
        <v>11</v>
      </c>
      <c r="EX579" s="131">
        <v>11</v>
      </c>
      <c r="EY579" s="69">
        <f t="shared" si="4767"/>
        <v>0</v>
      </c>
      <c r="EZ579" s="162">
        <v>100</v>
      </c>
      <c r="FA579" s="130">
        <v>83</v>
      </c>
      <c r="FB579" s="18">
        <f t="shared" si="4768"/>
        <v>-17</v>
      </c>
      <c r="FC579" s="136">
        <v>20.8</v>
      </c>
      <c r="FD579" s="131">
        <v>12</v>
      </c>
      <c r="FE579" s="69">
        <f t="shared" si="4769"/>
        <v>-8.8000000000000007</v>
      </c>
      <c r="FF579" s="162">
        <v>100</v>
      </c>
      <c r="FG579" s="130">
        <v>90</v>
      </c>
      <c r="FH579" s="18">
        <f t="shared" si="4719"/>
        <v>-10</v>
      </c>
      <c r="FI579" s="136">
        <v>46</v>
      </c>
      <c r="FJ579" s="131">
        <v>0</v>
      </c>
      <c r="FK579" s="69">
        <f t="shared" si="4770"/>
        <v>-46</v>
      </c>
      <c r="FL579" s="162">
        <v>100</v>
      </c>
      <c r="FM579" s="130">
        <v>90</v>
      </c>
      <c r="FN579" s="18">
        <f t="shared" si="4771"/>
        <v>-10</v>
      </c>
      <c r="FO579" s="136">
        <v>0</v>
      </c>
      <c r="FP579" s="131">
        <v>0</v>
      </c>
      <c r="FQ579" s="69">
        <f t="shared" si="4772"/>
        <v>0</v>
      </c>
      <c r="FR579" s="162">
        <v>100</v>
      </c>
      <c r="FS579" s="130">
        <v>90</v>
      </c>
      <c r="FT579" s="18">
        <f t="shared" si="4773"/>
        <v>-10</v>
      </c>
      <c r="FU579" s="136">
        <v>16.399999999999999</v>
      </c>
      <c r="FV579" s="131">
        <v>24</v>
      </c>
      <c r="FW579" s="69">
        <f t="shared" si="4774"/>
        <v>7.6000000000000014</v>
      </c>
      <c r="FX579" s="162">
        <v>100</v>
      </c>
      <c r="FY579" s="130">
        <v>90</v>
      </c>
      <c r="FZ579" s="18">
        <f t="shared" si="4775"/>
        <v>-10</v>
      </c>
      <c r="GA579" s="136">
        <v>27.6</v>
      </c>
      <c r="GB579" s="131">
        <v>22</v>
      </c>
      <c r="GC579" s="69">
        <f t="shared" si="4776"/>
        <v>-5.6000000000000014</v>
      </c>
      <c r="GD579" s="162">
        <v>100</v>
      </c>
      <c r="GE579" s="130">
        <v>90</v>
      </c>
      <c r="GF579" s="18">
        <f t="shared" si="4777"/>
        <v>-10</v>
      </c>
      <c r="GG579" s="136">
        <v>14</v>
      </c>
      <c r="GH579" s="131">
        <v>14</v>
      </c>
      <c r="GI579" s="69">
        <f t="shared" si="4778"/>
        <v>0</v>
      </c>
      <c r="GJ579" s="162">
        <v>100</v>
      </c>
      <c r="GK579" s="130">
        <v>90</v>
      </c>
      <c r="GL579" s="18">
        <f t="shared" si="4779"/>
        <v>-10</v>
      </c>
      <c r="GM579" s="136">
        <v>20.8</v>
      </c>
      <c r="GN579" s="131">
        <v>26</v>
      </c>
      <c r="GO579" s="69">
        <f t="shared" si="4780"/>
        <v>5.1999999999999993</v>
      </c>
      <c r="GP579" s="162">
        <v>100</v>
      </c>
      <c r="GQ579" s="130">
        <v>90</v>
      </c>
      <c r="GR579" s="18">
        <f t="shared" si="4781"/>
        <v>-10</v>
      </c>
      <c r="GS579" s="136">
        <v>39.200000000000003</v>
      </c>
      <c r="GT579" s="131">
        <v>32</v>
      </c>
      <c r="GU579" s="69">
        <f t="shared" si="4782"/>
        <v>-7.2000000000000028</v>
      </c>
      <c r="GV579" s="162">
        <v>100</v>
      </c>
      <c r="GW579" s="130">
        <v>90</v>
      </c>
      <c r="GX579" s="18">
        <f t="shared" si="4783"/>
        <v>-10</v>
      </c>
      <c r="GY579" s="136">
        <v>3</v>
      </c>
      <c r="GZ579" s="131">
        <v>3</v>
      </c>
      <c r="HA579" s="69">
        <f t="shared" si="4784"/>
        <v>0</v>
      </c>
      <c r="HB579" s="162">
        <v>100</v>
      </c>
      <c r="HC579" s="130">
        <v>90</v>
      </c>
      <c r="HD579" s="18">
        <f t="shared" si="4785"/>
        <v>-10</v>
      </c>
      <c r="HE579" s="136"/>
      <c r="HF579" s="131"/>
      <c r="HG579" s="69">
        <f t="shared" si="4786"/>
        <v>0</v>
      </c>
      <c r="HH579" s="162"/>
      <c r="HI579" s="130"/>
      <c r="HJ579" s="18">
        <f t="shared" si="4787"/>
        <v>0</v>
      </c>
      <c r="HK579" s="136"/>
      <c r="HL579" s="131"/>
      <c r="HM579" s="69">
        <f t="shared" si="4788"/>
        <v>0</v>
      </c>
      <c r="HN579" s="162"/>
      <c r="HO579" s="130"/>
      <c r="HP579" s="18">
        <f t="shared" si="4789"/>
        <v>0</v>
      </c>
      <c r="HQ579" s="136"/>
      <c r="HR579" s="131"/>
      <c r="HS579" s="69">
        <f t="shared" si="4790"/>
        <v>0</v>
      </c>
      <c r="HT579" s="162"/>
      <c r="HU579" s="130"/>
      <c r="HV579" s="18">
        <f t="shared" si="4791"/>
        <v>0</v>
      </c>
      <c r="HW579" s="107" t="s">
        <v>17</v>
      </c>
      <c r="HX579" s="85"/>
      <c r="HY579" s="85"/>
      <c r="HZ579" s="2">
        <f t="shared" si="4491"/>
        <v>1</v>
      </c>
    </row>
    <row r="580" spans="1:234" hidden="1" x14ac:dyDescent="0.2">
      <c r="B580" s="16"/>
      <c r="C580" s="15"/>
      <c r="D580" s="142"/>
      <c r="E580" s="142"/>
      <c r="F580" s="142"/>
      <c r="G580" s="22"/>
      <c r="H580" s="22"/>
      <c r="I580" s="42">
        <v>569</v>
      </c>
      <c r="J580" s="102">
        <f>SUBTOTAL(103,I$12:I580)*1</f>
        <v>116</v>
      </c>
      <c r="K580" s="108"/>
      <c r="L580" s="17" t="s">
        <v>66</v>
      </c>
      <c r="M580" s="267"/>
      <c r="N580" s="255"/>
      <c r="O580" s="118"/>
      <c r="P580" s="162"/>
      <c r="Q580" s="163"/>
      <c r="R580" s="163"/>
      <c r="S580" s="92"/>
      <c r="T580" s="123"/>
      <c r="U580" s="91"/>
      <c r="V580" s="91"/>
      <c r="W580" s="120" t="str">
        <f t="shared" si="4724"/>
        <v/>
      </c>
      <c r="X580" s="178"/>
      <c r="Y580" s="128"/>
      <c r="Z580" s="179"/>
      <c r="AA580" s="127"/>
      <c r="AB580" s="67"/>
      <c r="AC580" s="69"/>
      <c r="AD580" s="226">
        <f t="shared" si="4792"/>
        <v>0</v>
      </c>
      <c r="AE580" s="227">
        <f t="shared" si="4793"/>
        <v>0</v>
      </c>
      <c r="AF580" s="225">
        <f t="shared" si="4794"/>
        <v>0</v>
      </c>
      <c r="AG580" s="226">
        <f t="shared" si="4795"/>
        <v>0</v>
      </c>
      <c r="AH580" s="227">
        <f t="shared" si="4796"/>
        <v>0</v>
      </c>
      <c r="AI580" s="225">
        <f t="shared" si="4797"/>
        <v>0</v>
      </c>
      <c r="AJ580" s="226">
        <f t="shared" si="4798"/>
        <v>0</v>
      </c>
      <c r="AK580" s="227">
        <f t="shared" si="4799"/>
        <v>0</v>
      </c>
      <c r="AL580" s="225">
        <f t="shared" si="4800"/>
        <v>0</v>
      </c>
      <c r="AM580" s="226">
        <f t="shared" si="4801"/>
        <v>0</v>
      </c>
      <c r="AN580" s="227">
        <f t="shared" si="4802"/>
        <v>0</v>
      </c>
      <c r="AO580" s="225">
        <f t="shared" si="4803"/>
        <v>0</v>
      </c>
      <c r="AP580" s="226">
        <f t="shared" si="4804"/>
        <v>0</v>
      </c>
      <c r="AQ580" s="227">
        <f t="shared" si="4805"/>
        <v>0</v>
      </c>
      <c r="AR580" s="225">
        <f t="shared" si="4730"/>
        <v>0</v>
      </c>
      <c r="AS580" s="136"/>
      <c r="AT580" s="131"/>
      <c r="AU580" s="69"/>
      <c r="AV580" s="162"/>
      <c r="AW580" s="130"/>
      <c r="AX580" s="18"/>
      <c r="AY580" s="136"/>
      <c r="AZ580" s="131"/>
      <c r="BA580" s="69"/>
      <c r="BB580" s="162"/>
      <c r="BC580" s="130"/>
      <c r="BD580" s="18"/>
      <c r="BE580" s="136"/>
      <c r="BF580" s="131"/>
      <c r="BG580" s="69"/>
      <c r="BH580" s="162"/>
      <c r="BI580" s="130"/>
      <c r="BJ580" s="18"/>
      <c r="BK580" s="136"/>
      <c r="BL580" s="131"/>
      <c r="BM580" s="69"/>
      <c r="BN580" s="162"/>
      <c r="BO580" s="130"/>
      <c r="BP580" s="18"/>
      <c r="BQ580" s="136"/>
      <c r="BR580" s="131"/>
      <c r="BS580" s="69"/>
      <c r="BT580" s="162"/>
      <c r="BU580" s="130"/>
      <c r="BV580" s="18"/>
      <c r="BW580" s="136"/>
      <c r="BX580" s="131"/>
      <c r="BY580" s="69"/>
      <c r="BZ580" s="162"/>
      <c r="CA580" s="130"/>
      <c r="CB580" s="18"/>
      <c r="CC580" s="136"/>
      <c r="CD580" s="131"/>
      <c r="CE580" s="69"/>
      <c r="CF580" s="162"/>
      <c r="CG580" s="130"/>
      <c r="CH580" s="18"/>
      <c r="CI580" s="136"/>
      <c r="CJ580" s="131"/>
      <c r="CK580" s="69"/>
      <c r="CL580" s="162"/>
      <c r="CM580" s="130"/>
      <c r="CN580" s="18"/>
      <c r="CO580" s="136"/>
      <c r="CP580" s="131"/>
      <c r="CQ580" s="69"/>
      <c r="CR580" s="162"/>
      <c r="CS580" s="130"/>
      <c r="CT580" s="18"/>
      <c r="CU580" s="136"/>
      <c r="CV580" s="131"/>
      <c r="CW580" s="69"/>
      <c r="CX580" s="162"/>
      <c r="CY580" s="130"/>
      <c r="CZ580" s="18"/>
      <c r="DA580" s="136"/>
      <c r="DB580" s="131"/>
      <c r="DC580" s="69"/>
      <c r="DD580" s="162"/>
      <c r="DE580" s="130"/>
      <c r="DF580" s="18"/>
      <c r="DG580" s="136"/>
      <c r="DH580" s="131"/>
      <c r="DI580" s="69"/>
      <c r="DJ580" s="162"/>
      <c r="DK580" s="130"/>
      <c r="DL580" s="18"/>
      <c r="DM580" s="136"/>
      <c r="DN580" s="131"/>
      <c r="DO580" s="69"/>
      <c r="DP580" s="162"/>
      <c r="DQ580" s="130"/>
      <c r="DR580" s="18"/>
      <c r="DS580" s="136"/>
      <c r="DT580" s="131"/>
      <c r="DU580" s="69"/>
      <c r="DV580" s="162"/>
      <c r="DW580" s="130"/>
      <c r="DX580" s="18"/>
      <c r="DY580" s="136"/>
      <c r="DZ580" s="131"/>
      <c r="EA580" s="69"/>
      <c r="EB580" s="162"/>
      <c r="EC580" s="130"/>
      <c r="ED580" s="18"/>
      <c r="EE580" s="136"/>
      <c r="EF580" s="131"/>
      <c r="EG580" s="69"/>
      <c r="EH580" s="162"/>
      <c r="EI580" s="130"/>
      <c r="EJ580" s="18"/>
      <c r="EK580" s="136"/>
      <c r="EL580" s="131"/>
      <c r="EM580" s="69"/>
      <c r="EN580" s="162"/>
      <c r="EO580" s="130"/>
      <c r="EP580" s="18"/>
      <c r="EQ580" s="136"/>
      <c r="ER580" s="131"/>
      <c r="ES580" s="69"/>
      <c r="ET580" s="162"/>
      <c r="EU580" s="130"/>
      <c r="EV580" s="18"/>
      <c r="EW580" s="136"/>
      <c r="EX580" s="131"/>
      <c r="EY580" s="69"/>
      <c r="EZ580" s="162"/>
      <c r="FA580" s="130"/>
      <c r="FB580" s="18"/>
      <c r="FC580" s="136"/>
      <c r="FD580" s="131"/>
      <c r="FE580" s="69"/>
      <c r="FF580" s="162"/>
      <c r="FG580" s="130"/>
      <c r="FH580" s="18"/>
      <c r="FI580" s="136"/>
      <c r="FJ580" s="131"/>
      <c r="FK580" s="69"/>
      <c r="FL580" s="162"/>
      <c r="FM580" s="130"/>
      <c r="FN580" s="18"/>
      <c r="FO580" s="136"/>
      <c r="FP580" s="131"/>
      <c r="FQ580" s="69"/>
      <c r="FR580" s="162"/>
      <c r="FS580" s="130"/>
      <c r="FT580" s="18"/>
      <c r="FU580" s="136"/>
      <c r="FV580" s="131"/>
      <c r="FW580" s="69"/>
      <c r="FX580" s="162"/>
      <c r="FY580" s="130"/>
      <c r="FZ580" s="18"/>
      <c r="GA580" s="136"/>
      <c r="GB580" s="131"/>
      <c r="GC580" s="69"/>
      <c r="GD580" s="162"/>
      <c r="GE580" s="130"/>
      <c r="GF580" s="18"/>
      <c r="GG580" s="136"/>
      <c r="GH580" s="131"/>
      <c r="GI580" s="69"/>
      <c r="GJ580" s="162"/>
      <c r="GK580" s="130"/>
      <c r="GL580" s="18"/>
      <c r="GM580" s="136"/>
      <c r="GN580" s="131"/>
      <c r="GO580" s="69"/>
      <c r="GP580" s="162"/>
      <c r="GQ580" s="130"/>
      <c r="GR580" s="18"/>
      <c r="GS580" s="136"/>
      <c r="GT580" s="131"/>
      <c r="GU580" s="69"/>
      <c r="GV580" s="162"/>
      <c r="GW580" s="130"/>
      <c r="GX580" s="18"/>
      <c r="GY580" s="136"/>
      <c r="GZ580" s="131"/>
      <c r="HA580" s="69"/>
      <c r="HB580" s="162"/>
      <c r="HC580" s="130"/>
      <c r="HD580" s="18"/>
      <c r="HE580" s="136"/>
      <c r="HF580" s="131"/>
      <c r="HG580" s="69"/>
      <c r="HH580" s="162"/>
      <c r="HI580" s="130"/>
      <c r="HJ580" s="18"/>
      <c r="HK580" s="136"/>
      <c r="HL580" s="131"/>
      <c r="HM580" s="69"/>
      <c r="HN580" s="162"/>
      <c r="HO580" s="130"/>
      <c r="HP580" s="18"/>
      <c r="HQ580" s="136"/>
      <c r="HR580" s="131"/>
      <c r="HS580" s="69"/>
      <c r="HT580" s="162"/>
      <c r="HU580" s="130"/>
      <c r="HV580" s="18"/>
      <c r="HW580" s="17"/>
      <c r="HX580" s="85"/>
      <c r="HY580" s="85"/>
      <c r="HZ580" s="2" t="str">
        <f t="shared" si="4491"/>
        <v>СКРЫТЬ</v>
      </c>
    </row>
    <row r="581" spans="1:234" ht="13.5" hidden="1" customHeight="1" x14ac:dyDescent="0.2">
      <c r="A581" s="37"/>
      <c r="B581" s="22"/>
      <c r="C581" s="22"/>
      <c r="D581" s="100"/>
      <c r="E581" s="100"/>
      <c r="F581" s="100"/>
      <c r="G581" s="22"/>
      <c r="H581" s="22"/>
      <c r="I581" s="42">
        <v>570</v>
      </c>
      <c r="J581" s="102">
        <f>SUBTOTAL(103,I$12:I581)*1</f>
        <v>116</v>
      </c>
      <c r="K581" s="105" t="s">
        <v>67</v>
      </c>
      <c r="L581" s="17" t="s">
        <v>66</v>
      </c>
      <c r="M581" s="267">
        <v>43983</v>
      </c>
      <c r="N581" s="255">
        <v>44346</v>
      </c>
      <c r="O581" s="118">
        <v>44346</v>
      </c>
      <c r="P581" s="162">
        <v>100</v>
      </c>
      <c r="Q581" s="163">
        <v>0</v>
      </c>
      <c r="R581" s="163">
        <v>0</v>
      </c>
      <c r="S581" s="92">
        <f t="shared" ref="S581:S589" ca="1" si="4806">IF((Q581+Z581)&gt;P581,P581,(Q581+Z581))</f>
        <v>0</v>
      </c>
      <c r="T581" s="92">
        <f t="shared" ref="T581:T589" si="4807">R581+AA581</f>
        <v>0</v>
      </c>
      <c r="U581" s="91">
        <f t="shared" ref="U581:U589" ca="1" si="4808">T581-S581</f>
        <v>0</v>
      </c>
      <c r="V581" s="91">
        <f t="shared" ref="V581:V589" si="4809">P581-T581</f>
        <v>100</v>
      </c>
      <c r="W581" s="120">
        <f t="shared" si="4724"/>
        <v>0</v>
      </c>
      <c r="X581" s="178"/>
      <c r="Y581" s="128">
        <f t="shared" ref="Y581:Y589" si="4810">AS581+AY581+BE581+BK581+BQ581+BW581+CC581+CI581+CO581+CU581+DA581+DG581+DM581+DS581+DY581+EE581+EK581+EQ581+EW581+FC581+FI581+FO581+FU581+GA581+GG581+GM581+GS581+GY581+HE581+HK581+HQ581</f>
        <v>0</v>
      </c>
      <c r="Z581" s="179">
        <f t="shared" ref="Z581:Z589" ca="1" si="4811">SUMIFS(AS581:HV581,AS$1:HV$1,"1",AS$8:HV$8,"Физические объемы",AS$9:HV$9,"План")</f>
        <v>0</v>
      </c>
      <c r="AA581" s="127">
        <f t="shared" ref="AA581:AA589" si="4812">AT581+AZ581+BF581+BL581+BR581+BX581+CD581+CJ581+CP581+CV581+DB581+DH581+DN581+DT581+DZ581+EF581+EL581+ER581+EX581+FD581+FJ581+FP581+FV581+GB581+GH581+GN581+GT581+GZ581+HF581+HL581+HR581</f>
        <v>0</v>
      </c>
      <c r="AB581" s="67" t="str">
        <f t="shared" ref="AB581:AB589" ca="1" si="4813">IF(OR(AND(Z581=0,AA581=0),AND(Z581="",AA581="")),"",IF(AND(Z581=0,AA581&gt;0),1,AA581/Z581))</f>
        <v/>
      </c>
      <c r="AC581" s="69">
        <f t="shared" ref="AC581:AC589" ca="1" si="4814">AA581-Z581</f>
        <v>0</v>
      </c>
      <c r="AD581" s="226">
        <f t="shared" si="4792"/>
        <v>0</v>
      </c>
      <c r="AE581" s="227">
        <f t="shared" si="4793"/>
        <v>0</v>
      </c>
      <c r="AF581" s="225">
        <f t="shared" si="4794"/>
        <v>0</v>
      </c>
      <c r="AG581" s="226">
        <f t="shared" si="4795"/>
        <v>0</v>
      </c>
      <c r="AH581" s="227">
        <f t="shared" si="4796"/>
        <v>0</v>
      </c>
      <c r="AI581" s="225">
        <f t="shared" si="4797"/>
        <v>0</v>
      </c>
      <c r="AJ581" s="226">
        <f t="shared" si="4798"/>
        <v>0</v>
      </c>
      <c r="AK581" s="227">
        <f t="shared" si="4799"/>
        <v>0</v>
      </c>
      <c r="AL581" s="225">
        <f t="shared" si="4800"/>
        <v>0</v>
      </c>
      <c r="AM581" s="226">
        <f t="shared" si="4801"/>
        <v>0</v>
      </c>
      <c r="AN581" s="227">
        <f t="shared" si="4802"/>
        <v>0</v>
      </c>
      <c r="AO581" s="225">
        <f t="shared" si="4803"/>
        <v>0</v>
      </c>
      <c r="AP581" s="226">
        <f t="shared" si="4804"/>
        <v>0</v>
      </c>
      <c r="AQ581" s="227">
        <f t="shared" si="4805"/>
        <v>0</v>
      </c>
      <c r="AR581" s="225">
        <f t="shared" si="4730"/>
        <v>0</v>
      </c>
      <c r="AS581" s="136"/>
      <c r="AT581" s="131"/>
      <c r="AU581" s="69">
        <f t="shared" ref="AU581:AU589" si="4815">AT581-AS581</f>
        <v>0</v>
      </c>
      <c r="AV581" s="162"/>
      <c r="AW581" s="130"/>
      <c r="AX581" s="18">
        <f t="shared" ref="AX581:AX601" si="4816">AW581-AV581</f>
        <v>0</v>
      </c>
      <c r="AY581" s="136"/>
      <c r="AZ581" s="131"/>
      <c r="BA581" s="69">
        <f t="shared" ref="BA581:BA589" si="4817">AZ581-AY581</f>
        <v>0</v>
      </c>
      <c r="BB581" s="162"/>
      <c r="BC581" s="130"/>
      <c r="BD581" s="18">
        <f t="shared" ref="BD581:BD601" si="4818">BC581-BB581</f>
        <v>0</v>
      </c>
      <c r="BE581" s="136"/>
      <c r="BF581" s="131"/>
      <c r="BG581" s="69">
        <f t="shared" ref="BG581:BG589" si="4819">BF581-BE581</f>
        <v>0</v>
      </c>
      <c r="BH581" s="162"/>
      <c r="BI581" s="130"/>
      <c r="BJ581" s="18">
        <f t="shared" ref="BJ581:BJ601" si="4820">BI581-BH581</f>
        <v>0</v>
      </c>
      <c r="BK581" s="136"/>
      <c r="BL581" s="131"/>
      <c r="BM581" s="69">
        <f t="shared" ref="BM581:BM589" si="4821">BL581-BK581</f>
        <v>0</v>
      </c>
      <c r="BN581" s="162"/>
      <c r="BO581" s="130"/>
      <c r="BP581" s="18">
        <f t="shared" ref="BP581:BP601" si="4822">BO581-BN581</f>
        <v>0</v>
      </c>
      <c r="BQ581" s="136"/>
      <c r="BR581" s="131"/>
      <c r="BS581" s="69">
        <f t="shared" ref="BS581:BS589" si="4823">BR581-BQ581</f>
        <v>0</v>
      </c>
      <c r="BT581" s="162"/>
      <c r="BU581" s="130"/>
      <c r="BV581" s="18">
        <f t="shared" ref="BV581:BV601" si="4824">BU581-BT581</f>
        <v>0</v>
      </c>
      <c r="BW581" s="136"/>
      <c r="BX581" s="131"/>
      <c r="BY581" s="69">
        <f t="shared" ref="BY581:BY589" si="4825">BX581-BW581</f>
        <v>0</v>
      </c>
      <c r="BZ581" s="162"/>
      <c r="CA581" s="130"/>
      <c r="CB581" s="18">
        <f t="shared" ref="CB581:CB601" si="4826">CA581-BZ581</f>
        <v>0</v>
      </c>
      <c r="CC581" s="136"/>
      <c r="CD581" s="131"/>
      <c r="CE581" s="69">
        <f t="shared" ref="CE581:CE589" si="4827">CD581-CC581</f>
        <v>0</v>
      </c>
      <c r="CF581" s="162"/>
      <c r="CG581" s="130"/>
      <c r="CH581" s="18">
        <f t="shared" ref="CH581:CH601" si="4828">CG581-CF581</f>
        <v>0</v>
      </c>
      <c r="CI581" s="136"/>
      <c r="CJ581" s="131"/>
      <c r="CK581" s="69">
        <f t="shared" ref="CK581:CK589" si="4829">CJ581-CI581</f>
        <v>0</v>
      </c>
      <c r="CL581" s="162"/>
      <c r="CM581" s="130"/>
      <c r="CN581" s="18">
        <f t="shared" ref="CN581:CN601" si="4830">CM581-CL581</f>
        <v>0</v>
      </c>
      <c r="CO581" s="136"/>
      <c r="CP581" s="131"/>
      <c r="CQ581" s="69">
        <f t="shared" ref="CQ581:CQ589" si="4831">CP581-CO581</f>
        <v>0</v>
      </c>
      <c r="CR581" s="162"/>
      <c r="CS581" s="130"/>
      <c r="CT581" s="18">
        <f t="shared" ref="CT581:CT601" si="4832">CS581-CR581</f>
        <v>0</v>
      </c>
      <c r="CU581" s="136"/>
      <c r="CV581" s="131"/>
      <c r="CW581" s="69">
        <f t="shared" ref="CW581:CW589" si="4833">CV581-CU581</f>
        <v>0</v>
      </c>
      <c r="CX581" s="162"/>
      <c r="CY581" s="130"/>
      <c r="CZ581" s="18">
        <f t="shared" ref="CZ581:CZ601" si="4834">CY581-CX581</f>
        <v>0</v>
      </c>
      <c r="DA581" s="136"/>
      <c r="DB581" s="131"/>
      <c r="DC581" s="69">
        <f t="shared" ref="DC581:DC589" si="4835">DB581-DA581</f>
        <v>0</v>
      </c>
      <c r="DD581" s="162"/>
      <c r="DE581" s="130"/>
      <c r="DF581" s="18">
        <f t="shared" ref="DF581:DF601" si="4836">DE581-DD581</f>
        <v>0</v>
      </c>
      <c r="DG581" s="136"/>
      <c r="DH581" s="131"/>
      <c r="DI581" s="69">
        <f t="shared" ref="DI581:DI589" si="4837">DH581-DG581</f>
        <v>0</v>
      </c>
      <c r="DJ581" s="162"/>
      <c r="DK581" s="130"/>
      <c r="DL581" s="18">
        <f t="shared" ref="DL581:DL601" si="4838">DK581-DJ581</f>
        <v>0</v>
      </c>
      <c r="DM581" s="136"/>
      <c r="DN581" s="131"/>
      <c r="DO581" s="69">
        <f t="shared" ref="DO581:DO589" si="4839">DN581-DM581</f>
        <v>0</v>
      </c>
      <c r="DP581" s="162"/>
      <c r="DQ581" s="130"/>
      <c r="DR581" s="18">
        <f t="shared" ref="DR581:DR601" si="4840">DQ581-DP581</f>
        <v>0</v>
      </c>
      <c r="DS581" s="136"/>
      <c r="DT581" s="131"/>
      <c r="DU581" s="69">
        <f t="shared" ref="DU581:DU589" si="4841">DT581-DS581</f>
        <v>0</v>
      </c>
      <c r="DV581" s="162"/>
      <c r="DW581" s="130"/>
      <c r="DX581" s="18">
        <f t="shared" ref="DX581:DX601" si="4842">DW581-DV581</f>
        <v>0</v>
      </c>
      <c r="DY581" s="136"/>
      <c r="DZ581" s="131"/>
      <c r="EA581" s="69">
        <f t="shared" ref="EA581:EA589" si="4843">DZ581-DY581</f>
        <v>0</v>
      </c>
      <c r="EB581" s="162"/>
      <c r="EC581" s="130"/>
      <c r="ED581" s="18">
        <f t="shared" ref="ED581:ED601" si="4844">EC581-EB581</f>
        <v>0</v>
      </c>
      <c r="EE581" s="136"/>
      <c r="EF581" s="131"/>
      <c r="EG581" s="69">
        <f t="shared" ref="EG581:EG589" si="4845">EF581-EE581</f>
        <v>0</v>
      </c>
      <c r="EH581" s="162"/>
      <c r="EI581" s="130"/>
      <c r="EJ581" s="18">
        <f t="shared" ref="EJ581:EJ601" si="4846">EI581-EH581</f>
        <v>0</v>
      </c>
      <c r="EK581" s="136"/>
      <c r="EL581" s="131"/>
      <c r="EM581" s="69">
        <f t="shared" ref="EM581:EM589" si="4847">EL581-EK581</f>
        <v>0</v>
      </c>
      <c r="EN581" s="162"/>
      <c r="EO581" s="130"/>
      <c r="EP581" s="18">
        <f t="shared" ref="EP581:EP601" si="4848">EO581-EN581</f>
        <v>0</v>
      </c>
      <c r="EQ581" s="136"/>
      <c r="ER581" s="131"/>
      <c r="ES581" s="69">
        <f t="shared" ref="ES581:ES589" si="4849">ER581-EQ581</f>
        <v>0</v>
      </c>
      <c r="ET581" s="162"/>
      <c r="EU581" s="130"/>
      <c r="EV581" s="18">
        <f t="shared" ref="EV581:EV601" si="4850">EU581-ET581</f>
        <v>0</v>
      </c>
      <c r="EW581" s="136"/>
      <c r="EX581" s="131"/>
      <c r="EY581" s="69">
        <f t="shared" ref="EY581:EY589" si="4851">EX581-EW581</f>
        <v>0</v>
      </c>
      <c r="EZ581" s="162"/>
      <c r="FA581" s="130"/>
      <c r="FB581" s="18">
        <f t="shared" ref="FB581:FB601" si="4852">FA581-EZ581</f>
        <v>0</v>
      </c>
      <c r="FC581" s="136"/>
      <c r="FD581" s="131"/>
      <c r="FE581" s="69">
        <f t="shared" ref="FE581:FE589" si="4853">FD581-FC581</f>
        <v>0</v>
      </c>
      <c r="FF581" s="162"/>
      <c r="FG581" s="130"/>
      <c r="FH581" s="18">
        <f t="shared" ref="FH581:FH601" si="4854">FG581-FF581</f>
        <v>0</v>
      </c>
      <c r="FI581" s="136"/>
      <c r="FJ581" s="131"/>
      <c r="FK581" s="69">
        <f t="shared" ref="FK581:FK589" si="4855">FJ581-FI581</f>
        <v>0</v>
      </c>
      <c r="FL581" s="162"/>
      <c r="FM581" s="130"/>
      <c r="FN581" s="18">
        <f t="shared" ref="FN581:FN601" si="4856">FM581-FL581</f>
        <v>0</v>
      </c>
      <c r="FO581" s="136"/>
      <c r="FP581" s="131"/>
      <c r="FQ581" s="69">
        <f t="shared" ref="FQ581:FQ589" si="4857">FP581-FO581</f>
        <v>0</v>
      </c>
      <c r="FR581" s="162"/>
      <c r="FS581" s="130"/>
      <c r="FT581" s="18">
        <f t="shared" ref="FT581:FT601" si="4858">FS581-FR581</f>
        <v>0</v>
      </c>
      <c r="FU581" s="136"/>
      <c r="FV581" s="131"/>
      <c r="FW581" s="69">
        <f t="shared" ref="FW581:FW589" si="4859">FV581-FU581</f>
        <v>0</v>
      </c>
      <c r="FX581" s="162"/>
      <c r="FY581" s="130"/>
      <c r="FZ581" s="18">
        <f t="shared" ref="FZ581:FZ601" si="4860">FY581-FX581</f>
        <v>0</v>
      </c>
      <c r="GA581" s="136"/>
      <c r="GB581" s="131"/>
      <c r="GC581" s="69">
        <f t="shared" ref="GC581:GC589" si="4861">GB581-GA581</f>
        <v>0</v>
      </c>
      <c r="GD581" s="162"/>
      <c r="GE581" s="130"/>
      <c r="GF581" s="18">
        <f t="shared" ref="GF581:GF601" si="4862">GE581-GD581</f>
        <v>0</v>
      </c>
      <c r="GG581" s="136"/>
      <c r="GH581" s="131"/>
      <c r="GI581" s="69">
        <f t="shared" ref="GI581:GI589" si="4863">GH581-GG581</f>
        <v>0</v>
      </c>
      <c r="GJ581" s="162"/>
      <c r="GK581" s="130"/>
      <c r="GL581" s="18">
        <f t="shared" ref="GL581:GL601" si="4864">GK581-GJ581</f>
        <v>0</v>
      </c>
      <c r="GM581" s="136"/>
      <c r="GN581" s="131"/>
      <c r="GO581" s="69">
        <f t="shared" ref="GO581:GO589" si="4865">GN581-GM581</f>
        <v>0</v>
      </c>
      <c r="GP581" s="162"/>
      <c r="GQ581" s="130"/>
      <c r="GR581" s="18">
        <f t="shared" ref="GR581:GR601" si="4866">GQ581-GP581</f>
        <v>0</v>
      </c>
      <c r="GS581" s="136"/>
      <c r="GT581" s="131"/>
      <c r="GU581" s="69">
        <f t="shared" ref="GU581:GU589" si="4867">GT581-GS581</f>
        <v>0</v>
      </c>
      <c r="GV581" s="162"/>
      <c r="GW581" s="130"/>
      <c r="GX581" s="18">
        <f t="shared" ref="GX581:GX601" si="4868">GW581-GV581</f>
        <v>0</v>
      </c>
      <c r="GY581" s="136"/>
      <c r="GZ581" s="131"/>
      <c r="HA581" s="69">
        <f t="shared" ref="HA581:HA589" si="4869">GZ581-GY581</f>
        <v>0</v>
      </c>
      <c r="HB581" s="162"/>
      <c r="HC581" s="130"/>
      <c r="HD581" s="18">
        <f t="shared" ref="HD581:HD601" si="4870">HC581-HB581</f>
        <v>0</v>
      </c>
      <c r="HE581" s="136"/>
      <c r="HF581" s="131"/>
      <c r="HG581" s="69">
        <f t="shared" ref="HG581:HG589" si="4871">HF581-HE581</f>
        <v>0</v>
      </c>
      <c r="HH581" s="162"/>
      <c r="HI581" s="130"/>
      <c r="HJ581" s="18">
        <f t="shared" ref="HJ581:HJ601" si="4872">HI581-HH581</f>
        <v>0</v>
      </c>
      <c r="HK581" s="136"/>
      <c r="HL581" s="131"/>
      <c r="HM581" s="69">
        <f t="shared" ref="HM581:HM589" si="4873">HL581-HK581</f>
        <v>0</v>
      </c>
      <c r="HN581" s="162"/>
      <c r="HO581" s="130"/>
      <c r="HP581" s="18">
        <f t="shared" ref="HP581:HP601" si="4874">HO581-HN581</f>
        <v>0</v>
      </c>
      <c r="HQ581" s="136"/>
      <c r="HR581" s="131"/>
      <c r="HS581" s="69">
        <f t="shared" ref="HS581:HS589" si="4875">HR581-HQ581</f>
        <v>0</v>
      </c>
      <c r="HT581" s="162"/>
      <c r="HU581" s="130"/>
      <c r="HV581" s="18">
        <f t="shared" ref="HV581:HV601" si="4876">HU581-HT581</f>
        <v>0</v>
      </c>
      <c r="HW581" s="17"/>
      <c r="HX581" s="85"/>
      <c r="HY581" s="85"/>
      <c r="HZ581" s="2" t="str">
        <f t="shared" si="4491"/>
        <v>СКРЫТЬ</v>
      </c>
    </row>
    <row r="582" spans="1:234" ht="13.5" hidden="1" customHeight="1" x14ac:dyDescent="0.2">
      <c r="A582" s="37"/>
      <c r="B582" s="22"/>
      <c r="C582" s="22"/>
      <c r="D582" s="100"/>
      <c r="E582" s="100"/>
      <c r="F582" s="100"/>
      <c r="G582" s="22"/>
      <c r="H582" s="22"/>
      <c r="I582" s="42">
        <v>571</v>
      </c>
      <c r="J582" s="102">
        <f>SUBTOTAL(103,I$12:I582)*1</f>
        <v>116</v>
      </c>
      <c r="K582" s="105" t="s">
        <v>78</v>
      </c>
      <c r="L582" s="17" t="s">
        <v>66</v>
      </c>
      <c r="M582" s="267">
        <v>43983</v>
      </c>
      <c r="N582" s="255">
        <v>44346</v>
      </c>
      <c r="O582" s="118">
        <v>44346</v>
      </c>
      <c r="P582" s="162">
        <v>400</v>
      </c>
      <c r="Q582" s="163">
        <v>0</v>
      </c>
      <c r="R582" s="163">
        <v>0</v>
      </c>
      <c r="S582" s="92">
        <f t="shared" ca="1" si="4806"/>
        <v>0</v>
      </c>
      <c r="T582" s="92">
        <f t="shared" si="4807"/>
        <v>0</v>
      </c>
      <c r="U582" s="91">
        <f t="shared" ca="1" si="4808"/>
        <v>0</v>
      </c>
      <c r="V582" s="91">
        <f t="shared" si="4809"/>
        <v>400</v>
      </c>
      <c r="W582" s="120">
        <f t="shared" si="4724"/>
        <v>0</v>
      </c>
      <c r="X582" s="178"/>
      <c r="Y582" s="128">
        <f t="shared" si="4810"/>
        <v>0</v>
      </c>
      <c r="Z582" s="179">
        <f t="shared" ca="1" si="4811"/>
        <v>0</v>
      </c>
      <c r="AA582" s="127">
        <f t="shared" si="4812"/>
        <v>0</v>
      </c>
      <c r="AB582" s="67" t="str">
        <f t="shared" ca="1" si="4813"/>
        <v/>
      </c>
      <c r="AC582" s="69">
        <f t="shared" ca="1" si="4814"/>
        <v>0</v>
      </c>
      <c r="AD582" s="226">
        <f t="shared" si="4792"/>
        <v>0</v>
      </c>
      <c r="AE582" s="227">
        <f t="shared" si="4793"/>
        <v>0</v>
      </c>
      <c r="AF582" s="225">
        <f t="shared" si="4794"/>
        <v>0</v>
      </c>
      <c r="AG582" s="226">
        <f t="shared" si="4795"/>
        <v>0</v>
      </c>
      <c r="AH582" s="227">
        <f t="shared" si="4796"/>
        <v>0</v>
      </c>
      <c r="AI582" s="225">
        <f t="shared" si="4797"/>
        <v>0</v>
      </c>
      <c r="AJ582" s="226">
        <f t="shared" si="4798"/>
        <v>0</v>
      </c>
      <c r="AK582" s="227">
        <f t="shared" si="4799"/>
        <v>0</v>
      </c>
      <c r="AL582" s="225">
        <f t="shared" si="4800"/>
        <v>0</v>
      </c>
      <c r="AM582" s="226">
        <f t="shared" si="4801"/>
        <v>0</v>
      </c>
      <c r="AN582" s="227">
        <f t="shared" si="4802"/>
        <v>0</v>
      </c>
      <c r="AO582" s="225">
        <f t="shared" si="4803"/>
        <v>0</v>
      </c>
      <c r="AP582" s="226">
        <f t="shared" si="4804"/>
        <v>0</v>
      </c>
      <c r="AQ582" s="227">
        <f t="shared" si="4805"/>
        <v>0</v>
      </c>
      <c r="AR582" s="225">
        <f t="shared" si="4730"/>
        <v>0</v>
      </c>
      <c r="AS582" s="136"/>
      <c r="AT582" s="131"/>
      <c r="AU582" s="69">
        <f t="shared" si="4815"/>
        <v>0</v>
      </c>
      <c r="AV582" s="162"/>
      <c r="AW582" s="130"/>
      <c r="AX582" s="18">
        <f t="shared" si="4816"/>
        <v>0</v>
      </c>
      <c r="AY582" s="136"/>
      <c r="AZ582" s="131"/>
      <c r="BA582" s="69">
        <f t="shared" si="4817"/>
        <v>0</v>
      </c>
      <c r="BB582" s="162"/>
      <c r="BC582" s="130"/>
      <c r="BD582" s="18">
        <f t="shared" si="4818"/>
        <v>0</v>
      </c>
      <c r="BE582" s="136"/>
      <c r="BF582" s="131"/>
      <c r="BG582" s="69">
        <f t="shared" si="4819"/>
        <v>0</v>
      </c>
      <c r="BH582" s="162"/>
      <c r="BI582" s="130"/>
      <c r="BJ582" s="18">
        <f t="shared" si="4820"/>
        <v>0</v>
      </c>
      <c r="BK582" s="136"/>
      <c r="BL582" s="131"/>
      <c r="BM582" s="69">
        <f t="shared" si="4821"/>
        <v>0</v>
      </c>
      <c r="BN582" s="162"/>
      <c r="BO582" s="130"/>
      <c r="BP582" s="18">
        <f t="shared" si="4822"/>
        <v>0</v>
      </c>
      <c r="BQ582" s="136"/>
      <c r="BR582" s="131"/>
      <c r="BS582" s="69">
        <f t="shared" si="4823"/>
        <v>0</v>
      </c>
      <c r="BT582" s="162"/>
      <c r="BU582" s="130"/>
      <c r="BV582" s="18">
        <f t="shared" si="4824"/>
        <v>0</v>
      </c>
      <c r="BW582" s="136"/>
      <c r="BX582" s="131"/>
      <c r="BY582" s="69">
        <f t="shared" si="4825"/>
        <v>0</v>
      </c>
      <c r="BZ582" s="162"/>
      <c r="CA582" s="130"/>
      <c r="CB582" s="18">
        <f t="shared" si="4826"/>
        <v>0</v>
      </c>
      <c r="CC582" s="136"/>
      <c r="CD582" s="131"/>
      <c r="CE582" s="69">
        <f t="shared" si="4827"/>
        <v>0</v>
      </c>
      <c r="CF582" s="162"/>
      <c r="CG582" s="130"/>
      <c r="CH582" s="18">
        <f t="shared" si="4828"/>
        <v>0</v>
      </c>
      <c r="CI582" s="136"/>
      <c r="CJ582" s="131"/>
      <c r="CK582" s="69">
        <f t="shared" si="4829"/>
        <v>0</v>
      </c>
      <c r="CL582" s="162"/>
      <c r="CM582" s="130"/>
      <c r="CN582" s="18">
        <f t="shared" si="4830"/>
        <v>0</v>
      </c>
      <c r="CO582" s="136"/>
      <c r="CP582" s="131"/>
      <c r="CQ582" s="69">
        <f t="shared" si="4831"/>
        <v>0</v>
      </c>
      <c r="CR582" s="162"/>
      <c r="CS582" s="130"/>
      <c r="CT582" s="18">
        <f t="shared" si="4832"/>
        <v>0</v>
      </c>
      <c r="CU582" s="136"/>
      <c r="CV582" s="131"/>
      <c r="CW582" s="69">
        <f t="shared" si="4833"/>
        <v>0</v>
      </c>
      <c r="CX582" s="162"/>
      <c r="CY582" s="130"/>
      <c r="CZ582" s="18">
        <f t="shared" si="4834"/>
        <v>0</v>
      </c>
      <c r="DA582" s="136"/>
      <c r="DB582" s="131"/>
      <c r="DC582" s="69">
        <f t="shared" si="4835"/>
        <v>0</v>
      </c>
      <c r="DD582" s="162"/>
      <c r="DE582" s="130"/>
      <c r="DF582" s="18">
        <f t="shared" si="4836"/>
        <v>0</v>
      </c>
      <c r="DG582" s="136"/>
      <c r="DH582" s="131"/>
      <c r="DI582" s="69">
        <f t="shared" si="4837"/>
        <v>0</v>
      </c>
      <c r="DJ582" s="162"/>
      <c r="DK582" s="130"/>
      <c r="DL582" s="18">
        <f t="shared" si="4838"/>
        <v>0</v>
      </c>
      <c r="DM582" s="136"/>
      <c r="DN582" s="131"/>
      <c r="DO582" s="69">
        <f t="shared" si="4839"/>
        <v>0</v>
      </c>
      <c r="DP582" s="162"/>
      <c r="DQ582" s="130"/>
      <c r="DR582" s="18">
        <f t="shared" si="4840"/>
        <v>0</v>
      </c>
      <c r="DS582" s="136"/>
      <c r="DT582" s="131"/>
      <c r="DU582" s="69">
        <f t="shared" si="4841"/>
        <v>0</v>
      </c>
      <c r="DV582" s="162"/>
      <c r="DW582" s="130"/>
      <c r="DX582" s="18">
        <f t="shared" si="4842"/>
        <v>0</v>
      </c>
      <c r="DY582" s="136"/>
      <c r="DZ582" s="131"/>
      <c r="EA582" s="69">
        <f t="shared" si="4843"/>
        <v>0</v>
      </c>
      <c r="EB582" s="162"/>
      <c r="EC582" s="130"/>
      <c r="ED582" s="18">
        <f t="shared" si="4844"/>
        <v>0</v>
      </c>
      <c r="EE582" s="136"/>
      <c r="EF582" s="131"/>
      <c r="EG582" s="69">
        <f t="shared" si="4845"/>
        <v>0</v>
      </c>
      <c r="EH582" s="162"/>
      <c r="EI582" s="130"/>
      <c r="EJ582" s="18">
        <f t="shared" si="4846"/>
        <v>0</v>
      </c>
      <c r="EK582" s="136"/>
      <c r="EL582" s="131"/>
      <c r="EM582" s="69">
        <f t="shared" si="4847"/>
        <v>0</v>
      </c>
      <c r="EN582" s="162"/>
      <c r="EO582" s="130"/>
      <c r="EP582" s="18">
        <f t="shared" si="4848"/>
        <v>0</v>
      </c>
      <c r="EQ582" s="136"/>
      <c r="ER582" s="131"/>
      <c r="ES582" s="69">
        <f t="shared" si="4849"/>
        <v>0</v>
      </c>
      <c r="ET582" s="162"/>
      <c r="EU582" s="130"/>
      <c r="EV582" s="18">
        <f t="shared" si="4850"/>
        <v>0</v>
      </c>
      <c r="EW582" s="136"/>
      <c r="EX582" s="131"/>
      <c r="EY582" s="69">
        <f t="shared" si="4851"/>
        <v>0</v>
      </c>
      <c r="EZ582" s="162"/>
      <c r="FA582" s="130"/>
      <c r="FB582" s="18">
        <f t="shared" si="4852"/>
        <v>0</v>
      </c>
      <c r="FC582" s="136"/>
      <c r="FD582" s="131"/>
      <c r="FE582" s="69">
        <f t="shared" si="4853"/>
        <v>0</v>
      </c>
      <c r="FF582" s="162"/>
      <c r="FG582" s="130"/>
      <c r="FH582" s="18">
        <f t="shared" si="4854"/>
        <v>0</v>
      </c>
      <c r="FI582" s="136"/>
      <c r="FJ582" s="131"/>
      <c r="FK582" s="69">
        <f t="shared" si="4855"/>
        <v>0</v>
      </c>
      <c r="FL582" s="162"/>
      <c r="FM582" s="130"/>
      <c r="FN582" s="18">
        <f t="shared" si="4856"/>
        <v>0</v>
      </c>
      <c r="FO582" s="136"/>
      <c r="FP582" s="131"/>
      <c r="FQ582" s="69">
        <f t="shared" si="4857"/>
        <v>0</v>
      </c>
      <c r="FR582" s="162"/>
      <c r="FS582" s="130"/>
      <c r="FT582" s="18">
        <f t="shared" si="4858"/>
        <v>0</v>
      </c>
      <c r="FU582" s="136"/>
      <c r="FV582" s="131"/>
      <c r="FW582" s="69">
        <f t="shared" si="4859"/>
        <v>0</v>
      </c>
      <c r="FX582" s="162"/>
      <c r="FY582" s="130"/>
      <c r="FZ582" s="18">
        <f t="shared" si="4860"/>
        <v>0</v>
      </c>
      <c r="GA582" s="136"/>
      <c r="GB582" s="131"/>
      <c r="GC582" s="69">
        <f t="shared" si="4861"/>
        <v>0</v>
      </c>
      <c r="GD582" s="162"/>
      <c r="GE582" s="130"/>
      <c r="GF582" s="18">
        <f t="shared" si="4862"/>
        <v>0</v>
      </c>
      <c r="GG582" s="136"/>
      <c r="GH582" s="131"/>
      <c r="GI582" s="69">
        <f t="shared" si="4863"/>
        <v>0</v>
      </c>
      <c r="GJ582" s="162"/>
      <c r="GK582" s="130"/>
      <c r="GL582" s="18">
        <f t="shared" si="4864"/>
        <v>0</v>
      </c>
      <c r="GM582" s="136"/>
      <c r="GN582" s="131"/>
      <c r="GO582" s="69">
        <f t="shared" si="4865"/>
        <v>0</v>
      </c>
      <c r="GP582" s="162"/>
      <c r="GQ582" s="130"/>
      <c r="GR582" s="18">
        <f t="shared" si="4866"/>
        <v>0</v>
      </c>
      <c r="GS582" s="136"/>
      <c r="GT582" s="131"/>
      <c r="GU582" s="69">
        <f t="shared" si="4867"/>
        <v>0</v>
      </c>
      <c r="GV582" s="162"/>
      <c r="GW582" s="130"/>
      <c r="GX582" s="18">
        <f t="shared" si="4868"/>
        <v>0</v>
      </c>
      <c r="GY582" s="136"/>
      <c r="GZ582" s="131"/>
      <c r="HA582" s="69">
        <f t="shared" si="4869"/>
        <v>0</v>
      </c>
      <c r="HB582" s="162"/>
      <c r="HC582" s="130"/>
      <c r="HD582" s="18">
        <f t="shared" si="4870"/>
        <v>0</v>
      </c>
      <c r="HE582" s="136"/>
      <c r="HF582" s="131"/>
      <c r="HG582" s="69">
        <f t="shared" si="4871"/>
        <v>0</v>
      </c>
      <c r="HH582" s="162"/>
      <c r="HI582" s="130"/>
      <c r="HJ582" s="18">
        <f t="shared" si="4872"/>
        <v>0</v>
      </c>
      <c r="HK582" s="136"/>
      <c r="HL582" s="131"/>
      <c r="HM582" s="69">
        <f t="shared" si="4873"/>
        <v>0</v>
      </c>
      <c r="HN582" s="162"/>
      <c r="HO582" s="130"/>
      <c r="HP582" s="18">
        <f t="shared" si="4874"/>
        <v>0</v>
      </c>
      <c r="HQ582" s="136"/>
      <c r="HR582" s="131"/>
      <c r="HS582" s="69">
        <f t="shared" si="4875"/>
        <v>0</v>
      </c>
      <c r="HT582" s="162"/>
      <c r="HU582" s="130"/>
      <c r="HV582" s="18">
        <f t="shared" si="4876"/>
        <v>0</v>
      </c>
      <c r="HW582" s="17"/>
      <c r="HX582" s="85"/>
      <c r="HY582" s="85"/>
      <c r="HZ582" s="2" t="str">
        <f t="shared" si="4491"/>
        <v>СКРЫТЬ</v>
      </c>
    </row>
    <row r="583" spans="1:234" ht="13.5" hidden="1" customHeight="1" x14ac:dyDescent="0.2">
      <c r="A583" s="37"/>
      <c r="B583" s="22"/>
      <c r="C583" s="22"/>
      <c r="D583" s="100"/>
      <c r="E583" s="100"/>
      <c r="F583" s="100"/>
      <c r="G583" s="22"/>
      <c r="H583" s="22"/>
      <c r="I583" s="42">
        <v>572</v>
      </c>
      <c r="J583" s="102">
        <f>SUBTOTAL(103,I$12:I583)*1</f>
        <v>116</v>
      </c>
      <c r="K583" s="106" t="s">
        <v>79</v>
      </c>
      <c r="L583" s="17" t="s">
        <v>66</v>
      </c>
      <c r="M583" s="267">
        <v>43983</v>
      </c>
      <c r="N583" s="255">
        <v>44346</v>
      </c>
      <c r="O583" s="118">
        <v>44346</v>
      </c>
      <c r="P583" s="162">
        <v>400</v>
      </c>
      <c r="Q583" s="163">
        <v>0</v>
      </c>
      <c r="R583" s="163">
        <v>0</v>
      </c>
      <c r="S583" s="92">
        <f t="shared" ca="1" si="4806"/>
        <v>0</v>
      </c>
      <c r="T583" s="92">
        <f t="shared" si="4807"/>
        <v>0</v>
      </c>
      <c r="U583" s="91">
        <f t="shared" ca="1" si="4808"/>
        <v>0</v>
      </c>
      <c r="V583" s="91">
        <f t="shared" si="4809"/>
        <v>400</v>
      </c>
      <c r="W583" s="120">
        <f t="shared" si="4724"/>
        <v>0</v>
      </c>
      <c r="X583" s="178"/>
      <c r="Y583" s="128">
        <f t="shared" si="4810"/>
        <v>0</v>
      </c>
      <c r="Z583" s="179">
        <f t="shared" ca="1" si="4811"/>
        <v>0</v>
      </c>
      <c r="AA583" s="127">
        <f t="shared" si="4812"/>
        <v>0</v>
      </c>
      <c r="AB583" s="67" t="str">
        <f t="shared" ca="1" si="4813"/>
        <v/>
      </c>
      <c r="AC583" s="69">
        <f t="shared" ca="1" si="4814"/>
        <v>0</v>
      </c>
      <c r="AD583" s="226">
        <f t="shared" si="4792"/>
        <v>0</v>
      </c>
      <c r="AE583" s="227">
        <f t="shared" si="4793"/>
        <v>0</v>
      </c>
      <c r="AF583" s="225">
        <f t="shared" si="4794"/>
        <v>0</v>
      </c>
      <c r="AG583" s="226">
        <f t="shared" si="4795"/>
        <v>0</v>
      </c>
      <c r="AH583" s="227">
        <f t="shared" si="4796"/>
        <v>0</v>
      </c>
      <c r="AI583" s="225">
        <f t="shared" si="4797"/>
        <v>0</v>
      </c>
      <c r="AJ583" s="226">
        <f t="shared" si="4798"/>
        <v>0</v>
      </c>
      <c r="AK583" s="227">
        <f t="shared" si="4799"/>
        <v>0</v>
      </c>
      <c r="AL583" s="225">
        <f t="shared" si="4800"/>
        <v>0</v>
      </c>
      <c r="AM583" s="226">
        <f t="shared" si="4801"/>
        <v>0</v>
      </c>
      <c r="AN583" s="227">
        <f t="shared" si="4802"/>
        <v>0</v>
      </c>
      <c r="AO583" s="225">
        <f t="shared" si="4803"/>
        <v>0</v>
      </c>
      <c r="AP583" s="226">
        <f t="shared" si="4804"/>
        <v>0</v>
      </c>
      <c r="AQ583" s="227">
        <f t="shared" si="4805"/>
        <v>0</v>
      </c>
      <c r="AR583" s="225">
        <f t="shared" si="4730"/>
        <v>0</v>
      </c>
      <c r="AS583" s="136"/>
      <c r="AT583" s="131"/>
      <c r="AU583" s="69">
        <f t="shared" si="4815"/>
        <v>0</v>
      </c>
      <c r="AV583" s="162"/>
      <c r="AW583" s="130"/>
      <c r="AX583" s="18">
        <f t="shared" si="4816"/>
        <v>0</v>
      </c>
      <c r="AY583" s="136"/>
      <c r="AZ583" s="131"/>
      <c r="BA583" s="69">
        <f t="shared" si="4817"/>
        <v>0</v>
      </c>
      <c r="BB583" s="162"/>
      <c r="BC583" s="130"/>
      <c r="BD583" s="18">
        <f t="shared" si="4818"/>
        <v>0</v>
      </c>
      <c r="BE583" s="136"/>
      <c r="BF583" s="131"/>
      <c r="BG583" s="69">
        <f t="shared" si="4819"/>
        <v>0</v>
      </c>
      <c r="BH583" s="162"/>
      <c r="BI583" s="130"/>
      <c r="BJ583" s="18">
        <f t="shared" si="4820"/>
        <v>0</v>
      </c>
      <c r="BK583" s="136"/>
      <c r="BL583" s="131"/>
      <c r="BM583" s="69">
        <f t="shared" si="4821"/>
        <v>0</v>
      </c>
      <c r="BN583" s="162"/>
      <c r="BO583" s="130"/>
      <c r="BP583" s="18">
        <f t="shared" si="4822"/>
        <v>0</v>
      </c>
      <c r="BQ583" s="136"/>
      <c r="BR583" s="131"/>
      <c r="BS583" s="69">
        <f t="shared" si="4823"/>
        <v>0</v>
      </c>
      <c r="BT583" s="162"/>
      <c r="BU583" s="130"/>
      <c r="BV583" s="18">
        <f t="shared" si="4824"/>
        <v>0</v>
      </c>
      <c r="BW583" s="136"/>
      <c r="BX583" s="131"/>
      <c r="BY583" s="69">
        <f t="shared" si="4825"/>
        <v>0</v>
      </c>
      <c r="BZ583" s="162"/>
      <c r="CA583" s="130"/>
      <c r="CB583" s="18">
        <f t="shared" si="4826"/>
        <v>0</v>
      </c>
      <c r="CC583" s="136"/>
      <c r="CD583" s="131"/>
      <c r="CE583" s="69">
        <f t="shared" si="4827"/>
        <v>0</v>
      </c>
      <c r="CF583" s="162"/>
      <c r="CG583" s="130"/>
      <c r="CH583" s="18">
        <f t="shared" si="4828"/>
        <v>0</v>
      </c>
      <c r="CI583" s="136"/>
      <c r="CJ583" s="131"/>
      <c r="CK583" s="69">
        <f t="shared" si="4829"/>
        <v>0</v>
      </c>
      <c r="CL583" s="162"/>
      <c r="CM583" s="130"/>
      <c r="CN583" s="18">
        <f t="shared" si="4830"/>
        <v>0</v>
      </c>
      <c r="CO583" s="136"/>
      <c r="CP583" s="131"/>
      <c r="CQ583" s="69">
        <f t="shared" si="4831"/>
        <v>0</v>
      </c>
      <c r="CR583" s="162"/>
      <c r="CS583" s="130"/>
      <c r="CT583" s="18">
        <f t="shared" si="4832"/>
        <v>0</v>
      </c>
      <c r="CU583" s="136"/>
      <c r="CV583" s="131"/>
      <c r="CW583" s="69">
        <f t="shared" si="4833"/>
        <v>0</v>
      </c>
      <c r="CX583" s="162"/>
      <c r="CY583" s="130"/>
      <c r="CZ583" s="18">
        <f t="shared" si="4834"/>
        <v>0</v>
      </c>
      <c r="DA583" s="136"/>
      <c r="DB583" s="131"/>
      <c r="DC583" s="69">
        <f t="shared" si="4835"/>
        <v>0</v>
      </c>
      <c r="DD583" s="162"/>
      <c r="DE583" s="130"/>
      <c r="DF583" s="18">
        <f t="shared" si="4836"/>
        <v>0</v>
      </c>
      <c r="DG583" s="136"/>
      <c r="DH583" s="131"/>
      <c r="DI583" s="69">
        <f t="shared" si="4837"/>
        <v>0</v>
      </c>
      <c r="DJ583" s="162"/>
      <c r="DK583" s="130"/>
      <c r="DL583" s="18">
        <f t="shared" si="4838"/>
        <v>0</v>
      </c>
      <c r="DM583" s="136"/>
      <c r="DN583" s="131"/>
      <c r="DO583" s="69">
        <f t="shared" si="4839"/>
        <v>0</v>
      </c>
      <c r="DP583" s="162"/>
      <c r="DQ583" s="130"/>
      <c r="DR583" s="18">
        <f t="shared" si="4840"/>
        <v>0</v>
      </c>
      <c r="DS583" s="136"/>
      <c r="DT583" s="131"/>
      <c r="DU583" s="69">
        <f t="shared" si="4841"/>
        <v>0</v>
      </c>
      <c r="DV583" s="162"/>
      <c r="DW583" s="130"/>
      <c r="DX583" s="18">
        <f t="shared" si="4842"/>
        <v>0</v>
      </c>
      <c r="DY583" s="136"/>
      <c r="DZ583" s="131"/>
      <c r="EA583" s="69">
        <f t="shared" si="4843"/>
        <v>0</v>
      </c>
      <c r="EB583" s="162"/>
      <c r="EC583" s="130"/>
      <c r="ED583" s="18">
        <f t="shared" si="4844"/>
        <v>0</v>
      </c>
      <c r="EE583" s="136"/>
      <c r="EF583" s="131"/>
      <c r="EG583" s="69">
        <f t="shared" si="4845"/>
        <v>0</v>
      </c>
      <c r="EH583" s="162"/>
      <c r="EI583" s="130"/>
      <c r="EJ583" s="18">
        <f t="shared" si="4846"/>
        <v>0</v>
      </c>
      <c r="EK583" s="136"/>
      <c r="EL583" s="131"/>
      <c r="EM583" s="69">
        <f t="shared" si="4847"/>
        <v>0</v>
      </c>
      <c r="EN583" s="162"/>
      <c r="EO583" s="130"/>
      <c r="EP583" s="18">
        <f t="shared" si="4848"/>
        <v>0</v>
      </c>
      <c r="EQ583" s="136"/>
      <c r="ER583" s="131"/>
      <c r="ES583" s="69">
        <f t="shared" si="4849"/>
        <v>0</v>
      </c>
      <c r="ET583" s="162"/>
      <c r="EU583" s="130"/>
      <c r="EV583" s="18">
        <f t="shared" si="4850"/>
        <v>0</v>
      </c>
      <c r="EW583" s="136"/>
      <c r="EX583" s="131"/>
      <c r="EY583" s="69">
        <f t="shared" si="4851"/>
        <v>0</v>
      </c>
      <c r="EZ583" s="162"/>
      <c r="FA583" s="130"/>
      <c r="FB583" s="18">
        <f t="shared" si="4852"/>
        <v>0</v>
      </c>
      <c r="FC583" s="136"/>
      <c r="FD583" s="131"/>
      <c r="FE583" s="69">
        <f t="shared" si="4853"/>
        <v>0</v>
      </c>
      <c r="FF583" s="162"/>
      <c r="FG583" s="130"/>
      <c r="FH583" s="18">
        <f t="shared" si="4854"/>
        <v>0</v>
      </c>
      <c r="FI583" s="136"/>
      <c r="FJ583" s="131"/>
      <c r="FK583" s="69">
        <f t="shared" si="4855"/>
        <v>0</v>
      </c>
      <c r="FL583" s="162"/>
      <c r="FM583" s="130"/>
      <c r="FN583" s="18">
        <f t="shared" si="4856"/>
        <v>0</v>
      </c>
      <c r="FO583" s="136"/>
      <c r="FP583" s="131"/>
      <c r="FQ583" s="69">
        <f t="shared" si="4857"/>
        <v>0</v>
      </c>
      <c r="FR583" s="162"/>
      <c r="FS583" s="130"/>
      <c r="FT583" s="18">
        <f t="shared" si="4858"/>
        <v>0</v>
      </c>
      <c r="FU583" s="136"/>
      <c r="FV583" s="131"/>
      <c r="FW583" s="69">
        <f t="shared" si="4859"/>
        <v>0</v>
      </c>
      <c r="FX583" s="162"/>
      <c r="FY583" s="130"/>
      <c r="FZ583" s="18">
        <f t="shared" si="4860"/>
        <v>0</v>
      </c>
      <c r="GA583" s="136"/>
      <c r="GB583" s="131"/>
      <c r="GC583" s="69">
        <f t="shared" si="4861"/>
        <v>0</v>
      </c>
      <c r="GD583" s="162"/>
      <c r="GE583" s="130"/>
      <c r="GF583" s="18">
        <f t="shared" si="4862"/>
        <v>0</v>
      </c>
      <c r="GG583" s="136"/>
      <c r="GH583" s="131"/>
      <c r="GI583" s="69">
        <f t="shared" si="4863"/>
        <v>0</v>
      </c>
      <c r="GJ583" s="162"/>
      <c r="GK583" s="130"/>
      <c r="GL583" s="18">
        <f t="shared" si="4864"/>
        <v>0</v>
      </c>
      <c r="GM583" s="136"/>
      <c r="GN583" s="131"/>
      <c r="GO583" s="69">
        <f t="shared" si="4865"/>
        <v>0</v>
      </c>
      <c r="GP583" s="162"/>
      <c r="GQ583" s="130"/>
      <c r="GR583" s="18">
        <f t="shared" si="4866"/>
        <v>0</v>
      </c>
      <c r="GS583" s="136"/>
      <c r="GT583" s="131"/>
      <c r="GU583" s="69">
        <f t="shared" si="4867"/>
        <v>0</v>
      </c>
      <c r="GV583" s="162"/>
      <c r="GW583" s="130"/>
      <c r="GX583" s="18">
        <f t="shared" si="4868"/>
        <v>0</v>
      </c>
      <c r="GY583" s="136"/>
      <c r="GZ583" s="131"/>
      <c r="HA583" s="69">
        <f t="shared" si="4869"/>
        <v>0</v>
      </c>
      <c r="HB583" s="162"/>
      <c r="HC583" s="130"/>
      <c r="HD583" s="18">
        <f t="shared" si="4870"/>
        <v>0</v>
      </c>
      <c r="HE583" s="136"/>
      <c r="HF583" s="131"/>
      <c r="HG583" s="69">
        <f t="shared" si="4871"/>
        <v>0</v>
      </c>
      <c r="HH583" s="162"/>
      <c r="HI583" s="130"/>
      <c r="HJ583" s="18">
        <f t="shared" si="4872"/>
        <v>0</v>
      </c>
      <c r="HK583" s="136"/>
      <c r="HL583" s="131"/>
      <c r="HM583" s="69">
        <f t="shared" si="4873"/>
        <v>0</v>
      </c>
      <c r="HN583" s="162"/>
      <c r="HO583" s="130"/>
      <c r="HP583" s="18">
        <f t="shared" si="4874"/>
        <v>0</v>
      </c>
      <c r="HQ583" s="136"/>
      <c r="HR583" s="131"/>
      <c r="HS583" s="69">
        <f t="shared" si="4875"/>
        <v>0</v>
      </c>
      <c r="HT583" s="162"/>
      <c r="HU583" s="130"/>
      <c r="HV583" s="18">
        <f t="shared" si="4876"/>
        <v>0</v>
      </c>
      <c r="HW583" s="17"/>
      <c r="HX583" s="85"/>
      <c r="HY583" s="85"/>
      <c r="HZ583" s="2" t="str">
        <f t="shared" si="4491"/>
        <v>СКРЫТЬ</v>
      </c>
    </row>
    <row r="584" spans="1:234" x14ac:dyDescent="0.2">
      <c r="A584" s="1" t="e">
        <f>$K$2&amp;#REF!&amp;$K$571&amp;$K$572&amp;K584</f>
        <v>#REF!</v>
      </c>
      <c r="B584" s="16" t="e">
        <f>IF(#REF!=0,"Скрыть","")</f>
        <v>#REF!</v>
      </c>
      <c r="C584" s="15" t="e">
        <f>IF(AND(#REF!&gt;85%,#REF!&gt;85%),"скрыть","")</f>
        <v>#REF!</v>
      </c>
      <c r="D584" s="14" t="s">
        <v>2</v>
      </c>
      <c r="E584" s="14" t="s">
        <v>1</v>
      </c>
      <c r="F584" s="14" t="s">
        <v>0</v>
      </c>
      <c r="G584" s="13"/>
      <c r="H584" s="13"/>
      <c r="I584" s="42">
        <v>573</v>
      </c>
      <c r="J584" s="102">
        <f>SUBTOTAL(103,I$12:I584)*1</f>
        <v>117</v>
      </c>
      <c r="K584" s="108" t="s">
        <v>5</v>
      </c>
      <c r="L584" s="17" t="s">
        <v>66</v>
      </c>
      <c r="M584" s="267">
        <v>43983</v>
      </c>
      <c r="N584" s="255">
        <v>44377</v>
      </c>
      <c r="O584" s="118">
        <v>44377</v>
      </c>
      <c r="P584" s="162">
        <v>19644</v>
      </c>
      <c r="Q584" s="163">
        <v>2554.3870967741937</v>
      </c>
      <c r="R584" s="163">
        <v>22</v>
      </c>
      <c r="S584" s="92">
        <f t="shared" ca="1" si="4806"/>
        <v>2631.3870967741937</v>
      </c>
      <c r="T584" s="92">
        <f t="shared" si="4807"/>
        <v>99</v>
      </c>
      <c r="U584" s="91">
        <f t="shared" ca="1" si="4808"/>
        <v>-2532.3870967741937</v>
      </c>
      <c r="V584" s="91">
        <f t="shared" si="4809"/>
        <v>19545</v>
      </c>
      <c r="W584" s="120">
        <f t="shared" si="4724"/>
        <v>5.0397067806963961E-3</v>
      </c>
      <c r="X584" s="178">
        <v>77</v>
      </c>
      <c r="Y584" s="128">
        <f t="shared" si="4810"/>
        <v>77</v>
      </c>
      <c r="Z584" s="179">
        <f t="shared" ca="1" si="4811"/>
        <v>77</v>
      </c>
      <c r="AA584" s="127">
        <f t="shared" si="4812"/>
        <v>77</v>
      </c>
      <c r="AB584" s="67">
        <f t="shared" ca="1" si="4813"/>
        <v>1</v>
      </c>
      <c r="AC584" s="69">
        <f t="shared" ca="1" si="4814"/>
        <v>0</v>
      </c>
      <c r="AD584" s="226">
        <f t="shared" si="4792"/>
        <v>1</v>
      </c>
      <c r="AE584" s="227">
        <f t="shared" si="4793"/>
        <v>1</v>
      </c>
      <c r="AF584" s="225">
        <f t="shared" si="4794"/>
        <v>0</v>
      </c>
      <c r="AG584" s="226">
        <f t="shared" si="4795"/>
        <v>43</v>
      </c>
      <c r="AH584" s="227">
        <f t="shared" si="4796"/>
        <v>69</v>
      </c>
      <c r="AI584" s="225">
        <f t="shared" si="4797"/>
        <v>26</v>
      </c>
      <c r="AJ584" s="226">
        <f t="shared" si="4798"/>
        <v>27</v>
      </c>
      <c r="AK584" s="227">
        <f t="shared" si="4799"/>
        <v>1</v>
      </c>
      <c r="AL584" s="225">
        <f t="shared" si="4800"/>
        <v>-26</v>
      </c>
      <c r="AM584" s="226">
        <f t="shared" si="4801"/>
        <v>6</v>
      </c>
      <c r="AN584" s="227">
        <f t="shared" si="4802"/>
        <v>6</v>
      </c>
      <c r="AO584" s="225">
        <f t="shared" si="4803"/>
        <v>0</v>
      </c>
      <c r="AP584" s="226">
        <f t="shared" si="4804"/>
        <v>0</v>
      </c>
      <c r="AQ584" s="227">
        <f t="shared" si="4805"/>
        <v>0</v>
      </c>
      <c r="AR584" s="225">
        <f t="shared" si="4730"/>
        <v>0</v>
      </c>
      <c r="AS584" s="136">
        <v>0</v>
      </c>
      <c r="AT584" s="131">
        <v>0</v>
      </c>
      <c r="AU584" s="69">
        <f t="shared" si="4815"/>
        <v>0</v>
      </c>
      <c r="AV584" s="162">
        <v>30</v>
      </c>
      <c r="AW584" s="130">
        <v>30</v>
      </c>
      <c r="AX584" s="18">
        <f t="shared" si="4816"/>
        <v>0</v>
      </c>
      <c r="AY584" s="136">
        <v>0</v>
      </c>
      <c r="AZ584" s="131">
        <v>0</v>
      </c>
      <c r="BA584" s="69">
        <f t="shared" si="4817"/>
        <v>0</v>
      </c>
      <c r="BB584" s="162">
        <v>30</v>
      </c>
      <c r="BC584" s="130">
        <v>30</v>
      </c>
      <c r="BD584" s="18">
        <f t="shared" si="4818"/>
        <v>0</v>
      </c>
      <c r="BE584" s="136">
        <v>0</v>
      </c>
      <c r="BF584" s="131">
        <v>0</v>
      </c>
      <c r="BG584" s="69">
        <f t="shared" si="4819"/>
        <v>0</v>
      </c>
      <c r="BH584" s="162">
        <v>30</v>
      </c>
      <c r="BI584" s="130">
        <v>30</v>
      </c>
      <c r="BJ584" s="18">
        <f t="shared" si="4820"/>
        <v>0</v>
      </c>
      <c r="BK584" s="136">
        <v>1</v>
      </c>
      <c r="BL584" s="131">
        <v>1</v>
      </c>
      <c r="BM584" s="69">
        <f t="shared" si="4821"/>
        <v>0</v>
      </c>
      <c r="BN584" s="162">
        <v>30</v>
      </c>
      <c r="BO584" s="130">
        <v>30</v>
      </c>
      <c r="BP584" s="18">
        <f t="shared" si="4822"/>
        <v>0</v>
      </c>
      <c r="BQ584" s="136">
        <v>0</v>
      </c>
      <c r="BR584" s="131">
        <v>0</v>
      </c>
      <c r="BS584" s="69">
        <f t="shared" si="4823"/>
        <v>0</v>
      </c>
      <c r="BT584" s="162">
        <v>30</v>
      </c>
      <c r="BU584" s="130">
        <v>30</v>
      </c>
      <c r="BV584" s="18">
        <f t="shared" si="4824"/>
        <v>0</v>
      </c>
      <c r="BW584" s="136">
        <v>0</v>
      </c>
      <c r="BX584" s="131">
        <v>0</v>
      </c>
      <c r="BY584" s="69">
        <f t="shared" si="4825"/>
        <v>0</v>
      </c>
      <c r="BZ584" s="162">
        <v>30</v>
      </c>
      <c r="CA584" s="130">
        <v>30</v>
      </c>
      <c r="CB584" s="18">
        <f t="shared" si="4826"/>
        <v>0</v>
      </c>
      <c r="CC584" s="136">
        <v>0</v>
      </c>
      <c r="CD584" s="131">
        <v>0</v>
      </c>
      <c r="CE584" s="69">
        <f t="shared" si="4827"/>
        <v>0</v>
      </c>
      <c r="CF584" s="162">
        <v>30</v>
      </c>
      <c r="CG584" s="130">
        <v>35</v>
      </c>
      <c r="CH584" s="18">
        <f t="shared" si="4828"/>
        <v>5</v>
      </c>
      <c r="CI584" s="136">
        <v>0</v>
      </c>
      <c r="CJ584" s="131">
        <v>1</v>
      </c>
      <c r="CK584" s="69">
        <f t="shared" si="4829"/>
        <v>1</v>
      </c>
      <c r="CL584" s="162">
        <v>30</v>
      </c>
      <c r="CM584" s="130">
        <v>30</v>
      </c>
      <c r="CN584" s="18">
        <f t="shared" si="4830"/>
        <v>0</v>
      </c>
      <c r="CO584" s="136">
        <v>5</v>
      </c>
      <c r="CP584" s="131">
        <v>42</v>
      </c>
      <c r="CQ584" s="69">
        <f t="shared" si="4831"/>
        <v>37</v>
      </c>
      <c r="CR584" s="162">
        <v>30</v>
      </c>
      <c r="CS584" s="130">
        <v>30</v>
      </c>
      <c r="CT584" s="18">
        <f t="shared" si="4832"/>
        <v>0</v>
      </c>
      <c r="CU584" s="136">
        <v>9</v>
      </c>
      <c r="CV584" s="131">
        <v>26</v>
      </c>
      <c r="CW584" s="69">
        <f t="shared" si="4833"/>
        <v>17</v>
      </c>
      <c r="CX584" s="162">
        <v>30</v>
      </c>
      <c r="CY584" s="130">
        <v>30</v>
      </c>
      <c r="CZ584" s="18">
        <f t="shared" si="4834"/>
        <v>0</v>
      </c>
      <c r="DA584" s="136">
        <v>0</v>
      </c>
      <c r="DB584" s="131">
        <v>0</v>
      </c>
      <c r="DC584" s="69">
        <f t="shared" si="4835"/>
        <v>0</v>
      </c>
      <c r="DD584" s="162">
        <v>30</v>
      </c>
      <c r="DE584" s="130">
        <v>29</v>
      </c>
      <c r="DF584" s="18">
        <f t="shared" si="4836"/>
        <v>-1</v>
      </c>
      <c r="DG584" s="136">
        <v>5</v>
      </c>
      <c r="DH584" s="131">
        <v>0</v>
      </c>
      <c r="DI584" s="69">
        <f t="shared" si="4837"/>
        <v>-5</v>
      </c>
      <c r="DJ584" s="162">
        <v>30</v>
      </c>
      <c r="DK584" s="130">
        <v>29</v>
      </c>
      <c r="DL584" s="18">
        <f t="shared" si="4838"/>
        <v>-1</v>
      </c>
      <c r="DM584" s="136">
        <v>0</v>
      </c>
      <c r="DN584" s="131">
        <v>0</v>
      </c>
      <c r="DO584" s="69">
        <f t="shared" si="4839"/>
        <v>0</v>
      </c>
      <c r="DP584" s="162">
        <v>30</v>
      </c>
      <c r="DQ584" s="130">
        <v>29</v>
      </c>
      <c r="DR584" s="18">
        <f t="shared" si="4840"/>
        <v>-1</v>
      </c>
      <c r="DS584" s="136">
        <v>24</v>
      </c>
      <c r="DT584" s="131">
        <v>0</v>
      </c>
      <c r="DU584" s="69">
        <f t="shared" si="4841"/>
        <v>-24</v>
      </c>
      <c r="DV584" s="162">
        <v>30</v>
      </c>
      <c r="DW584" s="130">
        <v>29</v>
      </c>
      <c r="DX584" s="18">
        <f t="shared" si="4842"/>
        <v>-1</v>
      </c>
      <c r="DY584" s="136">
        <v>0</v>
      </c>
      <c r="DZ584" s="131">
        <v>0</v>
      </c>
      <c r="EA584" s="69">
        <f t="shared" si="4843"/>
        <v>0</v>
      </c>
      <c r="EB584" s="162">
        <v>30</v>
      </c>
      <c r="EC584" s="130">
        <v>26</v>
      </c>
      <c r="ED584" s="18">
        <f t="shared" si="4844"/>
        <v>-4</v>
      </c>
      <c r="EE584" s="136">
        <v>0</v>
      </c>
      <c r="EF584" s="131">
        <v>1</v>
      </c>
      <c r="EG584" s="69">
        <f t="shared" si="4845"/>
        <v>1</v>
      </c>
      <c r="EH584" s="162">
        <v>30</v>
      </c>
      <c r="EI584" s="130">
        <v>26</v>
      </c>
      <c r="EJ584" s="18">
        <f t="shared" si="4846"/>
        <v>-4</v>
      </c>
      <c r="EK584" s="136">
        <v>10</v>
      </c>
      <c r="EL584" s="131">
        <v>0</v>
      </c>
      <c r="EM584" s="69">
        <f t="shared" si="4847"/>
        <v>-10</v>
      </c>
      <c r="EN584" s="162">
        <v>30</v>
      </c>
      <c r="EO584" s="130">
        <v>26</v>
      </c>
      <c r="EP584" s="18">
        <f t="shared" si="4848"/>
        <v>-4</v>
      </c>
      <c r="EQ584" s="136">
        <v>0</v>
      </c>
      <c r="ER584" s="131">
        <v>0</v>
      </c>
      <c r="ES584" s="69">
        <f t="shared" si="4849"/>
        <v>0</v>
      </c>
      <c r="ET584" s="162">
        <v>30</v>
      </c>
      <c r="EU584" s="130">
        <v>26</v>
      </c>
      <c r="EV584" s="18">
        <f t="shared" si="4850"/>
        <v>-4</v>
      </c>
      <c r="EW584" s="136">
        <v>0</v>
      </c>
      <c r="EX584" s="131">
        <v>0</v>
      </c>
      <c r="EY584" s="69">
        <f t="shared" si="4851"/>
        <v>0</v>
      </c>
      <c r="EZ584" s="162">
        <v>30</v>
      </c>
      <c r="FA584" s="130">
        <v>26</v>
      </c>
      <c r="FB584" s="18">
        <f t="shared" si="4852"/>
        <v>-4</v>
      </c>
      <c r="FC584" s="136">
        <v>0</v>
      </c>
      <c r="FD584" s="131">
        <v>0</v>
      </c>
      <c r="FE584" s="69">
        <f t="shared" si="4853"/>
        <v>0</v>
      </c>
      <c r="FF584" s="162">
        <v>30</v>
      </c>
      <c r="FG584" s="130">
        <v>28</v>
      </c>
      <c r="FH584" s="18">
        <f t="shared" si="4854"/>
        <v>-2</v>
      </c>
      <c r="FI584" s="136">
        <v>17</v>
      </c>
      <c r="FJ584" s="131">
        <v>0</v>
      </c>
      <c r="FK584" s="69">
        <f t="shared" si="4855"/>
        <v>-17</v>
      </c>
      <c r="FL584" s="162">
        <v>30</v>
      </c>
      <c r="FM584" s="130">
        <v>28</v>
      </c>
      <c r="FN584" s="18">
        <f t="shared" si="4856"/>
        <v>-2</v>
      </c>
      <c r="FO584" s="136">
        <v>0</v>
      </c>
      <c r="FP584" s="131">
        <v>0</v>
      </c>
      <c r="FQ584" s="69">
        <f t="shared" si="4857"/>
        <v>0</v>
      </c>
      <c r="FR584" s="162">
        <v>30</v>
      </c>
      <c r="FS584" s="130">
        <v>28</v>
      </c>
      <c r="FT584" s="18">
        <f t="shared" si="4858"/>
        <v>-2</v>
      </c>
      <c r="FU584" s="136">
        <v>0</v>
      </c>
      <c r="FV584" s="131">
        <v>0</v>
      </c>
      <c r="FW584" s="69">
        <f t="shared" si="4859"/>
        <v>0</v>
      </c>
      <c r="FX584" s="162">
        <v>30</v>
      </c>
      <c r="FY584" s="130">
        <v>28</v>
      </c>
      <c r="FZ584" s="18">
        <f t="shared" si="4860"/>
        <v>-2</v>
      </c>
      <c r="GA584" s="136">
        <v>3</v>
      </c>
      <c r="GB584" s="131">
        <v>3</v>
      </c>
      <c r="GC584" s="69">
        <f t="shared" si="4861"/>
        <v>0</v>
      </c>
      <c r="GD584" s="162">
        <v>30</v>
      </c>
      <c r="GE584" s="130">
        <v>26</v>
      </c>
      <c r="GF584" s="18">
        <f t="shared" si="4862"/>
        <v>-4</v>
      </c>
      <c r="GG584" s="136">
        <v>0</v>
      </c>
      <c r="GH584" s="131">
        <v>0</v>
      </c>
      <c r="GI584" s="69">
        <f t="shared" si="4863"/>
        <v>0</v>
      </c>
      <c r="GJ584" s="162">
        <v>30</v>
      </c>
      <c r="GK584" s="130">
        <v>26</v>
      </c>
      <c r="GL584" s="18">
        <f t="shared" si="4864"/>
        <v>-4</v>
      </c>
      <c r="GM584" s="136">
        <v>3</v>
      </c>
      <c r="GN584" s="131">
        <v>3</v>
      </c>
      <c r="GO584" s="69">
        <f t="shared" si="4865"/>
        <v>0</v>
      </c>
      <c r="GP584" s="162">
        <v>30</v>
      </c>
      <c r="GQ584" s="130">
        <v>26</v>
      </c>
      <c r="GR584" s="18">
        <f t="shared" si="4866"/>
        <v>-4</v>
      </c>
      <c r="GS584" s="136">
        <v>0</v>
      </c>
      <c r="GT584" s="131">
        <v>0</v>
      </c>
      <c r="GU584" s="69">
        <f t="shared" si="4867"/>
        <v>0</v>
      </c>
      <c r="GV584" s="162">
        <v>30</v>
      </c>
      <c r="GW584" s="130">
        <v>26</v>
      </c>
      <c r="GX584" s="18">
        <f t="shared" si="4868"/>
        <v>-4</v>
      </c>
      <c r="GY584" s="136">
        <v>0</v>
      </c>
      <c r="GZ584" s="131">
        <v>0</v>
      </c>
      <c r="HA584" s="69">
        <f t="shared" si="4869"/>
        <v>0</v>
      </c>
      <c r="HB584" s="162">
        <v>30</v>
      </c>
      <c r="HC584" s="130">
        <v>26</v>
      </c>
      <c r="HD584" s="18">
        <f t="shared" si="4870"/>
        <v>-4</v>
      </c>
      <c r="HE584" s="136"/>
      <c r="HF584" s="131"/>
      <c r="HG584" s="69">
        <f t="shared" si="4871"/>
        <v>0</v>
      </c>
      <c r="HH584" s="162"/>
      <c r="HI584" s="130"/>
      <c r="HJ584" s="18">
        <f t="shared" si="4872"/>
        <v>0</v>
      </c>
      <c r="HK584" s="136"/>
      <c r="HL584" s="131"/>
      <c r="HM584" s="69">
        <f t="shared" si="4873"/>
        <v>0</v>
      </c>
      <c r="HN584" s="162"/>
      <c r="HO584" s="130"/>
      <c r="HP584" s="18">
        <f t="shared" si="4874"/>
        <v>0</v>
      </c>
      <c r="HQ584" s="136"/>
      <c r="HR584" s="131"/>
      <c r="HS584" s="69">
        <f t="shared" si="4875"/>
        <v>0</v>
      </c>
      <c r="HT584" s="162"/>
      <c r="HU584" s="130"/>
      <c r="HV584" s="18">
        <f t="shared" si="4876"/>
        <v>0</v>
      </c>
      <c r="HW584" s="107" t="s">
        <v>17</v>
      </c>
      <c r="HX584" s="85"/>
      <c r="HY584" s="85"/>
      <c r="HZ584" s="2">
        <f t="shared" si="4491"/>
        <v>1</v>
      </c>
    </row>
    <row r="585" spans="1:234" x14ac:dyDescent="0.2">
      <c r="A585" s="1" t="e">
        <f>$K$2&amp;#REF!&amp;$K$571&amp;$K$572&amp;K585</f>
        <v>#REF!</v>
      </c>
      <c r="B585" s="16" t="e">
        <f>IF(#REF!=0,"Скрыть","")</f>
        <v>#REF!</v>
      </c>
      <c r="C585" s="15" t="e">
        <f>IF(AND(#REF!&gt;85%,#REF!&gt;85%),"скрыть","")</f>
        <v>#REF!</v>
      </c>
      <c r="D585" s="14" t="s">
        <v>2</v>
      </c>
      <c r="E585" s="14" t="s">
        <v>1</v>
      </c>
      <c r="F585" s="14" t="s">
        <v>0</v>
      </c>
      <c r="G585" s="13"/>
      <c r="H585" s="13"/>
      <c r="I585" s="42">
        <v>574</v>
      </c>
      <c r="J585" s="102">
        <f>SUBTOTAL(103,I$12:I585)*1</f>
        <v>118</v>
      </c>
      <c r="K585" s="108" t="s">
        <v>4</v>
      </c>
      <c r="L585" s="17" t="s">
        <v>66</v>
      </c>
      <c r="M585" s="267">
        <v>43983</v>
      </c>
      <c r="N585" s="255">
        <v>44377</v>
      </c>
      <c r="O585" s="118">
        <v>44377</v>
      </c>
      <c r="P585" s="162">
        <v>17830</v>
      </c>
      <c r="Q585" s="163">
        <v>3501.0645161290322</v>
      </c>
      <c r="R585" s="163">
        <v>2723</v>
      </c>
      <c r="S585" s="92">
        <f t="shared" ca="1" si="4806"/>
        <v>4284.0645161290322</v>
      </c>
      <c r="T585" s="92">
        <f t="shared" si="4807"/>
        <v>3506</v>
      </c>
      <c r="U585" s="91">
        <f t="shared" ca="1" si="4808"/>
        <v>-778.0645161290322</v>
      </c>
      <c r="V585" s="91">
        <f t="shared" si="4809"/>
        <v>14324</v>
      </c>
      <c r="W585" s="120">
        <f t="shared" si="4724"/>
        <v>0.19663488502523835</v>
      </c>
      <c r="X585" s="178">
        <v>783</v>
      </c>
      <c r="Y585" s="128">
        <f t="shared" si="4810"/>
        <v>783</v>
      </c>
      <c r="Z585" s="179">
        <f t="shared" ca="1" si="4811"/>
        <v>783</v>
      </c>
      <c r="AA585" s="127">
        <f t="shared" si="4812"/>
        <v>783</v>
      </c>
      <c r="AB585" s="67">
        <f t="shared" ca="1" si="4813"/>
        <v>1</v>
      </c>
      <c r="AC585" s="69">
        <f t="shared" ca="1" si="4814"/>
        <v>0</v>
      </c>
      <c r="AD585" s="226">
        <f t="shared" si="4792"/>
        <v>60</v>
      </c>
      <c r="AE585" s="227">
        <f t="shared" si="4793"/>
        <v>80</v>
      </c>
      <c r="AF585" s="225">
        <f t="shared" si="4794"/>
        <v>20</v>
      </c>
      <c r="AG585" s="226">
        <f t="shared" si="4795"/>
        <v>72.5</v>
      </c>
      <c r="AH585" s="227">
        <f t="shared" si="4796"/>
        <v>62</v>
      </c>
      <c r="AI585" s="225">
        <f t="shared" si="4797"/>
        <v>-10.5</v>
      </c>
      <c r="AJ585" s="226">
        <f t="shared" si="4798"/>
        <v>265.5</v>
      </c>
      <c r="AK585" s="227">
        <f t="shared" si="4799"/>
        <v>256</v>
      </c>
      <c r="AL585" s="225">
        <f t="shared" si="4800"/>
        <v>-9.5</v>
      </c>
      <c r="AM585" s="226">
        <f t="shared" si="4801"/>
        <v>385</v>
      </c>
      <c r="AN585" s="227">
        <f t="shared" si="4802"/>
        <v>385</v>
      </c>
      <c r="AO585" s="225">
        <f t="shared" si="4803"/>
        <v>0</v>
      </c>
      <c r="AP585" s="226">
        <f t="shared" si="4804"/>
        <v>0</v>
      </c>
      <c r="AQ585" s="227">
        <f t="shared" si="4805"/>
        <v>0</v>
      </c>
      <c r="AR585" s="225">
        <f t="shared" si="4730"/>
        <v>0</v>
      </c>
      <c r="AS585" s="136">
        <v>0</v>
      </c>
      <c r="AT585" s="131">
        <v>0</v>
      </c>
      <c r="AU585" s="69">
        <f t="shared" si="4815"/>
        <v>0</v>
      </c>
      <c r="AV585" s="162">
        <v>31</v>
      </c>
      <c r="AW585" s="130">
        <v>31</v>
      </c>
      <c r="AX585" s="18">
        <f t="shared" si="4816"/>
        <v>0</v>
      </c>
      <c r="AY585" s="136">
        <v>0</v>
      </c>
      <c r="AZ585" s="131">
        <v>0</v>
      </c>
      <c r="BA585" s="69">
        <f t="shared" si="4817"/>
        <v>0</v>
      </c>
      <c r="BB585" s="162">
        <v>31</v>
      </c>
      <c r="BC585" s="130">
        <v>31</v>
      </c>
      <c r="BD585" s="18">
        <f t="shared" si="4818"/>
        <v>0</v>
      </c>
      <c r="BE585" s="136">
        <v>0</v>
      </c>
      <c r="BF585" s="131">
        <v>0</v>
      </c>
      <c r="BG585" s="69">
        <f t="shared" si="4819"/>
        <v>0</v>
      </c>
      <c r="BH585" s="162">
        <v>31</v>
      </c>
      <c r="BI585" s="130">
        <v>31</v>
      </c>
      <c r="BJ585" s="18">
        <f t="shared" si="4820"/>
        <v>0</v>
      </c>
      <c r="BK585" s="136">
        <v>0</v>
      </c>
      <c r="BL585" s="131">
        <v>80</v>
      </c>
      <c r="BM585" s="69">
        <f t="shared" si="4821"/>
        <v>80</v>
      </c>
      <c r="BN585" s="162">
        <v>31</v>
      </c>
      <c r="BO585" s="130">
        <v>31</v>
      </c>
      <c r="BP585" s="18">
        <f t="shared" si="4822"/>
        <v>0</v>
      </c>
      <c r="BQ585" s="136">
        <v>60</v>
      </c>
      <c r="BR585" s="131">
        <v>0</v>
      </c>
      <c r="BS585" s="69">
        <f t="shared" si="4823"/>
        <v>-60</v>
      </c>
      <c r="BT585" s="162">
        <v>31</v>
      </c>
      <c r="BU585" s="130">
        <v>31</v>
      </c>
      <c r="BV585" s="18">
        <f t="shared" si="4824"/>
        <v>0</v>
      </c>
      <c r="BW585" s="136">
        <v>0</v>
      </c>
      <c r="BX585" s="131">
        <v>0</v>
      </c>
      <c r="BY585" s="69">
        <f t="shared" si="4825"/>
        <v>0</v>
      </c>
      <c r="BZ585" s="162">
        <v>31</v>
      </c>
      <c r="CA585" s="130">
        <v>31</v>
      </c>
      <c r="CB585" s="18">
        <f t="shared" si="4826"/>
        <v>0</v>
      </c>
      <c r="CC585" s="136">
        <v>0</v>
      </c>
      <c r="CD585" s="131">
        <v>0</v>
      </c>
      <c r="CE585" s="69">
        <f t="shared" si="4827"/>
        <v>0</v>
      </c>
      <c r="CF585" s="162">
        <v>35</v>
      </c>
      <c r="CG585" s="130">
        <v>40</v>
      </c>
      <c r="CH585" s="18">
        <f t="shared" si="4828"/>
        <v>5</v>
      </c>
      <c r="CI585" s="136">
        <v>0</v>
      </c>
      <c r="CJ585" s="131">
        <v>20</v>
      </c>
      <c r="CK585" s="69">
        <f t="shared" si="4829"/>
        <v>20</v>
      </c>
      <c r="CL585" s="162">
        <v>35</v>
      </c>
      <c r="CM585" s="130">
        <v>35</v>
      </c>
      <c r="CN585" s="18">
        <f t="shared" si="4830"/>
        <v>0</v>
      </c>
      <c r="CO585" s="136">
        <v>0</v>
      </c>
      <c r="CP585" s="131">
        <v>20</v>
      </c>
      <c r="CQ585" s="69">
        <f t="shared" si="4831"/>
        <v>20</v>
      </c>
      <c r="CR585" s="162">
        <v>35</v>
      </c>
      <c r="CS585" s="130">
        <v>35</v>
      </c>
      <c r="CT585" s="18">
        <f t="shared" si="4832"/>
        <v>0</v>
      </c>
      <c r="CU585" s="136">
        <v>16</v>
      </c>
      <c r="CV585" s="131">
        <v>0</v>
      </c>
      <c r="CW585" s="69">
        <f t="shared" si="4833"/>
        <v>-16</v>
      </c>
      <c r="CX585" s="162">
        <v>35</v>
      </c>
      <c r="CY585" s="130">
        <v>35</v>
      </c>
      <c r="CZ585" s="18">
        <f t="shared" si="4834"/>
        <v>0</v>
      </c>
      <c r="DA585" s="136">
        <v>0</v>
      </c>
      <c r="DB585" s="131">
        <v>0</v>
      </c>
      <c r="DC585" s="69">
        <f t="shared" si="4835"/>
        <v>0</v>
      </c>
      <c r="DD585" s="162">
        <v>35</v>
      </c>
      <c r="DE585" s="130">
        <v>30</v>
      </c>
      <c r="DF585" s="18">
        <f t="shared" si="4836"/>
        <v>-5</v>
      </c>
      <c r="DG585" s="136">
        <v>16</v>
      </c>
      <c r="DH585" s="131">
        <v>22</v>
      </c>
      <c r="DI585" s="69">
        <f t="shared" si="4837"/>
        <v>6</v>
      </c>
      <c r="DJ585" s="162">
        <v>35</v>
      </c>
      <c r="DK585" s="130">
        <v>30</v>
      </c>
      <c r="DL585" s="18">
        <f t="shared" si="4838"/>
        <v>-5</v>
      </c>
      <c r="DM585" s="136">
        <v>0</v>
      </c>
      <c r="DN585" s="131">
        <v>0</v>
      </c>
      <c r="DO585" s="69">
        <f t="shared" si="4839"/>
        <v>0</v>
      </c>
      <c r="DP585" s="162">
        <v>35</v>
      </c>
      <c r="DQ585" s="130">
        <v>30</v>
      </c>
      <c r="DR585" s="18">
        <f t="shared" si="4840"/>
        <v>-5</v>
      </c>
      <c r="DS585" s="136">
        <v>40.5</v>
      </c>
      <c r="DT585" s="131">
        <v>0</v>
      </c>
      <c r="DU585" s="69">
        <f t="shared" si="4841"/>
        <v>-40.5</v>
      </c>
      <c r="DV585" s="162">
        <v>35</v>
      </c>
      <c r="DW585" s="130">
        <v>30</v>
      </c>
      <c r="DX585" s="18">
        <f t="shared" si="4842"/>
        <v>-5</v>
      </c>
      <c r="DY585" s="136">
        <v>17</v>
      </c>
      <c r="DZ585" s="131">
        <v>8</v>
      </c>
      <c r="EA585" s="69">
        <f t="shared" si="4843"/>
        <v>-9</v>
      </c>
      <c r="EB585" s="162">
        <v>35</v>
      </c>
      <c r="EC585" s="130">
        <v>30</v>
      </c>
      <c r="ED585" s="18">
        <f t="shared" si="4844"/>
        <v>-5</v>
      </c>
      <c r="EE585" s="136">
        <v>30</v>
      </c>
      <c r="EF585" s="131">
        <v>30</v>
      </c>
      <c r="EG585" s="69">
        <f t="shared" si="4845"/>
        <v>0</v>
      </c>
      <c r="EH585" s="162">
        <v>35</v>
      </c>
      <c r="EI585" s="130">
        <v>33</v>
      </c>
      <c r="EJ585" s="18">
        <f t="shared" si="4846"/>
        <v>-2</v>
      </c>
      <c r="EK585" s="136">
        <v>0</v>
      </c>
      <c r="EL585" s="131">
        <v>0</v>
      </c>
      <c r="EM585" s="69">
        <f t="shared" si="4847"/>
        <v>0</v>
      </c>
      <c r="EN585" s="162">
        <v>35</v>
      </c>
      <c r="EO585" s="130">
        <v>33</v>
      </c>
      <c r="EP585" s="18">
        <f t="shared" si="4848"/>
        <v>-2</v>
      </c>
      <c r="EQ585" s="136">
        <v>30</v>
      </c>
      <c r="ER585" s="131">
        <v>30</v>
      </c>
      <c r="ES585" s="69">
        <f t="shared" si="4849"/>
        <v>0</v>
      </c>
      <c r="ET585" s="162">
        <v>35</v>
      </c>
      <c r="EU585" s="130">
        <v>33</v>
      </c>
      <c r="EV585" s="18">
        <f t="shared" si="4850"/>
        <v>-2</v>
      </c>
      <c r="EW585" s="136">
        <v>28</v>
      </c>
      <c r="EX585" s="131">
        <v>28</v>
      </c>
      <c r="EY585" s="69">
        <f t="shared" si="4851"/>
        <v>0</v>
      </c>
      <c r="EZ585" s="162">
        <v>35</v>
      </c>
      <c r="FA585" s="130">
        <v>33</v>
      </c>
      <c r="FB585" s="18">
        <f t="shared" si="4852"/>
        <v>-2</v>
      </c>
      <c r="FC585" s="136">
        <v>60.5</v>
      </c>
      <c r="FD585" s="131">
        <v>80</v>
      </c>
      <c r="FE585" s="69">
        <f t="shared" si="4853"/>
        <v>19.5</v>
      </c>
      <c r="FF585" s="162">
        <v>35</v>
      </c>
      <c r="FG585" s="130">
        <v>33</v>
      </c>
      <c r="FH585" s="18">
        <f t="shared" si="4854"/>
        <v>-2</v>
      </c>
      <c r="FI585" s="136">
        <v>100</v>
      </c>
      <c r="FJ585" s="131">
        <v>80</v>
      </c>
      <c r="FK585" s="69">
        <f t="shared" si="4855"/>
        <v>-20</v>
      </c>
      <c r="FL585" s="162">
        <v>35</v>
      </c>
      <c r="FM585" s="130">
        <v>33</v>
      </c>
      <c r="FN585" s="18">
        <f t="shared" si="4856"/>
        <v>-2</v>
      </c>
      <c r="FO585" s="136">
        <v>21</v>
      </c>
      <c r="FP585" s="131">
        <v>10</v>
      </c>
      <c r="FQ585" s="69">
        <f t="shared" si="4857"/>
        <v>-11</v>
      </c>
      <c r="FR585" s="162">
        <v>35</v>
      </c>
      <c r="FS585" s="130">
        <v>33</v>
      </c>
      <c r="FT585" s="18">
        <f t="shared" si="4858"/>
        <v>-2</v>
      </c>
      <c r="FU585" s="136">
        <v>60.5</v>
      </c>
      <c r="FV585" s="131">
        <v>71.5</v>
      </c>
      <c r="FW585" s="69">
        <f t="shared" si="4859"/>
        <v>11</v>
      </c>
      <c r="FX585" s="162">
        <v>35</v>
      </c>
      <c r="FY585" s="130">
        <v>33</v>
      </c>
      <c r="FZ585" s="18">
        <f t="shared" si="4860"/>
        <v>-2</v>
      </c>
      <c r="GA585" s="136">
        <v>60.5</v>
      </c>
      <c r="GB585" s="131">
        <v>0</v>
      </c>
      <c r="GC585" s="69">
        <f t="shared" si="4861"/>
        <v>-60.5</v>
      </c>
      <c r="GD585" s="162">
        <v>35</v>
      </c>
      <c r="GE585" s="130">
        <v>31</v>
      </c>
      <c r="GF585" s="18">
        <f t="shared" si="4862"/>
        <v>-4</v>
      </c>
      <c r="GG585" s="136">
        <v>61.5</v>
      </c>
      <c r="GH585" s="131">
        <v>0</v>
      </c>
      <c r="GI585" s="69">
        <f t="shared" si="4863"/>
        <v>-61.5</v>
      </c>
      <c r="GJ585" s="162">
        <v>35</v>
      </c>
      <c r="GK585" s="130">
        <v>31</v>
      </c>
      <c r="GL585" s="18">
        <f t="shared" si="4864"/>
        <v>-4</v>
      </c>
      <c r="GM585" s="136">
        <v>70.5</v>
      </c>
      <c r="GN585" s="131">
        <v>108.5</v>
      </c>
      <c r="GO585" s="69">
        <f t="shared" si="4865"/>
        <v>38</v>
      </c>
      <c r="GP585" s="162">
        <v>35</v>
      </c>
      <c r="GQ585" s="130">
        <v>31</v>
      </c>
      <c r="GR585" s="18">
        <f t="shared" si="4866"/>
        <v>-4</v>
      </c>
      <c r="GS585" s="136">
        <v>50.5</v>
      </c>
      <c r="GT585" s="131">
        <v>97</v>
      </c>
      <c r="GU585" s="69">
        <f t="shared" si="4867"/>
        <v>46.5</v>
      </c>
      <c r="GV585" s="162">
        <v>35</v>
      </c>
      <c r="GW585" s="130">
        <v>31</v>
      </c>
      <c r="GX585" s="18">
        <f t="shared" si="4868"/>
        <v>-4</v>
      </c>
      <c r="GY585" s="136">
        <v>60.5</v>
      </c>
      <c r="GZ585" s="131">
        <v>98</v>
      </c>
      <c r="HA585" s="69">
        <f t="shared" si="4869"/>
        <v>37.5</v>
      </c>
      <c r="HB585" s="162">
        <v>35</v>
      </c>
      <c r="HC585" s="130">
        <v>31</v>
      </c>
      <c r="HD585" s="18">
        <f t="shared" si="4870"/>
        <v>-4</v>
      </c>
      <c r="HE585" s="136"/>
      <c r="HF585" s="131"/>
      <c r="HG585" s="69">
        <f t="shared" si="4871"/>
        <v>0</v>
      </c>
      <c r="HH585" s="162"/>
      <c r="HI585" s="130"/>
      <c r="HJ585" s="18">
        <f t="shared" si="4872"/>
        <v>0</v>
      </c>
      <c r="HK585" s="136"/>
      <c r="HL585" s="131"/>
      <c r="HM585" s="69">
        <f t="shared" si="4873"/>
        <v>0</v>
      </c>
      <c r="HN585" s="162"/>
      <c r="HO585" s="130"/>
      <c r="HP585" s="18">
        <f t="shared" si="4874"/>
        <v>0</v>
      </c>
      <c r="HQ585" s="136"/>
      <c r="HR585" s="131"/>
      <c r="HS585" s="69">
        <f t="shared" si="4875"/>
        <v>0</v>
      </c>
      <c r="HT585" s="162"/>
      <c r="HU585" s="130"/>
      <c r="HV585" s="18">
        <f t="shared" si="4876"/>
        <v>0</v>
      </c>
      <c r="HW585" s="107" t="s">
        <v>17</v>
      </c>
      <c r="HX585" s="85"/>
      <c r="HY585" s="85"/>
      <c r="HZ585" s="2">
        <f t="shared" si="4491"/>
        <v>1</v>
      </c>
    </row>
    <row r="586" spans="1:234" x14ac:dyDescent="0.2">
      <c r="B586" s="16"/>
      <c r="C586" s="15"/>
      <c r="D586" s="250"/>
      <c r="E586" s="250"/>
      <c r="F586" s="250"/>
      <c r="G586" s="13"/>
      <c r="H586" s="13"/>
      <c r="I586" s="42">
        <v>575</v>
      </c>
      <c r="J586" s="102">
        <f>SUBTOTAL(103,I$12:I586)*1</f>
        <v>119</v>
      </c>
      <c r="K586" s="108" t="s">
        <v>110</v>
      </c>
      <c r="L586" s="17" t="s">
        <v>66</v>
      </c>
      <c r="M586" s="267">
        <v>43983</v>
      </c>
      <c r="N586" s="255">
        <v>44377</v>
      </c>
      <c r="O586" s="118">
        <v>44377</v>
      </c>
      <c r="P586" s="162">
        <v>6841</v>
      </c>
      <c r="Q586" s="163">
        <v>994.83870967741939</v>
      </c>
      <c r="R586" s="163">
        <v>0</v>
      </c>
      <c r="S586" s="92">
        <f t="shared" ca="1" si="4806"/>
        <v>1837.8387096774195</v>
      </c>
      <c r="T586" s="92">
        <f t="shared" si="4807"/>
        <v>843</v>
      </c>
      <c r="U586" s="91">
        <f t="shared" ca="1" si="4808"/>
        <v>-994.8387096774195</v>
      </c>
      <c r="V586" s="91">
        <f t="shared" si="4809"/>
        <v>5998</v>
      </c>
      <c r="W586" s="120">
        <f>IF(OR(AND(P586=0,T586=0),AND(P586="",T586="")),"",IF(AND(P586=0,T586&gt;0),1,T586/P586))</f>
        <v>0.12322759830434148</v>
      </c>
      <c r="X586" s="178">
        <v>843</v>
      </c>
      <c r="Y586" s="128">
        <f t="shared" si="4810"/>
        <v>843</v>
      </c>
      <c r="Z586" s="179">
        <f t="shared" ca="1" si="4811"/>
        <v>843</v>
      </c>
      <c r="AA586" s="127">
        <f t="shared" si="4812"/>
        <v>843</v>
      </c>
      <c r="AB586" s="67">
        <f t="shared" ca="1" si="4813"/>
        <v>1</v>
      </c>
      <c r="AC586" s="69">
        <f t="shared" ca="1" si="4814"/>
        <v>0</v>
      </c>
      <c r="AD586" s="226">
        <f t="shared" si="4792"/>
        <v>248</v>
      </c>
      <c r="AE586" s="227">
        <f t="shared" si="4793"/>
        <v>252</v>
      </c>
      <c r="AF586" s="225">
        <f t="shared" si="4794"/>
        <v>4</v>
      </c>
      <c r="AG586" s="226">
        <f t="shared" si="4795"/>
        <v>209</v>
      </c>
      <c r="AH586" s="227">
        <f t="shared" si="4796"/>
        <v>225</v>
      </c>
      <c r="AI586" s="225">
        <f t="shared" si="4797"/>
        <v>16</v>
      </c>
      <c r="AJ586" s="226">
        <f t="shared" si="4798"/>
        <v>242</v>
      </c>
      <c r="AK586" s="227">
        <f t="shared" si="4799"/>
        <v>222</v>
      </c>
      <c r="AL586" s="225">
        <f t="shared" si="4800"/>
        <v>-20</v>
      </c>
      <c r="AM586" s="226">
        <f t="shared" si="4801"/>
        <v>144</v>
      </c>
      <c r="AN586" s="227">
        <f t="shared" si="4802"/>
        <v>144</v>
      </c>
      <c r="AO586" s="225">
        <f t="shared" si="4803"/>
        <v>0</v>
      </c>
      <c r="AP586" s="226">
        <f t="shared" si="4804"/>
        <v>0</v>
      </c>
      <c r="AQ586" s="227">
        <f t="shared" si="4805"/>
        <v>0</v>
      </c>
      <c r="AR586" s="225">
        <f t="shared" si="4730"/>
        <v>0</v>
      </c>
      <c r="AS586" s="136">
        <v>0</v>
      </c>
      <c r="AT586" s="131">
        <v>0</v>
      </c>
      <c r="AU586" s="69">
        <f t="shared" si="4815"/>
        <v>0</v>
      </c>
      <c r="AV586" s="162">
        <v>35</v>
      </c>
      <c r="AW586" s="130">
        <v>35</v>
      </c>
      <c r="AX586" s="18">
        <f>AW586-AV586</f>
        <v>0</v>
      </c>
      <c r="AY586" s="136">
        <v>0</v>
      </c>
      <c r="AZ586" s="131">
        <v>0</v>
      </c>
      <c r="BA586" s="69">
        <f t="shared" si="4817"/>
        <v>0</v>
      </c>
      <c r="BB586" s="162">
        <v>35</v>
      </c>
      <c r="BC586" s="130">
        <v>35</v>
      </c>
      <c r="BD586" s="18">
        <f>BC586-BB586</f>
        <v>0</v>
      </c>
      <c r="BE586" s="136">
        <v>0</v>
      </c>
      <c r="BF586" s="131">
        <v>60</v>
      </c>
      <c r="BG586" s="69">
        <f t="shared" si="4819"/>
        <v>60</v>
      </c>
      <c r="BH586" s="162">
        <v>35</v>
      </c>
      <c r="BI586" s="130">
        <v>35</v>
      </c>
      <c r="BJ586" s="18">
        <f>BI586-BH586</f>
        <v>0</v>
      </c>
      <c r="BK586" s="136">
        <v>0</v>
      </c>
      <c r="BL586" s="131">
        <v>60</v>
      </c>
      <c r="BM586" s="69">
        <f t="shared" si="4821"/>
        <v>60</v>
      </c>
      <c r="BN586" s="162">
        <v>35</v>
      </c>
      <c r="BO586" s="130">
        <v>35</v>
      </c>
      <c r="BP586" s="18">
        <f>BO586-BN586</f>
        <v>0</v>
      </c>
      <c r="BQ586" s="136">
        <v>200</v>
      </c>
      <c r="BR586" s="131">
        <v>72</v>
      </c>
      <c r="BS586" s="69">
        <f t="shared" si="4823"/>
        <v>-128</v>
      </c>
      <c r="BT586" s="162">
        <v>35</v>
      </c>
      <c r="BU586" s="130">
        <v>35</v>
      </c>
      <c r="BV586" s="18">
        <f>BU586-BT586</f>
        <v>0</v>
      </c>
      <c r="BW586" s="136">
        <v>0</v>
      </c>
      <c r="BX586" s="131">
        <v>60</v>
      </c>
      <c r="BY586" s="69">
        <f t="shared" si="4825"/>
        <v>60</v>
      </c>
      <c r="BZ586" s="162">
        <v>35</v>
      </c>
      <c r="CA586" s="130">
        <v>35</v>
      </c>
      <c r="CB586" s="18">
        <f>CA586-BZ586</f>
        <v>0</v>
      </c>
      <c r="CC586" s="136">
        <v>48</v>
      </c>
      <c r="CD586" s="131">
        <v>0</v>
      </c>
      <c r="CE586" s="69">
        <f t="shared" si="4827"/>
        <v>-48</v>
      </c>
      <c r="CF586" s="162">
        <v>35</v>
      </c>
      <c r="CG586" s="130">
        <v>45</v>
      </c>
      <c r="CH586" s="18">
        <f>CG586-CF586</f>
        <v>10</v>
      </c>
      <c r="CI586" s="136">
        <v>33</v>
      </c>
      <c r="CJ586" s="131">
        <v>60</v>
      </c>
      <c r="CK586" s="69">
        <f t="shared" si="4829"/>
        <v>27</v>
      </c>
      <c r="CL586" s="162">
        <v>35</v>
      </c>
      <c r="CM586" s="130">
        <v>35</v>
      </c>
      <c r="CN586" s="18">
        <f t="shared" si="4830"/>
        <v>0</v>
      </c>
      <c r="CO586" s="136">
        <v>40</v>
      </c>
      <c r="CP586" s="131">
        <v>55</v>
      </c>
      <c r="CQ586" s="69">
        <f t="shared" si="4831"/>
        <v>15</v>
      </c>
      <c r="CR586" s="162">
        <v>35</v>
      </c>
      <c r="CS586" s="130">
        <v>35</v>
      </c>
      <c r="CT586" s="18">
        <f t="shared" si="4832"/>
        <v>0</v>
      </c>
      <c r="CU586" s="136">
        <v>40</v>
      </c>
      <c r="CV586" s="131">
        <v>0</v>
      </c>
      <c r="CW586" s="69">
        <f t="shared" si="4833"/>
        <v>-40</v>
      </c>
      <c r="CX586" s="162">
        <v>35</v>
      </c>
      <c r="CY586" s="130">
        <v>35</v>
      </c>
      <c r="CZ586" s="18">
        <f t="shared" si="4834"/>
        <v>0</v>
      </c>
      <c r="DA586" s="136">
        <v>40</v>
      </c>
      <c r="DB586" s="131">
        <v>55</v>
      </c>
      <c r="DC586" s="69">
        <f t="shared" si="4835"/>
        <v>15</v>
      </c>
      <c r="DD586" s="162">
        <v>35</v>
      </c>
      <c r="DE586" s="130">
        <v>30</v>
      </c>
      <c r="DF586" s="18">
        <f t="shared" si="4836"/>
        <v>-5</v>
      </c>
      <c r="DG586" s="136">
        <v>40</v>
      </c>
      <c r="DH586" s="131">
        <v>55</v>
      </c>
      <c r="DI586" s="69">
        <f t="shared" si="4837"/>
        <v>15</v>
      </c>
      <c r="DJ586" s="162">
        <v>35</v>
      </c>
      <c r="DK586" s="130">
        <v>30</v>
      </c>
      <c r="DL586" s="18">
        <f>DK586-DJ586</f>
        <v>-5</v>
      </c>
      <c r="DM586" s="136">
        <v>0</v>
      </c>
      <c r="DN586" s="131">
        <v>0</v>
      </c>
      <c r="DO586" s="69">
        <f t="shared" si="4839"/>
        <v>0</v>
      </c>
      <c r="DP586" s="162">
        <v>35</v>
      </c>
      <c r="DQ586" s="130">
        <v>30</v>
      </c>
      <c r="DR586" s="18">
        <f>DQ586-DP586</f>
        <v>-5</v>
      </c>
      <c r="DS586" s="136">
        <v>16</v>
      </c>
      <c r="DT586" s="131">
        <v>0</v>
      </c>
      <c r="DU586" s="69">
        <f t="shared" si="4841"/>
        <v>-16</v>
      </c>
      <c r="DV586" s="162">
        <v>35</v>
      </c>
      <c r="DW586" s="130">
        <v>30</v>
      </c>
      <c r="DX586" s="18">
        <f>DW586-DV586</f>
        <v>-5</v>
      </c>
      <c r="DY586" s="136">
        <v>0</v>
      </c>
      <c r="DZ586" s="131">
        <v>0</v>
      </c>
      <c r="EA586" s="69">
        <f t="shared" si="4843"/>
        <v>0</v>
      </c>
      <c r="EB586" s="162">
        <v>35</v>
      </c>
      <c r="EC586" s="130">
        <v>30</v>
      </c>
      <c r="ED586" s="18">
        <f>EC586-EB586</f>
        <v>-5</v>
      </c>
      <c r="EE586" s="136">
        <v>0</v>
      </c>
      <c r="EF586" s="131">
        <v>0</v>
      </c>
      <c r="EG586" s="69">
        <f t="shared" si="4845"/>
        <v>0</v>
      </c>
      <c r="EH586" s="162">
        <v>35</v>
      </c>
      <c r="EI586" s="130">
        <v>33</v>
      </c>
      <c r="EJ586" s="18">
        <f>EI586-EH586</f>
        <v>-2</v>
      </c>
      <c r="EK586" s="136">
        <v>42</v>
      </c>
      <c r="EL586" s="131">
        <v>60</v>
      </c>
      <c r="EM586" s="69">
        <f t="shared" si="4847"/>
        <v>18</v>
      </c>
      <c r="EN586" s="162">
        <v>35</v>
      </c>
      <c r="EO586" s="130">
        <v>33</v>
      </c>
      <c r="EP586" s="18">
        <f>EO586-EN586</f>
        <v>-2</v>
      </c>
      <c r="EQ586" s="136">
        <v>56</v>
      </c>
      <c r="ER586" s="131">
        <v>60</v>
      </c>
      <c r="ES586" s="69">
        <f t="shared" si="4849"/>
        <v>4</v>
      </c>
      <c r="ET586" s="162">
        <v>35</v>
      </c>
      <c r="EU586" s="130">
        <v>30</v>
      </c>
      <c r="EV586" s="18">
        <f>EU586-ET586</f>
        <v>-5</v>
      </c>
      <c r="EW586" s="136">
        <v>60</v>
      </c>
      <c r="EX586" s="131">
        <v>60</v>
      </c>
      <c r="EY586" s="69">
        <f t="shared" si="4851"/>
        <v>0</v>
      </c>
      <c r="EZ586" s="162">
        <v>35</v>
      </c>
      <c r="FA586" s="130">
        <v>30</v>
      </c>
      <c r="FB586" s="18">
        <f>FA586-EZ586</f>
        <v>-5</v>
      </c>
      <c r="FC586" s="136">
        <v>64</v>
      </c>
      <c r="FD586" s="131">
        <v>42</v>
      </c>
      <c r="FE586" s="69">
        <f t="shared" si="4853"/>
        <v>-22</v>
      </c>
      <c r="FF586" s="162">
        <v>35</v>
      </c>
      <c r="FG586" s="130">
        <v>32</v>
      </c>
      <c r="FH586" s="18">
        <f>FG586-FF586</f>
        <v>-3</v>
      </c>
      <c r="FI586" s="136">
        <v>20</v>
      </c>
      <c r="FJ586" s="131">
        <v>0</v>
      </c>
      <c r="FK586" s="69">
        <f t="shared" si="4855"/>
        <v>-20</v>
      </c>
      <c r="FL586" s="162">
        <v>35</v>
      </c>
      <c r="FM586" s="130">
        <v>32</v>
      </c>
      <c r="FN586" s="18">
        <f>FM586-FL586</f>
        <v>-3</v>
      </c>
      <c r="FO586" s="136">
        <v>20</v>
      </c>
      <c r="FP586" s="131">
        <v>0</v>
      </c>
      <c r="FQ586" s="69">
        <f t="shared" si="4857"/>
        <v>-20</v>
      </c>
      <c r="FR586" s="162">
        <v>35</v>
      </c>
      <c r="FS586" s="130">
        <v>32</v>
      </c>
      <c r="FT586" s="18">
        <f>FS586-FR586</f>
        <v>-3</v>
      </c>
      <c r="FU586" s="136">
        <v>40</v>
      </c>
      <c r="FV586" s="131">
        <v>60</v>
      </c>
      <c r="FW586" s="69">
        <f t="shared" si="4859"/>
        <v>20</v>
      </c>
      <c r="FX586" s="162">
        <v>35</v>
      </c>
      <c r="FY586" s="130">
        <v>32</v>
      </c>
      <c r="FZ586" s="18">
        <f>FY586-FX586</f>
        <v>-3</v>
      </c>
      <c r="GA586" s="136">
        <v>19</v>
      </c>
      <c r="GB586" s="131">
        <v>19</v>
      </c>
      <c r="GC586" s="69">
        <f t="shared" si="4861"/>
        <v>0</v>
      </c>
      <c r="GD586" s="162">
        <v>35</v>
      </c>
      <c r="GE586" s="130">
        <v>32</v>
      </c>
      <c r="GF586" s="18">
        <f>GE586-GD586</f>
        <v>-3</v>
      </c>
      <c r="GG586" s="136">
        <v>0</v>
      </c>
      <c r="GH586" s="131">
        <v>0</v>
      </c>
      <c r="GI586" s="69">
        <f t="shared" si="4863"/>
        <v>0</v>
      </c>
      <c r="GJ586" s="162">
        <v>35</v>
      </c>
      <c r="GK586" s="130">
        <v>32</v>
      </c>
      <c r="GL586" s="18">
        <f>GK586-GJ586</f>
        <v>-3</v>
      </c>
      <c r="GM586" s="136">
        <v>23</v>
      </c>
      <c r="GN586" s="131">
        <v>23</v>
      </c>
      <c r="GO586" s="69">
        <f t="shared" si="4865"/>
        <v>0</v>
      </c>
      <c r="GP586" s="162">
        <v>35</v>
      </c>
      <c r="GQ586" s="130">
        <v>31</v>
      </c>
      <c r="GR586" s="18">
        <f>GQ586-GP586</f>
        <v>-4</v>
      </c>
      <c r="GS586" s="136">
        <v>42</v>
      </c>
      <c r="GT586" s="131">
        <v>42</v>
      </c>
      <c r="GU586" s="69">
        <f t="shared" si="4867"/>
        <v>0</v>
      </c>
      <c r="GV586" s="162">
        <v>35</v>
      </c>
      <c r="GW586" s="130">
        <v>31</v>
      </c>
      <c r="GX586" s="18">
        <f>GW586-GV586</f>
        <v>-4</v>
      </c>
      <c r="GY586" s="136">
        <v>0</v>
      </c>
      <c r="GZ586" s="131">
        <v>0</v>
      </c>
      <c r="HA586" s="69">
        <f t="shared" si="4869"/>
        <v>0</v>
      </c>
      <c r="HB586" s="162">
        <v>35</v>
      </c>
      <c r="HC586" s="130">
        <v>31</v>
      </c>
      <c r="HD586" s="18">
        <f>HC586-HB586</f>
        <v>-4</v>
      </c>
      <c r="HE586" s="136"/>
      <c r="HF586" s="131"/>
      <c r="HG586" s="69">
        <f t="shared" si="4871"/>
        <v>0</v>
      </c>
      <c r="HH586" s="162"/>
      <c r="HI586" s="130"/>
      <c r="HJ586" s="18">
        <f>HI586-HH586</f>
        <v>0</v>
      </c>
      <c r="HK586" s="136"/>
      <c r="HL586" s="131"/>
      <c r="HM586" s="69">
        <f t="shared" si="4873"/>
        <v>0</v>
      </c>
      <c r="HN586" s="162"/>
      <c r="HO586" s="130"/>
      <c r="HP586" s="18">
        <f>HO586-HN586</f>
        <v>0</v>
      </c>
      <c r="HQ586" s="136"/>
      <c r="HR586" s="131"/>
      <c r="HS586" s="69">
        <f t="shared" si="4875"/>
        <v>0</v>
      </c>
      <c r="HT586" s="162"/>
      <c r="HU586" s="130"/>
      <c r="HV586" s="18">
        <f>HU586-HT586</f>
        <v>0</v>
      </c>
      <c r="HW586" s="107" t="s">
        <v>17</v>
      </c>
      <c r="HX586" s="85"/>
      <c r="HY586" s="85"/>
      <c r="HZ586" s="2">
        <f t="shared" si="4491"/>
        <v>1</v>
      </c>
    </row>
    <row r="587" spans="1:234" x14ac:dyDescent="0.2">
      <c r="A587" s="1" t="e">
        <f>$K$2&amp;#REF!&amp;$K$571&amp;$K$572&amp;K587</f>
        <v>#REF!</v>
      </c>
      <c r="B587" s="16" t="e">
        <f>IF(#REF!=0,"Скрыть","")</f>
        <v>#REF!</v>
      </c>
      <c r="C587" s="15" t="e">
        <f>IF(AND(#REF!&gt;85%,#REF!&gt;85%),"скрыть","")</f>
        <v>#REF!</v>
      </c>
      <c r="D587" s="14" t="s">
        <v>2</v>
      </c>
      <c r="E587" s="14" t="s">
        <v>1</v>
      </c>
      <c r="F587" s="14" t="s">
        <v>0</v>
      </c>
      <c r="G587" s="13"/>
      <c r="H587" s="13"/>
      <c r="I587" s="42">
        <v>576</v>
      </c>
      <c r="J587" s="102">
        <f>SUBTOTAL(103,I$12:I587)*1</f>
        <v>120</v>
      </c>
      <c r="K587" s="108" t="s">
        <v>3</v>
      </c>
      <c r="L587" s="17" t="s">
        <v>66</v>
      </c>
      <c r="M587" s="267">
        <v>44089</v>
      </c>
      <c r="N587" s="255">
        <v>44377</v>
      </c>
      <c r="O587" s="118">
        <v>44377</v>
      </c>
      <c r="P587" s="162">
        <v>511911</v>
      </c>
      <c r="Q587" s="163">
        <v>108263.70967741935</v>
      </c>
      <c r="R587" s="163">
        <v>63659</v>
      </c>
      <c r="S587" s="92">
        <f t="shared" ca="1" si="4806"/>
        <v>122858.70967741935</v>
      </c>
      <c r="T587" s="92">
        <f t="shared" si="4807"/>
        <v>78254</v>
      </c>
      <c r="U587" s="91">
        <f t="shared" ca="1" si="4808"/>
        <v>-44604.709677419349</v>
      </c>
      <c r="V587" s="91">
        <f t="shared" si="4809"/>
        <v>433657</v>
      </c>
      <c r="W587" s="120">
        <f t="shared" si="4724"/>
        <v>0.15286641623250916</v>
      </c>
      <c r="X587" s="178">
        <v>14595</v>
      </c>
      <c r="Y587" s="128">
        <f t="shared" si="4810"/>
        <v>14595</v>
      </c>
      <c r="Z587" s="179">
        <f t="shared" ca="1" si="4811"/>
        <v>14595</v>
      </c>
      <c r="AA587" s="127">
        <f t="shared" si="4812"/>
        <v>14595</v>
      </c>
      <c r="AB587" s="67">
        <f t="shared" ca="1" si="4813"/>
        <v>1</v>
      </c>
      <c r="AC587" s="69">
        <f t="shared" ca="1" si="4814"/>
        <v>0</v>
      </c>
      <c r="AD587" s="226">
        <f t="shared" si="4792"/>
        <v>3950</v>
      </c>
      <c r="AE587" s="227">
        <f t="shared" si="4793"/>
        <v>3950</v>
      </c>
      <c r="AF587" s="225">
        <f t="shared" si="4794"/>
        <v>0</v>
      </c>
      <c r="AG587" s="226">
        <f t="shared" si="4795"/>
        <v>3344</v>
      </c>
      <c r="AH587" s="227">
        <f t="shared" si="4796"/>
        <v>3344</v>
      </c>
      <c r="AI587" s="225">
        <f t="shared" si="4797"/>
        <v>0</v>
      </c>
      <c r="AJ587" s="226">
        <f t="shared" si="4798"/>
        <v>3647</v>
      </c>
      <c r="AK587" s="227">
        <f t="shared" si="4799"/>
        <v>3647</v>
      </c>
      <c r="AL587" s="225">
        <f t="shared" si="4800"/>
        <v>0</v>
      </c>
      <c r="AM587" s="226">
        <f t="shared" si="4801"/>
        <v>3654</v>
      </c>
      <c r="AN587" s="227">
        <f t="shared" si="4802"/>
        <v>3654</v>
      </c>
      <c r="AO587" s="225">
        <f t="shared" si="4803"/>
        <v>0</v>
      </c>
      <c r="AP587" s="226">
        <f t="shared" si="4804"/>
        <v>0</v>
      </c>
      <c r="AQ587" s="227">
        <f t="shared" si="4805"/>
        <v>0</v>
      </c>
      <c r="AR587" s="225">
        <f t="shared" si="4730"/>
        <v>0</v>
      </c>
      <c r="AS587" s="136">
        <v>521</v>
      </c>
      <c r="AT587" s="131">
        <v>600</v>
      </c>
      <c r="AU587" s="69">
        <f t="shared" si="4815"/>
        <v>79</v>
      </c>
      <c r="AV587" s="162">
        <v>98</v>
      </c>
      <c r="AW587" s="130">
        <v>98</v>
      </c>
      <c r="AX587" s="18">
        <f t="shared" si="4816"/>
        <v>0</v>
      </c>
      <c r="AY587" s="136">
        <v>521</v>
      </c>
      <c r="AZ587" s="131">
        <v>550</v>
      </c>
      <c r="BA587" s="69">
        <f t="shared" si="4817"/>
        <v>29</v>
      </c>
      <c r="BB587" s="162">
        <v>98</v>
      </c>
      <c r="BC587" s="130">
        <v>98</v>
      </c>
      <c r="BD587" s="18">
        <f t="shared" si="4818"/>
        <v>0</v>
      </c>
      <c r="BE587" s="136">
        <v>542</v>
      </c>
      <c r="BF587" s="131">
        <v>650</v>
      </c>
      <c r="BG587" s="69">
        <f t="shared" si="4819"/>
        <v>108</v>
      </c>
      <c r="BH587" s="162">
        <v>98</v>
      </c>
      <c r="BI587" s="130">
        <v>98</v>
      </c>
      <c r="BJ587" s="18">
        <f t="shared" si="4820"/>
        <v>0</v>
      </c>
      <c r="BK587" s="136">
        <v>500</v>
      </c>
      <c r="BL587" s="131">
        <v>500</v>
      </c>
      <c r="BM587" s="69">
        <f t="shared" si="4821"/>
        <v>0</v>
      </c>
      <c r="BN587" s="162">
        <v>98</v>
      </c>
      <c r="BO587" s="130">
        <v>98</v>
      </c>
      <c r="BP587" s="18">
        <f t="shared" si="4822"/>
        <v>0</v>
      </c>
      <c r="BQ587" s="136">
        <v>521</v>
      </c>
      <c r="BR587" s="131">
        <v>550</v>
      </c>
      <c r="BS587" s="69">
        <f t="shared" si="4823"/>
        <v>29</v>
      </c>
      <c r="BT587" s="162">
        <v>98</v>
      </c>
      <c r="BU587" s="130">
        <v>98</v>
      </c>
      <c r="BV587" s="18">
        <f t="shared" si="4824"/>
        <v>0</v>
      </c>
      <c r="BW587" s="136">
        <v>521</v>
      </c>
      <c r="BX587" s="131">
        <v>550</v>
      </c>
      <c r="BY587" s="69">
        <f t="shared" si="4825"/>
        <v>29</v>
      </c>
      <c r="BZ587" s="162">
        <v>98</v>
      </c>
      <c r="CA587" s="130">
        <v>98</v>
      </c>
      <c r="CB587" s="18">
        <f t="shared" si="4826"/>
        <v>0</v>
      </c>
      <c r="CC587" s="136">
        <v>824</v>
      </c>
      <c r="CD587" s="131">
        <v>550</v>
      </c>
      <c r="CE587" s="69">
        <f t="shared" si="4827"/>
        <v>-274</v>
      </c>
      <c r="CF587" s="162">
        <v>58</v>
      </c>
      <c r="CG587" s="130">
        <v>80</v>
      </c>
      <c r="CH587" s="18">
        <f t="shared" si="4828"/>
        <v>22</v>
      </c>
      <c r="CI587" s="136">
        <v>521</v>
      </c>
      <c r="CJ587" s="131">
        <v>550</v>
      </c>
      <c r="CK587" s="69">
        <f t="shared" si="4829"/>
        <v>29</v>
      </c>
      <c r="CL587" s="162">
        <v>58</v>
      </c>
      <c r="CM587" s="130">
        <v>51</v>
      </c>
      <c r="CN587" s="18">
        <f t="shared" si="4830"/>
        <v>-7</v>
      </c>
      <c r="CO587" s="136">
        <v>521</v>
      </c>
      <c r="CP587" s="131">
        <v>400</v>
      </c>
      <c r="CQ587" s="69">
        <f t="shared" si="4831"/>
        <v>-121</v>
      </c>
      <c r="CR587" s="162">
        <v>58</v>
      </c>
      <c r="CS587" s="130">
        <v>57</v>
      </c>
      <c r="CT587" s="18">
        <f t="shared" si="4832"/>
        <v>-1</v>
      </c>
      <c r="CU587" s="136">
        <v>521</v>
      </c>
      <c r="CV587" s="131">
        <v>400</v>
      </c>
      <c r="CW587" s="69">
        <f t="shared" si="4833"/>
        <v>-121</v>
      </c>
      <c r="CX587" s="162">
        <v>58</v>
      </c>
      <c r="CY587" s="130">
        <v>57</v>
      </c>
      <c r="CZ587" s="18">
        <f t="shared" si="4834"/>
        <v>-1</v>
      </c>
      <c r="DA587" s="136">
        <v>521</v>
      </c>
      <c r="DB587" s="131">
        <v>200</v>
      </c>
      <c r="DC587" s="69">
        <f t="shared" si="4835"/>
        <v>-321</v>
      </c>
      <c r="DD587" s="162">
        <v>58</v>
      </c>
      <c r="DE587" s="130">
        <v>57</v>
      </c>
      <c r="DF587" s="18">
        <f t="shared" si="4836"/>
        <v>-1</v>
      </c>
      <c r="DG587" s="136">
        <v>521</v>
      </c>
      <c r="DH587" s="131">
        <v>600</v>
      </c>
      <c r="DI587" s="69">
        <f t="shared" si="4837"/>
        <v>79</v>
      </c>
      <c r="DJ587" s="162">
        <v>58</v>
      </c>
      <c r="DK587" s="130">
        <v>57</v>
      </c>
      <c r="DL587" s="18">
        <f t="shared" si="4838"/>
        <v>-1</v>
      </c>
      <c r="DM587" s="136">
        <v>218</v>
      </c>
      <c r="DN587" s="131">
        <v>600</v>
      </c>
      <c r="DO587" s="69">
        <f t="shared" si="4839"/>
        <v>382</v>
      </c>
      <c r="DP587" s="162">
        <v>58</v>
      </c>
      <c r="DQ587" s="130">
        <v>57</v>
      </c>
      <c r="DR587" s="18">
        <f t="shared" si="4840"/>
        <v>-1</v>
      </c>
      <c r="DS587" s="136">
        <v>521</v>
      </c>
      <c r="DT587" s="131">
        <v>594</v>
      </c>
      <c r="DU587" s="69">
        <f t="shared" si="4841"/>
        <v>73</v>
      </c>
      <c r="DV587" s="162">
        <v>58</v>
      </c>
      <c r="DW587" s="130">
        <v>57</v>
      </c>
      <c r="DX587" s="18">
        <f t="shared" si="4842"/>
        <v>-1</v>
      </c>
      <c r="DY587" s="136">
        <v>521</v>
      </c>
      <c r="DZ587" s="131">
        <v>521</v>
      </c>
      <c r="EA587" s="69">
        <f t="shared" si="4843"/>
        <v>0</v>
      </c>
      <c r="EB587" s="162">
        <v>58</v>
      </c>
      <c r="EC587" s="130">
        <v>57</v>
      </c>
      <c r="ED587" s="18">
        <f t="shared" si="4844"/>
        <v>-1</v>
      </c>
      <c r="EE587" s="136">
        <v>521</v>
      </c>
      <c r="EF587" s="131">
        <v>521</v>
      </c>
      <c r="EG587" s="69">
        <f t="shared" si="4845"/>
        <v>0</v>
      </c>
      <c r="EH587" s="162">
        <v>58</v>
      </c>
      <c r="EI587" s="130">
        <v>57</v>
      </c>
      <c r="EJ587" s="18">
        <f t="shared" si="4846"/>
        <v>-1</v>
      </c>
      <c r="EK587" s="136">
        <v>521</v>
      </c>
      <c r="EL587" s="131">
        <v>521</v>
      </c>
      <c r="EM587" s="69">
        <f t="shared" si="4847"/>
        <v>0</v>
      </c>
      <c r="EN587" s="162">
        <v>58</v>
      </c>
      <c r="EO587" s="130">
        <v>57</v>
      </c>
      <c r="EP587" s="18">
        <f t="shared" si="4848"/>
        <v>-1</v>
      </c>
      <c r="EQ587" s="136">
        <v>521</v>
      </c>
      <c r="ER587" s="131">
        <v>521</v>
      </c>
      <c r="ES587" s="69">
        <f t="shared" si="4849"/>
        <v>0</v>
      </c>
      <c r="ET587" s="162">
        <v>58</v>
      </c>
      <c r="EU587" s="130">
        <v>57</v>
      </c>
      <c r="EV587" s="18">
        <f t="shared" si="4850"/>
        <v>-1</v>
      </c>
      <c r="EW587" s="136">
        <v>521</v>
      </c>
      <c r="EX587" s="131">
        <v>521</v>
      </c>
      <c r="EY587" s="69">
        <f t="shared" si="4851"/>
        <v>0</v>
      </c>
      <c r="EZ587" s="162">
        <v>58</v>
      </c>
      <c r="FA587" s="130">
        <v>57</v>
      </c>
      <c r="FB587" s="18">
        <f t="shared" si="4852"/>
        <v>-1</v>
      </c>
      <c r="FC587" s="136">
        <v>521</v>
      </c>
      <c r="FD587" s="131">
        <v>521</v>
      </c>
      <c r="FE587" s="69">
        <f t="shared" si="4853"/>
        <v>0</v>
      </c>
      <c r="FF587" s="162">
        <v>58</v>
      </c>
      <c r="FG587" s="130">
        <v>58</v>
      </c>
      <c r="FH587" s="18">
        <f t="shared" si="4854"/>
        <v>0</v>
      </c>
      <c r="FI587" s="136">
        <v>521</v>
      </c>
      <c r="FJ587" s="131">
        <v>521</v>
      </c>
      <c r="FK587" s="69">
        <f t="shared" si="4855"/>
        <v>0</v>
      </c>
      <c r="FL587" s="162">
        <v>58</v>
      </c>
      <c r="FM587" s="130">
        <v>58</v>
      </c>
      <c r="FN587" s="18">
        <f t="shared" si="4856"/>
        <v>0</v>
      </c>
      <c r="FO587" s="136">
        <v>521</v>
      </c>
      <c r="FP587" s="131">
        <v>521</v>
      </c>
      <c r="FQ587" s="69">
        <f t="shared" si="4857"/>
        <v>0</v>
      </c>
      <c r="FR587" s="162">
        <v>58</v>
      </c>
      <c r="FS587" s="130">
        <v>58</v>
      </c>
      <c r="FT587" s="18">
        <f t="shared" si="4858"/>
        <v>0</v>
      </c>
      <c r="FU587" s="136">
        <v>525</v>
      </c>
      <c r="FV587" s="131">
        <v>525</v>
      </c>
      <c r="FW587" s="69">
        <f t="shared" si="4859"/>
        <v>0</v>
      </c>
      <c r="FX587" s="162">
        <v>58</v>
      </c>
      <c r="FY587" s="130">
        <v>58</v>
      </c>
      <c r="FZ587" s="18">
        <f t="shared" si="4860"/>
        <v>0</v>
      </c>
      <c r="GA587" s="136">
        <v>525</v>
      </c>
      <c r="GB587" s="131">
        <v>525</v>
      </c>
      <c r="GC587" s="69">
        <f t="shared" si="4861"/>
        <v>0</v>
      </c>
      <c r="GD587" s="162">
        <v>58</v>
      </c>
      <c r="GE587" s="130">
        <v>58</v>
      </c>
      <c r="GF587" s="18">
        <f t="shared" si="4862"/>
        <v>0</v>
      </c>
      <c r="GG587" s="136">
        <v>525</v>
      </c>
      <c r="GH587" s="131">
        <v>525</v>
      </c>
      <c r="GI587" s="69">
        <f t="shared" si="4863"/>
        <v>0</v>
      </c>
      <c r="GJ587" s="162">
        <v>58</v>
      </c>
      <c r="GK587" s="130">
        <v>58</v>
      </c>
      <c r="GL587" s="18">
        <f t="shared" si="4864"/>
        <v>0</v>
      </c>
      <c r="GM587" s="136">
        <v>525</v>
      </c>
      <c r="GN587" s="131">
        <v>525</v>
      </c>
      <c r="GO587" s="69">
        <f t="shared" si="4865"/>
        <v>0</v>
      </c>
      <c r="GP587" s="162">
        <v>58</v>
      </c>
      <c r="GQ587" s="130">
        <v>58</v>
      </c>
      <c r="GR587" s="18">
        <f t="shared" si="4866"/>
        <v>0</v>
      </c>
      <c r="GS587" s="136">
        <v>525</v>
      </c>
      <c r="GT587" s="131">
        <v>525</v>
      </c>
      <c r="GU587" s="69">
        <f t="shared" si="4867"/>
        <v>0</v>
      </c>
      <c r="GV587" s="162">
        <v>58</v>
      </c>
      <c r="GW587" s="130">
        <v>58</v>
      </c>
      <c r="GX587" s="18">
        <f t="shared" si="4868"/>
        <v>0</v>
      </c>
      <c r="GY587" s="136">
        <v>508</v>
      </c>
      <c r="GZ587" s="131">
        <v>508</v>
      </c>
      <c r="HA587" s="69">
        <f t="shared" si="4869"/>
        <v>0</v>
      </c>
      <c r="HB587" s="162">
        <v>58</v>
      </c>
      <c r="HC587" s="130">
        <v>58</v>
      </c>
      <c r="HD587" s="18">
        <f t="shared" si="4870"/>
        <v>0</v>
      </c>
      <c r="HE587" s="136"/>
      <c r="HF587" s="131"/>
      <c r="HG587" s="69">
        <f t="shared" si="4871"/>
        <v>0</v>
      </c>
      <c r="HH587" s="162"/>
      <c r="HI587" s="130"/>
      <c r="HJ587" s="18">
        <f t="shared" si="4872"/>
        <v>0</v>
      </c>
      <c r="HK587" s="136"/>
      <c r="HL587" s="131"/>
      <c r="HM587" s="69">
        <f t="shared" si="4873"/>
        <v>0</v>
      </c>
      <c r="HN587" s="162"/>
      <c r="HO587" s="130"/>
      <c r="HP587" s="18">
        <f t="shared" si="4874"/>
        <v>0</v>
      </c>
      <c r="HQ587" s="136"/>
      <c r="HR587" s="131"/>
      <c r="HS587" s="69">
        <f t="shared" si="4875"/>
        <v>0</v>
      </c>
      <c r="HT587" s="162"/>
      <c r="HU587" s="130"/>
      <c r="HV587" s="18">
        <f t="shared" si="4876"/>
        <v>0</v>
      </c>
      <c r="HW587" s="107" t="s">
        <v>17</v>
      </c>
      <c r="HX587" s="85"/>
      <c r="HY587" s="85"/>
      <c r="HZ587" s="2">
        <f t="shared" si="4491"/>
        <v>1</v>
      </c>
    </row>
    <row r="588" spans="1:234" x14ac:dyDescent="0.2">
      <c r="A588" s="1" t="e">
        <f>$K$2&amp;#REF!&amp;$K$571&amp;$K$572&amp;K588</f>
        <v>#REF!</v>
      </c>
      <c r="B588" s="16" t="e">
        <f>IF(#REF!=0,"Скрыть","")</f>
        <v>#REF!</v>
      </c>
      <c r="C588" s="15" t="e">
        <f>IF(AND(#REF!&gt;85%,#REF!&gt;85%),"скрыть","")</f>
        <v>#REF!</v>
      </c>
      <c r="D588" s="14" t="s">
        <v>2</v>
      </c>
      <c r="E588" s="14" t="s">
        <v>1</v>
      </c>
      <c r="F588" s="14" t="s">
        <v>0</v>
      </c>
      <c r="G588" s="13"/>
      <c r="H588" s="13"/>
      <c r="I588" s="42">
        <v>577</v>
      </c>
      <c r="J588" s="102">
        <f>SUBTOTAL(103,I$12:I588)*1</f>
        <v>121</v>
      </c>
      <c r="K588" s="108" t="s">
        <v>6</v>
      </c>
      <c r="L588" s="17" t="s">
        <v>66</v>
      </c>
      <c r="M588" s="267">
        <v>44089</v>
      </c>
      <c r="N588" s="255">
        <v>44297</v>
      </c>
      <c r="O588" s="118">
        <v>44297</v>
      </c>
      <c r="P588" s="162">
        <v>58647</v>
      </c>
      <c r="Q588" s="163">
        <v>16846.077419354839</v>
      </c>
      <c r="R588" s="163">
        <v>19879.400000000001</v>
      </c>
      <c r="S588" s="92">
        <f t="shared" ca="1" si="4806"/>
        <v>24146.077419354839</v>
      </c>
      <c r="T588" s="92">
        <f t="shared" si="4807"/>
        <v>27179.4</v>
      </c>
      <c r="U588" s="91">
        <f t="shared" ca="1" si="4808"/>
        <v>3033.3225806451628</v>
      </c>
      <c r="V588" s="91">
        <f t="shared" si="4809"/>
        <v>31467.599999999999</v>
      </c>
      <c r="W588" s="120">
        <f t="shared" si="4724"/>
        <v>0.46344058519617376</v>
      </c>
      <c r="X588" s="178">
        <v>7300</v>
      </c>
      <c r="Y588" s="128">
        <f t="shared" si="4810"/>
        <v>7300</v>
      </c>
      <c r="Z588" s="179">
        <f t="shared" ca="1" si="4811"/>
        <v>7300</v>
      </c>
      <c r="AA588" s="127">
        <f t="shared" si="4812"/>
        <v>7300</v>
      </c>
      <c r="AB588" s="67">
        <f t="shared" ca="1" si="4813"/>
        <v>1</v>
      </c>
      <c r="AC588" s="69">
        <f t="shared" ca="1" si="4814"/>
        <v>0</v>
      </c>
      <c r="AD588" s="226">
        <f t="shared" si="4792"/>
        <v>1223</v>
      </c>
      <c r="AE588" s="227">
        <f t="shared" si="4793"/>
        <v>1828</v>
      </c>
      <c r="AF588" s="225">
        <f t="shared" si="4794"/>
        <v>605</v>
      </c>
      <c r="AG588" s="226">
        <f t="shared" si="4795"/>
        <v>1890</v>
      </c>
      <c r="AH588" s="227">
        <f t="shared" si="4796"/>
        <v>406</v>
      </c>
      <c r="AI588" s="225">
        <f t="shared" si="4797"/>
        <v>-1484</v>
      </c>
      <c r="AJ588" s="226">
        <f t="shared" si="4798"/>
        <v>1500</v>
      </c>
      <c r="AK588" s="227">
        <f t="shared" si="4799"/>
        <v>2098</v>
      </c>
      <c r="AL588" s="225">
        <f t="shared" si="4800"/>
        <v>598</v>
      </c>
      <c r="AM588" s="226">
        <f t="shared" si="4801"/>
        <v>2687</v>
      </c>
      <c r="AN588" s="227">
        <f t="shared" si="4802"/>
        <v>2968</v>
      </c>
      <c r="AO588" s="225">
        <f t="shared" si="4803"/>
        <v>281</v>
      </c>
      <c r="AP588" s="226">
        <f t="shared" si="4804"/>
        <v>0</v>
      </c>
      <c r="AQ588" s="227">
        <f t="shared" si="4805"/>
        <v>0</v>
      </c>
      <c r="AR588" s="225">
        <f t="shared" si="4730"/>
        <v>0</v>
      </c>
      <c r="AS588" s="136">
        <v>20</v>
      </c>
      <c r="AT588" s="131">
        <v>20</v>
      </c>
      <c r="AU588" s="69">
        <f t="shared" si="4815"/>
        <v>0</v>
      </c>
      <c r="AV588" s="162">
        <v>40</v>
      </c>
      <c r="AW588" s="130">
        <v>29</v>
      </c>
      <c r="AX588" s="18">
        <f t="shared" si="4816"/>
        <v>-11</v>
      </c>
      <c r="AY588" s="136">
        <v>0</v>
      </c>
      <c r="AZ588" s="131">
        <v>0</v>
      </c>
      <c r="BA588" s="69">
        <f t="shared" si="4817"/>
        <v>0</v>
      </c>
      <c r="BB588" s="162">
        <v>40</v>
      </c>
      <c r="BC588" s="130">
        <v>29</v>
      </c>
      <c r="BD588" s="18">
        <f t="shared" si="4818"/>
        <v>-11</v>
      </c>
      <c r="BE588" s="136">
        <v>140</v>
      </c>
      <c r="BF588" s="131">
        <v>140</v>
      </c>
      <c r="BG588" s="69">
        <f t="shared" si="4819"/>
        <v>0</v>
      </c>
      <c r="BH588" s="162">
        <v>40</v>
      </c>
      <c r="BI588" s="130">
        <v>29</v>
      </c>
      <c r="BJ588" s="18">
        <f t="shared" si="4820"/>
        <v>-11</v>
      </c>
      <c r="BK588" s="136">
        <v>253</v>
      </c>
      <c r="BL588" s="131">
        <v>253</v>
      </c>
      <c r="BM588" s="69">
        <f t="shared" si="4821"/>
        <v>0</v>
      </c>
      <c r="BN588" s="162">
        <v>40</v>
      </c>
      <c r="BO588" s="130">
        <v>29</v>
      </c>
      <c r="BP588" s="18">
        <f t="shared" si="4822"/>
        <v>-11</v>
      </c>
      <c r="BQ588" s="136">
        <v>270</v>
      </c>
      <c r="BR588" s="131">
        <v>500</v>
      </c>
      <c r="BS588" s="69">
        <f t="shared" si="4823"/>
        <v>230</v>
      </c>
      <c r="BT588" s="162">
        <v>40</v>
      </c>
      <c r="BU588" s="130">
        <v>29</v>
      </c>
      <c r="BV588" s="18">
        <f t="shared" si="4824"/>
        <v>-11</v>
      </c>
      <c r="BW588" s="136">
        <v>270</v>
      </c>
      <c r="BX588" s="131">
        <v>510</v>
      </c>
      <c r="BY588" s="69">
        <f t="shared" si="4825"/>
        <v>240</v>
      </c>
      <c r="BZ588" s="162">
        <v>40</v>
      </c>
      <c r="CA588" s="130">
        <v>29</v>
      </c>
      <c r="CB588" s="18">
        <f t="shared" si="4826"/>
        <v>-11</v>
      </c>
      <c r="CC588" s="136">
        <v>270</v>
      </c>
      <c r="CD588" s="131">
        <v>405</v>
      </c>
      <c r="CE588" s="69">
        <f t="shared" si="4827"/>
        <v>135</v>
      </c>
      <c r="CF588" s="162">
        <v>75</v>
      </c>
      <c r="CG588" s="130">
        <v>29</v>
      </c>
      <c r="CH588" s="18">
        <f t="shared" si="4828"/>
        <v>-46</v>
      </c>
      <c r="CI588" s="136">
        <v>270</v>
      </c>
      <c r="CJ588" s="131">
        <v>15</v>
      </c>
      <c r="CK588" s="69">
        <f t="shared" si="4829"/>
        <v>-255</v>
      </c>
      <c r="CL588" s="162">
        <v>75</v>
      </c>
      <c r="CM588" s="130">
        <v>69</v>
      </c>
      <c r="CN588" s="18">
        <f t="shared" si="4830"/>
        <v>-6</v>
      </c>
      <c r="CO588" s="136">
        <v>270</v>
      </c>
      <c r="CP588" s="131">
        <v>0</v>
      </c>
      <c r="CQ588" s="69">
        <f t="shared" si="4831"/>
        <v>-270</v>
      </c>
      <c r="CR588" s="162">
        <v>75</v>
      </c>
      <c r="CS588" s="130">
        <v>79</v>
      </c>
      <c r="CT588" s="18">
        <f t="shared" si="4832"/>
        <v>4</v>
      </c>
      <c r="CU588" s="136">
        <v>270</v>
      </c>
      <c r="CV588" s="131">
        <v>190</v>
      </c>
      <c r="CW588" s="69">
        <f t="shared" si="4833"/>
        <v>-80</v>
      </c>
      <c r="CX588" s="162">
        <v>75</v>
      </c>
      <c r="CY588" s="130">
        <v>79</v>
      </c>
      <c r="CZ588" s="18">
        <f t="shared" si="4834"/>
        <v>4</v>
      </c>
      <c r="DA588" s="136">
        <v>270</v>
      </c>
      <c r="DB588" s="131">
        <v>170</v>
      </c>
      <c r="DC588" s="69">
        <f t="shared" si="4835"/>
        <v>-100</v>
      </c>
      <c r="DD588" s="162">
        <v>75</v>
      </c>
      <c r="DE588" s="130">
        <v>69</v>
      </c>
      <c r="DF588" s="18">
        <f t="shared" si="4836"/>
        <v>-6</v>
      </c>
      <c r="DG588" s="136">
        <v>270</v>
      </c>
      <c r="DH588" s="131">
        <v>0</v>
      </c>
      <c r="DI588" s="69">
        <f t="shared" si="4837"/>
        <v>-270</v>
      </c>
      <c r="DJ588" s="162">
        <v>75</v>
      </c>
      <c r="DK588" s="130">
        <v>69</v>
      </c>
      <c r="DL588" s="18">
        <f t="shared" si="4838"/>
        <v>-6</v>
      </c>
      <c r="DM588" s="136">
        <v>270</v>
      </c>
      <c r="DN588" s="131">
        <v>31</v>
      </c>
      <c r="DO588" s="69">
        <f t="shared" si="4839"/>
        <v>-239</v>
      </c>
      <c r="DP588" s="162">
        <v>75</v>
      </c>
      <c r="DQ588" s="130">
        <v>69</v>
      </c>
      <c r="DR588" s="18">
        <f t="shared" si="4840"/>
        <v>-6</v>
      </c>
      <c r="DS588" s="136">
        <v>270</v>
      </c>
      <c r="DT588" s="131">
        <v>0</v>
      </c>
      <c r="DU588" s="69">
        <f t="shared" si="4841"/>
        <v>-270</v>
      </c>
      <c r="DV588" s="162">
        <v>75</v>
      </c>
      <c r="DW588" s="130">
        <v>69</v>
      </c>
      <c r="DX588" s="18">
        <f t="shared" si="4842"/>
        <v>-6</v>
      </c>
      <c r="DY588" s="136">
        <v>0</v>
      </c>
      <c r="DZ588" s="131">
        <v>0</v>
      </c>
      <c r="EA588" s="69">
        <f t="shared" si="4843"/>
        <v>0</v>
      </c>
      <c r="EB588" s="162">
        <v>75</v>
      </c>
      <c r="EC588" s="130">
        <v>51</v>
      </c>
      <c r="ED588" s="18">
        <f t="shared" si="4844"/>
        <v>-24</v>
      </c>
      <c r="EE588" s="136">
        <v>250</v>
      </c>
      <c r="EF588" s="131">
        <v>207</v>
      </c>
      <c r="EG588" s="69">
        <f t="shared" si="4845"/>
        <v>-43</v>
      </c>
      <c r="EH588" s="162">
        <v>75</v>
      </c>
      <c r="EI588" s="130">
        <v>55</v>
      </c>
      <c r="EJ588" s="18">
        <f t="shared" si="4846"/>
        <v>-20</v>
      </c>
      <c r="EK588" s="136">
        <v>250</v>
      </c>
      <c r="EL588" s="131">
        <v>100</v>
      </c>
      <c r="EM588" s="69">
        <f t="shared" si="4847"/>
        <v>-150</v>
      </c>
      <c r="EN588" s="162">
        <v>75</v>
      </c>
      <c r="EO588" s="130">
        <v>55</v>
      </c>
      <c r="EP588" s="18">
        <f t="shared" si="4848"/>
        <v>-20</v>
      </c>
      <c r="EQ588" s="136">
        <v>250</v>
      </c>
      <c r="ER588" s="131">
        <v>190</v>
      </c>
      <c r="ES588" s="69">
        <f t="shared" si="4849"/>
        <v>-60</v>
      </c>
      <c r="ET588" s="162">
        <v>75</v>
      </c>
      <c r="EU588" s="130">
        <v>60</v>
      </c>
      <c r="EV588" s="18">
        <f t="shared" si="4850"/>
        <v>-15</v>
      </c>
      <c r="EW588" s="136">
        <v>250</v>
      </c>
      <c r="EX588" s="131">
        <v>801</v>
      </c>
      <c r="EY588" s="69">
        <f t="shared" si="4851"/>
        <v>551</v>
      </c>
      <c r="EZ588" s="162">
        <v>75</v>
      </c>
      <c r="FA588" s="130">
        <v>60</v>
      </c>
      <c r="FB588" s="18">
        <f t="shared" si="4852"/>
        <v>-15</v>
      </c>
      <c r="FC588" s="136">
        <v>250</v>
      </c>
      <c r="FD588" s="131">
        <v>350</v>
      </c>
      <c r="FE588" s="69">
        <f t="shared" si="4853"/>
        <v>100</v>
      </c>
      <c r="FF588" s="162">
        <v>75</v>
      </c>
      <c r="FG588" s="130">
        <v>65</v>
      </c>
      <c r="FH588" s="18">
        <f t="shared" si="4854"/>
        <v>-10</v>
      </c>
      <c r="FI588" s="136">
        <v>250</v>
      </c>
      <c r="FJ588" s="131">
        <v>450</v>
      </c>
      <c r="FK588" s="69">
        <f t="shared" si="4855"/>
        <v>200</v>
      </c>
      <c r="FL588" s="162">
        <v>75</v>
      </c>
      <c r="FM588" s="130">
        <v>65</v>
      </c>
      <c r="FN588" s="18">
        <f t="shared" si="4856"/>
        <v>-10</v>
      </c>
      <c r="FO588" s="136">
        <v>250</v>
      </c>
      <c r="FP588" s="131">
        <v>431</v>
      </c>
      <c r="FQ588" s="69">
        <f t="shared" si="4857"/>
        <v>181</v>
      </c>
      <c r="FR588" s="162">
        <v>75</v>
      </c>
      <c r="FS588" s="130">
        <v>65</v>
      </c>
      <c r="FT588" s="18">
        <f t="shared" si="4858"/>
        <v>-10</v>
      </c>
      <c r="FU588" s="136">
        <v>250</v>
      </c>
      <c r="FV588" s="131">
        <v>350</v>
      </c>
      <c r="FW588" s="69">
        <f t="shared" si="4859"/>
        <v>100</v>
      </c>
      <c r="FX588" s="162">
        <v>75</v>
      </c>
      <c r="FY588" s="130">
        <v>65</v>
      </c>
      <c r="FZ588" s="18">
        <f t="shared" si="4860"/>
        <v>-10</v>
      </c>
      <c r="GA588" s="136">
        <v>267</v>
      </c>
      <c r="GB588" s="131">
        <v>0</v>
      </c>
      <c r="GC588" s="69">
        <f t="shared" si="4861"/>
        <v>-267</v>
      </c>
      <c r="GD588" s="162">
        <v>75</v>
      </c>
      <c r="GE588" s="130">
        <v>65</v>
      </c>
      <c r="GF588" s="18">
        <f t="shared" si="4862"/>
        <v>-10</v>
      </c>
      <c r="GG588" s="136">
        <v>520</v>
      </c>
      <c r="GH588" s="131">
        <v>0</v>
      </c>
      <c r="GI588" s="69">
        <f t="shared" si="4863"/>
        <v>-520</v>
      </c>
      <c r="GJ588" s="162">
        <v>75</v>
      </c>
      <c r="GK588" s="130">
        <v>65</v>
      </c>
      <c r="GL588" s="18">
        <f t="shared" si="4864"/>
        <v>-10</v>
      </c>
      <c r="GM588" s="136">
        <v>380</v>
      </c>
      <c r="GN588" s="131">
        <v>800</v>
      </c>
      <c r="GO588" s="69">
        <f t="shared" si="4865"/>
        <v>420</v>
      </c>
      <c r="GP588" s="162">
        <v>75</v>
      </c>
      <c r="GQ588" s="130">
        <v>65</v>
      </c>
      <c r="GR588" s="18">
        <f t="shared" si="4866"/>
        <v>-10</v>
      </c>
      <c r="GS588" s="136">
        <v>520</v>
      </c>
      <c r="GT588" s="131">
        <v>800</v>
      </c>
      <c r="GU588" s="69">
        <f t="shared" si="4867"/>
        <v>280</v>
      </c>
      <c r="GV588" s="162">
        <v>75</v>
      </c>
      <c r="GW588" s="130">
        <v>65</v>
      </c>
      <c r="GX588" s="18">
        <f t="shared" si="4868"/>
        <v>-10</v>
      </c>
      <c r="GY588" s="136">
        <v>500</v>
      </c>
      <c r="GZ588" s="131">
        <v>587</v>
      </c>
      <c r="HA588" s="69">
        <f t="shared" si="4869"/>
        <v>87</v>
      </c>
      <c r="HB588" s="162">
        <v>75</v>
      </c>
      <c r="HC588" s="130">
        <v>65</v>
      </c>
      <c r="HD588" s="18">
        <f t="shared" si="4870"/>
        <v>-10</v>
      </c>
      <c r="HE588" s="136"/>
      <c r="HF588" s="131"/>
      <c r="HG588" s="69">
        <f t="shared" si="4871"/>
        <v>0</v>
      </c>
      <c r="HH588" s="162"/>
      <c r="HI588" s="130"/>
      <c r="HJ588" s="18">
        <f t="shared" si="4872"/>
        <v>0</v>
      </c>
      <c r="HK588" s="136"/>
      <c r="HL588" s="131"/>
      <c r="HM588" s="69">
        <f t="shared" si="4873"/>
        <v>0</v>
      </c>
      <c r="HN588" s="162"/>
      <c r="HO588" s="130"/>
      <c r="HP588" s="18">
        <f t="shared" si="4874"/>
        <v>0</v>
      </c>
      <c r="HQ588" s="136"/>
      <c r="HR588" s="131"/>
      <c r="HS588" s="69">
        <f t="shared" si="4875"/>
        <v>0</v>
      </c>
      <c r="HT588" s="162"/>
      <c r="HU588" s="130"/>
      <c r="HV588" s="18">
        <f t="shared" si="4876"/>
        <v>0</v>
      </c>
      <c r="HW588" s="107" t="s">
        <v>17</v>
      </c>
      <c r="HX588" s="303"/>
      <c r="HY588" s="85"/>
      <c r="HZ588" s="2">
        <f t="shared" si="4491"/>
        <v>1</v>
      </c>
    </row>
    <row r="589" spans="1:234" hidden="1" x14ac:dyDescent="0.2">
      <c r="A589" s="1" t="e">
        <f>$K$2&amp;#REF!&amp;$K$571&amp;$K$572&amp;K589</f>
        <v>#REF!</v>
      </c>
      <c r="B589" s="16" t="e">
        <f>IF(#REF!=0,"Скрыть","")</f>
        <v>#REF!</v>
      </c>
      <c r="C589" s="15" t="e">
        <f>IF(AND(#REF!&gt;85%,#REF!&gt;85%),"скрыть","")</f>
        <v>#REF!</v>
      </c>
      <c r="D589" s="14" t="s">
        <v>2</v>
      </c>
      <c r="E589" s="14" t="s">
        <v>1</v>
      </c>
      <c r="F589" s="14" t="s">
        <v>0</v>
      </c>
      <c r="G589" s="13"/>
      <c r="H589" s="13"/>
      <c r="I589" s="42">
        <v>578</v>
      </c>
      <c r="J589" s="102">
        <f>SUBTOTAL(103,I$12:I589)*1</f>
        <v>121</v>
      </c>
      <c r="K589" s="108" t="s">
        <v>111</v>
      </c>
      <c r="L589" s="17" t="s">
        <v>66</v>
      </c>
      <c r="M589" s="267">
        <v>43952</v>
      </c>
      <c r="N589" s="255">
        <v>44377</v>
      </c>
      <c r="O589" s="118">
        <v>44377</v>
      </c>
      <c r="P589" s="162">
        <v>252</v>
      </c>
      <c r="Q589" s="163">
        <v>108.80645161290322</v>
      </c>
      <c r="R589" s="163">
        <v>43</v>
      </c>
      <c r="S589" s="92">
        <f t="shared" ca="1" si="4806"/>
        <v>108.80645161290322</v>
      </c>
      <c r="T589" s="92">
        <f t="shared" si="4807"/>
        <v>43</v>
      </c>
      <c r="U589" s="91">
        <f t="shared" ca="1" si="4808"/>
        <v>-65.806451612903217</v>
      </c>
      <c r="V589" s="91">
        <f t="shared" si="4809"/>
        <v>209</v>
      </c>
      <c r="W589" s="120">
        <f t="shared" si="4724"/>
        <v>0.17063492063492064</v>
      </c>
      <c r="X589" s="178"/>
      <c r="Y589" s="128">
        <f t="shared" si="4810"/>
        <v>0</v>
      </c>
      <c r="Z589" s="179">
        <f t="shared" ca="1" si="4811"/>
        <v>0</v>
      </c>
      <c r="AA589" s="127">
        <f t="shared" si="4812"/>
        <v>0</v>
      </c>
      <c r="AB589" s="67" t="str">
        <f t="shared" ca="1" si="4813"/>
        <v/>
      </c>
      <c r="AC589" s="69">
        <f t="shared" ca="1" si="4814"/>
        <v>0</v>
      </c>
      <c r="AD589" s="226">
        <f t="shared" si="4792"/>
        <v>0</v>
      </c>
      <c r="AE589" s="227">
        <f t="shared" si="4793"/>
        <v>0</v>
      </c>
      <c r="AF589" s="225">
        <f t="shared" si="4794"/>
        <v>0</v>
      </c>
      <c r="AG589" s="226">
        <f t="shared" si="4795"/>
        <v>0</v>
      </c>
      <c r="AH589" s="227">
        <f t="shared" si="4796"/>
        <v>0</v>
      </c>
      <c r="AI589" s="225">
        <f t="shared" si="4797"/>
        <v>0</v>
      </c>
      <c r="AJ589" s="226">
        <f t="shared" si="4798"/>
        <v>0</v>
      </c>
      <c r="AK589" s="227">
        <f t="shared" si="4799"/>
        <v>0</v>
      </c>
      <c r="AL589" s="225">
        <f t="shared" si="4800"/>
        <v>0</v>
      </c>
      <c r="AM589" s="226">
        <f t="shared" si="4801"/>
        <v>0</v>
      </c>
      <c r="AN589" s="227">
        <f t="shared" si="4802"/>
        <v>0</v>
      </c>
      <c r="AO589" s="225">
        <f t="shared" si="4803"/>
        <v>0</v>
      </c>
      <c r="AP589" s="226">
        <f t="shared" si="4804"/>
        <v>0</v>
      </c>
      <c r="AQ589" s="227">
        <f t="shared" si="4805"/>
        <v>0</v>
      </c>
      <c r="AR589" s="225">
        <f t="shared" si="4730"/>
        <v>0</v>
      </c>
      <c r="AS589" s="136"/>
      <c r="AT589" s="131"/>
      <c r="AU589" s="69">
        <f t="shared" si="4815"/>
        <v>0</v>
      </c>
      <c r="AV589" s="162"/>
      <c r="AW589" s="130"/>
      <c r="AX589" s="18">
        <f t="shared" si="4816"/>
        <v>0</v>
      </c>
      <c r="AY589" s="136"/>
      <c r="AZ589" s="131"/>
      <c r="BA589" s="69">
        <f t="shared" si="4817"/>
        <v>0</v>
      </c>
      <c r="BB589" s="162"/>
      <c r="BC589" s="130"/>
      <c r="BD589" s="18">
        <f t="shared" si="4818"/>
        <v>0</v>
      </c>
      <c r="BE589" s="136"/>
      <c r="BF589" s="131"/>
      <c r="BG589" s="69">
        <f t="shared" si="4819"/>
        <v>0</v>
      </c>
      <c r="BH589" s="162"/>
      <c r="BI589" s="130"/>
      <c r="BJ589" s="18">
        <f t="shared" si="4820"/>
        <v>0</v>
      </c>
      <c r="BK589" s="136"/>
      <c r="BL589" s="131"/>
      <c r="BM589" s="69">
        <f t="shared" si="4821"/>
        <v>0</v>
      </c>
      <c r="BN589" s="162"/>
      <c r="BO589" s="130"/>
      <c r="BP589" s="18">
        <f t="shared" si="4822"/>
        <v>0</v>
      </c>
      <c r="BQ589" s="136"/>
      <c r="BR589" s="131"/>
      <c r="BS589" s="69">
        <f t="shared" si="4823"/>
        <v>0</v>
      </c>
      <c r="BT589" s="162"/>
      <c r="BU589" s="130"/>
      <c r="BV589" s="18">
        <f t="shared" si="4824"/>
        <v>0</v>
      </c>
      <c r="BW589" s="136"/>
      <c r="BX589" s="131"/>
      <c r="BY589" s="69">
        <f t="shared" si="4825"/>
        <v>0</v>
      </c>
      <c r="BZ589" s="162"/>
      <c r="CA589" s="130"/>
      <c r="CB589" s="18">
        <f t="shared" si="4826"/>
        <v>0</v>
      </c>
      <c r="CC589" s="136"/>
      <c r="CD589" s="131"/>
      <c r="CE589" s="69">
        <f t="shared" si="4827"/>
        <v>0</v>
      </c>
      <c r="CF589" s="162"/>
      <c r="CG589" s="130"/>
      <c r="CH589" s="18">
        <f t="shared" si="4828"/>
        <v>0</v>
      </c>
      <c r="CI589" s="136"/>
      <c r="CJ589" s="131"/>
      <c r="CK589" s="69">
        <f t="shared" si="4829"/>
        <v>0</v>
      </c>
      <c r="CL589" s="162"/>
      <c r="CM589" s="130"/>
      <c r="CN589" s="18">
        <f t="shared" si="4830"/>
        <v>0</v>
      </c>
      <c r="CO589" s="136"/>
      <c r="CP589" s="131"/>
      <c r="CQ589" s="69">
        <f t="shared" si="4831"/>
        <v>0</v>
      </c>
      <c r="CR589" s="162"/>
      <c r="CS589" s="130"/>
      <c r="CT589" s="18">
        <f t="shared" si="4832"/>
        <v>0</v>
      </c>
      <c r="CU589" s="136"/>
      <c r="CV589" s="131"/>
      <c r="CW589" s="69">
        <f t="shared" si="4833"/>
        <v>0</v>
      </c>
      <c r="CX589" s="162"/>
      <c r="CY589" s="130"/>
      <c r="CZ589" s="18">
        <f t="shared" si="4834"/>
        <v>0</v>
      </c>
      <c r="DA589" s="136"/>
      <c r="DB589" s="131"/>
      <c r="DC589" s="69">
        <f t="shared" si="4835"/>
        <v>0</v>
      </c>
      <c r="DD589" s="162"/>
      <c r="DE589" s="130"/>
      <c r="DF589" s="18">
        <f t="shared" si="4836"/>
        <v>0</v>
      </c>
      <c r="DG589" s="136"/>
      <c r="DH589" s="131"/>
      <c r="DI589" s="69">
        <f t="shared" si="4837"/>
        <v>0</v>
      </c>
      <c r="DJ589" s="162"/>
      <c r="DK589" s="130"/>
      <c r="DL589" s="18">
        <f t="shared" si="4838"/>
        <v>0</v>
      </c>
      <c r="DM589" s="136"/>
      <c r="DN589" s="131"/>
      <c r="DO589" s="69">
        <f t="shared" si="4839"/>
        <v>0</v>
      </c>
      <c r="DP589" s="162"/>
      <c r="DQ589" s="130"/>
      <c r="DR589" s="18">
        <f t="shared" si="4840"/>
        <v>0</v>
      </c>
      <c r="DS589" s="136"/>
      <c r="DT589" s="131"/>
      <c r="DU589" s="69">
        <f t="shared" si="4841"/>
        <v>0</v>
      </c>
      <c r="DV589" s="162"/>
      <c r="DW589" s="130"/>
      <c r="DX589" s="18">
        <f t="shared" si="4842"/>
        <v>0</v>
      </c>
      <c r="DY589" s="136"/>
      <c r="DZ589" s="131"/>
      <c r="EA589" s="69">
        <f t="shared" si="4843"/>
        <v>0</v>
      </c>
      <c r="EB589" s="162"/>
      <c r="EC589" s="130"/>
      <c r="ED589" s="18">
        <f t="shared" si="4844"/>
        <v>0</v>
      </c>
      <c r="EE589" s="136"/>
      <c r="EF589" s="131"/>
      <c r="EG589" s="69">
        <f t="shared" si="4845"/>
        <v>0</v>
      </c>
      <c r="EH589" s="162"/>
      <c r="EI589" s="130"/>
      <c r="EJ589" s="18">
        <f t="shared" si="4846"/>
        <v>0</v>
      </c>
      <c r="EK589" s="136"/>
      <c r="EL589" s="131"/>
      <c r="EM589" s="69">
        <f t="shared" si="4847"/>
        <v>0</v>
      </c>
      <c r="EN589" s="162"/>
      <c r="EO589" s="130"/>
      <c r="EP589" s="18">
        <f t="shared" si="4848"/>
        <v>0</v>
      </c>
      <c r="EQ589" s="136"/>
      <c r="ER589" s="131"/>
      <c r="ES589" s="69">
        <f t="shared" si="4849"/>
        <v>0</v>
      </c>
      <c r="ET589" s="162"/>
      <c r="EU589" s="130"/>
      <c r="EV589" s="18">
        <f t="shared" si="4850"/>
        <v>0</v>
      </c>
      <c r="EW589" s="136"/>
      <c r="EX589" s="131"/>
      <c r="EY589" s="69">
        <f t="shared" si="4851"/>
        <v>0</v>
      </c>
      <c r="EZ589" s="162"/>
      <c r="FA589" s="130"/>
      <c r="FB589" s="18">
        <f t="shared" si="4852"/>
        <v>0</v>
      </c>
      <c r="FC589" s="136"/>
      <c r="FD589" s="131"/>
      <c r="FE589" s="69">
        <f t="shared" si="4853"/>
        <v>0</v>
      </c>
      <c r="FF589" s="162"/>
      <c r="FG589" s="130"/>
      <c r="FH589" s="18">
        <f t="shared" si="4854"/>
        <v>0</v>
      </c>
      <c r="FI589" s="136"/>
      <c r="FJ589" s="131"/>
      <c r="FK589" s="69">
        <f t="shared" si="4855"/>
        <v>0</v>
      </c>
      <c r="FL589" s="162"/>
      <c r="FM589" s="130"/>
      <c r="FN589" s="18">
        <f t="shared" si="4856"/>
        <v>0</v>
      </c>
      <c r="FO589" s="136"/>
      <c r="FP589" s="131"/>
      <c r="FQ589" s="69">
        <f t="shared" si="4857"/>
        <v>0</v>
      </c>
      <c r="FR589" s="162"/>
      <c r="FS589" s="130"/>
      <c r="FT589" s="18">
        <f t="shared" si="4858"/>
        <v>0</v>
      </c>
      <c r="FU589" s="136"/>
      <c r="FV589" s="131"/>
      <c r="FW589" s="69">
        <f t="shared" si="4859"/>
        <v>0</v>
      </c>
      <c r="FX589" s="162"/>
      <c r="FY589" s="130"/>
      <c r="FZ589" s="18">
        <f t="shared" si="4860"/>
        <v>0</v>
      </c>
      <c r="GA589" s="136"/>
      <c r="GB589" s="131"/>
      <c r="GC589" s="69">
        <f t="shared" si="4861"/>
        <v>0</v>
      </c>
      <c r="GD589" s="162"/>
      <c r="GE589" s="130"/>
      <c r="GF589" s="18">
        <f t="shared" si="4862"/>
        <v>0</v>
      </c>
      <c r="GG589" s="136"/>
      <c r="GH589" s="131"/>
      <c r="GI589" s="69">
        <f t="shared" si="4863"/>
        <v>0</v>
      </c>
      <c r="GJ589" s="162"/>
      <c r="GK589" s="130"/>
      <c r="GL589" s="18">
        <f t="shared" si="4864"/>
        <v>0</v>
      </c>
      <c r="GM589" s="136"/>
      <c r="GN589" s="131"/>
      <c r="GO589" s="69">
        <f t="shared" si="4865"/>
        <v>0</v>
      </c>
      <c r="GP589" s="162"/>
      <c r="GQ589" s="130"/>
      <c r="GR589" s="18">
        <f t="shared" si="4866"/>
        <v>0</v>
      </c>
      <c r="GS589" s="136"/>
      <c r="GT589" s="131"/>
      <c r="GU589" s="69">
        <f t="shared" si="4867"/>
        <v>0</v>
      </c>
      <c r="GV589" s="162"/>
      <c r="GW589" s="130"/>
      <c r="GX589" s="18">
        <f t="shared" si="4868"/>
        <v>0</v>
      </c>
      <c r="GY589" s="136"/>
      <c r="GZ589" s="131"/>
      <c r="HA589" s="69">
        <f t="shared" si="4869"/>
        <v>0</v>
      </c>
      <c r="HB589" s="162"/>
      <c r="HC589" s="130"/>
      <c r="HD589" s="18">
        <f t="shared" si="4870"/>
        <v>0</v>
      </c>
      <c r="HE589" s="136"/>
      <c r="HF589" s="131"/>
      <c r="HG589" s="69">
        <f t="shared" si="4871"/>
        <v>0</v>
      </c>
      <c r="HH589" s="162"/>
      <c r="HI589" s="130"/>
      <c r="HJ589" s="18">
        <f t="shared" si="4872"/>
        <v>0</v>
      </c>
      <c r="HK589" s="136"/>
      <c r="HL589" s="131"/>
      <c r="HM589" s="69">
        <f t="shared" si="4873"/>
        <v>0</v>
      </c>
      <c r="HN589" s="162"/>
      <c r="HO589" s="130"/>
      <c r="HP589" s="18">
        <f t="shared" si="4874"/>
        <v>0</v>
      </c>
      <c r="HQ589" s="136"/>
      <c r="HR589" s="131"/>
      <c r="HS589" s="69">
        <f t="shared" si="4875"/>
        <v>0</v>
      </c>
      <c r="HT589" s="162"/>
      <c r="HU589" s="130"/>
      <c r="HV589" s="18">
        <f t="shared" si="4876"/>
        <v>0</v>
      </c>
      <c r="HW589" s="17"/>
      <c r="HX589" s="85"/>
      <c r="HY589" s="85"/>
      <c r="HZ589" s="2" t="str">
        <f t="shared" si="4491"/>
        <v>СКРЫТЬ</v>
      </c>
    </row>
    <row r="590" spans="1:234" x14ac:dyDescent="0.2">
      <c r="B590" s="16"/>
      <c r="C590" s="15"/>
      <c r="D590" s="270"/>
      <c r="E590" s="270"/>
      <c r="F590" s="270"/>
      <c r="G590" s="13"/>
      <c r="H590" s="13"/>
      <c r="I590" s="42">
        <v>579</v>
      </c>
      <c r="J590" s="102">
        <f>SUBTOTAL(103,I$12:I590)*1</f>
        <v>122</v>
      </c>
      <c r="K590" s="108" t="s">
        <v>112</v>
      </c>
      <c r="L590" s="17" t="s">
        <v>66</v>
      </c>
      <c r="M590" s="267"/>
      <c r="N590" s="255"/>
      <c r="O590" s="118"/>
      <c r="P590" s="162">
        <v>1957</v>
      </c>
      <c r="Q590" s="163">
        <v>288</v>
      </c>
      <c r="R590" s="163">
        <v>10</v>
      </c>
      <c r="S590" s="92">
        <f t="shared" ref="S590:S599" ca="1" si="4877">IF((Q590+Z590)&gt;P590,P590,(Q590+Z590))</f>
        <v>328</v>
      </c>
      <c r="T590" s="92">
        <f t="shared" ref="T590:T599" si="4878">R590+AA590</f>
        <v>50</v>
      </c>
      <c r="U590" s="91">
        <f t="shared" ref="U590:U599" ca="1" si="4879">T590-S590</f>
        <v>-278</v>
      </c>
      <c r="V590" s="91">
        <f t="shared" ref="V590:V599" si="4880">P590-T590</f>
        <v>1907</v>
      </c>
      <c r="W590" s="120">
        <f t="shared" ref="W590:W599" si="4881">IF(OR(AND(P590=0,T590=0),AND(P590="",T590="")),"",IF(AND(P590=0,T590&gt;0),1,T590/P590))</f>
        <v>2.5549310168625446E-2</v>
      </c>
      <c r="X590" s="178">
        <v>40</v>
      </c>
      <c r="Y590" s="128">
        <f t="shared" ref="Y590:Y599" si="4882">AS590+AY590+BE590+BK590+BQ590+BW590+CC590+CI590+CO590+CU590+DA590+DG590+DM590+DS590+DY590+EE590+EK590+EQ590+EW590+FC590+FI590+FO590+FU590+GA590+GG590+GM590+GS590+GY590+HE590+HK590+HQ590</f>
        <v>40</v>
      </c>
      <c r="Z590" s="179">
        <f t="shared" ref="Z590:Z599" ca="1" si="4883">SUMIFS(AS590:HV590,AS$1:HV$1,"1",AS$8:HV$8,"Физические объемы",AS$9:HV$9,"План")</f>
        <v>40</v>
      </c>
      <c r="AA590" s="127">
        <f t="shared" ref="AA590:AA599" si="4884">AT590+AZ590+BF590+BL590+BR590+BX590+CD590+CJ590+CP590+CV590+DB590+DH590+DN590+DT590+DZ590+EF590+EL590+ER590+EX590+FD590+FJ590+FP590+FV590+GB590+GH590+GN590+GT590+GZ590+HF590+HL590+HR590</f>
        <v>40</v>
      </c>
      <c r="AB590" s="67">
        <f t="shared" ref="AB590:AB599" ca="1" si="4885">IF(OR(AND(Z590=0,AA590=0),AND(Z590="",AA590="")),"",IF(AND(Z590=0,AA590&gt;0),1,AA590/Z590))</f>
        <v>1</v>
      </c>
      <c r="AC590" s="69">
        <f t="shared" ref="AC590:AC599" ca="1" si="4886">AA590-Z590</f>
        <v>0</v>
      </c>
      <c r="AD590" s="226">
        <f t="shared" si="4792"/>
        <v>10</v>
      </c>
      <c r="AE590" s="227">
        <f t="shared" si="4793"/>
        <v>10</v>
      </c>
      <c r="AF590" s="225">
        <f t="shared" si="4794"/>
        <v>0</v>
      </c>
      <c r="AG590" s="226">
        <f t="shared" si="4795"/>
        <v>10</v>
      </c>
      <c r="AH590" s="227">
        <f t="shared" si="4796"/>
        <v>10</v>
      </c>
      <c r="AI590" s="225">
        <f t="shared" si="4797"/>
        <v>0</v>
      </c>
      <c r="AJ590" s="226">
        <f t="shared" si="4798"/>
        <v>10</v>
      </c>
      <c r="AK590" s="227">
        <f t="shared" si="4799"/>
        <v>10</v>
      </c>
      <c r="AL590" s="225">
        <f t="shared" si="4800"/>
        <v>0</v>
      </c>
      <c r="AM590" s="226">
        <f t="shared" si="4801"/>
        <v>10</v>
      </c>
      <c r="AN590" s="227">
        <f t="shared" si="4802"/>
        <v>10</v>
      </c>
      <c r="AO590" s="225">
        <f t="shared" si="4803"/>
        <v>0</v>
      </c>
      <c r="AP590" s="226">
        <f t="shared" si="4804"/>
        <v>0</v>
      </c>
      <c r="AQ590" s="227">
        <f t="shared" si="4805"/>
        <v>0</v>
      </c>
      <c r="AR590" s="225">
        <f t="shared" si="4730"/>
        <v>0</v>
      </c>
      <c r="AS590" s="136">
        <v>0</v>
      </c>
      <c r="AT590" s="131">
        <v>0</v>
      </c>
      <c r="AU590" s="69">
        <f t="shared" ref="AU590:AU599" si="4887">AT590-AS590</f>
        <v>0</v>
      </c>
      <c r="AV590" s="162">
        <v>6</v>
      </c>
      <c r="AW590" s="130">
        <v>6</v>
      </c>
      <c r="AX590" s="18">
        <f t="shared" ref="AX590:AX599" si="4888">AW590-AV590</f>
        <v>0</v>
      </c>
      <c r="AY590" s="136">
        <v>0</v>
      </c>
      <c r="AZ590" s="131">
        <v>0</v>
      </c>
      <c r="BA590" s="69">
        <f t="shared" ref="BA590:BA599" si="4889">AZ590-AY590</f>
        <v>0</v>
      </c>
      <c r="BB590" s="162">
        <v>6</v>
      </c>
      <c r="BC590" s="130">
        <v>6</v>
      </c>
      <c r="BD590" s="18">
        <f t="shared" ref="BD590:BD599" si="4890">BC590-BB590</f>
        <v>0</v>
      </c>
      <c r="BE590" s="136">
        <v>0</v>
      </c>
      <c r="BF590" s="131">
        <v>0</v>
      </c>
      <c r="BG590" s="69">
        <f t="shared" ref="BG590:BG599" si="4891">BF590-BE590</f>
        <v>0</v>
      </c>
      <c r="BH590" s="162">
        <v>6</v>
      </c>
      <c r="BI590" s="130">
        <v>6</v>
      </c>
      <c r="BJ590" s="18">
        <f t="shared" ref="BJ590:BJ599" si="4892">BI590-BH590</f>
        <v>0</v>
      </c>
      <c r="BK590" s="136">
        <v>0</v>
      </c>
      <c r="BL590" s="131">
        <v>0</v>
      </c>
      <c r="BM590" s="69">
        <f t="shared" ref="BM590:BM599" si="4893">BL590-BK590</f>
        <v>0</v>
      </c>
      <c r="BN590" s="162">
        <v>6</v>
      </c>
      <c r="BO590" s="130">
        <v>6</v>
      </c>
      <c r="BP590" s="18">
        <f t="shared" ref="BP590:BP599" si="4894">BO590-BN590</f>
        <v>0</v>
      </c>
      <c r="BQ590" s="136">
        <v>10</v>
      </c>
      <c r="BR590" s="131">
        <v>10</v>
      </c>
      <c r="BS590" s="69">
        <f t="shared" ref="BS590:BS599" si="4895">BR590-BQ590</f>
        <v>0</v>
      </c>
      <c r="BT590" s="162">
        <v>6</v>
      </c>
      <c r="BU590" s="130">
        <v>6</v>
      </c>
      <c r="BV590" s="18">
        <f t="shared" ref="BV590:BV599" si="4896">BU590-BT590</f>
        <v>0</v>
      </c>
      <c r="BW590" s="136">
        <v>0</v>
      </c>
      <c r="BX590" s="131">
        <v>0</v>
      </c>
      <c r="BY590" s="69">
        <f t="shared" ref="BY590:BY599" si="4897">BX590-BW590</f>
        <v>0</v>
      </c>
      <c r="BZ590" s="162">
        <v>6</v>
      </c>
      <c r="CA590" s="130">
        <v>6</v>
      </c>
      <c r="CB590" s="18">
        <f t="shared" ref="CB590:CB599" si="4898">CA590-BZ590</f>
        <v>0</v>
      </c>
      <c r="CC590" s="136">
        <v>0</v>
      </c>
      <c r="CD590" s="131">
        <v>0</v>
      </c>
      <c r="CE590" s="69">
        <f t="shared" ref="CE590:CE599" si="4899">CD590-CC590</f>
        <v>0</v>
      </c>
      <c r="CF590" s="162">
        <v>6</v>
      </c>
      <c r="CG590" s="130">
        <v>6</v>
      </c>
      <c r="CH590" s="18">
        <f t="shared" ref="CH590:CH599" si="4900">CG590-CF590</f>
        <v>0</v>
      </c>
      <c r="CI590" s="136">
        <v>0</v>
      </c>
      <c r="CJ590" s="131">
        <v>0</v>
      </c>
      <c r="CK590" s="69">
        <f t="shared" ref="CK590:CK599" si="4901">CJ590-CI590</f>
        <v>0</v>
      </c>
      <c r="CL590" s="162">
        <v>6</v>
      </c>
      <c r="CM590" s="130">
        <v>6</v>
      </c>
      <c r="CN590" s="18">
        <f t="shared" si="4830"/>
        <v>0</v>
      </c>
      <c r="CO590" s="136">
        <v>0</v>
      </c>
      <c r="CP590" s="131">
        <v>0</v>
      </c>
      <c r="CQ590" s="69">
        <f t="shared" ref="CQ590:CQ599" si="4902">CP590-CO590</f>
        <v>0</v>
      </c>
      <c r="CR590" s="162">
        <v>6</v>
      </c>
      <c r="CS590" s="130">
        <v>6</v>
      </c>
      <c r="CT590" s="18">
        <f t="shared" si="4832"/>
        <v>0</v>
      </c>
      <c r="CU590" s="136">
        <v>0</v>
      </c>
      <c r="CV590" s="131">
        <v>0</v>
      </c>
      <c r="CW590" s="69">
        <f t="shared" ref="CW590:CW599" si="4903">CV590-CU590</f>
        <v>0</v>
      </c>
      <c r="CX590" s="162">
        <v>6</v>
      </c>
      <c r="CY590" s="130">
        <v>6</v>
      </c>
      <c r="CZ590" s="18">
        <f t="shared" si="4834"/>
        <v>0</v>
      </c>
      <c r="DA590" s="136">
        <v>0</v>
      </c>
      <c r="DB590" s="131">
        <v>0</v>
      </c>
      <c r="DC590" s="69">
        <f t="shared" ref="DC590:DC599" si="4904">DB590-DA590</f>
        <v>0</v>
      </c>
      <c r="DD590" s="162">
        <v>6</v>
      </c>
      <c r="DE590" s="130">
        <v>6</v>
      </c>
      <c r="DF590" s="18">
        <f t="shared" si="4836"/>
        <v>0</v>
      </c>
      <c r="DG590" s="136">
        <v>10</v>
      </c>
      <c r="DH590" s="131">
        <v>10</v>
      </c>
      <c r="DI590" s="69">
        <f t="shared" ref="DI590:DI599" si="4905">DH590-DG590</f>
        <v>0</v>
      </c>
      <c r="DJ590" s="162">
        <v>6</v>
      </c>
      <c r="DK590" s="130">
        <v>6</v>
      </c>
      <c r="DL590" s="18">
        <f t="shared" ref="DL590:DL599" si="4906">DK590-DJ590</f>
        <v>0</v>
      </c>
      <c r="DM590" s="136">
        <v>0</v>
      </c>
      <c r="DN590" s="131">
        <v>0</v>
      </c>
      <c r="DO590" s="69">
        <f t="shared" ref="DO590:DO599" si="4907">DN590-DM590</f>
        <v>0</v>
      </c>
      <c r="DP590" s="162">
        <v>6</v>
      </c>
      <c r="DQ590" s="130">
        <v>6</v>
      </c>
      <c r="DR590" s="18">
        <f t="shared" ref="DR590:DR599" si="4908">DQ590-DP590</f>
        <v>0</v>
      </c>
      <c r="DS590" s="136">
        <v>0</v>
      </c>
      <c r="DT590" s="131">
        <v>0</v>
      </c>
      <c r="DU590" s="69">
        <f t="shared" ref="DU590:DU599" si="4909">DT590-DS590</f>
        <v>0</v>
      </c>
      <c r="DV590" s="162">
        <v>6</v>
      </c>
      <c r="DW590" s="130">
        <v>6</v>
      </c>
      <c r="DX590" s="18">
        <f t="shared" ref="DX590:DX599" si="4910">DW590-DV590</f>
        <v>0</v>
      </c>
      <c r="DY590" s="136">
        <v>0</v>
      </c>
      <c r="DZ590" s="131">
        <v>0</v>
      </c>
      <c r="EA590" s="69">
        <f t="shared" ref="EA590:EA599" si="4911">DZ590-DY590</f>
        <v>0</v>
      </c>
      <c r="EB590" s="162">
        <v>6</v>
      </c>
      <c r="EC590" s="130">
        <v>6</v>
      </c>
      <c r="ED590" s="18">
        <f t="shared" ref="ED590:ED599" si="4912">EC590-EB590</f>
        <v>0</v>
      </c>
      <c r="EE590" s="136">
        <v>0</v>
      </c>
      <c r="EF590" s="131">
        <v>0</v>
      </c>
      <c r="EG590" s="69">
        <f t="shared" ref="EG590:EG599" si="4913">EF590-EE590</f>
        <v>0</v>
      </c>
      <c r="EH590" s="162">
        <v>6</v>
      </c>
      <c r="EI590" s="130">
        <v>6</v>
      </c>
      <c r="EJ590" s="18">
        <f t="shared" ref="EJ590:EJ599" si="4914">EI590-EH590</f>
        <v>0</v>
      </c>
      <c r="EK590" s="136">
        <v>0</v>
      </c>
      <c r="EL590" s="131">
        <v>0</v>
      </c>
      <c r="EM590" s="69">
        <f t="shared" ref="EM590:EM599" si="4915">EL590-EK590</f>
        <v>0</v>
      </c>
      <c r="EN590" s="162">
        <v>6</v>
      </c>
      <c r="EO590" s="130">
        <v>6</v>
      </c>
      <c r="EP590" s="18">
        <f t="shared" ref="EP590:EP599" si="4916">EO590-EN590</f>
        <v>0</v>
      </c>
      <c r="EQ590" s="136">
        <v>0</v>
      </c>
      <c r="ER590" s="131">
        <v>0</v>
      </c>
      <c r="ES590" s="69">
        <f t="shared" ref="ES590:ES599" si="4917">ER590-EQ590</f>
        <v>0</v>
      </c>
      <c r="ET590" s="162">
        <v>6</v>
      </c>
      <c r="EU590" s="130">
        <v>6</v>
      </c>
      <c r="EV590" s="18">
        <f t="shared" ref="EV590:EV599" si="4918">EU590-ET590</f>
        <v>0</v>
      </c>
      <c r="EW590" s="136">
        <v>0</v>
      </c>
      <c r="EX590" s="131">
        <v>0</v>
      </c>
      <c r="EY590" s="69">
        <f t="shared" ref="EY590:EY599" si="4919">EX590-EW590</f>
        <v>0</v>
      </c>
      <c r="EZ590" s="162">
        <v>6</v>
      </c>
      <c r="FA590" s="130">
        <v>6</v>
      </c>
      <c r="FB590" s="18">
        <f t="shared" ref="FB590:FB599" si="4920">FA590-EZ590</f>
        <v>0</v>
      </c>
      <c r="FC590" s="136">
        <v>10</v>
      </c>
      <c r="FD590" s="131">
        <v>10</v>
      </c>
      <c r="FE590" s="69">
        <f t="shared" ref="FE590:FE599" si="4921">FD590-FC590</f>
        <v>0</v>
      </c>
      <c r="FF590" s="162">
        <v>6</v>
      </c>
      <c r="FG590" s="130">
        <v>6</v>
      </c>
      <c r="FH590" s="18">
        <f t="shared" ref="FH590:FH599" si="4922">FG590-FF590</f>
        <v>0</v>
      </c>
      <c r="FI590" s="136">
        <v>0</v>
      </c>
      <c r="FJ590" s="131">
        <v>0</v>
      </c>
      <c r="FK590" s="69">
        <f t="shared" ref="FK590:FK599" si="4923">FJ590-FI590</f>
        <v>0</v>
      </c>
      <c r="FL590" s="162">
        <v>6</v>
      </c>
      <c r="FM590" s="130">
        <v>6</v>
      </c>
      <c r="FN590" s="18">
        <f t="shared" ref="FN590:FN599" si="4924">FM590-FL590</f>
        <v>0</v>
      </c>
      <c r="FO590" s="136">
        <v>0</v>
      </c>
      <c r="FP590" s="131">
        <v>0</v>
      </c>
      <c r="FQ590" s="69">
        <f t="shared" ref="FQ590:FQ599" si="4925">FP590-FO590</f>
        <v>0</v>
      </c>
      <c r="FR590" s="162">
        <v>6</v>
      </c>
      <c r="FS590" s="130">
        <v>6</v>
      </c>
      <c r="FT590" s="18">
        <f t="shared" ref="FT590:FT599" si="4926">FS590-FR590</f>
        <v>0</v>
      </c>
      <c r="FU590" s="136">
        <v>0</v>
      </c>
      <c r="FV590" s="131">
        <v>0</v>
      </c>
      <c r="FW590" s="69">
        <f t="shared" ref="FW590:FW599" si="4927">FV590-FU590</f>
        <v>0</v>
      </c>
      <c r="FX590" s="162">
        <v>6</v>
      </c>
      <c r="FY590" s="130">
        <v>6</v>
      </c>
      <c r="FZ590" s="18">
        <f t="shared" ref="FZ590:FZ599" si="4928">FY590-FX590</f>
        <v>0</v>
      </c>
      <c r="GA590" s="136">
        <v>0</v>
      </c>
      <c r="GB590" s="131">
        <v>0</v>
      </c>
      <c r="GC590" s="69">
        <f t="shared" ref="GC590:GC599" si="4929">GB590-GA590</f>
        <v>0</v>
      </c>
      <c r="GD590" s="162">
        <v>6</v>
      </c>
      <c r="GE590" s="130">
        <v>6</v>
      </c>
      <c r="GF590" s="18">
        <f t="shared" ref="GF590:GF599" si="4930">GE590-GD590</f>
        <v>0</v>
      </c>
      <c r="GG590" s="136">
        <v>0</v>
      </c>
      <c r="GH590" s="131">
        <v>0</v>
      </c>
      <c r="GI590" s="69">
        <f t="shared" ref="GI590:GI599" si="4931">GH590-GG590</f>
        <v>0</v>
      </c>
      <c r="GJ590" s="162">
        <v>6</v>
      </c>
      <c r="GK590" s="130">
        <v>6</v>
      </c>
      <c r="GL590" s="18">
        <f t="shared" ref="GL590:GL599" si="4932">GK590-GJ590</f>
        <v>0</v>
      </c>
      <c r="GM590" s="136">
        <v>10</v>
      </c>
      <c r="GN590" s="131">
        <v>10</v>
      </c>
      <c r="GO590" s="69">
        <f t="shared" ref="GO590:GO599" si="4933">GN590-GM590</f>
        <v>0</v>
      </c>
      <c r="GP590" s="162">
        <v>6</v>
      </c>
      <c r="GQ590" s="130">
        <v>6</v>
      </c>
      <c r="GR590" s="18">
        <f t="shared" ref="GR590:GR599" si="4934">GQ590-GP590</f>
        <v>0</v>
      </c>
      <c r="GS590" s="136">
        <v>0</v>
      </c>
      <c r="GT590" s="131">
        <v>0</v>
      </c>
      <c r="GU590" s="69">
        <f t="shared" ref="GU590:GU599" si="4935">GT590-GS590</f>
        <v>0</v>
      </c>
      <c r="GV590" s="162">
        <v>6</v>
      </c>
      <c r="GW590" s="130">
        <v>6</v>
      </c>
      <c r="GX590" s="18">
        <f t="shared" ref="GX590:GX599" si="4936">GW590-GV590</f>
        <v>0</v>
      </c>
      <c r="GY590" s="136">
        <v>0</v>
      </c>
      <c r="GZ590" s="131">
        <v>0</v>
      </c>
      <c r="HA590" s="69">
        <f t="shared" ref="HA590:HA599" si="4937">GZ590-GY590</f>
        <v>0</v>
      </c>
      <c r="HB590" s="162">
        <v>6</v>
      </c>
      <c r="HC590" s="130">
        <v>6</v>
      </c>
      <c r="HD590" s="18">
        <f t="shared" ref="HD590:HD599" si="4938">HC590-HB590</f>
        <v>0</v>
      </c>
      <c r="HE590" s="136"/>
      <c r="HF590" s="131"/>
      <c r="HG590" s="69">
        <f t="shared" ref="HG590:HG599" si="4939">HF590-HE590</f>
        <v>0</v>
      </c>
      <c r="HH590" s="162"/>
      <c r="HI590" s="130"/>
      <c r="HJ590" s="18">
        <f t="shared" ref="HJ590:HJ599" si="4940">HI590-HH590</f>
        <v>0</v>
      </c>
      <c r="HK590" s="136"/>
      <c r="HL590" s="131"/>
      <c r="HM590" s="69">
        <f t="shared" ref="HM590:HM599" si="4941">HL590-HK590</f>
        <v>0</v>
      </c>
      <c r="HN590" s="162"/>
      <c r="HO590" s="130"/>
      <c r="HP590" s="18">
        <f t="shared" ref="HP590:HP599" si="4942">HO590-HN590</f>
        <v>0</v>
      </c>
      <c r="HQ590" s="136"/>
      <c r="HR590" s="131"/>
      <c r="HS590" s="69">
        <f t="shared" ref="HS590:HS599" si="4943">HR590-HQ590</f>
        <v>0</v>
      </c>
      <c r="HT590" s="162"/>
      <c r="HU590" s="130"/>
      <c r="HV590" s="18">
        <f t="shared" ref="HV590:HV599" si="4944">HU590-HT590</f>
        <v>0</v>
      </c>
      <c r="HW590" s="107" t="s">
        <v>17</v>
      </c>
      <c r="HX590" s="85"/>
      <c r="HY590" s="85"/>
      <c r="HZ590" s="2">
        <f t="shared" si="4491"/>
        <v>1</v>
      </c>
    </row>
    <row r="591" spans="1:234" hidden="1" x14ac:dyDescent="0.2">
      <c r="A591" s="1" t="e">
        <f>$K$2&amp;#REF!&amp;$K$571&amp;$K$572&amp;K591</f>
        <v>#REF!</v>
      </c>
      <c r="B591" s="16" t="e">
        <f>IF(#REF!=0,"Скрыть","")</f>
        <v>#REF!</v>
      </c>
      <c r="C591" s="15" t="e">
        <f>IF(AND(#REF!&gt;85%,#REF!&gt;85%),"скрыть","")</f>
        <v>#REF!</v>
      </c>
      <c r="D591" s="14" t="s">
        <v>2</v>
      </c>
      <c r="E591" s="14" t="s">
        <v>1</v>
      </c>
      <c r="F591" s="14" t="s">
        <v>0</v>
      </c>
      <c r="G591" s="13" t="str">
        <f t="shared" ref="G591:G596" si="4945">CONCATENATE(D591,E591,F591,K591)</f>
        <v>3BDFBC50-5FD0-44D2-8F2C-8100642B19E7AD7080C4-C9B6-449E-9125-F1114C24576888DE9D23-B40B-4A75-83DA-CEABB305FADDПроходка ТПМК, п.м.</v>
      </c>
      <c r="H591" s="13"/>
      <c r="I591" s="42">
        <v>580</v>
      </c>
      <c r="J591" s="102">
        <f>SUBTOTAL(103,I$12:I591)*1</f>
        <v>122</v>
      </c>
      <c r="K591" s="108" t="s">
        <v>13</v>
      </c>
      <c r="L591" s="17" t="s">
        <v>66</v>
      </c>
      <c r="M591" s="267"/>
      <c r="N591" s="255">
        <v>43787</v>
      </c>
      <c r="O591" s="118"/>
      <c r="P591" s="162">
        <v>2007</v>
      </c>
      <c r="Q591" s="163">
        <v>2007</v>
      </c>
      <c r="R591" s="163">
        <v>2007</v>
      </c>
      <c r="S591" s="92">
        <f t="shared" ca="1" si="4877"/>
        <v>2007</v>
      </c>
      <c r="T591" s="92">
        <f t="shared" si="4878"/>
        <v>2007</v>
      </c>
      <c r="U591" s="91">
        <f t="shared" ca="1" si="4879"/>
        <v>0</v>
      </c>
      <c r="V591" s="91">
        <f t="shared" si="4880"/>
        <v>0</v>
      </c>
      <c r="W591" s="120">
        <f t="shared" si="4881"/>
        <v>1</v>
      </c>
      <c r="X591" s="178"/>
      <c r="Y591" s="128">
        <f t="shared" si="4882"/>
        <v>0</v>
      </c>
      <c r="Z591" s="179">
        <f t="shared" ca="1" si="4883"/>
        <v>0</v>
      </c>
      <c r="AA591" s="127">
        <f t="shared" si="4884"/>
        <v>0</v>
      </c>
      <c r="AB591" s="67" t="str">
        <f t="shared" ca="1" si="4885"/>
        <v/>
      </c>
      <c r="AC591" s="69">
        <f t="shared" ca="1" si="4886"/>
        <v>0</v>
      </c>
      <c r="AD591" s="226">
        <f t="shared" si="4792"/>
        <v>0</v>
      </c>
      <c r="AE591" s="227">
        <f t="shared" si="4793"/>
        <v>0</v>
      </c>
      <c r="AF591" s="225">
        <f t="shared" si="4794"/>
        <v>0</v>
      </c>
      <c r="AG591" s="226">
        <f t="shared" si="4795"/>
        <v>0</v>
      </c>
      <c r="AH591" s="227">
        <f t="shared" si="4796"/>
        <v>0</v>
      </c>
      <c r="AI591" s="225">
        <f t="shared" si="4797"/>
        <v>0</v>
      </c>
      <c r="AJ591" s="226">
        <f t="shared" si="4798"/>
        <v>0</v>
      </c>
      <c r="AK591" s="227">
        <f t="shared" si="4799"/>
        <v>0</v>
      </c>
      <c r="AL591" s="225">
        <f t="shared" si="4800"/>
        <v>0</v>
      </c>
      <c r="AM591" s="226">
        <f t="shared" si="4801"/>
        <v>0</v>
      </c>
      <c r="AN591" s="227">
        <f t="shared" si="4802"/>
        <v>0</v>
      </c>
      <c r="AO591" s="225">
        <f t="shared" si="4803"/>
        <v>0</v>
      </c>
      <c r="AP591" s="226">
        <f t="shared" si="4804"/>
        <v>0</v>
      </c>
      <c r="AQ591" s="227">
        <f t="shared" si="4805"/>
        <v>0</v>
      </c>
      <c r="AR591" s="225">
        <f t="shared" si="4730"/>
        <v>0</v>
      </c>
      <c r="AS591" s="136"/>
      <c r="AT591" s="131"/>
      <c r="AU591" s="69">
        <f t="shared" si="4887"/>
        <v>0</v>
      </c>
      <c r="AV591" s="162"/>
      <c r="AW591" s="130"/>
      <c r="AX591" s="18">
        <f t="shared" si="4888"/>
        <v>0</v>
      </c>
      <c r="AY591" s="136"/>
      <c r="AZ591" s="131"/>
      <c r="BA591" s="69">
        <f t="shared" si="4889"/>
        <v>0</v>
      </c>
      <c r="BB591" s="162"/>
      <c r="BC591" s="130"/>
      <c r="BD591" s="18">
        <f t="shared" si="4890"/>
        <v>0</v>
      </c>
      <c r="BE591" s="136"/>
      <c r="BF591" s="131"/>
      <c r="BG591" s="69">
        <f t="shared" si="4891"/>
        <v>0</v>
      </c>
      <c r="BH591" s="162"/>
      <c r="BI591" s="130"/>
      <c r="BJ591" s="18">
        <f t="shared" si="4892"/>
        <v>0</v>
      </c>
      <c r="BK591" s="136"/>
      <c r="BL591" s="131"/>
      <c r="BM591" s="69">
        <f t="shared" si="4893"/>
        <v>0</v>
      </c>
      <c r="BN591" s="162"/>
      <c r="BO591" s="130"/>
      <c r="BP591" s="18">
        <f t="shared" si="4894"/>
        <v>0</v>
      </c>
      <c r="BQ591" s="136"/>
      <c r="BR591" s="131"/>
      <c r="BS591" s="69">
        <f t="shared" si="4895"/>
        <v>0</v>
      </c>
      <c r="BT591" s="162"/>
      <c r="BU591" s="130"/>
      <c r="BV591" s="18">
        <f t="shared" si="4896"/>
        <v>0</v>
      </c>
      <c r="BW591" s="136"/>
      <c r="BX591" s="131"/>
      <c r="BY591" s="69">
        <f t="shared" si="4897"/>
        <v>0</v>
      </c>
      <c r="BZ591" s="162"/>
      <c r="CA591" s="130"/>
      <c r="CB591" s="18">
        <f t="shared" si="4898"/>
        <v>0</v>
      </c>
      <c r="CC591" s="136"/>
      <c r="CD591" s="131"/>
      <c r="CE591" s="69">
        <f t="shared" si="4899"/>
        <v>0</v>
      </c>
      <c r="CF591" s="162"/>
      <c r="CG591" s="130"/>
      <c r="CH591" s="18">
        <f t="shared" si="4900"/>
        <v>0</v>
      </c>
      <c r="CI591" s="136"/>
      <c r="CJ591" s="131"/>
      <c r="CK591" s="69">
        <f t="shared" si="4901"/>
        <v>0</v>
      </c>
      <c r="CL591" s="162"/>
      <c r="CM591" s="130"/>
      <c r="CN591" s="18">
        <f t="shared" si="4830"/>
        <v>0</v>
      </c>
      <c r="CO591" s="136"/>
      <c r="CP591" s="131"/>
      <c r="CQ591" s="69">
        <f t="shared" si="4902"/>
        <v>0</v>
      </c>
      <c r="CR591" s="162"/>
      <c r="CS591" s="130"/>
      <c r="CT591" s="18">
        <f t="shared" si="4832"/>
        <v>0</v>
      </c>
      <c r="CU591" s="136"/>
      <c r="CV591" s="131"/>
      <c r="CW591" s="69">
        <f t="shared" si="4903"/>
        <v>0</v>
      </c>
      <c r="CX591" s="162"/>
      <c r="CY591" s="130"/>
      <c r="CZ591" s="18">
        <f t="shared" si="4834"/>
        <v>0</v>
      </c>
      <c r="DA591" s="136"/>
      <c r="DB591" s="131"/>
      <c r="DC591" s="69">
        <f t="shared" si="4904"/>
        <v>0</v>
      </c>
      <c r="DD591" s="162"/>
      <c r="DE591" s="130"/>
      <c r="DF591" s="18">
        <f t="shared" si="4836"/>
        <v>0</v>
      </c>
      <c r="DG591" s="136"/>
      <c r="DH591" s="131"/>
      <c r="DI591" s="69">
        <f t="shared" si="4905"/>
        <v>0</v>
      </c>
      <c r="DJ591" s="162"/>
      <c r="DK591" s="130"/>
      <c r="DL591" s="18">
        <f t="shared" si="4906"/>
        <v>0</v>
      </c>
      <c r="DM591" s="136"/>
      <c r="DN591" s="131"/>
      <c r="DO591" s="69">
        <f t="shared" si="4907"/>
        <v>0</v>
      </c>
      <c r="DP591" s="162"/>
      <c r="DQ591" s="130"/>
      <c r="DR591" s="18">
        <f t="shared" si="4908"/>
        <v>0</v>
      </c>
      <c r="DS591" s="136"/>
      <c r="DT591" s="131"/>
      <c r="DU591" s="69">
        <f t="shared" si="4909"/>
        <v>0</v>
      </c>
      <c r="DV591" s="162"/>
      <c r="DW591" s="130"/>
      <c r="DX591" s="18">
        <f t="shared" si="4910"/>
        <v>0</v>
      </c>
      <c r="DY591" s="136"/>
      <c r="DZ591" s="131"/>
      <c r="EA591" s="69">
        <f t="shared" si="4911"/>
        <v>0</v>
      </c>
      <c r="EB591" s="162"/>
      <c r="EC591" s="130"/>
      <c r="ED591" s="18">
        <f t="shared" si="4912"/>
        <v>0</v>
      </c>
      <c r="EE591" s="136"/>
      <c r="EF591" s="131"/>
      <c r="EG591" s="69">
        <f t="shared" si="4913"/>
        <v>0</v>
      </c>
      <c r="EH591" s="162"/>
      <c r="EI591" s="130"/>
      <c r="EJ591" s="18">
        <f t="shared" si="4914"/>
        <v>0</v>
      </c>
      <c r="EK591" s="136"/>
      <c r="EL591" s="131"/>
      <c r="EM591" s="69">
        <f t="shared" si="4915"/>
        <v>0</v>
      </c>
      <c r="EN591" s="162"/>
      <c r="EO591" s="130"/>
      <c r="EP591" s="18">
        <f t="shared" si="4916"/>
        <v>0</v>
      </c>
      <c r="EQ591" s="136"/>
      <c r="ER591" s="131"/>
      <c r="ES591" s="69">
        <f t="shared" si="4917"/>
        <v>0</v>
      </c>
      <c r="ET591" s="162"/>
      <c r="EU591" s="130"/>
      <c r="EV591" s="18">
        <f t="shared" si="4918"/>
        <v>0</v>
      </c>
      <c r="EW591" s="136"/>
      <c r="EX591" s="131"/>
      <c r="EY591" s="69">
        <f t="shared" si="4919"/>
        <v>0</v>
      </c>
      <c r="EZ591" s="162"/>
      <c r="FA591" s="130"/>
      <c r="FB591" s="18">
        <f t="shared" si="4920"/>
        <v>0</v>
      </c>
      <c r="FC591" s="136"/>
      <c r="FD591" s="131"/>
      <c r="FE591" s="69">
        <f t="shared" si="4921"/>
        <v>0</v>
      </c>
      <c r="FF591" s="162"/>
      <c r="FG591" s="130"/>
      <c r="FH591" s="18">
        <f t="shared" si="4922"/>
        <v>0</v>
      </c>
      <c r="FI591" s="136"/>
      <c r="FJ591" s="131"/>
      <c r="FK591" s="69">
        <f t="shared" si="4923"/>
        <v>0</v>
      </c>
      <c r="FL591" s="162"/>
      <c r="FM591" s="130"/>
      <c r="FN591" s="18">
        <f t="shared" si="4924"/>
        <v>0</v>
      </c>
      <c r="FO591" s="136"/>
      <c r="FP591" s="131"/>
      <c r="FQ591" s="69">
        <f t="shared" si="4925"/>
        <v>0</v>
      </c>
      <c r="FR591" s="162"/>
      <c r="FS591" s="130"/>
      <c r="FT591" s="18">
        <f t="shared" si="4926"/>
        <v>0</v>
      </c>
      <c r="FU591" s="136"/>
      <c r="FV591" s="131"/>
      <c r="FW591" s="69">
        <f t="shared" si="4927"/>
        <v>0</v>
      </c>
      <c r="FX591" s="162"/>
      <c r="FY591" s="130"/>
      <c r="FZ591" s="18">
        <f t="shared" si="4928"/>
        <v>0</v>
      </c>
      <c r="GA591" s="136"/>
      <c r="GB591" s="131"/>
      <c r="GC591" s="69">
        <f t="shared" si="4929"/>
        <v>0</v>
      </c>
      <c r="GD591" s="162"/>
      <c r="GE591" s="130"/>
      <c r="GF591" s="18">
        <f t="shared" si="4930"/>
        <v>0</v>
      </c>
      <c r="GG591" s="136"/>
      <c r="GH591" s="131"/>
      <c r="GI591" s="69">
        <f t="shared" si="4931"/>
        <v>0</v>
      </c>
      <c r="GJ591" s="162"/>
      <c r="GK591" s="130"/>
      <c r="GL591" s="18">
        <f t="shared" si="4932"/>
        <v>0</v>
      </c>
      <c r="GM591" s="136"/>
      <c r="GN591" s="131"/>
      <c r="GO591" s="69">
        <f t="shared" si="4933"/>
        <v>0</v>
      </c>
      <c r="GP591" s="162"/>
      <c r="GQ591" s="130"/>
      <c r="GR591" s="18">
        <f t="shared" si="4934"/>
        <v>0</v>
      </c>
      <c r="GS591" s="136"/>
      <c r="GT591" s="131"/>
      <c r="GU591" s="69">
        <f t="shared" si="4935"/>
        <v>0</v>
      </c>
      <c r="GV591" s="162"/>
      <c r="GW591" s="130"/>
      <c r="GX591" s="18">
        <f t="shared" si="4936"/>
        <v>0</v>
      </c>
      <c r="GY591" s="136"/>
      <c r="GZ591" s="131"/>
      <c r="HA591" s="69">
        <f t="shared" si="4937"/>
        <v>0</v>
      </c>
      <c r="HB591" s="162"/>
      <c r="HC591" s="130"/>
      <c r="HD591" s="18">
        <f t="shared" si="4938"/>
        <v>0</v>
      </c>
      <c r="HE591" s="136"/>
      <c r="HF591" s="131"/>
      <c r="HG591" s="69">
        <f t="shared" si="4939"/>
        <v>0</v>
      </c>
      <c r="HH591" s="162"/>
      <c r="HI591" s="130"/>
      <c r="HJ591" s="18">
        <f t="shared" si="4940"/>
        <v>0</v>
      </c>
      <c r="HK591" s="136"/>
      <c r="HL591" s="131"/>
      <c r="HM591" s="69">
        <f t="shared" si="4941"/>
        <v>0</v>
      </c>
      <c r="HN591" s="162"/>
      <c r="HO591" s="130"/>
      <c r="HP591" s="18">
        <f t="shared" si="4942"/>
        <v>0</v>
      </c>
      <c r="HQ591" s="136"/>
      <c r="HR591" s="131"/>
      <c r="HS591" s="69">
        <f t="shared" si="4943"/>
        <v>0</v>
      </c>
      <c r="HT591" s="162"/>
      <c r="HU591" s="130"/>
      <c r="HV591" s="18">
        <f t="shared" si="4944"/>
        <v>0</v>
      </c>
      <c r="HW591" s="75"/>
      <c r="HX591" s="294"/>
      <c r="HY591" s="197"/>
      <c r="HZ591" s="2" t="str">
        <f t="shared" si="4491"/>
        <v>СКРЫТЬ</v>
      </c>
    </row>
    <row r="592" spans="1:234" hidden="1" x14ac:dyDescent="0.2">
      <c r="A592" s="1" t="e">
        <f>$K$2&amp;#REF!&amp;$K$571&amp;$K$572&amp;K592</f>
        <v>#REF!</v>
      </c>
      <c r="B592" s="16" t="e">
        <f>IF(#REF!=0,"Скрыть","")</f>
        <v>#REF!</v>
      </c>
      <c r="C592" s="15" t="e">
        <f>IF(AND(#REF!&gt;85%,#REF!&gt;85%),"скрыть","")</f>
        <v>#REF!</v>
      </c>
      <c r="D592" s="14" t="s">
        <v>2</v>
      </c>
      <c r="E592" s="14" t="s">
        <v>1</v>
      </c>
      <c r="F592" s="14" t="s">
        <v>0</v>
      </c>
      <c r="G592" s="13" t="str">
        <f t="shared" si="4945"/>
        <v>3BDFBC50-5FD0-44D2-8F2C-8100642B19E7AD7080C4-C9B6-449E-9125-F1114C24576888DE9D23-B40B-4A75-83DA-CEABB305FADDПроходка горным способом, п.м.</v>
      </c>
      <c r="H592" s="13"/>
      <c r="I592" s="42">
        <v>581</v>
      </c>
      <c r="J592" s="102">
        <f>SUBTOTAL(103,I$12:I592)*1</f>
        <v>122</v>
      </c>
      <c r="K592" s="108" t="s">
        <v>12</v>
      </c>
      <c r="L592" s="17" t="s">
        <v>66</v>
      </c>
      <c r="M592" s="267"/>
      <c r="N592" s="255">
        <v>44012</v>
      </c>
      <c r="O592" s="118"/>
      <c r="P592" s="162">
        <v>0</v>
      </c>
      <c r="Q592" s="163">
        <v>0</v>
      </c>
      <c r="R592" s="163">
        <v>0</v>
      </c>
      <c r="S592" s="92">
        <f t="shared" ca="1" si="4877"/>
        <v>0</v>
      </c>
      <c r="T592" s="92">
        <f t="shared" si="4878"/>
        <v>0</v>
      </c>
      <c r="U592" s="91">
        <f t="shared" ca="1" si="4879"/>
        <v>0</v>
      </c>
      <c r="V592" s="91">
        <f t="shared" si="4880"/>
        <v>0</v>
      </c>
      <c r="W592" s="120" t="str">
        <f t="shared" si="4881"/>
        <v/>
      </c>
      <c r="X592" s="178"/>
      <c r="Y592" s="128">
        <f t="shared" si="4882"/>
        <v>0</v>
      </c>
      <c r="Z592" s="179">
        <f t="shared" ca="1" si="4883"/>
        <v>0</v>
      </c>
      <c r="AA592" s="127">
        <f t="shared" si="4884"/>
        <v>0</v>
      </c>
      <c r="AB592" s="67" t="str">
        <f t="shared" ca="1" si="4885"/>
        <v/>
      </c>
      <c r="AC592" s="69">
        <f t="shared" ca="1" si="4886"/>
        <v>0</v>
      </c>
      <c r="AD592" s="226">
        <f t="shared" si="4792"/>
        <v>0</v>
      </c>
      <c r="AE592" s="227">
        <f t="shared" si="4793"/>
        <v>0</v>
      </c>
      <c r="AF592" s="225">
        <f t="shared" si="4794"/>
        <v>0</v>
      </c>
      <c r="AG592" s="226">
        <f t="shared" si="4795"/>
        <v>0</v>
      </c>
      <c r="AH592" s="227">
        <f t="shared" si="4796"/>
        <v>0</v>
      </c>
      <c r="AI592" s="225">
        <f t="shared" si="4797"/>
        <v>0</v>
      </c>
      <c r="AJ592" s="226">
        <f t="shared" si="4798"/>
        <v>0</v>
      </c>
      <c r="AK592" s="227">
        <f t="shared" si="4799"/>
        <v>0</v>
      </c>
      <c r="AL592" s="225">
        <f t="shared" si="4800"/>
        <v>0</v>
      </c>
      <c r="AM592" s="226">
        <f t="shared" si="4801"/>
        <v>0</v>
      </c>
      <c r="AN592" s="227">
        <f t="shared" si="4802"/>
        <v>0</v>
      </c>
      <c r="AO592" s="225">
        <f t="shared" si="4803"/>
        <v>0</v>
      </c>
      <c r="AP592" s="226">
        <f t="shared" si="4804"/>
        <v>0</v>
      </c>
      <c r="AQ592" s="227">
        <f t="shared" si="4805"/>
        <v>0</v>
      </c>
      <c r="AR592" s="225">
        <f t="shared" si="4730"/>
        <v>0</v>
      </c>
      <c r="AS592" s="136"/>
      <c r="AT592" s="131"/>
      <c r="AU592" s="69">
        <f t="shared" si="4887"/>
        <v>0</v>
      </c>
      <c r="AV592" s="162"/>
      <c r="AW592" s="130"/>
      <c r="AX592" s="18">
        <f t="shared" si="4888"/>
        <v>0</v>
      </c>
      <c r="AY592" s="136"/>
      <c r="AZ592" s="131"/>
      <c r="BA592" s="69">
        <f t="shared" si="4889"/>
        <v>0</v>
      </c>
      <c r="BB592" s="162"/>
      <c r="BC592" s="130"/>
      <c r="BD592" s="18">
        <f t="shared" si="4890"/>
        <v>0</v>
      </c>
      <c r="BE592" s="136"/>
      <c r="BF592" s="131"/>
      <c r="BG592" s="69">
        <f t="shared" si="4891"/>
        <v>0</v>
      </c>
      <c r="BH592" s="162"/>
      <c r="BI592" s="130"/>
      <c r="BJ592" s="18">
        <f t="shared" si="4892"/>
        <v>0</v>
      </c>
      <c r="BK592" s="136"/>
      <c r="BL592" s="131"/>
      <c r="BM592" s="69">
        <f t="shared" si="4893"/>
        <v>0</v>
      </c>
      <c r="BN592" s="162"/>
      <c r="BO592" s="130"/>
      <c r="BP592" s="18">
        <f t="shared" si="4894"/>
        <v>0</v>
      </c>
      <c r="BQ592" s="136"/>
      <c r="BR592" s="131"/>
      <c r="BS592" s="69">
        <f t="shared" si="4895"/>
        <v>0</v>
      </c>
      <c r="BT592" s="162"/>
      <c r="BU592" s="130"/>
      <c r="BV592" s="18">
        <f t="shared" si="4896"/>
        <v>0</v>
      </c>
      <c r="BW592" s="136"/>
      <c r="BX592" s="131"/>
      <c r="BY592" s="69">
        <f t="shared" si="4897"/>
        <v>0</v>
      </c>
      <c r="BZ592" s="162"/>
      <c r="CA592" s="130"/>
      <c r="CB592" s="18">
        <f t="shared" si="4898"/>
        <v>0</v>
      </c>
      <c r="CC592" s="136"/>
      <c r="CD592" s="131"/>
      <c r="CE592" s="69">
        <f t="shared" si="4899"/>
        <v>0</v>
      </c>
      <c r="CF592" s="162"/>
      <c r="CG592" s="130"/>
      <c r="CH592" s="18">
        <f t="shared" si="4900"/>
        <v>0</v>
      </c>
      <c r="CI592" s="136"/>
      <c r="CJ592" s="131"/>
      <c r="CK592" s="69">
        <f t="shared" si="4901"/>
        <v>0</v>
      </c>
      <c r="CL592" s="162"/>
      <c r="CM592" s="130"/>
      <c r="CN592" s="18">
        <f t="shared" si="4830"/>
        <v>0</v>
      </c>
      <c r="CO592" s="136"/>
      <c r="CP592" s="131"/>
      <c r="CQ592" s="69">
        <f t="shared" si="4902"/>
        <v>0</v>
      </c>
      <c r="CR592" s="162"/>
      <c r="CS592" s="130"/>
      <c r="CT592" s="18">
        <f t="shared" si="4832"/>
        <v>0</v>
      </c>
      <c r="CU592" s="136"/>
      <c r="CV592" s="131"/>
      <c r="CW592" s="69">
        <f t="shared" si="4903"/>
        <v>0</v>
      </c>
      <c r="CX592" s="162"/>
      <c r="CY592" s="130"/>
      <c r="CZ592" s="18">
        <f t="shared" si="4834"/>
        <v>0</v>
      </c>
      <c r="DA592" s="136"/>
      <c r="DB592" s="131"/>
      <c r="DC592" s="69">
        <f t="shared" si="4904"/>
        <v>0</v>
      </c>
      <c r="DD592" s="162"/>
      <c r="DE592" s="130"/>
      <c r="DF592" s="18">
        <f t="shared" si="4836"/>
        <v>0</v>
      </c>
      <c r="DG592" s="136"/>
      <c r="DH592" s="131"/>
      <c r="DI592" s="69">
        <f t="shared" si="4905"/>
        <v>0</v>
      </c>
      <c r="DJ592" s="162"/>
      <c r="DK592" s="130"/>
      <c r="DL592" s="18">
        <f t="shared" si="4906"/>
        <v>0</v>
      </c>
      <c r="DM592" s="136"/>
      <c r="DN592" s="131"/>
      <c r="DO592" s="69">
        <f t="shared" si="4907"/>
        <v>0</v>
      </c>
      <c r="DP592" s="162"/>
      <c r="DQ592" s="130"/>
      <c r="DR592" s="18">
        <f t="shared" si="4908"/>
        <v>0</v>
      </c>
      <c r="DS592" s="136"/>
      <c r="DT592" s="131"/>
      <c r="DU592" s="69">
        <f t="shared" si="4909"/>
        <v>0</v>
      </c>
      <c r="DV592" s="162"/>
      <c r="DW592" s="130"/>
      <c r="DX592" s="18">
        <f t="shared" si="4910"/>
        <v>0</v>
      </c>
      <c r="DY592" s="136"/>
      <c r="DZ592" s="131"/>
      <c r="EA592" s="69">
        <f t="shared" si="4911"/>
        <v>0</v>
      </c>
      <c r="EB592" s="162"/>
      <c r="EC592" s="130"/>
      <c r="ED592" s="18">
        <f t="shared" si="4912"/>
        <v>0</v>
      </c>
      <c r="EE592" s="136"/>
      <c r="EF592" s="131"/>
      <c r="EG592" s="69">
        <f t="shared" si="4913"/>
        <v>0</v>
      </c>
      <c r="EH592" s="162"/>
      <c r="EI592" s="130"/>
      <c r="EJ592" s="18">
        <f t="shared" si="4914"/>
        <v>0</v>
      </c>
      <c r="EK592" s="136"/>
      <c r="EL592" s="131"/>
      <c r="EM592" s="69">
        <f t="shared" si="4915"/>
        <v>0</v>
      </c>
      <c r="EN592" s="162"/>
      <c r="EO592" s="130"/>
      <c r="EP592" s="18">
        <f t="shared" si="4916"/>
        <v>0</v>
      </c>
      <c r="EQ592" s="136"/>
      <c r="ER592" s="131"/>
      <c r="ES592" s="69">
        <f t="shared" si="4917"/>
        <v>0</v>
      </c>
      <c r="ET592" s="162"/>
      <c r="EU592" s="130"/>
      <c r="EV592" s="18">
        <f t="shared" si="4918"/>
        <v>0</v>
      </c>
      <c r="EW592" s="136"/>
      <c r="EX592" s="131"/>
      <c r="EY592" s="69">
        <f t="shared" si="4919"/>
        <v>0</v>
      </c>
      <c r="EZ592" s="162"/>
      <c r="FA592" s="130"/>
      <c r="FB592" s="18">
        <f t="shared" si="4920"/>
        <v>0</v>
      </c>
      <c r="FC592" s="136"/>
      <c r="FD592" s="131"/>
      <c r="FE592" s="69">
        <f t="shared" si="4921"/>
        <v>0</v>
      </c>
      <c r="FF592" s="162"/>
      <c r="FG592" s="130"/>
      <c r="FH592" s="18">
        <f t="shared" si="4922"/>
        <v>0</v>
      </c>
      <c r="FI592" s="136"/>
      <c r="FJ592" s="131"/>
      <c r="FK592" s="69">
        <f t="shared" si="4923"/>
        <v>0</v>
      </c>
      <c r="FL592" s="162"/>
      <c r="FM592" s="130"/>
      <c r="FN592" s="18">
        <f t="shared" si="4924"/>
        <v>0</v>
      </c>
      <c r="FO592" s="136"/>
      <c r="FP592" s="131"/>
      <c r="FQ592" s="69">
        <f t="shared" si="4925"/>
        <v>0</v>
      </c>
      <c r="FR592" s="162"/>
      <c r="FS592" s="130"/>
      <c r="FT592" s="18">
        <f t="shared" si="4926"/>
        <v>0</v>
      </c>
      <c r="FU592" s="136"/>
      <c r="FV592" s="131"/>
      <c r="FW592" s="69">
        <f t="shared" si="4927"/>
        <v>0</v>
      </c>
      <c r="FX592" s="162"/>
      <c r="FY592" s="130"/>
      <c r="FZ592" s="18">
        <f t="shared" si="4928"/>
        <v>0</v>
      </c>
      <c r="GA592" s="136"/>
      <c r="GB592" s="131"/>
      <c r="GC592" s="69">
        <f t="shared" si="4929"/>
        <v>0</v>
      </c>
      <c r="GD592" s="162"/>
      <c r="GE592" s="130"/>
      <c r="GF592" s="18">
        <f t="shared" si="4930"/>
        <v>0</v>
      </c>
      <c r="GG592" s="136"/>
      <c r="GH592" s="131"/>
      <c r="GI592" s="69">
        <f t="shared" si="4931"/>
        <v>0</v>
      </c>
      <c r="GJ592" s="162"/>
      <c r="GK592" s="130"/>
      <c r="GL592" s="18">
        <f t="shared" si="4932"/>
        <v>0</v>
      </c>
      <c r="GM592" s="136"/>
      <c r="GN592" s="131"/>
      <c r="GO592" s="69">
        <f t="shared" si="4933"/>
        <v>0</v>
      </c>
      <c r="GP592" s="162"/>
      <c r="GQ592" s="130"/>
      <c r="GR592" s="18">
        <f t="shared" si="4934"/>
        <v>0</v>
      </c>
      <c r="GS592" s="136"/>
      <c r="GT592" s="131"/>
      <c r="GU592" s="69">
        <f t="shared" si="4935"/>
        <v>0</v>
      </c>
      <c r="GV592" s="162"/>
      <c r="GW592" s="130"/>
      <c r="GX592" s="18">
        <f t="shared" si="4936"/>
        <v>0</v>
      </c>
      <c r="GY592" s="136"/>
      <c r="GZ592" s="131"/>
      <c r="HA592" s="69">
        <f t="shared" si="4937"/>
        <v>0</v>
      </c>
      <c r="HB592" s="162"/>
      <c r="HC592" s="130"/>
      <c r="HD592" s="18">
        <f t="shared" si="4938"/>
        <v>0</v>
      </c>
      <c r="HE592" s="136"/>
      <c r="HF592" s="131"/>
      <c r="HG592" s="69">
        <f t="shared" si="4939"/>
        <v>0</v>
      </c>
      <c r="HH592" s="162"/>
      <c r="HI592" s="130"/>
      <c r="HJ592" s="18">
        <f t="shared" si="4940"/>
        <v>0</v>
      </c>
      <c r="HK592" s="136"/>
      <c r="HL592" s="131"/>
      <c r="HM592" s="69">
        <f t="shared" si="4941"/>
        <v>0</v>
      </c>
      <c r="HN592" s="162"/>
      <c r="HO592" s="130"/>
      <c r="HP592" s="18">
        <f t="shared" si="4942"/>
        <v>0</v>
      </c>
      <c r="HQ592" s="136"/>
      <c r="HR592" s="131"/>
      <c r="HS592" s="69">
        <f t="shared" si="4943"/>
        <v>0</v>
      </c>
      <c r="HT592" s="162"/>
      <c r="HU592" s="130"/>
      <c r="HV592" s="18">
        <f t="shared" si="4944"/>
        <v>0</v>
      </c>
      <c r="HW592" s="17"/>
      <c r="HX592" s="85"/>
      <c r="HY592" s="85"/>
      <c r="HZ592" s="2" t="str">
        <f t="shared" si="4491"/>
        <v>СКРЫТЬ</v>
      </c>
    </row>
    <row r="593" spans="1:234" hidden="1" x14ac:dyDescent="0.2">
      <c r="A593" s="1" t="e">
        <f>$K$2&amp;#REF!&amp;$K$571&amp;$K$572&amp;K593</f>
        <v>#REF!</v>
      </c>
      <c r="B593" s="16" t="e">
        <f>IF(#REF!=0,"Скрыть","")</f>
        <v>#REF!</v>
      </c>
      <c r="C593" s="15" t="e">
        <f>IF(AND(#REF!&gt;85%,#REF!&gt;85%),"скрыть","")</f>
        <v>#REF!</v>
      </c>
      <c r="D593" s="14" t="s">
        <v>2</v>
      </c>
      <c r="E593" s="14" t="s">
        <v>1</v>
      </c>
      <c r="F593" s="14" t="s">
        <v>0</v>
      </c>
      <c r="G593" s="13" t="str">
        <f t="shared" si="4945"/>
        <v>3BDFBC50-5FD0-44D2-8F2C-8100642B19E7AD7080C4-C9B6-449E-9125-F1114C24576888DE9D23-B40B-4A75-83DA-CEABB305FADDПроходка вертикальных стволов, п.м.</v>
      </c>
      <c r="H593" s="13"/>
      <c r="I593" s="42">
        <v>582</v>
      </c>
      <c r="J593" s="102">
        <f>SUBTOTAL(103,I$12:I593)*1</f>
        <v>122</v>
      </c>
      <c r="K593" s="108" t="s">
        <v>11</v>
      </c>
      <c r="L593" s="17" t="s">
        <v>66</v>
      </c>
      <c r="M593" s="267"/>
      <c r="N593" s="255"/>
      <c r="O593" s="118"/>
      <c r="P593" s="162">
        <v>0</v>
      </c>
      <c r="Q593" s="163">
        <v>0</v>
      </c>
      <c r="R593" s="163">
        <v>0</v>
      </c>
      <c r="S593" s="92">
        <f t="shared" ca="1" si="4877"/>
        <v>0</v>
      </c>
      <c r="T593" s="92">
        <f t="shared" si="4878"/>
        <v>0</v>
      </c>
      <c r="U593" s="91">
        <f t="shared" ca="1" si="4879"/>
        <v>0</v>
      </c>
      <c r="V593" s="91">
        <f t="shared" si="4880"/>
        <v>0</v>
      </c>
      <c r="W593" s="120" t="str">
        <f t="shared" si="4881"/>
        <v/>
      </c>
      <c r="X593" s="178"/>
      <c r="Y593" s="128">
        <f t="shared" si="4882"/>
        <v>0</v>
      </c>
      <c r="Z593" s="179">
        <f t="shared" ca="1" si="4883"/>
        <v>0</v>
      </c>
      <c r="AA593" s="127">
        <f t="shared" si="4884"/>
        <v>0</v>
      </c>
      <c r="AB593" s="67" t="str">
        <f t="shared" ca="1" si="4885"/>
        <v/>
      </c>
      <c r="AC593" s="69">
        <f t="shared" ca="1" si="4886"/>
        <v>0</v>
      </c>
      <c r="AD593" s="226">
        <f t="shared" si="4792"/>
        <v>0</v>
      </c>
      <c r="AE593" s="227">
        <f t="shared" si="4793"/>
        <v>0</v>
      </c>
      <c r="AF593" s="225">
        <f t="shared" si="4794"/>
        <v>0</v>
      </c>
      <c r="AG593" s="226">
        <f t="shared" si="4795"/>
        <v>0</v>
      </c>
      <c r="AH593" s="227">
        <f t="shared" si="4796"/>
        <v>0</v>
      </c>
      <c r="AI593" s="225">
        <f t="shared" si="4797"/>
        <v>0</v>
      </c>
      <c r="AJ593" s="226">
        <f t="shared" si="4798"/>
        <v>0</v>
      </c>
      <c r="AK593" s="227">
        <f t="shared" si="4799"/>
        <v>0</v>
      </c>
      <c r="AL593" s="225">
        <f t="shared" si="4800"/>
        <v>0</v>
      </c>
      <c r="AM593" s="226">
        <f t="shared" si="4801"/>
        <v>0</v>
      </c>
      <c r="AN593" s="227">
        <f t="shared" si="4802"/>
        <v>0</v>
      </c>
      <c r="AO593" s="225">
        <f t="shared" si="4803"/>
        <v>0</v>
      </c>
      <c r="AP593" s="226">
        <f t="shared" si="4804"/>
        <v>0</v>
      </c>
      <c r="AQ593" s="227">
        <f t="shared" si="4805"/>
        <v>0</v>
      </c>
      <c r="AR593" s="225">
        <f t="shared" si="4730"/>
        <v>0</v>
      </c>
      <c r="AS593" s="136"/>
      <c r="AT593" s="131"/>
      <c r="AU593" s="69">
        <f t="shared" si="4887"/>
        <v>0</v>
      </c>
      <c r="AV593" s="162"/>
      <c r="AW593" s="130"/>
      <c r="AX593" s="18">
        <f t="shared" si="4888"/>
        <v>0</v>
      </c>
      <c r="AY593" s="136"/>
      <c r="AZ593" s="131"/>
      <c r="BA593" s="69">
        <f t="shared" si="4889"/>
        <v>0</v>
      </c>
      <c r="BB593" s="162"/>
      <c r="BC593" s="130"/>
      <c r="BD593" s="18">
        <f t="shared" si="4890"/>
        <v>0</v>
      </c>
      <c r="BE593" s="136"/>
      <c r="BF593" s="131"/>
      <c r="BG593" s="69">
        <f t="shared" si="4891"/>
        <v>0</v>
      </c>
      <c r="BH593" s="162"/>
      <c r="BI593" s="130"/>
      <c r="BJ593" s="18">
        <f t="shared" si="4892"/>
        <v>0</v>
      </c>
      <c r="BK593" s="136"/>
      <c r="BL593" s="131"/>
      <c r="BM593" s="69">
        <f t="shared" si="4893"/>
        <v>0</v>
      </c>
      <c r="BN593" s="162"/>
      <c r="BO593" s="130"/>
      <c r="BP593" s="18">
        <f t="shared" si="4894"/>
        <v>0</v>
      </c>
      <c r="BQ593" s="136"/>
      <c r="BR593" s="131"/>
      <c r="BS593" s="69">
        <f t="shared" si="4895"/>
        <v>0</v>
      </c>
      <c r="BT593" s="162"/>
      <c r="BU593" s="130"/>
      <c r="BV593" s="18">
        <f t="shared" si="4896"/>
        <v>0</v>
      </c>
      <c r="BW593" s="136"/>
      <c r="BX593" s="131"/>
      <c r="BY593" s="69">
        <f t="shared" si="4897"/>
        <v>0</v>
      </c>
      <c r="BZ593" s="162"/>
      <c r="CA593" s="130"/>
      <c r="CB593" s="18">
        <f t="shared" si="4898"/>
        <v>0</v>
      </c>
      <c r="CC593" s="136"/>
      <c r="CD593" s="131"/>
      <c r="CE593" s="69">
        <f t="shared" si="4899"/>
        <v>0</v>
      </c>
      <c r="CF593" s="162"/>
      <c r="CG593" s="130"/>
      <c r="CH593" s="18">
        <f t="shared" si="4900"/>
        <v>0</v>
      </c>
      <c r="CI593" s="136"/>
      <c r="CJ593" s="131"/>
      <c r="CK593" s="69">
        <f t="shared" si="4901"/>
        <v>0</v>
      </c>
      <c r="CL593" s="162"/>
      <c r="CM593" s="130"/>
      <c r="CN593" s="18">
        <f t="shared" si="4830"/>
        <v>0</v>
      </c>
      <c r="CO593" s="136"/>
      <c r="CP593" s="131"/>
      <c r="CQ593" s="69">
        <f t="shared" si="4902"/>
        <v>0</v>
      </c>
      <c r="CR593" s="162"/>
      <c r="CS593" s="130"/>
      <c r="CT593" s="18">
        <f t="shared" si="4832"/>
        <v>0</v>
      </c>
      <c r="CU593" s="136"/>
      <c r="CV593" s="131"/>
      <c r="CW593" s="69">
        <f t="shared" si="4903"/>
        <v>0</v>
      </c>
      <c r="CX593" s="162"/>
      <c r="CY593" s="130"/>
      <c r="CZ593" s="18">
        <f t="shared" si="4834"/>
        <v>0</v>
      </c>
      <c r="DA593" s="136"/>
      <c r="DB593" s="131"/>
      <c r="DC593" s="69">
        <f t="shared" si="4904"/>
        <v>0</v>
      </c>
      <c r="DD593" s="162"/>
      <c r="DE593" s="130"/>
      <c r="DF593" s="18">
        <f t="shared" si="4836"/>
        <v>0</v>
      </c>
      <c r="DG593" s="136"/>
      <c r="DH593" s="131"/>
      <c r="DI593" s="69">
        <f t="shared" si="4905"/>
        <v>0</v>
      </c>
      <c r="DJ593" s="162"/>
      <c r="DK593" s="130"/>
      <c r="DL593" s="18">
        <f t="shared" si="4906"/>
        <v>0</v>
      </c>
      <c r="DM593" s="136"/>
      <c r="DN593" s="131"/>
      <c r="DO593" s="69">
        <f t="shared" si="4907"/>
        <v>0</v>
      </c>
      <c r="DP593" s="162"/>
      <c r="DQ593" s="130"/>
      <c r="DR593" s="18">
        <f t="shared" si="4908"/>
        <v>0</v>
      </c>
      <c r="DS593" s="136"/>
      <c r="DT593" s="131"/>
      <c r="DU593" s="69">
        <f t="shared" si="4909"/>
        <v>0</v>
      </c>
      <c r="DV593" s="162"/>
      <c r="DW593" s="130"/>
      <c r="DX593" s="18">
        <f t="shared" si="4910"/>
        <v>0</v>
      </c>
      <c r="DY593" s="136"/>
      <c r="DZ593" s="131"/>
      <c r="EA593" s="69">
        <f t="shared" si="4911"/>
        <v>0</v>
      </c>
      <c r="EB593" s="162"/>
      <c r="EC593" s="130"/>
      <c r="ED593" s="18">
        <f t="shared" si="4912"/>
        <v>0</v>
      </c>
      <c r="EE593" s="136"/>
      <c r="EF593" s="131"/>
      <c r="EG593" s="69">
        <f t="shared" si="4913"/>
        <v>0</v>
      </c>
      <c r="EH593" s="162"/>
      <c r="EI593" s="130"/>
      <c r="EJ593" s="18">
        <f t="shared" si="4914"/>
        <v>0</v>
      </c>
      <c r="EK593" s="136"/>
      <c r="EL593" s="131"/>
      <c r="EM593" s="69">
        <f t="shared" si="4915"/>
        <v>0</v>
      </c>
      <c r="EN593" s="162"/>
      <c r="EO593" s="130"/>
      <c r="EP593" s="18">
        <f t="shared" si="4916"/>
        <v>0</v>
      </c>
      <c r="EQ593" s="136"/>
      <c r="ER593" s="131"/>
      <c r="ES593" s="69">
        <f t="shared" si="4917"/>
        <v>0</v>
      </c>
      <c r="ET593" s="162"/>
      <c r="EU593" s="130"/>
      <c r="EV593" s="18">
        <f t="shared" si="4918"/>
        <v>0</v>
      </c>
      <c r="EW593" s="136"/>
      <c r="EX593" s="131"/>
      <c r="EY593" s="69">
        <f t="shared" si="4919"/>
        <v>0</v>
      </c>
      <c r="EZ593" s="162"/>
      <c r="FA593" s="130"/>
      <c r="FB593" s="18">
        <f t="shared" si="4920"/>
        <v>0</v>
      </c>
      <c r="FC593" s="136"/>
      <c r="FD593" s="131"/>
      <c r="FE593" s="69">
        <f t="shared" si="4921"/>
        <v>0</v>
      </c>
      <c r="FF593" s="162"/>
      <c r="FG593" s="130"/>
      <c r="FH593" s="18">
        <f t="shared" si="4922"/>
        <v>0</v>
      </c>
      <c r="FI593" s="136"/>
      <c r="FJ593" s="131"/>
      <c r="FK593" s="69">
        <f t="shared" si="4923"/>
        <v>0</v>
      </c>
      <c r="FL593" s="162"/>
      <c r="FM593" s="130"/>
      <c r="FN593" s="18">
        <f t="shared" si="4924"/>
        <v>0</v>
      </c>
      <c r="FO593" s="136"/>
      <c r="FP593" s="131"/>
      <c r="FQ593" s="69">
        <f t="shared" si="4925"/>
        <v>0</v>
      </c>
      <c r="FR593" s="162"/>
      <c r="FS593" s="130"/>
      <c r="FT593" s="18">
        <f t="shared" si="4926"/>
        <v>0</v>
      </c>
      <c r="FU593" s="136"/>
      <c r="FV593" s="131"/>
      <c r="FW593" s="69">
        <f t="shared" si="4927"/>
        <v>0</v>
      </c>
      <c r="FX593" s="162"/>
      <c r="FY593" s="130"/>
      <c r="FZ593" s="18">
        <f t="shared" si="4928"/>
        <v>0</v>
      </c>
      <c r="GA593" s="136"/>
      <c r="GB593" s="131"/>
      <c r="GC593" s="69">
        <f t="shared" si="4929"/>
        <v>0</v>
      </c>
      <c r="GD593" s="162"/>
      <c r="GE593" s="130"/>
      <c r="GF593" s="18">
        <f t="shared" si="4930"/>
        <v>0</v>
      </c>
      <c r="GG593" s="136"/>
      <c r="GH593" s="131"/>
      <c r="GI593" s="69">
        <f t="shared" si="4931"/>
        <v>0</v>
      </c>
      <c r="GJ593" s="162"/>
      <c r="GK593" s="130"/>
      <c r="GL593" s="18">
        <f t="shared" si="4932"/>
        <v>0</v>
      </c>
      <c r="GM593" s="136"/>
      <c r="GN593" s="131"/>
      <c r="GO593" s="69">
        <f t="shared" si="4933"/>
        <v>0</v>
      </c>
      <c r="GP593" s="162"/>
      <c r="GQ593" s="130"/>
      <c r="GR593" s="18">
        <f t="shared" si="4934"/>
        <v>0</v>
      </c>
      <c r="GS593" s="136"/>
      <c r="GT593" s="131"/>
      <c r="GU593" s="69">
        <f t="shared" si="4935"/>
        <v>0</v>
      </c>
      <c r="GV593" s="162"/>
      <c r="GW593" s="130"/>
      <c r="GX593" s="18">
        <f t="shared" si="4936"/>
        <v>0</v>
      </c>
      <c r="GY593" s="136"/>
      <c r="GZ593" s="131"/>
      <c r="HA593" s="69">
        <f t="shared" si="4937"/>
        <v>0</v>
      </c>
      <c r="HB593" s="162"/>
      <c r="HC593" s="130"/>
      <c r="HD593" s="18">
        <f t="shared" si="4938"/>
        <v>0</v>
      </c>
      <c r="HE593" s="136"/>
      <c r="HF593" s="131"/>
      <c r="HG593" s="69">
        <f t="shared" si="4939"/>
        <v>0</v>
      </c>
      <c r="HH593" s="162"/>
      <c r="HI593" s="130"/>
      <c r="HJ593" s="18">
        <f t="shared" si="4940"/>
        <v>0</v>
      </c>
      <c r="HK593" s="136"/>
      <c r="HL593" s="131"/>
      <c r="HM593" s="69">
        <f t="shared" si="4941"/>
        <v>0</v>
      </c>
      <c r="HN593" s="162"/>
      <c r="HO593" s="130"/>
      <c r="HP593" s="18">
        <f t="shared" si="4942"/>
        <v>0</v>
      </c>
      <c r="HQ593" s="136"/>
      <c r="HR593" s="131"/>
      <c r="HS593" s="69">
        <f t="shared" si="4943"/>
        <v>0</v>
      </c>
      <c r="HT593" s="162"/>
      <c r="HU593" s="130"/>
      <c r="HV593" s="18">
        <f t="shared" si="4944"/>
        <v>0</v>
      </c>
      <c r="HW593" s="17"/>
      <c r="HX593" s="85"/>
      <c r="HY593" s="85"/>
      <c r="HZ593" s="2" t="str">
        <f t="shared" si="4491"/>
        <v>СКРЫТЬ</v>
      </c>
    </row>
    <row r="594" spans="1:234" hidden="1" x14ac:dyDescent="0.2">
      <c r="A594" s="1" t="e">
        <f>$K$2&amp;#REF!&amp;$K$571&amp;$K$572&amp;K594</f>
        <v>#REF!</v>
      </c>
      <c r="B594" s="16" t="e">
        <f>IF(#REF!=0,"Скрыть","")</f>
        <v>#REF!</v>
      </c>
      <c r="C594" s="15" t="e">
        <f>IF(AND(#REF!&gt;85%,#REF!&gt;85%),"скрыть","")</f>
        <v>#REF!</v>
      </c>
      <c r="D594" s="14" t="s">
        <v>2</v>
      </c>
      <c r="E594" s="14" t="s">
        <v>1</v>
      </c>
      <c r="F594" s="14" t="s">
        <v>0</v>
      </c>
      <c r="G594" s="13" t="str">
        <f t="shared" si="4945"/>
        <v>3BDFBC50-5FD0-44D2-8F2C-8100642B19E7AD7080C4-C9B6-449E-9125-F1114C24576888DE9D23-B40B-4A75-83DA-CEABB305FADDУстройство жесткого основания, м3</v>
      </c>
      <c r="H594" s="13"/>
      <c r="I594" s="42">
        <v>583</v>
      </c>
      <c r="J594" s="102">
        <f>SUBTOTAL(103,I$12:I594)*1</f>
        <v>122</v>
      </c>
      <c r="K594" s="108" t="s">
        <v>7</v>
      </c>
      <c r="L594" s="17" t="s">
        <v>66</v>
      </c>
      <c r="M594" s="267">
        <v>43617</v>
      </c>
      <c r="N594" s="255">
        <v>43931</v>
      </c>
      <c r="O594" s="118">
        <v>44073</v>
      </c>
      <c r="P594" s="162">
        <v>2000</v>
      </c>
      <c r="Q594" s="163">
        <v>1921.8</v>
      </c>
      <c r="R594" s="163">
        <v>1921.8</v>
      </c>
      <c r="S594" s="92">
        <f t="shared" ca="1" si="4877"/>
        <v>1921.8</v>
      </c>
      <c r="T594" s="92">
        <f t="shared" si="4878"/>
        <v>1921.8</v>
      </c>
      <c r="U594" s="91">
        <f t="shared" ca="1" si="4879"/>
        <v>0</v>
      </c>
      <c r="V594" s="91">
        <f t="shared" si="4880"/>
        <v>78.200000000000045</v>
      </c>
      <c r="W594" s="120">
        <f t="shared" si="4881"/>
        <v>0.96089999999999998</v>
      </c>
      <c r="X594" s="178"/>
      <c r="Y594" s="128">
        <f t="shared" si="4882"/>
        <v>0</v>
      </c>
      <c r="Z594" s="179">
        <f t="shared" ca="1" si="4883"/>
        <v>0</v>
      </c>
      <c r="AA594" s="127">
        <f t="shared" si="4884"/>
        <v>0</v>
      </c>
      <c r="AB594" s="67" t="str">
        <f t="shared" ca="1" si="4885"/>
        <v/>
      </c>
      <c r="AC594" s="69">
        <f t="shared" ca="1" si="4886"/>
        <v>0</v>
      </c>
      <c r="AD594" s="226">
        <f t="shared" si="4792"/>
        <v>0</v>
      </c>
      <c r="AE594" s="227">
        <f t="shared" si="4793"/>
        <v>0</v>
      </c>
      <c r="AF594" s="225">
        <f t="shared" si="4794"/>
        <v>0</v>
      </c>
      <c r="AG594" s="226">
        <f t="shared" si="4795"/>
        <v>0</v>
      </c>
      <c r="AH594" s="227">
        <f t="shared" si="4796"/>
        <v>0</v>
      </c>
      <c r="AI594" s="225">
        <f t="shared" si="4797"/>
        <v>0</v>
      </c>
      <c r="AJ594" s="226">
        <f t="shared" si="4798"/>
        <v>0</v>
      </c>
      <c r="AK594" s="227">
        <f t="shared" si="4799"/>
        <v>0</v>
      </c>
      <c r="AL594" s="225">
        <f t="shared" si="4800"/>
        <v>0</v>
      </c>
      <c r="AM594" s="226">
        <f t="shared" si="4801"/>
        <v>0</v>
      </c>
      <c r="AN594" s="227">
        <f t="shared" si="4802"/>
        <v>0</v>
      </c>
      <c r="AO594" s="225">
        <f t="shared" si="4803"/>
        <v>0</v>
      </c>
      <c r="AP594" s="226">
        <f t="shared" si="4804"/>
        <v>0</v>
      </c>
      <c r="AQ594" s="227">
        <f t="shared" si="4805"/>
        <v>0</v>
      </c>
      <c r="AR594" s="225">
        <f t="shared" si="4730"/>
        <v>0</v>
      </c>
      <c r="AS594" s="136"/>
      <c r="AT594" s="131"/>
      <c r="AU594" s="69">
        <f t="shared" si="4887"/>
        <v>0</v>
      </c>
      <c r="AV594" s="162"/>
      <c r="AW594" s="130"/>
      <c r="AX594" s="18">
        <f t="shared" si="4888"/>
        <v>0</v>
      </c>
      <c r="AY594" s="136"/>
      <c r="AZ594" s="131"/>
      <c r="BA594" s="69">
        <f t="shared" si="4889"/>
        <v>0</v>
      </c>
      <c r="BB594" s="162"/>
      <c r="BC594" s="130"/>
      <c r="BD594" s="18">
        <f t="shared" si="4890"/>
        <v>0</v>
      </c>
      <c r="BE594" s="136"/>
      <c r="BF594" s="131"/>
      <c r="BG594" s="69">
        <f t="shared" si="4891"/>
        <v>0</v>
      </c>
      <c r="BH594" s="162"/>
      <c r="BI594" s="130"/>
      <c r="BJ594" s="18">
        <f t="shared" si="4892"/>
        <v>0</v>
      </c>
      <c r="BK594" s="136"/>
      <c r="BL594" s="131"/>
      <c r="BM594" s="69">
        <f t="shared" si="4893"/>
        <v>0</v>
      </c>
      <c r="BN594" s="162"/>
      <c r="BO594" s="130"/>
      <c r="BP594" s="18">
        <f t="shared" si="4894"/>
        <v>0</v>
      </c>
      <c r="BQ594" s="136"/>
      <c r="BR594" s="131"/>
      <c r="BS594" s="69">
        <f t="shared" si="4895"/>
        <v>0</v>
      </c>
      <c r="BT594" s="162"/>
      <c r="BU594" s="130"/>
      <c r="BV594" s="18">
        <f t="shared" si="4896"/>
        <v>0</v>
      </c>
      <c r="BW594" s="136"/>
      <c r="BX594" s="131"/>
      <c r="BY594" s="69">
        <f t="shared" si="4897"/>
        <v>0</v>
      </c>
      <c r="BZ594" s="162"/>
      <c r="CA594" s="130"/>
      <c r="CB594" s="18">
        <f t="shared" si="4898"/>
        <v>0</v>
      </c>
      <c r="CC594" s="136"/>
      <c r="CD594" s="131"/>
      <c r="CE594" s="69">
        <f t="shared" si="4899"/>
        <v>0</v>
      </c>
      <c r="CF594" s="162"/>
      <c r="CG594" s="130"/>
      <c r="CH594" s="18">
        <f t="shared" si="4900"/>
        <v>0</v>
      </c>
      <c r="CI594" s="136"/>
      <c r="CJ594" s="131"/>
      <c r="CK594" s="69">
        <f t="shared" si="4901"/>
        <v>0</v>
      </c>
      <c r="CL594" s="162"/>
      <c r="CM594" s="130"/>
      <c r="CN594" s="18">
        <f t="shared" si="4830"/>
        <v>0</v>
      </c>
      <c r="CO594" s="136"/>
      <c r="CP594" s="131"/>
      <c r="CQ594" s="69">
        <f t="shared" si="4902"/>
        <v>0</v>
      </c>
      <c r="CR594" s="162"/>
      <c r="CS594" s="130"/>
      <c r="CT594" s="18">
        <f t="shared" si="4832"/>
        <v>0</v>
      </c>
      <c r="CU594" s="136"/>
      <c r="CV594" s="131"/>
      <c r="CW594" s="69">
        <f t="shared" si="4903"/>
        <v>0</v>
      </c>
      <c r="CX594" s="162"/>
      <c r="CY594" s="130"/>
      <c r="CZ594" s="18">
        <f t="shared" si="4834"/>
        <v>0</v>
      </c>
      <c r="DA594" s="136"/>
      <c r="DB594" s="131"/>
      <c r="DC594" s="69">
        <f t="shared" si="4904"/>
        <v>0</v>
      </c>
      <c r="DD594" s="162"/>
      <c r="DE594" s="130"/>
      <c r="DF594" s="18">
        <f t="shared" si="4836"/>
        <v>0</v>
      </c>
      <c r="DG594" s="136"/>
      <c r="DH594" s="131"/>
      <c r="DI594" s="69">
        <f t="shared" si="4905"/>
        <v>0</v>
      </c>
      <c r="DJ594" s="162"/>
      <c r="DK594" s="130"/>
      <c r="DL594" s="18">
        <f t="shared" si="4906"/>
        <v>0</v>
      </c>
      <c r="DM594" s="136"/>
      <c r="DN594" s="131"/>
      <c r="DO594" s="69">
        <f t="shared" si="4907"/>
        <v>0</v>
      </c>
      <c r="DP594" s="162"/>
      <c r="DQ594" s="130"/>
      <c r="DR594" s="18">
        <f t="shared" si="4908"/>
        <v>0</v>
      </c>
      <c r="DS594" s="136"/>
      <c r="DT594" s="131"/>
      <c r="DU594" s="69">
        <f t="shared" si="4909"/>
        <v>0</v>
      </c>
      <c r="DV594" s="162"/>
      <c r="DW594" s="130"/>
      <c r="DX594" s="18">
        <f t="shared" si="4910"/>
        <v>0</v>
      </c>
      <c r="DY594" s="136"/>
      <c r="DZ594" s="131"/>
      <c r="EA594" s="69">
        <f t="shared" si="4911"/>
        <v>0</v>
      </c>
      <c r="EB594" s="162"/>
      <c r="EC594" s="130"/>
      <c r="ED594" s="18">
        <f t="shared" si="4912"/>
        <v>0</v>
      </c>
      <c r="EE594" s="136"/>
      <c r="EF594" s="131"/>
      <c r="EG594" s="69">
        <f t="shared" si="4913"/>
        <v>0</v>
      </c>
      <c r="EH594" s="162"/>
      <c r="EI594" s="130"/>
      <c r="EJ594" s="18">
        <f t="shared" si="4914"/>
        <v>0</v>
      </c>
      <c r="EK594" s="136"/>
      <c r="EL594" s="131"/>
      <c r="EM594" s="69">
        <f t="shared" si="4915"/>
        <v>0</v>
      </c>
      <c r="EN594" s="162"/>
      <c r="EO594" s="130"/>
      <c r="EP594" s="18">
        <f t="shared" si="4916"/>
        <v>0</v>
      </c>
      <c r="EQ594" s="136"/>
      <c r="ER594" s="131"/>
      <c r="ES594" s="69">
        <f t="shared" si="4917"/>
        <v>0</v>
      </c>
      <c r="ET594" s="162"/>
      <c r="EU594" s="130"/>
      <c r="EV594" s="18">
        <f t="shared" si="4918"/>
        <v>0</v>
      </c>
      <c r="EW594" s="136"/>
      <c r="EX594" s="131"/>
      <c r="EY594" s="69">
        <f t="shared" si="4919"/>
        <v>0</v>
      </c>
      <c r="EZ594" s="162"/>
      <c r="FA594" s="130"/>
      <c r="FB594" s="18">
        <f t="shared" si="4920"/>
        <v>0</v>
      </c>
      <c r="FC594" s="136"/>
      <c r="FD594" s="131"/>
      <c r="FE594" s="69">
        <f t="shared" si="4921"/>
        <v>0</v>
      </c>
      <c r="FF594" s="162"/>
      <c r="FG594" s="130"/>
      <c r="FH594" s="18">
        <f t="shared" si="4922"/>
        <v>0</v>
      </c>
      <c r="FI594" s="136"/>
      <c r="FJ594" s="131"/>
      <c r="FK594" s="69">
        <f t="shared" si="4923"/>
        <v>0</v>
      </c>
      <c r="FL594" s="162"/>
      <c r="FM594" s="130"/>
      <c r="FN594" s="18">
        <f t="shared" si="4924"/>
        <v>0</v>
      </c>
      <c r="FO594" s="136"/>
      <c r="FP594" s="131"/>
      <c r="FQ594" s="69">
        <f t="shared" si="4925"/>
        <v>0</v>
      </c>
      <c r="FR594" s="162"/>
      <c r="FS594" s="130"/>
      <c r="FT594" s="18">
        <f t="shared" si="4926"/>
        <v>0</v>
      </c>
      <c r="FU594" s="136"/>
      <c r="FV594" s="131"/>
      <c r="FW594" s="69">
        <f t="shared" si="4927"/>
        <v>0</v>
      </c>
      <c r="FX594" s="162"/>
      <c r="FY594" s="130"/>
      <c r="FZ594" s="18">
        <f t="shared" si="4928"/>
        <v>0</v>
      </c>
      <c r="GA594" s="136"/>
      <c r="GB594" s="131"/>
      <c r="GC594" s="69">
        <f t="shared" si="4929"/>
        <v>0</v>
      </c>
      <c r="GD594" s="162"/>
      <c r="GE594" s="130"/>
      <c r="GF594" s="18">
        <f t="shared" si="4930"/>
        <v>0</v>
      </c>
      <c r="GG594" s="136"/>
      <c r="GH594" s="131"/>
      <c r="GI594" s="69">
        <f t="shared" si="4931"/>
        <v>0</v>
      </c>
      <c r="GJ594" s="162"/>
      <c r="GK594" s="130"/>
      <c r="GL594" s="18">
        <f t="shared" si="4932"/>
        <v>0</v>
      </c>
      <c r="GM594" s="136"/>
      <c r="GN594" s="131"/>
      <c r="GO594" s="69">
        <f t="shared" si="4933"/>
        <v>0</v>
      </c>
      <c r="GP594" s="162"/>
      <c r="GQ594" s="130"/>
      <c r="GR594" s="18">
        <f t="shared" si="4934"/>
        <v>0</v>
      </c>
      <c r="GS594" s="136"/>
      <c r="GT594" s="131"/>
      <c r="GU594" s="69">
        <f t="shared" si="4935"/>
        <v>0</v>
      </c>
      <c r="GV594" s="162"/>
      <c r="GW594" s="130"/>
      <c r="GX594" s="18">
        <f t="shared" si="4936"/>
        <v>0</v>
      </c>
      <c r="GY594" s="136"/>
      <c r="GZ594" s="131"/>
      <c r="HA594" s="69">
        <f t="shared" si="4937"/>
        <v>0</v>
      </c>
      <c r="HB594" s="162"/>
      <c r="HC594" s="130"/>
      <c r="HD594" s="18">
        <f t="shared" si="4938"/>
        <v>0</v>
      </c>
      <c r="HE594" s="136"/>
      <c r="HF594" s="131"/>
      <c r="HG594" s="69">
        <f t="shared" si="4939"/>
        <v>0</v>
      </c>
      <c r="HH594" s="162"/>
      <c r="HI594" s="130"/>
      <c r="HJ594" s="18">
        <f t="shared" si="4940"/>
        <v>0</v>
      </c>
      <c r="HK594" s="136"/>
      <c r="HL594" s="131"/>
      <c r="HM594" s="69">
        <f t="shared" si="4941"/>
        <v>0</v>
      </c>
      <c r="HN594" s="162"/>
      <c r="HO594" s="130"/>
      <c r="HP594" s="18">
        <f t="shared" si="4942"/>
        <v>0</v>
      </c>
      <c r="HQ594" s="136"/>
      <c r="HR594" s="131"/>
      <c r="HS594" s="69">
        <f t="shared" si="4943"/>
        <v>0</v>
      </c>
      <c r="HT594" s="162"/>
      <c r="HU594" s="130"/>
      <c r="HV594" s="18">
        <f t="shared" si="4944"/>
        <v>0</v>
      </c>
      <c r="HW594" s="32"/>
      <c r="HX594" s="299"/>
      <c r="HY594" s="85"/>
      <c r="HZ594" s="2" t="str">
        <f t="shared" si="4491"/>
        <v>СКРЫТЬ</v>
      </c>
    </row>
    <row r="595" spans="1:234" hidden="1" x14ac:dyDescent="0.2">
      <c r="A595" s="1" t="e">
        <f>$K$2&amp;#REF!&amp;$K$571&amp;$K$572&amp;K595</f>
        <v>#REF!</v>
      </c>
      <c r="B595" s="16" t="e">
        <f>IF(#REF!=0,"Скрыть","")</f>
        <v>#REF!</v>
      </c>
      <c r="C595" s="15" t="e">
        <f>IF(AND(#REF!&gt;85%,#REF!&gt;85%),"скрыть","")</f>
        <v>#REF!</v>
      </c>
      <c r="D595" s="14" t="s">
        <v>2</v>
      </c>
      <c r="E595" s="14" t="s">
        <v>1</v>
      </c>
      <c r="F595" s="14" t="s">
        <v>0</v>
      </c>
      <c r="G595" s="13" t="str">
        <f t="shared" si="4945"/>
        <v>3BDFBC50-5FD0-44D2-8F2C-8100642B19E7AD7080C4-C9B6-449E-9125-F1114C24576888DE9D23-B40B-4A75-83DA-CEABB305FADDУстройство ВСП (путевой бетон), п.м.</v>
      </c>
      <c r="H595" s="13"/>
      <c r="I595" s="42">
        <v>584</v>
      </c>
      <c r="J595" s="102">
        <f>SUBTOTAL(103,I$12:I595)*1</f>
        <v>122</v>
      </c>
      <c r="K595" s="108" t="s">
        <v>8</v>
      </c>
      <c r="L595" s="17" t="s">
        <v>66</v>
      </c>
      <c r="M595" s="267">
        <v>43794</v>
      </c>
      <c r="N595" s="255">
        <v>44125</v>
      </c>
      <c r="O595" s="118">
        <v>44125</v>
      </c>
      <c r="P595" s="162">
        <v>2931</v>
      </c>
      <c r="Q595" s="163">
        <v>1936.483870967742</v>
      </c>
      <c r="R595" s="163">
        <v>1873</v>
      </c>
      <c r="S595" s="92">
        <f t="shared" ca="1" si="4877"/>
        <v>1936.483870967742</v>
      </c>
      <c r="T595" s="92">
        <f t="shared" si="4878"/>
        <v>1873</v>
      </c>
      <c r="U595" s="91">
        <f t="shared" ca="1" si="4879"/>
        <v>-63.48387096774195</v>
      </c>
      <c r="V595" s="91">
        <f t="shared" si="4880"/>
        <v>1058</v>
      </c>
      <c r="W595" s="120">
        <f t="shared" si="4881"/>
        <v>0.63903104742408734</v>
      </c>
      <c r="X595" s="178"/>
      <c r="Y595" s="128">
        <f t="shared" si="4882"/>
        <v>0</v>
      </c>
      <c r="Z595" s="179">
        <f t="shared" ca="1" si="4883"/>
        <v>0</v>
      </c>
      <c r="AA595" s="127">
        <f t="shared" si="4884"/>
        <v>0</v>
      </c>
      <c r="AB595" s="67" t="str">
        <f t="shared" ca="1" si="4885"/>
        <v/>
      </c>
      <c r="AC595" s="69">
        <f t="shared" ca="1" si="4886"/>
        <v>0</v>
      </c>
      <c r="AD595" s="226">
        <f t="shared" si="4792"/>
        <v>0</v>
      </c>
      <c r="AE595" s="227">
        <f t="shared" si="4793"/>
        <v>0</v>
      </c>
      <c r="AF595" s="225">
        <f t="shared" si="4794"/>
        <v>0</v>
      </c>
      <c r="AG595" s="226">
        <f t="shared" si="4795"/>
        <v>0</v>
      </c>
      <c r="AH595" s="227">
        <f t="shared" si="4796"/>
        <v>0</v>
      </c>
      <c r="AI595" s="225">
        <f t="shared" si="4797"/>
        <v>0</v>
      </c>
      <c r="AJ595" s="226">
        <f t="shared" si="4798"/>
        <v>0</v>
      </c>
      <c r="AK595" s="227">
        <f t="shared" si="4799"/>
        <v>0</v>
      </c>
      <c r="AL595" s="225">
        <f t="shared" si="4800"/>
        <v>0</v>
      </c>
      <c r="AM595" s="226">
        <f t="shared" si="4801"/>
        <v>0</v>
      </c>
      <c r="AN595" s="227">
        <f t="shared" si="4802"/>
        <v>0</v>
      </c>
      <c r="AO595" s="225">
        <f t="shared" si="4803"/>
        <v>0</v>
      </c>
      <c r="AP595" s="226">
        <f t="shared" si="4804"/>
        <v>0</v>
      </c>
      <c r="AQ595" s="227">
        <f t="shared" si="4805"/>
        <v>0</v>
      </c>
      <c r="AR595" s="225">
        <f t="shared" si="4730"/>
        <v>0</v>
      </c>
      <c r="AS595" s="136"/>
      <c r="AT595" s="131"/>
      <c r="AU595" s="69">
        <f t="shared" si="4887"/>
        <v>0</v>
      </c>
      <c r="AV595" s="162"/>
      <c r="AW595" s="130"/>
      <c r="AX595" s="18">
        <f t="shared" si="4888"/>
        <v>0</v>
      </c>
      <c r="AY595" s="136"/>
      <c r="AZ595" s="131"/>
      <c r="BA595" s="69">
        <f t="shared" si="4889"/>
        <v>0</v>
      </c>
      <c r="BB595" s="162"/>
      <c r="BC595" s="130"/>
      <c r="BD595" s="18">
        <f t="shared" si="4890"/>
        <v>0</v>
      </c>
      <c r="BE595" s="136"/>
      <c r="BF595" s="131"/>
      <c r="BG595" s="69">
        <f t="shared" si="4891"/>
        <v>0</v>
      </c>
      <c r="BH595" s="162"/>
      <c r="BI595" s="130"/>
      <c r="BJ595" s="18">
        <f t="shared" si="4892"/>
        <v>0</v>
      </c>
      <c r="BK595" s="136"/>
      <c r="BL595" s="131"/>
      <c r="BM595" s="69">
        <f t="shared" si="4893"/>
        <v>0</v>
      </c>
      <c r="BN595" s="162"/>
      <c r="BO595" s="130"/>
      <c r="BP595" s="18">
        <f t="shared" si="4894"/>
        <v>0</v>
      </c>
      <c r="BQ595" s="136"/>
      <c r="BR595" s="131"/>
      <c r="BS595" s="69">
        <f t="shared" si="4895"/>
        <v>0</v>
      </c>
      <c r="BT595" s="162"/>
      <c r="BU595" s="130"/>
      <c r="BV595" s="18">
        <f t="shared" si="4896"/>
        <v>0</v>
      </c>
      <c r="BW595" s="136"/>
      <c r="BX595" s="131"/>
      <c r="BY595" s="69">
        <f t="shared" si="4897"/>
        <v>0</v>
      </c>
      <c r="BZ595" s="162"/>
      <c r="CA595" s="130"/>
      <c r="CB595" s="18">
        <f t="shared" si="4898"/>
        <v>0</v>
      </c>
      <c r="CC595" s="136"/>
      <c r="CD595" s="131"/>
      <c r="CE595" s="69">
        <f t="shared" si="4899"/>
        <v>0</v>
      </c>
      <c r="CF595" s="162"/>
      <c r="CG595" s="130"/>
      <c r="CH595" s="18">
        <f t="shared" si="4900"/>
        <v>0</v>
      </c>
      <c r="CI595" s="136"/>
      <c r="CJ595" s="131"/>
      <c r="CK595" s="69">
        <f t="shared" si="4901"/>
        <v>0</v>
      </c>
      <c r="CL595" s="162"/>
      <c r="CM595" s="130"/>
      <c r="CN595" s="18">
        <f t="shared" si="4830"/>
        <v>0</v>
      </c>
      <c r="CO595" s="136"/>
      <c r="CP595" s="131"/>
      <c r="CQ595" s="69">
        <f t="shared" si="4902"/>
        <v>0</v>
      </c>
      <c r="CR595" s="162"/>
      <c r="CS595" s="130"/>
      <c r="CT595" s="18">
        <f t="shared" si="4832"/>
        <v>0</v>
      </c>
      <c r="CU595" s="136"/>
      <c r="CV595" s="131"/>
      <c r="CW595" s="69">
        <f t="shared" si="4903"/>
        <v>0</v>
      </c>
      <c r="CX595" s="162"/>
      <c r="CY595" s="130"/>
      <c r="CZ595" s="18">
        <f t="shared" si="4834"/>
        <v>0</v>
      </c>
      <c r="DA595" s="136"/>
      <c r="DB595" s="131"/>
      <c r="DC595" s="69">
        <f t="shared" si="4904"/>
        <v>0</v>
      </c>
      <c r="DD595" s="162"/>
      <c r="DE595" s="130"/>
      <c r="DF595" s="18">
        <f t="shared" si="4836"/>
        <v>0</v>
      </c>
      <c r="DG595" s="136"/>
      <c r="DH595" s="131"/>
      <c r="DI595" s="69">
        <f t="shared" si="4905"/>
        <v>0</v>
      </c>
      <c r="DJ595" s="162"/>
      <c r="DK595" s="130"/>
      <c r="DL595" s="18">
        <f t="shared" si="4906"/>
        <v>0</v>
      </c>
      <c r="DM595" s="136"/>
      <c r="DN595" s="131"/>
      <c r="DO595" s="69">
        <f t="shared" si="4907"/>
        <v>0</v>
      </c>
      <c r="DP595" s="162"/>
      <c r="DQ595" s="130"/>
      <c r="DR595" s="18">
        <f t="shared" si="4908"/>
        <v>0</v>
      </c>
      <c r="DS595" s="136"/>
      <c r="DT595" s="131"/>
      <c r="DU595" s="69">
        <f t="shared" si="4909"/>
        <v>0</v>
      </c>
      <c r="DV595" s="162"/>
      <c r="DW595" s="130"/>
      <c r="DX595" s="18">
        <f t="shared" si="4910"/>
        <v>0</v>
      </c>
      <c r="DY595" s="136"/>
      <c r="DZ595" s="131"/>
      <c r="EA595" s="69">
        <f t="shared" si="4911"/>
        <v>0</v>
      </c>
      <c r="EB595" s="162"/>
      <c r="EC595" s="130"/>
      <c r="ED595" s="18">
        <f t="shared" si="4912"/>
        <v>0</v>
      </c>
      <c r="EE595" s="136"/>
      <c r="EF595" s="131"/>
      <c r="EG595" s="69">
        <f t="shared" si="4913"/>
        <v>0</v>
      </c>
      <c r="EH595" s="162"/>
      <c r="EI595" s="130"/>
      <c r="EJ595" s="18">
        <f t="shared" si="4914"/>
        <v>0</v>
      </c>
      <c r="EK595" s="136"/>
      <c r="EL595" s="131"/>
      <c r="EM595" s="69">
        <f t="shared" si="4915"/>
        <v>0</v>
      </c>
      <c r="EN595" s="162"/>
      <c r="EO595" s="130"/>
      <c r="EP595" s="18">
        <f t="shared" si="4916"/>
        <v>0</v>
      </c>
      <c r="EQ595" s="136"/>
      <c r="ER595" s="131"/>
      <c r="ES595" s="69">
        <f t="shared" si="4917"/>
        <v>0</v>
      </c>
      <c r="ET595" s="162"/>
      <c r="EU595" s="130"/>
      <c r="EV595" s="18">
        <f t="shared" si="4918"/>
        <v>0</v>
      </c>
      <c r="EW595" s="136"/>
      <c r="EX595" s="131"/>
      <c r="EY595" s="69">
        <f t="shared" si="4919"/>
        <v>0</v>
      </c>
      <c r="EZ595" s="162"/>
      <c r="FA595" s="130"/>
      <c r="FB595" s="18">
        <f t="shared" si="4920"/>
        <v>0</v>
      </c>
      <c r="FC595" s="136"/>
      <c r="FD595" s="131"/>
      <c r="FE595" s="69">
        <f t="shared" si="4921"/>
        <v>0</v>
      </c>
      <c r="FF595" s="162"/>
      <c r="FG595" s="130"/>
      <c r="FH595" s="18">
        <f t="shared" si="4922"/>
        <v>0</v>
      </c>
      <c r="FI595" s="136"/>
      <c r="FJ595" s="131"/>
      <c r="FK595" s="69">
        <f t="shared" si="4923"/>
        <v>0</v>
      </c>
      <c r="FL595" s="162"/>
      <c r="FM595" s="130"/>
      <c r="FN595" s="18">
        <f t="shared" si="4924"/>
        <v>0</v>
      </c>
      <c r="FO595" s="136"/>
      <c r="FP595" s="131"/>
      <c r="FQ595" s="69">
        <f t="shared" si="4925"/>
        <v>0</v>
      </c>
      <c r="FR595" s="162"/>
      <c r="FS595" s="130"/>
      <c r="FT595" s="18">
        <f t="shared" si="4926"/>
        <v>0</v>
      </c>
      <c r="FU595" s="136"/>
      <c r="FV595" s="131"/>
      <c r="FW595" s="69">
        <f t="shared" si="4927"/>
        <v>0</v>
      </c>
      <c r="FX595" s="162"/>
      <c r="FY595" s="130"/>
      <c r="FZ595" s="18">
        <f t="shared" si="4928"/>
        <v>0</v>
      </c>
      <c r="GA595" s="136"/>
      <c r="GB595" s="131"/>
      <c r="GC595" s="69">
        <f t="shared" si="4929"/>
        <v>0</v>
      </c>
      <c r="GD595" s="162"/>
      <c r="GE595" s="130"/>
      <c r="GF595" s="18">
        <f t="shared" si="4930"/>
        <v>0</v>
      </c>
      <c r="GG595" s="136"/>
      <c r="GH595" s="131"/>
      <c r="GI595" s="69">
        <f t="shared" si="4931"/>
        <v>0</v>
      </c>
      <c r="GJ595" s="162"/>
      <c r="GK595" s="130"/>
      <c r="GL595" s="18">
        <f t="shared" si="4932"/>
        <v>0</v>
      </c>
      <c r="GM595" s="136"/>
      <c r="GN595" s="131"/>
      <c r="GO595" s="69">
        <f t="shared" si="4933"/>
        <v>0</v>
      </c>
      <c r="GP595" s="162"/>
      <c r="GQ595" s="130"/>
      <c r="GR595" s="18">
        <f t="shared" si="4934"/>
        <v>0</v>
      </c>
      <c r="GS595" s="136"/>
      <c r="GT595" s="131"/>
      <c r="GU595" s="69">
        <f t="shared" si="4935"/>
        <v>0</v>
      </c>
      <c r="GV595" s="162"/>
      <c r="GW595" s="130"/>
      <c r="GX595" s="18">
        <f t="shared" si="4936"/>
        <v>0</v>
      </c>
      <c r="GY595" s="136"/>
      <c r="GZ595" s="131"/>
      <c r="HA595" s="69">
        <f t="shared" si="4937"/>
        <v>0</v>
      </c>
      <c r="HB595" s="162"/>
      <c r="HC595" s="130"/>
      <c r="HD595" s="18">
        <f t="shared" si="4938"/>
        <v>0</v>
      </c>
      <c r="HE595" s="136"/>
      <c r="HF595" s="131"/>
      <c r="HG595" s="69">
        <f t="shared" si="4939"/>
        <v>0</v>
      </c>
      <c r="HH595" s="162"/>
      <c r="HI595" s="130"/>
      <c r="HJ595" s="18">
        <f t="shared" si="4940"/>
        <v>0</v>
      </c>
      <c r="HK595" s="136"/>
      <c r="HL595" s="131"/>
      <c r="HM595" s="69">
        <f t="shared" si="4941"/>
        <v>0</v>
      </c>
      <c r="HN595" s="162"/>
      <c r="HO595" s="130"/>
      <c r="HP595" s="18">
        <f t="shared" si="4942"/>
        <v>0</v>
      </c>
      <c r="HQ595" s="136"/>
      <c r="HR595" s="131"/>
      <c r="HS595" s="69">
        <f t="shared" si="4943"/>
        <v>0</v>
      </c>
      <c r="HT595" s="162"/>
      <c r="HU595" s="130"/>
      <c r="HV595" s="18">
        <f t="shared" si="4944"/>
        <v>0</v>
      </c>
      <c r="HW595" s="17"/>
      <c r="HX595" s="85"/>
      <c r="HY595" s="85"/>
      <c r="HZ595" s="2" t="str">
        <f t="shared" si="4491"/>
        <v>СКРЫТЬ</v>
      </c>
    </row>
    <row r="596" spans="1:234" hidden="1" x14ac:dyDescent="0.2">
      <c r="A596" s="1" t="e">
        <f>$K$2&amp;#REF!&amp;$K$571&amp;$K$572&amp;K596</f>
        <v>#REF!</v>
      </c>
      <c r="B596" s="16" t="e">
        <f>IF(#REF!=0,"Скрыть","")</f>
        <v>#REF!</v>
      </c>
      <c r="C596" s="15" t="e">
        <f>IF(AND(#REF!&gt;85%,#REF!&gt;85%),"скрыть","")</f>
        <v>#REF!</v>
      </c>
      <c r="D596" s="243" t="s">
        <v>2</v>
      </c>
      <c r="E596" s="243" t="s">
        <v>1</v>
      </c>
      <c r="F596" s="243" t="s">
        <v>0</v>
      </c>
      <c r="G596" s="13" t="str">
        <f t="shared" si="4945"/>
        <v>3BDFBC50-5FD0-44D2-8F2C-8100642B19E7AD7080C4-C9B6-449E-9125-F1114C24576888DE9D23-B40B-4A75-83DA-CEABB305FADDУстройство вентперекрытия тоннеля D10, пог.м</v>
      </c>
      <c r="H596" s="13"/>
      <c r="I596" s="42">
        <v>585</v>
      </c>
      <c r="J596" s="102">
        <f>SUBTOTAL(103,I$12:I596)*1</f>
        <v>122</v>
      </c>
      <c r="K596" s="245" t="s">
        <v>101</v>
      </c>
      <c r="L596" s="17" t="s">
        <v>66</v>
      </c>
      <c r="M596" s="267"/>
      <c r="N596" s="255"/>
      <c r="O596" s="118"/>
      <c r="P596" s="162">
        <v>0</v>
      </c>
      <c r="Q596" s="163">
        <v>0</v>
      </c>
      <c r="R596" s="163">
        <v>0</v>
      </c>
      <c r="S596" s="92">
        <f t="shared" ca="1" si="4877"/>
        <v>0</v>
      </c>
      <c r="T596" s="92">
        <f t="shared" si="4878"/>
        <v>0</v>
      </c>
      <c r="U596" s="91">
        <f t="shared" ca="1" si="4879"/>
        <v>0</v>
      </c>
      <c r="V596" s="91">
        <f t="shared" si="4880"/>
        <v>0</v>
      </c>
      <c r="W596" s="120" t="str">
        <f t="shared" si="4881"/>
        <v/>
      </c>
      <c r="X596" s="178"/>
      <c r="Y596" s="128">
        <f t="shared" si="4882"/>
        <v>0</v>
      </c>
      <c r="Z596" s="179">
        <f t="shared" ca="1" si="4883"/>
        <v>0</v>
      </c>
      <c r="AA596" s="127">
        <f t="shared" si="4884"/>
        <v>0</v>
      </c>
      <c r="AB596" s="67" t="str">
        <f t="shared" ca="1" si="4885"/>
        <v/>
      </c>
      <c r="AC596" s="69">
        <f t="shared" ca="1" si="4886"/>
        <v>0</v>
      </c>
      <c r="AD596" s="226">
        <f t="shared" si="4792"/>
        <v>0</v>
      </c>
      <c r="AE596" s="227">
        <f t="shared" si="4793"/>
        <v>0</v>
      </c>
      <c r="AF596" s="225">
        <f t="shared" si="4794"/>
        <v>0</v>
      </c>
      <c r="AG596" s="226">
        <f t="shared" si="4795"/>
        <v>0</v>
      </c>
      <c r="AH596" s="227">
        <f t="shared" si="4796"/>
        <v>0</v>
      </c>
      <c r="AI596" s="225">
        <f t="shared" si="4797"/>
        <v>0</v>
      </c>
      <c r="AJ596" s="226">
        <f t="shared" si="4798"/>
        <v>0</v>
      </c>
      <c r="AK596" s="227">
        <f t="shared" si="4799"/>
        <v>0</v>
      </c>
      <c r="AL596" s="225">
        <f t="shared" si="4800"/>
        <v>0</v>
      </c>
      <c r="AM596" s="226">
        <f t="shared" si="4801"/>
        <v>0</v>
      </c>
      <c r="AN596" s="227">
        <f t="shared" si="4802"/>
        <v>0</v>
      </c>
      <c r="AO596" s="225">
        <f t="shared" si="4803"/>
        <v>0</v>
      </c>
      <c r="AP596" s="226">
        <f t="shared" si="4804"/>
        <v>0</v>
      </c>
      <c r="AQ596" s="227">
        <f t="shared" si="4805"/>
        <v>0</v>
      </c>
      <c r="AR596" s="225">
        <f t="shared" si="4730"/>
        <v>0</v>
      </c>
      <c r="AS596" s="136"/>
      <c r="AT596" s="131"/>
      <c r="AU596" s="69">
        <f t="shared" si="4887"/>
        <v>0</v>
      </c>
      <c r="AV596" s="162"/>
      <c r="AW596" s="130"/>
      <c r="AX596" s="18">
        <f t="shared" si="4888"/>
        <v>0</v>
      </c>
      <c r="AY596" s="136"/>
      <c r="AZ596" s="131"/>
      <c r="BA596" s="69">
        <f t="shared" si="4889"/>
        <v>0</v>
      </c>
      <c r="BB596" s="162"/>
      <c r="BC596" s="130"/>
      <c r="BD596" s="18">
        <f t="shared" si="4890"/>
        <v>0</v>
      </c>
      <c r="BE596" s="136"/>
      <c r="BF596" s="131"/>
      <c r="BG596" s="69">
        <f t="shared" si="4891"/>
        <v>0</v>
      </c>
      <c r="BH596" s="162"/>
      <c r="BI596" s="130"/>
      <c r="BJ596" s="18">
        <f t="shared" si="4892"/>
        <v>0</v>
      </c>
      <c r="BK596" s="136"/>
      <c r="BL596" s="131"/>
      <c r="BM596" s="69">
        <f t="shared" si="4893"/>
        <v>0</v>
      </c>
      <c r="BN596" s="162"/>
      <c r="BO596" s="130"/>
      <c r="BP596" s="18">
        <f t="shared" si="4894"/>
        <v>0</v>
      </c>
      <c r="BQ596" s="136"/>
      <c r="BR596" s="131"/>
      <c r="BS596" s="69">
        <f t="shared" si="4895"/>
        <v>0</v>
      </c>
      <c r="BT596" s="162"/>
      <c r="BU596" s="130"/>
      <c r="BV596" s="18">
        <f t="shared" si="4896"/>
        <v>0</v>
      </c>
      <c r="BW596" s="136"/>
      <c r="BX596" s="131"/>
      <c r="BY596" s="69">
        <f t="shared" si="4897"/>
        <v>0</v>
      </c>
      <c r="BZ596" s="162"/>
      <c r="CA596" s="130"/>
      <c r="CB596" s="18">
        <f t="shared" si="4898"/>
        <v>0</v>
      </c>
      <c r="CC596" s="136"/>
      <c r="CD596" s="131"/>
      <c r="CE596" s="69">
        <f t="shared" si="4899"/>
        <v>0</v>
      </c>
      <c r="CF596" s="162"/>
      <c r="CG596" s="130"/>
      <c r="CH596" s="18">
        <f t="shared" si="4900"/>
        <v>0</v>
      </c>
      <c r="CI596" s="136"/>
      <c r="CJ596" s="131"/>
      <c r="CK596" s="69">
        <f t="shared" si="4901"/>
        <v>0</v>
      </c>
      <c r="CL596" s="162"/>
      <c r="CM596" s="130"/>
      <c r="CN596" s="18">
        <f t="shared" si="4830"/>
        <v>0</v>
      </c>
      <c r="CO596" s="136"/>
      <c r="CP596" s="131"/>
      <c r="CQ596" s="69">
        <f t="shared" si="4902"/>
        <v>0</v>
      </c>
      <c r="CR596" s="162"/>
      <c r="CS596" s="130"/>
      <c r="CT596" s="18">
        <f t="shared" si="4832"/>
        <v>0</v>
      </c>
      <c r="CU596" s="136"/>
      <c r="CV596" s="131"/>
      <c r="CW596" s="69">
        <f t="shared" si="4903"/>
        <v>0</v>
      </c>
      <c r="CX596" s="162"/>
      <c r="CY596" s="130"/>
      <c r="CZ596" s="18">
        <f t="shared" si="4834"/>
        <v>0</v>
      </c>
      <c r="DA596" s="136"/>
      <c r="DB596" s="131"/>
      <c r="DC596" s="69">
        <f t="shared" si="4904"/>
        <v>0</v>
      </c>
      <c r="DD596" s="162"/>
      <c r="DE596" s="130"/>
      <c r="DF596" s="18">
        <f t="shared" si="4836"/>
        <v>0</v>
      </c>
      <c r="DG596" s="136"/>
      <c r="DH596" s="131"/>
      <c r="DI596" s="69">
        <f t="shared" si="4905"/>
        <v>0</v>
      </c>
      <c r="DJ596" s="162"/>
      <c r="DK596" s="130"/>
      <c r="DL596" s="18">
        <f t="shared" si="4906"/>
        <v>0</v>
      </c>
      <c r="DM596" s="136"/>
      <c r="DN596" s="131"/>
      <c r="DO596" s="69">
        <f t="shared" si="4907"/>
        <v>0</v>
      </c>
      <c r="DP596" s="162"/>
      <c r="DQ596" s="130"/>
      <c r="DR596" s="18">
        <f t="shared" si="4908"/>
        <v>0</v>
      </c>
      <c r="DS596" s="136"/>
      <c r="DT596" s="131"/>
      <c r="DU596" s="69">
        <f t="shared" si="4909"/>
        <v>0</v>
      </c>
      <c r="DV596" s="162"/>
      <c r="DW596" s="130"/>
      <c r="DX596" s="18">
        <f t="shared" si="4910"/>
        <v>0</v>
      </c>
      <c r="DY596" s="136"/>
      <c r="DZ596" s="131"/>
      <c r="EA596" s="69">
        <f t="shared" si="4911"/>
        <v>0</v>
      </c>
      <c r="EB596" s="162"/>
      <c r="EC596" s="130"/>
      <c r="ED596" s="18">
        <f t="shared" si="4912"/>
        <v>0</v>
      </c>
      <c r="EE596" s="136"/>
      <c r="EF596" s="131"/>
      <c r="EG596" s="69">
        <f t="shared" si="4913"/>
        <v>0</v>
      </c>
      <c r="EH596" s="162"/>
      <c r="EI596" s="130"/>
      <c r="EJ596" s="18">
        <f t="shared" si="4914"/>
        <v>0</v>
      </c>
      <c r="EK596" s="136"/>
      <c r="EL596" s="131"/>
      <c r="EM596" s="69">
        <f t="shared" si="4915"/>
        <v>0</v>
      </c>
      <c r="EN596" s="162"/>
      <c r="EO596" s="130"/>
      <c r="EP596" s="18">
        <f t="shared" si="4916"/>
        <v>0</v>
      </c>
      <c r="EQ596" s="136"/>
      <c r="ER596" s="131"/>
      <c r="ES596" s="69">
        <f t="shared" si="4917"/>
        <v>0</v>
      </c>
      <c r="ET596" s="162"/>
      <c r="EU596" s="130"/>
      <c r="EV596" s="18">
        <f t="shared" si="4918"/>
        <v>0</v>
      </c>
      <c r="EW596" s="136"/>
      <c r="EX596" s="131"/>
      <c r="EY596" s="69">
        <f t="shared" si="4919"/>
        <v>0</v>
      </c>
      <c r="EZ596" s="162"/>
      <c r="FA596" s="130"/>
      <c r="FB596" s="18">
        <f t="shared" si="4920"/>
        <v>0</v>
      </c>
      <c r="FC596" s="136"/>
      <c r="FD596" s="131"/>
      <c r="FE596" s="69">
        <f t="shared" si="4921"/>
        <v>0</v>
      </c>
      <c r="FF596" s="162"/>
      <c r="FG596" s="130"/>
      <c r="FH596" s="18">
        <f t="shared" si="4922"/>
        <v>0</v>
      </c>
      <c r="FI596" s="136"/>
      <c r="FJ596" s="131"/>
      <c r="FK596" s="69">
        <f t="shared" si="4923"/>
        <v>0</v>
      </c>
      <c r="FL596" s="162"/>
      <c r="FM596" s="130"/>
      <c r="FN596" s="18">
        <f t="shared" si="4924"/>
        <v>0</v>
      </c>
      <c r="FO596" s="136"/>
      <c r="FP596" s="131"/>
      <c r="FQ596" s="69">
        <f t="shared" si="4925"/>
        <v>0</v>
      </c>
      <c r="FR596" s="162"/>
      <c r="FS596" s="130"/>
      <c r="FT596" s="18">
        <f t="shared" si="4926"/>
        <v>0</v>
      </c>
      <c r="FU596" s="136"/>
      <c r="FV596" s="131"/>
      <c r="FW596" s="69">
        <f t="shared" si="4927"/>
        <v>0</v>
      </c>
      <c r="FX596" s="162"/>
      <c r="FY596" s="130"/>
      <c r="FZ596" s="18">
        <f t="shared" si="4928"/>
        <v>0</v>
      </c>
      <c r="GA596" s="136"/>
      <c r="GB596" s="131"/>
      <c r="GC596" s="69">
        <f t="shared" si="4929"/>
        <v>0</v>
      </c>
      <c r="GD596" s="162"/>
      <c r="GE596" s="130"/>
      <c r="GF596" s="18">
        <f t="shared" si="4930"/>
        <v>0</v>
      </c>
      <c r="GG596" s="136"/>
      <c r="GH596" s="131"/>
      <c r="GI596" s="69">
        <f t="shared" si="4931"/>
        <v>0</v>
      </c>
      <c r="GJ596" s="162"/>
      <c r="GK596" s="130"/>
      <c r="GL596" s="18">
        <f t="shared" si="4932"/>
        <v>0</v>
      </c>
      <c r="GM596" s="136"/>
      <c r="GN596" s="131"/>
      <c r="GO596" s="69">
        <f t="shared" si="4933"/>
        <v>0</v>
      </c>
      <c r="GP596" s="162"/>
      <c r="GQ596" s="130"/>
      <c r="GR596" s="18">
        <f t="shared" si="4934"/>
        <v>0</v>
      </c>
      <c r="GS596" s="136"/>
      <c r="GT596" s="131"/>
      <c r="GU596" s="69">
        <f t="shared" si="4935"/>
        <v>0</v>
      </c>
      <c r="GV596" s="162"/>
      <c r="GW596" s="130"/>
      <c r="GX596" s="18">
        <f t="shared" si="4936"/>
        <v>0</v>
      </c>
      <c r="GY596" s="136"/>
      <c r="GZ596" s="131"/>
      <c r="HA596" s="69">
        <f t="shared" si="4937"/>
        <v>0</v>
      </c>
      <c r="HB596" s="162"/>
      <c r="HC596" s="130"/>
      <c r="HD596" s="18">
        <f t="shared" si="4938"/>
        <v>0</v>
      </c>
      <c r="HE596" s="136"/>
      <c r="HF596" s="131"/>
      <c r="HG596" s="69">
        <f t="shared" si="4939"/>
        <v>0</v>
      </c>
      <c r="HH596" s="162"/>
      <c r="HI596" s="130"/>
      <c r="HJ596" s="18">
        <f t="shared" si="4940"/>
        <v>0</v>
      </c>
      <c r="HK596" s="136"/>
      <c r="HL596" s="131"/>
      <c r="HM596" s="69">
        <f t="shared" si="4941"/>
        <v>0</v>
      </c>
      <c r="HN596" s="162"/>
      <c r="HO596" s="130"/>
      <c r="HP596" s="18">
        <f t="shared" si="4942"/>
        <v>0</v>
      </c>
      <c r="HQ596" s="136"/>
      <c r="HR596" s="131"/>
      <c r="HS596" s="69">
        <f t="shared" si="4943"/>
        <v>0</v>
      </c>
      <c r="HT596" s="162"/>
      <c r="HU596" s="130"/>
      <c r="HV596" s="18">
        <f t="shared" si="4944"/>
        <v>0</v>
      </c>
      <c r="HW596" s="17"/>
      <c r="HX596" s="85"/>
      <c r="HY596" s="85"/>
      <c r="HZ596" s="2" t="str">
        <f t="shared" si="4491"/>
        <v>СКРЫТЬ</v>
      </c>
    </row>
    <row r="597" spans="1:234" hidden="1" x14ac:dyDescent="0.2">
      <c r="A597" s="1" t="e">
        <f>$K$2&amp;#REF!&amp;$K$571&amp;$K$572&amp;K597</f>
        <v>#REF!</v>
      </c>
      <c r="B597" s="16" t="e">
        <f>IF(#REF!=0,"Скрыть","")</f>
        <v>#REF!</v>
      </c>
      <c r="C597" s="15" t="e">
        <f>IF(AND(#REF!&gt;85%,#REF!&gt;85%),"скрыть","")</f>
        <v>#REF!</v>
      </c>
      <c r="D597" s="14" t="s">
        <v>2</v>
      </c>
      <c r="E597" s="14" t="s">
        <v>1</v>
      </c>
      <c r="F597" s="14" t="s">
        <v>0</v>
      </c>
      <c r="G597" s="13"/>
      <c r="H597" s="13"/>
      <c r="I597" s="42">
        <v>586</v>
      </c>
      <c r="J597" s="102">
        <f>SUBTOTAL(103,I$12:I597)*1</f>
        <v>122</v>
      </c>
      <c r="K597" s="108" t="s">
        <v>113</v>
      </c>
      <c r="L597" s="17" t="s">
        <v>66</v>
      </c>
      <c r="M597" s="267">
        <v>44256</v>
      </c>
      <c r="N597" s="255">
        <v>44407</v>
      </c>
      <c r="O597" s="118">
        <v>44407</v>
      </c>
      <c r="P597" s="162">
        <v>39616</v>
      </c>
      <c r="Q597" s="163">
        <v>0</v>
      </c>
      <c r="R597" s="163">
        <v>0</v>
      </c>
      <c r="S597" s="92">
        <f t="shared" ca="1" si="4877"/>
        <v>0</v>
      </c>
      <c r="T597" s="92">
        <f t="shared" si="4878"/>
        <v>0</v>
      </c>
      <c r="U597" s="91">
        <f t="shared" ca="1" si="4879"/>
        <v>0</v>
      </c>
      <c r="V597" s="91">
        <f t="shared" si="4880"/>
        <v>39616</v>
      </c>
      <c r="W597" s="120">
        <f t="shared" si="4881"/>
        <v>0</v>
      </c>
      <c r="X597" s="178"/>
      <c r="Y597" s="128">
        <f t="shared" si="4882"/>
        <v>0</v>
      </c>
      <c r="Z597" s="179">
        <f t="shared" ca="1" si="4883"/>
        <v>0</v>
      </c>
      <c r="AA597" s="127">
        <f t="shared" si="4884"/>
        <v>0</v>
      </c>
      <c r="AB597" s="67" t="str">
        <f t="shared" ca="1" si="4885"/>
        <v/>
      </c>
      <c r="AC597" s="69">
        <f t="shared" ca="1" si="4886"/>
        <v>0</v>
      </c>
      <c r="AD597" s="226">
        <f t="shared" si="4792"/>
        <v>0</v>
      </c>
      <c r="AE597" s="227">
        <f t="shared" si="4793"/>
        <v>0</v>
      </c>
      <c r="AF597" s="225">
        <f t="shared" si="4794"/>
        <v>0</v>
      </c>
      <c r="AG597" s="226">
        <f t="shared" si="4795"/>
        <v>0</v>
      </c>
      <c r="AH597" s="227">
        <f t="shared" si="4796"/>
        <v>0</v>
      </c>
      <c r="AI597" s="225">
        <f t="shared" si="4797"/>
        <v>0</v>
      </c>
      <c r="AJ597" s="226">
        <f t="shared" si="4798"/>
        <v>0</v>
      </c>
      <c r="AK597" s="227">
        <f t="shared" si="4799"/>
        <v>0</v>
      </c>
      <c r="AL597" s="225">
        <f t="shared" si="4800"/>
        <v>0</v>
      </c>
      <c r="AM597" s="226">
        <f t="shared" si="4801"/>
        <v>0</v>
      </c>
      <c r="AN597" s="227">
        <f t="shared" si="4802"/>
        <v>0</v>
      </c>
      <c r="AO597" s="225">
        <f t="shared" si="4803"/>
        <v>0</v>
      </c>
      <c r="AP597" s="226">
        <f t="shared" si="4804"/>
        <v>0</v>
      </c>
      <c r="AQ597" s="227">
        <f t="shared" si="4805"/>
        <v>0</v>
      </c>
      <c r="AR597" s="225">
        <f t="shared" si="4730"/>
        <v>0</v>
      </c>
      <c r="AS597" s="136"/>
      <c r="AT597" s="131"/>
      <c r="AU597" s="69">
        <f t="shared" si="4887"/>
        <v>0</v>
      </c>
      <c r="AV597" s="162"/>
      <c r="AW597" s="130"/>
      <c r="AX597" s="18">
        <f t="shared" si="4888"/>
        <v>0</v>
      </c>
      <c r="AY597" s="136"/>
      <c r="AZ597" s="131"/>
      <c r="BA597" s="69">
        <f t="shared" si="4889"/>
        <v>0</v>
      </c>
      <c r="BB597" s="162"/>
      <c r="BC597" s="130"/>
      <c r="BD597" s="18">
        <f t="shared" si="4890"/>
        <v>0</v>
      </c>
      <c r="BE597" s="136"/>
      <c r="BF597" s="131"/>
      <c r="BG597" s="69">
        <f t="shared" si="4891"/>
        <v>0</v>
      </c>
      <c r="BH597" s="162"/>
      <c r="BI597" s="130"/>
      <c r="BJ597" s="18">
        <f t="shared" si="4892"/>
        <v>0</v>
      </c>
      <c r="BK597" s="136"/>
      <c r="BL597" s="131"/>
      <c r="BM597" s="69">
        <f t="shared" si="4893"/>
        <v>0</v>
      </c>
      <c r="BN597" s="162"/>
      <c r="BO597" s="130"/>
      <c r="BP597" s="18">
        <f t="shared" si="4894"/>
        <v>0</v>
      </c>
      <c r="BQ597" s="136"/>
      <c r="BR597" s="131"/>
      <c r="BS597" s="69">
        <f t="shared" si="4895"/>
        <v>0</v>
      </c>
      <c r="BT597" s="162"/>
      <c r="BU597" s="130"/>
      <c r="BV597" s="18">
        <f t="shared" si="4896"/>
        <v>0</v>
      </c>
      <c r="BW597" s="136"/>
      <c r="BX597" s="131"/>
      <c r="BY597" s="69">
        <f t="shared" si="4897"/>
        <v>0</v>
      </c>
      <c r="BZ597" s="162"/>
      <c r="CA597" s="130"/>
      <c r="CB597" s="18">
        <f t="shared" si="4898"/>
        <v>0</v>
      </c>
      <c r="CC597" s="136"/>
      <c r="CD597" s="131"/>
      <c r="CE597" s="69">
        <f t="shared" si="4899"/>
        <v>0</v>
      </c>
      <c r="CF597" s="162"/>
      <c r="CG597" s="130"/>
      <c r="CH597" s="18">
        <f t="shared" si="4900"/>
        <v>0</v>
      </c>
      <c r="CI597" s="136"/>
      <c r="CJ597" s="131"/>
      <c r="CK597" s="69">
        <f t="shared" si="4901"/>
        <v>0</v>
      </c>
      <c r="CL597" s="162"/>
      <c r="CM597" s="130"/>
      <c r="CN597" s="18">
        <f t="shared" si="4830"/>
        <v>0</v>
      </c>
      <c r="CO597" s="136"/>
      <c r="CP597" s="131"/>
      <c r="CQ597" s="69">
        <f t="shared" si="4902"/>
        <v>0</v>
      </c>
      <c r="CR597" s="162"/>
      <c r="CS597" s="130"/>
      <c r="CT597" s="18">
        <f t="shared" si="4832"/>
        <v>0</v>
      </c>
      <c r="CU597" s="136"/>
      <c r="CV597" s="131"/>
      <c r="CW597" s="69">
        <f t="shared" si="4903"/>
        <v>0</v>
      </c>
      <c r="CX597" s="162"/>
      <c r="CY597" s="130"/>
      <c r="CZ597" s="18">
        <f t="shared" si="4834"/>
        <v>0</v>
      </c>
      <c r="DA597" s="136"/>
      <c r="DB597" s="131"/>
      <c r="DC597" s="69">
        <f t="shared" si="4904"/>
        <v>0</v>
      </c>
      <c r="DD597" s="162"/>
      <c r="DE597" s="130"/>
      <c r="DF597" s="18">
        <f t="shared" si="4836"/>
        <v>0</v>
      </c>
      <c r="DG597" s="136"/>
      <c r="DH597" s="131"/>
      <c r="DI597" s="69">
        <f t="shared" si="4905"/>
        <v>0</v>
      </c>
      <c r="DJ597" s="162"/>
      <c r="DK597" s="130"/>
      <c r="DL597" s="18">
        <f t="shared" si="4906"/>
        <v>0</v>
      </c>
      <c r="DM597" s="136"/>
      <c r="DN597" s="131"/>
      <c r="DO597" s="69">
        <f t="shared" si="4907"/>
        <v>0</v>
      </c>
      <c r="DP597" s="162"/>
      <c r="DQ597" s="130"/>
      <c r="DR597" s="18">
        <f t="shared" si="4908"/>
        <v>0</v>
      </c>
      <c r="DS597" s="136"/>
      <c r="DT597" s="131"/>
      <c r="DU597" s="69">
        <f t="shared" si="4909"/>
        <v>0</v>
      </c>
      <c r="DV597" s="162"/>
      <c r="DW597" s="130"/>
      <c r="DX597" s="18">
        <f t="shared" si="4910"/>
        <v>0</v>
      </c>
      <c r="DY597" s="136"/>
      <c r="DZ597" s="131"/>
      <c r="EA597" s="69">
        <f t="shared" si="4911"/>
        <v>0</v>
      </c>
      <c r="EB597" s="162"/>
      <c r="EC597" s="130"/>
      <c r="ED597" s="18">
        <f t="shared" si="4912"/>
        <v>0</v>
      </c>
      <c r="EE597" s="136"/>
      <c r="EF597" s="131"/>
      <c r="EG597" s="69">
        <f t="shared" si="4913"/>
        <v>0</v>
      </c>
      <c r="EH597" s="162"/>
      <c r="EI597" s="130"/>
      <c r="EJ597" s="18">
        <f t="shared" si="4914"/>
        <v>0</v>
      </c>
      <c r="EK597" s="136"/>
      <c r="EL597" s="131"/>
      <c r="EM597" s="69">
        <f t="shared" si="4915"/>
        <v>0</v>
      </c>
      <c r="EN597" s="162"/>
      <c r="EO597" s="130"/>
      <c r="EP597" s="18">
        <f t="shared" si="4916"/>
        <v>0</v>
      </c>
      <c r="EQ597" s="136"/>
      <c r="ER597" s="131"/>
      <c r="ES597" s="69">
        <f t="shared" si="4917"/>
        <v>0</v>
      </c>
      <c r="ET597" s="162"/>
      <c r="EU597" s="130"/>
      <c r="EV597" s="18">
        <f t="shared" si="4918"/>
        <v>0</v>
      </c>
      <c r="EW597" s="136"/>
      <c r="EX597" s="131"/>
      <c r="EY597" s="69">
        <f t="shared" si="4919"/>
        <v>0</v>
      </c>
      <c r="EZ597" s="162"/>
      <c r="FA597" s="130"/>
      <c r="FB597" s="18">
        <f t="shared" si="4920"/>
        <v>0</v>
      </c>
      <c r="FC597" s="136"/>
      <c r="FD597" s="131"/>
      <c r="FE597" s="69">
        <f t="shared" si="4921"/>
        <v>0</v>
      </c>
      <c r="FF597" s="162"/>
      <c r="FG597" s="130"/>
      <c r="FH597" s="18">
        <f t="shared" si="4922"/>
        <v>0</v>
      </c>
      <c r="FI597" s="136"/>
      <c r="FJ597" s="131"/>
      <c r="FK597" s="69">
        <f t="shared" si="4923"/>
        <v>0</v>
      </c>
      <c r="FL597" s="162"/>
      <c r="FM597" s="130"/>
      <c r="FN597" s="18">
        <f t="shared" si="4924"/>
        <v>0</v>
      </c>
      <c r="FO597" s="136"/>
      <c r="FP597" s="131"/>
      <c r="FQ597" s="69">
        <f t="shared" si="4925"/>
        <v>0</v>
      </c>
      <c r="FR597" s="162"/>
      <c r="FS597" s="130"/>
      <c r="FT597" s="18">
        <f t="shared" si="4926"/>
        <v>0</v>
      </c>
      <c r="FU597" s="136"/>
      <c r="FV597" s="131"/>
      <c r="FW597" s="69">
        <f t="shared" si="4927"/>
        <v>0</v>
      </c>
      <c r="FX597" s="162"/>
      <c r="FY597" s="130"/>
      <c r="FZ597" s="18">
        <f t="shared" si="4928"/>
        <v>0</v>
      </c>
      <c r="GA597" s="136"/>
      <c r="GB597" s="131"/>
      <c r="GC597" s="69">
        <f t="shared" si="4929"/>
        <v>0</v>
      </c>
      <c r="GD597" s="162"/>
      <c r="GE597" s="130"/>
      <c r="GF597" s="18">
        <f t="shared" si="4930"/>
        <v>0</v>
      </c>
      <c r="GG597" s="136"/>
      <c r="GH597" s="131"/>
      <c r="GI597" s="69">
        <f t="shared" si="4931"/>
        <v>0</v>
      </c>
      <c r="GJ597" s="162"/>
      <c r="GK597" s="130"/>
      <c r="GL597" s="18">
        <f t="shared" si="4932"/>
        <v>0</v>
      </c>
      <c r="GM597" s="136"/>
      <c r="GN597" s="131"/>
      <c r="GO597" s="69">
        <f t="shared" si="4933"/>
        <v>0</v>
      </c>
      <c r="GP597" s="162"/>
      <c r="GQ597" s="130"/>
      <c r="GR597" s="18">
        <f t="shared" si="4934"/>
        <v>0</v>
      </c>
      <c r="GS597" s="136"/>
      <c r="GT597" s="131"/>
      <c r="GU597" s="69">
        <f t="shared" si="4935"/>
        <v>0</v>
      </c>
      <c r="GV597" s="162"/>
      <c r="GW597" s="130"/>
      <c r="GX597" s="18">
        <f t="shared" si="4936"/>
        <v>0</v>
      </c>
      <c r="GY597" s="136"/>
      <c r="GZ597" s="131"/>
      <c r="HA597" s="69">
        <f t="shared" si="4937"/>
        <v>0</v>
      </c>
      <c r="HB597" s="162"/>
      <c r="HC597" s="130"/>
      <c r="HD597" s="18">
        <f t="shared" si="4938"/>
        <v>0</v>
      </c>
      <c r="HE597" s="136"/>
      <c r="HF597" s="131"/>
      <c r="HG597" s="69">
        <f t="shared" si="4939"/>
        <v>0</v>
      </c>
      <c r="HH597" s="162"/>
      <c r="HI597" s="130"/>
      <c r="HJ597" s="18">
        <f t="shared" si="4940"/>
        <v>0</v>
      </c>
      <c r="HK597" s="136"/>
      <c r="HL597" s="131"/>
      <c r="HM597" s="69">
        <f t="shared" si="4941"/>
        <v>0</v>
      </c>
      <c r="HN597" s="162"/>
      <c r="HO597" s="130"/>
      <c r="HP597" s="18">
        <f t="shared" si="4942"/>
        <v>0</v>
      </c>
      <c r="HQ597" s="136"/>
      <c r="HR597" s="131"/>
      <c r="HS597" s="69">
        <f t="shared" si="4943"/>
        <v>0</v>
      </c>
      <c r="HT597" s="162"/>
      <c r="HU597" s="130"/>
      <c r="HV597" s="18">
        <f t="shared" si="4944"/>
        <v>0</v>
      </c>
      <c r="HW597" s="17"/>
      <c r="HX597" s="85"/>
      <c r="HY597" s="85"/>
      <c r="HZ597" s="2" t="str">
        <f t="shared" si="4491"/>
        <v>СКРЫТЬ</v>
      </c>
    </row>
    <row r="598" spans="1:234" hidden="1" x14ac:dyDescent="0.2">
      <c r="B598" s="16"/>
      <c r="C598" s="15"/>
      <c r="D598" s="270"/>
      <c r="E598" s="270"/>
      <c r="F598" s="270"/>
      <c r="G598" s="13"/>
      <c r="H598" s="13"/>
      <c r="I598" s="42">
        <v>587</v>
      </c>
      <c r="J598" s="102">
        <f>SUBTOTAL(103,I$12:I598)*1</f>
        <v>122</v>
      </c>
      <c r="K598" s="108" t="s">
        <v>114</v>
      </c>
      <c r="L598" s="17" t="s">
        <v>66</v>
      </c>
      <c r="M598" s="267"/>
      <c r="N598" s="255"/>
      <c r="O598" s="118"/>
      <c r="P598" s="162">
        <v>18625</v>
      </c>
      <c r="Q598" s="163">
        <v>0</v>
      </c>
      <c r="R598" s="163">
        <v>0</v>
      </c>
      <c r="S598" s="92">
        <f t="shared" ca="1" si="4877"/>
        <v>0</v>
      </c>
      <c r="T598" s="92">
        <f t="shared" si="4878"/>
        <v>0</v>
      </c>
      <c r="U598" s="91">
        <f t="shared" ca="1" si="4879"/>
        <v>0</v>
      </c>
      <c r="V598" s="91">
        <f t="shared" si="4880"/>
        <v>18625</v>
      </c>
      <c r="W598" s="120">
        <f t="shared" si="4881"/>
        <v>0</v>
      </c>
      <c r="X598" s="178"/>
      <c r="Y598" s="128">
        <f t="shared" si="4882"/>
        <v>0</v>
      </c>
      <c r="Z598" s="179">
        <f t="shared" ca="1" si="4883"/>
        <v>0</v>
      </c>
      <c r="AA598" s="127">
        <f t="shared" si="4884"/>
        <v>0</v>
      </c>
      <c r="AB598" s="67" t="str">
        <f t="shared" ca="1" si="4885"/>
        <v/>
      </c>
      <c r="AC598" s="69">
        <f t="shared" ca="1" si="4886"/>
        <v>0</v>
      </c>
      <c r="AD598" s="226">
        <f t="shared" si="4792"/>
        <v>0</v>
      </c>
      <c r="AE598" s="227">
        <f t="shared" si="4793"/>
        <v>0</v>
      </c>
      <c r="AF598" s="225">
        <f t="shared" si="4794"/>
        <v>0</v>
      </c>
      <c r="AG598" s="226">
        <f t="shared" si="4795"/>
        <v>0</v>
      </c>
      <c r="AH598" s="227">
        <f t="shared" si="4796"/>
        <v>0</v>
      </c>
      <c r="AI598" s="225">
        <f t="shared" si="4797"/>
        <v>0</v>
      </c>
      <c r="AJ598" s="226">
        <f t="shared" si="4798"/>
        <v>0</v>
      </c>
      <c r="AK598" s="227">
        <f t="shared" si="4799"/>
        <v>0</v>
      </c>
      <c r="AL598" s="225">
        <f t="shared" si="4800"/>
        <v>0</v>
      </c>
      <c r="AM598" s="226">
        <f t="shared" si="4801"/>
        <v>0</v>
      </c>
      <c r="AN598" s="227">
        <f t="shared" si="4802"/>
        <v>0</v>
      </c>
      <c r="AO598" s="225">
        <f t="shared" si="4803"/>
        <v>0</v>
      </c>
      <c r="AP598" s="226">
        <f t="shared" si="4804"/>
        <v>0</v>
      </c>
      <c r="AQ598" s="227">
        <f t="shared" si="4805"/>
        <v>0</v>
      </c>
      <c r="AR598" s="225">
        <f t="shared" si="4730"/>
        <v>0</v>
      </c>
      <c r="AS598" s="136"/>
      <c r="AT598" s="131"/>
      <c r="AU598" s="69">
        <f t="shared" si="4887"/>
        <v>0</v>
      </c>
      <c r="AV598" s="162"/>
      <c r="AW598" s="130"/>
      <c r="AX598" s="18">
        <f t="shared" si="4888"/>
        <v>0</v>
      </c>
      <c r="AY598" s="136"/>
      <c r="AZ598" s="131"/>
      <c r="BA598" s="69">
        <f t="shared" si="4889"/>
        <v>0</v>
      </c>
      <c r="BB598" s="162"/>
      <c r="BC598" s="130"/>
      <c r="BD598" s="18">
        <f t="shared" si="4890"/>
        <v>0</v>
      </c>
      <c r="BE598" s="136"/>
      <c r="BF598" s="131"/>
      <c r="BG598" s="69">
        <f t="shared" si="4891"/>
        <v>0</v>
      </c>
      <c r="BH598" s="162"/>
      <c r="BI598" s="130"/>
      <c r="BJ598" s="18">
        <f t="shared" si="4892"/>
        <v>0</v>
      </c>
      <c r="BK598" s="136"/>
      <c r="BL598" s="131"/>
      <c r="BM598" s="69">
        <f t="shared" si="4893"/>
        <v>0</v>
      </c>
      <c r="BN598" s="162"/>
      <c r="BO598" s="130"/>
      <c r="BP598" s="18">
        <f t="shared" si="4894"/>
        <v>0</v>
      </c>
      <c r="BQ598" s="136"/>
      <c r="BR598" s="131"/>
      <c r="BS598" s="69">
        <f t="shared" si="4895"/>
        <v>0</v>
      </c>
      <c r="BT598" s="162"/>
      <c r="BU598" s="130"/>
      <c r="BV598" s="18">
        <f t="shared" si="4896"/>
        <v>0</v>
      </c>
      <c r="BW598" s="136"/>
      <c r="BX598" s="131"/>
      <c r="BY598" s="69">
        <f t="shared" si="4897"/>
        <v>0</v>
      </c>
      <c r="BZ598" s="162"/>
      <c r="CA598" s="130"/>
      <c r="CB598" s="18">
        <f t="shared" si="4898"/>
        <v>0</v>
      </c>
      <c r="CC598" s="136"/>
      <c r="CD598" s="131"/>
      <c r="CE598" s="69">
        <f t="shared" si="4899"/>
        <v>0</v>
      </c>
      <c r="CF598" s="162"/>
      <c r="CG598" s="130"/>
      <c r="CH598" s="18">
        <f t="shared" si="4900"/>
        <v>0</v>
      </c>
      <c r="CI598" s="136"/>
      <c r="CJ598" s="131"/>
      <c r="CK598" s="69">
        <f t="shared" si="4901"/>
        <v>0</v>
      </c>
      <c r="CL598" s="162"/>
      <c r="CM598" s="130"/>
      <c r="CN598" s="18">
        <f t="shared" si="4830"/>
        <v>0</v>
      </c>
      <c r="CO598" s="136"/>
      <c r="CP598" s="131"/>
      <c r="CQ598" s="69">
        <f t="shared" si="4902"/>
        <v>0</v>
      </c>
      <c r="CR598" s="162"/>
      <c r="CS598" s="130"/>
      <c r="CT598" s="18">
        <f t="shared" si="4832"/>
        <v>0</v>
      </c>
      <c r="CU598" s="136"/>
      <c r="CV598" s="131"/>
      <c r="CW598" s="69">
        <f t="shared" si="4903"/>
        <v>0</v>
      </c>
      <c r="CX598" s="162"/>
      <c r="CY598" s="130"/>
      <c r="CZ598" s="18">
        <f t="shared" si="4834"/>
        <v>0</v>
      </c>
      <c r="DA598" s="136"/>
      <c r="DB598" s="131"/>
      <c r="DC598" s="69">
        <f t="shared" si="4904"/>
        <v>0</v>
      </c>
      <c r="DD598" s="162"/>
      <c r="DE598" s="130"/>
      <c r="DF598" s="18">
        <f t="shared" si="4836"/>
        <v>0</v>
      </c>
      <c r="DG598" s="136"/>
      <c r="DH598" s="131"/>
      <c r="DI598" s="69">
        <f t="shared" si="4905"/>
        <v>0</v>
      </c>
      <c r="DJ598" s="162"/>
      <c r="DK598" s="130"/>
      <c r="DL598" s="18">
        <f t="shared" si="4906"/>
        <v>0</v>
      </c>
      <c r="DM598" s="136"/>
      <c r="DN598" s="131"/>
      <c r="DO598" s="69">
        <f t="shared" si="4907"/>
        <v>0</v>
      </c>
      <c r="DP598" s="162"/>
      <c r="DQ598" s="130"/>
      <c r="DR598" s="18">
        <f t="shared" si="4908"/>
        <v>0</v>
      </c>
      <c r="DS598" s="136"/>
      <c r="DT598" s="131"/>
      <c r="DU598" s="69">
        <f t="shared" si="4909"/>
        <v>0</v>
      </c>
      <c r="DV598" s="162"/>
      <c r="DW598" s="130"/>
      <c r="DX598" s="18">
        <f t="shared" si="4910"/>
        <v>0</v>
      </c>
      <c r="DY598" s="136"/>
      <c r="DZ598" s="131"/>
      <c r="EA598" s="69">
        <f t="shared" si="4911"/>
        <v>0</v>
      </c>
      <c r="EB598" s="162"/>
      <c r="EC598" s="130"/>
      <c r="ED598" s="18">
        <f t="shared" si="4912"/>
        <v>0</v>
      </c>
      <c r="EE598" s="136"/>
      <c r="EF598" s="131"/>
      <c r="EG598" s="69">
        <f t="shared" si="4913"/>
        <v>0</v>
      </c>
      <c r="EH598" s="162"/>
      <c r="EI598" s="130"/>
      <c r="EJ598" s="18">
        <f t="shared" si="4914"/>
        <v>0</v>
      </c>
      <c r="EK598" s="136"/>
      <c r="EL598" s="131"/>
      <c r="EM598" s="69">
        <f t="shared" si="4915"/>
        <v>0</v>
      </c>
      <c r="EN598" s="162"/>
      <c r="EO598" s="130"/>
      <c r="EP598" s="18">
        <f t="shared" si="4916"/>
        <v>0</v>
      </c>
      <c r="EQ598" s="136"/>
      <c r="ER598" s="131"/>
      <c r="ES598" s="69">
        <f t="shared" si="4917"/>
        <v>0</v>
      </c>
      <c r="ET598" s="162"/>
      <c r="EU598" s="130"/>
      <c r="EV598" s="18">
        <f t="shared" si="4918"/>
        <v>0</v>
      </c>
      <c r="EW598" s="136"/>
      <c r="EX598" s="131"/>
      <c r="EY598" s="69">
        <f t="shared" si="4919"/>
        <v>0</v>
      </c>
      <c r="EZ598" s="162"/>
      <c r="FA598" s="130"/>
      <c r="FB598" s="18">
        <f t="shared" si="4920"/>
        <v>0</v>
      </c>
      <c r="FC598" s="136"/>
      <c r="FD598" s="131"/>
      <c r="FE598" s="69">
        <f t="shared" si="4921"/>
        <v>0</v>
      </c>
      <c r="FF598" s="162"/>
      <c r="FG598" s="130"/>
      <c r="FH598" s="18">
        <f t="shared" si="4922"/>
        <v>0</v>
      </c>
      <c r="FI598" s="136"/>
      <c r="FJ598" s="131"/>
      <c r="FK598" s="69">
        <f t="shared" si="4923"/>
        <v>0</v>
      </c>
      <c r="FL598" s="162"/>
      <c r="FM598" s="130"/>
      <c r="FN598" s="18">
        <f t="shared" si="4924"/>
        <v>0</v>
      </c>
      <c r="FO598" s="136"/>
      <c r="FP598" s="131"/>
      <c r="FQ598" s="69">
        <f t="shared" si="4925"/>
        <v>0</v>
      </c>
      <c r="FR598" s="162"/>
      <c r="FS598" s="130"/>
      <c r="FT598" s="18">
        <f t="shared" si="4926"/>
        <v>0</v>
      </c>
      <c r="FU598" s="136"/>
      <c r="FV598" s="131"/>
      <c r="FW598" s="69">
        <f t="shared" si="4927"/>
        <v>0</v>
      </c>
      <c r="FX598" s="162"/>
      <c r="FY598" s="130"/>
      <c r="FZ598" s="18">
        <f t="shared" si="4928"/>
        <v>0</v>
      </c>
      <c r="GA598" s="136"/>
      <c r="GB598" s="131"/>
      <c r="GC598" s="69">
        <f t="shared" si="4929"/>
        <v>0</v>
      </c>
      <c r="GD598" s="162"/>
      <c r="GE598" s="130"/>
      <c r="GF598" s="18">
        <f t="shared" si="4930"/>
        <v>0</v>
      </c>
      <c r="GG598" s="136"/>
      <c r="GH598" s="131"/>
      <c r="GI598" s="69">
        <f t="shared" si="4931"/>
        <v>0</v>
      </c>
      <c r="GJ598" s="162"/>
      <c r="GK598" s="130"/>
      <c r="GL598" s="18">
        <f t="shared" si="4932"/>
        <v>0</v>
      </c>
      <c r="GM598" s="136"/>
      <c r="GN598" s="131"/>
      <c r="GO598" s="69">
        <f t="shared" si="4933"/>
        <v>0</v>
      </c>
      <c r="GP598" s="162"/>
      <c r="GQ598" s="130"/>
      <c r="GR598" s="18">
        <f t="shared" si="4934"/>
        <v>0</v>
      </c>
      <c r="GS598" s="136"/>
      <c r="GT598" s="131"/>
      <c r="GU598" s="69">
        <f t="shared" si="4935"/>
        <v>0</v>
      </c>
      <c r="GV598" s="162"/>
      <c r="GW598" s="130"/>
      <c r="GX598" s="18">
        <f t="shared" si="4936"/>
        <v>0</v>
      </c>
      <c r="GY598" s="136"/>
      <c r="GZ598" s="131"/>
      <c r="HA598" s="69">
        <f t="shared" si="4937"/>
        <v>0</v>
      </c>
      <c r="HB598" s="162"/>
      <c r="HC598" s="130"/>
      <c r="HD598" s="18">
        <f t="shared" si="4938"/>
        <v>0</v>
      </c>
      <c r="HE598" s="136"/>
      <c r="HF598" s="131"/>
      <c r="HG598" s="69">
        <f t="shared" si="4939"/>
        <v>0</v>
      </c>
      <c r="HH598" s="162"/>
      <c r="HI598" s="130"/>
      <c r="HJ598" s="18">
        <f t="shared" si="4940"/>
        <v>0</v>
      </c>
      <c r="HK598" s="136"/>
      <c r="HL598" s="131"/>
      <c r="HM598" s="69">
        <f t="shared" si="4941"/>
        <v>0</v>
      </c>
      <c r="HN598" s="162"/>
      <c r="HO598" s="130"/>
      <c r="HP598" s="18">
        <f t="shared" si="4942"/>
        <v>0</v>
      </c>
      <c r="HQ598" s="136"/>
      <c r="HR598" s="131"/>
      <c r="HS598" s="69">
        <f t="shared" si="4943"/>
        <v>0</v>
      </c>
      <c r="HT598" s="162"/>
      <c r="HU598" s="130"/>
      <c r="HV598" s="18">
        <f t="shared" si="4944"/>
        <v>0</v>
      </c>
      <c r="HW598" s="17"/>
      <c r="HX598" s="85"/>
      <c r="HY598" s="85"/>
      <c r="HZ598" s="2" t="str">
        <f t="shared" si="4491"/>
        <v>СКРЫТЬ</v>
      </c>
    </row>
    <row r="599" spans="1:234" hidden="1" x14ac:dyDescent="0.2">
      <c r="B599" s="16"/>
      <c r="C599" s="15"/>
      <c r="D599" s="270"/>
      <c r="E599" s="270"/>
      <c r="F599" s="270"/>
      <c r="G599" s="13"/>
      <c r="H599" s="13"/>
      <c r="I599" s="42">
        <v>588</v>
      </c>
      <c r="J599" s="102">
        <f>SUBTOTAL(103,I$12:I599)*1</f>
        <v>122</v>
      </c>
      <c r="K599" s="108" t="s">
        <v>115</v>
      </c>
      <c r="L599" s="17" t="s">
        <v>66</v>
      </c>
      <c r="M599" s="267"/>
      <c r="N599" s="255"/>
      <c r="O599" s="118"/>
      <c r="P599" s="162">
        <v>25717</v>
      </c>
      <c r="Q599" s="163">
        <v>0</v>
      </c>
      <c r="R599" s="163">
        <v>0</v>
      </c>
      <c r="S599" s="92">
        <f t="shared" ca="1" si="4877"/>
        <v>0</v>
      </c>
      <c r="T599" s="92">
        <f t="shared" si="4878"/>
        <v>0</v>
      </c>
      <c r="U599" s="91">
        <f t="shared" ca="1" si="4879"/>
        <v>0</v>
      </c>
      <c r="V599" s="91">
        <f t="shared" si="4880"/>
        <v>25717</v>
      </c>
      <c r="W599" s="120">
        <f t="shared" si="4881"/>
        <v>0</v>
      </c>
      <c r="X599" s="178"/>
      <c r="Y599" s="128">
        <f t="shared" si="4882"/>
        <v>0</v>
      </c>
      <c r="Z599" s="179">
        <f t="shared" ca="1" si="4883"/>
        <v>0</v>
      </c>
      <c r="AA599" s="127">
        <f t="shared" si="4884"/>
        <v>0</v>
      </c>
      <c r="AB599" s="67" t="str">
        <f t="shared" ca="1" si="4885"/>
        <v/>
      </c>
      <c r="AC599" s="69">
        <f t="shared" ca="1" si="4886"/>
        <v>0</v>
      </c>
      <c r="AD599" s="226">
        <f t="shared" si="4792"/>
        <v>0</v>
      </c>
      <c r="AE599" s="227">
        <f t="shared" si="4793"/>
        <v>0</v>
      </c>
      <c r="AF599" s="225">
        <f t="shared" si="4794"/>
        <v>0</v>
      </c>
      <c r="AG599" s="226">
        <f t="shared" si="4795"/>
        <v>0</v>
      </c>
      <c r="AH599" s="227">
        <f t="shared" si="4796"/>
        <v>0</v>
      </c>
      <c r="AI599" s="225">
        <f t="shared" si="4797"/>
        <v>0</v>
      </c>
      <c r="AJ599" s="226">
        <f t="shared" si="4798"/>
        <v>0</v>
      </c>
      <c r="AK599" s="227">
        <f t="shared" si="4799"/>
        <v>0</v>
      </c>
      <c r="AL599" s="225">
        <f t="shared" si="4800"/>
        <v>0</v>
      </c>
      <c r="AM599" s="226">
        <f t="shared" si="4801"/>
        <v>0</v>
      </c>
      <c r="AN599" s="227">
        <f t="shared" si="4802"/>
        <v>0</v>
      </c>
      <c r="AO599" s="225">
        <f t="shared" si="4803"/>
        <v>0</v>
      </c>
      <c r="AP599" s="226">
        <f t="shared" si="4804"/>
        <v>0</v>
      </c>
      <c r="AQ599" s="227">
        <f t="shared" si="4805"/>
        <v>0</v>
      </c>
      <c r="AR599" s="225">
        <f t="shared" si="4730"/>
        <v>0</v>
      </c>
      <c r="AS599" s="136"/>
      <c r="AT599" s="131"/>
      <c r="AU599" s="69">
        <f t="shared" si="4887"/>
        <v>0</v>
      </c>
      <c r="AV599" s="162"/>
      <c r="AW599" s="130"/>
      <c r="AX599" s="18">
        <f t="shared" si="4888"/>
        <v>0</v>
      </c>
      <c r="AY599" s="136"/>
      <c r="AZ599" s="131"/>
      <c r="BA599" s="69">
        <f t="shared" si="4889"/>
        <v>0</v>
      </c>
      <c r="BB599" s="162"/>
      <c r="BC599" s="130"/>
      <c r="BD599" s="18">
        <f t="shared" si="4890"/>
        <v>0</v>
      </c>
      <c r="BE599" s="136"/>
      <c r="BF599" s="131"/>
      <c r="BG599" s="69">
        <f t="shared" si="4891"/>
        <v>0</v>
      </c>
      <c r="BH599" s="162"/>
      <c r="BI599" s="130"/>
      <c r="BJ599" s="18">
        <f t="shared" si="4892"/>
        <v>0</v>
      </c>
      <c r="BK599" s="136"/>
      <c r="BL599" s="131"/>
      <c r="BM599" s="69">
        <f t="shared" si="4893"/>
        <v>0</v>
      </c>
      <c r="BN599" s="162"/>
      <c r="BO599" s="130"/>
      <c r="BP599" s="18">
        <f t="shared" si="4894"/>
        <v>0</v>
      </c>
      <c r="BQ599" s="136"/>
      <c r="BR599" s="131"/>
      <c r="BS599" s="69">
        <f t="shared" si="4895"/>
        <v>0</v>
      </c>
      <c r="BT599" s="162"/>
      <c r="BU599" s="130"/>
      <c r="BV599" s="18">
        <f t="shared" si="4896"/>
        <v>0</v>
      </c>
      <c r="BW599" s="136"/>
      <c r="BX599" s="131"/>
      <c r="BY599" s="69">
        <f t="shared" si="4897"/>
        <v>0</v>
      </c>
      <c r="BZ599" s="162"/>
      <c r="CA599" s="130"/>
      <c r="CB599" s="18">
        <f t="shared" si="4898"/>
        <v>0</v>
      </c>
      <c r="CC599" s="136"/>
      <c r="CD599" s="131"/>
      <c r="CE599" s="69">
        <f t="shared" si="4899"/>
        <v>0</v>
      </c>
      <c r="CF599" s="162"/>
      <c r="CG599" s="130"/>
      <c r="CH599" s="18">
        <f t="shared" si="4900"/>
        <v>0</v>
      </c>
      <c r="CI599" s="136"/>
      <c r="CJ599" s="131"/>
      <c r="CK599" s="69">
        <f t="shared" si="4901"/>
        <v>0</v>
      </c>
      <c r="CL599" s="162"/>
      <c r="CM599" s="130"/>
      <c r="CN599" s="18">
        <f t="shared" si="4830"/>
        <v>0</v>
      </c>
      <c r="CO599" s="136"/>
      <c r="CP599" s="131"/>
      <c r="CQ599" s="69">
        <f t="shared" si="4902"/>
        <v>0</v>
      </c>
      <c r="CR599" s="162"/>
      <c r="CS599" s="130"/>
      <c r="CT599" s="18">
        <f t="shared" si="4832"/>
        <v>0</v>
      </c>
      <c r="CU599" s="136"/>
      <c r="CV599" s="131"/>
      <c r="CW599" s="69">
        <f t="shared" si="4903"/>
        <v>0</v>
      </c>
      <c r="CX599" s="162"/>
      <c r="CY599" s="130"/>
      <c r="CZ599" s="18">
        <f t="shared" si="4834"/>
        <v>0</v>
      </c>
      <c r="DA599" s="136"/>
      <c r="DB599" s="131"/>
      <c r="DC599" s="69">
        <f t="shared" si="4904"/>
        <v>0</v>
      </c>
      <c r="DD599" s="162"/>
      <c r="DE599" s="130"/>
      <c r="DF599" s="18">
        <f t="shared" si="4836"/>
        <v>0</v>
      </c>
      <c r="DG599" s="136"/>
      <c r="DH599" s="131"/>
      <c r="DI599" s="69">
        <f t="shared" si="4905"/>
        <v>0</v>
      </c>
      <c r="DJ599" s="162"/>
      <c r="DK599" s="130"/>
      <c r="DL599" s="18">
        <f t="shared" si="4906"/>
        <v>0</v>
      </c>
      <c r="DM599" s="136"/>
      <c r="DN599" s="131"/>
      <c r="DO599" s="69">
        <f t="shared" si="4907"/>
        <v>0</v>
      </c>
      <c r="DP599" s="162"/>
      <c r="DQ599" s="130"/>
      <c r="DR599" s="18">
        <f t="shared" si="4908"/>
        <v>0</v>
      </c>
      <c r="DS599" s="136"/>
      <c r="DT599" s="131"/>
      <c r="DU599" s="69">
        <f t="shared" si="4909"/>
        <v>0</v>
      </c>
      <c r="DV599" s="162"/>
      <c r="DW599" s="130"/>
      <c r="DX599" s="18">
        <f t="shared" si="4910"/>
        <v>0</v>
      </c>
      <c r="DY599" s="136"/>
      <c r="DZ599" s="131"/>
      <c r="EA599" s="69">
        <f t="shared" si="4911"/>
        <v>0</v>
      </c>
      <c r="EB599" s="162"/>
      <c r="EC599" s="130"/>
      <c r="ED599" s="18">
        <f t="shared" si="4912"/>
        <v>0</v>
      </c>
      <c r="EE599" s="136"/>
      <c r="EF599" s="131"/>
      <c r="EG599" s="69">
        <f t="shared" si="4913"/>
        <v>0</v>
      </c>
      <c r="EH599" s="162"/>
      <c r="EI599" s="130"/>
      <c r="EJ599" s="18">
        <f t="shared" si="4914"/>
        <v>0</v>
      </c>
      <c r="EK599" s="136"/>
      <c r="EL599" s="131"/>
      <c r="EM599" s="69">
        <f t="shared" si="4915"/>
        <v>0</v>
      </c>
      <c r="EN599" s="162"/>
      <c r="EO599" s="130"/>
      <c r="EP599" s="18">
        <f t="shared" si="4916"/>
        <v>0</v>
      </c>
      <c r="EQ599" s="136"/>
      <c r="ER599" s="131"/>
      <c r="ES599" s="69">
        <f t="shared" si="4917"/>
        <v>0</v>
      </c>
      <c r="ET599" s="162"/>
      <c r="EU599" s="130"/>
      <c r="EV599" s="18">
        <f t="shared" si="4918"/>
        <v>0</v>
      </c>
      <c r="EW599" s="136"/>
      <c r="EX599" s="131"/>
      <c r="EY599" s="69">
        <f t="shared" si="4919"/>
        <v>0</v>
      </c>
      <c r="EZ599" s="162"/>
      <c r="FA599" s="130"/>
      <c r="FB599" s="18">
        <f t="shared" si="4920"/>
        <v>0</v>
      </c>
      <c r="FC599" s="136"/>
      <c r="FD599" s="131"/>
      <c r="FE599" s="69">
        <f t="shared" si="4921"/>
        <v>0</v>
      </c>
      <c r="FF599" s="162"/>
      <c r="FG599" s="130"/>
      <c r="FH599" s="18">
        <f t="shared" si="4922"/>
        <v>0</v>
      </c>
      <c r="FI599" s="136"/>
      <c r="FJ599" s="131"/>
      <c r="FK599" s="69">
        <f t="shared" si="4923"/>
        <v>0</v>
      </c>
      <c r="FL599" s="162"/>
      <c r="FM599" s="130"/>
      <c r="FN599" s="18">
        <f t="shared" si="4924"/>
        <v>0</v>
      </c>
      <c r="FO599" s="136"/>
      <c r="FP599" s="131"/>
      <c r="FQ599" s="69">
        <f t="shared" si="4925"/>
        <v>0</v>
      </c>
      <c r="FR599" s="162"/>
      <c r="FS599" s="130"/>
      <c r="FT599" s="18">
        <f t="shared" si="4926"/>
        <v>0</v>
      </c>
      <c r="FU599" s="136"/>
      <c r="FV599" s="131"/>
      <c r="FW599" s="69">
        <f t="shared" si="4927"/>
        <v>0</v>
      </c>
      <c r="FX599" s="162"/>
      <c r="FY599" s="130"/>
      <c r="FZ599" s="18">
        <f t="shared" si="4928"/>
        <v>0</v>
      </c>
      <c r="GA599" s="136"/>
      <c r="GB599" s="131"/>
      <c r="GC599" s="69">
        <f t="shared" si="4929"/>
        <v>0</v>
      </c>
      <c r="GD599" s="162"/>
      <c r="GE599" s="130"/>
      <c r="GF599" s="18">
        <f t="shared" si="4930"/>
        <v>0</v>
      </c>
      <c r="GG599" s="136"/>
      <c r="GH599" s="131"/>
      <c r="GI599" s="69">
        <f t="shared" si="4931"/>
        <v>0</v>
      </c>
      <c r="GJ599" s="162"/>
      <c r="GK599" s="130"/>
      <c r="GL599" s="18">
        <f t="shared" si="4932"/>
        <v>0</v>
      </c>
      <c r="GM599" s="136"/>
      <c r="GN599" s="131"/>
      <c r="GO599" s="69">
        <f t="shared" si="4933"/>
        <v>0</v>
      </c>
      <c r="GP599" s="162"/>
      <c r="GQ599" s="130"/>
      <c r="GR599" s="18">
        <f t="shared" si="4934"/>
        <v>0</v>
      </c>
      <c r="GS599" s="136"/>
      <c r="GT599" s="131"/>
      <c r="GU599" s="69">
        <f t="shared" si="4935"/>
        <v>0</v>
      </c>
      <c r="GV599" s="162"/>
      <c r="GW599" s="130"/>
      <c r="GX599" s="18">
        <f t="shared" si="4936"/>
        <v>0</v>
      </c>
      <c r="GY599" s="136"/>
      <c r="GZ599" s="131"/>
      <c r="HA599" s="69">
        <f t="shared" si="4937"/>
        <v>0</v>
      </c>
      <c r="HB599" s="162"/>
      <c r="HC599" s="130"/>
      <c r="HD599" s="18">
        <f t="shared" si="4938"/>
        <v>0</v>
      </c>
      <c r="HE599" s="136"/>
      <c r="HF599" s="131"/>
      <c r="HG599" s="69">
        <f t="shared" si="4939"/>
        <v>0</v>
      </c>
      <c r="HH599" s="162"/>
      <c r="HI599" s="130"/>
      <c r="HJ599" s="18">
        <f t="shared" si="4940"/>
        <v>0</v>
      </c>
      <c r="HK599" s="136"/>
      <c r="HL599" s="131"/>
      <c r="HM599" s="69">
        <f t="shared" si="4941"/>
        <v>0</v>
      </c>
      <c r="HN599" s="162"/>
      <c r="HO599" s="130"/>
      <c r="HP599" s="18">
        <f t="shared" si="4942"/>
        <v>0</v>
      </c>
      <c r="HQ599" s="136"/>
      <c r="HR599" s="131"/>
      <c r="HS599" s="69">
        <f t="shared" si="4943"/>
        <v>0</v>
      </c>
      <c r="HT599" s="162"/>
      <c r="HU599" s="130"/>
      <c r="HV599" s="18">
        <f t="shared" si="4944"/>
        <v>0</v>
      </c>
      <c r="HW599" s="17"/>
      <c r="HX599" s="85"/>
      <c r="HY599" s="85"/>
      <c r="HZ599" s="2" t="str">
        <f t="shared" si="4491"/>
        <v>СКРЫТЬ</v>
      </c>
    </row>
    <row r="600" spans="1:234" hidden="1" x14ac:dyDescent="0.2">
      <c r="A600" s="1" t="e">
        <f>$K$2&amp;#REF!&amp;$K$571&amp;$K$572&amp;K600</f>
        <v>#REF!</v>
      </c>
      <c r="B600" s="16" t="e">
        <f>IF(#REF!=0,"Скрыть","")</f>
        <v>#REF!</v>
      </c>
      <c r="C600" s="15" t="e">
        <f>IF(AND(#REF!&gt;85%,#REF!&gt;85%),"скрыть","")</f>
        <v>#REF!</v>
      </c>
      <c r="D600" s="14" t="s">
        <v>2</v>
      </c>
      <c r="E600" s="14" t="s">
        <v>1</v>
      </c>
      <c r="F600" s="14" t="s">
        <v>0</v>
      </c>
      <c r="G600" s="13" t="str">
        <f>CONCATENATE(D600,E600,F600,K600)</f>
        <v>3BDFBC50-5FD0-44D2-8F2C-8100642B19E7AD7080C4-C9B6-449E-9125-F1114C24576888DE9D23-B40B-4A75-83DA-CEABB305FADDУстранение замечаний, шт.</v>
      </c>
      <c r="H600" s="13"/>
      <c r="I600" s="42">
        <v>589</v>
      </c>
      <c r="J600" s="102">
        <f>SUBTOTAL(103,I$12:I600)*1</f>
        <v>122</v>
      </c>
      <c r="K600" s="105" t="s">
        <v>80</v>
      </c>
      <c r="L600" s="17" t="s">
        <v>66</v>
      </c>
      <c r="M600" s="267"/>
      <c r="N600" s="255"/>
      <c r="O600" s="118"/>
      <c r="P600" s="162">
        <v>0</v>
      </c>
      <c r="Q600" s="163">
        <v>0</v>
      </c>
      <c r="R600" s="163">
        <v>0</v>
      </c>
      <c r="S600" s="92">
        <f ca="1">IF((Q600+Z600)&gt;P600,P600,(Q600+Z600))</f>
        <v>0</v>
      </c>
      <c r="T600" s="92">
        <f>R600+AA600</f>
        <v>0</v>
      </c>
      <c r="U600" s="91">
        <f ca="1">T600-S600</f>
        <v>0</v>
      </c>
      <c r="V600" s="91">
        <f>P600-T600</f>
        <v>0</v>
      </c>
      <c r="W600" s="120" t="str">
        <f t="shared" si="4724"/>
        <v/>
      </c>
      <c r="X600" s="178"/>
      <c r="Y600" s="128">
        <f>AS600+AY600+BE600+BK600+BQ600+BW600+CC600+CI600+CO600+CU600+DA600+DG600+DM600+DS600+DY600+EE600+EK600+EQ600+EW600+FC600+FI600+FO600+FU600+GA600+GG600+GM600+GS600+GY600+HE600+HK600+HQ600</f>
        <v>0</v>
      </c>
      <c r="Z600" s="179">
        <f ca="1">SUMIFS(AS600:HV600,AS$1:HV$1,"1",AS$8:HV$8,"Физические объемы",AS$9:HV$9,"План")</f>
        <v>0</v>
      </c>
      <c r="AA600" s="127">
        <f>AT600+AZ600+BF600+BL600+BR600+BX600+CD600+CJ600+CP600+CV600+DB600+DH600+DN600+DT600+DZ600+EF600+EL600+ER600+EX600+FD600+FJ600+FP600+FV600+GB600+GH600+GN600+GT600+GZ600+HF600+HL600+HR600</f>
        <v>0</v>
      </c>
      <c r="AB600" s="67" t="str">
        <f ca="1">IF(OR(AND(Z600=0,AA600=0),AND(Z600="",AA600="")),"",IF(AND(Z600=0,AA600&gt;0),1,AA600/Z600))</f>
        <v/>
      </c>
      <c r="AC600" s="69">
        <f ca="1">AA600-Z600</f>
        <v>0</v>
      </c>
      <c r="AD600" s="226">
        <f t="shared" si="4792"/>
        <v>0</v>
      </c>
      <c r="AE600" s="227">
        <f t="shared" si="4793"/>
        <v>0</v>
      </c>
      <c r="AF600" s="225">
        <f t="shared" si="4794"/>
        <v>0</v>
      </c>
      <c r="AG600" s="226">
        <f t="shared" si="4795"/>
        <v>0</v>
      </c>
      <c r="AH600" s="227">
        <f t="shared" si="4796"/>
        <v>0</v>
      </c>
      <c r="AI600" s="225">
        <f t="shared" si="4797"/>
        <v>0</v>
      </c>
      <c r="AJ600" s="226">
        <f t="shared" si="4798"/>
        <v>0</v>
      </c>
      <c r="AK600" s="227">
        <f t="shared" si="4799"/>
        <v>0</v>
      </c>
      <c r="AL600" s="225">
        <f t="shared" si="4800"/>
        <v>0</v>
      </c>
      <c r="AM600" s="226">
        <f t="shared" si="4801"/>
        <v>0</v>
      </c>
      <c r="AN600" s="227">
        <f t="shared" si="4802"/>
        <v>0</v>
      </c>
      <c r="AO600" s="225">
        <f t="shared" si="4803"/>
        <v>0</v>
      </c>
      <c r="AP600" s="226">
        <f t="shared" si="4804"/>
        <v>0</v>
      </c>
      <c r="AQ600" s="227">
        <f t="shared" si="4805"/>
        <v>0</v>
      </c>
      <c r="AR600" s="225">
        <f t="shared" si="4730"/>
        <v>0</v>
      </c>
      <c r="AS600" s="136"/>
      <c r="AT600" s="131"/>
      <c r="AU600" s="69">
        <f>AT600-AS600</f>
        <v>0</v>
      </c>
      <c r="AV600" s="162"/>
      <c r="AW600" s="130"/>
      <c r="AX600" s="18">
        <f t="shared" si="4816"/>
        <v>0</v>
      </c>
      <c r="AY600" s="136"/>
      <c r="AZ600" s="131"/>
      <c r="BA600" s="69">
        <f>AZ600-AY600</f>
        <v>0</v>
      </c>
      <c r="BB600" s="162"/>
      <c r="BC600" s="130"/>
      <c r="BD600" s="18">
        <f t="shared" si="4818"/>
        <v>0</v>
      </c>
      <c r="BE600" s="136"/>
      <c r="BF600" s="131"/>
      <c r="BG600" s="69">
        <f>BF600-BE600</f>
        <v>0</v>
      </c>
      <c r="BH600" s="162"/>
      <c r="BI600" s="130"/>
      <c r="BJ600" s="18">
        <f t="shared" si="4820"/>
        <v>0</v>
      </c>
      <c r="BK600" s="136"/>
      <c r="BL600" s="131"/>
      <c r="BM600" s="69">
        <f>BL600-BK600</f>
        <v>0</v>
      </c>
      <c r="BN600" s="162"/>
      <c r="BO600" s="130"/>
      <c r="BP600" s="18">
        <f t="shared" si="4822"/>
        <v>0</v>
      </c>
      <c r="BQ600" s="136"/>
      <c r="BR600" s="131"/>
      <c r="BS600" s="69">
        <f>BR600-BQ600</f>
        <v>0</v>
      </c>
      <c r="BT600" s="162"/>
      <c r="BU600" s="130"/>
      <c r="BV600" s="18">
        <f t="shared" si="4824"/>
        <v>0</v>
      </c>
      <c r="BW600" s="136"/>
      <c r="BX600" s="131"/>
      <c r="BY600" s="69">
        <f>BX600-BW600</f>
        <v>0</v>
      </c>
      <c r="BZ600" s="162"/>
      <c r="CA600" s="130"/>
      <c r="CB600" s="18">
        <f t="shared" si="4826"/>
        <v>0</v>
      </c>
      <c r="CC600" s="136"/>
      <c r="CD600" s="131"/>
      <c r="CE600" s="69">
        <f>CD600-CC600</f>
        <v>0</v>
      </c>
      <c r="CF600" s="162"/>
      <c r="CG600" s="130"/>
      <c r="CH600" s="18">
        <f t="shared" si="4828"/>
        <v>0</v>
      </c>
      <c r="CI600" s="136"/>
      <c r="CJ600" s="131"/>
      <c r="CK600" s="69">
        <f>CJ600-CI600</f>
        <v>0</v>
      </c>
      <c r="CL600" s="162"/>
      <c r="CM600" s="130"/>
      <c r="CN600" s="18">
        <f t="shared" si="4830"/>
        <v>0</v>
      </c>
      <c r="CO600" s="136"/>
      <c r="CP600" s="131"/>
      <c r="CQ600" s="69">
        <f>CP600-CO600</f>
        <v>0</v>
      </c>
      <c r="CR600" s="162"/>
      <c r="CS600" s="130"/>
      <c r="CT600" s="18">
        <f t="shared" si="4832"/>
        <v>0</v>
      </c>
      <c r="CU600" s="136"/>
      <c r="CV600" s="131"/>
      <c r="CW600" s="69">
        <f>CV600-CU600</f>
        <v>0</v>
      </c>
      <c r="CX600" s="162"/>
      <c r="CY600" s="130"/>
      <c r="CZ600" s="18">
        <f t="shared" si="4834"/>
        <v>0</v>
      </c>
      <c r="DA600" s="136"/>
      <c r="DB600" s="131"/>
      <c r="DC600" s="69">
        <f>DB600-DA600</f>
        <v>0</v>
      </c>
      <c r="DD600" s="162"/>
      <c r="DE600" s="130"/>
      <c r="DF600" s="18">
        <f t="shared" si="4836"/>
        <v>0</v>
      </c>
      <c r="DG600" s="136"/>
      <c r="DH600" s="131"/>
      <c r="DI600" s="69">
        <f>DH600-DG600</f>
        <v>0</v>
      </c>
      <c r="DJ600" s="162"/>
      <c r="DK600" s="130"/>
      <c r="DL600" s="18">
        <f t="shared" si="4838"/>
        <v>0</v>
      </c>
      <c r="DM600" s="136"/>
      <c r="DN600" s="131"/>
      <c r="DO600" s="69">
        <f>DN600-DM600</f>
        <v>0</v>
      </c>
      <c r="DP600" s="162"/>
      <c r="DQ600" s="130"/>
      <c r="DR600" s="18">
        <f t="shared" si="4840"/>
        <v>0</v>
      </c>
      <c r="DS600" s="136"/>
      <c r="DT600" s="131"/>
      <c r="DU600" s="69">
        <f>DT600-DS600</f>
        <v>0</v>
      </c>
      <c r="DV600" s="162"/>
      <c r="DW600" s="130"/>
      <c r="DX600" s="18">
        <f t="shared" si="4842"/>
        <v>0</v>
      </c>
      <c r="DY600" s="136"/>
      <c r="DZ600" s="131"/>
      <c r="EA600" s="69">
        <f>DZ600-DY600</f>
        <v>0</v>
      </c>
      <c r="EB600" s="162"/>
      <c r="EC600" s="130"/>
      <c r="ED600" s="18">
        <f t="shared" si="4844"/>
        <v>0</v>
      </c>
      <c r="EE600" s="136"/>
      <c r="EF600" s="131"/>
      <c r="EG600" s="69">
        <f>EF600-EE600</f>
        <v>0</v>
      </c>
      <c r="EH600" s="162"/>
      <c r="EI600" s="130"/>
      <c r="EJ600" s="18">
        <f t="shared" si="4846"/>
        <v>0</v>
      </c>
      <c r="EK600" s="136"/>
      <c r="EL600" s="131"/>
      <c r="EM600" s="69">
        <f>EL600-EK600</f>
        <v>0</v>
      </c>
      <c r="EN600" s="162"/>
      <c r="EO600" s="130"/>
      <c r="EP600" s="18">
        <f t="shared" si="4848"/>
        <v>0</v>
      </c>
      <c r="EQ600" s="136"/>
      <c r="ER600" s="131"/>
      <c r="ES600" s="69">
        <f>ER600-EQ600</f>
        <v>0</v>
      </c>
      <c r="ET600" s="162"/>
      <c r="EU600" s="130"/>
      <c r="EV600" s="18">
        <f t="shared" si="4850"/>
        <v>0</v>
      </c>
      <c r="EW600" s="136"/>
      <c r="EX600" s="131"/>
      <c r="EY600" s="69">
        <f>EX600-EW600</f>
        <v>0</v>
      </c>
      <c r="EZ600" s="162"/>
      <c r="FA600" s="130"/>
      <c r="FB600" s="18">
        <f t="shared" si="4852"/>
        <v>0</v>
      </c>
      <c r="FC600" s="136"/>
      <c r="FD600" s="131"/>
      <c r="FE600" s="69">
        <f>FD600-FC600</f>
        <v>0</v>
      </c>
      <c r="FF600" s="162"/>
      <c r="FG600" s="130"/>
      <c r="FH600" s="18">
        <f t="shared" si="4854"/>
        <v>0</v>
      </c>
      <c r="FI600" s="136"/>
      <c r="FJ600" s="131"/>
      <c r="FK600" s="69">
        <f>FJ600-FI600</f>
        <v>0</v>
      </c>
      <c r="FL600" s="162"/>
      <c r="FM600" s="130"/>
      <c r="FN600" s="18">
        <f t="shared" si="4856"/>
        <v>0</v>
      </c>
      <c r="FO600" s="136"/>
      <c r="FP600" s="131"/>
      <c r="FQ600" s="69">
        <f>FP600-FO600</f>
        <v>0</v>
      </c>
      <c r="FR600" s="162"/>
      <c r="FS600" s="130"/>
      <c r="FT600" s="18">
        <f t="shared" si="4858"/>
        <v>0</v>
      </c>
      <c r="FU600" s="136"/>
      <c r="FV600" s="131"/>
      <c r="FW600" s="69">
        <f>FV600-FU600</f>
        <v>0</v>
      </c>
      <c r="FX600" s="162"/>
      <c r="FY600" s="130"/>
      <c r="FZ600" s="18">
        <f t="shared" si="4860"/>
        <v>0</v>
      </c>
      <c r="GA600" s="136"/>
      <c r="GB600" s="131"/>
      <c r="GC600" s="69">
        <f>GB600-GA600</f>
        <v>0</v>
      </c>
      <c r="GD600" s="162"/>
      <c r="GE600" s="130"/>
      <c r="GF600" s="18">
        <f t="shared" si="4862"/>
        <v>0</v>
      </c>
      <c r="GG600" s="136"/>
      <c r="GH600" s="131"/>
      <c r="GI600" s="69">
        <f>GH600-GG600</f>
        <v>0</v>
      </c>
      <c r="GJ600" s="162"/>
      <c r="GK600" s="130"/>
      <c r="GL600" s="18">
        <f t="shared" si="4864"/>
        <v>0</v>
      </c>
      <c r="GM600" s="136"/>
      <c r="GN600" s="131"/>
      <c r="GO600" s="69">
        <f>GN600-GM600</f>
        <v>0</v>
      </c>
      <c r="GP600" s="162"/>
      <c r="GQ600" s="130"/>
      <c r="GR600" s="18">
        <f t="shared" si="4866"/>
        <v>0</v>
      </c>
      <c r="GS600" s="136"/>
      <c r="GT600" s="131"/>
      <c r="GU600" s="69">
        <f>GT600-GS600</f>
        <v>0</v>
      </c>
      <c r="GV600" s="162"/>
      <c r="GW600" s="130"/>
      <c r="GX600" s="18">
        <f t="shared" si="4868"/>
        <v>0</v>
      </c>
      <c r="GY600" s="136"/>
      <c r="GZ600" s="131"/>
      <c r="HA600" s="69">
        <f>GZ600-GY600</f>
        <v>0</v>
      </c>
      <c r="HB600" s="162"/>
      <c r="HC600" s="130"/>
      <c r="HD600" s="18">
        <f t="shared" si="4870"/>
        <v>0</v>
      </c>
      <c r="HE600" s="136"/>
      <c r="HF600" s="131"/>
      <c r="HG600" s="69">
        <f>HF600-HE600</f>
        <v>0</v>
      </c>
      <c r="HH600" s="162"/>
      <c r="HI600" s="130"/>
      <c r="HJ600" s="18">
        <f t="shared" si="4872"/>
        <v>0</v>
      </c>
      <c r="HK600" s="136"/>
      <c r="HL600" s="131"/>
      <c r="HM600" s="69">
        <f>HL600-HK600</f>
        <v>0</v>
      </c>
      <c r="HN600" s="162"/>
      <c r="HO600" s="130"/>
      <c r="HP600" s="18">
        <f t="shared" si="4874"/>
        <v>0</v>
      </c>
      <c r="HQ600" s="136"/>
      <c r="HR600" s="131"/>
      <c r="HS600" s="69">
        <f>HR600-HQ600</f>
        <v>0</v>
      </c>
      <c r="HT600" s="162"/>
      <c r="HU600" s="130"/>
      <c r="HV600" s="18">
        <f t="shared" si="4876"/>
        <v>0</v>
      </c>
      <c r="HW600" s="17"/>
      <c r="HX600" s="85"/>
      <c r="HY600" s="85"/>
      <c r="HZ600" s="2" t="str">
        <f>IF(SUM(X600,HY600)&gt;0,1,"СКРЫТЬ")</f>
        <v>СКРЫТЬ</v>
      </c>
    </row>
    <row r="601" spans="1:234" hidden="1" x14ac:dyDescent="0.2">
      <c r="A601" s="1" t="e">
        <f>$K$2&amp;#REF!&amp;$K$571&amp;$K$572&amp;K601</f>
        <v>#REF!</v>
      </c>
      <c r="B601" s="16" t="e">
        <f>IF(#REF!=0,"Скрыть","")</f>
        <v>#REF!</v>
      </c>
      <c r="C601" s="15" t="e">
        <f>IF(AND(#REF!&gt;85%,#REF!&gt;85%),"скрыть","")</f>
        <v>#REF!</v>
      </c>
      <c r="D601" s="14" t="s">
        <v>2</v>
      </c>
      <c r="E601" s="14" t="s">
        <v>1</v>
      </c>
      <c r="F601" s="14" t="s">
        <v>0</v>
      </c>
      <c r="G601" s="13" t="str">
        <f>CONCATENATE(D601,E601,F601,K601)</f>
        <v>3BDFBC50-5FD0-44D2-8F2C-8100642B19E7AD7080C4-C9B6-449E-9125-F1114C24576888DE9D23-B40B-4A75-83DA-CEABB305FADDПрочие работы</v>
      </c>
      <c r="H601" s="13"/>
      <c r="I601" s="42">
        <v>590</v>
      </c>
      <c r="J601" s="102">
        <f>SUBTOTAL(103,I$12:I601)*1</f>
        <v>122</v>
      </c>
      <c r="K601" s="108" t="s">
        <v>9</v>
      </c>
      <c r="L601" s="17" t="s">
        <v>66</v>
      </c>
      <c r="M601" s="267"/>
      <c r="N601" s="255"/>
      <c r="O601" s="118"/>
      <c r="P601" s="162"/>
      <c r="Q601" s="163"/>
      <c r="R601" s="163"/>
      <c r="S601" s="123"/>
      <c r="T601" s="123"/>
      <c r="U601" s="91"/>
      <c r="V601" s="91"/>
      <c r="W601" s="120"/>
      <c r="X601" s="178"/>
      <c r="Y601" s="128"/>
      <c r="Z601" s="179"/>
      <c r="AA601" s="127"/>
      <c r="AB601" s="67"/>
      <c r="AC601" s="69"/>
      <c r="AD601" s="226">
        <f t="shared" si="4792"/>
        <v>0</v>
      </c>
      <c r="AE601" s="227">
        <f t="shared" si="4793"/>
        <v>0</v>
      </c>
      <c r="AF601" s="225">
        <f t="shared" si="4794"/>
        <v>0</v>
      </c>
      <c r="AG601" s="226">
        <f t="shared" si="4795"/>
        <v>0</v>
      </c>
      <c r="AH601" s="227">
        <f t="shared" si="4796"/>
        <v>0</v>
      </c>
      <c r="AI601" s="225">
        <f t="shared" si="4797"/>
        <v>0</v>
      </c>
      <c r="AJ601" s="226">
        <f t="shared" si="4798"/>
        <v>0</v>
      </c>
      <c r="AK601" s="227">
        <f t="shared" si="4799"/>
        <v>0</v>
      </c>
      <c r="AL601" s="225">
        <f t="shared" si="4800"/>
        <v>0</v>
      </c>
      <c r="AM601" s="226">
        <f t="shared" si="4801"/>
        <v>0</v>
      </c>
      <c r="AN601" s="227">
        <f t="shared" si="4802"/>
        <v>0</v>
      </c>
      <c r="AO601" s="225">
        <f t="shared" si="4803"/>
        <v>0</v>
      </c>
      <c r="AP601" s="226">
        <f t="shared" si="4804"/>
        <v>0</v>
      </c>
      <c r="AQ601" s="227">
        <f t="shared" si="4805"/>
        <v>0</v>
      </c>
      <c r="AR601" s="225">
        <f t="shared" si="4730"/>
        <v>0</v>
      </c>
      <c r="AS601" s="136"/>
      <c r="AT601" s="131"/>
      <c r="AU601" s="69"/>
      <c r="AV601" s="162">
        <v>0</v>
      </c>
      <c r="AW601" s="130">
        <v>28</v>
      </c>
      <c r="AX601" s="18">
        <f t="shared" si="4816"/>
        <v>28</v>
      </c>
      <c r="AY601" s="136"/>
      <c r="AZ601" s="131"/>
      <c r="BA601" s="69"/>
      <c r="BB601" s="162">
        <v>0</v>
      </c>
      <c r="BC601" s="130">
        <v>70</v>
      </c>
      <c r="BD601" s="18">
        <f t="shared" si="4818"/>
        <v>70</v>
      </c>
      <c r="BE601" s="136"/>
      <c r="BF601" s="131"/>
      <c r="BG601" s="69"/>
      <c r="BH601" s="162">
        <v>0</v>
      </c>
      <c r="BI601" s="130">
        <v>70</v>
      </c>
      <c r="BJ601" s="18">
        <f t="shared" si="4820"/>
        <v>70</v>
      </c>
      <c r="BK601" s="136"/>
      <c r="BL601" s="131"/>
      <c r="BM601" s="69"/>
      <c r="BN601" s="162">
        <v>0</v>
      </c>
      <c r="BO601" s="130">
        <v>41</v>
      </c>
      <c r="BP601" s="18">
        <f t="shared" si="4822"/>
        <v>41</v>
      </c>
      <c r="BQ601" s="136"/>
      <c r="BR601" s="131"/>
      <c r="BS601" s="69"/>
      <c r="BT601" s="162">
        <v>0</v>
      </c>
      <c r="BU601" s="130">
        <v>41</v>
      </c>
      <c r="BV601" s="18">
        <f t="shared" si="4824"/>
        <v>41</v>
      </c>
      <c r="BW601" s="136"/>
      <c r="BX601" s="131"/>
      <c r="BY601" s="69"/>
      <c r="BZ601" s="162">
        <v>0</v>
      </c>
      <c r="CA601" s="130">
        <v>41</v>
      </c>
      <c r="CB601" s="18">
        <f t="shared" si="4826"/>
        <v>41</v>
      </c>
      <c r="CC601" s="136"/>
      <c r="CD601" s="131"/>
      <c r="CE601" s="69"/>
      <c r="CF601" s="162">
        <v>259</v>
      </c>
      <c r="CG601" s="130">
        <v>205</v>
      </c>
      <c r="CH601" s="18">
        <f t="shared" si="4828"/>
        <v>-54</v>
      </c>
      <c r="CI601" s="136"/>
      <c r="CJ601" s="131"/>
      <c r="CK601" s="69"/>
      <c r="CL601" s="162">
        <v>259</v>
      </c>
      <c r="CM601" s="130">
        <v>221</v>
      </c>
      <c r="CN601" s="18">
        <f t="shared" si="4830"/>
        <v>-38</v>
      </c>
      <c r="CO601" s="136"/>
      <c r="CP601" s="131"/>
      <c r="CQ601" s="69"/>
      <c r="CR601" s="162">
        <v>259</v>
      </c>
      <c r="CS601" s="130">
        <v>241</v>
      </c>
      <c r="CT601" s="18">
        <f t="shared" si="4832"/>
        <v>-18</v>
      </c>
      <c r="CU601" s="136"/>
      <c r="CV601" s="131"/>
      <c r="CW601" s="69"/>
      <c r="CX601" s="162">
        <v>259</v>
      </c>
      <c r="CY601" s="130">
        <v>241</v>
      </c>
      <c r="CZ601" s="18">
        <f t="shared" si="4834"/>
        <v>-18</v>
      </c>
      <c r="DA601" s="136"/>
      <c r="DB601" s="131"/>
      <c r="DC601" s="69"/>
      <c r="DD601" s="162">
        <v>259</v>
      </c>
      <c r="DE601" s="130">
        <v>218</v>
      </c>
      <c r="DF601" s="18">
        <f t="shared" si="4836"/>
        <v>-41</v>
      </c>
      <c r="DG601" s="136"/>
      <c r="DH601" s="131"/>
      <c r="DI601" s="69"/>
      <c r="DJ601" s="162">
        <v>259</v>
      </c>
      <c r="DK601" s="130">
        <v>218</v>
      </c>
      <c r="DL601" s="18">
        <f t="shared" si="4838"/>
        <v>-41</v>
      </c>
      <c r="DM601" s="136"/>
      <c r="DN601" s="131"/>
      <c r="DO601" s="69"/>
      <c r="DP601" s="162">
        <v>259</v>
      </c>
      <c r="DQ601" s="130">
        <v>218</v>
      </c>
      <c r="DR601" s="18">
        <f t="shared" si="4840"/>
        <v>-41</v>
      </c>
      <c r="DS601" s="136"/>
      <c r="DT601" s="131"/>
      <c r="DU601" s="69"/>
      <c r="DV601" s="162">
        <v>259</v>
      </c>
      <c r="DW601" s="130">
        <v>218</v>
      </c>
      <c r="DX601" s="18">
        <f t="shared" si="4842"/>
        <v>-41</v>
      </c>
      <c r="DY601" s="136"/>
      <c r="DZ601" s="131"/>
      <c r="EA601" s="69"/>
      <c r="EB601" s="162">
        <v>259</v>
      </c>
      <c r="EC601" s="130">
        <v>157</v>
      </c>
      <c r="ED601" s="18">
        <f t="shared" si="4844"/>
        <v>-102</v>
      </c>
      <c r="EE601" s="136"/>
      <c r="EF601" s="131"/>
      <c r="EG601" s="69"/>
      <c r="EH601" s="162">
        <v>259</v>
      </c>
      <c r="EI601" s="130">
        <v>210</v>
      </c>
      <c r="EJ601" s="18">
        <f t="shared" si="4846"/>
        <v>-49</v>
      </c>
      <c r="EK601" s="136"/>
      <c r="EL601" s="131"/>
      <c r="EM601" s="69"/>
      <c r="EN601" s="162">
        <v>259</v>
      </c>
      <c r="EO601" s="130">
        <v>210</v>
      </c>
      <c r="EP601" s="18">
        <f t="shared" si="4848"/>
        <v>-49</v>
      </c>
      <c r="EQ601" s="136"/>
      <c r="ER601" s="131"/>
      <c r="ES601" s="69"/>
      <c r="ET601" s="162">
        <v>259</v>
      </c>
      <c r="EU601" s="130">
        <v>225</v>
      </c>
      <c r="EV601" s="18">
        <f t="shared" si="4850"/>
        <v>-34</v>
      </c>
      <c r="EW601" s="136"/>
      <c r="EX601" s="131"/>
      <c r="EY601" s="69"/>
      <c r="EZ601" s="162">
        <v>259</v>
      </c>
      <c r="FA601" s="130">
        <v>225</v>
      </c>
      <c r="FB601" s="18">
        <f t="shared" si="4852"/>
        <v>-34</v>
      </c>
      <c r="FC601" s="136"/>
      <c r="FD601" s="131"/>
      <c r="FE601" s="69"/>
      <c r="FF601" s="162">
        <v>259</v>
      </c>
      <c r="FG601" s="130">
        <v>243</v>
      </c>
      <c r="FH601" s="18">
        <f t="shared" si="4854"/>
        <v>-16</v>
      </c>
      <c r="FI601" s="136"/>
      <c r="FJ601" s="131"/>
      <c r="FK601" s="69"/>
      <c r="FL601" s="162">
        <v>259</v>
      </c>
      <c r="FM601" s="130">
        <v>243</v>
      </c>
      <c r="FN601" s="18">
        <f t="shared" si="4856"/>
        <v>-16</v>
      </c>
      <c r="FO601" s="136"/>
      <c r="FP601" s="131"/>
      <c r="FQ601" s="69"/>
      <c r="FR601" s="162">
        <v>259</v>
      </c>
      <c r="FS601" s="130">
        <v>243</v>
      </c>
      <c r="FT601" s="18">
        <f t="shared" si="4858"/>
        <v>-16</v>
      </c>
      <c r="FU601" s="136"/>
      <c r="FV601" s="131"/>
      <c r="FW601" s="69"/>
      <c r="FX601" s="162">
        <v>259</v>
      </c>
      <c r="FY601" s="130">
        <v>243</v>
      </c>
      <c r="FZ601" s="18">
        <f t="shared" si="4860"/>
        <v>-16</v>
      </c>
      <c r="GA601" s="136"/>
      <c r="GB601" s="131"/>
      <c r="GC601" s="69"/>
      <c r="GD601" s="162">
        <v>259</v>
      </c>
      <c r="GE601" s="130">
        <v>237</v>
      </c>
      <c r="GF601" s="18">
        <f t="shared" si="4862"/>
        <v>-22</v>
      </c>
      <c r="GG601" s="136"/>
      <c r="GH601" s="131"/>
      <c r="GI601" s="69"/>
      <c r="GJ601" s="162">
        <v>259</v>
      </c>
      <c r="GK601" s="130">
        <v>237</v>
      </c>
      <c r="GL601" s="18">
        <f t="shared" si="4864"/>
        <v>-22</v>
      </c>
      <c r="GM601" s="136"/>
      <c r="GN601" s="131"/>
      <c r="GO601" s="69"/>
      <c r="GP601" s="162">
        <v>259</v>
      </c>
      <c r="GQ601" s="130">
        <v>235</v>
      </c>
      <c r="GR601" s="18">
        <f t="shared" si="4866"/>
        <v>-24</v>
      </c>
      <c r="GS601" s="136"/>
      <c r="GT601" s="131"/>
      <c r="GU601" s="69"/>
      <c r="GV601" s="162">
        <v>259</v>
      </c>
      <c r="GW601" s="130">
        <v>235</v>
      </c>
      <c r="GX601" s="18">
        <f t="shared" si="4868"/>
        <v>-24</v>
      </c>
      <c r="GY601" s="136"/>
      <c r="GZ601" s="131"/>
      <c r="HA601" s="69"/>
      <c r="HB601" s="162">
        <v>259</v>
      </c>
      <c r="HC601" s="130">
        <v>235</v>
      </c>
      <c r="HD601" s="18">
        <f t="shared" si="4870"/>
        <v>-24</v>
      </c>
      <c r="HE601" s="136"/>
      <c r="HF601" s="131"/>
      <c r="HG601" s="69"/>
      <c r="HH601" s="162"/>
      <c r="HI601" s="130"/>
      <c r="HJ601" s="18">
        <f t="shared" si="4872"/>
        <v>0</v>
      </c>
      <c r="HK601" s="136"/>
      <c r="HL601" s="131"/>
      <c r="HM601" s="69"/>
      <c r="HN601" s="162"/>
      <c r="HO601" s="130"/>
      <c r="HP601" s="18">
        <f t="shared" si="4874"/>
        <v>0</v>
      </c>
      <c r="HQ601" s="136"/>
      <c r="HR601" s="131"/>
      <c r="HS601" s="69"/>
      <c r="HT601" s="162"/>
      <c r="HU601" s="130"/>
      <c r="HV601" s="18">
        <f t="shared" si="4876"/>
        <v>0</v>
      </c>
      <c r="HW601" s="75"/>
      <c r="HX601" s="294"/>
      <c r="HY601" s="197"/>
      <c r="HZ601" s="2" t="str">
        <f>IF(SUM(X601,HY601)&gt;0,1,"СКРЫТЬ")</f>
        <v>СКРЫТЬ</v>
      </c>
    </row>
    <row r="602" spans="1:234" s="81" customFormat="1" collapsed="1" x14ac:dyDescent="0.2">
      <c r="A602" s="31"/>
      <c r="B602" s="30"/>
      <c r="C602" s="29" t="e">
        <f>IF(AND(#REF!&gt;85%,#REF!&gt;85%),"скрыть","")</f>
        <v>#REF!</v>
      </c>
      <c r="D602" s="28" t="s">
        <v>2</v>
      </c>
      <c r="E602" s="28" t="s">
        <v>1</v>
      </c>
      <c r="F602" s="28"/>
      <c r="G602" s="27"/>
      <c r="H602" s="22" t="s">
        <v>94</v>
      </c>
      <c r="I602" s="42">
        <v>623</v>
      </c>
      <c r="J602" s="102">
        <f>SUBTOTAL(103,I$12:I602)*1</f>
        <v>123</v>
      </c>
      <c r="K602" s="212" t="s">
        <v>120</v>
      </c>
      <c r="L602" s="110"/>
      <c r="M602" s="266"/>
      <c r="N602" s="254"/>
      <c r="O602" s="150"/>
      <c r="P602" s="160"/>
      <c r="Q602" s="161"/>
      <c r="R602" s="161"/>
      <c r="S602" s="125"/>
      <c r="T602" s="125"/>
      <c r="U602" s="125"/>
      <c r="V602" s="125"/>
      <c r="W602" s="82"/>
      <c r="X602" s="132"/>
      <c r="Y602" s="133"/>
      <c r="Z602" s="133"/>
      <c r="AA602" s="133"/>
      <c r="AB602" s="26"/>
      <c r="AC602" s="188"/>
      <c r="AD602" s="230"/>
      <c r="AE602" s="231"/>
      <c r="AF602" s="232"/>
      <c r="AG602" s="223"/>
      <c r="AH602" s="216"/>
      <c r="AI602" s="224"/>
      <c r="AJ602" s="223"/>
      <c r="AK602" s="216"/>
      <c r="AL602" s="224"/>
      <c r="AM602" s="223"/>
      <c r="AN602" s="216"/>
      <c r="AO602" s="224"/>
      <c r="AP602" s="223"/>
      <c r="AQ602" s="216"/>
      <c r="AR602" s="224"/>
      <c r="AS602" s="132"/>
      <c r="AT602" s="133"/>
      <c r="AU602" s="188"/>
      <c r="AV602" s="160"/>
      <c r="AW602" s="125"/>
      <c r="AX602" s="134"/>
      <c r="AY602" s="132"/>
      <c r="AZ602" s="133"/>
      <c r="BA602" s="188"/>
      <c r="BB602" s="160"/>
      <c r="BC602" s="125"/>
      <c r="BD602" s="134"/>
      <c r="BE602" s="132"/>
      <c r="BF602" s="133"/>
      <c r="BG602" s="188"/>
      <c r="BH602" s="160"/>
      <c r="BI602" s="125"/>
      <c r="BJ602" s="134"/>
      <c r="BK602" s="132"/>
      <c r="BL602" s="133"/>
      <c r="BM602" s="188"/>
      <c r="BN602" s="160"/>
      <c r="BO602" s="125"/>
      <c r="BP602" s="134"/>
      <c r="BQ602" s="132"/>
      <c r="BR602" s="133"/>
      <c r="BS602" s="188"/>
      <c r="BT602" s="160"/>
      <c r="BU602" s="125"/>
      <c r="BV602" s="134"/>
      <c r="BW602" s="132"/>
      <c r="BX602" s="133"/>
      <c r="BY602" s="188"/>
      <c r="BZ602" s="160"/>
      <c r="CA602" s="125"/>
      <c r="CB602" s="134"/>
      <c r="CC602" s="132"/>
      <c r="CD602" s="133"/>
      <c r="CE602" s="188"/>
      <c r="CF602" s="160"/>
      <c r="CG602" s="125"/>
      <c r="CH602" s="134"/>
      <c r="CI602" s="132"/>
      <c r="CJ602" s="133"/>
      <c r="CK602" s="188"/>
      <c r="CL602" s="160"/>
      <c r="CM602" s="125"/>
      <c r="CN602" s="134"/>
      <c r="CO602" s="132"/>
      <c r="CP602" s="133"/>
      <c r="CQ602" s="188"/>
      <c r="CR602" s="160"/>
      <c r="CS602" s="125"/>
      <c r="CT602" s="134"/>
      <c r="CU602" s="132"/>
      <c r="CV602" s="133"/>
      <c r="CW602" s="188"/>
      <c r="CX602" s="160"/>
      <c r="CY602" s="125"/>
      <c r="CZ602" s="134"/>
      <c r="DA602" s="132"/>
      <c r="DB602" s="133"/>
      <c r="DC602" s="188"/>
      <c r="DD602" s="160"/>
      <c r="DE602" s="125"/>
      <c r="DF602" s="134"/>
      <c r="DG602" s="132"/>
      <c r="DH602" s="133"/>
      <c r="DI602" s="188"/>
      <c r="DJ602" s="160"/>
      <c r="DK602" s="125"/>
      <c r="DL602" s="134"/>
      <c r="DM602" s="132"/>
      <c r="DN602" s="133"/>
      <c r="DO602" s="188"/>
      <c r="DP602" s="160"/>
      <c r="DQ602" s="125"/>
      <c r="DR602" s="134"/>
      <c r="DS602" s="132"/>
      <c r="DT602" s="133"/>
      <c r="DU602" s="188"/>
      <c r="DV602" s="160"/>
      <c r="DW602" s="125"/>
      <c r="DX602" s="134"/>
      <c r="DY602" s="132"/>
      <c r="DZ602" s="133"/>
      <c r="EA602" s="188"/>
      <c r="EB602" s="160"/>
      <c r="EC602" s="125"/>
      <c r="ED602" s="134"/>
      <c r="EE602" s="132"/>
      <c r="EF602" s="133"/>
      <c r="EG602" s="188"/>
      <c r="EH602" s="160"/>
      <c r="EI602" s="125"/>
      <c r="EJ602" s="134"/>
      <c r="EK602" s="132"/>
      <c r="EL602" s="133"/>
      <c r="EM602" s="188"/>
      <c r="EN602" s="160"/>
      <c r="EO602" s="125"/>
      <c r="EP602" s="134"/>
      <c r="EQ602" s="132"/>
      <c r="ER602" s="133"/>
      <c r="ES602" s="188"/>
      <c r="ET602" s="160"/>
      <c r="EU602" s="125"/>
      <c r="EV602" s="134"/>
      <c r="EW602" s="132"/>
      <c r="EX602" s="133"/>
      <c r="EY602" s="188"/>
      <c r="EZ602" s="160"/>
      <c r="FA602" s="125"/>
      <c r="FB602" s="134"/>
      <c r="FC602" s="132"/>
      <c r="FD602" s="133"/>
      <c r="FE602" s="188"/>
      <c r="FF602" s="160"/>
      <c r="FG602" s="125"/>
      <c r="FH602" s="134"/>
      <c r="FI602" s="132"/>
      <c r="FJ602" s="133"/>
      <c r="FK602" s="188"/>
      <c r="FL602" s="160"/>
      <c r="FM602" s="125"/>
      <c r="FN602" s="134"/>
      <c r="FO602" s="132"/>
      <c r="FP602" s="133"/>
      <c r="FQ602" s="188"/>
      <c r="FR602" s="160"/>
      <c r="FS602" s="125"/>
      <c r="FT602" s="134"/>
      <c r="FU602" s="132"/>
      <c r="FV602" s="133"/>
      <c r="FW602" s="188"/>
      <c r="FX602" s="160"/>
      <c r="FY602" s="125"/>
      <c r="FZ602" s="134"/>
      <c r="GA602" s="132"/>
      <c r="GB602" s="133"/>
      <c r="GC602" s="188"/>
      <c r="GD602" s="160"/>
      <c r="GE602" s="125"/>
      <c r="GF602" s="134"/>
      <c r="GG602" s="132"/>
      <c r="GH602" s="133"/>
      <c r="GI602" s="188"/>
      <c r="GJ602" s="160"/>
      <c r="GK602" s="125"/>
      <c r="GL602" s="134"/>
      <c r="GM602" s="132"/>
      <c r="GN602" s="133"/>
      <c r="GO602" s="188"/>
      <c r="GP602" s="160"/>
      <c r="GQ602" s="125"/>
      <c r="GR602" s="134"/>
      <c r="GS602" s="132"/>
      <c r="GT602" s="133"/>
      <c r="GU602" s="188"/>
      <c r="GV602" s="160"/>
      <c r="GW602" s="125"/>
      <c r="GX602" s="134"/>
      <c r="GY602" s="132"/>
      <c r="GZ602" s="133"/>
      <c r="HA602" s="188"/>
      <c r="HB602" s="160"/>
      <c r="HC602" s="125"/>
      <c r="HD602" s="134"/>
      <c r="HE602" s="132"/>
      <c r="HF602" s="133"/>
      <c r="HG602" s="188"/>
      <c r="HH602" s="160"/>
      <c r="HI602" s="125"/>
      <c r="HJ602" s="134"/>
      <c r="HK602" s="132"/>
      <c r="HL602" s="133"/>
      <c r="HM602" s="188"/>
      <c r="HN602" s="160"/>
      <c r="HO602" s="125"/>
      <c r="HP602" s="134"/>
      <c r="HQ602" s="132"/>
      <c r="HR602" s="133"/>
      <c r="HS602" s="188"/>
      <c r="HT602" s="160"/>
      <c r="HU602" s="125"/>
      <c r="HV602" s="134"/>
      <c r="HW602" s="110"/>
      <c r="HX602" s="292"/>
      <c r="HY602" s="209">
        <v>1</v>
      </c>
      <c r="HZ602" s="2">
        <f t="shared" ref="HZ602:HZ665" si="4946">IF(SUM(X602,HY602)&gt;0,1,"СКРЫТЬ")</f>
        <v>1</v>
      </c>
    </row>
    <row r="603" spans="1:234" s="23" customFormat="1" x14ac:dyDescent="0.2">
      <c r="B603" s="25"/>
      <c r="C603" s="15" t="e">
        <f>IF(AND(#REF!&gt;85%,#REF!&gt;85%),"скрыть","")</f>
        <v>#REF!</v>
      </c>
      <c r="D603" s="274" t="s">
        <v>2</v>
      </c>
      <c r="E603" s="274" t="s">
        <v>1</v>
      </c>
      <c r="F603" s="274" t="s">
        <v>19</v>
      </c>
      <c r="G603" s="22"/>
      <c r="H603" s="22" t="s">
        <v>94</v>
      </c>
      <c r="I603" s="42">
        <v>624</v>
      </c>
      <c r="J603" s="102">
        <f>SUBTOTAL(103,I$12:I603)*1</f>
        <v>124</v>
      </c>
      <c r="K603" s="107" t="s">
        <v>120</v>
      </c>
      <c r="L603" s="111"/>
      <c r="M603" s="268"/>
      <c r="N603" s="256"/>
      <c r="O603" s="151"/>
      <c r="P603" s="164"/>
      <c r="Q603" s="165"/>
      <c r="R603" s="165"/>
      <c r="S603" s="126"/>
      <c r="T603" s="126"/>
      <c r="U603" s="126"/>
      <c r="V603" s="126"/>
      <c r="W603" s="41"/>
      <c r="X603" s="180"/>
      <c r="Y603" s="181"/>
      <c r="Z603" s="181"/>
      <c r="AA603" s="181"/>
      <c r="AB603" s="24"/>
      <c r="AC603" s="189"/>
      <c r="AD603" s="233"/>
      <c r="AE603" s="234"/>
      <c r="AF603" s="235"/>
      <c r="AG603" s="236"/>
      <c r="AH603" s="218"/>
      <c r="AI603" s="237"/>
      <c r="AJ603" s="236"/>
      <c r="AK603" s="218"/>
      <c r="AL603" s="237"/>
      <c r="AM603" s="236"/>
      <c r="AN603" s="218"/>
      <c r="AO603" s="237"/>
      <c r="AP603" s="236"/>
      <c r="AQ603" s="218"/>
      <c r="AR603" s="237"/>
      <c r="AS603" s="180"/>
      <c r="AT603" s="181"/>
      <c r="AU603" s="189"/>
      <c r="AV603" s="164">
        <f>SUM(AV605:AV633)</f>
        <v>50</v>
      </c>
      <c r="AW603" s="126">
        <f>SUM(AW605:AW633)</f>
        <v>44</v>
      </c>
      <c r="AX603" s="135">
        <f>AW603-AV603</f>
        <v>-6</v>
      </c>
      <c r="AY603" s="180"/>
      <c r="AZ603" s="181"/>
      <c r="BA603" s="189"/>
      <c r="BB603" s="164">
        <f>SUM(BB605:BB633)</f>
        <v>50</v>
      </c>
      <c r="BC603" s="126">
        <f>SUM(BC605:BC633)</f>
        <v>37</v>
      </c>
      <c r="BD603" s="135">
        <f>BC603-BB603</f>
        <v>-13</v>
      </c>
      <c r="BE603" s="180"/>
      <c r="BF603" s="181"/>
      <c r="BG603" s="189"/>
      <c r="BH603" s="164">
        <f>SUM(BH605:BH633)</f>
        <v>50</v>
      </c>
      <c r="BI603" s="126">
        <f>SUM(BI605:BI633)</f>
        <v>37</v>
      </c>
      <c r="BJ603" s="135">
        <f>BI603-BH603</f>
        <v>-13</v>
      </c>
      <c r="BK603" s="180"/>
      <c r="BL603" s="181"/>
      <c r="BM603" s="189"/>
      <c r="BN603" s="164">
        <f>SUM(BN605:BN633)</f>
        <v>50</v>
      </c>
      <c r="BO603" s="126">
        <f>SUM(BO605:BO633)</f>
        <v>52</v>
      </c>
      <c r="BP603" s="135">
        <f>BO603-BN603</f>
        <v>2</v>
      </c>
      <c r="BQ603" s="180"/>
      <c r="BR603" s="181"/>
      <c r="BS603" s="189"/>
      <c r="BT603" s="164">
        <f>SUM(BT605:BT633)</f>
        <v>50</v>
      </c>
      <c r="BU603" s="126">
        <f>SUM(BU605:BU633)</f>
        <v>52</v>
      </c>
      <c r="BV603" s="135">
        <f>BU603-BT603</f>
        <v>2</v>
      </c>
      <c r="BW603" s="180"/>
      <c r="BX603" s="181"/>
      <c r="BY603" s="189"/>
      <c r="BZ603" s="164">
        <f>SUM(BZ605:BZ633)</f>
        <v>50</v>
      </c>
      <c r="CA603" s="126">
        <f>SUM(CA605:CA633)</f>
        <v>52</v>
      </c>
      <c r="CB603" s="135">
        <f>CA603-BZ603</f>
        <v>2</v>
      </c>
      <c r="CC603" s="180"/>
      <c r="CD603" s="181"/>
      <c r="CE603" s="189"/>
      <c r="CF603" s="164">
        <f>SUM(CF605:CF633)</f>
        <v>50</v>
      </c>
      <c r="CG603" s="126">
        <f>SUM(CG605:CG633)</f>
        <v>52</v>
      </c>
      <c r="CH603" s="135">
        <f>CG603-CF603</f>
        <v>2</v>
      </c>
      <c r="CI603" s="180"/>
      <c r="CJ603" s="181"/>
      <c r="CK603" s="189"/>
      <c r="CL603" s="164">
        <f>SUM(CL605:CL633)</f>
        <v>50</v>
      </c>
      <c r="CM603" s="126">
        <f>SUM(CM605:CM633)</f>
        <v>54</v>
      </c>
      <c r="CN603" s="135">
        <f>CM603-CL603</f>
        <v>4</v>
      </c>
      <c r="CO603" s="180"/>
      <c r="CP603" s="181"/>
      <c r="CQ603" s="189"/>
      <c r="CR603" s="164">
        <f>SUM(CR605:CR633)</f>
        <v>50</v>
      </c>
      <c r="CS603" s="126">
        <f>SUM(CS605:CS633)</f>
        <v>39</v>
      </c>
      <c r="CT603" s="135">
        <f>CS603-CR603</f>
        <v>-11</v>
      </c>
      <c r="CU603" s="180"/>
      <c r="CV603" s="181"/>
      <c r="CW603" s="189"/>
      <c r="CX603" s="164">
        <f>SUM(CX605:CX633)</f>
        <v>50</v>
      </c>
      <c r="CY603" s="126">
        <f>SUM(CY605:CY633)</f>
        <v>39</v>
      </c>
      <c r="CZ603" s="135">
        <f>CY603-CX603</f>
        <v>-11</v>
      </c>
      <c r="DA603" s="180"/>
      <c r="DB603" s="181"/>
      <c r="DC603" s="189"/>
      <c r="DD603" s="164">
        <f>SUM(DD605:DD633)</f>
        <v>50</v>
      </c>
      <c r="DE603" s="126">
        <f>SUM(DE605:DE633)</f>
        <v>43</v>
      </c>
      <c r="DF603" s="135">
        <f>DE603-DD603</f>
        <v>-7</v>
      </c>
      <c r="DG603" s="180"/>
      <c r="DH603" s="181"/>
      <c r="DI603" s="189"/>
      <c r="DJ603" s="164">
        <f>SUM(DJ605:DJ633)</f>
        <v>50</v>
      </c>
      <c r="DK603" s="126">
        <f>SUM(DK605:DK633)</f>
        <v>43</v>
      </c>
      <c r="DL603" s="135">
        <f>DK603-DJ603</f>
        <v>-7</v>
      </c>
      <c r="DM603" s="180"/>
      <c r="DN603" s="181"/>
      <c r="DO603" s="189"/>
      <c r="DP603" s="164">
        <f>SUM(DP605:DP633)</f>
        <v>50</v>
      </c>
      <c r="DQ603" s="126">
        <f>SUM(DQ605:DQ633)</f>
        <v>43</v>
      </c>
      <c r="DR603" s="135">
        <f>DQ603-DP603</f>
        <v>-7</v>
      </c>
      <c r="DS603" s="180"/>
      <c r="DT603" s="181"/>
      <c r="DU603" s="189"/>
      <c r="DV603" s="164">
        <f>SUM(DV605:DV633)</f>
        <v>50</v>
      </c>
      <c r="DW603" s="126">
        <f>SUM(DW605:DW633)</f>
        <v>43</v>
      </c>
      <c r="DX603" s="135">
        <f>DW603-DV603</f>
        <v>-7</v>
      </c>
      <c r="DY603" s="180"/>
      <c r="DZ603" s="181"/>
      <c r="EA603" s="189"/>
      <c r="EB603" s="164">
        <f>SUM(EB605:EB633)</f>
        <v>50</v>
      </c>
      <c r="EC603" s="126">
        <f>SUM(EC605:EC633)</f>
        <v>27</v>
      </c>
      <c r="ED603" s="135">
        <f>EC603-EB603</f>
        <v>-23</v>
      </c>
      <c r="EE603" s="180"/>
      <c r="EF603" s="181"/>
      <c r="EG603" s="189"/>
      <c r="EH603" s="164">
        <f>SUM(EH605:EH633)</f>
        <v>50</v>
      </c>
      <c r="EI603" s="126">
        <f>SUM(EI605:EI633)</f>
        <v>29</v>
      </c>
      <c r="EJ603" s="135">
        <f>EI603-EH603</f>
        <v>-21</v>
      </c>
      <c r="EK603" s="180"/>
      <c r="EL603" s="181"/>
      <c r="EM603" s="189"/>
      <c r="EN603" s="164">
        <f>SUM(EN605:EN633)</f>
        <v>50</v>
      </c>
      <c r="EO603" s="126">
        <f>SUM(EO605:EO633)</f>
        <v>29</v>
      </c>
      <c r="EP603" s="135">
        <f>EO603-EN603</f>
        <v>-21</v>
      </c>
      <c r="EQ603" s="180"/>
      <c r="ER603" s="181"/>
      <c r="ES603" s="189"/>
      <c r="ET603" s="164">
        <f>SUM(ET605:ET633)</f>
        <v>50</v>
      </c>
      <c r="EU603" s="126">
        <f>SUM(EU605:EU633)</f>
        <v>33</v>
      </c>
      <c r="EV603" s="135">
        <f>EU603-ET603</f>
        <v>-17</v>
      </c>
      <c r="EW603" s="180"/>
      <c r="EX603" s="181"/>
      <c r="EY603" s="189"/>
      <c r="EZ603" s="164">
        <f>SUM(EZ605:EZ633)</f>
        <v>50</v>
      </c>
      <c r="FA603" s="126">
        <f>SUM(FA605:FA633)</f>
        <v>33</v>
      </c>
      <c r="FB603" s="135">
        <f>FA603-EZ603</f>
        <v>-17</v>
      </c>
      <c r="FC603" s="180"/>
      <c r="FD603" s="181"/>
      <c r="FE603" s="189"/>
      <c r="FF603" s="164">
        <f>SUM(FF605:FF633)</f>
        <v>50</v>
      </c>
      <c r="FG603" s="126">
        <f>SUM(FG605:FG633)</f>
        <v>24</v>
      </c>
      <c r="FH603" s="135">
        <f>FG603-FF603</f>
        <v>-26</v>
      </c>
      <c r="FI603" s="180"/>
      <c r="FJ603" s="181"/>
      <c r="FK603" s="189"/>
      <c r="FL603" s="164">
        <f>SUM(FL605:FL633)</f>
        <v>50</v>
      </c>
      <c r="FM603" s="126">
        <f>SUM(FM605:FM633)</f>
        <v>24</v>
      </c>
      <c r="FN603" s="135">
        <f>FM603-FL603</f>
        <v>-26</v>
      </c>
      <c r="FO603" s="180"/>
      <c r="FP603" s="181"/>
      <c r="FQ603" s="189"/>
      <c r="FR603" s="164">
        <f>SUM(FR605:FR633)</f>
        <v>50</v>
      </c>
      <c r="FS603" s="126">
        <f>SUM(FS605:FS633)</f>
        <v>24</v>
      </c>
      <c r="FT603" s="135">
        <f>FS603-FR603</f>
        <v>-26</v>
      </c>
      <c r="FU603" s="180"/>
      <c r="FV603" s="181"/>
      <c r="FW603" s="189"/>
      <c r="FX603" s="164">
        <f>SUM(FX605:FX633)</f>
        <v>50</v>
      </c>
      <c r="FY603" s="126">
        <f>SUM(FY605:FY633)</f>
        <v>24</v>
      </c>
      <c r="FZ603" s="135">
        <f>FY603-FX603</f>
        <v>-26</v>
      </c>
      <c r="GA603" s="180"/>
      <c r="GB603" s="181"/>
      <c r="GC603" s="189"/>
      <c r="GD603" s="164">
        <f>SUM(GD605:GD633)</f>
        <v>50</v>
      </c>
      <c r="GE603" s="126">
        <f>SUM(GE605:GE633)</f>
        <v>38</v>
      </c>
      <c r="GF603" s="135">
        <f>GE603-GD603</f>
        <v>-12</v>
      </c>
      <c r="GG603" s="180"/>
      <c r="GH603" s="181"/>
      <c r="GI603" s="189"/>
      <c r="GJ603" s="164">
        <f>SUM(GJ605:GJ633)</f>
        <v>50</v>
      </c>
      <c r="GK603" s="126">
        <f>SUM(GK605:GK633)</f>
        <v>38</v>
      </c>
      <c r="GL603" s="135">
        <f>GK603-GJ603</f>
        <v>-12</v>
      </c>
      <c r="GM603" s="180"/>
      <c r="GN603" s="181"/>
      <c r="GO603" s="189"/>
      <c r="GP603" s="164">
        <f>SUM(GP605:GP633)</f>
        <v>50</v>
      </c>
      <c r="GQ603" s="126">
        <f>SUM(GQ605:GQ633)</f>
        <v>43</v>
      </c>
      <c r="GR603" s="135">
        <f>GQ603-GP603</f>
        <v>-7</v>
      </c>
      <c r="GS603" s="180"/>
      <c r="GT603" s="181"/>
      <c r="GU603" s="189"/>
      <c r="GV603" s="164">
        <f>SUM(GV605:GV633)</f>
        <v>50</v>
      </c>
      <c r="GW603" s="126">
        <f>SUM(GW605:GW633)</f>
        <v>43</v>
      </c>
      <c r="GX603" s="135">
        <f>GW603-GV603</f>
        <v>-7</v>
      </c>
      <c r="GY603" s="180"/>
      <c r="GZ603" s="181"/>
      <c r="HA603" s="189"/>
      <c r="HB603" s="164">
        <f>SUM(HB605:HB633)</f>
        <v>50</v>
      </c>
      <c r="HC603" s="126">
        <f>SUM(HC605:HC633)</f>
        <v>43</v>
      </c>
      <c r="HD603" s="135">
        <f>HC603-HB603</f>
        <v>-7</v>
      </c>
      <c r="HE603" s="180"/>
      <c r="HF603" s="181"/>
      <c r="HG603" s="189"/>
      <c r="HH603" s="164">
        <f>SUM(HH605:HH633)</f>
        <v>0</v>
      </c>
      <c r="HI603" s="126">
        <f>SUM(HI605:HI633)</f>
        <v>0</v>
      </c>
      <c r="HJ603" s="135">
        <f>HI603-HH603</f>
        <v>0</v>
      </c>
      <c r="HK603" s="180"/>
      <c r="HL603" s="181"/>
      <c r="HM603" s="189"/>
      <c r="HN603" s="164">
        <f>SUM(HN605:HN633)</f>
        <v>0</v>
      </c>
      <c r="HO603" s="126">
        <f>SUM(HO605:HO633)</f>
        <v>0</v>
      </c>
      <c r="HP603" s="135">
        <f>HO603-HN603</f>
        <v>0</v>
      </c>
      <c r="HQ603" s="180"/>
      <c r="HR603" s="181"/>
      <c r="HS603" s="189"/>
      <c r="HT603" s="164">
        <f>SUM(HT605:HT633)</f>
        <v>0</v>
      </c>
      <c r="HU603" s="126">
        <f>SUM(HU605:HU633)</f>
        <v>0</v>
      </c>
      <c r="HV603" s="135">
        <f>HU603-HT603</f>
        <v>0</v>
      </c>
      <c r="HW603" s="111"/>
      <c r="HX603" s="293"/>
      <c r="HY603" s="210">
        <v>1</v>
      </c>
      <c r="HZ603" s="2">
        <f t="shared" si="4946"/>
        <v>1</v>
      </c>
    </row>
    <row r="604" spans="1:234" hidden="1" x14ac:dyDescent="0.2">
      <c r="B604" s="16" t="e">
        <f>IF(#REF!=0,"Скрыть","")</f>
        <v>#REF!</v>
      </c>
      <c r="C604" s="15" t="e">
        <f>IF(AND(#REF!&gt;85%,#REF!&gt;85%),"скрыть","")</f>
        <v>#REF!</v>
      </c>
      <c r="D604" s="274" t="s">
        <v>2</v>
      </c>
      <c r="E604" s="274" t="s">
        <v>1</v>
      </c>
      <c r="F604" s="274" t="s">
        <v>19</v>
      </c>
      <c r="G604" s="22"/>
      <c r="H604" s="22" t="s">
        <v>94</v>
      </c>
      <c r="I604" s="42">
        <v>625</v>
      </c>
      <c r="J604" s="102">
        <f>SUBTOTAL(103,I$12:I604)*1</f>
        <v>124</v>
      </c>
      <c r="K604" s="214" t="s">
        <v>121</v>
      </c>
      <c r="L604" s="19"/>
      <c r="M604" s="269"/>
      <c r="N604" s="258"/>
      <c r="O604" s="152"/>
      <c r="P604" s="166"/>
      <c r="Q604" s="167"/>
      <c r="R604" s="167"/>
      <c r="S604" s="168"/>
      <c r="T604" s="168"/>
      <c r="U604" s="168"/>
      <c r="V604" s="168"/>
      <c r="W604" s="20"/>
      <c r="X604" s="182"/>
      <c r="Y604" s="183"/>
      <c r="Z604" s="183"/>
      <c r="AA604" s="183"/>
      <c r="AB604" s="21"/>
      <c r="AC604" s="190"/>
      <c r="AD604" s="238"/>
      <c r="AE604" s="239"/>
      <c r="AF604" s="240"/>
      <c r="AG604" s="241"/>
      <c r="AH604" s="219"/>
      <c r="AI604" s="242"/>
      <c r="AJ604" s="241"/>
      <c r="AK604" s="219"/>
      <c r="AL604" s="242"/>
      <c r="AM604" s="241"/>
      <c r="AN604" s="219"/>
      <c r="AO604" s="242"/>
      <c r="AP604" s="241"/>
      <c r="AQ604" s="219"/>
      <c r="AR604" s="242"/>
      <c r="AS604" s="182"/>
      <c r="AT604" s="183"/>
      <c r="AU604" s="190"/>
      <c r="AV604" s="166"/>
      <c r="AW604" s="168"/>
      <c r="AX604" s="194"/>
      <c r="AY604" s="182"/>
      <c r="AZ604" s="183"/>
      <c r="BA604" s="190"/>
      <c r="BB604" s="166"/>
      <c r="BC604" s="168"/>
      <c r="BD604" s="194"/>
      <c r="BE604" s="182"/>
      <c r="BF604" s="183"/>
      <c r="BG604" s="190"/>
      <c r="BH604" s="166"/>
      <c r="BI604" s="168"/>
      <c r="BJ604" s="194"/>
      <c r="BK604" s="182"/>
      <c r="BL604" s="183"/>
      <c r="BM604" s="190"/>
      <c r="BN604" s="166"/>
      <c r="BO604" s="168"/>
      <c r="BP604" s="194"/>
      <c r="BQ604" s="182"/>
      <c r="BR604" s="183"/>
      <c r="BS604" s="190"/>
      <c r="BT604" s="166"/>
      <c r="BU604" s="168"/>
      <c r="BV604" s="194"/>
      <c r="BW604" s="182"/>
      <c r="BX604" s="183"/>
      <c r="BY604" s="190"/>
      <c r="BZ604" s="166"/>
      <c r="CA604" s="168"/>
      <c r="CB604" s="194"/>
      <c r="CC604" s="182"/>
      <c r="CD604" s="183"/>
      <c r="CE604" s="190"/>
      <c r="CF604" s="166"/>
      <c r="CG604" s="168"/>
      <c r="CH604" s="194"/>
      <c r="CI604" s="182"/>
      <c r="CJ604" s="183"/>
      <c r="CK604" s="190"/>
      <c r="CL604" s="166"/>
      <c r="CM604" s="168"/>
      <c r="CN604" s="194"/>
      <c r="CO604" s="182"/>
      <c r="CP604" s="183"/>
      <c r="CQ604" s="190"/>
      <c r="CR604" s="166"/>
      <c r="CS604" s="168"/>
      <c r="CT604" s="194"/>
      <c r="CU604" s="182"/>
      <c r="CV604" s="183"/>
      <c r="CW604" s="190"/>
      <c r="CX604" s="166"/>
      <c r="CY604" s="168"/>
      <c r="CZ604" s="194"/>
      <c r="DA604" s="182"/>
      <c r="DB604" s="183"/>
      <c r="DC604" s="190"/>
      <c r="DD604" s="166"/>
      <c r="DE604" s="168"/>
      <c r="DF604" s="194"/>
      <c r="DG604" s="182"/>
      <c r="DH604" s="183"/>
      <c r="DI604" s="190"/>
      <c r="DJ604" s="166"/>
      <c r="DK604" s="168"/>
      <c r="DL604" s="194"/>
      <c r="DM604" s="182"/>
      <c r="DN604" s="183"/>
      <c r="DO604" s="190"/>
      <c r="DP604" s="166"/>
      <c r="DQ604" s="168"/>
      <c r="DR604" s="194"/>
      <c r="DS604" s="182"/>
      <c r="DT604" s="183"/>
      <c r="DU604" s="190"/>
      <c r="DV604" s="166"/>
      <c r="DW604" s="168"/>
      <c r="DX604" s="194"/>
      <c r="DY604" s="182"/>
      <c r="DZ604" s="183"/>
      <c r="EA604" s="190"/>
      <c r="EB604" s="166"/>
      <c r="EC604" s="168"/>
      <c r="ED604" s="194"/>
      <c r="EE604" s="182"/>
      <c r="EF604" s="183"/>
      <c r="EG604" s="190"/>
      <c r="EH604" s="166"/>
      <c r="EI604" s="168"/>
      <c r="EJ604" s="194"/>
      <c r="EK604" s="182"/>
      <c r="EL604" s="183"/>
      <c r="EM604" s="190"/>
      <c r="EN604" s="166"/>
      <c r="EO604" s="168"/>
      <c r="EP604" s="194"/>
      <c r="EQ604" s="182"/>
      <c r="ER604" s="183"/>
      <c r="ES604" s="190"/>
      <c r="ET604" s="166"/>
      <c r="EU604" s="168"/>
      <c r="EV604" s="194"/>
      <c r="EW604" s="182"/>
      <c r="EX604" s="183"/>
      <c r="EY604" s="190"/>
      <c r="EZ604" s="166"/>
      <c r="FA604" s="168"/>
      <c r="FB604" s="194"/>
      <c r="FC604" s="182"/>
      <c r="FD604" s="183"/>
      <c r="FE604" s="190"/>
      <c r="FF604" s="166"/>
      <c r="FG604" s="168"/>
      <c r="FH604" s="194"/>
      <c r="FI604" s="182"/>
      <c r="FJ604" s="183"/>
      <c r="FK604" s="190"/>
      <c r="FL604" s="166"/>
      <c r="FM604" s="168"/>
      <c r="FN604" s="194"/>
      <c r="FO604" s="182"/>
      <c r="FP604" s="183"/>
      <c r="FQ604" s="190"/>
      <c r="FR604" s="166"/>
      <c r="FS604" s="168"/>
      <c r="FT604" s="194"/>
      <c r="FU604" s="182"/>
      <c r="FV604" s="183"/>
      <c r="FW604" s="190"/>
      <c r="FX604" s="166"/>
      <c r="FY604" s="168"/>
      <c r="FZ604" s="194"/>
      <c r="GA604" s="182"/>
      <c r="GB604" s="183"/>
      <c r="GC604" s="190"/>
      <c r="GD604" s="166"/>
      <c r="GE604" s="168"/>
      <c r="GF604" s="194"/>
      <c r="GG604" s="182"/>
      <c r="GH604" s="183"/>
      <c r="GI604" s="190"/>
      <c r="GJ604" s="166"/>
      <c r="GK604" s="168"/>
      <c r="GL604" s="194"/>
      <c r="GM604" s="182"/>
      <c r="GN604" s="183"/>
      <c r="GO604" s="190"/>
      <c r="GP604" s="166"/>
      <c r="GQ604" s="168"/>
      <c r="GR604" s="194"/>
      <c r="GS604" s="182"/>
      <c r="GT604" s="183"/>
      <c r="GU604" s="190"/>
      <c r="GV604" s="166"/>
      <c r="GW604" s="168"/>
      <c r="GX604" s="194"/>
      <c r="GY604" s="182"/>
      <c r="GZ604" s="183"/>
      <c r="HA604" s="190"/>
      <c r="HB604" s="166"/>
      <c r="HC604" s="168"/>
      <c r="HD604" s="194"/>
      <c r="HE604" s="182"/>
      <c r="HF604" s="183"/>
      <c r="HG604" s="190"/>
      <c r="HH604" s="166"/>
      <c r="HI604" s="168"/>
      <c r="HJ604" s="194"/>
      <c r="HK604" s="182"/>
      <c r="HL604" s="183"/>
      <c r="HM604" s="190"/>
      <c r="HN604" s="166"/>
      <c r="HO604" s="168"/>
      <c r="HP604" s="194"/>
      <c r="HQ604" s="182"/>
      <c r="HR604" s="183"/>
      <c r="HS604" s="190"/>
      <c r="HT604" s="166"/>
      <c r="HU604" s="168"/>
      <c r="HV604" s="194"/>
      <c r="HW604" s="19"/>
      <c r="HX604" s="295"/>
      <c r="HY604" s="211"/>
      <c r="HZ604" s="2" t="str">
        <f t="shared" si="4946"/>
        <v>СКРЫТЬ</v>
      </c>
    </row>
    <row r="605" spans="1:234" hidden="1" x14ac:dyDescent="0.2">
      <c r="A605" s="1" t="e">
        <f>$K$2&amp;#REF!&amp;$K$509&amp;K605</f>
        <v>#REF!</v>
      </c>
      <c r="B605" s="16" t="e">
        <f>IF(#REF!=0,"Скрыть","")</f>
        <v>#REF!</v>
      </c>
      <c r="C605" s="15" t="e">
        <f>IF(AND(#REF!&gt;85%,#REF!&gt;85%),"скрыть","")</f>
        <v>#REF!</v>
      </c>
      <c r="D605" s="274" t="s">
        <v>2</v>
      </c>
      <c r="E605" s="274" t="s">
        <v>1</v>
      </c>
      <c r="F605" s="274" t="s">
        <v>19</v>
      </c>
      <c r="G605" s="13"/>
      <c r="H605" s="22" t="s">
        <v>94</v>
      </c>
      <c r="I605" s="42">
        <v>626</v>
      </c>
      <c r="J605" s="102">
        <f>SUBTOTAL(103,I$12:I605)*1</f>
        <v>124</v>
      </c>
      <c r="K605" s="108" t="s">
        <v>107</v>
      </c>
      <c r="L605" s="17" t="s">
        <v>121</v>
      </c>
      <c r="M605" s="267"/>
      <c r="N605" s="260"/>
      <c r="O605" s="116"/>
      <c r="P605" s="122"/>
      <c r="Q605" s="158">
        <v>0</v>
      </c>
      <c r="R605" s="158">
        <v>0</v>
      </c>
      <c r="S605" s="92">
        <f t="shared" ref="S605:S611" ca="1" si="4947">IF((Q605+Z605)&gt;P605,P605,(Q605+Z605))</f>
        <v>0</v>
      </c>
      <c r="T605" s="92">
        <f t="shared" ref="T605:T611" si="4948">R605+AA605</f>
        <v>0</v>
      </c>
      <c r="U605" s="91">
        <f t="shared" ref="U605:U611" ca="1" si="4949">T605-S605</f>
        <v>0</v>
      </c>
      <c r="V605" s="91">
        <f t="shared" ref="V605:V611" si="4950">P605-T605</f>
        <v>0</v>
      </c>
      <c r="W605" s="120" t="str">
        <f t="shared" ref="W605:W632" si="4951">IF(OR(AND(P605=0,T605=0),AND(P605="",T605="")),"",IF(AND(P605=0,T605&gt;0),1,T605/P605))</f>
        <v/>
      </c>
      <c r="X605" s="178"/>
      <c r="Y605" s="128">
        <f t="shared" ref="Y605:Y611" si="4952">AS605+AY605+BE605+BK605+BQ605+BW605+CC605+CI605+CO605+CU605+DA605+DG605+DM605+DS605+DY605+EE605+EK605+EQ605+EW605+FC605+FI605+FO605+FU605+GA605+GG605+GM605+GS605+GY605+HE605+HK605+HQ605</f>
        <v>0</v>
      </c>
      <c r="Z605" s="179">
        <f t="shared" ref="Z605:Z611" ca="1" si="4953">SUMIFS(AS605:HV605,AS$1:HV$1,"1",AS$8:HV$8,"Физические объемы",AS$9:HV$9,"План")</f>
        <v>0</v>
      </c>
      <c r="AA605" s="127">
        <f t="shared" ref="AA605:AA611" si="4954">AT605+AZ605+BF605+BL605+BR605+BX605+CD605+CJ605+CP605+CV605+DB605+DH605+DN605+DT605+DZ605+EF605+EL605+ER605+EX605+FD605+FJ605+FP605+FV605+GB605+GH605+GN605+GT605+GZ605+HF605+HL605+HR605</f>
        <v>0</v>
      </c>
      <c r="AB605" s="67" t="str">
        <f t="shared" ref="AB605:AB611" ca="1" si="4955">IF(OR(AND(Z605=0,AA605=0),AND(Z605="",AA605="")),"",IF(AND(Z605=0,AA605&gt;0),1,AA605/Z605))</f>
        <v/>
      </c>
      <c r="AC605" s="69">
        <f t="shared" ref="AC605:AC611" ca="1" si="4956">AA605-Z605</f>
        <v>0</v>
      </c>
      <c r="AD605" s="226">
        <f>AS605+AY605+BE605+BK605+BQ605+BW605+CC605</f>
        <v>0</v>
      </c>
      <c r="AE605" s="227">
        <f>AT605+AZ605+BF605+BL605+BR605+BX605+CD605</f>
        <v>0</v>
      </c>
      <c r="AF605" s="225">
        <f>AE605-AD605</f>
        <v>0</v>
      </c>
      <c r="AG605" s="226">
        <f>DS605+CI605+CO605+CU605+DA605+DG605+DM605</f>
        <v>0</v>
      </c>
      <c r="AH605" s="227">
        <f>DT605+CJ605+CP605+CV605+DB605+DH605+DN605</f>
        <v>0</v>
      </c>
      <c r="AI605" s="225">
        <f>AH605-AG605</f>
        <v>0</v>
      </c>
      <c r="AJ605" s="226">
        <f>FI605+DY605+EE605+EK605+EQ605+EW605+FC605</f>
        <v>0</v>
      </c>
      <c r="AK605" s="227">
        <f>FJ605+DZ605+EF605+EL605+ER605+EX605+FD605</f>
        <v>0</v>
      </c>
      <c r="AL605" s="225">
        <f>AK605-AJ605</f>
        <v>0</v>
      </c>
      <c r="AM605" s="226">
        <f>FO605+FU605+GY605+GA605+GG605+GM605+GS605</f>
        <v>0</v>
      </c>
      <c r="AN605" s="227">
        <f>GZ605+GB605+GH605+GN605+GT605+FP605+FV605</f>
        <v>0</v>
      </c>
      <c r="AO605" s="225">
        <f>AN605-AM605</f>
        <v>0</v>
      </c>
      <c r="AP605" s="226">
        <f>HQ605+HE605+HK605</f>
        <v>0</v>
      </c>
      <c r="AQ605" s="227">
        <f>HR605+HF605+HL605</f>
        <v>0</v>
      </c>
      <c r="AR605" s="225">
        <f t="shared" ref="AR605:AR633" si="4957">AQ605-AP605</f>
        <v>0</v>
      </c>
      <c r="AS605" s="178"/>
      <c r="AT605" s="127"/>
      <c r="AU605" s="69">
        <f t="shared" ref="AU605:AU611" si="4958">AT605-AS605</f>
        <v>0</v>
      </c>
      <c r="AV605" s="162"/>
      <c r="AW605" s="123"/>
      <c r="AX605" s="18">
        <f t="shared" ref="AX605:AX611" si="4959">AW605-AV605</f>
        <v>0</v>
      </c>
      <c r="AY605" s="178"/>
      <c r="AZ605" s="127"/>
      <c r="BA605" s="69">
        <f t="shared" ref="BA605:BA611" si="4960">AZ605-AY605</f>
        <v>0</v>
      </c>
      <c r="BB605" s="162"/>
      <c r="BC605" s="123"/>
      <c r="BD605" s="18">
        <f t="shared" ref="BD605:BD611" si="4961">BC605-BB605</f>
        <v>0</v>
      </c>
      <c r="BE605" s="178"/>
      <c r="BF605" s="127"/>
      <c r="BG605" s="69">
        <f t="shared" ref="BG605:BG611" si="4962">BF605-BE605</f>
        <v>0</v>
      </c>
      <c r="BH605" s="162"/>
      <c r="BI605" s="123"/>
      <c r="BJ605" s="18">
        <f t="shared" ref="BJ605:BJ611" si="4963">BI605-BH605</f>
        <v>0</v>
      </c>
      <c r="BK605" s="178"/>
      <c r="BL605" s="127"/>
      <c r="BM605" s="69">
        <f t="shared" ref="BM605:BM611" si="4964">BL605-BK605</f>
        <v>0</v>
      </c>
      <c r="BN605" s="162"/>
      <c r="BO605" s="123"/>
      <c r="BP605" s="18">
        <f t="shared" ref="BP605:BP611" si="4965">BO605-BN605</f>
        <v>0</v>
      </c>
      <c r="BQ605" s="178"/>
      <c r="BR605" s="127"/>
      <c r="BS605" s="69">
        <f t="shared" ref="BS605:BS611" si="4966">BR605-BQ605</f>
        <v>0</v>
      </c>
      <c r="BT605" s="162"/>
      <c r="BU605" s="123"/>
      <c r="BV605" s="18">
        <f t="shared" ref="BV605:BV611" si="4967">BU605-BT605</f>
        <v>0</v>
      </c>
      <c r="BW605" s="178"/>
      <c r="BX605" s="127"/>
      <c r="BY605" s="69">
        <f t="shared" ref="BY605:BY611" si="4968">BX605-BW605</f>
        <v>0</v>
      </c>
      <c r="BZ605" s="162"/>
      <c r="CA605" s="123"/>
      <c r="CB605" s="18">
        <f t="shared" ref="CB605:CB611" si="4969">CA605-BZ605</f>
        <v>0</v>
      </c>
      <c r="CC605" s="178"/>
      <c r="CD605" s="127"/>
      <c r="CE605" s="69">
        <f t="shared" ref="CE605:CE611" si="4970">CD605-CC605</f>
        <v>0</v>
      </c>
      <c r="CF605" s="162"/>
      <c r="CG605" s="123"/>
      <c r="CH605" s="18">
        <f t="shared" ref="CH605:CH611" si="4971">CG605-CF605</f>
        <v>0</v>
      </c>
      <c r="CI605" s="178"/>
      <c r="CJ605" s="127"/>
      <c r="CK605" s="69">
        <f t="shared" ref="CK605:CK611" si="4972">CJ605-CI605</f>
        <v>0</v>
      </c>
      <c r="CL605" s="162"/>
      <c r="CM605" s="123"/>
      <c r="CN605" s="18">
        <f t="shared" ref="CN605:CN611" si="4973">CM605-CL605</f>
        <v>0</v>
      </c>
      <c r="CO605" s="178"/>
      <c r="CP605" s="127"/>
      <c r="CQ605" s="69">
        <f t="shared" ref="CQ605:CQ611" si="4974">CP605-CO605</f>
        <v>0</v>
      </c>
      <c r="CR605" s="162"/>
      <c r="CS605" s="123"/>
      <c r="CT605" s="18">
        <f t="shared" ref="CT605:CT611" si="4975">CS605-CR605</f>
        <v>0</v>
      </c>
      <c r="CU605" s="178"/>
      <c r="CV605" s="127"/>
      <c r="CW605" s="69">
        <f t="shared" ref="CW605:CW611" si="4976">CV605-CU605</f>
        <v>0</v>
      </c>
      <c r="CX605" s="162"/>
      <c r="CY605" s="123"/>
      <c r="CZ605" s="18">
        <f t="shared" ref="CZ605:CZ611" si="4977">CY605-CX605</f>
        <v>0</v>
      </c>
      <c r="DA605" s="178"/>
      <c r="DB605" s="127"/>
      <c r="DC605" s="69">
        <f t="shared" ref="DC605:DC611" si="4978">DB605-DA605</f>
        <v>0</v>
      </c>
      <c r="DD605" s="162"/>
      <c r="DE605" s="123"/>
      <c r="DF605" s="18">
        <f t="shared" ref="DF605:DF611" si="4979">DE605-DD605</f>
        <v>0</v>
      </c>
      <c r="DG605" s="178"/>
      <c r="DH605" s="127"/>
      <c r="DI605" s="69">
        <f t="shared" ref="DI605:DI611" si="4980">DH605-DG605</f>
        <v>0</v>
      </c>
      <c r="DJ605" s="162"/>
      <c r="DK605" s="123"/>
      <c r="DL605" s="18">
        <f t="shared" ref="DL605:DL611" si="4981">DK605-DJ605</f>
        <v>0</v>
      </c>
      <c r="DM605" s="178"/>
      <c r="DN605" s="127"/>
      <c r="DO605" s="69">
        <f t="shared" ref="DO605:DO611" si="4982">DN605-DM605</f>
        <v>0</v>
      </c>
      <c r="DP605" s="162"/>
      <c r="DQ605" s="123"/>
      <c r="DR605" s="18">
        <f t="shared" ref="DR605:DR611" si="4983">DQ605-DP605</f>
        <v>0</v>
      </c>
      <c r="DS605" s="178"/>
      <c r="DT605" s="127"/>
      <c r="DU605" s="69">
        <f t="shared" ref="DU605:DU611" si="4984">DT605-DS605</f>
        <v>0</v>
      </c>
      <c r="DV605" s="162"/>
      <c r="DW605" s="123"/>
      <c r="DX605" s="18">
        <f t="shared" ref="DX605:DX611" si="4985">DW605-DV605</f>
        <v>0</v>
      </c>
      <c r="DY605" s="178"/>
      <c r="DZ605" s="127"/>
      <c r="EA605" s="69">
        <f t="shared" ref="EA605:EA611" si="4986">DZ605-DY605</f>
        <v>0</v>
      </c>
      <c r="EB605" s="162"/>
      <c r="EC605" s="123"/>
      <c r="ED605" s="18">
        <f t="shared" ref="ED605:ED611" si="4987">EC605-EB605</f>
        <v>0</v>
      </c>
      <c r="EE605" s="178"/>
      <c r="EF605" s="127"/>
      <c r="EG605" s="69">
        <f t="shared" ref="EG605:EG611" si="4988">EF605-EE605</f>
        <v>0</v>
      </c>
      <c r="EH605" s="162"/>
      <c r="EI605" s="123"/>
      <c r="EJ605" s="18">
        <f t="shared" ref="EJ605:EJ611" si="4989">EI605-EH605</f>
        <v>0</v>
      </c>
      <c r="EK605" s="178"/>
      <c r="EL605" s="127"/>
      <c r="EM605" s="69">
        <f t="shared" ref="EM605:EM611" si="4990">EL605-EK605</f>
        <v>0</v>
      </c>
      <c r="EN605" s="162"/>
      <c r="EO605" s="123"/>
      <c r="EP605" s="18">
        <f t="shared" ref="EP605:EP611" si="4991">EO605-EN605</f>
        <v>0</v>
      </c>
      <c r="EQ605" s="178"/>
      <c r="ER605" s="127"/>
      <c r="ES605" s="69">
        <f t="shared" ref="ES605:ES611" si="4992">ER605-EQ605</f>
        <v>0</v>
      </c>
      <c r="ET605" s="162"/>
      <c r="EU605" s="123"/>
      <c r="EV605" s="18">
        <f t="shared" ref="EV605:EV611" si="4993">EU605-ET605</f>
        <v>0</v>
      </c>
      <c r="EW605" s="178"/>
      <c r="EX605" s="127"/>
      <c r="EY605" s="69">
        <f t="shared" ref="EY605:EY611" si="4994">EX605-EW605</f>
        <v>0</v>
      </c>
      <c r="EZ605" s="162"/>
      <c r="FA605" s="123"/>
      <c r="FB605" s="18">
        <f t="shared" ref="FB605:FB611" si="4995">FA605-EZ605</f>
        <v>0</v>
      </c>
      <c r="FC605" s="178"/>
      <c r="FD605" s="127"/>
      <c r="FE605" s="69">
        <f t="shared" ref="FE605:FE611" si="4996">FD605-FC605</f>
        <v>0</v>
      </c>
      <c r="FF605" s="162"/>
      <c r="FG605" s="123"/>
      <c r="FH605" s="18">
        <f t="shared" ref="FH605:FH611" si="4997">FG605-FF605</f>
        <v>0</v>
      </c>
      <c r="FI605" s="178"/>
      <c r="FJ605" s="127"/>
      <c r="FK605" s="69">
        <f t="shared" ref="FK605:FK611" si="4998">FJ605-FI605</f>
        <v>0</v>
      </c>
      <c r="FL605" s="162"/>
      <c r="FM605" s="123"/>
      <c r="FN605" s="18">
        <f t="shared" ref="FN605:FN611" si="4999">FM605-FL605</f>
        <v>0</v>
      </c>
      <c r="FO605" s="178"/>
      <c r="FP605" s="127"/>
      <c r="FQ605" s="69">
        <f t="shared" ref="FQ605:FQ611" si="5000">FP605-FO605</f>
        <v>0</v>
      </c>
      <c r="FR605" s="162"/>
      <c r="FS605" s="123"/>
      <c r="FT605" s="18">
        <f t="shared" ref="FT605:FT611" si="5001">FS605-FR605</f>
        <v>0</v>
      </c>
      <c r="FU605" s="178"/>
      <c r="FV605" s="127"/>
      <c r="FW605" s="69">
        <f t="shared" ref="FW605:FW611" si="5002">FV605-FU605</f>
        <v>0</v>
      </c>
      <c r="FX605" s="162"/>
      <c r="FY605" s="123"/>
      <c r="FZ605" s="18">
        <f t="shared" ref="FZ605:FZ611" si="5003">FY605-FX605</f>
        <v>0</v>
      </c>
      <c r="GA605" s="178"/>
      <c r="GB605" s="127"/>
      <c r="GC605" s="69">
        <f t="shared" ref="GC605:GC611" si="5004">GB605-GA605</f>
        <v>0</v>
      </c>
      <c r="GD605" s="162"/>
      <c r="GE605" s="123"/>
      <c r="GF605" s="18">
        <f t="shared" ref="GF605:GF611" si="5005">GE605-GD605</f>
        <v>0</v>
      </c>
      <c r="GG605" s="178"/>
      <c r="GH605" s="127"/>
      <c r="GI605" s="69">
        <f t="shared" ref="GI605:GI611" si="5006">GH605-GG605</f>
        <v>0</v>
      </c>
      <c r="GJ605" s="162"/>
      <c r="GK605" s="123"/>
      <c r="GL605" s="18">
        <f t="shared" ref="GL605:GL611" si="5007">GK605-GJ605</f>
        <v>0</v>
      </c>
      <c r="GM605" s="178"/>
      <c r="GN605" s="127"/>
      <c r="GO605" s="69">
        <f t="shared" ref="GO605:GO611" si="5008">GN605-GM605</f>
        <v>0</v>
      </c>
      <c r="GP605" s="162"/>
      <c r="GQ605" s="123"/>
      <c r="GR605" s="18">
        <f t="shared" ref="GR605:GR611" si="5009">GQ605-GP605</f>
        <v>0</v>
      </c>
      <c r="GS605" s="178"/>
      <c r="GT605" s="127"/>
      <c r="GU605" s="69">
        <f t="shared" ref="GU605:GU611" si="5010">GT605-GS605</f>
        <v>0</v>
      </c>
      <c r="GV605" s="162"/>
      <c r="GW605" s="123"/>
      <c r="GX605" s="18">
        <f t="shared" ref="GX605:GX611" si="5011">GW605-GV605</f>
        <v>0</v>
      </c>
      <c r="GY605" s="178"/>
      <c r="GZ605" s="127"/>
      <c r="HA605" s="69">
        <f t="shared" ref="HA605:HA611" si="5012">GZ605-GY605</f>
        <v>0</v>
      </c>
      <c r="HB605" s="162"/>
      <c r="HC605" s="123"/>
      <c r="HD605" s="18">
        <f t="shared" ref="HD605:HD611" si="5013">HC605-HB605</f>
        <v>0</v>
      </c>
      <c r="HE605" s="178"/>
      <c r="HF605" s="127"/>
      <c r="HG605" s="69">
        <f t="shared" ref="HG605:HG611" si="5014">HF605-HE605</f>
        <v>0</v>
      </c>
      <c r="HH605" s="162"/>
      <c r="HI605" s="123"/>
      <c r="HJ605" s="18">
        <f t="shared" ref="HJ605:HJ611" si="5015">HI605-HH605</f>
        <v>0</v>
      </c>
      <c r="HK605" s="178"/>
      <c r="HL605" s="127"/>
      <c r="HM605" s="69">
        <f t="shared" ref="HM605:HM611" si="5016">HL605-HK605</f>
        <v>0</v>
      </c>
      <c r="HN605" s="162"/>
      <c r="HO605" s="123"/>
      <c r="HP605" s="18">
        <f t="shared" ref="HP605:HP611" si="5017">HO605-HN605</f>
        <v>0</v>
      </c>
      <c r="HQ605" s="178"/>
      <c r="HR605" s="127"/>
      <c r="HS605" s="69">
        <f t="shared" ref="HS605:HS611" si="5018">HR605-HQ605</f>
        <v>0</v>
      </c>
      <c r="HT605" s="162"/>
      <c r="HU605" s="123"/>
      <c r="HV605" s="18">
        <f t="shared" ref="HV605:HV611" si="5019">HU605-HT605</f>
        <v>0</v>
      </c>
      <c r="HW605" s="75"/>
      <c r="HX605" s="294"/>
      <c r="HY605" s="197"/>
      <c r="HZ605" s="2" t="str">
        <f t="shared" si="4946"/>
        <v>СКРЫТЬ</v>
      </c>
    </row>
    <row r="606" spans="1:234" hidden="1" x14ac:dyDescent="0.2">
      <c r="B606" s="16"/>
      <c r="C606" s="15"/>
      <c r="D606" s="274"/>
      <c r="E606" s="274"/>
      <c r="F606" s="274"/>
      <c r="G606" s="13"/>
      <c r="H606" s="22" t="s">
        <v>94</v>
      </c>
      <c r="I606" s="42">
        <v>627</v>
      </c>
      <c r="J606" s="102">
        <f>SUBTOTAL(103,I$12:I606)*1</f>
        <v>124</v>
      </c>
      <c r="K606" s="108" t="s">
        <v>108</v>
      </c>
      <c r="L606" s="17" t="s">
        <v>121</v>
      </c>
      <c r="M606" s="267"/>
      <c r="N606" s="260"/>
      <c r="O606" s="116"/>
      <c r="P606" s="122"/>
      <c r="Q606" s="158">
        <v>0</v>
      </c>
      <c r="R606" s="158">
        <v>0</v>
      </c>
      <c r="S606" s="92">
        <f t="shared" ca="1" si="4947"/>
        <v>0</v>
      </c>
      <c r="T606" s="92">
        <f t="shared" si="4948"/>
        <v>0</v>
      </c>
      <c r="U606" s="91">
        <f t="shared" ca="1" si="4949"/>
        <v>0</v>
      </c>
      <c r="V606" s="91">
        <f t="shared" si="4950"/>
        <v>0</v>
      </c>
      <c r="W606" s="120" t="str">
        <f t="shared" si="4951"/>
        <v/>
      </c>
      <c r="X606" s="178"/>
      <c r="Y606" s="128">
        <f t="shared" si="4952"/>
        <v>0</v>
      </c>
      <c r="Z606" s="179">
        <f t="shared" ca="1" si="4953"/>
        <v>0</v>
      </c>
      <c r="AA606" s="127">
        <f t="shared" si="4954"/>
        <v>0</v>
      </c>
      <c r="AB606" s="67" t="str">
        <f t="shared" ca="1" si="4955"/>
        <v/>
      </c>
      <c r="AC606" s="69">
        <f t="shared" ca="1" si="4956"/>
        <v>0</v>
      </c>
      <c r="AD606" s="226">
        <f t="shared" ref="AD606:AD633" si="5020">AS606+AY606+BE606+BK606+BQ606+BW606+CC606</f>
        <v>0</v>
      </c>
      <c r="AE606" s="227">
        <f t="shared" ref="AE606:AE633" si="5021">AT606+AZ606+BF606+BL606+BR606+BX606+CD606</f>
        <v>0</v>
      </c>
      <c r="AF606" s="225">
        <f t="shared" ref="AF606:AF633" si="5022">AE606-AD606</f>
        <v>0</v>
      </c>
      <c r="AG606" s="226">
        <f t="shared" ref="AG606:AG633" si="5023">DS606+CI606+CO606+CU606+DA606+DG606+DM606</f>
        <v>0</v>
      </c>
      <c r="AH606" s="227">
        <f t="shared" ref="AH606:AH633" si="5024">DT606+CJ606+CP606+CV606+DB606+DH606+DN606</f>
        <v>0</v>
      </c>
      <c r="AI606" s="225">
        <f t="shared" ref="AI606:AI633" si="5025">AH606-AG606</f>
        <v>0</v>
      </c>
      <c r="AJ606" s="226">
        <f t="shared" ref="AJ606:AJ633" si="5026">FI606+DY606+EE606+EK606+EQ606+EW606+FC606</f>
        <v>0</v>
      </c>
      <c r="AK606" s="227">
        <f t="shared" ref="AK606:AK633" si="5027">FJ606+DZ606+EF606+EL606+ER606+EX606+FD606</f>
        <v>0</v>
      </c>
      <c r="AL606" s="225">
        <f t="shared" ref="AL606:AL633" si="5028">AK606-AJ606</f>
        <v>0</v>
      </c>
      <c r="AM606" s="226">
        <f t="shared" ref="AM606:AM633" si="5029">FO606+FU606+GY606+GA606+GG606+GM606+GS606</f>
        <v>0</v>
      </c>
      <c r="AN606" s="227">
        <f t="shared" ref="AN606:AN633" si="5030">GZ606+GB606+GH606+GN606+GT606+FP606+FV606</f>
        <v>0</v>
      </c>
      <c r="AO606" s="225">
        <f t="shared" ref="AO606:AO633" si="5031">AN606-AM606</f>
        <v>0</v>
      </c>
      <c r="AP606" s="226">
        <f t="shared" ref="AP606:AP633" si="5032">HQ606+HE606+HK606</f>
        <v>0</v>
      </c>
      <c r="AQ606" s="227">
        <f t="shared" ref="AQ606:AQ633" si="5033">HR606+HF606+HL606</f>
        <v>0</v>
      </c>
      <c r="AR606" s="225">
        <f t="shared" si="4957"/>
        <v>0</v>
      </c>
      <c r="AS606" s="178"/>
      <c r="AT606" s="127"/>
      <c r="AU606" s="69">
        <f t="shared" si="4958"/>
        <v>0</v>
      </c>
      <c r="AV606" s="162"/>
      <c r="AW606" s="123"/>
      <c r="AX606" s="18">
        <f t="shared" si="4959"/>
        <v>0</v>
      </c>
      <c r="AY606" s="178"/>
      <c r="AZ606" s="127"/>
      <c r="BA606" s="69">
        <f t="shared" si="4960"/>
        <v>0</v>
      </c>
      <c r="BB606" s="162"/>
      <c r="BC606" s="123"/>
      <c r="BD606" s="18">
        <f t="shared" si="4961"/>
        <v>0</v>
      </c>
      <c r="BE606" s="178"/>
      <c r="BF606" s="127"/>
      <c r="BG606" s="69">
        <f t="shared" si="4962"/>
        <v>0</v>
      </c>
      <c r="BH606" s="162"/>
      <c r="BI606" s="123"/>
      <c r="BJ606" s="18">
        <f t="shared" si="4963"/>
        <v>0</v>
      </c>
      <c r="BK606" s="178"/>
      <c r="BL606" s="127"/>
      <c r="BM606" s="69">
        <f t="shared" si="4964"/>
        <v>0</v>
      </c>
      <c r="BN606" s="162"/>
      <c r="BO606" s="123"/>
      <c r="BP606" s="18">
        <f t="shared" si="4965"/>
        <v>0</v>
      </c>
      <c r="BQ606" s="178"/>
      <c r="BR606" s="127"/>
      <c r="BS606" s="69">
        <f t="shared" si="4966"/>
        <v>0</v>
      </c>
      <c r="BT606" s="162"/>
      <c r="BU606" s="123"/>
      <c r="BV606" s="18">
        <f t="shared" si="4967"/>
        <v>0</v>
      </c>
      <c r="BW606" s="178"/>
      <c r="BX606" s="127"/>
      <c r="BY606" s="69">
        <f t="shared" si="4968"/>
        <v>0</v>
      </c>
      <c r="BZ606" s="162"/>
      <c r="CA606" s="123"/>
      <c r="CB606" s="18">
        <f t="shared" si="4969"/>
        <v>0</v>
      </c>
      <c r="CC606" s="178"/>
      <c r="CD606" s="127"/>
      <c r="CE606" s="69">
        <f t="shared" si="4970"/>
        <v>0</v>
      </c>
      <c r="CF606" s="162"/>
      <c r="CG606" s="123"/>
      <c r="CH606" s="18">
        <f t="shared" si="4971"/>
        <v>0</v>
      </c>
      <c r="CI606" s="178"/>
      <c r="CJ606" s="127"/>
      <c r="CK606" s="69">
        <f t="shared" si="4972"/>
        <v>0</v>
      </c>
      <c r="CL606" s="162"/>
      <c r="CM606" s="123"/>
      <c r="CN606" s="18">
        <f t="shared" si="4973"/>
        <v>0</v>
      </c>
      <c r="CO606" s="178"/>
      <c r="CP606" s="127"/>
      <c r="CQ606" s="69">
        <f t="shared" si="4974"/>
        <v>0</v>
      </c>
      <c r="CR606" s="162"/>
      <c r="CS606" s="123"/>
      <c r="CT606" s="18">
        <f t="shared" si="4975"/>
        <v>0</v>
      </c>
      <c r="CU606" s="178"/>
      <c r="CV606" s="127"/>
      <c r="CW606" s="69">
        <f t="shared" si="4976"/>
        <v>0</v>
      </c>
      <c r="CX606" s="162"/>
      <c r="CY606" s="123"/>
      <c r="CZ606" s="18">
        <f t="shared" si="4977"/>
        <v>0</v>
      </c>
      <c r="DA606" s="178"/>
      <c r="DB606" s="127"/>
      <c r="DC606" s="69">
        <f t="shared" si="4978"/>
        <v>0</v>
      </c>
      <c r="DD606" s="162"/>
      <c r="DE606" s="123"/>
      <c r="DF606" s="18">
        <f t="shared" si="4979"/>
        <v>0</v>
      </c>
      <c r="DG606" s="178"/>
      <c r="DH606" s="127"/>
      <c r="DI606" s="69">
        <f t="shared" si="4980"/>
        <v>0</v>
      </c>
      <c r="DJ606" s="162"/>
      <c r="DK606" s="123"/>
      <c r="DL606" s="18">
        <f t="shared" si="4981"/>
        <v>0</v>
      </c>
      <c r="DM606" s="178"/>
      <c r="DN606" s="127"/>
      <c r="DO606" s="69">
        <f t="shared" si="4982"/>
        <v>0</v>
      </c>
      <c r="DP606" s="162"/>
      <c r="DQ606" s="123"/>
      <c r="DR606" s="18">
        <f t="shared" si="4983"/>
        <v>0</v>
      </c>
      <c r="DS606" s="178"/>
      <c r="DT606" s="127"/>
      <c r="DU606" s="69">
        <f t="shared" si="4984"/>
        <v>0</v>
      </c>
      <c r="DV606" s="162"/>
      <c r="DW606" s="123"/>
      <c r="DX606" s="18">
        <f t="shared" si="4985"/>
        <v>0</v>
      </c>
      <c r="DY606" s="178"/>
      <c r="DZ606" s="127"/>
      <c r="EA606" s="69">
        <f t="shared" si="4986"/>
        <v>0</v>
      </c>
      <c r="EB606" s="162"/>
      <c r="EC606" s="123"/>
      <c r="ED606" s="18">
        <f t="shared" si="4987"/>
        <v>0</v>
      </c>
      <c r="EE606" s="178"/>
      <c r="EF606" s="127"/>
      <c r="EG606" s="69">
        <f t="shared" si="4988"/>
        <v>0</v>
      </c>
      <c r="EH606" s="162"/>
      <c r="EI606" s="123"/>
      <c r="EJ606" s="18">
        <f t="shared" si="4989"/>
        <v>0</v>
      </c>
      <c r="EK606" s="178"/>
      <c r="EL606" s="127"/>
      <c r="EM606" s="69">
        <f t="shared" si="4990"/>
        <v>0</v>
      </c>
      <c r="EN606" s="162"/>
      <c r="EO606" s="123"/>
      <c r="EP606" s="18">
        <f t="shared" si="4991"/>
        <v>0</v>
      </c>
      <c r="EQ606" s="178"/>
      <c r="ER606" s="127"/>
      <c r="ES606" s="69">
        <f t="shared" si="4992"/>
        <v>0</v>
      </c>
      <c r="ET606" s="162"/>
      <c r="EU606" s="123"/>
      <c r="EV606" s="18">
        <f t="shared" si="4993"/>
        <v>0</v>
      </c>
      <c r="EW606" s="178"/>
      <c r="EX606" s="127"/>
      <c r="EY606" s="69">
        <f t="shared" si="4994"/>
        <v>0</v>
      </c>
      <c r="EZ606" s="162"/>
      <c r="FA606" s="123"/>
      <c r="FB606" s="18">
        <f t="shared" si="4995"/>
        <v>0</v>
      </c>
      <c r="FC606" s="178"/>
      <c r="FD606" s="127"/>
      <c r="FE606" s="69">
        <f t="shared" si="4996"/>
        <v>0</v>
      </c>
      <c r="FF606" s="162"/>
      <c r="FG606" s="123"/>
      <c r="FH606" s="18">
        <f t="shared" si="4997"/>
        <v>0</v>
      </c>
      <c r="FI606" s="178"/>
      <c r="FJ606" s="127"/>
      <c r="FK606" s="69">
        <f t="shared" si="4998"/>
        <v>0</v>
      </c>
      <c r="FL606" s="162"/>
      <c r="FM606" s="123"/>
      <c r="FN606" s="18">
        <f t="shared" si="4999"/>
        <v>0</v>
      </c>
      <c r="FO606" s="178"/>
      <c r="FP606" s="127"/>
      <c r="FQ606" s="69">
        <f t="shared" si="5000"/>
        <v>0</v>
      </c>
      <c r="FR606" s="162"/>
      <c r="FS606" s="123"/>
      <c r="FT606" s="18">
        <f t="shared" si="5001"/>
        <v>0</v>
      </c>
      <c r="FU606" s="178"/>
      <c r="FV606" s="127"/>
      <c r="FW606" s="69">
        <f t="shared" si="5002"/>
        <v>0</v>
      </c>
      <c r="FX606" s="162"/>
      <c r="FY606" s="123"/>
      <c r="FZ606" s="18">
        <f t="shared" si="5003"/>
        <v>0</v>
      </c>
      <c r="GA606" s="178"/>
      <c r="GB606" s="127"/>
      <c r="GC606" s="69">
        <f t="shared" si="5004"/>
        <v>0</v>
      </c>
      <c r="GD606" s="162"/>
      <c r="GE606" s="123"/>
      <c r="GF606" s="18">
        <f t="shared" si="5005"/>
        <v>0</v>
      </c>
      <c r="GG606" s="178"/>
      <c r="GH606" s="127"/>
      <c r="GI606" s="69">
        <f t="shared" si="5006"/>
        <v>0</v>
      </c>
      <c r="GJ606" s="162"/>
      <c r="GK606" s="123"/>
      <c r="GL606" s="18">
        <f t="shared" si="5007"/>
        <v>0</v>
      </c>
      <c r="GM606" s="178"/>
      <c r="GN606" s="127"/>
      <c r="GO606" s="69">
        <f t="shared" si="5008"/>
        <v>0</v>
      </c>
      <c r="GP606" s="162"/>
      <c r="GQ606" s="123"/>
      <c r="GR606" s="18">
        <f t="shared" si="5009"/>
        <v>0</v>
      </c>
      <c r="GS606" s="178"/>
      <c r="GT606" s="127"/>
      <c r="GU606" s="69">
        <f t="shared" si="5010"/>
        <v>0</v>
      </c>
      <c r="GV606" s="162"/>
      <c r="GW606" s="123"/>
      <c r="GX606" s="18">
        <f t="shared" si="5011"/>
        <v>0</v>
      </c>
      <c r="GY606" s="178"/>
      <c r="GZ606" s="127"/>
      <c r="HA606" s="69">
        <f t="shared" si="5012"/>
        <v>0</v>
      </c>
      <c r="HB606" s="162"/>
      <c r="HC606" s="123"/>
      <c r="HD606" s="18">
        <f t="shared" si="5013"/>
        <v>0</v>
      </c>
      <c r="HE606" s="178"/>
      <c r="HF606" s="127"/>
      <c r="HG606" s="69">
        <f t="shared" si="5014"/>
        <v>0</v>
      </c>
      <c r="HH606" s="162"/>
      <c r="HI606" s="123"/>
      <c r="HJ606" s="18">
        <f t="shared" si="5015"/>
        <v>0</v>
      </c>
      <c r="HK606" s="178"/>
      <c r="HL606" s="127"/>
      <c r="HM606" s="69">
        <f t="shared" si="5016"/>
        <v>0</v>
      </c>
      <c r="HN606" s="162"/>
      <c r="HO606" s="123"/>
      <c r="HP606" s="18">
        <f t="shared" si="5017"/>
        <v>0</v>
      </c>
      <c r="HQ606" s="178"/>
      <c r="HR606" s="127"/>
      <c r="HS606" s="69">
        <f t="shared" si="5018"/>
        <v>0</v>
      </c>
      <c r="HT606" s="162"/>
      <c r="HU606" s="123"/>
      <c r="HV606" s="18">
        <f t="shared" si="5019"/>
        <v>0</v>
      </c>
      <c r="HW606" s="75"/>
      <c r="HX606" s="294"/>
      <c r="HY606" s="197"/>
      <c r="HZ606" s="2" t="str">
        <f t="shared" si="4946"/>
        <v>СКРЫТЬ</v>
      </c>
    </row>
    <row r="607" spans="1:234" hidden="1" x14ac:dyDescent="0.2">
      <c r="A607" s="1" t="e">
        <f>$K$2&amp;#REF!&amp;$K$509&amp;$K$510&amp;K607</f>
        <v>#REF!</v>
      </c>
      <c r="B607" s="16" t="e">
        <f>IF(#REF!=0,"Скрыть","")</f>
        <v>#REF!</v>
      </c>
      <c r="C607" s="15" t="e">
        <f>IF(AND(#REF!&gt;85%,#REF!&gt;85%),"скрыть","")</f>
        <v>#REF!</v>
      </c>
      <c r="D607" s="274" t="s">
        <v>2</v>
      </c>
      <c r="E607" s="274" t="s">
        <v>1</v>
      </c>
      <c r="F607" s="274" t="s">
        <v>19</v>
      </c>
      <c r="G607" s="13" t="str">
        <f>CONCATENATE(D607,E607,F607,K607)</f>
        <v>3BDFBC50-5FD0-44D2-8F2C-8100642B19E7AD7080C4-C9B6-449E-9125-F1114C245768D603D8CE-85DA-471A-AE30-4C83BD1476C8Ограждающие конструкции, м3</v>
      </c>
      <c r="H607" s="22" t="s">
        <v>94</v>
      </c>
      <c r="I607" s="42">
        <v>628</v>
      </c>
      <c r="J607" s="102">
        <f>SUBTOTAL(103,I$12:I607)*1</f>
        <v>124</v>
      </c>
      <c r="K607" s="108" t="s">
        <v>14</v>
      </c>
      <c r="L607" s="17" t="s">
        <v>121</v>
      </c>
      <c r="M607" s="267">
        <v>43770</v>
      </c>
      <c r="N607" s="260"/>
      <c r="O607" s="116">
        <v>43876</v>
      </c>
      <c r="P607" s="122">
        <v>994</v>
      </c>
      <c r="Q607" s="158">
        <v>663.1</v>
      </c>
      <c r="R607" s="158">
        <v>663.1</v>
      </c>
      <c r="S607" s="92">
        <f t="shared" ca="1" si="4947"/>
        <v>663.1</v>
      </c>
      <c r="T607" s="92">
        <f t="shared" si="4948"/>
        <v>663.1</v>
      </c>
      <c r="U607" s="91">
        <f t="shared" ca="1" si="4949"/>
        <v>0</v>
      </c>
      <c r="V607" s="91">
        <f t="shared" si="4950"/>
        <v>330.9</v>
      </c>
      <c r="W607" s="120">
        <f t="shared" si="4951"/>
        <v>0.66710261569416496</v>
      </c>
      <c r="X607" s="178"/>
      <c r="Y607" s="128">
        <f t="shared" si="4952"/>
        <v>0</v>
      </c>
      <c r="Z607" s="179">
        <f t="shared" ca="1" si="4953"/>
        <v>0</v>
      </c>
      <c r="AA607" s="127">
        <f t="shared" si="4954"/>
        <v>0</v>
      </c>
      <c r="AB607" s="67" t="str">
        <f t="shared" ca="1" si="4955"/>
        <v/>
      </c>
      <c r="AC607" s="69">
        <f t="shared" ca="1" si="4956"/>
        <v>0</v>
      </c>
      <c r="AD607" s="226">
        <f t="shared" si="5020"/>
        <v>0</v>
      </c>
      <c r="AE607" s="227">
        <f t="shared" si="5021"/>
        <v>0</v>
      </c>
      <c r="AF607" s="225">
        <f t="shared" si="5022"/>
        <v>0</v>
      </c>
      <c r="AG607" s="226">
        <f t="shared" si="5023"/>
        <v>0</v>
      </c>
      <c r="AH607" s="227">
        <f t="shared" si="5024"/>
        <v>0</v>
      </c>
      <c r="AI607" s="225">
        <f t="shared" si="5025"/>
        <v>0</v>
      </c>
      <c r="AJ607" s="226">
        <f t="shared" si="5026"/>
        <v>0</v>
      </c>
      <c r="AK607" s="227">
        <f t="shared" si="5027"/>
        <v>0</v>
      </c>
      <c r="AL607" s="225">
        <f t="shared" si="5028"/>
        <v>0</v>
      </c>
      <c r="AM607" s="226">
        <f t="shared" si="5029"/>
        <v>0</v>
      </c>
      <c r="AN607" s="227">
        <f t="shared" si="5030"/>
        <v>0</v>
      </c>
      <c r="AO607" s="225">
        <f t="shared" si="5031"/>
        <v>0</v>
      </c>
      <c r="AP607" s="226">
        <f t="shared" si="5032"/>
        <v>0</v>
      </c>
      <c r="AQ607" s="227">
        <f t="shared" si="5033"/>
        <v>0</v>
      </c>
      <c r="AR607" s="225">
        <f t="shared" si="4957"/>
        <v>0</v>
      </c>
      <c r="AS607" s="136"/>
      <c r="AT607" s="131"/>
      <c r="AU607" s="69">
        <f t="shared" si="4958"/>
        <v>0</v>
      </c>
      <c r="AV607" s="162"/>
      <c r="AW607" s="130"/>
      <c r="AX607" s="18">
        <f t="shared" si="4959"/>
        <v>0</v>
      </c>
      <c r="AY607" s="136"/>
      <c r="AZ607" s="131"/>
      <c r="BA607" s="69">
        <f t="shared" si="4960"/>
        <v>0</v>
      </c>
      <c r="BB607" s="162"/>
      <c r="BC607" s="130"/>
      <c r="BD607" s="18">
        <f t="shared" si="4961"/>
        <v>0</v>
      </c>
      <c r="BE607" s="136"/>
      <c r="BF607" s="131"/>
      <c r="BG607" s="69">
        <f t="shared" si="4962"/>
        <v>0</v>
      </c>
      <c r="BH607" s="162"/>
      <c r="BI607" s="130"/>
      <c r="BJ607" s="18">
        <f t="shared" si="4963"/>
        <v>0</v>
      </c>
      <c r="BK607" s="136"/>
      <c r="BL607" s="131"/>
      <c r="BM607" s="69">
        <f t="shared" si="4964"/>
        <v>0</v>
      </c>
      <c r="BN607" s="162"/>
      <c r="BO607" s="130"/>
      <c r="BP607" s="18">
        <f t="shared" si="4965"/>
        <v>0</v>
      </c>
      <c r="BQ607" s="136"/>
      <c r="BR607" s="131"/>
      <c r="BS607" s="69">
        <f t="shared" si="4966"/>
        <v>0</v>
      </c>
      <c r="BT607" s="162"/>
      <c r="BU607" s="130"/>
      <c r="BV607" s="18">
        <f t="shared" si="4967"/>
        <v>0</v>
      </c>
      <c r="BW607" s="136"/>
      <c r="BX607" s="131"/>
      <c r="BY607" s="69">
        <f t="shared" si="4968"/>
        <v>0</v>
      </c>
      <c r="BZ607" s="162"/>
      <c r="CA607" s="130"/>
      <c r="CB607" s="18">
        <f t="shared" si="4969"/>
        <v>0</v>
      </c>
      <c r="CC607" s="136"/>
      <c r="CD607" s="131"/>
      <c r="CE607" s="69">
        <f t="shared" si="4970"/>
        <v>0</v>
      </c>
      <c r="CF607" s="162"/>
      <c r="CG607" s="130"/>
      <c r="CH607" s="18">
        <f t="shared" si="4971"/>
        <v>0</v>
      </c>
      <c r="CI607" s="136"/>
      <c r="CJ607" s="131"/>
      <c r="CK607" s="69">
        <f t="shared" si="4972"/>
        <v>0</v>
      </c>
      <c r="CL607" s="162"/>
      <c r="CM607" s="130"/>
      <c r="CN607" s="18">
        <f t="shared" si="4973"/>
        <v>0</v>
      </c>
      <c r="CO607" s="136"/>
      <c r="CP607" s="131"/>
      <c r="CQ607" s="69">
        <f t="shared" si="4974"/>
        <v>0</v>
      </c>
      <c r="CR607" s="162"/>
      <c r="CS607" s="130"/>
      <c r="CT607" s="18">
        <f t="shared" si="4975"/>
        <v>0</v>
      </c>
      <c r="CU607" s="136"/>
      <c r="CV607" s="131"/>
      <c r="CW607" s="69">
        <f t="shared" si="4976"/>
        <v>0</v>
      </c>
      <c r="CX607" s="162"/>
      <c r="CY607" s="130"/>
      <c r="CZ607" s="18">
        <f t="shared" si="4977"/>
        <v>0</v>
      </c>
      <c r="DA607" s="136"/>
      <c r="DB607" s="131"/>
      <c r="DC607" s="69">
        <f t="shared" si="4978"/>
        <v>0</v>
      </c>
      <c r="DD607" s="162"/>
      <c r="DE607" s="130"/>
      <c r="DF607" s="18">
        <f t="shared" si="4979"/>
        <v>0</v>
      </c>
      <c r="DG607" s="136"/>
      <c r="DH607" s="131"/>
      <c r="DI607" s="69">
        <f t="shared" si="4980"/>
        <v>0</v>
      </c>
      <c r="DJ607" s="162"/>
      <c r="DK607" s="130"/>
      <c r="DL607" s="18">
        <f t="shared" si="4981"/>
        <v>0</v>
      </c>
      <c r="DM607" s="136"/>
      <c r="DN607" s="131"/>
      <c r="DO607" s="69">
        <f t="shared" si="4982"/>
        <v>0</v>
      </c>
      <c r="DP607" s="162"/>
      <c r="DQ607" s="130"/>
      <c r="DR607" s="18">
        <f t="shared" si="4983"/>
        <v>0</v>
      </c>
      <c r="DS607" s="136"/>
      <c r="DT607" s="131"/>
      <c r="DU607" s="69">
        <f t="shared" si="4984"/>
        <v>0</v>
      </c>
      <c r="DV607" s="162"/>
      <c r="DW607" s="130"/>
      <c r="DX607" s="18">
        <f t="shared" si="4985"/>
        <v>0</v>
      </c>
      <c r="DY607" s="136"/>
      <c r="DZ607" s="131"/>
      <c r="EA607" s="69">
        <f t="shared" si="4986"/>
        <v>0</v>
      </c>
      <c r="EB607" s="162"/>
      <c r="EC607" s="130"/>
      <c r="ED607" s="18">
        <f t="shared" si="4987"/>
        <v>0</v>
      </c>
      <c r="EE607" s="136"/>
      <c r="EF607" s="131"/>
      <c r="EG607" s="69">
        <f t="shared" si="4988"/>
        <v>0</v>
      </c>
      <c r="EH607" s="162"/>
      <c r="EI607" s="130"/>
      <c r="EJ607" s="18">
        <f t="shared" si="4989"/>
        <v>0</v>
      </c>
      <c r="EK607" s="136"/>
      <c r="EL607" s="131"/>
      <c r="EM607" s="69">
        <f t="shared" si="4990"/>
        <v>0</v>
      </c>
      <c r="EN607" s="162"/>
      <c r="EO607" s="130"/>
      <c r="EP607" s="18">
        <f t="shared" si="4991"/>
        <v>0</v>
      </c>
      <c r="EQ607" s="136"/>
      <c r="ER607" s="131"/>
      <c r="ES607" s="69">
        <f t="shared" si="4992"/>
        <v>0</v>
      </c>
      <c r="ET607" s="162"/>
      <c r="EU607" s="130"/>
      <c r="EV607" s="18">
        <f t="shared" si="4993"/>
        <v>0</v>
      </c>
      <c r="EW607" s="136"/>
      <c r="EX607" s="131"/>
      <c r="EY607" s="69">
        <f t="shared" si="4994"/>
        <v>0</v>
      </c>
      <c r="EZ607" s="162"/>
      <c r="FA607" s="130"/>
      <c r="FB607" s="18">
        <f t="shared" si="4995"/>
        <v>0</v>
      </c>
      <c r="FC607" s="136"/>
      <c r="FD607" s="131"/>
      <c r="FE607" s="69">
        <f t="shared" si="4996"/>
        <v>0</v>
      </c>
      <c r="FF607" s="162"/>
      <c r="FG607" s="130"/>
      <c r="FH607" s="18">
        <f t="shared" si="4997"/>
        <v>0</v>
      </c>
      <c r="FI607" s="136"/>
      <c r="FJ607" s="131"/>
      <c r="FK607" s="69">
        <f t="shared" si="4998"/>
        <v>0</v>
      </c>
      <c r="FL607" s="162"/>
      <c r="FM607" s="130"/>
      <c r="FN607" s="18">
        <f t="shared" si="4999"/>
        <v>0</v>
      </c>
      <c r="FO607" s="136"/>
      <c r="FP607" s="131"/>
      <c r="FQ607" s="69">
        <f t="shared" si="5000"/>
        <v>0</v>
      </c>
      <c r="FR607" s="162"/>
      <c r="FS607" s="130"/>
      <c r="FT607" s="18">
        <f t="shared" si="5001"/>
        <v>0</v>
      </c>
      <c r="FU607" s="136"/>
      <c r="FV607" s="131"/>
      <c r="FW607" s="69">
        <f t="shared" si="5002"/>
        <v>0</v>
      </c>
      <c r="FX607" s="162"/>
      <c r="FY607" s="130"/>
      <c r="FZ607" s="18">
        <f t="shared" si="5003"/>
        <v>0</v>
      </c>
      <c r="GA607" s="136"/>
      <c r="GB607" s="131"/>
      <c r="GC607" s="69">
        <f t="shared" si="5004"/>
        <v>0</v>
      </c>
      <c r="GD607" s="162"/>
      <c r="GE607" s="130"/>
      <c r="GF607" s="18">
        <f t="shared" si="5005"/>
        <v>0</v>
      </c>
      <c r="GG607" s="136"/>
      <c r="GH607" s="131"/>
      <c r="GI607" s="69">
        <f t="shared" si="5006"/>
        <v>0</v>
      </c>
      <c r="GJ607" s="162"/>
      <c r="GK607" s="130"/>
      <c r="GL607" s="18">
        <f t="shared" si="5007"/>
        <v>0</v>
      </c>
      <c r="GM607" s="136"/>
      <c r="GN607" s="131"/>
      <c r="GO607" s="69">
        <f t="shared" si="5008"/>
        <v>0</v>
      </c>
      <c r="GP607" s="162"/>
      <c r="GQ607" s="130"/>
      <c r="GR607" s="18">
        <f t="shared" si="5009"/>
        <v>0</v>
      </c>
      <c r="GS607" s="136"/>
      <c r="GT607" s="131"/>
      <c r="GU607" s="69">
        <f t="shared" si="5010"/>
        <v>0</v>
      </c>
      <c r="GV607" s="162"/>
      <c r="GW607" s="130"/>
      <c r="GX607" s="18">
        <f t="shared" si="5011"/>
        <v>0</v>
      </c>
      <c r="GY607" s="136"/>
      <c r="GZ607" s="131"/>
      <c r="HA607" s="69">
        <f t="shared" si="5012"/>
        <v>0</v>
      </c>
      <c r="HB607" s="162"/>
      <c r="HC607" s="130"/>
      <c r="HD607" s="18">
        <f t="shared" si="5013"/>
        <v>0</v>
      </c>
      <c r="HE607" s="136"/>
      <c r="HF607" s="131"/>
      <c r="HG607" s="69">
        <f t="shared" si="5014"/>
        <v>0</v>
      </c>
      <c r="HH607" s="162"/>
      <c r="HI607" s="130"/>
      <c r="HJ607" s="18">
        <f t="shared" si="5015"/>
        <v>0</v>
      </c>
      <c r="HK607" s="136"/>
      <c r="HL607" s="131"/>
      <c r="HM607" s="69">
        <f t="shared" si="5016"/>
        <v>0</v>
      </c>
      <c r="HN607" s="162"/>
      <c r="HO607" s="130"/>
      <c r="HP607" s="18">
        <f t="shared" si="5017"/>
        <v>0</v>
      </c>
      <c r="HQ607" s="136"/>
      <c r="HR607" s="131"/>
      <c r="HS607" s="69">
        <f t="shared" si="5018"/>
        <v>0</v>
      </c>
      <c r="HT607" s="162"/>
      <c r="HU607" s="130"/>
      <c r="HV607" s="18">
        <f t="shared" si="5019"/>
        <v>0</v>
      </c>
      <c r="HW607" s="247"/>
      <c r="HX607" s="296"/>
      <c r="HY607" s="198"/>
      <c r="HZ607" s="2" t="str">
        <f t="shared" si="4946"/>
        <v>СКРЫТЬ</v>
      </c>
    </row>
    <row r="608" spans="1:234" hidden="1" x14ac:dyDescent="0.2">
      <c r="A608" s="1" t="e">
        <f>$K$2&amp;#REF!&amp;$K$509&amp;$K$510&amp;K608</f>
        <v>#REF!</v>
      </c>
      <c r="B608" s="16" t="e">
        <f>IF(#REF!=0,"Скрыть","")</f>
        <v>#REF!</v>
      </c>
      <c r="C608" s="15" t="e">
        <f>IF(AND(#REF!&gt;85%,#REF!&gt;85%),"скрыть","")</f>
        <v>#REF!</v>
      </c>
      <c r="D608" s="274" t="s">
        <v>2</v>
      </c>
      <c r="E608" s="274" t="s">
        <v>1</v>
      </c>
      <c r="F608" s="274" t="s">
        <v>19</v>
      </c>
      <c r="G608" s="13" t="str">
        <f>CONCATENATE(D608,E608,F608,K608)</f>
        <v>3BDFBC50-5FD0-44D2-8F2C-8100642B19E7AD7080C4-C9B6-449E-9125-F1114C245768D603D8CE-85DA-471A-AE30-4C83BD1476C8Земляные работы, м3</v>
      </c>
      <c r="H608" s="22" t="s">
        <v>94</v>
      </c>
      <c r="I608" s="42">
        <v>629</v>
      </c>
      <c r="J608" s="102">
        <f>SUBTOTAL(103,I$12:I608)*1</f>
        <v>124</v>
      </c>
      <c r="K608" s="108" t="s">
        <v>15</v>
      </c>
      <c r="L608" s="17" t="s">
        <v>121</v>
      </c>
      <c r="M608" s="267">
        <v>43840</v>
      </c>
      <c r="N608" s="260">
        <v>44211</v>
      </c>
      <c r="O608" s="116">
        <v>44211</v>
      </c>
      <c r="P608" s="122">
        <v>7960</v>
      </c>
      <c r="Q608" s="158">
        <v>6720</v>
      </c>
      <c r="R608" s="158">
        <v>6720</v>
      </c>
      <c r="S608" s="92">
        <f t="shared" ca="1" si="4947"/>
        <v>6720</v>
      </c>
      <c r="T608" s="92">
        <f t="shared" si="4948"/>
        <v>6720</v>
      </c>
      <c r="U608" s="91">
        <f t="shared" ca="1" si="4949"/>
        <v>0</v>
      </c>
      <c r="V608" s="91">
        <f t="shared" si="4950"/>
        <v>1240</v>
      </c>
      <c r="W608" s="120">
        <f t="shared" si="4951"/>
        <v>0.84422110552763818</v>
      </c>
      <c r="X608" s="178"/>
      <c r="Y608" s="128">
        <f t="shared" si="4952"/>
        <v>0</v>
      </c>
      <c r="Z608" s="179">
        <f t="shared" ca="1" si="4953"/>
        <v>0</v>
      </c>
      <c r="AA608" s="127">
        <f t="shared" si="4954"/>
        <v>0</v>
      </c>
      <c r="AB608" s="67" t="str">
        <f t="shared" ca="1" si="4955"/>
        <v/>
      </c>
      <c r="AC608" s="69">
        <f t="shared" ca="1" si="4956"/>
        <v>0</v>
      </c>
      <c r="AD608" s="226">
        <f t="shared" si="5020"/>
        <v>0</v>
      </c>
      <c r="AE608" s="227">
        <f t="shared" si="5021"/>
        <v>0</v>
      </c>
      <c r="AF608" s="225">
        <f t="shared" si="5022"/>
        <v>0</v>
      </c>
      <c r="AG608" s="226">
        <f t="shared" si="5023"/>
        <v>0</v>
      </c>
      <c r="AH608" s="227">
        <f t="shared" si="5024"/>
        <v>0</v>
      </c>
      <c r="AI608" s="225">
        <f t="shared" si="5025"/>
        <v>0</v>
      </c>
      <c r="AJ608" s="226">
        <f t="shared" si="5026"/>
        <v>0</v>
      </c>
      <c r="AK608" s="227">
        <f t="shared" si="5027"/>
        <v>0</v>
      </c>
      <c r="AL608" s="225">
        <f t="shared" si="5028"/>
        <v>0</v>
      </c>
      <c r="AM608" s="226">
        <f t="shared" si="5029"/>
        <v>0</v>
      </c>
      <c r="AN608" s="227">
        <f t="shared" si="5030"/>
        <v>0</v>
      </c>
      <c r="AO608" s="225">
        <f t="shared" si="5031"/>
        <v>0</v>
      </c>
      <c r="AP608" s="226">
        <f t="shared" si="5032"/>
        <v>0</v>
      </c>
      <c r="AQ608" s="227">
        <f t="shared" si="5033"/>
        <v>0</v>
      </c>
      <c r="AR608" s="225">
        <f t="shared" si="4957"/>
        <v>0</v>
      </c>
      <c r="AS608" s="136"/>
      <c r="AT608" s="131"/>
      <c r="AU608" s="69">
        <f t="shared" si="4958"/>
        <v>0</v>
      </c>
      <c r="AV608" s="162"/>
      <c r="AW608" s="130"/>
      <c r="AX608" s="18">
        <f t="shared" si="4959"/>
        <v>0</v>
      </c>
      <c r="AY608" s="136"/>
      <c r="AZ608" s="131"/>
      <c r="BA608" s="69">
        <f t="shared" si="4960"/>
        <v>0</v>
      </c>
      <c r="BB608" s="162"/>
      <c r="BC608" s="130"/>
      <c r="BD608" s="18">
        <f t="shared" si="4961"/>
        <v>0</v>
      </c>
      <c r="BE608" s="136"/>
      <c r="BF608" s="131"/>
      <c r="BG608" s="69">
        <f t="shared" si="4962"/>
        <v>0</v>
      </c>
      <c r="BH608" s="162"/>
      <c r="BI608" s="130"/>
      <c r="BJ608" s="18">
        <f t="shared" si="4963"/>
        <v>0</v>
      </c>
      <c r="BK608" s="136"/>
      <c r="BL608" s="131"/>
      <c r="BM608" s="69">
        <f t="shared" si="4964"/>
        <v>0</v>
      </c>
      <c r="BN608" s="162"/>
      <c r="BO608" s="130"/>
      <c r="BP608" s="18">
        <f t="shared" si="4965"/>
        <v>0</v>
      </c>
      <c r="BQ608" s="136"/>
      <c r="BR608" s="131"/>
      <c r="BS608" s="69">
        <f t="shared" si="4966"/>
        <v>0</v>
      </c>
      <c r="BT608" s="162"/>
      <c r="BU608" s="130"/>
      <c r="BV608" s="18">
        <f t="shared" si="4967"/>
        <v>0</v>
      </c>
      <c r="BW608" s="136"/>
      <c r="BX608" s="131"/>
      <c r="BY608" s="69">
        <f t="shared" si="4968"/>
        <v>0</v>
      </c>
      <c r="BZ608" s="162"/>
      <c r="CA608" s="130"/>
      <c r="CB608" s="18">
        <f t="shared" si="4969"/>
        <v>0</v>
      </c>
      <c r="CC608" s="136"/>
      <c r="CD608" s="131"/>
      <c r="CE608" s="69">
        <f t="shared" si="4970"/>
        <v>0</v>
      </c>
      <c r="CF608" s="162"/>
      <c r="CG608" s="130"/>
      <c r="CH608" s="18">
        <f t="shared" si="4971"/>
        <v>0</v>
      </c>
      <c r="CI608" s="136"/>
      <c r="CJ608" s="131"/>
      <c r="CK608" s="69">
        <f t="shared" si="4972"/>
        <v>0</v>
      </c>
      <c r="CL608" s="162"/>
      <c r="CM608" s="130"/>
      <c r="CN608" s="18">
        <f t="shared" si="4973"/>
        <v>0</v>
      </c>
      <c r="CO608" s="136"/>
      <c r="CP608" s="131"/>
      <c r="CQ608" s="69">
        <f t="shared" si="4974"/>
        <v>0</v>
      </c>
      <c r="CR608" s="162"/>
      <c r="CS608" s="130"/>
      <c r="CT608" s="18">
        <f t="shared" si="4975"/>
        <v>0</v>
      </c>
      <c r="CU608" s="136"/>
      <c r="CV608" s="131"/>
      <c r="CW608" s="69">
        <f t="shared" si="4976"/>
        <v>0</v>
      </c>
      <c r="CX608" s="162"/>
      <c r="CY608" s="130"/>
      <c r="CZ608" s="18">
        <f t="shared" si="4977"/>
        <v>0</v>
      </c>
      <c r="DA608" s="136"/>
      <c r="DB608" s="131"/>
      <c r="DC608" s="69">
        <f t="shared" si="4978"/>
        <v>0</v>
      </c>
      <c r="DD608" s="162"/>
      <c r="DE608" s="130"/>
      <c r="DF608" s="18">
        <f t="shared" si="4979"/>
        <v>0</v>
      </c>
      <c r="DG608" s="136"/>
      <c r="DH608" s="131"/>
      <c r="DI608" s="69">
        <f t="shared" si="4980"/>
        <v>0</v>
      </c>
      <c r="DJ608" s="162"/>
      <c r="DK608" s="130"/>
      <c r="DL608" s="18">
        <f t="shared" si="4981"/>
        <v>0</v>
      </c>
      <c r="DM608" s="136"/>
      <c r="DN608" s="131"/>
      <c r="DO608" s="69">
        <f t="shared" si="4982"/>
        <v>0</v>
      </c>
      <c r="DP608" s="162"/>
      <c r="DQ608" s="130"/>
      <c r="DR608" s="18">
        <f t="shared" si="4983"/>
        <v>0</v>
      </c>
      <c r="DS608" s="136"/>
      <c r="DT608" s="131"/>
      <c r="DU608" s="69">
        <f t="shared" si="4984"/>
        <v>0</v>
      </c>
      <c r="DV608" s="162"/>
      <c r="DW608" s="130"/>
      <c r="DX608" s="18">
        <f t="shared" si="4985"/>
        <v>0</v>
      </c>
      <c r="DY608" s="136"/>
      <c r="DZ608" s="131"/>
      <c r="EA608" s="69">
        <f t="shared" si="4986"/>
        <v>0</v>
      </c>
      <c r="EB608" s="162"/>
      <c r="EC608" s="130"/>
      <c r="ED608" s="18">
        <f t="shared" si="4987"/>
        <v>0</v>
      </c>
      <c r="EE608" s="136"/>
      <c r="EF608" s="131"/>
      <c r="EG608" s="69">
        <f t="shared" si="4988"/>
        <v>0</v>
      </c>
      <c r="EH608" s="162"/>
      <c r="EI608" s="130"/>
      <c r="EJ608" s="18">
        <f t="shared" si="4989"/>
        <v>0</v>
      </c>
      <c r="EK608" s="136"/>
      <c r="EL608" s="131"/>
      <c r="EM608" s="69">
        <f t="shared" si="4990"/>
        <v>0</v>
      </c>
      <c r="EN608" s="162"/>
      <c r="EO608" s="130"/>
      <c r="EP608" s="18">
        <f t="shared" si="4991"/>
        <v>0</v>
      </c>
      <c r="EQ608" s="136"/>
      <c r="ER608" s="131"/>
      <c r="ES608" s="69">
        <f t="shared" si="4992"/>
        <v>0</v>
      </c>
      <c r="ET608" s="162"/>
      <c r="EU608" s="130"/>
      <c r="EV608" s="18">
        <f t="shared" si="4993"/>
        <v>0</v>
      </c>
      <c r="EW608" s="136"/>
      <c r="EX608" s="131"/>
      <c r="EY608" s="69">
        <f t="shared" si="4994"/>
        <v>0</v>
      </c>
      <c r="EZ608" s="162"/>
      <c r="FA608" s="130"/>
      <c r="FB608" s="18">
        <f t="shared" si="4995"/>
        <v>0</v>
      </c>
      <c r="FC608" s="136"/>
      <c r="FD608" s="131"/>
      <c r="FE608" s="69">
        <f t="shared" si="4996"/>
        <v>0</v>
      </c>
      <c r="FF608" s="162"/>
      <c r="FG608" s="130"/>
      <c r="FH608" s="18">
        <f t="shared" si="4997"/>
        <v>0</v>
      </c>
      <c r="FI608" s="136"/>
      <c r="FJ608" s="131"/>
      <c r="FK608" s="69">
        <f t="shared" si="4998"/>
        <v>0</v>
      </c>
      <c r="FL608" s="162"/>
      <c r="FM608" s="130"/>
      <c r="FN608" s="18">
        <f t="shared" si="4999"/>
        <v>0</v>
      </c>
      <c r="FO608" s="136"/>
      <c r="FP608" s="131"/>
      <c r="FQ608" s="69">
        <f t="shared" si="5000"/>
        <v>0</v>
      </c>
      <c r="FR608" s="162"/>
      <c r="FS608" s="130"/>
      <c r="FT608" s="18">
        <f t="shared" si="5001"/>
        <v>0</v>
      </c>
      <c r="FU608" s="136"/>
      <c r="FV608" s="131"/>
      <c r="FW608" s="69">
        <f t="shared" si="5002"/>
        <v>0</v>
      </c>
      <c r="FX608" s="162"/>
      <c r="FY608" s="130"/>
      <c r="FZ608" s="18">
        <f t="shared" si="5003"/>
        <v>0</v>
      </c>
      <c r="GA608" s="136"/>
      <c r="GB608" s="131"/>
      <c r="GC608" s="69">
        <f t="shared" si="5004"/>
        <v>0</v>
      </c>
      <c r="GD608" s="162"/>
      <c r="GE608" s="130"/>
      <c r="GF608" s="18">
        <f t="shared" si="5005"/>
        <v>0</v>
      </c>
      <c r="GG608" s="136"/>
      <c r="GH608" s="131"/>
      <c r="GI608" s="69">
        <f t="shared" si="5006"/>
        <v>0</v>
      </c>
      <c r="GJ608" s="162"/>
      <c r="GK608" s="130"/>
      <c r="GL608" s="18">
        <f t="shared" si="5007"/>
        <v>0</v>
      </c>
      <c r="GM608" s="136"/>
      <c r="GN608" s="131"/>
      <c r="GO608" s="69">
        <f t="shared" si="5008"/>
        <v>0</v>
      </c>
      <c r="GP608" s="162"/>
      <c r="GQ608" s="130"/>
      <c r="GR608" s="18">
        <f t="shared" si="5009"/>
        <v>0</v>
      </c>
      <c r="GS608" s="136"/>
      <c r="GT608" s="131"/>
      <c r="GU608" s="69">
        <f t="shared" si="5010"/>
        <v>0</v>
      </c>
      <c r="GV608" s="162"/>
      <c r="GW608" s="130"/>
      <c r="GX608" s="18">
        <f t="shared" si="5011"/>
        <v>0</v>
      </c>
      <c r="GY608" s="136"/>
      <c r="GZ608" s="131"/>
      <c r="HA608" s="69">
        <f t="shared" si="5012"/>
        <v>0</v>
      </c>
      <c r="HB608" s="162"/>
      <c r="HC608" s="130"/>
      <c r="HD608" s="18">
        <f t="shared" si="5013"/>
        <v>0</v>
      </c>
      <c r="HE608" s="136"/>
      <c r="HF608" s="131"/>
      <c r="HG608" s="69">
        <f t="shared" si="5014"/>
        <v>0</v>
      </c>
      <c r="HH608" s="162"/>
      <c r="HI608" s="130"/>
      <c r="HJ608" s="18">
        <f t="shared" si="5015"/>
        <v>0</v>
      </c>
      <c r="HK608" s="136"/>
      <c r="HL608" s="131"/>
      <c r="HM608" s="69">
        <f t="shared" si="5016"/>
        <v>0</v>
      </c>
      <c r="HN608" s="162"/>
      <c r="HO608" s="130"/>
      <c r="HP608" s="18">
        <f t="shared" si="5017"/>
        <v>0</v>
      </c>
      <c r="HQ608" s="136"/>
      <c r="HR608" s="131"/>
      <c r="HS608" s="69">
        <f t="shared" si="5018"/>
        <v>0</v>
      </c>
      <c r="HT608" s="162"/>
      <c r="HU608" s="130"/>
      <c r="HV608" s="18">
        <f t="shared" si="5019"/>
        <v>0</v>
      </c>
      <c r="HW608" s="98"/>
      <c r="HX608" s="301"/>
      <c r="HY608" s="201"/>
      <c r="HZ608" s="2" t="str">
        <f t="shared" si="4946"/>
        <v>СКРЫТЬ</v>
      </c>
    </row>
    <row r="609" spans="1:234" hidden="1" x14ac:dyDescent="0.2">
      <c r="B609" s="16"/>
      <c r="C609" s="15"/>
      <c r="D609" s="274"/>
      <c r="E609" s="274"/>
      <c r="F609" s="274"/>
      <c r="G609" s="13"/>
      <c r="H609" s="22" t="s">
        <v>94</v>
      </c>
      <c r="I609" s="42">
        <v>630</v>
      </c>
      <c r="J609" s="102">
        <f>SUBTOTAL(103,I$12:I609)*1</f>
        <v>124</v>
      </c>
      <c r="K609" s="105" t="s">
        <v>77</v>
      </c>
      <c r="L609" s="17" t="s">
        <v>121</v>
      </c>
      <c r="M609" s="267">
        <v>43840</v>
      </c>
      <c r="N609" s="255">
        <v>44211</v>
      </c>
      <c r="O609" s="118">
        <v>44211</v>
      </c>
      <c r="P609" s="169"/>
      <c r="Q609" s="170">
        <v>0</v>
      </c>
      <c r="R609" s="170">
        <v>0</v>
      </c>
      <c r="S609" s="92">
        <f t="shared" ca="1" si="4947"/>
        <v>0</v>
      </c>
      <c r="T609" s="92">
        <f t="shared" si="4948"/>
        <v>0</v>
      </c>
      <c r="U609" s="91">
        <f t="shared" ca="1" si="4949"/>
        <v>0</v>
      </c>
      <c r="V609" s="91">
        <f t="shared" si="4950"/>
        <v>0</v>
      </c>
      <c r="W609" s="120" t="str">
        <f t="shared" si="4951"/>
        <v/>
      </c>
      <c r="X609" s="184"/>
      <c r="Y609" s="128">
        <f t="shared" si="4952"/>
        <v>0</v>
      </c>
      <c r="Z609" s="179">
        <f t="shared" ca="1" si="4953"/>
        <v>0</v>
      </c>
      <c r="AA609" s="127">
        <f t="shared" si="4954"/>
        <v>0</v>
      </c>
      <c r="AB609" s="67" t="str">
        <f t="shared" ca="1" si="4955"/>
        <v/>
      </c>
      <c r="AC609" s="69">
        <f t="shared" ca="1" si="4956"/>
        <v>0</v>
      </c>
      <c r="AD609" s="226">
        <f t="shared" si="5020"/>
        <v>0</v>
      </c>
      <c r="AE609" s="227">
        <f t="shared" si="5021"/>
        <v>0</v>
      </c>
      <c r="AF609" s="225">
        <f t="shared" si="5022"/>
        <v>0</v>
      </c>
      <c r="AG609" s="226">
        <f t="shared" si="5023"/>
        <v>0</v>
      </c>
      <c r="AH609" s="227">
        <f t="shared" si="5024"/>
        <v>0</v>
      </c>
      <c r="AI609" s="225">
        <f t="shared" si="5025"/>
        <v>0</v>
      </c>
      <c r="AJ609" s="226">
        <f t="shared" si="5026"/>
        <v>0</v>
      </c>
      <c r="AK609" s="227">
        <f t="shared" si="5027"/>
        <v>0</v>
      </c>
      <c r="AL609" s="225">
        <f t="shared" si="5028"/>
        <v>0</v>
      </c>
      <c r="AM609" s="226">
        <f t="shared" si="5029"/>
        <v>0</v>
      </c>
      <c r="AN609" s="227">
        <f t="shared" si="5030"/>
        <v>0</v>
      </c>
      <c r="AO609" s="225">
        <f t="shared" si="5031"/>
        <v>0</v>
      </c>
      <c r="AP609" s="226">
        <f t="shared" si="5032"/>
        <v>0</v>
      </c>
      <c r="AQ609" s="227">
        <f t="shared" si="5033"/>
        <v>0</v>
      </c>
      <c r="AR609" s="225">
        <f t="shared" si="4957"/>
        <v>0</v>
      </c>
      <c r="AS609" s="136"/>
      <c r="AT609" s="131"/>
      <c r="AU609" s="69">
        <f t="shared" si="4958"/>
        <v>0</v>
      </c>
      <c r="AV609" s="162"/>
      <c r="AW609" s="130"/>
      <c r="AX609" s="18">
        <f t="shared" si="4959"/>
        <v>0</v>
      </c>
      <c r="AY609" s="136"/>
      <c r="AZ609" s="131"/>
      <c r="BA609" s="69">
        <f t="shared" si="4960"/>
        <v>0</v>
      </c>
      <c r="BB609" s="162"/>
      <c r="BC609" s="130"/>
      <c r="BD609" s="18">
        <f t="shared" si="4961"/>
        <v>0</v>
      </c>
      <c r="BE609" s="136"/>
      <c r="BF609" s="131"/>
      <c r="BG609" s="69">
        <f t="shared" si="4962"/>
        <v>0</v>
      </c>
      <c r="BH609" s="162"/>
      <c r="BI609" s="130"/>
      <c r="BJ609" s="18">
        <f t="shared" si="4963"/>
        <v>0</v>
      </c>
      <c r="BK609" s="136"/>
      <c r="BL609" s="131"/>
      <c r="BM609" s="69">
        <f t="shared" si="4964"/>
        <v>0</v>
      </c>
      <c r="BN609" s="162"/>
      <c r="BO609" s="130"/>
      <c r="BP609" s="18">
        <f t="shared" si="4965"/>
        <v>0</v>
      </c>
      <c r="BQ609" s="136"/>
      <c r="BR609" s="131"/>
      <c r="BS609" s="69">
        <f t="shared" si="4966"/>
        <v>0</v>
      </c>
      <c r="BT609" s="162"/>
      <c r="BU609" s="130"/>
      <c r="BV609" s="18">
        <f t="shared" si="4967"/>
        <v>0</v>
      </c>
      <c r="BW609" s="136"/>
      <c r="BX609" s="131"/>
      <c r="BY609" s="69">
        <f t="shared" si="4968"/>
        <v>0</v>
      </c>
      <c r="BZ609" s="162"/>
      <c r="CA609" s="130"/>
      <c r="CB609" s="18">
        <f t="shared" si="4969"/>
        <v>0</v>
      </c>
      <c r="CC609" s="136"/>
      <c r="CD609" s="131"/>
      <c r="CE609" s="69">
        <f t="shared" si="4970"/>
        <v>0</v>
      </c>
      <c r="CF609" s="162"/>
      <c r="CG609" s="130"/>
      <c r="CH609" s="18">
        <f t="shared" si="4971"/>
        <v>0</v>
      </c>
      <c r="CI609" s="136"/>
      <c r="CJ609" s="131"/>
      <c r="CK609" s="69">
        <f t="shared" si="4972"/>
        <v>0</v>
      </c>
      <c r="CL609" s="162"/>
      <c r="CM609" s="130"/>
      <c r="CN609" s="18">
        <f t="shared" si="4973"/>
        <v>0</v>
      </c>
      <c r="CO609" s="136"/>
      <c r="CP609" s="131"/>
      <c r="CQ609" s="69">
        <f t="shared" si="4974"/>
        <v>0</v>
      </c>
      <c r="CR609" s="162"/>
      <c r="CS609" s="130"/>
      <c r="CT609" s="18">
        <f t="shared" si="4975"/>
        <v>0</v>
      </c>
      <c r="CU609" s="136"/>
      <c r="CV609" s="131"/>
      <c r="CW609" s="69">
        <f t="shared" si="4976"/>
        <v>0</v>
      </c>
      <c r="CX609" s="162"/>
      <c r="CY609" s="130"/>
      <c r="CZ609" s="18">
        <f t="shared" si="4977"/>
        <v>0</v>
      </c>
      <c r="DA609" s="136"/>
      <c r="DB609" s="131"/>
      <c r="DC609" s="69">
        <f t="shared" si="4978"/>
        <v>0</v>
      </c>
      <c r="DD609" s="162"/>
      <c r="DE609" s="130"/>
      <c r="DF609" s="18">
        <f t="shared" si="4979"/>
        <v>0</v>
      </c>
      <c r="DG609" s="136"/>
      <c r="DH609" s="131"/>
      <c r="DI609" s="69">
        <f t="shared" si="4980"/>
        <v>0</v>
      </c>
      <c r="DJ609" s="162"/>
      <c r="DK609" s="130"/>
      <c r="DL609" s="18">
        <f t="shared" si="4981"/>
        <v>0</v>
      </c>
      <c r="DM609" s="136"/>
      <c r="DN609" s="131"/>
      <c r="DO609" s="69">
        <f t="shared" si="4982"/>
        <v>0</v>
      </c>
      <c r="DP609" s="162"/>
      <c r="DQ609" s="130"/>
      <c r="DR609" s="18">
        <f t="shared" si="4983"/>
        <v>0</v>
      </c>
      <c r="DS609" s="136"/>
      <c r="DT609" s="131"/>
      <c r="DU609" s="69">
        <f t="shared" si="4984"/>
        <v>0</v>
      </c>
      <c r="DV609" s="162"/>
      <c r="DW609" s="130"/>
      <c r="DX609" s="18">
        <f t="shared" si="4985"/>
        <v>0</v>
      </c>
      <c r="DY609" s="136"/>
      <c r="DZ609" s="131"/>
      <c r="EA609" s="69">
        <f t="shared" si="4986"/>
        <v>0</v>
      </c>
      <c r="EB609" s="162"/>
      <c r="EC609" s="130"/>
      <c r="ED609" s="18">
        <f t="shared" si="4987"/>
        <v>0</v>
      </c>
      <c r="EE609" s="136"/>
      <c r="EF609" s="131"/>
      <c r="EG609" s="69">
        <f t="shared" si="4988"/>
        <v>0</v>
      </c>
      <c r="EH609" s="162"/>
      <c r="EI609" s="130"/>
      <c r="EJ609" s="18">
        <f t="shared" si="4989"/>
        <v>0</v>
      </c>
      <c r="EK609" s="136"/>
      <c r="EL609" s="131"/>
      <c r="EM609" s="69">
        <f t="shared" si="4990"/>
        <v>0</v>
      </c>
      <c r="EN609" s="162"/>
      <c r="EO609" s="130"/>
      <c r="EP609" s="18">
        <f t="shared" si="4991"/>
        <v>0</v>
      </c>
      <c r="EQ609" s="136"/>
      <c r="ER609" s="131"/>
      <c r="ES609" s="69">
        <f t="shared" si="4992"/>
        <v>0</v>
      </c>
      <c r="ET609" s="162"/>
      <c r="EU609" s="130"/>
      <c r="EV609" s="18">
        <f t="shared" si="4993"/>
        <v>0</v>
      </c>
      <c r="EW609" s="136"/>
      <c r="EX609" s="131"/>
      <c r="EY609" s="69">
        <f t="shared" si="4994"/>
        <v>0</v>
      </c>
      <c r="EZ609" s="162"/>
      <c r="FA609" s="130"/>
      <c r="FB609" s="18">
        <f t="shared" si="4995"/>
        <v>0</v>
      </c>
      <c r="FC609" s="136"/>
      <c r="FD609" s="131"/>
      <c r="FE609" s="69">
        <f t="shared" si="4996"/>
        <v>0</v>
      </c>
      <c r="FF609" s="162"/>
      <c r="FG609" s="130"/>
      <c r="FH609" s="18">
        <f t="shared" si="4997"/>
        <v>0</v>
      </c>
      <c r="FI609" s="136"/>
      <c r="FJ609" s="131"/>
      <c r="FK609" s="69">
        <f t="shared" si="4998"/>
        <v>0</v>
      </c>
      <c r="FL609" s="162"/>
      <c r="FM609" s="130"/>
      <c r="FN609" s="18">
        <f t="shared" si="4999"/>
        <v>0</v>
      </c>
      <c r="FO609" s="136"/>
      <c r="FP609" s="131"/>
      <c r="FQ609" s="69">
        <f t="shared" si="5000"/>
        <v>0</v>
      </c>
      <c r="FR609" s="162"/>
      <c r="FS609" s="130"/>
      <c r="FT609" s="18">
        <f t="shared" si="5001"/>
        <v>0</v>
      </c>
      <c r="FU609" s="136"/>
      <c r="FV609" s="131"/>
      <c r="FW609" s="69">
        <f t="shared" si="5002"/>
        <v>0</v>
      </c>
      <c r="FX609" s="162"/>
      <c r="FY609" s="130"/>
      <c r="FZ609" s="18">
        <f t="shared" si="5003"/>
        <v>0</v>
      </c>
      <c r="GA609" s="136"/>
      <c r="GB609" s="131"/>
      <c r="GC609" s="69">
        <f t="shared" si="5004"/>
        <v>0</v>
      </c>
      <c r="GD609" s="162"/>
      <c r="GE609" s="130"/>
      <c r="GF609" s="18">
        <f t="shared" si="5005"/>
        <v>0</v>
      </c>
      <c r="GG609" s="136"/>
      <c r="GH609" s="131"/>
      <c r="GI609" s="69">
        <f t="shared" si="5006"/>
        <v>0</v>
      </c>
      <c r="GJ609" s="162"/>
      <c r="GK609" s="130"/>
      <c r="GL609" s="18">
        <f t="shared" si="5007"/>
        <v>0</v>
      </c>
      <c r="GM609" s="136"/>
      <c r="GN609" s="131"/>
      <c r="GO609" s="69">
        <f t="shared" si="5008"/>
        <v>0</v>
      </c>
      <c r="GP609" s="162"/>
      <c r="GQ609" s="130"/>
      <c r="GR609" s="18">
        <f t="shared" si="5009"/>
        <v>0</v>
      </c>
      <c r="GS609" s="136"/>
      <c r="GT609" s="131"/>
      <c r="GU609" s="69">
        <f t="shared" si="5010"/>
        <v>0</v>
      </c>
      <c r="GV609" s="162"/>
      <c r="GW609" s="130"/>
      <c r="GX609" s="18">
        <f t="shared" si="5011"/>
        <v>0</v>
      </c>
      <c r="GY609" s="136"/>
      <c r="GZ609" s="131"/>
      <c r="HA609" s="69">
        <f t="shared" si="5012"/>
        <v>0</v>
      </c>
      <c r="HB609" s="162"/>
      <c r="HC609" s="130"/>
      <c r="HD609" s="18">
        <f t="shared" si="5013"/>
        <v>0</v>
      </c>
      <c r="HE609" s="136"/>
      <c r="HF609" s="131"/>
      <c r="HG609" s="69">
        <f t="shared" si="5014"/>
        <v>0</v>
      </c>
      <c r="HH609" s="162"/>
      <c r="HI609" s="130"/>
      <c r="HJ609" s="18">
        <f t="shared" si="5015"/>
        <v>0</v>
      </c>
      <c r="HK609" s="136"/>
      <c r="HL609" s="131"/>
      <c r="HM609" s="69">
        <f t="shared" si="5016"/>
        <v>0</v>
      </c>
      <c r="HN609" s="162"/>
      <c r="HO609" s="130"/>
      <c r="HP609" s="18">
        <f t="shared" si="5017"/>
        <v>0</v>
      </c>
      <c r="HQ609" s="136"/>
      <c r="HR609" s="131"/>
      <c r="HS609" s="69">
        <f t="shared" si="5018"/>
        <v>0</v>
      </c>
      <c r="HT609" s="162"/>
      <c r="HU609" s="130"/>
      <c r="HV609" s="18">
        <f t="shared" si="5019"/>
        <v>0</v>
      </c>
      <c r="HW609" s="32"/>
      <c r="HX609" s="299"/>
      <c r="HY609" s="85"/>
      <c r="HZ609" s="2" t="str">
        <f t="shared" si="4946"/>
        <v>СКРЫТЬ</v>
      </c>
    </row>
    <row r="610" spans="1:234" x14ac:dyDescent="0.2">
      <c r="A610" s="1" t="e">
        <f>$K$2&amp;#REF!&amp;$K$509&amp;$K$510&amp;K610</f>
        <v>#REF!</v>
      </c>
      <c r="B610" s="16" t="e">
        <f>IF(#REF!=0,"Скрыть","")</f>
        <v>#REF!</v>
      </c>
      <c r="C610" s="15" t="e">
        <f>IF(AND(#REF!&gt;85%,#REF!&gt;85%),"скрыть","")</f>
        <v>#REF!</v>
      </c>
      <c r="D610" s="274" t="s">
        <v>2</v>
      </c>
      <c r="E610" s="274" t="s">
        <v>1</v>
      </c>
      <c r="F610" s="274" t="s">
        <v>19</v>
      </c>
      <c r="G610" s="13" t="str">
        <f>CONCATENATE(D610,E610,F610,K610)</f>
        <v>3BDFBC50-5FD0-44D2-8F2C-8100642B19E7AD7080C4-C9B6-449E-9125-F1114C245768D603D8CE-85DA-471A-AE30-4C83BD1476C8Монолитный ж/б, м3</v>
      </c>
      <c r="H610" s="22" t="s">
        <v>94</v>
      </c>
      <c r="I610" s="42">
        <v>631</v>
      </c>
      <c r="J610" s="102">
        <f>SUBTOTAL(103,I$12:I610)*1</f>
        <v>125</v>
      </c>
      <c r="K610" s="108" t="s">
        <v>10</v>
      </c>
      <c r="L610" s="17" t="s">
        <v>121</v>
      </c>
      <c r="M610" s="267">
        <v>44212</v>
      </c>
      <c r="N610" s="260">
        <v>44242</v>
      </c>
      <c r="O610" s="116">
        <v>44242</v>
      </c>
      <c r="P610" s="122">
        <v>2727</v>
      </c>
      <c r="Q610" s="158">
        <v>881.03548387096782</v>
      </c>
      <c r="R610" s="158">
        <v>852</v>
      </c>
      <c r="S610" s="92">
        <f t="shared" ca="1" si="4947"/>
        <v>1426.0354838709677</v>
      </c>
      <c r="T610" s="92">
        <f t="shared" si="4948"/>
        <v>1176.5999999999999</v>
      </c>
      <c r="U610" s="91">
        <f t="shared" ca="1" si="4949"/>
        <v>-249.4354838709678</v>
      </c>
      <c r="V610" s="91">
        <f t="shared" si="4950"/>
        <v>1550.4</v>
      </c>
      <c r="W610" s="120">
        <f t="shared" si="4951"/>
        <v>0.43146314631463145</v>
      </c>
      <c r="X610" s="184">
        <v>545</v>
      </c>
      <c r="Y610" s="128">
        <f t="shared" si="4952"/>
        <v>545</v>
      </c>
      <c r="Z610" s="179">
        <f t="shared" ca="1" si="4953"/>
        <v>545</v>
      </c>
      <c r="AA610" s="127">
        <f t="shared" si="4954"/>
        <v>324.60000000000002</v>
      </c>
      <c r="AB610" s="67">
        <f t="shared" ca="1" si="4955"/>
        <v>0.5955963302752294</v>
      </c>
      <c r="AC610" s="69">
        <f t="shared" ca="1" si="4956"/>
        <v>-220.39999999999998</v>
      </c>
      <c r="AD610" s="226">
        <f t="shared" si="5020"/>
        <v>105.6</v>
      </c>
      <c r="AE610" s="227">
        <f t="shared" si="5021"/>
        <v>36.5</v>
      </c>
      <c r="AF610" s="225">
        <f t="shared" si="5022"/>
        <v>-69.099999999999994</v>
      </c>
      <c r="AG610" s="226">
        <f t="shared" si="5023"/>
        <v>91.6</v>
      </c>
      <c r="AH610" s="227">
        <f t="shared" si="5024"/>
        <v>91.6</v>
      </c>
      <c r="AI610" s="225">
        <f t="shared" si="5025"/>
        <v>0</v>
      </c>
      <c r="AJ610" s="226">
        <f t="shared" si="5026"/>
        <v>48.4</v>
      </c>
      <c r="AK610" s="227">
        <f t="shared" si="5027"/>
        <v>48.4</v>
      </c>
      <c r="AL610" s="225">
        <f t="shared" si="5028"/>
        <v>0</v>
      </c>
      <c r="AM610" s="226">
        <f t="shared" si="5029"/>
        <v>299.39999999999998</v>
      </c>
      <c r="AN610" s="227">
        <f t="shared" si="5030"/>
        <v>148.1</v>
      </c>
      <c r="AO610" s="225">
        <f t="shared" si="5031"/>
        <v>-151.29999999999998</v>
      </c>
      <c r="AP610" s="226">
        <f t="shared" si="5032"/>
        <v>0</v>
      </c>
      <c r="AQ610" s="227">
        <f t="shared" si="5033"/>
        <v>0</v>
      </c>
      <c r="AR610" s="225">
        <f t="shared" si="4957"/>
        <v>0</v>
      </c>
      <c r="AS610" s="136">
        <v>30</v>
      </c>
      <c r="AT610" s="131">
        <v>30</v>
      </c>
      <c r="AU610" s="69">
        <f t="shared" si="4958"/>
        <v>0</v>
      </c>
      <c r="AV610" s="162">
        <v>50</v>
      </c>
      <c r="AW610" s="130">
        <v>44</v>
      </c>
      <c r="AX610" s="18">
        <f t="shared" si="4959"/>
        <v>-6</v>
      </c>
      <c r="AY610" s="136">
        <v>0</v>
      </c>
      <c r="AZ610" s="131">
        <v>0</v>
      </c>
      <c r="BA610" s="69">
        <f t="shared" si="4960"/>
        <v>0</v>
      </c>
      <c r="BB610" s="162">
        <v>50</v>
      </c>
      <c r="BC610" s="130">
        <v>37</v>
      </c>
      <c r="BD610" s="18">
        <f t="shared" si="4961"/>
        <v>-13</v>
      </c>
      <c r="BE610" s="136">
        <v>0</v>
      </c>
      <c r="BF610" s="131">
        <v>0</v>
      </c>
      <c r="BG610" s="69">
        <f t="shared" si="4962"/>
        <v>0</v>
      </c>
      <c r="BH610" s="162">
        <v>50</v>
      </c>
      <c r="BI610" s="130">
        <v>37</v>
      </c>
      <c r="BJ610" s="18">
        <f t="shared" si="4963"/>
        <v>-13</v>
      </c>
      <c r="BK610" s="136">
        <v>0</v>
      </c>
      <c r="BL610" s="131">
        <v>0</v>
      </c>
      <c r="BM610" s="69">
        <f t="shared" si="4964"/>
        <v>0</v>
      </c>
      <c r="BN610" s="162">
        <v>50</v>
      </c>
      <c r="BO610" s="130">
        <v>52</v>
      </c>
      <c r="BP610" s="18">
        <f t="shared" si="4965"/>
        <v>2</v>
      </c>
      <c r="BQ610" s="136">
        <v>47</v>
      </c>
      <c r="BR610" s="131">
        <v>6.5</v>
      </c>
      <c r="BS610" s="69">
        <f t="shared" si="4966"/>
        <v>-40.5</v>
      </c>
      <c r="BT610" s="162">
        <v>50</v>
      </c>
      <c r="BU610" s="130">
        <v>52</v>
      </c>
      <c r="BV610" s="18">
        <f t="shared" si="4967"/>
        <v>2</v>
      </c>
      <c r="BW610" s="136">
        <v>0</v>
      </c>
      <c r="BX610" s="131">
        <v>0</v>
      </c>
      <c r="BY610" s="69">
        <f t="shared" si="4968"/>
        <v>0</v>
      </c>
      <c r="BZ610" s="162">
        <v>50</v>
      </c>
      <c r="CA610" s="130">
        <v>52</v>
      </c>
      <c r="CB610" s="18">
        <f t="shared" si="4969"/>
        <v>2</v>
      </c>
      <c r="CC610" s="136">
        <v>28.6</v>
      </c>
      <c r="CD610" s="131">
        <v>0</v>
      </c>
      <c r="CE610" s="69">
        <f t="shared" si="4970"/>
        <v>-28.6</v>
      </c>
      <c r="CF610" s="162">
        <v>50</v>
      </c>
      <c r="CG610" s="130">
        <v>52</v>
      </c>
      <c r="CH610" s="18">
        <f t="shared" si="4971"/>
        <v>2</v>
      </c>
      <c r="CI610" s="136">
        <v>0</v>
      </c>
      <c r="CJ610" s="131">
        <v>0</v>
      </c>
      <c r="CK610" s="69">
        <f t="shared" si="4972"/>
        <v>0</v>
      </c>
      <c r="CL610" s="162">
        <v>50</v>
      </c>
      <c r="CM610" s="130">
        <v>54</v>
      </c>
      <c r="CN610" s="18">
        <f t="shared" si="4973"/>
        <v>4</v>
      </c>
      <c r="CO610" s="136">
        <v>91.6</v>
      </c>
      <c r="CP610" s="131">
        <v>0</v>
      </c>
      <c r="CQ610" s="69">
        <f t="shared" si="4974"/>
        <v>-91.6</v>
      </c>
      <c r="CR610" s="162">
        <v>50</v>
      </c>
      <c r="CS610" s="130">
        <v>39</v>
      </c>
      <c r="CT610" s="18">
        <f t="shared" si="4975"/>
        <v>-11</v>
      </c>
      <c r="CU610" s="136">
        <v>0</v>
      </c>
      <c r="CV610" s="131">
        <v>85</v>
      </c>
      <c r="CW610" s="69">
        <f t="shared" si="4976"/>
        <v>85</v>
      </c>
      <c r="CX610" s="162">
        <v>50</v>
      </c>
      <c r="CY610" s="130">
        <v>39</v>
      </c>
      <c r="CZ610" s="18">
        <f t="shared" si="4977"/>
        <v>-11</v>
      </c>
      <c r="DA610" s="136">
        <v>0</v>
      </c>
      <c r="DB610" s="131">
        <v>0</v>
      </c>
      <c r="DC610" s="69">
        <f t="shared" si="4978"/>
        <v>0</v>
      </c>
      <c r="DD610" s="162">
        <v>50</v>
      </c>
      <c r="DE610" s="130">
        <v>43</v>
      </c>
      <c r="DF610" s="18">
        <f t="shared" si="4979"/>
        <v>-7</v>
      </c>
      <c r="DG610" s="136">
        <v>0</v>
      </c>
      <c r="DH610" s="131">
        <v>6.6</v>
      </c>
      <c r="DI610" s="69">
        <f t="shared" si="4980"/>
        <v>6.6</v>
      </c>
      <c r="DJ610" s="162">
        <v>50</v>
      </c>
      <c r="DK610" s="130">
        <v>43</v>
      </c>
      <c r="DL610" s="18">
        <f t="shared" si="4981"/>
        <v>-7</v>
      </c>
      <c r="DM610" s="136">
        <v>0</v>
      </c>
      <c r="DN610" s="131">
        <v>0</v>
      </c>
      <c r="DO610" s="69">
        <f t="shared" si="4982"/>
        <v>0</v>
      </c>
      <c r="DP610" s="162">
        <v>50</v>
      </c>
      <c r="DQ610" s="130">
        <v>43</v>
      </c>
      <c r="DR610" s="18">
        <f t="shared" si="4983"/>
        <v>-7</v>
      </c>
      <c r="DS610" s="136">
        <v>0</v>
      </c>
      <c r="DT610" s="131">
        <v>0</v>
      </c>
      <c r="DU610" s="69">
        <f t="shared" si="4984"/>
        <v>0</v>
      </c>
      <c r="DV610" s="162">
        <v>50</v>
      </c>
      <c r="DW610" s="130">
        <v>43</v>
      </c>
      <c r="DX610" s="18">
        <f t="shared" si="4985"/>
        <v>-7</v>
      </c>
      <c r="DY610" s="136">
        <v>0</v>
      </c>
      <c r="DZ610" s="131">
        <v>0</v>
      </c>
      <c r="EA610" s="69">
        <f t="shared" si="4986"/>
        <v>0</v>
      </c>
      <c r="EB610" s="162">
        <v>50</v>
      </c>
      <c r="EC610" s="130">
        <v>27</v>
      </c>
      <c r="ED610" s="18">
        <f t="shared" si="4987"/>
        <v>-23</v>
      </c>
      <c r="EE610" s="136">
        <v>0</v>
      </c>
      <c r="EF610" s="131">
        <v>0</v>
      </c>
      <c r="EG610" s="69">
        <f t="shared" si="4988"/>
        <v>0</v>
      </c>
      <c r="EH610" s="162">
        <v>50</v>
      </c>
      <c r="EI610" s="130">
        <v>29</v>
      </c>
      <c r="EJ610" s="18">
        <f t="shared" si="4989"/>
        <v>-21</v>
      </c>
      <c r="EK610" s="136">
        <v>48.4</v>
      </c>
      <c r="EL610" s="131">
        <v>48.4</v>
      </c>
      <c r="EM610" s="69">
        <f t="shared" si="4990"/>
        <v>0</v>
      </c>
      <c r="EN610" s="162">
        <v>50</v>
      </c>
      <c r="EO610" s="130">
        <v>29</v>
      </c>
      <c r="EP610" s="18">
        <f t="shared" si="4991"/>
        <v>-21</v>
      </c>
      <c r="EQ610" s="136">
        <v>0</v>
      </c>
      <c r="ER610" s="131">
        <v>0</v>
      </c>
      <c r="ES610" s="69">
        <f t="shared" si="4992"/>
        <v>0</v>
      </c>
      <c r="ET610" s="162">
        <v>50</v>
      </c>
      <c r="EU610" s="130">
        <v>33</v>
      </c>
      <c r="EV610" s="18">
        <f t="shared" si="4993"/>
        <v>-17</v>
      </c>
      <c r="EW610" s="136">
        <v>0</v>
      </c>
      <c r="EX610" s="131">
        <v>0</v>
      </c>
      <c r="EY610" s="69">
        <f t="shared" si="4994"/>
        <v>0</v>
      </c>
      <c r="EZ610" s="162">
        <v>50</v>
      </c>
      <c r="FA610" s="130">
        <v>33</v>
      </c>
      <c r="FB610" s="18">
        <f t="shared" si="4995"/>
        <v>-17</v>
      </c>
      <c r="FC610" s="136">
        <v>0</v>
      </c>
      <c r="FD610" s="131">
        <v>0</v>
      </c>
      <c r="FE610" s="69">
        <f t="shared" si="4996"/>
        <v>0</v>
      </c>
      <c r="FF610" s="162">
        <v>50</v>
      </c>
      <c r="FG610" s="130">
        <v>24</v>
      </c>
      <c r="FH610" s="18">
        <f t="shared" si="4997"/>
        <v>-26</v>
      </c>
      <c r="FI610" s="136">
        <v>0</v>
      </c>
      <c r="FJ610" s="131">
        <v>0</v>
      </c>
      <c r="FK610" s="69">
        <f t="shared" si="4998"/>
        <v>0</v>
      </c>
      <c r="FL610" s="162">
        <v>50</v>
      </c>
      <c r="FM610" s="130">
        <v>24</v>
      </c>
      <c r="FN610" s="18">
        <f t="shared" si="4999"/>
        <v>-26</v>
      </c>
      <c r="FO610" s="136">
        <v>0</v>
      </c>
      <c r="FP610" s="131">
        <v>0</v>
      </c>
      <c r="FQ610" s="69">
        <f t="shared" si="5000"/>
        <v>0</v>
      </c>
      <c r="FR610" s="162">
        <v>50</v>
      </c>
      <c r="FS610" s="130">
        <v>24</v>
      </c>
      <c r="FT610" s="18">
        <f t="shared" si="5001"/>
        <v>-26</v>
      </c>
      <c r="FU610" s="136">
        <v>0</v>
      </c>
      <c r="FV610" s="131">
        <v>0</v>
      </c>
      <c r="FW610" s="69">
        <f t="shared" si="5002"/>
        <v>0</v>
      </c>
      <c r="FX610" s="162">
        <v>50</v>
      </c>
      <c r="FY610" s="130">
        <v>24</v>
      </c>
      <c r="FZ610" s="18">
        <f t="shared" si="5003"/>
        <v>-26</v>
      </c>
      <c r="GA610" s="136">
        <v>20.100000000000001</v>
      </c>
      <c r="GB610" s="131">
        <v>20.100000000000001</v>
      </c>
      <c r="GC610" s="69">
        <f t="shared" si="5004"/>
        <v>0</v>
      </c>
      <c r="GD610" s="162">
        <v>50</v>
      </c>
      <c r="GE610" s="130">
        <v>38</v>
      </c>
      <c r="GF610" s="18">
        <f t="shared" si="5005"/>
        <v>-12</v>
      </c>
      <c r="GG610" s="136">
        <v>58.9</v>
      </c>
      <c r="GH610" s="131">
        <v>128</v>
      </c>
      <c r="GI610" s="69">
        <f t="shared" si="5006"/>
        <v>69.099999999999994</v>
      </c>
      <c r="GJ610" s="162">
        <v>50</v>
      </c>
      <c r="GK610" s="130">
        <v>38</v>
      </c>
      <c r="GL610" s="18">
        <f t="shared" si="5007"/>
        <v>-12</v>
      </c>
      <c r="GM610" s="136">
        <v>187.4</v>
      </c>
      <c r="GN610" s="131">
        <v>0</v>
      </c>
      <c r="GO610" s="69">
        <f t="shared" si="5008"/>
        <v>-187.4</v>
      </c>
      <c r="GP610" s="162">
        <v>50</v>
      </c>
      <c r="GQ610" s="130">
        <v>43</v>
      </c>
      <c r="GR610" s="18">
        <f t="shared" si="5009"/>
        <v>-7</v>
      </c>
      <c r="GS610" s="136">
        <v>0</v>
      </c>
      <c r="GT610" s="131">
        <v>0</v>
      </c>
      <c r="GU610" s="69">
        <f t="shared" si="5010"/>
        <v>0</v>
      </c>
      <c r="GV610" s="162">
        <v>50</v>
      </c>
      <c r="GW610" s="130">
        <v>43</v>
      </c>
      <c r="GX610" s="18">
        <f t="shared" si="5011"/>
        <v>-7</v>
      </c>
      <c r="GY610" s="136">
        <v>33</v>
      </c>
      <c r="GZ610" s="131">
        <v>0</v>
      </c>
      <c r="HA610" s="69">
        <f t="shared" si="5012"/>
        <v>-33</v>
      </c>
      <c r="HB610" s="162">
        <v>50</v>
      </c>
      <c r="HC610" s="130">
        <v>43</v>
      </c>
      <c r="HD610" s="18">
        <f t="shared" si="5013"/>
        <v>-7</v>
      </c>
      <c r="HE610" s="136"/>
      <c r="HF610" s="131"/>
      <c r="HG610" s="69">
        <f t="shared" si="5014"/>
        <v>0</v>
      </c>
      <c r="HH610" s="162"/>
      <c r="HI610" s="130"/>
      <c r="HJ610" s="18">
        <f t="shared" si="5015"/>
        <v>0</v>
      </c>
      <c r="HK610" s="136"/>
      <c r="HL610" s="131"/>
      <c r="HM610" s="69">
        <f t="shared" si="5016"/>
        <v>0</v>
      </c>
      <c r="HN610" s="162"/>
      <c r="HO610" s="130"/>
      <c r="HP610" s="18">
        <f t="shared" si="5017"/>
        <v>0</v>
      </c>
      <c r="HQ610" s="136"/>
      <c r="HR610" s="131"/>
      <c r="HS610" s="69">
        <f t="shared" si="5018"/>
        <v>0</v>
      </c>
      <c r="HT610" s="162"/>
      <c r="HU610" s="130"/>
      <c r="HV610" s="18">
        <f t="shared" si="5019"/>
        <v>0</v>
      </c>
      <c r="HW610" s="107" t="s">
        <v>120</v>
      </c>
      <c r="HX610" s="294"/>
      <c r="HY610" s="197"/>
      <c r="HZ610" s="2">
        <f t="shared" si="4946"/>
        <v>1</v>
      </c>
    </row>
    <row r="611" spans="1:234" hidden="1" x14ac:dyDescent="0.2">
      <c r="A611" s="1" t="e">
        <f>$K$2&amp;#REF!&amp;$K$509&amp;$K$510&amp;K611</f>
        <v>#REF!</v>
      </c>
      <c r="B611" s="16" t="e">
        <f>IF(#REF!=0,"Скрыть","")</f>
        <v>#REF!</v>
      </c>
      <c r="C611" s="15" t="e">
        <f>IF(AND(#REF!&gt;85%,#REF!&gt;85%),"скрыть","")</f>
        <v>#REF!</v>
      </c>
      <c r="D611" s="274" t="s">
        <v>2</v>
      </c>
      <c r="E611" s="274" t="s">
        <v>1</v>
      </c>
      <c r="F611" s="274" t="s">
        <v>19</v>
      </c>
      <c r="G611" s="13" t="str">
        <f>CONCATENATE(D611,E611,F611,K611)</f>
        <v>3BDFBC50-5FD0-44D2-8F2C-8100642B19E7AD7080C4-C9B6-449E-9125-F1114C245768D603D8CE-85DA-471A-AE30-4C83BD1476C8Архитектурно-отделочные работы пассажирской зоны, м2</v>
      </c>
      <c r="H611" s="22" t="s">
        <v>94</v>
      </c>
      <c r="I611" s="42">
        <v>632</v>
      </c>
      <c r="J611" s="102">
        <f>SUBTOTAL(103,I$12:I611)*1</f>
        <v>125</v>
      </c>
      <c r="K611" s="108" t="s">
        <v>106</v>
      </c>
      <c r="L611" s="17" t="s">
        <v>121</v>
      </c>
      <c r="M611" s="267"/>
      <c r="N611" s="255"/>
      <c r="O611" s="118"/>
      <c r="P611" s="162"/>
      <c r="Q611" s="163">
        <v>0</v>
      </c>
      <c r="R611" s="163">
        <v>0</v>
      </c>
      <c r="S611" s="92">
        <f t="shared" ca="1" si="4947"/>
        <v>0</v>
      </c>
      <c r="T611" s="92">
        <f t="shared" si="4948"/>
        <v>0</v>
      </c>
      <c r="U611" s="91">
        <f t="shared" ca="1" si="4949"/>
        <v>0</v>
      </c>
      <c r="V611" s="91">
        <f t="shared" si="4950"/>
        <v>0</v>
      </c>
      <c r="W611" s="120" t="str">
        <f t="shared" si="4951"/>
        <v/>
      </c>
      <c r="X611" s="178"/>
      <c r="Y611" s="128">
        <f t="shared" si="4952"/>
        <v>0</v>
      </c>
      <c r="Z611" s="179">
        <f t="shared" ca="1" si="4953"/>
        <v>0</v>
      </c>
      <c r="AA611" s="127">
        <f t="shared" si="4954"/>
        <v>0</v>
      </c>
      <c r="AB611" s="67" t="str">
        <f t="shared" ca="1" si="4955"/>
        <v/>
      </c>
      <c r="AC611" s="69">
        <f t="shared" ca="1" si="4956"/>
        <v>0</v>
      </c>
      <c r="AD611" s="226">
        <f t="shared" si="5020"/>
        <v>0</v>
      </c>
      <c r="AE611" s="227">
        <f t="shared" si="5021"/>
        <v>0</v>
      </c>
      <c r="AF611" s="225">
        <f t="shared" si="5022"/>
        <v>0</v>
      </c>
      <c r="AG611" s="226">
        <f t="shared" si="5023"/>
        <v>0</v>
      </c>
      <c r="AH611" s="227">
        <f t="shared" si="5024"/>
        <v>0</v>
      </c>
      <c r="AI611" s="225">
        <f t="shared" si="5025"/>
        <v>0</v>
      </c>
      <c r="AJ611" s="226">
        <f t="shared" si="5026"/>
        <v>0</v>
      </c>
      <c r="AK611" s="227">
        <f t="shared" si="5027"/>
        <v>0</v>
      </c>
      <c r="AL611" s="225">
        <f t="shared" si="5028"/>
        <v>0</v>
      </c>
      <c r="AM611" s="226">
        <f t="shared" si="5029"/>
        <v>0</v>
      </c>
      <c r="AN611" s="227">
        <f t="shared" si="5030"/>
        <v>0</v>
      </c>
      <c r="AO611" s="225">
        <f t="shared" si="5031"/>
        <v>0</v>
      </c>
      <c r="AP611" s="226">
        <f t="shared" si="5032"/>
        <v>0</v>
      </c>
      <c r="AQ611" s="227">
        <f t="shared" si="5033"/>
        <v>0</v>
      </c>
      <c r="AR611" s="225">
        <f t="shared" si="4957"/>
        <v>0</v>
      </c>
      <c r="AS611" s="136"/>
      <c r="AT611" s="131"/>
      <c r="AU611" s="69">
        <f t="shared" si="4958"/>
        <v>0</v>
      </c>
      <c r="AV611" s="162"/>
      <c r="AW611" s="130"/>
      <c r="AX611" s="18">
        <f t="shared" si="4959"/>
        <v>0</v>
      </c>
      <c r="AY611" s="136"/>
      <c r="AZ611" s="131"/>
      <c r="BA611" s="69">
        <f t="shared" si="4960"/>
        <v>0</v>
      </c>
      <c r="BB611" s="162"/>
      <c r="BC611" s="130"/>
      <c r="BD611" s="18">
        <f t="shared" si="4961"/>
        <v>0</v>
      </c>
      <c r="BE611" s="136"/>
      <c r="BF611" s="131"/>
      <c r="BG611" s="69">
        <f t="shared" si="4962"/>
        <v>0</v>
      </c>
      <c r="BH611" s="162"/>
      <c r="BI611" s="130"/>
      <c r="BJ611" s="18">
        <f t="shared" si="4963"/>
        <v>0</v>
      </c>
      <c r="BK611" s="136"/>
      <c r="BL611" s="131"/>
      <c r="BM611" s="69">
        <f t="shared" si="4964"/>
        <v>0</v>
      </c>
      <c r="BN611" s="162"/>
      <c r="BO611" s="130"/>
      <c r="BP611" s="18">
        <f t="shared" si="4965"/>
        <v>0</v>
      </c>
      <c r="BQ611" s="136"/>
      <c r="BR611" s="131"/>
      <c r="BS611" s="69">
        <f t="shared" si="4966"/>
        <v>0</v>
      </c>
      <c r="BT611" s="162"/>
      <c r="BU611" s="130"/>
      <c r="BV611" s="18">
        <f t="shared" si="4967"/>
        <v>0</v>
      </c>
      <c r="BW611" s="136"/>
      <c r="BX611" s="131"/>
      <c r="BY611" s="69">
        <f t="shared" si="4968"/>
        <v>0</v>
      </c>
      <c r="BZ611" s="162"/>
      <c r="CA611" s="130"/>
      <c r="CB611" s="18">
        <f t="shared" si="4969"/>
        <v>0</v>
      </c>
      <c r="CC611" s="136"/>
      <c r="CD611" s="131"/>
      <c r="CE611" s="69">
        <f t="shared" si="4970"/>
        <v>0</v>
      </c>
      <c r="CF611" s="162"/>
      <c r="CG611" s="130"/>
      <c r="CH611" s="18">
        <f t="shared" si="4971"/>
        <v>0</v>
      </c>
      <c r="CI611" s="136"/>
      <c r="CJ611" s="131"/>
      <c r="CK611" s="69">
        <f t="shared" si="4972"/>
        <v>0</v>
      </c>
      <c r="CL611" s="162"/>
      <c r="CM611" s="130"/>
      <c r="CN611" s="18">
        <f t="shared" si="4973"/>
        <v>0</v>
      </c>
      <c r="CO611" s="136"/>
      <c r="CP611" s="131"/>
      <c r="CQ611" s="69">
        <f t="shared" si="4974"/>
        <v>0</v>
      </c>
      <c r="CR611" s="162"/>
      <c r="CS611" s="130"/>
      <c r="CT611" s="18">
        <f t="shared" si="4975"/>
        <v>0</v>
      </c>
      <c r="CU611" s="136"/>
      <c r="CV611" s="131"/>
      <c r="CW611" s="69">
        <f t="shared" si="4976"/>
        <v>0</v>
      </c>
      <c r="CX611" s="162"/>
      <c r="CY611" s="130"/>
      <c r="CZ611" s="18">
        <f t="shared" si="4977"/>
        <v>0</v>
      </c>
      <c r="DA611" s="136"/>
      <c r="DB611" s="131"/>
      <c r="DC611" s="69">
        <f t="shared" si="4978"/>
        <v>0</v>
      </c>
      <c r="DD611" s="162"/>
      <c r="DE611" s="130"/>
      <c r="DF611" s="18">
        <f t="shared" si="4979"/>
        <v>0</v>
      </c>
      <c r="DG611" s="136"/>
      <c r="DH611" s="131"/>
      <c r="DI611" s="69">
        <f t="shared" si="4980"/>
        <v>0</v>
      </c>
      <c r="DJ611" s="162"/>
      <c r="DK611" s="130"/>
      <c r="DL611" s="18">
        <f t="shared" si="4981"/>
        <v>0</v>
      </c>
      <c r="DM611" s="136"/>
      <c r="DN611" s="131"/>
      <c r="DO611" s="69">
        <f t="shared" si="4982"/>
        <v>0</v>
      </c>
      <c r="DP611" s="162"/>
      <c r="DQ611" s="130"/>
      <c r="DR611" s="18">
        <f t="shared" si="4983"/>
        <v>0</v>
      </c>
      <c r="DS611" s="136"/>
      <c r="DT611" s="131"/>
      <c r="DU611" s="69">
        <f t="shared" si="4984"/>
        <v>0</v>
      </c>
      <c r="DV611" s="162"/>
      <c r="DW611" s="130"/>
      <c r="DX611" s="18">
        <f t="shared" si="4985"/>
        <v>0</v>
      </c>
      <c r="DY611" s="136"/>
      <c r="DZ611" s="131"/>
      <c r="EA611" s="69">
        <f t="shared" si="4986"/>
        <v>0</v>
      </c>
      <c r="EB611" s="162"/>
      <c r="EC611" s="130"/>
      <c r="ED611" s="18">
        <f t="shared" si="4987"/>
        <v>0</v>
      </c>
      <c r="EE611" s="136"/>
      <c r="EF611" s="131"/>
      <c r="EG611" s="69">
        <f t="shared" si="4988"/>
        <v>0</v>
      </c>
      <c r="EH611" s="162"/>
      <c r="EI611" s="130"/>
      <c r="EJ611" s="18">
        <f t="shared" si="4989"/>
        <v>0</v>
      </c>
      <c r="EK611" s="136"/>
      <c r="EL611" s="131"/>
      <c r="EM611" s="69">
        <f t="shared" si="4990"/>
        <v>0</v>
      </c>
      <c r="EN611" s="162"/>
      <c r="EO611" s="130"/>
      <c r="EP611" s="18">
        <f t="shared" si="4991"/>
        <v>0</v>
      </c>
      <c r="EQ611" s="136"/>
      <c r="ER611" s="131"/>
      <c r="ES611" s="69">
        <f t="shared" si="4992"/>
        <v>0</v>
      </c>
      <c r="ET611" s="162"/>
      <c r="EU611" s="130"/>
      <c r="EV611" s="18">
        <f t="shared" si="4993"/>
        <v>0</v>
      </c>
      <c r="EW611" s="136"/>
      <c r="EX611" s="131"/>
      <c r="EY611" s="69">
        <f t="shared" si="4994"/>
        <v>0</v>
      </c>
      <c r="EZ611" s="162"/>
      <c r="FA611" s="130"/>
      <c r="FB611" s="18">
        <f t="shared" si="4995"/>
        <v>0</v>
      </c>
      <c r="FC611" s="136"/>
      <c r="FD611" s="131"/>
      <c r="FE611" s="69">
        <f t="shared" si="4996"/>
        <v>0</v>
      </c>
      <c r="FF611" s="162"/>
      <c r="FG611" s="130"/>
      <c r="FH611" s="18">
        <f t="shared" si="4997"/>
        <v>0</v>
      </c>
      <c r="FI611" s="136"/>
      <c r="FJ611" s="131"/>
      <c r="FK611" s="69">
        <f t="shared" si="4998"/>
        <v>0</v>
      </c>
      <c r="FL611" s="162"/>
      <c r="FM611" s="130"/>
      <c r="FN611" s="18">
        <f t="shared" si="4999"/>
        <v>0</v>
      </c>
      <c r="FO611" s="136"/>
      <c r="FP611" s="131"/>
      <c r="FQ611" s="69">
        <f t="shared" si="5000"/>
        <v>0</v>
      </c>
      <c r="FR611" s="162"/>
      <c r="FS611" s="130"/>
      <c r="FT611" s="18">
        <f t="shared" si="5001"/>
        <v>0</v>
      </c>
      <c r="FU611" s="136"/>
      <c r="FV611" s="131"/>
      <c r="FW611" s="69">
        <f t="shared" si="5002"/>
        <v>0</v>
      </c>
      <c r="FX611" s="162"/>
      <c r="FY611" s="130"/>
      <c r="FZ611" s="18">
        <f t="shared" si="5003"/>
        <v>0</v>
      </c>
      <c r="GA611" s="136"/>
      <c r="GB611" s="131"/>
      <c r="GC611" s="69">
        <f t="shared" si="5004"/>
        <v>0</v>
      </c>
      <c r="GD611" s="162"/>
      <c r="GE611" s="130"/>
      <c r="GF611" s="18">
        <f t="shared" si="5005"/>
        <v>0</v>
      </c>
      <c r="GG611" s="136"/>
      <c r="GH611" s="131"/>
      <c r="GI611" s="69">
        <f t="shared" si="5006"/>
        <v>0</v>
      </c>
      <c r="GJ611" s="162"/>
      <c r="GK611" s="130"/>
      <c r="GL611" s="18">
        <f t="shared" si="5007"/>
        <v>0</v>
      </c>
      <c r="GM611" s="136"/>
      <c r="GN611" s="131"/>
      <c r="GO611" s="69">
        <f t="shared" si="5008"/>
        <v>0</v>
      </c>
      <c r="GP611" s="162"/>
      <c r="GQ611" s="130"/>
      <c r="GR611" s="18">
        <f t="shared" si="5009"/>
        <v>0</v>
      </c>
      <c r="GS611" s="136"/>
      <c r="GT611" s="131"/>
      <c r="GU611" s="69">
        <f t="shared" si="5010"/>
        <v>0</v>
      </c>
      <c r="GV611" s="162"/>
      <c r="GW611" s="130"/>
      <c r="GX611" s="18">
        <f t="shared" si="5011"/>
        <v>0</v>
      </c>
      <c r="GY611" s="136"/>
      <c r="GZ611" s="131"/>
      <c r="HA611" s="69">
        <f t="shared" si="5012"/>
        <v>0</v>
      </c>
      <c r="HB611" s="162"/>
      <c r="HC611" s="130"/>
      <c r="HD611" s="18">
        <f t="shared" si="5013"/>
        <v>0</v>
      </c>
      <c r="HE611" s="136"/>
      <c r="HF611" s="131"/>
      <c r="HG611" s="69">
        <f t="shared" si="5014"/>
        <v>0</v>
      </c>
      <c r="HH611" s="162"/>
      <c r="HI611" s="130"/>
      <c r="HJ611" s="18">
        <f t="shared" si="5015"/>
        <v>0</v>
      </c>
      <c r="HK611" s="136"/>
      <c r="HL611" s="131"/>
      <c r="HM611" s="69">
        <f t="shared" si="5016"/>
        <v>0</v>
      </c>
      <c r="HN611" s="162"/>
      <c r="HO611" s="130"/>
      <c r="HP611" s="18">
        <f t="shared" si="5017"/>
        <v>0</v>
      </c>
      <c r="HQ611" s="136"/>
      <c r="HR611" s="131"/>
      <c r="HS611" s="69">
        <f t="shared" si="5018"/>
        <v>0</v>
      </c>
      <c r="HT611" s="162"/>
      <c r="HU611" s="130"/>
      <c r="HV611" s="18">
        <f t="shared" si="5019"/>
        <v>0</v>
      </c>
      <c r="HW611" s="17"/>
      <c r="HX611" s="85"/>
      <c r="HY611" s="85"/>
      <c r="HZ611" s="2" t="str">
        <f t="shared" si="4946"/>
        <v>СКРЫТЬ</v>
      </c>
    </row>
    <row r="612" spans="1:234" hidden="1" x14ac:dyDescent="0.2">
      <c r="B612" s="16"/>
      <c r="C612" s="15"/>
      <c r="D612" s="274"/>
      <c r="E612" s="274"/>
      <c r="F612" s="274"/>
      <c r="G612" s="22"/>
      <c r="H612" s="22" t="s">
        <v>94</v>
      </c>
      <c r="I612" s="42">
        <v>633</v>
      </c>
      <c r="J612" s="102">
        <f>SUBTOTAL(103,I$12:I612)*1</f>
        <v>125</v>
      </c>
      <c r="K612" s="108"/>
      <c r="L612" s="17" t="s">
        <v>121</v>
      </c>
      <c r="M612" s="267"/>
      <c r="N612" s="255"/>
      <c r="O612" s="118"/>
      <c r="P612" s="162"/>
      <c r="Q612" s="163"/>
      <c r="R612" s="163"/>
      <c r="S612" s="92"/>
      <c r="T612" s="123"/>
      <c r="U612" s="91"/>
      <c r="V612" s="91"/>
      <c r="W612" s="120" t="str">
        <f t="shared" si="4951"/>
        <v/>
      </c>
      <c r="X612" s="178"/>
      <c r="Y612" s="128"/>
      <c r="Z612" s="179"/>
      <c r="AA612" s="127"/>
      <c r="AB612" s="67"/>
      <c r="AC612" s="69"/>
      <c r="AD612" s="226">
        <f t="shared" si="5020"/>
        <v>0</v>
      </c>
      <c r="AE612" s="227">
        <f t="shared" si="5021"/>
        <v>0</v>
      </c>
      <c r="AF612" s="225">
        <f t="shared" si="5022"/>
        <v>0</v>
      </c>
      <c r="AG612" s="226">
        <f t="shared" si="5023"/>
        <v>0</v>
      </c>
      <c r="AH612" s="227">
        <f t="shared" si="5024"/>
        <v>0</v>
      </c>
      <c r="AI612" s="225">
        <f t="shared" si="5025"/>
        <v>0</v>
      </c>
      <c r="AJ612" s="226">
        <f t="shared" si="5026"/>
        <v>0</v>
      </c>
      <c r="AK612" s="227">
        <f t="shared" si="5027"/>
        <v>0</v>
      </c>
      <c r="AL612" s="225">
        <f t="shared" si="5028"/>
        <v>0</v>
      </c>
      <c r="AM612" s="226">
        <f t="shared" si="5029"/>
        <v>0</v>
      </c>
      <c r="AN612" s="227">
        <f t="shared" si="5030"/>
        <v>0</v>
      </c>
      <c r="AO612" s="225">
        <f t="shared" si="5031"/>
        <v>0</v>
      </c>
      <c r="AP612" s="226">
        <f t="shared" si="5032"/>
        <v>0</v>
      </c>
      <c r="AQ612" s="227">
        <f t="shared" si="5033"/>
        <v>0</v>
      </c>
      <c r="AR612" s="225">
        <f t="shared" si="4957"/>
        <v>0</v>
      </c>
      <c r="AS612" s="136"/>
      <c r="AT612" s="131"/>
      <c r="AU612" s="69"/>
      <c r="AV612" s="162"/>
      <c r="AW612" s="130"/>
      <c r="AX612" s="18"/>
      <c r="AY612" s="136"/>
      <c r="AZ612" s="131"/>
      <c r="BA612" s="69"/>
      <c r="BB612" s="162"/>
      <c r="BC612" s="130"/>
      <c r="BD612" s="18"/>
      <c r="BE612" s="136"/>
      <c r="BF612" s="131"/>
      <c r="BG612" s="69"/>
      <c r="BH612" s="162"/>
      <c r="BI612" s="130"/>
      <c r="BJ612" s="18"/>
      <c r="BK612" s="136"/>
      <c r="BL612" s="131"/>
      <c r="BM612" s="69"/>
      <c r="BN612" s="162"/>
      <c r="BO612" s="130"/>
      <c r="BP612" s="18"/>
      <c r="BQ612" s="136"/>
      <c r="BR612" s="131"/>
      <c r="BS612" s="69"/>
      <c r="BT612" s="162"/>
      <c r="BU612" s="130"/>
      <c r="BV612" s="18"/>
      <c r="BW612" s="136"/>
      <c r="BX612" s="131"/>
      <c r="BY612" s="69"/>
      <c r="BZ612" s="162"/>
      <c r="CA612" s="130"/>
      <c r="CB612" s="18"/>
      <c r="CC612" s="136"/>
      <c r="CD612" s="131"/>
      <c r="CE612" s="69"/>
      <c r="CF612" s="162"/>
      <c r="CG612" s="130"/>
      <c r="CH612" s="18"/>
      <c r="CI612" s="136"/>
      <c r="CJ612" s="131"/>
      <c r="CK612" s="69"/>
      <c r="CL612" s="162"/>
      <c r="CM612" s="130"/>
      <c r="CN612" s="18"/>
      <c r="CO612" s="136"/>
      <c r="CP612" s="131"/>
      <c r="CQ612" s="69"/>
      <c r="CR612" s="162"/>
      <c r="CS612" s="130"/>
      <c r="CT612" s="18"/>
      <c r="CU612" s="136"/>
      <c r="CV612" s="131"/>
      <c r="CW612" s="69"/>
      <c r="CX612" s="162"/>
      <c r="CY612" s="130"/>
      <c r="CZ612" s="18"/>
      <c r="DA612" s="136"/>
      <c r="DB612" s="131"/>
      <c r="DC612" s="69"/>
      <c r="DD612" s="162"/>
      <c r="DE612" s="130"/>
      <c r="DF612" s="18"/>
      <c r="DG612" s="136"/>
      <c r="DH612" s="131"/>
      <c r="DI612" s="69"/>
      <c r="DJ612" s="162"/>
      <c r="DK612" s="130"/>
      <c r="DL612" s="18"/>
      <c r="DM612" s="136"/>
      <c r="DN612" s="131"/>
      <c r="DO612" s="69"/>
      <c r="DP612" s="162"/>
      <c r="DQ612" s="130"/>
      <c r="DR612" s="18"/>
      <c r="DS612" s="136"/>
      <c r="DT612" s="131"/>
      <c r="DU612" s="69"/>
      <c r="DV612" s="162"/>
      <c r="DW612" s="130"/>
      <c r="DX612" s="18"/>
      <c r="DY612" s="136"/>
      <c r="DZ612" s="131"/>
      <c r="EA612" s="69"/>
      <c r="EB612" s="162"/>
      <c r="EC612" s="130"/>
      <c r="ED612" s="18"/>
      <c r="EE612" s="136"/>
      <c r="EF612" s="131"/>
      <c r="EG612" s="69"/>
      <c r="EH612" s="162"/>
      <c r="EI612" s="130"/>
      <c r="EJ612" s="18"/>
      <c r="EK612" s="136"/>
      <c r="EL612" s="131"/>
      <c r="EM612" s="69"/>
      <c r="EN612" s="162"/>
      <c r="EO612" s="130"/>
      <c r="EP612" s="18"/>
      <c r="EQ612" s="136"/>
      <c r="ER612" s="131"/>
      <c r="ES612" s="69"/>
      <c r="ET612" s="162"/>
      <c r="EU612" s="130"/>
      <c r="EV612" s="18"/>
      <c r="EW612" s="136"/>
      <c r="EX612" s="131"/>
      <c r="EY612" s="69"/>
      <c r="EZ612" s="162"/>
      <c r="FA612" s="130"/>
      <c r="FB612" s="18"/>
      <c r="FC612" s="136"/>
      <c r="FD612" s="131"/>
      <c r="FE612" s="69"/>
      <c r="FF612" s="162"/>
      <c r="FG612" s="130"/>
      <c r="FH612" s="18"/>
      <c r="FI612" s="136"/>
      <c r="FJ612" s="131"/>
      <c r="FK612" s="69"/>
      <c r="FL612" s="162"/>
      <c r="FM612" s="130"/>
      <c r="FN612" s="18"/>
      <c r="FO612" s="136"/>
      <c r="FP612" s="131"/>
      <c r="FQ612" s="69"/>
      <c r="FR612" s="162"/>
      <c r="FS612" s="130"/>
      <c r="FT612" s="18"/>
      <c r="FU612" s="136"/>
      <c r="FV612" s="131"/>
      <c r="FW612" s="69"/>
      <c r="FX612" s="162"/>
      <c r="FY612" s="130"/>
      <c r="FZ612" s="18"/>
      <c r="GA612" s="136"/>
      <c r="GB612" s="131"/>
      <c r="GC612" s="69"/>
      <c r="GD612" s="162"/>
      <c r="GE612" s="130"/>
      <c r="GF612" s="18"/>
      <c r="GG612" s="136"/>
      <c r="GH612" s="131"/>
      <c r="GI612" s="69"/>
      <c r="GJ612" s="162"/>
      <c r="GK612" s="130"/>
      <c r="GL612" s="18"/>
      <c r="GM612" s="136"/>
      <c r="GN612" s="131"/>
      <c r="GO612" s="69"/>
      <c r="GP612" s="162"/>
      <c r="GQ612" s="130"/>
      <c r="GR612" s="18"/>
      <c r="GS612" s="136"/>
      <c r="GT612" s="131"/>
      <c r="GU612" s="69"/>
      <c r="GV612" s="162"/>
      <c r="GW612" s="130"/>
      <c r="GX612" s="18"/>
      <c r="GY612" s="136"/>
      <c r="GZ612" s="131"/>
      <c r="HA612" s="69"/>
      <c r="HB612" s="162"/>
      <c r="HC612" s="130"/>
      <c r="HD612" s="18"/>
      <c r="HE612" s="136"/>
      <c r="HF612" s="131"/>
      <c r="HG612" s="69"/>
      <c r="HH612" s="162"/>
      <c r="HI612" s="130"/>
      <c r="HJ612" s="18"/>
      <c r="HK612" s="136"/>
      <c r="HL612" s="131"/>
      <c r="HM612" s="69"/>
      <c r="HN612" s="162"/>
      <c r="HO612" s="130"/>
      <c r="HP612" s="18"/>
      <c r="HQ612" s="136"/>
      <c r="HR612" s="131"/>
      <c r="HS612" s="69"/>
      <c r="HT612" s="162"/>
      <c r="HU612" s="130"/>
      <c r="HV612" s="18"/>
      <c r="HW612" s="17"/>
      <c r="HX612" s="85"/>
      <c r="HY612" s="85"/>
      <c r="HZ612" s="2" t="str">
        <f t="shared" si="4946"/>
        <v>СКРЫТЬ</v>
      </c>
    </row>
    <row r="613" spans="1:234" ht="13.5" hidden="1" customHeight="1" x14ac:dyDescent="0.2">
      <c r="A613" s="37"/>
      <c r="B613" s="22"/>
      <c r="C613" s="22"/>
      <c r="D613" s="274"/>
      <c r="E613" s="274"/>
      <c r="F613" s="274"/>
      <c r="G613" s="22"/>
      <c r="H613" s="22" t="s">
        <v>94</v>
      </c>
      <c r="I613" s="42">
        <v>634</v>
      </c>
      <c r="J613" s="102">
        <f>SUBTOTAL(103,I$12:I613)*1</f>
        <v>125</v>
      </c>
      <c r="K613" s="105" t="s">
        <v>67</v>
      </c>
      <c r="L613" s="17" t="s">
        <v>121</v>
      </c>
      <c r="M613" s="267"/>
      <c r="N613" s="255"/>
      <c r="O613" s="118"/>
      <c r="P613" s="162">
        <v>0</v>
      </c>
      <c r="Q613" s="163">
        <v>0</v>
      </c>
      <c r="R613" s="163">
        <v>0</v>
      </c>
      <c r="S613" s="92">
        <f t="shared" ref="S613:S632" ca="1" si="5034">IF((Q613+Z613)&gt;P613,P613,(Q613+Z613))</f>
        <v>0</v>
      </c>
      <c r="T613" s="92">
        <f t="shared" ref="T613:T632" si="5035">R613+AA613</f>
        <v>0</v>
      </c>
      <c r="U613" s="91">
        <f t="shared" ref="U613:U632" ca="1" si="5036">T613-S613</f>
        <v>0</v>
      </c>
      <c r="V613" s="91">
        <f t="shared" ref="V613:V632" si="5037">P613-T613</f>
        <v>0</v>
      </c>
      <c r="W613" s="120" t="str">
        <f t="shared" si="4951"/>
        <v/>
      </c>
      <c r="X613" s="178"/>
      <c r="Y613" s="128">
        <f t="shared" ref="Y613:Y632" si="5038">AS613+AY613+BE613+BK613+BQ613+BW613+CC613+CI613+CO613+CU613+DA613+DG613+DM613+DS613+DY613+EE613+EK613+EQ613+EW613+FC613+FI613+FO613+FU613+GA613+GG613+GM613+GS613+GY613+HE613+HK613+HQ613</f>
        <v>0</v>
      </c>
      <c r="Z613" s="179">
        <f t="shared" ref="Z613:Z632" ca="1" si="5039">SUMIFS(AS613:HV613,AS$1:HV$1,"1",AS$8:HV$8,"Физические объемы",AS$9:HV$9,"План")</f>
        <v>0</v>
      </c>
      <c r="AA613" s="127">
        <f t="shared" ref="AA613:AA632" si="5040">AT613+AZ613+BF613+BL613+BR613+BX613+CD613+CJ613+CP613+CV613+DB613+DH613+DN613+DT613+DZ613+EF613+EL613+ER613+EX613+FD613+FJ613+FP613+FV613+GB613+GH613+GN613+GT613+GZ613+HF613+HL613+HR613</f>
        <v>0</v>
      </c>
      <c r="AB613" s="67" t="str">
        <f t="shared" ref="AB613:AB632" ca="1" si="5041">IF(OR(AND(Z613=0,AA613=0),AND(Z613="",AA613="")),"",IF(AND(Z613=0,AA613&gt;0),1,AA613/Z613))</f>
        <v/>
      </c>
      <c r="AC613" s="69">
        <f t="shared" ref="AC613:AC632" ca="1" si="5042">AA613-Z613</f>
        <v>0</v>
      </c>
      <c r="AD613" s="226">
        <f t="shared" si="5020"/>
        <v>0</v>
      </c>
      <c r="AE613" s="227">
        <f t="shared" si="5021"/>
        <v>0</v>
      </c>
      <c r="AF613" s="225">
        <f t="shared" si="5022"/>
        <v>0</v>
      </c>
      <c r="AG613" s="226">
        <f t="shared" si="5023"/>
        <v>0</v>
      </c>
      <c r="AH613" s="227">
        <f t="shared" si="5024"/>
        <v>0</v>
      </c>
      <c r="AI613" s="225">
        <f t="shared" si="5025"/>
        <v>0</v>
      </c>
      <c r="AJ613" s="226">
        <f t="shared" si="5026"/>
        <v>0</v>
      </c>
      <c r="AK613" s="227">
        <f t="shared" si="5027"/>
        <v>0</v>
      </c>
      <c r="AL613" s="225">
        <f t="shared" si="5028"/>
        <v>0</v>
      </c>
      <c r="AM613" s="226">
        <f t="shared" si="5029"/>
        <v>0</v>
      </c>
      <c r="AN613" s="227">
        <f t="shared" si="5030"/>
        <v>0</v>
      </c>
      <c r="AO613" s="225">
        <f t="shared" si="5031"/>
        <v>0</v>
      </c>
      <c r="AP613" s="226">
        <f t="shared" si="5032"/>
        <v>0</v>
      </c>
      <c r="AQ613" s="227">
        <f t="shared" si="5033"/>
        <v>0</v>
      </c>
      <c r="AR613" s="225">
        <f t="shared" si="4957"/>
        <v>0</v>
      </c>
      <c r="AS613" s="136"/>
      <c r="AT613" s="131"/>
      <c r="AU613" s="69">
        <f t="shared" ref="AU613:AU632" si="5043">AT613-AS613</f>
        <v>0</v>
      </c>
      <c r="AV613" s="162"/>
      <c r="AW613" s="130"/>
      <c r="AX613" s="18">
        <f t="shared" ref="AX613:AX633" si="5044">AW613-AV613</f>
        <v>0</v>
      </c>
      <c r="AY613" s="136"/>
      <c r="AZ613" s="131"/>
      <c r="BA613" s="69">
        <f t="shared" ref="BA613:BA632" si="5045">AZ613-AY613</f>
        <v>0</v>
      </c>
      <c r="BB613" s="162"/>
      <c r="BC613" s="130"/>
      <c r="BD613" s="18">
        <f t="shared" ref="BD613:BD633" si="5046">BC613-BB613</f>
        <v>0</v>
      </c>
      <c r="BE613" s="136"/>
      <c r="BF613" s="131"/>
      <c r="BG613" s="69">
        <f t="shared" ref="BG613:BG632" si="5047">BF613-BE613</f>
        <v>0</v>
      </c>
      <c r="BH613" s="162"/>
      <c r="BI613" s="130"/>
      <c r="BJ613" s="18">
        <f t="shared" ref="BJ613:BJ633" si="5048">BI613-BH613</f>
        <v>0</v>
      </c>
      <c r="BK613" s="136"/>
      <c r="BL613" s="131"/>
      <c r="BM613" s="69">
        <f t="shared" ref="BM613:BM632" si="5049">BL613-BK613</f>
        <v>0</v>
      </c>
      <c r="BN613" s="162"/>
      <c r="BO613" s="130"/>
      <c r="BP613" s="18">
        <f t="shared" ref="BP613:BP633" si="5050">BO613-BN613</f>
        <v>0</v>
      </c>
      <c r="BQ613" s="136"/>
      <c r="BR613" s="131"/>
      <c r="BS613" s="69">
        <f t="shared" ref="BS613:BS632" si="5051">BR613-BQ613</f>
        <v>0</v>
      </c>
      <c r="BT613" s="162"/>
      <c r="BU613" s="130"/>
      <c r="BV613" s="18">
        <f t="shared" ref="BV613:BV633" si="5052">BU613-BT613</f>
        <v>0</v>
      </c>
      <c r="BW613" s="136"/>
      <c r="BX613" s="131"/>
      <c r="BY613" s="69">
        <f t="shared" ref="BY613:BY632" si="5053">BX613-BW613</f>
        <v>0</v>
      </c>
      <c r="BZ613" s="162"/>
      <c r="CA613" s="130"/>
      <c r="CB613" s="18">
        <f t="shared" ref="CB613:CB633" si="5054">CA613-BZ613</f>
        <v>0</v>
      </c>
      <c r="CC613" s="136"/>
      <c r="CD613" s="131"/>
      <c r="CE613" s="69">
        <f t="shared" ref="CE613:CE632" si="5055">CD613-CC613</f>
        <v>0</v>
      </c>
      <c r="CF613" s="162"/>
      <c r="CG613" s="130"/>
      <c r="CH613" s="18">
        <f t="shared" ref="CH613:CH633" si="5056">CG613-CF613</f>
        <v>0</v>
      </c>
      <c r="CI613" s="136"/>
      <c r="CJ613" s="131"/>
      <c r="CK613" s="69">
        <f t="shared" ref="CK613:CK632" si="5057">CJ613-CI613</f>
        <v>0</v>
      </c>
      <c r="CL613" s="162"/>
      <c r="CM613" s="130"/>
      <c r="CN613" s="18">
        <f t="shared" ref="CN613:CN633" si="5058">CM613-CL613</f>
        <v>0</v>
      </c>
      <c r="CO613" s="136"/>
      <c r="CP613" s="131"/>
      <c r="CQ613" s="69">
        <f t="shared" ref="CQ613:CQ632" si="5059">CP613-CO613</f>
        <v>0</v>
      </c>
      <c r="CR613" s="162"/>
      <c r="CS613" s="130"/>
      <c r="CT613" s="18">
        <f t="shared" ref="CT613:CT633" si="5060">CS613-CR613</f>
        <v>0</v>
      </c>
      <c r="CU613" s="136"/>
      <c r="CV613" s="131"/>
      <c r="CW613" s="69">
        <f t="shared" ref="CW613:CW632" si="5061">CV613-CU613</f>
        <v>0</v>
      </c>
      <c r="CX613" s="162"/>
      <c r="CY613" s="130"/>
      <c r="CZ613" s="18">
        <f t="shared" ref="CZ613:CZ633" si="5062">CY613-CX613</f>
        <v>0</v>
      </c>
      <c r="DA613" s="136"/>
      <c r="DB613" s="131"/>
      <c r="DC613" s="69">
        <f t="shared" ref="DC613:DC632" si="5063">DB613-DA613</f>
        <v>0</v>
      </c>
      <c r="DD613" s="162"/>
      <c r="DE613" s="130"/>
      <c r="DF613" s="18">
        <f t="shared" ref="DF613:DF633" si="5064">DE613-DD613</f>
        <v>0</v>
      </c>
      <c r="DG613" s="136"/>
      <c r="DH613" s="131"/>
      <c r="DI613" s="69">
        <f t="shared" ref="DI613:DI632" si="5065">DH613-DG613</f>
        <v>0</v>
      </c>
      <c r="DJ613" s="162"/>
      <c r="DK613" s="130"/>
      <c r="DL613" s="18">
        <f t="shared" ref="DL613:DL633" si="5066">DK613-DJ613</f>
        <v>0</v>
      </c>
      <c r="DM613" s="136"/>
      <c r="DN613" s="131"/>
      <c r="DO613" s="69">
        <f t="shared" ref="DO613:DO632" si="5067">DN613-DM613</f>
        <v>0</v>
      </c>
      <c r="DP613" s="162"/>
      <c r="DQ613" s="130"/>
      <c r="DR613" s="18">
        <f t="shared" ref="DR613:DR633" si="5068">DQ613-DP613</f>
        <v>0</v>
      </c>
      <c r="DS613" s="136"/>
      <c r="DT613" s="131"/>
      <c r="DU613" s="69">
        <f t="shared" ref="DU613:DU632" si="5069">DT613-DS613</f>
        <v>0</v>
      </c>
      <c r="DV613" s="162"/>
      <c r="DW613" s="130"/>
      <c r="DX613" s="18">
        <f t="shared" ref="DX613:DX633" si="5070">DW613-DV613</f>
        <v>0</v>
      </c>
      <c r="DY613" s="136"/>
      <c r="DZ613" s="131"/>
      <c r="EA613" s="69">
        <f t="shared" ref="EA613:EA632" si="5071">DZ613-DY613</f>
        <v>0</v>
      </c>
      <c r="EB613" s="162"/>
      <c r="EC613" s="130"/>
      <c r="ED613" s="18">
        <f t="shared" ref="ED613:ED633" si="5072">EC613-EB613</f>
        <v>0</v>
      </c>
      <c r="EE613" s="136"/>
      <c r="EF613" s="131"/>
      <c r="EG613" s="69">
        <f t="shared" ref="EG613:EG632" si="5073">EF613-EE613</f>
        <v>0</v>
      </c>
      <c r="EH613" s="162"/>
      <c r="EI613" s="130"/>
      <c r="EJ613" s="18">
        <f t="shared" ref="EJ613:EJ633" si="5074">EI613-EH613</f>
        <v>0</v>
      </c>
      <c r="EK613" s="136"/>
      <c r="EL613" s="131"/>
      <c r="EM613" s="69">
        <f t="shared" ref="EM613:EM632" si="5075">EL613-EK613</f>
        <v>0</v>
      </c>
      <c r="EN613" s="162"/>
      <c r="EO613" s="130"/>
      <c r="EP613" s="18">
        <f t="shared" ref="EP613:EP633" si="5076">EO613-EN613</f>
        <v>0</v>
      </c>
      <c r="EQ613" s="136"/>
      <c r="ER613" s="131"/>
      <c r="ES613" s="69">
        <f t="shared" ref="ES613:ES632" si="5077">ER613-EQ613</f>
        <v>0</v>
      </c>
      <c r="ET613" s="162"/>
      <c r="EU613" s="130"/>
      <c r="EV613" s="18">
        <f t="shared" ref="EV613:EV633" si="5078">EU613-ET613</f>
        <v>0</v>
      </c>
      <c r="EW613" s="136"/>
      <c r="EX613" s="131"/>
      <c r="EY613" s="69">
        <f t="shared" ref="EY613:EY632" si="5079">EX613-EW613</f>
        <v>0</v>
      </c>
      <c r="EZ613" s="162"/>
      <c r="FA613" s="130"/>
      <c r="FB613" s="18">
        <f t="shared" ref="FB613:FB633" si="5080">FA613-EZ613</f>
        <v>0</v>
      </c>
      <c r="FC613" s="136"/>
      <c r="FD613" s="131"/>
      <c r="FE613" s="69">
        <f t="shared" ref="FE613:FE632" si="5081">FD613-FC613</f>
        <v>0</v>
      </c>
      <c r="FF613" s="162"/>
      <c r="FG613" s="130"/>
      <c r="FH613" s="18">
        <f t="shared" ref="FH613:FH633" si="5082">FG613-FF613</f>
        <v>0</v>
      </c>
      <c r="FI613" s="136"/>
      <c r="FJ613" s="131"/>
      <c r="FK613" s="69">
        <f t="shared" ref="FK613:FK632" si="5083">FJ613-FI613</f>
        <v>0</v>
      </c>
      <c r="FL613" s="162"/>
      <c r="FM613" s="130"/>
      <c r="FN613" s="18">
        <f t="shared" ref="FN613:FN633" si="5084">FM613-FL613</f>
        <v>0</v>
      </c>
      <c r="FO613" s="136"/>
      <c r="FP613" s="131"/>
      <c r="FQ613" s="69">
        <f t="shared" ref="FQ613:FQ632" si="5085">FP613-FO613</f>
        <v>0</v>
      </c>
      <c r="FR613" s="162"/>
      <c r="FS613" s="130"/>
      <c r="FT613" s="18">
        <f t="shared" ref="FT613:FT633" si="5086">FS613-FR613</f>
        <v>0</v>
      </c>
      <c r="FU613" s="136"/>
      <c r="FV613" s="131"/>
      <c r="FW613" s="69">
        <f t="shared" ref="FW613:FW632" si="5087">FV613-FU613</f>
        <v>0</v>
      </c>
      <c r="FX613" s="162"/>
      <c r="FY613" s="130"/>
      <c r="FZ613" s="18">
        <f t="shared" ref="FZ613:FZ633" si="5088">FY613-FX613</f>
        <v>0</v>
      </c>
      <c r="GA613" s="136"/>
      <c r="GB613" s="131"/>
      <c r="GC613" s="69">
        <f t="shared" ref="GC613:GC632" si="5089">GB613-GA613</f>
        <v>0</v>
      </c>
      <c r="GD613" s="162"/>
      <c r="GE613" s="130"/>
      <c r="GF613" s="18">
        <f t="shared" ref="GF613:GF633" si="5090">GE613-GD613</f>
        <v>0</v>
      </c>
      <c r="GG613" s="136"/>
      <c r="GH613" s="131"/>
      <c r="GI613" s="69">
        <f t="shared" ref="GI613:GI632" si="5091">GH613-GG613</f>
        <v>0</v>
      </c>
      <c r="GJ613" s="162"/>
      <c r="GK613" s="130"/>
      <c r="GL613" s="18">
        <f t="shared" ref="GL613:GL633" si="5092">GK613-GJ613</f>
        <v>0</v>
      </c>
      <c r="GM613" s="136"/>
      <c r="GN613" s="131"/>
      <c r="GO613" s="69">
        <f t="shared" ref="GO613:GO632" si="5093">GN613-GM613</f>
        <v>0</v>
      </c>
      <c r="GP613" s="162"/>
      <c r="GQ613" s="130"/>
      <c r="GR613" s="18">
        <f t="shared" ref="GR613:GR633" si="5094">GQ613-GP613</f>
        <v>0</v>
      </c>
      <c r="GS613" s="136"/>
      <c r="GT613" s="131"/>
      <c r="GU613" s="69">
        <f t="shared" ref="GU613:GU632" si="5095">GT613-GS613</f>
        <v>0</v>
      </c>
      <c r="GV613" s="162"/>
      <c r="GW613" s="130"/>
      <c r="GX613" s="18">
        <f t="shared" ref="GX613:GX633" si="5096">GW613-GV613</f>
        <v>0</v>
      </c>
      <c r="GY613" s="136"/>
      <c r="GZ613" s="131"/>
      <c r="HA613" s="69">
        <f t="shared" ref="HA613:HA632" si="5097">GZ613-GY613</f>
        <v>0</v>
      </c>
      <c r="HB613" s="162"/>
      <c r="HC613" s="130"/>
      <c r="HD613" s="18">
        <f t="shared" ref="HD613:HD633" si="5098">HC613-HB613</f>
        <v>0</v>
      </c>
      <c r="HE613" s="136"/>
      <c r="HF613" s="131"/>
      <c r="HG613" s="69">
        <f t="shared" ref="HG613:HG632" si="5099">HF613-HE613</f>
        <v>0</v>
      </c>
      <c r="HH613" s="162"/>
      <c r="HI613" s="130"/>
      <c r="HJ613" s="18">
        <f t="shared" ref="HJ613:HJ633" si="5100">HI613-HH613</f>
        <v>0</v>
      </c>
      <c r="HK613" s="136"/>
      <c r="HL613" s="131"/>
      <c r="HM613" s="69">
        <f t="shared" ref="HM613:HM632" si="5101">HL613-HK613</f>
        <v>0</v>
      </c>
      <c r="HN613" s="162"/>
      <c r="HO613" s="130"/>
      <c r="HP613" s="18">
        <f t="shared" ref="HP613:HP633" si="5102">HO613-HN613</f>
        <v>0</v>
      </c>
      <c r="HQ613" s="136"/>
      <c r="HR613" s="131"/>
      <c r="HS613" s="69">
        <f t="shared" ref="HS613:HS632" si="5103">HR613-HQ613</f>
        <v>0</v>
      </c>
      <c r="HT613" s="162"/>
      <c r="HU613" s="130"/>
      <c r="HV613" s="18">
        <f t="shared" ref="HV613:HV633" si="5104">HU613-HT613</f>
        <v>0</v>
      </c>
      <c r="HW613" s="17"/>
      <c r="HX613" s="85"/>
      <c r="HY613" s="85"/>
      <c r="HZ613" s="2" t="str">
        <f t="shared" si="4946"/>
        <v>СКРЫТЬ</v>
      </c>
    </row>
    <row r="614" spans="1:234" ht="13.5" hidden="1" customHeight="1" x14ac:dyDescent="0.2">
      <c r="A614" s="37"/>
      <c r="B614" s="22"/>
      <c r="C614" s="22"/>
      <c r="D614" s="274"/>
      <c r="E614" s="274"/>
      <c r="F614" s="274"/>
      <c r="G614" s="22"/>
      <c r="H614" s="22" t="s">
        <v>94</v>
      </c>
      <c r="I614" s="42">
        <v>635</v>
      </c>
      <c r="J614" s="102">
        <f>SUBTOTAL(103,I$12:I614)*1</f>
        <v>125</v>
      </c>
      <c r="K614" s="105" t="s">
        <v>78</v>
      </c>
      <c r="L614" s="17" t="s">
        <v>121</v>
      </c>
      <c r="M614" s="267"/>
      <c r="N614" s="255"/>
      <c r="O614" s="118"/>
      <c r="P614" s="162">
        <v>0</v>
      </c>
      <c r="Q614" s="163">
        <v>0</v>
      </c>
      <c r="R614" s="163">
        <v>0</v>
      </c>
      <c r="S614" s="92">
        <f t="shared" ca="1" si="5034"/>
        <v>0</v>
      </c>
      <c r="T614" s="92">
        <f t="shared" si="5035"/>
        <v>0</v>
      </c>
      <c r="U614" s="91">
        <f t="shared" ca="1" si="5036"/>
        <v>0</v>
      </c>
      <c r="V614" s="91">
        <f t="shared" si="5037"/>
        <v>0</v>
      </c>
      <c r="W614" s="120" t="str">
        <f t="shared" si="4951"/>
        <v/>
      </c>
      <c r="X614" s="178"/>
      <c r="Y614" s="128">
        <f t="shared" si="5038"/>
        <v>0</v>
      </c>
      <c r="Z614" s="179">
        <f t="shared" ca="1" si="5039"/>
        <v>0</v>
      </c>
      <c r="AA614" s="127">
        <f t="shared" si="5040"/>
        <v>0</v>
      </c>
      <c r="AB614" s="67" t="str">
        <f t="shared" ca="1" si="5041"/>
        <v/>
      </c>
      <c r="AC614" s="69">
        <f t="shared" ca="1" si="5042"/>
        <v>0</v>
      </c>
      <c r="AD614" s="226">
        <f t="shared" si="5020"/>
        <v>0</v>
      </c>
      <c r="AE614" s="227">
        <f t="shared" si="5021"/>
        <v>0</v>
      </c>
      <c r="AF614" s="225">
        <f t="shared" si="5022"/>
        <v>0</v>
      </c>
      <c r="AG614" s="226">
        <f t="shared" si="5023"/>
        <v>0</v>
      </c>
      <c r="AH614" s="227">
        <f t="shared" si="5024"/>
        <v>0</v>
      </c>
      <c r="AI614" s="225">
        <f t="shared" si="5025"/>
        <v>0</v>
      </c>
      <c r="AJ614" s="226">
        <f t="shared" si="5026"/>
        <v>0</v>
      </c>
      <c r="AK614" s="227">
        <f t="shared" si="5027"/>
        <v>0</v>
      </c>
      <c r="AL614" s="225">
        <f t="shared" si="5028"/>
        <v>0</v>
      </c>
      <c r="AM614" s="226">
        <f t="shared" si="5029"/>
        <v>0</v>
      </c>
      <c r="AN614" s="227">
        <f t="shared" si="5030"/>
        <v>0</v>
      </c>
      <c r="AO614" s="225">
        <f t="shared" si="5031"/>
        <v>0</v>
      </c>
      <c r="AP614" s="226">
        <f t="shared" si="5032"/>
        <v>0</v>
      </c>
      <c r="AQ614" s="227">
        <f t="shared" si="5033"/>
        <v>0</v>
      </c>
      <c r="AR614" s="225">
        <f t="shared" si="4957"/>
        <v>0</v>
      </c>
      <c r="AS614" s="136"/>
      <c r="AT614" s="131"/>
      <c r="AU614" s="69">
        <f t="shared" si="5043"/>
        <v>0</v>
      </c>
      <c r="AV614" s="162"/>
      <c r="AW614" s="130"/>
      <c r="AX614" s="18">
        <f t="shared" si="5044"/>
        <v>0</v>
      </c>
      <c r="AY614" s="136"/>
      <c r="AZ614" s="131"/>
      <c r="BA614" s="69">
        <f t="shared" si="5045"/>
        <v>0</v>
      </c>
      <c r="BB614" s="162"/>
      <c r="BC614" s="130"/>
      <c r="BD614" s="18">
        <f t="shared" si="5046"/>
        <v>0</v>
      </c>
      <c r="BE614" s="136"/>
      <c r="BF614" s="131"/>
      <c r="BG614" s="69">
        <f t="shared" si="5047"/>
        <v>0</v>
      </c>
      <c r="BH614" s="162"/>
      <c r="BI614" s="130"/>
      <c r="BJ614" s="18">
        <f t="shared" si="5048"/>
        <v>0</v>
      </c>
      <c r="BK614" s="136"/>
      <c r="BL614" s="131"/>
      <c r="BM614" s="69">
        <f t="shared" si="5049"/>
        <v>0</v>
      </c>
      <c r="BN614" s="162"/>
      <c r="BO614" s="130"/>
      <c r="BP614" s="18">
        <f t="shared" si="5050"/>
        <v>0</v>
      </c>
      <c r="BQ614" s="136"/>
      <c r="BR614" s="131"/>
      <c r="BS614" s="69">
        <f t="shared" si="5051"/>
        <v>0</v>
      </c>
      <c r="BT614" s="162"/>
      <c r="BU614" s="130"/>
      <c r="BV614" s="18">
        <f t="shared" si="5052"/>
        <v>0</v>
      </c>
      <c r="BW614" s="136"/>
      <c r="BX614" s="131"/>
      <c r="BY614" s="69">
        <f t="shared" si="5053"/>
        <v>0</v>
      </c>
      <c r="BZ614" s="162"/>
      <c r="CA614" s="130"/>
      <c r="CB614" s="18">
        <f t="shared" si="5054"/>
        <v>0</v>
      </c>
      <c r="CC614" s="136"/>
      <c r="CD614" s="131"/>
      <c r="CE614" s="69">
        <f t="shared" si="5055"/>
        <v>0</v>
      </c>
      <c r="CF614" s="162"/>
      <c r="CG614" s="130"/>
      <c r="CH614" s="18">
        <f t="shared" si="5056"/>
        <v>0</v>
      </c>
      <c r="CI614" s="136"/>
      <c r="CJ614" s="131"/>
      <c r="CK614" s="69">
        <f t="shared" si="5057"/>
        <v>0</v>
      </c>
      <c r="CL614" s="162"/>
      <c r="CM614" s="130"/>
      <c r="CN614" s="18">
        <f t="shared" si="5058"/>
        <v>0</v>
      </c>
      <c r="CO614" s="136"/>
      <c r="CP614" s="131"/>
      <c r="CQ614" s="69">
        <f t="shared" si="5059"/>
        <v>0</v>
      </c>
      <c r="CR614" s="162"/>
      <c r="CS614" s="130"/>
      <c r="CT614" s="18">
        <f t="shared" si="5060"/>
        <v>0</v>
      </c>
      <c r="CU614" s="136"/>
      <c r="CV614" s="131"/>
      <c r="CW614" s="69">
        <f t="shared" si="5061"/>
        <v>0</v>
      </c>
      <c r="CX614" s="162"/>
      <c r="CY614" s="130"/>
      <c r="CZ614" s="18">
        <f t="shared" si="5062"/>
        <v>0</v>
      </c>
      <c r="DA614" s="136"/>
      <c r="DB614" s="131"/>
      <c r="DC614" s="69">
        <f t="shared" si="5063"/>
        <v>0</v>
      </c>
      <c r="DD614" s="162"/>
      <c r="DE614" s="130"/>
      <c r="DF614" s="18">
        <f t="shared" si="5064"/>
        <v>0</v>
      </c>
      <c r="DG614" s="136"/>
      <c r="DH614" s="131"/>
      <c r="DI614" s="69">
        <f t="shared" si="5065"/>
        <v>0</v>
      </c>
      <c r="DJ614" s="162"/>
      <c r="DK614" s="130"/>
      <c r="DL614" s="18">
        <f t="shared" si="5066"/>
        <v>0</v>
      </c>
      <c r="DM614" s="136"/>
      <c r="DN614" s="131"/>
      <c r="DO614" s="69">
        <f t="shared" si="5067"/>
        <v>0</v>
      </c>
      <c r="DP614" s="162"/>
      <c r="DQ614" s="130"/>
      <c r="DR614" s="18">
        <f t="shared" si="5068"/>
        <v>0</v>
      </c>
      <c r="DS614" s="136"/>
      <c r="DT614" s="131"/>
      <c r="DU614" s="69">
        <f t="shared" si="5069"/>
        <v>0</v>
      </c>
      <c r="DV614" s="162"/>
      <c r="DW614" s="130"/>
      <c r="DX614" s="18">
        <f t="shared" si="5070"/>
        <v>0</v>
      </c>
      <c r="DY614" s="136"/>
      <c r="DZ614" s="131"/>
      <c r="EA614" s="69">
        <f t="shared" si="5071"/>
        <v>0</v>
      </c>
      <c r="EB614" s="162"/>
      <c r="EC614" s="130"/>
      <c r="ED614" s="18">
        <f t="shared" si="5072"/>
        <v>0</v>
      </c>
      <c r="EE614" s="136"/>
      <c r="EF614" s="131"/>
      <c r="EG614" s="69">
        <f t="shared" si="5073"/>
        <v>0</v>
      </c>
      <c r="EH614" s="162"/>
      <c r="EI614" s="130"/>
      <c r="EJ614" s="18">
        <f t="shared" si="5074"/>
        <v>0</v>
      </c>
      <c r="EK614" s="136"/>
      <c r="EL614" s="131"/>
      <c r="EM614" s="69">
        <f t="shared" si="5075"/>
        <v>0</v>
      </c>
      <c r="EN614" s="162"/>
      <c r="EO614" s="130"/>
      <c r="EP614" s="18">
        <f t="shared" si="5076"/>
        <v>0</v>
      </c>
      <c r="EQ614" s="136"/>
      <c r="ER614" s="131"/>
      <c r="ES614" s="69">
        <f t="shared" si="5077"/>
        <v>0</v>
      </c>
      <c r="ET614" s="162"/>
      <c r="EU614" s="130"/>
      <c r="EV614" s="18">
        <f t="shared" si="5078"/>
        <v>0</v>
      </c>
      <c r="EW614" s="136"/>
      <c r="EX614" s="131"/>
      <c r="EY614" s="69">
        <f t="shared" si="5079"/>
        <v>0</v>
      </c>
      <c r="EZ614" s="162"/>
      <c r="FA614" s="130"/>
      <c r="FB614" s="18">
        <f t="shared" si="5080"/>
        <v>0</v>
      </c>
      <c r="FC614" s="136"/>
      <c r="FD614" s="131"/>
      <c r="FE614" s="69">
        <f t="shared" si="5081"/>
        <v>0</v>
      </c>
      <c r="FF614" s="162"/>
      <c r="FG614" s="130"/>
      <c r="FH614" s="18">
        <f t="shared" si="5082"/>
        <v>0</v>
      </c>
      <c r="FI614" s="136"/>
      <c r="FJ614" s="131"/>
      <c r="FK614" s="69">
        <f t="shared" si="5083"/>
        <v>0</v>
      </c>
      <c r="FL614" s="162"/>
      <c r="FM614" s="130"/>
      <c r="FN614" s="18">
        <f t="shared" si="5084"/>
        <v>0</v>
      </c>
      <c r="FO614" s="136"/>
      <c r="FP614" s="131"/>
      <c r="FQ614" s="69">
        <f t="shared" si="5085"/>
        <v>0</v>
      </c>
      <c r="FR614" s="162"/>
      <c r="FS614" s="130"/>
      <c r="FT614" s="18">
        <f t="shared" si="5086"/>
        <v>0</v>
      </c>
      <c r="FU614" s="136"/>
      <c r="FV614" s="131"/>
      <c r="FW614" s="69">
        <f t="shared" si="5087"/>
        <v>0</v>
      </c>
      <c r="FX614" s="162"/>
      <c r="FY614" s="130"/>
      <c r="FZ614" s="18">
        <f t="shared" si="5088"/>
        <v>0</v>
      </c>
      <c r="GA614" s="136"/>
      <c r="GB614" s="131"/>
      <c r="GC614" s="69">
        <f t="shared" si="5089"/>
        <v>0</v>
      </c>
      <c r="GD614" s="162"/>
      <c r="GE614" s="130"/>
      <c r="GF614" s="18">
        <f t="shared" si="5090"/>
        <v>0</v>
      </c>
      <c r="GG614" s="136"/>
      <c r="GH614" s="131"/>
      <c r="GI614" s="69">
        <f t="shared" si="5091"/>
        <v>0</v>
      </c>
      <c r="GJ614" s="162"/>
      <c r="GK614" s="130"/>
      <c r="GL614" s="18">
        <f t="shared" si="5092"/>
        <v>0</v>
      </c>
      <c r="GM614" s="136"/>
      <c r="GN614" s="131"/>
      <c r="GO614" s="69">
        <f t="shared" si="5093"/>
        <v>0</v>
      </c>
      <c r="GP614" s="162"/>
      <c r="GQ614" s="130"/>
      <c r="GR614" s="18">
        <f t="shared" si="5094"/>
        <v>0</v>
      </c>
      <c r="GS614" s="136"/>
      <c r="GT614" s="131"/>
      <c r="GU614" s="69">
        <f t="shared" si="5095"/>
        <v>0</v>
      </c>
      <c r="GV614" s="162"/>
      <c r="GW614" s="130"/>
      <c r="GX614" s="18">
        <f t="shared" si="5096"/>
        <v>0</v>
      </c>
      <c r="GY614" s="136"/>
      <c r="GZ614" s="131"/>
      <c r="HA614" s="69">
        <f t="shared" si="5097"/>
        <v>0</v>
      </c>
      <c r="HB614" s="162"/>
      <c r="HC614" s="130"/>
      <c r="HD614" s="18">
        <f t="shared" si="5098"/>
        <v>0</v>
      </c>
      <c r="HE614" s="136"/>
      <c r="HF614" s="131"/>
      <c r="HG614" s="69">
        <f t="shared" si="5099"/>
        <v>0</v>
      </c>
      <c r="HH614" s="162"/>
      <c r="HI614" s="130"/>
      <c r="HJ614" s="18">
        <f t="shared" si="5100"/>
        <v>0</v>
      </c>
      <c r="HK614" s="136"/>
      <c r="HL614" s="131"/>
      <c r="HM614" s="69">
        <f t="shared" si="5101"/>
        <v>0</v>
      </c>
      <c r="HN614" s="162"/>
      <c r="HO614" s="130"/>
      <c r="HP614" s="18">
        <f t="shared" si="5102"/>
        <v>0</v>
      </c>
      <c r="HQ614" s="136"/>
      <c r="HR614" s="131"/>
      <c r="HS614" s="69">
        <f t="shared" si="5103"/>
        <v>0</v>
      </c>
      <c r="HT614" s="162"/>
      <c r="HU614" s="130"/>
      <c r="HV614" s="18">
        <f t="shared" si="5104"/>
        <v>0</v>
      </c>
      <c r="HW614" s="17"/>
      <c r="HX614" s="85"/>
      <c r="HY614" s="85"/>
      <c r="HZ614" s="2" t="str">
        <f t="shared" si="4946"/>
        <v>СКРЫТЬ</v>
      </c>
    </row>
    <row r="615" spans="1:234" ht="13.5" hidden="1" customHeight="1" x14ac:dyDescent="0.2">
      <c r="A615" s="37"/>
      <c r="B615" s="22"/>
      <c r="C615" s="22"/>
      <c r="D615" s="274"/>
      <c r="E615" s="274"/>
      <c r="F615" s="274"/>
      <c r="G615" s="22"/>
      <c r="H615" s="22" t="s">
        <v>94</v>
      </c>
      <c r="I615" s="42">
        <v>636</v>
      </c>
      <c r="J615" s="102">
        <f>SUBTOTAL(103,I$12:I615)*1</f>
        <v>125</v>
      </c>
      <c r="K615" s="106" t="s">
        <v>79</v>
      </c>
      <c r="L615" s="17" t="s">
        <v>121</v>
      </c>
      <c r="M615" s="267"/>
      <c r="N615" s="255"/>
      <c r="O615" s="118"/>
      <c r="P615" s="162">
        <v>0</v>
      </c>
      <c r="Q615" s="163">
        <v>0</v>
      </c>
      <c r="R615" s="163">
        <v>0</v>
      </c>
      <c r="S615" s="92">
        <f t="shared" ca="1" si="5034"/>
        <v>0</v>
      </c>
      <c r="T615" s="92">
        <f t="shared" si="5035"/>
        <v>0</v>
      </c>
      <c r="U615" s="91">
        <f t="shared" ca="1" si="5036"/>
        <v>0</v>
      </c>
      <c r="V615" s="91">
        <f t="shared" si="5037"/>
        <v>0</v>
      </c>
      <c r="W615" s="120" t="str">
        <f t="shared" si="4951"/>
        <v/>
      </c>
      <c r="X615" s="178"/>
      <c r="Y615" s="128">
        <f t="shared" si="5038"/>
        <v>0</v>
      </c>
      <c r="Z615" s="179">
        <f t="shared" ca="1" si="5039"/>
        <v>0</v>
      </c>
      <c r="AA615" s="127">
        <f t="shared" si="5040"/>
        <v>0</v>
      </c>
      <c r="AB615" s="67" t="str">
        <f t="shared" ca="1" si="5041"/>
        <v/>
      </c>
      <c r="AC615" s="69">
        <f t="shared" ca="1" si="5042"/>
        <v>0</v>
      </c>
      <c r="AD615" s="226">
        <f t="shared" si="5020"/>
        <v>0</v>
      </c>
      <c r="AE615" s="227">
        <f t="shared" si="5021"/>
        <v>0</v>
      </c>
      <c r="AF615" s="225">
        <f t="shared" si="5022"/>
        <v>0</v>
      </c>
      <c r="AG615" s="226">
        <f t="shared" si="5023"/>
        <v>0</v>
      </c>
      <c r="AH615" s="227">
        <f t="shared" si="5024"/>
        <v>0</v>
      </c>
      <c r="AI615" s="225">
        <f t="shared" si="5025"/>
        <v>0</v>
      </c>
      <c r="AJ615" s="226">
        <f t="shared" si="5026"/>
        <v>0</v>
      </c>
      <c r="AK615" s="227">
        <f t="shared" si="5027"/>
        <v>0</v>
      </c>
      <c r="AL615" s="225">
        <f t="shared" si="5028"/>
        <v>0</v>
      </c>
      <c r="AM615" s="226">
        <f t="shared" si="5029"/>
        <v>0</v>
      </c>
      <c r="AN615" s="227">
        <f t="shared" si="5030"/>
        <v>0</v>
      </c>
      <c r="AO615" s="225">
        <f t="shared" si="5031"/>
        <v>0</v>
      </c>
      <c r="AP615" s="226">
        <f t="shared" si="5032"/>
        <v>0</v>
      </c>
      <c r="AQ615" s="227">
        <f t="shared" si="5033"/>
        <v>0</v>
      </c>
      <c r="AR615" s="225">
        <f t="shared" si="4957"/>
        <v>0</v>
      </c>
      <c r="AS615" s="136"/>
      <c r="AT615" s="131"/>
      <c r="AU615" s="69">
        <f t="shared" si="5043"/>
        <v>0</v>
      </c>
      <c r="AV615" s="162"/>
      <c r="AW615" s="130"/>
      <c r="AX615" s="18">
        <f t="shared" si="5044"/>
        <v>0</v>
      </c>
      <c r="AY615" s="136"/>
      <c r="AZ615" s="131"/>
      <c r="BA615" s="69">
        <f t="shared" si="5045"/>
        <v>0</v>
      </c>
      <c r="BB615" s="162"/>
      <c r="BC615" s="130"/>
      <c r="BD615" s="18">
        <f t="shared" si="5046"/>
        <v>0</v>
      </c>
      <c r="BE615" s="136"/>
      <c r="BF615" s="131"/>
      <c r="BG615" s="69">
        <f t="shared" si="5047"/>
        <v>0</v>
      </c>
      <c r="BH615" s="162"/>
      <c r="BI615" s="130"/>
      <c r="BJ615" s="18">
        <f t="shared" si="5048"/>
        <v>0</v>
      </c>
      <c r="BK615" s="136"/>
      <c r="BL615" s="131"/>
      <c r="BM615" s="69">
        <f t="shared" si="5049"/>
        <v>0</v>
      </c>
      <c r="BN615" s="162"/>
      <c r="BO615" s="130"/>
      <c r="BP615" s="18">
        <f t="shared" si="5050"/>
        <v>0</v>
      </c>
      <c r="BQ615" s="136"/>
      <c r="BR615" s="131"/>
      <c r="BS615" s="69">
        <f t="shared" si="5051"/>
        <v>0</v>
      </c>
      <c r="BT615" s="162"/>
      <c r="BU615" s="130"/>
      <c r="BV615" s="18">
        <f t="shared" si="5052"/>
        <v>0</v>
      </c>
      <c r="BW615" s="136"/>
      <c r="BX615" s="131"/>
      <c r="BY615" s="69">
        <f t="shared" si="5053"/>
        <v>0</v>
      </c>
      <c r="BZ615" s="162"/>
      <c r="CA615" s="130"/>
      <c r="CB615" s="18">
        <f t="shared" si="5054"/>
        <v>0</v>
      </c>
      <c r="CC615" s="136"/>
      <c r="CD615" s="131"/>
      <c r="CE615" s="69">
        <f t="shared" si="5055"/>
        <v>0</v>
      </c>
      <c r="CF615" s="162"/>
      <c r="CG615" s="130"/>
      <c r="CH615" s="18">
        <f t="shared" si="5056"/>
        <v>0</v>
      </c>
      <c r="CI615" s="136"/>
      <c r="CJ615" s="131"/>
      <c r="CK615" s="69">
        <f t="shared" si="5057"/>
        <v>0</v>
      </c>
      <c r="CL615" s="162"/>
      <c r="CM615" s="130"/>
      <c r="CN615" s="18">
        <f t="shared" si="5058"/>
        <v>0</v>
      </c>
      <c r="CO615" s="136"/>
      <c r="CP615" s="131"/>
      <c r="CQ615" s="69">
        <f t="shared" si="5059"/>
        <v>0</v>
      </c>
      <c r="CR615" s="162"/>
      <c r="CS615" s="130"/>
      <c r="CT615" s="18">
        <f t="shared" si="5060"/>
        <v>0</v>
      </c>
      <c r="CU615" s="136"/>
      <c r="CV615" s="131"/>
      <c r="CW615" s="69">
        <f t="shared" si="5061"/>
        <v>0</v>
      </c>
      <c r="CX615" s="162"/>
      <c r="CY615" s="130"/>
      <c r="CZ615" s="18">
        <f t="shared" si="5062"/>
        <v>0</v>
      </c>
      <c r="DA615" s="136"/>
      <c r="DB615" s="131"/>
      <c r="DC615" s="69">
        <f t="shared" si="5063"/>
        <v>0</v>
      </c>
      <c r="DD615" s="162"/>
      <c r="DE615" s="130"/>
      <c r="DF615" s="18">
        <f t="shared" si="5064"/>
        <v>0</v>
      </c>
      <c r="DG615" s="136"/>
      <c r="DH615" s="131"/>
      <c r="DI615" s="69">
        <f t="shared" si="5065"/>
        <v>0</v>
      </c>
      <c r="DJ615" s="162"/>
      <c r="DK615" s="130"/>
      <c r="DL615" s="18">
        <f t="shared" si="5066"/>
        <v>0</v>
      </c>
      <c r="DM615" s="136"/>
      <c r="DN615" s="131"/>
      <c r="DO615" s="69">
        <f t="shared" si="5067"/>
        <v>0</v>
      </c>
      <c r="DP615" s="162"/>
      <c r="DQ615" s="130"/>
      <c r="DR615" s="18">
        <f t="shared" si="5068"/>
        <v>0</v>
      </c>
      <c r="DS615" s="136"/>
      <c r="DT615" s="131"/>
      <c r="DU615" s="69">
        <f t="shared" si="5069"/>
        <v>0</v>
      </c>
      <c r="DV615" s="162"/>
      <c r="DW615" s="130"/>
      <c r="DX615" s="18">
        <f t="shared" si="5070"/>
        <v>0</v>
      </c>
      <c r="DY615" s="136"/>
      <c r="DZ615" s="131"/>
      <c r="EA615" s="69">
        <f t="shared" si="5071"/>
        <v>0</v>
      </c>
      <c r="EB615" s="162"/>
      <c r="EC615" s="130"/>
      <c r="ED615" s="18">
        <f t="shared" si="5072"/>
        <v>0</v>
      </c>
      <c r="EE615" s="136"/>
      <c r="EF615" s="131"/>
      <c r="EG615" s="69">
        <f t="shared" si="5073"/>
        <v>0</v>
      </c>
      <c r="EH615" s="162"/>
      <c r="EI615" s="130"/>
      <c r="EJ615" s="18">
        <f t="shared" si="5074"/>
        <v>0</v>
      </c>
      <c r="EK615" s="136"/>
      <c r="EL615" s="131"/>
      <c r="EM615" s="69">
        <f t="shared" si="5075"/>
        <v>0</v>
      </c>
      <c r="EN615" s="162"/>
      <c r="EO615" s="130"/>
      <c r="EP615" s="18">
        <f t="shared" si="5076"/>
        <v>0</v>
      </c>
      <c r="EQ615" s="136"/>
      <c r="ER615" s="131"/>
      <c r="ES615" s="69">
        <f t="shared" si="5077"/>
        <v>0</v>
      </c>
      <c r="ET615" s="162"/>
      <c r="EU615" s="130"/>
      <c r="EV615" s="18">
        <f t="shared" si="5078"/>
        <v>0</v>
      </c>
      <c r="EW615" s="136"/>
      <c r="EX615" s="131"/>
      <c r="EY615" s="69">
        <f t="shared" si="5079"/>
        <v>0</v>
      </c>
      <c r="EZ615" s="162"/>
      <c r="FA615" s="130"/>
      <c r="FB615" s="18">
        <f t="shared" si="5080"/>
        <v>0</v>
      </c>
      <c r="FC615" s="136"/>
      <c r="FD615" s="131"/>
      <c r="FE615" s="69">
        <f t="shared" si="5081"/>
        <v>0</v>
      </c>
      <c r="FF615" s="162"/>
      <c r="FG615" s="130"/>
      <c r="FH615" s="18">
        <f t="shared" si="5082"/>
        <v>0</v>
      </c>
      <c r="FI615" s="136"/>
      <c r="FJ615" s="131"/>
      <c r="FK615" s="69">
        <f t="shared" si="5083"/>
        <v>0</v>
      </c>
      <c r="FL615" s="162"/>
      <c r="FM615" s="130"/>
      <c r="FN615" s="18">
        <f t="shared" si="5084"/>
        <v>0</v>
      </c>
      <c r="FO615" s="136"/>
      <c r="FP615" s="131"/>
      <c r="FQ615" s="69">
        <f t="shared" si="5085"/>
        <v>0</v>
      </c>
      <c r="FR615" s="162"/>
      <c r="FS615" s="130"/>
      <c r="FT615" s="18">
        <f t="shared" si="5086"/>
        <v>0</v>
      </c>
      <c r="FU615" s="136"/>
      <c r="FV615" s="131"/>
      <c r="FW615" s="69">
        <f t="shared" si="5087"/>
        <v>0</v>
      </c>
      <c r="FX615" s="162"/>
      <c r="FY615" s="130"/>
      <c r="FZ615" s="18">
        <f t="shared" si="5088"/>
        <v>0</v>
      </c>
      <c r="GA615" s="136"/>
      <c r="GB615" s="131"/>
      <c r="GC615" s="69">
        <f t="shared" si="5089"/>
        <v>0</v>
      </c>
      <c r="GD615" s="162"/>
      <c r="GE615" s="130"/>
      <c r="GF615" s="18">
        <f t="shared" si="5090"/>
        <v>0</v>
      </c>
      <c r="GG615" s="136"/>
      <c r="GH615" s="131"/>
      <c r="GI615" s="69">
        <f t="shared" si="5091"/>
        <v>0</v>
      </c>
      <c r="GJ615" s="162"/>
      <c r="GK615" s="130"/>
      <c r="GL615" s="18">
        <f t="shared" si="5092"/>
        <v>0</v>
      </c>
      <c r="GM615" s="136"/>
      <c r="GN615" s="131"/>
      <c r="GO615" s="69">
        <f t="shared" si="5093"/>
        <v>0</v>
      </c>
      <c r="GP615" s="162"/>
      <c r="GQ615" s="130"/>
      <c r="GR615" s="18">
        <f t="shared" si="5094"/>
        <v>0</v>
      </c>
      <c r="GS615" s="136"/>
      <c r="GT615" s="131"/>
      <c r="GU615" s="69">
        <f t="shared" si="5095"/>
        <v>0</v>
      </c>
      <c r="GV615" s="162"/>
      <c r="GW615" s="130"/>
      <c r="GX615" s="18">
        <f t="shared" si="5096"/>
        <v>0</v>
      </c>
      <c r="GY615" s="136"/>
      <c r="GZ615" s="131"/>
      <c r="HA615" s="69">
        <f t="shared" si="5097"/>
        <v>0</v>
      </c>
      <c r="HB615" s="162"/>
      <c r="HC615" s="130"/>
      <c r="HD615" s="18">
        <f t="shared" si="5098"/>
        <v>0</v>
      </c>
      <c r="HE615" s="136"/>
      <c r="HF615" s="131"/>
      <c r="HG615" s="69">
        <f t="shared" si="5099"/>
        <v>0</v>
      </c>
      <c r="HH615" s="162"/>
      <c r="HI615" s="130"/>
      <c r="HJ615" s="18">
        <f t="shared" si="5100"/>
        <v>0</v>
      </c>
      <c r="HK615" s="136"/>
      <c r="HL615" s="131"/>
      <c r="HM615" s="69">
        <f t="shared" si="5101"/>
        <v>0</v>
      </c>
      <c r="HN615" s="162"/>
      <c r="HO615" s="130"/>
      <c r="HP615" s="18">
        <f t="shared" si="5102"/>
        <v>0</v>
      </c>
      <c r="HQ615" s="136"/>
      <c r="HR615" s="131"/>
      <c r="HS615" s="69">
        <f t="shared" si="5103"/>
        <v>0</v>
      </c>
      <c r="HT615" s="162"/>
      <c r="HU615" s="130"/>
      <c r="HV615" s="18">
        <f t="shared" si="5104"/>
        <v>0</v>
      </c>
      <c r="HW615" s="17"/>
      <c r="HX615" s="85"/>
      <c r="HY615" s="85"/>
      <c r="HZ615" s="2" t="str">
        <f t="shared" si="4946"/>
        <v>СКРЫТЬ</v>
      </c>
    </row>
    <row r="616" spans="1:234" hidden="1" x14ac:dyDescent="0.2">
      <c r="A616" s="1" t="e">
        <f>$K$2&amp;#REF!&amp;$K$509&amp;$K$510&amp;K616</f>
        <v>#REF!</v>
      </c>
      <c r="B616" s="16" t="e">
        <f>IF(#REF!=0,"Скрыть","")</f>
        <v>#REF!</v>
      </c>
      <c r="C616" s="15" t="e">
        <f>IF(AND(#REF!&gt;85%,#REF!&gt;85%),"скрыть","")</f>
        <v>#REF!</v>
      </c>
      <c r="D616" s="274" t="s">
        <v>2</v>
      </c>
      <c r="E616" s="274" t="s">
        <v>1</v>
      </c>
      <c r="F616" s="274" t="s">
        <v>19</v>
      </c>
      <c r="G616" s="13"/>
      <c r="H616" s="22" t="s">
        <v>94</v>
      </c>
      <c r="I616" s="42">
        <v>637</v>
      </c>
      <c r="J616" s="102">
        <f>SUBTOTAL(103,I$12:I616)*1</f>
        <v>125</v>
      </c>
      <c r="K616" s="108" t="s">
        <v>5</v>
      </c>
      <c r="L616" s="17" t="s">
        <v>121</v>
      </c>
      <c r="M616" s="267">
        <v>44256</v>
      </c>
      <c r="N616" s="255"/>
      <c r="O616" s="118">
        <v>44377</v>
      </c>
      <c r="P616" s="162">
        <v>8541</v>
      </c>
      <c r="Q616" s="163">
        <v>0</v>
      </c>
      <c r="R616" s="163">
        <v>0</v>
      </c>
      <c r="S616" s="92">
        <f t="shared" ca="1" si="5034"/>
        <v>0</v>
      </c>
      <c r="T616" s="92">
        <f t="shared" si="5035"/>
        <v>0</v>
      </c>
      <c r="U616" s="91">
        <f t="shared" ca="1" si="5036"/>
        <v>0</v>
      </c>
      <c r="V616" s="91">
        <f t="shared" si="5037"/>
        <v>8541</v>
      </c>
      <c r="W616" s="120">
        <f t="shared" si="4951"/>
        <v>0</v>
      </c>
      <c r="X616" s="178"/>
      <c r="Y616" s="128">
        <f t="shared" si="5038"/>
        <v>0</v>
      </c>
      <c r="Z616" s="179">
        <f t="shared" ca="1" si="5039"/>
        <v>0</v>
      </c>
      <c r="AA616" s="127">
        <f t="shared" si="5040"/>
        <v>0</v>
      </c>
      <c r="AB616" s="67" t="str">
        <f t="shared" ca="1" si="5041"/>
        <v/>
      </c>
      <c r="AC616" s="69">
        <f t="shared" ca="1" si="5042"/>
        <v>0</v>
      </c>
      <c r="AD616" s="226">
        <f t="shared" si="5020"/>
        <v>0</v>
      </c>
      <c r="AE616" s="227">
        <f t="shared" si="5021"/>
        <v>0</v>
      </c>
      <c r="AF616" s="225">
        <f t="shared" si="5022"/>
        <v>0</v>
      </c>
      <c r="AG616" s="226">
        <f t="shared" si="5023"/>
        <v>0</v>
      </c>
      <c r="AH616" s="227">
        <f t="shared" si="5024"/>
        <v>0</v>
      </c>
      <c r="AI616" s="225">
        <f t="shared" si="5025"/>
        <v>0</v>
      </c>
      <c r="AJ616" s="226">
        <f t="shared" si="5026"/>
        <v>0</v>
      </c>
      <c r="AK616" s="227">
        <f t="shared" si="5027"/>
        <v>0</v>
      </c>
      <c r="AL616" s="225">
        <f t="shared" si="5028"/>
        <v>0</v>
      </c>
      <c r="AM616" s="226">
        <f t="shared" si="5029"/>
        <v>0</v>
      </c>
      <c r="AN616" s="227">
        <f t="shared" si="5030"/>
        <v>0</v>
      </c>
      <c r="AO616" s="225">
        <f t="shared" si="5031"/>
        <v>0</v>
      </c>
      <c r="AP616" s="226">
        <f t="shared" si="5032"/>
        <v>0</v>
      </c>
      <c r="AQ616" s="227">
        <f t="shared" si="5033"/>
        <v>0</v>
      </c>
      <c r="AR616" s="225">
        <f t="shared" si="4957"/>
        <v>0</v>
      </c>
      <c r="AS616" s="136"/>
      <c r="AT616" s="131"/>
      <c r="AU616" s="69">
        <f t="shared" si="5043"/>
        <v>0</v>
      </c>
      <c r="AV616" s="162"/>
      <c r="AW616" s="130"/>
      <c r="AX616" s="18">
        <f t="shared" si="5044"/>
        <v>0</v>
      </c>
      <c r="AY616" s="136"/>
      <c r="AZ616" s="131"/>
      <c r="BA616" s="69">
        <f t="shared" si="5045"/>
        <v>0</v>
      </c>
      <c r="BB616" s="162"/>
      <c r="BC616" s="130"/>
      <c r="BD616" s="18">
        <f t="shared" si="5046"/>
        <v>0</v>
      </c>
      <c r="BE616" s="136"/>
      <c r="BF616" s="131"/>
      <c r="BG616" s="69">
        <f t="shared" si="5047"/>
        <v>0</v>
      </c>
      <c r="BH616" s="162"/>
      <c r="BI616" s="130"/>
      <c r="BJ616" s="18">
        <f t="shared" si="5048"/>
        <v>0</v>
      </c>
      <c r="BK616" s="136"/>
      <c r="BL616" s="131"/>
      <c r="BM616" s="69">
        <f t="shared" si="5049"/>
        <v>0</v>
      </c>
      <c r="BN616" s="162"/>
      <c r="BO616" s="130"/>
      <c r="BP616" s="18">
        <f t="shared" si="5050"/>
        <v>0</v>
      </c>
      <c r="BQ616" s="136"/>
      <c r="BR616" s="131"/>
      <c r="BS616" s="69">
        <f t="shared" si="5051"/>
        <v>0</v>
      </c>
      <c r="BT616" s="162"/>
      <c r="BU616" s="130"/>
      <c r="BV616" s="18">
        <f t="shared" si="5052"/>
        <v>0</v>
      </c>
      <c r="BW616" s="136"/>
      <c r="BX616" s="131"/>
      <c r="BY616" s="69">
        <f t="shared" si="5053"/>
        <v>0</v>
      </c>
      <c r="BZ616" s="162"/>
      <c r="CA616" s="130"/>
      <c r="CB616" s="18">
        <f t="shared" si="5054"/>
        <v>0</v>
      </c>
      <c r="CC616" s="136"/>
      <c r="CD616" s="131"/>
      <c r="CE616" s="69">
        <f t="shared" si="5055"/>
        <v>0</v>
      </c>
      <c r="CF616" s="162"/>
      <c r="CG616" s="130"/>
      <c r="CH616" s="18">
        <f t="shared" si="5056"/>
        <v>0</v>
      </c>
      <c r="CI616" s="136"/>
      <c r="CJ616" s="131"/>
      <c r="CK616" s="69">
        <f t="shared" si="5057"/>
        <v>0</v>
      </c>
      <c r="CL616" s="162"/>
      <c r="CM616" s="130"/>
      <c r="CN616" s="18">
        <f t="shared" si="5058"/>
        <v>0</v>
      </c>
      <c r="CO616" s="136"/>
      <c r="CP616" s="131"/>
      <c r="CQ616" s="69">
        <f t="shared" si="5059"/>
        <v>0</v>
      </c>
      <c r="CR616" s="162"/>
      <c r="CS616" s="130"/>
      <c r="CT616" s="18">
        <f t="shared" si="5060"/>
        <v>0</v>
      </c>
      <c r="CU616" s="136"/>
      <c r="CV616" s="131"/>
      <c r="CW616" s="69">
        <f t="shared" si="5061"/>
        <v>0</v>
      </c>
      <c r="CX616" s="162"/>
      <c r="CY616" s="130"/>
      <c r="CZ616" s="18">
        <f t="shared" si="5062"/>
        <v>0</v>
      </c>
      <c r="DA616" s="136"/>
      <c r="DB616" s="131"/>
      <c r="DC616" s="69">
        <f t="shared" si="5063"/>
        <v>0</v>
      </c>
      <c r="DD616" s="162"/>
      <c r="DE616" s="130"/>
      <c r="DF616" s="18">
        <f t="shared" si="5064"/>
        <v>0</v>
      </c>
      <c r="DG616" s="136"/>
      <c r="DH616" s="131"/>
      <c r="DI616" s="69">
        <f t="shared" si="5065"/>
        <v>0</v>
      </c>
      <c r="DJ616" s="162"/>
      <c r="DK616" s="130"/>
      <c r="DL616" s="18">
        <f t="shared" si="5066"/>
        <v>0</v>
      </c>
      <c r="DM616" s="136"/>
      <c r="DN616" s="131"/>
      <c r="DO616" s="69">
        <f t="shared" si="5067"/>
        <v>0</v>
      </c>
      <c r="DP616" s="162"/>
      <c r="DQ616" s="130"/>
      <c r="DR616" s="18">
        <f t="shared" si="5068"/>
        <v>0</v>
      </c>
      <c r="DS616" s="136"/>
      <c r="DT616" s="131"/>
      <c r="DU616" s="69">
        <f t="shared" si="5069"/>
        <v>0</v>
      </c>
      <c r="DV616" s="162"/>
      <c r="DW616" s="130"/>
      <c r="DX616" s="18">
        <f t="shared" si="5070"/>
        <v>0</v>
      </c>
      <c r="DY616" s="136"/>
      <c r="DZ616" s="131"/>
      <c r="EA616" s="69">
        <f t="shared" si="5071"/>
        <v>0</v>
      </c>
      <c r="EB616" s="162"/>
      <c r="EC616" s="130"/>
      <c r="ED616" s="18">
        <f t="shared" si="5072"/>
        <v>0</v>
      </c>
      <c r="EE616" s="136"/>
      <c r="EF616" s="131"/>
      <c r="EG616" s="69">
        <f t="shared" si="5073"/>
        <v>0</v>
      </c>
      <c r="EH616" s="162"/>
      <c r="EI616" s="130"/>
      <c r="EJ616" s="18">
        <f t="shared" si="5074"/>
        <v>0</v>
      </c>
      <c r="EK616" s="136"/>
      <c r="EL616" s="131"/>
      <c r="EM616" s="69">
        <f t="shared" si="5075"/>
        <v>0</v>
      </c>
      <c r="EN616" s="162"/>
      <c r="EO616" s="130"/>
      <c r="EP616" s="18">
        <f t="shared" si="5076"/>
        <v>0</v>
      </c>
      <c r="EQ616" s="136"/>
      <c r="ER616" s="131"/>
      <c r="ES616" s="69">
        <f t="shared" si="5077"/>
        <v>0</v>
      </c>
      <c r="ET616" s="162"/>
      <c r="EU616" s="130"/>
      <c r="EV616" s="18">
        <f t="shared" si="5078"/>
        <v>0</v>
      </c>
      <c r="EW616" s="136"/>
      <c r="EX616" s="131"/>
      <c r="EY616" s="69">
        <f t="shared" si="5079"/>
        <v>0</v>
      </c>
      <c r="EZ616" s="162"/>
      <c r="FA616" s="130"/>
      <c r="FB616" s="18">
        <f t="shared" si="5080"/>
        <v>0</v>
      </c>
      <c r="FC616" s="136"/>
      <c r="FD616" s="131"/>
      <c r="FE616" s="69">
        <f t="shared" si="5081"/>
        <v>0</v>
      </c>
      <c r="FF616" s="162"/>
      <c r="FG616" s="130"/>
      <c r="FH616" s="18">
        <f t="shared" si="5082"/>
        <v>0</v>
      </c>
      <c r="FI616" s="136"/>
      <c r="FJ616" s="131"/>
      <c r="FK616" s="69">
        <f t="shared" si="5083"/>
        <v>0</v>
      </c>
      <c r="FL616" s="162"/>
      <c r="FM616" s="130"/>
      <c r="FN616" s="18">
        <f t="shared" si="5084"/>
        <v>0</v>
      </c>
      <c r="FO616" s="136"/>
      <c r="FP616" s="131"/>
      <c r="FQ616" s="69">
        <f t="shared" si="5085"/>
        <v>0</v>
      </c>
      <c r="FR616" s="162"/>
      <c r="FS616" s="130"/>
      <c r="FT616" s="18">
        <f t="shared" si="5086"/>
        <v>0</v>
      </c>
      <c r="FU616" s="136"/>
      <c r="FV616" s="131"/>
      <c r="FW616" s="69">
        <f t="shared" si="5087"/>
        <v>0</v>
      </c>
      <c r="FX616" s="162"/>
      <c r="FY616" s="130"/>
      <c r="FZ616" s="18">
        <f t="shared" si="5088"/>
        <v>0</v>
      </c>
      <c r="GA616" s="136"/>
      <c r="GB616" s="131"/>
      <c r="GC616" s="69">
        <f t="shared" si="5089"/>
        <v>0</v>
      </c>
      <c r="GD616" s="162"/>
      <c r="GE616" s="130"/>
      <c r="GF616" s="18">
        <f t="shared" si="5090"/>
        <v>0</v>
      </c>
      <c r="GG616" s="136"/>
      <c r="GH616" s="131"/>
      <c r="GI616" s="69">
        <f t="shared" si="5091"/>
        <v>0</v>
      </c>
      <c r="GJ616" s="162"/>
      <c r="GK616" s="130"/>
      <c r="GL616" s="18">
        <f t="shared" si="5092"/>
        <v>0</v>
      </c>
      <c r="GM616" s="136"/>
      <c r="GN616" s="131"/>
      <c r="GO616" s="69">
        <f t="shared" si="5093"/>
        <v>0</v>
      </c>
      <c r="GP616" s="162"/>
      <c r="GQ616" s="130"/>
      <c r="GR616" s="18">
        <f t="shared" si="5094"/>
        <v>0</v>
      </c>
      <c r="GS616" s="136"/>
      <c r="GT616" s="131"/>
      <c r="GU616" s="69">
        <f t="shared" si="5095"/>
        <v>0</v>
      </c>
      <c r="GV616" s="162"/>
      <c r="GW616" s="130"/>
      <c r="GX616" s="18">
        <f t="shared" si="5096"/>
        <v>0</v>
      </c>
      <c r="GY616" s="136"/>
      <c r="GZ616" s="131"/>
      <c r="HA616" s="69">
        <f t="shared" si="5097"/>
        <v>0</v>
      </c>
      <c r="HB616" s="162"/>
      <c r="HC616" s="130"/>
      <c r="HD616" s="18">
        <f t="shared" si="5098"/>
        <v>0</v>
      </c>
      <c r="HE616" s="136"/>
      <c r="HF616" s="131"/>
      <c r="HG616" s="69">
        <f t="shared" si="5099"/>
        <v>0</v>
      </c>
      <c r="HH616" s="162"/>
      <c r="HI616" s="130"/>
      <c r="HJ616" s="18">
        <f t="shared" si="5100"/>
        <v>0</v>
      </c>
      <c r="HK616" s="136"/>
      <c r="HL616" s="131"/>
      <c r="HM616" s="69">
        <f t="shared" si="5101"/>
        <v>0</v>
      </c>
      <c r="HN616" s="162"/>
      <c r="HO616" s="130"/>
      <c r="HP616" s="18">
        <f t="shared" si="5102"/>
        <v>0</v>
      </c>
      <c r="HQ616" s="136"/>
      <c r="HR616" s="131"/>
      <c r="HS616" s="69">
        <f t="shared" si="5103"/>
        <v>0</v>
      </c>
      <c r="HT616" s="162"/>
      <c r="HU616" s="130"/>
      <c r="HV616" s="18">
        <f t="shared" si="5104"/>
        <v>0</v>
      </c>
      <c r="HW616" s="17"/>
      <c r="HX616" s="85"/>
      <c r="HY616" s="85"/>
      <c r="HZ616" s="2" t="str">
        <f t="shared" si="4946"/>
        <v>СКРЫТЬ</v>
      </c>
    </row>
    <row r="617" spans="1:234" hidden="1" x14ac:dyDescent="0.2">
      <c r="A617" s="1" t="e">
        <f>$K$2&amp;#REF!&amp;$K$509&amp;$K$510&amp;K617</f>
        <v>#REF!</v>
      </c>
      <c r="B617" s="16" t="e">
        <f>IF(#REF!=0,"Скрыть","")</f>
        <v>#REF!</v>
      </c>
      <c r="C617" s="15" t="e">
        <f>IF(AND(#REF!&gt;85%,#REF!&gt;85%),"скрыть","")</f>
        <v>#REF!</v>
      </c>
      <c r="D617" s="274" t="s">
        <v>2</v>
      </c>
      <c r="E617" s="274" t="s">
        <v>1</v>
      </c>
      <c r="F617" s="274" t="s">
        <v>19</v>
      </c>
      <c r="G617" s="13"/>
      <c r="H617" s="22" t="s">
        <v>94</v>
      </c>
      <c r="I617" s="42">
        <v>638</v>
      </c>
      <c r="J617" s="102">
        <f>SUBTOTAL(103,I$12:I617)*1</f>
        <v>125</v>
      </c>
      <c r="K617" s="108" t="s">
        <v>4</v>
      </c>
      <c r="L617" s="17" t="s">
        <v>121</v>
      </c>
      <c r="M617" s="267">
        <v>44257</v>
      </c>
      <c r="N617" s="255"/>
      <c r="O617" s="118">
        <v>44377</v>
      </c>
      <c r="P617" s="162">
        <v>5124</v>
      </c>
      <c r="Q617" s="163">
        <v>0</v>
      </c>
      <c r="R617" s="163">
        <v>0</v>
      </c>
      <c r="S617" s="92">
        <f t="shared" ca="1" si="5034"/>
        <v>0</v>
      </c>
      <c r="T617" s="92">
        <f t="shared" si="5035"/>
        <v>0</v>
      </c>
      <c r="U617" s="91">
        <f t="shared" ca="1" si="5036"/>
        <v>0</v>
      </c>
      <c r="V617" s="91">
        <f t="shared" si="5037"/>
        <v>5124</v>
      </c>
      <c r="W617" s="120">
        <f t="shared" si="4951"/>
        <v>0</v>
      </c>
      <c r="X617" s="178"/>
      <c r="Y617" s="128">
        <f t="shared" si="5038"/>
        <v>0</v>
      </c>
      <c r="Z617" s="179">
        <f t="shared" ca="1" si="5039"/>
        <v>0</v>
      </c>
      <c r="AA617" s="127">
        <f t="shared" si="5040"/>
        <v>0</v>
      </c>
      <c r="AB617" s="67" t="str">
        <f t="shared" ca="1" si="5041"/>
        <v/>
      </c>
      <c r="AC617" s="69">
        <f t="shared" ca="1" si="5042"/>
        <v>0</v>
      </c>
      <c r="AD617" s="226">
        <f t="shared" si="5020"/>
        <v>0</v>
      </c>
      <c r="AE617" s="227">
        <f t="shared" si="5021"/>
        <v>0</v>
      </c>
      <c r="AF617" s="225">
        <f t="shared" si="5022"/>
        <v>0</v>
      </c>
      <c r="AG617" s="226">
        <f t="shared" si="5023"/>
        <v>0</v>
      </c>
      <c r="AH617" s="227">
        <f t="shared" si="5024"/>
        <v>0</v>
      </c>
      <c r="AI617" s="225">
        <f t="shared" si="5025"/>
        <v>0</v>
      </c>
      <c r="AJ617" s="226">
        <f t="shared" si="5026"/>
        <v>0</v>
      </c>
      <c r="AK617" s="227">
        <f t="shared" si="5027"/>
        <v>0</v>
      </c>
      <c r="AL617" s="225">
        <f t="shared" si="5028"/>
        <v>0</v>
      </c>
      <c r="AM617" s="226">
        <f t="shared" si="5029"/>
        <v>0</v>
      </c>
      <c r="AN617" s="227">
        <f t="shared" si="5030"/>
        <v>0</v>
      </c>
      <c r="AO617" s="225">
        <f t="shared" si="5031"/>
        <v>0</v>
      </c>
      <c r="AP617" s="226">
        <f t="shared" si="5032"/>
        <v>0</v>
      </c>
      <c r="AQ617" s="227">
        <f t="shared" si="5033"/>
        <v>0</v>
      </c>
      <c r="AR617" s="225">
        <f t="shared" si="4957"/>
        <v>0</v>
      </c>
      <c r="AS617" s="136"/>
      <c r="AT617" s="131"/>
      <c r="AU617" s="69">
        <f t="shared" si="5043"/>
        <v>0</v>
      </c>
      <c r="AV617" s="162"/>
      <c r="AW617" s="130"/>
      <c r="AX617" s="18">
        <f t="shared" si="5044"/>
        <v>0</v>
      </c>
      <c r="AY617" s="136"/>
      <c r="AZ617" s="131"/>
      <c r="BA617" s="69">
        <f t="shared" si="5045"/>
        <v>0</v>
      </c>
      <c r="BB617" s="162"/>
      <c r="BC617" s="130"/>
      <c r="BD617" s="18">
        <f t="shared" si="5046"/>
        <v>0</v>
      </c>
      <c r="BE617" s="136"/>
      <c r="BF617" s="131"/>
      <c r="BG617" s="69">
        <f t="shared" si="5047"/>
        <v>0</v>
      </c>
      <c r="BH617" s="162"/>
      <c r="BI617" s="130"/>
      <c r="BJ617" s="18">
        <f t="shared" si="5048"/>
        <v>0</v>
      </c>
      <c r="BK617" s="136"/>
      <c r="BL617" s="131"/>
      <c r="BM617" s="69">
        <f t="shared" si="5049"/>
        <v>0</v>
      </c>
      <c r="BN617" s="162"/>
      <c r="BO617" s="130"/>
      <c r="BP617" s="18">
        <f t="shared" si="5050"/>
        <v>0</v>
      </c>
      <c r="BQ617" s="136"/>
      <c r="BR617" s="131"/>
      <c r="BS617" s="69">
        <f t="shared" si="5051"/>
        <v>0</v>
      </c>
      <c r="BT617" s="162"/>
      <c r="BU617" s="130"/>
      <c r="BV617" s="18">
        <f t="shared" si="5052"/>
        <v>0</v>
      </c>
      <c r="BW617" s="136"/>
      <c r="BX617" s="131"/>
      <c r="BY617" s="69">
        <f t="shared" si="5053"/>
        <v>0</v>
      </c>
      <c r="BZ617" s="162"/>
      <c r="CA617" s="130"/>
      <c r="CB617" s="18">
        <f t="shared" si="5054"/>
        <v>0</v>
      </c>
      <c r="CC617" s="136"/>
      <c r="CD617" s="131"/>
      <c r="CE617" s="69">
        <f t="shared" si="5055"/>
        <v>0</v>
      </c>
      <c r="CF617" s="162"/>
      <c r="CG617" s="130"/>
      <c r="CH617" s="18">
        <f t="shared" si="5056"/>
        <v>0</v>
      </c>
      <c r="CI617" s="136"/>
      <c r="CJ617" s="131"/>
      <c r="CK617" s="69">
        <f t="shared" si="5057"/>
        <v>0</v>
      </c>
      <c r="CL617" s="162"/>
      <c r="CM617" s="130"/>
      <c r="CN617" s="18">
        <f t="shared" si="5058"/>
        <v>0</v>
      </c>
      <c r="CO617" s="136"/>
      <c r="CP617" s="131"/>
      <c r="CQ617" s="69">
        <f t="shared" si="5059"/>
        <v>0</v>
      </c>
      <c r="CR617" s="162"/>
      <c r="CS617" s="130"/>
      <c r="CT617" s="18">
        <f t="shared" si="5060"/>
        <v>0</v>
      </c>
      <c r="CU617" s="136"/>
      <c r="CV617" s="131"/>
      <c r="CW617" s="69">
        <f t="shared" si="5061"/>
        <v>0</v>
      </c>
      <c r="CX617" s="162"/>
      <c r="CY617" s="130"/>
      <c r="CZ617" s="18">
        <f t="shared" si="5062"/>
        <v>0</v>
      </c>
      <c r="DA617" s="136"/>
      <c r="DB617" s="131"/>
      <c r="DC617" s="69">
        <f t="shared" si="5063"/>
        <v>0</v>
      </c>
      <c r="DD617" s="162"/>
      <c r="DE617" s="130"/>
      <c r="DF617" s="18">
        <f t="shared" si="5064"/>
        <v>0</v>
      </c>
      <c r="DG617" s="136"/>
      <c r="DH617" s="131"/>
      <c r="DI617" s="69">
        <f t="shared" si="5065"/>
        <v>0</v>
      </c>
      <c r="DJ617" s="162"/>
      <c r="DK617" s="130"/>
      <c r="DL617" s="18">
        <f t="shared" si="5066"/>
        <v>0</v>
      </c>
      <c r="DM617" s="136"/>
      <c r="DN617" s="131"/>
      <c r="DO617" s="69">
        <f t="shared" si="5067"/>
        <v>0</v>
      </c>
      <c r="DP617" s="162"/>
      <c r="DQ617" s="130"/>
      <c r="DR617" s="18">
        <f t="shared" si="5068"/>
        <v>0</v>
      </c>
      <c r="DS617" s="136"/>
      <c r="DT617" s="131"/>
      <c r="DU617" s="69">
        <f t="shared" si="5069"/>
        <v>0</v>
      </c>
      <c r="DV617" s="162"/>
      <c r="DW617" s="130"/>
      <c r="DX617" s="18">
        <f t="shared" si="5070"/>
        <v>0</v>
      </c>
      <c r="DY617" s="136"/>
      <c r="DZ617" s="131"/>
      <c r="EA617" s="69">
        <f t="shared" si="5071"/>
        <v>0</v>
      </c>
      <c r="EB617" s="162"/>
      <c r="EC617" s="130"/>
      <c r="ED617" s="18">
        <f t="shared" si="5072"/>
        <v>0</v>
      </c>
      <c r="EE617" s="136"/>
      <c r="EF617" s="131"/>
      <c r="EG617" s="69">
        <f t="shared" si="5073"/>
        <v>0</v>
      </c>
      <c r="EH617" s="162"/>
      <c r="EI617" s="130"/>
      <c r="EJ617" s="18">
        <f t="shared" si="5074"/>
        <v>0</v>
      </c>
      <c r="EK617" s="136"/>
      <c r="EL617" s="131"/>
      <c r="EM617" s="69">
        <f t="shared" si="5075"/>
        <v>0</v>
      </c>
      <c r="EN617" s="162"/>
      <c r="EO617" s="130"/>
      <c r="EP617" s="18">
        <f t="shared" si="5076"/>
        <v>0</v>
      </c>
      <c r="EQ617" s="136"/>
      <c r="ER617" s="131"/>
      <c r="ES617" s="69">
        <f t="shared" si="5077"/>
        <v>0</v>
      </c>
      <c r="ET617" s="162"/>
      <c r="EU617" s="130"/>
      <c r="EV617" s="18">
        <f t="shared" si="5078"/>
        <v>0</v>
      </c>
      <c r="EW617" s="136"/>
      <c r="EX617" s="131"/>
      <c r="EY617" s="69">
        <f t="shared" si="5079"/>
        <v>0</v>
      </c>
      <c r="EZ617" s="162"/>
      <c r="FA617" s="130"/>
      <c r="FB617" s="18">
        <f t="shared" si="5080"/>
        <v>0</v>
      </c>
      <c r="FC617" s="136"/>
      <c r="FD617" s="131"/>
      <c r="FE617" s="69">
        <f t="shared" si="5081"/>
        <v>0</v>
      </c>
      <c r="FF617" s="162"/>
      <c r="FG617" s="130"/>
      <c r="FH617" s="18">
        <f t="shared" si="5082"/>
        <v>0</v>
      </c>
      <c r="FI617" s="136"/>
      <c r="FJ617" s="131"/>
      <c r="FK617" s="69">
        <f t="shared" si="5083"/>
        <v>0</v>
      </c>
      <c r="FL617" s="162"/>
      <c r="FM617" s="130"/>
      <c r="FN617" s="18">
        <f t="shared" si="5084"/>
        <v>0</v>
      </c>
      <c r="FO617" s="136"/>
      <c r="FP617" s="131"/>
      <c r="FQ617" s="69">
        <f t="shared" si="5085"/>
        <v>0</v>
      </c>
      <c r="FR617" s="162"/>
      <c r="FS617" s="130"/>
      <c r="FT617" s="18">
        <f t="shared" si="5086"/>
        <v>0</v>
      </c>
      <c r="FU617" s="136"/>
      <c r="FV617" s="131"/>
      <c r="FW617" s="69">
        <f t="shared" si="5087"/>
        <v>0</v>
      </c>
      <c r="FX617" s="162"/>
      <c r="FY617" s="130"/>
      <c r="FZ617" s="18">
        <f t="shared" si="5088"/>
        <v>0</v>
      </c>
      <c r="GA617" s="136"/>
      <c r="GB617" s="131"/>
      <c r="GC617" s="69">
        <f t="shared" si="5089"/>
        <v>0</v>
      </c>
      <c r="GD617" s="162"/>
      <c r="GE617" s="130"/>
      <c r="GF617" s="18">
        <f t="shared" si="5090"/>
        <v>0</v>
      </c>
      <c r="GG617" s="136"/>
      <c r="GH617" s="131"/>
      <c r="GI617" s="69">
        <f t="shared" si="5091"/>
        <v>0</v>
      </c>
      <c r="GJ617" s="162"/>
      <c r="GK617" s="130"/>
      <c r="GL617" s="18">
        <f t="shared" si="5092"/>
        <v>0</v>
      </c>
      <c r="GM617" s="136"/>
      <c r="GN617" s="131"/>
      <c r="GO617" s="69">
        <f t="shared" si="5093"/>
        <v>0</v>
      </c>
      <c r="GP617" s="162"/>
      <c r="GQ617" s="130"/>
      <c r="GR617" s="18">
        <f t="shared" si="5094"/>
        <v>0</v>
      </c>
      <c r="GS617" s="136"/>
      <c r="GT617" s="131"/>
      <c r="GU617" s="69">
        <f t="shared" si="5095"/>
        <v>0</v>
      </c>
      <c r="GV617" s="162"/>
      <c r="GW617" s="130"/>
      <c r="GX617" s="18">
        <f t="shared" si="5096"/>
        <v>0</v>
      </c>
      <c r="GY617" s="136"/>
      <c r="GZ617" s="131"/>
      <c r="HA617" s="69">
        <f t="shared" si="5097"/>
        <v>0</v>
      </c>
      <c r="HB617" s="162"/>
      <c r="HC617" s="130"/>
      <c r="HD617" s="18">
        <f t="shared" si="5098"/>
        <v>0</v>
      </c>
      <c r="HE617" s="136"/>
      <c r="HF617" s="131"/>
      <c r="HG617" s="69">
        <f t="shared" si="5099"/>
        <v>0</v>
      </c>
      <c r="HH617" s="162"/>
      <c r="HI617" s="130"/>
      <c r="HJ617" s="18">
        <f t="shared" si="5100"/>
        <v>0</v>
      </c>
      <c r="HK617" s="136"/>
      <c r="HL617" s="131"/>
      <c r="HM617" s="69">
        <f t="shared" si="5101"/>
        <v>0</v>
      </c>
      <c r="HN617" s="162"/>
      <c r="HO617" s="130"/>
      <c r="HP617" s="18">
        <f t="shared" si="5102"/>
        <v>0</v>
      </c>
      <c r="HQ617" s="136"/>
      <c r="HR617" s="131"/>
      <c r="HS617" s="69">
        <f t="shared" si="5103"/>
        <v>0</v>
      </c>
      <c r="HT617" s="162"/>
      <c r="HU617" s="130"/>
      <c r="HV617" s="18">
        <f t="shared" si="5104"/>
        <v>0</v>
      </c>
      <c r="HW617" s="17"/>
      <c r="HX617" s="85"/>
      <c r="HY617" s="85"/>
      <c r="HZ617" s="2" t="str">
        <f t="shared" si="4946"/>
        <v>СКРЫТЬ</v>
      </c>
    </row>
    <row r="618" spans="1:234" hidden="1" x14ac:dyDescent="0.2">
      <c r="B618" s="16"/>
      <c r="C618" s="15"/>
      <c r="D618" s="274"/>
      <c r="E618" s="274"/>
      <c r="F618" s="274"/>
      <c r="G618" s="13"/>
      <c r="H618" s="22" t="s">
        <v>94</v>
      </c>
      <c r="I618" s="42">
        <v>639</v>
      </c>
      <c r="J618" s="102">
        <f>SUBTOTAL(103,I$12:I618)*1</f>
        <v>125</v>
      </c>
      <c r="K618" s="108" t="s">
        <v>110</v>
      </c>
      <c r="L618" s="17" t="s">
        <v>121</v>
      </c>
      <c r="M618" s="267">
        <v>44257</v>
      </c>
      <c r="N618" s="255"/>
      <c r="O618" s="118">
        <v>44377</v>
      </c>
      <c r="P618" s="162">
        <v>2806</v>
      </c>
      <c r="Q618" s="163">
        <v>0</v>
      </c>
      <c r="R618" s="163">
        <v>0</v>
      </c>
      <c r="S618" s="92">
        <f t="shared" ca="1" si="5034"/>
        <v>0</v>
      </c>
      <c r="T618" s="92">
        <f t="shared" si="5035"/>
        <v>0</v>
      </c>
      <c r="U618" s="91">
        <f t="shared" ca="1" si="5036"/>
        <v>0</v>
      </c>
      <c r="V618" s="91">
        <f t="shared" si="5037"/>
        <v>2806</v>
      </c>
      <c r="W618" s="120">
        <f t="shared" si="4951"/>
        <v>0</v>
      </c>
      <c r="X618" s="178"/>
      <c r="Y618" s="128">
        <f t="shared" si="5038"/>
        <v>0</v>
      </c>
      <c r="Z618" s="179">
        <f t="shared" ca="1" si="5039"/>
        <v>0</v>
      </c>
      <c r="AA618" s="127">
        <f t="shared" si="5040"/>
        <v>0</v>
      </c>
      <c r="AB618" s="67" t="str">
        <f t="shared" ca="1" si="5041"/>
        <v/>
      </c>
      <c r="AC618" s="69">
        <f t="shared" ca="1" si="5042"/>
        <v>0</v>
      </c>
      <c r="AD618" s="226">
        <f t="shared" si="5020"/>
        <v>0</v>
      </c>
      <c r="AE618" s="227">
        <f t="shared" si="5021"/>
        <v>0</v>
      </c>
      <c r="AF618" s="225">
        <f t="shared" si="5022"/>
        <v>0</v>
      </c>
      <c r="AG618" s="226">
        <f t="shared" si="5023"/>
        <v>0</v>
      </c>
      <c r="AH618" s="227">
        <f t="shared" si="5024"/>
        <v>0</v>
      </c>
      <c r="AI618" s="225">
        <f t="shared" si="5025"/>
        <v>0</v>
      </c>
      <c r="AJ618" s="226">
        <f t="shared" si="5026"/>
        <v>0</v>
      </c>
      <c r="AK618" s="227">
        <f t="shared" si="5027"/>
        <v>0</v>
      </c>
      <c r="AL618" s="225">
        <f t="shared" si="5028"/>
        <v>0</v>
      </c>
      <c r="AM618" s="226">
        <f t="shared" si="5029"/>
        <v>0</v>
      </c>
      <c r="AN618" s="227">
        <f t="shared" si="5030"/>
        <v>0</v>
      </c>
      <c r="AO618" s="225">
        <f t="shared" si="5031"/>
        <v>0</v>
      </c>
      <c r="AP618" s="226">
        <f t="shared" si="5032"/>
        <v>0</v>
      </c>
      <c r="AQ618" s="227">
        <f t="shared" si="5033"/>
        <v>0</v>
      </c>
      <c r="AR618" s="225">
        <f t="shared" si="4957"/>
        <v>0</v>
      </c>
      <c r="AS618" s="136"/>
      <c r="AT618" s="131"/>
      <c r="AU618" s="69">
        <f t="shared" si="5043"/>
        <v>0</v>
      </c>
      <c r="AV618" s="162"/>
      <c r="AW618" s="130"/>
      <c r="AX618" s="18">
        <f t="shared" si="5044"/>
        <v>0</v>
      </c>
      <c r="AY618" s="136"/>
      <c r="AZ618" s="131"/>
      <c r="BA618" s="69">
        <f t="shared" si="5045"/>
        <v>0</v>
      </c>
      <c r="BB618" s="162"/>
      <c r="BC618" s="130"/>
      <c r="BD618" s="18">
        <f t="shared" si="5046"/>
        <v>0</v>
      </c>
      <c r="BE618" s="136"/>
      <c r="BF618" s="131"/>
      <c r="BG618" s="69">
        <f t="shared" si="5047"/>
        <v>0</v>
      </c>
      <c r="BH618" s="162"/>
      <c r="BI618" s="130"/>
      <c r="BJ618" s="18">
        <f t="shared" si="5048"/>
        <v>0</v>
      </c>
      <c r="BK618" s="136"/>
      <c r="BL618" s="131"/>
      <c r="BM618" s="69">
        <f t="shared" si="5049"/>
        <v>0</v>
      </c>
      <c r="BN618" s="162"/>
      <c r="BO618" s="130"/>
      <c r="BP618" s="18">
        <f t="shared" si="5050"/>
        <v>0</v>
      </c>
      <c r="BQ618" s="136"/>
      <c r="BR618" s="131"/>
      <c r="BS618" s="69">
        <f t="shared" si="5051"/>
        <v>0</v>
      </c>
      <c r="BT618" s="162"/>
      <c r="BU618" s="130"/>
      <c r="BV618" s="18">
        <f t="shared" si="5052"/>
        <v>0</v>
      </c>
      <c r="BW618" s="136"/>
      <c r="BX618" s="131"/>
      <c r="BY618" s="69">
        <f t="shared" si="5053"/>
        <v>0</v>
      </c>
      <c r="BZ618" s="162"/>
      <c r="CA618" s="130"/>
      <c r="CB618" s="18">
        <f t="shared" si="5054"/>
        <v>0</v>
      </c>
      <c r="CC618" s="136"/>
      <c r="CD618" s="131"/>
      <c r="CE618" s="69">
        <f t="shared" si="5055"/>
        <v>0</v>
      </c>
      <c r="CF618" s="162"/>
      <c r="CG618" s="130"/>
      <c r="CH618" s="18">
        <f t="shared" si="5056"/>
        <v>0</v>
      </c>
      <c r="CI618" s="136"/>
      <c r="CJ618" s="131"/>
      <c r="CK618" s="69">
        <f t="shared" si="5057"/>
        <v>0</v>
      </c>
      <c r="CL618" s="162"/>
      <c r="CM618" s="130"/>
      <c r="CN618" s="18">
        <f t="shared" si="5058"/>
        <v>0</v>
      </c>
      <c r="CO618" s="136"/>
      <c r="CP618" s="131"/>
      <c r="CQ618" s="69">
        <f t="shared" si="5059"/>
        <v>0</v>
      </c>
      <c r="CR618" s="162"/>
      <c r="CS618" s="130"/>
      <c r="CT618" s="18">
        <f t="shared" si="5060"/>
        <v>0</v>
      </c>
      <c r="CU618" s="136"/>
      <c r="CV618" s="131"/>
      <c r="CW618" s="69">
        <f t="shared" si="5061"/>
        <v>0</v>
      </c>
      <c r="CX618" s="162"/>
      <c r="CY618" s="130"/>
      <c r="CZ618" s="18">
        <f t="shared" si="5062"/>
        <v>0</v>
      </c>
      <c r="DA618" s="136"/>
      <c r="DB618" s="131"/>
      <c r="DC618" s="69">
        <f t="shared" si="5063"/>
        <v>0</v>
      </c>
      <c r="DD618" s="162"/>
      <c r="DE618" s="130"/>
      <c r="DF618" s="18">
        <f t="shared" si="5064"/>
        <v>0</v>
      </c>
      <c r="DG618" s="136"/>
      <c r="DH618" s="131"/>
      <c r="DI618" s="69">
        <f t="shared" si="5065"/>
        <v>0</v>
      </c>
      <c r="DJ618" s="162"/>
      <c r="DK618" s="130"/>
      <c r="DL618" s="18">
        <f t="shared" si="5066"/>
        <v>0</v>
      </c>
      <c r="DM618" s="136"/>
      <c r="DN618" s="131"/>
      <c r="DO618" s="69">
        <f t="shared" si="5067"/>
        <v>0</v>
      </c>
      <c r="DP618" s="162"/>
      <c r="DQ618" s="130"/>
      <c r="DR618" s="18">
        <f t="shared" si="5068"/>
        <v>0</v>
      </c>
      <c r="DS618" s="136"/>
      <c r="DT618" s="131"/>
      <c r="DU618" s="69">
        <f t="shared" si="5069"/>
        <v>0</v>
      </c>
      <c r="DV618" s="162"/>
      <c r="DW618" s="130"/>
      <c r="DX618" s="18">
        <f t="shared" si="5070"/>
        <v>0</v>
      </c>
      <c r="DY618" s="136"/>
      <c r="DZ618" s="131"/>
      <c r="EA618" s="69">
        <f t="shared" si="5071"/>
        <v>0</v>
      </c>
      <c r="EB618" s="162"/>
      <c r="EC618" s="130"/>
      <c r="ED618" s="18">
        <f t="shared" si="5072"/>
        <v>0</v>
      </c>
      <c r="EE618" s="136"/>
      <c r="EF618" s="131"/>
      <c r="EG618" s="69">
        <f t="shared" si="5073"/>
        <v>0</v>
      </c>
      <c r="EH618" s="162"/>
      <c r="EI618" s="130"/>
      <c r="EJ618" s="18">
        <f t="shared" si="5074"/>
        <v>0</v>
      </c>
      <c r="EK618" s="136"/>
      <c r="EL618" s="131"/>
      <c r="EM618" s="69">
        <f t="shared" si="5075"/>
        <v>0</v>
      </c>
      <c r="EN618" s="162"/>
      <c r="EO618" s="130"/>
      <c r="EP618" s="18">
        <f t="shared" si="5076"/>
        <v>0</v>
      </c>
      <c r="EQ618" s="136"/>
      <c r="ER618" s="131"/>
      <c r="ES618" s="69">
        <f t="shared" si="5077"/>
        <v>0</v>
      </c>
      <c r="ET618" s="162"/>
      <c r="EU618" s="130"/>
      <c r="EV618" s="18">
        <f t="shared" si="5078"/>
        <v>0</v>
      </c>
      <c r="EW618" s="136"/>
      <c r="EX618" s="131"/>
      <c r="EY618" s="69">
        <f t="shared" si="5079"/>
        <v>0</v>
      </c>
      <c r="EZ618" s="162"/>
      <c r="FA618" s="130"/>
      <c r="FB618" s="18">
        <f t="shared" si="5080"/>
        <v>0</v>
      </c>
      <c r="FC618" s="136"/>
      <c r="FD618" s="131"/>
      <c r="FE618" s="69">
        <f t="shared" si="5081"/>
        <v>0</v>
      </c>
      <c r="FF618" s="162"/>
      <c r="FG618" s="130"/>
      <c r="FH618" s="18">
        <f t="shared" si="5082"/>
        <v>0</v>
      </c>
      <c r="FI618" s="136"/>
      <c r="FJ618" s="131"/>
      <c r="FK618" s="69">
        <f t="shared" si="5083"/>
        <v>0</v>
      </c>
      <c r="FL618" s="162"/>
      <c r="FM618" s="130"/>
      <c r="FN618" s="18">
        <f t="shared" si="5084"/>
        <v>0</v>
      </c>
      <c r="FO618" s="136"/>
      <c r="FP618" s="131"/>
      <c r="FQ618" s="69">
        <f t="shared" si="5085"/>
        <v>0</v>
      </c>
      <c r="FR618" s="162"/>
      <c r="FS618" s="130"/>
      <c r="FT618" s="18">
        <f t="shared" si="5086"/>
        <v>0</v>
      </c>
      <c r="FU618" s="136"/>
      <c r="FV618" s="131"/>
      <c r="FW618" s="69">
        <f t="shared" si="5087"/>
        <v>0</v>
      </c>
      <c r="FX618" s="162"/>
      <c r="FY618" s="130"/>
      <c r="FZ618" s="18">
        <f t="shared" si="5088"/>
        <v>0</v>
      </c>
      <c r="GA618" s="136"/>
      <c r="GB618" s="131"/>
      <c r="GC618" s="69">
        <f t="shared" si="5089"/>
        <v>0</v>
      </c>
      <c r="GD618" s="162"/>
      <c r="GE618" s="130"/>
      <c r="GF618" s="18">
        <f t="shared" si="5090"/>
        <v>0</v>
      </c>
      <c r="GG618" s="136"/>
      <c r="GH618" s="131"/>
      <c r="GI618" s="69">
        <f t="shared" si="5091"/>
        <v>0</v>
      </c>
      <c r="GJ618" s="162"/>
      <c r="GK618" s="130"/>
      <c r="GL618" s="18">
        <f t="shared" si="5092"/>
        <v>0</v>
      </c>
      <c r="GM618" s="136"/>
      <c r="GN618" s="131"/>
      <c r="GO618" s="69">
        <f t="shared" si="5093"/>
        <v>0</v>
      </c>
      <c r="GP618" s="162"/>
      <c r="GQ618" s="130"/>
      <c r="GR618" s="18">
        <f t="shared" si="5094"/>
        <v>0</v>
      </c>
      <c r="GS618" s="136"/>
      <c r="GT618" s="131"/>
      <c r="GU618" s="69">
        <f t="shared" si="5095"/>
        <v>0</v>
      </c>
      <c r="GV618" s="162"/>
      <c r="GW618" s="130"/>
      <c r="GX618" s="18">
        <f t="shared" si="5096"/>
        <v>0</v>
      </c>
      <c r="GY618" s="136"/>
      <c r="GZ618" s="131"/>
      <c r="HA618" s="69">
        <f t="shared" si="5097"/>
        <v>0</v>
      </c>
      <c r="HB618" s="162"/>
      <c r="HC618" s="130"/>
      <c r="HD618" s="18">
        <f t="shared" si="5098"/>
        <v>0</v>
      </c>
      <c r="HE618" s="136"/>
      <c r="HF618" s="131"/>
      <c r="HG618" s="69">
        <f t="shared" si="5099"/>
        <v>0</v>
      </c>
      <c r="HH618" s="162"/>
      <c r="HI618" s="130"/>
      <c r="HJ618" s="18">
        <f t="shared" si="5100"/>
        <v>0</v>
      </c>
      <c r="HK618" s="136"/>
      <c r="HL618" s="131"/>
      <c r="HM618" s="69">
        <f t="shared" si="5101"/>
        <v>0</v>
      </c>
      <c r="HN618" s="162"/>
      <c r="HO618" s="130"/>
      <c r="HP618" s="18">
        <f t="shared" si="5102"/>
        <v>0</v>
      </c>
      <c r="HQ618" s="136"/>
      <c r="HR618" s="131"/>
      <c r="HS618" s="69">
        <f t="shared" si="5103"/>
        <v>0</v>
      </c>
      <c r="HT618" s="162"/>
      <c r="HU618" s="130"/>
      <c r="HV618" s="18">
        <f t="shared" si="5104"/>
        <v>0</v>
      </c>
      <c r="HW618" s="17"/>
      <c r="HX618" s="85"/>
      <c r="HY618" s="85"/>
      <c r="HZ618" s="2" t="str">
        <f t="shared" si="4946"/>
        <v>СКРЫТЬ</v>
      </c>
    </row>
    <row r="619" spans="1:234" hidden="1" x14ac:dyDescent="0.2">
      <c r="A619" s="1" t="e">
        <f>$K$2&amp;#REF!&amp;$K$509&amp;$K$510&amp;K619</f>
        <v>#REF!</v>
      </c>
      <c r="B619" s="16" t="e">
        <f>IF(#REF!=0,"Скрыть","")</f>
        <v>#REF!</v>
      </c>
      <c r="C619" s="15" t="e">
        <f>IF(AND(#REF!&gt;85%,#REF!&gt;85%),"скрыть","")</f>
        <v>#REF!</v>
      </c>
      <c r="D619" s="274" t="s">
        <v>2</v>
      </c>
      <c r="E619" s="274" t="s">
        <v>1</v>
      </c>
      <c r="F619" s="274" t="s">
        <v>19</v>
      </c>
      <c r="G619" s="13"/>
      <c r="H619" s="22" t="s">
        <v>94</v>
      </c>
      <c r="I619" s="42">
        <v>640</v>
      </c>
      <c r="J619" s="102">
        <f>SUBTOTAL(103,I$12:I619)*1</f>
        <v>125</v>
      </c>
      <c r="K619" s="108" t="s">
        <v>3</v>
      </c>
      <c r="L619" s="17" t="s">
        <v>121</v>
      </c>
      <c r="M619" s="267">
        <v>44258</v>
      </c>
      <c r="N619" s="255"/>
      <c r="O619" s="118">
        <v>44377</v>
      </c>
      <c r="P619" s="162">
        <v>82765</v>
      </c>
      <c r="Q619" s="163">
        <v>0</v>
      </c>
      <c r="R619" s="163">
        <v>0</v>
      </c>
      <c r="S619" s="92">
        <f t="shared" ca="1" si="5034"/>
        <v>0</v>
      </c>
      <c r="T619" s="92">
        <f t="shared" si="5035"/>
        <v>0</v>
      </c>
      <c r="U619" s="91">
        <f t="shared" ca="1" si="5036"/>
        <v>0</v>
      </c>
      <c r="V619" s="91">
        <f t="shared" si="5037"/>
        <v>82765</v>
      </c>
      <c r="W619" s="120">
        <f t="shared" si="4951"/>
        <v>0</v>
      </c>
      <c r="X619" s="178"/>
      <c r="Y619" s="128">
        <f t="shared" si="5038"/>
        <v>0</v>
      </c>
      <c r="Z619" s="179">
        <f t="shared" ca="1" si="5039"/>
        <v>0</v>
      </c>
      <c r="AA619" s="127">
        <f t="shared" si="5040"/>
        <v>0</v>
      </c>
      <c r="AB619" s="67" t="str">
        <f t="shared" ca="1" si="5041"/>
        <v/>
      </c>
      <c r="AC619" s="69">
        <f t="shared" ca="1" si="5042"/>
        <v>0</v>
      </c>
      <c r="AD619" s="226">
        <f t="shared" si="5020"/>
        <v>0</v>
      </c>
      <c r="AE619" s="227">
        <f t="shared" si="5021"/>
        <v>0</v>
      </c>
      <c r="AF619" s="225">
        <f t="shared" si="5022"/>
        <v>0</v>
      </c>
      <c r="AG619" s="226">
        <f t="shared" si="5023"/>
        <v>0</v>
      </c>
      <c r="AH619" s="227">
        <f t="shared" si="5024"/>
        <v>0</v>
      </c>
      <c r="AI619" s="225">
        <f t="shared" si="5025"/>
        <v>0</v>
      </c>
      <c r="AJ619" s="226">
        <f t="shared" si="5026"/>
        <v>0</v>
      </c>
      <c r="AK619" s="227">
        <f t="shared" si="5027"/>
        <v>0</v>
      </c>
      <c r="AL619" s="225">
        <f t="shared" si="5028"/>
        <v>0</v>
      </c>
      <c r="AM619" s="226">
        <f t="shared" si="5029"/>
        <v>0</v>
      </c>
      <c r="AN619" s="227">
        <f t="shared" si="5030"/>
        <v>0</v>
      </c>
      <c r="AO619" s="225">
        <f t="shared" si="5031"/>
        <v>0</v>
      </c>
      <c r="AP619" s="226">
        <f t="shared" si="5032"/>
        <v>0</v>
      </c>
      <c r="AQ619" s="227">
        <f t="shared" si="5033"/>
        <v>0</v>
      </c>
      <c r="AR619" s="225">
        <f t="shared" si="4957"/>
        <v>0</v>
      </c>
      <c r="AS619" s="136"/>
      <c r="AT619" s="131"/>
      <c r="AU619" s="69">
        <f t="shared" si="5043"/>
        <v>0</v>
      </c>
      <c r="AV619" s="162"/>
      <c r="AW619" s="130"/>
      <c r="AX619" s="18">
        <f t="shared" si="5044"/>
        <v>0</v>
      </c>
      <c r="AY619" s="136"/>
      <c r="AZ619" s="131"/>
      <c r="BA619" s="69">
        <f t="shared" si="5045"/>
        <v>0</v>
      </c>
      <c r="BB619" s="162"/>
      <c r="BC619" s="130"/>
      <c r="BD619" s="18">
        <f t="shared" si="5046"/>
        <v>0</v>
      </c>
      <c r="BE619" s="136"/>
      <c r="BF619" s="131"/>
      <c r="BG619" s="69">
        <f t="shared" si="5047"/>
        <v>0</v>
      </c>
      <c r="BH619" s="162"/>
      <c r="BI619" s="130"/>
      <c r="BJ619" s="18">
        <f t="shared" si="5048"/>
        <v>0</v>
      </c>
      <c r="BK619" s="136"/>
      <c r="BL619" s="131"/>
      <c r="BM619" s="69">
        <f t="shared" si="5049"/>
        <v>0</v>
      </c>
      <c r="BN619" s="162"/>
      <c r="BO619" s="130"/>
      <c r="BP619" s="18">
        <f t="shared" si="5050"/>
        <v>0</v>
      </c>
      <c r="BQ619" s="136"/>
      <c r="BR619" s="131"/>
      <c r="BS619" s="69">
        <f t="shared" si="5051"/>
        <v>0</v>
      </c>
      <c r="BT619" s="162"/>
      <c r="BU619" s="130"/>
      <c r="BV619" s="18">
        <f t="shared" si="5052"/>
        <v>0</v>
      </c>
      <c r="BW619" s="136"/>
      <c r="BX619" s="131"/>
      <c r="BY619" s="69">
        <f t="shared" si="5053"/>
        <v>0</v>
      </c>
      <c r="BZ619" s="162"/>
      <c r="CA619" s="130"/>
      <c r="CB619" s="18">
        <f t="shared" si="5054"/>
        <v>0</v>
      </c>
      <c r="CC619" s="136"/>
      <c r="CD619" s="131"/>
      <c r="CE619" s="69">
        <f t="shared" si="5055"/>
        <v>0</v>
      </c>
      <c r="CF619" s="162"/>
      <c r="CG619" s="130"/>
      <c r="CH619" s="18">
        <f t="shared" si="5056"/>
        <v>0</v>
      </c>
      <c r="CI619" s="136"/>
      <c r="CJ619" s="131"/>
      <c r="CK619" s="69">
        <f t="shared" si="5057"/>
        <v>0</v>
      </c>
      <c r="CL619" s="162"/>
      <c r="CM619" s="130"/>
      <c r="CN619" s="18">
        <f t="shared" si="5058"/>
        <v>0</v>
      </c>
      <c r="CO619" s="136"/>
      <c r="CP619" s="131"/>
      <c r="CQ619" s="69">
        <f t="shared" si="5059"/>
        <v>0</v>
      </c>
      <c r="CR619" s="162"/>
      <c r="CS619" s="130"/>
      <c r="CT619" s="18">
        <f t="shared" si="5060"/>
        <v>0</v>
      </c>
      <c r="CU619" s="136"/>
      <c r="CV619" s="131"/>
      <c r="CW619" s="69">
        <f t="shared" si="5061"/>
        <v>0</v>
      </c>
      <c r="CX619" s="162"/>
      <c r="CY619" s="130"/>
      <c r="CZ619" s="18">
        <f t="shared" si="5062"/>
        <v>0</v>
      </c>
      <c r="DA619" s="136"/>
      <c r="DB619" s="131"/>
      <c r="DC619" s="69">
        <f t="shared" si="5063"/>
        <v>0</v>
      </c>
      <c r="DD619" s="162"/>
      <c r="DE619" s="130"/>
      <c r="DF619" s="18">
        <f t="shared" si="5064"/>
        <v>0</v>
      </c>
      <c r="DG619" s="136"/>
      <c r="DH619" s="131"/>
      <c r="DI619" s="69">
        <f t="shared" si="5065"/>
        <v>0</v>
      </c>
      <c r="DJ619" s="162"/>
      <c r="DK619" s="130"/>
      <c r="DL619" s="18">
        <f t="shared" si="5066"/>
        <v>0</v>
      </c>
      <c r="DM619" s="136"/>
      <c r="DN619" s="131"/>
      <c r="DO619" s="69">
        <f t="shared" si="5067"/>
        <v>0</v>
      </c>
      <c r="DP619" s="162"/>
      <c r="DQ619" s="130"/>
      <c r="DR619" s="18">
        <f t="shared" si="5068"/>
        <v>0</v>
      </c>
      <c r="DS619" s="136"/>
      <c r="DT619" s="131"/>
      <c r="DU619" s="69">
        <f t="shared" si="5069"/>
        <v>0</v>
      </c>
      <c r="DV619" s="162"/>
      <c r="DW619" s="130"/>
      <c r="DX619" s="18">
        <f t="shared" si="5070"/>
        <v>0</v>
      </c>
      <c r="DY619" s="136"/>
      <c r="DZ619" s="131"/>
      <c r="EA619" s="69">
        <f t="shared" si="5071"/>
        <v>0</v>
      </c>
      <c r="EB619" s="162"/>
      <c r="EC619" s="130"/>
      <c r="ED619" s="18">
        <f t="shared" si="5072"/>
        <v>0</v>
      </c>
      <c r="EE619" s="136"/>
      <c r="EF619" s="131"/>
      <c r="EG619" s="69">
        <f t="shared" si="5073"/>
        <v>0</v>
      </c>
      <c r="EH619" s="162"/>
      <c r="EI619" s="130"/>
      <c r="EJ619" s="18">
        <f t="shared" si="5074"/>
        <v>0</v>
      </c>
      <c r="EK619" s="136"/>
      <c r="EL619" s="131"/>
      <c r="EM619" s="69">
        <f t="shared" si="5075"/>
        <v>0</v>
      </c>
      <c r="EN619" s="162"/>
      <c r="EO619" s="130"/>
      <c r="EP619" s="18">
        <f t="shared" si="5076"/>
        <v>0</v>
      </c>
      <c r="EQ619" s="136"/>
      <c r="ER619" s="131"/>
      <c r="ES619" s="69">
        <f t="shared" si="5077"/>
        <v>0</v>
      </c>
      <c r="ET619" s="162"/>
      <c r="EU619" s="130"/>
      <c r="EV619" s="18">
        <f t="shared" si="5078"/>
        <v>0</v>
      </c>
      <c r="EW619" s="136"/>
      <c r="EX619" s="131"/>
      <c r="EY619" s="69">
        <f t="shared" si="5079"/>
        <v>0</v>
      </c>
      <c r="EZ619" s="162"/>
      <c r="FA619" s="130"/>
      <c r="FB619" s="18">
        <f t="shared" si="5080"/>
        <v>0</v>
      </c>
      <c r="FC619" s="136"/>
      <c r="FD619" s="131"/>
      <c r="FE619" s="69">
        <f t="shared" si="5081"/>
        <v>0</v>
      </c>
      <c r="FF619" s="162"/>
      <c r="FG619" s="130"/>
      <c r="FH619" s="18">
        <f t="shared" si="5082"/>
        <v>0</v>
      </c>
      <c r="FI619" s="136"/>
      <c r="FJ619" s="131"/>
      <c r="FK619" s="69">
        <f t="shared" si="5083"/>
        <v>0</v>
      </c>
      <c r="FL619" s="162"/>
      <c r="FM619" s="130"/>
      <c r="FN619" s="18">
        <f t="shared" si="5084"/>
        <v>0</v>
      </c>
      <c r="FO619" s="136"/>
      <c r="FP619" s="131"/>
      <c r="FQ619" s="69">
        <f t="shared" si="5085"/>
        <v>0</v>
      </c>
      <c r="FR619" s="162"/>
      <c r="FS619" s="130"/>
      <c r="FT619" s="18">
        <f t="shared" si="5086"/>
        <v>0</v>
      </c>
      <c r="FU619" s="136"/>
      <c r="FV619" s="131"/>
      <c r="FW619" s="69">
        <f t="shared" si="5087"/>
        <v>0</v>
      </c>
      <c r="FX619" s="162"/>
      <c r="FY619" s="130"/>
      <c r="FZ619" s="18">
        <f t="shared" si="5088"/>
        <v>0</v>
      </c>
      <c r="GA619" s="136"/>
      <c r="GB619" s="131"/>
      <c r="GC619" s="69">
        <f t="shared" si="5089"/>
        <v>0</v>
      </c>
      <c r="GD619" s="162"/>
      <c r="GE619" s="130"/>
      <c r="GF619" s="18">
        <f t="shared" si="5090"/>
        <v>0</v>
      </c>
      <c r="GG619" s="136"/>
      <c r="GH619" s="131"/>
      <c r="GI619" s="69">
        <f t="shared" si="5091"/>
        <v>0</v>
      </c>
      <c r="GJ619" s="162"/>
      <c r="GK619" s="130"/>
      <c r="GL619" s="18">
        <f t="shared" si="5092"/>
        <v>0</v>
      </c>
      <c r="GM619" s="136"/>
      <c r="GN619" s="131"/>
      <c r="GO619" s="69">
        <f t="shared" si="5093"/>
        <v>0</v>
      </c>
      <c r="GP619" s="162"/>
      <c r="GQ619" s="130"/>
      <c r="GR619" s="18">
        <f t="shared" si="5094"/>
        <v>0</v>
      </c>
      <c r="GS619" s="136"/>
      <c r="GT619" s="131"/>
      <c r="GU619" s="69">
        <f t="shared" si="5095"/>
        <v>0</v>
      </c>
      <c r="GV619" s="162"/>
      <c r="GW619" s="130"/>
      <c r="GX619" s="18">
        <f t="shared" si="5096"/>
        <v>0</v>
      </c>
      <c r="GY619" s="136"/>
      <c r="GZ619" s="131"/>
      <c r="HA619" s="69">
        <f t="shared" si="5097"/>
        <v>0</v>
      </c>
      <c r="HB619" s="162"/>
      <c r="HC619" s="130"/>
      <c r="HD619" s="18">
        <f t="shared" si="5098"/>
        <v>0</v>
      </c>
      <c r="HE619" s="136"/>
      <c r="HF619" s="131"/>
      <c r="HG619" s="69">
        <f t="shared" si="5099"/>
        <v>0</v>
      </c>
      <c r="HH619" s="162"/>
      <c r="HI619" s="130"/>
      <c r="HJ619" s="18">
        <f t="shared" si="5100"/>
        <v>0</v>
      </c>
      <c r="HK619" s="136"/>
      <c r="HL619" s="131"/>
      <c r="HM619" s="69">
        <f t="shared" si="5101"/>
        <v>0</v>
      </c>
      <c r="HN619" s="162"/>
      <c r="HO619" s="130"/>
      <c r="HP619" s="18">
        <f t="shared" si="5102"/>
        <v>0</v>
      </c>
      <c r="HQ619" s="136"/>
      <c r="HR619" s="131"/>
      <c r="HS619" s="69">
        <f t="shared" si="5103"/>
        <v>0</v>
      </c>
      <c r="HT619" s="162"/>
      <c r="HU619" s="130"/>
      <c r="HV619" s="18">
        <f t="shared" si="5104"/>
        <v>0</v>
      </c>
      <c r="HW619" s="17"/>
      <c r="HX619" s="85"/>
      <c r="HY619" s="85"/>
      <c r="HZ619" s="2" t="str">
        <f t="shared" si="4946"/>
        <v>СКРЫТЬ</v>
      </c>
    </row>
    <row r="620" spans="1:234" hidden="1" x14ac:dyDescent="0.2">
      <c r="A620" s="1" t="e">
        <f>$K$2&amp;#REF!&amp;$K$509&amp;$K$510&amp;K620</f>
        <v>#REF!</v>
      </c>
      <c r="B620" s="16" t="e">
        <f>IF(#REF!=0,"Скрыть","")</f>
        <v>#REF!</v>
      </c>
      <c r="C620" s="15" t="e">
        <f>IF(AND(#REF!&gt;85%,#REF!&gt;85%),"скрыть","")</f>
        <v>#REF!</v>
      </c>
      <c r="D620" s="274" t="s">
        <v>2</v>
      </c>
      <c r="E620" s="274" t="s">
        <v>1</v>
      </c>
      <c r="F620" s="274" t="s">
        <v>19</v>
      </c>
      <c r="G620" s="13"/>
      <c r="H620" s="22" t="s">
        <v>94</v>
      </c>
      <c r="I620" s="42">
        <v>641</v>
      </c>
      <c r="J620" s="102">
        <f>SUBTOTAL(103,I$12:I620)*1</f>
        <v>125</v>
      </c>
      <c r="K620" s="108" t="s">
        <v>6</v>
      </c>
      <c r="L620" s="17" t="s">
        <v>121</v>
      </c>
      <c r="M620" s="267">
        <v>44256</v>
      </c>
      <c r="N620" s="255"/>
      <c r="O620" s="118">
        <v>44301</v>
      </c>
      <c r="P620" s="162"/>
      <c r="Q620" s="163">
        <v>0</v>
      </c>
      <c r="R620" s="163">
        <v>0</v>
      </c>
      <c r="S620" s="92">
        <f t="shared" ca="1" si="5034"/>
        <v>0</v>
      </c>
      <c r="T620" s="92">
        <f t="shared" si="5035"/>
        <v>0</v>
      </c>
      <c r="U620" s="91">
        <f t="shared" ca="1" si="5036"/>
        <v>0</v>
      </c>
      <c r="V620" s="91">
        <f t="shared" si="5037"/>
        <v>0</v>
      </c>
      <c r="W620" s="120" t="str">
        <f t="shared" si="4951"/>
        <v/>
      </c>
      <c r="X620" s="178"/>
      <c r="Y620" s="128">
        <f t="shared" si="5038"/>
        <v>0</v>
      </c>
      <c r="Z620" s="179">
        <f t="shared" ca="1" si="5039"/>
        <v>0</v>
      </c>
      <c r="AA620" s="127">
        <f t="shared" si="5040"/>
        <v>0</v>
      </c>
      <c r="AB620" s="67" t="str">
        <f t="shared" ca="1" si="5041"/>
        <v/>
      </c>
      <c r="AC620" s="69">
        <f t="shared" ca="1" si="5042"/>
        <v>0</v>
      </c>
      <c r="AD620" s="226">
        <f t="shared" si="5020"/>
        <v>0</v>
      </c>
      <c r="AE620" s="227">
        <f t="shared" si="5021"/>
        <v>0</v>
      </c>
      <c r="AF620" s="225">
        <f t="shared" si="5022"/>
        <v>0</v>
      </c>
      <c r="AG620" s="226">
        <f t="shared" si="5023"/>
        <v>0</v>
      </c>
      <c r="AH620" s="227">
        <f t="shared" si="5024"/>
        <v>0</v>
      </c>
      <c r="AI620" s="225">
        <f t="shared" si="5025"/>
        <v>0</v>
      </c>
      <c r="AJ620" s="226">
        <f t="shared" si="5026"/>
        <v>0</v>
      </c>
      <c r="AK620" s="227">
        <f t="shared" si="5027"/>
        <v>0</v>
      </c>
      <c r="AL620" s="225">
        <f t="shared" si="5028"/>
        <v>0</v>
      </c>
      <c r="AM620" s="226">
        <f t="shared" si="5029"/>
        <v>0</v>
      </c>
      <c r="AN620" s="227">
        <f t="shared" si="5030"/>
        <v>0</v>
      </c>
      <c r="AO620" s="225">
        <f t="shared" si="5031"/>
        <v>0</v>
      </c>
      <c r="AP620" s="226">
        <f t="shared" si="5032"/>
        <v>0</v>
      </c>
      <c r="AQ620" s="227">
        <f t="shared" si="5033"/>
        <v>0</v>
      </c>
      <c r="AR620" s="225">
        <f t="shared" si="4957"/>
        <v>0</v>
      </c>
      <c r="AS620" s="136"/>
      <c r="AT620" s="131"/>
      <c r="AU620" s="69">
        <f t="shared" si="5043"/>
        <v>0</v>
      </c>
      <c r="AV620" s="162"/>
      <c r="AW620" s="130"/>
      <c r="AX620" s="18">
        <f t="shared" si="5044"/>
        <v>0</v>
      </c>
      <c r="AY620" s="136"/>
      <c r="AZ620" s="131"/>
      <c r="BA620" s="69">
        <f t="shared" si="5045"/>
        <v>0</v>
      </c>
      <c r="BB620" s="162"/>
      <c r="BC620" s="130"/>
      <c r="BD620" s="18">
        <f t="shared" si="5046"/>
        <v>0</v>
      </c>
      <c r="BE620" s="136"/>
      <c r="BF620" s="131"/>
      <c r="BG620" s="69">
        <f t="shared" si="5047"/>
        <v>0</v>
      </c>
      <c r="BH620" s="162"/>
      <c r="BI620" s="130"/>
      <c r="BJ620" s="18">
        <f t="shared" si="5048"/>
        <v>0</v>
      </c>
      <c r="BK620" s="136"/>
      <c r="BL620" s="131"/>
      <c r="BM620" s="69">
        <f t="shared" si="5049"/>
        <v>0</v>
      </c>
      <c r="BN620" s="162"/>
      <c r="BO620" s="130"/>
      <c r="BP620" s="18">
        <f t="shared" si="5050"/>
        <v>0</v>
      </c>
      <c r="BQ620" s="136"/>
      <c r="BR620" s="131"/>
      <c r="BS620" s="69">
        <f t="shared" si="5051"/>
        <v>0</v>
      </c>
      <c r="BT620" s="162"/>
      <c r="BU620" s="130"/>
      <c r="BV620" s="18">
        <f t="shared" si="5052"/>
        <v>0</v>
      </c>
      <c r="BW620" s="136"/>
      <c r="BX620" s="131"/>
      <c r="BY620" s="69">
        <f t="shared" si="5053"/>
        <v>0</v>
      </c>
      <c r="BZ620" s="162"/>
      <c r="CA620" s="130"/>
      <c r="CB620" s="18">
        <f t="shared" si="5054"/>
        <v>0</v>
      </c>
      <c r="CC620" s="136"/>
      <c r="CD620" s="131"/>
      <c r="CE620" s="69">
        <f t="shared" si="5055"/>
        <v>0</v>
      </c>
      <c r="CF620" s="162"/>
      <c r="CG620" s="130"/>
      <c r="CH620" s="18">
        <f t="shared" si="5056"/>
        <v>0</v>
      </c>
      <c r="CI620" s="136"/>
      <c r="CJ620" s="131"/>
      <c r="CK620" s="69">
        <f t="shared" si="5057"/>
        <v>0</v>
      </c>
      <c r="CL620" s="162"/>
      <c r="CM620" s="130"/>
      <c r="CN620" s="18">
        <f t="shared" si="5058"/>
        <v>0</v>
      </c>
      <c r="CO620" s="136"/>
      <c r="CP620" s="131"/>
      <c r="CQ620" s="69">
        <f t="shared" si="5059"/>
        <v>0</v>
      </c>
      <c r="CR620" s="162"/>
      <c r="CS620" s="130"/>
      <c r="CT620" s="18">
        <f t="shared" si="5060"/>
        <v>0</v>
      </c>
      <c r="CU620" s="136"/>
      <c r="CV620" s="131"/>
      <c r="CW620" s="69">
        <f t="shared" si="5061"/>
        <v>0</v>
      </c>
      <c r="CX620" s="162"/>
      <c r="CY620" s="130"/>
      <c r="CZ620" s="18">
        <f t="shared" si="5062"/>
        <v>0</v>
      </c>
      <c r="DA620" s="136"/>
      <c r="DB620" s="131"/>
      <c r="DC620" s="69">
        <f t="shared" si="5063"/>
        <v>0</v>
      </c>
      <c r="DD620" s="162"/>
      <c r="DE620" s="130"/>
      <c r="DF620" s="18">
        <f t="shared" si="5064"/>
        <v>0</v>
      </c>
      <c r="DG620" s="136"/>
      <c r="DH620" s="131"/>
      <c r="DI620" s="69">
        <f t="shared" si="5065"/>
        <v>0</v>
      </c>
      <c r="DJ620" s="162"/>
      <c r="DK620" s="130"/>
      <c r="DL620" s="18">
        <f t="shared" si="5066"/>
        <v>0</v>
      </c>
      <c r="DM620" s="136"/>
      <c r="DN620" s="131"/>
      <c r="DO620" s="69">
        <f t="shared" si="5067"/>
        <v>0</v>
      </c>
      <c r="DP620" s="162"/>
      <c r="DQ620" s="130"/>
      <c r="DR620" s="18">
        <f t="shared" si="5068"/>
        <v>0</v>
      </c>
      <c r="DS620" s="136"/>
      <c r="DT620" s="131"/>
      <c r="DU620" s="69">
        <f t="shared" si="5069"/>
        <v>0</v>
      </c>
      <c r="DV620" s="162"/>
      <c r="DW620" s="130"/>
      <c r="DX620" s="18">
        <f t="shared" si="5070"/>
        <v>0</v>
      </c>
      <c r="DY620" s="136"/>
      <c r="DZ620" s="131"/>
      <c r="EA620" s="69">
        <f t="shared" si="5071"/>
        <v>0</v>
      </c>
      <c r="EB620" s="162"/>
      <c r="EC620" s="130"/>
      <c r="ED620" s="18">
        <f t="shared" si="5072"/>
        <v>0</v>
      </c>
      <c r="EE620" s="136"/>
      <c r="EF620" s="131"/>
      <c r="EG620" s="69">
        <f t="shared" si="5073"/>
        <v>0</v>
      </c>
      <c r="EH620" s="162"/>
      <c r="EI620" s="130"/>
      <c r="EJ620" s="18">
        <f t="shared" si="5074"/>
        <v>0</v>
      </c>
      <c r="EK620" s="136"/>
      <c r="EL620" s="131"/>
      <c r="EM620" s="69">
        <f t="shared" si="5075"/>
        <v>0</v>
      </c>
      <c r="EN620" s="162"/>
      <c r="EO620" s="130"/>
      <c r="EP620" s="18">
        <f t="shared" si="5076"/>
        <v>0</v>
      </c>
      <c r="EQ620" s="136"/>
      <c r="ER620" s="131"/>
      <c r="ES620" s="69">
        <f t="shared" si="5077"/>
        <v>0</v>
      </c>
      <c r="ET620" s="162"/>
      <c r="EU620" s="130"/>
      <c r="EV620" s="18">
        <f t="shared" si="5078"/>
        <v>0</v>
      </c>
      <c r="EW620" s="136"/>
      <c r="EX620" s="131"/>
      <c r="EY620" s="69">
        <f t="shared" si="5079"/>
        <v>0</v>
      </c>
      <c r="EZ620" s="162"/>
      <c r="FA620" s="130"/>
      <c r="FB620" s="18">
        <f t="shared" si="5080"/>
        <v>0</v>
      </c>
      <c r="FC620" s="136"/>
      <c r="FD620" s="131"/>
      <c r="FE620" s="69">
        <f t="shared" si="5081"/>
        <v>0</v>
      </c>
      <c r="FF620" s="162"/>
      <c r="FG620" s="130"/>
      <c r="FH620" s="18">
        <f t="shared" si="5082"/>
        <v>0</v>
      </c>
      <c r="FI620" s="136"/>
      <c r="FJ620" s="131"/>
      <c r="FK620" s="69">
        <f t="shared" si="5083"/>
        <v>0</v>
      </c>
      <c r="FL620" s="162"/>
      <c r="FM620" s="130"/>
      <c r="FN620" s="18">
        <f t="shared" si="5084"/>
        <v>0</v>
      </c>
      <c r="FO620" s="136"/>
      <c r="FP620" s="131"/>
      <c r="FQ620" s="69">
        <f t="shared" si="5085"/>
        <v>0</v>
      </c>
      <c r="FR620" s="162"/>
      <c r="FS620" s="130"/>
      <c r="FT620" s="18">
        <f t="shared" si="5086"/>
        <v>0</v>
      </c>
      <c r="FU620" s="136"/>
      <c r="FV620" s="131"/>
      <c r="FW620" s="69">
        <f t="shared" si="5087"/>
        <v>0</v>
      </c>
      <c r="FX620" s="162"/>
      <c r="FY620" s="130"/>
      <c r="FZ620" s="18">
        <f t="shared" si="5088"/>
        <v>0</v>
      </c>
      <c r="GA620" s="136"/>
      <c r="GB620" s="131"/>
      <c r="GC620" s="69">
        <f t="shared" si="5089"/>
        <v>0</v>
      </c>
      <c r="GD620" s="162"/>
      <c r="GE620" s="130"/>
      <c r="GF620" s="18">
        <f t="shared" si="5090"/>
        <v>0</v>
      </c>
      <c r="GG620" s="136"/>
      <c r="GH620" s="131"/>
      <c r="GI620" s="69">
        <f t="shared" si="5091"/>
        <v>0</v>
      </c>
      <c r="GJ620" s="162"/>
      <c r="GK620" s="130"/>
      <c r="GL620" s="18">
        <f t="shared" si="5092"/>
        <v>0</v>
      </c>
      <c r="GM620" s="136"/>
      <c r="GN620" s="131"/>
      <c r="GO620" s="69">
        <f t="shared" si="5093"/>
        <v>0</v>
      </c>
      <c r="GP620" s="162"/>
      <c r="GQ620" s="130"/>
      <c r="GR620" s="18">
        <f t="shared" si="5094"/>
        <v>0</v>
      </c>
      <c r="GS620" s="136"/>
      <c r="GT620" s="131"/>
      <c r="GU620" s="69">
        <f t="shared" si="5095"/>
        <v>0</v>
      </c>
      <c r="GV620" s="162"/>
      <c r="GW620" s="130"/>
      <c r="GX620" s="18">
        <f t="shared" si="5096"/>
        <v>0</v>
      </c>
      <c r="GY620" s="136"/>
      <c r="GZ620" s="131"/>
      <c r="HA620" s="69">
        <f t="shared" si="5097"/>
        <v>0</v>
      </c>
      <c r="HB620" s="162"/>
      <c r="HC620" s="130"/>
      <c r="HD620" s="18">
        <f t="shared" si="5098"/>
        <v>0</v>
      </c>
      <c r="HE620" s="136"/>
      <c r="HF620" s="131"/>
      <c r="HG620" s="69">
        <f t="shared" si="5099"/>
        <v>0</v>
      </c>
      <c r="HH620" s="162"/>
      <c r="HI620" s="130"/>
      <c r="HJ620" s="18">
        <f t="shared" si="5100"/>
        <v>0</v>
      </c>
      <c r="HK620" s="136"/>
      <c r="HL620" s="131"/>
      <c r="HM620" s="69">
        <f t="shared" si="5101"/>
        <v>0</v>
      </c>
      <c r="HN620" s="162"/>
      <c r="HO620" s="130"/>
      <c r="HP620" s="18">
        <f t="shared" si="5102"/>
        <v>0</v>
      </c>
      <c r="HQ620" s="136"/>
      <c r="HR620" s="131"/>
      <c r="HS620" s="69">
        <f t="shared" si="5103"/>
        <v>0</v>
      </c>
      <c r="HT620" s="162"/>
      <c r="HU620" s="130"/>
      <c r="HV620" s="18">
        <f t="shared" si="5104"/>
        <v>0</v>
      </c>
      <c r="HW620" s="17"/>
      <c r="HX620" s="85"/>
      <c r="HY620" s="85"/>
      <c r="HZ620" s="2" t="str">
        <f t="shared" si="4946"/>
        <v>СКРЫТЬ</v>
      </c>
    </row>
    <row r="621" spans="1:234" hidden="1" x14ac:dyDescent="0.2">
      <c r="A621" s="1" t="e">
        <f>$K$2&amp;#REF!&amp;$K$509&amp;$K$510&amp;K621</f>
        <v>#REF!</v>
      </c>
      <c r="B621" s="16" t="e">
        <f>IF(#REF!=0,"Скрыть","")</f>
        <v>#REF!</v>
      </c>
      <c r="C621" s="15" t="e">
        <f>IF(AND(#REF!&gt;85%,#REF!&gt;85%),"скрыть","")</f>
        <v>#REF!</v>
      </c>
      <c r="D621" s="274" t="s">
        <v>2</v>
      </c>
      <c r="E621" s="274" t="s">
        <v>1</v>
      </c>
      <c r="F621" s="274" t="s">
        <v>19</v>
      </c>
      <c r="G621" s="13"/>
      <c r="H621" s="22" t="s">
        <v>94</v>
      </c>
      <c r="I621" s="42">
        <v>642</v>
      </c>
      <c r="J621" s="102">
        <f>SUBTOTAL(103,I$12:I621)*1</f>
        <v>125</v>
      </c>
      <c r="K621" s="108" t="s">
        <v>111</v>
      </c>
      <c r="L621" s="17" t="s">
        <v>121</v>
      </c>
      <c r="M621" s="267"/>
      <c r="N621" s="255"/>
      <c r="O621" s="118"/>
      <c r="P621" s="162"/>
      <c r="Q621" s="163">
        <v>0</v>
      </c>
      <c r="R621" s="163">
        <v>0</v>
      </c>
      <c r="S621" s="92">
        <f t="shared" ca="1" si="5034"/>
        <v>0</v>
      </c>
      <c r="T621" s="92">
        <f t="shared" si="5035"/>
        <v>0</v>
      </c>
      <c r="U621" s="91">
        <f t="shared" ca="1" si="5036"/>
        <v>0</v>
      </c>
      <c r="V621" s="91">
        <f t="shared" si="5037"/>
        <v>0</v>
      </c>
      <c r="W621" s="120" t="str">
        <f t="shared" si="4951"/>
        <v/>
      </c>
      <c r="X621" s="178"/>
      <c r="Y621" s="128">
        <f t="shared" si="5038"/>
        <v>0</v>
      </c>
      <c r="Z621" s="179">
        <f t="shared" ca="1" si="5039"/>
        <v>0</v>
      </c>
      <c r="AA621" s="127">
        <f t="shared" si="5040"/>
        <v>0</v>
      </c>
      <c r="AB621" s="67" t="str">
        <f t="shared" ca="1" si="5041"/>
        <v/>
      </c>
      <c r="AC621" s="69">
        <f t="shared" ca="1" si="5042"/>
        <v>0</v>
      </c>
      <c r="AD621" s="226">
        <f t="shared" si="5020"/>
        <v>0</v>
      </c>
      <c r="AE621" s="227">
        <f t="shared" si="5021"/>
        <v>0</v>
      </c>
      <c r="AF621" s="225">
        <f t="shared" si="5022"/>
        <v>0</v>
      </c>
      <c r="AG621" s="226">
        <f t="shared" si="5023"/>
        <v>0</v>
      </c>
      <c r="AH621" s="227">
        <f t="shared" si="5024"/>
        <v>0</v>
      </c>
      <c r="AI621" s="225">
        <f t="shared" si="5025"/>
        <v>0</v>
      </c>
      <c r="AJ621" s="226">
        <f t="shared" si="5026"/>
        <v>0</v>
      </c>
      <c r="AK621" s="227">
        <f t="shared" si="5027"/>
        <v>0</v>
      </c>
      <c r="AL621" s="225">
        <f t="shared" si="5028"/>
        <v>0</v>
      </c>
      <c r="AM621" s="226">
        <f t="shared" si="5029"/>
        <v>0</v>
      </c>
      <c r="AN621" s="227">
        <f t="shared" si="5030"/>
        <v>0</v>
      </c>
      <c r="AO621" s="225">
        <f t="shared" si="5031"/>
        <v>0</v>
      </c>
      <c r="AP621" s="226">
        <f t="shared" si="5032"/>
        <v>0</v>
      </c>
      <c r="AQ621" s="227">
        <f t="shared" si="5033"/>
        <v>0</v>
      </c>
      <c r="AR621" s="225">
        <f t="shared" si="4957"/>
        <v>0</v>
      </c>
      <c r="AS621" s="136"/>
      <c r="AT621" s="131"/>
      <c r="AU621" s="69">
        <f t="shared" si="5043"/>
        <v>0</v>
      </c>
      <c r="AV621" s="162"/>
      <c r="AW621" s="130"/>
      <c r="AX621" s="18">
        <f t="shared" si="5044"/>
        <v>0</v>
      </c>
      <c r="AY621" s="136"/>
      <c r="AZ621" s="131"/>
      <c r="BA621" s="69">
        <f t="shared" si="5045"/>
        <v>0</v>
      </c>
      <c r="BB621" s="162"/>
      <c r="BC621" s="130"/>
      <c r="BD621" s="18">
        <f t="shared" si="5046"/>
        <v>0</v>
      </c>
      <c r="BE621" s="136"/>
      <c r="BF621" s="131"/>
      <c r="BG621" s="69">
        <f t="shared" si="5047"/>
        <v>0</v>
      </c>
      <c r="BH621" s="162"/>
      <c r="BI621" s="130"/>
      <c r="BJ621" s="18">
        <f t="shared" si="5048"/>
        <v>0</v>
      </c>
      <c r="BK621" s="136"/>
      <c r="BL621" s="131"/>
      <c r="BM621" s="69">
        <f t="shared" si="5049"/>
        <v>0</v>
      </c>
      <c r="BN621" s="162"/>
      <c r="BO621" s="130"/>
      <c r="BP621" s="18">
        <f t="shared" si="5050"/>
        <v>0</v>
      </c>
      <c r="BQ621" s="136"/>
      <c r="BR621" s="131"/>
      <c r="BS621" s="69">
        <f t="shared" si="5051"/>
        <v>0</v>
      </c>
      <c r="BT621" s="162"/>
      <c r="BU621" s="130"/>
      <c r="BV621" s="18">
        <f t="shared" si="5052"/>
        <v>0</v>
      </c>
      <c r="BW621" s="136"/>
      <c r="BX621" s="131"/>
      <c r="BY621" s="69">
        <f t="shared" si="5053"/>
        <v>0</v>
      </c>
      <c r="BZ621" s="162"/>
      <c r="CA621" s="130"/>
      <c r="CB621" s="18">
        <f t="shared" si="5054"/>
        <v>0</v>
      </c>
      <c r="CC621" s="136"/>
      <c r="CD621" s="131"/>
      <c r="CE621" s="69">
        <f t="shared" si="5055"/>
        <v>0</v>
      </c>
      <c r="CF621" s="162"/>
      <c r="CG621" s="130"/>
      <c r="CH621" s="18">
        <f t="shared" si="5056"/>
        <v>0</v>
      </c>
      <c r="CI621" s="136"/>
      <c r="CJ621" s="131"/>
      <c r="CK621" s="69">
        <f t="shared" si="5057"/>
        <v>0</v>
      </c>
      <c r="CL621" s="162"/>
      <c r="CM621" s="130"/>
      <c r="CN621" s="18">
        <f t="shared" si="5058"/>
        <v>0</v>
      </c>
      <c r="CO621" s="136"/>
      <c r="CP621" s="131"/>
      <c r="CQ621" s="69">
        <f t="shared" si="5059"/>
        <v>0</v>
      </c>
      <c r="CR621" s="162"/>
      <c r="CS621" s="130"/>
      <c r="CT621" s="18">
        <f t="shared" si="5060"/>
        <v>0</v>
      </c>
      <c r="CU621" s="136"/>
      <c r="CV621" s="131"/>
      <c r="CW621" s="69">
        <f t="shared" si="5061"/>
        <v>0</v>
      </c>
      <c r="CX621" s="162"/>
      <c r="CY621" s="130"/>
      <c r="CZ621" s="18">
        <f t="shared" si="5062"/>
        <v>0</v>
      </c>
      <c r="DA621" s="136"/>
      <c r="DB621" s="131"/>
      <c r="DC621" s="69">
        <f t="shared" si="5063"/>
        <v>0</v>
      </c>
      <c r="DD621" s="162"/>
      <c r="DE621" s="130"/>
      <c r="DF621" s="18">
        <f t="shared" si="5064"/>
        <v>0</v>
      </c>
      <c r="DG621" s="136"/>
      <c r="DH621" s="131"/>
      <c r="DI621" s="69">
        <f t="shared" si="5065"/>
        <v>0</v>
      </c>
      <c r="DJ621" s="162"/>
      <c r="DK621" s="130"/>
      <c r="DL621" s="18">
        <f t="shared" si="5066"/>
        <v>0</v>
      </c>
      <c r="DM621" s="136"/>
      <c r="DN621" s="131"/>
      <c r="DO621" s="69">
        <f t="shared" si="5067"/>
        <v>0</v>
      </c>
      <c r="DP621" s="162"/>
      <c r="DQ621" s="130"/>
      <c r="DR621" s="18">
        <f t="shared" si="5068"/>
        <v>0</v>
      </c>
      <c r="DS621" s="136"/>
      <c r="DT621" s="131"/>
      <c r="DU621" s="69">
        <f t="shared" si="5069"/>
        <v>0</v>
      </c>
      <c r="DV621" s="162"/>
      <c r="DW621" s="130"/>
      <c r="DX621" s="18">
        <f t="shared" si="5070"/>
        <v>0</v>
      </c>
      <c r="DY621" s="136"/>
      <c r="DZ621" s="131"/>
      <c r="EA621" s="69">
        <f t="shared" si="5071"/>
        <v>0</v>
      </c>
      <c r="EB621" s="162"/>
      <c r="EC621" s="130"/>
      <c r="ED621" s="18">
        <f t="shared" si="5072"/>
        <v>0</v>
      </c>
      <c r="EE621" s="136"/>
      <c r="EF621" s="131"/>
      <c r="EG621" s="69">
        <f t="shared" si="5073"/>
        <v>0</v>
      </c>
      <c r="EH621" s="162"/>
      <c r="EI621" s="130"/>
      <c r="EJ621" s="18">
        <f t="shared" si="5074"/>
        <v>0</v>
      </c>
      <c r="EK621" s="136"/>
      <c r="EL621" s="131"/>
      <c r="EM621" s="69">
        <f t="shared" si="5075"/>
        <v>0</v>
      </c>
      <c r="EN621" s="162"/>
      <c r="EO621" s="130"/>
      <c r="EP621" s="18">
        <f t="shared" si="5076"/>
        <v>0</v>
      </c>
      <c r="EQ621" s="136"/>
      <c r="ER621" s="131"/>
      <c r="ES621" s="69">
        <f t="shared" si="5077"/>
        <v>0</v>
      </c>
      <c r="ET621" s="162"/>
      <c r="EU621" s="130"/>
      <c r="EV621" s="18">
        <f t="shared" si="5078"/>
        <v>0</v>
      </c>
      <c r="EW621" s="136"/>
      <c r="EX621" s="131"/>
      <c r="EY621" s="69">
        <f t="shared" si="5079"/>
        <v>0</v>
      </c>
      <c r="EZ621" s="162"/>
      <c r="FA621" s="130"/>
      <c r="FB621" s="18">
        <f t="shared" si="5080"/>
        <v>0</v>
      </c>
      <c r="FC621" s="136"/>
      <c r="FD621" s="131"/>
      <c r="FE621" s="69">
        <f t="shared" si="5081"/>
        <v>0</v>
      </c>
      <c r="FF621" s="162"/>
      <c r="FG621" s="130"/>
      <c r="FH621" s="18">
        <f t="shared" si="5082"/>
        <v>0</v>
      </c>
      <c r="FI621" s="136"/>
      <c r="FJ621" s="131"/>
      <c r="FK621" s="69">
        <f t="shared" si="5083"/>
        <v>0</v>
      </c>
      <c r="FL621" s="162"/>
      <c r="FM621" s="130"/>
      <c r="FN621" s="18">
        <f t="shared" si="5084"/>
        <v>0</v>
      </c>
      <c r="FO621" s="136"/>
      <c r="FP621" s="131"/>
      <c r="FQ621" s="69">
        <f t="shared" si="5085"/>
        <v>0</v>
      </c>
      <c r="FR621" s="162"/>
      <c r="FS621" s="130"/>
      <c r="FT621" s="18">
        <f t="shared" si="5086"/>
        <v>0</v>
      </c>
      <c r="FU621" s="136"/>
      <c r="FV621" s="131"/>
      <c r="FW621" s="69">
        <f t="shared" si="5087"/>
        <v>0</v>
      </c>
      <c r="FX621" s="162"/>
      <c r="FY621" s="130"/>
      <c r="FZ621" s="18">
        <f t="shared" si="5088"/>
        <v>0</v>
      </c>
      <c r="GA621" s="136"/>
      <c r="GB621" s="131"/>
      <c r="GC621" s="69">
        <f t="shared" si="5089"/>
        <v>0</v>
      </c>
      <c r="GD621" s="162"/>
      <c r="GE621" s="130"/>
      <c r="GF621" s="18">
        <f t="shared" si="5090"/>
        <v>0</v>
      </c>
      <c r="GG621" s="136"/>
      <c r="GH621" s="131"/>
      <c r="GI621" s="69">
        <f t="shared" si="5091"/>
        <v>0</v>
      </c>
      <c r="GJ621" s="162"/>
      <c r="GK621" s="130"/>
      <c r="GL621" s="18">
        <f t="shared" si="5092"/>
        <v>0</v>
      </c>
      <c r="GM621" s="136"/>
      <c r="GN621" s="131"/>
      <c r="GO621" s="69">
        <f t="shared" si="5093"/>
        <v>0</v>
      </c>
      <c r="GP621" s="162"/>
      <c r="GQ621" s="130"/>
      <c r="GR621" s="18">
        <f t="shared" si="5094"/>
        <v>0</v>
      </c>
      <c r="GS621" s="136"/>
      <c r="GT621" s="131"/>
      <c r="GU621" s="69">
        <f t="shared" si="5095"/>
        <v>0</v>
      </c>
      <c r="GV621" s="162"/>
      <c r="GW621" s="130"/>
      <c r="GX621" s="18">
        <f t="shared" si="5096"/>
        <v>0</v>
      </c>
      <c r="GY621" s="136"/>
      <c r="GZ621" s="131"/>
      <c r="HA621" s="69">
        <f t="shared" si="5097"/>
        <v>0</v>
      </c>
      <c r="HB621" s="162"/>
      <c r="HC621" s="130"/>
      <c r="HD621" s="18">
        <f t="shared" si="5098"/>
        <v>0</v>
      </c>
      <c r="HE621" s="136"/>
      <c r="HF621" s="131"/>
      <c r="HG621" s="69">
        <f t="shared" si="5099"/>
        <v>0</v>
      </c>
      <c r="HH621" s="162"/>
      <c r="HI621" s="130"/>
      <c r="HJ621" s="18">
        <f t="shared" si="5100"/>
        <v>0</v>
      </c>
      <c r="HK621" s="136"/>
      <c r="HL621" s="131"/>
      <c r="HM621" s="69">
        <f t="shared" si="5101"/>
        <v>0</v>
      </c>
      <c r="HN621" s="162"/>
      <c r="HO621" s="130"/>
      <c r="HP621" s="18">
        <f t="shared" si="5102"/>
        <v>0</v>
      </c>
      <c r="HQ621" s="136"/>
      <c r="HR621" s="131"/>
      <c r="HS621" s="69">
        <f t="shared" si="5103"/>
        <v>0</v>
      </c>
      <c r="HT621" s="162"/>
      <c r="HU621" s="130"/>
      <c r="HV621" s="18">
        <f t="shared" si="5104"/>
        <v>0</v>
      </c>
      <c r="HW621" s="17"/>
      <c r="HX621" s="85"/>
      <c r="HY621" s="85"/>
      <c r="HZ621" s="2" t="str">
        <f t="shared" si="4946"/>
        <v>СКРЫТЬ</v>
      </c>
    </row>
    <row r="622" spans="1:234" hidden="1" x14ac:dyDescent="0.2">
      <c r="B622" s="16"/>
      <c r="C622" s="15"/>
      <c r="D622" s="274"/>
      <c r="E622" s="274"/>
      <c r="F622" s="274"/>
      <c r="G622" s="13"/>
      <c r="H622" s="22" t="s">
        <v>94</v>
      </c>
      <c r="I622" s="42">
        <v>643</v>
      </c>
      <c r="J622" s="102">
        <f>SUBTOTAL(103,I$12:I622)*1</f>
        <v>125</v>
      </c>
      <c r="K622" s="108" t="s">
        <v>112</v>
      </c>
      <c r="L622" s="17" t="s">
        <v>121</v>
      </c>
      <c r="M622" s="267"/>
      <c r="N622" s="255"/>
      <c r="O622" s="118"/>
      <c r="P622" s="162"/>
      <c r="Q622" s="163">
        <v>0</v>
      </c>
      <c r="R622" s="163">
        <v>0</v>
      </c>
      <c r="S622" s="92">
        <f t="shared" ca="1" si="5034"/>
        <v>0</v>
      </c>
      <c r="T622" s="92">
        <f t="shared" si="5035"/>
        <v>0</v>
      </c>
      <c r="U622" s="91">
        <f t="shared" ca="1" si="5036"/>
        <v>0</v>
      </c>
      <c r="V622" s="91">
        <f t="shared" si="5037"/>
        <v>0</v>
      </c>
      <c r="W622" s="120" t="str">
        <f t="shared" si="4951"/>
        <v/>
      </c>
      <c r="X622" s="178"/>
      <c r="Y622" s="128">
        <f t="shared" si="5038"/>
        <v>0</v>
      </c>
      <c r="Z622" s="179">
        <f t="shared" ca="1" si="5039"/>
        <v>0</v>
      </c>
      <c r="AA622" s="127">
        <f t="shared" si="5040"/>
        <v>0</v>
      </c>
      <c r="AB622" s="67" t="str">
        <f t="shared" ca="1" si="5041"/>
        <v/>
      </c>
      <c r="AC622" s="69">
        <f t="shared" ca="1" si="5042"/>
        <v>0</v>
      </c>
      <c r="AD622" s="226">
        <f t="shared" si="5020"/>
        <v>0</v>
      </c>
      <c r="AE622" s="227">
        <f t="shared" si="5021"/>
        <v>0</v>
      </c>
      <c r="AF622" s="225">
        <f t="shared" si="5022"/>
        <v>0</v>
      </c>
      <c r="AG622" s="226">
        <f t="shared" si="5023"/>
        <v>0</v>
      </c>
      <c r="AH622" s="227">
        <f t="shared" si="5024"/>
        <v>0</v>
      </c>
      <c r="AI622" s="225">
        <f t="shared" si="5025"/>
        <v>0</v>
      </c>
      <c r="AJ622" s="226">
        <f t="shared" si="5026"/>
        <v>0</v>
      </c>
      <c r="AK622" s="227">
        <f t="shared" si="5027"/>
        <v>0</v>
      </c>
      <c r="AL622" s="225">
        <f t="shared" si="5028"/>
        <v>0</v>
      </c>
      <c r="AM622" s="226">
        <f t="shared" si="5029"/>
        <v>0</v>
      </c>
      <c r="AN622" s="227">
        <f t="shared" si="5030"/>
        <v>0</v>
      </c>
      <c r="AO622" s="225">
        <f t="shared" si="5031"/>
        <v>0</v>
      </c>
      <c r="AP622" s="226">
        <f t="shared" si="5032"/>
        <v>0</v>
      </c>
      <c r="AQ622" s="227">
        <f t="shared" si="5033"/>
        <v>0</v>
      </c>
      <c r="AR622" s="225">
        <f t="shared" si="4957"/>
        <v>0</v>
      </c>
      <c r="AS622" s="136"/>
      <c r="AT622" s="131"/>
      <c r="AU622" s="69">
        <f t="shared" si="5043"/>
        <v>0</v>
      </c>
      <c r="AV622" s="162"/>
      <c r="AW622" s="130"/>
      <c r="AX622" s="18">
        <f t="shared" si="5044"/>
        <v>0</v>
      </c>
      <c r="AY622" s="136"/>
      <c r="AZ622" s="131"/>
      <c r="BA622" s="69">
        <f t="shared" si="5045"/>
        <v>0</v>
      </c>
      <c r="BB622" s="162"/>
      <c r="BC622" s="130"/>
      <c r="BD622" s="18">
        <f t="shared" si="5046"/>
        <v>0</v>
      </c>
      <c r="BE622" s="136"/>
      <c r="BF622" s="131"/>
      <c r="BG622" s="69">
        <f t="shared" si="5047"/>
        <v>0</v>
      </c>
      <c r="BH622" s="162"/>
      <c r="BI622" s="130"/>
      <c r="BJ622" s="18">
        <f t="shared" si="5048"/>
        <v>0</v>
      </c>
      <c r="BK622" s="136"/>
      <c r="BL622" s="131"/>
      <c r="BM622" s="69">
        <f t="shared" si="5049"/>
        <v>0</v>
      </c>
      <c r="BN622" s="162"/>
      <c r="BO622" s="130"/>
      <c r="BP622" s="18">
        <f t="shared" si="5050"/>
        <v>0</v>
      </c>
      <c r="BQ622" s="136"/>
      <c r="BR622" s="131"/>
      <c r="BS622" s="69">
        <f t="shared" si="5051"/>
        <v>0</v>
      </c>
      <c r="BT622" s="162"/>
      <c r="BU622" s="130"/>
      <c r="BV622" s="18">
        <f t="shared" si="5052"/>
        <v>0</v>
      </c>
      <c r="BW622" s="136"/>
      <c r="BX622" s="131"/>
      <c r="BY622" s="69">
        <f t="shared" si="5053"/>
        <v>0</v>
      </c>
      <c r="BZ622" s="162"/>
      <c r="CA622" s="130"/>
      <c r="CB622" s="18">
        <f t="shared" si="5054"/>
        <v>0</v>
      </c>
      <c r="CC622" s="136"/>
      <c r="CD622" s="131"/>
      <c r="CE622" s="69">
        <f t="shared" si="5055"/>
        <v>0</v>
      </c>
      <c r="CF622" s="162"/>
      <c r="CG622" s="130"/>
      <c r="CH622" s="18">
        <f t="shared" si="5056"/>
        <v>0</v>
      </c>
      <c r="CI622" s="136"/>
      <c r="CJ622" s="131"/>
      <c r="CK622" s="69">
        <f t="shared" si="5057"/>
        <v>0</v>
      </c>
      <c r="CL622" s="162"/>
      <c r="CM622" s="130"/>
      <c r="CN622" s="18">
        <f t="shared" si="5058"/>
        <v>0</v>
      </c>
      <c r="CO622" s="136"/>
      <c r="CP622" s="131"/>
      <c r="CQ622" s="69">
        <f t="shared" si="5059"/>
        <v>0</v>
      </c>
      <c r="CR622" s="162"/>
      <c r="CS622" s="130"/>
      <c r="CT622" s="18">
        <f t="shared" si="5060"/>
        <v>0</v>
      </c>
      <c r="CU622" s="136"/>
      <c r="CV622" s="131"/>
      <c r="CW622" s="69">
        <f t="shared" si="5061"/>
        <v>0</v>
      </c>
      <c r="CX622" s="162"/>
      <c r="CY622" s="130"/>
      <c r="CZ622" s="18">
        <f t="shared" si="5062"/>
        <v>0</v>
      </c>
      <c r="DA622" s="136"/>
      <c r="DB622" s="131"/>
      <c r="DC622" s="69">
        <f t="shared" si="5063"/>
        <v>0</v>
      </c>
      <c r="DD622" s="162"/>
      <c r="DE622" s="130"/>
      <c r="DF622" s="18">
        <f t="shared" si="5064"/>
        <v>0</v>
      </c>
      <c r="DG622" s="136"/>
      <c r="DH622" s="131"/>
      <c r="DI622" s="69">
        <f t="shared" si="5065"/>
        <v>0</v>
      </c>
      <c r="DJ622" s="162"/>
      <c r="DK622" s="130"/>
      <c r="DL622" s="18">
        <f t="shared" si="5066"/>
        <v>0</v>
      </c>
      <c r="DM622" s="136"/>
      <c r="DN622" s="131"/>
      <c r="DO622" s="69">
        <f t="shared" si="5067"/>
        <v>0</v>
      </c>
      <c r="DP622" s="162"/>
      <c r="DQ622" s="130"/>
      <c r="DR622" s="18">
        <f t="shared" si="5068"/>
        <v>0</v>
      </c>
      <c r="DS622" s="136"/>
      <c r="DT622" s="131"/>
      <c r="DU622" s="69">
        <f t="shared" si="5069"/>
        <v>0</v>
      </c>
      <c r="DV622" s="162"/>
      <c r="DW622" s="130"/>
      <c r="DX622" s="18">
        <f t="shared" si="5070"/>
        <v>0</v>
      </c>
      <c r="DY622" s="136"/>
      <c r="DZ622" s="131"/>
      <c r="EA622" s="69">
        <f t="shared" si="5071"/>
        <v>0</v>
      </c>
      <c r="EB622" s="162"/>
      <c r="EC622" s="130"/>
      <c r="ED622" s="18">
        <f t="shared" si="5072"/>
        <v>0</v>
      </c>
      <c r="EE622" s="136"/>
      <c r="EF622" s="131"/>
      <c r="EG622" s="69">
        <f t="shared" si="5073"/>
        <v>0</v>
      </c>
      <c r="EH622" s="162"/>
      <c r="EI622" s="130"/>
      <c r="EJ622" s="18">
        <f t="shared" si="5074"/>
        <v>0</v>
      </c>
      <c r="EK622" s="136"/>
      <c r="EL622" s="131"/>
      <c r="EM622" s="69">
        <f t="shared" si="5075"/>
        <v>0</v>
      </c>
      <c r="EN622" s="162"/>
      <c r="EO622" s="130"/>
      <c r="EP622" s="18">
        <f t="shared" si="5076"/>
        <v>0</v>
      </c>
      <c r="EQ622" s="136"/>
      <c r="ER622" s="131"/>
      <c r="ES622" s="69">
        <f t="shared" si="5077"/>
        <v>0</v>
      </c>
      <c r="ET622" s="162"/>
      <c r="EU622" s="130"/>
      <c r="EV622" s="18">
        <f t="shared" si="5078"/>
        <v>0</v>
      </c>
      <c r="EW622" s="136"/>
      <c r="EX622" s="131"/>
      <c r="EY622" s="69">
        <f t="shared" si="5079"/>
        <v>0</v>
      </c>
      <c r="EZ622" s="162"/>
      <c r="FA622" s="130"/>
      <c r="FB622" s="18">
        <f t="shared" si="5080"/>
        <v>0</v>
      </c>
      <c r="FC622" s="136"/>
      <c r="FD622" s="131"/>
      <c r="FE622" s="69">
        <f t="shared" si="5081"/>
        <v>0</v>
      </c>
      <c r="FF622" s="162"/>
      <c r="FG622" s="130"/>
      <c r="FH622" s="18">
        <f t="shared" si="5082"/>
        <v>0</v>
      </c>
      <c r="FI622" s="136"/>
      <c r="FJ622" s="131"/>
      <c r="FK622" s="69">
        <f t="shared" si="5083"/>
        <v>0</v>
      </c>
      <c r="FL622" s="162"/>
      <c r="FM622" s="130"/>
      <c r="FN622" s="18">
        <f t="shared" si="5084"/>
        <v>0</v>
      </c>
      <c r="FO622" s="136"/>
      <c r="FP622" s="131"/>
      <c r="FQ622" s="69">
        <f t="shared" si="5085"/>
        <v>0</v>
      </c>
      <c r="FR622" s="162"/>
      <c r="FS622" s="130"/>
      <c r="FT622" s="18">
        <f t="shared" si="5086"/>
        <v>0</v>
      </c>
      <c r="FU622" s="136"/>
      <c r="FV622" s="131"/>
      <c r="FW622" s="69">
        <f t="shared" si="5087"/>
        <v>0</v>
      </c>
      <c r="FX622" s="162"/>
      <c r="FY622" s="130"/>
      <c r="FZ622" s="18">
        <f t="shared" si="5088"/>
        <v>0</v>
      </c>
      <c r="GA622" s="136"/>
      <c r="GB622" s="131"/>
      <c r="GC622" s="69">
        <f t="shared" si="5089"/>
        <v>0</v>
      </c>
      <c r="GD622" s="162"/>
      <c r="GE622" s="130"/>
      <c r="GF622" s="18">
        <f t="shared" si="5090"/>
        <v>0</v>
      </c>
      <c r="GG622" s="136"/>
      <c r="GH622" s="131"/>
      <c r="GI622" s="69">
        <f t="shared" si="5091"/>
        <v>0</v>
      </c>
      <c r="GJ622" s="162"/>
      <c r="GK622" s="130"/>
      <c r="GL622" s="18">
        <f t="shared" si="5092"/>
        <v>0</v>
      </c>
      <c r="GM622" s="136"/>
      <c r="GN622" s="131"/>
      <c r="GO622" s="69">
        <f t="shared" si="5093"/>
        <v>0</v>
      </c>
      <c r="GP622" s="162"/>
      <c r="GQ622" s="130"/>
      <c r="GR622" s="18">
        <f t="shared" si="5094"/>
        <v>0</v>
      </c>
      <c r="GS622" s="136"/>
      <c r="GT622" s="131"/>
      <c r="GU622" s="69">
        <f t="shared" si="5095"/>
        <v>0</v>
      </c>
      <c r="GV622" s="162"/>
      <c r="GW622" s="130"/>
      <c r="GX622" s="18">
        <f t="shared" si="5096"/>
        <v>0</v>
      </c>
      <c r="GY622" s="136"/>
      <c r="GZ622" s="131"/>
      <c r="HA622" s="69">
        <f t="shared" si="5097"/>
        <v>0</v>
      </c>
      <c r="HB622" s="162"/>
      <c r="HC622" s="130"/>
      <c r="HD622" s="18">
        <f t="shared" si="5098"/>
        <v>0</v>
      </c>
      <c r="HE622" s="136"/>
      <c r="HF622" s="131"/>
      <c r="HG622" s="69">
        <f t="shared" si="5099"/>
        <v>0</v>
      </c>
      <c r="HH622" s="162"/>
      <c r="HI622" s="130"/>
      <c r="HJ622" s="18">
        <f t="shared" si="5100"/>
        <v>0</v>
      </c>
      <c r="HK622" s="136"/>
      <c r="HL622" s="131"/>
      <c r="HM622" s="69">
        <f t="shared" si="5101"/>
        <v>0</v>
      </c>
      <c r="HN622" s="162"/>
      <c r="HO622" s="130"/>
      <c r="HP622" s="18">
        <f t="shared" si="5102"/>
        <v>0</v>
      </c>
      <c r="HQ622" s="136"/>
      <c r="HR622" s="131"/>
      <c r="HS622" s="69">
        <f t="shared" si="5103"/>
        <v>0</v>
      </c>
      <c r="HT622" s="162"/>
      <c r="HU622" s="130"/>
      <c r="HV622" s="18">
        <f t="shared" si="5104"/>
        <v>0</v>
      </c>
      <c r="HW622" s="17"/>
      <c r="HX622" s="85"/>
      <c r="HY622" s="85"/>
      <c r="HZ622" s="2" t="str">
        <f t="shared" si="4946"/>
        <v>СКРЫТЬ</v>
      </c>
    </row>
    <row r="623" spans="1:234" hidden="1" x14ac:dyDescent="0.2">
      <c r="A623" s="1" t="e">
        <f>$K$2&amp;#REF!&amp;$K$509&amp;$K$510&amp;K623</f>
        <v>#REF!</v>
      </c>
      <c r="B623" s="16" t="e">
        <f>IF(#REF!=0,"Скрыть","")</f>
        <v>#REF!</v>
      </c>
      <c r="C623" s="15" t="e">
        <f>IF(AND(#REF!&gt;85%,#REF!&gt;85%),"скрыть","")</f>
        <v>#REF!</v>
      </c>
      <c r="D623" s="274" t="s">
        <v>2</v>
      </c>
      <c r="E623" s="274" t="s">
        <v>1</v>
      </c>
      <c r="F623" s="274" t="s">
        <v>19</v>
      </c>
      <c r="G623" s="13" t="str">
        <f t="shared" ref="G623:G628" si="5105">CONCATENATE(D623,E623,F623,K623)</f>
        <v>3BDFBC50-5FD0-44D2-8F2C-8100642B19E7AD7080C4-C9B6-449E-9125-F1114C245768D603D8CE-85DA-471A-AE30-4C83BD1476C8Проходка ТПМК, п.м.</v>
      </c>
      <c r="H623" s="22" t="s">
        <v>94</v>
      </c>
      <c r="I623" s="42">
        <v>644</v>
      </c>
      <c r="J623" s="102">
        <f>SUBTOTAL(103,I$12:I623)*1</f>
        <v>125</v>
      </c>
      <c r="K623" s="108" t="s">
        <v>13</v>
      </c>
      <c r="L623" s="17" t="s">
        <v>121</v>
      </c>
      <c r="M623" s="267">
        <v>43966</v>
      </c>
      <c r="N623" s="260"/>
      <c r="O623" s="116">
        <v>44165</v>
      </c>
      <c r="P623" s="122"/>
      <c r="Q623" s="158">
        <v>0</v>
      </c>
      <c r="R623" s="158">
        <v>0</v>
      </c>
      <c r="S623" s="92">
        <f t="shared" ca="1" si="5034"/>
        <v>0</v>
      </c>
      <c r="T623" s="92">
        <f t="shared" si="5035"/>
        <v>0</v>
      </c>
      <c r="U623" s="91">
        <f t="shared" ca="1" si="5036"/>
        <v>0</v>
      </c>
      <c r="V623" s="91">
        <f t="shared" si="5037"/>
        <v>0</v>
      </c>
      <c r="W623" s="120" t="str">
        <f t="shared" si="4951"/>
        <v/>
      </c>
      <c r="X623" s="178"/>
      <c r="Y623" s="128">
        <f t="shared" si="5038"/>
        <v>0</v>
      </c>
      <c r="Z623" s="179">
        <f t="shared" ca="1" si="5039"/>
        <v>0</v>
      </c>
      <c r="AA623" s="127">
        <f t="shared" si="5040"/>
        <v>0</v>
      </c>
      <c r="AB623" s="67" t="str">
        <f t="shared" ca="1" si="5041"/>
        <v/>
      </c>
      <c r="AC623" s="69">
        <f t="shared" ca="1" si="5042"/>
        <v>0</v>
      </c>
      <c r="AD623" s="226">
        <f t="shared" si="5020"/>
        <v>0</v>
      </c>
      <c r="AE623" s="227">
        <f t="shared" si="5021"/>
        <v>0</v>
      </c>
      <c r="AF623" s="225">
        <f t="shared" si="5022"/>
        <v>0</v>
      </c>
      <c r="AG623" s="226">
        <f t="shared" si="5023"/>
        <v>0</v>
      </c>
      <c r="AH623" s="227">
        <f t="shared" si="5024"/>
        <v>0</v>
      </c>
      <c r="AI623" s="225">
        <f t="shared" si="5025"/>
        <v>0</v>
      </c>
      <c r="AJ623" s="226">
        <f t="shared" si="5026"/>
        <v>0</v>
      </c>
      <c r="AK623" s="227">
        <f t="shared" si="5027"/>
        <v>0</v>
      </c>
      <c r="AL623" s="225">
        <f t="shared" si="5028"/>
        <v>0</v>
      </c>
      <c r="AM623" s="226">
        <f t="shared" si="5029"/>
        <v>0</v>
      </c>
      <c r="AN623" s="227">
        <f t="shared" si="5030"/>
        <v>0</v>
      </c>
      <c r="AO623" s="225">
        <f t="shared" si="5031"/>
        <v>0</v>
      </c>
      <c r="AP623" s="226">
        <f t="shared" si="5032"/>
        <v>0</v>
      </c>
      <c r="AQ623" s="227">
        <f t="shared" si="5033"/>
        <v>0</v>
      </c>
      <c r="AR623" s="225">
        <f t="shared" si="4957"/>
        <v>0</v>
      </c>
      <c r="AS623" s="136"/>
      <c r="AT623" s="131"/>
      <c r="AU623" s="69">
        <f t="shared" si="5043"/>
        <v>0</v>
      </c>
      <c r="AV623" s="162"/>
      <c r="AW623" s="130"/>
      <c r="AX623" s="18">
        <f t="shared" si="5044"/>
        <v>0</v>
      </c>
      <c r="AY623" s="136"/>
      <c r="AZ623" s="131"/>
      <c r="BA623" s="69">
        <f t="shared" si="5045"/>
        <v>0</v>
      </c>
      <c r="BB623" s="162"/>
      <c r="BC623" s="130"/>
      <c r="BD623" s="18">
        <f t="shared" si="5046"/>
        <v>0</v>
      </c>
      <c r="BE623" s="136"/>
      <c r="BF623" s="131"/>
      <c r="BG623" s="69">
        <f t="shared" si="5047"/>
        <v>0</v>
      </c>
      <c r="BH623" s="162"/>
      <c r="BI623" s="130"/>
      <c r="BJ623" s="18">
        <f t="shared" si="5048"/>
        <v>0</v>
      </c>
      <c r="BK623" s="136"/>
      <c r="BL623" s="131"/>
      <c r="BM623" s="69">
        <f t="shared" si="5049"/>
        <v>0</v>
      </c>
      <c r="BN623" s="162"/>
      <c r="BO623" s="130"/>
      <c r="BP623" s="18">
        <f t="shared" si="5050"/>
        <v>0</v>
      </c>
      <c r="BQ623" s="136"/>
      <c r="BR623" s="131"/>
      <c r="BS623" s="69">
        <f t="shared" si="5051"/>
        <v>0</v>
      </c>
      <c r="BT623" s="162"/>
      <c r="BU623" s="130"/>
      <c r="BV623" s="18">
        <f t="shared" si="5052"/>
        <v>0</v>
      </c>
      <c r="BW623" s="136"/>
      <c r="BX623" s="131"/>
      <c r="BY623" s="69">
        <f t="shared" si="5053"/>
        <v>0</v>
      </c>
      <c r="BZ623" s="162"/>
      <c r="CA623" s="130"/>
      <c r="CB623" s="18">
        <f t="shared" si="5054"/>
        <v>0</v>
      </c>
      <c r="CC623" s="136"/>
      <c r="CD623" s="131"/>
      <c r="CE623" s="69">
        <f t="shared" si="5055"/>
        <v>0</v>
      </c>
      <c r="CF623" s="162"/>
      <c r="CG623" s="130"/>
      <c r="CH623" s="18">
        <f t="shared" si="5056"/>
        <v>0</v>
      </c>
      <c r="CI623" s="136"/>
      <c r="CJ623" s="131"/>
      <c r="CK623" s="69">
        <f t="shared" si="5057"/>
        <v>0</v>
      </c>
      <c r="CL623" s="162"/>
      <c r="CM623" s="130"/>
      <c r="CN623" s="18">
        <f t="shared" si="5058"/>
        <v>0</v>
      </c>
      <c r="CO623" s="136"/>
      <c r="CP623" s="131"/>
      <c r="CQ623" s="69">
        <f t="shared" si="5059"/>
        <v>0</v>
      </c>
      <c r="CR623" s="162"/>
      <c r="CS623" s="130"/>
      <c r="CT623" s="18">
        <f t="shared" si="5060"/>
        <v>0</v>
      </c>
      <c r="CU623" s="136"/>
      <c r="CV623" s="131"/>
      <c r="CW623" s="69">
        <f t="shared" si="5061"/>
        <v>0</v>
      </c>
      <c r="CX623" s="162"/>
      <c r="CY623" s="130"/>
      <c r="CZ623" s="18">
        <f t="shared" si="5062"/>
        <v>0</v>
      </c>
      <c r="DA623" s="136"/>
      <c r="DB623" s="131"/>
      <c r="DC623" s="69">
        <f t="shared" si="5063"/>
        <v>0</v>
      </c>
      <c r="DD623" s="162"/>
      <c r="DE623" s="130"/>
      <c r="DF623" s="18">
        <f t="shared" si="5064"/>
        <v>0</v>
      </c>
      <c r="DG623" s="136"/>
      <c r="DH623" s="131"/>
      <c r="DI623" s="69">
        <f t="shared" si="5065"/>
        <v>0</v>
      </c>
      <c r="DJ623" s="162"/>
      <c r="DK623" s="130"/>
      <c r="DL623" s="18">
        <f t="shared" si="5066"/>
        <v>0</v>
      </c>
      <c r="DM623" s="136"/>
      <c r="DN623" s="131"/>
      <c r="DO623" s="69">
        <f t="shared" si="5067"/>
        <v>0</v>
      </c>
      <c r="DP623" s="162"/>
      <c r="DQ623" s="130"/>
      <c r="DR623" s="18">
        <f t="shared" si="5068"/>
        <v>0</v>
      </c>
      <c r="DS623" s="136"/>
      <c r="DT623" s="131"/>
      <c r="DU623" s="69">
        <f t="shared" si="5069"/>
        <v>0</v>
      </c>
      <c r="DV623" s="162"/>
      <c r="DW623" s="130"/>
      <c r="DX623" s="18">
        <f t="shared" si="5070"/>
        <v>0</v>
      </c>
      <c r="DY623" s="136"/>
      <c r="DZ623" s="131"/>
      <c r="EA623" s="69">
        <f t="shared" si="5071"/>
        <v>0</v>
      </c>
      <c r="EB623" s="162"/>
      <c r="EC623" s="130"/>
      <c r="ED623" s="18">
        <f t="shared" si="5072"/>
        <v>0</v>
      </c>
      <c r="EE623" s="136"/>
      <c r="EF623" s="131"/>
      <c r="EG623" s="69">
        <f t="shared" si="5073"/>
        <v>0</v>
      </c>
      <c r="EH623" s="162"/>
      <c r="EI623" s="130"/>
      <c r="EJ623" s="18">
        <f t="shared" si="5074"/>
        <v>0</v>
      </c>
      <c r="EK623" s="136"/>
      <c r="EL623" s="131"/>
      <c r="EM623" s="69">
        <f t="shared" si="5075"/>
        <v>0</v>
      </c>
      <c r="EN623" s="162"/>
      <c r="EO623" s="130"/>
      <c r="EP623" s="18">
        <f t="shared" si="5076"/>
        <v>0</v>
      </c>
      <c r="EQ623" s="136"/>
      <c r="ER623" s="131"/>
      <c r="ES623" s="69">
        <f t="shared" si="5077"/>
        <v>0</v>
      </c>
      <c r="ET623" s="162"/>
      <c r="EU623" s="130"/>
      <c r="EV623" s="18">
        <f t="shared" si="5078"/>
        <v>0</v>
      </c>
      <c r="EW623" s="136"/>
      <c r="EX623" s="131"/>
      <c r="EY623" s="69">
        <f t="shared" si="5079"/>
        <v>0</v>
      </c>
      <c r="EZ623" s="162"/>
      <c r="FA623" s="130"/>
      <c r="FB623" s="18">
        <f t="shared" si="5080"/>
        <v>0</v>
      </c>
      <c r="FC623" s="136"/>
      <c r="FD623" s="131"/>
      <c r="FE623" s="69">
        <f t="shared" si="5081"/>
        <v>0</v>
      </c>
      <c r="FF623" s="162"/>
      <c r="FG623" s="130"/>
      <c r="FH623" s="18">
        <f t="shared" si="5082"/>
        <v>0</v>
      </c>
      <c r="FI623" s="136"/>
      <c r="FJ623" s="131"/>
      <c r="FK623" s="69">
        <f t="shared" si="5083"/>
        <v>0</v>
      </c>
      <c r="FL623" s="162"/>
      <c r="FM623" s="130"/>
      <c r="FN623" s="18">
        <f t="shared" si="5084"/>
        <v>0</v>
      </c>
      <c r="FO623" s="136"/>
      <c r="FP623" s="131"/>
      <c r="FQ623" s="69">
        <f t="shared" si="5085"/>
        <v>0</v>
      </c>
      <c r="FR623" s="162"/>
      <c r="FS623" s="130"/>
      <c r="FT623" s="18">
        <f t="shared" si="5086"/>
        <v>0</v>
      </c>
      <c r="FU623" s="136"/>
      <c r="FV623" s="131"/>
      <c r="FW623" s="69">
        <f t="shared" si="5087"/>
        <v>0</v>
      </c>
      <c r="FX623" s="162"/>
      <c r="FY623" s="130"/>
      <c r="FZ623" s="18">
        <f t="shared" si="5088"/>
        <v>0</v>
      </c>
      <c r="GA623" s="136"/>
      <c r="GB623" s="131"/>
      <c r="GC623" s="69">
        <f t="shared" si="5089"/>
        <v>0</v>
      </c>
      <c r="GD623" s="162"/>
      <c r="GE623" s="130"/>
      <c r="GF623" s="18">
        <f t="shared" si="5090"/>
        <v>0</v>
      </c>
      <c r="GG623" s="136"/>
      <c r="GH623" s="131"/>
      <c r="GI623" s="69">
        <f t="shared" si="5091"/>
        <v>0</v>
      </c>
      <c r="GJ623" s="162"/>
      <c r="GK623" s="130"/>
      <c r="GL623" s="18">
        <f t="shared" si="5092"/>
        <v>0</v>
      </c>
      <c r="GM623" s="136"/>
      <c r="GN623" s="131"/>
      <c r="GO623" s="69">
        <f t="shared" si="5093"/>
        <v>0</v>
      </c>
      <c r="GP623" s="162"/>
      <c r="GQ623" s="130"/>
      <c r="GR623" s="18">
        <f t="shared" si="5094"/>
        <v>0</v>
      </c>
      <c r="GS623" s="136"/>
      <c r="GT623" s="131"/>
      <c r="GU623" s="69">
        <f t="shared" si="5095"/>
        <v>0</v>
      </c>
      <c r="GV623" s="162"/>
      <c r="GW623" s="130"/>
      <c r="GX623" s="18">
        <f t="shared" si="5096"/>
        <v>0</v>
      </c>
      <c r="GY623" s="136"/>
      <c r="GZ623" s="131"/>
      <c r="HA623" s="69">
        <f t="shared" si="5097"/>
        <v>0</v>
      </c>
      <c r="HB623" s="162"/>
      <c r="HC623" s="130"/>
      <c r="HD623" s="18">
        <f t="shared" si="5098"/>
        <v>0</v>
      </c>
      <c r="HE623" s="136"/>
      <c r="HF623" s="131"/>
      <c r="HG623" s="69">
        <f t="shared" si="5099"/>
        <v>0</v>
      </c>
      <c r="HH623" s="162"/>
      <c r="HI623" s="130"/>
      <c r="HJ623" s="18">
        <f t="shared" si="5100"/>
        <v>0</v>
      </c>
      <c r="HK623" s="136"/>
      <c r="HL623" s="131"/>
      <c r="HM623" s="69">
        <f t="shared" si="5101"/>
        <v>0</v>
      </c>
      <c r="HN623" s="162"/>
      <c r="HO623" s="130"/>
      <c r="HP623" s="18">
        <f t="shared" si="5102"/>
        <v>0</v>
      </c>
      <c r="HQ623" s="136"/>
      <c r="HR623" s="131"/>
      <c r="HS623" s="69">
        <f t="shared" si="5103"/>
        <v>0</v>
      </c>
      <c r="HT623" s="162"/>
      <c r="HU623" s="130"/>
      <c r="HV623" s="18">
        <f t="shared" si="5104"/>
        <v>0</v>
      </c>
      <c r="HW623" s="75"/>
      <c r="HX623" s="294"/>
      <c r="HY623" s="197"/>
      <c r="HZ623" s="2" t="str">
        <f t="shared" si="4946"/>
        <v>СКРЫТЬ</v>
      </c>
    </row>
    <row r="624" spans="1:234" hidden="1" x14ac:dyDescent="0.2">
      <c r="A624" s="1" t="e">
        <f>$K$2&amp;#REF!&amp;$K$509&amp;$K$510&amp;K624</f>
        <v>#REF!</v>
      </c>
      <c r="B624" s="16" t="e">
        <f>IF(#REF!=0,"Скрыть","")</f>
        <v>#REF!</v>
      </c>
      <c r="C624" s="15" t="e">
        <f>IF(AND(#REF!&gt;85%,#REF!&gt;85%),"скрыть","")</f>
        <v>#REF!</v>
      </c>
      <c r="D624" s="274" t="s">
        <v>2</v>
      </c>
      <c r="E624" s="274" t="s">
        <v>1</v>
      </c>
      <c r="F624" s="274" t="s">
        <v>19</v>
      </c>
      <c r="G624" s="13" t="str">
        <f t="shared" si="5105"/>
        <v>3BDFBC50-5FD0-44D2-8F2C-8100642B19E7AD7080C4-C9B6-449E-9125-F1114C245768D603D8CE-85DA-471A-AE30-4C83BD1476C8Проходка горным способом, п.м.</v>
      </c>
      <c r="H624" s="22" t="s">
        <v>94</v>
      </c>
      <c r="I624" s="42">
        <v>645</v>
      </c>
      <c r="J624" s="102">
        <f>SUBTOTAL(103,I$12:I624)*1</f>
        <v>125</v>
      </c>
      <c r="K624" s="108" t="s">
        <v>12</v>
      </c>
      <c r="L624" s="17" t="s">
        <v>121</v>
      </c>
      <c r="M624" s="267"/>
      <c r="N624" s="255"/>
      <c r="O624" s="118"/>
      <c r="P624" s="162"/>
      <c r="Q624" s="163">
        <v>0</v>
      </c>
      <c r="R624" s="163">
        <v>0</v>
      </c>
      <c r="S624" s="92">
        <f t="shared" ca="1" si="5034"/>
        <v>0</v>
      </c>
      <c r="T624" s="92">
        <f t="shared" si="5035"/>
        <v>0</v>
      </c>
      <c r="U624" s="91">
        <f t="shared" ca="1" si="5036"/>
        <v>0</v>
      </c>
      <c r="V624" s="91">
        <f t="shared" si="5037"/>
        <v>0</v>
      </c>
      <c r="W624" s="120" t="str">
        <f t="shared" si="4951"/>
        <v/>
      </c>
      <c r="X624" s="178"/>
      <c r="Y624" s="128">
        <f t="shared" si="5038"/>
        <v>0</v>
      </c>
      <c r="Z624" s="179">
        <f t="shared" ca="1" si="5039"/>
        <v>0</v>
      </c>
      <c r="AA624" s="127">
        <f t="shared" si="5040"/>
        <v>0</v>
      </c>
      <c r="AB624" s="67" t="str">
        <f t="shared" ca="1" si="5041"/>
        <v/>
      </c>
      <c r="AC624" s="69">
        <f t="shared" ca="1" si="5042"/>
        <v>0</v>
      </c>
      <c r="AD624" s="226">
        <f t="shared" si="5020"/>
        <v>0</v>
      </c>
      <c r="AE624" s="227">
        <f t="shared" si="5021"/>
        <v>0</v>
      </c>
      <c r="AF624" s="225">
        <f t="shared" si="5022"/>
        <v>0</v>
      </c>
      <c r="AG624" s="226">
        <f t="shared" si="5023"/>
        <v>0</v>
      </c>
      <c r="AH624" s="227">
        <f t="shared" si="5024"/>
        <v>0</v>
      </c>
      <c r="AI624" s="225">
        <f t="shared" si="5025"/>
        <v>0</v>
      </c>
      <c r="AJ624" s="226">
        <f t="shared" si="5026"/>
        <v>0</v>
      </c>
      <c r="AK624" s="227">
        <f t="shared" si="5027"/>
        <v>0</v>
      </c>
      <c r="AL624" s="225">
        <f t="shared" si="5028"/>
        <v>0</v>
      </c>
      <c r="AM624" s="226">
        <f t="shared" si="5029"/>
        <v>0</v>
      </c>
      <c r="AN624" s="227">
        <f t="shared" si="5030"/>
        <v>0</v>
      </c>
      <c r="AO624" s="225">
        <f t="shared" si="5031"/>
        <v>0</v>
      </c>
      <c r="AP624" s="226">
        <f t="shared" si="5032"/>
        <v>0</v>
      </c>
      <c r="AQ624" s="227">
        <f t="shared" si="5033"/>
        <v>0</v>
      </c>
      <c r="AR624" s="225">
        <f t="shared" si="4957"/>
        <v>0</v>
      </c>
      <c r="AS624" s="136"/>
      <c r="AT624" s="131"/>
      <c r="AU624" s="69">
        <f t="shared" si="5043"/>
        <v>0</v>
      </c>
      <c r="AV624" s="162"/>
      <c r="AW624" s="130"/>
      <c r="AX624" s="18">
        <f t="shared" si="5044"/>
        <v>0</v>
      </c>
      <c r="AY624" s="136"/>
      <c r="AZ624" s="131"/>
      <c r="BA624" s="69">
        <f t="shared" si="5045"/>
        <v>0</v>
      </c>
      <c r="BB624" s="162"/>
      <c r="BC624" s="130"/>
      <c r="BD624" s="18">
        <f t="shared" si="5046"/>
        <v>0</v>
      </c>
      <c r="BE624" s="136"/>
      <c r="BF624" s="131"/>
      <c r="BG624" s="69">
        <f t="shared" si="5047"/>
        <v>0</v>
      </c>
      <c r="BH624" s="162"/>
      <c r="BI624" s="130"/>
      <c r="BJ624" s="18">
        <f t="shared" si="5048"/>
        <v>0</v>
      </c>
      <c r="BK624" s="136"/>
      <c r="BL624" s="131"/>
      <c r="BM624" s="69">
        <f t="shared" si="5049"/>
        <v>0</v>
      </c>
      <c r="BN624" s="162"/>
      <c r="BO624" s="130"/>
      <c r="BP624" s="18">
        <f t="shared" si="5050"/>
        <v>0</v>
      </c>
      <c r="BQ624" s="136"/>
      <c r="BR624" s="131"/>
      <c r="BS624" s="69">
        <f t="shared" si="5051"/>
        <v>0</v>
      </c>
      <c r="BT624" s="162"/>
      <c r="BU624" s="130"/>
      <c r="BV624" s="18">
        <f t="shared" si="5052"/>
        <v>0</v>
      </c>
      <c r="BW624" s="136"/>
      <c r="BX624" s="131"/>
      <c r="BY624" s="69">
        <f t="shared" si="5053"/>
        <v>0</v>
      </c>
      <c r="BZ624" s="162"/>
      <c r="CA624" s="130"/>
      <c r="CB624" s="18">
        <f t="shared" si="5054"/>
        <v>0</v>
      </c>
      <c r="CC624" s="136"/>
      <c r="CD624" s="131"/>
      <c r="CE624" s="69">
        <f t="shared" si="5055"/>
        <v>0</v>
      </c>
      <c r="CF624" s="162"/>
      <c r="CG624" s="130"/>
      <c r="CH624" s="18">
        <f t="shared" si="5056"/>
        <v>0</v>
      </c>
      <c r="CI624" s="136"/>
      <c r="CJ624" s="131"/>
      <c r="CK624" s="69">
        <f t="shared" si="5057"/>
        <v>0</v>
      </c>
      <c r="CL624" s="162"/>
      <c r="CM624" s="130"/>
      <c r="CN624" s="18">
        <f t="shared" si="5058"/>
        <v>0</v>
      </c>
      <c r="CO624" s="136"/>
      <c r="CP624" s="131"/>
      <c r="CQ624" s="69">
        <f t="shared" si="5059"/>
        <v>0</v>
      </c>
      <c r="CR624" s="162"/>
      <c r="CS624" s="130"/>
      <c r="CT624" s="18">
        <f t="shared" si="5060"/>
        <v>0</v>
      </c>
      <c r="CU624" s="136"/>
      <c r="CV624" s="131"/>
      <c r="CW624" s="69">
        <f t="shared" si="5061"/>
        <v>0</v>
      </c>
      <c r="CX624" s="162"/>
      <c r="CY624" s="130"/>
      <c r="CZ624" s="18">
        <f t="shared" si="5062"/>
        <v>0</v>
      </c>
      <c r="DA624" s="136"/>
      <c r="DB624" s="131"/>
      <c r="DC624" s="69">
        <f t="shared" si="5063"/>
        <v>0</v>
      </c>
      <c r="DD624" s="162"/>
      <c r="DE624" s="130"/>
      <c r="DF624" s="18">
        <f t="shared" si="5064"/>
        <v>0</v>
      </c>
      <c r="DG624" s="136"/>
      <c r="DH624" s="131"/>
      <c r="DI624" s="69">
        <f t="shared" si="5065"/>
        <v>0</v>
      </c>
      <c r="DJ624" s="162"/>
      <c r="DK624" s="130"/>
      <c r="DL624" s="18">
        <f t="shared" si="5066"/>
        <v>0</v>
      </c>
      <c r="DM624" s="136"/>
      <c r="DN624" s="131"/>
      <c r="DO624" s="69">
        <f t="shared" si="5067"/>
        <v>0</v>
      </c>
      <c r="DP624" s="162"/>
      <c r="DQ624" s="130"/>
      <c r="DR624" s="18">
        <f t="shared" si="5068"/>
        <v>0</v>
      </c>
      <c r="DS624" s="136"/>
      <c r="DT624" s="131"/>
      <c r="DU624" s="69">
        <f t="shared" si="5069"/>
        <v>0</v>
      </c>
      <c r="DV624" s="162"/>
      <c r="DW624" s="130"/>
      <c r="DX624" s="18">
        <f t="shared" si="5070"/>
        <v>0</v>
      </c>
      <c r="DY624" s="136"/>
      <c r="DZ624" s="131"/>
      <c r="EA624" s="69">
        <f t="shared" si="5071"/>
        <v>0</v>
      </c>
      <c r="EB624" s="162"/>
      <c r="EC624" s="130"/>
      <c r="ED624" s="18">
        <f t="shared" si="5072"/>
        <v>0</v>
      </c>
      <c r="EE624" s="136"/>
      <c r="EF624" s="131"/>
      <c r="EG624" s="69">
        <f t="shared" si="5073"/>
        <v>0</v>
      </c>
      <c r="EH624" s="162"/>
      <c r="EI624" s="130"/>
      <c r="EJ624" s="18">
        <f t="shared" si="5074"/>
        <v>0</v>
      </c>
      <c r="EK624" s="136"/>
      <c r="EL624" s="131"/>
      <c r="EM624" s="69">
        <f t="shared" si="5075"/>
        <v>0</v>
      </c>
      <c r="EN624" s="162"/>
      <c r="EO624" s="130"/>
      <c r="EP624" s="18">
        <f t="shared" si="5076"/>
        <v>0</v>
      </c>
      <c r="EQ624" s="136"/>
      <c r="ER624" s="131"/>
      <c r="ES624" s="69">
        <f t="shared" si="5077"/>
        <v>0</v>
      </c>
      <c r="ET624" s="162"/>
      <c r="EU624" s="130"/>
      <c r="EV624" s="18">
        <f t="shared" si="5078"/>
        <v>0</v>
      </c>
      <c r="EW624" s="136"/>
      <c r="EX624" s="131"/>
      <c r="EY624" s="69">
        <f t="shared" si="5079"/>
        <v>0</v>
      </c>
      <c r="EZ624" s="162"/>
      <c r="FA624" s="130"/>
      <c r="FB624" s="18">
        <f t="shared" si="5080"/>
        <v>0</v>
      </c>
      <c r="FC624" s="136"/>
      <c r="FD624" s="131"/>
      <c r="FE624" s="69">
        <f t="shared" si="5081"/>
        <v>0</v>
      </c>
      <c r="FF624" s="162"/>
      <c r="FG624" s="130"/>
      <c r="FH624" s="18">
        <f t="shared" si="5082"/>
        <v>0</v>
      </c>
      <c r="FI624" s="136"/>
      <c r="FJ624" s="131"/>
      <c r="FK624" s="69">
        <f t="shared" si="5083"/>
        <v>0</v>
      </c>
      <c r="FL624" s="162"/>
      <c r="FM624" s="130"/>
      <c r="FN624" s="18">
        <f t="shared" si="5084"/>
        <v>0</v>
      </c>
      <c r="FO624" s="136"/>
      <c r="FP624" s="131"/>
      <c r="FQ624" s="69">
        <f t="shared" si="5085"/>
        <v>0</v>
      </c>
      <c r="FR624" s="162"/>
      <c r="FS624" s="130"/>
      <c r="FT624" s="18">
        <f t="shared" si="5086"/>
        <v>0</v>
      </c>
      <c r="FU624" s="136"/>
      <c r="FV624" s="131"/>
      <c r="FW624" s="69">
        <f t="shared" si="5087"/>
        <v>0</v>
      </c>
      <c r="FX624" s="162"/>
      <c r="FY624" s="130"/>
      <c r="FZ624" s="18">
        <f t="shared" si="5088"/>
        <v>0</v>
      </c>
      <c r="GA624" s="136"/>
      <c r="GB624" s="131"/>
      <c r="GC624" s="69">
        <f t="shared" si="5089"/>
        <v>0</v>
      </c>
      <c r="GD624" s="162"/>
      <c r="GE624" s="130"/>
      <c r="GF624" s="18">
        <f t="shared" si="5090"/>
        <v>0</v>
      </c>
      <c r="GG624" s="136"/>
      <c r="GH624" s="131"/>
      <c r="GI624" s="69">
        <f t="shared" si="5091"/>
        <v>0</v>
      </c>
      <c r="GJ624" s="162"/>
      <c r="GK624" s="130"/>
      <c r="GL624" s="18">
        <f t="shared" si="5092"/>
        <v>0</v>
      </c>
      <c r="GM624" s="136"/>
      <c r="GN624" s="131"/>
      <c r="GO624" s="69">
        <f t="shared" si="5093"/>
        <v>0</v>
      </c>
      <c r="GP624" s="162"/>
      <c r="GQ624" s="130"/>
      <c r="GR624" s="18">
        <f t="shared" si="5094"/>
        <v>0</v>
      </c>
      <c r="GS624" s="136"/>
      <c r="GT624" s="131"/>
      <c r="GU624" s="69">
        <f t="shared" si="5095"/>
        <v>0</v>
      </c>
      <c r="GV624" s="162"/>
      <c r="GW624" s="130"/>
      <c r="GX624" s="18">
        <f t="shared" si="5096"/>
        <v>0</v>
      </c>
      <c r="GY624" s="136"/>
      <c r="GZ624" s="131"/>
      <c r="HA624" s="69">
        <f t="shared" si="5097"/>
        <v>0</v>
      </c>
      <c r="HB624" s="162"/>
      <c r="HC624" s="130"/>
      <c r="HD624" s="18">
        <f t="shared" si="5098"/>
        <v>0</v>
      </c>
      <c r="HE624" s="136"/>
      <c r="HF624" s="131"/>
      <c r="HG624" s="69">
        <f t="shared" si="5099"/>
        <v>0</v>
      </c>
      <c r="HH624" s="162"/>
      <c r="HI624" s="130"/>
      <c r="HJ624" s="18">
        <f t="shared" si="5100"/>
        <v>0</v>
      </c>
      <c r="HK624" s="136"/>
      <c r="HL624" s="131"/>
      <c r="HM624" s="69">
        <f t="shared" si="5101"/>
        <v>0</v>
      </c>
      <c r="HN624" s="162"/>
      <c r="HO624" s="130"/>
      <c r="HP624" s="18">
        <f t="shared" si="5102"/>
        <v>0</v>
      </c>
      <c r="HQ624" s="136"/>
      <c r="HR624" s="131"/>
      <c r="HS624" s="69">
        <f t="shared" si="5103"/>
        <v>0</v>
      </c>
      <c r="HT624" s="162"/>
      <c r="HU624" s="130"/>
      <c r="HV624" s="18">
        <f t="shared" si="5104"/>
        <v>0</v>
      </c>
      <c r="HW624" s="17"/>
      <c r="HX624" s="85"/>
      <c r="HY624" s="85"/>
      <c r="HZ624" s="2" t="str">
        <f t="shared" si="4946"/>
        <v>СКРЫТЬ</v>
      </c>
    </row>
    <row r="625" spans="1:234" hidden="1" x14ac:dyDescent="0.2">
      <c r="A625" s="1" t="e">
        <f>$K$2&amp;#REF!&amp;$K$509&amp;$K$510&amp;K625</f>
        <v>#REF!</v>
      </c>
      <c r="B625" s="16" t="e">
        <f>IF(#REF!=0,"Скрыть","")</f>
        <v>#REF!</v>
      </c>
      <c r="C625" s="15" t="e">
        <f>IF(AND(#REF!&gt;85%,#REF!&gt;85%),"скрыть","")</f>
        <v>#REF!</v>
      </c>
      <c r="D625" s="274" t="s">
        <v>2</v>
      </c>
      <c r="E625" s="274" t="s">
        <v>1</v>
      </c>
      <c r="F625" s="274" t="s">
        <v>19</v>
      </c>
      <c r="G625" s="13" t="str">
        <f t="shared" si="5105"/>
        <v>3BDFBC50-5FD0-44D2-8F2C-8100642B19E7AD7080C4-C9B6-449E-9125-F1114C245768D603D8CE-85DA-471A-AE30-4C83BD1476C8Проходка вертикальных стволов, п.м.</v>
      </c>
      <c r="H625" s="22" t="s">
        <v>94</v>
      </c>
      <c r="I625" s="42">
        <v>646</v>
      </c>
      <c r="J625" s="102">
        <f>SUBTOTAL(103,I$12:I625)*1</f>
        <v>125</v>
      </c>
      <c r="K625" s="108" t="s">
        <v>11</v>
      </c>
      <c r="L625" s="17" t="s">
        <v>121</v>
      </c>
      <c r="M625" s="267"/>
      <c r="N625" s="255"/>
      <c r="O625" s="118"/>
      <c r="P625" s="162"/>
      <c r="Q625" s="163">
        <v>0</v>
      </c>
      <c r="R625" s="163">
        <v>0</v>
      </c>
      <c r="S625" s="92">
        <f t="shared" ca="1" si="5034"/>
        <v>0</v>
      </c>
      <c r="T625" s="92">
        <f t="shared" si="5035"/>
        <v>0</v>
      </c>
      <c r="U625" s="91">
        <f t="shared" ca="1" si="5036"/>
        <v>0</v>
      </c>
      <c r="V625" s="91">
        <f t="shared" si="5037"/>
        <v>0</v>
      </c>
      <c r="W625" s="120" t="str">
        <f t="shared" si="4951"/>
        <v/>
      </c>
      <c r="X625" s="178"/>
      <c r="Y625" s="128">
        <f t="shared" si="5038"/>
        <v>0</v>
      </c>
      <c r="Z625" s="179">
        <f t="shared" ca="1" si="5039"/>
        <v>0</v>
      </c>
      <c r="AA625" s="127">
        <f t="shared" si="5040"/>
        <v>0</v>
      </c>
      <c r="AB625" s="67" t="str">
        <f t="shared" ca="1" si="5041"/>
        <v/>
      </c>
      <c r="AC625" s="69">
        <f t="shared" ca="1" si="5042"/>
        <v>0</v>
      </c>
      <c r="AD625" s="226">
        <f t="shared" si="5020"/>
        <v>0</v>
      </c>
      <c r="AE625" s="227">
        <f t="shared" si="5021"/>
        <v>0</v>
      </c>
      <c r="AF625" s="225">
        <f t="shared" si="5022"/>
        <v>0</v>
      </c>
      <c r="AG625" s="226">
        <f t="shared" si="5023"/>
        <v>0</v>
      </c>
      <c r="AH625" s="227">
        <f t="shared" si="5024"/>
        <v>0</v>
      </c>
      <c r="AI625" s="225">
        <f t="shared" si="5025"/>
        <v>0</v>
      </c>
      <c r="AJ625" s="226">
        <f t="shared" si="5026"/>
        <v>0</v>
      </c>
      <c r="AK625" s="227">
        <f t="shared" si="5027"/>
        <v>0</v>
      </c>
      <c r="AL625" s="225">
        <f t="shared" si="5028"/>
        <v>0</v>
      </c>
      <c r="AM625" s="226">
        <f t="shared" si="5029"/>
        <v>0</v>
      </c>
      <c r="AN625" s="227">
        <f t="shared" si="5030"/>
        <v>0</v>
      </c>
      <c r="AO625" s="225">
        <f t="shared" si="5031"/>
        <v>0</v>
      </c>
      <c r="AP625" s="226">
        <f t="shared" si="5032"/>
        <v>0</v>
      </c>
      <c r="AQ625" s="227">
        <f t="shared" si="5033"/>
        <v>0</v>
      </c>
      <c r="AR625" s="225">
        <f t="shared" si="4957"/>
        <v>0</v>
      </c>
      <c r="AS625" s="136"/>
      <c r="AT625" s="131"/>
      <c r="AU625" s="69">
        <f t="shared" si="5043"/>
        <v>0</v>
      </c>
      <c r="AV625" s="162"/>
      <c r="AW625" s="130"/>
      <c r="AX625" s="18">
        <f t="shared" si="5044"/>
        <v>0</v>
      </c>
      <c r="AY625" s="136"/>
      <c r="AZ625" s="131"/>
      <c r="BA625" s="69">
        <f t="shared" si="5045"/>
        <v>0</v>
      </c>
      <c r="BB625" s="162"/>
      <c r="BC625" s="130"/>
      <c r="BD625" s="18">
        <f t="shared" si="5046"/>
        <v>0</v>
      </c>
      <c r="BE625" s="136"/>
      <c r="BF625" s="131"/>
      <c r="BG625" s="69">
        <f t="shared" si="5047"/>
        <v>0</v>
      </c>
      <c r="BH625" s="162"/>
      <c r="BI625" s="130"/>
      <c r="BJ625" s="18">
        <f t="shared" si="5048"/>
        <v>0</v>
      </c>
      <c r="BK625" s="136"/>
      <c r="BL625" s="131"/>
      <c r="BM625" s="69">
        <f t="shared" si="5049"/>
        <v>0</v>
      </c>
      <c r="BN625" s="162"/>
      <c r="BO625" s="130"/>
      <c r="BP625" s="18">
        <f t="shared" si="5050"/>
        <v>0</v>
      </c>
      <c r="BQ625" s="136"/>
      <c r="BR625" s="131"/>
      <c r="BS625" s="69">
        <f t="shared" si="5051"/>
        <v>0</v>
      </c>
      <c r="BT625" s="162"/>
      <c r="BU625" s="130"/>
      <c r="BV625" s="18">
        <f t="shared" si="5052"/>
        <v>0</v>
      </c>
      <c r="BW625" s="136"/>
      <c r="BX625" s="131"/>
      <c r="BY625" s="69">
        <f t="shared" si="5053"/>
        <v>0</v>
      </c>
      <c r="BZ625" s="162"/>
      <c r="CA625" s="130"/>
      <c r="CB625" s="18">
        <f t="shared" si="5054"/>
        <v>0</v>
      </c>
      <c r="CC625" s="136"/>
      <c r="CD625" s="131"/>
      <c r="CE625" s="69">
        <f t="shared" si="5055"/>
        <v>0</v>
      </c>
      <c r="CF625" s="162"/>
      <c r="CG625" s="130"/>
      <c r="CH625" s="18">
        <f t="shared" si="5056"/>
        <v>0</v>
      </c>
      <c r="CI625" s="136"/>
      <c r="CJ625" s="131"/>
      <c r="CK625" s="69">
        <f t="shared" si="5057"/>
        <v>0</v>
      </c>
      <c r="CL625" s="162"/>
      <c r="CM625" s="130"/>
      <c r="CN625" s="18">
        <f t="shared" si="5058"/>
        <v>0</v>
      </c>
      <c r="CO625" s="136"/>
      <c r="CP625" s="131"/>
      <c r="CQ625" s="69">
        <f t="shared" si="5059"/>
        <v>0</v>
      </c>
      <c r="CR625" s="162"/>
      <c r="CS625" s="130"/>
      <c r="CT625" s="18">
        <f t="shared" si="5060"/>
        <v>0</v>
      </c>
      <c r="CU625" s="136"/>
      <c r="CV625" s="131"/>
      <c r="CW625" s="69">
        <f t="shared" si="5061"/>
        <v>0</v>
      </c>
      <c r="CX625" s="162"/>
      <c r="CY625" s="130"/>
      <c r="CZ625" s="18">
        <f t="shared" si="5062"/>
        <v>0</v>
      </c>
      <c r="DA625" s="136"/>
      <c r="DB625" s="131"/>
      <c r="DC625" s="69">
        <f t="shared" si="5063"/>
        <v>0</v>
      </c>
      <c r="DD625" s="162"/>
      <c r="DE625" s="130"/>
      <c r="DF625" s="18">
        <f t="shared" si="5064"/>
        <v>0</v>
      </c>
      <c r="DG625" s="136"/>
      <c r="DH625" s="131"/>
      <c r="DI625" s="69">
        <f t="shared" si="5065"/>
        <v>0</v>
      </c>
      <c r="DJ625" s="162"/>
      <c r="DK625" s="130"/>
      <c r="DL625" s="18">
        <f t="shared" si="5066"/>
        <v>0</v>
      </c>
      <c r="DM625" s="136"/>
      <c r="DN625" s="131"/>
      <c r="DO625" s="69">
        <f t="shared" si="5067"/>
        <v>0</v>
      </c>
      <c r="DP625" s="162"/>
      <c r="DQ625" s="130"/>
      <c r="DR625" s="18">
        <f t="shared" si="5068"/>
        <v>0</v>
      </c>
      <c r="DS625" s="136"/>
      <c r="DT625" s="131"/>
      <c r="DU625" s="69">
        <f t="shared" si="5069"/>
        <v>0</v>
      </c>
      <c r="DV625" s="162"/>
      <c r="DW625" s="130"/>
      <c r="DX625" s="18">
        <f t="shared" si="5070"/>
        <v>0</v>
      </c>
      <c r="DY625" s="136"/>
      <c r="DZ625" s="131"/>
      <c r="EA625" s="69">
        <f t="shared" si="5071"/>
        <v>0</v>
      </c>
      <c r="EB625" s="162"/>
      <c r="EC625" s="130"/>
      <c r="ED625" s="18">
        <f t="shared" si="5072"/>
        <v>0</v>
      </c>
      <c r="EE625" s="136"/>
      <c r="EF625" s="131"/>
      <c r="EG625" s="69">
        <f t="shared" si="5073"/>
        <v>0</v>
      </c>
      <c r="EH625" s="162"/>
      <c r="EI625" s="130"/>
      <c r="EJ625" s="18">
        <f t="shared" si="5074"/>
        <v>0</v>
      </c>
      <c r="EK625" s="136"/>
      <c r="EL625" s="131"/>
      <c r="EM625" s="69">
        <f t="shared" si="5075"/>
        <v>0</v>
      </c>
      <c r="EN625" s="162"/>
      <c r="EO625" s="130"/>
      <c r="EP625" s="18">
        <f t="shared" si="5076"/>
        <v>0</v>
      </c>
      <c r="EQ625" s="136"/>
      <c r="ER625" s="131"/>
      <c r="ES625" s="69">
        <f t="shared" si="5077"/>
        <v>0</v>
      </c>
      <c r="ET625" s="162"/>
      <c r="EU625" s="130"/>
      <c r="EV625" s="18">
        <f t="shared" si="5078"/>
        <v>0</v>
      </c>
      <c r="EW625" s="136"/>
      <c r="EX625" s="131"/>
      <c r="EY625" s="69">
        <f t="shared" si="5079"/>
        <v>0</v>
      </c>
      <c r="EZ625" s="162"/>
      <c r="FA625" s="130"/>
      <c r="FB625" s="18">
        <f t="shared" si="5080"/>
        <v>0</v>
      </c>
      <c r="FC625" s="136"/>
      <c r="FD625" s="131"/>
      <c r="FE625" s="69">
        <f t="shared" si="5081"/>
        <v>0</v>
      </c>
      <c r="FF625" s="162"/>
      <c r="FG625" s="130"/>
      <c r="FH625" s="18">
        <f t="shared" si="5082"/>
        <v>0</v>
      </c>
      <c r="FI625" s="136"/>
      <c r="FJ625" s="131"/>
      <c r="FK625" s="69">
        <f t="shared" si="5083"/>
        <v>0</v>
      </c>
      <c r="FL625" s="162"/>
      <c r="FM625" s="130"/>
      <c r="FN625" s="18">
        <f t="shared" si="5084"/>
        <v>0</v>
      </c>
      <c r="FO625" s="136"/>
      <c r="FP625" s="131"/>
      <c r="FQ625" s="69">
        <f t="shared" si="5085"/>
        <v>0</v>
      </c>
      <c r="FR625" s="162"/>
      <c r="FS625" s="130"/>
      <c r="FT625" s="18">
        <f t="shared" si="5086"/>
        <v>0</v>
      </c>
      <c r="FU625" s="136"/>
      <c r="FV625" s="131"/>
      <c r="FW625" s="69">
        <f t="shared" si="5087"/>
        <v>0</v>
      </c>
      <c r="FX625" s="162"/>
      <c r="FY625" s="130"/>
      <c r="FZ625" s="18">
        <f t="shared" si="5088"/>
        <v>0</v>
      </c>
      <c r="GA625" s="136"/>
      <c r="GB625" s="131"/>
      <c r="GC625" s="69">
        <f t="shared" si="5089"/>
        <v>0</v>
      </c>
      <c r="GD625" s="162"/>
      <c r="GE625" s="130"/>
      <c r="GF625" s="18">
        <f t="shared" si="5090"/>
        <v>0</v>
      </c>
      <c r="GG625" s="136"/>
      <c r="GH625" s="131"/>
      <c r="GI625" s="69">
        <f t="shared" si="5091"/>
        <v>0</v>
      </c>
      <c r="GJ625" s="162"/>
      <c r="GK625" s="130"/>
      <c r="GL625" s="18">
        <f t="shared" si="5092"/>
        <v>0</v>
      </c>
      <c r="GM625" s="136"/>
      <c r="GN625" s="131"/>
      <c r="GO625" s="69">
        <f t="shared" si="5093"/>
        <v>0</v>
      </c>
      <c r="GP625" s="162"/>
      <c r="GQ625" s="130"/>
      <c r="GR625" s="18">
        <f t="shared" si="5094"/>
        <v>0</v>
      </c>
      <c r="GS625" s="136"/>
      <c r="GT625" s="131"/>
      <c r="GU625" s="69">
        <f t="shared" si="5095"/>
        <v>0</v>
      </c>
      <c r="GV625" s="162"/>
      <c r="GW625" s="130"/>
      <c r="GX625" s="18">
        <f t="shared" si="5096"/>
        <v>0</v>
      </c>
      <c r="GY625" s="136"/>
      <c r="GZ625" s="131"/>
      <c r="HA625" s="69">
        <f t="shared" si="5097"/>
        <v>0</v>
      </c>
      <c r="HB625" s="162"/>
      <c r="HC625" s="130"/>
      <c r="HD625" s="18">
        <f t="shared" si="5098"/>
        <v>0</v>
      </c>
      <c r="HE625" s="136"/>
      <c r="HF625" s="131"/>
      <c r="HG625" s="69">
        <f t="shared" si="5099"/>
        <v>0</v>
      </c>
      <c r="HH625" s="162"/>
      <c r="HI625" s="130"/>
      <c r="HJ625" s="18">
        <f t="shared" si="5100"/>
        <v>0</v>
      </c>
      <c r="HK625" s="136"/>
      <c r="HL625" s="131"/>
      <c r="HM625" s="69">
        <f t="shared" si="5101"/>
        <v>0</v>
      </c>
      <c r="HN625" s="162"/>
      <c r="HO625" s="130"/>
      <c r="HP625" s="18">
        <f t="shared" si="5102"/>
        <v>0</v>
      </c>
      <c r="HQ625" s="136"/>
      <c r="HR625" s="131"/>
      <c r="HS625" s="69">
        <f t="shared" si="5103"/>
        <v>0</v>
      </c>
      <c r="HT625" s="162"/>
      <c r="HU625" s="130"/>
      <c r="HV625" s="18">
        <f t="shared" si="5104"/>
        <v>0</v>
      </c>
      <c r="HW625" s="17"/>
      <c r="HX625" s="85"/>
      <c r="HY625" s="85"/>
      <c r="HZ625" s="2" t="str">
        <f t="shared" si="4946"/>
        <v>СКРЫТЬ</v>
      </c>
    </row>
    <row r="626" spans="1:234" hidden="1" x14ac:dyDescent="0.2">
      <c r="A626" s="1" t="e">
        <f>$K$2&amp;#REF!&amp;$K$509&amp;$K$510&amp;K626</f>
        <v>#REF!</v>
      </c>
      <c r="B626" s="16" t="e">
        <f>IF(#REF!=0,"Скрыть","")</f>
        <v>#REF!</v>
      </c>
      <c r="C626" s="15" t="e">
        <f>IF(AND(#REF!&gt;85%,#REF!&gt;85%),"скрыть","")</f>
        <v>#REF!</v>
      </c>
      <c r="D626" s="274" t="s">
        <v>2</v>
      </c>
      <c r="E626" s="274" t="s">
        <v>1</v>
      </c>
      <c r="F626" s="274" t="s">
        <v>19</v>
      </c>
      <c r="G626" s="13" t="str">
        <f t="shared" si="5105"/>
        <v>3BDFBC50-5FD0-44D2-8F2C-8100642B19E7AD7080C4-C9B6-449E-9125-F1114C245768D603D8CE-85DA-471A-AE30-4C83BD1476C8Устройство жесткого основания, м3</v>
      </c>
      <c r="H626" s="22" t="s">
        <v>94</v>
      </c>
      <c r="I626" s="42">
        <v>647</v>
      </c>
      <c r="J626" s="102">
        <f>SUBTOTAL(103,I$12:I626)*1</f>
        <v>125</v>
      </c>
      <c r="K626" s="108" t="s">
        <v>7</v>
      </c>
      <c r="L626" s="17" t="s">
        <v>121</v>
      </c>
      <c r="M626" s="267">
        <v>44075</v>
      </c>
      <c r="N626" s="255"/>
      <c r="O626" s="118">
        <v>44195</v>
      </c>
      <c r="P626" s="162"/>
      <c r="Q626" s="163">
        <v>0</v>
      </c>
      <c r="R626" s="163">
        <v>0</v>
      </c>
      <c r="S626" s="92">
        <f t="shared" ca="1" si="5034"/>
        <v>0</v>
      </c>
      <c r="T626" s="92">
        <f t="shared" si="5035"/>
        <v>0</v>
      </c>
      <c r="U626" s="91">
        <f t="shared" ca="1" si="5036"/>
        <v>0</v>
      </c>
      <c r="V626" s="91">
        <f t="shared" si="5037"/>
        <v>0</v>
      </c>
      <c r="W626" s="120" t="str">
        <f t="shared" si="4951"/>
        <v/>
      </c>
      <c r="X626" s="178"/>
      <c r="Y626" s="128">
        <f t="shared" si="5038"/>
        <v>0</v>
      </c>
      <c r="Z626" s="179">
        <f t="shared" ca="1" si="5039"/>
        <v>0</v>
      </c>
      <c r="AA626" s="127">
        <f t="shared" si="5040"/>
        <v>0</v>
      </c>
      <c r="AB626" s="67" t="str">
        <f t="shared" ca="1" si="5041"/>
        <v/>
      </c>
      <c r="AC626" s="69">
        <f t="shared" ca="1" si="5042"/>
        <v>0</v>
      </c>
      <c r="AD626" s="226">
        <f t="shared" si="5020"/>
        <v>0</v>
      </c>
      <c r="AE626" s="227">
        <f t="shared" si="5021"/>
        <v>0</v>
      </c>
      <c r="AF626" s="225">
        <f t="shared" si="5022"/>
        <v>0</v>
      </c>
      <c r="AG626" s="226">
        <f t="shared" si="5023"/>
        <v>0</v>
      </c>
      <c r="AH626" s="227">
        <f t="shared" si="5024"/>
        <v>0</v>
      </c>
      <c r="AI626" s="225">
        <f t="shared" si="5025"/>
        <v>0</v>
      </c>
      <c r="AJ626" s="226">
        <f t="shared" si="5026"/>
        <v>0</v>
      </c>
      <c r="AK626" s="227">
        <f t="shared" si="5027"/>
        <v>0</v>
      </c>
      <c r="AL626" s="225">
        <f t="shared" si="5028"/>
        <v>0</v>
      </c>
      <c r="AM626" s="226">
        <f t="shared" si="5029"/>
        <v>0</v>
      </c>
      <c r="AN626" s="227">
        <f t="shared" si="5030"/>
        <v>0</v>
      </c>
      <c r="AO626" s="225">
        <f t="shared" si="5031"/>
        <v>0</v>
      </c>
      <c r="AP626" s="226">
        <f t="shared" si="5032"/>
        <v>0</v>
      </c>
      <c r="AQ626" s="227">
        <f t="shared" si="5033"/>
        <v>0</v>
      </c>
      <c r="AR626" s="225">
        <f t="shared" si="4957"/>
        <v>0</v>
      </c>
      <c r="AS626" s="136"/>
      <c r="AT626" s="131"/>
      <c r="AU626" s="69">
        <f t="shared" si="5043"/>
        <v>0</v>
      </c>
      <c r="AV626" s="162"/>
      <c r="AW626" s="130"/>
      <c r="AX626" s="18">
        <f t="shared" si="5044"/>
        <v>0</v>
      </c>
      <c r="AY626" s="136"/>
      <c r="AZ626" s="131"/>
      <c r="BA626" s="69">
        <f t="shared" si="5045"/>
        <v>0</v>
      </c>
      <c r="BB626" s="162"/>
      <c r="BC626" s="130"/>
      <c r="BD626" s="18">
        <f t="shared" si="5046"/>
        <v>0</v>
      </c>
      <c r="BE626" s="136"/>
      <c r="BF626" s="131"/>
      <c r="BG626" s="69">
        <f t="shared" si="5047"/>
        <v>0</v>
      </c>
      <c r="BH626" s="162"/>
      <c r="BI626" s="130"/>
      <c r="BJ626" s="18">
        <f t="shared" si="5048"/>
        <v>0</v>
      </c>
      <c r="BK626" s="136"/>
      <c r="BL626" s="131"/>
      <c r="BM626" s="69">
        <f t="shared" si="5049"/>
        <v>0</v>
      </c>
      <c r="BN626" s="162"/>
      <c r="BO626" s="130"/>
      <c r="BP626" s="18">
        <f t="shared" si="5050"/>
        <v>0</v>
      </c>
      <c r="BQ626" s="136"/>
      <c r="BR626" s="131"/>
      <c r="BS626" s="69">
        <f t="shared" si="5051"/>
        <v>0</v>
      </c>
      <c r="BT626" s="162"/>
      <c r="BU626" s="130"/>
      <c r="BV626" s="18">
        <f t="shared" si="5052"/>
        <v>0</v>
      </c>
      <c r="BW626" s="136"/>
      <c r="BX626" s="131"/>
      <c r="BY626" s="69">
        <f t="shared" si="5053"/>
        <v>0</v>
      </c>
      <c r="BZ626" s="162"/>
      <c r="CA626" s="130"/>
      <c r="CB626" s="18">
        <f t="shared" si="5054"/>
        <v>0</v>
      </c>
      <c r="CC626" s="136"/>
      <c r="CD626" s="131"/>
      <c r="CE626" s="69">
        <f t="shared" si="5055"/>
        <v>0</v>
      </c>
      <c r="CF626" s="162"/>
      <c r="CG626" s="130"/>
      <c r="CH626" s="18">
        <f t="shared" si="5056"/>
        <v>0</v>
      </c>
      <c r="CI626" s="136"/>
      <c r="CJ626" s="131"/>
      <c r="CK626" s="69">
        <f t="shared" si="5057"/>
        <v>0</v>
      </c>
      <c r="CL626" s="162"/>
      <c r="CM626" s="130"/>
      <c r="CN626" s="18">
        <f t="shared" si="5058"/>
        <v>0</v>
      </c>
      <c r="CO626" s="136"/>
      <c r="CP626" s="131"/>
      <c r="CQ626" s="69">
        <f t="shared" si="5059"/>
        <v>0</v>
      </c>
      <c r="CR626" s="162"/>
      <c r="CS626" s="130"/>
      <c r="CT626" s="18">
        <f t="shared" si="5060"/>
        <v>0</v>
      </c>
      <c r="CU626" s="136"/>
      <c r="CV626" s="131"/>
      <c r="CW626" s="69">
        <f t="shared" si="5061"/>
        <v>0</v>
      </c>
      <c r="CX626" s="162"/>
      <c r="CY626" s="130"/>
      <c r="CZ626" s="18">
        <f t="shared" si="5062"/>
        <v>0</v>
      </c>
      <c r="DA626" s="136"/>
      <c r="DB626" s="131"/>
      <c r="DC626" s="69">
        <f t="shared" si="5063"/>
        <v>0</v>
      </c>
      <c r="DD626" s="162"/>
      <c r="DE626" s="130"/>
      <c r="DF626" s="18">
        <f t="shared" si="5064"/>
        <v>0</v>
      </c>
      <c r="DG626" s="136"/>
      <c r="DH626" s="131"/>
      <c r="DI626" s="69">
        <f t="shared" si="5065"/>
        <v>0</v>
      </c>
      <c r="DJ626" s="162"/>
      <c r="DK626" s="130"/>
      <c r="DL626" s="18">
        <f t="shared" si="5066"/>
        <v>0</v>
      </c>
      <c r="DM626" s="136"/>
      <c r="DN626" s="131"/>
      <c r="DO626" s="69">
        <f t="shared" si="5067"/>
        <v>0</v>
      </c>
      <c r="DP626" s="162"/>
      <c r="DQ626" s="130"/>
      <c r="DR626" s="18">
        <f t="shared" si="5068"/>
        <v>0</v>
      </c>
      <c r="DS626" s="136"/>
      <c r="DT626" s="131"/>
      <c r="DU626" s="69">
        <f t="shared" si="5069"/>
        <v>0</v>
      </c>
      <c r="DV626" s="162"/>
      <c r="DW626" s="130"/>
      <c r="DX626" s="18">
        <f t="shared" si="5070"/>
        <v>0</v>
      </c>
      <c r="DY626" s="136"/>
      <c r="DZ626" s="131"/>
      <c r="EA626" s="69">
        <f t="shared" si="5071"/>
        <v>0</v>
      </c>
      <c r="EB626" s="162"/>
      <c r="EC626" s="130"/>
      <c r="ED626" s="18">
        <f t="shared" si="5072"/>
        <v>0</v>
      </c>
      <c r="EE626" s="136"/>
      <c r="EF626" s="131"/>
      <c r="EG626" s="69">
        <f t="shared" si="5073"/>
        <v>0</v>
      </c>
      <c r="EH626" s="162"/>
      <c r="EI626" s="130"/>
      <c r="EJ626" s="18">
        <f t="shared" si="5074"/>
        <v>0</v>
      </c>
      <c r="EK626" s="136"/>
      <c r="EL626" s="131"/>
      <c r="EM626" s="69">
        <f t="shared" si="5075"/>
        <v>0</v>
      </c>
      <c r="EN626" s="162"/>
      <c r="EO626" s="130"/>
      <c r="EP626" s="18">
        <f t="shared" si="5076"/>
        <v>0</v>
      </c>
      <c r="EQ626" s="136"/>
      <c r="ER626" s="131"/>
      <c r="ES626" s="69">
        <f t="shared" si="5077"/>
        <v>0</v>
      </c>
      <c r="ET626" s="162"/>
      <c r="EU626" s="130"/>
      <c r="EV626" s="18">
        <f t="shared" si="5078"/>
        <v>0</v>
      </c>
      <c r="EW626" s="136"/>
      <c r="EX626" s="131"/>
      <c r="EY626" s="69">
        <f t="shared" si="5079"/>
        <v>0</v>
      </c>
      <c r="EZ626" s="162"/>
      <c r="FA626" s="130"/>
      <c r="FB626" s="18">
        <f t="shared" si="5080"/>
        <v>0</v>
      </c>
      <c r="FC626" s="136"/>
      <c r="FD626" s="131"/>
      <c r="FE626" s="69">
        <f t="shared" si="5081"/>
        <v>0</v>
      </c>
      <c r="FF626" s="162"/>
      <c r="FG626" s="130"/>
      <c r="FH626" s="18">
        <f t="shared" si="5082"/>
        <v>0</v>
      </c>
      <c r="FI626" s="136"/>
      <c r="FJ626" s="131"/>
      <c r="FK626" s="69">
        <f t="shared" si="5083"/>
        <v>0</v>
      </c>
      <c r="FL626" s="162"/>
      <c r="FM626" s="130"/>
      <c r="FN626" s="18">
        <f t="shared" si="5084"/>
        <v>0</v>
      </c>
      <c r="FO626" s="136"/>
      <c r="FP626" s="131"/>
      <c r="FQ626" s="69">
        <f t="shared" si="5085"/>
        <v>0</v>
      </c>
      <c r="FR626" s="162"/>
      <c r="FS626" s="130"/>
      <c r="FT626" s="18">
        <f t="shared" si="5086"/>
        <v>0</v>
      </c>
      <c r="FU626" s="136"/>
      <c r="FV626" s="131"/>
      <c r="FW626" s="69">
        <f t="shared" si="5087"/>
        <v>0</v>
      </c>
      <c r="FX626" s="162"/>
      <c r="FY626" s="130"/>
      <c r="FZ626" s="18">
        <f t="shared" si="5088"/>
        <v>0</v>
      </c>
      <c r="GA626" s="136"/>
      <c r="GB626" s="131"/>
      <c r="GC626" s="69">
        <f t="shared" si="5089"/>
        <v>0</v>
      </c>
      <c r="GD626" s="162"/>
      <c r="GE626" s="130"/>
      <c r="GF626" s="18">
        <f t="shared" si="5090"/>
        <v>0</v>
      </c>
      <c r="GG626" s="136"/>
      <c r="GH626" s="131"/>
      <c r="GI626" s="69">
        <f t="shared" si="5091"/>
        <v>0</v>
      </c>
      <c r="GJ626" s="162"/>
      <c r="GK626" s="130"/>
      <c r="GL626" s="18">
        <f t="shared" si="5092"/>
        <v>0</v>
      </c>
      <c r="GM626" s="136"/>
      <c r="GN626" s="131"/>
      <c r="GO626" s="69">
        <f t="shared" si="5093"/>
        <v>0</v>
      </c>
      <c r="GP626" s="162"/>
      <c r="GQ626" s="130"/>
      <c r="GR626" s="18">
        <f t="shared" si="5094"/>
        <v>0</v>
      </c>
      <c r="GS626" s="136"/>
      <c r="GT626" s="131"/>
      <c r="GU626" s="69">
        <f t="shared" si="5095"/>
        <v>0</v>
      </c>
      <c r="GV626" s="162"/>
      <c r="GW626" s="130"/>
      <c r="GX626" s="18">
        <f t="shared" si="5096"/>
        <v>0</v>
      </c>
      <c r="GY626" s="136"/>
      <c r="GZ626" s="131"/>
      <c r="HA626" s="69">
        <f t="shared" si="5097"/>
        <v>0</v>
      </c>
      <c r="HB626" s="162"/>
      <c r="HC626" s="130"/>
      <c r="HD626" s="18">
        <f t="shared" si="5098"/>
        <v>0</v>
      </c>
      <c r="HE626" s="136"/>
      <c r="HF626" s="131"/>
      <c r="HG626" s="69">
        <f t="shared" si="5099"/>
        <v>0</v>
      </c>
      <c r="HH626" s="162"/>
      <c r="HI626" s="130"/>
      <c r="HJ626" s="18">
        <f t="shared" si="5100"/>
        <v>0</v>
      </c>
      <c r="HK626" s="136"/>
      <c r="HL626" s="131"/>
      <c r="HM626" s="69">
        <f t="shared" si="5101"/>
        <v>0</v>
      </c>
      <c r="HN626" s="162"/>
      <c r="HO626" s="130"/>
      <c r="HP626" s="18">
        <f t="shared" si="5102"/>
        <v>0</v>
      </c>
      <c r="HQ626" s="136"/>
      <c r="HR626" s="131"/>
      <c r="HS626" s="69">
        <f t="shared" si="5103"/>
        <v>0</v>
      </c>
      <c r="HT626" s="162"/>
      <c r="HU626" s="130"/>
      <c r="HV626" s="18">
        <f t="shared" si="5104"/>
        <v>0</v>
      </c>
      <c r="HW626" s="17"/>
      <c r="HX626" s="85"/>
      <c r="HY626" s="85"/>
      <c r="HZ626" s="2" t="str">
        <f t="shared" si="4946"/>
        <v>СКРЫТЬ</v>
      </c>
    </row>
    <row r="627" spans="1:234" hidden="1" x14ac:dyDescent="0.2">
      <c r="A627" s="1" t="e">
        <f>$K$2&amp;#REF!&amp;$K$509&amp;$K$510&amp;K627</f>
        <v>#REF!</v>
      </c>
      <c r="B627" s="16" t="e">
        <f>IF(#REF!=0,"Скрыть","")</f>
        <v>#REF!</v>
      </c>
      <c r="C627" s="15" t="e">
        <f>IF(AND(#REF!&gt;85%,#REF!&gt;85%),"скрыть","")</f>
        <v>#REF!</v>
      </c>
      <c r="D627" s="274" t="s">
        <v>2</v>
      </c>
      <c r="E627" s="274" t="s">
        <v>1</v>
      </c>
      <c r="F627" s="274" t="s">
        <v>19</v>
      </c>
      <c r="G627" s="13" t="str">
        <f t="shared" si="5105"/>
        <v>3BDFBC50-5FD0-44D2-8F2C-8100642B19E7AD7080C4-C9B6-449E-9125-F1114C245768D603D8CE-85DA-471A-AE30-4C83BD1476C8Устройство ВСП (путевой бетон), п.м.</v>
      </c>
      <c r="H627" s="22" t="s">
        <v>94</v>
      </c>
      <c r="I627" s="42">
        <v>648</v>
      </c>
      <c r="J627" s="102">
        <f>SUBTOTAL(103,I$12:I627)*1</f>
        <v>125</v>
      </c>
      <c r="K627" s="108" t="s">
        <v>8</v>
      </c>
      <c r="L627" s="17" t="s">
        <v>121</v>
      </c>
      <c r="M627" s="267">
        <v>44090</v>
      </c>
      <c r="N627" s="255"/>
      <c r="O627" s="118">
        <v>44226</v>
      </c>
      <c r="P627" s="162"/>
      <c r="Q627" s="163">
        <v>0</v>
      </c>
      <c r="R627" s="163">
        <v>0</v>
      </c>
      <c r="S627" s="92">
        <f t="shared" ca="1" si="5034"/>
        <v>0</v>
      </c>
      <c r="T627" s="92">
        <f t="shared" si="5035"/>
        <v>0</v>
      </c>
      <c r="U627" s="91">
        <f t="shared" ca="1" si="5036"/>
        <v>0</v>
      </c>
      <c r="V627" s="91">
        <f t="shared" si="5037"/>
        <v>0</v>
      </c>
      <c r="W627" s="120" t="str">
        <f t="shared" si="4951"/>
        <v/>
      </c>
      <c r="X627" s="178"/>
      <c r="Y627" s="128">
        <f t="shared" si="5038"/>
        <v>0</v>
      </c>
      <c r="Z627" s="179">
        <f t="shared" ca="1" si="5039"/>
        <v>0</v>
      </c>
      <c r="AA627" s="127">
        <f t="shared" si="5040"/>
        <v>0</v>
      </c>
      <c r="AB627" s="67" t="str">
        <f t="shared" ca="1" si="5041"/>
        <v/>
      </c>
      <c r="AC627" s="69">
        <f t="shared" ca="1" si="5042"/>
        <v>0</v>
      </c>
      <c r="AD627" s="226">
        <f t="shared" si="5020"/>
        <v>0</v>
      </c>
      <c r="AE627" s="227">
        <f t="shared" si="5021"/>
        <v>0</v>
      </c>
      <c r="AF627" s="225">
        <f t="shared" si="5022"/>
        <v>0</v>
      </c>
      <c r="AG627" s="226">
        <f t="shared" si="5023"/>
        <v>0</v>
      </c>
      <c r="AH627" s="227">
        <f t="shared" si="5024"/>
        <v>0</v>
      </c>
      <c r="AI627" s="225">
        <f t="shared" si="5025"/>
        <v>0</v>
      </c>
      <c r="AJ627" s="226">
        <f t="shared" si="5026"/>
        <v>0</v>
      </c>
      <c r="AK627" s="227">
        <f t="shared" si="5027"/>
        <v>0</v>
      </c>
      <c r="AL627" s="225">
        <f t="shared" si="5028"/>
        <v>0</v>
      </c>
      <c r="AM627" s="226">
        <f t="shared" si="5029"/>
        <v>0</v>
      </c>
      <c r="AN627" s="227">
        <f t="shared" si="5030"/>
        <v>0</v>
      </c>
      <c r="AO627" s="225">
        <f t="shared" si="5031"/>
        <v>0</v>
      </c>
      <c r="AP627" s="226">
        <f t="shared" si="5032"/>
        <v>0</v>
      </c>
      <c r="AQ627" s="227">
        <f t="shared" si="5033"/>
        <v>0</v>
      </c>
      <c r="AR627" s="225">
        <f t="shared" si="4957"/>
        <v>0</v>
      </c>
      <c r="AS627" s="136"/>
      <c r="AT627" s="131"/>
      <c r="AU627" s="69">
        <f t="shared" si="5043"/>
        <v>0</v>
      </c>
      <c r="AV627" s="162"/>
      <c r="AW627" s="130"/>
      <c r="AX627" s="18">
        <f t="shared" si="5044"/>
        <v>0</v>
      </c>
      <c r="AY627" s="136"/>
      <c r="AZ627" s="131"/>
      <c r="BA627" s="69">
        <f t="shared" si="5045"/>
        <v>0</v>
      </c>
      <c r="BB627" s="162"/>
      <c r="BC627" s="130"/>
      <c r="BD627" s="18">
        <f t="shared" si="5046"/>
        <v>0</v>
      </c>
      <c r="BE627" s="136"/>
      <c r="BF627" s="131"/>
      <c r="BG627" s="69">
        <f t="shared" si="5047"/>
        <v>0</v>
      </c>
      <c r="BH627" s="162"/>
      <c r="BI627" s="130"/>
      <c r="BJ627" s="18">
        <f t="shared" si="5048"/>
        <v>0</v>
      </c>
      <c r="BK627" s="136"/>
      <c r="BL627" s="131"/>
      <c r="BM627" s="69">
        <f t="shared" si="5049"/>
        <v>0</v>
      </c>
      <c r="BN627" s="162"/>
      <c r="BO627" s="130"/>
      <c r="BP627" s="18">
        <f t="shared" si="5050"/>
        <v>0</v>
      </c>
      <c r="BQ627" s="136"/>
      <c r="BR627" s="131"/>
      <c r="BS627" s="69">
        <f t="shared" si="5051"/>
        <v>0</v>
      </c>
      <c r="BT627" s="162"/>
      <c r="BU627" s="130"/>
      <c r="BV627" s="18">
        <f t="shared" si="5052"/>
        <v>0</v>
      </c>
      <c r="BW627" s="136"/>
      <c r="BX627" s="131"/>
      <c r="BY627" s="69">
        <f t="shared" si="5053"/>
        <v>0</v>
      </c>
      <c r="BZ627" s="162"/>
      <c r="CA627" s="130"/>
      <c r="CB627" s="18">
        <f t="shared" si="5054"/>
        <v>0</v>
      </c>
      <c r="CC627" s="136"/>
      <c r="CD627" s="131"/>
      <c r="CE627" s="69">
        <f t="shared" si="5055"/>
        <v>0</v>
      </c>
      <c r="CF627" s="162"/>
      <c r="CG627" s="130"/>
      <c r="CH627" s="18">
        <f t="shared" si="5056"/>
        <v>0</v>
      </c>
      <c r="CI627" s="136"/>
      <c r="CJ627" s="131"/>
      <c r="CK627" s="69">
        <f t="shared" si="5057"/>
        <v>0</v>
      </c>
      <c r="CL627" s="162"/>
      <c r="CM627" s="130"/>
      <c r="CN627" s="18">
        <f t="shared" si="5058"/>
        <v>0</v>
      </c>
      <c r="CO627" s="136"/>
      <c r="CP627" s="131"/>
      <c r="CQ627" s="69">
        <f t="shared" si="5059"/>
        <v>0</v>
      </c>
      <c r="CR627" s="162"/>
      <c r="CS627" s="130"/>
      <c r="CT627" s="18">
        <f t="shared" si="5060"/>
        <v>0</v>
      </c>
      <c r="CU627" s="136"/>
      <c r="CV627" s="131"/>
      <c r="CW627" s="69">
        <f t="shared" si="5061"/>
        <v>0</v>
      </c>
      <c r="CX627" s="162"/>
      <c r="CY627" s="130"/>
      <c r="CZ627" s="18">
        <f t="shared" si="5062"/>
        <v>0</v>
      </c>
      <c r="DA627" s="136"/>
      <c r="DB627" s="131"/>
      <c r="DC627" s="69">
        <f t="shared" si="5063"/>
        <v>0</v>
      </c>
      <c r="DD627" s="162"/>
      <c r="DE627" s="130"/>
      <c r="DF627" s="18">
        <f t="shared" si="5064"/>
        <v>0</v>
      </c>
      <c r="DG627" s="136"/>
      <c r="DH627" s="131"/>
      <c r="DI627" s="69">
        <f t="shared" si="5065"/>
        <v>0</v>
      </c>
      <c r="DJ627" s="162"/>
      <c r="DK627" s="130"/>
      <c r="DL627" s="18">
        <f t="shared" si="5066"/>
        <v>0</v>
      </c>
      <c r="DM627" s="136"/>
      <c r="DN627" s="131"/>
      <c r="DO627" s="69">
        <f t="shared" si="5067"/>
        <v>0</v>
      </c>
      <c r="DP627" s="162"/>
      <c r="DQ627" s="130"/>
      <c r="DR627" s="18">
        <f t="shared" si="5068"/>
        <v>0</v>
      </c>
      <c r="DS627" s="136"/>
      <c r="DT627" s="131"/>
      <c r="DU627" s="69">
        <f t="shared" si="5069"/>
        <v>0</v>
      </c>
      <c r="DV627" s="162"/>
      <c r="DW627" s="130"/>
      <c r="DX627" s="18">
        <f t="shared" si="5070"/>
        <v>0</v>
      </c>
      <c r="DY627" s="136"/>
      <c r="DZ627" s="131"/>
      <c r="EA627" s="69">
        <f t="shared" si="5071"/>
        <v>0</v>
      </c>
      <c r="EB627" s="162"/>
      <c r="EC627" s="130"/>
      <c r="ED627" s="18">
        <f t="shared" si="5072"/>
        <v>0</v>
      </c>
      <c r="EE627" s="136"/>
      <c r="EF627" s="131"/>
      <c r="EG627" s="69">
        <f t="shared" si="5073"/>
        <v>0</v>
      </c>
      <c r="EH627" s="162"/>
      <c r="EI627" s="130"/>
      <c r="EJ627" s="18">
        <f t="shared" si="5074"/>
        <v>0</v>
      </c>
      <c r="EK627" s="136"/>
      <c r="EL627" s="131"/>
      <c r="EM627" s="69">
        <f t="shared" si="5075"/>
        <v>0</v>
      </c>
      <c r="EN627" s="162"/>
      <c r="EO627" s="130"/>
      <c r="EP627" s="18">
        <f t="shared" si="5076"/>
        <v>0</v>
      </c>
      <c r="EQ627" s="136"/>
      <c r="ER627" s="131"/>
      <c r="ES627" s="69">
        <f t="shared" si="5077"/>
        <v>0</v>
      </c>
      <c r="ET627" s="162"/>
      <c r="EU627" s="130"/>
      <c r="EV627" s="18">
        <f t="shared" si="5078"/>
        <v>0</v>
      </c>
      <c r="EW627" s="136"/>
      <c r="EX627" s="131"/>
      <c r="EY627" s="69">
        <f t="shared" si="5079"/>
        <v>0</v>
      </c>
      <c r="EZ627" s="162"/>
      <c r="FA627" s="130"/>
      <c r="FB627" s="18">
        <f t="shared" si="5080"/>
        <v>0</v>
      </c>
      <c r="FC627" s="136"/>
      <c r="FD627" s="131"/>
      <c r="FE627" s="69">
        <f t="shared" si="5081"/>
        <v>0</v>
      </c>
      <c r="FF627" s="162"/>
      <c r="FG627" s="130"/>
      <c r="FH627" s="18">
        <f t="shared" si="5082"/>
        <v>0</v>
      </c>
      <c r="FI627" s="136"/>
      <c r="FJ627" s="131"/>
      <c r="FK627" s="69">
        <f t="shared" si="5083"/>
        <v>0</v>
      </c>
      <c r="FL627" s="162"/>
      <c r="FM627" s="130"/>
      <c r="FN627" s="18">
        <f t="shared" si="5084"/>
        <v>0</v>
      </c>
      <c r="FO627" s="136"/>
      <c r="FP627" s="131"/>
      <c r="FQ627" s="69">
        <f t="shared" si="5085"/>
        <v>0</v>
      </c>
      <c r="FR627" s="162"/>
      <c r="FS627" s="130"/>
      <c r="FT627" s="18">
        <f t="shared" si="5086"/>
        <v>0</v>
      </c>
      <c r="FU627" s="136"/>
      <c r="FV627" s="131"/>
      <c r="FW627" s="69">
        <f t="shared" si="5087"/>
        <v>0</v>
      </c>
      <c r="FX627" s="162"/>
      <c r="FY627" s="130"/>
      <c r="FZ627" s="18">
        <f t="shared" si="5088"/>
        <v>0</v>
      </c>
      <c r="GA627" s="136"/>
      <c r="GB627" s="131"/>
      <c r="GC627" s="69">
        <f t="shared" si="5089"/>
        <v>0</v>
      </c>
      <c r="GD627" s="162"/>
      <c r="GE627" s="130"/>
      <c r="GF627" s="18">
        <f t="shared" si="5090"/>
        <v>0</v>
      </c>
      <c r="GG627" s="136"/>
      <c r="GH627" s="131"/>
      <c r="GI627" s="69">
        <f t="shared" si="5091"/>
        <v>0</v>
      </c>
      <c r="GJ627" s="162"/>
      <c r="GK627" s="130"/>
      <c r="GL627" s="18">
        <f t="shared" si="5092"/>
        <v>0</v>
      </c>
      <c r="GM627" s="136"/>
      <c r="GN627" s="131"/>
      <c r="GO627" s="69">
        <f t="shared" si="5093"/>
        <v>0</v>
      </c>
      <c r="GP627" s="162"/>
      <c r="GQ627" s="130"/>
      <c r="GR627" s="18">
        <f t="shared" si="5094"/>
        <v>0</v>
      </c>
      <c r="GS627" s="136"/>
      <c r="GT627" s="131"/>
      <c r="GU627" s="69">
        <f t="shared" si="5095"/>
        <v>0</v>
      </c>
      <c r="GV627" s="162"/>
      <c r="GW627" s="130"/>
      <c r="GX627" s="18">
        <f t="shared" si="5096"/>
        <v>0</v>
      </c>
      <c r="GY627" s="136"/>
      <c r="GZ627" s="131"/>
      <c r="HA627" s="69">
        <f t="shared" si="5097"/>
        <v>0</v>
      </c>
      <c r="HB627" s="162"/>
      <c r="HC627" s="130"/>
      <c r="HD627" s="18">
        <f t="shared" si="5098"/>
        <v>0</v>
      </c>
      <c r="HE627" s="136"/>
      <c r="HF627" s="131"/>
      <c r="HG627" s="69">
        <f t="shared" si="5099"/>
        <v>0</v>
      </c>
      <c r="HH627" s="162"/>
      <c r="HI627" s="130"/>
      <c r="HJ627" s="18">
        <f t="shared" si="5100"/>
        <v>0</v>
      </c>
      <c r="HK627" s="136"/>
      <c r="HL627" s="131"/>
      <c r="HM627" s="69">
        <f t="shared" si="5101"/>
        <v>0</v>
      </c>
      <c r="HN627" s="162"/>
      <c r="HO627" s="130"/>
      <c r="HP627" s="18">
        <f t="shared" si="5102"/>
        <v>0</v>
      </c>
      <c r="HQ627" s="136"/>
      <c r="HR627" s="131"/>
      <c r="HS627" s="69">
        <f t="shared" si="5103"/>
        <v>0</v>
      </c>
      <c r="HT627" s="162"/>
      <c r="HU627" s="130"/>
      <c r="HV627" s="18">
        <f t="shared" si="5104"/>
        <v>0</v>
      </c>
      <c r="HW627" s="17"/>
      <c r="HX627" s="85"/>
      <c r="HY627" s="85"/>
      <c r="HZ627" s="2" t="str">
        <f t="shared" si="4946"/>
        <v>СКРЫТЬ</v>
      </c>
    </row>
    <row r="628" spans="1:234" hidden="1" x14ac:dyDescent="0.2">
      <c r="A628" s="1" t="e">
        <f>$K$2&amp;#REF!&amp;$K$509&amp;$K$510&amp;K628</f>
        <v>#REF!</v>
      </c>
      <c r="B628" s="16" t="e">
        <f>IF(#REF!=0,"Скрыть","")</f>
        <v>#REF!</v>
      </c>
      <c r="C628" s="15" t="e">
        <f>IF(AND(#REF!&gt;85%,#REF!&gt;85%),"скрыть","")</f>
        <v>#REF!</v>
      </c>
      <c r="D628" s="274" t="s">
        <v>2</v>
      </c>
      <c r="E628" s="274" t="s">
        <v>1</v>
      </c>
      <c r="F628" s="274" t="s">
        <v>19</v>
      </c>
      <c r="G628" s="13" t="str">
        <f t="shared" si="5105"/>
        <v>3BDFBC50-5FD0-44D2-8F2C-8100642B19E7AD7080C4-C9B6-449E-9125-F1114C245768D603D8CE-85DA-471A-AE30-4C83BD1476C8Устройство вентперекрытия тоннеля D10, пог.м</v>
      </c>
      <c r="H628" s="22" t="s">
        <v>94</v>
      </c>
      <c r="I628" s="42">
        <v>649</v>
      </c>
      <c r="J628" s="102">
        <f>SUBTOTAL(103,I$12:I628)*1</f>
        <v>125</v>
      </c>
      <c r="K628" s="245" t="s">
        <v>101</v>
      </c>
      <c r="L628" s="17" t="s">
        <v>121</v>
      </c>
      <c r="M628" s="267"/>
      <c r="N628" s="255"/>
      <c r="O628" s="118"/>
      <c r="P628" s="162"/>
      <c r="Q628" s="163">
        <v>0</v>
      </c>
      <c r="R628" s="163">
        <v>0</v>
      </c>
      <c r="S628" s="92">
        <f t="shared" ca="1" si="5034"/>
        <v>0</v>
      </c>
      <c r="T628" s="92">
        <f t="shared" si="5035"/>
        <v>0</v>
      </c>
      <c r="U628" s="91">
        <f t="shared" ca="1" si="5036"/>
        <v>0</v>
      </c>
      <c r="V628" s="91">
        <f t="shared" si="5037"/>
        <v>0</v>
      </c>
      <c r="W628" s="120" t="str">
        <f t="shared" si="4951"/>
        <v/>
      </c>
      <c r="X628" s="178"/>
      <c r="Y628" s="128">
        <f t="shared" si="5038"/>
        <v>0</v>
      </c>
      <c r="Z628" s="179">
        <f t="shared" ca="1" si="5039"/>
        <v>0</v>
      </c>
      <c r="AA628" s="127">
        <f t="shared" si="5040"/>
        <v>0</v>
      </c>
      <c r="AB628" s="67" t="str">
        <f t="shared" ca="1" si="5041"/>
        <v/>
      </c>
      <c r="AC628" s="69">
        <f t="shared" ca="1" si="5042"/>
        <v>0</v>
      </c>
      <c r="AD628" s="226">
        <f t="shared" si="5020"/>
        <v>0</v>
      </c>
      <c r="AE628" s="227">
        <f t="shared" si="5021"/>
        <v>0</v>
      </c>
      <c r="AF628" s="225">
        <f t="shared" si="5022"/>
        <v>0</v>
      </c>
      <c r="AG628" s="226">
        <f t="shared" si="5023"/>
        <v>0</v>
      </c>
      <c r="AH628" s="227">
        <f t="shared" si="5024"/>
        <v>0</v>
      </c>
      <c r="AI628" s="225">
        <f t="shared" si="5025"/>
        <v>0</v>
      </c>
      <c r="AJ628" s="226">
        <f t="shared" si="5026"/>
        <v>0</v>
      </c>
      <c r="AK628" s="227">
        <f t="shared" si="5027"/>
        <v>0</v>
      </c>
      <c r="AL628" s="225">
        <f t="shared" si="5028"/>
        <v>0</v>
      </c>
      <c r="AM628" s="226">
        <f t="shared" si="5029"/>
        <v>0</v>
      </c>
      <c r="AN628" s="227">
        <f t="shared" si="5030"/>
        <v>0</v>
      </c>
      <c r="AO628" s="225">
        <f t="shared" si="5031"/>
        <v>0</v>
      </c>
      <c r="AP628" s="226">
        <f t="shared" si="5032"/>
        <v>0</v>
      </c>
      <c r="AQ628" s="227">
        <f t="shared" si="5033"/>
        <v>0</v>
      </c>
      <c r="AR628" s="225">
        <f t="shared" si="4957"/>
        <v>0</v>
      </c>
      <c r="AS628" s="136"/>
      <c r="AT628" s="131"/>
      <c r="AU628" s="69">
        <f t="shared" si="5043"/>
        <v>0</v>
      </c>
      <c r="AV628" s="162"/>
      <c r="AW628" s="130"/>
      <c r="AX628" s="18">
        <f t="shared" si="5044"/>
        <v>0</v>
      </c>
      <c r="AY628" s="136"/>
      <c r="AZ628" s="131"/>
      <c r="BA628" s="69">
        <f t="shared" si="5045"/>
        <v>0</v>
      </c>
      <c r="BB628" s="162"/>
      <c r="BC628" s="130"/>
      <c r="BD628" s="18">
        <f t="shared" si="5046"/>
        <v>0</v>
      </c>
      <c r="BE628" s="136"/>
      <c r="BF628" s="131"/>
      <c r="BG628" s="69">
        <f t="shared" si="5047"/>
        <v>0</v>
      </c>
      <c r="BH628" s="162"/>
      <c r="BI628" s="130"/>
      <c r="BJ628" s="18">
        <f t="shared" si="5048"/>
        <v>0</v>
      </c>
      <c r="BK628" s="136"/>
      <c r="BL628" s="131"/>
      <c r="BM628" s="69">
        <f t="shared" si="5049"/>
        <v>0</v>
      </c>
      <c r="BN628" s="162"/>
      <c r="BO628" s="130"/>
      <c r="BP628" s="18">
        <f t="shared" si="5050"/>
        <v>0</v>
      </c>
      <c r="BQ628" s="136"/>
      <c r="BR628" s="131"/>
      <c r="BS628" s="69">
        <f t="shared" si="5051"/>
        <v>0</v>
      </c>
      <c r="BT628" s="162"/>
      <c r="BU628" s="130"/>
      <c r="BV628" s="18">
        <f t="shared" si="5052"/>
        <v>0</v>
      </c>
      <c r="BW628" s="136"/>
      <c r="BX628" s="131"/>
      <c r="BY628" s="69">
        <f t="shared" si="5053"/>
        <v>0</v>
      </c>
      <c r="BZ628" s="162"/>
      <c r="CA628" s="130"/>
      <c r="CB628" s="18">
        <f t="shared" si="5054"/>
        <v>0</v>
      </c>
      <c r="CC628" s="136"/>
      <c r="CD628" s="131"/>
      <c r="CE628" s="69">
        <f t="shared" si="5055"/>
        <v>0</v>
      </c>
      <c r="CF628" s="162"/>
      <c r="CG628" s="130"/>
      <c r="CH628" s="18">
        <f t="shared" si="5056"/>
        <v>0</v>
      </c>
      <c r="CI628" s="136"/>
      <c r="CJ628" s="131"/>
      <c r="CK628" s="69">
        <f t="shared" si="5057"/>
        <v>0</v>
      </c>
      <c r="CL628" s="162"/>
      <c r="CM628" s="130"/>
      <c r="CN628" s="18">
        <f t="shared" si="5058"/>
        <v>0</v>
      </c>
      <c r="CO628" s="136"/>
      <c r="CP628" s="131"/>
      <c r="CQ628" s="69">
        <f t="shared" si="5059"/>
        <v>0</v>
      </c>
      <c r="CR628" s="162"/>
      <c r="CS628" s="130"/>
      <c r="CT628" s="18">
        <f t="shared" si="5060"/>
        <v>0</v>
      </c>
      <c r="CU628" s="136"/>
      <c r="CV628" s="131"/>
      <c r="CW628" s="69">
        <f t="shared" si="5061"/>
        <v>0</v>
      </c>
      <c r="CX628" s="162"/>
      <c r="CY628" s="130"/>
      <c r="CZ628" s="18">
        <f t="shared" si="5062"/>
        <v>0</v>
      </c>
      <c r="DA628" s="136"/>
      <c r="DB628" s="131"/>
      <c r="DC628" s="69">
        <f t="shared" si="5063"/>
        <v>0</v>
      </c>
      <c r="DD628" s="162"/>
      <c r="DE628" s="130"/>
      <c r="DF628" s="18">
        <f t="shared" si="5064"/>
        <v>0</v>
      </c>
      <c r="DG628" s="136"/>
      <c r="DH628" s="131"/>
      <c r="DI628" s="69">
        <f t="shared" si="5065"/>
        <v>0</v>
      </c>
      <c r="DJ628" s="162"/>
      <c r="DK628" s="130"/>
      <c r="DL628" s="18">
        <f t="shared" si="5066"/>
        <v>0</v>
      </c>
      <c r="DM628" s="136"/>
      <c r="DN628" s="131"/>
      <c r="DO628" s="69">
        <f t="shared" si="5067"/>
        <v>0</v>
      </c>
      <c r="DP628" s="162"/>
      <c r="DQ628" s="130"/>
      <c r="DR628" s="18">
        <f t="shared" si="5068"/>
        <v>0</v>
      </c>
      <c r="DS628" s="136"/>
      <c r="DT628" s="131"/>
      <c r="DU628" s="69">
        <f t="shared" si="5069"/>
        <v>0</v>
      </c>
      <c r="DV628" s="162"/>
      <c r="DW628" s="130"/>
      <c r="DX628" s="18">
        <f t="shared" si="5070"/>
        <v>0</v>
      </c>
      <c r="DY628" s="136"/>
      <c r="DZ628" s="131"/>
      <c r="EA628" s="69">
        <f t="shared" si="5071"/>
        <v>0</v>
      </c>
      <c r="EB628" s="162"/>
      <c r="EC628" s="130"/>
      <c r="ED628" s="18">
        <f t="shared" si="5072"/>
        <v>0</v>
      </c>
      <c r="EE628" s="136"/>
      <c r="EF628" s="131"/>
      <c r="EG628" s="69">
        <f t="shared" si="5073"/>
        <v>0</v>
      </c>
      <c r="EH628" s="162"/>
      <c r="EI628" s="130"/>
      <c r="EJ628" s="18">
        <f t="shared" si="5074"/>
        <v>0</v>
      </c>
      <c r="EK628" s="136"/>
      <c r="EL628" s="131"/>
      <c r="EM628" s="69">
        <f t="shared" si="5075"/>
        <v>0</v>
      </c>
      <c r="EN628" s="162"/>
      <c r="EO628" s="130"/>
      <c r="EP628" s="18">
        <f t="shared" si="5076"/>
        <v>0</v>
      </c>
      <c r="EQ628" s="136"/>
      <c r="ER628" s="131"/>
      <c r="ES628" s="69">
        <f t="shared" si="5077"/>
        <v>0</v>
      </c>
      <c r="ET628" s="162"/>
      <c r="EU628" s="130"/>
      <c r="EV628" s="18">
        <f t="shared" si="5078"/>
        <v>0</v>
      </c>
      <c r="EW628" s="136"/>
      <c r="EX628" s="131"/>
      <c r="EY628" s="69">
        <f t="shared" si="5079"/>
        <v>0</v>
      </c>
      <c r="EZ628" s="162"/>
      <c r="FA628" s="130"/>
      <c r="FB628" s="18">
        <f t="shared" si="5080"/>
        <v>0</v>
      </c>
      <c r="FC628" s="136"/>
      <c r="FD628" s="131"/>
      <c r="FE628" s="69">
        <f t="shared" si="5081"/>
        <v>0</v>
      </c>
      <c r="FF628" s="162"/>
      <c r="FG628" s="130"/>
      <c r="FH628" s="18">
        <f t="shared" si="5082"/>
        <v>0</v>
      </c>
      <c r="FI628" s="136"/>
      <c r="FJ628" s="131"/>
      <c r="FK628" s="69">
        <f t="shared" si="5083"/>
        <v>0</v>
      </c>
      <c r="FL628" s="162"/>
      <c r="FM628" s="130"/>
      <c r="FN628" s="18">
        <f t="shared" si="5084"/>
        <v>0</v>
      </c>
      <c r="FO628" s="136"/>
      <c r="FP628" s="131"/>
      <c r="FQ628" s="69">
        <f t="shared" si="5085"/>
        <v>0</v>
      </c>
      <c r="FR628" s="162"/>
      <c r="FS628" s="130"/>
      <c r="FT628" s="18">
        <f t="shared" si="5086"/>
        <v>0</v>
      </c>
      <c r="FU628" s="136"/>
      <c r="FV628" s="131"/>
      <c r="FW628" s="69">
        <f t="shared" si="5087"/>
        <v>0</v>
      </c>
      <c r="FX628" s="162"/>
      <c r="FY628" s="130"/>
      <c r="FZ628" s="18">
        <f t="shared" si="5088"/>
        <v>0</v>
      </c>
      <c r="GA628" s="136"/>
      <c r="GB628" s="131"/>
      <c r="GC628" s="69">
        <f t="shared" si="5089"/>
        <v>0</v>
      </c>
      <c r="GD628" s="162"/>
      <c r="GE628" s="130"/>
      <c r="GF628" s="18">
        <f t="shared" si="5090"/>
        <v>0</v>
      </c>
      <c r="GG628" s="136"/>
      <c r="GH628" s="131"/>
      <c r="GI628" s="69">
        <f t="shared" si="5091"/>
        <v>0</v>
      </c>
      <c r="GJ628" s="162"/>
      <c r="GK628" s="130"/>
      <c r="GL628" s="18">
        <f t="shared" si="5092"/>
        <v>0</v>
      </c>
      <c r="GM628" s="136"/>
      <c r="GN628" s="131"/>
      <c r="GO628" s="69">
        <f t="shared" si="5093"/>
        <v>0</v>
      </c>
      <c r="GP628" s="162"/>
      <c r="GQ628" s="130"/>
      <c r="GR628" s="18">
        <f t="shared" si="5094"/>
        <v>0</v>
      </c>
      <c r="GS628" s="136"/>
      <c r="GT628" s="131"/>
      <c r="GU628" s="69">
        <f t="shared" si="5095"/>
        <v>0</v>
      </c>
      <c r="GV628" s="162"/>
      <c r="GW628" s="130"/>
      <c r="GX628" s="18">
        <f t="shared" si="5096"/>
        <v>0</v>
      </c>
      <c r="GY628" s="136"/>
      <c r="GZ628" s="131"/>
      <c r="HA628" s="69">
        <f t="shared" si="5097"/>
        <v>0</v>
      </c>
      <c r="HB628" s="162"/>
      <c r="HC628" s="130"/>
      <c r="HD628" s="18">
        <f t="shared" si="5098"/>
        <v>0</v>
      </c>
      <c r="HE628" s="136"/>
      <c r="HF628" s="131"/>
      <c r="HG628" s="69">
        <f t="shared" si="5099"/>
        <v>0</v>
      </c>
      <c r="HH628" s="162"/>
      <c r="HI628" s="130"/>
      <c r="HJ628" s="18">
        <f t="shared" si="5100"/>
        <v>0</v>
      </c>
      <c r="HK628" s="136"/>
      <c r="HL628" s="131"/>
      <c r="HM628" s="69">
        <f t="shared" si="5101"/>
        <v>0</v>
      </c>
      <c r="HN628" s="162"/>
      <c r="HO628" s="130"/>
      <c r="HP628" s="18">
        <f t="shared" si="5102"/>
        <v>0</v>
      </c>
      <c r="HQ628" s="136"/>
      <c r="HR628" s="131"/>
      <c r="HS628" s="69">
        <f t="shared" si="5103"/>
        <v>0</v>
      </c>
      <c r="HT628" s="162"/>
      <c r="HU628" s="130"/>
      <c r="HV628" s="18">
        <f t="shared" si="5104"/>
        <v>0</v>
      </c>
      <c r="HW628" s="17"/>
      <c r="HX628" s="85"/>
      <c r="HY628" s="85"/>
      <c r="HZ628" s="2" t="str">
        <f t="shared" si="4946"/>
        <v>СКРЫТЬ</v>
      </c>
    </row>
    <row r="629" spans="1:234" hidden="1" x14ac:dyDescent="0.2">
      <c r="A629" s="1" t="e">
        <f>$K$2&amp;#REF!&amp;$K$509&amp;$K$510&amp;K629</f>
        <v>#REF!</v>
      </c>
      <c r="B629" s="16" t="e">
        <f>IF(#REF!=0,"Скрыть","")</f>
        <v>#REF!</v>
      </c>
      <c r="C629" s="15" t="e">
        <f>IF(AND(#REF!&gt;85%,#REF!&gt;85%),"скрыть","")</f>
        <v>#REF!</v>
      </c>
      <c r="D629" s="274" t="s">
        <v>2</v>
      </c>
      <c r="E629" s="274" t="s">
        <v>1</v>
      </c>
      <c r="F629" s="274" t="s">
        <v>19</v>
      </c>
      <c r="G629" s="13"/>
      <c r="H629" s="22" t="s">
        <v>94</v>
      </c>
      <c r="I629" s="42">
        <v>650</v>
      </c>
      <c r="J629" s="102">
        <f>SUBTOTAL(103,I$12:I629)*1</f>
        <v>125</v>
      </c>
      <c r="K629" s="108" t="s">
        <v>113</v>
      </c>
      <c r="L629" s="17" t="s">
        <v>121</v>
      </c>
      <c r="M629" s="267"/>
      <c r="N629" s="255"/>
      <c r="O629" s="118"/>
      <c r="P629" s="162"/>
      <c r="Q629" s="163">
        <v>0</v>
      </c>
      <c r="R629" s="163">
        <v>0</v>
      </c>
      <c r="S629" s="92">
        <f t="shared" ca="1" si="5034"/>
        <v>0</v>
      </c>
      <c r="T629" s="92">
        <f t="shared" si="5035"/>
        <v>0</v>
      </c>
      <c r="U629" s="91">
        <f t="shared" ca="1" si="5036"/>
        <v>0</v>
      </c>
      <c r="V629" s="91">
        <f t="shared" si="5037"/>
        <v>0</v>
      </c>
      <c r="W629" s="120" t="str">
        <f t="shared" si="4951"/>
        <v/>
      </c>
      <c r="X629" s="178"/>
      <c r="Y629" s="128">
        <f t="shared" si="5038"/>
        <v>0</v>
      </c>
      <c r="Z629" s="179">
        <f t="shared" ca="1" si="5039"/>
        <v>0</v>
      </c>
      <c r="AA629" s="127">
        <f t="shared" si="5040"/>
        <v>0</v>
      </c>
      <c r="AB629" s="67" t="str">
        <f t="shared" ca="1" si="5041"/>
        <v/>
      </c>
      <c r="AC629" s="69">
        <f t="shared" ca="1" si="5042"/>
        <v>0</v>
      </c>
      <c r="AD629" s="226">
        <f t="shared" si="5020"/>
        <v>0</v>
      </c>
      <c r="AE629" s="227">
        <f t="shared" si="5021"/>
        <v>0</v>
      </c>
      <c r="AF629" s="225">
        <f t="shared" si="5022"/>
        <v>0</v>
      </c>
      <c r="AG629" s="226">
        <f t="shared" si="5023"/>
        <v>0</v>
      </c>
      <c r="AH629" s="227">
        <f t="shared" si="5024"/>
        <v>0</v>
      </c>
      <c r="AI629" s="225">
        <f t="shared" si="5025"/>
        <v>0</v>
      </c>
      <c r="AJ629" s="226">
        <f t="shared" si="5026"/>
        <v>0</v>
      </c>
      <c r="AK629" s="227">
        <f t="shared" si="5027"/>
        <v>0</v>
      </c>
      <c r="AL629" s="225">
        <f t="shared" si="5028"/>
        <v>0</v>
      </c>
      <c r="AM629" s="226">
        <f t="shared" si="5029"/>
        <v>0</v>
      </c>
      <c r="AN629" s="227">
        <f t="shared" si="5030"/>
        <v>0</v>
      </c>
      <c r="AO629" s="225">
        <f t="shared" si="5031"/>
        <v>0</v>
      </c>
      <c r="AP629" s="226">
        <f t="shared" si="5032"/>
        <v>0</v>
      </c>
      <c r="AQ629" s="227">
        <f t="shared" si="5033"/>
        <v>0</v>
      </c>
      <c r="AR629" s="225">
        <f t="shared" si="4957"/>
        <v>0</v>
      </c>
      <c r="AS629" s="136"/>
      <c r="AT629" s="131"/>
      <c r="AU629" s="69">
        <f t="shared" si="5043"/>
        <v>0</v>
      </c>
      <c r="AV629" s="162"/>
      <c r="AW629" s="130"/>
      <c r="AX629" s="18">
        <f t="shared" si="5044"/>
        <v>0</v>
      </c>
      <c r="AY629" s="136"/>
      <c r="AZ629" s="131"/>
      <c r="BA629" s="69">
        <f t="shared" si="5045"/>
        <v>0</v>
      </c>
      <c r="BB629" s="162"/>
      <c r="BC629" s="130"/>
      <c r="BD629" s="18">
        <f t="shared" si="5046"/>
        <v>0</v>
      </c>
      <c r="BE629" s="136"/>
      <c r="BF629" s="131"/>
      <c r="BG629" s="69">
        <f t="shared" si="5047"/>
        <v>0</v>
      </c>
      <c r="BH629" s="162"/>
      <c r="BI629" s="130"/>
      <c r="BJ629" s="18">
        <f t="shared" si="5048"/>
        <v>0</v>
      </c>
      <c r="BK629" s="136"/>
      <c r="BL629" s="131"/>
      <c r="BM629" s="69">
        <f t="shared" si="5049"/>
        <v>0</v>
      </c>
      <c r="BN629" s="162"/>
      <c r="BO629" s="130"/>
      <c r="BP629" s="18">
        <f t="shared" si="5050"/>
        <v>0</v>
      </c>
      <c r="BQ629" s="136"/>
      <c r="BR629" s="131"/>
      <c r="BS629" s="69">
        <f t="shared" si="5051"/>
        <v>0</v>
      </c>
      <c r="BT629" s="162"/>
      <c r="BU629" s="130"/>
      <c r="BV629" s="18">
        <f t="shared" si="5052"/>
        <v>0</v>
      </c>
      <c r="BW629" s="136"/>
      <c r="BX629" s="131"/>
      <c r="BY629" s="69">
        <f t="shared" si="5053"/>
        <v>0</v>
      </c>
      <c r="BZ629" s="162"/>
      <c r="CA629" s="130"/>
      <c r="CB629" s="18">
        <f t="shared" si="5054"/>
        <v>0</v>
      </c>
      <c r="CC629" s="136"/>
      <c r="CD629" s="131"/>
      <c r="CE629" s="69">
        <f t="shared" si="5055"/>
        <v>0</v>
      </c>
      <c r="CF629" s="162"/>
      <c r="CG629" s="130"/>
      <c r="CH629" s="18">
        <f t="shared" si="5056"/>
        <v>0</v>
      </c>
      <c r="CI629" s="136"/>
      <c r="CJ629" s="131"/>
      <c r="CK629" s="69">
        <f t="shared" si="5057"/>
        <v>0</v>
      </c>
      <c r="CL629" s="162"/>
      <c r="CM629" s="130"/>
      <c r="CN629" s="18">
        <f t="shared" si="5058"/>
        <v>0</v>
      </c>
      <c r="CO629" s="136"/>
      <c r="CP629" s="131"/>
      <c r="CQ629" s="69">
        <f t="shared" si="5059"/>
        <v>0</v>
      </c>
      <c r="CR629" s="162"/>
      <c r="CS629" s="130"/>
      <c r="CT629" s="18">
        <f t="shared" si="5060"/>
        <v>0</v>
      </c>
      <c r="CU629" s="136"/>
      <c r="CV629" s="131"/>
      <c r="CW629" s="69">
        <f t="shared" si="5061"/>
        <v>0</v>
      </c>
      <c r="CX629" s="162"/>
      <c r="CY629" s="130"/>
      <c r="CZ629" s="18">
        <f t="shared" si="5062"/>
        <v>0</v>
      </c>
      <c r="DA629" s="136"/>
      <c r="DB629" s="131"/>
      <c r="DC629" s="69">
        <f t="shared" si="5063"/>
        <v>0</v>
      </c>
      <c r="DD629" s="162"/>
      <c r="DE629" s="130"/>
      <c r="DF629" s="18">
        <f t="shared" si="5064"/>
        <v>0</v>
      </c>
      <c r="DG629" s="136"/>
      <c r="DH629" s="131"/>
      <c r="DI629" s="69">
        <f t="shared" si="5065"/>
        <v>0</v>
      </c>
      <c r="DJ629" s="162"/>
      <c r="DK629" s="130"/>
      <c r="DL629" s="18">
        <f t="shared" si="5066"/>
        <v>0</v>
      </c>
      <c r="DM629" s="136"/>
      <c r="DN629" s="131"/>
      <c r="DO629" s="69">
        <f t="shared" si="5067"/>
        <v>0</v>
      </c>
      <c r="DP629" s="162"/>
      <c r="DQ629" s="130"/>
      <c r="DR629" s="18">
        <f t="shared" si="5068"/>
        <v>0</v>
      </c>
      <c r="DS629" s="136"/>
      <c r="DT629" s="131"/>
      <c r="DU629" s="69">
        <f t="shared" si="5069"/>
        <v>0</v>
      </c>
      <c r="DV629" s="162"/>
      <c r="DW629" s="130"/>
      <c r="DX629" s="18">
        <f t="shared" si="5070"/>
        <v>0</v>
      </c>
      <c r="DY629" s="136"/>
      <c r="DZ629" s="131"/>
      <c r="EA629" s="69">
        <f t="shared" si="5071"/>
        <v>0</v>
      </c>
      <c r="EB629" s="162"/>
      <c r="EC629" s="130"/>
      <c r="ED629" s="18">
        <f t="shared" si="5072"/>
        <v>0</v>
      </c>
      <c r="EE629" s="136"/>
      <c r="EF629" s="131"/>
      <c r="EG629" s="69">
        <f t="shared" si="5073"/>
        <v>0</v>
      </c>
      <c r="EH629" s="162"/>
      <c r="EI629" s="130"/>
      <c r="EJ629" s="18">
        <f t="shared" si="5074"/>
        <v>0</v>
      </c>
      <c r="EK629" s="136"/>
      <c r="EL629" s="131"/>
      <c r="EM629" s="69">
        <f t="shared" si="5075"/>
        <v>0</v>
      </c>
      <c r="EN629" s="162"/>
      <c r="EO629" s="130"/>
      <c r="EP629" s="18">
        <f t="shared" si="5076"/>
        <v>0</v>
      </c>
      <c r="EQ629" s="136"/>
      <c r="ER629" s="131"/>
      <c r="ES629" s="69">
        <f t="shared" si="5077"/>
        <v>0</v>
      </c>
      <c r="ET629" s="162"/>
      <c r="EU629" s="130"/>
      <c r="EV629" s="18">
        <f t="shared" si="5078"/>
        <v>0</v>
      </c>
      <c r="EW629" s="136"/>
      <c r="EX629" s="131"/>
      <c r="EY629" s="69">
        <f t="shared" si="5079"/>
        <v>0</v>
      </c>
      <c r="EZ629" s="162"/>
      <c r="FA629" s="130"/>
      <c r="FB629" s="18">
        <f t="shared" si="5080"/>
        <v>0</v>
      </c>
      <c r="FC629" s="136"/>
      <c r="FD629" s="131"/>
      <c r="FE629" s="69">
        <f t="shared" si="5081"/>
        <v>0</v>
      </c>
      <c r="FF629" s="162"/>
      <c r="FG629" s="130"/>
      <c r="FH629" s="18">
        <f t="shared" si="5082"/>
        <v>0</v>
      </c>
      <c r="FI629" s="136"/>
      <c r="FJ629" s="131"/>
      <c r="FK629" s="69">
        <f t="shared" si="5083"/>
        <v>0</v>
      </c>
      <c r="FL629" s="162"/>
      <c r="FM629" s="130"/>
      <c r="FN629" s="18">
        <f t="shared" si="5084"/>
        <v>0</v>
      </c>
      <c r="FO629" s="136"/>
      <c r="FP629" s="131"/>
      <c r="FQ629" s="69">
        <f t="shared" si="5085"/>
        <v>0</v>
      </c>
      <c r="FR629" s="162"/>
      <c r="FS629" s="130"/>
      <c r="FT629" s="18">
        <f t="shared" si="5086"/>
        <v>0</v>
      </c>
      <c r="FU629" s="136"/>
      <c r="FV629" s="131"/>
      <c r="FW629" s="69">
        <f t="shared" si="5087"/>
        <v>0</v>
      </c>
      <c r="FX629" s="162"/>
      <c r="FY629" s="130"/>
      <c r="FZ629" s="18">
        <f t="shared" si="5088"/>
        <v>0</v>
      </c>
      <c r="GA629" s="136"/>
      <c r="GB629" s="131"/>
      <c r="GC629" s="69">
        <f t="shared" si="5089"/>
        <v>0</v>
      </c>
      <c r="GD629" s="162"/>
      <c r="GE629" s="130"/>
      <c r="GF629" s="18">
        <f t="shared" si="5090"/>
        <v>0</v>
      </c>
      <c r="GG629" s="136"/>
      <c r="GH629" s="131"/>
      <c r="GI629" s="69">
        <f t="shared" si="5091"/>
        <v>0</v>
      </c>
      <c r="GJ629" s="162"/>
      <c r="GK629" s="130"/>
      <c r="GL629" s="18">
        <f t="shared" si="5092"/>
        <v>0</v>
      </c>
      <c r="GM629" s="136"/>
      <c r="GN629" s="131"/>
      <c r="GO629" s="69">
        <f t="shared" si="5093"/>
        <v>0</v>
      </c>
      <c r="GP629" s="162"/>
      <c r="GQ629" s="130"/>
      <c r="GR629" s="18">
        <f t="shared" si="5094"/>
        <v>0</v>
      </c>
      <c r="GS629" s="136"/>
      <c r="GT629" s="131"/>
      <c r="GU629" s="69">
        <f t="shared" si="5095"/>
        <v>0</v>
      </c>
      <c r="GV629" s="162"/>
      <c r="GW629" s="130"/>
      <c r="GX629" s="18">
        <f t="shared" si="5096"/>
        <v>0</v>
      </c>
      <c r="GY629" s="136"/>
      <c r="GZ629" s="131"/>
      <c r="HA629" s="69">
        <f t="shared" si="5097"/>
        <v>0</v>
      </c>
      <c r="HB629" s="162"/>
      <c r="HC629" s="130"/>
      <c r="HD629" s="18">
        <f t="shared" si="5098"/>
        <v>0</v>
      </c>
      <c r="HE629" s="136"/>
      <c r="HF629" s="131"/>
      <c r="HG629" s="69">
        <f t="shared" si="5099"/>
        <v>0</v>
      </c>
      <c r="HH629" s="162"/>
      <c r="HI629" s="130"/>
      <c r="HJ629" s="18">
        <f t="shared" si="5100"/>
        <v>0</v>
      </c>
      <c r="HK629" s="136"/>
      <c r="HL629" s="131"/>
      <c r="HM629" s="69">
        <f t="shared" si="5101"/>
        <v>0</v>
      </c>
      <c r="HN629" s="162"/>
      <c r="HO629" s="130"/>
      <c r="HP629" s="18">
        <f t="shared" si="5102"/>
        <v>0</v>
      </c>
      <c r="HQ629" s="136"/>
      <c r="HR629" s="131"/>
      <c r="HS629" s="69">
        <f t="shared" si="5103"/>
        <v>0</v>
      </c>
      <c r="HT629" s="162"/>
      <c r="HU629" s="130"/>
      <c r="HV629" s="18">
        <f t="shared" si="5104"/>
        <v>0</v>
      </c>
      <c r="HW629" s="17"/>
      <c r="HX629" s="85"/>
      <c r="HY629" s="85"/>
      <c r="HZ629" s="2" t="str">
        <f t="shared" si="4946"/>
        <v>СКРЫТЬ</v>
      </c>
    </row>
    <row r="630" spans="1:234" hidden="1" x14ac:dyDescent="0.2">
      <c r="B630" s="16"/>
      <c r="C630" s="15"/>
      <c r="D630" s="274"/>
      <c r="E630" s="274"/>
      <c r="F630" s="274"/>
      <c r="G630" s="13"/>
      <c r="H630" s="22" t="s">
        <v>94</v>
      </c>
      <c r="I630" s="42">
        <v>651</v>
      </c>
      <c r="J630" s="102">
        <f>SUBTOTAL(103,I$12:I630)*1</f>
        <v>125</v>
      </c>
      <c r="K630" s="108" t="s">
        <v>114</v>
      </c>
      <c r="L630" s="17" t="s">
        <v>121</v>
      </c>
      <c r="M630" s="267"/>
      <c r="N630" s="255"/>
      <c r="O630" s="118"/>
      <c r="P630" s="162"/>
      <c r="Q630" s="163"/>
      <c r="R630" s="163"/>
      <c r="S630" s="92">
        <f t="shared" ca="1" si="5034"/>
        <v>0</v>
      </c>
      <c r="T630" s="92">
        <f t="shared" si="5035"/>
        <v>0</v>
      </c>
      <c r="U630" s="91">
        <f t="shared" ca="1" si="5036"/>
        <v>0</v>
      </c>
      <c r="V630" s="91">
        <f t="shared" si="5037"/>
        <v>0</v>
      </c>
      <c r="W630" s="120" t="str">
        <f t="shared" si="4951"/>
        <v/>
      </c>
      <c r="X630" s="178"/>
      <c r="Y630" s="128">
        <f t="shared" si="5038"/>
        <v>0</v>
      </c>
      <c r="Z630" s="179">
        <f t="shared" ca="1" si="5039"/>
        <v>0</v>
      </c>
      <c r="AA630" s="127">
        <f t="shared" si="5040"/>
        <v>0</v>
      </c>
      <c r="AB630" s="67" t="str">
        <f t="shared" ca="1" si="5041"/>
        <v/>
      </c>
      <c r="AC630" s="69">
        <f t="shared" ca="1" si="5042"/>
        <v>0</v>
      </c>
      <c r="AD630" s="226">
        <f t="shared" si="5020"/>
        <v>0</v>
      </c>
      <c r="AE630" s="227">
        <f t="shared" si="5021"/>
        <v>0</v>
      </c>
      <c r="AF630" s="225">
        <f t="shared" si="5022"/>
        <v>0</v>
      </c>
      <c r="AG630" s="226">
        <f t="shared" si="5023"/>
        <v>0</v>
      </c>
      <c r="AH630" s="227">
        <f t="shared" si="5024"/>
        <v>0</v>
      </c>
      <c r="AI630" s="225">
        <f t="shared" si="5025"/>
        <v>0</v>
      </c>
      <c r="AJ630" s="226">
        <f t="shared" si="5026"/>
        <v>0</v>
      </c>
      <c r="AK630" s="227">
        <f t="shared" si="5027"/>
        <v>0</v>
      </c>
      <c r="AL630" s="225">
        <f t="shared" si="5028"/>
        <v>0</v>
      </c>
      <c r="AM630" s="226">
        <f t="shared" si="5029"/>
        <v>0</v>
      </c>
      <c r="AN630" s="227">
        <f t="shared" si="5030"/>
        <v>0</v>
      </c>
      <c r="AO630" s="225">
        <f t="shared" si="5031"/>
        <v>0</v>
      </c>
      <c r="AP630" s="226">
        <f t="shared" si="5032"/>
        <v>0</v>
      </c>
      <c r="AQ630" s="227">
        <f t="shared" si="5033"/>
        <v>0</v>
      </c>
      <c r="AR630" s="225">
        <f t="shared" si="4957"/>
        <v>0</v>
      </c>
      <c r="AS630" s="136"/>
      <c r="AT630" s="131"/>
      <c r="AU630" s="69">
        <f t="shared" si="5043"/>
        <v>0</v>
      </c>
      <c r="AV630" s="162"/>
      <c r="AW630" s="130"/>
      <c r="AX630" s="18">
        <f t="shared" si="5044"/>
        <v>0</v>
      </c>
      <c r="AY630" s="136"/>
      <c r="AZ630" s="131"/>
      <c r="BA630" s="69">
        <f t="shared" si="5045"/>
        <v>0</v>
      </c>
      <c r="BB630" s="162"/>
      <c r="BC630" s="130"/>
      <c r="BD630" s="18">
        <f t="shared" si="5046"/>
        <v>0</v>
      </c>
      <c r="BE630" s="136"/>
      <c r="BF630" s="131"/>
      <c r="BG630" s="69">
        <f t="shared" si="5047"/>
        <v>0</v>
      </c>
      <c r="BH630" s="162"/>
      <c r="BI630" s="130"/>
      <c r="BJ630" s="18">
        <f t="shared" si="5048"/>
        <v>0</v>
      </c>
      <c r="BK630" s="136"/>
      <c r="BL630" s="131"/>
      <c r="BM630" s="69">
        <f t="shared" si="5049"/>
        <v>0</v>
      </c>
      <c r="BN630" s="162"/>
      <c r="BO630" s="130"/>
      <c r="BP630" s="18">
        <f t="shared" si="5050"/>
        <v>0</v>
      </c>
      <c r="BQ630" s="136"/>
      <c r="BR630" s="131"/>
      <c r="BS630" s="69">
        <f t="shared" si="5051"/>
        <v>0</v>
      </c>
      <c r="BT630" s="162"/>
      <c r="BU630" s="130"/>
      <c r="BV630" s="18">
        <f t="shared" si="5052"/>
        <v>0</v>
      </c>
      <c r="BW630" s="136"/>
      <c r="BX630" s="131"/>
      <c r="BY630" s="69">
        <f t="shared" si="5053"/>
        <v>0</v>
      </c>
      <c r="BZ630" s="162"/>
      <c r="CA630" s="130"/>
      <c r="CB630" s="18">
        <f t="shared" si="5054"/>
        <v>0</v>
      </c>
      <c r="CC630" s="136"/>
      <c r="CD630" s="131"/>
      <c r="CE630" s="69">
        <f t="shared" si="5055"/>
        <v>0</v>
      </c>
      <c r="CF630" s="162"/>
      <c r="CG630" s="130"/>
      <c r="CH630" s="18">
        <f t="shared" si="5056"/>
        <v>0</v>
      </c>
      <c r="CI630" s="136"/>
      <c r="CJ630" s="131"/>
      <c r="CK630" s="69">
        <f t="shared" si="5057"/>
        <v>0</v>
      </c>
      <c r="CL630" s="162"/>
      <c r="CM630" s="130"/>
      <c r="CN630" s="18">
        <f t="shared" si="5058"/>
        <v>0</v>
      </c>
      <c r="CO630" s="136"/>
      <c r="CP630" s="131"/>
      <c r="CQ630" s="69">
        <f t="shared" si="5059"/>
        <v>0</v>
      </c>
      <c r="CR630" s="162"/>
      <c r="CS630" s="130"/>
      <c r="CT630" s="18">
        <f t="shared" si="5060"/>
        <v>0</v>
      </c>
      <c r="CU630" s="136"/>
      <c r="CV630" s="131"/>
      <c r="CW630" s="69">
        <f t="shared" si="5061"/>
        <v>0</v>
      </c>
      <c r="CX630" s="162"/>
      <c r="CY630" s="130"/>
      <c r="CZ630" s="18">
        <f t="shared" si="5062"/>
        <v>0</v>
      </c>
      <c r="DA630" s="136"/>
      <c r="DB630" s="131"/>
      <c r="DC630" s="69">
        <f t="shared" si="5063"/>
        <v>0</v>
      </c>
      <c r="DD630" s="162"/>
      <c r="DE630" s="130"/>
      <c r="DF630" s="18">
        <f t="shared" si="5064"/>
        <v>0</v>
      </c>
      <c r="DG630" s="136"/>
      <c r="DH630" s="131"/>
      <c r="DI630" s="69">
        <f t="shared" si="5065"/>
        <v>0</v>
      </c>
      <c r="DJ630" s="162"/>
      <c r="DK630" s="130"/>
      <c r="DL630" s="18">
        <f t="shared" si="5066"/>
        <v>0</v>
      </c>
      <c r="DM630" s="136"/>
      <c r="DN630" s="131"/>
      <c r="DO630" s="69">
        <f t="shared" si="5067"/>
        <v>0</v>
      </c>
      <c r="DP630" s="162"/>
      <c r="DQ630" s="130"/>
      <c r="DR630" s="18">
        <f t="shared" si="5068"/>
        <v>0</v>
      </c>
      <c r="DS630" s="136"/>
      <c r="DT630" s="131"/>
      <c r="DU630" s="69">
        <f t="shared" si="5069"/>
        <v>0</v>
      </c>
      <c r="DV630" s="162"/>
      <c r="DW630" s="130"/>
      <c r="DX630" s="18">
        <f t="shared" si="5070"/>
        <v>0</v>
      </c>
      <c r="DY630" s="136"/>
      <c r="DZ630" s="131"/>
      <c r="EA630" s="69">
        <f t="shared" si="5071"/>
        <v>0</v>
      </c>
      <c r="EB630" s="162"/>
      <c r="EC630" s="130"/>
      <c r="ED630" s="18">
        <f t="shared" si="5072"/>
        <v>0</v>
      </c>
      <c r="EE630" s="136"/>
      <c r="EF630" s="131"/>
      <c r="EG630" s="69">
        <f t="shared" si="5073"/>
        <v>0</v>
      </c>
      <c r="EH630" s="162"/>
      <c r="EI630" s="130"/>
      <c r="EJ630" s="18">
        <f t="shared" si="5074"/>
        <v>0</v>
      </c>
      <c r="EK630" s="136"/>
      <c r="EL630" s="131"/>
      <c r="EM630" s="69">
        <f t="shared" si="5075"/>
        <v>0</v>
      </c>
      <c r="EN630" s="162"/>
      <c r="EO630" s="130"/>
      <c r="EP630" s="18">
        <f t="shared" si="5076"/>
        <v>0</v>
      </c>
      <c r="EQ630" s="136"/>
      <c r="ER630" s="131"/>
      <c r="ES630" s="69">
        <f t="shared" si="5077"/>
        <v>0</v>
      </c>
      <c r="ET630" s="162"/>
      <c r="EU630" s="130"/>
      <c r="EV630" s="18">
        <f t="shared" si="5078"/>
        <v>0</v>
      </c>
      <c r="EW630" s="136"/>
      <c r="EX630" s="131"/>
      <c r="EY630" s="69">
        <f t="shared" si="5079"/>
        <v>0</v>
      </c>
      <c r="EZ630" s="162"/>
      <c r="FA630" s="130"/>
      <c r="FB630" s="18">
        <f t="shared" si="5080"/>
        <v>0</v>
      </c>
      <c r="FC630" s="136"/>
      <c r="FD630" s="131"/>
      <c r="FE630" s="69">
        <f t="shared" si="5081"/>
        <v>0</v>
      </c>
      <c r="FF630" s="162"/>
      <c r="FG630" s="130"/>
      <c r="FH630" s="18">
        <f t="shared" si="5082"/>
        <v>0</v>
      </c>
      <c r="FI630" s="136"/>
      <c r="FJ630" s="131"/>
      <c r="FK630" s="69">
        <f t="shared" si="5083"/>
        <v>0</v>
      </c>
      <c r="FL630" s="162"/>
      <c r="FM630" s="130"/>
      <c r="FN630" s="18">
        <f t="shared" si="5084"/>
        <v>0</v>
      </c>
      <c r="FO630" s="136"/>
      <c r="FP630" s="131"/>
      <c r="FQ630" s="69">
        <f t="shared" si="5085"/>
        <v>0</v>
      </c>
      <c r="FR630" s="162"/>
      <c r="FS630" s="130"/>
      <c r="FT630" s="18">
        <f t="shared" si="5086"/>
        <v>0</v>
      </c>
      <c r="FU630" s="136"/>
      <c r="FV630" s="131"/>
      <c r="FW630" s="69">
        <f t="shared" si="5087"/>
        <v>0</v>
      </c>
      <c r="FX630" s="162"/>
      <c r="FY630" s="130"/>
      <c r="FZ630" s="18">
        <f t="shared" si="5088"/>
        <v>0</v>
      </c>
      <c r="GA630" s="136"/>
      <c r="GB630" s="131"/>
      <c r="GC630" s="69">
        <f t="shared" si="5089"/>
        <v>0</v>
      </c>
      <c r="GD630" s="162"/>
      <c r="GE630" s="130"/>
      <c r="GF630" s="18">
        <f t="shared" si="5090"/>
        <v>0</v>
      </c>
      <c r="GG630" s="136"/>
      <c r="GH630" s="131"/>
      <c r="GI630" s="69">
        <f t="shared" si="5091"/>
        <v>0</v>
      </c>
      <c r="GJ630" s="162"/>
      <c r="GK630" s="130"/>
      <c r="GL630" s="18">
        <f t="shared" si="5092"/>
        <v>0</v>
      </c>
      <c r="GM630" s="136"/>
      <c r="GN630" s="131"/>
      <c r="GO630" s="69">
        <f t="shared" si="5093"/>
        <v>0</v>
      </c>
      <c r="GP630" s="162"/>
      <c r="GQ630" s="130"/>
      <c r="GR630" s="18">
        <f t="shared" si="5094"/>
        <v>0</v>
      </c>
      <c r="GS630" s="136"/>
      <c r="GT630" s="131"/>
      <c r="GU630" s="69">
        <f t="shared" si="5095"/>
        <v>0</v>
      </c>
      <c r="GV630" s="162"/>
      <c r="GW630" s="130"/>
      <c r="GX630" s="18">
        <f t="shared" si="5096"/>
        <v>0</v>
      </c>
      <c r="GY630" s="136"/>
      <c r="GZ630" s="131"/>
      <c r="HA630" s="69">
        <f t="shared" si="5097"/>
        <v>0</v>
      </c>
      <c r="HB630" s="162"/>
      <c r="HC630" s="130"/>
      <c r="HD630" s="18">
        <f t="shared" si="5098"/>
        <v>0</v>
      </c>
      <c r="HE630" s="136"/>
      <c r="HF630" s="131"/>
      <c r="HG630" s="69">
        <f t="shared" si="5099"/>
        <v>0</v>
      </c>
      <c r="HH630" s="162"/>
      <c r="HI630" s="130"/>
      <c r="HJ630" s="18">
        <f t="shared" si="5100"/>
        <v>0</v>
      </c>
      <c r="HK630" s="136"/>
      <c r="HL630" s="131"/>
      <c r="HM630" s="69">
        <f t="shared" si="5101"/>
        <v>0</v>
      </c>
      <c r="HN630" s="162"/>
      <c r="HO630" s="130"/>
      <c r="HP630" s="18">
        <f t="shared" si="5102"/>
        <v>0</v>
      </c>
      <c r="HQ630" s="136"/>
      <c r="HR630" s="131"/>
      <c r="HS630" s="69">
        <f t="shared" si="5103"/>
        <v>0</v>
      </c>
      <c r="HT630" s="162"/>
      <c r="HU630" s="130"/>
      <c r="HV630" s="18">
        <f t="shared" si="5104"/>
        <v>0</v>
      </c>
      <c r="HW630" s="17"/>
      <c r="HX630" s="85"/>
      <c r="HY630" s="85"/>
      <c r="HZ630" s="2" t="str">
        <f t="shared" si="4946"/>
        <v>СКРЫТЬ</v>
      </c>
    </row>
    <row r="631" spans="1:234" hidden="1" x14ac:dyDescent="0.2">
      <c r="B631" s="16"/>
      <c r="C631" s="15"/>
      <c r="D631" s="274"/>
      <c r="E631" s="274"/>
      <c r="F631" s="274"/>
      <c r="G631" s="13"/>
      <c r="H631" s="22" t="s">
        <v>94</v>
      </c>
      <c r="I631" s="42">
        <v>652</v>
      </c>
      <c r="J631" s="102">
        <f>SUBTOTAL(103,I$12:I631)*1</f>
        <v>125</v>
      </c>
      <c r="K631" s="108" t="s">
        <v>115</v>
      </c>
      <c r="L631" s="17" t="s">
        <v>121</v>
      </c>
      <c r="M631" s="267"/>
      <c r="N631" s="255"/>
      <c r="O631" s="118"/>
      <c r="P631" s="162"/>
      <c r="Q631" s="163"/>
      <c r="R631" s="163"/>
      <c r="S631" s="92">
        <f t="shared" ca="1" si="5034"/>
        <v>0</v>
      </c>
      <c r="T631" s="92">
        <f t="shared" si="5035"/>
        <v>0</v>
      </c>
      <c r="U631" s="91">
        <f t="shared" ca="1" si="5036"/>
        <v>0</v>
      </c>
      <c r="V631" s="91">
        <f t="shared" si="5037"/>
        <v>0</v>
      </c>
      <c r="W631" s="120" t="str">
        <f t="shared" si="4951"/>
        <v/>
      </c>
      <c r="X631" s="178"/>
      <c r="Y631" s="128">
        <f t="shared" si="5038"/>
        <v>0</v>
      </c>
      <c r="Z631" s="179">
        <f t="shared" ca="1" si="5039"/>
        <v>0</v>
      </c>
      <c r="AA631" s="127">
        <f t="shared" si="5040"/>
        <v>0</v>
      </c>
      <c r="AB631" s="67" t="str">
        <f t="shared" ca="1" si="5041"/>
        <v/>
      </c>
      <c r="AC631" s="69">
        <f t="shared" ca="1" si="5042"/>
        <v>0</v>
      </c>
      <c r="AD631" s="226">
        <f t="shared" si="5020"/>
        <v>0</v>
      </c>
      <c r="AE631" s="227">
        <f t="shared" si="5021"/>
        <v>0</v>
      </c>
      <c r="AF631" s="225">
        <f t="shared" si="5022"/>
        <v>0</v>
      </c>
      <c r="AG631" s="226">
        <f t="shared" si="5023"/>
        <v>0</v>
      </c>
      <c r="AH631" s="227">
        <f t="shared" si="5024"/>
        <v>0</v>
      </c>
      <c r="AI631" s="225">
        <f t="shared" si="5025"/>
        <v>0</v>
      </c>
      <c r="AJ631" s="226">
        <f t="shared" si="5026"/>
        <v>0</v>
      </c>
      <c r="AK631" s="227">
        <f t="shared" si="5027"/>
        <v>0</v>
      </c>
      <c r="AL631" s="225">
        <f t="shared" si="5028"/>
        <v>0</v>
      </c>
      <c r="AM631" s="226">
        <f t="shared" si="5029"/>
        <v>0</v>
      </c>
      <c r="AN631" s="227">
        <f t="shared" si="5030"/>
        <v>0</v>
      </c>
      <c r="AO631" s="225">
        <f t="shared" si="5031"/>
        <v>0</v>
      </c>
      <c r="AP631" s="226">
        <f t="shared" si="5032"/>
        <v>0</v>
      </c>
      <c r="AQ631" s="227">
        <f t="shared" si="5033"/>
        <v>0</v>
      </c>
      <c r="AR631" s="225">
        <f t="shared" si="4957"/>
        <v>0</v>
      </c>
      <c r="AS631" s="136"/>
      <c r="AT631" s="131"/>
      <c r="AU631" s="69">
        <f t="shared" si="5043"/>
        <v>0</v>
      </c>
      <c r="AV631" s="162"/>
      <c r="AW631" s="130"/>
      <c r="AX631" s="18">
        <f t="shared" si="5044"/>
        <v>0</v>
      </c>
      <c r="AY631" s="136"/>
      <c r="AZ631" s="131"/>
      <c r="BA631" s="69">
        <f t="shared" si="5045"/>
        <v>0</v>
      </c>
      <c r="BB631" s="162"/>
      <c r="BC631" s="130"/>
      <c r="BD631" s="18">
        <f t="shared" si="5046"/>
        <v>0</v>
      </c>
      <c r="BE631" s="136"/>
      <c r="BF631" s="131"/>
      <c r="BG631" s="69">
        <f t="shared" si="5047"/>
        <v>0</v>
      </c>
      <c r="BH631" s="162"/>
      <c r="BI631" s="130"/>
      <c r="BJ631" s="18">
        <f t="shared" si="5048"/>
        <v>0</v>
      </c>
      <c r="BK631" s="136"/>
      <c r="BL631" s="131"/>
      <c r="BM631" s="69">
        <f t="shared" si="5049"/>
        <v>0</v>
      </c>
      <c r="BN631" s="162"/>
      <c r="BO631" s="130"/>
      <c r="BP631" s="18">
        <f t="shared" si="5050"/>
        <v>0</v>
      </c>
      <c r="BQ631" s="136"/>
      <c r="BR631" s="131"/>
      <c r="BS631" s="69">
        <f t="shared" si="5051"/>
        <v>0</v>
      </c>
      <c r="BT631" s="162"/>
      <c r="BU631" s="130"/>
      <c r="BV631" s="18">
        <f t="shared" si="5052"/>
        <v>0</v>
      </c>
      <c r="BW631" s="136"/>
      <c r="BX631" s="131"/>
      <c r="BY631" s="69">
        <f t="shared" si="5053"/>
        <v>0</v>
      </c>
      <c r="BZ631" s="162"/>
      <c r="CA631" s="130"/>
      <c r="CB631" s="18">
        <f t="shared" si="5054"/>
        <v>0</v>
      </c>
      <c r="CC631" s="136"/>
      <c r="CD631" s="131"/>
      <c r="CE631" s="69">
        <f t="shared" si="5055"/>
        <v>0</v>
      </c>
      <c r="CF631" s="162"/>
      <c r="CG631" s="130"/>
      <c r="CH631" s="18">
        <f t="shared" si="5056"/>
        <v>0</v>
      </c>
      <c r="CI631" s="136"/>
      <c r="CJ631" s="131"/>
      <c r="CK631" s="69">
        <f t="shared" si="5057"/>
        <v>0</v>
      </c>
      <c r="CL631" s="162"/>
      <c r="CM631" s="130"/>
      <c r="CN631" s="18">
        <f t="shared" si="5058"/>
        <v>0</v>
      </c>
      <c r="CO631" s="136"/>
      <c r="CP631" s="131"/>
      <c r="CQ631" s="69">
        <f t="shared" si="5059"/>
        <v>0</v>
      </c>
      <c r="CR631" s="162"/>
      <c r="CS631" s="130"/>
      <c r="CT631" s="18">
        <f t="shared" si="5060"/>
        <v>0</v>
      </c>
      <c r="CU631" s="136"/>
      <c r="CV631" s="131"/>
      <c r="CW631" s="69">
        <f t="shared" si="5061"/>
        <v>0</v>
      </c>
      <c r="CX631" s="162"/>
      <c r="CY631" s="130"/>
      <c r="CZ631" s="18">
        <f t="shared" si="5062"/>
        <v>0</v>
      </c>
      <c r="DA631" s="136"/>
      <c r="DB631" s="131"/>
      <c r="DC631" s="69">
        <f t="shared" si="5063"/>
        <v>0</v>
      </c>
      <c r="DD631" s="162"/>
      <c r="DE631" s="130"/>
      <c r="DF631" s="18">
        <f t="shared" si="5064"/>
        <v>0</v>
      </c>
      <c r="DG631" s="136"/>
      <c r="DH631" s="131"/>
      <c r="DI631" s="69">
        <f t="shared" si="5065"/>
        <v>0</v>
      </c>
      <c r="DJ631" s="162"/>
      <c r="DK631" s="130"/>
      <c r="DL631" s="18">
        <f t="shared" si="5066"/>
        <v>0</v>
      </c>
      <c r="DM631" s="136"/>
      <c r="DN631" s="131"/>
      <c r="DO631" s="69">
        <f t="shared" si="5067"/>
        <v>0</v>
      </c>
      <c r="DP631" s="162"/>
      <c r="DQ631" s="130"/>
      <c r="DR631" s="18">
        <f t="shared" si="5068"/>
        <v>0</v>
      </c>
      <c r="DS631" s="136"/>
      <c r="DT631" s="131"/>
      <c r="DU631" s="69">
        <f t="shared" si="5069"/>
        <v>0</v>
      </c>
      <c r="DV631" s="162"/>
      <c r="DW631" s="130"/>
      <c r="DX631" s="18">
        <f t="shared" si="5070"/>
        <v>0</v>
      </c>
      <c r="DY631" s="136"/>
      <c r="DZ631" s="131"/>
      <c r="EA631" s="69">
        <f t="shared" si="5071"/>
        <v>0</v>
      </c>
      <c r="EB631" s="162"/>
      <c r="EC631" s="130"/>
      <c r="ED631" s="18">
        <f t="shared" si="5072"/>
        <v>0</v>
      </c>
      <c r="EE631" s="136"/>
      <c r="EF631" s="131"/>
      <c r="EG631" s="69">
        <f t="shared" si="5073"/>
        <v>0</v>
      </c>
      <c r="EH631" s="162"/>
      <c r="EI631" s="130"/>
      <c r="EJ631" s="18">
        <f t="shared" si="5074"/>
        <v>0</v>
      </c>
      <c r="EK631" s="136"/>
      <c r="EL631" s="131"/>
      <c r="EM631" s="69">
        <f t="shared" si="5075"/>
        <v>0</v>
      </c>
      <c r="EN631" s="162"/>
      <c r="EO631" s="130"/>
      <c r="EP631" s="18">
        <f t="shared" si="5076"/>
        <v>0</v>
      </c>
      <c r="EQ631" s="136"/>
      <c r="ER631" s="131"/>
      <c r="ES631" s="69">
        <f t="shared" si="5077"/>
        <v>0</v>
      </c>
      <c r="ET631" s="162"/>
      <c r="EU631" s="130"/>
      <c r="EV631" s="18">
        <f t="shared" si="5078"/>
        <v>0</v>
      </c>
      <c r="EW631" s="136"/>
      <c r="EX631" s="131"/>
      <c r="EY631" s="69">
        <f t="shared" si="5079"/>
        <v>0</v>
      </c>
      <c r="EZ631" s="162"/>
      <c r="FA631" s="130"/>
      <c r="FB631" s="18">
        <f t="shared" si="5080"/>
        <v>0</v>
      </c>
      <c r="FC631" s="136"/>
      <c r="FD631" s="131"/>
      <c r="FE631" s="69">
        <f t="shared" si="5081"/>
        <v>0</v>
      </c>
      <c r="FF631" s="162"/>
      <c r="FG631" s="130"/>
      <c r="FH631" s="18">
        <f t="shared" si="5082"/>
        <v>0</v>
      </c>
      <c r="FI631" s="136"/>
      <c r="FJ631" s="131"/>
      <c r="FK631" s="69">
        <f t="shared" si="5083"/>
        <v>0</v>
      </c>
      <c r="FL631" s="162"/>
      <c r="FM631" s="130"/>
      <c r="FN631" s="18">
        <f t="shared" si="5084"/>
        <v>0</v>
      </c>
      <c r="FO631" s="136"/>
      <c r="FP631" s="131"/>
      <c r="FQ631" s="69">
        <f t="shared" si="5085"/>
        <v>0</v>
      </c>
      <c r="FR631" s="162"/>
      <c r="FS631" s="130"/>
      <c r="FT631" s="18">
        <f t="shared" si="5086"/>
        <v>0</v>
      </c>
      <c r="FU631" s="136"/>
      <c r="FV631" s="131"/>
      <c r="FW631" s="69">
        <f t="shared" si="5087"/>
        <v>0</v>
      </c>
      <c r="FX631" s="162"/>
      <c r="FY631" s="130"/>
      <c r="FZ631" s="18">
        <f t="shared" si="5088"/>
        <v>0</v>
      </c>
      <c r="GA631" s="136"/>
      <c r="GB631" s="131"/>
      <c r="GC631" s="69">
        <f t="shared" si="5089"/>
        <v>0</v>
      </c>
      <c r="GD631" s="162"/>
      <c r="GE631" s="130"/>
      <c r="GF631" s="18">
        <f t="shared" si="5090"/>
        <v>0</v>
      </c>
      <c r="GG631" s="136"/>
      <c r="GH631" s="131"/>
      <c r="GI631" s="69">
        <f t="shared" si="5091"/>
        <v>0</v>
      </c>
      <c r="GJ631" s="162"/>
      <c r="GK631" s="130"/>
      <c r="GL631" s="18">
        <f t="shared" si="5092"/>
        <v>0</v>
      </c>
      <c r="GM631" s="136"/>
      <c r="GN631" s="131"/>
      <c r="GO631" s="69">
        <f t="shared" si="5093"/>
        <v>0</v>
      </c>
      <c r="GP631" s="162"/>
      <c r="GQ631" s="130"/>
      <c r="GR631" s="18">
        <f t="shared" si="5094"/>
        <v>0</v>
      </c>
      <c r="GS631" s="136"/>
      <c r="GT631" s="131"/>
      <c r="GU631" s="69">
        <f t="shared" si="5095"/>
        <v>0</v>
      </c>
      <c r="GV631" s="162"/>
      <c r="GW631" s="130"/>
      <c r="GX631" s="18">
        <f t="shared" si="5096"/>
        <v>0</v>
      </c>
      <c r="GY631" s="136"/>
      <c r="GZ631" s="131"/>
      <c r="HA631" s="69">
        <f t="shared" si="5097"/>
        <v>0</v>
      </c>
      <c r="HB631" s="162"/>
      <c r="HC631" s="130"/>
      <c r="HD631" s="18">
        <f t="shared" si="5098"/>
        <v>0</v>
      </c>
      <c r="HE631" s="136"/>
      <c r="HF631" s="131"/>
      <c r="HG631" s="69">
        <f t="shared" si="5099"/>
        <v>0</v>
      </c>
      <c r="HH631" s="162"/>
      <c r="HI631" s="130"/>
      <c r="HJ631" s="18">
        <f t="shared" si="5100"/>
        <v>0</v>
      </c>
      <c r="HK631" s="136"/>
      <c r="HL631" s="131"/>
      <c r="HM631" s="69">
        <f t="shared" si="5101"/>
        <v>0</v>
      </c>
      <c r="HN631" s="162"/>
      <c r="HO631" s="130"/>
      <c r="HP631" s="18">
        <f t="shared" si="5102"/>
        <v>0</v>
      </c>
      <c r="HQ631" s="136"/>
      <c r="HR631" s="131"/>
      <c r="HS631" s="69">
        <f t="shared" si="5103"/>
        <v>0</v>
      </c>
      <c r="HT631" s="162"/>
      <c r="HU631" s="130"/>
      <c r="HV631" s="18">
        <f t="shared" si="5104"/>
        <v>0</v>
      </c>
      <c r="HW631" s="17"/>
      <c r="HX631" s="85"/>
      <c r="HY631" s="85"/>
      <c r="HZ631" s="2" t="str">
        <f t="shared" si="4946"/>
        <v>СКРЫТЬ</v>
      </c>
    </row>
    <row r="632" spans="1:234" hidden="1" x14ac:dyDescent="0.2">
      <c r="A632" s="1" t="e">
        <f>$K$2&amp;#REF!&amp;$K$509&amp;$K$510&amp;K632</f>
        <v>#REF!</v>
      </c>
      <c r="B632" s="16" t="e">
        <f>IF(#REF!=0,"Скрыть","")</f>
        <v>#REF!</v>
      </c>
      <c r="C632" s="15" t="e">
        <f>IF(AND(#REF!&gt;85%,#REF!&gt;85%),"скрыть","")</f>
        <v>#REF!</v>
      </c>
      <c r="D632" s="274" t="s">
        <v>2</v>
      </c>
      <c r="E632" s="274" t="s">
        <v>1</v>
      </c>
      <c r="F632" s="274" t="s">
        <v>19</v>
      </c>
      <c r="G632" s="13" t="str">
        <f>CONCATENATE(D632,E632,F632,K632)</f>
        <v>3BDFBC50-5FD0-44D2-8F2C-8100642B19E7AD7080C4-C9B6-449E-9125-F1114C245768D603D8CE-85DA-471A-AE30-4C83BD1476C8Устранение замечаний, шт.</v>
      </c>
      <c r="H632" s="22" t="s">
        <v>94</v>
      </c>
      <c r="I632" s="42">
        <v>653</v>
      </c>
      <c r="J632" s="102">
        <f>SUBTOTAL(103,I$12:I632)*1</f>
        <v>125</v>
      </c>
      <c r="K632" s="105" t="s">
        <v>80</v>
      </c>
      <c r="L632" s="17" t="s">
        <v>121</v>
      </c>
      <c r="M632" s="267"/>
      <c r="N632" s="255"/>
      <c r="O632" s="118"/>
      <c r="P632" s="162"/>
      <c r="Q632" s="163">
        <v>0</v>
      </c>
      <c r="R632" s="163">
        <v>0</v>
      </c>
      <c r="S632" s="92">
        <f t="shared" ca="1" si="5034"/>
        <v>0</v>
      </c>
      <c r="T632" s="92">
        <f t="shared" si="5035"/>
        <v>0</v>
      </c>
      <c r="U632" s="91">
        <f t="shared" ca="1" si="5036"/>
        <v>0</v>
      </c>
      <c r="V632" s="91">
        <f t="shared" si="5037"/>
        <v>0</v>
      </c>
      <c r="W632" s="120" t="str">
        <f t="shared" si="4951"/>
        <v/>
      </c>
      <c r="X632" s="178"/>
      <c r="Y632" s="128">
        <f t="shared" si="5038"/>
        <v>0</v>
      </c>
      <c r="Z632" s="179">
        <f t="shared" ca="1" si="5039"/>
        <v>0</v>
      </c>
      <c r="AA632" s="127">
        <f t="shared" si="5040"/>
        <v>0</v>
      </c>
      <c r="AB632" s="67" t="str">
        <f t="shared" ca="1" si="5041"/>
        <v/>
      </c>
      <c r="AC632" s="69">
        <f t="shared" ca="1" si="5042"/>
        <v>0</v>
      </c>
      <c r="AD632" s="226">
        <f t="shared" si="5020"/>
        <v>0</v>
      </c>
      <c r="AE632" s="227">
        <f t="shared" si="5021"/>
        <v>0</v>
      </c>
      <c r="AF632" s="225">
        <f t="shared" si="5022"/>
        <v>0</v>
      </c>
      <c r="AG632" s="226">
        <f t="shared" si="5023"/>
        <v>0</v>
      </c>
      <c r="AH632" s="227">
        <f t="shared" si="5024"/>
        <v>0</v>
      </c>
      <c r="AI632" s="225">
        <f t="shared" si="5025"/>
        <v>0</v>
      </c>
      <c r="AJ632" s="226">
        <f t="shared" si="5026"/>
        <v>0</v>
      </c>
      <c r="AK632" s="227">
        <f t="shared" si="5027"/>
        <v>0</v>
      </c>
      <c r="AL632" s="225">
        <f t="shared" si="5028"/>
        <v>0</v>
      </c>
      <c r="AM632" s="226">
        <f t="shared" si="5029"/>
        <v>0</v>
      </c>
      <c r="AN632" s="227">
        <f t="shared" si="5030"/>
        <v>0</v>
      </c>
      <c r="AO632" s="225">
        <f t="shared" si="5031"/>
        <v>0</v>
      </c>
      <c r="AP632" s="226">
        <f t="shared" si="5032"/>
        <v>0</v>
      </c>
      <c r="AQ632" s="227">
        <f t="shared" si="5033"/>
        <v>0</v>
      </c>
      <c r="AR632" s="225">
        <f t="shared" si="4957"/>
        <v>0</v>
      </c>
      <c r="AS632" s="136"/>
      <c r="AT632" s="131"/>
      <c r="AU632" s="69">
        <f t="shared" si="5043"/>
        <v>0</v>
      </c>
      <c r="AV632" s="162"/>
      <c r="AW632" s="130"/>
      <c r="AX632" s="18">
        <f t="shared" si="5044"/>
        <v>0</v>
      </c>
      <c r="AY632" s="136"/>
      <c r="AZ632" s="131"/>
      <c r="BA632" s="69">
        <f t="shared" si="5045"/>
        <v>0</v>
      </c>
      <c r="BB632" s="162"/>
      <c r="BC632" s="130"/>
      <c r="BD632" s="18">
        <f t="shared" si="5046"/>
        <v>0</v>
      </c>
      <c r="BE632" s="136"/>
      <c r="BF632" s="131"/>
      <c r="BG632" s="69">
        <f t="shared" si="5047"/>
        <v>0</v>
      </c>
      <c r="BH632" s="162"/>
      <c r="BI632" s="130"/>
      <c r="BJ632" s="18">
        <f t="shared" si="5048"/>
        <v>0</v>
      </c>
      <c r="BK632" s="136"/>
      <c r="BL632" s="131"/>
      <c r="BM632" s="69">
        <f t="shared" si="5049"/>
        <v>0</v>
      </c>
      <c r="BN632" s="162"/>
      <c r="BO632" s="130"/>
      <c r="BP632" s="18">
        <f t="shared" si="5050"/>
        <v>0</v>
      </c>
      <c r="BQ632" s="136"/>
      <c r="BR632" s="131"/>
      <c r="BS632" s="69">
        <f t="shared" si="5051"/>
        <v>0</v>
      </c>
      <c r="BT632" s="162"/>
      <c r="BU632" s="130"/>
      <c r="BV632" s="18">
        <f t="shared" si="5052"/>
        <v>0</v>
      </c>
      <c r="BW632" s="136"/>
      <c r="BX632" s="131"/>
      <c r="BY632" s="69">
        <f t="shared" si="5053"/>
        <v>0</v>
      </c>
      <c r="BZ632" s="162"/>
      <c r="CA632" s="130"/>
      <c r="CB632" s="18">
        <f t="shared" si="5054"/>
        <v>0</v>
      </c>
      <c r="CC632" s="136"/>
      <c r="CD632" s="131"/>
      <c r="CE632" s="69">
        <f t="shared" si="5055"/>
        <v>0</v>
      </c>
      <c r="CF632" s="162"/>
      <c r="CG632" s="130"/>
      <c r="CH632" s="18">
        <f t="shared" si="5056"/>
        <v>0</v>
      </c>
      <c r="CI632" s="136"/>
      <c r="CJ632" s="131"/>
      <c r="CK632" s="69">
        <f t="shared" si="5057"/>
        <v>0</v>
      </c>
      <c r="CL632" s="162"/>
      <c r="CM632" s="130"/>
      <c r="CN632" s="18">
        <f t="shared" si="5058"/>
        <v>0</v>
      </c>
      <c r="CO632" s="136"/>
      <c r="CP632" s="131"/>
      <c r="CQ632" s="69">
        <f t="shared" si="5059"/>
        <v>0</v>
      </c>
      <c r="CR632" s="162"/>
      <c r="CS632" s="130"/>
      <c r="CT632" s="18">
        <f t="shared" si="5060"/>
        <v>0</v>
      </c>
      <c r="CU632" s="136"/>
      <c r="CV632" s="131"/>
      <c r="CW632" s="69">
        <f t="shared" si="5061"/>
        <v>0</v>
      </c>
      <c r="CX632" s="162"/>
      <c r="CY632" s="130"/>
      <c r="CZ632" s="18">
        <f t="shared" si="5062"/>
        <v>0</v>
      </c>
      <c r="DA632" s="136"/>
      <c r="DB632" s="131"/>
      <c r="DC632" s="69">
        <f t="shared" si="5063"/>
        <v>0</v>
      </c>
      <c r="DD632" s="162"/>
      <c r="DE632" s="130"/>
      <c r="DF632" s="18">
        <f t="shared" si="5064"/>
        <v>0</v>
      </c>
      <c r="DG632" s="136"/>
      <c r="DH632" s="131"/>
      <c r="DI632" s="69">
        <f t="shared" si="5065"/>
        <v>0</v>
      </c>
      <c r="DJ632" s="162"/>
      <c r="DK632" s="130"/>
      <c r="DL632" s="18">
        <f t="shared" si="5066"/>
        <v>0</v>
      </c>
      <c r="DM632" s="136"/>
      <c r="DN632" s="131"/>
      <c r="DO632" s="69">
        <f t="shared" si="5067"/>
        <v>0</v>
      </c>
      <c r="DP632" s="162"/>
      <c r="DQ632" s="130"/>
      <c r="DR632" s="18">
        <f t="shared" si="5068"/>
        <v>0</v>
      </c>
      <c r="DS632" s="136"/>
      <c r="DT632" s="131"/>
      <c r="DU632" s="69">
        <f t="shared" si="5069"/>
        <v>0</v>
      </c>
      <c r="DV632" s="162"/>
      <c r="DW632" s="130"/>
      <c r="DX632" s="18">
        <f t="shared" si="5070"/>
        <v>0</v>
      </c>
      <c r="DY632" s="136"/>
      <c r="DZ632" s="131"/>
      <c r="EA632" s="69">
        <f t="shared" si="5071"/>
        <v>0</v>
      </c>
      <c r="EB632" s="162"/>
      <c r="EC632" s="130"/>
      <c r="ED632" s="18">
        <f t="shared" si="5072"/>
        <v>0</v>
      </c>
      <c r="EE632" s="136"/>
      <c r="EF632" s="131"/>
      <c r="EG632" s="69">
        <f t="shared" si="5073"/>
        <v>0</v>
      </c>
      <c r="EH632" s="162"/>
      <c r="EI632" s="130"/>
      <c r="EJ632" s="18">
        <f t="shared" si="5074"/>
        <v>0</v>
      </c>
      <c r="EK632" s="136"/>
      <c r="EL632" s="131"/>
      <c r="EM632" s="69">
        <f t="shared" si="5075"/>
        <v>0</v>
      </c>
      <c r="EN632" s="162"/>
      <c r="EO632" s="130"/>
      <c r="EP632" s="18">
        <f t="shared" si="5076"/>
        <v>0</v>
      </c>
      <c r="EQ632" s="136"/>
      <c r="ER632" s="131"/>
      <c r="ES632" s="69">
        <f t="shared" si="5077"/>
        <v>0</v>
      </c>
      <c r="ET632" s="162"/>
      <c r="EU632" s="130"/>
      <c r="EV632" s="18">
        <f t="shared" si="5078"/>
        <v>0</v>
      </c>
      <c r="EW632" s="136"/>
      <c r="EX632" s="131"/>
      <c r="EY632" s="69">
        <f t="shared" si="5079"/>
        <v>0</v>
      </c>
      <c r="EZ632" s="162"/>
      <c r="FA632" s="130"/>
      <c r="FB632" s="18">
        <f t="shared" si="5080"/>
        <v>0</v>
      </c>
      <c r="FC632" s="136"/>
      <c r="FD632" s="131"/>
      <c r="FE632" s="69">
        <f t="shared" si="5081"/>
        <v>0</v>
      </c>
      <c r="FF632" s="162"/>
      <c r="FG632" s="130"/>
      <c r="FH632" s="18">
        <f t="shared" si="5082"/>
        <v>0</v>
      </c>
      <c r="FI632" s="136"/>
      <c r="FJ632" s="131"/>
      <c r="FK632" s="69">
        <f t="shared" si="5083"/>
        <v>0</v>
      </c>
      <c r="FL632" s="162"/>
      <c r="FM632" s="130"/>
      <c r="FN632" s="18">
        <f t="shared" si="5084"/>
        <v>0</v>
      </c>
      <c r="FO632" s="136"/>
      <c r="FP632" s="131"/>
      <c r="FQ632" s="69">
        <f t="shared" si="5085"/>
        <v>0</v>
      </c>
      <c r="FR632" s="162"/>
      <c r="FS632" s="130"/>
      <c r="FT632" s="18">
        <f t="shared" si="5086"/>
        <v>0</v>
      </c>
      <c r="FU632" s="136"/>
      <c r="FV632" s="131"/>
      <c r="FW632" s="69">
        <f t="shared" si="5087"/>
        <v>0</v>
      </c>
      <c r="FX632" s="162"/>
      <c r="FY632" s="130"/>
      <c r="FZ632" s="18">
        <f t="shared" si="5088"/>
        <v>0</v>
      </c>
      <c r="GA632" s="136"/>
      <c r="GB632" s="131"/>
      <c r="GC632" s="69">
        <f t="shared" si="5089"/>
        <v>0</v>
      </c>
      <c r="GD632" s="162"/>
      <c r="GE632" s="130"/>
      <c r="GF632" s="18">
        <f t="shared" si="5090"/>
        <v>0</v>
      </c>
      <c r="GG632" s="136"/>
      <c r="GH632" s="131"/>
      <c r="GI632" s="69">
        <f t="shared" si="5091"/>
        <v>0</v>
      </c>
      <c r="GJ632" s="162"/>
      <c r="GK632" s="130"/>
      <c r="GL632" s="18">
        <f t="shared" si="5092"/>
        <v>0</v>
      </c>
      <c r="GM632" s="136"/>
      <c r="GN632" s="131"/>
      <c r="GO632" s="69">
        <f t="shared" si="5093"/>
        <v>0</v>
      </c>
      <c r="GP632" s="162"/>
      <c r="GQ632" s="130"/>
      <c r="GR632" s="18">
        <f t="shared" si="5094"/>
        <v>0</v>
      </c>
      <c r="GS632" s="136"/>
      <c r="GT632" s="131"/>
      <c r="GU632" s="69">
        <f t="shared" si="5095"/>
        <v>0</v>
      </c>
      <c r="GV632" s="162"/>
      <c r="GW632" s="130"/>
      <c r="GX632" s="18">
        <f t="shared" si="5096"/>
        <v>0</v>
      </c>
      <c r="GY632" s="136"/>
      <c r="GZ632" s="131"/>
      <c r="HA632" s="69">
        <f t="shared" si="5097"/>
        <v>0</v>
      </c>
      <c r="HB632" s="162"/>
      <c r="HC632" s="130"/>
      <c r="HD632" s="18">
        <f t="shared" si="5098"/>
        <v>0</v>
      </c>
      <c r="HE632" s="136"/>
      <c r="HF632" s="131"/>
      <c r="HG632" s="69">
        <f t="shared" si="5099"/>
        <v>0</v>
      </c>
      <c r="HH632" s="162"/>
      <c r="HI632" s="130"/>
      <c r="HJ632" s="18">
        <f t="shared" si="5100"/>
        <v>0</v>
      </c>
      <c r="HK632" s="136"/>
      <c r="HL632" s="131"/>
      <c r="HM632" s="69">
        <f t="shared" si="5101"/>
        <v>0</v>
      </c>
      <c r="HN632" s="162"/>
      <c r="HO632" s="130"/>
      <c r="HP632" s="18">
        <f t="shared" si="5102"/>
        <v>0</v>
      </c>
      <c r="HQ632" s="136"/>
      <c r="HR632" s="131"/>
      <c r="HS632" s="69">
        <f t="shared" si="5103"/>
        <v>0</v>
      </c>
      <c r="HT632" s="162"/>
      <c r="HU632" s="130"/>
      <c r="HV632" s="18">
        <f t="shared" si="5104"/>
        <v>0</v>
      </c>
      <c r="HW632" s="17"/>
      <c r="HX632" s="85"/>
      <c r="HY632" s="85"/>
      <c r="HZ632" s="2" t="str">
        <f t="shared" si="4946"/>
        <v>СКРЫТЬ</v>
      </c>
    </row>
    <row r="633" spans="1:234" hidden="1" x14ac:dyDescent="0.2">
      <c r="A633" s="1" t="e">
        <f>$K$2&amp;#REF!&amp;$K$509&amp;$K$510&amp;K633</f>
        <v>#REF!</v>
      </c>
      <c r="B633" s="16" t="e">
        <f>IF(#REF!=0,"Скрыть","")</f>
        <v>#REF!</v>
      </c>
      <c r="C633" s="15" t="e">
        <f>IF(AND(#REF!&gt;85%,#REF!&gt;85%),"скрыть","")</f>
        <v>#REF!</v>
      </c>
      <c r="D633" s="274" t="s">
        <v>2</v>
      </c>
      <c r="E633" s="274" t="s">
        <v>1</v>
      </c>
      <c r="F633" s="274" t="s">
        <v>19</v>
      </c>
      <c r="G633" s="13" t="str">
        <f>CONCATENATE(D633,E633,F633,K633)</f>
        <v>3BDFBC50-5FD0-44D2-8F2C-8100642B19E7AD7080C4-C9B6-449E-9125-F1114C245768D603D8CE-85DA-471A-AE30-4C83BD1476C8Прочие работы</v>
      </c>
      <c r="H633" s="22" t="s">
        <v>94</v>
      </c>
      <c r="I633" s="42">
        <v>654</v>
      </c>
      <c r="J633" s="102">
        <f>SUBTOTAL(103,I$12:I633)*1</f>
        <v>125</v>
      </c>
      <c r="K633" s="108" t="s">
        <v>9</v>
      </c>
      <c r="L633" s="17" t="s">
        <v>121</v>
      </c>
      <c r="M633" s="267"/>
      <c r="N633" s="255"/>
      <c r="O633" s="118"/>
      <c r="P633" s="162"/>
      <c r="Q633" s="163"/>
      <c r="R633" s="163"/>
      <c r="S633" s="123"/>
      <c r="T633" s="92"/>
      <c r="U633" s="91"/>
      <c r="V633" s="91"/>
      <c r="W633" s="120"/>
      <c r="X633" s="178"/>
      <c r="Y633" s="128"/>
      <c r="Z633" s="179"/>
      <c r="AA633" s="127"/>
      <c r="AB633" s="67"/>
      <c r="AC633" s="69"/>
      <c r="AD633" s="226">
        <f t="shared" si="5020"/>
        <v>0</v>
      </c>
      <c r="AE633" s="227">
        <f t="shared" si="5021"/>
        <v>0</v>
      </c>
      <c r="AF633" s="225">
        <f t="shared" si="5022"/>
        <v>0</v>
      </c>
      <c r="AG633" s="226">
        <f t="shared" si="5023"/>
        <v>0</v>
      </c>
      <c r="AH633" s="227">
        <f t="shared" si="5024"/>
        <v>0</v>
      </c>
      <c r="AI633" s="225">
        <f t="shared" si="5025"/>
        <v>0</v>
      </c>
      <c r="AJ633" s="226">
        <f t="shared" si="5026"/>
        <v>0</v>
      </c>
      <c r="AK633" s="227">
        <f t="shared" si="5027"/>
        <v>0</v>
      </c>
      <c r="AL633" s="225">
        <f t="shared" si="5028"/>
        <v>0</v>
      </c>
      <c r="AM633" s="226">
        <f t="shared" si="5029"/>
        <v>0</v>
      </c>
      <c r="AN633" s="227">
        <f t="shared" si="5030"/>
        <v>0</v>
      </c>
      <c r="AO633" s="225">
        <f t="shared" si="5031"/>
        <v>0</v>
      </c>
      <c r="AP633" s="226">
        <f t="shared" si="5032"/>
        <v>0</v>
      </c>
      <c r="AQ633" s="227">
        <f t="shared" si="5033"/>
        <v>0</v>
      </c>
      <c r="AR633" s="225">
        <f t="shared" si="4957"/>
        <v>0</v>
      </c>
      <c r="AS633" s="136"/>
      <c r="AT633" s="131"/>
      <c r="AU633" s="69"/>
      <c r="AV633" s="162"/>
      <c r="AW633" s="130"/>
      <c r="AX633" s="18">
        <f t="shared" si="5044"/>
        <v>0</v>
      </c>
      <c r="AY633" s="136"/>
      <c r="AZ633" s="131"/>
      <c r="BA633" s="69"/>
      <c r="BB633" s="162"/>
      <c r="BC633" s="130"/>
      <c r="BD633" s="18">
        <f t="shared" si="5046"/>
        <v>0</v>
      </c>
      <c r="BE633" s="136"/>
      <c r="BF633" s="131"/>
      <c r="BG633" s="69"/>
      <c r="BH633" s="162"/>
      <c r="BI633" s="130"/>
      <c r="BJ633" s="18">
        <f t="shared" si="5048"/>
        <v>0</v>
      </c>
      <c r="BK633" s="136"/>
      <c r="BL633" s="131"/>
      <c r="BM633" s="69"/>
      <c r="BN633" s="162"/>
      <c r="BO633" s="130"/>
      <c r="BP633" s="18">
        <f t="shared" si="5050"/>
        <v>0</v>
      </c>
      <c r="BQ633" s="136"/>
      <c r="BR633" s="131"/>
      <c r="BS633" s="69"/>
      <c r="BT633" s="162"/>
      <c r="BU633" s="130"/>
      <c r="BV633" s="18">
        <f t="shared" si="5052"/>
        <v>0</v>
      </c>
      <c r="BW633" s="136"/>
      <c r="BX633" s="131"/>
      <c r="BY633" s="69"/>
      <c r="BZ633" s="162"/>
      <c r="CA633" s="130"/>
      <c r="CB633" s="18">
        <f t="shared" si="5054"/>
        <v>0</v>
      </c>
      <c r="CC633" s="136"/>
      <c r="CD633" s="131"/>
      <c r="CE633" s="69"/>
      <c r="CF633" s="162"/>
      <c r="CG633" s="130"/>
      <c r="CH633" s="18">
        <f t="shared" si="5056"/>
        <v>0</v>
      </c>
      <c r="CI633" s="136"/>
      <c r="CJ633" s="131"/>
      <c r="CK633" s="69"/>
      <c r="CL633" s="162"/>
      <c r="CM633" s="130"/>
      <c r="CN633" s="18">
        <f t="shared" si="5058"/>
        <v>0</v>
      </c>
      <c r="CO633" s="136"/>
      <c r="CP633" s="131"/>
      <c r="CQ633" s="69"/>
      <c r="CR633" s="162"/>
      <c r="CS633" s="130"/>
      <c r="CT633" s="18">
        <f t="shared" si="5060"/>
        <v>0</v>
      </c>
      <c r="CU633" s="136"/>
      <c r="CV633" s="131"/>
      <c r="CW633" s="69"/>
      <c r="CX633" s="162"/>
      <c r="CY633" s="130"/>
      <c r="CZ633" s="18">
        <f t="shared" si="5062"/>
        <v>0</v>
      </c>
      <c r="DA633" s="136"/>
      <c r="DB633" s="131"/>
      <c r="DC633" s="69"/>
      <c r="DD633" s="162"/>
      <c r="DE633" s="130"/>
      <c r="DF633" s="18">
        <f t="shared" si="5064"/>
        <v>0</v>
      </c>
      <c r="DG633" s="136"/>
      <c r="DH633" s="131"/>
      <c r="DI633" s="69"/>
      <c r="DJ633" s="162"/>
      <c r="DK633" s="130"/>
      <c r="DL633" s="18">
        <f t="shared" si="5066"/>
        <v>0</v>
      </c>
      <c r="DM633" s="136"/>
      <c r="DN633" s="131"/>
      <c r="DO633" s="69"/>
      <c r="DP633" s="162"/>
      <c r="DQ633" s="130"/>
      <c r="DR633" s="18">
        <f t="shared" si="5068"/>
        <v>0</v>
      </c>
      <c r="DS633" s="136"/>
      <c r="DT633" s="131"/>
      <c r="DU633" s="69"/>
      <c r="DV633" s="162"/>
      <c r="DW633" s="130"/>
      <c r="DX633" s="18">
        <f t="shared" si="5070"/>
        <v>0</v>
      </c>
      <c r="DY633" s="136"/>
      <c r="DZ633" s="131"/>
      <c r="EA633" s="69"/>
      <c r="EB633" s="162"/>
      <c r="EC633" s="130"/>
      <c r="ED633" s="18">
        <f t="shared" si="5072"/>
        <v>0</v>
      </c>
      <c r="EE633" s="136"/>
      <c r="EF633" s="131"/>
      <c r="EG633" s="69"/>
      <c r="EH633" s="162"/>
      <c r="EI633" s="130"/>
      <c r="EJ633" s="18">
        <f t="shared" si="5074"/>
        <v>0</v>
      </c>
      <c r="EK633" s="136"/>
      <c r="EL633" s="131"/>
      <c r="EM633" s="69"/>
      <c r="EN633" s="162"/>
      <c r="EO633" s="130"/>
      <c r="EP633" s="18">
        <f t="shared" si="5076"/>
        <v>0</v>
      </c>
      <c r="EQ633" s="136"/>
      <c r="ER633" s="131"/>
      <c r="ES633" s="69"/>
      <c r="ET633" s="162"/>
      <c r="EU633" s="130"/>
      <c r="EV633" s="18">
        <f t="shared" si="5078"/>
        <v>0</v>
      </c>
      <c r="EW633" s="136"/>
      <c r="EX633" s="131"/>
      <c r="EY633" s="69"/>
      <c r="EZ633" s="162"/>
      <c r="FA633" s="130"/>
      <c r="FB633" s="18">
        <f t="shared" si="5080"/>
        <v>0</v>
      </c>
      <c r="FC633" s="136"/>
      <c r="FD633" s="131"/>
      <c r="FE633" s="69"/>
      <c r="FF633" s="162"/>
      <c r="FG633" s="130"/>
      <c r="FH633" s="18">
        <f t="shared" si="5082"/>
        <v>0</v>
      </c>
      <c r="FI633" s="136"/>
      <c r="FJ633" s="131"/>
      <c r="FK633" s="69"/>
      <c r="FL633" s="162"/>
      <c r="FM633" s="130"/>
      <c r="FN633" s="18">
        <f t="shared" si="5084"/>
        <v>0</v>
      </c>
      <c r="FO633" s="136"/>
      <c r="FP633" s="131"/>
      <c r="FQ633" s="69"/>
      <c r="FR633" s="162"/>
      <c r="FS633" s="130"/>
      <c r="FT633" s="18">
        <f t="shared" si="5086"/>
        <v>0</v>
      </c>
      <c r="FU633" s="136"/>
      <c r="FV633" s="131"/>
      <c r="FW633" s="69"/>
      <c r="FX633" s="162"/>
      <c r="FY633" s="130"/>
      <c r="FZ633" s="18">
        <f t="shared" si="5088"/>
        <v>0</v>
      </c>
      <c r="GA633" s="136"/>
      <c r="GB633" s="131"/>
      <c r="GC633" s="69"/>
      <c r="GD633" s="162"/>
      <c r="GE633" s="130"/>
      <c r="GF633" s="18">
        <f t="shared" si="5090"/>
        <v>0</v>
      </c>
      <c r="GG633" s="136"/>
      <c r="GH633" s="131"/>
      <c r="GI633" s="69"/>
      <c r="GJ633" s="162"/>
      <c r="GK633" s="130"/>
      <c r="GL633" s="18">
        <f t="shared" si="5092"/>
        <v>0</v>
      </c>
      <c r="GM633" s="136"/>
      <c r="GN633" s="131"/>
      <c r="GO633" s="69"/>
      <c r="GP633" s="162"/>
      <c r="GQ633" s="130"/>
      <c r="GR633" s="18">
        <f t="shared" si="5094"/>
        <v>0</v>
      </c>
      <c r="GS633" s="136"/>
      <c r="GT633" s="131"/>
      <c r="GU633" s="69"/>
      <c r="GV633" s="162"/>
      <c r="GW633" s="130"/>
      <c r="GX633" s="18">
        <f t="shared" si="5096"/>
        <v>0</v>
      </c>
      <c r="GY633" s="136"/>
      <c r="GZ633" s="131"/>
      <c r="HA633" s="69"/>
      <c r="HB633" s="162"/>
      <c r="HC633" s="130"/>
      <c r="HD633" s="18">
        <f t="shared" si="5098"/>
        <v>0</v>
      </c>
      <c r="HE633" s="136"/>
      <c r="HF633" s="131"/>
      <c r="HG633" s="69"/>
      <c r="HH633" s="162"/>
      <c r="HI633" s="130"/>
      <c r="HJ633" s="18">
        <f t="shared" si="5100"/>
        <v>0</v>
      </c>
      <c r="HK633" s="136"/>
      <c r="HL633" s="131"/>
      <c r="HM633" s="69"/>
      <c r="HN633" s="162"/>
      <c r="HO633" s="130"/>
      <c r="HP633" s="18">
        <f t="shared" si="5102"/>
        <v>0</v>
      </c>
      <c r="HQ633" s="136"/>
      <c r="HR633" s="131"/>
      <c r="HS633" s="69"/>
      <c r="HT633" s="162"/>
      <c r="HU633" s="130"/>
      <c r="HV633" s="18">
        <f t="shared" si="5104"/>
        <v>0</v>
      </c>
      <c r="HW633" s="75"/>
      <c r="HX633" s="294"/>
      <c r="HY633" s="197"/>
      <c r="HZ633" s="2" t="str">
        <f t="shared" si="4946"/>
        <v>СКРЫТЬ</v>
      </c>
    </row>
    <row r="634" spans="1:234" x14ac:dyDescent="0.2">
      <c r="B634" s="16"/>
      <c r="C634" s="15"/>
      <c r="D634" s="273"/>
      <c r="E634" s="273"/>
      <c r="F634" s="273"/>
      <c r="G634" s="13"/>
      <c r="H634" s="22" t="s">
        <v>94</v>
      </c>
      <c r="I634" s="42">
        <v>591</v>
      </c>
      <c r="J634" s="102">
        <f>SUBTOTAL(103,I$12:I634)*1</f>
        <v>126</v>
      </c>
      <c r="K634" s="212" t="s">
        <v>96</v>
      </c>
      <c r="L634" s="110"/>
      <c r="M634" s="266"/>
      <c r="N634" s="254"/>
      <c r="O634" s="150"/>
      <c r="P634" s="160"/>
      <c r="Q634" s="161"/>
      <c r="R634" s="161"/>
      <c r="S634" s="125"/>
      <c r="T634" s="125"/>
      <c r="U634" s="125"/>
      <c r="V634" s="125"/>
      <c r="W634" s="82"/>
      <c r="X634" s="132"/>
      <c r="Y634" s="133"/>
      <c r="Z634" s="133"/>
      <c r="AA634" s="133"/>
      <c r="AB634" s="26"/>
      <c r="AC634" s="188"/>
      <c r="AD634" s="230"/>
      <c r="AE634" s="231"/>
      <c r="AF634" s="232"/>
      <c r="AG634" s="223"/>
      <c r="AH634" s="216"/>
      <c r="AI634" s="224"/>
      <c r="AJ634" s="223"/>
      <c r="AK634" s="216"/>
      <c r="AL634" s="224"/>
      <c r="AM634" s="223"/>
      <c r="AN634" s="216"/>
      <c r="AO634" s="224"/>
      <c r="AP634" s="223"/>
      <c r="AQ634" s="216"/>
      <c r="AR634" s="224"/>
      <c r="AS634" s="132"/>
      <c r="AT634" s="133"/>
      <c r="AU634" s="188"/>
      <c r="AV634" s="160"/>
      <c r="AW634" s="125"/>
      <c r="AX634" s="134"/>
      <c r="AY634" s="132"/>
      <c r="AZ634" s="133"/>
      <c r="BA634" s="188"/>
      <c r="BB634" s="160"/>
      <c r="BC634" s="125"/>
      <c r="BD634" s="134"/>
      <c r="BE634" s="132"/>
      <c r="BF634" s="133"/>
      <c r="BG634" s="188"/>
      <c r="BH634" s="160"/>
      <c r="BI634" s="125"/>
      <c r="BJ634" s="134"/>
      <c r="BK634" s="132"/>
      <c r="BL634" s="133"/>
      <c r="BM634" s="188"/>
      <c r="BN634" s="160"/>
      <c r="BO634" s="125"/>
      <c r="BP634" s="134"/>
      <c r="BQ634" s="132"/>
      <c r="BR634" s="133"/>
      <c r="BS634" s="188"/>
      <c r="BT634" s="160"/>
      <c r="BU634" s="125"/>
      <c r="BV634" s="134"/>
      <c r="BW634" s="132"/>
      <c r="BX634" s="133"/>
      <c r="BY634" s="188"/>
      <c r="BZ634" s="160"/>
      <c r="CA634" s="125"/>
      <c r="CB634" s="134"/>
      <c r="CC634" s="132"/>
      <c r="CD634" s="133"/>
      <c r="CE634" s="188"/>
      <c r="CF634" s="160"/>
      <c r="CG634" s="125"/>
      <c r="CH634" s="134"/>
      <c r="CI634" s="132"/>
      <c r="CJ634" s="133"/>
      <c r="CK634" s="188"/>
      <c r="CL634" s="160"/>
      <c r="CM634" s="125"/>
      <c r="CN634" s="134"/>
      <c r="CO634" s="132"/>
      <c r="CP634" s="133"/>
      <c r="CQ634" s="188"/>
      <c r="CR634" s="160"/>
      <c r="CS634" s="125"/>
      <c r="CT634" s="134"/>
      <c r="CU634" s="132"/>
      <c r="CV634" s="133"/>
      <c r="CW634" s="188"/>
      <c r="CX634" s="160"/>
      <c r="CY634" s="125"/>
      <c r="CZ634" s="134"/>
      <c r="DA634" s="132"/>
      <c r="DB634" s="133"/>
      <c r="DC634" s="188"/>
      <c r="DD634" s="160"/>
      <c r="DE634" s="125"/>
      <c r="DF634" s="134"/>
      <c r="DG634" s="132"/>
      <c r="DH634" s="133"/>
      <c r="DI634" s="188"/>
      <c r="DJ634" s="160"/>
      <c r="DK634" s="125"/>
      <c r="DL634" s="134"/>
      <c r="DM634" s="132"/>
      <c r="DN634" s="133"/>
      <c r="DO634" s="188"/>
      <c r="DP634" s="160"/>
      <c r="DQ634" s="125"/>
      <c r="DR634" s="134"/>
      <c r="DS634" s="132"/>
      <c r="DT634" s="133"/>
      <c r="DU634" s="188"/>
      <c r="DV634" s="160"/>
      <c r="DW634" s="125"/>
      <c r="DX634" s="134"/>
      <c r="DY634" s="132"/>
      <c r="DZ634" s="133"/>
      <c r="EA634" s="188"/>
      <c r="EB634" s="160"/>
      <c r="EC634" s="125"/>
      <c r="ED634" s="134"/>
      <c r="EE634" s="132"/>
      <c r="EF634" s="133"/>
      <c r="EG634" s="188"/>
      <c r="EH634" s="160"/>
      <c r="EI634" s="125"/>
      <c r="EJ634" s="134"/>
      <c r="EK634" s="132"/>
      <c r="EL634" s="133"/>
      <c r="EM634" s="188"/>
      <c r="EN634" s="160"/>
      <c r="EO634" s="125"/>
      <c r="EP634" s="134"/>
      <c r="EQ634" s="132"/>
      <c r="ER634" s="133"/>
      <c r="ES634" s="188"/>
      <c r="ET634" s="160"/>
      <c r="EU634" s="125"/>
      <c r="EV634" s="134"/>
      <c r="EW634" s="132"/>
      <c r="EX634" s="133"/>
      <c r="EY634" s="188"/>
      <c r="EZ634" s="160"/>
      <c r="FA634" s="125"/>
      <c r="FB634" s="134"/>
      <c r="FC634" s="132"/>
      <c r="FD634" s="133"/>
      <c r="FE634" s="188"/>
      <c r="FF634" s="160"/>
      <c r="FG634" s="125"/>
      <c r="FH634" s="134"/>
      <c r="FI634" s="132"/>
      <c r="FJ634" s="133"/>
      <c r="FK634" s="188"/>
      <c r="FL634" s="160"/>
      <c r="FM634" s="125"/>
      <c r="FN634" s="134"/>
      <c r="FO634" s="132"/>
      <c r="FP634" s="133"/>
      <c r="FQ634" s="188"/>
      <c r="FR634" s="160"/>
      <c r="FS634" s="125"/>
      <c r="FT634" s="134"/>
      <c r="FU634" s="132"/>
      <c r="FV634" s="133"/>
      <c r="FW634" s="188"/>
      <c r="FX634" s="160"/>
      <c r="FY634" s="125"/>
      <c r="FZ634" s="134"/>
      <c r="GA634" s="132"/>
      <c r="GB634" s="133"/>
      <c r="GC634" s="188"/>
      <c r="GD634" s="160"/>
      <c r="GE634" s="125"/>
      <c r="GF634" s="134"/>
      <c r="GG634" s="132"/>
      <c r="GH634" s="133"/>
      <c r="GI634" s="188"/>
      <c r="GJ634" s="160"/>
      <c r="GK634" s="125"/>
      <c r="GL634" s="134"/>
      <c r="GM634" s="132"/>
      <c r="GN634" s="133"/>
      <c r="GO634" s="188"/>
      <c r="GP634" s="160"/>
      <c r="GQ634" s="125"/>
      <c r="GR634" s="134"/>
      <c r="GS634" s="132"/>
      <c r="GT634" s="133"/>
      <c r="GU634" s="188"/>
      <c r="GV634" s="160"/>
      <c r="GW634" s="125"/>
      <c r="GX634" s="134"/>
      <c r="GY634" s="132"/>
      <c r="GZ634" s="133"/>
      <c r="HA634" s="188"/>
      <c r="HB634" s="160"/>
      <c r="HC634" s="125"/>
      <c r="HD634" s="134"/>
      <c r="HE634" s="132"/>
      <c r="HF634" s="133"/>
      <c r="HG634" s="188"/>
      <c r="HH634" s="160"/>
      <c r="HI634" s="125"/>
      <c r="HJ634" s="134"/>
      <c r="HK634" s="132"/>
      <c r="HL634" s="133"/>
      <c r="HM634" s="188"/>
      <c r="HN634" s="160"/>
      <c r="HO634" s="125"/>
      <c r="HP634" s="134"/>
      <c r="HQ634" s="132"/>
      <c r="HR634" s="133"/>
      <c r="HS634" s="188"/>
      <c r="HT634" s="160"/>
      <c r="HU634" s="125"/>
      <c r="HV634" s="134"/>
      <c r="HW634" s="110"/>
      <c r="HX634" s="292"/>
      <c r="HY634" s="197">
        <v>1</v>
      </c>
      <c r="HZ634" s="2">
        <f t="shared" si="4946"/>
        <v>1</v>
      </c>
    </row>
    <row r="635" spans="1:234" x14ac:dyDescent="0.2">
      <c r="B635" s="16"/>
      <c r="C635" s="15"/>
      <c r="D635" s="273"/>
      <c r="E635" s="273"/>
      <c r="F635" s="273"/>
      <c r="G635" s="13"/>
      <c r="H635" s="22" t="s">
        <v>94</v>
      </c>
      <c r="I635" s="42">
        <v>592</v>
      </c>
      <c r="J635" s="102">
        <f>SUBTOTAL(103,I$12:I635)*1</f>
        <v>127</v>
      </c>
      <c r="K635" s="107" t="s">
        <v>96</v>
      </c>
      <c r="L635" s="111"/>
      <c r="M635" s="268"/>
      <c r="N635" s="256"/>
      <c r="O635" s="151"/>
      <c r="P635" s="164"/>
      <c r="Q635" s="165"/>
      <c r="R635" s="165"/>
      <c r="S635" s="126"/>
      <c r="T635" s="126"/>
      <c r="U635" s="126"/>
      <c r="V635" s="126"/>
      <c r="W635" s="41"/>
      <c r="X635" s="180"/>
      <c r="Y635" s="181"/>
      <c r="Z635" s="181"/>
      <c r="AA635" s="181"/>
      <c r="AB635" s="24"/>
      <c r="AC635" s="189"/>
      <c r="AD635" s="233"/>
      <c r="AE635" s="234"/>
      <c r="AF635" s="235"/>
      <c r="AG635" s="236"/>
      <c r="AH635" s="218"/>
      <c r="AI635" s="237"/>
      <c r="AJ635" s="236"/>
      <c r="AK635" s="218"/>
      <c r="AL635" s="237"/>
      <c r="AM635" s="236"/>
      <c r="AN635" s="218"/>
      <c r="AO635" s="237"/>
      <c r="AP635" s="236"/>
      <c r="AQ635" s="218"/>
      <c r="AR635" s="237"/>
      <c r="AS635" s="180"/>
      <c r="AT635" s="181"/>
      <c r="AU635" s="189"/>
      <c r="AV635" s="164">
        <f>SUM(AV637:AV665)</f>
        <v>29</v>
      </c>
      <c r="AW635" s="126">
        <f>SUM(AW637:AW665)</f>
        <v>21</v>
      </c>
      <c r="AX635" s="135">
        <f>AW635-AV635</f>
        <v>-8</v>
      </c>
      <c r="AY635" s="180"/>
      <c r="AZ635" s="181"/>
      <c r="BA635" s="189"/>
      <c r="BB635" s="164">
        <f>SUM(BB637:BB665)</f>
        <v>29</v>
      </c>
      <c r="BC635" s="126">
        <f>SUM(BC637:BC665)</f>
        <v>21</v>
      </c>
      <c r="BD635" s="135">
        <f>BC635-BB635</f>
        <v>-8</v>
      </c>
      <c r="BE635" s="180"/>
      <c r="BF635" s="181"/>
      <c r="BG635" s="189"/>
      <c r="BH635" s="164">
        <f>SUM(BH637:BH665)</f>
        <v>29</v>
      </c>
      <c r="BI635" s="126">
        <f>SUM(BI637:BI665)</f>
        <v>21</v>
      </c>
      <c r="BJ635" s="135">
        <f>BI635-BH635</f>
        <v>-8</v>
      </c>
      <c r="BK635" s="180"/>
      <c r="BL635" s="181"/>
      <c r="BM635" s="189"/>
      <c r="BN635" s="164">
        <f>SUM(BN637:BN665)</f>
        <v>29</v>
      </c>
      <c r="BO635" s="126">
        <f>SUM(BO637:BO665)</f>
        <v>21</v>
      </c>
      <c r="BP635" s="135">
        <f>BO635-BN635</f>
        <v>-8</v>
      </c>
      <c r="BQ635" s="180"/>
      <c r="BR635" s="181"/>
      <c r="BS635" s="189"/>
      <c r="BT635" s="164">
        <f>SUM(BT637:BT665)</f>
        <v>29</v>
      </c>
      <c r="BU635" s="126">
        <f>SUM(BU637:BU665)</f>
        <v>21</v>
      </c>
      <c r="BV635" s="135">
        <f>BU635-BT635</f>
        <v>-8</v>
      </c>
      <c r="BW635" s="180"/>
      <c r="BX635" s="181"/>
      <c r="BY635" s="189"/>
      <c r="BZ635" s="164">
        <f>SUM(BZ637:BZ665)</f>
        <v>29</v>
      </c>
      <c r="CA635" s="126">
        <f>SUM(CA637:CA665)</f>
        <v>21</v>
      </c>
      <c r="CB635" s="135">
        <f>CA635-BZ635</f>
        <v>-8</v>
      </c>
      <c r="CC635" s="180"/>
      <c r="CD635" s="181"/>
      <c r="CE635" s="189"/>
      <c r="CF635" s="164">
        <f>SUM(CF637:CF665)</f>
        <v>29</v>
      </c>
      <c r="CG635" s="126">
        <f>SUM(CG637:CG665)</f>
        <v>21</v>
      </c>
      <c r="CH635" s="135">
        <f>CG635-CF635</f>
        <v>-8</v>
      </c>
      <c r="CI635" s="180"/>
      <c r="CJ635" s="181"/>
      <c r="CK635" s="189"/>
      <c r="CL635" s="164">
        <f>SUM(CL637:CL665)</f>
        <v>29</v>
      </c>
      <c r="CM635" s="126">
        <f>SUM(CM637:CM665)</f>
        <v>19</v>
      </c>
      <c r="CN635" s="135">
        <f>CM635-CL635</f>
        <v>-10</v>
      </c>
      <c r="CO635" s="180"/>
      <c r="CP635" s="181"/>
      <c r="CQ635" s="189"/>
      <c r="CR635" s="164">
        <f>SUM(CR637:CR665)</f>
        <v>29</v>
      </c>
      <c r="CS635" s="126">
        <f>SUM(CS637:CS665)</f>
        <v>22</v>
      </c>
      <c r="CT635" s="135">
        <f>CS635-CR635</f>
        <v>-7</v>
      </c>
      <c r="CU635" s="180"/>
      <c r="CV635" s="181"/>
      <c r="CW635" s="189"/>
      <c r="CX635" s="164">
        <f>SUM(CX637:CX665)</f>
        <v>29</v>
      </c>
      <c r="CY635" s="126">
        <f>SUM(CY637:CY665)</f>
        <v>22</v>
      </c>
      <c r="CZ635" s="135">
        <f>CY635-CX635</f>
        <v>-7</v>
      </c>
      <c r="DA635" s="180"/>
      <c r="DB635" s="181"/>
      <c r="DC635" s="189"/>
      <c r="DD635" s="164">
        <f>SUM(DD637:DD665)</f>
        <v>29</v>
      </c>
      <c r="DE635" s="126">
        <f>SUM(DE637:DE665)</f>
        <v>21</v>
      </c>
      <c r="DF635" s="135">
        <f>DE635-DD635</f>
        <v>-8</v>
      </c>
      <c r="DG635" s="180"/>
      <c r="DH635" s="181"/>
      <c r="DI635" s="189"/>
      <c r="DJ635" s="164">
        <f>SUM(DJ637:DJ665)</f>
        <v>29</v>
      </c>
      <c r="DK635" s="126">
        <f>SUM(DK637:DK665)</f>
        <v>21</v>
      </c>
      <c r="DL635" s="135">
        <f>DK635-DJ635</f>
        <v>-8</v>
      </c>
      <c r="DM635" s="180"/>
      <c r="DN635" s="181"/>
      <c r="DO635" s="189"/>
      <c r="DP635" s="164">
        <f>SUM(DP637:DP665)</f>
        <v>29</v>
      </c>
      <c r="DQ635" s="126">
        <f>SUM(DQ637:DQ665)</f>
        <v>21</v>
      </c>
      <c r="DR635" s="135">
        <f>DQ635-DP635</f>
        <v>-8</v>
      </c>
      <c r="DS635" s="180"/>
      <c r="DT635" s="181"/>
      <c r="DU635" s="189"/>
      <c r="DV635" s="164">
        <f>SUM(DV637:DV665)</f>
        <v>29</v>
      </c>
      <c r="DW635" s="126">
        <f>SUM(DW637:DW665)</f>
        <v>21</v>
      </c>
      <c r="DX635" s="135">
        <f>DW635-DV635</f>
        <v>-8</v>
      </c>
      <c r="DY635" s="180"/>
      <c r="DZ635" s="181"/>
      <c r="EA635" s="189"/>
      <c r="EB635" s="164">
        <f>SUM(EB637:EB665)</f>
        <v>29</v>
      </c>
      <c r="EC635" s="126">
        <f>SUM(EC637:EC665)</f>
        <v>20</v>
      </c>
      <c r="ED635" s="135">
        <f>EC635-EB635</f>
        <v>-9</v>
      </c>
      <c r="EE635" s="180"/>
      <c r="EF635" s="181"/>
      <c r="EG635" s="189"/>
      <c r="EH635" s="164">
        <f>SUM(EH637:EH665)</f>
        <v>29</v>
      </c>
      <c r="EI635" s="126">
        <f>SUM(EI637:EI665)</f>
        <v>20</v>
      </c>
      <c r="EJ635" s="135">
        <f>EI635-EH635</f>
        <v>-9</v>
      </c>
      <c r="EK635" s="180"/>
      <c r="EL635" s="181"/>
      <c r="EM635" s="189"/>
      <c r="EN635" s="164">
        <f>SUM(EN637:EN665)</f>
        <v>29</v>
      </c>
      <c r="EO635" s="126">
        <f>SUM(EO637:EO665)</f>
        <v>20</v>
      </c>
      <c r="EP635" s="135">
        <f>EO635-EN635</f>
        <v>-9</v>
      </c>
      <c r="EQ635" s="180"/>
      <c r="ER635" s="181"/>
      <c r="ES635" s="189"/>
      <c r="ET635" s="164">
        <f>SUM(ET637:ET665)</f>
        <v>29</v>
      </c>
      <c r="EU635" s="126">
        <f>SUM(EU637:EU665)</f>
        <v>20</v>
      </c>
      <c r="EV635" s="135">
        <f>EU635-ET635</f>
        <v>-9</v>
      </c>
      <c r="EW635" s="180"/>
      <c r="EX635" s="181"/>
      <c r="EY635" s="189"/>
      <c r="EZ635" s="164">
        <f>SUM(EZ637:EZ665)</f>
        <v>29</v>
      </c>
      <c r="FA635" s="126">
        <f>SUM(FA637:FA665)</f>
        <v>20</v>
      </c>
      <c r="FB635" s="135">
        <f>FA635-EZ635</f>
        <v>-9</v>
      </c>
      <c r="FC635" s="180"/>
      <c r="FD635" s="181"/>
      <c r="FE635" s="189"/>
      <c r="FF635" s="164">
        <f>SUM(FF637:FF665)</f>
        <v>29</v>
      </c>
      <c r="FG635" s="126">
        <f>SUM(FG637:FG665)</f>
        <v>17</v>
      </c>
      <c r="FH635" s="135">
        <f>FG635-FF635</f>
        <v>-12</v>
      </c>
      <c r="FI635" s="180"/>
      <c r="FJ635" s="181"/>
      <c r="FK635" s="189"/>
      <c r="FL635" s="164">
        <f>SUM(FL637:FL665)</f>
        <v>29</v>
      </c>
      <c r="FM635" s="126">
        <f>SUM(FM637:FM665)</f>
        <v>17</v>
      </c>
      <c r="FN635" s="135">
        <f>FM635-FL635</f>
        <v>-12</v>
      </c>
      <c r="FO635" s="180"/>
      <c r="FP635" s="181"/>
      <c r="FQ635" s="189"/>
      <c r="FR635" s="164">
        <f>SUM(FR637:FR665)</f>
        <v>29</v>
      </c>
      <c r="FS635" s="126">
        <f>SUM(FS637:FS665)</f>
        <v>17</v>
      </c>
      <c r="FT635" s="135">
        <f>FS635-FR635</f>
        <v>-12</v>
      </c>
      <c r="FU635" s="180"/>
      <c r="FV635" s="181"/>
      <c r="FW635" s="189"/>
      <c r="FX635" s="164">
        <f>SUM(FX637:FX665)</f>
        <v>29</v>
      </c>
      <c r="FY635" s="126">
        <f>SUM(FY637:FY665)</f>
        <v>17</v>
      </c>
      <c r="FZ635" s="135">
        <f>FY635-FX635</f>
        <v>-12</v>
      </c>
      <c r="GA635" s="180"/>
      <c r="GB635" s="181"/>
      <c r="GC635" s="189"/>
      <c r="GD635" s="164">
        <f>SUM(GD637:GD665)</f>
        <v>29</v>
      </c>
      <c r="GE635" s="126">
        <f>SUM(GE637:GE665)</f>
        <v>19</v>
      </c>
      <c r="GF635" s="135">
        <f>GE635-GD635</f>
        <v>-10</v>
      </c>
      <c r="GG635" s="180"/>
      <c r="GH635" s="181"/>
      <c r="GI635" s="189"/>
      <c r="GJ635" s="164">
        <f>SUM(GJ637:GJ665)</f>
        <v>29</v>
      </c>
      <c r="GK635" s="126">
        <f>SUM(GK637:GK665)</f>
        <v>19</v>
      </c>
      <c r="GL635" s="135">
        <f>GK635-GJ635</f>
        <v>-10</v>
      </c>
      <c r="GM635" s="180"/>
      <c r="GN635" s="181"/>
      <c r="GO635" s="189"/>
      <c r="GP635" s="164">
        <f>SUM(GP637:GP665)</f>
        <v>29</v>
      </c>
      <c r="GQ635" s="126">
        <f>SUM(GQ637:GQ665)</f>
        <v>20</v>
      </c>
      <c r="GR635" s="135">
        <f>GQ635-GP635</f>
        <v>-9</v>
      </c>
      <c r="GS635" s="180"/>
      <c r="GT635" s="181"/>
      <c r="GU635" s="189"/>
      <c r="GV635" s="164">
        <f>SUM(GV637:GV665)</f>
        <v>29</v>
      </c>
      <c r="GW635" s="126">
        <f>SUM(GW637:GW665)</f>
        <v>20</v>
      </c>
      <c r="GX635" s="135">
        <f>GW635-GV635</f>
        <v>-9</v>
      </c>
      <c r="GY635" s="180"/>
      <c r="GZ635" s="181"/>
      <c r="HA635" s="189"/>
      <c r="HB635" s="164">
        <f>SUM(HB637:HB665)</f>
        <v>29</v>
      </c>
      <c r="HC635" s="126">
        <f>SUM(HC637:HC665)</f>
        <v>20</v>
      </c>
      <c r="HD635" s="135">
        <f>HC635-HB635</f>
        <v>-9</v>
      </c>
      <c r="HE635" s="180"/>
      <c r="HF635" s="181"/>
      <c r="HG635" s="189"/>
      <c r="HH635" s="164">
        <f>SUM(HH637:HH665)</f>
        <v>0</v>
      </c>
      <c r="HI635" s="126">
        <f>SUM(HI637:HI665)</f>
        <v>0</v>
      </c>
      <c r="HJ635" s="135">
        <f>HI635-HH635</f>
        <v>0</v>
      </c>
      <c r="HK635" s="180"/>
      <c r="HL635" s="181"/>
      <c r="HM635" s="189"/>
      <c r="HN635" s="164">
        <f>SUM(HN637:HN665)</f>
        <v>0</v>
      </c>
      <c r="HO635" s="126">
        <f>SUM(HO637:HO665)</f>
        <v>0</v>
      </c>
      <c r="HP635" s="135">
        <f>HO635-HN635</f>
        <v>0</v>
      </c>
      <c r="HQ635" s="180"/>
      <c r="HR635" s="181"/>
      <c r="HS635" s="189"/>
      <c r="HT635" s="164">
        <f>SUM(HT637:HT665)</f>
        <v>0</v>
      </c>
      <c r="HU635" s="126">
        <f>SUM(HU637:HU665)</f>
        <v>0</v>
      </c>
      <c r="HV635" s="135">
        <f>HU635-HT635</f>
        <v>0</v>
      </c>
      <c r="HW635" s="111"/>
      <c r="HX635" s="293"/>
      <c r="HY635" s="197">
        <v>1</v>
      </c>
      <c r="HZ635" s="2">
        <f t="shared" si="4946"/>
        <v>1</v>
      </c>
    </row>
    <row r="636" spans="1:234" hidden="1" x14ac:dyDescent="0.2">
      <c r="B636" s="16"/>
      <c r="C636" s="15"/>
      <c r="D636" s="273"/>
      <c r="E636" s="273"/>
      <c r="F636" s="273"/>
      <c r="G636" s="13"/>
      <c r="H636" s="22" t="s">
        <v>94</v>
      </c>
      <c r="I636" s="42">
        <v>593</v>
      </c>
      <c r="J636" s="102">
        <f>SUBTOTAL(103,I$12:I636)*1</f>
        <v>127</v>
      </c>
      <c r="K636" s="109" t="s">
        <v>23</v>
      </c>
      <c r="L636" s="19"/>
      <c r="M636" s="269"/>
      <c r="N636" s="258"/>
      <c r="O636" s="152"/>
      <c r="P636" s="166"/>
      <c r="Q636" s="167"/>
      <c r="R636" s="167"/>
      <c r="S636" s="168"/>
      <c r="T636" s="168"/>
      <c r="U636" s="168"/>
      <c r="V636" s="168"/>
      <c r="W636" s="20"/>
      <c r="X636" s="182"/>
      <c r="Y636" s="183"/>
      <c r="Z636" s="183"/>
      <c r="AA636" s="183"/>
      <c r="AB636" s="21"/>
      <c r="AC636" s="190"/>
      <c r="AD636" s="238"/>
      <c r="AE636" s="239"/>
      <c r="AF636" s="240"/>
      <c r="AG636" s="241"/>
      <c r="AH636" s="219"/>
      <c r="AI636" s="242"/>
      <c r="AJ636" s="241"/>
      <c r="AK636" s="219"/>
      <c r="AL636" s="242"/>
      <c r="AM636" s="241"/>
      <c r="AN636" s="219"/>
      <c r="AO636" s="242"/>
      <c r="AP636" s="241"/>
      <c r="AQ636" s="219"/>
      <c r="AR636" s="242"/>
      <c r="AS636" s="182"/>
      <c r="AT636" s="183"/>
      <c r="AU636" s="190"/>
      <c r="AV636" s="166"/>
      <c r="AW636" s="168"/>
      <c r="AX636" s="194"/>
      <c r="AY636" s="182"/>
      <c r="AZ636" s="183"/>
      <c r="BA636" s="190"/>
      <c r="BB636" s="166"/>
      <c r="BC636" s="168"/>
      <c r="BD636" s="194"/>
      <c r="BE636" s="182"/>
      <c r="BF636" s="183"/>
      <c r="BG636" s="190"/>
      <c r="BH636" s="166"/>
      <c r="BI636" s="168"/>
      <c r="BJ636" s="194"/>
      <c r="BK636" s="182"/>
      <c r="BL636" s="183"/>
      <c r="BM636" s="190"/>
      <c r="BN636" s="166"/>
      <c r="BO636" s="168"/>
      <c r="BP636" s="194"/>
      <c r="BQ636" s="182"/>
      <c r="BR636" s="183"/>
      <c r="BS636" s="190"/>
      <c r="BT636" s="166"/>
      <c r="BU636" s="168"/>
      <c r="BV636" s="194"/>
      <c r="BW636" s="182"/>
      <c r="BX636" s="183"/>
      <c r="BY636" s="190"/>
      <c r="BZ636" s="166"/>
      <c r="CA636" s="168"/>
      <c r="CB636" s="194"/>
      <c r="CC636" s="182"/>
      <c r="CD636" s="183"/>
      <c r="CE636" s="190"/>
      <c r="CF636" s="166"/>
      <c r="CG636" s="168"/>
      <c r="CH636" s="194"/>
      <c r="CI636" s="182"/>
      <c r="CJ636" s="183"/>
      <c r="CK636" s="190"/>
      <c r="CL636" s="166"/>
      <c r="CM636" s="168"/>
      <c r="CN636" s="194"/>
      <c r="CO636" s="182"/>
      <c r="CP636" s="183"/>
      <c r="CQ636" s="190"/>
      <c r="CR636" s="166"/>
      <c r="CS636" s="168"/>
      <c r="CT636" s="194"/>
      <c r="CU636" s="182"/>
      <c r="CV636" s="183"/>
      <c r="CW636" s="190"/>
      <c r="CX636" s="166"/>
      <c r="CY636" s="168"/>
      <c r="CZ636" s="194"/>
      <c r="DA636" s="182"/>
      <c r="DB636" s="183"/>
      <c r="DC636" s="190"/>
      <c r="DD636" s="166"/>
      <c r="DE636" s="168"/>
      <c r="DF636" s="194"/>
      <c r="DG636" s="182"/>
      <c r="DH636" s="183"/>
      <c r="DI636" s="190"/>
      <c r="DJ636" s="166"/>
      <c r="DK636" s="168"/>
      <c r="DL636" s="194"/>
      <c r="DM636" s="182"/>
      <c r="DN636" s="183"/>
      <c r="DO636" s="190"/>
      <c r="DP636" s="166"/>
      <c r="DQ636" s="168"/>
      <c r="DR636" s="194"/>
      <c r="DS636" s="182"/>
      <c r="DT636" s="183"/>
      <c r="DU636" s="190"/>
      <c r="DV636" s="166"/>
      <c r="DW636" s="168"/>
      <c r="DX636" s="194"/>
      <c r="DY636" s="182"/>
      <c r="DZ636" s="183"/>
      <c r="EA636" s="190"/>
      <c r="EB636" s="166"/>
      <c r="EC636" s="168"/>
      <c r="ED636" s="194"/>
      <c r="EE636" s="182"/>
      <c r="EF636" s="183"/>
      <c r="EG636" s="190"/>
      <c r="EH636" s="166"/>
      <c r="EI636" s="168"/>
      <c r="EJ636" s="194"/>
      <c r="EK636" s="182"/>
      <c r="EL636" s="183"/>
      <c r="EM636" s="190"/>
      <c r="EN636" s="166"/>
      <c r="EO636" s="168"/>
      <c r="EP636" s="194"/>
      <c r="EQ636" s="182"/>
      <c r="ER636" s="183"/>
      <c r="ES636" s="190"/>
      <c r="ET636" s="166"/>
      <c r="EU636" s="168"/>
      <c r="EV636" s="194"/>
      <c r="EW636" s="182"/>
      <c r="EX636" s="183"/>
      <c r="EY636" s="190"/>
      <c r="EZ636" s="166"/>
      <c r="FA636" s="168"/>
      <c r="FB636" s="194"/>
      <c r="FC636" s="182"/>
      <c r="FD636" s="183"/>
      <c r="FE636" s="190"/>
      <c r="FF636" s="166"/>
      <c r="FG636" s="168"/>
      <c r="FH636" s="194"/>
      <c r="FI636" s="182"/>
      <c r="FJ636" s="183"/>
      <c r="FK636" s="190"/>
      <c r="FL636" s="166"/>
      <c r="FM636" s="168"/>
      <c r="FN636" s="194"/>
      <c r="FO636" s="182"/>
      <c r="FP636" s="183"/>
      <c r="FQ636" s="190"/>
      <c r="FR636" s="166"/>
      <c r="FS636" s="168"/>
      <c r="FT636" s="194"/>
      <c r="FU636" s="182"/>
      <c r="FV636" s="183"/>
      <c r="FW636" s="190"/>
      <c r="FX636" s="166"/>
      <c r="FY636" s="168"/>
      <c r="FZ636" s="194"/>
      <c r="GA636" s="182"/>
      <c r="GB636" s="183"/>
      <c r="GC636" s="190"/>
      <c r="GD636" s="166"/>
      <c r="GE636" s="168"/>
      <c r="GF636" s="194"/>
      <c r="GG636" s="182"/>
      <c r="GH636" s="183"/>
      <c r="GI636" s="190"/>
      <c r="GJ636" s="166"/>
      <c r="GK636" s="168"/>
      <c r="GL636" s="194"/>
      <c r="GM636" s="182"/>
      <c r="GN636" s="183"/>
      <c r="GO636" s="190"/>
      <c r="GP636" s="166"/>
      <c r="GQ636" s="168"/>
      <c r="GR636" s="194"/>
      <c r="GS636" s="182"/>
      <c r="GT636" s="183"/>
      <c r="GU636" s="190"/>
      <c r="GV636" s="166"/>
      <c r="GW636" s="168"/>
      <c r="GX636" s="194"/>
      <c r="GY636" s="182"/>
      <c r="GZ636" s="183"/>
      <c r="HA636" s="190"/>
      <c r="HB636" s="166"/>
      <c r="HC636" s="168"/>
      <c r="HD636" s="194"/>
      <c r="HE636" s="182"/>
      <c r="HF636" s="183"/>
      <c r="HG636" s="190"/>
      <c r="HH636" s="166"/>
      <c r="HI636" s="168"/>
      <c r="HJ636" s="194"/>
      <c r="HK636" s="182"/>
      <c r="HL636" s="183"/>
      <c r="HM636" s="190"/>
      <c r="HN636" s="166"/>
      <c r="HO636" s="168"/>
      <c r="HP636" s="194"/>
      <c r="HQ636" s="182"/>
      <c r="HR636" s="183"/>
      <c r="HS636" s="190"/>
      <c r="HT636" s="166"/>
      <c r="HU636" s="168"/>
      <c r="HV636" s="194"/>
      <c r="HW636" s="19"/>
      <c r="HX636" s="295"/>
      <c r="HY636" s="197"/>
      <c r="HZ636" s="2" t="str">
        <f t="shared" si="4946"/>
        <v>СКРЫТЬ</v>
      </c>
    </row>
    <row r="637" spans="1:234" hidden="1" x14ac:dyDescent="0.2">
      <c r="B637" s="16"/>
      <c r="C637" s="15"/>
      <c r="D637" s="273"/>
      <c r="E637" s="273"/>
      <c r="F637" s="273"/>
      <c r="G637" s="13"/>
      <c r="H637" s="22" t="s">
        <v>94</v>
      </c>
      <c r="I637" s="42">
        <v>594</v>
      </c>
      <c r="J637" s="102">
        <f>SUBTOTAL(103,I$12:I637)*1</f>
        <v>127</v>
      </c>
      <c r="K637" s="108" t="s">
        <v>107</v>
      </c>
      <c r="L637" s="17" t="s">
        <v>65</v>
      </c>
      <c r="M637" s="267"/>
      <c r="N637" s="260"/>
      <c r="O637" s="116"/>
      <c r="P637" s="122"/>
      <c r="Q637" s="158">
        <v>0</v>
      </c>
      <c r="R637" s="158">
        <v>0</v>
      </c>
      <c r="S637" s="92">
        <f t="shared" ref="S637:S643" ca="1" si="5106">IF((Q637+Z637)&gt;P637,P637,(Q637+Z637))</f>
        <v>0</v>
      </c>
      <c r="T637" s="92">
        <f t="shared" ref="T637:T643" si="5107">R637+AA637</f>
        <v>0</v>
      </c>
      <c r="U637" s="91">
        <f t="shared" ref="U637:U643" ca="1" si="5108">T637-S637</f>
        <v>0</v>
      </c>
      <c r="V637" s="91">
        <f t="shared" ref="V637:V643" si="5109">P637-T637</f>
        <v>0</v>
      </c>
      <c r="W637" s="120" t="str">
        <f t="shared" ref="W637:W664" si="5110">IF(OR(AND(P637=0,T637=0),AND(P637="",T637="")),"",IF(AND(P637=0,T637&gt;0),1,T637/P637))</f>
        <v/>
      </c>
      <c r="X637" s="178"/>
      <c r="Y637" s="128">
        <f t="shared" ref="Y637:Y643" si="5111">AS637+AY637+BE637+BK637+BQ637+BW637+CC637+CI637+CO637+CU637+DA637+DG637+DM637+DS637+DY637+EE637+EK637+EQ637+EW637+FC637+FI637+FO637+FU637+GA637+GG637+GM637+GS637+GY637+HE637+HK637+HQ637</f>
        <v>0</v>
      </c>
      <c r="Z637" s="179">
        <f t="shared" ref="Z637:Z643" ca="1" si="5112">SUMIFS(AS637:HV637,AS$1:HV$1,"1",AS$8:HV$8,"Физические объемы",AS$9:HV$9,"План")</f>
        <v>0</v>
      </c>
      <c r="AA637" s="127">
        <f t="shared" ref="AA637:AA643" si="5113">AT637+AZ637+BF637+BL637+BR637+BX637+CD637+CJ637+CP637+CV637+DB637+DH637+DN637+DT637+DZ637+EF637+EL637+ER637+EX637+FD637+FJ637+FP637+FV637+GB637+GH637+GN637+GT637+GZ637+HF637+HL637+HR637</f>
        <v>0</v>
      </c>
      <c r="AB637" s="67" t="str">
        <f t="shared" ref="AB637:AB643" ca="1" si="5114">IF(OR(AND(Z637=0,AA637=0),AND(Z637="",AA637="")),"",IF(AND(Z637=0,AA637&gt;0),1,AA637/Z637))</f>
        <v/>
      </c>
      <c r="AC637" s="69">
        <f t="shared" ref="AC637:AC643" ca="1" si="5115">AA637-Z637</f>
        <v>0</v>
      </c>
      <c r="AD637" s="226">
        <f>AS637+AY637+BE637+BK637+BQ637+BW637+CC637</f>
        <v>0</v>
      </c>
      <c r="AE637" s="227">
        <f>AT637+AZ637+BF637+BL637+BR637+BX637+CD637</f>
        <v>0</v>
      </c>
      <c r="AF637" s="225">
        <f>AE637-AD637</f>
        <v>0</v>
      </c>
      <c r="AG637" s="226">
        <f>DS637+CI637+CO637+CU637+DA637+DG637+DM637</f>
        <v>0</v>
      </c>
      <c r="AH637" s="227">
        <f>DT637+CJ637+CP637+CV637+DB637+DH637+DN637</f>
        <v>0</v>
      </c>
      <c r="AI637" s="225">
        <f>AH637-AG637</f>
        <v>0</v>
      </c>
      <c r="AJ637" s="226">
        <f>FI637+DY637+EE637+EK637+EQ637+EW637+FC637</f>
        <v>0</v>
      </c>
      <c r="AK637" s="227">
        <f>FJ637+DZ637+EF637+EL637+ER637+EX637+FD637</f>
        <v>0</v>
      </c>
      <c r="AL637" s="225">
        <f>AK637-AJ637</f>
        <v>0</v>
      </c>
      <c r="AM637" s="226">
        <f>FO637+FU637+GY637+GA637+GG637+GM637+GS637</f>
        <v>0</v>
      </c>
      <c r="AN637" s="227">
        <f>GZ637+GB637+GH637+GN637+GT637+FP637+FV637</f>
        <v>0</v>
      </c>
      <c r="AO637" s="225">
        <f>AN637-AM637</f>
        <v>0</v>
      </c>
      <c r="AP637" s="226">
        <f>HQ637+HE637+HK637</f>
        <v>0</v>
      </c>
      <c r="AQ637" s="227">
        <f>HR637+HF637+HL637</f>
        <v>0</v>
      </c>
      <c r="AR637" s="225">
        <f t="shared" ref="AR637:AR665" si="5116">AQ637-AP637</f>
        <v>0</v>
      </c>
      <c r="AS637" s="178"/>
      <c r="AT637" s="127"/>
      <c r="AU637" s="69">
        <f t="shared" ref="AU637:AU643" si="5117">AT637-AS637</f>
        <v>0</v>
      </c>
      <c r="AV637" s="162"/>
      <c r="AW637" s="123"/>
      <c r="AX637" s="18">
        <f t="shared" ref="AX637:AX643" si="5118">AW637-AV637</f>
        <v>0</v>
      </c>
      <c r="AY637" s="178"/>
      <c r="AZ637" s="127"/>
      <c r="BA637" s="69">
        <f t="shared" ref="BA637:BA643" si="5119">AZ637-AY637</f>
        <v>0</v>
      </c>
      <c r="BB637" s="162"/>
      <c r="BC637" s="123"/>
      <c r="BD637" s="18">
        <f t="shared" ref="BD637:BD643" si="5120">BC637-BB637</f>
        <v>0</v>
      </c>
      <c r="BE637" s="178"/>
      <c r="BF637" s="127"/>
      <c r="BG637" s="69">
        <f t="shared" ref="BG637:BG643" si="5121">BF637-BE637</f>
        <v>0</v>
      </c>
      <c r="BH637" s="162"/>
      <c r="BI637" s="123"/>
      <c r="BJ637" s="18">
        <f t="shared" ref="BJ637:BJ643" si="5122">BI637-BH637</f>
        <v>0</v>
      </c>
      <c r="BK637" s="178"/>
      <c r="BL637" s="127"/>
      <c r="BM637" s="69">
        <f t="shared" ref="BM637:BM643" si="5123">BL637-BK637</f>
        <v>0</v>
      </c>
      <c r="BN637" s="162"/>
      <c r="BO637" s="123"/>
      <c r="BP637" s="18">
        <f t="shared" ref="BP637:BP643" si="5124">BO637-BN637</f>
        <v>0</v>
      </c>
      <c r="BQ637" s="178"/>
      <c r="BR637" s="127"/>
      <c r="BS637" s="69">
        <f t="shared" ref="BS637:BS643" si="5125">BR637-BQ637</f>
        <v>0</v>
      </c>
      <c r="BT637" s="162"/>
      <c r="BU637" s="123"/>
      <c r="BV637" s="18">
        <f t="shared" ref="BV637:BV643" si="5126">BU637-BT637</f>
        <v>0</v>
      </c>
      <c r="BW637" s="178"/>
      <c r="BX637" s="127"/>
      <c r="BY637" s="69">
        <f t="shared" ref="BY637:BY643" si="5127">BX637-BW637</f>
        <v>0</v>
      </c>
      <c r="BZ637" s="162"/>
      <c r="CA637" s="123"/>
      <c r="CB637" s="18">
        <f t="shared" ref="CB637:CB643" si="5128">CA637-BZ637</f>
        <v>0</v>
      </c>
      <c r="CC637" s="178"/>
      <c r="CD637" s="127"/>
      <c r="CE637" s="69">
        <f t="shared" ref="CE637:CE643" si="5129">CD637-CC637</f>
        <v>0</v>
      </c>
      <c r="CF637" s="162"/>
      <c r="CG637" s="123"/>
      <c r="CH637" s="18">
        <f t="shared" ref="CH637:CH643" si="5130">CG637-CF637</f>
        <v>0</v>
      </c>
      <c r="CI637" s="178"/>
      <c r="CJ637" s="127"/>
      <c r="CK637" s="69">
        <f t="shared" ref="CK637:CK643" si="5131">CJ637-CI637</f>
        <v>0</v>
      </c>
      <c r="CL637" s="162"/>
      <c r="CM637" s="123"/>
      <c r="CN637" s="18">
        <f t="shared" ref="CN637:CN643" si="5132">CM637-CL637</f>
        <v>0</v>
      </c>
      <c r="CO637" s="178"/>
      <c r="CP637" s="127"/>
      <c r="CQ637" s="69">
        <f t="shared" ref="CQ637:CQ643" si="5133">CP637-CO637</f>
        <v>0</v>
      </c>
      <c r="CR637" s="162"/>
      <c r="CS637" s="123"/>
      <c r="CT637" s="18">
        <f t="shared" ref="CT637:CT643" si="5134">CS637-CR637</f>
        <v>0</v>
      </c>
      <c r="CU637" s="178"/>
      <c r="CV637" s="127"/>
      <c r="CW637" s="69">
        <f t="shared" ref="CW637:CW643" si="5135">CV637-CU637</f>
        <v>0</v>
      </c>
      <c r="CX637" s="162"/>
      <c r="CY637" s="123"/>
      <c r="CZ637" s="18">
        <f t="shared" ref="CZ637:CZ643" si="5136">CY637-CX637</f>
        <v>0</v>
      </c>
      <c r="DA637" s="178"/>
      <c r="DB637" s="127"/>
      <c r="DC637" s="69">
        <f t="shared" ref="DC637:DC643" si="5137">DB637-DA637</f>
        <v>0</v>
      </c>
      <c r="DD637" s="162"/>
      <c r="DE637" s="123"/>
      <c r="DF637" s="18">
        <f t="shared" ref="DF637:DF643" si="5138">DE637-DD637</f>
        <v>0</v>
      </c>
      <c r="DG637" s="178"/>
      <c r="DH637" s="127"/>
      <c r="DI637" s="69">
        <f t="shared" ref="DI637:DI643" si="5139">DH637-DG637</f>
        <v>0</v>
      </c>
      <c r="DJ637" s="162"/>
      <c r="DK637" s="123"/>
      <c r="DL637" s="18">
        <f t="shared" ref="DL637:DL643" si="5140">DK637-DJ637</f>
        <v>0</v>
      </c>
      <c r="DM637" s="178"/>
      <c r="DN637" s="127"/>
      <c r="DO637" s="69">
        <f t="shared" ref="DO637:DO643" si="5141">DN637-DM637</f>
        <v>0</v>
      </c>
      <c r="DP637" s="162"/>
      <c r="DQ637" s="123"/>
      <c r="DR637" s="18">
        <f t="shared" ref="DR637:DR643" si="5142">DQ637-DP637</f>
        <v>0</v>
      </c>
      <c r="DS637" s="178"/>
      <c r="DT637" s="127"/>
      <c r="DU637" s="69">
        <f t="shared" ref="DU637:DU643" si="5143">DT637-DS637</f>
        <v>0</v>
      </c>
      <c r="DV637" s="162"/>
      <c r="DW637" s="123"/>
      <c r="DX637" s="18">
        <f t="shared" ref="DX637:DX643" si="5144">DW637-DV637</f>
        <v>0</v>
      </c>
      <c r="DY637" s="178"/>
      <c r="DZ637" s="127"/>
      <c r="EA637" s="69">
        <f t="shared" ref="EA637:EA643" si="5145">DZ637-DY637</f>
        <v>0</v>
      </c>
      <c r="EB637" s="162"/>
      <c r="EC637" s="123"/>
      <c r="ED637" s="18">
        <f t="shared" ref="ED637:ED643" si="5146">EC637-EB637</f>
        <v>0</v>
      </c>
      <c r="EE637" s="178"/>
      <c r="EF637" s="127"/>
      <c r="EG637" s="69">
        <f t="shared" ref="EG637:EG643" si="5147">EF637-EE637</f>
        <v>0</v>
      </c>
      <c r="EH637" s="162"/>
      <c r="EI637" s="123"/>
      <c r="EJ637" s="18">
        <f t="shared" ref="EJ637:EJ643" si="5148">EI637-EH637</f>
        <v>0</v>
      </c>
      <c r="EK637" s="178"/>
      <c r="EL637" s="127"/>
      <c r="EM637" s="69">
        <f t="shared" ref="EM637:EM643" si="5149">EL637-EK637</f>
        <v>0</v>
      </c>
      <c r="EN637" s="162"/>
      <c r="EO637" s="123"/>
      <c r="EP637" s="18">
        <f t="shared" ref="EP637:EP643" si="5150">EO637-EN637</f>
        <v>0</v>
      </c>
      <c r="EQ637" s="178"/>
      <c r="ER637" s="127"/>
      <c r="ES637" s="69">
        <f t="shared" ref="ES637:ES643" si="5151">ER637-EQ637</f>
        <v>0</v>
      </c>
      <c r="ET637" s="162"/>
      <c r="EU637" s="123"/>
      <c r="EV637" s="18">
        <f t="shared" ref="EV637:EV643" si="5152">EU637-ET637</f>
        <v>0</v>
      </c>
      <c r="EW637" s="178"/>
      <c r="EX637" s="127"/>
      <c r="EY637" s="69">
        <f t="shared" ref="EY637:EY643" si="5153">EX637-EW637</f>
        <v>0</v>
      </c>
      <c r="EZ637" s="162"/>
      <c r="FA637" s="123"/>
      <c r="FB637" s="18">
        <f t="shared" ref="FB637:FB643" si="5154">FA637-EZ637</f>
        <v>0</v>
      </c>
      <c r="FC637" s="178"/>
      <c r="FD637" s="127"/>
      <c r="FE637" s="69">
        <f t="shared" ref="FE637:FE643" si="5155">FD637-FC637</f>
        <v>0</v>
      </c>
      <c r="FF637" s="162"/>
      <c r="FG637" s="123"/>
      <c r="FH637" s="18">
        <f t="shared" ref="FH637:FH643" si="5156">FG637-FF637</f>
        <v>0</v>
      </c>
      <c r="FI637" s="178"/>
      <c r="FJ637" s="127"/>
      <c r="FK637" s="69">
        <f t="shared" ref="FK637:FK643" si="5157">FJ637-FI637</f>
        <v>0</v>
      </c>
      <c r="FL637" s="162"/>
      <c r="FM637" s="123"/>
      <c r="FN637" s="18">
        <f t="shared" ref="FN637:FN643" si="5158">FM637-FL637</f>
        <v>0</v>
      </c>
      <c r="FO637" s="178"/>
      <c r="FP637" s="127"/>
      <c r="FQ637" s="69">
        <f t="shared" ref="FQ637:FQ643" si="5159">FP637-FO637</f>
        <v>0</v>
      </c>
      <c r="FR637" s="162"/>
      <c r="FS637" s="123"/>
      <c r="FT637" s="18">
        <f t="shared" ref="FT637:FT643" si="5160">FS637-FR637</f>
        <v>0</v>
      </c>
      <c r="FU637" s="178"/>
      <c r="FV637" s="127"/>
      <c r="FW637" s="69">
        <f t="shared" ref="FW637:FW643" si="5161">FV637-FU637</f>
        <v>0</v>
      </c>
      <c r="FX637" s="162"/>
      <c r="FY637" s="123"/>
      <c r="FZ637" s="18">
        <f t="shared" ref="FZ637:FZ643" si="5162">FY637-FX637</f>
        <v>0</v>
      </c>
      <c r="GA637" s="178"/>
      <c r="GB637" s="127"/>
      <c r="GC637" s="69">
        <f t="shared" ref="GC637:GC643" si="5163">GB637-GA637</f>
        <v>0</v>
      </c>
      <c r="GD637" s="162"/>
      <c r="GE637" s="123"/>
      <c r="GF637" s="18">
        <f t="shared" ref="GF637:GF643" si="5164">GE637-GD637</f>
        <v>0</v>
      </c>
      <c r="GG637" s="178"/>
      <c r="GH637" s="127"/>
      <c r="GI637" s="69">
        <f t="shared" ref="GI637:GI643" si="5165">GH637-GG637</f>
        <v>0</v>
      </c>
      <c r="GJ637" s="162"/>
      <c r="GK637" s="123"/>
      <c r="GL637" s="18">
        <f t="shared" ref="GL637:GL643" si="5166">GK637-GJ637</f>
        <v>0</v>
      </c>
      <c r="GM637" s="178"/>
      <c r="GN637" s="127"/>
      <c r="GO637" s="69">
        <f t="shared" ref="GO637:GO643" si="5167">GN637-GM637</f>
        <v>0</v>
      </c>
      <c r="GP637" s="162"/>
      <c r="GQ637" s="123"/>
      <c r="GR637" s="18">
        <f t="shared" ref="GR637:GR643" si="5168">GQ637-GP637</f>
        <v>0</v>
      </c>
      <c r="GS637" s="178"/>
      <c r="GT637" s="127"/>
      <c r="GU637" s="69">
        <f t="shared" ref="GU637:GU643" si="5169">GT637-GS637</f>
        <v>0</v>
      </c>
      <c r="GV637" s="162"/>
      <c r="GW637" s="123"/>
      <c r="GX637" s="18">
        <f t="shared" ref="GX637:GX643" si="5170">GW637-GV637</f>
        <v>0</v>
      </c>
      <c r="GY637" s="178"/>
      <c r="GZ637" s="127"/>
      <c r="HA637" s="69">
        <f t="shared" ref="HA637:HA643" si="5171">GZ637-GY637</f>
        <v>0</v>
      </c>
      <c r="HB637" s="162"/>
      <c r="HC637" s="123"/>
      <c r="HD637" s="18">
        <f t="shared" ref="HD637:HD643" si="5172">HC637-HB637</f>
        <v>0</v>
      </c>
      <c r="HE637" s="178"/>
      <c r="HF637" s="127"/>
      <c r="HG637" s="69">
        <f t="shared" ref="HG637:HG643" si="5173">HF637-HE637</f>
        <v>0</v>
      </c>
      <c r="HH637" s="162"/>
      <c r="HI637" s="123"/>
      <c r="HJ637" s="18">
        <f t="shared" ref="HJ637:HJ643" si="5174">HI637-HH637</f>
        <v>0</v>
      </c>
      <c r="HK637" s="178"/>
      <c r="HL637" s="127"/>
      <c r="HM637" s="69">
        <f t="shared" ref="HM637:HM643" si="5175">HL637-HK637</f>
        <v>0</v>
      </c>
      <c r="HN637" s="162"/>
      <c r="HO637" s="123"/>
      <c r="HP637" s="18">
        <f t="shared" ref="HP637:HP643" si="5176">HO637-HN637</f>
        <v>0</v>
      </c>
      <c r="HQ637" s="178"/>
      <c r="HR637" s="127"/>
      <c r="HS637" s="69">
        <f t="shared" ref="HS637:HS643" si="5177">HR637-HQ637</f>
        <v>0</v>
      </c>
      <c r="HT637" s="162"/>
      <c r="HU637" s="123"/>
      <c r="HV637" s="18">
        <f t="shared" ref="HV637:HV643" si="5178">HU637-HT637</f>
        <v>0</v>
      </c>
      <c r="HW637" s="75"/>
      <c r="HX637" s="294"/>
      <c r="HY637" s="197"/>
      <c r="HZ637" s="2" t="str">
        <f t="shared" si="4946"/>
        <v>СКРЫТЬ</v>
      </c>
    </row>
    <row r="638" spans="1:234" hidden="1" x14ac:dyDescent="0.2">
      <c r="B638" s="16"/>
      <c r="C638" s="15"/>
      <c r="D638" s="273"/>
      <c r="E638" s="273"/>
      <c r="F638" s="273"/>
      <c r="G638" s="13"/>
      <c r="H638" s="22" t="s">
        <v>94</v>
      </c>
      <c r="I638" s="42">
        <v>595</v>
      </c>
      <c r="J638" s="102">
        <f>SUBTOTAL(103,I$12:I638)*1</f>
        <v>127</v>
      </c>
      <c r="K638" s="108" t="s">
        <v>108</v>
      </c>
      <c r="L638" s="17" t="s">
        <v>65</v>
      </c>
      <c r="M638" s="267"/>
      <c r="N638" s="260"/>
      <c r="O638" s="116"/>
      <c r="P638" s="122"/>
      <c r="Q638" s="158">
        <v>0</v>
      </c>
      <c r="R638" s="158">
        <v>0</v>
      </c>
      <c r="S638" s="92">
        <f t="shared" ca="1" si="5106"/>
        <v>0</v>
      </c>
      <c r="T638" s="92">
        <f t="shared" si="5107"/>
        <v>0</v>
      </c>
      <c r="U638" s="91">
        <f t="shared" ca="1" si="5108"/>
        <v>0</v>
      </c>
      <c r="V638" s="91">
        <f t="shared" si="5109"/>
        <v>0</v>
      </c>
      <c r="W638" s="120" t="str">
        <f t="shared" si="5110"/>
        <v/>
      </c>
      <c r="X638" s="178"/>
      <c r="Y638" s="128">
        <f t="shared" si="5111"/>
        <v>0</v>
      </c>
      <c r="Z638" s="179">
        <f t="shared" ca="1" si="5112"/>
        <v>0</v>
      </c>
      <c r="AA638" s="127">
        <f t="shared" si="5113"/>
        <v>0</v>
      </c>
      <c r="AB638" s="67" t="str">
        <f t="shared" ca="1" si="5114"/>
        <v/>
      </c>
      <c r="AC638" s="69">
        <f t="shared" ca="1" si="5115"/>
        <v>0</v>
      </c>
      <c r="AD638" s="226">
        <f t="shared" ref="AD638:AD665" si="5179">AS638+AY638+BE638+BK638+BQ638+BW638+CC638</f>
        <v>0</v>
      </c>
      <c r="AE638" s="227">
        <f t="shared" ref="AE638:AE665" si="5180">AT638+AZ638+BF638+BL638+BR638+BX638+CD638</f>
        <v>0</v>
      </c>
      <c r="AF638" s="225">
        <f t="shared" ref="AF638:AF665" si="5181">AE638-AD638</f>
        <v>0</v>
      </c>
      <c r="AG638" s="226">
        <f t="shared" ref="AG638:AG665" si="5182">DS638+CI638+CO638+CU638+DA638+DG638+DM638</f>
        <v>0</v>
      </c>
      <c r="AH638" s="227">
        <f t="shared" ref="AH638:AH665" si="5183">DT638+CJ638+CP638+CV638+DB638+DH638+DN638</f>
        <v>0</v>
      </c>
      <c r="AI638" s="225">
        <f t="shared" ref="AI638:AI665" si="5184">AH638-AG638</f>
        <v>0</v>
      </c>
      <c r="AJ638" s="226">
        <f t="shared" ref="AJ638:AJ665" si="5185">FI638+DY638+EE638+EK638+EQ638+EW638+FC638</f>
        <v>0</v>
      </c>
      <c r="AK638" s="227">
        <f t="shared" ref="AK638:AK665" si="5186">FJ638+DZ638+EF638+EL638+ER638+EX638+FD638</f>
        <v>0</v>
      </c>
      <c r="AL638" s="225">
        <f t="shared" ref="AL638:AL665" si="5187">AK638-AJ638</f>
        <v>0</v>
      </c>
      <c r="AM638" s="226">
        <f t="shared" ref="AM638:AM665" si="5188">FO638+FU638+GY638+GA638+GG638+GM638+GS638</f>
        <v>0</v>
      </c>
      <c r="AN638" s="227">
        <f t="shared" ref="AN638:AN665" si="5189">GZ638+GB638+GH638+GN638+GT638+FP638+FV638</f>
        <v>0</v>
      </c>
      <c r="AO638" s="225">
        <f t="shared" ref="AO638:AO665" si="5190">AN638-AM638</f>
        <v>0</v>
      </c>
      <c r="AP638" s="226">
        <f t="shared" ref="AP638:AP665" si="5191">HQ638+HE638+HK638</f>
        <v>0</v>
      </c>
      <c r="AQ638" s="227">
        <f t="shared" ref="AQ638:AQ665" si="5192">HR638+HF638+HL638</f>
        <v>0</v>
      </c>
      <c r="AR638" s="225">
        <f t="shared" si="5116"/>
        <v>0</v>
      </c>
      <c r="AS638" s="178"/>
      <c r="AT638" s="127"/>
      <c r="AU638" s="69">
        <f t="shared" si="5117"/>
        <v>0</v>
      </c>
      <c r="AV638" s="162"/>
      <c r="AW638" s="123"/>
      <c r="AX638" s="18">
        <f t="shared" si="5118"/>
        <v>0</v>
      </c>
      <c r="AY638" s="178"/>
      <c r="AZ638" s="127"/>
      <c r="BA638" s="69">
        <f t="shared" si="5119"/>
        <v>0</v>
      </c>
      <c r="BB638" s="162"/>
      <c r="BC638" s="123"/>
      <c r="BD638" s="18">
        <f t="shared" si="5120"/>
        <v>0</v>
      </c>
      <c r="BE638" s="178"/>
      <c r="BF638" s="127"/>
      <c r="BG638" s="69">
        <f t="shared" si="5121"/>
        <v>0</v>
      </c>
      <c r="BH638" s="162"/>
      <c r="BI638" s="123"/>
      <c r="BJ638" s="18">
        <f t="shared" si="5122"/>
        <v>0</v>
      </c>
      <c r="BK638" s="178"/>
      <c r="BL638" s="127"/>
      <c r="BM638" s="69">
        <f t="shared" si="5123"/>
        <v>0</v>
      </c>
      <c r="BN638" s="162"/>
      <c r="BO638" s="123"/>
      <c r="BP638" s="18">
        <f t="shared" si="5124"/>
        <v>0</v>
      </c>
      <c r="BQ638" s="178"/>
      <c r="BR638" s="127"/>
      <c r="BS638" s="69">
        <f t="shared" si="5125"/>
        <v>0</v>
      </c>
      <c r="BT638" s="162"/>
      <c r="BU638" s="123"/>
      <c r="BV638" s="18">
        <f t="shared" si="5126"/>
        <v>0</v>
      </c>
      <c r="BW638" s="178"/>
      <c r="BX638" s="127"/>
      <c r="BY638" s="69">
        <f t="shared" si="5127"/>
        <v>0</v>
      </c>
      <c r="BZ638" s="162"/>
      <c r="CA638" s="123"/>
      <c r="CB638" s="18">
        <f t="shared" si="5128"/>
        <v>0</v>
      </c>
      <c r="CC638" s="178"/>
      <c r="CD638" s="127"/>
      <c r="CE638" s="69">
        <f t="shared" si="5129"/>
        <v>0</v>
      </c>
      <c r="CF638" s="162"/>
      <c r="CG638" s="123"/>
      <c r="CH638" s="18">
        <f t="shared" si="5130"/>
        <v>0</v>
      </c>
      <c r="CI638" s="178"/>
      <c r="CJ638" s="127"/>
      <c r="CK638" s="69">
        <f t="shared" si="5131"/>
        <v>0</v>
      </c>
      <c r="CL638" s="162"/>
      <c r="CM638" s="123"/>
      <c r="CN638" s="18">
        <f t="shared" si="5132"/>
        <v>0</v>
      </c>
      <c r="CO638" s="178"/>
      <c r="CP638" s="127"/>
      <c r="CQ638" s="69">
        <f t="shared" si="5133"/>
        <v>0</v>
      </c>
      <c r="CR638" s="162"/>
      <c r="CS638" s="123"/>
      <c r="CT638" s="18">
        <f t="shared" si="5134"/>
        <v>0</v>
      </c>
      <c r="CU638" s="178"/>
      <c r="CV638" s="127"/>
      <c r="CW638" s="69">
        <f t="shared" si="5135"/>
        <v>0</v>
      </c>
      <c r="CX638" s="162"/>
      <c r="CY638" s="123"/>
      <c r="CZ638" s="18">
        <f t="shared" si="5136"/>
        <v>0</v>
      </c>
      <c r="DA638" s="178"/>
      <c r="DB638" s="127"/>
      <c r="DC638" s="69">
        <f t="shared" si="5137"/>
        <v>0</v>
      </c>
      <c r="DD638" s="162"/>
      <c r="DE638" s="123"/>
      <c r="DF638" s="18">
        <f t="shared" si="5138"/>
        <v>0</v>
      </c>
      <c r="DG638" s="178"/>
      <c r="DH638" s="127"/>
      <c r="DI638" s="69">
        <f t="shared" si="5139"/>
        <v>0</v>
      </c>
      <c r="DJ638" s="162"/>
      <c r="DK638" s="123"/>
      <c r="DL638" s="18">
        <f t="shared" si="5140"/>
        <v>0</v>
      </c>
      <c r="DM638" s="178"/>
      <c r="DN638" s="127"/>
      <c r="DO638" s="69">
        <f t="shared" si="5141"/>
        <v>0</v>
      </c>
      <c r="DP638" s="162"/>
      <c r="DQ638" s="123"/>
      <c r="DR638" s="18">
        <f t="shared" si="5142"/>
        <v>0</v>
      </c>
      <c r="DS638" s="178"/>
      <c r="DT638" s="127"/>
      <c r="DU638" s="69">
        <f t="shared" si="5143"/>
        <v>0</v>
      </c>
      <c r="DV638" s="162"/>
      <c r="DW638" s="123"/>
      <c r="DX638" s="18">
        <f t="shared" si="5144"/>
        <v>0</v>
      </c>
      <c r="DY638" s="178"/>
      <c r="DZ638" s="127"/>
      <c r="EA638" s="69">
        <f t="shared" si="5145"/>
        <v>0</v>
      </c>
      <c r="EB638" s="162"/>
      <c r="EC638" s="123"/>
      <c r="ED638" s="18">
        <f t="shared" si="5146"/>
        <v>0</v>
      </c>
      <c r="EE638" s="178"/>
      <c r="EF638" s="127"/>
      <c r="EG638" s="69">
        <f t="shared" si="5147"/>
        <v>0</v>
      </c>
      <c r="EH638" s="162"/>
      <c r="EI638" s="123"/>
      <c r="EJ638" s="18">
        <f t="shared" si="5148"/>
        <v>0</v>
      </c>
      <c r="EK638" s="178"/>
      <c r="EL638" s="127"/>
      <c r="EM638" s="69">
        <f t="shared" si="5149"/>
        <v>0</v>
      </c>
      <c r="EN638" s="162"/>
      <c r="EO638" s="123"/>
      <c r="EP638" s="18">
        <f t="shared" si="5150"/>
        <v>0</v>
      </c>
      <c r="EQ638" s="178"/>
      <c r="ER638" s="127"/>
      <c r="ES638" s="69">
        <f t="shared" si="5151"/>
        <v>0</v>
      </c>
      <c r="ET638" s="162"/>
      <c r="EU638" s="123"/>
      <c r="EV638" s="18">
        <f t="shared" si="5152"/>
        <v>0</v>
      </c>
      <c r="EW638" s="178"/>
      <c r="EX638" s="127"/>
      <c r="EY638" s="69">
        <f t="shared" si="5153"/>
        <v>0</v>
      </c>
      <c r="EZ638" s="162"/>
      <c r="FA638" s="123"/>
      <c r="FB638" s="18">
        <f t="shared" si="5154"/>
        <v>0</v>
      </c>
      <c r="FC638" s="178"/>
      <c r="FD638" s="127"/>
      <c r="FE638" s="69">
        <f t="shared" si="5155"/>
        <v>0</v>
      </c>
      <c r="FF638" s="162"/>
      <c r="FG638" s="123"/>
      <c r="FH638" s="18">
        <f t="shared" si="5156"/>
        <v>0</v>
      </c>
      <c r="FI638" s="178"/>
      <c r="FJ638" s="127"/>
      <c r="FK638" s="69">
        <f t="shared" si="5157"/>
        <v>0</v>
      </c>
      <c r="FL638" s="162"/>
      <c r="FM638" s="123"/>
      <c r="FN638" s="18">
        <f t="shared" si="5158"/>
        <v>0</v>
      </c>
      <c r="FO638" s="178"/>
      <c r="FP638" s="127"/>
      <c r="FQ638" s="69">
        <f t="shared" si="5159"/>
        <v>0</v>
      </c>
      <c r="FR638" s="162"/>
      <c r="FS638" s="123"/>
      <c r="FT638" s="18">
        <f t="shared" si="5160"/>
        <v>0</v>
      </c>
      <c r="FU638" s="178"/>
      <c r="FV638" s="127"/>
      <c r="FW638" s="69">
        <f t="shared" si="5161"/>
        <v>0</v>
      </c>
      <c r="FX638" s="162"/>
      <c r="FY638" s="123"/>
      <c r="FZ638" s="18">
        <f t="shared" si="5162"/>
        <v>0</v>
      </c>
      <c r="GA638" s="178"/>
      <c r="GB638" s="127"/>
      <c r="GC638" s="69">
        <f t="shared" si="5163"/>
        <v>0</v>
      </c>
      <c r="GD638" s="162"/>
      <c r="GE638" s="123"/>
      <c r="GF638" s="18">
        <f t="shared" si="5164"/>
        <v>0</v>
      </c>
      <c r="GG638" s="178"/>
      <c r="GH638" s="127"/>
      <c r="GI638" s="69">
        <f t="shared" si="5165"/>
        <v>0</v>
      </c>
      <c r="GJ638" s="162"/>
      <c r="GK638" s="123"/>
      <c r="GL638" s="18">
        <f t="shared" si="5166"/>
        <v>0</v>
      </c>
      <c r="GM638" s="178"/>
      <c r="GN638" s="127"/>
      <c r="GO638" s="69">
        <f t="shared" si="5167"/>
        <v>0</v>
      </c>
      <c r="GP638" s="162"/>
      <c r="GQ638" s="123"/>
      <c r="GR638" s="18">
        <f t="shared" si="5168"/>
        <v>0</v>
      </c>
      <c r="GS638" s="178"/>
      <c r="GT638" s="127"/>
      <c r="GU638" s="69">
        <f t="shared" si="5169"/>
        <v>0</v>
      </c>
      <c r="GV638" s="162"/>
      <c r="GW638" s="123"/>
      <c r="GX638" s="18">
        <f t="shared" si="5170"/>
        <v>0</v>
      </c>
      <c r="GY638" s="178"/>
      <c r="GZ638" s="127"/>
      <c r="HA638" s="69">
        <f t="shared" si="5171"/>
        <v>0</v>
      </c>
      <c r="HB638" s="162"/>
      <c r="HC638" s="123"/>
      <c r="HD638" s="18">
        <f t="shared" si="5172"/>
        <v>0</v>
      </c>
      <c r="HE638" s="178"/>
      <c r="HF638" s="127"/>
      <c r="HG638" s="69">
        <f t="shared" si="5173"/>
        <v>0</v>
      </c>
      <c r="HH638" s="162"/>
      <c r="HI638" s="123"/>
      <c r="HJ638" s="18">
        <f t="shared" si="5174"/>
        <v>0</v>
      </c>
      <c r="HK638" s="178"/>
      <c r="HL638" s="127"/>
      <c r="HM638" s="69">
        <f t="shared" si="5175"/>
        <v>0</v>
      </c>
      <c r="HN638" s="162"/>
      <c r="HO638" s="123"/>
      <c r="HP638" s="18">
        <f t="shared" si="5176"/>
        <v>0</v>
      </c>
      <c r="HQ638" s="178"/>
      <c r="HR638" s="127"/>
      <c r="HS638" s="69">
        <f t="shared" si="5177"/>
        <v>0</v>
      </c>
      <c r="HT638" s="162"/>
      <c r="HU638" s="123"/>
      <c r="HV638" s="18">
        <f t="shared" si="5178"/>
        <v>0</v>
      </c>
      <c r="HW638" s="75"/>
      <c r="HX638" s="294"/>
      <c r="HY638" s="197"/>
      <c r="HZ638" s="2" t="str">
        <f t="shared" si="4946"/>
        <v>СКРЫТЬ</v>
      </c>
    </row>
    <row r="639" spans="1:234" hidden="1" x14ac:dyDescent="0.2">
      <c r="B639" s="16"/>
      <c r="C639" s="15"/>
      <c r="D639" s="273"/>
      <c r="E639" s="273"/>
      <c r="F639" s="273"/>
      <c r="G639" s="13"/>
      <c r="H639" s="22" t="s">
        <v>94</v>
      </c>
      <c r="I639" s="42">
        <v>596</v>
      </c>
      <c r="J639" s="102">
        <f>SUBTOTAL(103,I$12:I639)*1</f>
        <v>127</v>
      </c>
      <c r="K639" s="108" t="s">
        <v>14</v>
      </c>
      <c r="L639" s="17" t="s">
        <v>65</v>
      </c>
      <c r="M639" s="267">
        <v>43770</v>
      </c>
      <c r="N639" s="260"/>
      <c r="O639" s="116">
        <v>43876</v>
      </c>
      <c r="P639" s="122">
        <v>1769</v>
      </c>
      <c r="Q639" s="158">
        <v>1769</v>
      </c>
      <c r="R639" s="158">
        <v>1769</v>
      </c>
      <c r="S639" s="92">
        <f t="shared" ca="1" si="5106"/>
        <v>1769</v>
      </c>
      <c r="T639" s="92">
        <f t="shared" si="5107"/>
        <v>1769</v>
      </c>
      <c r="U639" s="91">
        <f t="shared" ca="1" si="5108"/>
        <v>0</v>
      </c>
      <c r="V639" s="91">
        <f t="shared" si="5109"/>
        <v>0</v>
      </c>
      <c r="W639" s="120">
        <f t="shared" si="5110"/>
        <v>1</v>
      </c>
      <c r="X639" s="178"/>
      <c r="Y639" s="128">
        <f t="shared" si="5111"/>
        <v>0</v>
      </c>
      <c r="Z639" s="179">
        <f t="shared" ca="1" si="5112"/>
        <v>0</v>
      </c>
      <c r="AA639" s="127">
        <f t="shared" si="5113"/>
        <v>0</v>
      </c>
      <c r="AB639" s="67" t="str">
        <f t="shared" ca="1" si="5114"/>
        <v/>
      </c>
      <c r="AC639" s="69">
        <f t="shared" ca="1" si="5115"/>
        <v>0</v>
      </c>
      <c r="AD639" s="226">
        <f t="shared" si="5179"/>
        <v>0</v>
      </c>
      <c r="AE639" s="227">
        <f t="shared" si="5180"/>
        <v>0</v>
      </c>
      <c r="AF639" s="225">
        <f t="shared" si="5181"/>
        <v>0</v>
      </c>
      <c r="AG639" s="226">
        <f t="shared" si="5182"/>
        <v>0</v>
      </c>
      <c r="AH639" s="227">
        <f t="shared" si="5183"/>
        <v>0</v>
      </c>
      <c r="AI639" s="225">
        <f t="shared" si="5184"/>
        <v>0</v>
      </c>
      <c r="AJ639" s="226">
        <f t="shared" si="5185"/>
        <v>0</v>
      </c>
      <c r="AK639" s="227">
        <f t="shared" si="5186"/>
        <v>0</v>
      </c>
      <c r="AL639" s="225">
        <f t="shared" si="5187"/>
        <v>0</v>
      </c>
      <c r="AM639" s="226">
        <f t="shared" si="5188"/>
        <v>0</v>
      </c>
      <c r="AN639" s="227">
        <f t="shared" si="5189"/>
        <v>0</v>
      </c>
      <c r="AO639" s="225">
        <f t="shared" si="5190"/>
        <v>0</v>
      </c>
      <c r="AP639" s="226">
        <f t="shared" si="5191"/>
        <v>0</v>
      </c>
      <c r="AQ639" s="227">
        <f t="shared" si="5192"/>
        <v>0</v>
      </c>
      <c r="AR639" s="225">
        <f t="shared" si="5116"/>
        <v>0</v>
      </c>
      <c r="AS639" s="136"/>
      <c r="AT639" s="131"/>
      <c r="AU639" s="69">
        <f t="shared" si="5117"/>
        <v>0</v>
      </c>
      <c r="AV639" s="162"/>
      <c r="AW639" s="130"/>
      <c r="AX639" s="18">
        <f t="shared" si="5118"/>
        <v>0</v>
      </c>
      <c r="AY639" s="136"/>
      <c r="AZ639" s="131"/>
      <c r="BA639" s="69">
        <f t="shared" si="5119"/>
        <v>0</v>
      </c>
      <c r="BB639" s="162"/>
      <c r="BC639" s="130"/>
      <c r="BD639" s="18">
        <f t="shared" si="5120"/>
        <v>0</v>
      </c>
      <c r="BE639" s="136"/>
      <c r="BF639" s="131"/>
      <c r="BG639" s="69">
        <f t="shared" si="5121"/>
        <v>0</v>
      </c>
      <c r="BH639" s="162"/>
      <c r="BI639" s="130"/>
      <c r="BJ639" s="18">
        <f t="shared" si="5122"/>
        <v>0</v>
      </c>
      <c r="BK639" s="136"/>
      <c r="BL639" s="131"/>
      <c r="BM639" s="69">
        <f t="shared" si="5123"/>
        <v>0</v>
      </c>
      <c r="BN639" s="162"/>
      <c r="BO639" s="130"/>
      <c r="BP639" s="18">
        <f t="shared" si="5124"/>
        <v>0</v>
      </c>
      <c r="BQ639" s="136"/>
      <c r="BR639" s="131"/>
      <c r="BS639" s="69">
        <f t="shared" si="5125"/>
        <v>0</v>
      </c>
      <c r="BT639" s="162"/>
      <c r="BU639" s="130"/>
      <c r="BV639" s="18">
        <f t="shared" si="5126"/>
        <v>0</v>
      </c>
      <c r="BW639" s="136"/>
      <c r="BX639" s="131"/>
      <c r="BY639" s="69">
        <f t="shared" si="5127"/>
        <v>0</v>
      </c>
      <c r="BZ639" s="162"/>
      <c r="CA639" s="130"/>
      <c r="CB639" s="18">
        <f t="shared" si="5128"/>
        <v>0</v>
      </c>
      <c r="CC639" s="136"/>
      <c r="CD639" s="131"/>
      <c r="CE639" s="69">
        <f t="shared" si="5129"/>
        <v>0</v>
      </c>
      <c r="CF639" s="162"/>
      <c r="CG639" s="130"/>
      <c r="CH639" s="18">
        <f t="shared" si="5130"/>
        <v>0</v>
      </c>
      <c r="CI639" s="136"/>
      <c r="CJ639" s="131"/>
      <c r="CK639" s="69">
        <f t="shared" si="5131"/>
        <v>0</v>
      </c>
      <c r="CL639" s="162"/>
      <c r="CM639" s="130"/>
      <c r="CN639" s="18">
        <f t="shared" si="5132"/>
        <v>0</v>
      </c>
      <c r="CO639" s="136"/>
      <c r="CP639" s="131"/>
      <c r="CQ639" s="69">
        <f t="shared" si="5133"/>
        <v>0</v>
      </c>
      <c r="CR639" s="162"/>
      <c r="CS639" s="130"/>
      <c r="CT639" s="18">
        <f t="shared" si="5134"/>
        <v>0</v>
      </c>
      <c r="CU639" s="136"/>
      <c r="CV639" s="131"/>
      <c r="CW639" s="69">
        <f t="shared" si="5135"/>
        <v>0</v>
      </c>
      <c r="CX639" s="162"/>
      <c r="CY639" s="130"/>
      <c r="CZ639" s="18">
        <f t="shared" si="5136"/>
        <v>0</v>
      </c>
      <c r="DA639" s="136"/>
      <c r="DB639" s="131"/>
      <c r="DC639" s="69">
        <f t="shared" si="5137"/>
        <v>0</v>
      </c>
      <c r="DD639" s="162"/>
      <c r="DE639" s="130"/>
      <c r="DF639" s="18">
        <f t="shared" si="5138"/>
        <v>0</v>
      </c>
      <c r="DG639" s="136"/>
      <c r="DH639" s="131"/>
      <c r="DI639" s="69">
        <f t="shared" si="5139"/>
        <v>0</v>
      </c>
      <c r="DJ639" s="162"/>
      <c r="DK639" s="130"/>
      <c r="DL639" s="18">
        <f t="shared" si="5140"/>
        <v>0</v>
      </c>
      <c r="DM639" s="136"/>
      <c r="DN639" s="131"/>
      <c r="DO639" s="69">
        <f t="shared" si="5141"/>
        <v>0</v>
      </c>
      <c r="DP639" s="162"/>
      <c r="DQ639" s="130"/>
      <c r="DR639" s="18">
        <f t="shared" si="5142"/>
        <v>0</v>
      </c>
      <c r="DS639" s="136"/>
      <c r="DT639" s="131"/>
      <c r="DU639" s="69">
        <f t="shared" si="5143"/>
        <v>0</v>
      </c>
      <c r="DV639" s="162"/>
      <c r="DW639" s="130"/>
      <c r="DX639" s="18">
        <f t="shared" si="5144"/>
        <v>0</v>
      </c>
      <c r="DY639" s="136"/>
      <c r="DZ639" s="131"/>
      <c r="EA639" s="69">
        <f t="shared" si="5145"/>
        <v>0</v>
      </c>
      <c r="EB639" s="162"/>
      <c r="EC639" s="130"/>
      <c r="ED639" s="18">
        <f t="shared" si="5146"/>
        <v>0</v>
      </c>
      <c r="EE639" s="136"/>
      <c r="EF639" s="131"/>
      <c r="EG639" s="69">
        <f t="shared" si="5147"/>
        <v>0</v>
      </c>
      <c r="EH639" s="162"/>
      <c r="EI639" s="130"/>
      <c r="EJ639" s="18">
        <f t="shared" si="5148"/>
        <v>0</v>
      </c>
      <c r="EK639" s="136"/>
      <c r="EL639" s="131"/>
      <c r="EM639" s="69">
        <f t="shared" si="5149"/>
        <v>0</v>
      </c>
      <c r="EN639" s="162"/>
      <c r="EO639" s="130"/>
      <c r="EP639" s="18">
        <f t="shared" si="5150"/>
        <v>0</v>
      </c>
      <c r="EQ639" s="136"/>
      <c r="ER639" s="131"/>
      <c r="ES639" s="69">
        <f t="shared" si="5151"/>
        <v>0</v>
      </c>
      <c r="ET639" s="162"/>
      <c r="EU639" s="130"/>
      <c r="EV639" s="18">
        <f t="shared" si="5152"/>
        <v>0</v>
      </c>
      <c r="EW639" s="136"/>
      <c r="EX639" s="131"/>
      <c r="EY639" s="69">
        <f t="shared" si="5153"/>
        <v>0</v>
      </c>
      <c r="EZ639" s="162"/>
      <c r="FA639" s="130"/>
      <c r="FB639" s="18">
        <f t="shared" si="5154"/>
        <v>0</v>
      </c>
      <c r="FC639" s="136"/>
      <c r="FD639" s="131"/>
      <c r="FE639" s="69">
        <f t="shared" si="5155"/>
        <v>0</v>
      </c>
      <c r="FF639" s="162"/>
      <c r="FG639" s="130"/>
      <c r="FH639" s="18">
        <f t="shared" si="5156"/>
        <v>0</v>
      </c>
      <c r="FI639" s="136"/>
      <c r="FJ639" s="131"/>
      <c r="FK639" s="69">
        <f t="shared" si="5157"/>
        <v>0</v>
      </c>
      <c r="FL639" s="162"/>
      <c r="FM639" s="130"/>
      <c r="FN639" s="18">
        <f t="shared" si="5158"/>
        <v>0</v>
      </c>
      <c r="FO639" s="136"/>
      <c r="FP639" s="131"/>
      <c r="FQ639" s="69">
        <f t="shared" si="5159"/>
        <v>0</v>
      </c>
      <c r="FR639" s="162"/>
      <c r="FS639" s="130"/>
      <c r="FT639" s="18">
        <f t="shared" si="5160"/>
        <v>0</v>
      </c>
      <c r="FU639" s="136"/>
      <c r="FV639" s="131"/>
      <c r="FW639" s="69">
        <f t="shared" si="5161"/>
        <v>0</v>
      </c>
      <c r="FX639" s="162"/>
      <c r="FY639" s="130"/>
      <c r="FZ639" s="18">
        <f t="shared" si="5162"/>
        <v>0</v>
      </c>
      <c r="GA639" s="136"/>
      <c r="GB639" s="131"/>
      <c r="GC639" s="69">
        <f t="shared" si="5163"/>
        <v>0</v>
      </c>
      <c r="GD639" s="162"/>
      <c r="GE639" s="130"/>
      <c r="GF639" s="18">
        <f t="shared" si="5164"/>
        <v>0</v>
      </c>
      <c r="GG639" s="136"/>
      <c r="GH639" s="131"/>
      <c r="GI639" s="69">
        <f t="shared" si="5165"/>
        <v>0</v>
      </c>
      <c r="GJ639" s="162"/>
      <c r="GK639" s="130"/>
      <c r="GL639" s="18">
        <f t="shared" si="5166"/>
        <v>0</v>
      </c>
      <c r="GM639" s="136"/>
      <c r="GN639" s="131"/>
      <c r="GO639" s="69">
        <f t="shared" si="5167"/>
        <v>0</v>
      </c>
      <c r="GP639" s="162"/>
      <c r="GQ639" s="130"/>
      <c r="GR639" s="18">
        <f t="shared" si="5168"/>
        <v>0</v>
      </c>
      <c r="GS639" s="136"/>
      <c r="GT639" s="131"/>
      <c r="GU639" s="69">
        <f t="shared" si="5169"/>
        <v>0</v>
      </c>
      <c r="GV639" s="162"/>
      <c r="GW639" s="130"/>
      <c r="GX639" s="18">
        <f t="shared" si="5170"/>
        <v>0</v>
      </c>
      <c r="GY639" s="136"/>
      <c r="GZ639" s="131"/>
      <c r="HA639" s="69">
        <f t="shared" si="5171"/>
        <v>0</v>
      </c>
      <c r="HB639" s="162"/>
      <c r="HC639" s="130"/>
      <c r="HD639" s="18">
        <f t="shared" si="5172"/>
        <v>0</v>
      </c>
      <c r="HE639" s="136"/>
      <c r="HF639" s="131"/>
      <c r="HG639" s="69">
        <f t="shared" si="5173"/>
        <v>0</v>
      </c>
      <c r="HH639" s="162"/>
      <c r="HI639" s="130"/>
      <c r="HJ639" s="18">
        <f t="shared" si="5174"/>
        <v>0</v>
      </c>
      <c r="HK639" s="136"/>
      <c r="HL639" s="131"/>
      <c r="HM639" s="69">
        <f t="shared" si="5175"/>
        <v>0</v>
      </c>
      <c r="HN639" s="162"/>
      <c r="HO639" s="130"/>
      <c r="HP639" s="18">
        <f t="shared" si="5176"/>
        <v>0</v>
      </c>
      <c r="HQ639" s="136"/>
      <c r="HR639" s="131"/>
      <c r="HS639" s="69">
        <f t="shared" si="5177"/>
        <v>0</v>
      </c>
      <c r="HT639" s="162"/>
      <c r="HU639" s="130"/>
      <c r="HV639" s="18">
        <f t="shared" si="5178"/>
        <v>0</v>
      </c>
      <c r="HW639" s="247"/>
      <c r="HX639" s="296"/>
      <c r="HY639" s="197"/>
      <c r="HZ639" s="2" t="str">
        <f t="shared" si="4946"/>
        <v>СКРЫТЬ</v>
      </c>
    </row>
    <row r="640" spans="1:234" hidden="1" x14ac:dyDescent="0.2">
      <c r="B640" s="16"/>
      <c r="C640" s="15"/>
      <c r="D640" s="273"/>
      <c r="E640" s="273"/>
      <c r="F640" s="273"/>
      <c r="G640" s="13"/>
      <c r="H640" s="22" t="s">
        <v>94</v>
      </c>
      <c r="I640" s="42">
        <v>597</v>
      </c>
      <c r="J640" s="102">
        <f>SUBTOTAL(103,I$12:I640)*1</f>
        <v>127</v>
      </c>
      <c r="K640" s="108" t="s">
        <v>15</v>
      </c>
      <c r="L640" s="17" t="s">
        <v>65</v>
      </c>
      <c r="M640" s="267">
        <v>43840</v>
      </c>
      <c r="N640" s="260">
        <v>44211</v>
      </c>
      <c r="O640" s="116">
        <v>44211</v>
      </c>
      <c r="P640" s="122">
        <v>12539</v>
      </c>
      <c r="Q640" s="158">
        <v>9831.4</v>
      </c>
      <c r="R640" s="158">
        <v>9831.4</v>
      </c>
      <c r="S640" s="92">
        <f t="shared" ca="1" si="5106"/>
        <v>9831.4</v>
      </c>
      <c r="T640" s="92">
        <f t="shared" si="5107"/>
        <v>9831.4</v>
      </c>
      <c r="U640" s="91">
        <f t="shared" ca="1" si="5108"/>
        <v>0</v>
      </c>
      <c r="V640" s="91">
        <f t="shared" si="5109"/>
        <v>2707.6000000000004</v>
      </c>
      <c r="W640" s="120">
        <f t="shared" si="5110"/>
        <v>0.78406571496929578</v>
      </c>
      <c r="X640" s="178"/>
      <c r="Y640" s="128">
        <f t="shared" si="5111"/>
        <v>0</v>
      </c>
      <c r="Z640" s="179">
        <f t="shared" ca="1" si="5112"/>
        <v>0</v>
      </c>
      <c r="AA640" s="127">
        <f t="shared" si="5113"/>
        <v>0</v>
      </c>
      <c r="AB640" s="67" t="str">
        <f t="shared" ca="1" si="5114"/>
        <v/>
      </c>
      <c r="AC640" s="69">
        <f t="shared" ca="1" si="5115"/>
        <v>0</v>
      </c>
      <c r="AD640" s="226">
        <f t="shared" si="5179"/>
        <v>0</v>
      </c>
      <c r="AE640" s="227">
        <f t="shared" si="5180"/>
        <v>0</v>
      </c>
      <c r="AF640" s="225">
        <f t="shared" si="5181"/>
        <v>0</v>
      </c>
      <c r="AG640" s="226">
        <f t="shared" si="5182"/>
        <v>0</v>
      </c>
      <c r="AH640" s="227">
        <f t="shared" si="5183"/>
        <v>0</v>
      </c>
      <c r="AI640" s="225">
        <f t="shared" si="5184"/>
        <v>0</v>
      </c>
      <c r="AJ640" s="226">
        <f t="shared" si="5185"/>
        <v>0</v>
      </c>
      <c r="AK640" s="227">
        <f t="shared" si="5186"/>
        <v>0</v>
      </c>
      <c r="AL640" s="225">
        <f t="shared" si="5187"/>
        <v>0</v>
      </c>
      <c r="AM640" s="226">
        <f t="shared" si="5188"/>
        <v>0</v>
      </c>
      <c r="AN640" s="227">
        <f t="shared" si="5189"/>
        <v>0</v>
      </c>
      <c r="AO640" s="225">
        <f t="shared" si="5190"/>
        <v>0</v>
      </c>
      <c r="AP640" s="226">
        <f t="shared" si="5191"/>
        <v>0</v>
      </c>
      <c r="AQ640" s="227">
        <f t="shared" si="5192"/>
        <v>0</v>
      </c>
      <c r="AR640" s="225">
        <f t="shared" si="5116"/>
        <v>0</v>
      </c>
      <c r="AS640" s="136"/>
      <c r="AT640" s="131"/>
      <c r="AU640" s="69">
        <f t="shared" si="5117"/>
        <v>0</v>
      </c>
      <c r="AV640" s="162"/>
      <c r="AW640" s="130"/>
      <c r="AX640" s="18">
        <f t="shared" si="5118"/>
        <v>0</v>
      </c>
      <c r="AY640" s="136"/>
      <c r="AZ640" s="131"/>
      <c r="BA640" s="69">
        <f t="shared" si="5119"/>
        <v>0</v>
      </c>
      <c r="BB640" s="162"/>
      <c r="BC640" s="130"/>
      <c r="BD640" s="18">
        <f t="shared" si="5120"/>
        <v>0</v>
      </c>
      <c r="BE640" s="136"/>
      <c r="BF640" s="131"/>
      <c r="BG640" s="69">
        <f t="shared" si="5121"/>
        <v>0</v>
      </c>
      <c r="BH640" s="162"/>
      <c r="BI640" s="130"/>
      <c r="BJ640" s="18">
        <f t="shared" si="5122"/>
        <v>0</v>
      </c>
      <c r="BK640" s="136"/>
      <c r="BL640" s="131"/>
      <c r="BM640" s="69">
        <f t="shared" si="5123"/>
        <v>0</v>
      </c>
      <c r="BN640" s="162"/>
      <c r="BO640" s="130"/>
      <c r="BP640" s="18">
        <f t="shared" si="5124"/>
        <v>0</v>
      </c>
      <c r="BQ640" s="136"/>
      <c r="BR640" s="131"/>
      <c r="BS640" s="69">
        <f t="shared" si="5125"/>
        <v>0</v>
      </c>
      <c r="BT640" s="162"/>
      <c r="BU640" s="130"/>
      <c r="BV640" s="18">
        <f t="shared" si="5126"/>
        <v>0</v>
      </c>
      <c r="BW640" s="136"/>
      <c r="BX640" s="131"/>
      <c r="BY640" s="69">
        <f t="shared" si="5127"/>
        <v>0</v>
      </c>
      <c r="BZ640" s="162"/>
      <c r="CA640" s="130"/>
      <c r="CB640" s="18">
        <f t="shared" si="5128"/>
        <v>0</v>
      </c>
      <c r="CC640" s="136"/>
      <c r="CD640" s="131"/>
      <c r="CE640" s="69">
        <f t="shared" si="5129"/>
        <v>0</v>
      </c>
      <c r="CF640" s="162"/>
      <c r="CG640" s="130"/>
      <c r="CH640" s="18">
        <f t="shared" si="5130"/>
        <v>0</v>
      </c>
      <c r="CI640" s="136"/>
      <c r="CJ640" s="131"/>
      <c r="CK640" s="69">
        <f t="shared" si="5131"/>
        <v>0</v>
      </c>
      <c r="CL640" s="162"/>
      <c r="CM640" s="130"/>
      <c r="CN640" s="18">
        <f t="shared" si="5132"/>
        <v>0</v>
      </c>
      <c r="CO640" s="136"/>
      <c r="CP640" s="131"/>
      <c r="CQ640" s="69">
        <f t="shared" si="5133"/>
        <v>0</v>
      </c>
      <c r="CR640" s="162"/>
      <c r="CS640" s="130"/>
      <c r="CT640" s="18">
        <f t="shared" si="5134"/>
        <v>0</v>
      </c>
      <c r="CU640" s="136"/>
      <c r="CV640" s="131"/>
      <c r="CW640" s="69">
        <f t="shared" si="5135"/>
        <v>0</v>
      </c>
      <c r="CX640" s="162"/>
      <c r="CY640" s="130"/>
      <c r="CZ640" s="18">
        <f t="shared" si="5136"/>
        <v>0</v>
      </c>
      <c r="DA640" s="136"/>
      <c r="DB640" s="131"/>
      <c r="DC640" s="69">
        <f t="shared" si="5137"/>
        <v>0</v>
      </c>
      <c r="DD640" s="162"/>
      <c r="DE640" s="130"/>
      <c r="DF640" s="18">
        <f t="shared" si="5138"/>
        <v>0</v>
      </c>
      <c r="DG640" s="136"/>
      <c r="DH640" s="131"/>
      <c r="DI640" s="69">
        <f t="shared" si="5139"/>
        <v>0</v>
      </c>
      <c r="DJ640" s="162"/>
      <c r="DK640" s="130"/>
      <c r="DL640" s="18">
        <f t="shared" si="5140"/>
        <v>0</v>
      </c>
      <c r="DM640" s="136"/>
      <c r="DN640" s="131"/>
      <c r="DO640" s="69">
        <f t="shared" si="5141"/>
        <v>0</v>
      </c>
      <c r="DP640" s="162"/>
      <c r="DQ640" s="130"/>
      <c r="DR640" s="18">
        <f t="shared" si="5142"/>
        <v>0</v>
      </c>
      <c r="DS640" s="136"/>
      <c r="DT640" s="131"/>
      <c r="DU640" s="69">
        <f t="shared" si="5143"/>
        <v>0</v>
      </c>
      <c r="DV640" s="162"/>
      <c r="DW640" s="130"/>
      <c r="DX640" s="18">
        <f t="shared" si="5144"/>
        <v>0</v>
      </c>
      <c r="DY640" s="136"/>
      <c r="DZ640" s="131"/>
      <c r="EA640" s="69">
        <f t="shared" si="5145"/>
        <v>0</v>
      </c>
      <c r="EB640" s="162"/>
      <c r="EC640" s="130"/>
      <c r="ED640" s="18">
        <f t="shared" si="5146"/>
        <v>0</v>
      </c>
      <c r="EE640" s="136"/>
      <c r="EF640" s="131"/>
      <c r="EG640" s="69">
        <f t="shared" si="5147"/>
        <v>0</v>
      </c>
      <c r="EH640" s="162"/>
      <c r="EI640" s="130"/>
      <c r="EJ640" s="18">
        <f t="shared" si="5148"/>
        <v>0</v>
      </c>
      <c r="EK640" s="136"/>
      <c r="EL640" s="131"/>
      <c r="EM640" s="69">
        <f t="shared" si="5149"/>
        <v>0</v>
      </c>
      <c r="EN640" s="162"/>
      <c r="EO640" s="130"/>
      <c r="EP640" s="18">
        <f t="shared" si="5150"/>
        <v>0</v>
      </c>
      <c r="EQ640" s="136"/>
      <c r="ER640" s="131"/>
      <c r="ES640" s="69">
        <f t="shared" si="5151"/>
        <v>0</v>
      </c>
      <c r="ET640" s="162"/>
      <c r="EU640" s="130"/>
      <c r="EV640" s="18">
        <f t="shared" si="5152"/>
        <v>0</v>
      </c>
      <c r="EW640" s="136"/>
      <c r="EX640" s="131"/>
      <c r="EY640" s="69">
        <f t="shared" si="5153"/>
        <v>0</v>
      </c>
      <c r="EZ640" s="162"/>
      <c r="FA640" s="130"/>
      <c r="FB640" s="18">
        <f t="shared" si="5154"/>
        <v>0</v>
      </c>
      <c r="FC640" s="136"/>
      <c r="FD640" s="131"/>
      <c r="FE640" s="69">
        <f t="shared" si="5155"/>
        <v>0</v>
      </c>
      <c r="FF640" s="162"/>
      <c r="FG640" s="130"/>
      <c r="FH640" s="18">
        <f t="shared" si="5156"/>
        <v>0</v>
      </c>
      <c r="FI640" s="136"/>
      <c r="FJ640" s="131"/>
      <c r="FK640" s="69">
        <f t="shared" si="5157"/>
        <v>0</v>
      </c>
      <c r="FL640" s="162"/>
      <c r="FM640" s="130"/>
      <c r="FN640" s="18">
        <f t="shared" si="5158"/>
        <v>0</v>
      </c>
      <c r="FO640" s="136"/>
      <c r="FP640" s="131"/>
      <c r="FQ640" s="69">
        <f t="shared" si="5159"/>
        <v>0</v>
      </c>
      <c r="FR640" s="162"/>
      <c r="FS640" s="130"/>
      <c r="FT640" s="18">
        <f t="shared" si="5160"/>
        <v>0</v>
      </c>
      <c r="FU640" s="136"/>
      <c r="FV640" s="131"/>
      <c r="FW640" s="69">
        <f t="shared" si="5161"/>
        <v>0</v>
      </c>
      <c r="FX640" s="162"/>
      <c r="FY640" s="130"/>
      <c r="FZ640" s="18">
        <f t="shared" si="5162"/>
        <v>0</v>
      </c>
      <c r="GA640" s="136"/>
      <c r="GB640" s="131"/>
      <c r="GC640" s="69">
        <f t="shared" si="5163"/>
        <v>0</v>
      </c>
      <c r="GD640" s="162"/>
      <c r="GE640" s="130"/>
      <c r="GF640" s="18">
        <f t="shared" si="5164"/>
        <v>0</v>
      </c>
      <c r="GG640" s="136"/>
      <c r="GH640" s="131"/>
      <c r="GI640" s="69">
        <f t="shared" si="5165"/>
        <v>0</v>
      </c>
      <c r="GJ640" s="162"/>
      <c r="GK640" s="130"/>
      <c r="GL640" s="18">
        <f t="shared" si="5166"/>
        <v>0</v>
      </c>
      <c r="GM640" s="136"/>
      <c r="GN640" s="131"/>
      <c r="GO640" s="69">
        <f t="shared" si="5167"/>
        <v>0</v>
      </c>
      <c r="GP640" s="162"/>
      <c r="GQ640" s="130"/>
      <c r="GR640" s="18">
        <f t="shared" si="5168"/>
        <v>0</v>
      </c>
      <c r="GS640" s="136"/>
      <c r="GT640" s="131"/>
      <c r="GU640" s="69">
        <f t="shared" si="5169"/>
        <v>0</v>
      </c>
      <c r="GV640" s="162"/>
      <c r="GW640" s="130"/>
      <c r="GX640" s="18">
        <f t="shared" si="5170"/>
        <v>0</v>
      </c>
      <c r="GY640" s="136"/>
      <c r="GZ640" s="131"/>
      <c r="HA640" s="69">
        <f t="shared" si="5171"/>
        <v>0</v>
      </c>
      <c r="HB640" s="162"/>
      <c r="HC640" s="130"/>
      <c r="HD640" s="18">
        <f t="shared" si="5172"/>
        <v>0</v>
      </c>
      <c r="HE640" s="136"/>
      <c r="HF640" s="131"/>
      <c r="HG640" s="69">
        <f t="shared" si="5173"/>
        <v>0</v>
      </c>
      <c r="HH640" s="162"/>
      <c r="HI640" s="130"/>
      <c r="HJ640" s="18">
        <f t="shared" si="5174"/>
        <v>0</v>
      </c>
      <c r="HK640" s="136"/>
      <c r="HL640" s="131"/>
      <c r="HM640" s="69">
        <f t="shared" si="5175"/>
        <v>0</v>
      </c>
      <c r="HN640" s="162"/>
      <c r="HO640" s="130"/>
      <c r="HP640" s="18">
        <f t="shared" si="5176"/>
        <v>0</v>
      </c>
      <c r="HQ640" s="136"/>
      <c r="HR640" s="131"/>
      <c r="HS640" s="69">
        <f t="shared" si="5177"/>
        <v>0</v>
      </c>
      <c r="HT640" s="162"/>
      <c r="HU640" s="130"/>
      <c r="HV640" s="18">
        <f t="shared" si="5178"/>
        <v>0</v>
      </c>
      <c r="HW640" s="98"/>
      <c r="HX640" s="301"/>
      <c r="HY640" s="197"/>
      <c r="HZ640" s="2" t="str">
        <f t="shared" si="4946"/>
        <v>СКРЫТЬ</v>
      </c>
    </row>
    <row r="641" spans="2:234" hidden="1" x14ac:dyDescent="0.2">
      <c r="B641" s="16"/>
      <c r="C641" s="15"/>
      <c r="D641" s="273"/>
      <c r="E641" s="273"/>
      <c r="F641" s="273"/>
      <c r="G641" s="13"/>
      <c r="H641" s="22" t="s">
        <v>94</v>
      </c>
      <c r="I641" s="42">
        <v>598</v>
      </c>
      <c r="J641" s="102">
        <f>SUBTOTAL(103,I$12:I641)*1</f>
        <v>127</v>
      </c>
      <c r="K641" s="105" t="s">
        <v>77</v>
      </c>
      <c r="L641" s="17" t="s">
        <v>65</v>
      </c>
      <c r="M641" s="267">
        <v>43840</v>
      </c>
      <c r="N641" s="255">
        <v>44211</v>
      </c>
      <c r="O641" s="118">
        <v>44211</v>
      </c>
      <c r="P641" s="169">
        <v>184</v>
      </c>
      <c r="Q641" s="170">
        <v>184</v>
      </c>
      <c r="R641" s="170">
        <v>184</v>
      </c>
      <c r="S641" s="92">
        <f t="shared" ca="1" si="5106"/>
        <v>184</v>
      </c>
      <c r="T641" s="92">
        <f t="shared" si="5107"/>
        <v>184</v>
      </c>
      <c r="U641" s="91">
        <f t="shared" ca="1" si="5108"/>
        <v>0</v>
      </c>
      <c r="V641" s="91">
        <f t="shared" si="5109"/>
        <v>0</v>
      </c>
      <c r="W641" s="120">
        <f t="shared" si="5110"/>
        <v>1</v>
      </c>
      <c r="X641" s="184"/>
      <c r="Y641" s="128">
        <f t="shared" si="5111"/>
        <v>0</v>
      </c>
      <c r="Z641" s="179">
        <f t="shared" ca="1" si="5112"/>
        <v>0</v>
      </c>
      <c r="AA641" s="127">
        <f t="shared" si="5113"/>
        <v>0</v>
      </c>
      <c r="AB641" s="67" t="str">
        <f t="shared" ca="1" si="5114"/>
        <v/>
      </c>
      <c r="AC641" s="69">
        <f t="shared" ca="1" si="5115"/>
        <v>0</v>
      </c>
      <c r="AD641" s="226">
        <f t="shared" si="5179"/>
        <v>0</v>
      </c>
      <c r="AE641" s="227">
        <f t="shared" si="5180"/>
        <v>0</v>
      </c>
      <c r="AF641" s="225">
        <f t="shared" si="5181"/>
        <v>0</v>
      </c>
      <c r="AG641" s="226">
        <f t="shared" si="5182"/>
        <v>0</v>
      </c>
      <c r="AH641" s="227">
        <f t="shared" si="5183"/>
        <v>0</v>
      </c>
      <c r="AI641" s="225">
        <f t="shared" si="5184"/>
        <v>0</v>
      </c>
      <c r="AJ641" s="226">
        <f t="shared" si="5185"/>
        <v>0</v>
      </c>
      <c r="AK641" s="227">
        <f t="shared" si="5186"/>
        <v>0</v>
      </c>
      <c r="AL641" s="225">
        <f t="shared" si="5187"/>
        <v>0</v>
      </c>
      <c r="AM641" s="226">
        <f t="shared" si="5188"/>
        <v>0</v>
      </c>
      <c r="AN641" s="227">
        <f t="shared" si="5189"/>
        <v>0</v>
      </c>
      <c r="AO641" s="225">
        <f t="shared" si="5190"/>
        <v>0</v>
      </c>
      <c r="AP641" s="226">
        <f t="shared" si="5191"/>
        <v>0</v>
      </c>
      <c r="AQ641" s="227">
        <f t="shared" si="5192"/>
        <v>0</v>
      </c>
      <c r="AR641" s="225">
        <f t="shared" si="5116"/>
        <v>0</v>
      </c>
      <c r="AS641" s="136"/>
      <c r="AT641" s="131"/>
      <c r="AU641" s="69">
        <f t="shared" si="5117"/>
        <v>0</v>
      </c>
      <c r="AV641" s="162"/>
      <c r="AW641" s="130"/>
      <c r="AX641" s="18">
        <f t="shared" si="5118"/>
        <v>0</v>
      </c>
      <c r="AY641" s="136"/>
      <c r="AZ641" s="131"/>
      <c r="BA641" s="69">
        <f t="shared" si="5119"/>
        <v>0</v>
      </c>
      <c r="BB641" s="162"/>
      <c r="BC641" s="130"/>
      <c r="BD641" s="18">
        <f t="shared" si="5120"/>
        <v>0</v>
      </c>
      <c r="BE641" s="136"/>
      <c r="BF641" s="131"/>
      <c r="BG641" s="69">
        <f t="shared" si="5121"/>
        <v>0</v>
      </c>
      <c r="BH641" s="162"/>
      <c r="BI641" s="130"/>
      <c r="BJ641" s="18">
        <f t="shared" si="5122"/>
        <v>0</v>
      </c>
      <c r="BK641" s="136"/>
      <c r="BL641" s="131"/>
      <c r="BM641" s="69">
        <f t="shared" si="5123"/>
        <v>0</v>
      </c>
      <c r="BN641" s="162"/>
      <c r="BO641" s="130"/>
      <c r="BP641" s="18">
        <f t="shared" si="5124"/>
        <v>0</v>
      </c>
      <c r="BQ641" s="136"/>
      <c r="BR641" s="131"/>
      <c r="BS641" s="69">
        <f t="shared" si="5125"/>
        <v>0</v>
      </c>
      <c r="BT641" s="162"/>
      <c r="BU641" s="130"/>
      <c r="BV641" s="18">
        <f t="shared" si="5126"/>
        <v>0</v>
      </c>
      <c r="BW641" s="136"/>
      <c r="BX641" s="131"/>
      <c r="BY641" s="69">
        <f t="shared" si="5127"/>
        <v>0</v>
      </c>
      <c r="BZ641" s="162"/>
      <c r="CA641" s="130"/>
      <c r="CB641" s="18">
        <f t="shared" si="5128"/>
        <v>0</v>
      </c>
      <c r="CC641" s="136"/>
      <c r="CD641" s="131"/>
      <c r="CE641" s="69">
        <f t="shared" si="5129"/>
        <v>0</v>
      </c>
      <c r="CF641" s="162"/>
      <c r="CG641" s="130"/>
      <c r="CH641" s="18">
        <f t="shared" si="5130"/>
        <v>0</v>
      </c>
      <c r="CI641" s="136"/>
      <c r="CJ641" s="131"/>
      <c r="CK641" s="69">
        <f t="shared" si="5131"/>
        <v>0</v>
      </c>
      <c r="CL641" s="162"/>
      <c r="CM641" s="130"/>
      <c r="CN641" s="18">
        <f t="shared" si="5132"/>
        <v>0</v>
      </c>
      <c r="CO641" s="136"/>
      <c r="CP641" s="131"/>
      <c r="CQ641" s="69">
        <f t="shared" si="5133"/>
        <v>0</v>
      </c>
      <c r="CR641" s="162"/>
      <c r="CS641" s="130"/>
      <c r="CT641" s="18">
        <f t="shared" si="5134"/>
        <v>0</v>
      </c>
      <c r="CU641" s="136"/>
      <c r="CV641" s="131"/>
      <c r="CW641" s="69">
        <f t="shared" si="5135"/>
        <v>0</v>
      </c>
      <c r="CX641" s="162"/>
      <c r="CY641" s="130"/>
      <c r="CZ641" s="18">
        <f t="shared" si="5136"/>
        <v>0</v>
      </c>
      <c r="DA641" s="136"/>
      <c r="DB641" s="131"/>
      <c r="DC641" s="69">
        <f t="shared" si="5137"/>
        <v>0</v>
      </c>
      <c r="DD641" s="162"/>
      <c r="DE641" s="130"/>
      <c r="DF641" s="18">
        <f t="shared" si="5138"/>
        <v>0</v>
      </c>
      <c r="DG641" s="136"/>
      <c r="DH641" s="131"/>
      <c r="DI641" s="69">
        <f t="shared" si="5139"/>
        <v>0</v>
      </c>
      <c r="DJ641" s="162"/>
      <c r="DK641" s="130"/>
      <c r="DL641" s="18">
        <f t="shared" si="5140"/>
        <v>0</v>
      </c>
      <c r="DM641" s="136"/>
      <c r="DN641" s="131"/>
      <c r="DO641" s="69">
        <f t="shared" si="5141"/>
        <v>0</v>
      </c>
      <c r="DP641" s="162"/>
      <c r="DQ641" s="130"/>
      <c r="DR641" s="18">
        <f t="shared" si="5142"/>
        <v>0</v>
      </c>
      <c r="DS641" s="136"/>
      <c r="DT641" s="131"/>
      <c r="DU641" s="69">
        <f t="shared" si="5143"/>
        <v>0</v>
      </c>
      <c r="DV641" s="162"/>
      <c r="DW641" s="130"/>
      <c r="DX641" s="18">
        <f t="shared" si="5144"/>
        <v>0</v>
      </c>
      <c r="DY641" s="136"/>
      <c r="DZ641" s="131"/>
      <c r="EA641" s="69">
        <f t="shared" si="5145"/>
        <v>0</v>
      </c>
      <c r="EB641" s="162"/>
      <c r="EC641" s="130"/>
      <c r="ED641" s="18">
        <f t="shared" si="5146"/>
        <v>0</v>
      </c>
      <c r="EE641" s="136"/>
      <c r="EF641" s="131"/>
      <c r="EG641" s="69">
        <f t="shared" si="5147"/>
        <v>0</v>
      </c>
      <c r="EH641" s="162"/>
      <c r="EI641" s="130"/>
      <c r="EJ641" s="18">
        <f t="shared" si="5148"/>
        <v>0</v>
      </c>
      <c r="EK641" s="136"/>
      <c r="EL641" s="131"/>
      <c r="EM641" s="69">
        <f t="shared" si="5149"/>
        <v>0</v>
      </c>
      <c r="EN641" s="162"/>
      <c r="EO641" s="130"/>
      <c r="EP641" s="18">
        <f t="shared" si="5150"/>
        <v>0</v>
      </c>
      <c r="EQ641" s="136"/>
      <c r="ER641" s="131"/>
      <c r="ES641" s="69">
        <f t="shared" si="5151"/>
        <v>0</v>
      </c>
      <c r="ET641" s="162"/>
      <c r="EU641" s="130"/>
      <c r="EV641" s="18">
        <f t="shared" si="5152"/>
        <v>0</v>
      </c>
      <c r="EW641" s="136"/>
      <c r="EX641" s="131"/>
      <c r="EY641" s="69">
        <f t="shared" si="5153"/>
        <v>0</v>
      </c>
      <c r="EZ641" s="162"/>
      <c r="FA641" s="130"/>
      <c r="FB641" s="18">
        <f t="shared" si="5154"/>
        <v>0</v>
      </c>
      <c r="FC641" s="136"/>
      <c r="FD641" s="131"/>
      <c r="FE641" s="69">
        <f t="shared" si="5155"/>
        <v>0</v>
      </c>
      <c r="FF641" s="162"/>
      <c r="FG641" s="130"/>
      <c r="FH641" s="18">
        <f t="shared" si="5156"/>
        <v>0</v>
      </c>
      <c r="FI641" s="136"/>
      <c r="FJ641" s="131"/>
      <c r="FK641" s="69">
        <f t="shared" si="5157"/>
        <v>0</v>
      </c>
      <c r="FL641" s="162"/>
      <c r="FM641" s="130"/>
      <c r="FN641" s="18">
        <f t="shared" si="5158"/>
        <v>0</v>
      </c>
      <c r="FO641" s="136"/>
      <c r="FP641" s="131"/>
      <c r="FQ641" s="69">
        <f t="shared" si="5159"/>
        <v>0</v>
      </c>
      <c r="FR641" s="162"/>
      <c r="FS641" s="130"/>
      <c r="FT641" s="18">
        <f t="shared" si="5160"/>
        <v>0</v>
      </c>
      <c r="FU641" s="136"/>
      <c r="FV641" s="131"/>
      <c r="FW641" s="69">
        <f t="shared" si="5161"/>
        <v>0</v>
      </c>
      <c r="FX641" s="162"/>
      <c r="FY641" s="130"/>
      <c r="FZ641" s="18">
        <f t="shared" si="5162"/>
        <v>0</v>
      </c>
      <c r="GA641" s="136"/>
      <c r="GB641" s="131"/>
      <c r="GC641" s="69">
        <f t="shared" si="5163"/>
        <v>0</v>
      </c>
      <c r="GD641" s="162"/>
      <c r="GE641" s="130"/>
      <c r="GF641" s="18">
        <f t="shared" si="5164"/>
        <v>0</v>
      </c>
      <c r="GG641" s="136"/>
      <c r="GH641" s="131"/>
      <c r="GI641" s="69">
        <f t="shared" si="5165"/>
        <v>0</v>
      </c>
      <c r="GJ641" s="162"/>
      <c r="GK641" s="130"/>
      <c r="GL641" s="18">
        <f t="shared" si="5166"/>
        <v>0</v>
      </c>
      <c r="GM641" s="136"/>
      <c r="GN641" s="131"/>
      <c r="GO641" s="69">
        <f t="shared" si="5167"/>
        <v>0</v>
      </c>
      <c r="GP641" s="162"/>
      <c r="GQ641" s="130"/>
      <c r="GR641" s="18">
        <f t="shared" si="5168"/>
        <v>0</v>
      </c>
      <c r="GS641" s="136"/>
      <c r="GT641" s="131"/>
      <c r="GU641" s="69">
        <f t="shared" si="5169"/>
        <v>0</v>
      </c>
      <c r="GV641" s="162"/>
      <c r="GW641" s="130"/>
      <c r="GX641" s="18">
        <f t="shared" si="5170"/>
        <v>0</v>
      </c>
      <c r="GY641" s="136"/>
      <c r="GZ641" s="131"/>
      <c r="HA641" s="69">
        <f t="shared" si="5171"/>
        <v>0</v>
      </c>
      <c r="HB641" s="162"/>
      <c r="HC641" s="130"/>
      <c r="HD641" s="18">
        <f t="shared" si="5172"/>
        <v>0</v>
      </c>
      <c r="HE641" s="136"/>
      <c r="HF641" s="131"/>
      <c r="HG641" s="69">
        <f t="shared" si="5173"/>
        <v>0</v>
      </c>
      <c r="HH641" s="162"/>
      <c r="HI641" s="130"/>
      <c r="HJ641" s="18">
        <f t="shared" si="5174"/>
        <v>0</v>
      </c>
      <c r="HK641" s="136"/>
      <c r="HL641" s="131"/>
      <c r="HM641" s="69">
        <f t="shared" si="5175"/>
        <v>0</v>
      </c>
      <c r="HN641" s="162"/>
      <c r="HO641" s="130"/>
      <c r="HP641" s="18">
        <f t="shared" si="5176"/>
        <v>0</v>
      </c>
      <c r="HQ641" s="136"/>
      <c r="HR641" s="131"/>
      <c r="HS641" s="69">
        <f t="shared" si="5177"/>
        <v>0</v>
      </c>
      <c r="HT641" s="162"/>
      <c r="HU641" s="130"/>
      <c r="HV641" s="18">
        <f t="shared" si="5178"/>
        <v>0</v>
      </c>
      <c r="HW641" s="32"/>
      <c r="HX641" s="299"/>
      <c r="HY641" s="197"/>
      <c r="HZ641" s="2" t="str">
        <f t="shared" si="4946"/>
        <v>СКРЫТЬ</v>
      </c>
    </row>
    <row r="642" spans="2:234" hidden="1" x14ac:dyDescent="0.2">
      <c r="B642" s="16"/>
      <c r="C642" s="15"/>
      <c r="D642" s="273"/>
      <c r="E642" s="273"/>
      <c r="F642" s="273"/>
      <c r="G642" s="13"/>
      <c r="H642" s="22" t="s">
        <v>94</v>
      </c>
      <c r="I642" s="42">
        <v>599</v>
      </c>
      <c r="J642" s="102">
        <f>SUBTOTAL(103,I$12:I642)*1</f>
        <v>127</v>
      </c>
      <c r="K642" s="108" t="s">
        <v>10</v>
      </c>
      <c r="L642" s="17" t="s">
        <v>65</v>
      </c>
      <c r="M642" s="267">
        <v>44212</v>
      </c>
      <c r="N642" s="260">
        <v>44242</v>
      </c>
      <c r="O642" s="116">
        <v>44242</v>
      </c>
      <c r="P642" s="122">
        <v>1937</v>
      </c>
      <c r="Q642" s="158">
        <v>530</v>
      </c>
      <c r="R642" s="158">
        <v>530</v>
      </c>
      <c r="S642" s="92">
        <f t="shared" ca="1" si="5106"/>
        <v>530</v>
      </c>
      <c r="T642" s="92">
        <f t="shared" si="5107"/>
        <v>530</v>
      </c>
      <c r="U642" s="91">
        <f t="shared" ca="1" si="5108"/>
        <v>0</v>
      </c>
      <c r="V642" s="91">
        <f t="shared" si="5109"/>
        <v>1407</v>
      </c>
      <c r="W642" s="120">
        <f t="shared" si="5110"/>
        <v>0.27361899845121324</v>
      </c>
      <c r="X642" s="184"/>
      <c r="Y642" s="128">
        <f t="shared" si="5111"/>
        <v>0</v>
      </c>
      <c r="Z642" s="179">
        <f t="shared" ca="1" si="5112"/>
        <v>0</v>
      </c>
      <c r="AA642" s="127">
        <f t="shared" si="5113"/>
        <v>0</v>
      </c>
      <c r="AB642" s="67" t="str">
        <f t="shared" ca="1" si="5114"/>
        <v/>
      </c>
      <c r="AC642" s="69">
        <f t="shared" ca="1" si="5115"/>
        <v>0</v>
      </c>
      <c r="AD642" s="226">
        <f t="shared" si="5179"/>
        <v>0</v>
      </c>
      <c r="AE642" s="227">
        <f t="shared" si="5180"/>
        <v>0</v>
      </c>
      <c r="AF642" s="225">
        <f t="shared" si="5181"/>
        <v>0</v>
      </c>
      <c r="AG642" s="226">
        <f t="shared" si="5182"/>
        <v>0</v>
      </c>
      <c r="AH642" s="227">
        <f t="shared" si="5183"/>
        <v>0</v>
      </c>
      <c r="AI642" s="225">
        <f t="shared" si="5184"/>
        <v>0</v>
      </c>
      <c r="AJ642" s="226">
        <f t="shared" si="5185"/>
        <v>0</v>
      </c>
      <c r="AK642" s="227">
        <f t="shared" si="5186"/>
        <v>0</v>
      </c>
      <c r="AL642" s="225">
        <f t="shared" si="5187"/>
        <v>0</v>
      </c>
      <c r="AM642" s="226">
        <f t="shared" si="5188"/>
        <v>0</v>
      </c>
      <c r="AN642" s="227">
        <f t="shared" si="5189"/>
        <v>0</v>
      </c>
      <c r="AO642" s="225">
        <f t="shared" si="5190"/>
        <v>0</v>
      </c>
      <c r="AP642" s="226">
        <f t="shared" si="5191"/>
        <v>0</v>
      </c>
      <c r="AQ642" s="227">
        <f t="shared" si="5192"/>
        <v>0</v>
      </c>
      <c r="AR642" s="225">
        <f t="shared" si="5116"/>
        <v>0</v>
      </c>
      <c r="AS642" s="136"/>
      <c r="AT642" s="131"/>
      <c r="AU642" s="69">
        <f t="shared" si="5117"/>
        <v>0</v>
      </c>
      <c r="AV642" s="162"/>
      <c r="AW642" s="130"/>
      <c r="AX642" s="18">
        <f t="shared" si="5118"/>
        <v>0</v>
      </c>
      <c r="AY642" s="136"/>
      <c r="AZ642" s="131"/>
      <c r="BA642" s="69">
        <f t="shared" si="5119"/>
        <v>0</v>
      </c>
      <c r="BB642" s="162"/>
      <c r="BC642" s="130"/>
      <c r="BD642" s="18">
        <f t="shared" si="5120"/>
        <v>0</v>
      </c>
      <c r="BE642" s="136"/>
      <c r="BF642" s="131"/>
      <c r="BG642" s="69">
        <f t="shared" si="5121"/>
        <v>0</v>
      </c>
      <c r="BH642" s="162"/>
      <c r="BI642" s="130"/>
      <c r="BJ642" s="18">
        <f t="shared" si="5122"/>
        <v>0</v>
      </c>
      <c r="BK642" s="136"/>
      <c r="BL642" s="131"/>
      <c r="BM642" s="69">
        <f t="shared" si="5123"/>
        <v>0</v>
      </c>
      <c r="BN642" s="162"/>
      <c r="BO642" s="130"/>
      <c r="BP642" s="18">
        <f t="shared" si="5124"/>
        <v>0</v>
      </c>
      <c r="BQ642" s="136"/>
      <c r="BR642" s="131"/>
      <c r="BS642" s="69">
        <f t="shared" si="5125"/>
        <v>0</v>
      </c>
      <c r="BT642" s="162"/>
      <c r="BU642" s="130"/>
      <c r="BV642" s="18">
        <f t="shared" si="5126"/>
        <v>0</v>
      </c>
      <c r="BW642" s="136"/>
      <c r="BX642" s="131"/>
      <c r="BY642" s="69">
        <f t="shared" si="5127"/>
        <v>0</v>
      </c>
      <c r="BZ642" s="162"/>
      <c r="CA642" s="130"/>
      <c r="CB642" s="18">
        <f t="shared" si="5128"/>
        <v>0</v>
      </c>
      <c r="CC642" s="136"/>
      <c r="CD642" s="131"/>
      <c r="CE642" s="69">
        <f t="shared" si="5129"/>
        <v>0</v>
      </c>
      <c r="CF642" s="162"/>
      <c r="CG642" s="130"/>
      <c r="CH642" s="18">
        <f t="shared" si="5130"/>
        <v>0</v>
      </c>
      <c r="CI642" s="136"/>
      <c r="CJ642" s="131"/>
      <c r="CK642" s="69">
        <f t="shared" si="5131"/>
        <v>0</v>
      </c>
      <c r="CL642" s="162"/>
      <c r="CM642" s="130"/>
      <c r="CN642" s="18">
        <f t="shared" si="5132"/>
        <v>0</v>
      </c>
      <c r="CO642" s="136"/>
      <c r="CP642" s="131"/>
      <c r="CQ642" s="69">
        <f t="shared" si="5133"/>
        <v>0</v>
      </c>
      <c r="CR642" s="162"/>
      <c r="CS642" s="130"/>
      <c r="CT642" s="18">
        <f t="shared" si="5134"/>
        <v>0</v>
      </c>
      <c r="CU642" s="136"/>
      <c r="CV642" s="131"/>
      <c r="CW642" s="69">
        <f t="shared" si="5135"/>
        <v>0</v>
      </c>
      <c r="CX642" s="162"/>
      <c r="CY642" s="130"/>
      <c r="CZ642" s="18">
        <f t="shared" si="5136"/>
        <v>0</v>
      </c>
      <c r="DA642" s="136"/>
      <c r="DB642" s="131"/>
      <c r="DC642" s="69">
        <f t="shared" si="5137"/>
        <v>0</v>
      </c>
      <c r="DD642" s="162"/>
      <c r="DE642" s="130"/>
      <c r="DF642" s="18">
        <f t="shared" si="5138"/>
        <v>0</v>
      </c>
      <c r="DG642" s="136"/>
      <c r="DH642" s="131"/>
      <c r="DI642" s="69">
        <f t="shared" si="5139"/>
        <v>0</v>
      </c>
      <c r="DJ642" s="162"/>
      <c r="DK642" s="130"/>
      <c r="DL642" s="18">
        <f t="shared" si="5140"/>
        <v>0</v>
      </c>
      <c r="DM642" s="136"/>
      <c r="DN642" s="131"/>
      <c r="DO642" s="69">
        <f t="shared" si="5141"/>
        <v>0</v>
      </c>
      <c r="DP642" s="162"/>
      <c r="DQ642" s="130"/>
      <c r="DR642" s="18">
        <f t="shared" si="5142"/>
        <v>0</v>
      </c>
      <c r="DS642" s="136"/>
      <c r="DT642" s="131"/>
      <c r="DU642" s="69">
        <f t="shared" si="5143"/>
        <v>0</v>
      </c>
      <c r="DV642" s="162"/>
      <c r="DW642" s="130"/>
      <c r="DX642" s="18">
        <f t="shared" si="5144"/>
        <v>0</v>
      </c>
      <c r="DY642" s="136"/>
      <c r="DZ642" s="131"/>
      <c r="EA642" s="69">
        <f t="shared" si="5145"/>
        <v>0</v>
      </c>
      <c r="EB642" s="162"/>
      <c r="EC642" s="130"/>
      <c r="ED642" s="18">
        <f t="shared" si="5146"/>
        <v>0</v>
      </c>
      <c r="EE642" s="136"/>
      <c r="EF642" s="131"/>
      <c r="EG642" s="69">
        <f t="shared" si="5147"/>
        <v>0</v>
      </c>
      <c r="EH642" s="162"/>
      <c r="EI642" s="130"/>
      <c r="EJ642" s="18">
        <f t="shared" si="5148"/>
        <v>0</v>
      </c>
      <c r="EK642" s="136"/>
      <c r="EL642" s="131"/>
      <c r="EM642" s="69">
        <f t="shared" si="5149"/>
        <v>0</v>
      </c>
      <c r="EN642" s="162"/>
      <c r="EO642" s="130"/>
      <c r="EP642" s="18">
        <f t="shared" si="5150"/>
        <v>0</v>
      </c>
      <c r="EQ642" s="136"/>
      <c r="ER642" s="131"/>
      <c r="ES642" s="69">
        <f t="shared" si="5151"/>
        <v>0</v>
      </c>
      <c r="ET642" s="162"/>
      <c r="EU642" s="130"/>
      <c r="EV642" s="18">
        <f t="shared" si="5152"/>
        <v>0</v>
      </c>
      <c r="EW642" s="136"/>
      <c r="EX642" s="131"/>
      <c r="EY642" s="69">
        <f t="shared" si="5153"/>
        <v>0</v>
      </c>
      <c r="EZ642" s="162"/>
      <c r="FA642" s="130"/>
      <c r="FB642" s="18">
        <f t="shared" si="5154"/>
        <v>0</v>
      </c>
      <c r="FC642" s="136"/>
      <c r="FD642" s="131"/>
      <c r="FE642" s="69">
        <f t="shared" si="5155"/>
        <v>0</v>
      </c>
      <c r="FF642" s="162"/>
      <c r="FG642" s="130"/>
      <c r="FH642" s="18">
        <f t="shared" si="5156"/>
        <v>0</v>
      </c>
      <c r="FI642" s="136"/>
      <c r="FJ642" s="131"/>
      <c r="FK642" s="69">
        <f t="shared" si="5157"/>
        <v>0</v>
      </c>
      <c r="FL642" s="162"/>
      <c r="FM642" s="130"/>
      <c r="FN642" s="18">
        <f t="shared" si="5158"/>
        <v>0</v>
      </c>
      <c r="FO642" s="136"/>
      <c r="FP642" s="131"/>
      <c r="FQ642" s="69">
        <f t="shared" si="5159"/>
        <v>0</v>
      </c>
      <c r="FR642" s="162"/>
      <c r="FS642" s="130"/>
      <c r="FT642" s="18">
        <f t="shared" si="5160"/>
        <v>0</v>
      </c>
      <c r="FU642" s="136"/>
      <c r="FV642" s="131"/>
      <c r="FW642" s="69">
        <f t="shared" si="5161"/>
        <v>0</v>
      </c>
      <c r="FX642" s="162"/>
      <c r="FY642" s="130"/>
      <c r="FZ642" s="18">
        <f t="shared" si="5162"/>
        <v>0</v>
      </c>
      <c r="GA642" s="136"/>
      <c r="GB642" s="131"/>
      <c r="GC642" s="69">
        <f t="shared" si="5163"/>
        <v>0</v>
      </c>
      <c r="GD642" s="162"/>
      <c r="GE642" s="130"/>
      <c r="GF642" s="18">
        <f t="shared" si="5164"/>
        <v>0</v>
      </c>
      <c r="GG642" s="136"/>
      <c r="GH642" s="131"/>
      <c r="GI642" s="69">
        <f t="shared" si="5165"/>
        <v>0</v>
      </c>
      <c r="GJ642" s="162"/>
      <c r="GK642" s="130"/>
      <c r="GL642" s="18">
        <f t="shared" si="5166"/>
        <v>0</v>
      </c>
      <c r="GM642" s="136"/>
      <c r="GN642" s="131"/>
      <c r="GO642" s="69">
        <f t="shared" si="5167"/>
        <v>0</v>
      </c>
      <c r="GP642" s="162"/>
      <c r="GQ642" s="130"/>
      <c r="GR642" s="18">
        <f t="shared" si="5168"/>
        <v>0</v>
      </c>
      <c r="GS642" s="136"/>
      <c r="GT642" s="131"/>
      <c r="GU642" s="69">
        <f t="shared" si="5169"/>
        <v>0</v>
      </c>
      <c r="GV642" s="162"/>
      <c r="GW642" s="130"/>
      <c r="GX642" s="18">
        <f t="shared" si="5170"/>
        <v>0</v>
      </c>
      <c r="GY642" s="136"/>
      <c r="GZ642" s="131"/>
      <c r="HA642" s="69">
        <f t="shared" si="5171"/>
        <v>0</v>
      </c>
      <c r="HB642" s="162"/>
      <c r="HC642" s="130"/>
      <c r="HD642" s="18">
        <f t="shared" si="5172"/>
        <v>0</v>
      </c>
      <c r="HE642" s="136"/>
      <c r="HF642" s="131"/>
      <c r="HG642" s="69">
        <f t="shared" si="5173"/>
        <v>0</v>
      </c>
      <c r="HH642" s="162"/>
      <c r="HI642" s="130"/>
      <c r="HJ642" s="18">
        <f t="shared" si="5174"/>
        <v>0</v>
      </c>
      <c r="HK642" s="136"/>
      <c r="HL642" s="131"/>
      <c r="HM642" s="69">
        <f t="shared" si="5175"/>
        <v>0</v>
      </c>
      <c r="HN642" s="162"/>
      <c r="HO642" s="130"/>
      <c r="HP642" s="18">
        <f t="shared" si="5176"/>
        <v>0</v>
      </c>
      <c r="HQ642" s="136"/>
      <c r="HR642" s="131"/>
      <c r="HS642" s="69">
        <f t="shared" si="5177"/>
        <v>0</v>
      </c>
      <c r="HT642" s="162"/>
      <c r="HU642" s="130"/>
      <c r="HV642" s="18">
        <f t="shared" si="5178"/>
        <v>0</v>
      </c>
      <c r="HW642" s="75"/>
      <c r="HX642" s="294"/>
      <c r="HY642" s="197"/>
      <c r="HZ642" s="2" t="str">
        <f t="shared" si="4946"/>
        <v>СКРЫТЬ</v>
      </c>
    </row>
    <row r="643" spans="2:234" hidden="1" x14ac:dyDescent="0.2">
      <c r="B643" s="16"/>
      <c r="C643" s="15"/>
      <c r="D643" s="273"/>
      <c r="E643" s="273"/>
      <c r="F643" s="273"/>
      <c r="G643" s="13"/>
      <c r="H643" s="22" t="s">
        <v>94</v>
      </c>
      <c r="I643" s="42">
        <v>600</v>
      </c>
      <c r="J643" s="102">
        <f>SUBTOTAL(103,I$12:I643)*1</f>
        <v>127</v>
      </c>
      <c r="K643" s="108" t="s">
        <v>106</v>
      </c>
      <c r="L643" s="17" t="s">
        <v>65</v>
      </c>
      <c r="M643" s="267"/>
      <c r="N643" s="255"/>
      <c r="O643" s="118"/>
      <c r="P643" s="162"/>
      <c r="Q643" s="163">
        <v>0</v>
      </c>
      <c r="R643" s="163">
        <v>0</v>
      </c>
      <c r="S643" s="92">
        <f t="shared" ca="1" si="5106"/>
        <v>0</v>
      </c>
      <c r="T643" s="92">
        <f t="shared" si="5107"/>
        <v>0</v>
      </c>
      <c r="U643" s="91">
        <f t="shared" ca="1" si="5108"/>
        <v>0</v>
      </c>
      <c r="V643" s="91">
        <f t="shared" si="5109"/>
        <v>0</v>
      </c>
      <c r="W643" s="120" t="str">
        <f t="shared" si="5110"/>
        <v/>
      </c>
      <c r="X643" s="178"/>
      <c r="Y643" s="128">
        <f t="shared" si="5111"/>
        <v>0</v>
      </c>
      <c r="Z643" s="179">
        <f t="shared" ca="1" si="5112"/>
        <v>0</v>
      </c>
      <c r="AA643" s="127">
        <f t="shared" si="5113"/>
        <v>0</v>
      </c>
      <c r="AB643" s="67" t="str">
        <f t="shared" ca="1" si="5114"/>
        <v/>
      </c>
      <c r="AC643" s="69">
        <f t="shared" ca="1" si="5115"/>
        <v>0</v>
      </c>
      <c r="AD643" s="226">
        <f t="shared" si="5179"/>
        <v>0</v>
      </c>
      <c r="AE643" s="227">
        <f t="shared" si="5180"/>
        <v>0</v>
      </c>
      <c r="AF643" s="225">
        <f t="shared" si="5181"/>
        <v>0</v>
      </c>
      <c r="AG643" s="226">
        <f t="shared" si="5182"/>
        <v>0</v>
      </c>
      <c r="AH643" s="227">
        <f t="shared" si="5183"/>
        <v>0</v>
      </c>
      <c r="AI643" s="225">
        <f t="shared" si="5184"/>
        <v>0</v>
      </c>
      <c r="AJ643" s="226">
        <f t="shared" si="5185"/>
        <v>0</v>
      </c>
      <c r="AK643" s="227">
        <f t="shared" si="5186"/>
        <v>0</v>
      </c>
      <c r="AL643" s="225">
        <f t="shared" si="5187"/>
        <v>0</v>
      </c>
      <c r="AM643" s="226">
        <f t="shared" si="5188"/>
        <v>0</v>
      </c>
      <c r="AN643" s="227">
        <f t="shared" si="5189"/>
        <v>0</v>
      </c>
      <c r="AO643" s="225">
        <f t="shared" si="5190"/>
        <v>0</v>
      </c>
      <c r="AP643" s="226">
        <f t="shared" si="5191"/>
        <v>0</v>
      </c>
      <c r="AQ643" s="227">
        <f t="shared" si="5192"/>
        <v>0</v>
      </c>
      <c r="AR643" s="225">
        <f t="shared" si="5116"/>
        <v>0</v>
      </c>
      <c r="AS643" s="136"/>
      <c r="AT643" s="131"/>
      <c r="AU643" s="69">
        <f t="shared" si="5117"/>
        <v>0</v>
      </c>
      <c r="AV643" s="162"/>
      <c r="AW643" s="130"/>
      <c r="AX643" s="18">
        <f t="shared" si="5118"/>
        <v>0</v>
      </c>
      <c r="AY643" s="136"/>
      <c r="AZ643" s="131"/>
      <c r="BA643" s="69">
        <f t="shared" si="5119"/>
        <v>0</v>
      </c>
      <c r="BB643" s="162"/>
      <c r="BC643" s="130"/>
      <c r="BD643" s="18">
        <f t="shared" si="5120"/>
        <v>0</v>
      </c>
      <c r="BE643" s="136"/>
      <c r="BF643" s="131"/>
      <c r="BG643" s="69">
        <f t="shared" si="5121"/>
        <v>0</v>
      </c>
      <c r="BH643" s="162"/>
      <c r="BI643" s="130"/>
      <c r="BJ643" s="18">
        <f t="shared" si="5122"/>
        <v>0</v>
      </c>
      <c r="BK643" s="136"/>
      <c r="BL643" s="131"/>
      <c r="BM643" s="69">
        <f t="shared" si="5123"/>
        <v>0</v>
      </c>
      <c r="BN643" s="162"/>
      <c r="BO643" s="130"/>
      <c r="BP643" s="18">
        <f t="shared" si="5124"/>
        <v>0</v>
      </c>
      <c r="BQ643" s="136"/>
      <c r="BR643" s="131"/>
      <c r="BS643" s="69">
        <f t="shared" si="5125"/>
        <v>0</v>
      </c>
      <c r="BT643" s="162"/>
      <c r="BU643" s="130"/>
      <c r="BV643" s="18">
        <f t="shared" si="5126"/>
        <v>0</v>
      </c>
      <c r="BW643" s="136"/>
      <c r="BX643" s="131"/>
      <c r="BY643" s="69">
        <f t="shared" si="5127"/>
        <v>0</v>
      </c>
      <c r="BZ643" s="162"/>
      <c r="CA643" s="130"/>
      <c r="CB643" s="18">
        <f t="shared" si="5128"/>
        <v>0</v>
      </c>
      <c r="CC643" s="136"/>
      <c r="CD643" s="131"/>
      <c r="CE643" s="69">
        <f t="shared" si="5129"/>
        <v>0</v>
      </c>
      <c r="CF643" s="162"/>
      <c r="CG643" s="130"/>
      <c r="CH643" s="18">
        <f t="shared" si="5130"/>
        <v>0</v>
      </c>
      <c r="CI643" s="136"/>
      <c r="CJ643" s="131"/>
      <c r="CK643" s="69">
        <f t="shared" si="5131"/>
        <v>0</v>
      </c>
      <c r="CL643" s="162"/>
      <c r="CM643" s="130"/>
      <c r="CN643" s="18">
        <f t="shared" si="5132"/>
        <v>0</v>
      </c>
      <c r="CO643" s="136"/>
      <c r="CP643" s="131"/>
      <c r="CQ643" s="69">
        <f t="shared" si="5133"/>
        <v>0</v>
      </c>
      <c r="CR643" s="162"/>
      <c r="CS643" s="130"/>
      <c r="CT643" s="18">
        <f t="shared" si="5134"/>
        <v>0</v>
      </c>
      <c r="CU643" s="136"/>
      <c r="CV643" s="131"/>
      <c r="CW643" s="69">
        <f t="shared" si="5135"/>
        <v>0</v>
      </c>
      <c r="CX643" s="162"/>
      <c r="CY643" s="130"/>
      <c r="CZ643" s="18">
        <f t="shared" si="5136"/>
        <v>0</v>
      </c>
      <c r="DA643" s="136"/>
      <c r="DB643" s="131"/>
      <c r="DC643" s="69">
        <f t="shared" si="5137"/>
        <v>0</v>
      </c>
      <c r="DD643" s="162"/>
      <c r="DE643" s="130"/>
      <c r="DF643" s="18">
        <f t="shared" si="5138"/>
        <v>0</v>
      </c>
      <c r="DG643" s="136"/>
      <c r="DH643" s="131"/>
      <c r="DI643" s="69">
        <f t="shared" si="5139"/>
        <v>0</v>
      </c>
      <c r="DJ643" s="162"/>
      <c r="DK643" s="130"/>
      <c r="DL643" s="18">
        <f t="shared" si="5140"/>
        <v>0</v>
      </c>
      <c r="DM643" s="136"/>
      <c r="DN643" s="131"/>
      <c r="DO643" s="69">
        <f t="shared" si="5141"/>
        <v>0</v>
      </c>
      <c r="DP643" s="162"/>
      <c r="DQ643" s="130"/>
      <c r="DR643" s="18">
        <f t="shared" si="5142"/>
        <v>0</v>
      </c>
      <c r="DS643" s="136"/>
      <c r="DT643" s="131"/>
      <c r="DU643" s="69">
        <f t="shared" si="5143"/>
        <v>0</v>
      </c>
      <c r="DV643" s="162"/>
      <c r="DW643" s="130"/>
      <c r="DX643" s="18">
        <f t="shared" si="5144"/>
        <v>0</v>
      </c>
      <c r="DY643" s="136"/>
      <c r="DZ643" s="131"/>
      <c r="EA643" s="69">
        <f t="shared" si="5145"/>
        <v>0</v>
      </c>
      <c r="EB643" s="162"/>
      <c r="EC643" s="130"/>
      <c r="ED643" s="18">
        <f t="shared" si="5146"/>
        <v>0</v>
      </c>
      <c r="EE643" s="136"/>
      <c r="EF643" s="131"/>
      <c r="EG643" s="69">
        <f t="shared" si="5147"/>
        <v>0</v>
      </c>
      <c r="EH643" s="162"/>
      <c r="EI643" s="130"/>
      <c r="EJ643" s="18">
        <f t="shared" si="5148"/>
        <v>0</v>
      </c>
      <c r="EK643" s="136"/>
      <c r="EL643" s="131"/>
      <c r="EM643" s="69">
        <f t="shared" si="5149"/>
        <v>0</v>
      </c>
      <c r="EN643" s="162"/>
      <c r="EO643" s="130"/>
      <c r="EP643" s="18">
        <f t="shared" si="5150"/>
        <v>0</v>
      </c>
      <c r="EQ643" s="136"/>
      <c r="ER643" s="131"/>
      <c r="ES643" s="69">
        <f t="shared" si="5151"/>
        <v>0</v>
      </c>
      <c r="ET643" s="162"/>
      <c r="EU643" s="130"/>
      <c r="EV643" s="18">
        <f t="shared" si="5152"/>
        <v>0</v>
      </c>
      <c r="EW643" s="136"/>
      <c r="EX643" s="131"/>
      <c r="EY643" s="69">
        <f t="shared" si="5153"/>
        <v>0</v>
      </c>
      <c r="EZ643" s="162"/>
      <c r="FA643" s="130"/>
      <c r="FB643" s="18">
        <f t="shared" si="5154"/>
        <v>0</v>
      </c>
      <c r="FC643" s="136"/>
      <c r="FD643" s="131"/>
      <c r="FE643" s="69">
        <f t="shared" si="5155"/>
        <v>0</v>
      </c>
      <c r="FF643" s="162"/>
      <c r="FG643" s="130"/>
      <c r="FH643" s="18">
        <f t="shared" si="5156"/>
        <v>0</v>
      </c>
      <c r="FI643" s="136"/>
      <c r="FJ643" s="131"/>
      <c r="FK643" s="69">
        <f t="shared" si="5157"/>
        <v>0</v>
      </c>
      <c r="FL643" s="162"/>
      <c r="FM643" s="130"/>
      <c r="FN643" s="18">
        <f t="shared" si="5158"/>
        <v>0</v>
      </c>
      <c r="FO643" s="136"/>
      <c r="FP643" s="131"/>
      <c r="FQ643" s="69">
        <f t="shared" si="5159"/>
        <v>0</v>
      </c>
      <c r="FR643" s="162"/>
      <c r="FS643" s="130"/>
      <c r="FT643" s="18">
        <f t="shared" si="5160"/>
        <v>0</v>
      </c>
      <c r="FU643" s="136"/>
      <c r="FV643" s="131"/>
      <c r="FW643" s="69">
        <f t="shared" si="5161"/>
        <v>0</v>
      </c>
      <c r="FX643" s="162"/>
      <c r="FY643" s="130"/>
      <c r="FZ643" s="18">
        <f t="shared" si="5162"/>
        <v>0</v>
      </c>
      <c r="GA643" s="136"/>
      <c r="GB643" s="131"/>
      <c r="GC643" s="69">
        <f t="shared" si="5163"/>
        <v>0</v>
      </c>
      <c r="GD643" s="162"/>
      <c r="GE643" s="130"/>
      <c r="GF643" s="18">
        <f t="shared" si="5164"/>
        <v>0</v>
      </c>
      <c r="GG643" s="136"/>
      <c r="GH643" s="131"/>
      <c r="GI643" s="69">
        <f t="shared" si="5165"/>
        <v>0</v>
      </c>
      <c r="GJ643" s="162"/>
      <c r="GK643" s="130"/>
      <c r="GL643" s="18">
        <f t="shared" si="5166"/>
        <v>0</v>
      </c>
      <c r="GM643" s="136"/>
      <c r="GN643" s="131"/>
      <c r="GO643" s="69">
        <f t="shared" si="5167"/>
        <v>0</v>
      </c>
      <c r="GP643" s="162"/>
      <c r="GQ643" s="130"/>
      <c r="GR643" s="18">
        <f t="shared" si="5168"/>
        <v>0</v>
      </c>
      <c r="GS643" s="136"/>
      <c r="GT643" s="131"/>
      <c r="GU643" s="69">
        <f t="shared" si="5169"/>
        <v>0</v>
      </c>
      <c r="GV643" s="162"/>
      <c r="GW643" s="130"/>
      <c r="GX643" s="18">
        <f t="shared" si="5170"/>
        <v>0</v>
      </c>
      <c r="GY643" s="136"/>
      <c r="GZ643" s="131"/>
      <c r="HA643" s="69">
        <f t="shared" si="5171"/>
        <v>0</v>
      </c>
      <c r="HB643" s="162"/>
      <c r="HC643" s="130"/>
      <c r="HD643" s="18">
        <f t="shared" si="5172"/>
        <v>0</v>
      </c>
      <c r="HE643" s="136"/>
      <c r="HF643" s="131"/>
      <c r="HG643" s="69">
        <f t="shared" si="5173"/>
        <v>0</v>
      </c>
      <c r="HH643" s="162"/>
      <c r="HI643" s="130"/>
      <c r="HJ643" s="18">
        <f t="shared" si="5174"/>
        <v>0</v>
      </c>
      <c r="HK643" s="136"/>
      <c r="HL643" s="131"/>
      <c r="HM643" s="69">
        <f t="shared" si="5175"/>
        <v>0</v>
      </c>
      <c r="HN643" s="162"/>
      <c r="HO643" s="130"/>
      <c r="HP643" s="18">
        <f t="shared" si="5176"/>
        <v>0</v>
      </c>
      <c r="HQ643" s="136"/>
      <c r="HR643" s="131"/>
      <c r="HS643" s="69">
        <f t="shared" si="5177"/>
        <v>0</v>
      </c>
      <c r="HT643" s="162"/>
      <c r="HU643" s="130"/>
      <c r="HV643" s="18">
        <f t="shared" si="5178"/>
        <v>0</v>
      </c>
      <c r="HW643" s="17"/>
      <c r="HX643" s="85"/>
      <c r="HY643" s="197"/>
      <c r="HZ643" s="2" t="str">
        <f t="shared" si="4946"/>
        <v>СКРЫТЬ</v>
      </c>
    </row>
    <row r="644" spans="2:234" hidden="1" x14ac:dyDescent="0.2">
      <c r="B644" s="16"/>
      <c r="C644" s="15"/>
      <c r="D644" s="273"/>
      <c r="E644" s="273"/>
      <c r="F644" s="273"/>
      <c r="G644" s="13"/>
      <c r="H644" s="22" t="s">
        <v>94</v>
      </c>
      <c r="I644" s="42">
        <v>601</v>
      </c>
      <c r="J644" s="102">
        <f>SUBTOTAL(103,I$12:I644)*1</f>
        <v>127</v>
      </c>
      <c r="K644" s="108"/>
      <c r="L644" s="17" t="s">
        <v>65</v>
      </c>
      <c r="M644" s="267"/>
      <c r="N644" s="255"/>
      <c r="O644" s="118"/>
      <c r="P644" s="162"/>
      <c r="Q644" s="163"/>
      <c r="R644" s="163"/>
      <c r="S644" s="92"/>
      <c r="T644" s="123"/>
      <c r="U644" s="91"/>
      <c r="V644" s="91"/>
      <c r="W644" s="120" t="str">
        <f t="shared" si="5110"/>
        <v/>
      </c>
      <c r="X644" s="178"/>
      <c r="Y644" s="128"/>
      <c r="Z644" s="179"/>
      <c r="AA644" s="127"/>
      <c r="AB644" s="67"/>
      <c r="AC644" s="69"/>
      <c r="AD644" s="226">
        <f t="shared" si="5179"/>
        <v>0</v>
      </c>
      <c r="AE644" s="227">
        <f t="shared" si="5180"/>
        <v>0</v>
      </c>
      <c r="AF644" s="225">
        <f t="shared" si="5181"/>
        <v>0</v>
      </c>
      <c r="AG644" s="226">
        <f t="shared" si="5182"/>
        <v>0</v>
      </c>
      <c r="AH644" s="227">
        <f t="shared" si="5183"/>
        <v>0</v>
      </c>
      <c r="AI644" s="225">
        <f t="shared" si="5184"/>
        <v>0</v>
      </c>
      <c r="AJ644" s="226">
        <f t="shared" si="5185"/>
        <v>0</v>
      </c>
      <c r="AK644" s="227">
        <f t="shared" si="5186"/>
        <v>0</v>
      </c>
      <c r="AL644" s="225">
        <f t="shared" si="5187"/>
        <v>0</v>
      </c>
      <c r="AM644" s="226">
        <f t="shared" si="5188"/>
        <v>0</v>
      </c>
      <c r="AN644" s="227">
        <f t="shared" si="5189"/>
        <v>0</v>
      </c>
      <c r="AO644" s="225">
        <f t="shared" si="5190"/>
        <v>0</v>
      </c>
      <c r="AP644" s="226">
        <f t="shared" si="5191"/>
        <v>0</v>
      </c>
      <c r="AQ644" s="227">
        <f t="shared" si="5192"/>
        <v>0</v>
      </c>
      <c r="AR644" s="225">
        <f t="shared" si="5116"/>
        <v>0</v>
      </c>
      <c r="AS644" s="136"/>
      <c r="AT644" s="131"/>
      <c r="AU644" s="69"/>
      <c r="AV644" s="162"/>
      <c r="AW644" s="130"/>
      <c r="AX644" s="18"/>
      <c r="AY644" s="136"/>
      <c r="AZ644" s="131"/>
      <c r="BA644" s="69"/>
      <c r="BB644" s="162"/>
      <c r="BC644" s="130"/>
      <c r="BD644" s="18"/>
      <c r="BE644" s="136"/>
      <c r="BF644" s="131"/>
      <c r="BG644" s="69"/>
      <c r="BH644" s="162"/>
      <c r="BI644" s="130"/>
      <c r="BJ644" s="18"/>
      <c r="BK644" s="136"/>
      <c r="BL644" s="131"/>
      <c r="BM644" s="69"/>
      <c r="BN644" s="162"/>
      <c r="BO644" s="130"/>
      <c r="BP644" s="18"/>
      <c r="BQ644" s="136"/>
      <c r="BR644" s="131"/>
      <c r="BS644" s="69"/>
      <c r="BT644" s="162"/>
      <c r="BU644" s="130"/>
      <c r="BV644" s="18"/>
      <c r="BW644" s="136"/>
      <c r="BX644" s="131"/>
      <c r="BY644" s="69"/>
      <c r="BZ644" s="162"/>
      <c r="CA644" s="130"/>
      <c r="CB644" s="18"/>
      <c r="CC644" s="136"/>
      <c r="CD644" s="131"/>
      <c r="CE644" s="69"/>
      <c r="CF644" s="162"/>
      <c r="CG644" s="130"/>
      <c r="CH644" s="18"/>
      <c r="CI644" s="136"/>
      <c r="CJ644" s="131"/>
      <c r="CK644" s="69"/>
      <c r="CL644" s="162"/>
      <c r="CM644" s="130"/>
      <c r="CN644" s="18"/>
      <c r="CO644" s="136"/>
      <c r="CP644" s="131"/>
      <c r="CQ644" s="69"/>
      <c r="CR644" s="162"/>
      <c r="CS644" s="130"/>
      <c r="CT644" s="18"/>
      <c r="CU644" s="136"/>
      <c r="CV644" s="131"/>
      <c r="CW644" s="69"/>
      <c r="CX644" s="162"/>
      <c r="CY644" s="130"/>
      <c r="CZ644" s="18"/>
      <c r="DA644" s="136"/>
      <c r="DB644" s="131"/>
      <c r="DC644" s="69"/>
      <c r="DD644" s="162"/>
      <c r="DE644" s="130"/>
      <c r="DF644" s="18"/>
      <c r="DG644" s="136"/>
      <c r="DH644" s="131"/>
      <c r="DI644" s="69"/>
      <c r="DJ644" s="162"/>
      <c r="DK644" s="130"/>
      <c r="DL644" s="18"/>
      <c r="DM644" s="136"/>
      <c r="DN644" s="131"/>
      <c r="DO644" s="69"/>
      <c r="DP644" s="162"/>
      <c r="DQ644" s="130"/>
      <c r="DR644" s="18"/>
      <c r="DS644" s="136"/>
      <c r="DT644" s="131"/>
      <c r="DU644" s="69"/>
      <c r="DV644" s="162"/>
      <c r="DW644" s="130"/>
      <c r="DX644" s="18"/>
      <c r="DY644" s="136"/>
      <c r="DZ644" s="131"/>
      <c r="EA644" s="69"/>
      <c r="EB644" s="162"/>
      <c r="EC644" s="130"/>
      <c r="ED644" s="18"/>
      <c r="EE644" s="136"/>
      <c r="EF644" s="131"/>
      <c r="EG644" s="69"/>
      <c r="EH644" s="162"/>
      <c r="EI644" s="130"/>
      <c r="EJ644" s="18"/>
      <c r="EK644" s="136"/>
      <c r="EL644" s="131"/>
      <c r="EM644" s="69"/>
      <c r="EN644" s="162"/>
      <c r="EO644" s="130"/>
      <c r="EP644" s="18"/>
      <c r="EQ644" s="136"/>
      <c r="ER644" s="131"/>
      <c r="ES644" s="69"/>
      <c r="ET644" s="162"/>
      <c r="EU644" s="130"/>
      <c r="EV644" s="18"/>
      <c r="EW644" s="136"/>
      <c r="EX644" s="131"/>
      <c r="EY644" s="69"/>
      <c r="EZ644" s="162"/>
      <c r="FA644" s="130"/>
      <c r="FB644" s="18"/>
      <c r="FC644" s="136"/>
      <c r="FD644" s="131"/>
      <c r="FE644" s="69"/>
      <c r="FF644" s="162"/>
      <c r="FG644" s="130"/>
      <c r="FH644" s="18"/>
      <c r="FI644" s="136"/>
      <c r="FJ644" s="131"/>
      <c r="FK644" s="69"/>
      <c r="FL644" s="162"/>
      <c r="FM644" s="130"/>
      <c r="FN644" s="18"/>
      <c r="FO644" s="136"/>
      <c r="FP644" s="131"/>
      <c r="FQ644" s="69"/>
      <c r="FR644" s="162"/>
      <c r="FS644" s="130"/>
      <c r="FT644" s="18"/>
      <c r="FU644" s="136"/>
      <c r="FV644" s="131"/>
      <c r="FW644" s="69"/>
      <c r="FX644" s="162"/>
      <c r="FY644" s="130"/>
      <c r="FZ644" s="18"/>
      <c r="GA644" s="136"/>
      <c r="GB644" s="131"/>
      <c r="GC644" s="69"/>
      <c r="GD644" s="162"/>
      <c r="GE644" s="130"/>
      <c r="GF644" s="18"/>
      <c r="GG644" s="136"/>
      <c r="GH644" s="131"/>
      <c r="GI644" s="69"/>
      <c r="GJ644" s="162"/>
      <c r="GK644" s="130"/>
      <c r="GL644" s="18"/>
      <c r="GM644" s="136"/>
      <c r="GN644" s="131"/>
      <c r="GO644" s="69"/>
      <c r="GP644" s="162"/>
      <c r="GQ644" s="130"/>
      <c r="GR644" s="18"/>
      <c r="GS644" s="136"/>
      <c r="GT644" s="131"/>
      <c r="GU644" s="69"/>
      <c r="GV644" s="162"/>
      <c r="GW644" s="130"/>
      <c r="GX644" s="18"/>
      <c r="GY644" s="136"/>
      <c r="GZ644" s="131"/>
      <c r="HA644" s="69"/>
      <c r="HB644" s="162"/>
      <c r="HC644" s="130"/>
      <c r="HD644" s="18"/>
      <c r="HE644" s="136"/>
      <c r="HF644" s="131"/>
      <c r="HG644" s="69"/>
      <c r="HH644" s="162"/>
      <c r="HI644" s="130"/>
      <c r="HJ644" s="18"/>
      <c r="HK644" s="136"/>
      <c r="HL644" s="131"/>
      <c r="HM644" s="69"/>
      <c r="HN644" s="162"/>
      <c r="HO644" s="130"/>
      <c r="HP644" s="18"/>
      <c r="HQ644" s="136"/>
      <c r="HR644" s="131"/>
      <c r="HS644" s="69"/>
      <c r="HT644" s="162"/>
      <c r="HU644" s="130"/>
      <c r="HV644" s="18"/>
      <c r="HW644" s="17"/>
      <c r="HX644" s="85"/>
      <c r="HY644" s="197"/>
      <c r="HZ644" s="2" t="str">
        <f t="shared" si="4946"/>
        <v>СКРЫТЬ</v>
      </c>
    </row>
    <row r="645" spans="2:234" hidden="1" x14ac:dyDescent="0.2">
      <c r="B645" s="16"/>
      <c r="C645" s="15"/>
      <c r="D645" s="273"/>
      <c r="E645" s="273"/>
      <c r="F645" s="273"/>
      <c r="G645" s="13"/>
      <c r="H645" s="22" t="s">
        <v>94</v>
      </c>
      <c r="I645" s="42">
        <v>602</v>
      </c>
      <c r="J645" s="102">
        <f>SUBTOTAL(103,I$12:I645)*1</f>
        <v>127</v>
      </c>
      <c r="K645" s="105" t="s">
        <v>67</v>
      </c>
      <c r="L645" s="17" t="s">
        <v>65</v>
      </c>
      <c r="M645" s="267"/>
      <c r="N645" s="255"/>
      <c r="O645" s="118"/>
      <c r="P645" s="162">
        <v>0</v>
      </c>
      <c r="Q645" s="163">
        <v>0</v>
      </c>
      <c r="R645" s="163">
        <v>0</v>
      </c>
      <c r="S645" s="92">
        <f t="shared" ref="S645:S664" ca="1" si="5193">IF((Q645+Z645)&gt;P645,P645,(Q645+Z645))</f>
        <v>0</v>
      </c>
      <c r="T645" s="92">
        <f t="shared" ref="T645:T664" si="5194">R645+AA645</f>
        <v>0</v>
      </c>
      <c r="U645" s="91">
        <f t="shared" ref="U645:U664" ca="1" si="5195">T645-S645</f>
        <v>0</v>
      </c>
      <c r="V645" s="91">
        <f t="shared" ref="V645:V664" si="5196">P645-T645</f>
        <v>0</v>
      </c>
      <c r="W645" s="120" t="str">
        <f t="shared" si="5110"/>
        <v/>
      </c>
      <c r="X645" s="178"/>
      <c r="Y645" s="128">
        <f t="shared" ref="Y645:Y664" si="5197">AS645+AY645+BE645+BK645+BQ645+BW645+CC645+CI645+CO645+CU645+DA645+DG645+DM645+DS645+DY645+EE645+EK645+EQ645+EW645+FC645+FI645+FO645+FU645+GA645+GG645+GM645+GS645+GY645+HE645+HK645+HQ645</f>
        <v>0</v>
      </c>
      <c r="Z645" s="179">
        <f t="shared" ref="Z645:Z664" ca="1" si="5198">SUMIFS(AS645:HV645,AS$1:HV$1,"1",AS$8:HV$8,"Физические объемы",AS$9:HV$9,"План")</f>
        <v>0</v>
      </c>
      <c r="AA645" s="127">
        <f t="shared" ref="AA645:AA664" si="5199">AT645+AZ645+BF645+BL645+BR645+BX645+CD645+CJ645+CP645+CV645+DB645+DH645+DN645+DT645+DZ645+EF645+EL645+ER645+EX645+FD645+FJ645+FP645+FV645+GB645+GH645+GN645+GT645+GZ645+HF645+HL645+HR645</f>
        <v>0</v>
      </c>
      <c r="AB645" s="67" t="str">
        <f t="shared" ref="AB645:AB664" ca="1" si="5200">IF(OR(AND(Z645=0,AA645=0),AND(Z645="",AA645="")),"",IF(AND(Z645=0,AA645&gt;0),1,AA645/Z645))</f>
        <v/>
      </c>
      <c r="AC645" s="69">
        <f t="shared" ref="AC645:AC664" ca="1" si="5201">AA645-Z645</f>
        <v>0</v>
      </c>
      <c r="AD645" s="226">
        <f t="shared" si="5179"/>
        <v>0</v>
      </c>
      <c r="AE645" s="227">
        <f t="shared" si="5180"/>
        <v>0</v>
      </c>
      <c r="AF645" s="225">
        <f t="shared" si="5181"/>
        <v>0</v>
      </c>
      <c r="AG645" s="226">
        <f t="shared" si="5182"/>
        <v>0</v>
      </c>
      <c r="AH645" s="227">
        <f t="shared" si="5183"/>
        <v>0</v>
      </c>
      <c r="AI645" s="225">
        <f t="shared" si="5184"/>
        <v>0</v>
      </c>
      <c r="AJ645" s="226">
        <f t="shared" si="5185"/>
        <v>0</v>
      </c>
      <c r="AK645" s="227">
        <f t="shared" si="5186"/>
        <v>0</v>
      </c>
      <c r="AL645" s="225">
        <f t="shared" si="5187"/>
        <v>0</v>
      </c>
      <c r="AM645" s="226">
        <f t="shared" si="5188"/>
        <v>0</v>
      </c>
      <c r="AN645" s="227">
        <f t="shared" si="5189"/>
        <v>0</v>
      </c>
      <c r="AO645" s="225">
        <f t="shared" si="5190"/>
        <v>0</v>
      </c>
      <c r="AP645" s="226">
        <f t="shared" si="5191"/>
        <v>0</v>
      </c>
      <c r="AQ645" s="227">
        <f t="shared" si="5192"/>
        <v>0</v>
      </c>
      <c r="AR645" s="225">
        <f t="shared" si="5116"/>
        <v>0</v>
      </c>
      <c r="AS645" s="136"/>
      <c r="AT645" s="131"/>
      <c r="AU645" s="69">
        <f t="shared" ref="AU645:AU664" si="5202">AT645-AS645</f>
        <v>0</v>
      </c>
      <c r="AV645" s="162"/>
      <c r="AW645" s="130"/>
      <c r="AX645" s="18">
        <f t="shared" ref="AX645:AX665" si="5203">AW645-AV645</f>
        <v>0</v>
      </c>
      <c r="AY645" s="136"/>
      <c r="AZ645" s="131"/>
      <c r="BA645" s="69">
        <f t="shared" ref="BA645:BA664" si="5204">AZ645-AY645</f>
        <v>0</v>
      </c>
      <c r="BB645" s="162"/>
      <c r="BC645" s="130"/>
      <c r="BD645" s="18">
        <f t="shared" ref="BD645:BD665" si="5205">BC645-BB645</f>
        <v>0</v>
      </c>
      <c r="BE645" s="136"/>
      <c r="BF645" s="131"/>
      <c r="BG645" s="69">
        <f t="shared" ref="BG645:BG664" si="5206">BF645-BE645</f>
        <v>0</v>
      </c>
      <c r="BH645" s="162"/>
      <c r="BI645" s="130"/>
      <c r="BJ645" s="18">
        <f t="shared" ref="BJ645:BJ665" si="5207">BI645-BH645</f>
        <v>0</v>
      </c>
      <c r="BK645" s="136"/>
      <c r="BL645" s="131"/>
      <c r="BM645" s="69">
        <f t="shared" ref="BM645:BM664" si="5208">BL645-BK645</f>
        <v>0</v>
      </c>
      <c r="BN645" s="162"/>
      <c r="BO645" s="130"/>
      <c r="BP645" s="18">
        <f t="shared" ref="BP645:BP665" si="5209">BO645-BN645</f>
        <v>0</v>
      </c>
      <c r="BQ645" s="136"/>
      <c r="BR645" s="131"/>
      <c r="BS645" s="69">
        <f t="shared" ref="BS645:BS664" si="5210">BR645-BQ645</f>
        <v>0</v>
      </c>
      <c r="BT645" s="162"/>
      <c r="BU645" s="130"/>
      <c r="BV645" s="18">
        <f t="shared" ref="BV645:BV665" si="5211">BU645-BT645</f>
        <v>0</v>
      </c>
      <c r="BW645" s="136"/>
      <c r="BX645" s="131"/>
      <c r="BY645" s="69">
        <f t="shared" ref="BY645:BY664" si="5212">BX645-BW645</f>
        <v>0</v>
      </c>
      <c r="BZ645" s="162"/>
      <c r="CA645" s="130"/>
      <c r="CB645" s="18">
        <f t="shared" ref="CB645:CB665" si="5213">CA645-BZ645</f>
        <v>0</v>
      </c>
      <c r="CC645" s="136"/>
      <c r="CD645" s="131"/>
      <c r="CE645" s="69">
        <f t="shared" ref="CE645:CE664" si="5214">CD645-CC645</f>
        <v>0</v>
      </c>
      <c r="CF645" s="162"/>
      <c r="CG645" s="130"/>
      <c r="CH645" s="18">
        <f t="shared" ref="CH645:CH665" si="5215">CG645-CF645</f>
        <v>0</v>
      </c>
      <c r="CI645" s="136"/>
      <c r="CJ645" s="131"/>
      <c r="CK645" s="69">
        <f t="shared" ref="CK645:CK664" si="5216">CJ645-CI645</f>
        <v>0</v>
      </c>
      <c r="CL645" s="162"/>
      <c r="CM645" s="130"/>
      <c r="CN645" s="18">
        <f t="shared" ref="CN645:CN666" si="5217">CM645-CL645</f>
        <v>0</v>
      </c>
      <c r="CO645" s="136"/>
      <c r="CP645" s="131"/>
      <c r="CQ645" s="69">
        <f t="shared" ref="CQ645:CQ664" si="5218">CP645-CO645</f>
        <v>0</v>
      </c>
      <c r="CR645" s="162"/>
      <c r="CS645" s="130"/>
      <c r="CT645" s="18">
        <f t="shared" ref="CT645:CT666" si="5219">CS645-CR645</f>
        <v>0</v>
      </c>
      <c r="CU645" s="136"/>
      <c r="CV645" s="131"/>
      <c r="CW645" s="69">
        <f t="shared" ref="CW645:CW664" si="5220">CV645-CU645</f>
        <v>0</v>
      </c>
      <c r="CX645" s="162"/>
      <c r="CY645" s="130"/>
      <c r="CZ645" s="18">
        <f t="shared" ref="CZ645:CZ666" si="5221">CY645-CX645</f>
        <v>0</v>
      </c>
      <c r="DA645" s="136"/>
      <c r="DB645" s="131"/>
      <c r="DC645" s="69">
        <f t="shared" ref="DC645:DC664" si="5222">DB645-DA645</f>
        <v>0</v>
      </c>
      <c r="DD645" s="162"/>
      <c r="DE645" s="130"/>
      <c r="DF645" s="18">
        <f t="shared" ref="DF645:DF666" si="5223">DE645-DD645</f>
        <v>0</v>
      </c>
      <c r="DG645" s="136"/>
      <c r="DH645" s="131"/>
      <c r="DI645" s="69">
        <f t="shared" ref="DI645:DI664" si="5224">DH645-DG645</f>
        <v>0</v>
      </c>
      <c r="DJ645" s="162"/>
      <c r="DK645" s="130"/>
      <c r="DL645" s="18">
        <f t="shared" ref="DL645:DL665" si="5225">DK645-DJ645</f>
        <v>0</v>
      </c>
      <c r="DM645" s="136"/>
      <c r="DN645" s="131"/>
      <c r="DO645" s="69">
        <f t="shared" ref="DO645:DO664" si="5226">DN645-DM645</f>
        <v>0</v>
      </c>
      <c r="DP645" s="162"/>
      <c r="DQ645" s="130"/>
      <c r="DR645" s="18">
        <f t="shared" ref="DR645:DR665" si="5227">DQ645-DP645</f>
        <v>0</v>
      </c>
      <c r="DS645" s="136"/>
      <c r="DT645" s="131"/>
      <c r="DU645" s="69">
        <f t="shared" ref="DU645:DU664" si="5228">DT645-DS645</f>
        <v>0</v>
      </c>
      <c r="DV645" s="162"/>
      <c r="DW645" s="130"/>
      <c r="DX645" s="18">
        <f t="shared" ref="DX645:DX665" si="5229">DW645-DV645</f>
        <v>0</v>
      </c>
      <c r="DY645" s="136"/>
      <c r="DZ645" s="131"/>
      <c r="EA645" s="69">
        <f t="shared" ref="EA645:EA664" si="5230">DZ645-DY645</f>
        <v>0</v>
      </c>
      <c r="EB645" s="162"/>
      <c r="EC645" s="130"/>
      <c r="ED645" s="18">
        <f t="shared" ref="ED645:ED665" si="5231">EC645-EB645</f>
        <v>0</v>
      </c>
      <c r="EE645" s="136"/>
      <c r="EF645" s="131"/>
      <c r="EG645" s="69">
        <f t="shared" ref="EG645:EG664" si="5232">EF645-EE645</f>
        <v>0</v>
      </c>
      <c r="EH645" s="162"/>
      <c r="EI645" s="130"/>
      <c r="EJ645" s="18">
        <f t="shared" ref="EJ645:EJ665" si="5233">EI645-EH645</f>
        <v>0</v>
      </c>
      <c r="EK645" s="136"/>
      <c r="EL645" s="131"/>
      <c r="EM645" s="69">
        <f t="shared" ref="EM645:EM664" si="5234">EL645-EK645</f>
        <v>0</v>
      </c>
      <c r="EN645" s="162"/>
      <c r="EO645" s="130"/>
      <c r="EP645" s="18">
        <f t="shared" ref="EP645:EP665" si="5235">EO645-EN645</f>
        <v>0</v>
      </c>
      <c r="EQ645" s="136"/>
      <c r="ER645" s="131"/>
      <c r="ES645" s="69">
        <f t="shared" ref="ES645:ES664" si="5236">ER645-EQ645</f>
        <v>0</v>
      </c>
      <c r="ET645" s="162"/>
      <c r="EU645" s="130"/>
      <c r="EV645" s="18">
        <f t="shared" ref="EV645:EV665" si="5237">EU645-ET645</f>
        <v>0</v>
      </c>
      <c r="EW645" s="136"/>
      <c r="EX645" s="131"/>
      <c r="EY645" s="69">
        <f t="shared" ref="EY645:EY664" si="5238">EX645-EW645</f>
        <v>0</v>
      </c>
      <c r="EZ645" s="162"/>
      <c r="FA645" s="130"/>
      <c r="FB645" s="18">
        <f t="shared" ref="FB645:FB665" si="5239">FA645-EZ645</f>
        <v>0</v>
      </c>
      <c r="FC645" s="136"/>
      <c r="FD645" s="131"/>
      <c r="FE645" s="69">
        <f t="shared" ref="FE645:FE664" si="5240">FD645-FC645</f>
        <v>0</v>
      </c>
      <c r="FF645" s="162"/>
      <c r="FG645" s="130"/>
      <c r="FH645" s="18">
        <f t="shared" ref="FH645:FH665" si="5241">FG645-FF645</f>
        <v>0</v>
      </c>
      <c r="FI645" s="136"/>
      <c r="FJ645" s="131"/>
      <c r="FK645" s="69">
        <f t="shared" ref="FK645:FK664" si="5242">FJ645-FI645</f>
        <v>0</v>
      </c>
      <c r="FL645" s="162"/>
      <c r="FM645" s="130"/>
      <c r="FN645" s="18">
        <f t="shared" ref="FN645:FN665" si="5243">FM645-FL645</f>
        <v>0</v>
      </c>
      <c r="FO645" s="136"/>
      <c r="FP645" s="131"/>
      <c r="FQ645" s="69">
        <f t="shared" ref="FQ645:FQ664" si="5244">FP645-FO645</f>
        <v>0</v>
      </c>
      <c r="FR645" s="162"/>
      <c r="FS645" s="130"/>
      <c r="FT645" s="18">
        <f t="shared" ref="FT645:FT665" si="5245">FS645-FR645</f>
        <v>0</v>
      </c>
      <c r="FU645" s="136"/>
      <c r="FV645" s="131"/>
      <c r="FW645" s="69">
        <f t="shared" ref="FW645:FW664" si="5246">FV645-FU645</f>
        <v>0</v>
      </c>
      <c r="FX645" s="162"/>
      <c r="FY645" s="130"/>
      <c r="FZ645" s="18">
        <f t="shared" ref="FZ645:FZ665" si="5247">FY645-FX645</f>
        <v>0</v>
      </c>
      <c r="GA645" s="136"/>
      <c r="GB645" s="131"/>
      <c r="GC645" s="69">
        <f t="shared" ref="GC645:GC664" si="5248">GB645-GA645</f>
        <v>0</v>
      </c>
      <c r="GD645" s="162"/>
      <c r="GE645" s="130"/>
      <c r="GF645" s="18">
        <f t="shared" ref="GF645:GF665" si="5249">GE645-GD645</f>
        <v>0</v>
      </c>
      <c r="GG645" s="136"/>
      <c r="GH645" s="131"/>
      <c r="GI645" s="69">
        <f t="shared" ref="GI645:GI664" si="5250">GH645-GG645</f>
        <v>0</v>
      </c>
      <c r="GJ645" s="162"/>
      <c r="GK645" s="130"/>
      <c r="GL645" s="18">
        <f t="shared" ref="GL645:GL665" si="5251">GK645-GJ645</f>
        <v>0</v>
      </c>
      <c r="GM645" s="136"/>
      <c r="GN645" s="131"/>
      <c r="GO645" s="69">
        <f t="shared" ref="GO645:GO664" si="5252">GN645-GM645</f>
        <v>0</v>
      </c>
      <c r="GP645" s="162"/>
      <c r="GQ645" s="130"/>
      <c r="GR645" s="18">
        <f t="shared" ref="GR645:GR665" si="5253">GQ645-GP645</f>
        <v>0</v>
      </c>
      <c r="GS645" s="136"/>
      <c r="GT645" s="131"/>
      <c r="GU645" s="69">
        <f t="shared" ref="GU645:GU664" si="5254">GT645-GS645</f>
        <v>0</v>
      </c>
      <c r="GV645" s="162"/>
      <c r="GW645" s="130"/>
      <c r="GX645" s="18">
        <f t="shared" ref="GX645:GX665" si="5255">GW645-GV645</f>
        <v>0</v>
      </c>
      <c r="GY645" s="136"/>
      <c r="GZ645" s="131"/>
      <c r="HA645" s="69">
        <f t="shared" ref="HA645:HA664" si="5256">GZ645-GY645</f>
        <v>0</v>
      </c>
      <c r="HB645" s="162"/>
      <c r="HC645" s="130"/>
      <c r="HD645" s="18">
        <f t="shared" ref="HD645:HD665" si="5257">HC645-HB645</f>
        <v>0</v>
      </c>
      <c r="HE645" s="136"/>
      <c r="HF645" s="131"/>
      <c r="HG645" s="69">
        <f t="shared" ref="HG645:HG664" si="5258">HF645-HE645</f>
        <v>0</v>
      </c>
      <c r="HH645" s="162"/>
      <c r="HI645" s="130"/>
      <c r="HJ645" s="18">
        <f t="shared" ref="HJ645:HJ665" si="5259">HI645-HH645</f>
        <v>0</v>
      </c>
      <c r="HK645" s="136"/>
      <c r="HL645" s="131"/>
      <c r="HM645" s="69">
        <f t="shared" ref="HM645:HM664" si="5260">HL645-HK645</f>
        <v>0</v>
      </c>
      <c r="HN645" s="162"/>
      <c r="HO645" s="130"/>
      <c r="HP645" s="18">
        <f t="shared" ref="HP645:HP665" si="5261">HO645-HN645</f>
        <v>0</v>
      </c>
      <c r="HQ645" s="136"/>
      <c r="HR645" s="131"/>
      <c r="HS645" s="69">
        <f t="shared" ref="HS645:HS664" si="5262">HR645-HQ645</f>
        <v>0</v>
      </c>
      <c r="HT645" s="162"/>
      <c r="HU645" s="130"/>
      <c r="HV645" s="18">
        <f t="shared" ref="HV645:HV665" si="5263">HU645-HT645</f>
        <v>0</v>
      </c>
      <c r="HW645" s="17"/>
      <c r="HX645" s="85"/>
      <c r="HY645" s="197"/>
      <c r="HZ645" s="2" t="str">
        <f t="shared" si="4946"/>
        <v>СКРЫТЬ</v>
      </c>
    </row>
    <row r="646" spans="2:234" hidden="1" x14ac:dyDescent="0.2">
      <c r="B646" s="16"/>
      <c r="C646" s="15"/>
      <c r="D646" s="273"/>
      <c r="E646" s="273"/>
      <c r="F646" s="273"/>
      <c r="G646" s="13"/>
      <c r="H646" s="22" t="s">
        <v>94</v>
      </c>
      <c r="I646" s="42">
        <v>603</v>
      </c>
      <c r="J646" s="102">
        <f>SUBTOTAL(103,I$12:I646)*1</f>
        <v>127</v>
      </c>
      <c r="K646" s="105" t="s">
        <v>78</v>
      </c>
      <c r="L646" s="17" t="s">
        <v>65</v>
      </c>
      <c r="M646" s="267"/>
      <c r="N646" s="255"/>
      <c r="O646" s="118"/>
      <c r="P646" s="162">
        <v>0</v>
      </c>
      <c r="Q646" s="163">
        <v>0</v>
      </c>
      <c r="R646" s="163">
        <v>0</v>
      </c>
      <c r="S646" s="92">
        <f t="shared" ca="1" si="5193"/>
        <v>0</v>
      </c>
      <c r="T646" s="92">
        <f t="shared" si="5194"/>
        <v>0</v>
      </c>
      <c r="U646" s="91">
        <f t="shared" ca="1" si="5195"/>
        <v>0</v>
      </c>
      <c r="V646" s="91">
        <f t="shared" si="5196"/>
        <v>0</v>
      </c>
      <c r="W646" s="120" t="str">
        <f t="shared" si="5110"/>
        <v/>
      </c>
      <c r="X646" s="178"/>
      <c r="Y646" s="128">
        <f t="shared" si="5197"/>
        <v>0</v>
      </c>
      <c r="Z646" s="179">
        <f t="shared" ca="1" si="5198"/>
        <v>0</v>
      </c>
      <c r="AA646" s="127">
        <f t="shared" si="5199"/>
        <v>0</v>
      </c>
      <c r="AB646" s="67" t="str">
        <f t="shared" ca="1" si="5200"/>
        <v/>
      </c>
      <c r="AC646" s="69">
        <f t="shared" ca="1" si="5201"/>
        <v>0</v>
      </c>
      <c r="AD646" s="226">
        <f t="shared" si="5179"/>
        <v>0</v>
      </c>
      <c r="AE646" s="227">
        <f t="shared" si="5180"/>
        <v>0</v>
      </c>
      <c r="AF646" s="225">
        <f t="shared" si="5181"/>
        <v>0</v>
      </c>
      <c r="AG646" s="226">
        <f t="shared" si="5182"/>
        <v>0</v>
      </c>
      <c r="AH646" s="227">
        <f t="shared" si="5183"/>
        <v>0</v>
      </c>
      <c r="AI646" s="225">
        <f t="shared" si="5184"/>
        <v>0</v>
      </c>
      <c r="AJ646" s="226">
        <f t="shared" si="5185"/>
        <v>0</v>
      </c>
      <c r="AK646" s="227">
        <f t="shared" si="5186"/>
        <v>0</v>
      </c>
      <c r="AL646" s="225">
        <f t="shared" si="5187"/>
        <v>0</v>
      </c>
      <c r="AM646" s="226">
        <f t="shared" si="5188"/>
        <v>0</v>
      </c>
      <c r="AN646" s="227">
        <f t="shared" si="5189"/>
        <v>0</v>
      </c>
      <c r="AO646" s="225">
        <f t="shared" si="5190"/>
        <v>0</v>
      </c>
      <c r="AP646" s="226">
        <f t="shared" si="5191"/>
        <v>0</v>
      </c>
      <c r="AQ646" s="227">
        <f t="shared" si="5192"/>
        <v>0</v>
      </c>
      <c r="AR646" s="225">
        <f t="shared" si="5116"/>
        <v>0</v>
      </c>
      <c r="AS646" s="136"/>
      <c r="AT646" s="131"/>
      <c r="AU646" s="69">
        <f t="shared" si="5202"/>
        <v>0</v>
      </c>
      <c r="AV646" s="162"/>
      <c r="AW646" s="130"/>
      <c r="AX646" s="18">
        <f t="shared" si="5203"/>
        <v>0</v>
      </c>
      <c r="AY646" s="136"/>
      <c r="AZ646" s="131"/>
      <c r="BA646" s="69">
        <f t="shared" si="5204"/>
        <v>0</v>
      </c>
      <c r="BB646" s="162"/>
      <c r="BC646" s="130"/>
      <c r="BD646" s="18">
        <f t="shared" si="5205"/>
        <v>0</v>
      </c>
      <c r="BE646" s="136"/>
      <c r="BF646" s="131"/>
      <c r="BG646" s="69">
        <f t="shared" si="5206"/>
        <v>0</v>
      </c>
      <c r="BH646" s="162"/>
      <c r="BI646" s="130"/>
      <c r="BJ646" s="18">
        <f t="shared" si="5207"/>
        <v>0</v>
      </c>
      <c r="BK646" s="136"/>
      <c r="BL646" s="131"/>
      <c r="BM646" s="69">
        <f t="shared" si="5208"/>
        <v>0</v>
      </c>
      <c r="BN646" s="162"/>
      <c r="BO646" s="130"/>
      <c r="BP646" s="18">
        <f t="shared" si="5209"/>
        <v>0</v>
      </c>
      <c r="BQ646" s="136"/>
      <c r="BR646" s="131"/>
      <c r="BS646" s="69">
        <f t="shared" si="5210"/>
        <v>0</v>
      </c>
      <c r="BT646" s="162"/>
      <c r="BU646" s="130"/>
      <c r="BV646" s="18">
        <f t="shared" si="5211"/>
        <v>0</v>
      </c>
      <c r="BW646" s="136"/>
      <c r="BX646" s="131"/>
      <c r="BY646" s="69">
        <f t="shared" si="5212"/>
        <v>0</v>
      </c>
      <c r="BZ646" s="162"/>
      <c r="CA646" s="130"/>
      <c r="CB646" s="18">
        <f t="shared" si="5213"/>
        <v>0</v>
      </c>
      <c r="CC646" s="136"/>
      <c r="CD646" s="131"/>
      <c r="CE646" s="69">
        <f t="shared" si="5214"/>
        <v>0</v>
      </c>
      <c r="CF646" s="162"/>
      <c r="CG646" s="130"/>
      <c r="CH646" s="18">
        <f t="shared" si="5215"/>
        <v>0</v>
      </c>
      <c r="CI646" s="136"/>
      <c r="CJ646" s="131"/>
      <c r="CK646" s="69">
        <f t="shared" si="5216"/>
        <v>0</v>
      </c>
      <c r="CL646" s="162"/>
      <c r="CM646" s="130"/>
      <c r="CN646" s="18">
        <f t="shared" si="5217"/>
        <v>0</v>
      </c>
      <c r="CO646" s="136"/>
      <c r="CP646" s="131"/>
      <c r="CQ646" s="69">
        <f t="shared" si="5218"/>
        <v>0</v>
      </c>
      <c r="CR646" s="162"/>
      <c r="CS646" s="130"/>
      <c r="CT646" s="18">
        <f t="shared" si="5219"/>
        <v>0</v>
      </c>
      <c r="CU646" s="136"/>
      <c r="CV646" s="131"/>
      <c r="CW646" s="69">
        <f t="shared" si="5220"/>
        <v>0</v>
      </c>
      <c r="CX646" s="162"/>
      <c r="CY646" s="130"/>
      <c r="CZ646" s="18">
        <f t="shared" si="5221"/>
        <v>0</v>
      </c>
      <c r="DA646" s="136"/>
      <c r="DB646" s="131"/>
      <c r="DC646" s="69">
        <f t="shared" si="5222"/>
        <v>0</v>
      </c>
      <c r="DD646" s="162"/>
      <c r="DE646" s="130"/>
      <c r="DF646" s="18">
        <f t="shared" si="5223"/>
        <v>0</v>
      </c>
      <c r="DG646" s="136"/>
      <c r="DH646" s="131"/>
      <c r="DI646" s="69">
        <f t="shared" si="5224"/>
        <v>0</v>
      </c>
      <c r="DJ646" s="162"/>
      <c r="DK646" s="130"/>
      <c r="DL646" s="18">
        <f t="shared" si="5225"/>
        <v>0</v>
      </c>
      <c r="DM646" s="136"/>
      <c r="DN646" s="131"/>
      <c r="DO646" s="69">
        <f t="shared" si="5226"/>
        <v>0</v>
      </c>
      <c r="DP646" s="162"/>
      <c r="DQ646" s="130"/>
      <c r="DR646" s="18">
        <f t="shared" si="5227"/>
        <v>0</v>
      </c>
      <c r="DS646" s="136"/>
      <c r="DT646" s="131"/>
      <c r="DU646" s="69">
        <f t="shared" si="5228"/>
        <v>0</v>
      </c>
      <c r="DV646" s="162"/>
      <c r="DW646" s="130"/>
      <c r="DX646" s="18">
        <f t="shared" si="5229"/>
        <v>0</v>
      </c>
      <c r="DY646" s="136"/>
      <c r="DZ646" s="131"/>
      <c r="EA646" s="69">
        <f t="shared" si="5230"/>
        <v>0</v>
      </c>
      <c r="EB646" s="162"/>
      <c r="EC646" s="130"/>
      <c r="ED646" s="18">
        <f t="shared" si="5231"/>
        <v>0</v>
      </c>
      <c r="EE646" s="136"/>
      <c r="EF646" s="131"/>
      <c r="EG646" s="69">
        <f t="shared" si="5232"/>
        <v>0</v>
      </c>
      <c r="EH646" s="162"/>
      <c r="EI646" s="130"/>
      <c r="EJ646" s="18">
        <f t="shared" si="5233"/>
        <v>0</v>
      </c>
      <c r="EK646" s="136"/>
      <c r="EL646" s="131"/>
      <c r="EM646" s="69">
        <f t="shared" si="5234"/>
        <v>0</v>
      </c>
      <c r="EN646" s="162"/>
      <c r="EO646" s="130"/>
      <c r="EP646" s="18">
        <f t="shared" si="5235"/>
        <v>0</v>
      </c>
      <c r="EQ646" s="136"/>
      <c r="ER646" s="131"/>
      <c r="ES646" s="69">
        <f t="shared" si="5236"/>
        <v>0</v>
      </c>
      <c r="ET646" s="162"/>
      <c r="EU646" s="130"/>
      <c r="EV646" s="18">
        <f t="shared" si="5237"/>
        <v>0</v>
      </c>
      <c r="EW646" s="136"/>
      <c r="EX646" s="131"/>
      <c r="EY646" s="69">
        <f t="shared" si="5238"/>
        <v>0</v>
      </c>
      <c r="EZ646" s="162"/>
      <c r="FA646" s="130"/>
      <c r="FB646" s="18">
        <f t="shared" si="5239"/>
        <v>0</v>
      </c>
      <c r="FC646" s="136"/>
      <c r="FD646" s="131"/>
      <c r="FE646" s="69">
        <f t="shared" si="5240"/>
        <v>0</v>
      </c>
      <c r="FF646" s="162"/>
      <c r="FG646" s="130"/>
      <c r="FH646" s="18">
        <f t="shared" si="5241"/>
        <v>0</v>
      </c>
      <c r="FI646" s="136"/>
      <c r="FJ646" s="131"/>
      <c r="FK646" s="69">
        <f t="shared" si="5242"/>
        <v>0</v>
      </c>
      <c r="FL646" s="162"/>
      <c r="FM646" s="130"/>
      <c r="FN646" s="18">
        <f t="shared" si="5243"/>
        <v>0</v>
      </c>
      <c r="FO646" s="136"/>
      <c r="FP646" s="131"/>
      <c r="FQ646" s="69">
        <f t="shared" si="5244"/>
        <v>0</v>
      </c>
      <c r="FR646" s="162"/>
      <c r="FS646" s="130"/>
      <c r="FT646" s="18">
        <f t="shared" si="5245"/>
        <v>0</v>
      </c>
      <c r="FU646" s="136"/>
      <c r="FV646" s="131"/>
      <c r="FW646" s="69">
        <f t="shared" si="5246"/>
        <v>0</v>
      </c>
      <c r="FX646" s="162"/>
      <c r="FY646" s="130"/>
      <c r="FZ646" s="18">
        <f t="shared" si="5247"/>
        <v>0</v>
      </c>
      <c r="GA646" s="136"/>
      <c r="GB646" s="131"/>
      <c r="GC646" s="69">
        <f t="shared" si="5248"/>
        <v>0</v>
      </c>
      <c r="GD646" s="162"/>
      <c r="GE646" s="130"/>
      <c r="GF646" s="18">
        <f t="shared" si="5249"/>
        <v>0</v>
      </c>
      <c r="GG646" s="136"/>
      <c r="GH646" s="131"/>
      <c r="GI646" s="69">
        <f t="shared" si="5250"/>
        <v>0</v>
      </c>
      <c r="GJ646" s="162"/>
      <c r="GK646" s="130"/>
      <c r="GL646" s="18">
        <f t="shared" si="5251"/>
        <v>0</v>
      </c>
      <c r="GM646" s="136"/>
      <c r="GN646" s="131"/>
      <c r="GO646" s="69">
        <f t="shared" si="5252"/>
        <v>0</v>
      </c>
      <c r="GP646" s="162"/>
      <c r="GQ646" s="130"/>
      <c r="GR646" s="18">
        <f t="shared" si="5253"/>
        <v>0</v>
      </c>
      <c r="GS646" s="136"/>
      <c r="GT646" s="131"/>
      <c r="GU646" s="69">
        <f t="shared" si="5254"/>
        <v>0</v>
      </c>
      <c r="GV646" s="162"/>
      <c r="GW646" s="130"/>
      <c r="GX646" s="18">
        <f t="shared" si="5255"/>
        <v>0</v>
      </c>
      <c r="GY646" s="136"/>
      <c r="GZ646" s="131"/>
      <c r="HA646" s="69">
        <f t="shared" si="5256"/>
        <v>0</v>
      </c>
      <c r="HB646" s="162"/>
      <c r="HC646" s="130"/>
      <c r="HD646" s="18">
        <f t="shared" si="5257"/>
        <v>0</v>
      </c>
      <c r="HE646" s="136"/>
      <c r="HF646" s="131"/>
      <c r="HG646" s="69">
        <f t="shared" si="5258"/>
        <v>0</v>
      </c>
      <c r="HH646" s="162"/>
      <c r="HI646" s="130"/>
      <c r="HJ646" s="18">
        <f t="shared" si="5259"/>
        <v>0</v>
      </c>
      <c r="HK646" s="136"/>
      <c r="HL646" s="131"/>
      <c r="HM646" s="69">
        <f t="shared" si="5260"/>
        <v>0</v>
      </c>
      <c r="HN646" s="162"/>
      <c r="HO646" s="130"/>
      <c r="HP646" s="18">
        <f t="shared" si="5261"/>
        <v>0</v>
      </c>
      <c r="HQ646" s="136"/>
      <c r="HR646" s="131"/>
      <c r="HS646" s="69">
        <f t="shared" si="5262"/>
        <v>0</v>
      </c>
      <c r="HT646" s="162"/>
      <c r="HU646" s="130"/>
      <c r="HV646" s="18">
        <f t="shared" si="5263"/>
        <v>0</v>
      </c>
      <c r="HW646" s="17"/>
      <c r="HX646" s="85"/>
      <c r="HY646" s="197"/>
      <c r="HZ646" s="2" t="str">
        <f t="shared" si="4946"/>
        <v>СКРЫТЬ</v>
      </c>
    </row>
    <row r="647" spans="2:234" hidden="1" x14ac:dyDescent="0.2">
      <c r="B647" s="16"/>
      <c r="C647" s="15"/>
      <c r="D647" s="273"/>
      <c r="E647" s="273"/>
      <c r="F647" s="273"/>
      <c r="G647" s="13"/>
      <c r="H647" s="22" t="s">
        <v>94</v>
      </c>
      <c r="I647" s="42">
        <v>604</v>
      </c>
      <c r="J647" s="102">
        <f>SUBTOTAL(103,I$12:I647)*1</f>
        <v>127</v>
      </c>
      <c r="K647" s="106" t="s">
        <v>79</v>
      </c>
      <c r="L647" s="17" t="s">
        <v>65</v>
      </c>
      <c r="M647" s="267"/>
      <c r="N647" s="255"/>
      <c r="O647" s="118"/>
      <c r="P647" s="162">
        <v>0</v>
      </c>
      <c r="Q647" s="163">
        <v>0</v>
      </c>
      <c r="R647" s="163">
        <v>0</v>
      </c>
      <c r="S647" s="92">
        <f t="shared" ca="1" si="5193"/>
        <v>0</v>
      </c>
      <c r="T647" s="92">
        <f t="shared" si="5194"/>
        <v>0</v>
      </c>
      <c r="U647" s="91">
        <f t="shared" ca="1" si="5195"/>
        <v>0</v>
      </c>
      <c r="V647" s="91">
        <f t="shared" si="5196"/>
        <v>0</v>
      </c>
      <c r="W647" s="120" t="str">
        <f t="shared" si="5110"/>
        <v/>
      </c>
      <c r="X647" s="178"/>
      <c r="Y647" s="128">
        <f t="shared" si="5197"/>
        <v>0</v>
      </c>
      <c r="Z647" s="179">
        <f t="shared" ca="1" si="5198"/>
        <v>0</v>
      </c>
      <c r="AA647" s="127">
        <f t="shared" si="5199"/>
        <v>0</v>
      </c>
      <c r="AB647" s="67" t="str">
        <f t="shared" ca="1" si="5200"/>
        <v/>
      </c>
      <c r="AC647" s="69">
        <f t="shared" ca="1" si="5201"/>
        <v>0</v>
      </c>
      <c r="AD647" s="226">
        <f t="shared" si="5179"/>
        <v>0</v>
      </c>
      <c r="AE647" s="227">
        <f t="shared" si="5180"/>
        <v>0</v>
      </c>
      <c r="AF647" s="225">
        <f t="shared" si="5181"/>
        <v>0</v>
      </c>
      <c r="AG647" s="226">
        <f t="shared" si="5182"/>
        <v>0</v>
      </c>
      <c r="AH647" s="227">
        <f t="shared" si="5183"/>
        <v>0</v>
      </c>
      <c r="AI647" s="225">
        <f t="shared" si="5184"/>
        <v>0</v>
      </c>
      <c r="AJ647" s="226">
        <f t="shared" si="5185"/>
        <v>0</v>
      </c>
      <c r="AK647" s="227">
        <f t="shared" si="5186"/>
        <v>0</v>
      </c>
      <c r="AL647" s="225">
        <f t="shared" si="5187"/>
        <v>0</v>
      </c>
      <c r="AM647" s="226">
        <f t="shared" si="5188"/>
        <v>0</v>
      </c>
      <c r="AN647" s="227">
        <f t="shared" si="5189"/>
        <v>0</v>
      </c>
      <c r="AO647" s="225">
        <f t="shared" si="5190"/>
        <v>0</v>
      </c>
      <c r="AP647" s="226">
        <f t="shared" si="5191"/>
        <v>0</v>
      </c>
      <c r="AQ647" s="227">
        <f t="shared" si="5192"/>
        <v>0</v>
      </c>
      <c r="AR647" s="225">
        <f t="shared" si="5116"/>
        <v>0</v>
      </c>
      <c r="AS647" s="136"/>
      <c r="AT647" s="131"/>
      <c r="AU647" s="69">
        <f t="shared" si="5202"/>
        <v>0</v>
      </c>
      <c r="AV647" s="162"/>
      <c r="AW647" s="130"/>
      <c r="AX647" s="18">
        <f t="shared" si="5203"/>
        <v>0</v>
      </c>
      <c r="AY647" s="136"/>
      <c r="AZ647" s="131"/>
      <c r="BA647" s="69">
        <f t="shared" si="5204"/>
        <v>0</v>
      </c>
      <c r="BB647" s="162"/>
      <c r="BC647" s="130"/>
      <c r="BD647" s="18">
        <f t="shared" si="5205"/>
        <v>0</v>
      </c>
      <c r="BE647" s="136"/>
      <c r="BF647" s="131"/>
      <c r="BG647" s="69">
        <f t="shared" si="5206"/>
        <v>0</v>
      </c>
      <c r="BH647" s="162"/>
      <c r="BI647" s="130"/>
      <c r="BJ647" s="18">
        <f t="shared" si="5207"/>
        <v>0</v>
      </c>
      <c r="BK647" s="136"/>
      <c r="BL647" s="131"/>
      <c r="BM647" s="69">
        <f t="shared" si="5208"/>
        <v>0</v>
      </c>
      <c r="BN647" s="162"/>
      <c r="BO647" s="130"/>
      <c r="BP647" s="18">
        <f t="shared" si="5209"/>
        <v>0</v>
      </c>
      <c r="BQ647" s="136"/>
      <c r="BR647" s="131"/>
      <c r="BS647" s="69">
        <f t="shared" si="5210"/>
        <v>0</v>
      </c>
      <c r="BT647" s="162"/>
      <c r="BU647" s="130"/>
      <c r="BV647" s="18">
        <f t="shared" si="5211"/>
        <v>0</v>
      </c>
      <c r="BW647" s="136"/>
      <c r="BX647" s="131"/>
      <c r="BY647" s="69">
        <f t="shared" si="5212"/>
        <v>0</v>
      </c>
      <c r="BZ647" s="162"/>
      <c r="CA647" s="130"/>
      <c r="CB647" s="18">
        <f t="shared" si="5213"/>
        <v>0</v>
      </c>
      <c r="CC647" s="136"/>
      <c r="CD647" s="131"/>
      <c r="CE647" s="69">
        <f t="shared" si="5214"/>
        <v>0</v>
      </c>
      <c r="CF647" s="162"/>
      <c r="CG647" s="130"/>
      <c r="CH647" s="18">
        <f t="shared" si="5215"/>
        <v>0</v>
      </c>
      <c r="CI647" s="136"/>
      <c r="CJ647" s="131"/>
      <c r="CK647" s="69">
        <f t="shared" si="5216"/>
        <v>0</v>
      </c>
      <c r="CL647" s="162"/>
      <c r="CM647" s="130"/>
      <c r="CN647" s="18">
        <f t="shared" si="5217"/>
        <v>0</v>
      </c>
      <c r="CO647" s="136"/>
      <c r="CP647" s="131"/>
      <c r="CQ647" s="69">
        <f t="shared" si="5218"/>
        <v>0</v>
      </c>
      <c r="CR647" s="162"/>
      <c r="CS647" s="130"/>
      <c r="CT647" s="18">
        <f t="shared" si="5219"/>
        <v>0</v>
      </c>
      <c r="CU647" s="136"/>
      <c r="CV647" s="131"/>
      <c r="CW647" s="69">
        <f t="shared" si="5220"/>
        <v>0</v>
      </c>
      <c r="CX647" s="162"/>
      <c r="CY647" s="130"/>
      <c r="CZ647" s="18">
        <f t="shared" si="5221"/>
        <v>0</v>
      </c>
      <c r="DA647" s="136"/>
      <c r="DB647" s="131"/>
      <c r="DC647" s="69">
        <f t="shared" si="5222"/>
        <v>0</v>
      </c>
      <c r="DD647" s="162"/>
      <c r="DE647" s="130"/>
      <c r="DF647" s="18">
        <f t="shared" si="5223"/>
        <v>0</v>
      </c>
      <c r="DG647" s="136"/>
      <c r="DH647" s="131"/>
      <c r="DI647" s="69">
        <f t="shared" si="5224"/>
        <v>0</v>
      </c>
      <c r="DJ647" s="162"/>
      <c r="DK647" s="130"/>
      <c r="DL647" s="18">
        <f t="shared" si="5225"/>
        <v>0</v>
      </c>
      <c r="DM647" s="136"/>
      <c r="DN647" s="131"/>
      <c r="DO647" s="69">
        <f t="shared" si="5226"/>
        <v>0</v>
      </c>
      <c r="DP647" s="162"/>
      <c r="DQ647" s="130"/>
      <c r="DR647" s="18">
        <f t="shared" si="5227"/>
        <v>0</v>
      </c>
      <c r="DS647" s="136"/>
      <c r="DT647" s="131"/>
      <c r="DU647" s="69">
        <f t="shared" si="5228"/>
        <v>0</v>
      </c>
      <c r="DV647" s="162"/>
      <c r="DW647" s="130"/>
      <c r="DX647" s="18">
        <f t="shared" si="5229"/>
        <v>0</v>
      </c>
      <c r="DY647" s="136"/>
      <c r="DZ647" s="131"/>
      <c r="EA647" s="69">
        <f t="shared" si="5230"/>
        <v>0</v>
      </c>
      <c r="EB647" s="162"/>
      <c r="EC647" s="130"/>
      <c r="ED647" s="18">
        <f t="shared" si="5231"/>
        <v>0</v>
      </c>
      <c r="EE647" s="136"/>
      <c r="EF647" s="131"/>
      <c r="EG647" s="69">
        <f t="shared" si="5232"/>
        <v>0</v>
      </c>
      <c r="EH647" s="162"/>
      <c r="EI647" s="130"/>
      <c r="EJ647" s="18">
        <f t="shared" si="5233"/>
        <v>0</v>
      </c>
      <c r="EK647" s="136"/>
      <c r="EL647" s="131"/>
      <c r="EM647" s="69">
        <f t="shared" si="5234"/>
        <v>0</v>
      </c>
      <c r="EN647" s="162"/>
      <c r="EO647" s="130"/>
      <c r="EP647" s="18">
        <f t="shared" si="5235"/>
        <v>0</v>
      </c>
      <c r="EQ647" s="136"/>
      <c r="ER647" s="131"/>
      <c r="ES647" s="69">
        <f t="shared" si="5236"/>
        <v>0</v>
      </c>
      <c r="ET647" s="162"/>
      <c r="EU647" s="130"/>
      <c r="EV647" s="18">
        <f t="shared" si="5237"/>
        <v>0</v>
      </c>
      <c r="EW647" s="136"/>
      <c r="EX647" s="131"/>
      <c r="EY647" s="69">
        <f t="shared" si="5238"/>
        <v>0</v>
      </c>
      <c r="EZ647" s="162"/>
      <c r="FA647" s="130"/>
      <c r="FB647" s="18">
        <f t="shared" si="5239"/>
        <v>0</v>
      </c>
      <c r="FC647" s="136"/>
      <c r="FD647" s="131"/>
      <c r="FE647" s="69">
        <f t="shared" si="5240"/>
        <v>0</v>
      </c>
      <c r="FF647" s="162"/>
      <c r="FG647" s="130"/>
      <c r="FH647" s="18">
        <f t="shared" si="5241"/>
        <v>0</v>
      </c>
      <c r="FI647" s="136"/>
      <c r="FJ647" s="131"/>
      <c r="FK647" s="69">
        <f t="shared" si="5242"/>
        <v>0</v>
      </c>
      <c r="FL647" s="162"/>
      <c r="FM647" s="130"/>
      <c r="FN647" s="18">
        <f t="shared" si="5243"/>
        <v>0</v>
      </c>
      <c r="FO647" s="136"/>
      <c r="FP647" s="131"/>
      <c r="FQ647" s="69">
        <f t="shared" si="5244"/>
        <v>0</v>
      </c>
      <c r="FR647" s="162"/>
      <c r="FS647" s="130"/>
      <c r="FT647" s="18">
        <f t="shared" si="5245"/>
        <v>0</v>
      </c>
      <c r="FU647" s="136"/>
      <c r="FV647" s="131"/>
      <c r="FW647" s="69">
        <f t="shared" si="5246"/>
        <v>0</v>
      </c>
      <c r="FX647" s="162"/>
      <c r="FY647" s="130"/>
      <c r="FZ647" s="18">
        <f t="shared" si="5247"/>
        <v>0</v>
      </c>
      <c r="GA647" s="136"/>
      <c r="GB647" s="131"/>
      <c r="GC647" s="69">
        <f t="shared" si="5248"/>
        <v>0</v>
      </c>
      <c r="GD647" s="162"/>
      <c r="GE647" s="130"/>
      <c r="GF647" s="18">
        <f t="shared" si="5249"/>
        <v>0</v>
      </c>
      <c r="GG647" s="136"/>
      <c r="GH647" s="131"/>
      <c r="GI647" s="69">
        <f t="shared" si="5250"/>
        <v>0</v>
      </c>
      <c r="GJ647" s="162"/>
      <c r="GK647" s="130"/>
      <c r="GL647" s="18">
        <f t="shared" si="5251"/>
        <v>0</v>
      </c>
      <c r="GM647" s="136"/>
      <c r="GN647" s="131"/>
      <c r="GO647" s="69">
        <f t="shared" si="5252"/>
        <v>0</v>
      </c>
      <c r="GP647" s="162"/>
      <c r="GQ647" s="130"/>
      <c r="GR647" s="18">
        <f t="shared" si="5253"/>
        <v>0</v>
      </c>
      <c r="GS647" s="136"/>
      <c r="GT647" s="131"/>
      <c r="GU647" s="69">
        <f t="shared" si="5254"/>
        <v>0</v>
      </c>
      <c r="GV647" s="162"/>
      <c r="GW647" s="130"/>
      <c r="GX647" s="18">
        <f t="shared" si="5255"/>
        <v>0</v>
      </c>
      <c r="GY647" s="136"/>
      <c r="GZ647" s="131"/>
      <c r="HA647" s="69">
        <f t="shared" si="5256"/>
        <v>0</v>
      </c>
      <c r="HB647" s="162"/>
      <c r="HC647" s="130"/>
      <c r="HD647" s="18">
        <f t="shared" si="5257"/>
        <v>0</v>
      </c>
      <c r="HE647" s="136"/>
      <c r="HF647" s="131"/>
      <c r="HG647" s="69">
        <f t="shared" si="5258"/>
        <v>0</v>
      </c>
      <c r="HH647" s="162"/>
      <c r="HI647" s="130"/>
      <c r="HJ647" s="18">
        <f t="shared" si="5259"/>
        <v>0</v>
      </c>
      <c r="HK647" s="136"/>
      <c r="HL647" s="131"/>
      <c r="HM647" s="69">
        <f t="shared" si="5260"/>
        <v>0</v>
      </c>
      <c r="HN647" s="162"/>
      <c r="HO647" s="130"/>
      <c r="HP647" s="18">
        <f t="shared" si="5261"/>
        <v>0</v>
      </c>
      <c r="HQ647" s="136"/>
      <c r="HR647" s="131"/>
      <c r="HS647" s="69">
        <f t="shared" si="5262"/>
        <v>0</v>
      </c>
      <c r="HT647" s="162"/>
      <c r="HU647" s="130"/>
      <c r="HV647" s="18">
        <f t="shared" si="5263"/>
        <v>0</v>
      </c>
      <c r="HW647" s="17"/>
      <c r="HX647" s="85"/>
      <c r="HY647" s="197"/>
      <c r="HZ647" s="2" t="str">
        <f t="shared" si="4946"/>
        <v>СКРЫТЬ</v>
      </c>
    </row>
    <row r="648" spans="2:234" hidden="1" x14ac:dyDescent="0.2">
      <c r="B648" s="16"/>
      <c r="C648" s="15"/>
      <c r="D648" s="273"/>
      <c r="E648" s="273"/>
      <c r="F648" s="273"/>
      <c r="G648" s="13"/>
      <c r="H648" s="22" t="s">
        <v>94</v>
      </c>
      <c r="I648" s="42">
        <v>605</v>
      </c>
      <c r="J648" s="102">
        <f>SUBTOTAL(103,I$12:I648)*1</f>
        <v>127</v>
      </c>
      <c r="K648" s="108" t="s">
        <v>5</v>
      </c>
      <c r="L648" s="17" t="s">
        <v>65</v>
      </c>
      <c r="M648" s="267">
        <v>44256</v>
      </c>
      <c r="N648" s="255"/>
      <c r="O648" s="118">
        <v>44377</v>
      </c>
      <c r="P648" s="162">
        <v>400</v>
      </c>
      <c r="Q648" s="163">
        <v>0</v>
      </c>
      <c r="R648" s="163">
        <v>0</v>
      </c>
      <c r="S648" s="92">
        <f t="shared" ca="1" si="5193"/>
        <v>0</v>
      </c>
      <c r="T648" s="92">
        <f t="shared" si="5194"/>
        <v>0</v>
      </c>
      <c r="U648" s="91">
        <f t="shared" ca="1" si="5195"/>
        <v>0</v>
      </c>
      <c r="V648" s="91">
        <f t="shared" si="5196"/>
        <v>400</v>
      </c>
      <c r="W648" s="120">
        <f t="shared" si="5110"/>
        <v>0</v>
      </c>
      <c r="X648" s="178"/>
      <c r="Y648" s="128">
        <f t="shared" si="5197"/>
        <v>0</v>
      </c>
      <c r="Z648" s="179">
        <f t="shared" ca="1" si="5198"/>
        <v>0</v>
      </c>
      <c r="AA648" s="127">
        <f t="shared" si="5199"/>
        <v>0</v>
      </c>
      <c r="AB648" s="67" t="str">
        <f t="shared" ca="1" si="5200"/>
        <v/>
      </c>
      <c r="AC648" s="69">
        <f t="shared" ca="1" si="5201"/>
        <v>0</v>
      </c>
      <c r="AD648" s="226">
        <f t="shared" si="5179"/>
        <v>0</v>
      </c>
      <c r="AE648" s="227">
        <f t="shared" si="5180"/>
        <v>0</v>
      </c>
      <c r="AF648" s="225">
        <f t="shared" si="5181"/>
        <v>0</v>
      </c>
      <c r="AG648" s="226">
        <f t="shared" si="5182"/>
        <v>0</v>
      </c>
      <c r="AH648" s="227">
        <f t="shared" si="5183"/>
        <v>0</v>
      </c>
      <c r="AI648" s="225">
        <f t="shared" si="5184"/>
        <v>0</v>
      </c>
      <c r="AJ648" s="226">
        <f t="shared" si="5185"/>
        <v>0</v>
      </c>
      <c r="AK648" s="227">
        <f t="shared" si="5186"/>
        <v>0</v>
      </c>
      <c r="AL648" s="225">
        <f t="shared" si="5187"/>
        <v>0</v>
      </c>
      <c r="AM648" s="226">
        <f t="shared" si="5188"/>
        <v>0</v>
      </c>
      <c r="AN648" s="227">
        <f t="shared" si="5189"/>
        <v>0</v>
      </c>
      <c r="AO648" s="225">
        <f t="shared" si="5190"/>
        <v>0</v>
      </c>
      <c r="AP648" s="226">
        <f t="shared" si="5191"/>
        <v>0</v>
      </c>
      <c r="AQ648" s="227">
        <f t="shared" si="5192"/>
        <v>0</v>
      </c>
      <c r="AR648" s="225">
        <f t="shared" si="5116"/>
        <v>0</v>
      </c>
      <c r="AS648" s="136"/>
      <c r="AT648" s="131"/>
      <c r="AU648" s="69">
        <f t="shared" si="5202"/>
        <v>0</v>
      </c>
      <c r="AV648" s="162"/>
      <c r="AW648" s="130"/>
      <c r="AX648" s="18">
        <f t="shared" si="5203"/>
        <v>0</v>
      </c>
      <c r="AY648" s="136"/>
      <c r="AZ648" s="131"/>
      <c r="BA648" s="69">
        <f t="shared" si="5204"/>
        <v>0</v>
      </c>
      <c r="BB648" s="162"/>
      <c r="BC648" s="130"/>
      <c r="BD648" s="18">
        <f t="shared" si="5205"/>
        <v>0</v>
      </c>
      <c r="BE648" s="136"/>
      <c r="BF648" s="131"/>
      <c r="BG648" s="69">
        <f t="shared" si="5206"/>
        <v>0</v>
      </c>
      <c r="BH648" s="162"/>
      <c r="BI648" s="130"/>
      <c r="BJ648" s="18">
        <f t="shared" si="5207"/>
        <v>0</v>
      </c>
      <c r="BK648" s="136"/>
      <c r="BL648" s="131"/>
      <c r="BM648" s="69">
        <f t="shared" si="5208"/>
        <v>0</v>
      </c>
      <c r="BN648" s="162"/>
      <c r="BO648" s="130"/>
      <c r="BP648" s="18">
        <f t="shared" si="5209"/>
        <v>0</v>
      </c>
      <c r="BQ648" s="136"/>
      <c r="BR648" s="131"/>
      <c r="BS648" s="69">
        <f t="shared" si="5210"/>
        <v>0</v>
      </c>
      <c r="BT648" s="162"/>
      <c r="BU648" s="130"/>
      <c r="BV648" s="18">
        <f t="shared" si="5211"/>
        <v>0</v>
      </c>
      <c r="BW648" s="136"/>
      <c r="BX648" s="131"/>
      <c r="BY648" s="69">
        <f t="shared" si="5212"/>
        <v>0</v>
      </c>
      <c r="BZ648" s="162"/>
      <c r="CA648" s="130"/>
      <c r="CB648" s="18">
        <f t="shared" si="5213"/>
        <v>0</v>
      </c>
      <c r="CC648" s="136"/>
      <c r="CD648" s="131"/>
      <c r="CE648" s="69">
        <f t="shared" si="5214"/>
        <v>0</v>
      </c>
      <c r="CF648" s="162"/>
      <c r="CG648" s="130"/>
      <c r="CH648" s="18">
        <f t="shared" si="5215"/>
        <v>0</v>
      </c>
      <c r="CI648" s="136"/>
      <c r="CJ648" s="131"/>
      <c r="CK648" s="69">
        <f t="shared" si="5216"/>
        <v>0</v>
      </c>
      <c r="CL648" s="162"/>
      <c r="CM648" s="130"/>
      <c r="CN648" s="18">
        <f t="shared" si="5217"/>
        <v>0</v>
      </c>
      <c r="CO648" s="136"/>
      <c r="CP648" s="131"/>
      <c r="CQ648" s="69">
        <f t="shared" si="5218"/>
        <v>0</v>
      </c>
      <c r="CR648" s="162"/>
      <c r="CS648" s="130"/>
      <c r="CT648" s="18">
        <f t="shared" si="5219"/>
        <v>0</v>
      </c>
      <c r="CU648" s="136"/>
      <c r="CV648" s="131"/>
      <c r="CW648" s="69">
        <f t="shared" si="5220"/>
        <v>0</v>
      </c>
      <c r="CX648" s="162"/>
      <c r="CY648" s="130"/>
      <c r="CZ648" s="18">
        <f t="shared" si="5221"/>
        <v>0</v>
      </c>
      <c r="DA648" s="136"/>
      <c r="DB648" s="131"/>
      <c r="DC648" s="69">
        <f t="shared" si="5222"/>
        <v>0</v>
      </c>
      <c r="DD648" s="162"/>
      <c r="DE648" s="130"/>
      <c r="DF648" s="18">
        <f t="shared" si="5223"/>
        <v>0</v>
      </c>
      <c r="DG648" s="136"/>
      <c r="DH648" s="131"/>
      <c r="DI648" s="69">
        <f t="shared" si="5224"/>
        <v>0</v>
      </c>
      <c r="DJ648" s="162"/>
      <c r="DK648" s="130"/>
      <c r="DL648" s="18">
        <f t="shared" si="5225"/>
        <v>0</v>
      </c>
      <c r="DM648" s="136"/>
      <c r="DN648" s="131"/>
      <c r="DO648" s="69">
        <f t="shared" si="5226"/>
        <v>0</v>
      </c>
      <c r="DP648" s="162"/>
      <c r="DQ648" s="130"/>
      <c r="DR648" s="18">
        <f t="shared" si="5227"/>
        <v>0</v>
      </c>
      <c r="DS648" s="136"/>
      <c r="DT648" s="131"/>
      <c r="DU648" s="69">
        <f t="shared" si="5228"/>
        <v>0</v>
      </c>
      <c r="DV648" s="162"/>
      <c r="DW648" s="130"/>
      <c r="DX648" s="18">
        <f t="shared" si="5229"/>
        <v>0</v>
      </c>
      <c r="DY648" s="136"/>
      <c r="DZ648" s="131"/>
      <c r="EA648" s="69">
        <f t="shared" si="5230"/>
        <v>0</v>
      </c>
      <c r="EB648" s="162"/>
      <c r="EC648" s="130"/>
      <c r="ED648" s="18">
        <f t="shared" si="5231"/>
        <v>0</v>
      </c>
      <c r="EE648" s="136"/>
      <c r="EF648" s="131"/>
      <c r="EG648" s="69">
        <f t="shared" si="5232"/>
        <v>0</v>
      </c>
      <c r="EH648" s="162"/>
      <c r="EI648" s="130"/>
      <c r="EJ648" s="18">
        <f t="shared" si="5233"/>
        <v>0</v>
      </c>
      <c r="EK648" s="136"/>
      <c r="EL648" s="131"/>
      <c r="EM648" s="69">
        <f t="shared" si="5234"/>
        <v>0</v>
      </c>
      <c r="EN648" s="162"/>
      <c r="EO648" s="130"/>
      <c r="EP648" s="18">
        <f t="shared" si="5235"/>
        <v>0</v>
      </c>
      <c r="EQ648" s="136"/>
      <c r="ER648" s="131"/>
      <c r="ES648" s="69">
        <f t="shared" si="5236"/>
        <v>0</v>
      </c>
      <c r="ET648" s="162"/>
      <c r="EU648" s="130"/>
      <c r="EV648" s="18">
        <f t="shared" si="5237"/>
        <v>0</v>
      </c>
      <c r="EW648" s="136"/>
      <c r="EX648" s="131"/>
      <c r="EY648" s="69">
        <f t="shared" si="5238"/>
        <v>0</v>
      </c>
      <c r="EZ648" s="162"/>
      <c r="FA648" s="130"/>
      <c r="FB648" s="18">
        <f t="shared" si="5239"/>
        <v>0</v>
      </c>
      <c r="FC648" s="136"/>
      <c r="FD648" s="131"/>
      <c r="FE648" s="69">
        <f t="shared" si="5240"/>
        <v>0</v>
      </c>
      <c r="FF648" s="162"/>
      <c r="FG648" s="130"/>
      <c r="FH648" s="18">
        <f t="shared" si="5241"/>
        <v>0</v>
      </c>
      <c r="FI648" s="136"/>
      <c r="FJ648" s="131"/>
      <c r="FK648" s="69">
        <f t="shared" si="5242"/>
        <v>0</v>
      </c>
      <c r="FL648" s="162"/>
      <c r="FM648" s="130"/>
      <c r="FN648" s="18">
        <f t="shared" si="5243"/>
        <v>0</v>
      </c>
      <c r="FO648" s="136"/>
      <c r="FP648" s="131"/>
      <c r="FQ648" s="69">
        <f t="shared" si="5244"/>
        <v>0</v>
      </c>
      <c r="FR648" s="162"/>
      <c r="FS648" s="130"/>
      <c r="FT648" s="18">
        <f t="shared" si="5245"/>
        <v>0</v>
      </c>
      <c r="FU648" s="136"/>
      <c r="FV648" s="131"/>
      <c r="FW648" s="69">
        <f t="shared" si="5246"/>
        <v>0</v>
      </c>
      <c r="FX648" s="162"/>
      <c r="FY648" s="130"/>
      <c r="FZ648" s="18">
        <f t="shared" si="5247"/>
        <v>0</v>
      </c>
      <c r="GA648" s="136"/>
      <c r="GB648" s="131"/>
      <c r="GC648" s="69">
        <f t="shared" si="5248"/>
        <v>0</v>
      </c>
      <c r="GD648" s="162"/>
      <c r="GE648" s="130"/>
      <c r="GF648" s="18">
        <f t="shared" si="5249"/>
        <v>0</v>
      </c>
      <c r="GG648" s="136"/>
      <c r="GH648" s="131"/>
      <c r="GI648" s="69">
        <f t="shared" si="5250"/>
        <v>0</v>
      </c>
      <c r="GJ648" s="162"/>
      <c r="GK648" s="130"/>
      <c r="GL648" s="18">
        <f t="shared" si="5251"/>
        <v>0</v>
      </c>
      <c r="GM648" s="136"/>
      <c r="GN648" s="131"/>
      <c r="GO648" s="69">
        <f t="shared" si="5252"/>
        <v>0</v>
      </c>
      <c r="GP648" s="162"/>
      <c r="GQ648" s="130"/>
      <c r="GR648" s="18">
        <f t="shared" si="5253"/>
        <v>0</v>
      </c>
      <c r="GS648" s="136"/>
      <c r="GT648" s="131"/>
      <c r="GU648" s="69">
        <f t="shared" si="5254"/>
        <v>0</v>
      </c>
      <c r="GV648" s="162"/>
      <c r="GW648" s="130"/>
      <c r="GX648" s="18">
        <f t="shared" si="5255"/>
        <v>0</v>
      </c>
      <c r="GY648" s="136"/>
      <c r="GZ648" s="131"/>
      <c r="HA648" s="69">
        <f t="shared" si="5256"/>
        <v>0</v>
      </c>
      <c r="HB648" s="162"/>
      <c r="HC648" s="130"/>
      <c r="HD648" s="18">
        <f t="shared" si="5257"/>
        <v>0</v>
      </c>
      <c r="HE648" s="136"/>
      <c r="HF648" s="131"/>
      <c r="HG648" s="69">
        <f t="shared" si="5258"/>
        <v>0</v>
      </c>
      <c r="HH648" s="162"/>
      <c r="HI648" s="130"/>
      <c r="HJ648" s="18">
        <f t="shared" si="5259"/>
        <v>0</v>
      </c>
      <c r="HK648" s="136"/>
      <c r="HL648" s="131"/>
      <c r="HM648" s="69">
        <f t="shared" si="5260"/>
        <v>0</v>
      </c>
      <c r="HN648" s="162"/>
      <c r="HO648" s="130"/>
      <c r="HP648" s="18">
        <f t="shared" si="5261"/>
        <v>0</v>
      </c>
      <c r="HQ648" s="136"/>
      <c r="HR648" s="131"/>
      <c r="HS648" s="69">
        <f t="shared" si="5262"/>
        <v>0</v>
      </c>
      <c r="HT648" s="162"/>
      <c r="HU648" s="130"/>
      <c r="HV648" s="18">
        <f t="shared" si="5263"/>
        <v>0</v>
      </c>
      <c r="HW648" s="17"/>
      <c r="HX648" s="85"/>
      <c r="HY648" s="197"/>
      <c r="HZ648" s="2" t="str">
        <f t="shared" si="4946"/>
        <v>СКРЫТЬ</v>
      </c>
    </row>
    <row r="649" spans="2:234" hidden="1" x14ac:dyDescent="0.2">
      <c r="B649" s="16"/>
      <c r="C649" s="15"/>
      <c r="D649" s="273"/>
      <c r="E649" s="273"/>
      <c r="F649" s="273"/>
      <c r="G649" s="13"/>
      <c r="H649" s="22" t="s">
        <v>94</v>
      </c>
      <c r="I649" s="42">
        <v>606</v>
      </c>
      <c r="J649" s="102">
        <f>SUBTOTAL(103,I$12:I649)*1</f>
        <v>127</v>
      </c>
      <c r="K649" s="108" t="s">
        <v>4</v>
      </c>
      <c r="L649" s="17" t="s">
        <v>65</v>
      </c>
      <c r="M649" s="267">
        <v>44257</v>
      </c>
      <c r="N649" s="255"/>
      <c r="O649" s="118">
        <v>44377</v>
      </c>
      <c r="P649" s="162">
        <v>1680</v>
      </c>
      <c r="Q649" s="163">
        <v>0</v>
      </c>
      <c r="R649" s="163">
        <v>0</v>
      </c>
      <c r="S649" s="92">
        <f t="shared" ca="1" si="5193"/>
        <v>0</v>
      </c>
      <c r="T649" s="92">
        <f t="shared" si="5194"/>
        <v>0</v>
      </c>
      <c r="U649" s="91">
        <f t="shared" ca="1" si="5195"/>
        <v>0</v>
      </c>
      <c r="V649" s="91">
        <f t="shared" si="5196"/>
        <v>1680</v>
      </c>
      <c r="W649" s="120">
        <f t="shared" si="5110"/>
        <v>0</v>
      </c>
      <c r="X649" s="178"/>
      <c r="Y649" s="128">
        <f t="shared" si="5197"/>
        <v>0</v>
      </c>
      <c r="Z649" s="179">
        <f t="shared" ca="1" si="5198"/>
        <v>0</v>
      </c>
      <c r="AA649" s="127">
        <f t="shared" si="5199"/>
        <v>0</v>
      </c>
      <c r="AB649" s="67" t="str">
        <f t="shared" ca="1" si="5200"/>
        <v/>
      </c>
      <c r="AC649" s="69">
        <f t="shared" ca="1" si="5201"/>
        <v>0</v>
      </c>
      <c r="AD649" s="226">
        <f t="shared" si="5179"/>
        <v>0</v>
      </c>
      <c r="AE649" s="227">
        <f t="shared" si="5180"/>
        <v>0</v>
      </c>
      <c r="AF649" s="225">
        <f t="shared" si="5181"/>
        <v>0</v>
      </c>
      <c r="AG649" s="226">
        <f t="shared" si="5182"/>
        <v>0</v>
      </c>
      <c r="AH649" s="227">
        <f t="shared" si="5183"/>
        <v>0</v>
      </c>
      <c r="AI649" s="225">
        <f t="shared" si="5184"/>
        <v>0</v>
      </c>
      <c r="AJ649" s="226">
        <f t="shared" si="5185"/>
        <v>0</v>
      </c>
      <c r="AK649" s="227">
        <f t="shared" si="5186"/>
        <v>0</v>
      </c>
      <c r="AL649" s="225">
        <f t="shared" si="5187"/>
        <v>0</v>
      </c>
      <c r="AM649" s="226">
        <f t="shared" si="5188"/>
        <v>0</v>
      </c>
      <c r="AN649" s="227">
        <f t="shared" si="5189"/>
        <v>0</v>
      </c>
      <c r="AO649" s="225">
        <f t="shared" si="5190"/>
        <v>0</v>
      </c>
      <c r="AP649" s="226">
        <f t="shared" si="5191"/>
        <v>0</v>
      </c>
      <c r="AQ649" s="227">
        <f t="shared" si="5192"/>
        <v>0</v>
      </c>
      <c r="AR649" s="225">
        <f t="shared" si="5116"/>
        <v>0</v>
      </c>
      <c r="AS649" s="136"/>
      <c r="AT649" s="131"/>
      <c r="AU649" s="69">
        <f t="shared" si="5202"/>
        <v>0</v>
      </c>
      <c r="AV649" s="162"/>
      <c r="AW649" s="130"/>
      <c r="AX649" s="18">
        <f t="shared" si="5203"/>
        <v>0</v>
      </c>
      <c r="AY649" s="136"/>
      <c r="AZ649" s="131"/>
      <c r="BA649" s="69">
        <f t="shared" si="5204"/>
        <v>0</v>
      </c>
      <c r="BB649" s="162"/>
      <c r="BC649" s="130"/>
      <c r="BD649" s="18">
        <f t="shared" si="5205"/>
        <v>0</v>
      </c>
      <c r="BE649" s="136"/>
      <c r="BF649" s="131"/>
      <c r="BG649" s="69">
        <f t="shared" si="5206"/>
        <v>0</v>
      </c>
      <c r="BH649" s="162"/>
      <c r="BI649" s="130"/>
      <c r="BJ649" s="18">
        <f t="shared" si="5207"/>
        <v>0</v>
      </c>
      <c r="BK649" s="136"/>
      <c r="BL649" s="131"/>
      <c r="BM649" s="69">
        <f t="shared" si="5208"/>
        <v>0</v>
      </c>
      <c r="BN649" s="162"/>
      <c r="BO649" s="130"/>
      <c r="BP649" s="18">
        <f t="shared" si="5209"/>
        <v>0</v>
      </c>
      <c r="BQ649" s="136"/>
      <c r="BR649" s="131"/>
      <c r="BS649" s="69">
        <f t="shared" si="5210"/>
        <v>0</v>
      </c>
      <c r="BT649" s="162"/>
      <c r="BU649" s="130"/>
      <c r="BV649" s="18">
        <f t="shared" si="5211"/>
        <v>0</v>
      </c>
      <c r="BW649" s="136"/>
      <c r="BX649" s="131"/>
      <c r="BY649" s="69">
        <f t="shared" si="5212"/>
        <v>0</v>
      </c>
      <c r="BZ649" s="162"/>
      <c r="CA649" s="130"/>
      <c r="CB649" s="18">
        <f t="shared" si="5213"/>
        <v>0</v>
      </c>
      <c r="CC649" s="136"/>
      <c r="CD649" s="131"/>
      <c r="CE649" s="69">
        <f t="shared" si="5214"/>
        <v>0</v>
      </c>
      <c r="CF649" s="162"/>
      <c r="CG649" s="130"/>
      <c r="CH649" s="18">
        <f t="shared" si="5215"/>
        <v>0</v>
      </c>
      <c r="CI649" s="136"/>
      <c r="CJ649" s="131"/>
      <c r="CK649" s="69">
        <f t="shared" si="5216"/>
        <v>0</v>
      </c>
      <c r="CL649" s="162"/>
      <c r="CM649" s="130"/>
      <c r="CN649" s="18">
        <f t="shared" si="5217"/>
        <v>0</v>
      </c>
      <c r="CO649" s="136"/>
      <c r="CP649" s="131"/>
      <c r="CQ649" s="69">
        <f t="shared" si="5218"/>
        <v>0</v>
      </c>
      <c r="CR649" s="162"/>
      <c r="CS649" s="130"/>
      <c r="CT649" s="18">
        <f t="shared" si="5219"/>
        <v>0</v>
      </c>
      <c r="CU649" s="136"/>
      <c r="CV649" s="131"/>
      <c r="CW649" s="69">
        <f t="shared" si="5220"/>
        <v>0</v>
      </c>
      <c r="CX649" s="162"/>
      <c r="CY649" s="130"/>
      <c r="CZ649" s="18">
        <f t="shared" si="5221"/>
        <v>0</v>
      </c>
      <c r="DA649" s="136"/>
      <c r="DB649" s="131"/>
      <c r="DC649" s="69">
        <f t="shared" si="5222"/>
        <v>0</v>
      </c>
      <c r="DD649" s="162"/>
      <c r="DE649" s="130"/>
      <c r="DF649" s="18">
        <f t="shared" si="5223"/>
        <v>0</v>
      </c>
      <c r="DG649" s="136"/>
      <c r="DH649" s="131"/>
      <c r="DI649" s="69">
        <f t="shared" si="5224"/>
        <v>0</v>
      </c>
      <c r="DJ649" s="162"/>
      <c r="DK649" s="130"/>
      <c r="DL649" s="18">
        <f t="shared" si="5225"/>
        <v>0</v>
      </c>
      <c r="DM649" s="136"/>
      <c r="DN649" s="131"/>
      <c r="DO649" s="69">
        <f t="shared" si="5226"/>
        <v>0</v>
      </c>
      <c r="DP649" s="162"/>
      <c r="DQ649" s="130"/>
      <c r="DR649" s="18">
        <f t="shared" si="5227"/>
        <v>0</v>
      </c>
      <c r="DS649" s="136"/>
      <c r="DT649" s="131"/>
      <c r="DU649" s="69">
        <f t="shared" si="5228"/>
        <v>0</v>
      </c>
      <c r="DV649" s="162"/>
      <c r="DW649" s="130"/>
      <c r="DX649" s="18">
        <f t="shared" si="5229"/>
        <v>0</v>
      </c>
      <c r="DY649" s="136"/>
      <c r="DZ649" s="131"/>
      <c r="EA649" s="69">
        <f t="shared" si="5230"/>
        <v>0</v>
      </c>
      <c r="EB649" s="162"/>
      <c r="EC649" s="130"/>
      <c r="ED649" s="18">
        <f t="shared" si="5231"/>
        <v>0</v>
      </c>
      <c r="EE649" s="136"/>
      <c r="EF649" s="131"/>
      <c r="EG649" s="69">
        <f t="shared" si="5232"/>
        <v>0</v>
      </c>
      <c r="EH649" s="162"/>
      <c r="EI649" s="130"/>
      <c r="EJ649" s="18">
        <f t="shared" si="5233"/>
        <v>0</v>
      </c>
      <c r="EK649" s="136"/>
      <c r="EL649" s="131"/>
      <c r="EM649" s="69">
        <f t="shared" si="5234"/>
        <v>0</v>
      </c>
      <c r="EN649" s="162"/>
      <c r="EO649" s="130"/>
      <c r="EP649" s="18">
        <f t="shared" si="5235"/>
        <v>0</v>
      </c>
      <c r="EQ649" s="136"/>
      <c r="ER649" s="131"/>
      <c r="ES649" s="69">
        <f t="shared" si="5236"/>
        <v>0</v>
      </c>
      <c r="ET649" s="162"/>
      <c r="EU649" s="130"/>
      <c r="EV649" s="18">
        <f t="shared" si="5237"/>
        <v>0</v>
      </c>
      <c r="EW649" s="136"/>
      <c r="EX649" s="131"/>
      <c r="EY649" s="69">
        <f t="shared" si="5238"/>
        <v>0</v>
      </c>
      <c r="EZ649" s="162"/>
      <c r="FA649" s="130"/>
      <c r="FB649" s="18">
        <f t="shared" si="5239"/>
        <v>0</v>
      </c>
      <c r="FC649" s="136"/>
      <c r="FD649" s="131"/>
      <c r="FE649" s="69">
        <f t="shared" si="5240"/>
        <v>0</v>
      </c>
      <c r="FF649" s="162"/>
      <c r="FG649" s="130"/>
      <c r="FH649" s="18">
        <f t="shared" si="5241"/>
        <v>0</v>
      </c>
      <c r="FI649" s="136"/>
      <c r="FJ649" s="131"/>
      <c r="FK649" s="69">
        <f t="shared" si="5242"/>
        <v>0</v>
      </c>
      <c r="FL649" s="162"/>
      <c r="FM649" s="130"/>
      <c r="FN649" s="18">
        <f t="shared" si="5243"/>
        <v>0</v>
      </c>
      <c r="FO649" s="136"/>
      <c r="FP649" s="131"/>
      <c r="FQ649" s="69">
        <f t="shared" si="5244"/>
        <v>0</v>
      </c>
      <c r="FR649" s="162"/>
      <c r="FS649" s="130"/>
      <c r="FT649" s="18">
        <f t="shared" si="5245"/>
        <v>0</v>
      </c>
      <c r="FU649" s="136"/>
      <c r="FV649" s="131"/>
      <c r="FW649" s="69">
        <f t="shared" si="5246"/>
        <v>0</v>
      </c>
      <c r="FX649" s="162"/>
      <c r="FY649" s="130"/>
      <c r="FZ649" s="18">
        <f t="shared" si="5247"/>
        <v>0</v>
      </c>
      <c r="GA649" s="136"/>
      <c r="GB649" s="131"/>
      <c r="GC649" s="69">
        <f t="shared" si="5248"/>
        <v>0</v>
      </c>
      <c r="GD649" s="162"/>
      <c r="GE649" s="130"/>
      <c r="GF649" s="18">
        <f t="shared" si="5249"/>
        <v>0</v>
      </c>
      <c r="GG649" s="136"/>
      <c r="GH649" s="131"/>
      <c r="GI649" s="69">
        <f t="shared" si="5250"/>
        <v>0</v>
      </c>
      <c r="GJ649" s="162"/>
      <c r="GK649" s="130"/>
      <c r="GL649" s="18">
        <f t="shared" si="5251"/>
        <v>0</v>
      </c>
      <c r="GM649" s="136"/>
      <c r="GN649" s="131"/>
      <c r="GO649" s="69">
        <f t="shared" si="5252"/>
        <v>0</v>
      </c>
      <c r="GP649" s="162"/>
      <c r="GQ649" s="130"/>
      <c r="GR649" s="18">
        <f t="shared" si="5253"/>
        <v>0</v>
      </c>
      <c r="GS649" s="136"/>
      <c r="GT649" s="131"/>
      <c r="GU649" s="69">
        <f t="shared" si="5254"/>
        <v>0</v>
      </c>
      <c r="GV649" s="162"/>
      <c r="GW649" s="130"/>
      <c r="GX649" s="18">
        <f t="shared" si="5255"/>
        <v>0</v>
      </c>
      <c r="GY649" s="136"/>
      <c r="GZ649" s="131"/>
      <c r="HA649" s="69">
        <f t="shared" si="5256"/>
        <v>0</v>
      </c>
      <c r="HB649" s="162"/>
      <c r="HC649" s="130"/>
      <c r="HD649" s="18">
        <f t="shared" si="5257"/>
        <v>0</v>
      </c>
      <c r="HE649" s="136"/>
      <c r="HF649" s="131"/>
      <c r="HG649" s="69">
        <f t="shared" si="5258"/>
        <v>0</v>
      </c>
      <c r="HH649" s="162"/>
      <c r="HI649" s="130"/>
      <c r="HJ649" s="18">
        <f t="shared" si="5259"/>
        <v>0</v>
      </c>
      <c r="HK649" s="136"/>
      <c r="HL649" s="131"/>
      <c r="HM649" s="69">
        <f t="shared" si="5260"/>
        <v>0</v>
      </c>
      <c r="HN649" s="162"/>
      <c r="HO649" s="130"/>
      <c r="HP649" s="18">
        <f t="shared" si="5261"/>
        <v>0</v>
      </c>
      <c r="HQ649" s="136"/>
      <c r="HR649" s="131"/>
      <c r="HS649" s="69">
        <f t="shared" si="5262"/>
        <v>0</v>
      </c>
      <c r="HT649" s="162"/>
      <c r="HU649" s="130"/>
      <c r="HV649" s="18">
        <f t="shared" si="5263"/>
        <v>0</v>
      </c>
      <c r="HW649" s="17"/>
      <c r="HX649" s="85"/>
      <c r="HY649" s="197"/>
      <c r="HZ649" s="2" t="str">
        <f t="shared" si="4946"/>
        <v>СКРЫТЬ</v>
      </c>
    </row>
    <row r="650" spans="2:234" hidden="1" x14ac:dyDescent="0.2">
      <c r="B650" s="16"/>
      <c r="C650" s="15"/>
      <c r="D650" s="273"/>
      <c r="E650" s="273"/>
      <c r="F650" s="273"/>
      <c r="G650" s="13"/>
      <c r="H650" s="22" t="s">
        <v>94</v>
      </c>
      <c r="I650" s="42">
        <v>607</v>
      </c>
      <c r="J650" s="102">
        <f>SUBTOTAL(103,I$12:I650)*1</f>
        <v>127</v>
      </c>
      <c r="K650" s="108" t="s">
        <v>110</v>
      </c>
      <c r="L650" s="17" t="s">
        <v>65</v>
      </c>
      <c r="M650" s="267">
        <v>44257</v>
      </c>
      <c r="N650" s="255"/>
      <c r="O650" s="118">
        <v>44377</v>
      </c>
      <c r="P650" s="162"/>
      <c r="Q650" s="163">
        <v>0</v>
      </c>
      <c r="R650" s="163">
        <v>0</v>
      </c>
      <c r="S650" s="92">
        <f t="shared" ca="1" si="5193"/>
        <v>0</v>
      </c>
      <c r="T650" s="92">
        <f t="shared" si="5194"/>
        <v>0</v>
      </c>
      <c r="U650" s="91">
        <f t="shared" ca="1" si="5195"/>
        <v>0</v>
      </c>
      <c r="V650" s="91">
        <f t="shared" si="5196"/>
        <v>0</v>
      </c>
      <c r="W650" s="120" t="str">
        <f t="shared" si="5110"/>
        <v/>
      </c>
      <c r="X650" s="178"/>
      <c r="Y650" s="128">
        <f t="shared" si="5197"/>
        <v>0</v>
      </c>
      <c r="Z650" s="179">
        <f t="shared" ca="1" si="5198"/>
        <v>0</v>
      </c>
      <c r="AA650" s="127">
        <f t="shared" si="5199"/>
        <v>0</v>
      </c>
      <c r="AB650" s="67" t="str">
        <f t="shared" ca="1" si="5200"/>
        <v/>
      </c>
      <c r="AC650" s="69">
        <f t="shared" ca="1" si="5201"/>
        <v>0</v>
      </c>
      <c r="AD650" s="226">
        <f t="shared" si="5179"/>
        <v>0</v>
      </c>
      <c r="AE650" s="227">
        <f t="shared" si="5180"/>
        <v>0</v>
      </c>
      <c r="AF650" s="225">
        <f t="shared" si="5181"/>
        <v>0</v>
      </c>
      <c r="AG650" s="226">
        <f t="shared" si="5182"/>
        <v>0</v>
      </c>
      <c r="AH650" s="227">
        <f t="shared" si="5183"/>
        <v>0</v>
      </c>
      <c r="AI650" s="225">
        <f t="shared" si="5184"/>
        <v>0</v>
      </c>
      <c r="AJ650" s="226">
        <f t="shared" si="5185"/>
        <v>0</v>
      </c>
      <c r="AK650" s="227">
        <f t="shared" si="5186"/>
        <v>0</v>
      </c>
      <c r="AL650" s="225">
        <f t="shared" si="5187"/>
        <v>0</v>
      </c>
      <c r="AM650" s="226">
        <f t="shared" si="5188"/>
        <v>0</v>
      </c>
      <c r="AN650" s="227">
        <f t="shared" si="5189"/>
        <v>0</v>
      </c>
      <c r="AO650" s="225">
        <f t="shared" si="5190"/>
        <v>0</v>
      </c>
      <c r="AP650" s="226">
        <f t="shared" si="5191"/>
        <v>0</v>
      </c>
      <c r="AQ650" s="227">
        <f t="shared" si="5192"/>
        <v>0</v>
      </c>
      <c r="AR650" s="225">
        <f t="shared" si="5116"/>
        <v>0</v>
      </c>
      <c r="AS650" s="136"/>
      <c r="AT650" s="131"/>
      <c r="AU650" s="69">
        <f t="shared" si="5202"/>
        <v>0</v>
      </c>
      <c r="AV650" s="162"/>
      <c r="AW650" s="130"/>
      <c r="AX650" s="18">
        <f t="shared" si="5203"/>
        <v>0</v>
      </c>
      <c r="AY650" s="136"/>
      <c r="AZ650" s="131"/>
      <c r="BA650" s="69">
        <f t="shared" si="5204"/>
        <v>0</v>
      </c>
      <c r="BB650" s="162"/>
      <c r="BC650" s="130"/>
      <c r="BD650" s="18">
        <f t="shared" si="5205"/>
        <v>0</v>
      </c>
      <c r="BE650" s="136"/>
      <c r="BF650" s="131"/>
      <c r="BG650" s="69">
        <f t="shared" si="5206"/>
        <v>0</v>
      </c>
      <c r="BH650" s="162"/>
      <c r="BI650" s="130"/>
      <c r="BJ650" s="18">
        <f t="shared" si="5207"/>
        <v>0</v>
      </c>
      <c r="BK650" s="136"/>
      <c r="BL650" s="131"/>
      <c r="BM650" s="69">
        <f t="shared" si="5208"/>
        <v>0</v>
      </c>
      <c r="BN650" s="162"/>
      <c r="BO650" s="130"/>
      <c r="BP650" s="18">
        <f t="shared" si="5209"/>
        <v>0</v>
      </c>
      <c r="BQ650" s="136"/>
      <c r="BR650" s="131"/>
      <c r="BS650" s="69">
        <f t="shared" si="5210"/>
        <v>0</v>
      </c>
      <c r="BT650" s="162"/>
      <c r="BU650" s="130"/>
      <c r="BV650" s="18">
        <f t="shared" si="5211"/>
        <v>0</v>
      </c>
      <c r="BW650" s="136"/>
      <c r="BX650" s="131"/>
      <c r="BY650" s="69">
        <f t="shared" si="5212"/>
        <v>0</v>
      </c>
      <c r="BZ650" s="162"/>
      <c r="CA650" s="130"/>
      <c r="CB650" s="18">
        <f t="shared" si="5213"/>
        <v>0</v>
      </c>
      <c r="CC650" s="136"/>
      <c r="CD650" s="131"/>
      <c r="CE650" s="69">
        <f t="shared" si="5214"/>
        <v>0</v>
      </c>
      <c r="CF650" s="162"/>
      <c r="CG650" s="130"/>
      <c r="CH650" s="18">
        <f t="shared" si="5215"/>
        <v>0</v>
      </c>
      <c r="CI650" s="136"/>
      <c r="CJ650" s="131"/>
      <c r="CK650" s="69">
        <f t="shared" si="5216"/>
        <v>0</v>
      </c>
      <c r="CL650" s="162"/>
      <c r="CM650" s="130"/>
      <c r="CN650" s="18">
        <f t="shared" si="5217"/>
        <v>0</v>
      </c>
      <c r="CO650" s="136"/>
      <c r="CP650" s="131"/>
      <c r="CQ650" s="69">
        <f t="shared" si="5218"/>
        <v>0</v>
      </c>
      <c r="CR650" s="162"/>
      <c r="CS650" s="130"/>
      <c r="CT650" s="18">
        <f t="shared" si="5219"/>
        <v>0</v>
      </c>
      <c r="CU650" s="136"/>
      <c r="CV650" s="131"/>
      <c r="CW650" s="69">
        <f t="shared" si="5220"/>
        <v>0</v>
      </c>
      <c r="CX650" s="162"/>
      <c r="CY650" s="130"/>
      <c r="CZ650" s="18">
        <f t="shared" si="5221"/>
        <v>0</v>
      </c>
      <c r="DA650" s="136"/>
      <c r="DB650" s="131"/>
      <c r="DC650" s="69">
        <f t="shared" si="5222"/>
        <v>0</v>
      </c>
      <c r="DD650" s="162"/>
      <c r="DE650" s="130"/>
      <c r="DF650" s="18">
        <f t="shared" si="5223"/>
        <v>0</v>
      </c>
      <c r="DG650" s="136"/>
      <c r="DH650" s="131"/>
      <c r="DI650" s="69">
        <f t="shared" si="5224"/>
        <v>0</v>
      </c>
      <c r="DJ650" s="162"/>
      <c r="DK650" s="130"/>
      <c r="DL650" s="18">
        <f t="shared" si="5225"/>
        <v>0</v>
      </c>
      <c r="DM650" s="136"/>
      <c r="DN650" s="131"/>
      <c r="DO650" s="69">
        <f t="shared" si="5226"/>
        <v>0</v>
      </c>
      <c r="DP650" s="162"/>
      <c r="DQ650" s="130"/>
      <c r="DR650" s="18">
        <f t="shared" si="5227"/>
        <v>0</v>
      </c>
      <c r="DS650" s="136"/>
      <c r="DT650" s="131"/>
      <c r="DU650" s="69">
        <f t="shared" si="5228"/>
        <v>0</v>
      </c>
      <c r="DV650" s="162"/>
      <c r="DW650" s="130"/>
      <c r="DX650" s="18">
        <f t="shared" si="5229"/>
        <v>0</v>
      </c>
      <c r="DY650" s="136"/>
      <c r="DZ650" s="131"/>
      <c r="EA650" s="69">
        <f t="shared" si="5230"/>
        <v>0</v>
      </c>
      <c r="EB650" s="162"/>
      <c r="EC650" s="130"/>
      <c r="ED650" s="18">
        <f t="shared" si="5231"/>
        <v>0</v>
      </c>
      <c r="EE650" s="136"/>
      <c r="EF650" s="131"/>
      <c r="EG650" s="69">
        <f t="shared" si="5232"/>
        <v>0</v>
      </c>
      <c r="EH650" s="162"/>
      <c r="EI650" s="130"/>
      <c r="EJ650" s="18">
        <f t="shared" si="5233"/>
        <v>0</v>
      </c>
      <c r="EK650" s="136"/>
      <c r="EL650" s="131"/>
      <c r="EM650" s="69">
        <f t="shared" si="5234"/>
        <v>0</v>
      </c>
      <c r="EN650" s="162"/>
      <c r="EO650" s="130"/>
      <c r="EP650" s="18">
        <f t="shared" si="5235"/>
        <v>0</v>
      </c>
      <c r="EQ650" s="136"/>
      <c r="ER650" s="131"/>
      <c r="ES650" s="69">
        <f t="shared" si="5236"/>
        <v>0</v>
      </c>
      <c r="ET650" s="162"/>
      <c r="EU650" s="130"/>
      <c r="EV650" s="18">
        <f t="shared" si="5237"/>
        <v>0</v>
      </c>
      <c r="EW650" s="136"/>
      <c r="EX650" s="131"/>
      <c r="EY650" s="69">
        <f t="shared" si="5238"/>
        <v>0</v>
      </c>
      <c r="EZ650" s="162"/>
      <c r="FA650" s="130"/>
      <c r="FB650" s="18">
        <f t="shared" si="5239"/>
        <v>0</v>
      </c>
      <c r="FC650" s="136"/>
      <c r="FD650" s="131"/>
      <c r="FE650" s="69">
        <f t="shared" si="5240"/>
        <v>0</v>
      </c>
      <c r="FF650" s="162"/>
      <c r="FG650" s="130"/>
      <c r="FH650" s="18">
        <f t="shared" si="5241"/>
        <v>0</v>
      </c>
      <c r="FI650" s="136"/>
      <c r="FJ650" s="131"/>
      <c r="FK650" s="69">
        <f t="shared" si="5242"/>
        <v>0</v>
      </c>
      <c r="FL650" s="162"/>
      <c r="FM650" s="130"/>
      <c r="FN650" s="18">
        <f t="shared" si="5243"/>
        <v>0</v>
      </c>
      <c r="FO650" s="136"/>
      <c r="FP650" s="131"/>
      <c r="FQ650" s="69">
        <f t="shared" si="5244"/>
        <v>0</v>
      </c>
      <c r="FR650" s="162"/>
      <c r="FS650" s="130"/>
      <c r="FT650" s="18">
        <f t="shared" si="5245"/>
        <v>0</v>
      </c>
      <c r="FU650" s="136"/>
      <c r="FV650" s="131"/>
      <c r="FW650" s="69">
        <f t="shared" si="5246"/>
        <v>0</v>
      </c>
      <c r="FX650" s="162"/>
      <c r="FY650" s="130"/>
      <c r="FZ650" s="18">
        <f t="shared" si="5247"/>
        <v>0</v>
      </c>
      <c r="GA650" s="136"/>
      <c r="GB650" s="131"/>
      <c r="GC650" s="69">
        <f t="shared" si="5248"/>
        <v>0</v>
      </c>
      <c r="GD650" s="162"/>
      <c r="GE650" s="130"/>
      <c r="GF650" s="18">
        <f t="shared" si="5249"/>
        <v>0</v>
      </c>
      <c r="GG650" s="136"/>
      <c r="GH650" s="131"/>
      <c r="GI650" s="69">
        <f t="shared" si="5250"/>
        <v>0</v>
      </c>
      <c r="GJ650" s="162"/>
      <c r="GK650" s="130"/>
      <c r="GL650" s="18">
        <f t="shared" si="5251"/>
        <v>0</v>
      </c>
      <c r="GM650" s="136"/>
      <c r="GN650" s="131"/>
      <c r="GO650" s="69">
        <f t="shared" si="5252"/>
        <v>0</v>
      </c>
      <c r="GP650" s="162"/>
      <c r="GQ650" s="130"/>
      <c r="GR650" s="18">
        <f t="shared" si="5253"/>
        <v>0</v>
      </c>
      <c r="GS650" s="136"/>
      <c r="GT650" s="131"/>
      <c r="GU650" s="69">
        <f t="shared" si="5254"/>
        <v>0</v>
      </c>
      <c r="GV650" s="162"/>
      <c r="GW650" s="130"/>
      <c r="GX650" s="18">
        <f t="shared" si="5255"/>
        <v>0</v>
      </c>
      <c r="GY650" s="136"/>
      <c r="GZ650" s="131"/>
      <c r="HA650" s="69">
        <f t="shared" si="5256"/>
        <v>0</v>
      </c>
      <c r="HB650" s="162"/>
      <c r="HC650" s="130"/>
      <c r="HD650" s="18">
        <f t="shared" si="5257"/>
        <v>0</v>
      </c>
      <c r="HE650" s="136"/>
      <c r="HF650" s="131"/>
      <c r="HG650" s="69">
        <f t="shared" si="5258"/>
        <v>0</v>
      </c>
      <c r="HH650" s="162"/>
      <c r="HI650" s="130"/>
      <c r="HJ650" s="18">
        <f t="shared" si="5259"/>
        <v>0</v>
      </c>
      <c r="HK650" s="136"/>
      <c r="HL650" s="131"/>
      <c r="HM650" s="69">
        <f t="shared" si="5260"/>
        <v>0</v>
      </c>
      <c r="HN650" s="162"/>
      <c r="HO650" s="130"/>
      <c r="HP650" s="18">
        <f t="shared" si="5261"/>
        <v>0</v>
      </c>
      <c r="HQ650" s="136"/>
      <c r="HR650" s="131"/>
      <c r="HS650" s="69">
        <f t="shared" si="5262"/>
        <v>0</v>
      </c>
      <c r="HT650" s="162"/>
      <c r="HU650" s="130"/>
      <c r="HV650" s="18">
        <f t="shared" si="5263"/>
        <v>0</v>
      </c>
      <c r="HW650" s="17"/>
      <c r="HX650" s="85"/>
      <c r="HY650" s="197"/>
      <c r="HZ650" s="2" t="str">
        <f t="shared" si="4946"/>
        <v>СКРЫТЬ</v>
      </c>
    </row>
    <row r="651" spans="2:234" hidden="1" x14ac:dyDescent="0.2">
      <c r="B651" s="16"/>
      <c r="C651" s="15"/>
      <c r="D651" s="273"/>
      <c r="E651" s="273"/>
      <c r="F651" s="273"/>
      <c r="G651" s="13"/>
      <c r="H651" s="22" t="s">
        <v>94</v>
      </c>
      <c r="I651" s="42">
        <v>608</v>
      </c>
      <c r="J651" s="102">
        <f>SUBTOTAL(103,I$12:I651)*1</f>
        <v>127</v>
      </c>
      <c r="K651" s="108" t="s">
        <v>3</v>
      </c>
      <c r="L651" s="17" t="s">
        <v>65</v>
      </c>
      <c r="M651" s="267">
        <v>44258</v>
      </c>
      <c r="N651" s="255"/>
      <c r="O651" s="118">
        <v>44377</v>
      </c>
      <c r="P651" s="162">
        <v>24000</v>
      </c>
      <c r="Q651" s="163">
        <v>0</v>
      </c>
      <c r="R651" s="163">
        <v>0</v>
      </c>
      <c r="S651" s="92">
        <f t="shared" ca="1" si="5193"/>
        <v>0</v>
      </c>
      <c r="T651" s="92">
        <f t="shared" si="5194"/>
        <v>0</v>
      </c>
      <c r="U651" s="91">
        <f t="shared" ca="1" si="5195"/>
        <v>0</v>
      </c>
      <c r="V651" s="91">
        <f t="shared" si="5196"/>
        <v>24000</v>
      </c>
      <c r="W651" s="120">
        <f t="shared" si="5110"/>
        <v>0</v>
      </c>
      <c r="X651" s="178"/>
      <c r="Y651" s="128">
        <f t="shared" si="5197"/>
        <v>0</v>
      </c>
      <c r="Z651" s="179">
        <f t="shared" ca="1" si="5198"/>
        <v>0</v>
      </c>
      <c r="AA651" s="127">
        <f t="shared" si="5199"/>
        <v>0</v>
      </c>
      <c r="AB651" s="67" t="str">
        <f t="shared" ca="1" si="5200"/>
        <v/>
      </c>
      <c r="AC651" s="69">
        <f t="shared" ca="1" si="5201"/>
        <v>0</v>
      </c>
      <c r="AD651" s="226">
        <f t="shared" si="5179"/>
        <v>0</v>
      </c>
      <c r="AE651" s="227">
        <f t="shared" si="5180"/>
        <v>0</v>
      </c>
      <c r="AF651" s="225">
        <f t="shared" si="5181"/>
        <v>0</v>
      </c>
      <c r="AG651" s="226">
        <f t="shared" si="5182"/>
        <v>0</v>
      </c>
      <c r="AH651" s="227">
        <f t="shared" si="5183"/>
        <v>0</v>
      </c>
      <c r="AI651" s="225">
        <f t="shared" si="5184"/>
        <v>0</v>
      </c>
      <c r="AJ651" s="226">
        <f t="shared" si="5185"/>
        <v>0</v>
      </c>
      <c r="AK651" s="227">
        <f t="shared" si="5186"/>
        <v>0</v>
      </c>
      <c r="AL651" s="225">
        <f t="shared" si="5187"/>
        <v>0</v>
      </c>
      <c r="AM651" s="226">
        <f t="shared" si="5188"/>
        <v>0</v>
      </c>
      <c r="AN651" s="227">
        <f t="shared" si="5189"/>
        <v>0</v>
      </c>
      <c r="AO651" s="225">
        <f t="shared" si="5190"/>
        <v>0</v>
      </c>
      <c r="AP651" s="226">
        <f t="shared" si="5191"/>
        <v>0</v>
      </c>
      <c r="AQ651" s="227">
        <f t="shared" si="5192"/>
        <v>0</v>
      </c>
      <c r="AR651" s="225">
        <f t="shared" si="5116"/>
        <v>0</v>
      </c>
      <c r="AS651" s="136"/>
      <c r="AT651" s="131"/>
      <c r="AU651" s="69">
        <f t="shared" si="5202"/>
        <v>0</v>
      </c>
      <c r="AV651" s="162"/>
      <c r="AW651" s="130"/>
      <c r="AX651" s="18">
        <f t="shared" si="5203"/>
        <v>0</v>
      </c>
      <c r="AY651" s="136"/>
      <c r="AZ651" s="131"/>
      <c r="BA651" s="69">
        <f t="shared" si="5204"/>
        <v>0</v>
      </c>
      <c r="BB651" s="162"/>
      <c r="BC651" s="130"/>
      <c r="BD651" s="18">
        <f t="shared" si="5205"/>
        <v>0</v>
      </c>
      <c r="BE651" s="136"/>
      <c r="BF651" s="131"/>
      <c r="BG651" s="69">
        <f t="shared" si="5206"/>
        <v>0</v>
      </c>
      <c r="BH651" s="162"/>
      <c r="BI651" s="130"/>
      <c r="BJ651" s="18">
        <f t="shared" si="5207"/>
        <v>0</v>
      </c>
      <c r="BK651" s="136"/>
      <c r="BL651" s="131"/>
      <c r="BM651" s="69">
        <f t="shared" si="5208"/>
        <v>0</v>
      </c>
      <c r="BN651" s="162"/>
      <c r="BO651" s="130"/>
      <c r="BP651" s="18">
        <f t="shared" si="5209"/>
        <v>0</v>
      </c>
      <c r="BQ651" s="136"/>
      <c r="BR651" s="131"/>
      <c r="BS651" s="69">
        <f t="shared" si="5210"/>
        <v>0</v>
      </c>
      <c r="BT651" s="162"/>
      <c r="BU651" s="130"/>
      <c r="BV651" s="18">
        <f t="shared" si="5211"/>
        <v>0</v>
      </c>
      <c r="BW651" s="136"/>
      <c r="BX651" s="131"/>
      <c r="BY651" s="69">
        <f t="shared" si="5212"/>
        <v>0</v>
      </c>
      <c r="BZ651" s="162"/>
      <c r="CA651" s="130"/>
      <c r="CB651" s="18">
        <f t="shared" si="5213"/>
        <v>0</v>
      </c>
      <c r="CC651" s="136"/>
      <c r="CD651" s="131"/>
      <c r="CE651" s="69">
        <f t="shared" si="5214"/>
        <v>0</v>
      </c>
      <c r="CF651" s="162"/>
      <c r="CG651" s="130"/>
      <c r="CH651" s="18">
        <f t="shared" si="5215"/>
        <v>0</v>
      </c>
      <c r="CI651" s="136"/>
      <c r="CJ651" s="131"/>
      <c r="CK651" s="69">
        <f t="shared" si="5216"/>
        <v>0</v>
      </c>
      <c r="CL651" s="162"/>
      <c r="CM651" s="130"/>
      <c r="CN651" s="18">
        <f t="shared" si="5217"/>
        <v>0</v>
      </c>
      <c r="CO651" s="136"/>
      <c r="CP651" s="131"/>
      <c r="CQ651" s="69">
        <f t="shared" si="5218"/>
        <v>0</v>
      </c>
      <c r="CR651" s="162"/>
      <c r="CS651" s="130"/>
      <c r="CT651" s="18">
        <f t="shared" si="5219"/>
        <v>0</v>
      </c>
      <c r="CU651" s="136"/>
      <c r="CV651" s="131"/>
      <c r="CW651" s="69">
        <f t="shared" si="5220"/>
        <v>0</v>
      </c>
      <c r="CX651" s="162"/>
      <c r="CY651" s="130"/>
      <c r="CZ651" s="18">
        <f t="shared" si="5221"/>
        <v>0</v>
      </c>
      <c r="DA651" s="136"/>
      <c r="DB651" s="131"/>
      <c r="DC651" s="69">
        <f t="shared" si="5222"/>
        <v>0</v>
      </c>
      <c r="DD651" s="162"/>
      <c r="DE651" s="130"/>
      <c r="DF651" s="18">
        <f t="shared" si="5223"/>
        <v>0</v>
      </c>
      <c r="DG651" s="136"/>
      <c r="DH651" s="131"/>
      <c r="DI651" s="69">
        <f t="shared" si="5224"/>
        <v>0</v>
      </c>
      <c r="DJ651" s="162"/>
      <c r="DK651" s="130"/>
      <c r="DL651" s="18">
        <f t="shared" si="5225"/>
        <v>0</v>
      </c>
      <c r="DM651" s="136"/>
      <c r="DN651" s="131"/>
      <c r="DO651" s="69">
        <f t="shared" si="5226"/>
        <v>0</v>
      </c>
      <c r="DP651" s="162"/>
      <c r="DQ651" s="130"/>
      <c r="DR651" s="18">
        <f t="shared" si="5227"/>
        <v>0</v>
      </c>
      <c r="DS651" s="136"/>
      <c r="DT651" s="131"/>
      <c r="DU651" s="69">
        <f t="shared" si="5228"/>
        <v>0</v>
      </c>
      <c r="DV651" s="162"/>
      <c r="DW651" s="130"/>
      <c r="DX651" s="18">
        <f t="shared" si="5229"/>
        <v>0</v>
      </c>
      <c r="DY651" s="136"/>
      <c r="DZ651" s="131"/>
      <c r="EA651" s="69">
        <f t="shared" si="5230"/>
        <v>0</v>
      </c>
      <c r="EB651" s="162"/>
      <c r="EC651" s="130"/>
      <c r="ED651" s="18">
        <f t="shared" si="5231"/>
        <v>0</v>
      </c>
      <c r="EE651" s="136"/>
      <c r="EF651" s="131"/>
      <c r="EG651" s="69">
        <f t="shared" si="5232"/>
        <v>0</v>
      </c>
      <c r="EH651" s="162"/>
      <c r="EI651" s="130"/>
      <c r="EJ651" s="18">
        <f t="shared" si="5233"/>
        <v>0</v>
      </c>
      <c r="EK651" s="136"/>
      <c r="EL651" s="131"/>
      <c r="EM651" s="69">
        <f t="shared" si="5234"/>
        <v>0</v>
      </c>
      <c r="EN651" s="162"/>
      <c r="EO651" s="130"/>
      <c r="EP651" s="18">
        <f t="shared" si="5235"/>
        <v>0</v>
      </c>
      <c r="EQ651" s="136"/>
      <c r="ER651" s="131"/>
      <c r="ES651" s="69">
        <f t="shared" si="5236"/>
        <v>0</v>
      </c>
      <c r="ET651" s="162"/>
      <c r="EU651" s="130"/>
      <c r="EV651" s="18">
        <f t="shared" si="5237"/>
        <v>0</v>
      </c>
      <c r="EW651" s="136"/>
      <c r="EX651" s="131"/>
      <c r="EY651" s="69">
        <f t="shared" si="5238"/>
        <v>0</v>
      </c>
      <c r="EZ651" s="162"/>
      <c r="FA651" s="130"/>
      <c r="FB651" s="18">
        <f t="shared" si="5239"/>
        <v>0</v>
      </c>
      <c r="FC651" s="136"/>
      <c r="FD651" s="131"/>
      <c r="FE651" s="69">
        <f t="shared" si="5240"/>
        <v>0</v>
      </c>
      <c r="FF651" s="162"/>
      <c r="FG651" s="130"/>
      <c r="FH651" s="18">
        <f t="shared" si="5241"/>
        <v>0</v>
      </c>
      <c r="FI651" s="136"/>
      <c r="FJ651" s="131"/>
      <c r="FK651" s="69">
        <f t="shared" si="5242"/>
        <v>0</v>
      </c>
      <c r="FL651" s="162"/>
      <c r="FM651" s="130"/>
      <c r="FN651" s="18">
        <f t="shared" si="5243"/>
        <v>0</v>
      </c>
      <c r="FO651" s="136"/>
      <c r="FP651" s="131"/>
      <c r="FQ651" s="69">
        <f t="shared" si="5244"/>
        <v>0</v>
      </c>
      <c r="FR651" s="162"/>
      <c r="FS651" s="130"/>
      <c r="FT651" s="18">
        <f t="shared" si="5245"/>
        <v>0</v>
      </c>
      <c r="FU651" s="136"/>
      <c r="FV651" s="131"/>
      <c r="FW651" s="69">
        <f t="shared" si="5246"/>
        <v>0</v>
      </c>
      <c r="FX651" s="162"/>
      <c r="FY651" s="130"/>
      <c r="FZ651" s="18">
        <f t="shared" si="5247"/>
        <v>0</v>
      </c>
      <c r="GA651" s="136"/>
      <c r="GB651" s="131"/>
      <c r="GC651" s="69">
        <f t="shared" si="5248"/>
        <v>0</v>
      </c>
      <c r="GD651" s="162"/>
      <c r="GE651" s="130"/>
      <c r="GF651" s="18">
        <f t="shared" si="5249"/>
        <v>0</v>
      </c>
      <c r="GG651" s="136"/>
      <c r="GH651" s="131"/>
      <c r="GI651" s="69">
        <f t="shared" si="5250"/>
        <v>0</v>
      </c>
      <c r="GJ651" s="162"/>
      <c r="GK651" s="130"/>
      <c r="GL651" s="18">
        <f t="shared" si="5251"/>
        <v>0</v>
      </c>
      <c r="GM651" s="136"/>
      <c r="GN651" s="131"/>
      <c r="GO651" s="69">
        <f t="shared" si="5252"/>
        <v>0</v>
      </c>
      <c r="GP651" s="162"/>
      <c r="GQ651" s="130"/>
      <c r="GR651" s="18">
        <f t="shared" si="5253"/>
        <v>0</v>
      </c>
      <c r="GS651" s="136"/>
      <c r="GT651" s="131"/>
      <c r="GU651" s="69">
        <f t="shared" si="5254"/>
        <v>0</v>
      </c>
      <c r="GV651" s="162"/>
      <c r="GW651" s="130"/>
      <c r="GX651" s="18">
        <f t="shared" si="5255"/>
        <v>0</v>
      </c>
      <c r="GY651" s="136"/>
      <c r="GZ651" s="131"/>
      <c r="HA651" s="69">
        <f t="shared" si="5256"/>
        <v>0</v>
      </c>
      <c r="HB651" s="162"/>
      <c r="HC651" s="130"/>
      <c r="HD651" s="18">
        <f t="shared" si="5257"/>
        <v>0</v>
      </c>
      <c r="HE651" s="136"/>
      <c r="HF651" s="131"/>
      <c r="HG651" s="69">
        <f t="shared" si="5258"/>
        <v>0</v>
      </c>
      <c r="HH651" s="162"/>
      <c r="HI651" s="130"/>
      <c r="HJ651" s="18">
        <f t="shared" si="5259"/>
        <v>0</v>
      </c>
      <c r="HK651" s="136"/>
      <c r="HL651" s="131"/>
      <c r="HM651" s="69">
        <f t="shared" si="5260"/>
        <v>0</v>
      </c>
      <c r="HN651" s="162"/>
      <c r="HO651" s="130"/>
      <c r="HP651" s="18">
        <f t="shared" si="5261"/>
        <v>0</v>
      </c>
      <c r="HQ651" s="136"/>
      <c r="HR651" s="131"/>
      <c r="HS651" s="69">
        <f t="shared" si="5262"/>
        <v>0</v>
      </c>
      <c r="HT651" s="162"/>
      <c r="HU651" s="130"/>
      <c r="HV651" s="18">
        <f t="shared" si="5263"/>
        <v>0</v>
      </c>
      <c r="HW651" s="17"/>
      <c r="HX651" s="85"/>
      <c r="HY651" s="197"/>
      <c r="HZ651" s="2" t="str">
        <f t="shared" si="4946"/>
        <v>СКРЫТЬ</v>
      </c>
    </row>
    <row r="652" spans="2:234" hidden="1" x14ac:dyDescent="0.2">
      <c r="B652" s="16"/>
      <c r="C652" s="15"/>
      <c r="D652" s="273"/>
      <c r="E652" s="273"/>
      <c r="F652" s="273"/>
      <c r="G652" s="13"/>
      <c r="H652" s="22" t="s">
        <v>94</v>
      </c>
      <c r="I652" s="42">
        <v>609</v>
      </c>
      <c r="J652" s="102">
        <f>SUBTOTAL(103,I$12:I652)*1</f>
        <v>127</v>
      </c>
      <c r="K652" s="108" t="s">
        <v>6</v>
      </c>
      <c r="L652" s="17" t="s">
        <v>65</v>
      </c>
      <c r="M652" s="267">
        <v>44256</v>
      </c>
      <c r="N652" s="255"/>
      <c r="O652" s="118">
        <v>44301</v>
      </c>
      <c r="P652" s="162">
        <v>5662</v>
      </c>
      <c r="Q652" s="163">
        <v>0</v>
      </c>
      <c r="R652" s="163">
        <v>0</v>
      </c>
      <c r="S652" s="92">
        <f t="shared" ca="1" si="5193"/>
        <v>0</v>
      </c>
      <c r="T652" s="92">
        <f t="shared" si="5194"/>
        <v>0</v>
      </c>
      <c r="U652" s="91">
        <f t="shared" ca="1" si="5195"/>
        <v>0</v>
      </c>
      <c r="V652" s="91">
        <f t="shared" si="5196"/>
        <v>5662</v>
      </c>
      <c r="W652" s="120">
        <f t="shared" si="5110"/>
        <v>0</v>
      </c>
      <c r="X652" s="178"/>
      <c r="Y652" s="128">
        <f t="shared" si="5197"/>
        <v>0</v>
      </c>
      <c r="Z652" s="179">
        <f t="shared" ca="1" si="5198"/>
        <v>0</v>
      </c>
      <c r="AA652" s="127">
        <f t="shared" si="5199"/>
        <v>0</v>
      </c>
      <c r="AB652" s="67" t="str">
        <f t="shared" ca="1" si="5200"/>
        <v/>
      </c>
      <c r="AC652" s="69">
        <f t="shared" ca="1" si="5201"/>
        <v>0</v>
      </c>
      <c r="AD652" s="226">
        <f t="shared" si="5179"/>
        <v>0</v>
      </c>
      <c r="AE652" s="227">
        <f t="shared" si="5180"/>
        <v>0</v>
      </c>
      <c r="AF652" s="225">
        <f t="shared" si="5181"/>
        <v>0</v>
      </c>
      <c r="AG652" s="226">
        <f t="shared" si="5182"/>
        <v>0</v>
      </c>
      <c r="AH652" s="227">
        <f t="shared" si="5183"/>
        <v>0</v>
      </c>
      <c r="AI652" s="225">
        <f t="shared" si="5184"/>
        <v>0</v>
      </c>
      <c r="AJ652" s="226">
        <f t="shared" si="5185"/>
        <v>0</v>
      </c>
      <c r="AK652" s="227">
        <f t="shared" si="5186"/>
        <v>0</v>
      </c>
      <c r="AL652" s="225">
        <f t="shared" si="5187"/>
        <v>0</v>
      </c>
      <c r="AM652" s="226">
        <f t="shared" si="5188"/>
        <v>0</v>
      </c>
      <c r="AN652" s="227">
        <f t="shared" si="5189"/>
        <v>0</v>
      </c>
      <c r="AO652" s="225">
        <f t="shared" si="5190"/>
        <v>0</v>
      </c>
      <c r="AP652" s="226">
        <f t="shared" si="5191"/>
        <v>0</v>
      </c>
      <c r="AQ652" s="227">
        <f t="shared" si="5192"/>
        <v>0</v>
      </c>
      <c r="AR652" s="225">
        <f t="shared" si="5116"/>
        <v>0</v>
      </c>
      <c r="AS652" s="136"/>
      <c r="AT652" s="131"/>
      <c r="AU652" s="69">
        <f t="shared" si="5202"/>
        <v>0</v>
      </c>
      <c r="AV652" s="162"/>
      <c r="AW652" s="130"/>
      <c r="AX652" s="18">
        <f t="shared" si="5203"/>
        <v>0</v>
      </c>
      <c r="AY652" s="136"/>
      <c r="AZ652" s="131"/>
      <c r="BA652" s="69">
        <f t="shared" si="5204"/>
        <v>0</v>
      </c>
      <c r="BB652" s="162"/>
      <c r="BC652" s="130"/>
      <c r="BD652" s="18">
        <f t="shared" si="5205"/>
        <v>0</v>
      </c>
      <c r="BE652" s="136"/>
      <c r="BF652" s="131"/>
      <c r="BG652" s="69">
        <f t="shared" si="5206"/>
        <v>0</v>
      </c>
      <c r="BH652" s="162"/>
      <c r="BI652" s="130"/>
      <c r="BJ652" s="18">
        <f t="shared" si="5207"/>
        <v>0</v>
      </c>
      <c r="BK652" s="136"/>
      <c r="BL652" s="131"/>
      <c r="BM652" s="69">
        <f t="shared" si="5208"/>
        <v>0</v>
      </c>
      <c r="BN652" s="162"/>
      <c r="BO652" s="130"/>
      <c r="BP652" s="18">
        <f t="shared" si="5209"/>
        <v>0</v>
      </c>
      <c r="BQ652" s="136"/>
      <c r="BR652" s="131"/>
      <c r="BS652" s="69">
        <f t="shared" si="5210"/>
        <v>0</v>
      </c>
      <c r="BT652" s="162"/>
      <c r="BU652" s="130"/>
      <c r="BV652" s="18">
        <f t="shared" si="5211"/>
        <v>0</v>
      </c>
      <c r="BW652" s="136"/>
      <c r="BX652" s="131"/>
      <c r="BY652" s="69">
        <f t="shared" si="5212"/>
        <v>0</v>
      </c>
      <c r="BZ652" s="162"/>
      <c r="CA652" s="130"/>
      <c r="CB652" s="18">
        <f t="shared" si="5213"/>
        <v>0</v>
      </c>
      <c r="CC652" s="136"/>
      <c r="CD652" s="131"/>
      <c r="CE652" s="69">
        <f t="shared" si="5214"/>
        <v>0</v>
      </c>
      <c r="CF652" s="162"/>
      <c r="CG652" s="130"/>
      <c r="CH652" s="18">
        <f t="shared" si="5215"/>
        <v>0</v>
      </c>
      <c r="CI652" s="136"/>
      <c r="CJ652" s="131"/>
      <c r="CK652" s="69">
        <f t="shared" si="5216"/>
        <v>0</v>
      </c>
      <c r="CL652" s="162"/>
      <c r="CM652" s="130"/>
      <c r="CN652" s="18">
        <f t="shared" si="5217"/>
        <v>0</v>
      </c>
      <c r="CO652" s="136"/>
      <c r="CP652" s="131"/>
      <c r="CQ652" s="69">
        <f t="shared" si="5218"/>
        <v>0</v>
      </c>
      <c r="CR652" s="162"/>
      <c r="CS652" s="130"/>
      <c r="CT652" s="18">
        <f t="shared" si="5219"/>
        <v>0</v>
      </c>
      <c r="CU652" s="136"/>
      <c r="CV652" s="131"/>
      <c r="CW652" s="69">
        <f t="shared" si="5220"/>
        <v>0</v>
      </c>
      <c r="CX652" s="162"/>
      <c r="CY652" s="130"/>
      <c r="CZ652" s="18">
        <f t="shared" si="5221"/>
        <v>0</v>
      </c>
      <c r="DA652" s="136"/>
      <c r="DB652" s="131"/>
      <c r="DC652" s="69">
        <f t="shared" si="5222"/>
        <v>0</v>
      </c>
      <c r="DD652" s="162"/>
      <c r="DE652" s="130"/>
      <c r="DF652" s="18">
        <f t="shared" si="5223"/>
        <v>0</v>
      </c>
      <c r="DG652" s="136"/>
      <c r="DH652" s="131"/>
      <c r="DI652" s="69">
        <f t="shared" si="5224"/>
        <v>0</v>
      </c>
      <c r="DJ652" s="162"/>
      <c r="DK652" s="130"/>
      <c r="DL652" s="18">
        <f t="shared" si="5225"/>
        <v>0</v>
      </c>
      <c r="DM652" s="136"/>
      <c r="DN652" s="131"/>
      <c r="DO652" s="69">
        <f t="shared" si="5226"/>
        <v>0</v>
      </c>
      <c r="DP652" s="162"/>
      <c r="DQ652" s="130"/>
      <c r="DR652" s="18">
        <f t="shared" si="5227"/>
        <v>0</v>
      </c>
      <c r="DS652" s="136"/>
      <c r="DT652" s="131"/>
      <c r="DU652" s="69">
        <f t="shared" si="5228"/>
        <v>0</v>
      </c>
      <c r="DV652" s="162"/>
      <c r="DW652" s="130"/>
      <c r="DX652" s="18">
        <f t="shared" si="5229"/>
        <v>0</v>
      </c>
      <c r="DY652" s="136"/>
      <c r="DZ652" s="131"/>
      <c r="EA652" s="69">
        <f t="shared" si="5230"/>
        <v>0</v>
      </c>
      <c r="EB652" s="162"/>
      <c r="EC652" s="130"/>
      <c r="ED652" s="18">
        <f t="shared" si="5231"/>
        <v>0</v>
      </c>
      <c r="EE652" s="136"/>
      <c r="EF652" s="131"/>
      <c r="EG652" s="69">
        <f t="shared" si="5232"/>
        <v>0</v>
      </c>
      <c r="EH652" s="162"/>
      <c r="EI652" s="130"/>
      <c r="EJ652" s="18">
        <f t="shared" si="5233"/>
        <v>0</v>
      </c>
      <c r="EK652" s="136"/>
      <c r="EL652" s="131"/>
      <c r="EM652" s="69">
        <f t="shared" si="5234"/>
        <v>0</v>
      </c>
      <c r="EN652" s="162"/>
      <c r="EO652" s="130"/>
      <c r="EP652" s="18">
        <f t="shared" si="5235"/>
        <v>0</v>
      </c>
      <c r="EQ652" s="136"/>
      <c r="ER652" s="131"/>
      <c r="ES652" s="69">
        <f t="shared" si="5236"/>
        <v>0</v>
      </c>
      <c r="ET652" s="162"/>
      <c r="EU652" s="130"/>
      <c r="EV652" s="18">
        <f t="shared" si="5237"/>
        <v>0</v>
      </c>
      <c r="EW652" s="136"/>
      <c r="EX652" s="131"/>
      <c r="EY652" s="69">
        <f t="shared" si="5238"/>
        <v>0</v>
      </c>
      <c r="EZ652" s="162"/>
      <c r="FA652" s="130"/>
      <c r="FB652" s="18">
        <f t="shared" si="5239"/>
        <v>0</v>
      </c>
      <c r="FC652" s="136"/>
      <c r="FD652" s="131"/>
      <c r="FE652" s="69">
        <f t="shared" si="5240"/>
        <v>0</v>
      </c>
      <c r="FF652" s="162"/>
      <c r="FG652" s="130"/>
      <c r="FH652" s="18">
        <f t="shared" si="5241"/>
        <v>0</v>
      </c>
      <c r="FI652" s="136"/>
      <c r="FJ652" s="131"/>
      <c r="FK652" s="69">
        <f t="shared" si="5242"/>
        <v>0</v>
      </c>
      <c r="FL652" s="162"/>
      <c r="FM652" s="130"/>
      <c r="FN652" s="18">
        <f t="shared" si="5243"/>
        <v>0</v>
      </c>
      <c r="FO652" s="136"/>
      <c r="FP652" s="131"/>
      <c r="FQ652" s="69">
        <f t="shared" si="5244"/>
        <v>0</v>
      </c>
      <c r="FR652" s="162"/>
      <c r="FS652" s="130"/>
      <c r="FT652" s="18">
        <f t="shared" si="5245"/>
        <v>0</v>
      </c>
      <c r="FU652" s="136"/>
      <c r="FV652" s="131"/>
      <c r="FW652" s="69">
        <f t="shared" si="5246"/>
        <v>0</v>
      </c>
      <c r="FX652" s="162"/>
      <c r="FY652" s="130"/>
      <c r="FZ652" s="18">
        <f t="shared" si="5247"/>
        <v>0</v>
      </c>
      <c r="GA652" s="136"/>
      <c r="GB652" s="131"/>
      <c r="GC652" s="69">
        <f t="shared" si="5248"/>
        <v>0</v>
      </c>
      <c r="GD652" s="162"/>
      <c r="GE652" s="130"/>
      <c r="GF652" s="18">
        <f t="shared" si="5249"/>
        <v>0</v>
      </c>
      <c r="GG652" s="136"/>
      <c r="GH652" s="131"/>
      <c r="GI652" s="69">
        <f t="shared" si="5250"/>
        <v>0</v>
      </c>
      <c r="GJ652" s="162"/>
      <c r="GK652" s="130"/>
      <c r="GL652" s="18">
        <f t="shared" si="5251"/>
        <v>0</v>
      </c>
      <c r="GM652" s="136"/>
      <c r="GN652" s="131"/>
      <c r="GO652" s="69">
        <f t="shared" si="5252"/>
        <v>0</v>
      </c>
      <c r="GP652" s="162"/>
      <c r="GQ652" s="130"/>
      <c r="GR652" s="18">
        <f t="shared" si="5253"/>
        <v>0</v>
      </c>
      <c r="GS652" s="136"/>
      <c r="GT652" s="131"/>
      <c r="GU652" s="69">
        <f t="shared" si="5254"/>
        <v>0</v>
      </c>
      <c r="GV652" s="162"/>
      <c r="GW652" s="130"/>
      <c r="GX652" s="18">
        <f t="shared" si="5255"/>
        <v>0</v>
      </c>
      <c r="GY652" s="136"/>
      <c r="GZ652" s="131"/>
      <c r="HA652" s="69">
        <f t="shared" si="5256"/>
        <v>0</v>
      </c>
      <c r="HB652" s="162"/>
      <c r="HC652" s="130"/>
      <c r="HD652" s="18">
        <f t="shared" si="5257"/>
        <v>0</v>
      </c>
      <c r="HE652" s="136"/>
      <c r="HF652" s="131"/>
      <c r="HG652" s="69">
        <f t="shared" si="5258"/>
        <v>0</v>
      </c>
      <c r="HH652" s="162"/>
      <c r="HI652" s="130"/>
      <c r="HJ652" s="18">
        <f t="shared" si="5259"/>
        <v>0</v>
      </c>
      <c r="HK652" s="136"/>
      <c r="HL652" s="131"/>
      <c r="HM652" s="69">
        <f t="shared" si="5260"/>
        <v>0</v>
      </c>
      <c r="HN652" s="162"/>
      <c r="HO652" s="130"/>
      <c r="HP652" s="18">
        <f t="shared" si="5261"/>
        <v>0</v>
      </c>
      <c r="HQ652" s="136"/>
      <c r="HR652" s="131"/>
      <c r="HS652" s="69">
        <f t="shared" si="5262"/>
        <v>0</v>
      </c>
      <c r="HT652" s="162"/>
      <c r="HU652" s="130"/>
      <c r="HV652" s="18">
        <f t="shared" si="5263"/>
        <v>0</v>
      </c>
      <c r="HW652" s="17"/>
      <c r="HX652" s="85"/>
      <c r="HY652" s="197"/>
      <c r="HZ652" s="2" t="str">
        <f t="shared" si="4946"/>
        <v>СКРЫТЬ</v>
      </c>
    </row>
    <row r="653" spans="2:234" hidden="1" x14ac:dyDescent="0.2">
      <c r="B653" s="16"/>
      <c r="C653" s="15"/>
      <c r="D653" s="273"/>
      <c r="E653" s="273"/>
      <c r="F653" s="273"/>
      <c r="G653" s="13"/>
      <c r="H653" s="22" t="s">
        <v>94</v>
      </c>
      <c r="I653" s="42">
        <v>610</v>
      </c>
      <c r="J653" s="102">
        <f>SUBTOTAL(103,I$12:I653)*1</f>
        <v>127</v>
      </c>
      <c r="K653" s="108" t="s">
        <v>111</v>
      </c>
      <c r="L653" s="17" t="s">
        <v>65</v>
      </c>
      <c r="M653" s="267"/>
      <c r="N653" s="255"/>
      <c r="O653" s="118"/>
      <c r="P653" s="162"/>
      <c r="Q653" s="163">
        <v>0</v>
      </c>
      <c r="R653" s="163">
        <v>0</v>
      </c>
      <c r="S653" s="92">
        <f t="shared" ca="1" si="5193"/>
        <v>0</v>
      </c>
      <c r="T653" s="92">
        <f t="shared" si="5194"/>
        <v>0</v>
      </c>
      <c r="U653" s="91">
        <f t="shared" ca="1" si="5195"/>
        <v>0</v>
      </c>
      <c r="V653" s="91">
        <f t="shared" si="5196"/>
        <v>0</v>
      </c>
      <c r="W653" s="120" t="str">
        <f t="shared" si="5110"/>
        <v/>
      </c>
      <c r="X653" s="178"/>
      <c r="Y653" s="128">
        <f t="shared" si="5197"/>
        <v>0</v>
      </c>
      <c r="Z653" s="179">
        <f t="shared" ca="1" si="5198"/>
        <v>0</v>
      </c>
      <c r="AA653" s="127">
        <f t="shared" si="5199"/>
        <v>0</v>
      </c>
      <c r="AB653" s="67" t="str">
        <f t="shared" ca="1" si="5200"/>
        <v/>
      </c>
      <c r="AC653" s="69">
        <f t="shared" ca="1" si="5201"/>
        <v>0</v>
      </c>
      <c r="AD653" s="226">
        <f t="shared" si="5179"/>
        <v>0</v>
      </c>
      <c r="AE653" s="227">
        <f t="shared" si="5180"/>
        <v>0</v>
      </c>
      <c r="AF653" s="225">
        <f t="shared" si="5181"/>
        <v>0</v>
      </c>
      <c r="AG653" s="226">
        <f t="shared" si="5182"/>
        <v>0</v>
      </c>
      <c r="AH653" s="227">
        <f t="shared" si="5183"/>
        <v>0</v>
      </c>
      <c r="AI653" s="225">
        <f t="shared" si="5184"/>
        <v>0</v>
      </c>
      <c r="AJ653" s="226">
        <f t="shared" si="5185"/>
        <v>0</v>
      </c>
      <c r="AK653" s="227">
        <f t="shared" si="5186"/>
        <v>0</v>
      </c>
      <c r="AL653" s="225">
        <f t="shared" si="5187"/>
        <v>0</v>
      </c>
      <c r="AM653" s="226">
        <f t="shared" si="5188"/>
        <v>0</v>
      </c>
      <c r="AN653" s="227">
        <f t="shared" si="5189"/>
        <v>0</v>
      </c>
      <c r="AO653" s="225">
        <f t="shared" si="5190"/>
        <v>0</v>
      </c>
      <c r="AP653" s="226">
        <f t="shared" si="5191"/>
        <v>0</v>
      </c>
      <c r="AQ653" s="227">
        <f t="shared" si="5192"/>
        <v>0</v>
      </c>
      <c r="AR653" s="225">
        <f t="shared" si="5116"/>
        <v>0</v>
      </c>
      <c r="AS653" s="136"/>
      <c r="AT653" s="131"/>
      <c r="AU653" s="69">
        <f t="shared" si="5202"/>
        <v>0</v>
      </c>
      <c r="AV653" s="162"/>
      <c r="AW653" s="130"/>
      <c r="AX653" s="18">
        <f t="shared" si="5203"/>
        <v>0</v>
      </c>
      <c r="AY653" s="136"/>
      <c r="AZ653" s="131"/>
      <c r="BA653" s="69">
        <f t="shared" si="5204"/>
        <v>0</v>
      </c>
      <c r="BB653" s="162"/>
      <c r="BC653" s="130"/>
      <c r="BD653" s="18">
        <f t="shared" si="5205"/>
        <v>0</v>
      </c>
      <c r="BE653" s="136"/>
      <c r="BF653" s="131"/>
      <c r="BG653" s="69">
        <f t="shared" si="5206"/>
        <v>0</v>
      </c>
      <c r="BH653" s="162"/>
      <c r="BI653" s="130"/>
      <c r="BJ653" s="18">
        <f t="shared" si="5207"/>
        <v>0</v>
      </c>
      <c r="BK653" s="136"/>
      <c r="BL653" s="131"/>
      <c r="BM653" s="69">
        <f t="shared" si="5208"/>
        <v>0</v>
      </c>
      <c r="BN653" s="162"/>
      <c r="BO653" s="130"/>
      <c r="BP653" s="18">
        <f t="shared" si="5209"/>
        <v>0</v>
      </c>
      <c r="BQ653" s="136"/>
      <c r="BR653" s="131"/>
      <c r="BS653" s="69">
        <f t="shared" si="5210"/>
        <v>0</v>
      </c>
      <c r="BT653" s="162"/>
      <c r="BU653" s="130"/>
      <c r="BV653" s="18">
        <f t="shared" si="5211"/>
        <v>0</v>
      </c>
      <c r="BW653" s="136"/>
      <c r="BX653" s="131"/>
      <c r="BY653" s="69">
        <f t="shared" si="5212"/>
        <v>0</v>
      </c>
      <c r="BZ653" s="162"/>
      <c r="CA653" s="130"/>
      <c r="CB653" s="18">
        <f t="shared" si="5213"/>
        <v>0</v>
      </c>
      <c r="CC653" s="136"/>
      <c r="CD653" s="131"/>
      <c r="CE653" s="69">
        <f t="shared" si="5214"/>
        <v>0</v>
      </c>
      <c r="CF653" s="162"/>
      <c r="CG653" s="130"/>
      <c r="CH653" s="18">
        <f t="shared" si="5215"/>
        <v>0</v>
      </c>
      <c r="CI653" s="136"/>
      <c r="CJ653" s="131"/>
      <c r="CK653" s="69">
        <f t="shared" si="5216"/>
        <v>0</v>
      </c>
      <c r="CL653" s="162"/>
      <c r="CM653" s="130"/>
      <c r="CN653" s="18">
        <f t="shared" si="5217"/>
        <v>0</v>
      </c>
      <c r="CO653" s="136"/>
      <c r="CP653" s="131"/>
      <c r="CQ653" s="69">
        <f t="shared" si="5218"/>
        <v>0</v>
      </c>
      <c r="CR653" s="162"/>
      <c r="CS653" s="130"/>
      <c r="CT653" s="18">
        <f t="shared" si="5219"/>
        <v>0</v>
      </c>
      <c r="CU653" s="136"/>
      <c r="CV653" s="131"/>
      <c r="CW653" s="69">
        <f t="shared" si="5220"/>
        <v>0</v>
      </c>
      <c r="CX653" s="162"/>
      <c r="CY653" s="130"/>
      <c r="CZ653" s="18">
        <f t="shared" si="5221"/>
        <v>0</v>
      </c>
      <c r="DA653" s="136"/>
      <c r="DB653" s="131"/>
      <c r="DC653" s="69">
        <f t="shared" si="5222"/>
        <v>0</v>
      </c>
      <c r="DD653" s="162"/>
      <c r="DE653" s="130"/>
      <c r="DF653" s="18">
        <f t="shared" si="5223"/>
        <v>0</v>
      </c>
      <c r="DG653" s="136"/>
      <c r="DH653" s="131"/>
      <c r="DI653" s="69">
        <f t="shared" si="5224"/>
        <v>0</v>
      </c>
      <c r="DJ653" s="162"/>
      <c r="DK653" s="130"/>
      <c r="DL653" s="18">
        <f t="shared" si="5225"/>
        <v>0</v>
      </c>
      <c r="DM653" s="136"/>
      <c r="DN653" s="131"/>
      <c r="DO653" s="69">
        <f t="shared" si="5226"/>
        <v>0</v>
      </c>
      <c r="DP653" s="162"/>
      <c r="DQ653" s="130"/>
      <c r="DR653" s="18">
        <f t="shared" si="5227"/>
        <v>0</v>
      </c>
      <c r="DS653" s="136"/>
      <c r="DT653" s="131"/>
      <c r="DU653" s="69">
        <f t="shared" si="5228"/>
        <v>0</v>
      </c>
      <c r="DV653" s="162"/>
      <c r="DW653" s="130"/>
      <c r="DX653" s="18">
        <f t="shared" si="5229"/>
        <v>0</v>
      </c>
      <c r="DY653" s="136"/>
      <c r="DZ653" s="131"/>
      <c r="EA653" s="69">
        <f t="shared" si="5230"/>
        <v>0</v>
      </c>
      <c r="EB653" s="162"/>
      <c r="EC653" s="130"/>
      <c r="ED653" s="18">
        <f t="shared" si="5231"/>
        <v>0</v>
      </c>
      <c r="EE653" s="136"/>
      <c r="EF653" s="131"/>
      <c r="EG653" s="69">
        <f t="shared" si="5232"/>
        <v>0</v>
      </c>
      <c r="EH653" s="162"/>
      <c r="EI653" s="130"/>
      <c r="EJ653" s="18">
        <f t="shared" si="5233"/>
        <v>0</v>
      </c>
      <c r="EK653" s="136"/>
      <c r="EL653" s="131"/>
      <c r="EM653" s="69">
        <f t="shared" si="5234"/>
        <v>0</v>
      </c>
      <c r="EN653" s="162"/>
      <c r="EO653" s="130"/>
      <c r="EP653" s="18">
        <f t="shared" si="5235"/>
        <v>0</v>
      </c>
      <c r="EQ653" s="136"/>
      <c r="ER653" s="131"/>
      <c r="ES653" s="69">
        <f t="shared" si="5236"/>
        <v>0</v>
      </c>
      <c r="ET653" s="162"/>
      <c r="EU653" s="130"/>
      <c r="EV653" s="18">
        <f t="shared" si="5237"/>
        <v>0</v>
      </c>
      <c r="EW653" s="136"/>
      <c r="EX653" s="131"/>
      <c r="EY653" s="69">
        <f t="shared" si="5238"/>
        <v>0</v>
      </c>
      <c r="EZ653" s="162"/>
      <c r="FA653" s="130"/>
      <c r="FB653" s="18">
        <f t="shared" si="5239"/>
        <v>0</v>
      </c>
      <c r="FC653" s="136"/>
      <c r="FD653" s="131"/>
      <c r="FE653" s="69">
        <f t="shared" si="5240"/>
        <v>0</v>
      </c>
      <c r="FF653" s="162"/>
      <c r="FG653" s="130"/>
      <c r="FH653" s="18">
        <f t="shared" si="5241"/>
        <v>0</v>
      </c>
      <c r="FI653" s="136"/>
      <c r="FJ653" s="131"/>
      <c r="FK653" s="69">
        <f t="shared" si="5242"/>
        <v>0</v>
      </c>
      <c r="FL653" s="162"/>
      <c r="FM653" s="130"/>
      <c r="FN653" s="18">
        <f t="shared" si="5243"/>
        <v>0</v>
      </c>
      <c r="FO653" s="136"/>
      <c r="FP653" s="131"/>
      <c r="FQ653" s="69">
        <f t="shared" si="5244"/>
        <v>0</v>
      </c>
      <c r="FR653" s="162"/>
      <c r="FS653" s="130"/>
      <c r="FT653" s="18">
        <f t="shared" si="5245"/>
        <v>0</v>
      </c>
      <c r="FU653" s="136"/>
      <c r="FV653" s="131"/>
      <c r="FW653" s="69">
        <f t="shared" si="5246"/>
        <v>0</v>
      </c>
      <c r="FX653" s="162"/>
      <c r="FY653" s="130"/>
      <c r="FZ653" s="18">
        <f t="shared" si="5247"/>
        <v>0</v>
      </c>
      <c r="GA653" s="136"/>
      <c r="GB653" s="131"/>
      <c r="GC653" s="69">
        <f t="shared" si="5248"/>
        <v>0</v>
      </c>
      <c r="GD653" s="162"/>
      <c r="GE653" s="130"/>
      <c r="GF653" s="18">
        <f t="shared" si="5249"/>
        <v>0</v>
      </c>
      <c r="GG653" s="136"/>
      <c r="GH653" s="131"/>
      <c r="GI653" s="69">
        <f t="shared" si="5250"/>
        <v>0</v>
      </c>
      <c r="GJ653" s="162"/>
      <c r="GK653" s="130"/>
      <c r="GL653" s="18">
        <f t="shared" si="5251"/>
        <v>0</v>
      </c>
      <c r="GM653" s="136"/>
      <c r="GN653" s="131"/>
      <c r="GO653" s="69">
        <f t="shared" si="5252"/>
        <v>0</v>
      </c>
      <c r="GP653" s="162"/>
      <c r="GQ653" s="130"/>
      <c r="GR653" s="18">
        <f t="shared" si="5253"/>
        <v>0</v>
      </c>
      <c r="GS653" s="136"/>
      <c r="GT653" s="131"/>
      <c r="GU653" s="69">
        <f t="shared" si="5254"/>
        <v>0</v>
      </c>
      <c r="GV653" s="162"/>
      <c r="GW653" s="130"/>
      <c r="GX653" s="18">
        <f t="shared" si="5255"/>
        <v>0</v>
      </c>
      <c r="GY653" s="136"/>
      <c r="GZ653" s="131"/>
      <c r="HA653" s="69">
        <f t="shared" si="5256"/>
        <v>0</v>
      </c>
      <c r="HB653" s="162"/>
      <c r="HC653" s="130"/>
      <c r="HD653" s="18">
        <f t="shared" si="5257"/>
        <v>0</v>
      </c>
      <c r="HE653" s="136"/>
      <c r="HF653" s="131"/>
      <c r="HG653" s="69">
        <f t="shared" si="5258"/>
        <v>0</v>
      </c>
      <c r="HH653" s="162"/>
      <c r="HI653" s="130"/>
      <c r="HJ653" s="18">
        <f t="shared" si="5259"/>
        <v>0</v>
      </c>
      <c r="HK653" s="136"/>
      <c r="HL653" s="131"/>
      <c r="HM653" s="69">
        <f t="shared" si="5260"/>
        <v>0</v>
      </c>
      <c r="HN653" s="162"/>
      <c r="HO653" s="130"/>
      <c r="HP653" s="18">
        <f t="shared" si="5261"/>
        <v>0</v>
      </c>
      <c r="HQ653" s="136"/>
      <c r="HR653" s="131"/>
      <c r="HS653" s="69">
        <f t="shared" si="5262"/>
        <v>0</v>
      </c>
      <c r="HT653" s="162"/>
      <c r="HU653" s="130"/>
      <c r="HV653" s="18">
        <f t="shared" si="5263"/>
        <v>0</v>
      </c>
      <c r="HW653" s="17"/>
      <c r="HX653" s="85"/>
      <c r="HY653" s="197"/>
      <c r="HZ653" s="2" t="str">
        <f t="shared" si="4946"/>
        <v>СКРЫТЬ</v>
      </c>
    </row>
    <row r="654" spans="2:234" hidden="1" x14ac:dyDescent="0.2">
      <c r="B654" s="16"/>
      <c r="C654" s="15"/>
      <c r="D654" s="273"/>
      <c r="E654" s="273"/>
      <c r="F654" s="273"/>
      <c r="G654" s="13"/>
      <c r="H654" s="22" t="s">
        <v>94</v>
      </c>
      <c r="I654" s="42">
        <v>611</v>
      </c>
      <c r="J654" s="102">
        <f>SUBTOTAL(103,I$12:I654)*1</f>
        <v>127</v>
      </c>
      <c r="K654" s="108" t="s">
        <v>112</v>
      </c>
      <c r="L654" s="17" t="s">
        <v>65</v>
      </c>
      <c r="M654" s="267"/>
      <c r="N654" s="255"/>
      <c r="O654" s="118"/>
      <c r="P654" s="162"/>
      <c r="Q654" s="163">
        <v>0</v>
      </c>
      <c r="R654" s="163">
        <v>0</v>
      </c>
      <c r="S654" s="92">
        <f t="shared" ca="1" si="5193"/>
        <v>0</v>
      </c>
      <c r="T654" s="92">
        <f t="shared" si="5194"/>
        <v>0</v>
      </c>
      <c r="U654" s="91">
        <f t="shared" ca="1" si="5195"/>
        <v>0</v>
      </c>
      <c r="V654" s="91">
        <f t="shared" si="5196"/>
        <v>0</v>
      </c>
      <c r="W654" s="120" t="str">
        <f t="shared" si="5110"/>
        <v/>
      </c>
      <c r="X654" s="178"/>
      <c r="Y654" s="128">
        <f t="shared" si="5197"/>
        <v>0</v>
      </c>
      <c r="Z654" s="179">
        <f t="shared" ca="1" si="5198"/>
        <v>0</v>
      </c>
      <c r="AA654" s="127">
        <f t="shared" si="5199"/>
        <v>0</v>
      </c>
      <c r="AB654" s="67" t="str">
        <f t="shared" ca="1" si="5200"/>
        <v/>
      </c>
      <c r="AC654" s="69">
        <f t="shared" ca="1" si="5201"/>
        <v>0</v>
      </c>
      <c r="AD654" s="226">
        <f t="shared" si="5179"/>
        <v>0</v>
      </c>
      <c r="AE654" s="227">
        <f t="shared" si="5180"/>
        <v>0</v>
      </c>
      <c r="AF654" s="225">
        <f t="shared" si="5181"/>
        <v>0</v>
      </c>
      <c r="AG654" s="226">
        <f t="shared" si="5182"/>
        <v>0</v>
      </c>
      <c r="AH654" s="227">
        <f t="shared" si="5183"/>
        <v>0</v>
      </c>
      <c r="AI654" s="225">
        <f t="shared" si="5184"/>
        <v>0</v>
      </c>
      <c r="AJ654" s="226">
        <f t="shared" si="5185"/>
        <v>0</v>
      </c>
      <c r="AK654" s="227">
        <f t="shared" si="5186"/>
        <v>0</v>
      </c>
      <c r="AL654" s="225">
        <f t="shared" si="5187"/>
        <v>0</v>
      </c>
      <c r="AM654" s="226">
        <f t="shared" si="5188"/>
        <v>0</v>
      </c>
      <c r="AN654" s="227">
        <f t="shared" si="5189"/>
        <v>0</v>
      </c>
      <c r="AO654" s="225">
        <f t="shared" si="5190"/>
        <v>0</v>
      </c>
      <c r="AP654" s="226">
        <f t="shared" si="5191"/>
        <v>0</v>
      </c>
      <c r="AQ654" s="227">
        <f t="shared" si="5192"/>
        <v>0</v>
      </c>
      <c r="AR654" s="225">
        <f t="shared" si="5116"/>
        <v>0</v>
      </c>
      <c r="AS654" s="136"/>
      <c r="AT654" s="131"/>
      <c r="AU654" s="69">
        <f t="shared" si="5202"/>
        <v>0</v>
      </c>
      <c r="AV654" s="162"/>
      <c r="AW654" s="130"/>
      <c r="AX654" s="18">
        <f t="shared" si="5203"/>
        <v>0</v>
      </c>
      <c r="AY654" s="136"/>
      <c r="AZ654" s="131"/>
      <c r="BA654" s="69">
        <f t="shared" si="5204"/>
        <v>0</v>
      </c>
      <c r="BB654" s="162"/>
      <c r="BC654" s="130"/>
      <c r="BD654" s="18">
        <f t="shared" si="5205"/>
        <v>0</v>
      </c>
      <c r="BE654" s="136"/>
      <c r="BF654" s="131"/>
      <c r="BG654" s="69">
        <f t="shared" si="5206"/>
        <v>0</v>
      </c>
      <c r="BH654" s="162"/>
      <c r="BI654" s="130"/>
      <c r="BJ654" s="18">
        <f t="shared" si="5207"/>
        <v>0</v>
      </c>
      <c r="BK654" s="136"/>
      <c r="BL654" s="131"/>
      <c r="BM654" s="69">
        <f t="shared" si="5208"/>
        <v>0</v>
      </c>
      <c r="BN654" s="162"/>
      <c r="BO654" s="130"/>
      <c r="BP654" s="18">
        <f t="shared" si="5209"/>
        <v>0</v>
      </c>
      <c r="BQ654" s="136"/>
      <c r="BR654" s="131"/>
      <c r="BS654" s="69">
        <f t="shared" si="5210"/>
        <v>0</v>
      </c>
      <c r="BT654" s="162"/>
      <c r="BU654" s="130"/>
      <c r="BV654" s="18">
        <f t="shared" si="5211"/>
        <v>0</v>
      </c>
      <c r="BW654" s="136"/>
      <c r="BX654" s="131"/>
      <c r="BY654" s="69">
        <f t="shared" si="5212"/>
        <v>0</v>
      </c>
      <c r="BZ654" s="162"/>
      <c r="CA654" s="130"/>
      <c r="CB654" s="18">
        <f t="shared" si="5213"/>
        <v>0</v>
      </c>
      <c r="CC654" s="136"/>
      <c r="CD654" s="131"/>
      <c r="CE654" s="69">
        <f t="shared" si="5214"/>
        <v>0</v>
      </c>
      <c r="CF654" s="162"/>
      <c r="CG654" s="130"/>
      <c r="CH654" s="18">
        <f t="shared" si="5215"/>
        <v>0</v>
      </c>
      <c r="CI654" s="136"/>
      <c r="CJ654" s="131"/>
      <c r="CK654" s="69">
        <f t="shared" si="5216"/>
        <v>0</v>
      </c>
      <c r="CL654" s="162"/>
      <c r="CM654" s="130"/>
      <c r="CN654" s="18">
        <f t="shared" si="5217"/>
        <v>0</v>
      </c>
      <c r="CO654" s="136"/>
      <c r="CP654" s="131"/>
      <c r="CQ654" s="69">
        <f t="shared" si="5218"/>
        <v>0</v>
      </c>
      <c r="CR654" s="162"/>
      <c r="CS654" s="130"/>
      <c r="CT654" s="18">
        <f t="shared" si="5219"/>
        <v>0</v>
      </c>
      <c r="CU654" s="136"/>
      <c r="CV654" s="131"/>
      <c r="CW654" s="69">
        <f t="shared" si="5220"/>
        <v>0</v>
      </c>
      <c r="CX654" s="162"/>
      <c r="CY654" s="130"/>
      <c r="CZ654" s="18">
        <f t="shared" si="5221"/>
        <v>0</v>
      </c>
      <c r="DA654" s="136"/>
      <c r="DB654" s="131"/>
      <c r="DC654" s="69">
        <f t="shared" si="5222"/>
        <v>0</v>
      </c>
      <c r="DD654" s="162"/>
      <c r="DE654" s="130"/>
      <c r="DF654" s="18">
        <f t="shared" si="5223"/>
        <v>0</v>
      </c>
      <c r="DG654" s="136"/>
      <c r="DH654" s="131"/>
      <c r="DI654" s="69">
        <f t="shared" si="5224"/>
        <v>0</v>
      </c>
      <c r="DJ654" s="162"/>
      <c r="DK654" s="130"/>
      <c r="DL654" s="18">
        <f t="shared" si="5225"/>
        <v>0</v>
      </c>
      <c r="DM654" s="136"/>
      <c r="DN654" s="131"/>
      <c r="DO654" s="69">
        <f t="shared" si="5226"/>
        <v>0</v>
      </c>
      <c r="DP654" s="162"/>
      <c r="DQ654" s="130"/>
      <c r="DR654" s="18">
        <f t="shared" si="5227"/>
        <v>0</v>
      </c>
      <c r="DS654" s="136"/>
      <c r="DT654" s="131"/>
      <c r="DU654" s="69">
        <f t="shared" si="5228"/>
        <v>0</v>
      </c>
      <c r="DV654" s="162"/>
      <c r="DW654" s="130"/>
      <c r="DX654" s="18">
        <f t="shared" si="5229"/>
        <v>0</v>
      </c>
      <c r="DY654" s="136"/>
      <c r="DZ654" s="131"/>
      <c r="EA654" s="69">
        <f t="shared" si="5230"/>
        <v>0</v>
      </c>
      <c r="EB654" s="162"/>
      <c r="EC654" s="130"/>
      <c r="ED654" s="18">
        <f t="shared" si="5231"/>
        <v>0</v>
      </c>
      <c r="EE654" s="136"/>
      <c r="EF654" s="131"/>
      <c r="EG654" s="69">
        <f t="shared" si="5232"/>
        <v>0</v>
      </c>
      <c r="EH654" s="162"/>
      <c r="EI654" s="130"/>
      <c r="EJ654" s="18">
        <f t="shared" si="5233"/>
        <v>0</v>
      </c>
      <c r="EK654" s="136"/>
      <c r="EL654" s="131"/>
      <c r="EM654" s="69">
        <f t="shared" si="5234"/>
        <v>0</v>
      </c>
      <c r="EN654" s="162"/>
      <c r="EO654" s="130"/>
      <c r="EP654" s="18">
        <f t="shared" si="5235"/>
        <v>0</v>
      </c>
      <c r="EQ654" s="136"/>
      <c r="ER654" s="131"/>
      <c r="ES654" s="69">
        <f t="shared" si="5236"/>
        <v>0</v>
      </c>
      <c r="ET654" s="162"/>
      <c r="EU654" s="130"/>
      <c r="EV654" s="18">
        <f t="shared" si="5237"/>
        <v>0</v>
      </c>
      <c r="EW654" s="136"/>
      <c r="EX654" s="131"/>
      <c r="EY654" s="69">
        <f t="shared" si="5238"/>
        <v>0</v>
      </c>
      <c r="EZ654" s="162"/>
      <c r="FA654" s="130"/>
      <c r="FB654" s="18">
        <f t="shared" si="5239"/>
        <v>0</v>
      </c>
      <c r="FC654" s="136"/>
      <c r="FD654" s="131"/>
      <c r="FE654" s="69">
        <f t="shared" si="5240"/>
        <v>0</v>
      </c>
      <c r="FF654" s="162"/>
      <c r="FG654" s="130"/>
      <c r="FH654" s="18">
        <f t="shared" si="5241"/>
        <v>0</v>
      </c>
      <c r="FI654" s="136"/>
      <c r="FJ654" s="131"/>
      <c r="FK654" s="69">
        <f t="shared" si="5242"/>
        <v>0</v>
      </c>
      <c r="FL654" s="162"/>
      <c r="FM654" s="130"/>
      <c r="FN654" s="18">
        <f t="shared" si="5243"/>
        <v>0</v>
      </c>
      <c r="FO654" s="136"/>
      <c r="FP654" s="131"/>
      <c r="FQ654" s="69">
        <f t="shared" si="5244"/>
        <v>0</v>
      </c>
      <c r="FR654" s="162"/>
      <c r="FS654" s="130"/>
      <c r="FT654" s="18">
        <f t="shared" si="5245"/>
        <v>0</v>
      </c>
      <c r="FU654" s="136"/>
      <c r="FV654" s="131"/>
      <c r="FW654" s="69">
        <f t="shared" si="5246"/>
        <v>0</v>
      </c>
      <c r="FX654" s="162"/>
      <c r="FY654" s="130"/>
      <c r="FZ654" s="18">
        <f t="shared" si="5247"/>
        <v>0</v>
      </c>
      <c r="GA654" s="136"/>
      <c r="GB654" s="131"/>
      <c r="GC654" s="69">
        <f t="shared" si="5248"/>
        <v>0</v>
      </c>
      <c r="GD654" s="162"/>
      <c r="GE654" s="130"/>
      <c r="GF654" s="18">
        <f t="shared" si="5249"/>
        <v>0</v>
      </c>
      <c r="GG654" s="136"/>
      <c r="GH654" s="131"/>
      <c r="GI654" s="69">
        <f t="shared" si="5250"/>
        <v>0</v>
      </c>
      <c r="GJ654" s="162"/>
      <c r="GK654" s="130"/>
      <c r="GL654" s="18">
        <f t="shared" si="5251"/>
        <v>0</v>
      </c>
      <c r="GM654" s="136"/>
      <c r="GN654" s="131"/>
      <c r="GO654" s="69">
        <f t="shared" si="5252"/>
        <v>0</v>
      </c>
      <c r="GP654" s="162"/>
      <c r="GQ654" s="130"/>
      <c r="GR654" s="18">
        <f t="shared" si="5253"/>
        <v>0</v>
      </c>
      <c r="GS654" s="136"/>
      <c r="GT654" s="131"/>
      <c r="GU654" s="69">
        <f t="shared" si="5254"/>
        <v>0</v>
      </c>
      <c r="GV654" s="162"/>
      <c r="GW654" s="130"/>
      <c r="GX654" s="18">
        <f t="shared" si="5255"/>
        <v>0</v>
      </c>
      <c r="GY654" s="136"/>
      <c r="GZ654" s="131"/>
      <c r="HA654" s="69">
        <f t="shared" si="5256"/>
        <v>0</v>
      </c>
      <c r="HB654" s="162"/>
      <c r="HC654" s="130"/>
      <c r="HD654" s="18">
        <f t="shared" si="5257"/>
        <v>0</v>
      </c>
      <c r="HE654" s="136"/>
      <c r="HF654" s="131"/>
      <c r="HG654" s="69">
        <f t="shared" si="5258"/>
        <v>0</v>
      </c>
      <c r="HH654" s="162"/>
      <c r="HI654" s="130"/>
      <c r="HJ654" s="18">
        <f t="shared" si="5259"/>
        <v>0</v>
      </c>
      <c r="HK654" s="136"/>
      <c r="HL654" s="131"/>
      <c r="HM654" s="69">
        <f t="shared" si="5260"/>
        <v>0</v>
      </c>
      <c r="HN654" s="162"/>
      <c r="HO654" s="130"/>
      <c r="HP654" s="18">
        <f t="shared" si="5261"/>
        <v>0</v>
      </c>
      <c r="HQ654" s="136"/>
      <c r="HR654" s="131"/>
      <c r="HS654" s="69">
        <f t="shared" si="5262"/>
        <v>0</v>
      </c>
      <c r="HT654" s="162"/>
      <c r="HU654" s="130"/>
      <c r="HV654" s="18">
        <f t="shared" si="5263"/>
        <v>0</v>
      </c>
      <c r="HW654" s="17"/>
      <c r="HX654" s="85"/>
      <c r="HY654" s="197"/>
      <c r="HZ654" s="2" t="str">
        <f t="shared" si="4946"/>
        <v>СКРЫТЬ</v>
      </c>
    </row>
    <row r="655" spans="2:234" hidden="1" x14ac:dyDescent="0.2">
      <c r="B655" s="16"/>
      <c r="C655" s="15"/>
      <c r="D655" s="273"/>
      <c r="E655" s="273"/>
      <c r="F655" s="273"/>
      <c r="G655" s="13"/>
      <c r="H655" s="22" t="s">
        <v>94</v>
      </c>
      <c r="I655" s="42">
        <v>612</v>
      </c>
      <c r="J655" s="102">
        <f>SUBTOTAL(103,I$12:I655)*1</f>
        <v>127</v>
      </c>
      <c r="K655" s="108" t="s">
        <v>13</v>
      </c>
      <c r="L655" s="17" t="s">
        <v>65</v>
      </c>
      <c r="M655" s="267">
        <v>43966</v>
      </c>
      <c r="N655" s="260"/>
      <c r="O655" s="116">
        <v>44165</v>
      </c>
      <c r="P655" s="122">
        <v>317</v>
      </c>
      <c r="Q655" s="158">
        <v>317</v>
      </c>
      <c r="R655" s="158">
        <v>317</v>
      </c>
      <c r="S655" s="92">
        <f t="shared" ca="1" si="5193"/>
        <v>317</v>
      </c>
      <c r="T655" s="92">
        <f t="shared" si="5194"/>
        <v>317</v>
      </c>
      <c r="U655" s="91">
        <f t="shared" ca="1" si="5195"/>
        <v>0</v>
      </c>
      <c r="V655" s="91">
        <f t="shared" si="5196"/>
        <v>0</v>
      </c>
      <c r="W655" s="120">
        <f t="shared" si="5110"/>
        <v>1</v>
      </c>
      <c r="X655" s="178"/>
      <c r="Y655" s="128">
        <f t="shared" si="5197"/>
        <v>0</v>
      </c>
      <c r="Z655" s="179">
        <f t="shared" ca="1" si="5198"/>
        <v>0</v>
      </c>
      <c r="AA655" s="127">
        <f t="shared" si="5199"/>
        <v>0</v>
      </c>
      <c r="AB655" s="67" t="str">
        <f t="shared" ca="1" si="5200"/>
        <v/>
      </c>
      <c r="AC655" s="69">
        <f t="shared" ca="1" si="5201"/>
        <v>0</v>
      </c>
      <c r="AD655" s="226">
        <f t="shared" si="5179"/>
        <v>0</v>
      </c>
      <c r="AE655" s="227">
        <f t="shared" si="5180"/>
        <v>0</v>
      </c>
      <c r="AF655" s="225">
        <f t="shared" si="5181"/>
        <v>0</v>
      </c>
      <c r="AG655" s="226">
        <f t="shared" si="5182"/>
        <v>0</v>
      </c>
      <c r="AH655" s="227">
        <f t="shared" si="5183"/>
        <v>0</v>
      </c>
      <c r="AI655" s="225">
        <f t="shared" si="5184"/>
        <v>0</v>
      </c>
      <c r="AJ655" s="226">
        <f t="shared" si="5185"/>
        <v>0</v>
      </c>
      <c r="AK655" s="227">
        <f t="shared" si="5186"/>
        <v>0</v>
      </c>
      <c r="AL655" s="225">
        <f t="shared" si="5187"/>
        <v>0</v>
      </c>
      <c r="AM655" s="226">
        <f t="shared" si="5188"/>
        <v>0</v>
      </c>
      <c r="AN655" s="227">
        <f t="shared" si="5189"/>
        <v>0</v>
      </c>
      <c r="AO655" s="225">
        <f t="shared" si="5190"/>
        <v>0</v>
      </c>
      <c r="AP655" s="226">
        <f t="shared" si="5191"/>
        <v>0</v>
      </c>
      <c r="AQ655" s="227">
        <f t="shared" si="5192"/>
        <v>0</v>
      </c>
      <c r="AR655" s="225">
        <f t="shared" si="5116"/>
        <v>0</v>
      </c>
      <c r="AS655" s="136"/>
      <c r="AT655" s="131"/>
      <c r="AU655" s="69">
        <f t="shared" si="5202"/>
        <v>0</v>
      </c>
      <c r="AV655" s="162"/>
      <c r="AW655" s="130"/>
      <c r="AX655" s="18">
        <f t="shared" si="5203"/>
        <v>0</v>
      </c>
      <c r="AY655" s="136"/>
      <c r="AZ655" s="131"/>
      <c r="BA655" s="69">
        <f t="shared" si="5204"/>
        <v>0</v>
      </c>
      <c r="BB655" s="162"/>
      <c r="BC655" s="130"/>
      <c r="BD655" s="18">
        <f t="shared" si="5205"/>
        <v>0</v>
      </c>
      <c r="BE655" s="136"/>
      <c r="BF655" s="131"/>
      <c r="BG655" s="69">
        <f t="shared" si="5206"/>
        <v>0</v>
      </c>
      <c r="BH655" s="162"/>
      <c r="BI655" s="130"/>
      <c r="BJ655" s="18">
        <f t="shared" si="5207"/>
        <v>0</v>
      </c>
      <c r="BK655" s="136"/>
      <c r="BL655" s="131"/>
      <c r="BM655" s="69">
        <f t="shared" si="5208"/>
        <v>0</v>
      </c>
      <c r="BN655" s="162"/>
      <c r="BO655" s="130"/>
      <c r="BP655" s="18">
        <f t="shared" si="5209"/>
        <v>0</v>
      </c>
      <c r="BQ655" s="136"/>
      <c r="BR655" s="131"/>
      <c r="BS655" s="69">
        <f t="shared" si="5210"/>
        <v>0</v>
      </c>
      <c r="BT655" s="162"/>
      <c r="BU655" s="130"/>
      <c r="BV655" s="18">
        <f t="shared" si="5211"/>
        <v>0</v>
      </c>
      <c r="BW655" s="136"/>
      <c r="BX655" s="131"/>
      <c r="BY655" s="69">
        <f t="shared" si="5212"/>
        <v>0</v>
      </c>
      <c r="BZ655" s="162"/>
      <c r="CA655" s="130"/>
      <c r="CB655" s="18">
        <f t="shared" si="5213"/>
        <v>0</v>
      </c>
      <c r="CC655" s="136"/>
      <c r="CD655" s="131"/>
      <c r="CE655" s="69">
        <f t="shared" si="5214"/>
        <v>0</v>
      </c>
      <c r="CF655" s="162"/>
      <c r="CG655" s="130"/>
      <c r="CH655" s="18">
        <f t="shared" si="5215"/>
        <v>0</v>
      </c>
      <c r="CI655" s="136"/>
      <c r="CJ655" s="131"/>
      <c r="CK655" s="69">
        <f t="shared" si="5216"/>
        <v>0</v>
      </c>
      <c r="CL655" s="162"/>
      <c r="CM655" s="130"/>
      <c r="CN655" s="18">
        <f t="shared" si="5217"/>
        <v>0</v>
      </c>
      <c r="CO655" s="136"/>
      <c r="CP655" s="131"/>
      <c r="CQ655" s="69">
        <f t="shared" si="5218"/>
        <v>0</v>
      </c>
      <c r="CR655" s="162"/>
      <c r="CS655" s="130"/>
      <c r="CT655" s="18">
        <f t="shared" si="5219"/>
        <v>0</v>
      </c>
      <c r="CU655" s="136"/>
      <c r="CV655" s="131"/>
      <c r="CW655" s="69">
        <f t="shared" si="5220"/>
        <v>0</v>
      </c>
      <c r="CX655" s="162"/>
      <c r="CY655" s="130"/>
      <c r="CZ655" s="18">
        <f t="shared" si="5221"/>
        <v>0</v>
      </c>
      <c r="DA655" s="136"/>
      <c r="DB655" s="131"/>
      <c r="DC655" s="69">
        <f t="shared" si="5222"/>
        <v>0</v>
      </c>
      <c r="DD655" s="162"/>
      <c r="DE655" s="130"/>
      <c r="DF655" s="18">
        <f t="shared" si="5223"/>
        <v>0</v>
      </c>
      <c r="DG655" s="136"/>
      <c r="DH655" s="131"/>
      <c r="DI655" s="69">
        <f t="shared" si="5224"/>
        <v>0</v>
      </c>
      <c r="DJ655" s="162"/>
      <c r="DK655" s="130"/>
      <c r="DL655" s="18">
        <f t="shared" si="5225"/>
        <v>0</v>
      </c>
      <c r="DM655" s="136"/>
      <c r="DN655" s="131"/>
      <c r="DO655" s="69">
        <f t="shared" si="5226"/>
        <v>0</v>
      </c>
      <c r="DP655" s="162"/>
      <c r="DQ655" s="130"/>
      <c r="DR655" s="18">
        <f t="shared" si="5227"/>
        <v>0</v>
      </c>
      <c r="DS655" s="136"/>
      <c r="DT655" s="131"/>
      <c r="DU655" s="69">
        <f t="shared" si="5228"/>
        <v>0</v>
      </c>
      <c r="DV655" s="162"/>
      <c r="DW655" s="130"/>
      <c r="DX655" s="18">
        <f t="shared" si="5229"/>
        <v>0</v>
      </c>
      <c r="DY655" s="136"/>
      <c r="DZ655" s="131"/>
      <c r="EA655" s="69">
        <f t="shared" si="5230"/>
        <v>0</v>
      </c>
      <c r="EB655" s="162"/>
      <c r="EC655" s="130"/>
      <c r="ED655" s="18">
        <f t="shared" si="5231"/>
        <v>0</v>
      </c>
      <c r="EE655" s="136"/>
      <c r="EF655" s="131"/>
      <c r="EG655" s="69">
        <f t="shared" si="5232"/>
        <v>0</v>
      </c>
      <c r="EH655" s="162"/>
      <c r="EI655" s="130"/>
      <c r="EJ655" s="18">
        <f t="shared" si="5233"/>
        <v>0</v>
      </c>
      <c r="EK655" s="136"/>
      <c r="EL655" s="131"/>
      <c r="EM655" s="69">
        <f t="shared" si="5234"/>
        <v>0</v>
      </c>
      <c r="EN655" s="162"/>
      <c r="EO655" s="130"/>
      <c r="EP655" s="18">
        <f t="shared" si="5235"/>
        <v>0</v>
      </c>
      <c r="EQ655" s="136"/>
      <c r="ER655" s="131"/>
      <c r="ES655" s="69">
        <f t="shared" si="5236"/>
        <v>0</v>
      </c>
      <c r="ET655" s="162"/>
      <c r="EU655" s="130"/>
      <c r="EV655" s="18">
        <f t="shared" si="5237"/>
        <v>0</v>
      </c>
      <c r="EW655" s="136"/>
      <c r="EX655" s="131"/>
      <c r="EY655" s="69">
        <f t="shared" si="5238"/>
        <v>0</v>
      </c>
      <c r="EZ655" s="162"/>
      <c r="FA655" s="130"/>
      <c r="FB655" s="18">
        <f t="shared" si="5239"/>
        <v>0</v>
      </c>
      <c r="FC655" s="136"/>
      <c r="FD655" s="131"/>
      <c r="FE655" s="69">
        <f t="shared" si="5240"/>
        <v>0</v>
      </c>
      <c r="FF655" s="162"/>
      <c r="FG655" s="130"/>
      <c r="FH655" s="18">
        <f t="shared" si="5241"/>
        <v>0</v>
      </c>
      <c r="FI655" s="136"/>
      <c r="FJ655" s="131"/>
      <c r="FK655" s="69">
        <f t="shared" si="5242"/>
        <v>0</v>
      </c>
      <c r="FL655" s="162"/>
      <c r="FM655" s="130"/>
      <c r="FN655" s="18">
        <f t="shared" si="5243"/>
        <v>0</v>
      </c>
      <c r="FO655" s="136"/>
      <c r="FP655" s="131"/>
      <c r="FQ655" s="69">
        <f t="shared" si="5244"/>
        <v>0</v>
      </c>
      <c r="FR655" s="162"/>
      <c r="FS655" s="130"/>
      <c r="FT655" s="18">
        <f t="shared" si="5245"/>
        <v>0</v>
      </c>
      <c r="FU655" s="136"/>
      <c r="FV655" s="131"/>
      <c r="FW655" s="69">
        <f t="shared" si="5246"/>
        <v>0</v>
      </c>
      <c r="FX655" s="162"/>
      <c r="FY655" s="130"/>
      <c r="FZ655" s="18">
        <f t="shared" si="5247"/>
        <v>0</v>
      </c>
      <c r="GA655" s="136"/>
      <c r="GB655" s="131"/>
      <c r="GC655" s="69">
        <f t="shared" si="5248"/>
        <v>0</v>
      </c>
      <c r="GD655" s="162"/>
      <c r="GE655" s="130"/>
      <c r="GF655" s="18">
        <f t="shared" si="5249"/>
        <v>0</v>
      </c>
      <c r="GG655" s="136"/>
      <c r="GH655" s="131"/>
      <c r="GI655" s="69">
        <f t="shared" si="5250"/>
        <v>0</v>
      </c>
      <c r="GJ655" s="162"/>
      <c r="GK655" s="130"/>
      <c r="GL655" s="18">
        <f t="shared" si="5251"/>
        <v>0</v>
      </c>
      <c r="GM655" s="136"/>
      <c r="GN655" s="131"/>
      <c r="GO655" s="69">
        <f t="shared" si="5252"/>
        <v>0</v>
      </c>
      <c r="GP655" s="162"/>
      <c r="GQ655" s="130"/>
      <c r="GR655" s="18">
        <f t="shared" si="5253"/>
        <v>0</v>
      </c>
      <c r="GS655" s="136"/>
      <c r="GT655" s="131"/>
      <c r="GU655" s="69">
        <f t="shared" si="5254"/>
        <v>0</v>
      </c>
      <c r="GV655" s="162"/>
      <c r="GW655" s="130"/>
      <c r="GX655" s="18">
        <f t="shared" si="5255"/>
        <v>0</v>
      </c>
      <c r="GY655" s="136"/>
      <c r="GZ655" s="131"/>
      <c r="HA655" s="69">
        <f t="shared" si="5256"/>
        <v>0</v>
      </c>
      <c r="HB655" s="162"/>
      <c r="HC655" s="130"/>
      <c r="HD655" s="18">
        <f t="shared" si="5257"/>
        <v>0</v>
      </c>
      <c r="HE655" s="136"/>
      <c r="HF655" s="131"/>
      <c r="HG655" s="69">
        <f t="shared" si="5258"/>
        <v>0</v>
      </c>
      <c r="HH655" s="162"/>
      <c r="HI655" s="130"/>
      <c r="HJ655" s="18">
        <f t="shared" si="5259"/>
        <v>0</v>
      </c>
      <c r="HK655" s="136"/>
      <c r="HL655" s="131"/>
      <c r="HM655" s="69">
        <f t="shared" si="5260"/>
        <v>0</v>
      </c>
      <c r="HN655" s="162"/>
      <c r="HO655" s="130"/>
      <c r="HP655" s="18">
        <f t="shared" si="5261"/>
        <v>0</v>
      </c>
      <c r="HQ655" s="136"/>
      <c r="HR655" s="131"/>
      <c r="HS655" s="69">
        <f t="shared" si="5262"/>
        <v>0</v>
      </c>
      <c r="HT655" s="162"/>
      <c r="HU655" s="130"/>
      <c r="HV655" s="18">
        <f t="shared" si="5263"/>
        <v>0</v>
      </c>
      <c r="HW655" s="75"/>
      <c r="HX655" s="294"/>
      <c r="HY655" s="197"/>
      <c r="HZ655" s="2" t="str">
        <f t="shared" si="4946"/>
        <v>СКРЫТЬ</v>
      </c>
    </row>
    <row r="656" spans="2:234" hidden="1" x14ac:dyDescent="0.2">
      <c r="B656" s="16"/>
      <c r="C656" s="15"/>
      <c r="D656" s="273"/>
      <c r="E656" s="273"/>
      <c r="F656" s="273"/>
      <c r="G656" s="13"/>
      <c r="H656" s="22" t="s">
        <v>94</v>
      </c>
      <c r="I656" s="42">
        <v>613</v>
      </c>
      <c r="J656" s="102">
        <f>SUBTOTAL(103,I$12:I656)*1</f>
        <v>127</v>
      </c>
      <c r="K656" s="108" t="s">
        <v>12</v>
      </c>
      <c r="L656" s="17" t="s">
        <v>65</v>
      </c>
      <c r="M656" s="267"/>
      <c r="N656" s="255"/>
      <c r="O656" s="118"/>
      <c r="P656" s="162"/>
      <c r="Q656" s="163">
        <v>0</v>
      </c>
      <c r="R656" s="163">
        <v>0</v>
      </c>
      <c r="S656" s="92">
        <f t="shared" ca="1" si="5193"/>
        <v>0</v>
      </c>
      <c r="T656" s="92">
        <f t="shared" si="5194"/>
        <v>0</v>
      </c>
      <c r="U656" s="91">
        <f t="shared" ca="1" si="5195"/>
        <v>0</v>
      </c>
      <c r="V656" s="91">
        <f t="shared" si="5196"/>
        <v>0</v>
      </c>
      <c r="W656" s="120" t="str">
        <f t="shared" si="5110"/>
        <v/>
      </c>
      <c r="X656" s="178"/>
      <c r="Y656" s="128">
        <f t="shared" si="5197"/>
        <v>0</v>
      </c>
      <c r="Z656" s="179">
        <f t="shared" ca="1" si="5198"/>
        <v>0</v>
      </c>
      <c r="AA656" s="127">
        <f t="shared" si="5199"/>
        <v>0</v>
      </c>
      <c r="AB656" s="67" t="str">
        <f t="shared" ca="1" si="5200"/>
        <v/>
      </c>
      <c r="AC656" s="69">
        <f t="shared" ca="1" si="5201"/>
        <v>0</v>
      </c>
      <c r="AD656" s="226">
        <f t="shared" si="5179"/>
        <v>0</v>
      </c>
      <c r="AE656" s="227">
        <f t="shared" si="5180"/>
        <v>0</v>
      </c>
      <c r="AF656" s="225">
        <f t="shared" si="5181"/>
        <v>0</v>
      </c>
      <c r="AG656" s="226">
        <f t="shared" si="5182"/>
        <v>0</v>
      </c>
      <c r="AH656" s="227">
        <f t="shared" si="5183"/>
        <v>0</v>
      </c>
      <c r="AI656" s="225">
        <f t="shared" si="5184"/>
        <v>0</v>
      </c>
      <c r="AJ656" s="226">
        <f t="shared" si="5185"/>
        <v>0</v>
      </c>
      <c r="AK656" s="227">
        <f t="shared" si="5186"/>
        <v>0</v>
      </c>
      <c r="AL656" s="225">
        <f t="shared" si="5187"/>
        <v>0</v>
      </c>
      <c r="AM656" s="226">
        <f t="shared" si="5188"/>
        <v>0</v>
      </c>
      <c r="AN656" s="227">
        <f t="shared" si="5189"/>
        <v>0</v>
      </c>
      <c r="AO656" s="225">
        <f t="shared" si="5190"/>
        <v>0</v>
      </c>
      <c r="AP656" s="226">
        <f t="shared" si="5191"/>
        <v>0</v>
      </c>
      <c r="AQ656" s="227">
        <f t="shared" si="5192"/>
        <v>0</v>
      </c>
      <c r="AR656" s="225">
        <f t="shared" si="5116"/>
        <v>0</v>
      </c>
      <c r="AS656" s="136"/>
      <c r="AT656" s="131"/>
      <c r="AU656" s="69">
        <f t="shared" si="5202"/>
        <v>0</v>
      </c>
      <c r="AV656" s="162"/>
      <c r="AW656" s="130"/>
      <c r="AX656" s="18">
        <f t="shared" si="5203"/>
        <v>0</v>
      </c>
      <c r="AY656" s="136"/>
      <c r="AZ656" s="131"/>
      <c r="BA656" s="69">
        <f t="shared" si="5204"/>
        <v>0</v>
      </c>
      <c r="BB656" s="162"/>
      <c r="BC656" s="130"/>
      <c r="BD656" s="18">
        <f t="shared" si="5205"/>
        <v>0</v>
      </c>
      <c r="BE656" s="136"/>
      <c r="BF656" s="131"/>
      <c r="BG656" s="69">
        <f t="shared" si="5206"/>
        <v>0</v>
      </c>
      <c r="BH656" s="162"/>
      <c r="BI656" s="130"/>
      <c r="BJ656" s="18">
        <f t="shared" si="5207"/>
        <v>0</v>
      </c>
      <c r="BK656" s="136"/>
      <c r="BL656" s="131"/>
      <c r="BM656" s="69">
        <f t="shared" si="5208"/>
        <v>0</v>
      </c>
      <c r="BN656" s="162"/>
      <c r="BO656" s="130"/>
      <c r="BP656" s="18">
        <f t="shared" si="5209"/>
        <v>0</v>
      </c>
      <c r="BQ656" s="136"/>
      <c r="BR656" s="131"/>
      <c r="BS656" s="69">
        <f t="shared" si="5210"/>
        <v>0</v>
      </c>
      <c r="BT656" s="162"/>
      <c r="BU656" s="130"/>
      <c r="BV656" s="18">
        <f t="shared" si="5211"/>
        <v>0</v>
      </c>
      <c r="BW656" s="136"/>
      <c r="BX656" s="131"/>
      <c r="BY656" s="69">
        <f t="shared" si="5212"/>
        <v>0</v>
      </c>
      <c r="BZ656" s="162"/>
      <c r="CA656" s="130"/>
      <c r="CB656" s="18">
        <f t="shared" si="5213"/>
        <v>0</v>
      </c>
      <c r="CC656" s="136"/>
      <c r="CD656" s="131"/>
      <c r="CE656" s="69">
        <f t="shared" si="5214"/>
        <v>0</v>
      </c>
      <c r="CF656" s="162"/>
      <c r="CG656" s="130"/>
      <c r="CH656" s="18">
        <f t="shared" si="5215"/>
        <v>0</v>
      </c>
      <c r="CI656" s="136"/>
      <c r="CJ656" s="131"/>
      <c r="CK656" s="69">
        <f t="shared" si="5216"/>
        <v>0</v>
      </c>
      <c r="CL656" s="162"/>
      <c r="CM656" s="130"/>
      <c r="CN656" s="18">
        <f t="shared" si="5217"/>
        <v>0</v>
      </c>
      <c r="CO656" s="136"/>
      <c r="CP656" s="131"/>
      <c r="CQ656" s="69">
        <f t="shared" si="5218"/>
        <v>0</v>
      </c>
      <c r="CR656" s="162"/>
      <c r="CS656" s="130"/>
      <c r="CT656" s="18">
        <f t="shared" si="5219"/>
        <v>0</v>
      </c>
      <c r="CU656" s="136"/>
      <c r="CV656" s="131"/>
      <c r="CW656" s="69">
        <f t="shared" si="5220"/>
        <v>0</v>
      </c>
      <c r="CX656" s="162"/>
      <c r="CY656" s="130"/>
      <c r="CZ656" s="18">
        <f t="shared" si="5221"/>
        <v>0</v>
      </c>
      <c r="DA656" s="136"/>
      <c r="DB656" s="131"/>
      <c r="DC656" s="69">
        <f t="shared" si="5222"/>
        <v>0</v>
      </c>
      <c r="DD656" s="162"/>
      <c r="DE656" s="130"/>
      <c r="DF656" s="18">
        <f t="shared" si="5223"/>
        <v>0</v>
      </c>
      <c r="DG656" s="136"/>
      <c r="DH656" s="131"/>
      <c r="DI656" s="69">
        <f t="shared" si="5224"/>
        <v>0</v>
      </c>
      <c r="DJ656" s="162"/>
      <c r="DK656" s="130"/>
      <c r="DL656" s="18">
        <f t="shared" si="5225"/>
        <v>0</v>
      </c>
      <c r="DM656" s="136"/>
      <c r="DN656" s="131"/>
      <c r="DO656" s="69">
        <f t="shared" si="5226"/>
        <v>0</v>
      </c>
      <c r="DP656" s="162"/>
      <c r="DQ656" s="130"/>
      <c r="DR656" s="18">
        <f t="shared" si="5227"/>
        <v>0</v>
      </c>
      <c r="DS656" s="136"/>
      <c r="DT656" s="131"/>
      <c r="DU656" s="69">
        <f t="shared" si="5228"/>
        <v>0</v>
      </c>
      <c r="DV656" s="162"/>
      <c r="DW656" s="130"/>
      <c r="DX656" s="18">
        <f t="shared" si="5229"/>
        <v>0</v>
      </c>
      <c r="DY656" s="136"/>
      <c r="DZ656" s="131"/>
      <c r="EA656" s="69">
        <f t="shared" si="5230"/>
        <v>0</v>
      </c>
      <c r="EB656" s="162"/>
      <c r="EC656" s="130"/>
      <c r="ED656" s="18">
        <f t="shared" si="5231"/>
        <v>0</v>
      </c>
      <c r="EE656" s="136"/>
      <c r="EF656" s="131"/>
      <c r="EG656" s="69">
        <f t="shared" si="5232"/>
        <v>0</v>
      </c>
      <c r="EH656" s="162"/>
      <c r="EI656" s="130"/>
      <c r="EJ656" s="18">
        <f t="shared" si="5233"/>
        <v>0</v>
      </c>
      <c r="EK656" s="136"/>
      <c r="EL656" s="131"/>
      <c r="EM656" s="69">
        <f t="shared" si="5234"/>
        <v>0</v>
      </c>
      <c r="EN656" s="162"/>
      <c r="EO656" s="130"/>
      <c r="EP656" s="18">
        <f t="shared" si="5235"/>
        <v>0</v>
      </c>
      <c r="EQ656" s="136"/>
      <c r="ER656" s="131"/>
      <c r="ES656" s="69">
        <f t="shared" si="5236"/>
        <v>0</v>
      </c>
      <c r="ET656" s="162"/>
      <c r="EU656" s="130"/>
      <c r="EV656" s="18">
        <f t="shared" si="5237"/>
        <v>0</v>
      </c>
      <c r="EW656" s="136"/>
      <c r="EX656" s="131"/>
      <c r="EY656" s="69">
        <f t="shared" si="5238"/>
        <v>0</v>
      </c>
      <c r="EZ656" s="162"/>
      <c r="FA656" s="130"/>
      <c r="FB656" s="18">
        <f t="shared" si="5239"/>
        <v>0</v>
      </c>
      <c r="FC656" s="136"/>
      <c r="FD656" s="131"/>
      <c r="FE656" s="69">
        <f t="shared" si="5240"/>
        <v>0</v>
      </c>
      <c r="FF656" s="162"/>
      <c r="FG656" s="130"/>
      <c r="FH656" s="18">
        <f t="shared" si="5241"/>
        <v>0</v>
      </c>
      <c r="FI656" s="136"/>
      <c r="FJ656" s="131"/>
      <c r="FK656" s="69">
        <f t="shared" si="5242"/>
        <v>0</v>
      </c>
      <c r="FL656" s="162"/>
      <c r="FM656" s="130"/>
      <c r="FN656" s="18">
        <f t="shared" si="5243"/>
        <v>0</v>
      </c>
      <c r="FO656" s="136"/>
      <c r="FP656" s="131"/>
      <c r="FQ656" s="69">
        <f t="shared" si="5244"/>
        <v>0</v>
      </c>
      <c r="FR656" s="162"/>
      <c r="FS656" s="130"/>
      <c r="FT656" s="18">
        <f t="shared" si="5245"/>
        <v>0</v>
      </c>
      <c r="FU656" s="136"/>
      <c r="FV656" s="131"/>
      <c r="FW656" s="69">
        <f t="shared" si="5246"/>
        <v>0</v>
      </c>
      <c r="FX656" s="162"/>
      <c r="FY656" s="130"/>
      <c r="FZ656" s="18">
        <f t="shared" si="5247"/>
        <v>0</v>
      </c>
      <c r="GA656" s="136"/>
      <c r="GB656" s="131"/>
      <c r="GC656" s="69">
        <f t="shared" si="5248"/>
        <v>0</v>
      </c>
      <c r="GD656" s="162"/>
      <c r="GE656" s="130"/>
      <c r="GF656" s="18">
        <f t="shared" si="5249"/>
        <v>0</v>
      </c>
      <c r="GG656" s="136"/>
      <c r="GH656" s="131"/>
      <c r="GI656" s="69">
        <f t="shared" si="5250"/>
        <v>0</v>
      </c>
      <c r="GJ656" s="162"/>
      <c r="GK656" s="130"/>
      <c r="GL656" s="18">
        <f t="shared" si="5251"/>
        <v>0</v>
      </c>
      <c r="GM656" s="136"/>
      <c r="GN656" s="131"/>
      <c r="GO656" s="69">
        <f t="shared" si="5252"/>
        <v>0</v>
      </c>
      <c r="GP656" s="162"/>
      <c r="GQ656" s="130"/>
      <c r="GR656" s="18">
        <f t="shared" si="5253"/>
        <v>0</v>
      </c>
      <c r="GS656" s="136"/>
      <c r="GT656" s="131"/>
      <c r="GU656" s="69">
        <f t="shared" si="5254"/>
        <v>0</v>
      </c>
      <c r="GV656" s="162"/>
      <c r="GW656" s="130"/>
      <c r="GX656" s="18">
        <f t="shared" si="5255"/>
        <v>0</v>
      </c>
      <c r="GY656" s="136"/>
      <c r="GZ656" s="131"/>
      <c r="HA656" s="69">
        <f t="shared" si="5256"/>
        <v>0</v>
      </c>
      <c r="HB656" s="162"/>
      <c r="HC656" s="130"/>
      <c r="HD656" s="18">
        <f t="shared" si="5257"/>
        <v>0</v>
      </c>
      <c r="HE656" s="136"/>
      <c r="HF656" s="131"/>
      <c r="HG656" s="69">
        <f t="shared" si="5258"/>
        <v>0</v>
      </c>
      <c r="HH656" s="162"/>
      <c r="HI656" s="130"/>
      <c r="HJ656" s="18">
        <f t="shared" si="5259"/>
        <v>0</v>
      </c>
      <c r="HK656" s="136"/>
      <c r="HL656" s="131"/>
      <c r="HM656" s="69">
        <f t="shared" si="5260"/>
        <v>0</v>
      </c>
      <c r="HN656" s="162"/>
      <c r="HO656" s="130"/>
      <c r="HP656" s="18">
        <f t="shared" si="5261"/>
        <v>0</v>
      </c>
      <c r="HQ656" s="136"/>
      <c r="HR656" s="131"/>
      <c r="HS656" s="69">
        <f t="shared" si="5262"/>
        <v>0</v>
      </c>
      <c r="HT656" s="162"/>
      <c r="HU656" s="130"/>
      <c r="HV656" s="18">
        <f t="shared" si="5263"/>
        <v>0</v>
      </c>
      <c r="HW656" s="17"/>
      <c r="HX656" s="85"/>
      <c r="HY656" s="197"/>
      <c r="HZ656" s="2" t="str">
        <f t="shared" si="4946"/>
        <v>СКРЫТЬ</v>
      </c>
    </row>
    <row r="657" spans="1:234" hidden="1" x14ac:dyDescent="0.2">
      <c r="B657" s="16"/>
      <c r="C657" s="15"/>
      <c r="D657" s="273"/>
      <c r="E657" s="273"/>
      <c r="F657" s="273"/>
      <c r="G657" s="13"/>
      <c r="H657" s="22" t="s">
        <v>94</v>
      </c>
      <c r="I657" s="42">
        <v>614</v>
      </c>
      <c r="J657" s="102">
        <f>SUBTOTAL(103,I$12:I657)*1</f>
        <v>127</v>
      </c>
      <c r="K657" s="108" t="s">
        <v>11</v>
      </c>
      <c r="L657" s="17" t="s">
        <v>65</v>
      </c>
      <c r="M657" s="267"/>
      <c r="N657" s="255"/>
      <c r="O657" s="118"/>
      <c r="P657" s="162"/>
      <c r="Q657" s="163">
        <v>0</v>
      </c>
      <c r="R657" s="163">
        <v>0</v>
      </c>
      <c r="S657" s="92">
        <f t="shared" ca="1" si="5193"/>
        <v>0</v>
      </c>
      <c r="T657" s="92">
        <f t="shared" si="5194"/>
        <v>0</v>
      </c>
      <c r="U657" s="91">
        <f t="shared" ca="1" si="5195"/>
        <v>0</v>
      </c>
      <c r="V657" s="91">
        <f t="shared" si="5196"/>
        <v>0</v>
      </c>
      <c r="W657" s="120" t="str">
        <f t="shared" si="5110"/>
        <v/>
      </c>
      <c r="X657" s="178"/>
      <c r="Y657" s="128">
        <f t="shared" si="5197"/>
        <v>0</v>
      </c>
      <c r="Z657" s="179">
        <f t="shared" ca="1" si="5198"/>
        <v>0</v>
      </c>
      <c r="AA657" s="127">
        <f t="shared" si="5199"/>
        <v>0</v>
      </c>
      <c r="AB657" s="67" t="str">
        <f t="shared" ca="1" si="5200"/>
        <v/>
      </c>
      <c r="AC657" s="69">
        <f t="shared" ca="1" si="5201"/>
        <v>0</v>
      </c>
      <c r="AD657" s="226">
        <f t="shared" si="5179"/>
        <v>0</v>
      </c>
      <c r="AE657" s="227">
        <f t="shared" si="5180"/>
        <v>0</v>
      </c>
      <c r="AF657" s="225">
        <f t="shared" si="5181"/>
        <v>0</v>
      </c>
      <c r="AG657" s="226">
        <f t="shared" si="5182"/>
        <v>0</v>
      </c>
      <c r="AH657" s="227">
        <f t="shared" si="5183"/>
        <v>0</v>
      </c>
      <c r="AI657" s="225">
        <f t="shared" si="5184"/>
        <v>0</v>
      </c>
      <c r="AJ657" s="226">
        <f t="shared" si="5185"/>
        <v>0</v>
      </c>
      <c r="AK657" s="227">
        <f t="shared" si="5186"/>
        <v>0</v>
      </c>
      <c r="AL657" s="225">
        <f t="shared" si="5187"/>
        <v>0</v>
      </c>
      <c r="AM657" s="226">
        <f t="shared" si="5188"/>
        <v>0</v>
      </c>
      <c r="AN657" s="227">
        <f t="shared" si="5189"/>
        <v>0</v>
      </c>
      <c r="AO657" s="225">
        <f t="shared" si="5190"/>
        <v>0</v>
      </c>
      <c r="AP657" s="226">
        <f t="shared" si="5191"/>
        <v>0</v>
      </c>
      <c r="AQ657" s="227">
        <f t="shared" si="5192"/>
        <v>0</v>
      </c>
      <c r="AR657" s="225">
        <f t="shared" si="5116"/>
        <v>0</v>
      </c>
      <c r="AS657" s="136"/>
      <c r="AT657" s="131"/>
      <c r="AU657" s="69">
        <f t="shared" si="5202"/>
        <v>0</v>
      </c>
      <c r="AV657" s="162"/>
      <c r="AW657" s="130"/>
      <c r="AX657" s="18">
        <f t="shared" si="5203"/>
        <v>0</v>
      </c>
      <c r="AY657" s="136"/>
      <c r="AZ657" s="131"/>
      <c r="BA657" s="69">
        <f t="shared" si="5204"/>
        <v>0</v>
      </c>
      <c r="BB657" s="162"/>
      <c r="BC657" s="130"/>
      <c r="BD657" s="18">
        <f t="shared" si="5205"/>
        <v>0</v>
      </c>
      <c r="BE657" s="136"/>
      <c r="BF657" s="131"/>
      <c r="BG657" s="69">
        <f t="shared" si="5206"/>
        <v>0</v>
      </c>
      <c r="BH657" s="162"/>
      <c r="BI657" s="130"/>
      <c r="BJ657" s="18">
        <f t="shared" si="5207"/>
        <v>0</v>
      </c>
      <c r="BK657" s="136"/>
      <c r="BL657" s="131"/>
      <c r="BM657" s="69">
        <f t="shared" si="5208"/>
        <v>0</v>
      </c>
      <c r="BN657" s="162"/>
      <c r="BO657" s="130"/>
      <c r="BP657" s="18">
        <f t="shared" si="5209"/>
        <v>0</v>
      </c>
      <c r="BQ657" s="136"/>
      <c r="BR657" s="131"/>
      <c r="BS657" s="69">
        <f t="shared" si="5210"/>
        <v>0</v>
      </c>
      <c r="BT657" s="162"/>
      <c r="BU657" s="130"/>
      <c r="BV657" s="18">
        <f t="shared" si="5211"/>
        <v>0</v>
      </c>
      <c r="BW657" s="136"/>
      <c r="BX657" s="131"/>
      <c r="BY657" s="69">
        <f t="shared" si="5212"/>
        <v>0</v>
      </c>
      <c r="BZ657" s="162"/>
      <c r="CA657" s="130"/>
      <c r="CB657" s="18">
        <f t="shared" si="5213"/>
        <v>0</v>
      </c>
      <c r="CC657" s="136"/>
      <c r="CD657" s="131"/>
      <c r="CE657" s="69">
        <f t="shared" si="5214"/>
        <v>0</v>
      </c>
      <c r="CF657" s="162"/>
      <c r="CG657" s="130"/>
      <c r="CH657" s="18">
        <f t="shared" si="5215"/>
        <v>0</v>
      </c>
      <c r="CI657" s="136"/>
      <c r="CJ657" s="131"/>
      <c r="CK657" s="69">
        <f t="shared" si="5216"/>
        <v>0</v>
      </c>
      <c r="CL657" s="162"/>
      <c r="CM657" s="130"/>
      <c r="CN657" s="18">
        <f t="shared" si="5217"/>
        <v>0</v>
      </c>
      <c r="CO657" s="136"/>
      <c r="CP657" s="131"/>
      <c r="CQ657" s="69">
        <f t="shared" si="5218"/>
        <v>0</v>
      </c>
      <c r="CR657" s="162"/>
      <c r="CS657" s="130"/>
      <c r="CT657" s="18">
        <f t="shared" si="5219"/>
        <v>0</v>
      </c>
      <c r="CU657" s="136"/>
      <c r="CV657" s="131"/>
      <c r="CW657" s="69">
        <f t="shared" si="5220"/>
        <v>0</v>
      </c>
      <c r="CX657" s="162"/>
      <c r="CY657" s="130"/>
      <c r="CZ657" s="18">
        <f t="shared" si="5221"/>
        <v>0</v>
      </c>
      <c r="DA657" s="136"/>
      <c r="DB657" s="131"/>
      <c r="DC657" s="69">
        <f t="shared" si="5222"/>
        <v>0</v>
      </c>
      <c r="DD657" s="162"/>
      <c r="DE657" s="130"/>
      <c r="DF657" s="18">
        <f t="shared" si="5223"/>
        <v>0</v>
      </c>
      <c r="DG657" s="136"/>
      <c r="DH657" s="131"/>
      <c r="DI657" s="69">
        <f t="shared" si="5224"/>
        <v>0</v>
      </c>
      <c r="DJ657" s="162"/>
      <c r="DK657" s="130"/>
      <c r="DL657" s="18">
        <f t="shared" si="5225"/>
        <v>0</v>
      </c>
      <c r="DM657" s="136"/>
      <c r="DN657" s="131"/>
      <c r="DO657" s="69">
        <f t="shared" si="5226"/>
        <v>0</v>
      </c>
      <c r="DP657" s="162"/>
      <c r="DQ657" s="130"/>
      <c r="DR657" s="18">
        <f t="shared" si="5227"/>
        <v>0</v>
      </c>
      <c r="DS657" s="136"/>
      <c r="DT657" s="131"/>
      <c r="DU657" s="69">
        <f t="shared" si="5228"/>
        <v>0</v>
      </c>
      <c r="DV657" s="162"/>
      <c r="DW657" s="130"/>
      <c r="DX657" s="18">
        <f t="shared" si="5229"/>
        <v>0</v>
      </c>
      <c r="DY657" s="136"/>
      <c r="DZ657" s="131"/>
      <c r="EA657" s="69">
        <f t="shared" si="5230"/>
        <v>0</v>
      </c>
      <c r="EB657" s="162"/>
      <c r="EC657" s="130"/>
      <c r="ED657" s="18">
        <f t="shared" si="5231"/>
        <v>0</v>
      </c>
      <c r="EE657" s="136"/>
      <c r="EF657" s="131"/>
      <c r="EG657" s="69">
        <f t="shared" si="5232"/>
        <v>0</v>
      </c>
      <c r="EH657" s="162"/>
      <c r="EI657" s="130"/>
      <c r="EJ657" s="18">
        <f t="shared" si="5233"/>
        <v>0</v>
      </c>
      <c r="EK657" s="136"/>
      <c r="EL657" s="131"/>
      <c r="EM657" s="69">
        <f t="shared" si="5234"/>
        <v>0</v>
      </c>
      <c r="EN657" s="162"/>
      <c r="EO657" s="130"/>
      <c r="EP657" s="18">
        <f t="shared" si="5235"/>
        <v>0</v>
      </c>
      <c r="EQ657" s="136"/>
      <c r="ER657" s="131"/>
      <c r="ES657" s="69">
        <f t="shared" si="5236"/>
        <v>0</v>
      </c>
      <c r="ET657" s="162"/>
      <c r="EU657" s="130"/>
      <c r="EV657" s="18">
        <f t="shared" si="5237"/>
        <v>0</v>
      </c>
      <c r="EW657" s="136"/>
      <c r="EX657" s="131"/>
      <c r="EY657" s="69">
        <f t="shared" si="5238"/>
        <v>0</v>
      </c>
      <c r="EZ657" s="162"/>
      <c r="FA657" s="130"/>
      <c r="FB657" s="18">
        <f t="shared" si="5239"/>
        <v>0</v>
      </c>
      <c r="FC657" s="136"/>
      <c r="FD657" s="131"/>
      <c r="FE657" s="69">
        <f t="shared" si="5240"/>
        <v>0</v>
      </c>
      <c r="FF657" s="162"/>
      <c r="FG657" s="130"/>
      <c r="FH657" s="18">
        <f t="shared" si="5241"/>
        <v>0</v>
      </c>
      <c r="FI657" s="136"/>
      <c r="FJ657" s="131"/>
      <c r="FK657" s="69">
        <f t="shared" si="5242"/>
        <v>0</v>
      </c>
      <c r="FL657" s="162"/>
      <c r="FM657" s="130"/>
      <c r="FN657" s="18">
        <f t="shared" si="5243"/>
        <v>0</v>
      </c>
      <c r="FO657" s="136"/>
      <c r="FP657" s="131"/>
      <c r="FQ657" s="69">
        <f t="shared" si="5244"/>
        <v>0</v>
      </c>
      <c r="FR657" s="162"/>
      <c r="FS657" s="130"/>
      <c r="FT657" s="18">
        <f t="shared" si="5245"/>
        <v>0</v>
      </c>
      <c r="FU657" s="136"/>
      <c r="FV657" s="131"/>
      <c r="FW657" s="69">
        <f t="shared" si="5246"/>
        <v>0</v>
      </c>
      <c r="FX657" s="162"/>
      <c r="FY657" s="130"/>
      <c r="FZ657" s="18">
        <f t="shared" si="5247"/>
        <v>0</v>
      </c>
      <c r="GA657" s="136"/>
      <c r="GB657" s="131"/>
      <c r="GC657" s="69">
        <f t="shared" si="5248"/>
        <v>0</v>
      </c>
      <c r="GD657" s="162"/>
      <c r="GE657" s="130"/>
      <c r="GF657" s="18">
        <f t="shared" si="5249"/>
        <v>0</v>
      </c>
      <c r="GG657" s="136"/>
      <c r="GH657" s="131"/>
      <c r="GI657" s="69">
        <f t="shared" si="5250"/>
        <v>0</v>
      </c>
      <c r="GJ657" s="162"/>
      <c r="GK657" s="130"/>
      <c r="GL657" s="18">
        <f t="shared" si="5251"/>
        <v>0</v>
      </c>
      <c r="GM657" s="136"/>
      <c r="GN657" s="131"/>
      <c r="GO657" s="69">
        <f t="shared" si="5252"/>
        <v>0</v>
      </c>
      <c r="GP657" s="162"/>
      <c r="GQ657" s="130"/>
      <c r="GR657" s="18">
        <f t="shared" si="5253"/>
        <v>0</v>
      </c>
      <c r="GS657" s="136"/>
      <c r="GT657" s="131"/>
      <c r="GU657" s="69">
        <f t="shared" si="5254"/>
        <v>0</v>
      </c>
      <c r="GV657" s="162"/>
      <c r="GW657" s="130"/>
      <c r="GX657" s="18">
        <f t="shared" si="5255"/>
        <v>0</v>
      </c>
      <c r="GY657" s="136"/>
      <c r="GZ657" s="131"/>
      <c r="HA657" s="69">
        <f t="shared" si="5256"/>
        <v>0</v>
      </c>
      <c r="HB657" s="162"/>
      <c r="HC657" s="130"/>
      <c r="HD657" s="18">
        <f t="shared" si="5257"/>
        <v>0</v>
      </c>
      <c r="HE657" s="136"/>
      <c r="HF657" s="131"/>
      <c r="HG657" s="69">
        <f t="shared" si="5258"/>
        <v>0</v>
      </c>
      <c r="HH657" s="162"/>
      <c r="HI657" s="130"/>
      <c r="HJ657" s="18">
        <f t="shared" si="5259"/>
        <v>0</v>
      </c>
      <c r="HK657" s="136"/>
      <c r="HL657" s="131"/>
      <c r="HM657" s="69">
        <f t="shared" si="5260"/>
        <v>0</v>
      </c>
      <c r="HN657" s="162"/>
      <c r="HO657" s="130"/>
      <c r="HP657" s="18">
        <f t="shared" si="5261"/>
        <v>0</v>
      </c>
      <c r="HQ657" s="136"/>
      <c r="HR657" s="131"/>
      <c r="HS657" s="69">
        <f t="shared" si="5262"/>
        <v>0</v>
      </c>
      <c r="HT657" s="162"/>
      <c r="HU657" s="130"/>
      <c r="HV657" s="18">
        <f t="shared" si="5263"/>
        <v>0</v>
      </c>
      <c r="HW657" s="17"/>
      <c r="HX657" s="85"/>
      <c r="HY657" s="197"/>
      <c r="HZ657" s="2" t="str">
        <f t="shared" si="4946"/>
        <v>СКРЫТЬ</v>
      </c>
    </row>
    <row r="658" spans="1:234" hidden="1" x14ac:dyDescent="0.2">
      <c r="B658" s="16"/>
      <c r="C658" s="15"/>
      <c r="D658" s="273"/>
      <c r="E658" s="273"/>
      <c r="F658" s="273"/>
      <c r="G658" s="13"/>
      <c r="H658" s="22" t="s">
        <v>94</v>
      </c>
      <c r="I658" s="42">
        <v>615</v>
      </c>
      <c r="J658" s="102">
        <f>SUBTOTAL(103,I$12:I658)*1</f>
        <v>127</v>
      </c>
      <c r="K658" s="108" t="s">
        <v>7</v>
      </c>
      <c r="L658" s="17" t="s">
        <v>65</v>
      </c>
      <c r="M658" s="267">
        <v>44075</v>
      </c>
      <c r="N658" s="255"/>
      <c r="O658" s="118">
        <v>44195</v>
      </c>
      <c r="P658" s="162">
        <v>317</v>
      </c>
      <c r="Q658" s="163">
        <v>0</v>
      </c>
      <c r="R658" s="163">
        <v>0</v>
      </c>
      <c r="S658" s="92">
        <f t="shared" ca="1" si="5193"/>
        <v>0</v>
      </c>
      <c r="T658" s="92">
        <f t="shared" si="5194"/>
        <v>0</v>
      </c>
      <c r="U658" s="91">
        <f t="shared" ca="1" si="5195"/>
        <v>0</v>
      </c>
      <c r="V658" s="91">
        <f t="shared" si="5196"/>
        <v>317</v>
      </c>
      <c r="W658" s="120">
        <f t="shared" si="5110"/>
        <v>0</v>
      </c>
      <c r="X658" s="178">
        <v>0</v>
      </c>
      <c r="Y658" s="128">
        <f t="shared" si="5197"/>
        <v>0</v>
      </c>
      <c r="Z658" s="179">
        <f t="shared" ca="1" si="5198"/>
        <v>0</v>
      </c>
      <c r="AA658" s="127">
        <f t="shared" si="5199"/>
        <v>0</v>
      </c>
      <c r="AB658" s="67" t="str">
        <f t="shared" ca="1" si="5200"/>
        <v/>
      </c>
      <c r="AC658" s="69">
        <f t="shared" ca="1" si="5201"/>
        <v>0</v>
      </c>
      <c r="AD658" s="226">
        <f t="shared" si="5179"/>
        <v>0</v>
      </c>
      <c r="AE658" s="227">
        <f t="shared" si="5180"/>
        <v>0</v>
      </c>
      <c r="AF658" s="225">
        <f t="shared" si="5181"/>
        <v>0</v>
      </c>
      <c r="AG658" s="226">
        <f t="shared" si="5182"/>
        <v>0</v>
      </c>
      <c r="AH658" s="227">
        <f t="shared" si="5183"/>
        <v>0</v>
      </c>
      <c r="AI658" s="225">
        <f t="shared" si="5184"/>
        <v>0</v>
      </c>
      <c r="AJ658" s="226">
        <f t="shared" si="5185"/>
        <v>0</v>
      </c>
      <c r="AK658" s="227">
        <f t="shared" si="5186"/>
        <v>0</v>
      </c>
      <c r="AL658" s="225">
        <f t="shared" si="5187"/>
        <v>0</v>
      </c>
      <c r="AM658" s="226">
        <f t="shared" si="5188"/>
        <v>0</v>
      </c>
      <c r="AN658" s="227">
        <f t="shared" si="5189"/>
        <v>0</v>
      </c>
      <c r="AO658" s="225">
        <f t="shared" si="5190"/>
        <v>0</v>
      </c>
      <c r="AP658" s="226">
        <f t="shared" si="5191"/>
        <v>0</v>
      </c>
      <c r="AQ658" s="227">
        <f t="shared" si="5192"/>
        <v>0</v>
      </c>
      <c r="AR658" s="225">
        <f t="shared" si="5116"/>
        <v>0</v>
      </c>
      <c r="AS658" s="136">
        <v>0</v>
      </c>
      <c r="AT658" s="131">
        <v>0</v>
      </c>
      <c r="AU658" s="69">
        <f t="shared" si="5202"/>
        <v>0</v>
      </c>
      <c r="AV658" s="162">
        <v>12</v>
      </c>
      <c r="AW658" s="130">
        <v>15</v>
      </c>
      <c r="AX658" s="18">
        <f t="shared" si="5203"/>
        <v>3</v>
      </c>
      <c r="AY658" s="136">
        <v>0</v>
      </c>
      <c r="AZ658" s="131">
        <v>0</v>
      </c>
      <c r="BA658" s="69">
        <f t="shared" si="5204"/>
        <v>0</v>
      </c>
      <c r="BB658" s="162">
        <v>12</v>
      </c>
      <c r="BC658" s="130">
        <v>12</v>
      </c>
      <c r="BD658" s="18">
        <f t="shared" si="5205"/>
        <v>0</v>
      </c>
      <c r="BE658" s="136">
        <v>0</v>
      </c>
      <c r="BF658" s="131">
        <v>0</v>
      </c>
      <c r="BG658" s="69">
        <f t="shared" si="5206"/>
        <v>0</v>
      </c>
      <c r="BH658" s="162">
        <v>12</v>
      </c>
      <c r="BI658" s="130">
        <v>12</v>
      </c>
      <c r="BJ658" s="18">
        <f t="shared" si="5207"/>
        <v>0</v>
      </c>
      <c r="BK658" s="136">
        <v>0</v>
      </c>
      <c r="BL658" s="131"/>
      <c r="BM658" s="69">
        <f t="shared" si="5208"/>
        <v>0</v>
      </c>
      <c r="BN658" s="162"/>
      <c r="BO658" s="130"/>
      <c r="BP658" s="18">
        <f t="shared" si="5209"/>
        <v>0</v>
      </c>
      <c r="BQ658" s="136">
        <v>0</v>
      </c>
      <c r="BR658" s="131"/>
      <c r="BS658" s="69">
        <f t="shared" si="5210"/>
        <v>0</v>
      </c>
      <c r="BT658" s="162"/>
      <c r="BU658" s="130"/>
      <c r="BV658" s="18">
        <f t="shared" si="5211"/>
        <v>0</v>
      </c>
      <c r="BW658" s="136">
        <v>0</v>
      </c>
      <c r="BX658" s="131"/>
      <c r="BY658" s="69">
        <f t="shared" si="5212"/>
        <v>0</v>
      </c>
      <c r="BZ658" s="162"/>
      <c r="CA658" s="130"/>
      <c r="CB658" s="18">
        <f t="shared" si="5213"/>
        <v>0</v>
      </c>
      <c r="CC658" s="136">
        <v>0</v>
      </c>
      <c r="CD658" s="131"/>
      <c r="CE658" s="69">
        <f t="shared" si="5214"/>
        <v>0</v>
      </c>
      <c r="CF658" s="162"/>
      <c r="CG658" s="130"/>
      <c r="CH658" s="18">
        <f t="shared" si="5215"/>
        <v>0</v>
      </c>
      <c r="CI658" s="136">
        <v>0</v>
      </c>
      <c r="CJ658" s="131"/>
      <c r="CK658" s="69">
        <f t="shared" si="5216"/>
        <v>0</v>
      </c>
      <c r="CL658" s="162"/>
      <c r="CM658" s="130"/>
      <c r="CN658" s="18">
        <f t="shared" si="5217"/>
        <v>0</v>
      </c>
      <c r="CO658" s="136">
        <v>0</v>
      </c>
      <c r="CP658" s="131"/>
      <c r="CQ658" s="69">
        <f t="shared" si="5218"/>
        <v>0</v>
      </c>
      <c r="CR658" s="162"/>
      <c r="CS658" s="130"/>
      <c r="CT658" s="18">
        <f t="shared" si="5219"/>
        <v>0</v>
      </c>
      <c r="CU658" s="136">
        <v>0</v>
      </c>
      <c r="CV658" s="131"/>
      <c r="CW658" s="69">
        <f t="shared" si="5220"/>
        <v>0</v>
      </c>
      <c r="CX658" s="162"/>
      <c r="CY658" s="130"/>
      <c r="CZ658" s="18">
        <f t="shared" si="5221"/>
        <v>0</v>
      </c>
      <c r="DA658" s="136">
        <v>0</v>
      </c>
      <c r="DB658" s="131"/>
      <c r="DC658" s="69">
        <f t="shared" si="5222"/>
        <v>0</v>
      </c>
      <c r="DD658" s="162"/>
      <c r="DE658" s="130"/>
      <c r="DF658" s="18">
        <f t="shared" si="5223"/>
        <v>0</v>
      </c>
      <c r="DG658" s="136">
        <v>0</v>
      </c>
      <c r="DH658" s="131"/>
      <c r="DI658" s="69">
        <f t="shared" si="5224"/>
        <v>0</v>
      </c>
      <c r="DJ658" s="162"/>
      <c r="DK658" s="130"/>
      <c r="DL658" s="18">
        <f t="shared" si="5225"/>
        <v>0</v>
      </c>
      <c r="DM658" s="136">
        <v>0</v>
      </c>
      <c r="DN658" s="131"/>
      <c r="DO658" s="69">
        <f t="shared" si="5226"/>
        <v>0</v>
      </c>
      <c r="DP658" s="162"/>
      <c r="DQ658" s="130"/>
      <c r="DR658" s="18">
        <f t="shared" si="5227"/>
        <v>0</v>
      </c>
      <c r="DS658" s="136">
        <v>0</v>
      </c>
      <c r="DT658" s="131"/>
      <c r="DU658" s="69">
        <f t="shared" si="5228"/>
        <v>0</v>
      </c>
      <c r="DV658" s="162"/>
      <c r="DW658" s="130"/>
      <c r="DX658" s="18">
        <f t="shared" si="5229"/>
        <v>0</v>
      </c>
      <c r="DY658" s="136">
        <v>0</v>
      </c>
      <c r="DZ658" s="131"/>
      <c r="EA658" s="69">
        <f t="shared" si="5230"/>
        <v>0</v>
      </c>
      <c r="EB658" s="162"/>
      <c r="EC658" s="130"/>
      <c r="ED658" s="18">
        <f t="shared" si="5231"/>
        <v>0</v>
      </c>
      <c r="EE658" s="136">
        <v>0</v>
      </c>
      <c r="EF658" s="131"/>
      <c r="EG658" s="69">
        <f t="shared" si="5232"/>
        <v>0</v>
      </c>
      <c r="EH658" s="162"/>
      <c r="EI658" s="130"/>
      <c r="EJ658" s="18">
        <f t="shared" si="5233"/>
        <v>0</v>
      </c>
      <c r="EK658" s="136">
        <v>0</v>
      </c>
      <c r="EL658" s="131"/>
      <c r="EM658" s="69">
        <f t="shared" si="5234"/>
        <v>0</v>
      </c>
      <c r="EN658" s="162"/>
      <c r="EO658" s="130"/>
      <c r="EP658" s="18">
        <f t="shared" si="5235"/>
        <v>0</v>
      </c>
      <c r="EQ658" s="136">
        <v>0</v>
      </c>
      <c r="ER658" s="131"/>
      <c r="ES658" s="69">
        <f t="shared" si="5236"/>
        <v>0</v>
      </c>
      <c r="ET658" s="162"/>
      <c r="EU658" s="130"/>
      <c r="EV658" s="18">
        <f t="shared" si="5237"/>
        <v>0</v>
      </c>
      <c r="EW658" s="136">
        <v>0</v>
      </c>
      <c r="EX658" s="131"/>
      <c r="EY658" s="69">
        <f t="shared" si="5238"/>
        <v>0</v>
      </c>
      <c r="EZ658" s="162"/>
      <c r="FA658" s="130"/>
      <c r="FB658" s="18">
        <f t="shared" si="5239"/>
        <v>0</v>
      </c>
      <c r="FC658" s="136">
        <v>0</v>
      </c>
      <c r="FD658" s="131"/>
      <c r="FE658" s="69">
        <f t="shared" si="5240"/>
        <v>0</v>
      </c>
      <c r="FF658" s="162"/>
      <c r="FG658" s="130"/>
      <c r="FH658" s="18">
        <f t="shared" si="5241"/>
        <v>0</v>
      </c>
      <c r="FI658" s="136">
        <v>0</v>
      </c>
      <c r="FJ658" s="131"/>
      <c r="FK658" s="69">
        <f t="shared" si="5242"/>
        <v>0</v>
      </c>
      <c r="FL658" s="162"/>
      <c r="FM658" s="130"/>
      <c r="FN658" s="18">
        <f t="shared" si="5243"/>
        <v>0</v>
      </c>
      <c r="FO658" s="136">
        <v>0</v>
      </c>
      <c r="FP658" s="131"/>
      <c r="FQ658" s="69">
        <f t="shared" si="5244"/>
        <v>0</v>
      </c>
      <c r="FR658" s="162"/>
      <c r="FS658" s="130"/>
      <c r="FT658" s="18">
        <f t="shared" si="5245"/>
        <v>0</v>
      </c>
      <c r="FU658" s="136">
        <v>0</v>
      </c>
      <c r="FV658" s="131"/>
      <c r="FW658" s="69">
        <f t="shared" si="5246"/>
        <v>0</v>
      </c>
      <c r="FX658" s="162"/>
      <c r="FY658" s="130"/>
      <c r="FZ658" s="18">
        <f t="shared" si="5247"/>
        <v>0</v>
      </c>
      <c r="GA658" s="136">
        <v>0</v>
      </c>
      <c r="GB658" s="131"/>
      <c r="GC658" s="69">
        <f t="shared" si="5248"/>
        <v>0</v>
      </c>
      <c r="GD658" s="162"/>
      <c r="GE658" s="130"/>
      <c r="GF658" s="18">
        <f t="shared" si="5249"/>
        <v>0</v>
      </c>
      <c r="GG658" s="136">
        <v>0</v>
      </c>
      <c r="GH658" s="131"/>
      <c r="GI658" s="69">
        <f t="shared" si="5250"/>
        <v>0</v>
      </c>
      <c r="GJ658" s="162"/>
      <c r="GK658" s="130"/>
      <c r="GL658" s="18">
        <f t="shared" si="5251"/>
        <v>0</v>
      </c>
      <c r="GM658" s="136">
        <v>0</v>
      </c>
      <c r="GN658" s="131"/>
      <c r="GO658" s="69">
        <f t="shared" si="5252"/>
        <v>0</v>
      </c>
      <c r="GP658" s="162"/>
      <c r="GQ658" s="130"/>
      <c r="GR658" s="18">
        <f t="shared" si="5253"/>
        <v>0</v>
      </c>
      <c r="GS658" s="136">
        <v>0</v>
      </c>
      <c r="GT658" s="131"/>
      <c r="GU658" s="69">
        <f t="shared" si="5254"/>
        <v>0</v>
      </c>
      <c r="GV658" s="162"/>
      <c r="GW658" s="130"/>
      <c r="GX658" s="18">
        <f t="shared" si="5255"/>
        <v>0</v>
      </c>
      <c r="GY658" s="136">
        <v>0</v>
      </c>
      <c r="GZ658" s="131"/>
      <c r="HA658" s="69">
        <f t="shared" si="5256"/>
        <v>0</v>
      </c>
      <c r="HB658" s="162"/>
      <c r="HC658" s="130"/>
      <c r="HD658" s="18">
        <f t="shared" si="5257"/>
        <v>0</v>
      </c>
      <c r="HE658" s="136"/>
      <c r="HF658" s="131"/>
      <c r="HG658" s="69">
        <f t="shared" si="5258"/>
        <v>0</v>
      </c>
      <c r="HH658" s="162"/>
      <c r="HI658" s="130"/>
      <c r="HJ658" s="18">
        <f t="shared" si="5259"/>
        <v>0</v>
      </c>
      <c r="HK658" s="136"/>
      <c r="HL658" s="131"/>
      <c r="HM658" s="69">
        <f t="shared" si="5260"/>
        <v>0</v>
      </c>
      <c r="HN658" s="162"/>
      <c r="HO658" s="130"/>
      <c r="HP658" s="18">
        <f t="shared" si="5261"/>
        <v>0</v>
      </c>
      <c r="HQ658" s="136"/>
      <c r="HR658" s="131"/>
      <c r="HS658" s="69">
        <f t="shared" si="5262"/>
        <v>0</v>
      </c>
      <c r="HT658" s="162"/>
      <c r="HU658" s="130"/>
      <c r="HV658" s="18">
        <f t="shared" si="5263"/>
        <v>0</v>
      </c>
      <c r="HW658" s="17"/>
      <c r="HX658" s="85"/>
      <c r="HY658" s="197"/>
      <c r="HZ658" s="2" t="str">
        <f t="shared" si="4946"/>
        <v>СКРЫТЬ</v>
      </c>
    </row>
    <row r="659" spans="1:234" hidden="1" x14ac:dyDescent="0.2">
      <c r="B659" s="16"/>
      <c r="C659" s="15"/>
      <c r="D659" s="273"/>
      <c r="E659" s="273"/>
      <c r="F659" s="273"/>
      <c r="G659" s="13"/>
      <c r="H659" s="22" t="s">
        <v>94</v>
      </c>
      <c r="I659" s="42">
        <v>616</v>
      </c>
      <c r="J659" s="102">
        <f>SUBTOTAL(103,I$12:I659)*1</f>
        <v>127</v>
      </c>
      <c r="K659" s="108" t="s">
        <v>8</v>
      </c>
      <c r="L659" s="17" t="s">
        <v>65</v>
      </c>
      <c r="M659" s="267">
        <v>44090</v>
      </c>
      <c r="N659" s="255"/>
      <c r="O659" s="118">
        <v>44226</v>
      </c>
      <c r="P659" s="162">
        <v>375</v>
      </c>
      <c r="Q659" s="163">
        <v>80.516129032258064</v>
      </c>
      <c r="R659" s="163">
        <v>0</v>
      </c>
      <c r="S659" s="92">
        <f t="shared" ca="1" si="5193"/>
        <v>80.516129032258064</v>
      </c>
      <c r="T659" s="92">
        <f t="shared" si="5194"/>
        <v>0</v>
      </c>
      <c r="U659" s="91">
        <f t="shared" ca="1" si="5195"/>
        <v>-80.516129032258064</v>
      </c>
      <c r="V659" s="91">
        <f t="shared" si="5196"/>
        <v>375</v>
      </c>
      <c r="W659" s="120">
        <f t="shared" si="5110"/>
        <v>0</v>
      </c>
      <c r="X659" s="178"/>
      <c r="Y659" s="128">
        <f t="shared" si="5197"/>
        <v>0</v>
      </c>
      <c r="Z659" s="179">
        <f t="shared" ca="1" si="5198"/>
        <v>0</v>
      </c>
      <c r="AA659" s="127">
        <f t="shared" si="5199"/>
        <v>0</v>
      </c>
      <c r="AB659" s="67" t="str">
        <f t="shared" ca="1" si="5200"/>
        <v/>
      </c>
      <c r="AC659" s="69">
        <f t="shared" ca="1" si="5201"/>
        <v>0</v>
      </c>
      <c r="AD659" s="226">
        <f t="shared" si="5179"/>
        <v>0</v>
      </c>
      <c r="AE659" s="227">
        <f t="shared" si="5180"/>
        <v>0</v>
      </c>
      <c r="AF659" s="225">
        <f t="shared" si="5181"/>
        <v>0</v>
      </c>
      <c r="AG659" s="226">
        <f t="shared" si="5182"/>
        <v>0</v>
      </c>
      <c r="AH659" s="227">
        <f t="shared" si="5183"/>
        <v>0</v>
      </c>
      <c r="AI659" s="225">
        <f t="shared" si="5184"/>
        <v>0</v>
      </c>
      <c r="AJ659" s="226">
        <f t="shared" si="5185"/>
        <v>0</v>
      </c>
      <c r="AK659" s="227">
        <f t="shared" si="5186"/>
        <v>0</v>
      </c>
      <c r="AL659" s="225">
        <f t="shared" si="5187"/>
        <v>0</v>
      </c>
      <c r="AM659" s="226">
        <f t="shared" si="5188"/>
        <v>0</v>
      </c>
      <c r="AN659" s="227">
        <f t="shared" si="5189"/>
        <v>0</v>
      </c>
      <c r="AO659" s="225">
        <f t="shared" si="5190"/>
        <v>0</v>
      </c>
      <c r="AP659" s="226">
        <f t="shared" si="5191"/>
        <v>0</v>
      </c>
      <c r="AQ659" s="227">
        <f t="shared" si="5192"/>
        <v>0</v>
      </c>
      <c r="AR659" s="225">
        <f t="shared" si="5116"/>
        <v>0</v>
      </c>
      <c r="AS659" s="136"/>
      <c r="AT659" s="131"/>
      <c r="AU659" s="69">
        <f t="shared" si="5202"/>
        <v>0</v>
      </c>
      <c r="AV659" s="162"/>
      <c r="AW659" s="130"/>
      <c r="AX659" s="18">
        <f t="shared" si="5203"/>
        <v>0</v>
      </c>
      <c r="AY659" s="136"/>
      <c r="AZ659" s="131"/>
      <c r="BA659" s="69">
        <f t="shared" si="5204"/>
        <v>0</v>
      </c>
      <c r="BB659" s="162"/>
      <c r="BC659" s="130"/>
      <c r="BD659" s="18">
        <f t="shared" si="5205"/>
        <v>0</v>
      </c>
      <c r="BE659" s="136"/>
      <c r="BF659" s="131"/>
      <c r="BG659" s="69">
        <f t="shared" si="5206"/>
        <v>0</v>
      </c>
      <c r="BH659" s="162"/>
      <c r="BI659" s="130"/>
      <c r="BJ659" s="18">
        <f t="shared" si="5207"/>
        <v>0</v>
      </c>
      <c r="BK659" s="136"/>
      <c r="BL659" s="131"/>
      <c r="BM659" s="69">
        <f t="shared" si="5208"/>
        <v>0</v>
      </c>
      <c r="BN659" s="162"/>
      <c r="BO659" s="130"/>
      <c r="BP659" s="18">
        <f t="shared" si="5209"/>
        <v>0</v>
      </c>
      <c r="BQ659" s="136"/>
      <c r="BR659" s="131"/>
      <c r="BS659" s="69">
        <f t="shared" si="5210"/>
        <v>0</v>
      </c>
      <c r="BT659" s="162"/>
      <c r="BU659" s="130"/>
      <c r="BV659" s="18">
        <f t="shared" si="5211"/>
        <v>0</v>
      </c>
      <c r="BW659" s="136"/>
      <c r="BX659" s="131"/>
      <c r="BY659" s="69">
        <f t="shared" si="5212"/>
        <v>0</v>
      </c>
      <c r="BZ659" s="162"/>
      <c r="CA659" s="130"/>
      <c r="CB659" s="18">
        <f t="shared" si="5213"/>
        <v>0</v>
      </c>
      <c r="CC659" s="136"/>
      <c r="CD659" s="131"/>
      <c r="CE659" s="69">
        <f t="shared" si="5214"/>
        <v>0</v>
      </c>
      <c r="CF659" s="162"/>
      <c r="CG659" s="130"/>
      <c r="CH659" s="18">
        <f t="shared" si="5215"/>
        <v>0</v>
      </c>
      <c r="CI659" s="136"/>
      <c r="CJ659" s="131"/>
      <c r="CK659" s="69">
        <f t="shared" si="5216"/>
        <v>0</v>
      </c>
      <c r="CL659" s="162"/>
      <c r="CM659" s="130"/>
      <c r="CN659" s="18">
        <f t="shared" si="5217"/>
        <v>0</v>
      </c>
      <c r="CO659" s="136"/>
      <c r="CP659" s="131"/>
      <c r="CQ659" s="69">
        <f t="shared" si="5218"/>
        <v>0</v>
      </c>
      <c r="CR659" s="162"/>
      <c r="CS659" s="130"/>
      <c r="CT659" s="18">
        <f t="shared" si="5219"/>
        <v>0</v>
      </c>
      <c r="CU659" s="136"/>
      <c r="CV659" s="131"/>
      <c r="CW659" s="69">
        <f t="shared" si="5220"/>
        <v>0</v>
      </c>
      <c r="CX659" s="162"/>
      <c r="CY659" s="130"/>
      <c r="CZ659" s="18">
        <f t="shared" si="5221"/>
        <v>0</v>
      </c>
      <c r="DA659" s="136"/>
      <c r="DB659" s="131"/>
      <c r="DC659" s="69">
        <f t="shared" si="5222"/>
        <v>0</v>
      </c>
      <c r="DD659" s="162"/>
      <c r="DE659" s="130"/>
      <c r="DF659" s="18">
        <f t="shared" si="5223"/>
        <v>0</v>
      </c>
      <c r="DG659" s="136"/>
      <c r="DH659" s="131"/>
      <c r="DI659" s="69">
        <f t="shared" si="5224"/>
        <v>0</v>
      </c>
      <c r="DJ659" s="162"/>
      <c r="DK659" s="130"/>
      <c r="DL659" s="18">
        <f t="shared" si="5225"/>
        <v>0</v>
      </c>
      <c r="DM659" s="136"/>
      <c r="DN659" s="131"/>
      <c r="DO659" s="69">
        <f t="shared" si="5226"/>
        <v>0</v>
      </c>
      <c r="DP659" s="162"/>
      <c r="DQ659" s="130"/>
      <c r="DR659" s="18">
        <f t="shared" si="5227"/>
        <v>0</v>
      </c>
      <c r="DS659" s="136"/>
      <c r="DT659" s="131"/>
      <c r="DU659" s="69">
        <f t="shared" si="5228"/>
        <v>0</v>
      </c>
      <c r="DV659" s="162"/>
      <c r="DW659" s="130"/>
      <c r="DX659" s="18">
        <f t="shared" si="5229"/>
        <v>0</v>
      </c>
      <c r="DY659" s="136"/>
      <c r="DZ659" s="131"/>
      <c r="EA659" s="69">
        <f t="shared" si="5230"/>
        <v>0</v>
      </c>
      <c r="EB659" s="162"/>
      <c r="EC659" s="130"/>
      <c r="ED659" s="18">
        <f t="shared" si="5231"/>
        <v>0</v>
      </c>
      <c r="EE659" s="136"/>
      <c r="EF659" s="131"/>
      <c r="EG659" s="69">
        <f t="shared" si="5232"/>
        <v>0</v>
      </c>
      <c r="EH659" s="162"/>
      <c r="EI659" s="130"/>
      <c r="EJ659" s="18">
        <f t="shared" si="5233"/>
        <v>0</v>
      </c>
      <c r="EK659" s="136"/>
      <c r="EL659" s="131"/>
      <c r="EM659" s="69">
        <f t="shared" si="5234"/>
        <v>0</v>
      </c>
      <c r="EN659" s="162"/>
      <c r="EO659" s="130"/>
      <c r="EP659" s="18">
        <f t="shared" si="5235"/>
        <v>0</v>
      </c>
      <c r="EQ659" s="136"/>
      <c r="ER659" s="131"/>
      <c r="ES659" s="69">
        <f t="shared" si="5236"/>
        <v>0</v>
      </c>
      <c r="ET659" s="162"/>
      <c r="EU659" s="130"/>
      <c r="EV659" s="18">
        <f t="shared" si="5237"/>
        <v>0</v>
      </c>
      <c r="EW659" s="136"/>
      <c r="EX659" s="131"/>
      <c r="EY659" s="69">
        <f t="shared" si="5238"/>
        <v>0</v>
      </c>
      <c r="EZ659" s="162"/>
      <c r="FA659" s="130"/>
      <c r="FB659" s="18">
        <f t="shared" si="5239"/>
        <v>0</v>
      </c>
      <c r="FC659" s="136"/>
      <c r="FD659" s="131"/>
      <c r="FE659" s="69">
        <f t="shared" si="5240"/>
        <v>0</v>
      </c>
      <c r="FF659" s="162"/>
      <c r="FG659" s="130"/>
      <c r="FH659" s="18">
        <f t="shared" si="5241"/>
        <v>0</v>
      </c>
      <c r="FI659" s="136"/>
      <c r="FJ659" s="131"/>
      <c r="FK659" s="69">
        <f t="shared" si="5242"/>
        <v>0</v>
      </c>
      <c r="FL659" s="162"/>
      <c r="FM659" s="130"/>
      <c r="FN659" s="18">
        <f t="shared" si="5243"/>
        <v>0</v>
      </c>
      <c r="FO659" s="136"/>
      <c r="FP659" s="131"/>
      <c r="FQ659" s="69">
        <f t="shared" si="5244"/>
        <v>0</v>
      </c>
      <c r="FR659" s="162"/>
      <c r="FS659" s="130"/>
      <c r="FT659" s="18">
        <f t="shared" si="5245"/>
        <v>0</v>
      </c>
      <c r="FU659" s="136"/>
      <c r="FV659" s="131"/>
      <c r="FW659" s="69">
        <f t="shared" si="5246"/>
        <v>0</v>
      </c>
      <c r="FX659" s="162"/>
      <c r="FY659" s="130"/>
      <c r="FZ659" s="18">
        <f t="shared" si="5247"/>
        <v>0</v>
      </c>
      <c r="GA659" s="136"/>
      <c r="GB659" s="131"/>
      <c r="GC659" s="69">
        <f t="shared" si="5248"/>
        <v>0</v>
      </c>
      <c r="GD659" s="162"/>
      <c r="GE659" s="130"/>
      <c r="GF659" s="18">
        <f t="shared" si="5249"/>
        <v>0</v>
      </c>
      <c r="GG659" s="136"/>
      <c r="GH659" s="131"/>
      <c r="GI659" s="69">
        <f t="shared" si="5250"/>
        <v>0</v>
      </c>
      <c r="GJ659" s="162"/>
      <c r="GK659" s="130"/>
      <c r="GL659" s="18">
        <f t="shared" si="5251"/>
        <v>0</v>
      </c>
      <c r="GM659" s="136"/>
      <c r="GN659" s="131"/>
      <c r="GO659" s="69">
        <f t="shared" si="5252"/>
        <v>0</v>
      </c>
      <c r="GP659" s="162"/>
      <c r="GQ659" s="130"/>
      <c r="GR659" s="18">
        <f t="shared" si="5253"/>
        <v>0</v>
      </c>
      <c r="GS659" s="136"/>
      <c r="GT659" s="131"/>
      <c r="GU659" s="69">
        <f t="shared" si="5254"/>
        <v>0</v>
      </c>
      <c r="GV659" s="162"/>
      <c r="GW659" s="130"/>
      <c r="GX659" s="18">
        <f t="shared" si="5255"/>
        <v>0</v>
      </c>
      <c r="GY659" s="136"/>
      <c r="GZ659" s="131"/>
      <c r="HA659" s="69">
        <f t="shared" si="5256"/>
        <v>0</v>
      </c>
      <c r="HB659" s="162"/>
      <c r="HC659" s="130"/>
      <c r="HD659" s="18">
        <f t="shared" si="5257"/>
        <v>0</v>
      </c>
      <c r="HE659" s="136"/>
      <c r="HF659" s="131"/>
      <c r="HG659" s="69">
        <f t="shared" si="5258"/>
        <v>0</v>
      </c>
      <c r="HH659" s="162"/>
      <c r="HI659" s="130"/>
      <c r="HJ659" s="18">
        <f t="shared" si="5259"/>
        <v>0</v>
      </c>
      <c r="HK659" s="136"/>
      <c r="HL659" s="131"/>
      <c r="HM659" s="69">
        <f t="shared" si="5260"/>
        <v>0</v>
      </c>
      <c r="HN659" s="162"/>
      <c r="HO659" s="130"/>
      <c r="HP659" s="18">
        <f t="shared" si="5261"/>
        <v>0</v>
      </c>
      <c r="HQ659" s="136"/>
      <c r="HR659" s="131"/>
      <c r="HS659" s="69">
        <f t="shared" si="5262"/>
        <v>0</v>
      </c>
      <c r="HT659" s="162"/>
      <c r="HU659" s="130"/>
      <c r="HV659" s="18">
        <f t="shared" si="5263"/>
        <v>0</v>
      </c>
      <c r="HW659" s="17"/>
      <c r="HX659" s="85"/>
      <c r="HY659" s="197"/>
      <c r="HZ659" s="2" t="str">
        <f t="shared" si="4946"/>
        <v>СКРЫТЬ</v>
      </c>
    </row>
    <row r="660" spans="1:234" hidden="1" x14ac:dyDescent="0.2">
      <c r="B660" s="16"/>
      <c r="C660" s="15"/>
      <c r="D660" s="273"/>
      <c r="E660" s="273"/>
      <c r="F660" s="273"/>
      <c r="G660" s="13"/>
      <c r="H660" s="22" t="s">
        <v>94</v>
      </c>
      <c r="I660" s="42">
        <v>617</v>
      </c>
      <c r="J660" s="102">
        <f>SUBTOTAL(103,I$12:I660)*1</f>
        <v>127</v>
      </c>
      <c r="K660" s="245" t="s">
        <v>101</v>
      </c>
      <c r="L660" s="17" t="s">
        <v>65</v>
      </c>
      <c r="M660" s="267"/>
      <c r="N660" s="255"/>
      <c r="O660" s="118"/>
      <c r="P660" s="162"/>
      <c r="Q660" s="163">
        <v>0</v>
      </c>
      <c r="R660" s="163">
        <v>0</v>
      </c>
      <c r="S660" s="92">
        <f t="shared" ca="1" si="5193"/>
        <v>0</v>
      </c>
      <c r="T660" s="92">
        <f t="shared" si="5194"/>
        <v>0</v>
      </c>
      <c r="U660" s="91">
        <f t="shared" ca="1" si="5195"/>
        <v>0</v>
      </c>
      <c r="V660" s="91">
        <f t="shared" si="5196"/>
        <v>0</v>
      </c>
      <c r="W660" s="120" t="str">
        <f t="shared" si="5110"/>
        <v/>
      </c>
      <c r="X660" s="178"/>
      <c r="Y660" s="128">
        <f t="shared" si="5197"/>
        <v>0</v>
      </c>
      <c r="Z660" s="179">
        <f t="shared" ca="1" si="5198"/>
        <v>0</v>
      </c>
      <c r="AA660" s="127">
        <f t="shared" si="5199"/>
        <v>0</v>
      </c>
      <c r="AB660" s="67" t="str">
        <f t="shared" ca="1" si="5200"/>
        <v/>
      </c>
      <c r="AC660" s="69">
        <f t="shared" ca="1" si="5201"/>
        <v>0</v>
      </c>
      <c r="AD660" s="226">
        <f t="shared" si="5179"/>
        <v>0</v>
      </c>
      <c r="AE660" s="227">
        <f t="shared" si="5180"/>
        <v>0</v>
      </c>
      <c r="AF660" s="225">
        <f t="shared" si="5181"/>
        <v>0</v>
      </c>
      <c r="AG660" s="226">
        <f t="shared" si="5182"/>
        <v>0</v>
      </c>
      <c r="AH660" s="227">
        <f t="shared" si="5183"/>
        <v>0</v>
      </c>
      <c r="AI660" s="225">
        <f t="shared" si="5184"/>
        <v>0</v>
      </c>
      <c r="AJ660" s="226">
        <f t="shared" si="5185"/>
        <v>0</v>
      </c>
      <c r="AK660" s="227">
        <f t="shared" si="5186"/>
        <v>0</v>
      </c>
      <c r="AL660" s="225">
        <f t="shared" si="5187"/>
        <v>0</v>
      </c>
      <c r="AM660" s="226">
        <f t="shared" si="5188"/>
        <v>0</v>
      </c>
      <c r="AN660" s="227">
        <f t="shared" si="5189"/>
        <v>0</v>
      </c>
      <c r="AO660" s="225">
        <f t="shared" si="5190"/>
        <v>0</v>
      </c>
      <c r="AP660" s="226">
        <f t="shared" si="5191"/>
        <v>0</v>
      </c>
      <c r="AQ660" s="227">
        <f t="shared" si="5192"/>
        <v>0</v>
      </c>
      <c r="AR660" s="225">
        <f t="shared" si="5116"/>
        <v>0</v>
      </c>
      <c r="AS660" s="136"/>
      <c r="AT660" s="131"/>
      <c r="AU660" s="69">
        <f t="shared" si="5202"/>
        <v>0</v>
      </c>
      <c r="AV660" s="162"/>
      <c r="AW660" s="130"/>
      <c r="AX660" s="18">
        <f t="shared" si="5203"/>
        <v>0</v>
      </c>
      <c r="AY660" s="136"/>
      <c r="AZ660" s="131"/>
      <c r="BA660" s="69">
        <f t="shared" si="5204"/>
        <v>0</v>
      </c>
      <c r="BB660" s="162"/>
      <c r="BC660" s="130"/>
      <c r="BD660" s="18">
        <f t="shared" si="5205"/>
        <v>0</v>
      </c>
      <c r="BE660" s="136"/>
      <c r="BF660" s="131"/>
      <c r="BG660" s="69">
        <f t="shared" si="5206"/>
        <v>0</v>
      </c>
      <c r="BH660" s="162"/>
      <c r="BI660" s="130"/>
      <c r="BJ660" s="18">
        <f t="shared" si="5207"/>
        <v>0</v>
      </c>
      <c r="BK660" s="136"/>
      <c r="BL660" s="131"/>
      <c r="BM660" s="69">
        <f t="shared" si="5208"/>
        <v>0</v>
      </c>
      <c r="BN660" s="162"/>
      <c r="BO660" s="130"/>
      <c r="BP660" s="18">
        <f t="shared" si="5209"/>
        <v>0</v>
      </c>
      <c r="BQ660" s="136"/>
      <c r="BR660" s="131"/>
      <c r="BS660" s="69">
        <f t="shared" si="5210"/>
        <v>0</v>
      </c>
      <c r="BT660" s="162"/>
      <c r="BU660" s="130"/>
      <c r="BV660" s="18">
        <f t="shared" si="5211"/>
        <v>0</v>
      </c>
      <c r="BW660" s="136"/>
      <c r="BX660" s="131"/>
      <c r="BY660" s="69">
        <f t="shared" si="5212"/>
        <v>0</v>
      </c>
      <c r="BZ660" s="162"/>
      <c r="CA660" s="130"/>
      <c r="CB660" s="18">
        <f t="shared" si="5213"/>
        <v>0</v>
      </c>
      <c r="CC660" s="136"/>
      <c r="CD660" s="131"/>
      <c r="CE660" s="69">
        <f t="shared" si="5214"/>
        <v>0</v>
      </c>
      <c r="CF660" s="162"/>
      <c r="CG660" s="130"/>
      <c r="CH660" s="18">
        <f t="shared" si="5215"/>
        <v>0</v>
      </c>
      <c r="CI660" s="136"/>
      <c r="CJ660" s="131"/>
      <c r="CK660" s="69">
        <f t="shared" si="5216"/>
        <v>0</v>
      </c>
      <c r="CL660" s="162"/>
      <c r="CM660" s="130"/>
      <c r="CN660" s="18">
        <f t="shared" si="5217"/>
        <v>0</v>
      </c>
      <c r="CO660" s="136"/>
      <c r="CP660" s="131"/>
      <c r="CQ660" s="69">
        <f t="shared" si="5218"/>
        <v>0</v>
      </c>
      <c r="CR660" s="162"/>
      <c r="CS660" s="130"/>
      <c r="CT660" s="18">
        <f t="shared" si="5219"/>
        <v>0</v>
      </c>
      <c r="CU660" s="136"/>
      <c r="CV660" s="131"/>
      <c r="CW660" s="69">
        <f t="shared" si="5220"/>
        <v>0</v>
      </c>
      <c r="CX660" s="162"/>
      <c r="CY660" s="130"/>
      <c r="CZ660" s="18">
        <f t="shared" si="5221"/>
        <v>0</v>
      </c>
      <c r="DA660" s="136"/>
      <c r="DB660" s="131"/>
      <c r="DC660" s="69">
        <f t="shared" si="5222"/>
        <v>0</v>
      </c>
      <c r="DD660" s="162"/>
      <c r="DE660" s="130"/>
      <c r="DF660" s="18">
        <f t="shared" si="5223"/>
        <v>0</v>
      </c>
      <c r="DG660" s="136"/>
      <c r="DH660" s="131"/>
      <c r="DI660" s="69">
        <f t="shared" si="5224"/>
        <v>0</v>
      </c>
      <c r="DJ660" s="162"/>
      <c r="DK660" s="130"/>
      <c r="DL660" s="18">
        <f t="shared" si="5225"/>
        <v>0</v>
      </c>
      <c r="DM660" s="136"/>
      <c r="DN660" s="131"/>
      <c r="DO660" s="69">
        <f t="shared" si="5226"/>
        <v>0</v>
      </c>
      <c r="DP660" s="162"/>
      <c r="DQ660" s="130"/>
      <c r="DR660" s="18">
        <f t="shared" si="5227"/>
        <v>0</v>
      </c>
      <c r="DS660" s="136"/>
      <c r="DT660" s="131"/>
      <c r="DU660" s="69">
        <f t="shared" si="5228"/>
        <v>0</v>
      </c>
      <c r="DV660" s="162"/>
      <c r="DW660" s="130"/>
      <c r="DX660" s="18">
        <f t="shared" si="5229"/>
        <v>0</v>
      </c>
      <c r="DY660" s="136"/>
      <c r="DZ660" s="131"/>
      <c r="EA660" s="69">
        <f t="shared" si="5230"/>
        <v>0</v>
      </c>
      <c r="EB660" s="162"/>
      <c r="EC660" s="130"/>
      <c r="ED660" s="18">
        <f t="shared" si="5231"/>
        <v>0</v>
      </c>
      <c r="EE660" s="136"/>
      <c r="EF660" s="131"/>
      <c r="EG660" s="69">
        <f t="shared" si="5232"/>
        <v>0</v>
      </c>
      <c r="EH660" s="162"/>
      <c r="EI660" s="130"/>
      <c r="EJ660" s="18">
        <f t="shared" si="5233"/>
        <v>0</v>
      </c>
      <c r="EK660" s="136"/>
      <c r="EL660" s="131"/>
      <c r="EM660" s="69">
        <f t="shared" si="5234"/>
        <v>0</v>
      </c>
      <c r="EN660" s="162"/>
      <c r="EO660" s="130"/>
      <c r="EP660" s="18">
        <f t="shared" si="5235"/>
        <v>0</v>
      </c>
      <c r="EQ660" s="136"/>
      <c r="ER660" s="131"/>
      <c r="ES660" s="69">
        <f t="shared" si="5236"/>
        <v>0</v>
      </c>
      <c r="ET660" s="162"/>
      <c r="EU660" s="130"/>
      <c r="EV660" s="18">
        <f t="shared" si="5237"/>
        <v>0</v>
      </c>
      <c r="EW660" s="136"/>
      <c r="EX660" s="131"/>
      <c r="EY660" s="69">
        <f t="shared" si="5238"/>
        <v>0</v>
      </c>
      <c r="EZ660" s="162"/>
      <c r="FA660" s="130"/>
      <c r="FB660" s="18">
        <f t="shared" si="5239"/>
        <v>0</v>
      </c>
      <c r="FC660" s="136"/>
      <c r="FD660" s="131"/>
      <c r="FE660" s="69">
        <f t="shared" si="5240"/>
        <v>0</v>
      </c>
      <c r="FF660" s="162"/>
      <c r="FG660" s="130"/>
      <c r="FH660" s="18">
        <f t="shared" si="5241"/>
        <v>0</v>
      </c>
      <c r="FI660" s="136"/>
      <c r="FJ660" s="131"/>
      <c r="FK660" s="69">
        <f t="shared" si="5242"/>
        <v>0</v>
      </c>
      <c r="FL660" s="162"/>
      <c r="FM660" s="130"/>
      <c r="FN660" s="18">
        <f t="shared" si="5243"/>
        <v>0</v>
      </c>
      <c r="FO660" s="136"/>
      <c r="FP660" s="131"/>
      <c r="FQ660" s="69">
        <f t="shared" si="5244"/>
        <v>0</v>
      </c>
      <c r="FR660" s="162"/>
      <c r="FS660" s="130"/>
      <c r="FT660" s="18">
        <f t="shared" si="5245"/>
        <v>0</v>
      </c>
      <c r="FU660" s="136"/>
      <c r="FV660" s="131"/>
      <c r="FW660" s="69">
        <f t="shared" si="5246"/>
        <v>0</v>
      </c>
      <c r="FX660" s="162"/>
      <c r="FY660" s="130"/>
      <c r="FZ660" s="18">
        <f t="shared" si="5247"/>
        <v>0</v>
      </c>
      <c r="GA660" s="136"/>
      <c r="GB660" s="131"/>
      <c r="GC660" s="69">
        <f t="shared" si="5248"/>
        <v>0</v>
      </c>
      <c r="GD660" s="162"/>
      <c r="GE660" s="130"/>
      <c r="GF660" s="18">
        <f t="shared" si="5249"/>
        <v>0</v>
      </c>
      <c r="GG660" s="136"/>
      <c r="GH660" s="131"/>
      <c r="GI660" s="69">
        <f t="shared" si="5250"/>
        <v>0</v>
      </c>
      <c r="GJ660" s="162"/>
      <c r="GK660" s="130"/>
      <c r="GL660" s="18">
        <f t="shared" si="5251"/>
        <v>0</v>
      </c>
      <c r="GM660" s="136"/>
      <c r="GN660" s="131"/>
      <c r="GO660" s="69">
        <f t="shared" si="5252"/>
        <v>0</v>
      </c>
      <c r="GP660" s="162"/>
      <c r="GQ660" s="130"/>
      <c r="GR660" s="18">
        <f t="shared" si="5253"/>
        <v>0</v>
      </c>
      <c r="GS660" s="136"/>
      <c r="GT660" s="131"/>
      <c r="GU660" s="69">
        <f t="shared" si="5254"/>
        <v>0</v>
      </c>
      <c r="GV660" s="162"/>
      <c r="GW660" s="130"/>
      <c r="GX660" s="18">
        <f t="shared" si="5255"/>
        <v>0</v>
      </c>
      <c r="GY660" s="136"/>
      <c r="GZ660" s="131"/>
      <c r="HA660" s="69">
        <f t="shared" si="5256"/>
        <v>0</v>
      </c>
      <c r="HB660" s="162"/>
      <c r="HC660" s="130"/>
      <c r="HD660" s="18">
        <f t="shared" si="5257"/>
        <v>0</v>
      </c>
      <c r="HE660" s="136"/>
      <c r="HF660" s="131"/>
      <c r="HG660" s="69">
        <f t="shared" si="5258"/>
        <v>0</v>
      </c>
      <c r="HH660" s="162"/>
      <c r="HI660" s="130"/>
      <c r="HJ660" s="18">
        <f t="shared" si="5259"/>
        <v>0</v>
      </c>
      <c r="HK660" s="136"/>
      <c r="HL660" s="131"/>
      <c r="HM660" s="69">
        <f t="shared" si="5260"/>
        <v>0</v>
      </c>
      <c r="HN660" s="162"/>
      <c r="HO660" s="130"/>
      <c r="HP660" s="18">
        <f t="shared" si="5261"/>
        <v>0</v>
      </c>
      <c r="HQ660" s="136"/>
      <c r="HR660" s="131"/>
      <c r="HS660" s="69">
        <f t="shared" si="5262"/>
        <v>0</v>
      </c>
      <c r="HT660" s="162"/>
      <c r="HU660" s="130"/>
      <c r="HV660" s="18">
        <f t="shared" si="5263"/>
        <v>0</v>
      </c>
      <c r="HW660" s="17"/>
      <c r="HX660" s="85"/>
      <c r="HY660" s="197"/>
      <c r="HZ660" s="2" t="str">
        <f t="shared" si="4946"/>
        <v>СКРЫТЬ</v>
      </c>
    </row>
    <row r="661" spans="1:234" hidden="1" x14ac:dyDescent="0.2">
      <c r="B661" s="16"/>
      <c r="C661" s="15"/>
      <c r="D661" s="273"/>
      <c r="E661" s="273"/>
      <c r="F661" s="273"/>
      <c r="G661" s="13"/>
      <c r="H661" s="22" t="s">
        <v>94</v>
      </c>
      <c r="I661" s="42">
        <v>618</v>
      </c>
      <c r="J661" s="102">
        <f>SUBTOTAL(103,I$12:I661)*1</f>
        <v>127</v>
      </c>
      <c r="K661" s="108" t="s">
        <v>113</v>
      </c>
      <c r="L661" s="17" t="s">
        <v>65</v>
      </c>
      <c r="M661" s="267"/>
      <c r="N661" s="255"/>
      <c r="O661" s="118"/>
      <c r="P661" s="162"/>
      <c r="Q661" s="163">
        <v>0</v>
      </c>
      <c r="R661" s="163">
        <v>0</v>
      </c>
      <c r="S661" s="92">
        <f t="shared" ca="1" si="5193"/>
        <v>0</v>
      </c>
      <c r="T661" s="92">
        <f t="shared" si="5194"/>
        <v>0</v>
      </c>
      <c r="U661" s="91">
        <f t="shared" ca="1" si="5195"/>
        <v>0</v>
      </c>
      <c r="V661" s="91">
        <f t="shared" si="5196"/>
        <v>0</v>
      </c>
      <c r="W661" s="120" t="str">
        <f t="shared" si="5110"/>
        <v/>
      </c>
      <c r="X661" s="178"/>
      <c r="Y661" s="128">
        <f t="shared" si="5197"/>
        <v>0</v>
      </c>
      <c r="Z661" s="179">
        <f t="shared" ca="1" si="5198"/>
        <v>0</v>
      </c>
      <c r="AA661" s="127">
        <f t="shared" si="5199"/>
        <v>0</v>
      </c>
      <c r="AB661" s="67" t="str">
        <f t="shared" ca="1" si="5200"/>
        <v/>
      </c>
      <c r="AC661" s="69">
        <f t="shared" ca="1" si="5201"/>
        <v>0</v>
      </c>
      <c r="AD661" s="226">
        <f t="shared" si="5179"/>
        <v>0</v>
      </c>
      <c r="AE661" s="227">
        <f t="shared" si="5180"/>
        <v>0</v>
      </c>
      <c r="AF661" s="225">
        <f t="shared" si="5181"/>
        <v>0</v>
      </c>
      <c r="AG661" s="226">
        <f t="shared" si="5182"/>
        <v>0</v>
      </c>
      <c r="AH661" s="227">
        <f t="shared" si="5183"/>
        <v>0</v>
      </c>
      <c r="AI661" s="225">
        <f t="shared" si="5184"/>
        <v>0</v>
      </c>
      <c r="AJ661" s="226">
        <f t="shared" si="5185"/>
        <v>0</v>
      </c>
      <c r="AK661" s="227">
        <f t="shared" si="5186"/>
        <v>0</v>
      </c>
      <c r="AL661" s="225">
        <f t="shared" si="5187"/>
        <v>0</v>
      </c>
      <c r="AM661" s="226">
        <f t="shared" si="5188"/>
        <v>0</v>
      </c>
      <c r="AN661" s="227">
        <f t="shared" si="5189"/>
        <v>0</v>
      </c>
      <c r="AO661" s="225">
        <f t="shared" si="5190"/>
        <v>0</v>
      </c>
      <c r="AP661" s="226">
        <f t="shared" si="5191"/>
        <v>0</v>
      </c>
      <c r="AQ661" s="227">
        <f t="shared" si="5192"/>
        <v>0</v>
      </c>
      <c r="AR661" s="225">
        <f t="shared" si="5116"/>
        <v>0</v>
      </c>
      <c r="AS661" s="136"/>
      <c r="AT661" s="131"/>
      <c r="AU661" s="69">
        <f t="shared" si="5202"/>
        <v>0</v>
      </c>
      <c r="AV661" s="162"/>
      <c r="AW661" s="130"/>
      <c r="AX661" s="18">
        <f t="shared" si="5203"/>
        <v>0</v>
      </c>
      <c r="AY661" s="136"/>
      <c r="AZ661" s="131"/>
      <c r="BA661" s="69">
        <f t="shared" si="5204"/>
        <v>0</v>
      </c>
      <c r="BB661" s="162"/>
      <c r="BC661" s="130"/>
      <c r="BD661" s="18">
        <f t="shared" si="5205"/>
        <v>0</v>
      </c>
      <c r="BE661" s="136"/>
      <c r="BF661" s="131"/>
      <c r="BG661" s="69">
        <f t="shared" si="5206"/>
        <v>0</v>
      </c>
      <c r="BH661" s="162"/>
      <c r="BI661" s="130"/>
      <c r="BJ661" s="18">
        <f t="shared" si="5207"/>
        <v>0</v>
      </c>
      <c r="BK661" s="136"/>
      <c r="BL661" s="131"/>
      <c r="BM661" s="69">
        <f t="shared" si="5208"/>
        <v>0</v>
      </c>
      <c r="BN661" s="162"/>
      <c r="BO661" s="130"/>
      <c r="BP661" s="18">
        <f t="shared" si="5209"/>
        <v>0</v>
      </c>
      <c r="BQ661" s="136"/>
      <c r="BR661" s="131"/>
      <c r="BS661" s="69">
        <f t="shared" si="5210"/>
        <v>0</v>
      </c>
      <c r="BT661" s="162"/>
      <c r="BU661" s="130"/>
      <c r="BV661" s="18">
        <f t="shared" si="5211"/>
        <v>0</v>
      </c>
      <c r="BW661" s="136"/>
      <c r="BX661" s="131"/>
      <c r="BY661" s="69">
        <f t="shared" si="5212"/>
        <v>0</v>
      </c>
      <c r="BZ661" s="162"/>
      <c r="CA661" s="130"/>
      <c r="CB661" s="18">
        <f t="shared" si="5213"/>
        <v>0</v>
      </c>
      <c r="CC661" s="136"/>
      <c r="CD661" s="131"/>
      <c r="CE661" s="69">
        <f t="shared" si="5214"/>
        <v>0</v>
      </c>
      <c r="CF661" s="162"/>
      <c r="CG661" s="130"/>
      <c r="CH661" s="18">
        <f t="shared" si="5215"/>
        <v>0</v>
      </c>
      <c r="CI661" s="136"/>
      <c r="CJ661" s="131"/>
      <c r="CK661" s="69">
        <f t="shared" si="5216"/>
        <v>0</v>
      </c>
      <c r="CL661" s="162"/>
      <c r="CM661" s="130"/>
      <c r="CN661" s="18">
        <f t="shared" si="5217"/>
        <v>0</v>
      </c>
      <c r="CO661" s="136"/>
      <c r="CP661" s="131"/>
      <c r="CQ661" s="69">
        <f t="shared" si="5218"/>
        <v>0</v>
      </c>
      <c r="CR661" s="162"/>
      <c r="CS661" s="130"/>
      <c r="CT661" s="18">
        <f t="shared" si="5219"/>
        <v>0</v>
      </c>
      <c r="CU661" s="136"/>
      <c r="CV661" s="131"/>
      <c r="CW661" s="69">
        <f t="shared" si="5220"/>
        <v>0</v>
      </c>
      <c r="CX661" s="162"/>
      <c r="CY661" s="130"/>
      <c r="CZ661" s="18">
        <f t="shared" si="5221"/>
        <v>0</v>
      </c>
      <c r="DA661" s="136"/>
      <c r="DB661" s="131"/>
      <c r="DC661" s="69">
        <f t="shared" si="5222"/>
        <v>0</v>
      </c>
      <c r="DD661" s="162"/>
      <c r="DE661" s="130"/>
      <c r="DF661" s="18">
        <f t="shared" si="5223"/>
        <v>0</v>
      </c>
      <c r="DG661" s="136"/>
      <c r="DH661" s="131"/>
      <c r="DI661" s="69">
        <f t="shared" si="5224"/>
        <v>0</v>
      </c>
      <c r="DJ661" s="162"/>
      <c r="DK661" s="130"/>
      <c r="DL661" s="18">
        <f t="shared" si="5225"/>
        <v>0</v>
      </c>
      <c r="DM661" s="136"/>
      <c r="DN661" s="131"/>
      <c r="DO661" s="69">
        <f t="shared" si="5226"/>
        <v>0</v>
      </c>
      <c r="DP661" s="162"/>
      <c r="DQ661" s="130"/>
      <c r="DR661" s="18">
        <f t="shared" si="5227"/>
        <v>0</v>
      </c>
      <c r="DS661" s="136"/>
      <c r="DT661" s="131"/>
      <c r="DU661" s="69">
        <f t="shared" si="5228"/>
        <v>0</v>
      </c>
      <c r="DV661" s="162"/>
      <c r="DW661" s="130"/>
      <c r="DX661" s="18">
        <f t="shared" si="5229"/>
        <v>0</v>
      </c>
      <c r="DY661" s="136"/>
      <c r="DZ661" s="131"/>
      <c r="EA661" s="69">
        <f t="shared" si="5230"/>
        <v>0</v>
      </c>
      <c r="EB661" s="162"/>
      <c r="EC661" s="130"/>
      <c r="ED661" s="18">
        <f t="shared" si="5231"/>
        <v>0</v>
      </c>
      <c r="EE661" s="136"/>
      <c r="EF661" s="131"/>
      <c r="EG661" s="69">
        <f t="shared" si="5232"/>
        <v>0</v>
      </c>
      <c r="EH661" s="162"/>
      <c r="EI661" s="130"/>
      <c r="EJ661" s="18">
        <f t="shared" si="5233"/>
        <v>0</v>
      </c>
      <c r="EK661" s="136"/>
      <c r="EL661" s="131"/>
      <c r="EM661" s="69">
        <f t="shared" si="5234"/>
        <v>0</v>
      </c>
      <c r="EN661" s="162"/>
      <c r="EO661" s="130"/>
      <c r="EP661" s="18">
        <f t="shared" si="5235"/>
        <v>0</v>
      </c>
      <c r="EQ661" s="136"/>
      <c r="ER661" s="131"/>
      <c r="ES661" s="69">
        <f t="shared" si="5236"/>
        <v>0</v>
      </c>
      <c r="ET661" s="162"/>
      <c r="EU661" s="130"/>
      <c r="EV661" s="18">
        <f t="shared" si="5237"/>
        <v>0</v>
      </c>
      <c r="EW661" s="136"/>
      <c r="EX661" s="131"/>
      <c r="EY661" s="69">
        <f t="shared" si="5238"/>
        <v>0</v>
      </c>
      <c r="EZ661" s="162"/>
      <c r="FA661" s="130"/>
      <c r="FB661" s="18">
        <f t="shared" si="5239"/>
        <v>0</v>
      </c>
      <c r="FC661" s="136"/>
      <c r="FD661" s="131"/>
      <c r="FE661" s="69">
        <f t="shared" si="5240"/>
        <v>0</v>
      </c>
      <c r="FF661" s="162"/>
      <c r="FG661" s="130"/>
      <c r="FH661" s="18">
        <f t="shared" si="5241"/>
        <v>0</v>
      </c>
      <c r="FI661" s="136"/>
      <c r="FJ661" s="131"/>
      <c r="FK661" s="69">
        <f t="shared" si="5242"/>
        <v>0</v>
      </c>
      <c r="FL661" s="162"/>
      <c r="FM661" s="130"/>
      <c r="FN661" s="18">
        <f t="shared" si="5243"/>
        <v>0</v>
      </c>
      <c r="FO661" s="136"/>
      <c r="FP661" s="131"/>
      <c r="FQ661" s="69">
        <f t="shared" si="5244"/>
        <v>0</v>
      </c>
      <c r="FR661" s="162"/>
      <c r="FS661" s="130"/>
      <c r="FT661" s="18">
        <f t="shared" si="5245"/>
        <v>0</v>
      </c>
      <c r="FU661" s="136"/>
      <c r="FV661" s="131"/>
      <c r="FW661" s="69">
        <f t="shared" si="5246"/>
        <v>0</v>
      </c>
      <c r="FX661" s="162"/>
      <c r="FY661" s="130"/>
      <c r="FZ661" s="18">
        <f t="shared" si="5247"/>
        <v>0</v>
      </c>
      <c r="GA661" s="136"/>
      <c r="GB661" s="131"/>
      <c r="GC661" s="69">
        <f t="shared" si="5248"/>
        <v>0</v>
      </c>
      <c r="GD661" s="162"/>
      <c r="GE661" s="130"/>
      <c r="GF661" s="18">
        <f t="shared" si="5249"/>
        <v>0</v>
      </c>
      <c r="GG661" s="136"/>
      <c r="GH661" s="131"/>
      <c r="GI661" s="69">
        <f t="shared" si="5250"/>
        <v>0</v>
      </c>
      <c r="GJ661" s="162"/>
      <c r="GK661" s="130"/>
      <c r="GL661" s="18">
        <f t="shared" si="5251"/>
        <v>0</v>
      </c>
      <c r="GM661" s="136"/>
      <c r="GN661" s="131"/>
      <c r="GO661" s="69">
        <f t="shared" si="5252"/>
        <v>0</v>
      </c>
      <c r="GP661" s="162"/>
      <c r="GQ661" s="130"/>
      <c r="GR661" s="18">
        <f t="shared" si="5253"/>
        <v>0</v>
      </c>
      <c r="GS661" s="136"/>
      <c r="GT661" s="131"/>
      <c r="GU661" s="69">
        <f t="shared" si="5254"/>
        <v>0</v>
      </c>
      <c r="GV661" s="162"/>
      <c r="GW661" s="130"/>
      <c r="GX661" s="18">
        <f t="shared" si="5255"/>
        <v>0</v>
      </c>
      <c r="GY661" s="136"/>
      <c r="GZ661" s="131"/>
      <c r="HA661" s="69">
        <f t="shared" si="5256"/>
        <v>0</v>
      </c>
      <c r="HB661" s="162"/>
      <c r="HC661" s="130"/>
      <c r="HD661" s="18">
        <f t="shared" si="5257"/>
        <v>0</v>
      </c>
      <c r="HE661" s="136"/>
      <c r="HF661" s="131"/>
      <c r="HG661" s="69">
        <f t="shared" si="5258"/>
        <v>0</v>
      </c>
      <c r="HH661" s="162"/>
      <c r="HI661" s="130"/>
      <c r="HJ661" s="18">
        <f t="shared" si="5259"/>
        <v>0</v>
      </c>
      <c r="HK661" s="136"/>
      <c r="HL661" s="131"/>
      <c r="HM661" s="69">
        <f t="shared" si="5260"/>
        <v>0</v>
      </c>
      <c r="HN661" s="162"/>
      <c r="HO661" s="130"/>
      <c r="HP661" s="18">
        <f t="shared" si="5261"/>
        <v>0</v>
      </c>
      <c r="HQ661" s="136"/>
      <c r="HR661" s="131"/>
      <c r="HS661" s="69">
        <f t="shared" si="5262"/>
        <v>0</v>
      </c>
      <c r="HT661" s="162"/>
      <c r="HU661" s="130"/>
      <c r="HV661" s="18">
        <f t="shared" si="5263"/>
        <v>0</v>
      </c>
      <c r="HW661" s="17"/>
      <c r="HX661" s="85"/>
      <c r="HY661" s="197"/>
      <c r="HZ661" s="2" t="str">
        <f t="shared" si="4946"/>
        <v>СКРЫТЬ</v>
      </c>
    </row>
    <row r="662" spans="1:234" hidden="1" x14ac:dyDescent="0.2">
      <c r="B662" s="16"/>
      <c r="C662" s="15"/>
      <c r="D662" s="273"/>
      <c r="E662" s="273"/>
      <c r="F662" s="273"/>
      <c r="G662" s="13"/>
      <c r="H662" s="22" t="s">
        <v>94</v>
      </c>
      <c r="I662" s="42">
        <v>619</v>
      </c>
      <c r="J662" s="102">
        <f>SUBTOTAL(103,I$12:I662)*1</f>
        <v>127</v>
      </c>
      <c r="K662" s="108" t="s">
        <v>114</v>
      </c>
      <c r="L662" s="17" t="s">
        <v>65</v>
      </c>
      <c r="M662" s="267"/>
      <c r="N662" s="255"/>
      <c r="O662" s="118"/>
      <c r="P662" s="162"/>
      <c r="Q662" s="163">
        <v>0</v>
      </c>
      <c r="R662" s="163">
        <v>0</v>
      </c>
      <c r="S662" s="92">
        <f t="shared" ca="1" si="5193"/>
        <v>0</v>
      </c>
      <c r="T662" s="92">
        <f t="shared" si="5194"/>
        <v>0</v>
      </c>
      <c r="U662" s="91">
        <f t="shared" ca="1" si="5195"/>
        <v>0</v>
      </c>
      <c r="V662" s="91">
        <f t="shared" si="5196"/>
        <v>0</v>
      </c>
      <c r="W662" s="120" t="str">
        <f t="shared" si="5110"/>
        <v/>
      </c>
      <c r="X662" s="178"/>
      <c r="Y662" s="128">
        <f t="shared" si="5197"/>
        <v>0</v>
      </c>
      <c r="Z662" s="179">
        <f t="shared" ca="1" si="5198"/>
        <v>0</v>
      </c>
      <c r="AA662" s="127">
        <f t="shared" si="5199"/>
        <v>0</v>
      </c>
      <c r="AB662" s="67" t="str">
        <f t="shared" ca="1" si="5200"/>
        <v/>
      </c>
      <c r="AC662" s="69">
        <f t="shared" ca="1" si="5201"/>
        <v>0</v>
      </c>
      <c r="AD662" s="226">
        <f t="shared" si="5179"/>
        <v>0</v>
      </c>
      <c r="AE662" s="227">
        <f t="shared" si="5180"/>
        <v>0</v>
      </c>
      <c r="AF662" s="225">
        <f t="shared" si="5181"/>
        <v>0</v>
      </c>
      <c r="AG662" s="226">
        <f t="shared" si="5182"/>
        <v>0</v>
      </c>
      <c r="AH662" s="227">
        <f t="shared" si="5183"/>
        <v>0</v>
      </c>
      <c r="AI662" s="225">
        <f t="shared" si="5184"/>
        <v>0</v>
      </c>
      <c r="AJ662" s="226">
        <f t="shared" si="5185"/>
        <v>0</v>
      </c>
      <c r="AK662" s="227">
        <f t="shared" si="5186"/>
        <v>0</v>
      </c>
      <c r="AL662" s="225">
        <f t="shared" si="5187"/>
        <v>0</v>
      </c>
      <c r="AM662" s="226">
        <f t="shared" si="5188"/>
        <v>0</v>
      </c>
      <c r="AN662" s="227">
        <f t="shared" si="5189"/>
        <v>0</v>
      </c>
      <c r="AO662" s="225">
        <f t="shared" si="5190"/>
        <v>0</v>
      </c>
      <c r="AP662" s="226">
        <f t="shared" si="5191"/>
        <v>0</v>
      </c>
      <c r="AQ662" s="227">
        <f t="shared" si="5192"/>
        <v>0</v>
      </c>
      <c r="AR662" s="225">
        <f t="shared" si="5116"/>
        <v>0</v>
      </c>
      <c r="AS662" s="136"/>
      <c r="AT662" s="131"/>
      <c r="AU662" s="69">
        <f t="shared" si="5202"/>
        <v>0</v>
      </c>
      <c r="AV662" s="162"/>
      <c r="AW662" s="130"/>
      <c r="AX662" s="18">
        <f t="shared" si="5203"/>
        <v>0</v>
      </c>
      <c r="AY662" s="136"/>
      <c r="AZ662" s="131"/>
      <c r="BA662" s="69">
        <f t="shared" si="5204"/>
        <v>0</v>
      </c>
      <c r="BB662" s="162"/>
      <c r="BC662" s="130"/>
      <c r="BD662" s="18">
        <f t="shared" si="5205"/>
        <v>0</v>
      </c>
      <c r="BE662" s="136"/>
      <c r="BF662" s="131"/>
      <c r="BG662" s="69">
        <f t="shared" si="5206"/>
        <v>0</v>
      </c>
      <c r="BH662" s="162"/>
      <c r="BI662" s="130"/>
      <c r="BJ662" s="18">
        <f t="shared" si="5207"/>
        <v>0</v>
      </c>
      <c r="BK662" s="136"/>
      <c r="BL662" s="131"/>
      <c r="BM662" s="69">
        <f t="shared" si="5208"/>
        <v>0</v>
      </c>
      <c r="BN662" s="162"/>
      <c r="BO662" s="130"/>
      <c r="BP662" s="18">
        <f t="shared" si="5209"/>
        <v>0</v>
      </c>
      <c r="BQ662" s="136"/>
      <c r="BR662" s="131"/>
      <c r="BS662" s="69">
        <f t="shared" si="5210"/>
        <v>0</v>
      </c>
      <c r="BT662" s="162"/>
      <c r="BU662" s="130"/>
      <c r="BV662" s="18">
        <f t="shared" si="5211"/>
        <v>0</v>
      </c>
      <c r="BW662" s="136"/>
      <c r="BX662" s="131"/>
      <c r="BY662" s="69">
        <f t="shared" si="5212"/>
        <v>0</v>
      </c>
      <c r="BZ662" s="162"/>
      <c r="CA662" s="130"/>
      <c r="CB662" s="18">
        <f t="shared" si="5213"/>
        <v>0</v>
      </c>
      <c r="CC662" s="136"/>
      <c r="CD662" s="131"/>
      <c r="CE662" s="69">
        <f t="shared" si="5214"/>
        <v>0</v>
      </c>
      <c r="CF662" s="162"/>
      <c r="CG662" s="130"/>
      <c r="CH662" s="18">
        <f t="shared" si="5215"/>
        <v>0</v>
      </c>
      <c r="CI662" s="136"/>
      <c r="CJ662" s="131"/>
      <c r="CK662" s="69">
        <f t="shared" si="5216"/>
        <v>0</v>
      </c>
      <c r="CL662" s="162"/>
      <c r="CM662" s="130"/>
      <c r="CN662" s="18">
        <f t="shared" si="5217"/>
        <v>0</v>
      </c>
      <c r="CO662" s="136"/>
      <c r="CP662" s="131"/>
      <c r="CQ662" s="69">
        <f t="shared" si="5218"/>
        <v>0</v>
      </c>
      <c r="CR662" s="162"/>
      <c r="CS662" s="130"/>
      <c r="CT662" s="18">
        <f t="shared" si="5219"/>
        <v>0</v>
      </c>
      <c r="CU662" s="136"/>
      <c r="CV662" s="131"/>
      <c r="CW662" s="69">
        <f t="shared" si="5220"/>
        <v>0</v>
      </c>
      <c r="CX662" s="162"/>
      <c r="CY662" s="130"/>
      <c r="CZ662" s="18">
        <f t="shared" si="5221"/>
        <v>0</v>
      </c>
      <c r="DA662" s="136"/>
      <c r="DB662" s="131"/>
      <c r="DC662" s="69">
        <f t="shared" si="5222"/>
        <v>0</v>
      </c>
      <c r="DD662" s="162"/>
      <c r="DE662" s="130"/>
      <c r="DF662" s="18">
        <f t="shared" si="5223"/>
        <v>0</v>
      </c>
      <c r="DG662" s="136"/>
      <c r="DH662" s="131"/>
      <c r="DI662" s="69">
        <f t="shared" si="5224"/>
        <v>0</v>
      </c>
      <c r="DJ662" s="162"/>
      <c r="DK662" s="130"/>
      <c r="DL662" s="18">
        <f t="shared" si="5225"/>
        <v>0</v>
      </c>
      <c r="DM662" s="136"/>
      <c r="DN662" s="131"/>
      <c r="DO662" s="69">
        <f t="shared" si="5226"/>
        <v>0</v>
      </c>
      <c r="DP662" s="162"/>
      <c r="DQ662" s="130"/>
      <c r="DR662" s="18">
        <f t="shared" si="5227"/>
        <v>0</v>
      </c>
      <c r="DS662" s="136"/>
      <c r="DT662" s="131"/>
      <c r="DU662" s="69">
        <f t="shared" si="5228"/>
        <v>0</v>
      </c>
      <c r="DV662" s="162"/>
      <c r="DW662" s="130"/>
      <c r="DX662" s="18">
        <f t="shared" si="5229"/>
        <v>0</v>
      </c>
      <c r="DY662" s="136"/>
      <c r="DZ662" s="131"/>
      <c r="EA662" s="69">
        <f t="shared" si="5230"/>
        <v>0</v>
      </c>
      <c r="EB662" s="162"/>
      <c r="EC662" s="130"/>
      <c r="ED662" s="18">
        <f t="shared" si="5231"/>
        <v>0</v>
      </c>
      <c r="EE662" s="136"/>
      <c r="EF662" s="131"/>
      <c r="EG662" s="69">
        <f t="shared" si="5232"/>
        <v>0</v>
      </c>
      <c r="EH662" s="162"/>
      <c r="EI662" s="130"/>
      <c r="EJ662" s="18">
        <f t="shared" si="5233"/>
        <v>0</v>
      </c>
      <c r="EK662" s="136"/>
      <c r="EL662" s="131"/>
      <c r="EM662" s="69">
        <f t="shared" si="5234"/>
        <v>0</v>
      </c>
      <c r="EN662" s="162"/>
      <c r="EO662" s="130"/>
      <c r="EP662" s="18">
        <f t="shared" si="5235"/>
        <v>0</v>
      </c>
      <c r="EQ662" s="136"/>
      <c r="ER662" s="131"/>
      <c r="ES662" s="69">
        <f t="shared" si="5236"/>
        <v>0</v>
      </c>
      <c r="ET662" s="162"/>
      <c r="EU662" s="130"/>
      <c r="EV662" s="18">
        <f t="shared" si="5237"/>
        <v>0</v>
      </c>
      <c r="EW662" s="136"/>
      <c r="EX662" s="131"/>
      <c r="EY662" s="69">
        <f t="shared" si="5238"/>
        <v>0</v>
      </c>
      <c r="EZ662" s="162"/>
      <c r="FA662" s="130"/>
      <c r="FB662" s="18">
        <f t="shared" si="5239"/>
        <v>0</v>
      </c>
      <c r="FC662" s="136"/>
      <c r="FD662" s="131"/>
      <c r="FE662" s="69">
        <f t="shared" si="5240"/>
        <v>0</v>
      </c>
      <c r="FF662" s="162"/>
      <c r="FG662" s="130"/>
      <c r="FH662" s="18">
        <f t="shared" si="5241"/>
        <v>0</v>
      </c>
      <c r="FI662" s="136"/>
      <c r="FJ662" s="131"/>
      <c r="FK662" s="69">
        <f t="shared" si="5242"/>
        <v>0</v>
      </c>
      <c r="FL662" s="162"/>
      <c r="FM662" s="130"/>
      <c r="FN662" s="18">
        <f t="shared" si="5243"/>
        <v>0</v>
      </c>
      <c r="FO662" s="136"/>
      <c r="FP662" s="131"/>
      <c r="FQ662" s="69">
        <f t="shared" si="5244"/>
        <v>0</v>
      </c>
      <c r="FR662" s="162"/>
      <c r="FS662" s="130"/>
      <c r="FT662" s="18">
        <f t="shared" si="5245"/>
        <v>0</v>
      </c>
      <c r="FU662" s="136"/>
      <c r="FV662" s="131"/>
      <c r="FW662" s="69">
        <f t="shared" si="5246"/>
        <v>0</v>
      </c>
      <c r="FX662" s="162"/>
      <c r="FY662" s="130"/>
      <c r="FZ662" s="18">
        <f t="shared" si="5247"/>
        <v>0</v>
      </c>
      <c r="GA662" s="136"/>
      <c r="GB662" s="131"/>
      <c r="GC662" s="69">
        <f t="shared" si="5248"/>
        <v>0</v>
      </c>
      <c r="GD662" s="162"/>
      <c r="GE662" s="130"/>
      <c r="GF662" s="18">
        <f t="shared" si="5249"/>
        <v>0</v>
      </c>
      <c r="GG662" s="136"/>
      <c r="GH662" s="131"/>
      <c r="GI662" s="69">
        <f t="shared" si="5250"/>
        <v>0</v>
      </c>
      <c r="GJ662" s="162"/>
      <c r="GK662" s="130"/>
      <c r="GL662" s="18">
        <f t="shared" si="5251"/>
        <v>0</v>
      </c>
      <c r="GM662" s="136"/>
      <c r="GN662" s="131"/>
      <c r="GO662" s="69">
        <f t="shared" si="5252"/>
        <v>0</v>
      </c>
      <c r="GP662" s="162"/>
      <c r="GQ662" s="130"/>
      <c r="GR662" s="18">
        <f t="shared" si="5253"/>
        <v>0</v>
      </c>
      <c r="GS662" s="136"/>
      <c r="GT662" s="131"/>
      <c r="GU662" s="69">
        <f t="shared" si="5254"/>
        <v>0</v>
      </c>
      <c r="GV662" s="162"/>
      <c r="GW662" s="130"/>
      <c r="GX662" s="18">
        <f t="shared" si="5255"/>
        <v>0</v>
      </c>
      <c r="GY662" s="136"/>
      <c r="GZ662" s="131"/>
      <c r="HA662" s="69">
        <f t="shared" si="5256"/>
        <v>0</v>
      </c>
      <c r="HB662" s="162"/>
      <c r="HC662" s="130"/>
      <c r="HD662" s="18">
        <f t="shared" si="5257"/>
        <v>0</v>
      </c>
      <c r="HE662" s="136"/>
      <c r="HF662" s="131"/>
      <c r="HG662" s="69">
        <f t="shared" si="5258"/>
        <v>0</v>
      </c>
      <c r="HH662" s="162"/>
      <c r="HI662" s="130"/>
      <c r="HJ662" s="18">
        <f t="shared" si="5259"/>
        <v>0</v>
      </c>
      <c r="HK662" s="136"/>
      <c r="HL662" s="131"/>
      <c r="HM662" s="69">
        <f t="shared" si="5260"/>
        <v>0</v>
      </c>
      <c r="HN662" s="162"/>
      <c r="HO662" s="130"/>
      <c r="HP662" s="18">
        <f t="shared" si="5261"/>
        <v>0</v>
      </c>
      <c r="HQ662" s="136"/>
      <c r="HR662" s="131"/>
      <c r="HS662" s="69">
        <f t="shared" si="5262"/>
        <v>0</v>
      </c>
      <c r="HT662" s="162"/>
      <c r="HU662" s="130"/>
      <c r="HV662" s="18">
        <f t="shared" si="5263"/>
        <v>0</v>
      </c>
      <c r="HW662" s="17"/>
      <c r="HX662" s="85"/>
      <c r="HY662" s="197"/>
      <c r="HZ662" s="2" t="str">
        <f t="shared" si="4946"/>
        <v>СКРЫТЬ</v>
      </c>
    </row>
    <row r="663" spans="1:234" hidden="1" x14ac:dyDescent="0.2">
      <c r="B663" s="16"/>
      <c r="C663" s="15"/>
      <c r="D663" s="273"/>
      <c r="E663" s="273"/>
      <c r="F663" s="273"/>
      <c r="G663" s="13"/>
      <c r="H663" s="22" t="s">
        <v>94</v>
      </c>
      <c r="I663" s="42">
        <v>620</v>
      </c>
      <c r="J663" s="102">
        <f>SUBTOTAL(103,I$12:I663)*1</f>
        <v>127</v>
      </c>
      <c r="K663" s="108" t="s">
        <v>115</v>
      </c>
      <c r="L663" s="17" t="s">
        <v>65</v>
      </c>
      <c r="M663" s="267"/>
      <c r="N663" s="255"/>
      <c r="O663" s="118"/>
      <c r="P663" s="162"/>
      <c r="Q663" s="163"/>
      <c r="R663" s="163"/>
      <c r="S663" s="92">
        <f t="shared" ca="1" si="5193"/>
        <v>0</v>
      </c>
      <c r="T663" s="92">
        <f t="shared" si="5194"/>
        <v>0</v>
      </c>
      <c r="U663" s="91">
        <f t="shared" ca="1" si="5195"/>
        <v>0</v>
      </c>
      <c r="V663" s="91">
        <f t="shared" si="5196"/>
        <v>0</v>
      </c>
      <c r="W663" s="120" t="str">
        <f t="shared" si="5110"/>
        <v/>
      </c>
      <c r="X663" s="178"/>
      <c r="Y663" s="128">
        <f t="shared" si="5197"/>
        <v>0</v>
      </c>
      <c r="Z663" s="179">
        <f t="shared" ca="1" si="5198"/>
        <v>0</v>
      </c>
      <c r="AA663" s="127">
        <f t="shared" si="5199"/>
        <v>0</v>
      </c>
      <c r="AB663" s="67" t="str">
        <f t="shared" ca="1" si="5200"/>
        <v/>
      </c>
      <c r="AC663" s="69">
        <f t="shared" ca="1" si="5201"/>
        <v>0</v>
      </c>
      <c r="AD663" s="226">
        <f t="shared" si="5179"/>
        <v>0</v>
      </c>
      <c r="AE663" s="227">
        <f t="shared" si="5180"/>
        <v>0</v>
      </c>
      <c r="AF663" s="225">
        <f t="shared" si="5181"/>
        <v>0</v>
      </c>
      <c r="AG663" s="226">
        <f t="shared" si="5182"/>
        <v>0</v>
      </c>
      <c r="AH663" s="227">
        <f t="shared" si="5183"/>
        <v>0</v>
      </c>
      <c r="AI663" s="225">
        <f t="shared" si="5184"/>
        <v>0</v>
      </c>
      <c r="AJ663" s="226">
        <f t="shared" si="5185"/>
        <v>0</v>
      </c>
      <c r="AK663" s="227">
        <f t="shared" si="5186"/>
        <v>0</v>
      </c>
      <c r="AL663" s="225">
        <f t="shared" si="5187"/>
        <v>0</v>
      </c>
      <c r="AM663" s="226">
        <f t="shared" si="5188"/>
        <v>0</v>
      </c>
      <c r="AN663" s="227">
        <f t="shared" si="5189"/>
        <v>0</v>
      </c>
      <c r="AO663" s="225">
        <f t="shared" si="5190"/>
        <v>0</v>
      </c>
      <c r="AP663" s="226">
        <f t="shared" si="5191"/>
        <v>0</v>
      </c>
      <c r="AQ663" s="227">
        <f t="shared" si="5192"/>
        <v>0</v>
      </c>
      <c r="AR663" s="225">
        <f t="shared" si="5116"/>
        <v>0</v>
      </c>
      <c r="AS663" s="136"/>
      <c r="AT663" s="131"/>
      <c r="AU663" s="69">
        <f t="shared" si="5202"/>
        <v>0</v>
      </c>
      <c r="AV663" s="162"/>
      <c r="AW663" s="130"/>
      <c r="AX663" s="18">
        <f t="shared" si="5203"/>
        <v>0</v>
      </c>
      <c r="AY663" s="136"/>
      <c r="AZ663" s="131"/>
      <c r="BA663" s="69">
        <f t="shared" si="5204"/>
        <v>0</v>
      </c>
      <c r="BB663" s="162"/>
      <c r="BC663" s="130"/>
      <c r="BD663" s="18">
        <f t="shared" si="5205"/>
        <v>0</v>
      </c>
      <c r="BE663" s="136"/>
      <c r="BF663" s="131"/>
      <c r="BG663" s="69">
        <f t="shared" si="5206"/>
        <v>0</v>
      </c>
      <c r="BH663" s="162"/>
      <c r="BI663" s="130"/>
      <c r="BJ663" s="18">
        <f t="shared" si="5207"/>
        <v>0</v>
      </c>
      <c r="BK663" s="136"/>
      <c r="BL663" s="131"/>
      <c r="BM663" s="69">
        <f t="shared" si="5208"/>
        <v>0</v>
      </c>
      <c r="BN663" s="162"/>
      <c r="BO663" s="130"/>
      <c r="BP663" s="18">
        <f t="shared" si="5209"/>
        <v>0</v>
      </c>
      <c r="BQ663" s="136"/>
      <c r="BR663" s="131"/>
      <c r="BS663" s="69">
        <f t="shared" si="5210"/>
        <v>0</v>
      </c>
      <c r="BT663" s="162"/>
      <c r="BU663" s="130"/>
      <c r="BV663" s="18">
        <f t="shared" si="5211"/>
        <v>0</v>
      </c>
      <c r="BW663" s="136"/>
      <c r="BX663" s="131"/>
      <c r="BY663" s="69">
        <f t="shared" si="5212"/>
        <v>0</v>
      </c>
      <c r="BZ663" s="162"/>
      <c r="CA663" s="130"/>
      <c r="CB663" s="18">
        <f t="shared" si="5213"/>
        <v>0</v>
      </c>
      <c r="CC663" s="136"/>
      <c r="CD663" s="131"/>
      <c r="CE663" s="69">
        <f t="shared" si="5214"/>
        <v>0</v>
      </c>
      <c r="CF663" s="162"/>
      <c r="CG663" s="130"/>
      <c r="CH663" s="18">
        <f t="shared" si="5215"/>
        <v>0</v>
      </c>
      <c r="CI663" s="136"/>
      <c r="CJ663" s="131"/>
      <c r="CK663" s="69">
        <f t="shared" si="5216"/>
        <v>0</v>
      </c>
      <c r="CL663" s="162"/>
      <c r="CM663" s="130"/>
      <c r="CN663" s="18">
        <f t="shared" si="5217"/>
        <v>0</v>
      </c>
      <c r="CO663" s="136"/>
      <c r="CP663" s="131"/>
      <c r="CQ663" s="69">
        <f t="shared" si="5218"/>
        <v>0</v>
      </c>
      <c r="CR663" s="162"/>
      <c r="CS663" s="130"/>
      <c r="CT663" s="18">
        <f t="shared" si="5219"/>
        <v>0</v>
      </c>
      <c r="CU663" s="136"/>
      <c r="CV663" s="131"/>
      <c r="CW663" s="69">
        <f t="shared" si="5220"/>
        <v>0</v>
      </c>
      <c r="CX663" s="162"/>
      <c r="CY663" s="130"/>
      <c r="CZ663" s="18">
        <f t="shared" si="5221"/>
        <v>0</v>
      </c>
      <c r="DA663" s="136"/>
      <c r="DB663" s="131"/>
      <c r="DC663" s="69">
        <f t="shared" si="5222"/>
        <v>0</v>
      </c>
      <c r="DD663" s="162"/>
      <c r="DE663" s="130"/>
      <c r="DF663" s="18">
        <f t="shared" si="5223"/>
        <v>0</v>
      </c>
      <c r="DG663" s="136"/>
      <c r="DH663" s="131"/>
      <c r="DI663" s="69">
        <f t="shared" si="5224"/>
        <v>0</v>
      </c>
      <c r="DJ663" s="162"/>
      <c r="DK663" s="130"/>
      <c r="DL663" s="18">
        <f t="shared" si="5225"/>
        <v>0</v>
      </c>
      <c r="DM663" s="136"/>
      <c r="DN663" s="131"/>
      <c r="DO663" s="69">
        <f t="shared" si="5226"/>
        <v>0</v>
      </c>
      <c r="DP663" s="162"/>
      <c r="DQ663" s="130"/>
      <c r="DR663" s="18">
        <f t="shared" si="5227"/>
        <v>0</v>
      </c>
      <c r="DS663" s="136"/>
      <c r="DT663" s="131"/>
      <c r="DU663" s="69">
        <f t="shared" si="5228"/>
        <v>0</v>
      </c>
      <c r="DV663" s="162"/>
      <c r="DW663" s="130"/>
      <c r="DX663" s="18">
        <f t="shared" si="5229"/>
        <v>0</v>
      </c>
      <c r="DY663" s="136"/>
      <c r="DZ663" s="131"/>
      <c r="EA663" s="69">
        <f t="shared" si="5230"/>
        <v>0</v>
      </c>
      <c r="EB663" s="162"/>
      <c r="EC663" s="130"/>
      <c r="ED663" s="18">
        <f t="shared" si="5231"/>
        <v>0</v>
      </c>
      <c r="EE663" s="136"/>
      <c r="EF663" s="131"/>
      <c r="EG663" s="69">
        <f t="shared" si="5232"/>
        <v>0</v>
      </c>
      <c r="EH663" s="162"/>
      <c r="EI663" s="130"/>
      <c r="EJ663" s="18">
        <f t="shared" si="5233"/>
        <v>0</v>
      </c>
      <c r="EK663" s="136"/>
      <c r="EL663" s="131"/>
      <c r="EM663" s="69">
        <f t="shared" si="5234"/>
        <v>0</v>
      </c>
      <c r="EN663" s="162"/>
      <c r="EO663" s="130"/>
      <c r="EP663" s="18">
        <f t="shared" si="5235"/>
        <v>0</v>
      </c>
      <c r="EQ663" s="136"/>
      <c r="ER663" s="131"/>
      <c r="ES663" s="69">
        <f t="shared" si="5236"/>
        <v>0</v>
      </c>
      <c r="ET663" s="162"/>
      <c r="EU663" s="130"/>
      <c r="EV663" s="18">
        <f t="shared" si="5237"/>
        <v>0</v>
      </c>
      <c r="EW663" s="136"/>
      <c r="EX663" s="131"/>
      <c r="EY663" s="69">
        <f t="shared" si="5238"/>
        <v>0</v>
      </c>
      <c r="EZ663" s="162"/>
      <c r="FA663" s="130"/>
      <c r="FB663" s="18">
        <f t="shared" si="5239"/>
        <v>0</v>
      </c>
      <c r="FC663" s="136"/>
      <c r="FD663" s="131"/>
      <c r="FE663" s="69">
        <f t="shared" si="5240"/>
        <v>0</v>
      </c>
      <c r="FF663" s="162"/>
      <c r="FG663" s="130"/>
      <c r="FH663" s="18">
        <f t="shared" si="5241"/>
        <v>0</v>
      </c>
      <c r="FI663" s="136"/>
      <c r="FJ663" s="131"/>
      <c r="FK663" s="69">
        <f t="shared" si="5242"/>
        <v>0</v>
      </c>
      <c r="FL663" s="162"/>
      <c r="FM663" s="130"/>
      <c r="FN663" s="18">
        <f t="shared" si="5243"/>
        <v>0</v>
      </c>
      <c r="FO663" s="136"/>
      <c r="FP663" s="131"/>
      <c r="FQ663" s="69">
        <f t="shared" si="5244"/>
        <v>0</v>
      </c>
      <c r="FR663" s="162"/>
      <c r="FS663" s="130"/>
      <c r="FT663" s="18">
        <f t="shared" si="5245"/>
        <v>0</v>
      </c>
      <c r="FU663" s="136"/>
      <c r="FV663" s="131"/>
      <c r="FW663" s="69">
        <f t="shared" si="5246"/>
        <v>0</v>
      </c>
      <c r="FX663" s="162"/>
      <c r="FY663" s="130"/>
      <c r="FZ663" s="18">
        <f t="shared" si="5247"/>
        <v>0</v>
      </c>
      <c r="GA663" s="136"/>
      <c r="GB663" s="131"/>
      <c r="GC663" s="69">
        <f t="shared" si="5248"/>
        <v>0</v>
      </c>
      <c r="GD663" s="162"/>
      <c r="GE663" s="130"/>
      <c r="GF663" s="18">
        <f t="shared" si="5249"/>
        <v>0</v>
      </c>
      <c r="GG663" s="136"/>
      <c r="GH663" s="131"/>
      <c r="GI663" s="69">
        <f t="shared" si="5250"/>
        <v>0</v>
      </c>
      <c r="GJ663" s="162"/>
      <c r="GK663" s="130"/>
      <c r="GL663" s="18">
        <f t="shared" si="5251"/>
        <v>0</v>
      </c>
      <c r="GM663" s="136"/>
      <c r="GN663" s="131"/>
      <c r="GO663" s="69">
        <f t="shared" si="5252"/>
        <v>0</v>
      </c>
      <c r="GP663" s="162"/>
      <c r="GQ663" s="130"/>
      <c r="GR663" s="18">
        <f t="shared" si="5253"/>
        <v>0</v>
      </c>
      <c r="GS663" s="136"/>
      <c r="GT663" s="131"/>
      <c r="GU663" s="69">
        <f t="shared" si="5254"/>
        <v>0</v>
      </c>
      <c r="GV663" s="162"/>
      <c r="GW663" s="130"/>
      <c r="GX663" s="18">
        <f t="shared" si="5255"/>
        <v>0</v>
      </c>
      <c r="GY663" s="136"/>
      <c r="GZ663" s="131"/>
      <c r="HA663" s="69">
        <f t="shared" si="5256"/>
        <v>0</v>
      </c>
      <c r="HB663" s="162"/>
      <c r="HC663" s="130"/>
      <c r="HD663" s="18">
        <f t="shared" si="5257"/>
        <v>0</v>
      </c>
      <c r="HE663" s="136"/>
      <c r="HF663" s="131"/>
      <c r="HG663" s="69">
        <f t="shared" si="5258"/>
        <v>0</v>
      </c>
      <c r="HH663" s="162"/>
      <c r="HI663" s="130"/>
      <c r="HJ663" s="18">
        <f t="shared" si="5259"/>
        <v>0</v>
      </c>
      <c r="HK663" s="136"/>
      <c r="HL663" s="131"/>
      <c r="HM663" s="69">
        <f t="shared" si="5260"/>
        <v>0</v>
      </c>
      <c r="HN663" s="162"/>
      <c r="HO663" s="130"/>
      <c r="HP663" s="18">
        <f t="shared" si="5261"/>
        <v>0</v>
      </c>
      <c r="HQ663" s="136"/>
      <c r="HR663" s="131"/>
      <c r="HS663" s="69">
        <f t="shared" si="5262"/>
        <v>0</v>
      </c>
      <c r="HT663" s="162"/>
      <c r="HU663" s="130"/>
      <c r="HV663" s="18">
        <f t="shared" si="5263"/>
        <v>0</v>
      </c>
      <c r="HW663" s="17"/>
      <c r="HX663" s="85"/>
      <c r="HY663" s="197"/>
      <c r="HZ663" s="2" t="str">
        <f t="shared" si="4946"/>
        <v>СКРЫТЬ</v>
      </c>
    </row>
    <row r="664" spans="1:234" hidden="1" x14ac:dyDescent="0.2">
      <c r="B664" s="16"/>
      <c r="C664" s="15"/>
      <c r="D664" s="273"/>
      <c r="E664" s="273"/>
      <c r="F664" s="273"/>
      <c r="G664" s="13"/>
      <c r="H664" s="22" t="s">
        <v>94</v>
      </c>
      <c r="I664" s="42">
        <v>621</v>
      </c>
      <c r="J664" s="102">
        <f>SUBTOTAL(103,I$12:I664)*1</f>
        <v>127</v>
      </c>
      <c r="K664" s="105" t="s">
        <v>80</v>
      </c>
      <c r="L664" s="17" t="s">
        <v>65</v>
      </c>
      <c r="M664" s="267"/>
      <c r="N664" s="255"/>
      <c r="O664" s="118"/>
      <c r="P664" s="162"/>
      <c r="Q664" s="163">
        <v>0</v>
      </c>
      <c r="R664" s="163">
        <v>0</v>
      </c>
      <c r="S664" s="92">
        <f t="shared" ca="1" si="5193"/>
        <v>0</v>
      </c>
      <c r="T664" s="92">
        <f t="shared" si="5194"/>
        <v>0</v>
      </c>
      <c r="U664" s="91">
        <f t="shared" ca="1" si="5195"/>
        <v>0</v>
      </c>
      <c r="V664" s="91">
        <f t="shared" si="5196"/>
        <v>0</v>
      </c>
      <c r="W664" s="120" t="str">
        <f t="shared" si="5110"/>
        <v/>
      </c>
      <c r="X664" s="178"/>
      <c r="Y664" s="128">
        <f t="shared" si="5197"/>
        <v>0</v>
      </c>
      <c r="Z664" s="179">
        <f t="shared" ca="1" si="5198"/>
        <v>0</v>
      </c>
      <c r="AA664" s="127">
        <f t="shared" si="5199"/>
        <v>0</v>
      </c>
      <c r="AB664" s="67" t="str">
        <f t="shared" ca="1" si="5200"/>
        <v/>
      </c>
      <c r="AC664" s="69">
        <f t="shared" ca="1" si="5201"/>
        <v>0</v>
      </c>
      <c r="AD664" s="226">
        <f t="shared" si="5179"/>
        <v>0</v>
      </c>
      <c r="AE664" s="227">
        <f t="shared" si="5180"/>
        <v>0</v>
      </c>
      <c r="AF664" s="225">
        <f t="shared" si="5181"/>
        <v>0</v>
      </c>
      <c r="AG664" s="226">
        <f t="shared" si="5182"/>
        <v>0</v>
      </c>
      <c r="AH664" s="227">
        <f t="shared" si="5183"/>
        <v>0</v>
      </c>
      <c r="AI664" s="225">
        <f t="shared" si="5184"/>
        <v>0</v>
      </c>
      <c r="AJ664" s="226">
        <f t="shared" si="5185"/>
        <v>0</v>
      </c>
      <c r="AK664" s="227">
        <f t="shared" si="5186"/>
        <v>0</v>
      </c>
      <c r="AL664" s="225">
        <f t="shared" si="5187"/>
        <v>0</v>
      </c>
      <c r="AM664" s="226">
        <f t="shared" si="5188"/>
        <v>0</v>
      </c>
      <c r="AN664" s="227">
        <f t="shared" si="5189"/>
        <v>0</v>
      </c>
      <c r="AO664" s="225">
        <f t="shared" si="5190"/>
        <v>0</v>
      </c>
      <c r="AP664" s="226">
        <f t="shared" si="5191"/>
        <v>0</v>
      </c>
      <c r="AQ664" s="227">
        <f t="shared" si="5192"/>
        <v>0</v>
      </c>
      <c r="AR664" s="225">
        <f t="shared" si="5116"/>
        <v>0</v>
      </c>
      <c r="AS664" s="136"/>
      <c r="AT664" s="131"/>
      <c r="AU664" s="69">
        <f t="shared" si="5202"/>
        <v>0</v>
      </c>
      <c r="AV664" s="162"/>
      <c r="AW664" s="130"/>
      <c r="AX664" s="18">
        <f t="shared" si="5203"/>
        <v>0</v>
      </c>
      <c r="AY664" s="136"/>
      <c r="AZ664" s="131"/>
      <c r="BA664" s="69">
        <f t="shared" si="5204"/>
        <v>0</v>
      </c>
      <c r="BB664" s="162"/>
      <c r="BC664" s="130"/>
      <c r="BD664" s="18">
        <f t="shared" si="5205"/>
        <v>0</v>
      </c>
      <c r="BE664" s="136"/>
      <c r="BF664" s="131"/>
      <c r="BG664" s="69">
        <f t="shared" si="5206"/>
        <v>0</v>
      </c>
      <c r="BH664" s="162"/>
      <c r="BI664" s="130"/>
      <c r="BJ664" s="18">
        <f t="shared" si="5207"/>
        <v>0</v>
      </c>
      <c r="BK664" s="136"/>
      <c r="BL664" s="131"/>
      <c r="BM664" s="69">
        <f t="shared" si="5208"/>
        <v>0</v>
      </c>
      <c r="BN664" s="162"/>
      <c r="BO664" s="130"/>
      <c r="BP664" s="18">
        <f t="shared" si="5209"/>
        <v>0</v>
      </c>
      <c r="BQ664" s="136"/>
      <c r="BR664" s="131"/>
      <c r="BS664" s="69">
        <f t="shared" si="5210"/>
        <v>0</v>
      </c>
      <c r="BT664" s="162"/>
      <c r="BU664" s="130"/>
      <c r="BV664" s="18">
        <f t="shared" si="5211"/>
        <v>0</v>
      </c>
      <c r="BW664" s="136"/>
      <c r="BX664" s="131"/>
      <c r="BY664" s="69">
        <f t="shared" si="5212"/>
        <v>0</v>
      </c>
      <c r="BZ664" s="162"/>
      <c r="CA664" s="130"/>
      <c r="CB664" s="18">
        <f t="shared" si="5213"/>
        <v>0</v>
      </c>
      <c r="CC664" s="136"/>
      <c r="CD664" s="131"/>
      <c r="CE664" s="69">
        <f t="shared" si="5214"/>
        <v>0</v>
      </c>
      <c r="CF664" s="162"/>
      <c r="CG664" s="130"/>
      <c r="CH664" s="18">
        <f t="shared" si="5215"/>
        <v>0</v>
      </c>
      <c r="CI664" s="136"/>
      <c r="CJ664" s="131"/>
      <c r="CK664" s="69">
        <f t="shared" si="5216"/>
        <v>0</v>
      </c>
      <c r="CL664" s="162"/>
      <c r="CM664" s="130"/>
      <c r="CN664" s="18">
        <f t="shared" si="5217"/>
        <v>0</v>
      </c>
      <c r="CO664" s="136"/>
      <c r="CP664" s="131"/>
      <c r="CQ664" s="69">
        <f t="shared" si="5218"/>
        <v>0</v>
      </c>
      <c r="CR664" s="162"/>
      <c r="CS664" s="130"/>
      <c r="CT664" s="18">
        <f t="shared" si="5219"/>
        <v>0</v>
      </c>
      <c r="CU664" s="136"/>
      <c r="CV664" s="131"/>
      <c r="CW664" s="69">
        <f t="shared" si="5220"/>
        <v>0</v>
      </c>
      <c r="CX664" s="162"/>
      <c r="CY664" s="130"/>
      <c r="CZ664" s="18">
        <f t="shared" si="5221"/>
        <v>0</v>
      </c>
      <c r="DA664" s="136"/>
      <c r="DB664" s="131"/>
      <c r="DC664" s="69">
        <f t="shared" si="5222"/>
        <v>0</v>
      </c>
      <c r="DD664" s="162"/>
      <c r="DE664" s="130"/>
      <c r="DF664" s="18">
        <f t="shared" si="5223"/>
        <v>0</v>
      </c>
      <c r="DG664" s="136"/>
      <c r="DH664" s="131"/>
      <c r="DI664" s="69">
        <f t="shared" si="5224"/>
        <v>0</v>
      </c>
      <c r="DJ664" s="162"/>
      <c r="DK664" s="130"/>
      <c r="DL664" s="18">
        <f t="shared" si="5225"/>
        <v>0</v>
      </c>
      <c r="DM664" s="136"/>
      <c r="DN664" s="131"/>
      <c r="DO664" s="69">
        <f t="shared" si="5226"/>
        <v>0</v>
      </c>
      <c r="DP664" s="162"/>
      <c r="DQ664" s="130"/>
      <c r="DR664" s="18">
        <f t="shared" si="5227"/>
        <v>0</v>
      </c>
      <c r="DS664" s="136"/>
      <c r="DT664" s="131"/>
      <c r="DU664" s="69">
        <f t="shared" si="5228"/>
        <v>0</v>
      </c>
      <c r="DV664" s="162"/>
      <c r="DW664" s="130"/>
      <c r="DX664" s="18">
        <f t="shared" si="5229"/>
        <v>0</v>
      </c>
      <c r="DY664" s="136"/>
      <c r="DZ664" s="131"/>
      <c r="EA664" s="69">
        <f t="shared" si="5230"/>
        <v>0</v>
      </c>
      <c r="EB664" s="162"/>
      <c r="EC664" s="130"/>
      <c r="ED664" s="18">
        <f t="shared" si="5231"/>
        <v>0</v>
      </c>
      <c r="EE664" s="136"/>
      <c r="EF664" s="131"/>
      <c r="EG664" s="69">
        <f t="shared" si="5232"/>
        <v>0</v>
      </c>
      <c r="EH664" s="162"/>
      <c r="EI664" s="130"/>
      <c r="EJ664" s="18">
        <f t="shared" si="5233"/>
        <v>0</v>
      </c>
      <c r="EK664" s="136"/>
      <c r="EL664" s="131"/>
      <c r="EM664" s="69">
        <f t="shared" si="5234"/>
        <v>0</v>
      </c>
      <c r="EN664" s="162"/>
      <c r="EO664" s="130"/>
      <c r="EP664" s="18">
        <f t="shared" si="5235"/>
        <v>0</v>
      </c>
      <c r="EQ664" s="136"/>
      <c r="ER664" s="131"/>
      <c r="ES664" s="69">
        <f t="shared" si="5236"/>
        <v>0</v>
      </c>
      <c r="ET664" s="162"/>
      <c r="EU664" s="130"/>
      <c r="EV664" s="18">
        <f t="shared" si="5237"/>
        <v>0</v>
      </c>
      <c r="EW664" s="136"/>
      <c r="EX664" s="131"/>
      <c r="EY664" s="69">
        <f t="shared" si="5238"/>
        <v>0</v>
      </c>
      <c r="EZ664" s="162"/>
      <c r="FA664" s="130"/>
      <c r="FB664" s="18">
        <f t="shared" si="5239"/>
        <v>0</v>
      </c>
      <c r="FC664" s="136"/>
      <c r="FD664" s="131"/>
      <c r="FE664" s="69">
        <f t="shared" si="5240"/>
        <v>0</v>
      </c>
      <c r="FF664" s="162"/>
      <c r="FG664" s="130"/>
      <c r="FH664" s="18">
        <f t="shared" si="5241"/>
        <v>0</v>
      </c>
      <c r="FI664" s="136"/>
      <c r="FJ664" s="131"/>
      <c r="FK664" s="69">
        <f t="shared" si="5242"/>
        <v>0</v>
      </c>
      <c r="FL664" s="162"/>
      <c r="FM664" s="130"/>
      <c r="FN664" s="18">
        <f t="shared" si="5243"/>
        <v>0</v>
      </c>
      <c r="FO664" s="136"/>
      <c r="FP664" s="131"/>
      <c r="FQ664" s="69">
        <f t="shared" si="5244"/>
        <v>0</v>
      </c>
      <c r="FR664" s="162"/>
      <c r="FS664" s="130"/>
      <c r="FT664" s="18">
        <f t="shared" si="5245"/>
        <v>0</v>
      </c>
      <c r="FU664" s="136"/>
      <c r="FV664" s="131"/>
      <c r="FW664" s="69">
        <f t="shared" si="5246"/>
        <v>0</v>
      </c>
      <c r="FX664" s="162"/>
      <c r="FY664" s="130"/>
      <c r="FZ664" s="18">
        <f t="shared" si="5247"/>
        <v>0</v>
      </c>
      <c r="GA664" s="136"/>
      <c r="GB664" s="131"/>
      <c r="GC664" s="69">
        <f t="shared" si="5248"/>
        <v>0</v>
      </c>
      <c r="GD664" s="162"/>
      <c r="GE664" s="130"/>
      <c r="GF664" s="18">
        <f t="shared" si="5249"/>
        <v>0</v>
      </c>
      <c r="GG664" s="136"/>
      <c r="GH664" s="131"/>
      <c r="GI664" s="69">
        <f t="shared" si="5250"/>
        <v>0</v>
      </c>
      <c r="GJ664" s="162"/>
      <c r="GK664" s="130"/>
      <c r="GL664" s="18">
        <f t="shared" si="5251"/>
        <v>0</v>
      </c>
      <c r="GM664" s="136"/>
      <c r="GN664" s="131"/>
      <c r="GO664" s="69">
        <f t="shared" si="5252"/>
        <v>0</v>
      </c>
      <c r="GP664" s="162"/>
      <c r="GQ664" s="130"/>
      <c r="GR664" s="18">
        <f t="shared" si="5253"/>
        <v>0</v>
      </c>
      <c r="GS664" s="136"/>
      <c r="GT664" s="131"/>
      <c r="GU664" s="69">
        <f t="shared" si="5254"/>
        <v>0</v>
      </c>
      <c r="GV664" s="162"/>
      <c r="GW664" s="130"/>
      <c r="GX664" s="18">
        <f t="shared" si="5255"/>
        <v>0</v>
      </c>
      <c r="GY664" s="136"/>
      <c r="GZ664" s="131"/>
      <c r="HA664" s="69">
        <f t="shared" si="5256"/>
        <v>0</v>
      </c>
      <c r="HB664" s="162"/>
      <c r="HC664" s="130"/>
      <c r="HD664" s="18">
        <f t="shared" si="5257"/>
        <v>0</v>
      </c>
      <c r="HE664" s="136"/>
      <c r="HF664" s="131"/>
      <c r="HG664" s="69">
        <f t="shared" si="5258"/>
        <v>0</v>
      </c>
      <c r="HH664" s="162"/>
      <c r="HI664" s="130"/>
      <c r="HJ664" s="18">
        <f t="shared" si="5259"/>
        <v>0</v>
      </c>
      <c r="HK664" s="136"/>
      <c r="HL664" s="131"/>
      <c r="HM664" s="69">
        <f t="shared" si="5260"/>
        <v>0</v>
      </c>
      <c r="HN664" s="162"/>
      <c r="HO664" s="130"/>
      <c r="HP664" s="18">
        <f t="shared" si="5261"/>
        <v>0</v>
      </c>
      <c r="HQ664" s="136"/>
      <c r="HR664" s="131"/>
      <c r="HS664" s="69">
        <f t="shared" si="5262"/>
        <v>0</v>
      </c>
      <c r="HT664" s="162"/>
      <c r="HU664" s="130"/>
      <c r="HV664" s="18">
        <f t="shared" si="5263"/>
        <v>0</v>
      </c>
      <c r="HW664" s="17"/>
      <c r="HX664" s="85"/>
      <c r="HY664" s="197"/>
      <c r="HZ664" s="2" t="str">
        <f t="shared" si="4946"/>
        <v>СКРЫТЬ</v>
      </c>
    </row>
    <row r="665" spans="1:234" hidden="1" x14ac:dyDescent="0.2">
      <c r="B665" s="16"/>
      <c r="C665" s="15"/>
      <c r="D665" s="273"/>
      <c r="E665" s="273"/>
      <c r="F665" s="273"/>
      <c r="G665" s="13"/>
      <c r="H665" s="22" t="s">
        <v>94</v>
      </c>
      <c r="I665" s="42">
        <v>622</v>
      </c>
      <c r="J665" s="102">
        <f>SUBTOTAL(103,I$12:I665)*1</f>
        <v>127</v>
      </c>
      <c r="K665" s="108" t="s">
        <v>9</v>
      </c>
      <c r="L665" s="17" t="s">
        <v>65</v>
      </c>
      <c r="M665" s="267"/>
      <c r="N665" s="255"/>
      <c r="O665" s="118"/>
      <c r="P665" s="162"/>
      <c r="Q665" s="163"/>
      <c r="R665" s="163"/>
      <c r="S665" s="123"/>
      <c r="T665" s="92"/>
      <c r="U665" s="91"/>
      <c r="V665" s="91"/>
      <c r="W665" s="120"/>
      <c r="X665" s="178"/>
      <c r="Y665" s="128"/>
      <c r="Z665" s="179"/>
      <c r="AA665" s="127"/>
      <c r="AB665" s="67"/>
      <c r="AC665" s="69"/>
      <c r="AD665" s="226">
        <f t="shared" si="5179"/>
        <v>0</v>
      </c>
      <c r="AE665" s="227">
        <f t="shared" si="5180"/>
        <v>0</v>
      </c>
      <c r="AF665" s="225">
        <f t="shared" si="5181"/>
        <v>0</v>
      </c>
      <c r="AG665" s="226">
        <f t="shared" si="5182"/>
        <v>0</v>
      </c>
      <c r="AH665" s="227">
        <f t="shared" si="5183"/>
        <v>0</v>
      </c>
      <c r="AI665" s="225">
        <f t="shared" si="5184"/>
        <v>0</v>
      </c>
      <c r="AJ665" s="226">
        <f t="shared" si="5185"/>
        <v>0</v>
      </c>
      <c r="AK665" s="227">
        <f t="shared" si="5186"/>
        <v>0</v>
      </c>
      <c r="AL665" s="225">
        <f t="shared" si="5187"/>
        <v>0</v>
      </c>
      <c r="AM665" s="226">
        <f t="shared" si="5188"/>
        <v>0</v>
      </c>
      <c r="AN665" s="227">
        <f t="shared" si="5189"/>
        <v>0</v>
      </c>
      <c r="AO665" s="225">
        <f t="shared" si="5190"/>
        <v>0</v>
      </c>
      <c r="AP665" s="226">
        <f t="shared" si="5191"/>
        <v>0</v>
      </c>
      <c r="AQ665" s="227">
        <f t="shared" si="5192"/>
        <v>0</v>
      </c>
      <c r="AR665" s="225">
        <f t="shared" si="5116"/>
        <v>0</v>
      </c>
      <c r="AS665" s="136"/>
      <c r="AT665" s="131"/>
      <c r="AU665" s="69"/>
      <c r="AV665" s="162">
        <v>17</v>
      </c>
      <c r="AW665" s="130">
        <v>6</v>
      </c>
      <c r="AX665" s="18">
        <f t="shared" si="5203"/>
        <v>-11</v>
      </c>
      <c r="AY665" s="136"/>
      <c r="AZ665" s="131"/>
      <c r="BA665" s="69"/>
      <c r="BB665" s="162">
        <v>17</v>
      </c>
      <c r="BC665" s="130">
        <v>9</v>
      </c>
      <c r="BD665" s="18">
        <f t="shared" si="5205"/>
        <v>-8</v>
      </c>
      <c r="BE665" s="136"/>
      <c r="BF665" s="131"/>
      <c r="BG665" s="69"/>
      <c r="BH665" s="162">
        <v>17</v>
      </c>
      <c r="BI665" s="130">
        <v>9</v>
      </c>
      <c r="BJ665" s="18">
        <f t="shared" si="5207"/>
        <v>-8</v>
      </c>
      <c r="BK665" s="136"/>
      <c r="BL665" s="131"/>
      <c r="BM665" s="69"/>
      <c r="BN665" s="162">
        <v>29</v>
      </c>
      <c r="BO665" s="130">
        <v>21</v>
      </c>
      <c r="BP665" s="18">
        <f t="shared" si="5209"/>
        <v>-8</v>
      </c>
      <c r="BQ665" s="136"/>
      <c r="BR665" s="131"/>
      <c r="BS665" s="69"/>
      <c r="BT665" s="162">
        <v>29</v>
      </c>
      <c r="BU665" s="130">
        <v>21</v>
      </c>
      <c r="BV665" s="18">
        <f t="shared" si="5211"/>
        <v>-8</v>
      </c>
      <c r="BW665" s="136"/>
      <c r="BX665" s="131"/>
      <c r="BY665" s="69"/>
      <c r="BZ665" s="162">
        <v>29</v>
      </c>
      <c r="CA665" s="130">
        <v>21</v>
      </c>
      <c r="CB665" s="18">
        <f t="shared" si="5213"/>
        <v>-8</v>
      </c>
      <c r="CC665" s="136"/>
      <c r="CD665" s="131"/>
      <c r="CE665" s="69"/>
      <c r="CF665" s="162">
        <v>29</v>
      </c>
      <c r="CG665" s="130">
        <v>21</v>
      </c>
      <c r="CH665" s="18">
        <f t="shared" si="5215"/>
        <v>-8</v>
      </c>
      <c r="CI665" s="136"/>
      <c r="CJ665" s="131"/>
      <c r="CK665" s="69"/>
      <c r="CL665" s="162">
        <v>29</v>
      </c>
      <c r="CM665" s="130">
        <v>19</v>
      </c>
      <c r="CN665" s="18">
        <f t="shared" si="5217"/>
        <v>-10</v>
      </c>
      <c r="CO665" s="136"/>
      <c r="CP665" s="131"/>
      <c r="CQ665" s="69"/>
      <c r="CR665" s="162">
        <v>29</v>
      </c>
      <c r="CS665" s="130">
        <v>22</v>
      </c>
      <c r="CT665" s="18">
        <f t="shared" si="5219"/>
        <v>-7</v>
      </c>
      <c r="CU665" s="136"/>
      <c r="CV665" s="131"/>
      <c r="CW665" s="69"/>
      <c r="CX665" s="162">
        <v>29</v>
      </c>
      <c r="CY665" s="130">
        <v>22</v>
      </c>
      <c r="CZ665" s="18">
        <f t="shared" si="5221"/>
        <v>-7</v>
      </c>
      <c r="DA665" s="136"/>
      <c r="DB665" s="131"/>
      <c r="DC665" s="69"/>
      <c r="DD665" s="162">
        <v>29</v>
      </c>
      <c r="DE665" s="130">
        <v>21</v>
      </c>
      <c r="DF665" s="18">
        <f t="shared" si="5223"/>
        <v>-8</v>
      </c>
      <c r="DG665" s="136"/>
      <c r="DH665" s="131"/>
      <c r="DI665" s="69"/>
      <c r="DJ665" s="162">
        <v>29</v>
      </c>
      <c r="DK665" s="130">
        <v>21</v>
      </c>
      <c r="DL665" s="18">
        <f t="shared" si="5225"/>
        <v>-8</v>
      </c>
      <c r="DM665" s="136"/>
      <c r="DN665" s="131"/>
      <c r="DO665" s="69"/>
      <c r="DP665" s="162">
        <v>29</v>
      </c>
      <c r="DQ665" s="130">
        <v>21</v>
      </c>
      <c r="DR665" s="18">
        <f t="shared" si="5227"/>
        <v>-8</v>
      </c>
      <c r="DS665" s="136"/>
      <c r="DT665" s="131"/>
      <c r="DU665" s="69"/>
      <c r="DV665" s="162">
        <v>29</v>
      </c>
      <c r="DW665" s="130">
        <v>21</v>
      </c>
      <c r="DX665" s="18">
        <f t="shared" si="5229"/>
        <v>-8</v>
      </c>
      <c r="DY665" s="136"/>
      <c r="DZ665" s="131"/>
      <c r="EA665" s="69"/>
      <c r="EB665" s="162">
        <v>29</v>
      </c>
      <c r="EC665" s="130">
        <v>20</v>
      </c>
      <c r="ED665" s="18">
        <f t="shared" si="5231"/>
        <v>-9</v>
      </c>
      <c r="EE665" s="136"/>
      <c r="EF665" s="131"/>
      <c r="EG665" s="69"/>
      <c r="EH665" s="162">
        <v>29</v>
      </c>
      <c r="EI665" s="130">
        <v>20</v>
      </c>
      <c r="EJ665" s="18">
        <f t="shared" si="5233"/>
        <v>-9</v>
      </c>
      <c r="EK665" s="136"/>
      <c r="EL665" s="131"/>
      <c r="EM665" s="69"/>
      <c r="EN665" s="162">
        <v>29</v>
      </c>
      <c r="EO665" s="130">
        <v>20</v>
      </c>
      <c r="EP665" s="18">
        <f t="shared" si="5235"/>
        <v>-9</v>
      </c>
      <c r="EQ665" s="136"/>
      <c r="ER665" s="131"/>
      <c r="ES665" s="69"/>
      <c r="ET665" s="162">
        <v>29</v>
      </c>
      <c r="EU665" s="130">
        <v>20</v>
      </c>
      <c r="EV665" s="18">
        <f t="shared" si="5237"/>
        <v>-9</v>
      </c>
      <c r="EW665" s="136"/>
      <c r="EX665" s="131"/>
      <c r="EY665" s="69"/>
      <c r="EZ665" s="162">
        <v>29</v>
      </c>
      <c r="FA665" s="130">
        <v>20</v>
      </c>
      <c r="FB665" s="18">
        <f t="shared" si="5239"/>
        <v>-9</v>
      </c>
      <c r="FC665" s="136"/>
      <c r="FD665" s="131"/>
      <c r="FE665" s="69"/>
      <c r="FF665" s="162">
        <v>29</v>
      </c>
      <c r="FG665" s="130">
        <v>17</v>
      </c>
      <c r="FH665" s="18">
        <f t="shared" si="5241"/>
        <v>-12</v>
      </c>
      <c r="FI665" s="136"/>
      <c r="FJ665" s="131"/>
      <c r="FK665" s="69"/>
      <c r="FL665" s="162">
        <v>29</v>
      </c>
      <c r="FM665" s="130">
        <v>17</v>
      </c>
      <c r="FN665" s="18">
        <f t="shared" si="5243"/>
        <v>-12</v>
      </c>
      <c r="FO665" s="136"/>
      <c r="FP665" s="131"/>
      <c r="FQ665" s="69"/>
      <c r="FR665" s="162">
        <v>29</v>
      </c>
      <c r="FS665" s="130">
        <v>17</v>
      </c>
      <c r="FT665" s="18">
        <f t="shared" si="5245"/>
        <v>-12</v>
      </c>
      <c r="FU665" s="136"/>
      <c r="FV665" s="131"/>
      <c r="FW665" s="69"/>
      <c r="FX665" s="162">
        <v>29</v>
      </c>
      <c r="FY665" s="130">
        <v>17</v>
      </c>
      <c r="FZ665" s="18">
        <f t="shared" si="5247"/>
        <v>-12</v>
      </c>
      <c r="GA665" s="136"/>
      <c r="GB665" s="131"/>
      <c r="GC665" s="69"/>
      <c r="GD665" s="162">
        <v>29</v>
      </c>
      <c r="GE665" s="130">
        <v>19</v>
      </c>
      <c r="GF665" s="18">
        <f t="shared" si="5249"/>
        <v>-10</v>
      </c>
      <c r="GG665" s="136"/>
      <c r="GH665" s="131"/>
      <c r="GI665" s="69"/>
      <c r="GJ665" s="162">
        <v>29</v>
      </c>
      <c r="GK665" s="130">
        <v>19</v>
      </c>
      <c r="GL665" s="18">
        <f t="shared" si="5251"/>
        <v>-10</v>
      </c>
      <c r="GM665" s="136"/>
      <c r="GN665" s="131"/>
      <c r="GO665" s="69"/>
      <c r="GP665" s="162">
        <v>29</v>
      </c>
      <c r="GQ665" s="130">
        <v>20</v>
      </c>
      <c r="GR665" s="18">
        <f t="shared" si="5253"/>
        <v>-9</v>
      </c>
      <c r="GS665" s="136"/>
      <c r="GT665" s="131"/>
      <c r="GU665" s="69"/>
      <c r="GV665" s="162">
        <v>29</v>
      </c>
      <c r="GW665" s="130">
        <v>20</v>
      </c>
      <c r="GX665" s="18">
        <f t="shared" si="5255"/>
        <v>-9</v>
      </c>
      <c r="GY665" s="136"/>
      <c r="GZ665" s="131"/>
      <c r="HA665" s="69"/>
      <c r="HB665" s="162">
        <v>29</v>
      </c>
      <c r="HC665" s="130">
        <v>20</v>
      </c>
      <c r="HD665" s="18">
        <f t="shared" si="5257"/>
        <v>-9</v>
      </c>
      <c r="HE665" s="136"/>
      <c r="HF665" s="131"/>
      <c r="HG665" s="69"/>
      <c r="HH665" s="162"/>
      <c r="HI665" s="130"/>
      <c r="HJ665" s="18">
        <f t="shared" si="5259"/>
        <v>0</v>
      </c>
      <c r="HK665" s="136"/>
      <c r="HL665" s="131"/>
      <c r="HM665" s="69"/>
      <c r="HN665" s="162"/>
      <c r="HO665" s="130"/>
      <c r="HP665" s="18">
        <f t="shared" si="5261"/>
        <v>0</v>
      </c>
      <c r="HQ665" s="136"/>
      <c r="HR665" s="131"/>
      <c r="HS665" s="69"/>
      <c r="HT665" s="162"/>
      <c r="HU665" s="130"/>
      <c r="HV665" s="18">
        <f t="shared" si="5263"/>
        <v>0</v>
      </c>
      <c r="HW665" s="75"/>
      <c r="HX665" s="294"/>
      <c r="HY665" s="197"/>
      <c r="HZ665" s="2" t="str">
        <f t="shared" si="4946"/>
        <v>СКРЫТЬ</v>
      </c>
    </row>
    <row r="666" spans="1:234" s="81" customFormat="1" collapsed="1" x14ac:dyDescent="0.2">
      <c r="A666" s="31"/>
      <c r="B666" s="30"/>
      <c r="C666" s="29" t="e">
        <f>IF(AND(#REF!&gt;85%,#REF!&gt;85%),"скрыть","")</f>
        <v>#REF!</v>
      </c>
      <c r="D666" s="28" t="s">
        <v>2</v>
      </c>
      <c r="E666" s="28" t="s">
        <v>1</v>
      </c>
      <c r="F666" s="28"/>
      <c r="G666" s="27"/>
      <c r="H666" s="22" t="s">
        <v>94</v>
      </c>
      <c r="I666" s="42">
        <v>655</v>
      </c>
      <c r="J666" s="102">
        <f>SUBTOTAL(103,I$12:I666)*1</f>
        <v>128</v>
      </c>
      <c r="K666" s="212" t="s">
        <v>102</v>
      </c>
      <c r="L666" s="110"/>
      <c r="M666" s="266"/>
      <c r="N666" s="254"/>
      <c r="O666" s="150"/>
      <c r="P666" s="160"/>
      <c r="Q666" s="161"/>
      <c r="R666" s="161"/>
      <c r="S666" s="125"/>
      <c r="T666" s="125"/>
      <c r="U666" s="125"/>
      <c r="V666" s="125"/>
      <c r="W666" s="82"/>
      <c r="X666" s="132"/>
      <c r="Y666" s="133"/>
      <c r="Z666" s="133"/>
      <c r="AA666" s="133"/>
      <c r="AB666" s="26"/>
      <c r="AC666" s="188"/>
      <c r="AD666" s="230"/>
      <c r="AE666" s="231"/>
      <c r="AF666" s="232"/>
      <c r="AG666" s="223"/>
      <c r="AH666" s="216"/>
      <c r="AI666" s="224"/>
      <c r="AJ666" s="223"/>
      <c r="AK666" s="216"/>
      <c r="AL666" s="224"/>
      <c r="AM666" s="223"/>
      <c r="AN666" s="216"/>
      <c r="AO666" s="224"/>
      <c r="AP666" s="223"/>
      <c r="AQ666" s="216"/>
      <c r="AR666" s="224"/>
      <c r="AS666" s="132"/>
      <c r="AT666" s="133"/>
      <c r="AU666" s="188"/>
      <c r="AV666" s="160">
        <f>SUM(AV667:AV696)</f>
        <v>710</v>
      </c>
      <c r="AW666" s="125">
        <f>SUM(AW667:AW696)</f>
        <v>739</v>
      </c>
      <c r="AX666" s="134">
        <f>AW666-AV666</f>
        <v>29</v>
      </c>
      <c r="AY666" s="132"/>
      <c r="AZ666" s="133"/>
      <c r="BA666" s="188"/>
      <c r="BB666" s="160">
        <f>SUM(BB667:BB696)</f>
        <v>710</v>
      </c>
      <c r="BC666" s="125">
        <f>SUM(BC667:BC696)</f>
        <v>739</v>
      </c>
      <c r="BD666" s="134">
        <f>BC666-BB666</f>
        <v>29</v>
      </c>
      <c r="BE666" s="132"/>
      <c r="BF666" s="133"/>
      <c r="BG666" s="188"/>
      <c r="BH666" s="160">
        <f>SUM(BH667:BH696)</f>
        <v>710</v>
      </c>
      <c r="BI666" s="125">
        <f>SUM(BI667:BI696)</f>
        <v>739</v>
      </c>
      <c r="BJ666" s="134">
        <f>BI666-BH666</f>
        <v>29</v>
      </c>
      <c r="BK666" s="132"/>
      <c r="BL666" s="133"/>
      <c r="BM666" s="188"/>
      <c r="BN666" s="160">
        <f>SUM(BN667:BN696)</f>
        <v>710</v>
      </c>
      <c r="BO666" s="125">
        <f>SUM(BO667:BO696)</f>
        <v>739</v>
      </c>
      <c r="BP666" s="134">
        <f>BO666-BN666</f>
        <v>29</v>
      </c>
      <c r="BQ666" s="132"/>
      <c r="BR666" s="133"/>
      <c r="BS666" s="188"/>
      <c r="BT666" s="160">
        <f>SUM(BT667:BT696)</f>
        <v>710</v>
      </c>
      <c r="BU666" s="125">
        <f>SUM(BU667:BU696)</f>
        <v>742</v>
      </c>
      <c r="BV666" s="134">
        <f>BU666-BT666</f>
        <v>32</v>
      </c>
      <c r="BW666" s="132"/>
      <c r="BX666" s="133"/>
      <c r="BY666" s="188"/>
      <c r="BZ666" s="160">
        <f>SUM(BZ667:BZ696)</f>
        <v>710</v>
      </c>
      <c r="CA666" s="125">
        <f>SUM(CA667:CA696)</f>
        <v>742</v>
      </c>
      <c r="CB666" s="134">
        <f>CA666-BZ666</f>
        <v>32</v>
      </c>
      <c r="CC666" s="132"/>
      <c r="CD666" s="133"/>
      <c r="CE666" s="188"/>
      <c r="CF666" s="160">
        <f>SUM(CF667:CF696)</f>
        <v>710</v>
      </c>
      <c r="CG666" s="125">
        <f>SUM(CG667:CG696)</f>
        <v>742</v>
      </c>
      <c r="CH666" s="134">
        <f>CG666-CF666</f>
        <v>32</v>
      </c>
      <c r="CI666" s="132"/>
      <c r="CJ666" s="133"/>
      <c r="CK666" s="188"/>
      <c r="CL666" s="160">
        <f>SUM(CL667:CL696)</f>
        <v>710</v>
      </c>
      <c r="CM666" s="125">
        <f>SUM(CM667:CM696)</f>
        <v>742</v>
      </c>
      <c r="CN666" s="134">
        <f t="shared" si="5217"/>
        <v>32</v>
      </c>
      <c r="CO666" s="132"/>
      <c r="CP666" s="133"/>
      <c r="CQ666" s="188"/>
      <c r="CR666" s="160">
        <f>SUM(CR667:CR696)</f>
        <v>710</v>
      </c>
      <c r="CS666" s="125">
        <f>SUM(CS667:CS696)</f>
        <v>742</v>
      </c>
      <c r="CT666" s="134">
        <f t="shared" si="5219"/>
        <v>32</v>
      </c>
      <c r="CU666" s="132"/>
      <c r="CV666" s="133"/>
      <c r="CW666" s="188"/>
      <c r="CX666" s="160">
        <f>SUM(CX667:CX696)</f>
        <v>710</v>
      </c>
      <c r="CY666" s="125">
        <f>SUM(CY667:CY696)</f>
        <v>742</v>
      </c>
      <c r="CZ666" s="134">
        <f t="shared" si="5221"/>
        <v>32</v>
      </c>
      <c r="DA666" s="132"/>
      <c r="DB666" s="133"/>
      <c r="DC666" s="188"/>
      <c r="DD666" s="160">
        <f>SUM(DD667:DD696)</f>
        <v>710</v>
      </c>
      <c r="DE666" s="125">
        <f>SUM(DE667:DE696)</f>
        <v>742</v>
      </c>
      <c r="DF666" s="134">
        <f t="shared" si="5223"/>
        <v>32</v>
      </c>
      <c r="DG666" s="132"/>
      <c r="DH666" s="133"/>
      <c r="DI666" s="188"/>
      <c r="DJ666" s="160">
        <f>SUM(DJ667:DJ696)</f>
        <v>710</v>
      </c>
      <c r="DK666" s="125">
        <f>SUM(DK667:DK696)</f>
        <v>772</v>
      </c>
      <c r="DL666" s="134">
        <f>DK666-DJ666</f>
        <v>62</v>
      </c>
      <c r="DM666" s="132"/>
      <c r="DN666" s="133"/>
      <c r="DO666" s="188"/>
      <c r="DP666" s="160">
        <f>SUM(DP667:DP696)</f>
        <v>710</v>
      </c>
      <c r="DQ666" s="125">
        <f>SUM(DQ667:DQ696)</f>
        <v>772</v>
      </c>
      <c r="DR666" s="134">
        <f>DQ666-DP666</f>
        <v>62</v>
      </c>
      <c r="DS666" s="132"/>
      <c r="DT666" s="133"/>
      <c r="DU666" s="188"/>
      <c r="DV666" s="160">
        <f>SUM(DV667:DV696)</f>
        <v>710</v>
      </c>
      <c r="DW666" s="125">
        <f>SUM(DW667:DW696)</f>
        <v>772</v>
      </c>
      <c r="DX666" s="134">
        <f>DW666-DV666</f>
        <v>62</v>
      </c>
      <c r="DY666" s="132"/>
      <c r="DZ666" s="133"/>
      <c r="EA666" s="188"/>
      <c r="EB666" s="160">
        <f>SUM(EB667:EB696)</f>
        <v>710</v>
      </c>
      <c r="EC666" s="125">
        <f>SUM(EC667:EC696)</f>
        <v>772</v>
      </c>
      <c r="ED666" s="134">
        <f>EC666-EB666</f>
        <v>62</v>
      </c>
      <c r="EE666" s="132"/>
      <c r="EF666" s="133"/>
      <c r="EG666" s="188"/>
      <c r="EH666" s="160">
        <f>SUM(EH667:EH696)</f>
        <v>710</v>
      </c>
      <c r="EI666" s="125">
        <f>SUM(EI667:EI696)</f>
        <v>772</v>
      </c>
      <c r="EJ666" s="134">
        <f>EI666-EH666</f>
        <v>62</v>
      </c>
      <c r="EK666" s="132"/>
      <c r="EL666" s="133"/>
      <c r="EM666" s="188"/>
      <c r="EN666" s="160">
        <f>SUM(EN667:EN696)</f>
        <v>710</v>
      </c>
      <c r="EO666" s="125">
        <f>SUM(EO667:EO696)</f>
        <v>772</v>
      </c>
      <c r="EP666" s="134">
        <f>EO666-EN666</f>
        <v>62</v>
      </c>
      <c r="EQ666" s="132"/>
      <c r="ER666" s="133"/>
      <c r="ES666" s="188"/>
      <c r="ET666" s="160">
        <f>SUM(ET667:ET696)</f>
        <v>710</v>
      </c>
      <c r="EU666" s="125">
        <f>SUM(EU667:EU696)</f>
        <v>772</v>
      </c>
      <c r="EV666" s="134">
        <f>EU666-ET666</f>
        <v>62</v>
      </c>
      <c r="EW666" s="132"/>
      <c r="EX666" s="133"/>
      <c r="EY666" s="188"/>
      <c r="EZ666" s="160">
        <f>SUM(EZ667:EZ696)</f>
        <v>710</v>
      </c>
      <c r="FA666" s="125">
        <f>SUM(FA667:FA696)</f>
        <v>750</v>
      </c>
      <c r="FB666" s="134">
        <f>FA666-EZ666</f>
        <v>40</v>
      </c>
      <c r="FC666" s="132"/>
      <c r="FD666" s="133"/>
      <c r="FE666" s="188"/>
      <c r="FF666" s="160">
        <f>SUM(FF667:FF696)</f>
        <v>710</v>
      </c>
      <c r="FG666" s="125">
        <f>SUM(FG667:FG696)</f>
        <v>750</v>
      </c>
      <c r="FH666" s="134">
        <f>FG666-FF666</f>
        <v>40</v>
      </c>
      <c r="FI666" s="132"/>
      <c r="FJ666" s="133"/>
      <c r="FK666" s="188"/>
      <c r="FL666" s="160">
        <f>SUM(FL667:FL696)</f>
        <v>710</v>
      </c>
      <c r="FM666" s="125">
        <f>SUM(FM667:FM696)</f>
        <v>750</v>
      </c>
      <c r="FN666" s="134">
        <f>FM666-FL666</f>
        <v>40</v>
      </c>
      <c r="FO666" s="132"/>
      <c r="FP666" s="133"/>
      <c r="FQ666" s="188"/>
      <c r="FR666" s="160">
        <f>SUM(FR667:FR696)</f>
        <v>710</v>
      </c>
      <c r="FS666" s="125">
        <f>SUM(FS667:FS696)</f>
        <v>750</v>
      </c>
      <c r="FT666" s="134">
        <f>FS666-FR666</f>
        <v>40</v>
      </c>
      <c r="FU666" s="132"/>
      <c r="FV666" s="133"/>
      <c r="FW666" s="188"/>
      <c r="FX666" s="160">
        <f>SUM(FX667:FX696)</f>
        <v>710</v>
      </c>
      <c r="FY666" s="125">
        <f>SUM(FY667:FY696)</f>
        <v>750</v>
      </c>
      <c r="FZ666" s="134">
        <f>FY666-FX666</f>
        <v>40</v>
      </c>
      <c r="GA666" s="132"/>
      <c r="GB666" s="133"/>
      <c r="GC666" s="188"/>
      <c r="GD666" s="160">
        <f>SUM(GD667:GD696)</f>
        <v>710</v>
      </c>
      <c r="GE666" s="125">
        <f>SUM(GE667:GE696)</f>
        <v>695</v>
      </c>
      <c r="GF666" s="134">
        <f>GE666-GD666</f>
        <v>-15</v>
      </c>
      <c r="GG666" s="132"/>
      <c r="GH666" s="133"/>
      <c r="GI666" s="188"/>
      <c r="GJ666" s="160">
        <f>SUM(GJ667:GJ696)</f>
        <v>710</v>
      </c>
      <c r="GK666" s="125">
        <f>SUM(GK667:GK696)</f>
        <v>695</v>
      </c>
      <c r="GL666" s="134">
        <f>GK666-GJ666</f>
        <v>-15</v>
      </c>
      <c r="GM666" s="132"/>
      <c r="GN666" s="133"/>
      <c r="GO666" s="188"/>
      <c r="GP666" s="160">
        <f>SUM(GP667:GP696)</f>
        <v>710</v>
      </c>
      <c r="GQ666" s="125">
        <f>SUM(GQ667:GQ696)</f>
        <v>695</v>
      </c>
      <c r="GR666" s="134">
        <f>GQ666-GP666</f>
        <v>-15</v>
      </c>
      <c r="GS666" s="132"/>
      <c r="GT666" s="133"/>
      <c r="GU666" s="188"/>
      <c r="GV666" s="160">
        <f>SUM(GV667:GV696)</f>
        <v>710</v>
      </c>
      <c r="GW666" s="125">
        <f>SUM(GW667:GW696)</f>
        <v>695</v>
      </c>
      <c r="GX666" s="134">
        <f>GW666-GV666</f>
        <v>-15</v>
      </c>
      <c r="GY666" s="132"/>
      <c r="GZ666" s="133"/>
      <c r="HA666" s="188"/>
      <c r="HB666" s="160">
        <f>SUM(HB667:HB696)</f>
        <v>710</v>
      </c>
      <c r="HC666" s="125">
        <f>SUM(HC667:HC696)</f>
        <v>695</v>
      </c>
      <c r="HD666" s="134">
        <f>HC666-HB666</f>
        <v>-15</v>
      </c>
      <c r="HE666" s="132"/>
      <c r="HF666" s="133"/>
      <c r="HG666" s="188"/>
      <c r="HH666" s="160">
        <f>SUM(HH667:HH696)</f>
        <v>0</v>
      </c>
      <c r="HI666" s="125">
        <f>SUM(HI667:HI696)</f>
        <v>0</v>
      </c>
      <c r="HJ666" s="134">
        <f>HI666-HH666</f>
        <v>0</v>
      </c>
      <c r="HK666" s="132"/>
      <c r="HL666" s="133"/>
      <c r="HM666" s="188"/>
      <c r="HN666" s="160">
        <f>SUM(HN667:HN696)</f>
        <v>0</v>
      </c>
      <c r="HO666" s="125">
        <f>SUM(HO667:HO696)</f>
        <v>0</v>
      </c>
      <c r="HP666" s="134">
        <f>HO666-HN666</f>
        <v>0</v>
      </c>
      <c r="HQ666" s="132"/>
      <c r="HR666" s="133"/>
      <c r="HS666" s="188"/>
      <c r="HT666" s="160">
        <f>SUM(HT667:HT696)</f>
        <v>0</v>
      </c>
      <c r="HU666" s="125">
        <f>SUM(HU667:HU696)</f>
        <v>0</v>
      </c>
      <c r="HV666" s="134">
        <f>HU666-HT666</f>
        <v>0</v>
      </c>
      <c r="HW666" s="110"/>
      <c r="HX666" s="292"/>
      <c r="HY666" s="209">
        <v>1</v>
      </c>
      <c r="HZ666" s="2">
        <f t="shared" ref="HZ666:HZ695" si="5264">IF(SUM(X666,HY666)&gt;0,1,"СКРЫТЬ")</f>
        <v>1</v>
      </c>
    </row>
    <row r="667" spans="1:234" hidden="1" x14ac:dyDescent="0.2">
      <c r="B667" s="16" t="e">
        <f>IF(#REF!=0,"Скрыть","")</f>
        <v>#REF!</v>
      </c>
      <c r="C667" s="15" t="e">
        <f>IF(AND(#REF!&gt;85%,#REF!&gt;85%),"скрыть","")</f>
        <v>#REF!</v>
      </c>
      <c r="D667" s="144" t="s">
        <v>2</v>
      </c>
      <c r="E667" s="144" t="s">
        <v>1</v>
      </c>
      <c r="F667" s="144" t="s">
        <v>19</v>
      </c>
      <c r="G667" s="22"/>
      <c r="H667" s="22" t="s">
        <v>94</v>
      </c>
      <c r="I667" s="42">
        <v>656</v>
      </c>
      <c r="J667" s="102">
        <f>SUBTOTAL(103,I$12:I667)*1</f>
        <v>128</v>
      </c>
      <c r="K667" s="214" t="s">
        <v>98</v>
      </c>
      <c r="L667" s="19"/>
      <c r="M667" s="269"/>
      <c r="N667" s="258"/>
      <c r="O667" s="152"/>
      <c r="P667" s="166"/>
      <c r="Q667" s="167"/>
      <c r="R667" s="167"/>
      <c r="S667" s="168"/>
      <c r="T667" s="168"/>
      <c r="U667" s="168"/>
      <c r="V667" s="168"/>
      <c r="W667" s="20"/>
      <c r="X667" s="182"/>
      <c r="Y667" s="183"/>
      <c r="Z667" s="183"/>
      <c r="AA667" s="183"/>
      <c r="AB667" s="21"/>
      <c r="AC667" s="190"/>
      <c r="AD667" s="238"/>
      <c r="AE667" s="239"/>
      <c r="AF667" s="240"/>
      <c r="AG667" s="241"/>
      <c r="AH667" s="219"/>
      <c r="AI667" s="242"/>
      <c r="AJ667" s="241"/>
      <c r="AK667" s="219"/>
      <c r="AL667" s="242"/>
      <c r="AM667" s="241"/>
      <c r="AN667" s="219"/>
      <c r="AO667" s="242"/>
      <c r="AP667" s="241"/>
      <c r="AQ667" s="219"/>
      <c r="AR667" s="242"/>
      <c r="AS667" s="182"/>
      <c r="AT667" s="183"/>
      <c r="AU667" s="190"/>
      <c r="AV667" s="166"/>
      <c r="AW667" s="168"/>
      <c r="AX667" s="194"/>
      <c r="AY667" s="182"/>
      <c r="AZ667" s="183"/>
      <c r="BA667" s="190"/>
      <c r="BB667" s="166"/>
      <c r="BC667" s="168"/>
      <c r="BD667" s="194"/>
      <c r="BE667" s="182"/>
      <c r="BF667" s="183"/>
      <c r="BG667" s="190"/>
      <c r="BH667" s="166"/>
      <c r="BI667" s="168"/>
      <c r="BJ667" s="194"/>
      <c r="BK667" s="182"/>
      <c r="BL667" s="183"/>
      <c r="BM667" s="190"/>
      <c r="BN667" s="166"/>
      <c r="BO667" s="168"/>
      <c r="BP667" s="194"/>
      <c r="BQ667" s="182"/>
      <c r="BR667" s="183"/>
      <c r="BS667" s="190"/>
      <c r="BT667" s="166"/>
      <c r="BU667" s="168"/>
      <c r="BV667" s="194"/>
      <c r="BW667" s="182"/>
      <c r="BX667" s="183"/>
      <c r="BY667" s="190"/>
      <c r="BZ667" s="166"/>
      <c r="CA667" s="168"/>
      <c r="CB667" s="194"/>
      <c r="CC667" s="182"/>
      <c r="CD667" s="183"/>
      <c r="CE667" s="190"/>
      <c r="CF667" s="166"/>
      <c r="CG667" s="168"/>
      <c r="CH667" s="194"/>
      <c r="CI667" s="182"/>
      <c r="CJ667" s="183"/>
      <c r="CK667" s="190"/>
      <c r="CL667" s="166"/>
      <c r="CM667" s="168"/>
      <c r="CN667" s="194"/>
      <c r="CO667" s="182"/>
      <c r="CP667" s="183"/>
      <c r="CQ667" s="190"/>
      <c r="CR667" s="166"/>
      <c r="CS667" s="168"/>
      <c r="CT667" s="194"/>
      <c r="CU667" s="182"/>
      <c r="CV667" s="183"/>
      <c r="CW667" s="190"/>
      <c r="CX667" s="166"/>
      <c r="CY667" s="168"/>
      <c r="CZ667" s="194"/>
      <c r="DA667" s="182"/>
      <c r="DB667" s="183"/>
      <c r="DC667" s="190"/>
      <c r="DD667" s="166"/>
      <c r="DE667" s="168"/>
      <c r="DF667" s="194"/>
      <c r="DG667" s="182"/>
      <c r="DH667" s="183"/>
      <c r="DI667" s="190"/>
      <c r="DJ667" s="166"/>
      <c r="DK667" s="168"/>
      <c r="DL667" s="194"/>
      <c r="DM667" s="182"/>
      <c r="DN667" s="183"/>
      <c r="DO667" s="190"/>
      <c r="DP667" s="166"/>
      <c r="DQ667" s="168"/>
      <c r="DR667" s="194"/>
      <c r="DS667" s="182"/>
      <c r="DT667" s="183"/>
      <c r="DU667" s="190"/>
      <c r="DV667" s="166"/>
      <c r="DW667" s="168"/>
      <c r="DX667" s="194"/>
      <c r="DY667" s="182"/>
      <c r="DZ667" s="183"/>
      <c r="EA667" s="190"/>
      <c r="EB667" s="166"/>
      <c r="EC667" s="168"/>
      <c r="ED667" s="194"/>
      <c r="EE667" s="182"/>
      <c r="EF667" s="183"/>
      <c r="EG667" s="190"/>
      <c r="EH667" s="166"/>
      <c r="EI667" s="168"/>
      <c r="EJ667" s="194"/>
      <c r="EK667" s="182"/>
      <c r="EL667" s="183"/>
      <c r="EM667" s="190"/>
      <c r="EN667" s="166"/>
      <c r="EO667" s="168"/>
      <c r="EP667" s="194"/>
      <c r="EQ667" s="182"/>
      <c r="ER667" s="183"/>
      <c r="ES667" s="190"/>
      <c r="ET667" s="166"/>
      <c r="EU667" s="168"/>
      <c r="EV667" s="194"/>
      <c r="EW667" s="182"/>
      <c r="EX667" s="183"/>
      <c r="EY667" s="190"/>
      <c r="EZ667" s="166"/>
      <c r="FA667" s="168"/>
      <c r="FB667" s="194"/>
      <c r="FC667" s="182"/>
      <c r="FD667" s="183"/>
      <c r="FE667" s="190"/>
      <c r="FF667" s="166"/>
      <c r="FG667" s="168"/>
      <c r="FH667" s="194"/>
      <c r="FI667" s="182"/>
      <c r="FJ667" s="183"/>
      <c r="FK667" s="190"/>
      <c r="FL667" s="166"/>
      <c r="FM667" s="168"/>
      <c r="FN667" s="194"/>
      <c r="FO667" s="182"/>
      <c r="FP667" s="183"/>
      <c r="FQ667" s="190"/>
      <c r="FR667" s="166"/>
      <c r="FS667" s="168"/>
      <c r="FT667" s="194"/>
      <c r="FU667" s="182"/>
      <c r="FV667" s="183"/>
      <c r="FW667" s="190"/>
      <c r="FX667" s="166"/>
      <c r="FY667" s="168"/>
      <c r="FZ667" s="194"/>
      <c r="GA667" s="182"/>
      <c r="GB667" s="183"/>
      <c r="GC667" s="190"/>
      <c r="GD667" s="166"/>
      <c r="GE667" s="168"/>
      <c r="GF667" s="194"/>
      <c r="GG667" s="182"/>
      <c r="GH667" s="183"/>
      <c r="GI667" s="190"/>
      <c r="GJ667" s="166"/>
      <c r="GK667" s="168"/>
      <c r="GL667" s="194"/>
      <c r="GM667" s="182"/>
      <c r="GN667" s="183"/>
      <c r="GO667" s="190"/>
      <c r="GP667" s="166"/>
      <c r="GQ667" s="168"/>
      <c r="GR667" s="194"/>
      <c r="GS667" s="182"/>
      <c r="GT667" s="183"/>
      <c r="GU667" s="190"/>
      <c r="GV667" s="166"/>
      <c r="GW667" s="168"/>
      <c r="GX667" s="194"/>
      <c r="GY667" s="182"/>
      <c r="GZ667" s="183"/>
      <c r="HA667" s="190"/>
      <c r="HB667" s="166"/>
      <c r="HC667" s="168"/>
      <c r="HD667" s="194"/>
      <c r="HE667" s="182"/>
      <c r="HF667" s="183"/>
      <c r="HG667" s="190"/>
      <c r="HH667" s="166"/>
      <c r="HI667" s="168"/>
      <c r="HJ667" s="194"/>
      <c r="HK667" s="182"/>
      <c r="HL667" s="183"/>
      <c r="HM667" s="190"/>
      <c r="HN667" s="166"/>
      <c r="HO667" s="168"/>
      <c r="HP667" s="194"/>
      <c r="HQ667" s="182"/>
      <c r="HR667" s="183"/>
      <c r="HS667" s="190"/>
      <c r="HT667" s="166"/>
      <c r="HU667" s="168"/>
      <c r="HV667" s="194"/>
      <c r="HW667" s="19"/>
      <c r="HX667" s="295"/>
      <c r="HY667" s="211"/>
      <c r="HZ667" s="2" t="str">
        <f t="shared" si="5264"/>
        <v>СКРЫТЬ</v>
      </c>
    </row>
    <row r="668" spans="1:234" hidden="1" x14ac:dyDescent="0.2">
      <c r="A668" s="1" t="e">
        <f>$K$2&amp;#REF!&amp;$K$509&amp;K668</f>
        <v>#REF!</v>
      </c>
      <c r="B668" s="16" t="e">
        <f>IF(#REF!=0,"Скрыть","")</f>
        <v>#REF!</v>
      </c>
      <c r="C668" s="15" t="e">
        <f>IF(AND(#REF!&gt;85%,#REF!&gt;85%),"скрыть","")</f>
        <v>#REF!</v>
      </c>
      <c r="D668" s="144" t="s">
        <v>2</v>
      </c>
      <c r="E668" s="144" t="s">
        <v>1</v>
      </c>
      <c r="F668" s="144" t="s">
        <v>19</v>
      </c>
      <c r="G668" s="13"/>
      <c r="H668" s="22" t="s">
        <v>94</v>
      </c>
      <c r="I668" s="42">
        <v>657</v>
      </c>
      <c r="J668" s="102">
        <f>SUBTOTAL(103,I$12:I668)*1</f>
        <v>128</v>
      </c>
      <c r="K668" s="108" t="s">
        <v>107</v>
      </c>
      <c r="L668" s="17" t="s">
        <v>98</v>
      </c>
      <c r="M668" s="260">
        <f>MIN(M700,M731,M762)</f>
        <v>43862</v>
      </c>
      <c r="N668" s="260">
        <f t="shared" ref="N668:O674" si="5265">MAX(N700,N731,N762)</f>
        <v>44560</v>
      </c>
      <c r="O668" s="116">
        <f t="shared" si="5265"/>
        <v>44560</v>
      </c>
      <c r="P668" s="122">
        <f t="shared" ref="P668:T674" si="5266">SUMIF($K$700:$K$790,$K668,P$700:P$790)</f>
        <v>764</v>
      </c>
      <c r="Q668" s="158">
        <f t="shared" si="5266"/>
        <v>764</v>
      </c>
      <c r="R668" s="158">
        <f t="shared" si="5266"/>
        <v>764</v>
      </c>
      <c r="S668" s="92">
        <f t="shared" ca="1" si="5266"/>
        <v>764</v>
      </c>
      <c r="T668" s="92">
        <f t="shared" si="5266"/>
        <v>764</v>
      </c>
      <c r="U668" s="91">
        <f t="shared" ref="U668:U674" ca="1" si="5267">T668-S668</f>
        <v>0</v>
      </c>
      <c r="V668" s="91">
        <f t="shared" ref="V668:V674" si="5268">P668-T668</f>
        <v>0</v>
      </c>
      <c r="W668" s="120">
        <f t="shared" ref="W668:W695" si="5269">IF(OR(AND(P668=0,T668=0),AND(P668="",T668="")),"",IF(AND(P668=0,T668&gt;0),1,T668/P668))</f>
        <v>1</v>
      </c>
      <c r="X668" s="178">
        <f t="shared" ref="X668:AA674" si="5270">SUMIF($K$700:$K$790,$K668,X$700:X$790)</f>
        <v>0</v>
      </c>
      <c r="Y668" s="128">
        <f t="shared" si="5270"/>
        <v>0</v>
      </c>
      <c r="Z668" s="179">
        <f t="shared" ca="1" si="5270"/>
        <v>0</v>
      </c>
      <c r="AA668" s="127">
        <f t="shared" si="5270"/>
        <v>0</v>
      </c>
      <c r="AB668" s="67" t="str">
        <f t="shared" ref="AB668:AB674" ca="1" si="5271">IF(OR(AND(Z668=0,AA668=0),AND(Z668="",AA668="")),"",IF(AND(Z668=0,AA668&gt;0),1,AA668/Z668))</f>
        <v/>
      </c>
      <c r="AC668" s="69">
        <f t="shared" ref="AC668:AC674" ca="1" si="5272">AA668-Z668</f>
        <v>0</v>
      </c>
      <c r="AD668" s="226">
        <f t="shared" ref="AD668:AE696" si="5273">SUMIF($K$700:$K$790,$K668,AD$700:AD$790)</f>
        <v>0</v>
      </c>
      <c r="AE668" s="227">
        <f t="shared" si="5273"/>
        <v>0</v>
      </c>
      <c r="AF668" s="225">
        <f t="shared" ref="AF668:AF696" si="5274">AE668-AD668</f>
        <v>0</v>
      </c>
      <c r="AG668" s="226">
        <f t="shared" ref="AG668:AH696" si="5275">SUMIF($K$700:$K$790,$K668,AG$700:AG$790)</f>
        <v>0</v>
      </c>
      <c r="AH668" s="227">
        <f t="shared" si="5275"/>
        <v>0</v>
      </c>
      <c r="AI668" s="225">
        <f t="shared" ref="AI668:AI696" si="5276">AH668-AG668</f>
        <v>0</v>
      </c>
      <c r="AJ668" s="226">
        <f t="shared" ref="AJ668:AK696" si="5277">SUMIF($K$700:$K$790,$K668,AJ$700:AJ$790)</f>
        <v>0</v>
      </c>
      <c r="AK668" s="227">
        <f t="shared" si="5277"/>
        <v>0</v>
      </c>
      <c r="AL668" s="225">
        <f t="shared" ref="AL668:AL696" si="5278">AK668-AJ668</f>
        <v>0</v>
      </c>
      <c r="AM668" s="226">
        <f t="shared" ref="AM668:AN696" si="5279">SUMIF($K$700:$K$790,$K668,AM$700:AM$790)</f>
        <v>0</v>
      </c>
      <c r="AN668" s="227">
        <f t="shared" si="5279"/>
        <v>0</v>
      </c>
      <c r="AO668" s="225">
        <f t="shared" ref="AO668:AO696" si="5280">AN668-AM668</f>
        <v>0</v>
      </c>
      <c r="AP668" s="226">
        <f t="shared" ref="AP668:AQ696" si="5281">SUMIF($K$700:$K$790,$K668,AP$700:AP$790)</f>
        <v>0</v>
      </c>
      <c r="AQ668" s="227">
        <f t="shared" si="5281"/>
        <v>0</v>
      </c>
      <c r="AR668" s="225">
        <f t="shared" ref="AR668:AR696" si="5282">AQ668-AP668</f>
        <v>0</v>
      </c>
      <c r="AS668" s="178">
        <f t="shared" ref="AS668:AT674" si="5283">SUMIF($K$700:$K$790,$K668,AS$700:AS$790)</f>
        <v>0</v>
      </c>
      <c r="AT668" s="127">
        <f t="shared" si="5283"/>
        <v>0</v>
      </c>
      <c r="AU668" s="69">
        <f t="shared" ref="AU668:AU674" si="5284">AT668-AS668</f>
        <v>0</v>
      </c>
      <c r="AV668" s="162">
        <f t="shared" ref="AV668:AW674" si="5285">SUMIF($K$700:$K$790,$K668,AV$700:AV$790)</f>
        <v>0</v>
      </c>
      <c r="AW668" s="123">
        <f t="shared" si="5285"/>
        <v>0</v>
      </c>
      <c r="AX668" s="18">
        <f t="shared" ref="AX668:AX674" si="5286">AW668-AV668</f>
        <v>0</v>
      </c>
      <c r="AY668" s="178">
        <f t="shared" ref="AY668:AZ674" si="5287">SUMIF($K$700:$K$790,$K668,AY$700:AY$790)</f>
        <v>0</v>
      </c>
      <c r="AZ668" s="127">
        <f t="shared" si="5287"/>
        <v>0</v>
      </c>
      <c r="BA668" s="69">
        <f t="shared" ref="BA668:BA674" si="5288">AZ668-AY668</f>
        <v>0</v>
      </c>
      <c r="BB668" s="162">
        <f t="shared" ref="BB668:BC674" si="5289">SUMIF($K$700:$K$790,$K668,BB$700:BB$790)</f>
        <v>0</v>
      </c>
      <c r="BC668" s="123">
        <f t="shared" si="5289"/>
        <v>0</v>
      </c>
      <c r="BD668" s="18">
        <f t="shared" ref="BD668:BD674" si="5290">BC668-BB668</f>
        <v>0</v>
      </c>
      <c r="BE668" s="178">
        <f t="shared" ref="BE668:BF674" si="5291">SUMIF($K$700:$K$790,$K668,BE$700:BE$790)</f>
        <v>0</v>
      </c>
      <c r="BF668" s="127">
        <f t="shared" si="5291"/>
        <v>0</v>
      </c>
      <c r="BG668" s="69">
        <f t="shared" ref="BG668:BG674" si="5292">BF668-BE668</f>
        <v>0</v>
      </c>
      <c r="BH668" s="162">
        <f t="shared" ref="BH668:BI674" si="5293">SUMIF($K$700:$K$790,$K668,BH$700:BH$790)</f>
        <v>0</v>
      </c>
      <c r="BI668" s="123">
        <f t="shared" si="5293"/>
        <v>0</v>
      </c>
      <c r="BJ668" s="18">
        <f t="shared" ref="BJ668:BJ674" si="5294">BI668-BH668</f>
        <v>0</v>
      </c>
      <c r="BK668" s="178">
        <f t="shared" ref="BK668:BL674" si="5295">SUMIF($K$700:$K$790,$K668,BK$700:BK$790)</f>
        <v>0</v>
      </c>
      <c r="BL668" s="127">
        <f t="shared" si="5295"/>
        <v>0</v>
      </c>
      <c r="BM668" s="69">
        <f t="shared" ref="BM668:BM674" si="5296">BL668-BK668</f>
        <v>0</v>
      </c>
      <c r="BN668" s="162">
        <f t="shared" ref="BN668:BO674" si="5297">SUMIF($K$700:$K$790,$K668,BN$700:BN$790)</f>
        <v>0</v>
      </c>
      <c r="BO668" s="123">
        <f t="shared" si="5297"/>
        <v>0</v>
      </c>
      <c r="BP668" s="18">
        <f t="shared" ref="BP668:BP674" si="5298">BO668-BN668</f>
        <v>0</v>
      </c>
      <c r="BQ668" s="178">
        <f t="shared" ref="BQ668:BR674" si="5299">SUMIF($K$700:$K$790,$K668,BQ$700:BQ$790)</f>
        <v>0</v>
      </c>
      <c r="BR668" s="127">
        <f t="shared" si="5299"/>
        <v>0</v>
      </c>
      <c r="BS668" s="69">
        <f t="shared" ref="BS668:BS674" si="5300">BR668-BQ668</f>
        <v>0</v>
      </c>
      <c r="BT668" s="162">
        <f t="shared" ref="BT668:BU674" si="5301">SUMIF($K$700:$K$790,$K668,BT$700:BT$790)</f>
        <v>0</v>
      </c>
      <c r="BU668" s="123">
        <f t="shared" si="5301"/>
        <v>0</v>
      </c>
      <c r="BV668" s="18">
        <f t="shared" ref="BV668:BV674" si="5302">BU668-BT668</f>
        <v>0</v>
      </c>
      <c r="BW668" s="178">
        <f t="shared" ref="BW668:BX674" si="5303">SUMIF($K$700:$K$790,$K668,BW$700:BW$790)</f>
        <v>0</v>
      </c>
      <c r="BX668" s="127">
        <f t="shared" si="5303"/>
        <v>0</v>
      </c>
      <c r="BY668" s="69">
        <f t="shared" ref="BY668:BY674" si="5304">BX668-BW668</f>
        <v>0</v>
      </c>
      <c r="BZ668" s="162">
        <f t="shared" ref="BZ668:CA674" si="5305">SUMIF($K$700:$K$790,$K668,BZ$700:BZ$790)</f>
        <v>0</v>
      </c>
      <c r="CA668" s="123">
        <f t="shared" si="5305"/>
        <v>0</v>
      </c>
      <c r="CB668" s="18">
        <f t="shared" ref="CB668:CB674" si="5306">CA668-BZ668</f>
        <v>0</v>
      </c>
      <c r="CC668" s="178">
        <f t="shared" ref="CC668:CD674" si="5307">SUMIF($K$700:$K$790,$K668,CC$700:CC$790)</f>
        <v>0</v>
      </c>
      <c r="CD668" s="127">
        <f t="shared" si="5307"/>
        <v>0</v>
      </c>
      <c r="CE668" s="69">
        <f t="shared" ref="CE668:CE674" si="5308">CD668-CC668</f>
        <v>0</v>
      </c>
      <c r="CF668" s="162">
        <f t="shared" ref="CF668:CG674" si="5309">SUMIF($K$700:$K$790,$K668,CF$700:CF$790)</f>
        <v>0</v>
      </c>
      <c r="CG668" s="123">
        <f t="shared" si="5309"/>
        <v>0</v>
      </c>
      <c r="CH668" s="18">
        <f t="shared" ref="CH668:CH674" si="5310">CG668-CF668</f>
        <v>0</v>
      </c>
      <c r="CI668" s="178">
        <f t="shared" ref="CI668:CJ674" si="5311">SUMIF($K$700:$K$790,$K668,CI$700:CI$790)</f>
        <v>0</v>
      </c>
      <c r="CJ668" s="127">
        <f t="shared" si="5311"/>
        <v>0</v>
      </c>
      <c r="CK668" s="69">
        <f t="shared" ref="CK668:CK674" si="5312">CJ668-CI668</f>
        <v>0</v>
      </c>
      <c r="CL668" s="162">
        <f t="shared" ref="CL668:CM674" si="5313">SUMIF($K$700:$K$790,$K668,CL$700:CL$790)</f>
        <v>0</v>
      </c>
      <c r="CM668" s="123">
        <f t="shared" si="5313"/>
        <v>0</v>
      </c>
      <c r="CN668" s="18">
        <f t="shared" ref="CN668:CN674" si="5314">CM668-CL668</f>
        <v>0</v>
      </c>
      <c r="CO668" s="178">
        <f t="shared" ref="CO668:CP674" si="5315">SUMIF($K$700:$K$790,$K668,CO$700:CO$790)</f>
        <v>0</v>
      </c>
      <c r="CP668" s="127">
        <f t="shared" si="5315"/>
        <v>0</v>
      </c>
      <c r="CQ668" s="69">
        <f t="shared" ref="CQ668:CQ674" si="5316">CP668-CO668</f>
        <v>0</v>
      </c>
      <c r="CR668" s="162">
        <f t="shared" ref="CR668:CS674" si="5317">SUMIF($K$700:$K$790,$K668,CR$700:CR$790)</f>
        <v>0</v>
      </c>
      <c r="CS668" s="123">
        <f t="shared" si="5317"/>
        <v>0</v>
      </c>
      <c r="CT668" s="18">
        <f t="shared" ref="CT668:CT674" si="5318">CS668-CR668</f>
        <v>0</v>
      </c>
      <c r="CU668" s="178">
        <f t="shared" ref="CU668:CV674" si="5319">SUMIF($K$700:$K$790,$K668,CU$700:CU$790)</f>
        <v>0</v>
      </c>
      <c r="CV668" s="127">
        <f t="shared" si="5319"/>
        <v>0</v>
      </c>
      <c r="CW668" s="69">
        <f t="shared" ref="CW668:CW674" si="5320">CV668-CU668</f>
        <v>0</v>
      </c>
      <c r="CX668" s="162">
        <f t="shared" ref="CX668:CY674" si="5321">SUMIF($K$700:$K$790,$K668,CX$700:CX$790)</f>
        <v>0</v>
      </c>
      <c r="CY668" s="123">
        <f t="shared" si="5321"/>
        <v>0</v>
      </c>
      <c r="CZ668" s="18">
        <f t="shared" ref="CZ668:CZ674" si="5322">CY668-CX668</f>
        <v>0</v>
      </c>
      <c r="DA668" s="178">
        <f t="shared" ref="DA668:DB674" si="5323">SUMIF($K$700:$K$790,$K668,DA$700:DA$790)</f>
        <v>0</v>
      </c>
      <c r="DB668" s="127">
        <f t="shared" si="5323"/>
        <v>0</v>
      </c>
      <c r="DC668" s="69">
        <f t="shared" ref="DC668:DC674" si="5324">DB668-DA668</f>
        <v>0</v>
      </c>
      <c r="DD668" s="162">
        <f t="shared" ref="DD668:DE674" si="5325">SUMIF($K$700:$K$790,$K668,DD$700:DD$790)</f>
        <v>0</v>
      </c>
      <c r="DE668" s="123">
        <f t="shared" si="5325"/>
        <v>0</v>
      </c>
      <c r="DF668" s="18">
        <f t="shared" ref="DF668:DF674" si="5326">DE668-DD668</f>
        <v>0</v>
      </c>
      <c r="DG668" s="178">
        <f t="shared" ref="DG668:DH674" si="5327">SUMIF($K$700:$K$790,$K668,DG$700:DG$790)</f>
        <v>0</v>
      </c>
      <c r="DH668" s="127">
        <f t="shared" si="5327"/>
        <v>0</v>
      </c>
      <c r="DI668" s="69">
        <f t="shared" ref="DI668:DI674" si="5328">DH668-DG668</f>
        <v>0</v>
      </c>
      <c r="DJ668" s="162">
        <f t="shared" ref="DJ668:DK674" si="5329">SUMIF($K$700:$K$790,$K668,DJ$700:DJ$790)</f>
        <v>0</v>
      </c>
      <c r="DK668" s="123">
        <f t="shared" si="5329"/>
        <v>0</v>
      </c>
      <c r="DL668" s="18">
        <f t="shared" ref="DL668:DL674" si="5330">DK668-DJ668</f>
        <v>0</v>
      </c>
      <c r="DM668" s="178">
        <f t="shared" ref="DM668:DN674" si="5331">SUMIF($K$700:$K$790,$K668,DM$700:DM$790)</f>
        <v>0</v>
      </c>
      <c r="DN668" s="127">
        <f t="shared" si="5331"/>
        <v>0</v>
      </c>
      <c r="DO668" s="69">
        <f t="shared" ref="DO668:DO674" si="5332">DN668-DM668</f>
        <v>0</v>
      </c>
      <c r="DP668" s="162">
        <f t="shared" ref="DP668:DQ674" si="5333">SUMIF($K$700:$K$790,$K668,DP$700:DP$790)</f>
        <v>0</v>
      </c>
      <c r="DQ668" s="123">
        <f t="shared" si="5333"/>
        <v>0</v>
      </c>
      <c r="DR668" s="18">
        <f t="shared" ref="DR668:DR674" si="5334">DQ668-DP668</f>
        <v>0</v>
      </c>
      <c r="DS668" s="178">
        <f t="shared" ref="DS668:DT674" si="5335">SUMIF($K$700:$K$790,$K668,DS$700:DS$790)</f>
        <v>0</v>
      </c>
      <c r="DT668" s="127">
        <f t="shared" si="5335"/>
        <v>0</v>
      </c>
      <c r="DU668" s="69">
        <f t="shared" ref="DU668:DU674" si="5336">DT668-DS668</f>
        <v>0</v>
      </c>
      <c r="DV668" s="162">
        <f t="shared" ref="DV668:DW674" si="5337">SUMIF($K$700:$K$790,$K668,DV$700:DV$790)</f>
        <v>0</v>
      </c>
      <c r="DW668" s="123">
        <f t="shared" si="5337"/>
        <v>0</v>
      </c>
      <c r="DX668" s="18">
        <f t="shared" ref="DX668:DX674" si="5338">DW668-DV668</f>
        <v>0</v>
      </c>
      <c r="DY668" s="178">
        <f t="shared" ref="DY668:DZ674" si="5339">SUMIF($K$700:$K$790,$K668,DY$700:DY$790)</f>
        <v>0</v>
      </c>
      <c r="DZ668" s="127">
        <f t="shared" si="5339"/>
        <v>0</v>
      </c>
      <c r="EA668" s="69">
        <f t="shared" ref="EA668:EA674" si="5340">DZ668-DY668</f>
        <v>0</v>
      </c>
      <c r="EB668" s="162">
        <f t="shared" ref="EB668:EC674" si="5341">SUMIF($K$700:$K$790,$K668,EB$700:EB$790)</f>
        <v>0</v>
      </c>
      <c r="EC668" s="123">
        <f t="shared" si="5341"/>
        <v>0</v>
      </c>
      <c r="ED668" s="18">
        <f t="shared" ref="ED668:ED674" si="5342">EC668-EB668</f>
        <v>0</v>
      </c>
      <c r="EE668" s="178">
        <f t="shared" ref="EE668:EF674" si="5343">SUMIF($K$700:$K$790,$K668,EE$700:EE$790)</f>
        <v>0</v>
      </c>
      <c r="EF668" s="127">
        <f t="shared" si="5343"/>
        <v>0</v>
      </c>
      <c r="EG668" s="69">
        <f t="shared" ref="EG668:EG674" si="5344">EF668-EE668</f>
        <v>0</v>
      </c>
      <c r="EH668" s="162">
        <f t="shared" ref="EH668:EI674" si="5345">SUMIF($K$700:$K$790,$K668,EH$700:EH$790)</f>
        <v>0</v>
      </c>
      <c r="EI668" s="123">
        <f t="shared" si="5345"/>
        <v>0</v>
      </c>
      <c r="EJ668" s="18">
        <f t="shared" ref="EJ668:EJ674" si="5346">EI668-EH668</f>
        <v>0</v>
      </c>
      <c r="EK668" s="178">
        <f t="shared" ref="EK668:EL674" si="5347">SUMIF($K$700:$K$790,$K668,EK$700:EK$790)</f>
        <v>0</v>
      </c>
      <c r="EL668" s="127">
        <f t="shared" si="5347"/>
        <v>0</v>
      </c>
      <c r="EM668" s="69">
        <f t="shared" ref="EM668:EM674" si="5348">EL668-EK668</f>
        <v>0</v>
      </c>
      <c r="EN668" s="162">
        <f t="shared" ref="EN668:EO674" si="5349">SUMIF($K$700:$K$790,$K668,EN$700:EN$790)</f>
        <v>0</v>
      </c>
      <c r="EO668" s="123">
        <f t="shared" si="5349"/>
        <v>0</v>
      </c>
      <c r="EP668" s="18">
        <f t="shared" ref="EP668:EP674" si="5350">EO668-EN668</f>
        <v>0</v>
      </c>
      <c r="EQ668" s="178">
        <f t="shared" ref="EQ668:ER674" si="5351">SUMIF($K$700:$K$790,$K668,EQ$700:EQ$790)</f>
        <v>0</v>
      </c>
      <c r="ER668" s="127">
        <f t="shared" si="5351"/>
        <v>0</v>
      </c>
      <c r="ES668" s="69">
        <f t="shared" ref="ES668:ES674" si="5352">ER668-EQ668</f>
        <v>0</v>
      </c>
      <c r="ET668" s="162">
        <f t="shared" ref="ET668:EU674" si="5353">SUMIF($K$700:$K$790,$K668,ET$700:ET$790)</f>
        <v>0</v>
      </c>
      <c r="EU668" s="123">
        <f t="shared" si="5353"/>
        <v>0</v>
      </c>
      <c r="EV668" s="18">
        <f t="shared" ref="EV668:EV674" si="5354">EU668-ET668</f>
        <v>0</v>
      </c>
      <c r="EW668" s="178">
        <f t="shared" ref="EW668:EX674" si="5355">SUMIF($K$700:$K$790,$K668,EW$700:EW$790)</f>
        <v>0</v>
      </c>
      <c r="EX668" s="127">
        <f t="shared" si="5355"/>
        <v>0</v>
      </c>
      <c r="EY668" s="69">
        <f t="shared" ref="EY668:EY674" si="5356">EX668-EW668</f>
        <v>0</v>
      </c>
      <c r="EZ668" s="162">
        <f t="shared" ref="EZ668:FA674" si="5357">SUMIF($K$700:$K$790,$K668,EZ$700:EZ$790)</f>
        <v>0</v>
      </c>
      <c r="FA668" s="123">
        <f t="shared" si="5357"/>
        <v>0</v>
      </c>
      <c r="FB668" s="18">
        <f t="shared" ref="FB668:FB674" si="5358">FA668-EZ668</f>
        <v>0</v>
      </c>
      <c r="FC668" s="178">
        <f t="shared" ref="FC668:FD674" si="5359">SUMIF($K$700:$K$790,$K668,FC$700:FC$790)</f>
        <v>0</v>
      </c>
      <c r="FD668" s="127">
        <f t="shared" si="5359"/>
        <v>0</v>
      </c>
      <c r="FE668" s="69">
        <f t="shared" ref="FE668:FE674" si="5360">FD668-FC668</f>
        <v>0</v>
      </c>
      <c r="FF668" s="162">
        <f t="shared" ref="FF668:FG674" si="5361">SUMIF($K$700:$K$790,$K668,FF$700:FF$790)</f>
        <v>0</v>
      </c>
      <c r="FG668" s="123">
        <f t="shared" si="5361"/>
        <v>0</v>
      </c>
      <c r="FH668" s="18">
        <f t="shared" ref="FH668:FH674" si="5362">FG668-FF668</f>
        <v>0</v>
      </c>
      <c r="FI668" s="178">
        <f t="shared" ref="FI668:FJ674" si="5363">SUMIF($K$700:$K$790,$K668,FI$700:FI$790)</f>
        <v>0</v>
      </c>
      <c r="FJ668" s="127">
        <f t="shared" si="5363"/>
        <v>0</v>
      </c>
      <c r="FK668" s="69">
        <f t="shared" ref="FK668:FK674" si="5364">FJ668-FI668</f>
        <v>0</v>
      </c>
      <c r="FL668" s="162">
        <f t="shared" ref="FL668:FM674" si="5365">SUMIF($K$700:$K$790,$K668,FL$700:FL$790)</f>
        <v>0</v>
      </c>
      <c r="FM668" s="123">
        <f t="shared" si="5365"/>
        <v>0</v>
      </c>
      <c r="FN668" s="18">
        <f t="shared" ref="FN668:FN674" si="5366">FM668-FL668</f>
        <v>0</v>
      </c>
      <c r="FO668" s="178">
        <f t="shared" ref="FO668:FP674" si="5367">SUMIF($K$700:$K$790,$K668,FO$700:FO$790)</f>
        <v>0</v>
      </c>
      <c r="FP668" s="127">
        <f t="shared" si="5367"/>
        <v>0</v>
      </c>
      <c r="FQ668" s="69">
        <f t="shared" ref="FQ668:FQ674" si="5368">FP668-FO668</f>
        <v>0</v>
      </c>
      <c r="FR668" s="162">
        <f t="shared" ref="FR668:FS674" si="5369">SUMIF($K$700:$K$790,$K668,FR$700:FR$790)</f>
        <v>0</v>
      </c>
      <c r="FS668" s="123">
        <f t="shared" si="5369"/>
        <v>0</v>
      </c>
      <c r="FT668" s="18">
        <f t="shared" ref="FT668:FT674" si="5370">FS668-FR668</f>
        <v>0</v>
      </c>
      <c r="FU668" s="178">
        <f t="shared" ref="FU668:FV674" si="5371">SUMIF($K$700:$K$790,$K668,FU$700:FU$790)</f>
        <v>0</v>
      </c>
      <c r="FV668" s="127">
        <f t="shared" si="5371"/>
        <v>0</v>
      </c>
      <c r="FW668" s="69">
        <f t="shared" ref="FW668:FW674" si="5372">FV668-FU668</f>
        <v>0</v>
      </c>
      <c r="FX668" s="162">
        <f t="shared" ref="FX668:FY674" si="5373">SUMIF($K$700:$K$790,$K668,FX$700:FX$790)</f>
        <v>0</v>
      </c>
      <c r="FY668" s="123">
        <f t="shared" si="5373"/>
        <v>0</v>
      </c>
      <c r="FZ668" s="18">
        <f t="shared" ref="FZ668:FZ674" si="5374">FY668-FX668</f>
        <v>0</v>
      </c>
      <c r="GA668" s="178">
        <f t="shared" ref="GA668:GB674" si="5375">SUMIF($K$700:$K$790,$K668,GA$700:GA$790)</f>
        <v>0</v>
      </c>
      <c r="GB668" s="127">
        <f t="shared" si="5375"/>
        <v>0</v>
      </c>
      <c r="GC668" s="69">
        <f t="shared" ref="GC668:GC674" si="5376">GB668-GA668</f>
        <v>0</v>
      </c>
      <c r="GD668" s="162">
        <f t="shared" ref="GD668:GE674" si="5377">SUMIF($K$700:$K$790,$K668,GD$700:GD$790)</f>
        <v>0</v>
      </c>
      <c r="GE668" s="123">
        <f t="shared" si="5377"/>
        <v>0</v>
      </c>
      <c r="GF668" s="18">
        <f t="shared" ref="GF668:GF674" si="5378">GE668-GD668</f>
        <v>0</v>
      </c>
      <c r="GG668" s="178">
        <f t="shared" ref="GG668:GH674" si="5379">SUMIF($K$700:$K$790,$K668,GG$700:GG$790)</f>
        <v>0</v>
      </c>
      <c r="GH668" s="127">
        <f t="shared" si="5379"/>
        <v>0</v>
      </c>
      <c r="GI668" s="69">
        <f t="shared" ref="GI668:GI674" si="5380">GH668-GG668</f>
        <v>0</v>
      </c>
      <c r="GJ668" s="162">
        <f t="shared" ref="GJ668:GK674" si="5381">SUMIF($K$700:$K$790,$K668,GJ$700:GJ$790)</f>
        <v>0</v>
      </c>
      <c r="GK668" s="123">
        <f t="shared" si="5381"/>
        <v>0</v>
      </c>
      <c r="GL668" s="18">
        <f t="shared" ref="GL668:GL674" si="5382">GK668-GJ668</f>
        <v>0</v>
      </c>
      <c r="GM668" s="178">
        <f t="shared" ref="GM668:GN674" si="5383">SUMIF($K$700:$K$790,$K668,GM$700:GM$790)</f>
        <v>0</v>
      </c>
      <c r="GN668" s="127">
        <f t="shared" si="5383"/>
        <v>0</v>
      </c>
      <c r="GO668" s="69">
        <f t="shared" ref="GO668:GO674" si="5384">GN668-GM668</f>
        <v>0</v>
      </c>
      <c r="GP668" s="162">
        <f t="shared" ref="GP668:GQ674" si="5385">SUMIF($K$700:$K$790,$K668,GP$700:GP$790)</f>
        <v>0</v>
      </c>
      <c r="GQ668" s="123">
        <f t="shared" si="5385"/>
        <v>0</v>
      </c>
      <c r="GR668" s="18">
        <f t="shared" ref="GR668:GR674" si="5386">GQ668-GP668</f>
        <v>0</v>
      </c>
      <c r="GS668" s="178">
        <f t="shared" ref="GS668:GT674" si="5387">SUMIF($K$700:$K$790,$K668,GS$700:GS$790)</f>
        <v>0</v>
      </c>
      <c r="GT668" s="127">
        <f t="shared" si="5387"/>
        <v>0</v>
      </c>
      <c r="GU668" s="69">
        <f t="shared" ref="GU668:GU674" si="5388">GT668-GS668</f>
        <v>0</v>
      </c>
      <c r="GV668" s="162">
        <f t="shared" ref="GV668:GW674" si="5389">SUMIF($K$700:$K$790,$K668,GV$700:GV$790)</f>
        <v>0</v>
      </c>
      <c r="GW668" s="123">
        <f t="shared" si="5389"/>
        <v>0</v>
      </c>
      <c r="GX668" s="18">
        <f t="shared" ref="GX668:GX674" si="5390">GW668-GV668</f>
        <v>0</v>
      </c>
      <c r="GY668" s="178">
        <f t="shared" ref="GY668:GZ674" si="5391">SUMIF($K$700:$K$790,$K668,GY$700:GY$790)</f>
        <v>0</v>
      </c>
      <c r="GZ668" s="127">
        <f t="shared" si="5391"/>
        <v>0</v>
      </c>
      <c r="HA668" s="69">
        <f t="shared" ref="HA668:HA674" si="5392">GZ668-GY668</f>
        <v>0</v>
      </c>
      <c r="HB668" s="162">
        <f t="shared" ref="HB668:HC674" si="5393">SUMIF($K$700:$K$790,$K668,HB$700:HB$790)</f>
        <v>0</v>
      </c>
      <c r="HC668" s="123">
        <f t="shared" si="5393"/>
        <v>0</v>
      </c>
      <c r="HD668" s="18">
        <f t="shared" ref="HD668:HD674" si="5394">HC668-HB668</f>
        <v>0</v>
      </c>
      <c r="HE668" s="178">
        <f t="shared" ref="HE668:HF674" si="5395">SUMIF($K$700:$K$790,$K668,HE$700:HE$790)</f>
        <v>0</v>
      </c>
      <c r="HF668" s="127">
        <f t="shared" si="5395"/>
        <v>0</v>
      </c>
      <c r="HG668" s="69">
        <f t="shared" ref="HG668:HG674" si="5396">HF668-HE668</f>
        <v>0</v>
      </c>
      <c r="HH668" s="162">
        <f t="shared" ref="HH668:HI674" si="5397">SUMIF($K$700:$K$790,$K668,HH$700:HH$790)</f>
        <v>0</v>
      </c>
      <c r="HI668" s="123">
        <f t="shared" si="5397"/>
        <v>0</v>
      </c>
      <c r="HJ668" s="18">
        <f t="shared" ref="HJ668:HJ674" si="5398">HI668-HH668</f>
        <v>0</v>
      </c>
      <c r="HK668" s="178">
        <f t="shared" ref="HK668:HL674" si="5399">SUMIF($K$700:$K$790,$K668,HK$700:HK$790)</f>
        <v>0</v>
      </c>
      <c r="HL668" s="127">
        <f t="shared" si="5399"/>
        <v>0</v>
      </c>
      <c r="HM668" s="69">
        <f t="shared" ref="HM668:HM674" si="5400">HL668-HK668</f>
        <v>0</v>
      </c>
      <c r="HN668" s="162">
        <f t="shared" ref="HN668:HO674" si="5401">SUMIF($K$700:$K$790,$K668,HN$700:HN$790)</f>
        <v>0</v>
      </c>
      <c r="HO668" s="123">
        <f t="shared" si="5401"/>
        <v>0</v>
      </c>
      <c r="HP668" s="18">
        <f t="shared" ref="HP668:HP674" si="5402">HO668-HN668</f>
        <v>0</v>
      </c>
      <c r="HQ668" s="178">
        <f t="shared" ref="HQ668:HR674" si="5403">SUMIF($K$700:$K$790,$K668,HQ$700:HQ$790)</f>
        <v>0</v>
      </c>
      <c r="HR668" s="127">
        <f t="shared" si="5403"/>
        <v>0</v>
      </c>
      <c r="HS668" s="69">
        <f t="shared" ref="HS668:HS674" si="5404">HR668-HQ668</f>
        <v>0</v>
      </c>
      <c r="HT668" s="162">
        <f t="shared" ref="HT668:HU674" si="5405">SUMIF($K$700:$K$790,$K668,HT$700:HT$790)</f>
        <v>0</v>
      </c>
      <c r="HU668" s="123">
        <f t="shared" si="5405"/>
        <v>0</v>
      </c>
      <c r="HV668" s="18">
        <f t="shared" ref="HV668:HV674" si="5406">HU668-HT668</f>
        <v>0</v>
      </c>
      <c r="HW668" s="75"/>
      <c r="HX668" s="294"/>
      <c r="HY668" s="197"/>
      <c r="HZ668" s="2" t="str">
        <f t="shared" si="5264"/>
        <v>СКРЫТЬ</v>
      </c>
    </row>
    <row r="669" spans="1:234" x14ac:dyDescent="0.2">
      <c r="B669" s="16"/>
      <c r="C669" s="15"/>
      <c r="D669" s="248"/>
      <c r="E669" s="248"/>
      <c r="F669" s="248"/>
      <c r="G669" s="13"/>
      <c r="H669" s="22" t="s">
        <v>94</v>
      </c>
      <c r="I669" s="42">
        <v>658</v>
      </c>
      <c r="J669" s="102">
        <f>SUBTOTAL(103,I$12:I669)*1</f>
        <v>129</v>
      </c>
      <c r="K669" s="108" t="s">
        <v>108</v>
      </c>
      <c r="L669" s="17" t="s">
        <v>98</v>
      </c>
      <c r="M669" s="260">
        <f t="shared" ref="M669:M694" si="5407">MIN(M701,M732,M763)</f>
        <v>43862</v>
      </c>
      <c r="N669" s="260">
        <f t="shared" si="5265"/>
        <v>44560</v>
      </c>
      <c r="O669" s="116">
        <f t="shared" si="5265"/>
        <v>44560</v>
      </c>
      <c r="P669" s="122">
        <f t="shared" si="5266"/>
        <v>85903</v>
      </c>
      <c r="Q669" s="158">
        <f t="shared" si="5266"/>
        <v>53085.354838709682</v>
      </c>
      <c r="R669" s="158">
        <f t="shared" si="5266"/>
        <v>68272</v>
      </c>
      <c r="S669" s="92">
        <f t="shared" ca="1" si="5266"/>
        <v>61085.354838709682</v>
      </c>
      <c r="T669" s="92">
        <f t="shared" si="5266"/>
        <v>76272</v>
      </c>
      <c r="U669" s="91">
        <f t="shared" ca="1" si="5267"/>
        <v>15186.645161290318</v>
      </c>
      <c r="V669" s="91">
        <f t="shared" si="5268"/>
        <v>9631</v>
      </c>
      <c r="W669" s="120">
        <f>IF(OR(AND(P669=0,T669=0),AND(P669="",T669="")),"",IF(AND(P669=0,T669&gt;0),1,T669/P669))</f>
        <v>0.88788517281119406</v>
      </c>
      <c r="X669" s="178">
        <f t="shared" si="5270"/>
        <v>8000</v>
      </c>
      <c r="Y669" s="128">
        <f t="shared" si="5270"/>
        <v>8000</v>
      </c>
      <c r="Z669" s="179">
        <f t="shared" ca="1" si="5270"/>
        <v>8000</v>
      </c>
      <c r="AA669" s="127">
        <f t="shared" si="5270"/>
        <v>8000</v>
      </c>
      <c r="AB669" s="67">
        <f ca="1">IF(OR(AND(Z669=0,AA669=0),AND(Z669="",AA669="")),"",IF(AND(Z669=0,AA669&gt;0),1,AA669/Z669))</f>
        <v>1</v>
      </c>
      <c r="AC669" s="69">
        <f ca="1">AA669-Z669</f>
        <v>0</v>
      </c>
      <c r="AD669" s="226">
        <f t="shared" si="5273"/>
        <v>2000</v>
      </c>
      <c r="AE669" s="227">
        <f t="shared" si="5273"/>
        <v>2000</v>
      </c>
      <c r="AF669" s="225">
        <f>AE669-AD669</f>
        <v>0</v>
      </c>
      <c r="AG669" s="226">
        <f t="shared" si="5275"/>
        <v>2000</v>
      </c>
      <c r="AH669" s="227">
        <f t="shared" si="5275"/>
        <v>2000</v>
      </c>
      <c r="AI669" s="225">
        <f>AH669-AG669</f>
        <v>0</v>
      </c>
      <c r="AJ669" s="226">
        <f t="shared" si="5277"/>
        <v>2000</v>
      </c>
      <c r="AK669" s="227">
        <f t="shared" si="5277"/>
        <v>2000</v>
      </c>
      <c r="AL669" s="225">
        <f>AK669-AJ669</f>
        <v>0</v>
      </c>
      <c r="AM669" s="226">
        <f t="shared" si="5279"/>
        <v>2000</v>
      </c>
      <c r="AN669" s="227">
        <f t="shared" si="5279"/>
        <v>2000</v>
      </c>
      <c r="AO669" s="225">
        <f>AN669-AM669</f>
        <v>0</v>
      </c>
      <c r="AP669" s="226">
        <f t="shared" si="5281"/>
        <v>0</v>
      </c>
      <c r="AQ669" s="227">
        <f t="shared" si="5281"/>
        <v>0</v>
      </c>
      <c r="AR669" s="225">
        <f>AQ669-AP669</f>
        <v>0</v>
      </c>
      <c r="AS669" s="178">
        <f t="shared" si="5283"/>
        <v>0</v>
      </c>
      <c r="AT669" s="127">
        <f t="shared" si="5283"/>
        <v>0</v>
      </c>
      <c r="AU669" s="69">
        <f>AT669-AS669</f>
        <v>0</v>
      </c>
      <c r="AV669" s="162">
        <f t="shared" si="5285"/>
        <v>12</v>
      </c>
      <c r="AW669" s="123">
        <f t="shared" si="5285"/>
        <v>12</v>
      </c>
      <c r="AX669" s="18">
        <f>AW669-AV669</f>
        <v>0</v>
      </c>
      <c r="AY669" s="178">
        <f t="shared" si="5287"/>
        <v>0</v>
      </c>
      <c r="AZ669" s="127">
        <f t="shared" si="5287"/>
        <v>0</v>
      </c>
      <c r="BA669" s="69">
        <f>AZ669-AY669</f>
        <v>0</v>
      </c>
      <c r="BB669" s="162">
        <f t="shared" si="5289"/>
        <v>12</v>
      </c>
      <c r="BC669" s="123">
        <f t="shared" si="5289"/>
        <v>12</v>
      </c>
      <c r="BD669" s="18">
        <f>BC669-BB669</f>
        <v>0</v>
      </c>
      <c r="BE669" s="178">
        <f t="shared" si="5291"/>
        <v>0</v>
      </c>
      <c r="BF669" s="127">
        <f t="shared" si="5291"/>
        <v>0</v>
      </c>
      <c r="BG669" s="69">
        <f>BF669-BE669</f>
        <v>0</v>
      </c>
      <c r="BH669" s="162">
        <f t="shared" si="5293"/>
        <v>12</v>
      </c>
      <c r="BI669" s="123">
        <f t="shared" si="5293"/>
        <v>12</v>
      </c>
      <c r="BJ669" s="18">
        <f>BI669-BH669</f>
        <v>0</v>
      </c>
      <c r="BK669" s="178">
        <f t="shared" si="5295"/>
        <v>0</v>
      </c>
      <c r="BL669" s="127">
        <f t="shared" si="5295"/>
        <v>0</v>
      </c>
      <c r="BM669" s="69">
        <f>BL669-BK669</f>
        <v>0</v>
      </c>
      <c r="BN669" s="162">
        <f t="shared" si="5297"/>
        <v>12</v>
      </c>
      <c r="BO669" s="123">
        <f t="shared" si="5297"/>
        <v>12</v>
      </c>
      <c r="BP669" s="18">
        <f>BO669-BN669</f>
        <v>0</v>
      </c>
      <c r="BQ669" s="178">
        <f t="shared" si="5299"/>
        <v>2000</v>
      </c>
      <c r="BR669" s="127">
        <f t="shared" si="5299"/>
        <v>2000</v>
      </c>
      <c r="BS669" s="69">
        <f>BR669-BQ669</f>
        <v>0</v>
      </c>
      <c r="BT669" s="162">
        <f t="shared" si="5301"/>
        <v>26</v>
      </c>
      <c r="BU669" s="123">
        <f t="shared" si="5301"/>
        <v>26</v>
      </c>
      <c r="BV669" s="18">
        <f>BU669-BT669</f>
        <v>0</v>
      </c>
      <c r="BW669" s="178">
        <f t="shared" si="5303"/>
        <v>0</v>
      </c>
      <c r="BX669" s="127">
        <f t="shared" si="5303"/>
        <v>0</v>
      </c>
      <c r="BY669" s="69">
        <f>BX669-BW669</f>
        <v>0</v>
      </c>
      <c r="BZ669" s="162">
        <f t="shared" si="5305"/>
        <v>26</v>
      </c>
      <c r="CA669" s="123">
        <f t="shared" si="5305"/>
        <v>26</v>
      </c>
      <c r="CB669" s="18">
        <f>CA669-BZ669</f>
        <v>0</v>
      </c>
      <c r="CC669" s="178">
        <f t="shared" si="5307"/>
        <v>0</v>
      </c>
      <c r="CD669" s="127">
        <f t="shared" si="5307"/>
        <v>0</v>
      </c>
      <c r="CE669" s="69">
        <f>CD669-CC669</f>
        <v>0</v>
      </c>
      <c r="CF669" s="162">
        <f t="shared" si="5309"/>
        <v>26</v>
      </c>
      <c r="CG669" s="123">
        <f t="shared" si="5309"/>
        <v>26</v>
      </c>
      <c r="CH669" s="18">
        <f>CG669-CF669</f>
        <v>0</v>
      </c>
      <c r="CI669" s="178">
        <f t="shared" si="5311"/>
        <v>0</v>
      </c>
      <c r="CJ669" s="127">
        <f t="shared" si="5311"/>
        <v>0</v>
      </c>
      <c r="CK669" s="69">
        <f>CJ669-CI669</f>
        <v>0</v>
      </c>
      <c r="CL669" s="162">
        <f t="shared" si="5313"/>
        <v>26</v>
      </c>
      <c r="CM669" s="123">
        <f t="shared" si="5313"/>
        <v>26</v>
      </c>
      <c r="CN669" s="18">
        <f t="shared" si="5314"/>
        <v>0</v>
      </c>
      <c r="CO669" s="178">
        <f t="shared" si="5315"/>
        <v>0</v>
      </c>
      <c r="CP669" s="127">
        <f t="shared" si="5315"/>
        <v>0</v>
      </c>
      <c r="CQ669" s="69">
        <f>CP669-CO669</f>
        <v>0</v>
      </c>
      <c r="CR669" s="162">
        <f t="shared" si="5317"/>
        <v>26</v>
      </c>
      <c r="CS669" s="123">
        <f t="shared" si="5317"/>
        <v>26</v>
      </c>
      <c r="CT669" s="18">
        <f t="shared" si="5318"/>
        <v>0</v>
      </c>
      <c r="CU669" s="178">
        <f t="shared" si="5319"/>
        <v>0</v>
      </c>
      <c r="CV669" s="127">
        <f t="shared" si="5319"/>
        <v>0</v>
      </c>
      <c r="CW669" s="69">
        <f>CV669-CU669</f>
        <v>0</v>
      </c>
      <c r="CX669" s="162">
        <f t="shared" si="5321"/>
        <v>26</v>
      </c>
      <c r="CY669" s="123">
        <f t="shared" si="5321"/>
        <v>26</v>
      </c>
      <c r="CZ669" s="18">
        <f t="shared" si="5322"/>
        <v>0</v>
      </c>
      <c r="DA669" s="178">
        <f t="shared" si="5323"/>
        <v>0</v>
      </c>
      <c r="DB669" s="127">
        <f t="shared" si="5323"/>
        <v>0</v>
      </c>
      <c r="DC669" s="69">
        <f>DB669-DA669</f>
        <v>0</v>
      </c>
      <c r="DD669" s="162">
        <f t="shared" si="5325"/>
        <v>26</v>
      </c>
      <c r="DE669" s="123">
        <f t="shared" si="5325"/>
        <v>26</v>
      </c>
      <c r="DF669" s="18">
        <f t="shared" si="5326"/>
        <v>0</v>
      </c>
      <c r="DG669" s="178">
        <f t="shared" si="5327"/>
        <v>2000</v>
      </c>
      <c r="DH669" s="127">
        <f t="shared" si="5327"/>
        <v>2000</v>
      </c>
      <c r="DI669" s="69">
        <f>DH669-DG669</f>
        <v>0</v>
      </c>
      <c r="DJ669" s="162">
        <f t="shared" si="5329"/>
        <v>26</v>
      </c>
      <c r="DK669" s="123">
        <f t="shared" si="5329"/>
        <v>26</v>
      </c>
      <c r="DL669" s="18">
        <f>DK669-DJ669</f>
        <v>0</v>
      </c>
      <c r="DM669" s="178">
        <f t="shared" si="5331"/>
        <v>0</v>
      </c>
      <c r="DN669" s="127">
        <f t="shared" si="5331"/>
        <v>0</v>
      </c>
      <c r="DO669" s="69">
        <f>DN669-DM669</f>
        <v>0</v>
      </c>
      <c r="DP669" s="162">
        <f t="shared" si="5333"/>
        <v>26</v>
      </c>
      <c r="DQ669" s="123">
        <f t="shared" si="5333"/>
        <v>26</v>
      </c>
      <c r="DR669" s="18">
        <f>DQ669-DP669</f>
        <v>0</v>
      </c>
      <c r="DS669" s="178">
        <f t="shared" si="5335"/>
        <v>0</v>
      </c>
      <c r="DT669" s="127">
        <f t="shared" si="5335"/>
        <v>0</v>
      </c>
      <c r="DU669" s="69">
        <f>DT669-DS669</f>
        <v>0</v>
      </c>
      <c r="DV669" s="162">
        <f t="shared" si="5337"/>
        <v>26</v>
      </c>
      <c r="DW669" s="123">
        <f t="shared" si="5337"/>
        <v>26</v>
      </c>
      <c r="DX669" s="18">
        <f>DW669-DV669</f>
        <v>0</v>
      </c>
      <c r="DY669" s="178">
        <f t="shared" si="5339"/>
        <v>0</v>
      </c>
      <c r="DZ669" s="127">
        <f t="shared" si="5339"/>
        <v>0</v>
      </c>
      <c r="EA669" s="69">
        <f>DZ669-DY669</f>
        <v>0</v>
      </c>
      <c r="EB669" s="162">
        <f t="shared" si="5341"/>
        <v>26</v>
      </c>
      <c r="EC669" s="123">
        <f t="shared" si="5341"/>
        <v>26</v>
      </c>
      <c r="ED669" s="18">
        <f>EC669-EB669</f>
        <v>0</v>
      </c>
      <c r="EE669" s="178">
        <f t="shared" si="5343"/>
        <v>0</v>
      </c>
      <c r="EF669" s="127">
        <f t="shared" si="5343"/>
        <v>0</v>
      </c>
      <c r="EG669" s="69">
        <f>EF669-EE669</f>
        <v>0</v>
      </c>
      <c r="EH669" s="162">
        <f t="shared" si="5345"/>
        <v>26</v>
      </c>
      <c r="EI669" s="123">
        <f t="shared" si="5345"/>
        <v>26</v>
      </c>
      <c r="EJ669" s="18">
        <f>EI669-EH669</f>
        <v>0</v>
      </c>
      <c r="EK669" s="178">
        <f t="shared" si="5347"/>
        <v>0</v>
      </c>
      <c r="EL669" s="127">
        <f t="shared" si="5347"/>
        <v>0</v>
      </c>
      <c r="EM669" s="69">
        <f>EL669-EK669</f>
        <v>0</v>
      </c>
      <c r="EN669" s="162">
        <f t="shared" si="5349"/>
        <v>26</v>
      </c>
      <c r="EO669" s="123">
        <f t="shared" si="5349"/>
        <v>26</v>
      </c>
      <c r="EP669" s="18">
        <f>EO669-EN669</f>
        <v>0</v>
      </c>
      <c r="EQ669" s="178">
        <f t="shared" si="5351"/>
        <v>0</v>
      </c>
      <c r="ER669" s="127">
        <f t="shared" si="5351"/>
        <v>0</v>
      </c>
      <c r="ES669" s="69">
        <f>ER669-EQ669</f>
        <v>0</v>
      </c>
      <c r="ET669" s="162">
        <f t="shared" si="5353"/>
        <v>26</v>
      </c>
      <c r="EU669" s="123">
        <f t="shared" si="5353"/>
        <v>26</v>
      </c>
      <c r="EV669" s="18">
        <f>EU669-ET669</f>
        <v>0</v>
      </c>
      <c r="EW669" s="178">
        <f t="shared" si="5355"/>
        <v>0</v>
      </c>
      <c r="EX669" s="127">
        <f t="shared" si="5355"/>
        <v>0</v>
      </c>
      <c r="EY669" s="69">
        <f>EX669-EW669</f>
        <v>0</v>
      </c>
      <c r="EZ669" s="162">
        <f t="shared" si="5357"/>
        <v>26</v>
      </c>
      <c r="FA669" s="123">
        <f t="shared" si="5357"/>
        <v>26</v>
      </c>
      <c r="FB669" s="18">
        <f>FA669-EZ669</f>
        <v>0</v>
      </c>
      <c r="FC669" s="178">
        <f t="shared" si="5359"/>
        <v>2000</v>
      </c>
      <c r="FD669" s="127">
        <f t="shared" si="5359"/>
        <v>2000</v>
      </c>
      <c r="FE669" s="69">
        <f>FD669-FC669</f>
        <v>0</v>
      </c>
      <c r="FF669" s="162">
        <f t="shared" si="5361"/>
        <v>26</v>
      </c>
      <c r="FG669" s="123">
        <f t="shared" si="5361"/>
        <v>26</v>
      </c>
      <c r="FH669" s="18">
        <f>FG669-FF669</f>
        <v>0</v>
      </c>
      <c r="FI669" s="178">
        <f t="shared" si="5363"/>
        <v>0</v>
      </c>
      <c r="FJ669" s="127">
        <f t="shared" si="5363"/>
        <v>0</v>
      </c>
      <c r="FK669" s="69">
        <f>FJ669-FI669</f>
        <v>0</v>
      </c>
      <c r="FL669" s="162">
        <f t="shared" si="5365"/>
        <v>26</v>
      </c>
      <c r="FM669" s="123">
        <f t="shared" si="5365"/>
        <v>26</v>
      </c>
      <c r="FN669" s="18">
        <f>FM669-FL669</f>
        <v>0</v>
      </c>
      <c r="FO669" s="178">
        <f t="shared" si="5367"/>
        <v>0</v>
      </c>
      <c r="FP669" s="127">
        <f t="shared" si="5367"/>
        <v>0</v>
      </c>
      <c r="FQ669" s="69">
        <f>FP669-FO669</f>
        <v>0</v>
      </c>
      <c r="FR669" s="162">
        <f t="shared" si="5369"/>
        <v>26</v>
      </c>
      <c r="FS669" s="123">
        <f t="shared" si="5369"/>
        <v>26</v>
      </c>
      <c r="FT669" s="18">
        <f>FS669-FR669</f>
        <v>0</v>
      </c>
      <c r="FU669" s="178">
        <f t="shared" si="5371"/>
        <v>0</v>
      </c>
      <c r="FV669" s="127">
        <f t="shared" si="5371"/>
        <v>0</v>
      </c>
      <c r="FW669" s="69">
        <f>FV669-FU669</f>
        <v>0</v>
      </c>
      <c r="FX669" s="162">
        <f t="shared" si="5373"/>
        <v>26</v>
      </c>
      <c r="FY669" s="123">
        <f t="shared" si="5373"/>
        <v>26</v>
      </c>
      <c r="FZ669" s="18">
        <f>FY669-FX669</f>
        <v>0</v>
      </c>
      <c r="GA669" s="178">
        <f t="shared" si="5375"/>
        <v>0</v>
      </c>
      <c r="GB669" s="127">
        <f t="shared" si="5375"/>
        <v>0</v>
      </c>
      <c r="GC669" s="69">
        <f>GB669-GA669</f>
        <v>0</v>
      </c>
      <c r="GD669" s="162">
        <f t="shared" si="5377"/>
        <v>26</v>
      </c>
      <c r="GE669" s="123">
        <f t="shared" si="5377"/>
        <v>26</v>
      </c>
      <c r="GF669" s="18">
        <f>GE669-GD669</f>
        <v>0</v>
      </c>
      <c r="GG669" s="178">
        <f t="shared" si="5379"/>
        <v>0</v>
      </c>
      <c r="GH669" s="127">
        <f t="shared" si="5379"/>
        <v>0</v>
      </c>
      <c r="GI669" s="69">
        <f>GH669-GG669</f>
        <v>0</v>
      </c>
      <c r="GJ669" s="162">
        <f t="shared" si="5381"/>
        <v>26</v>
      </c>
      <c r="GK669" s="123">
        <f t="shared" si="5381"/>
        <v>26</v>
      </c>
      <c r="GL669" s="18">
        <f>GK669-GJ669</f>
        <v>0</v>
      </c>
      <c r="GM669" s="178">
        <f t="shared" si="5383"/>
        <v>2000</v>
      </c>
      <c r="GN669" s="127">
        <f t="shared" si="5383"/>
        <v>2000</v>
      </c>
      <c r="GO669" s="69">
        <f>GN669-GM669</f>
        <v>0</v>
      </c>
      <c r="GP669" s="162">
        <f t="shared" si="5385"/>
        <v>26</v>
      </c>
      <c r="GQ669" s="123">
        <f t="shared" si="5385"/>
        <v>26</v>
      </c>
      <c r="GR669" s="18">
        <f>GQ669-GP669</f>
        <v>0</v>
      </c>
      <c r="GS669" s="178">
        <f t="shared" si="5387"/>
        <v>0</v>
      </c>
      <c r="GT669" s="127">
        <f t="shared" si="5387"/>
        <v>0</v>
      </c>
      <c r="GU669" s="69">
        <f>GT669-GS669</f>
        <v>0</v>
      </c>
      <c r="GV669" s="162">
        <f t="shared" si="5389"/>
        <v>26</v>
      </c>
      <c r="GW669" s="123">
        <f t="shared" si="5389"/>
        <v>26</v>
      </c>
      <c r="GX669" s="18">
        <f>GW669-GV669</f>
        <v>0</v>
      </c>
      <c r="GY669" s="178">
        <f t="shared" si="5391"/>
        <v>0</v>
      </c>
      <c r="GZ669" s="127">
        <f t="shared" si="5391"/>
        <v>0</v>
      </c>
      <c r="HA669" s="69">
        <f>GZ669-GY669</f>
        <v>0</v>
      </c>
      <c r="HB669" s="162">
        <f t="shared" si="5393"/>
        <v>26</v>
      </c>
      <c r="HC669" s="123">
        <f t="shared" si="5393"/>
        <v>26</v>
      </c>
      <c r="HD669" s="18">
        <f>HC669-HB669</f>
        <v>0</v>
      </c>
      <c r="HE669" s="178">
        <f t="shared" si="5395"/>
        <v>0</v>
      </c>
      <c r="HF669" s="127">
        <f t="shared" si="5395"/>
        <v>0</v>
      </c>
      <c r="HG669" s="69">
        <f>HF669-HE669</f>
        <v>0</v>
      </c>
      <c r="HH669" s="162">
        <f t="shared" si="5397"/>
        <v>0</v>
      </c>
      <c r="HI669" s="123">
        <f t="shared" si="5397"/>
        <v>0</v>
      </c>
      <c r="HJ669" s="18">
        <f>HI669-HH669</f>
        <v>0</v>
      </c>
      <c r="HK669" s="178">
        <f t="shared" si="5399"/>
        <v>0</v>
      </c>
      <c r="HL669" s="127">
        <f t="shared" si="5399"/>
        <v>0</v>
      </c>
      <c r="HM669" s="69">
        <f>HL669-HK669</f>
        <v>0</v>
      </c>
      <c r="HN669" s="162">
        <f t="shared" si="5401"/>
        <v>0</v>
      </c>
      <c r="HO669" s="123">
        <f t="shared" si="5401"/>
        <v>0</v>
      </c>
      <c r="HP669" s="18">
        <f>HO669-HN669</f>
        <v>0</v>
      </c>
      <c r="HQ669" s="178">
        <f t="shared" si="5403"/>
        <v>0</v>
      </c>
      <c r="HR669" s="127">
        <f t="shared" si="5403"/>
        <v>0</v>
      </c>
      <c r="HS669" s="69">
        <f>HR669-HQ669</f>
        <v>0</v>
      </c>
      <c r="HT669" s="162">
        <f t="shared" si="5405"/>
        <v>0</v>
      </c>
      <c r="HU669" s="123">
        <f t="shared" si="5405"/>
        <v>0</v>
      </c>
      <c r="HV669" s="18">
        <f>HU669-HT669</f>
        <v>0</v>
      </c>
      <c r="HW669" s="212" t="s">
        <v>102</v>
      </c>
      <c r="HX669" s="294"/>
      <c r="HY669" s="197"/>
      <c r="HZ669" s="2">
        <f t="shared" si="5264"/>
        <v>1</v>
      </c>
    </row>
    <row r="670" spans="1:234" ht="13.5" customHeight="1" x14ac:dyDescent="0.2">
      <c r="A670" s="1" t="e">
        <f>$K$2&amp;#REF!&amp;$K$509&amp;$K$510&amp;K670</f>
        <v>#REF!</v>
      </c>
      <c r="B670" s="16" t="e">
        <f>IF(#REF!=0,"Скрыть","")</f>
        <v>#REF!</v>
      </c>
      <c r="C670" s="15" t="e">
        <f>IF(AND(#REF!&gt;85%,#REF!&gt;85%),"скрыть","")</f>
        <v>#REF!</v>
      </c>
      <c r="D670" s="144" t="s">
        <v>2</v>
      </c>
      <c r="E670" s="144" t="s">
        <v>1</v>
      </c>
      <c r="F670" s="144" t="s">
        <v>19</v>
      </c>
      <c r="G670" s="13" t="str">
        <f>CONCATENATE(D670,E670,F670,K670)</f>
        <v>3BDFBC50-5FD0-44D2-8F2C-8100642B19E7AD7080C4-C9B6-449E-9125-F1114C245768D603D8CE-85DA-471A-AE30-4C83BD1476C8Ограждающие конструкции, м3</v>
      </c>
      <c r="H670" s="22" t="s">
        <v>94</v>
      </c>
      <c r="I670" s="42">
        <v>659</v>
      </c>
      <c r="J670" s="102">
        <f>SUBTOTAL(103,I$12:I670)*1</f>
        <v>130</v>
      </c>
      <c r="K670" s="108" t="s">
        <v>14</v>
      </c>
      <c r="L670" s="17" t="s">
        <v>98</v>
      </c>
      <c r="M670" s="260">
        <f t="shared" si="5407"/>
        <v>43840</v>
      </c>
      <c r="N670" s="260">
        <f t="shared" si="5265"/>
        <v>44196</v>
      </c>
      <c r="O670" s="116">
        <f t="shared" si="5265"/>
        <v>44196</v>
      </c>
      <c r="P670" s="122">
        <f t="shared" si="5266"/>
        <v>25931</v>
      </c>
      <c r="Q670" s="158">
        <f t="shared" si="5266"/>
        <v>18005.677419354841</v>
      </c>
      <c r="R670" s="158">
        <f t="shared" si="5266"/>
        <v>17726.5</v>
      </c>
      <c r="S670" s="92">
        <f t="shared" ca="1" si="5266"/>
        <v>19745.677419354841</v>
      </c>
      <c r="T670" s="92">
        <f t="shared" si="5266"/>
        <v>19867</v>
      </c>
      <c r="U670" s="91">
        <f t="shared" ca="1" si="5267"/>
        <v>121.32258064515918</v>
      </c>
      <c r="V670" s="91">
        <f t="shared" si="5268"/>
        <v>6064</v>
      </c>
      <c r="W670" s="120">
        <f t="shared" si="5269"/>
        <v>0.76614862519763993</v>
      </c>
      <c r="X670" s="178">
        <f t="shared" si="5270"/>
        <v>1740</v>
      </c>
      <c r="Y670" s="128">
        <f t="shared" si="5270"/>
        <v>1740</v>
      </c>
      <c r="Z670" s="179">
        <f t="shared" ca="1" si="5270"/>
        <v>1740</v>
      </c>
      <c r="AA670" s="127">
        <f t="shared" si="5270"/>
        <v>2140.5</v>
      </c>
      <c r="AB670" s="67">
        <f t="shared" ca="1" si="5271"/>
        <v>1.2301724137931034</v>
      </c>
      <c r="AC670" s="69">
        <f t="shared" ca="1" si="5272"/>
        <v>400.5</v>
      </c>
      <c r="AD670" s="226">
        <f t="shared" si="5273"/>
        <v>287</v>
      </c>
      <c r="AE670" s="227">
        <f t="shared" si="5273"/>
        <v>293</v>
      </c>
      <c r="AF670" s="225">
        <f t="shared" si="5274"/>
        <v>6</v>
      </c>
      <c r="AG670" s="226">
        <f t="shared" si="5275"/>
        <v>474</v>
      </c>
      <c r="AH670" s="227">
        <f t="shared" si="5275"/>
        <v>667.5</v>
      </c>
      <c r="AI670" s="225">
        <f t="shared" si="5276"/>
        <v>193.5</v>
      </c>
      <c r="AJ670" s="226">
        <f t="shared" si="5277"/>
        <v>548.4</v>
      </c>
      <c r="AK670" s="227">
        <f t="shared" si="5277"/>
        <v>586</v>
      </c>
      <c r="AL670" s="225">
        <f t="shared" si="5278"/>
        <v>37.600000000000023</v>
      </c>
      <c r="AM670" s="226">
        <f t="shared" si="5279"/>
        <v>430.6</v>
      </c>
      <c r="AN670" s="227">
        <f t="shared" si="5279"/>
        <v>594</v>
      </c>
      <c r="AO670" s="225">
        <f t="shared" si="5280"/>
        <v>163.39999999999998</v>
      </c>
      <c r="AP670" s="226">
        <f t="shared" si="5281"/>
        <v>0</v>
      </c>
      <c r="AQ670" s="227">
        <f t="shared" si="5281"/>
        <v>0</v>
      </c>
      <c r="AR670" s="225">
        <f t="shared" si="5282"/>
        <v>0</v>
      </c>
      <c r="AS670" s="136">
        <f t="shared" si="5283"/>
        <v>36</v>
      </c>
      <c r="AT670" s="131">
        <f t="shared" si="5283"/>
        <v>36</v>
      </c>
      <c r="AU670" s="69">
        <f t="shared" si="5284"/>
        <v>0</v>
      </c>
      <c r="AV670" s="162">
        <f t="shared" si="5285"/>
        <v>60</v>
      </c>
      <c r="AW670" s="130">
        <f t="shared" si="5285"/>
        <v>35</v>
      </c>
      <c r="AX670" s="18">
        <f t="shared" si="5286"/>
        <v>-25</v>
      </c>
      <c r="AY670" s="136">
        <f t="shared" si="5287"/>
        <v>66.5</v>
      </c>
      <c r="AZ670" s="131">
        <f t="shared" si="5287"/>
        <v>68</v>
      </c>
      <c r="BA670" s="69">
        <f t="shared" si="5288"/>
        <v>1.5</v>
      </c>
      <c r="BB670" s="162">
        <f t="shared" si="5289"/>
        <v>60</v>
      </c>
      <c r="BC670" s="130">
        <f t="shared" si="5289"/>
        <v>35</v>
      </c>
      <c r="BD670" s="18">
        <f t="shared" si="5290"/>
        <v>-25</v>
      </c>
      <c r="BE670" s="136">
        <f t="shared" si="5291"/>
        <v>24</v>
      </c>
      <c r="BF670" s="131">
        <f t="shared" si="5291"/>
        <v>24</v>
      </c>
      <c r="BG670" s="69">
        <f t="shared" si="5292"/>
        <v>0</v>
      </c>
      <c r="BH670" s="162">
        <f t="shared" si="5293"/>
        <v>60</v>
      </c>
      <c r="BI670" s="130">
        <f t="shared" si="5293"/>
        <v>35</v>
      </c>
      <c r="BJ670" s="18">
        <f t="shared" si="5294"/>
        <v>-25</v>
      </c>
      <c r="BK670" s="136">
        <f t="shared" si="5295"/>
        <v>42</v>
      </c>
      <c r="BL670" s="131">
        <f t="shared" si="5295"/>
        <v>43.5</v>
      </c>
      <c r="BM670" s="69">
        <f t="shared" si="5296"/>
        <v>1.5</v>
      </c>
      <c r="BN670" s="162">
        <f t="shared" si="5297"/>
        <v>60</v>
      </c>
      <c r="BO670" s="130">
        <f t="shared" si="5297"/>
        <v>35</v>
      </c>
      <c r="BP670" s="18">
        <f t="shared" si="5298"/>
        <v>-25</v>
      </c>
      <c r="BQ670" s="136">
        <f t="shared" si="5299"/>
        <v>30</v>
      </c>
      <c r="BR670" s="131">
        <f t="shared" si="5299"/>
        <v>54.5</v>
      </c>
      <c r="BS670" s="69">
        <f t="shared" si="5300"/>
        <v>24.5</v>
      </c>
      <c r="BT670" s="162">
        <f t="shared" si="5301"/>
        <v>60</v>
      </c>
      <c r="BU670" s="130">
        <f t="shared" si="5301"/>
        <v>35</v>
      </c>
      <c r="BV670" s="18">
        <f t="shared" si="5302"/>
        <v>-25</v>
      </c>
      <c r="BW670" s="136">
        <f t="shared" si="5303"/>
        <v>30</v>
      </c>
      <c r="BX670" s="131">
        <f t="shared" si="5303"/>
        <v>24</v>
      </c>
      <c r="BY670" s="69">
        <f t="shared" si="5304"/>
        <v>-6</v>
      </c>
      <c r="BZ670" s="162">
        <f t="shared" si="5305"/>
        <v>60</v>
      </c>
      <c r="CA670" s="130">
        <f t="shared" si="5305"/>
        <v>35</v>
      </c>
      <c r="CB670" s="18">
        <f t="shared" si="5306"/>
        <v>-25</v>
      </c>
      <c r="CC670" s="136">
        <f t="shared" si="5307"/>
        <v>58.5</v>
      </c>
      <c r="CD670" s="131">
        <f t="shared" si="5307"/>
        <v>43</v>
      </c>
      <c r="CE670" s="69">
        <f t="shared" si="5308"/>
        <v>-15.5</v>
      </c>
      <c r="CF670" s="162">
        <f t="shared" si="5309"/>
        <v>60</v>
      </c>
      <c r="CG670" s="130">
        <f t="shared" si="5309"/>
        <v>35</v>
      </c>
      <c r="CH670" s="18">
        <f t="shared" si="5310"/>
        <v>-25</v>
      </c>
      <c r="CI670" s="136">
        <f t="shared" si="5311"/>
        <v>68.5</v>
      </c>
      <c r="CJ670" s="131">
        <f t="shared" si="5311"/>
        <v>24</v>
      </c>
      <c r="CK670" s="69">
        <f t="shared" si="5312"/>
        <v>-44.5</v>
      </c>
      <c r="CL670" s="162">
        <f t="shared" si="5313"/>
        <v>60</v>
      </c>
      <c r="CM670" s="130">
        <f t="shared" si="5313"/>
        <v>35</v>
      </c>
      <c r="CN670" s="18">
        <f t="shared" si="5314"/>
        <v>-25</v>
      </c>
      <c r="CO670" s="136">
        <f t="shared" si="5315"/>
        <v>50</v>
      </c>
      <c r="CP670" s="131">
        <f t="shared" si="5315"/>
        <v>64</v>
      </c>
      <c r="CQ670" s="69">
        <f t="shared" si="5316"/>
        <v>14</v>
      </c>
      <c r="CR670" s="162">
        <f t="shared" si="5317"/>
        <v>60</v>
      </c>
      <c r="CS670" s="130">
        <f t="shared" si="5317"/>
        <v>35</v>
      </c>
      <c r="CT670" s="18">
        <f t="shared" si="5318"/>
        <v>-25</v>
      </c>
      <c r="CU670" s="136">
        <f t="shared" si="5319"/>
        <v>68.5</v>
      </c>
      <c r="CV670" s="131">
        <f t="shared" si="5319"/>
        <v>82</v>
      </c>
      <c r="CW670" s="69">
        <f t="shared" si="5320"/>
        <v>13.5</v>
      </c>
      <c r="CX670" s="162">
        <f t="shared" si="5321"/>
        <v>60</v>
      </c>
      <c r="CY670" s="130">
        <f t="shared" si="5321"/>
        <v>35</v>
      </c>
      <c r="CZ670" s="18">
        <f t="shared" si="5322"/>
        <v>-25</v>
      </c>
      <c r="DA670" s="136">
        <f t="shared" si="5323"/>
        <v>50</v>
      </c>
      <c r="DB670" s="131">
        <f t="shared" si="5323"/>
        <v>158.5</v>
      </c>
      <c r="DC670" s="69">
        <f t="shared" si="5324"/>
        <v>108.5</v>
      </c>
      <c r="DD670" s="162">
        <f t="shared" si="5325"/>
        <v>60</v>
      </c>
      <c r="DE670" s="130">
        <f t="shared" si="5325"/>
        <v>35</v>
      </c>
      <c r="DF670" s="18">
        <f t="shared" si="5326"/>
        <v>-25</v>
      </c>
      <c r="DG670" s="136">
        <f t="shared" si="5327"/>
        <v>50</v>
      </c>
      <c r="DH670" s="131">
        <f t="shared" si="5327"/>
        <v>135</v>
      </c>
      <c r="DI670" s="69">
        <f t="shared" si="5328"/>
        <v>85</v>
      </c>
      <c r="DJ670" s="162">
        <f t="shared" si="5329"/>
        <v>60</v>
      </c>
      <c r="DK670" s="130">
        <f t="shared" si="5329"/>
        <v>45</v>
      </c>
      <c r="DL670" s="18">
        <f t="shared" si="5330"/>
        <v>-15</v>
      </c>
      <c r="DM670" s="136">
        <f t="shared" si="5331"/>
        <v>118.5</v>
      </c>
      <c r="DN670" s="131">
        <f t="shared" si="5331"/>
        <v>135</v>
      </c>
      <c r="DO670" s="69">
        <f t="shared" si="5332"/>
        <v>16.5</v>
      </c>
      <c r="DP670" s="162">
        <f t="shared" si="5333"/>
        <v>60</v>
      </c>
      <c r="DQ670" s="130">
        <f t="shared" si="5333"/>
        <v>45</v>
      </c>
      <c r="DR670" s="18">
        <f t="shared" si="5334"/>
        <v>-15</v>
      </c>
      <c r="DS670" s="136">
        <f t="shared" si="5335"/>
        <v>68.5</v>
      </c>
      <c r="DT670" s="131">
        <f t="shared" si="5335"/>
        <v>69</v>
      </c>
      <c r="DU670" s="69">
        <f t="shared" si="5336"/>
        <v>0.5</v>
      </c>
      <c r="DV670" s="162">
        <f t="shared" si="5337"/>
        <v>60</v>
      </c>
      <c r="DW670" s="130">
        <f t="shared" si="5337"/>
        <v>45</v>
      </c>
      <c r="DX670" s="18">
        <f t="shared" si="5338"/>
        <v>-15</v>
      </c>
      <c r="DY670" s="136">
        <f t="shared" si="5339"/>
        <v>54</v>
      </c>
      <c r="DZ670" s="131">
        <f t="shared" si="5339"/>
        <v>69</v>
      </c>
      <c r="EA670" s="69">
        <f t="shared" si="5340"/>
        <v>15</v>
      </c>
      <c r="EB670" s="162">
        <f t="shared" si="5341"/>
        <v>60</v>
      </c>
      <c r="EC670" s="130">
        <f t="shared" si="5341"/>
        <v>45</v>
      </c>
      <c r="ED670" s="18">
        <f t="shared" si="5342"/>
        <v>-15</v>
      </c>
      <c r="EE670" s="136">
        <f t="shared" si="5343"/>
        <v>64.5</v>
      </c>
      <c r="EF670" s="131">
        <f t="shared" si="5343"/>
        <v>66</v>
      </c>
      <c r="EG670" s="69">
        <f t="shared" si="5344"/>
        <v>1.5</v>
      </c>
      <c r="EH670" s="162">
        <f t="shared" si="5345"/>
        <v>60</v>
      </c>
      <c r="EI670" s="130">
        <f t="shared" si="5345"/>
        <v>45</v>
      </c>
      <c r="EJ670" s="18">
        <f t="shared" si="5346"/>
        <v>-15</v>
      </c>
      <c r="EK670" s="136">
        <f t="shared" si="5347"/>
        <v>80</v>
      </c>
      <c r="EL670" s="131">
        <f t="shared" si="5347"/>
        <v>80.5</v>
      </c>
      <c r="EM670" s="69">
        <f t="shared" si="5348"/>
        <v>0.5</v>
      </c>
      <c r="EN670" s="162">
        <f t="shared" si="5349"/>
        <v>60</v>
      </c>
      <c r="EO670" s="130">
        <f t="shared" si="5349"/>
        <v>45</v>
      </c>
      <c r="EP670" s="18">
        <f t="shared" si="5350"/>
        <v>-15</v>
      </c>
      <c r="EQ670" s="136">
        <f t="shared" si="5351"/>
        <v>98.5</v>
      </c>
      <c r="ER670" s="131">
        <f t="shared" si="5351"/>
        <v>104</v>
      </c>
      <c r="ES670" s="69">
        <f t="shared" si="5352"/>
        <v>5.5</v>
      </c>
      <c r="ET670" s="162">
        <f t="shared" si="5353"/>
        <v>60</v>
      </c>
      <c r="EU670" s="130">
        <f t="shared" si="5353"/>
        <v>45</v>
      </c>
      <c r="EV670" s="18">
        <f t="shared" si="5354"/>
        <v>-15</v>
      </c>
      <c r="EW670" s="136">
        <f t="shared" si="5355"/>
        <v>76.400000000000006</v>
      </c>
      <c r="EX670" s="131">
        <f t="shared" si="5355"/>
        <v>80.5</v>
      </c>
      <c r="EY670" s="69">
        <f t="shared" si="5356"/>
        <v>4.0999999999999943</v>
      </c>
      <c r="EZ670" s="162">
        <f t="shared" si="5357"/>
        <v>60</v>
      </c>
      <c r="FA670" s="130">
        <f t="shared" si="5357"/>
        <v>51</v>
      </c>
      <c r="FB670" s="18">
        <f t="shared" si="5358"/>
        <v>-9</v>
      </c>
      <c r="FC670" s="136">
        <f t="shared" si="5359"/>
        <v>60</v>
      </c>
      <c r="FD670" s="131">
        <f t="shared" si="5359"/>
        <v>46</v>
      </c>
      <c r="FE670" s="69">
        <f t="shared" si="5360"/>
        <v>-14</v>
      </c>
      <c r="FF670" s="162">
        <f t="shared" si="5361"/>
        <v>60</v>
      </c>
      <c r="FG670" s="130">
        <f t="shared" si="5361"/>
        <v>51</v>
      </c>
      <c r="FH670" s="18">
        <f t="shared" si="5362"/>
        <v>-9</v>
      </c>
      <c r="FI670" s="136">
        <f t="shared" si="5363"/>
        <v>115</v>
      </c>
      <c r="FJ670" s="131">
        <f t="shared" si="5363"/>
        <v>140</v>
      </c>
      <c r="FK670" s="69">
        <f t="shared" si="5364"/>
        <v>25</v>
      </c>
      <c r="FL670" s="162">
        <f t="shared" si="5365"/>
        <v>60</v>
      </c>
      <c r="FM670" s="130">
        <f t="shared" si="5365"/>
        <v>51</v>
      </c>
      <c r="FN670" s="18">
        <f t="shared" si="5366"/>
        <v>-9</v>
      </c>
      <c r="FO670" s="136">
        <f t="shared" si="5367"/>
        <v>78.5</v>
      </c>
      <c r="FP670" s="131">
        <f t="shared" si="5367"/>
        <v>92</v>
      </c>
      <c r="FQ670" s="69">
        <f t="shared" si="5368"/>
        <v>13.5</v>
      </c>
      <c r="FR670" s="162">
        <f t="shared" si="5369"/>
        <v>60</v>
      </c>
      <c r="FS670" s="130">
        <f t="shared" si="5369"/>
        <v>51</v>
      </c>
      <c r="FT670" s="18">
        <f t="shared" si="5370"/>
        <v>-9</v>
      </c>
      <c r="FU670" s="136">
        <f t="shared" si="5371"/>
        <v>60.5</v>
      </c>
      <c r="FV670" s="131">
        <f t="shared" si="5371"/>
        <v>69</v>
      </c>
      <c r="FW670" s="69">
        <f t="shared" si="5372"/>
        <v>8.5</v>
      </c>
      <c r="FX670" s="162">
        <f t="shared" si="5373"/>
        <v>60</v>
      </c>
      <c r="FY670" s="130">
        <f t="shared" si="5373"/>
        <v>51</v>
      </c>
      <c r="FZ670" s="18">
        <f t="shared" si="5374"/>
        <v>-9</v>
      </c>
      <c r="GA670" s="136">
        <f t="shared" si="5375"/>
        <v>80</v>
      </c>
      <c r="GB670" s="131">
        <f t="shared" si="5375"/>
        <v>80.5</v>
      </c>
      <c r="GC670" s="69">
        <f t="shared" si="5376"/>
        <v>0.5</v>
      </c>
      <c r="GD670" s="162">
        <f t="shared" si="5377"/>
        <v>60</v>
      </c>
      <c r="GE670" s="130">
        <f t="shared" si="5377"/>
        <v>49</v>
      </c>
      <c r="GF670" s="18">
        <f t="shared" si="5378"/>
        <v>-11</v>
      </c>
      <c r="GG670" s="136">
        <f t="shared" si="5379"/>
        <v>87.6</v>
      </c>
      <c r="GH670" s="131">
        <f t="shared" si="5379"/>
        <v>103.5</v>
      </c>
      <c r="GI670" s="69">
        <f t="shared" si="5380"/>
        <v>15.900000000000006</v>
      </c>
      <c r="GJ670" s="162">
        <f t="shared" si="5381"/>
        <v>60</v>
      </c>
      <c r="GK670" s="130">
        <f t="shared" si="5381"/>
        <v>49</v>
      </c>
      <c r="GL670" s="18">
        <f t="shared" si="5382"/>
        <v>-11</v>
      </c>
      <c r="GM670" s="136">
        <f t="shared" si="5383"/>
        <v>66</v>
      </c>
      <c r="GN670" s="131">
        <f t="shared" si="5383"/>
        <v>69</v>
      </c>
      <c r="GO670" s="69">
        <f t="shared" si="5384"/>
        <v>3</v>
      </c>
      <c r="GP670" s="162">
        <f t="shared" si="5385"/>
        <v>60</v>
      </c>
      <c r="GQ670" s="130">
        <f t="shared" si="5385"/>
        <v>49</v>
      </c>
      <c r="GR670" s="18">
        <f t="shared" si="5386"/>
        <v>-11</v>
      </c>
      <c r="GS670" s="136">
        <f t="shared" si="5387"/>
        <v>58</v>
      </c>
      <c r="GT670" s="131">
        <f t="shared" si="5387"/>
        <v>88</v>
      </c>
      <c r="GU670" s="69">
        <f t="shared" si="5388"/>
        <v>30</v>
      </c>
      <c r="GV670" s="162">
        <f t="shared" si="5389"/>
        <v>60</v>
      </c>
      <c r="GW670" s="130">
        <f t="shared" si="5389"/>
        <v>49</v>
      </c>
      <c r="GX670" s="18">
        <f t="shared" si="5390"/>
        <v>-11</v>
      </c>
      <c r="GY670" s="136">
        <f t="shared" si="5391"/>
        <v>0</v>
      </c>
      <c r="GZ670" s="131">
        <f t="shared" si="5391"/>
        <v>92</v>
      </c>
      <c r="HA670" s="69">
        <f t="shared" si="5392"/>
        <v>92</v>
      </c>
      <c r="HB670" s="162">
        <f t="shared" si="5393"/>
        <v>60</v>
      </c>
      <c r="HC670" s="130">
        <f t="shared" si="5393"/>
        <v>49</v>
      </c>
      <c r="HD670" s="18">
        <f t="shared" si="5394"/>
        <v>-11</v>
      </c>
      <c r="HE670" s="136">
        <f t="shared" si="5395"/>
        <v>0</v>
      </c>
      <c r="HF670" s="131">
        <f t="shared" si="5395"/>
        <v>0</v>
      </c>
      <c r="HG670" s="69">
        <f t="shared" si="5396"/>
        <v>0</v>
      </c>
      <c r="HH670" s="162">
        <f t="shared" si="5397"/>
        <v>0</v>
      </c>
      <c r="HI670" s="130">
        <f t="shared" si="5397"/>
        <v>0</v>
      </c>
      <c r="HJ670" s="18">
        <f t="shared" si="5398"/>
        <v>0</v>
      </c>
      <c r="HK670" s="136">
        <f t="shared" si="5399"/>
        <v>0</v>
      </c>
      <c r="HL670" s="131">
        <f t="shared" si="5399"/>
        <v>0</v>
      </c>
      <c r="HM670" s="69">
        <f t="shared" si="5400"/>
        <v>0</v>
      </c>
      <c r="HN670" s="162">
        <f t="shared" si="5401"/>
        <v>0</v>
      </c>
      <c r="HO670" s="130">
        <f t="shared" si="5401"/>
        <v>0</v>
      </c>
      <c r="HP670" s="18">
        <f t="shared" si="5402"/>
        <v>0</v>
      </c>
      <c r="HQ670" s="136">
        <f t="shared" si="5403"/>
        <v>0</v>
      </c>
      <c r="HR670" s="131">
        <f t="shared" si="5403"/>
        <v>0</v>
      </c>
      <c r="HS670" s="69">
        <f t="shared" si="5404"/>
        <v>0</v>
      </c>
      <c r="HT670" s="162">
        <f t="shared" si="5405"/>
        <v>0</v>
      </c>
      <c r="HU670" s="130">
        <f t="shared" si="5405"/>
        <v>0</v>
      </c>
      <c r="HV670" s="18">
        <f t="shared" si="5406"/>
        <v>0</v>
      </c>
      <c r="HW670" s="212" t="s">
        <v>102</v>
      </c>
      <c r="HX670" s="296"/>
      <c r="HY670" s="198"/>
      <c r="HZ670" s="2">
        <f t="shared" si="5264"/>
        <v>1</v>
      </c>
    </row>
    <row r="671" spans="1:234" x14ac:dyDescent="0.2">
      <c r="A671" s="1" t="e">
        <f>$K$2&amp;#REF!&amp;$K$509&amp;$K$510&amp;K671</f>
        <v>#REF!</v>
      </c>
      <c r="B671" s="16" t="e">
        <f>IF(#REF!=0,"Скрыть","")</f>
        <v>#REF!</v>
      </c>
      <c r="C671" s="15" t="e">
        <f>IF(AND(#REF!&gt;85%,#REF!&gt;85%),"скрыть","")</f>
        <v>#REF!</v>
      </c>
      <c r="D671" s="144" t="s">
        <v>2</v>
      </c>
      <c r="E671" s="144" t="s">
        <v>1</v>
      </c>
      <c r="F671" s="144" t="s">
        <v>19</v>
      </c>
      <c r="G671" s="13" t="str">
        <f>CONCATENATE(D671,E671,F671,K671)</f>
        <v>3BDFBC50-5FD0-44D2-8F2C-8100642B19E7AD7080C4-C9B6-449E-9125-F1114C245768D603D8CE-85DA-471A-AE30-4C83BD1476C8Земляные работы, м3</v>
      </c>
      <c r="H671" s="22" t="s">
        <v>94</v>
      </c>
      <c r="I671" s="42">
        <v>660</v>
      </c>
      <c r="J671" s="102">
        <f>SUBTOTAL(103,I$12:I671)*1</f>
        <v>131</v>
      </c>
      <c r="K671" s="108" t="s">
        <v>15</v>
      </c>
      <c r="L671" s="17" t="s">
        <v>98</v>
      </c>
      <c r="M671" s="260">
        <f t="shared" si="5407"/>
        <v>43952</v>
      </c>
      <c r="N671" s="260">
        <f t="shared" si="5265"/>
        <v>44255</v>
      </c>
      <c r="O671" s="116">
        <f t="shared" si="5265"/>
        <v>44255</v>
      </c>
      <c r="P671" s="122">
        <f t="shared" si="5266"/>
        <v>186601</v>
      </c>
      <c r="Q671" s="158">
        <f t="shared" si="5266"/>
        <v>80142.354838709682</v>
      </c>
      <c r="R671" s="158">
        <f t="shared" si="5266"/>
        <v>66231</v>
      </c>
      <c r="S671" s="92">
        <f t="shared" ca="1" si="5266"/>
        <v>102142.35483870968</v>
      </c>
      <c r="T671" s="92">
        <f t="shared" si="5266"/>
        <v>80673</v>
      </c>
      <c r="U671" s="91">
        <f t="shared" ca="1" si="5267"/>
        <v>-21469.354838709682</v>
      </c>
      <c r="V671" s="91">
        <f t="shared" si="5268"/>
        <v>105928</v>
      </c>
      <c r="W671" s="120">
        <f t="shared" si="5269"/>
        <v>0.43232887283562255</v>
      </c>
      <c r="X671" s="178">
        <f t="shared" si="5270"/>
        <v>22000</v>
      </c>
      <c r="Y671" s="128">
        <f t="shared" si="5270"/>
        <v>22000</v>
      </c>
      <c r="Z671" s="179">
        <f t="shared" ca="1" si="5270"/>
        <v>22000</v>
      </c>
      <c r="AA671" s="127">
        <f t="shared" si="5270"/>
        <v>14442</v>
      </c>
      <c r="AB671" s="67">
        <f t="shared" ca="1" si="5271"/>
        <v>0.6564545454545454</v>
      </c>
      <c r="AC671" s="69">
        <f t="shared" ca="1" si="5272"/>
        <v>-7558</v>
      </c>
      <c r="AD671" s="226">
        <f t="shared" si="5273"/>
        <v>5514.3</v>
      </c>
      <c r="AE671" s="227">
        <f t="shared" si="5273"/>
        <v>5522</v>
      </c>
      <c r="AF671" s="225">
        <f t="shared" si="5274"/>
        <v>7.6999999999998181</v>
      </c>
      <c r="AG671" s="226">
        <f t="shared" si="5275"/>
        <v>4900</v>
      </c>
      <c r="AH671" s="227">
        <f t="shared" si="5275"/>
        <v>1748</v>
      </c>
      <c r="AI671" s="225">
        <f t="shared" si="5276"/>
        <v>-3152</v>
      </c>
      <c r="AJ671" s="226">
        <f t="shared" si="5277"/>
        <v>4706</v>
      </c>
      <c r="AK671" s="227">
        <f t="shared" si="5277"/>
        <v>2416</v>
      </c>
      <c r="AL671" s="225">
        <f t="shared" si="5278"/>
        <v>-2290</v>
      </c>
      <c r="AM671" s="226">
        <f t="shared" si="5279"/>
        <v>6879.7</v>
      </c>
      <c r="AN671" s="227">
        <f t="shared" si="5279"/>
        <v>4756</v>
      </c>
      <c r="AO671" s="225">
        <f t="shared" si="5280"/>
        <v>-2123.6999999999998</v>
      </c>
      <c r="AP671" s="226">
        <f t="shared" si="5281"/>
        <v>0</v>
      </c>
      <c r="AQ671" s="227">
        <f t="shared" si="5281"/>
        <v>0</v>
      </c>
      <c r="AR671" s="225">
        <f t="shared" si="5282"/>
        <v>0</v>
      </c>
      <c r="AS671" s="136">
        <f t="shared" si="5283"/>
        <v>714.3</v>
      </c>
      <c r="AT671" s="131">
        <f t="shared" si="5283"/>
        <v>734</v>
      </c>
      <c r="AU671" s="69">
        <f t="shared" si="5284"/>
        <v>19.700000000000045</v>
      </c>
      <c r="AV671" s="162">
        <f t="shared" si="5285"/>
        <v>40</v>
      </c>
      <c r="AW671" s="130">
        <f t="shared" si="5285"/>
        <v>46</v>
      </c>
      <c r="AX671" s="18">
        <f t="shared" si="5286"/>
        <v>6</v>
      </c>
      <c r="AY671" s="136">
        <f t="shared" si="5287"/>
        <v>900</v>
      </c>
      <c r="AZ671" s="131">
        <f t="shared" si="5287"/>
        <v>938</v>
      </c>
      <c r="BA671" s="69">
        <f t="shared" si="5288"/>
        <v>38</v>
      </c>
      <c r="BB671" s="162">
        <f t="shared" si="5289"/>
        <v>40</v>
      </c>
      <c r="BC671" s="130">
        <f t="shared" si="5289"/>
        <v>46</v>
      </c>
      <c r="BD671" s="18">
        <f t="shared" si="5290"/>
        <v>6</v>
      </c>
      <c r="BE671" s="136">
        <f t="shared" si="5291"/>
        <v>900</v>
      </c>
      <c r="BF671" s="131">
        <f t="shared" si="5291"/>
        <v>999</v>
      </c>
      <c r="BG671" s="69">
        <f t="shared" si="5292"/>
        <v>99</v>
      </c>
      <c r="BH671" s="162">
        <f t="shared" si="5293"/>
        <v>40</v>
      </c>
      <c r="BI671" s="130">
        <f t="shared" si="5293"/>
        <v>46</v>
      </c>
      <c r="BJ671" s="18">
        <f t="shared" si="5294"/>
        <v>6</v>
      </c>
      <c r="BK671" s="136">
        <f t="shared" si="5295"/>
        <v>900</v>
      </c>
      <c r="BL671" s="131">
        <f t="shared" si="5295"/>
        <v>971</v>
      </c>
      <c r="BM671" s="69">
        <f t="shared" si="5296"/>
        <v>71</v>
      </c>
      <c r="BN671" s="162">
        <f t="shared" si="5297"/>
        <v>40</v>
      </c>
      <c r="BO671" s="130">
        <f t="shared" si="5297"/>
        <v>46</v>
      </c>
      <c r="BP671" s="18">
        <f t="shared" si="5298"/>
        <v>6</v>
      </c>
      <c r="BQ671" s="136">
        <f t="shared" si="5299"/>
        <v>700</v>
      </c>
      <c r="BR671" s="131">
        <f t="shared" si="5299"/>
        <v>745</v>
      </c>
      <c r="BS671" s="69">
        <f t="shared" si="5300"/>
        <v>45</v>
      </c>
      <c r="BT671" s="162">
        <f t="shared" si="5301"/>
        <v>40</v>
      </c>
      <c r="BU671" s="130">
        <f t="shared" si="5301"/>
        <v>46</v>
      </c>
      <c r="BV671" s="18">
        <f t="shared" si="5302"/>
        <v>6</v>
      </c>
      <c r="BW671" s="136">
        <f t="shared" si="5303"/>
        <v>700</v>
      </c>
      <c r="BX671" s="131">
        <f t="shared" si="5303"/>
        <v>410</v>
      </c>
      <c r="BY671" s="69">
        <f t="shared" si="5304"/>
        <v>-290</v>
      </c>
      <c r="BZ671" s="162">
        <f t="shared" si="5305"/>
        <v>40</v>
      </c>
      <c r="CA671" s="130">
        <f t="shared" si="5305"/>
        <v>46</v>
      </c>
      <c r="CB671" s="18">
        <f t="shared" si="5306"/>
        <v>6</v>
      </c>
      <c r="CC671" s="136">
        <f t="shared" si="5307"/>
        <v>700</v>
      </c>
      <c r="CD671" s="131">
        <f t="shared" si="5307"/>
        <v>725</v>
      </c>
      <c r="CE671" s="69">
        <f t="shared" si="5308"/>
        <v>25</v>
      </c>
      <c r="CF671" s="162">
        <f t="shared" si="5309"/>
        <v>40</v>
      </c>
      <c r="CG671" s="130">
        <f t="shared" si="5309"/>
        <v>46</v>
      </c>
      <c r="CH671" s="18">
        <f t="shared" si="5310"/>
        <v>6</v>
      </c>
      <c r="CI671" s="136">
        <f t="shared" si="5311"/>
        <v>700</v>
      </c>
      <c r="CJ671" s="131">
        <f t="shared" si="5311"/>
        <v>615</v>
      </c>
      <c r="CK671" s="69">
        <f t="shared" si="5312"/>
        <v>-85</v>
      </c>
      <c r="CL671" s="162">
        <f t="shared" si="5313"/>
        <v>40</v>
      </c>
      <c r="CM671" s="130">
        <f t="shared" si="5313"/>
        <v>46</v>
      </c>
      <c r="CN671" s="18">
        <f t="shared" si="5314"/>
        <v>6</v>
      </c>
      <c r="CO671" s="136">
        <f t="shared" si="5315"/>
        <v>700</v>
      </c>
      <c r="CP671" s="131">
        <f t="shared" si="5315"/>
        <v>240</v>
      </c>
      <c r="CQ671" s="69">
        <f t="shared" si="5316"/>
        <v>-460</v>
      </c>
      <c r="CR671" s="162">
        <f t="shared" si="5317"/>
        <v>40</v>
      </c>
      <c r="CS671" s="130">
        <f t="shared" si="5317"/>
        <v>46</v>
      </c>
      <c r="CT671" s="18">
        <f t="shared" si="5318"/>
        <v>6</v>
      </c>
      <c r="CU671" s="136">
        <f t="shared" si="5319"/>
        <v>700</v>
      </c>
      <c r="CV671" s="131">
        <f t="shared" si="5319"/>
        <v>140</v>
      </c>
      <c r="CW671" s="69">
        <f t="shared" si="5320"/>
        <v>-560</v>
      </c>
      <c r="CX671" s="162">
        <f t="shared" si="5321"/>
        <v>40</v>
      </c>
      <c r="CY671" s="130">
        <f t="shared" si="5321"/>
        <v>46</v>
      </c>
      <c r="CZ671" s="18">
        <f t="shared" si="5322"/>
        <v>6</v>
      </c>
      <c r="DA671" s="136">
        <f t="shared" si="5323"/>
        <v>700</v>
      </c>
      <c r="DB671" s="131">
        <f t="shared" si="5323"/>
        <v>138</v>
      </c>
      <c r="DC671" s="69">
        <f t="shared" si="5324"/>
        <v>-562</v>
      </c>
      <c r="DD671" s="162">
        <f t="shared" si="5325"/>
        <v>40</v>
      </c>
      <c r="DE671" s="130">
        <f t="shared" si="5325"/>
        <v>46</v>
      </c>
      <c r="DF671" s="18">
        <f t="shared" si="5326"/>
        <v>6</v>
      </c>
      <c r="DG671" s="136">
        <f t="shared" si="5327"/>
        <v>700</v>
      </c>
      <c r="DH671" s="131">
        <f t="shared" si="5327"/>
        <v>138</v>
      </c>
      <c r="DI671" s="69">
        <f t="shared" si="5328"/>
        <v>-562</v>
      </c>
      <c r="DJ671" s="162">
        <f t="shared" si="5329"/>
        <v>40</v>
      </c>
      <c r="DK671" s="130">
        <f t="shared" si="5329"/>
        <v>46</v>
      </c>
      <c r="DL671" s="18">
        <f t="shared" si="5330"/>
        <v>6</v>
      </c>
      <c r="DM671" s="136">
        <f t="shared" si="5331"/>
        <v>700</v>
      </c>
      <c r="DN671" s="131">
        <f t="shared" si="5331"/>
        <v>187</v>
      </c>
      <c r="DO671" s="69">
        <f t="shared" si="5332"/>
        <v>-513</v>
      </c>
      <c r="DP671" s="162">
        <f t="shared" si="5333"/>
        <v>40</v>
      </c>
      <c r="DQ671" s="130">
        <f t="shared" si="5333"/>
        <v>46</v>
      </c>
      <c r="DR671" s="18">
        <f t="shared" si="5334"/>
        <v>6</v>
      </c>
      <c r="DS671" s="136">
        <f t="shared" si="5335"/>
        <v>700</v>
      </c>
      <c r="DT671" s="131">
        <f t="shared" si="5335"/>
        <v>290</v>
      </c>
      <c r="DU671" s="69">
        <f t="shared" si="5336"/>
        <v>-410</v>
      </c>
      <c r="DV671" s="162">
        <f t="shared" si="5337"/>
        <v>40</v>
      </c>
      <c r="DW671" s="130">
        <f t="shared" si="5337"/>
        <v>46</v>
      </c>
      <c r="DX671" s="18">
        <f t="shared" si="5338"/>
        <v>6</v>
      </c>
      <c r="DY671" s="136">
        <f t="shared" si="5339"/>
        <v>500</v>
      </c>
      <c r="DZ671" s="131">
        <f t="shared" si="5339"/>
        <v>126</v>
      </c>
      <c r="EA671" s="69">
        <f t="shared" si="5340"/>
        <v>-374</v>
      </c>
      <c r="EB671" s="162">
        <f t="shared" si="5341"/>
        <v>40</v>
      </c>
      <c r="EC671" s="130">
        <f t="shared" si="5341"/>
        <v>46</v>
      </c>
      <c r="ED671" s="18">
        <f t="shared" si="5342"/>
        <v>6</v>
      </c>
      <c r="EE671" s="136">
        <f t="shared" si="5343"/>
        <v>700</v>
      </c>
      <c r="EF671" s="131">
        <f t="shared" si="5343"/>
        <v>287</v>
      </c>
      <c r="EG671" s="69">
        <f t="shared" si="5344"/>
        <v>-413</v>
      </c>
      <c r="EH671" s="162">
        <f t="shared" si="5345"/>
        <v>40</v>
      </c>
      <c r="EI671" s="130">
        <f t="shared" si="5345"/>
        <v>46</v>
      </c>
      <c r="EJ671" s="18">
        <f t="shared" si="5346"/>
        <v>6</v>
      </c>
      <c r="EK671" s="136">
        <f t="shared" si="5347"/>
        <v>700</v>
      </c>
      <c r="EL671" s="131">
        <f t="shared" si="5347"/>
        <v>120</v>
      </c>
      <c r="EM671" s="69">
        <f t="shared" si="5348"/>
        <v>-580</v>
      </c>
      <c r="EN671" s="162">
        <f t="shared" si="5349"/>
        <v>40</v>
      </c>
      <c r="EO671" s="130">
        <f t="shared" si="5349"/>
        <v>46</v>
      </c>
      <c r="EP671" s="18">
        <f t="shared" si="5350"/>
        <v>6</v>
      </c>
      <c r="EQ671" s="136">
        <f t="shared" si="5351"/>
        <v>700</v>
      </c>
      <c r="ER671" s="131">
        <f t="shared" si="5351"/>
        <v>270</v>
      </c>
      <c r="ES671" s="69">
        <f t="shared" si="5352"/>
        <v>-430</v>
      </c>
      <c r="ET671" s="162">
        <f t="shared" si="5353"/>
        <v>40</v>
      </c>
      <c r="EU671" s="130">
        <f t="shared" si="5353"/>
        <v>46</v>
      </c>
      <c r="EV671" s="18">
        <f t="shared" si="5354"/>
        <v>6</v>
      </c>
      <c r="EW671" s="136">
        <f t="shared" si="5355"/>
        <v>700</v>
      </c>
      <c r="EX671" s="131">
        <f t="shared" si="5355"/>
        <v>563</v>
      </c>
      <c r="EY671" s="69">
        <f t="shared" si="5356"/>
        <v>-137</v>
      </c>
      <c r="EZ671" s="162">
        <f t="shared" si="5357"/>
        <v>40</v>
      </c>
      <c r="FA671" s="130">
        <f t="shared" si="5357"/>
        <v>46</v>
      </c>
      <c r="FB671" s="18">
        <f t="shared" si="5358"/>
        <v>6</v>
      </c>
      <c r="FC671" s="136">
        <f t="shared" si="5359"/>
        <v>700</v>
      </c>
      <c r="FD671" s="131">
        <f t="shared" si="5359"/>
        <v>563</v>
      </c>
      <c r="FE671" s="69">
        <f t="shared" si="5360"/>
        <v>-137</v>
      </c>
      <c r="FF671" s="162">
        <f t="shared" si="5361"/>
        <v>40</v>
      </c>
      <c r="FG671" s="130">
        <f t="shared" si="5361"/>
        <v>46</v>
      </c>
      <c r="FH671" s="18">
        <f t="shared" si="5362"/>
        <v>6</v>
      </c>
      <c r="FI671" s="136">
        <f t="shared" si="5363"/>
        <v>706</v>
      </c>
      <c r="FJ671" s="131">
        <f t="shared" si="5363"/>
        <v>487</v>
      </c>
      <c r="FK671" s="69">
        <f t="shared" si="5364"/>
        <v>-219</v>
      </c>
      <c r="FL671" s="162">
        <f t="shared" si="5365"/>
        <v>40</v>
      </c>
      <c r="FM671" s="130">
        <f t="shared" si="5365"/>
        <v>46</v>
      </c>
      <c r="FN671" s="18">
        <f t="shared" si="5366"/>
        <v>6</v>
      </c>
      <c r="FO671" s="136">
        <f t="shared" si="5367"/>
        <v>700</v>
      </c>
      <c r="FP671" s="131">
        <f t="shared" si="5367"/>
        <v>500</v>
      </c>
      <c r="FQ671" s="69">
        <f t="shared" si="5368"/>
        <v>-200</v>
      </c>
      <c r="FR671" s="162">
        <f t="shared" si="5369"/>
        <v>40</v>
      </c>
      <c r="FS671" s="130">
        <f t="shared" si="5369"/>
        <v>46</v>
      </c>
      <c r="FT671" s="18">
        <f t="shared" si="5370"/>
        <v>6</v>
      </c>
      <c r="FU671" s="136">
        <f t="shared" si="5371"/>
        <v>700</v>
      </c>
      <c r="FV671" s="131">
        <f t="shared" si="5371"/>
        <v>0</v>
      </c>
      <c r="FW671" s="69">
        <f t="shared" si="5372"/>
        <v>-700</v>
      </c>
      <c r="FX671" s="162">
        <f t="shared" si="5373"/>
        <v>40</v>
      </c>
      <c r="FY671" s="130">
        <f t="shared" si="5373"/>
        <v>46</v>
      </c>
      <c r="FZ671" s="18">
        <f t="shared" si="5374"/>
        <v>6</v>
      </c>
      <c r="GA671" s="136">
        <f t="shared" si="5375"/>
        <v>700</v>
      </c>
      <c r="GB671" s="131">
        <f t="shared" si="5375"/>
        <v>0</v>
      </c>
      <c r="GC671" s="69">
        <f t="shared" si="5376"/>
        <v>-700</v>
      </c>
      <c r="GD671" s="162">
        <f t="shared" si="5377"/>
        <v>40</v>
      </c>
      <c r="GE671" s="130">
        <f t="shared" si="5377"/>
        <v>43</v>
      </c>
      <c r="GF671" s="18">
        <f t="shared" si="5378"/>
        <v>3</v>
      </c>
      <c r="GG671" s="136">
        <f t="shared" si="5379"/>
        <v>1200</v>
      </c>
      <c r="GH671" s="131">
        <f t="shared" si="5379"/>
        <v>560</v>
      </c>
      <c r="GI671" s="69">
        <f t="shared" si="5380"/>
        <v>-640</v>
      </c>
      <c r="GJ671" s="162">
        <f t="shared" si="5381"/>
        <v>40</v>
      </c>
      <c r="GK671" s="130">
        <f t="shared" si="5381"/>
        <v>43</v>
      </c>
      <c r="GL671" s="18">
        <f t="shared" si="5382"/>
        <v>3</v>
      </c>
      <c r="GM671" s="136">
        <f t="shared" si="5383"/>
        <v>1200</v>
      </c>
      <c r="GN671" s="131">
        <f t="shared" si="5383"/>
        <v>590</v>
      </c>
      <c r="GO671" s="69">
        <f t="shared" si="5384"/>
        <v>-610</v>
      </c>
      <c r="GP671" s="162">
        <f t="shared" si="5385"/>
        <v>40</v>
      </c>
      <c r="GQ671" s="130">
        <f t="shared" si="5385"/>
        <v>43</v>
      </c>
      <c r="GR671" s="18">
        <f t="shared" si="5386"/>
        <v>3</v>
      </c>
      <c r="GS671" s="136">
        <f t="shared" si="5387"/>
        <v>1194</v>
      </c>
      <c r="GT671" s="131">
        <f t="shared" si="5387"/>
        <v>2039</v>
      </c>
      <c r="GU671" s="69">
        <f t="shared" si="5388"/>
        <v>845</v>
      </c>
      <c r="GV671" s="162">
        <f t="shared" si="5389"/>
        <v>40</v>
      </c>
      <c r="GW671" s="130">
        <f t="shared" si="5389"/>
        <v>43</v>
      </c>
      <c r="GX671" s="18">
        <f t="shared" si="5390"/>
        <v>3</v>
      </c>
      <c r="GY671" s="136">
        <f t="shared" si="5391"/>
        <v>1185.7</v>
      </c>
      <c r="GZ671" s="131">
        <f t="shared" si="5391"/>
        <v>1067</v>
      </c>
      <c r="HA671" s="69">
        <f t="shared" si="5392"/>
        <v>-118.70000000000005</v>
      </c>
      <c r="HB671" s="162">
        <f t="shared" si="5393"/>
        <v>40</v>
      </c>
      <c r="HC671" s="130">
        <f t="shared" si="5393"/>
        <v>43</v>
      </c>
      <c r="HD671" s="18">
        <f t="shared" si="5394"/>
        <v>3</v>
      </c>
      <c r="HE671" s="136">
        <f t="shared" si="5395"/>
        <v>0</v>
      </c>
      <c r="HF671" s="131">
        <f t="shared" si="5395"/>
        <v>0</v>
      </c>
      <c r="HG671" s="69">
        <f t="shared" si="5396"/>
        <v>0</v>
      </c>
      <c r="HH671" s="162">
        <f t="shared" si="5397"/>
        <v>0</v>
      </c>
      <c r="HI671" s="130">
        <f t="shared" si="5397"/>
        <v>0</v>
      </c>
      <c r="HJ671" s="18">
        <f t="shared" si="5398"/>
        <v>0</v>
      </c>
      <c r="HK671" s="136">
        <f t="shared" si="5399"/>
        <v>0</v>
      </c>
      <c r="HL671" s="131">
        <f t="shared" si="5399"/>
        <v>0</v>
      </c>
      <c r="HM671" s="69">
        <f t="shared" si="5400"/>
        <v>0</v>
      </c>
      <c r="HN671" s="162">
        <f t="shared" si="5401"/>
        <v>0</v>
      </c>
      <c r="HO671" s="130">
        <f t="shared" si="5401"/>
        <v>0</v>
      </c>
      <c r="HP671" s="18">
        <f t="shared" si="5402"/>
        <v>0</v>
      </c>
      <c r="HQ671" s="136">
        <f t="shared" si="5403"/>
        <v>0</v>
      </c>
      <c r="HR671" s="131">
        <f t="shared" si="5403"/>
        <v>0</v>
      </c>
      <c r="HS671" s="69">
        <f t="shared" si="5404"/>
        <v>0</v>
      </c>
      <c r="HT671" s="162">
        <f t="shared" si="5405"/>
        <v>0</v>
      </c>
      <c r="HU671" s="130">
        <f t="shared" si="5405"/>
        <v>0</v>
      </c>
      <c r="HV671" s="18">
        <f t="shared" si="5406"/>
        <v>0</v>
      </c>
      <c r="HW671" s="212" t="s">
        <v>102</v>
      </c>
      <c r="HX671" s="301"/>
      <c r="HY671" s="201"/>
      <c r="HZ671" s="2">
        <f t="shared" si="5264"/>
        <v>1</v>
      </c>
    </row>
    <row r="672" spans="1:234" x14ac:dyDescent="0.2">
      <c r="B672" s="16"/>
      <c r="C672" s="15"/>
      <c r="D672" s="144"/>
      <c r="E672" s="144"/>
      <c r="F672" s="144"/>
      <c r="G672" s="13"/>
      <c r="H672" s="22" t="s">
        <v>94</v>
      </c>
      <c r="I672" s="42">
        <v>661</v>
      </c>
      <c r="J672" s="102">
        <f>SUBTOTAL(103,I$12:I672)*1</f>
        <v>132</v>
      </c>
      <c r="K672" s="105" t="s">
        <v>77</v>
      </c>
      <c r="L672" s="17" t="s">
        <v>98</v>
      </c>
      <c r="M672" s="260">
        <f t="shared" si="5407"/>
        <v>43983</v>
      </c>
      <c r="N672" s="260">
        <f t="shared" si="5265"/>
        <v>0</v>
      </c>
      <c r="O672" s="116">
        <f t="shared" si="5265"/>
        <v>44255</v>
      </c>
      <c r="P672" s="169">
        <f t="shared" si="5266"/>
        <v>2600</v>
      </c>
      <c r="Q672" s="170">
        <f t="shared" si="5266"/>
        <v>641.4</v>
      </c>
      <c r="R672" s="170">
        <f t="shared" si="5266"/>
        <v>1017.7</v>
      </c>
      <c r="S672" s="92">
        <f t="shared" ca="1" si="5266"/>
        <v>921.4</v>
      </c>
      <c r="T672" s="92">
        <f t="shared" si="5266"/>
        <v>1297.7</v>
      </c>
      <c r="U672" s="91">
        <f t="shared" ca="1" si="5267"/>
        <v>376.30000000000007</v>
      </c>
      <c r="V672" s="91">
        <f t="shared" si="5268"/>
        <v>1302.3</v>
      </c>
      <c r="W672" s="120">
        <f t="shared" si="5269"/>
        <v>0.49911538461538463</v>
      </c>
      <c r="X672" s="184">
        <f t="shared" si="5270"/>
        <v>280</v>
      </c>
      <c r="Y672" s="128">
        <f t="shared" si="5270"/>
        <v>280</v>
      </c>
      <c r="Z672" s="179">
        <f t="shared" ca="1" si="5270"/>
        <v>280</v>
      </c>
      <c r="AA672" s="127">
        <f t="shared" si="5270"/>
        <v>279.99999999999994</v>
      </c>
      <c r="AB672" s="67">
        <f t="shared" ca="1" si="5271"/>
        <v>0.99999999999999978</v>
      </c>
      <c r="AC672" s="69">
        <f t="shared" ca="1" si="5272"/>
        <v>0</v>
      </c>
      <c r="AD672" s="226">
        <f t="shared" si="5273"/>
        <v>70.7</v>
      </c>
      <c r="AE672" s="227">
        <f t="shared" si="5273"/>
        <v>70.599999999999994</v>
      </c>
      <c r="AF672" s="225">
        <f t="shared" si="5274"/>
        <v>-0.10000000000000853</v>
      </c>
      <c r="AG672" s="226">
        <f t="shared" si="5275"/>
        <v>74.3</v>
      </c>
      <c r="AH672" s="227">
        <f t="shared" si="5275"/>
        <v>74.400000000000006</v>
      </c>
      <c r="AI672" s="225">
        <f t="shared" si="5276"/>
        <v>0.10000000000000853</v>
      </c>
      <c r="AJ672" s="226">
        <f t="shared" si="5277"/>
        <v>65.7</v>
      </c>
      <c r="AK672" s="227">
        <f t="shared" si="5277"/>
        <v>65.7</v>
      </c>
      <c r="AL672" s="225">
        <f t="shared" si="5278"/>
        <v>0</v>
      </c>
      <c r="AM672" s="226">
        <f t="shared" si="5279"/>
        <v>69.3</v>
      </c>
      <c r="AN672" s="227">
        <f t="shared" si="5279"/>
        <v>69.299999999999983</v>
      </c>
      <c r="AO672" s="225">
        <f t="shared" si="5280"/>
        <v>0</v>
      </c>
      <c r="AP672" s="226">
        <f t="shared" si="5281"/>
        <v>0</v>
      </c>
      <c r="AQ672" s="227">
        <f t="shared" si="5281"/>
        <v>0</v>
      </c>
      <c r="AR672" s="225">
        <f t="shared" si="5282"/>
        <v>0</v>
      </c>
      <c r="AS672" s="136">
        <f t="shared" si="5283"/>
        <v>0</v>
      </c>
      <c r="AT672" s="131">
        <f t="shared" si="5283"/>
        <v>8</v>
      </c>
      <c r="AU672" s="69">
        <f t="shared" si="5284"/>
        <v>8</v>
      </c>
      <c r="AV672" s="162">
        <f t="shared" si="5285"/>
        <v>30</v>
      </c>
      <c r="AW672" s="130">
        <f t="shared" si="5285"/>
        <v>33</v>
      </c>
      <c r="AX672" s="18">
        <f t="shared" si="5286"/>
        <v>3</v>
      </c>
      <c r="AY672" s="136">
        <f t="shared" si="5287"/>
        <v>8</v>
      </c>
      <c r="AZ672" s="131">
        <f t="shared" si="5287"/>
        <v>8</v>
      </c>
      <c r="BA672" s="69">
        <f t="shared" si="5288"/>
        <v>0</v>
      </c>
      <c r="BB672" s="162">
        <f t="shared" si="5289"/>
        <v>30</v>
      </c>
      <c r="BC672" s="130">
        <f t="shared" si="5289"/>
        <v>33</v>
      </c>
      <c r="BD672" s="18">
        <f t="shared" si="5290"/>
        <v>3</v>
      </c>
      <c r="BE672" s="136">
        <f t="shared" si="5291"/>
        <v>11.7</v>
      </c>
      <c r="BF672" s="131">
        <f t="shared" si="5291"/>
        <v>11.9</v>
      </c>
      <c r="BG672" s="69">
        <f t="shared" si="5292"/>
        <v>0.20000000000000107</v>
      </c>
      <c r="BH672" s="162">
        <f t="shared" si="5293"/>
        <v>30</v>
      </c>
      <c r="BI672" s="130">
        <f t="shared" si="5293"/>
        <v>33</v>
      </c>
      <c r="BJ672" s="18">
        <f t="shared" si="5294"/>
        <v>3</v>
      </c>
      <c r="BK672" s="136">
        <f t="shared" si="5295"/>
        <v>7.2</v>
      </c>
      <c r="BL672" s="131">
        <f t="shared" si="5295"/>
        <v>7.2</v>
      </c>
      <c r="BM672" s="69">
        <f t="shared" si="5296"/>
        <v>0</v>
      </c>
      <c r="BN672" s="162">
        <f t="shared" si="5297"/>
        <v>30</v>
      </c>
      <c r="BO672" s="130">
        <f t="shared" si="5297"/>
        <v>33</v>
      </c>
      <c r="BP672" s="18">
        <f t="shared" si="5298"/>
        <v>3</v>
      </c>
      <c r="BQ672" s="136">
        <f t="shared" si="5299"/>
        <v>8.8000000000000007</v>
      </c>
      <c r="BR672" s="131">
        <f t="shared" si="5299"/>
        <v>13.5</v>
      </c>
      <c r="BS672" s="69">
        <f t="shared" si="5300"/>
        <v>4.6999999999999993</v>
      </c>
      <c r="BT672" s="162">
        <f t="shared" si="5301"/>
        <v>30</v>
      </c>
      <c r="BU672" s="130">
        <f t="shared" si="5301"/>
        <v>33</v>
      </c>
      <c r="BV672" s="18">
        <f t="shared" si="5302"/>
        <v>3</v>
      </c>
      <c r="BW672" s="136">
        <f t="shared" si="5303"/>
        <v>0</v>
      </c>
      <c r="BX672" s="131">
        <f t="shared" si="5303"/>
        <v>10</v>
      </c>
      <c r="BY672" s="69">
        <f t="shared" si="5304"/>
        <v>10</v>
      </c>
      <c r="BZ672" s="162">
        <f t="shared" si="5305"/>
        <v>30</v>
      </c>
      <c r="CA672" s="130">
        <f t="shared" si="5305"/>
        <v>33</v>
      </c>
      <c r="CB672" s="18">
        <f t="shared" si="5306"/>
        <v>3</v>
      </c>
      <c r="CC672" s="136">
        <f t="shared" si="5307"/>
        <v>35</v>
      </c>
      <c r="CD672" s="131">
        <f t="shared" si="5307"/>
        <v>12</v>
      </c>
      <c r="CE672" s="69">
        <f t="shared" si="5308"/>
        <v>-23</v>
      </c>
      <c r="CF672" s="162">
        <f t="shared" si="5309"/>
        <v>30</v>
      </c>
      <c r="CG672" s="130">
        <f t="shared" si="5309"/>
        <v>33</v>
      </c>
      <c r="CH672" s="18">
        <f t="shared" si="5310"/>
        <v>3</v>
      </c>
      <c r="CI672" s="136">
        <f t="shared" si="5311"/>
        <v>0</v>
      </c>
      <c r="CJ672" s="131">
        <f t="shared" si="5311"/>
        <v>5.9</v>
      </c>
      <c r="CK672" s="69">
        <f t="shared" si="5312"/>
        <v>5.9</v>
      </c>
      <c r="CL672" s="162">
        <f t="shared" si="5313"/>
        <v>30</v>
      </c>
      <c r="CM672" s="130">
        <f t="shared" si="5313"/>
        <v>33</v>
      </c>
      <c r="CN672" s="18">
        <f t="shared" si="5314"/>
        <v>3</v>
      </c>
      <c r="CO672" s="136">
        <f t="shared" si="5315"/>
        <v>0</v>
      </c>
      <c r="CP672" s="131">
        <f t="shared" si="5315"/>
        <v>13</v>
      </c>
      <c r="CQ672" s="69">
        <f t="shared" si="5316"/>
        <v>13</v>
      </c>
      <c r="CR672" s="162">
        <f t="shared" si="5317"/>
        <v>30</v>
      </c>
      <c r="CS672" s="130">
        <f t="shared" si="5317"/>
        <v>33</v>
      </c>
      <c r="CT672" s="18">
        <f t="shared" si="5318"/>
        <v>3</v>
      </c>
      <c r="CU672" s="136">
        <f t="shared" si="5319"/>
        <v>0</v>
      </c>
      <c r="CV672" s="131">
        <f t="shared" si="5319"/>
        <v>11.1</v>
      </c>
      <c r="CW672" s="69">
        <f t="shared" si="5320"/>
        <v>11.1</v>
      </c>
      <c r="CX672" s="162">
        <f t="shared" si="5321"/>
        <v>30</v>
      </c>
      <c r="CY672" s="130">
        <f t="shared" si="5321"/>
        <v>33</v>
      </c>
      <c r="CZ672" s="18">
        <f t="shared" si="5322"/>
        <v>3</v>
      </c>
      <c r="DA672" s="136">
        <f t="shared" si="5323"/>
        <v>35</v>
      </c>
      <c r="DB672" s="131">
        <f t="shared" si="5323"/>
        <v>17.100000000000001</v>
      </c>
      <c r="DC672" s="69">
        <f t="shared" si="5324"/>
        <v>-17.899999999999999</v>
      </c>
      <c r="DD672" s="162">
        <f t="shared" si="5325"/>
        <v>30</v>
      </c>
      <c r="DE672" s="130">
        <f t="shared" si="5325"/>
        <v>33</v>
      </c>
      <c r="DF672" s="18">
        <f t="shared" si="5326"/>
        <v>3</v>
      </c>
      <c r="DG672" s="136">
        <f t="shared" si="5327"/>
        <v>15</v>
      </c>
      <c r="DH672" s="131">
        <f t="shared" si="5327"/>
        <v>14.8</v>
      </c>
      <c r="DI672" s="69">
        <f t="shared" si="5328"/>
        <v>-0.19999999999999929</v>
      </c>
      <c r="DJ672" s="162">
        <f t="shared" si="5329"/>
        <v>30</v>
      </c>
      <c r="DK672" s="130">
        <f t="shared" si="5329"/>
        <v>33</v>
      </c>
      <c r="DL672" s="18">
        <f t="shared" si="5330"/>
        <v>3</v>
      </c>
      <c r="DM672" s="136">
        <f t="shared" si="5331"/>
        <v>12.5</v>
      </c>
      <c r="DN672" s="131">
        <f t="shared" si="5331"/>
        <v>5</v>
      </c>
      <c r="DO672" s="69">
        <f t="shared" si="5332"/>
        <v>-7.5</v>
      </c>
      <c r="DP672" s="162">
        <f t="shared" si="5333"/>
        <v>30</v>
      </c>
      <c r="DQ672" s="130">
        <f t="shared" si="5333"/>
        <v>33</v>
      </c>
      <c r="DR672" s="18">
        <f t="shared" si="5334"/>
        <v>3</v>
      </c>
      <c r="DS672" s="136">
        <f t="shared" si="5335"/>
        <v>11.8</v>
      </c>
      <c r="DT672" s="131">
        <f t="shared" si="5335"/>
        <v>7.5</v>
      </c>
      <c r="DU672" s="69">
        <f t="shared" si="5336"/>
        <v>-4.3000000000000007</v>
      </c>
      <c r="DV672" s="162">
        <f t="shared" si="5337"/>
        <v>30</v>
      </c>
      <c r="DW672" s="130">
        <f t="shared" si="5337"/>
        <v>33</v>
      </c>
      <c r="DX672" s="18">
        <f t="shared" si="5338"/>
        <v>3</v>
      </c>
      <c r="DY672" s="136">
        <f t="shared" si="5339"/>
        <v>13</v>
      </c>
      <c r="DZ672" s="131">
        <f t="shared" si="5339"/>
        <v>13</v>
      </c>
      <c r="EA672" s="69">
        <f t="shared" si="5340"/>
        <v>0</v>
      </c>
      <c r="EB672" s="162">
        <f t="shared" si="5341"/>
        <v>30</v>
      </c>
      <c r="EC672" s="130">
        <f t="shared" si="5341"/>
        <v>33</v>
      </c>
      <c r="ED672" s="18">
        <f t="shared" si="5342"/>
        <v>3</v>
      </c>
      <c r="EE672" s="136">
        <f t="shared" si="5343"/>
        <v>7</v>
      </c>
      <c r="EF672" s="131">
        <f t="shared" si="5343"/>
        <v>7</v>
      </c>
      <c r="EG672" s="69">
        <f t="shared" si="5344"/>
        <v>0</v>
      </c>
      <c r="EH672" s="162">
        <f t="shared" si="5345"/>
        <v>30</v>
      </c>
      <c r="EI672" s="130">
        <f t="shared" si="5345"/>
        <v>33</v>
      </c>
      <c r="EJ672" s="18">
        <f t="shared" si="5346"/>
        <v>3</v>
      </c>
      <c r="EK672" s="136">
        <f t="shared" si="5347"/>
        <v>0</v>
      </c>
      <c r="EL672" s="131">
        <f t="shared" si="5347"/>
        <v>0</v>
      </c>
      <c r="EM672" s="69">
        <f t="shared" si="5348"/>
        <v>0</v>
      </c>
      <c r="EN672" s="162">
        <f t="shared" si="5349"/>
        <v>30</v>
      </c>
      <c r="EO672" s="130">
        <f t="shared" si="5349"/>
        <v>33</v>
      </c>
      <c r="EP672" s="18">
        <f t="shared" si="5350"/>
        <v>3</v>
      </c>
      <c r="EQ672" s="136">
        <f t="shared" si="5351"/>
        <v>15</v>
      </c>
      <c r="ER672" s="131">
        <f t="shared" si="5351"/>
        <v>19.899999999999999</v>
      </c>
      <c r="ES672" s="69">
        <f t="shared" si="5352"/>
        <v>4.8999999999999986</v>
      </c>
      <c r="ET672" s="162">
        <f t="shared" si="5353"/>
        <v>30</v>
      </c>
      <c r="EU672" s="130">
        <f t="shared" si="5353"/>
        <v>33</v>
      </c>
      <c r="EV672" s="18">
        <f t="shared" si="5354"/>
        <v>3</v>
      </c>
      <c r="EW672" s="136">
        <f t="shared" si="5355"/>
        <v>11.1</v>
      </c>
      <c r="EX672" s="131">
        <f t="shared" si="5355"/>
        <v>11.1</v>
      </c>
      <c r="EY672" s="69">
        <f t="shared" si="5356"/>
        <v>0</v>
      </c>
      <c r="EZ672" s="162">
        <f t="shared" si="5357"/>
        <v>30</v>
      </c>
      <c r="FA672" s="130">
        <f t="shared" si="5357"/>
        <v>33</v>
      </c>
      <c r="FB672" s="18">
        <f t="shared" si="5358"/>
        <v>3</v>
      </c>
      <c r="FC672" s="136">
        <f t="shared" si="5359"/>
        <v>19.600000000000001</v>
      </c>
      <c r="FD672" s="131">
        <f t="shared" si="5359"/>
        <v>14.7</v>
      </c>
      <c r="FE672" s="69">
        <f t="shared" si="5360"/>
        <v>-4.9000000000000021</v>
      </c>
      <c r="FF672" s="162">
        <f t="shared" si="5361"/>
        <v>30</v>
      </c>
      <c r="FG672" s="130">
        <f t="shared" si="5361"/>
        <v>33</v>
      </c>
      <c r="FH672" s="18">
        <f t="shared" si="5362"/>
        <v>3</v>
      </c>
      <c r="FI672" s="136">
        <f t="shared" si="5363"/>
        <v>0</v>
      </c>
      <c r="FJ672" s="131">
        <f t="shared" si="5363"/>
        <v>0</v>
      </c>
      <c r="FK672" s="69">
        <f t="shared" si="5364"/>
        <v>0</v>
      </c>
      <c r="FL672" s="162">
        <f t="shared" si="5365"/>
        <v>30</v>
      </c>
      <c r="FM672" s="130">
        <f t="shared" si="5365"/>
        <v>33</v>
      </c>
      <c r="FN672" s="18">
        <f t="shared" si="5366"/>
        <v>3</v>
      </c>
      <c r="FO672" s="136">
        <f t="shared" si="5367"/>
        <v>0</v>
      </c>
      <c r="FP672" s="131">
        <f t="shared" si="5367"/>
        <v>0</v>
      </c>
      <c r="FQ672" s="69">
        <f t="shared" si="5368"/>
        <v>0</v>
      </c>
      <c r="FR672" s="162">
        <f t="shared" si="5369"/>
        <v>30</v>
      </c>
      <c r="FS672" s="130">
        <f t="shared" si="5369"/>
        <v>33</v>
      </c>
      <c r="FT672" s="18">
        <f t="shared" si="5370"/>
        <v>3</v>
      </c>
      <c r="FU672" s="136">
        <f t="shared" si="5371"/>
        <v>0</v>
      </c>
      <c r="FV672" s="131">
        <f t="shared" si="5371"/>
        <v>0</v>
      </c>
      <c r="FW672" s="69">
        <f t="shared" si="5372"/>
        <v>0</v>
      </c>
      <c r="FX672" s="162">
        <f t="shared" si="5373"/>
        <v>30</v>
      </c>
      <c r="FY672" s="130">
        <f t="shared" si="5373"/>
        <v>33</v>
      </c>
      <c r="FZ672" s="18">
        <f t="shared" si="5374"/>
        <v>3</v>
      </c>
      <c r="GA672" s="136">
        <f t="shared" si="5375"/>
        <v>20.100000000000001</v>
      </c>
      <c r="GB672" s="131">
        <f t="shared" si="5375"/>
        <v>19.399999999999999</v>
      </c>
      <c r="GC672" s="69">
        <f t="shared" si="5376"/>
        <v>-0.70000000000000284</v>
      </c>
      <c r="GD672" s="162">
        <f t="shared" si="5377"/>
        <v>30</v>
      </c>
      <c r="GE672" s="130">
        <f t="shared" si="5377"/>
        <v>33</v>
      </c>
      <c r="GF672" s="18">
        <f t="shared" si="5378"/>
        <v>3</v>
      </c>
      <c r="GG672" s="136">
        <f t="shared" si="5379"/>
        <v>14.2</v>
      </c>
      <c r="GH672" s="131">
        <f t="shared" si="5379"/>
        <v>14.2</v>
      </c>
      <c r="GI672" s="69">
        <f t="shared" si="5380"/>
        <v>0</v>
      </c>
      <c r="GJ672" s="162">
        <f t="shared" si="5381"/>
        <v>30</v>
      </c>
      <c r="GK672" s="130">
        <f t="shared" si="5381"/>
        <v>33</v>
      </c>
      <c r="GL672" s="18">
        <f t="shared" si="5382"/>
        <v>3</v>
      </c>
      <c r="GM672" s="136">
        <f t="shared" si="5383"/>
        <v>35</v>
      </c>
      <c r="GN672" s="131">
        <f t="shared" si="5383"/>
        <v>19.3</v>
      </c>
      <c r="GO672" s="69">
        <f t="shared" si="5384"/>
        <v>-15.7</v>
      </c>
      <c r="GP672" s="162">
        <f t="shared" si="5385"/>
        <v>30</v>
      </c>
      <c r="GQ672" s="130">
        <f t="shared" si="5385"/>
        <v>33</v>
      </c>
      <c r="GR672" s="18">
        <f t="shared" si="5386"/>
        <v>3</v>
      </c>
      <c r="GS672" s="136">
        <f t="shared" si="5387"/>
        <v>0</v>
      </c>
      <c r="GT672" s="131">
        <f t="shared" si="5387"/>
        <v>16.399999999999999</v>
      </c>
      <c r="GU672" s="69">
        <f t="shared" si="5388"/>
        <v>16.399999999999999</v>
      </c>
      <c r="GV672" s="162">
        <f t="shared" si="5389"/>
        <v>30</v>
      </c>
      <c r="GW672" s="130">
        <f t="shared" si="5389"/>
        <v>33</v>
      </c>
      <c r="GX672" s="18">
        <f t="shared" si="5390"/>
        <v>3</v>
      </c>
      <c r="GY672" s="136">
        <f t="shared" si="5391"/>
        <v>0</v>
      </c>
      <c r="GZ672" s="131">
        <f t="shared" si="5391"/>
        <v>0</v>
      </c>
      <c r="HA672" s="69">
        <f t="shared" si="5392"/>
        <v>0</v>
      </c>
      <c r="HB672" s="162">
        <f t="shared" si="5393"/>
        <v>30</v>
      </c>
      <c r="HC672" s="130">
        <f t="shared" si="5393"/>
        <v>33</v>
      </c>
      <c r="HD672" s="18">
        <f t="shared" si="5394"/>
        <v>3</v>
      </c>
      <c r="HE672" s="136">
        <f t="shared" si="5395"/>
        <v>0</v>
      </c>
      <c r="HF672" s="131">
        <f t="shared" si="5395"/>
        <v>0</v>
      </c>
      <c r="HG672" s="69">
        <f t="shared" si="5396"/>
        <v>0</v>
      </c>
      <c r="HH672" s="162">
        <f t="shared" si="5397"/>
        <v>0</v>
      </c>
      <c r="HI672" s="130">
        <f t="shared" si="5397"/>
        <v>0</v>
      </c>
      <c r="HJ672" s="18">
        <f t="shared" si="5398"/>
        <v>0</v>
      </c>
      <c r="HK672" s="136">
        <f t="shared" si="5399"/>
        <v>0</v>
      </c>
      <c r="HL672" s="131">
        <f t="shared" si="5399"/>
        <v>0</v>
      </c>
      <c r="HM672" s="69">
        <f t="shared" si="5400"/>
        <v>0</v>
      </c>
      <c r="HN672" s="162">
        <f t="shared" si="5401"/>
        <v>0</v>
      </c>
      <c r="HO672" s="130">
        <f t="shared" si="5401"/>
        <v>0</v>
      </c>
      <c r="HP672" s="18">
        <f t="shared" si="5402"/>
        <v>0</v>
      </c>
      <c r="HQ672" s="136">
        <f t="shared" si="5403"/>
        <v>0</v>
      </c>
      <c r="HR672" s="131">
        <f t="shared" si="5403"/>
        <v>0</v>
      </c>
      <c r="HS672" s="69">
        <f t="shared" si="5404"/>
        <v>0</v>
      </c>
      <c r="HT672" s="162">
        <f t="shared" si="5405"/>
        <v>0</v>
      </c>
      <c r="HU672" s="130">
        <f t="shared" si="5405"/>
        <v>0</v>
      </c>
      <c r="HV672" s="18">
        <f t="shared" si="5406"/>
        <v>0</v>
      </c>
      <c r="HW672" s="212" t="s">
        <v>102</v>
      </c>
      <c r="HX672" s="299"/>
      <c r="HY672" s="85"/>
      <c r="HZ672" s="2">
        <f t="shared" si="5264"/>
        <v>1</v>
      </c>
    </row>
    <row r="673" spans="1:234" x14ac:dyDescent="0.2">
      <c r="A673" s="1" t="e">
        <f>$K$2&amp;#REF!&amp;$K$509&amp;$K$510&amp;K673</f>
        <v>#REF!</v>
      </c>
      <c r="B673" s="16" t="e">
        <f>IF(#REF!=0,"Скрыть","")</f>
        <v>#REF!</v>
      </c>
      <c r="C673" s="15" t="e">
        <f>IF(AND(#REF!&gt;85%,#REF!&gt;85%),"скрыть","")</f>
        <v>#REF!</v>
      </c>
      <c r="D673" s="144" t="s">
        <v>2</v>
      </c>
      <c r="E673" s="144" t="s">
        <v>1</v>
      </c>
      <c r="F673" s="144" t="s">
        <v>19</v>
      </c>
      <c r="G673" s="13" t="str">
        <f>CONCATENATE(D673,E673,F673,K673)</f>
        <v>3BDFBC50-5FD0-44D2-8F2C-8100642B19E7AD7080C4-C9B6-449E-9125-F1114C245768D603D8CE-85DA-471A-AE30-4C83BD1476C8Монолитный ж/б, м3</v>
      </c>
      <c r="H673" s="22" t="s">
        <v>94</v>
      </c>
      <c r="I673" s="42">
        <v>662</v>
      </c>
      <c r="J673" s="102">
        <f>SUBTOTAL(103,I$12:I673)*1</f>
        <v>133</v>
      </c>
      <c r="K673" s="108" t="s">
        <v>10</v>
      </c>
      <c r="L673" s="17" t="s">
        <v>98</v>
      </c>
      <c r="M673" s="260">
        <f t="shared" si="5407"/>
        <v>43845</v>
      </c>
      <c r="N673" s="260">
        <f t="shared" si="5265"/>
        <v>44681</v>
      </c>
      <c r="O673" s="116">
        <f t="shared" si="5265"/>
        <v>44681</v>
      </c>
      <c r="P673" s="122">
        <f t="shared" si="5266"/>
        <v>21100</v>
      </c>
      <c r="Q673" s="158">
        <f t="shared" si="5266"/>
        <v>4138.6000000000004</v>
      </c>
      <c r="R673" s="158">
        <f t="shared" si="5266"/>
        <v>4593.6000000000004</v>
      </c>
      <c r="S673" s="92">
        <f t="shared" ca="1" si="5266"/>
        <v>4616.2999999999993</v>
      </c>
      <c r="T673" s="92">
        <f t="shared" si="5266"/>
        <v>5116.2</v>
      </c>
      <c r="U673" s="91">
        <f t="shared" ca="1" si="5267"/>
        <v>499.90000000000055</v>
      </c>
      <c r="V673" s="91">
        <f t="shared" si="5268"/>
        <v>15983.8</v>
      </c>
      <c r="W673" s="120">
        <f t="shared" si="5269"/>
        <v>0.2424739336492891</v>
      </c>
      <c r="X673" s="184">
        <f t="shared" si="5270"/>
        <v>477.7</v>
      </c>
      <c r="Y673" s="128">
        <f t="shared" si="5270"/>
        <v>477.7</v>
      </c>
      <c r="Z673" s="179">
        <f t="shared" ca="1" si="5270"/>
        <v>477.7</v>
      </c>
      <c r="AA673" s="127">
        <f t="shared" si="5270"/>
        <v>522.6</v>
      </c>
      <c r="AB673" s="67">
        <f t="shared" ca="1" si="5271"/>
        <v>1.0939920452166632</v>
      </c>
      <c r="AC673" s="69">
        <f t="shared" ca="1" si="5272"/>
        <v>44.900000000000034</v>
      </c>
      <c r="AD673" s="226">
        <f t="shared" si="5273"/>
        <v>0</v>
      </c>
      <c r="AE673" s="227">
        <f t="shared" si="5273"/>
        <v>10</v>
      </c>
      <c r="AF673" s="225">
        <f t="shared" si="5274"/>
        <v>10</v>
      </c>
      <c r="AG673" s="226">
        <f t="shared" si="5275"/>
        <v>257.2</v>
      </c>
      <c r="AH673" s="227">
        <f t="shared" si="5275"/>
        <v>259.60000000000002</v>
      </c>
      <c r="AI673" s="225">
        <f t="shared" si="5276"/>
        <v>2.4000000000000341</v>
      </c>
      <c r="AJ673" s="226">
        <f t="shared" si="5277"/>
        <v>22</v>
      </c>
      <c r="AK673" s="227">
        <f t="shared" si="5277"/>
        <v>12</v>
      </c>
      <c r="AL673" s="225">
        <f t="shared" si="5278"/>
        <v>-10</v>
      </c>
      <c r="AM673" s="226">
        <f t="shared" si="5279"/>
        <v>198.5</v>
      </c>
      <c r="AN673" s="227">
        <f t="shared" si="5279"/>
        <v>241</v>
      </c>
      <c r="AO673" s="225">
        <f t="shared" si="5280"/>
        <v>42.5</v>
      </c>
      <c r="AP673" s="226">
        <f t="shared" si="5281"/>
        <v>0</v>
      </c>
      <c r="AQ673" s="227">
        <f t="shared" si="5281"/>
        <v>0</v>
      </c>
      <c r="AR673" s="225">
        <f t="shared" si="5282"/>
        <v>0</v>
      </c>
      <c r="AS673" s="136">
        <f t="shared" si="5283"/>
        <v>0</v>
      </c>
      <c r="AT673" s="131">
        <f t="shared" si="5283"/>
        <v>0</v>
      </c>
      <c r="AU673" s="69">
        <f t="shared" si="5284"/>
        <v>0</v>
      </c>
      <c r="AV673" s="162">
        <f t="shared" si="5285"/>
        <v>60</v>
      </c>
      <c r="AW673" s="130">
        <f t="shared" si="5285"/>
        <v>70</v>
      </c>
      <c r="AX673" s="18">
        <f t="shared" si="5286"/>
        <v>10</v>
      </c>
      <c r="AY673" s="136">
        <f t="shared" si="5287"/>
        <v>0</v>
      </c>
      <c r="AZ673" s="131">
        <f t="shared" si="5287"/>
        <v>0</v>
      </c>
      <c r="BA673" s="69">
        <f t="shared" si="5288"/>
        <v>0</v>
      </c>
      <c r="BB673" s="162">
        <f t="shared" si="5289"/>
        <v>60</v>
      </c>
      <c r="BC673" s="130">
        <f t="shared" si="5289"/>
        <v>70</v>
      </c>
      <c r="BD673" s="18">
        <f t="shared" si="5290"/>
        <v>10</v>
      </c>
      <c r="BE673" s="136">
        <f t="shared" si="5291"/>
        <v>0</v>
      </c>
      <c r="BF673" s="131">
        <f t="shared" si="5291"/>
        <v>10</v>
      </c>
      <c r="BG673" s="69">
        <f t="shared" si="5292"/>
        <v>10</v>
      </c>
      <c r="BH673" s="162">
        <f t="shared" si="5293"/>
        <v>60</v>
      </c>
      <c r="BI673" s="130">
        <f t="shared" si="5293"/>
        <v>70</v>
      </c>
      <c r="BJ673" s="18">
        <f t="shared" si="5294"/>
        <v>10</v>
      </c>
      <c r="BK673" s="136">
        <f t="shared" si="5295"/>
        <v>0</v>
      </c>
      <c r="BL673" s="131">
        <f t="shared" si="5295"/>
        <v>0</v>
      </c>
      <c r="BM673" s="69">
        <f t="shared" si="5296"/>
        <v>0</v>
      </c>
      <c r="BN673" s="162">
        <f t="shared" si="5297"/>
        <v>60</v>
      </c>
      <c r="BO673" s="130">
        <f t="shared" si="5297"/>
        <v>70</v>
      </c>
      <c r="BP673" s="18">
        <f t="shared" si="5298"/>
        <v>10</v>
      </c>
      <c r="BQ673" s="136">
        <f t="shared" si="5299"/>
        <v>0</v>
      </c>
      <c r="BR673" s="131">
        <f t="shared" si="5299"/>
        <v>0</v>
      </c>
      <c r="BS673" s="69">
        <f t="shared" si="5300"/>
        <v>0</v>
      </c>
      <c r="BT673" s="162">
        <f t="shared" si="5301"/>
        <v>60</v>
      </c>
      <c r="BU673" s="130">
        <f t="shared" si="5301"/>
        <v>70</v>
      </c>
      <c r="BV673" s="18">
        <f t="shared" si="5302"/>
        <v>10</v>
      </c>
      <c r="BW673" s="136">
        <f t="shared" si="5303"/>
        <v>0</v>
      </c>
      <c r="BX673" s="131">
        <f t="shared" si="5303"/>
        <v>0</v>
      </c>
      <c r="BY673" s="69">
        <f t="shared" si="5304"/>
        <v>0</v>
      </c>
      <c r="BZ673" s="162">
        <f t="shared" si="5305"/>
        <v>60</v>
      </c>
      <c r="CA673" s="130">
        <f t="shared" si="5305"/>
        <v>70</v>
      </c>
      <c r="CB673" s="18">
        <f t="shared" si="5306"/>
        <v>10</v>
      </c>
      <c r="CC673" s="136">
        <f t="shared" si="5307"/>
        <v>0</v>
      </c>
      <c r="CD673" s="131">
        <f t="shared" si="5307"/>
        <v>0</v>
      </c>
      <c r="CE673" s="69">
        <f t="shared" si="5308"/>
        <v>0</v>
      </c>
      <c r="CF673" s="162">
        <f t="shared" si="5309"/>
        <v>60</v>
      </c>
      <c r="CG673" s="130">
        <f t="shared" si="5309"/>
        <v>70</v>
      </c>
      <c r="CH673" s="18">
        <f t="shared" si="5310"/>
        <v>10</v>
      </c>
      <c r="CI673" s="136">
        <f t="shared" si="5311"/>
        <v>0</v>
      </c>
      <c r="CJ673" s="131">
        <f t="shared" si="5311"/>
        <v>0</v>
      </c>
      <c r="CK673" s="69">
        <f t="shared" si="5312"/>
        <v>0</v>
      </c>
      <c r="CL673" s="162">
        <f t="shared" si="5313"/>
        <v>60</v>
      </c>
      <c r="CM673" s="130">
        <f t="shared" si="5313"/>
        <v>70</v>
      </c>
      <c r="CN673" s="18">
        <f t="shared" si="5314"/>
        <v>10</v>
      </c>
      <c r="CO673" s="136">
        <f t="shared" si="5315"/>
        <v>0</v>
      </c>
      <c r="CP673" s="131">
        <f t="shared" si="5315"/>
        <v>0</v>
      </c>
      <c r="CQ673" s="69">
        <f t="shared" si="5316"/>
        <v>0</v>
      </c>
      <c r="CR673" s="162">
        <f t="shared" si="5317"/>
        <v>60</v>
      </c>
      <c r="CS673" s="130">
        <f t="shared" si="5317"/>
        <v>70</v>
      </c>
      <c r="CT673" s="18">
        <f t="shared" si="5318"/>
        <v>10</v>
      </c>
      <c r="CU673" s="136">
        <f t="shared" si="5319"/>
        <v>0</v>
      </c>
      <c r="CV673" s="131">
        <f t="shared" si="5319"/>
        <v>2.6</v>
      </c>
      <c r="CW673" s="69">
        <f t="shared" si="5320"/>
        <v>2.6</v>
      </c>
      <c r="CX673" s="162">
        <f t="shared" si="5321"/>
        <v>60</v>
      </c>
      <c r="CY673" s="130">
        <f t="shared" si="5321"/>
        <v>70</v>
      </c>
      <c r="CZ673" s="18">
        <f t="shared" si="5322"/>
        <v>10</v>
      </c>
      <c r="DA673" s="136">
        <f t="shared" si="5323"/>
        <v>0</v>
      </c>
      <c r="DB673" s="131">
        <f t="shared" si="5323"/>
        <v>0</v>
      </c>
      <c r="DC673" s="69">
        <f t="shared" si="5324"/>
        <v>0</v>
      </c>
      <c r="DD673" s="162">
        <f t="shared" si="5325"/>
        <v>60</v>
      </c>
      <c r="DE673" s="130">
        <f t="shared" si="5325"/>
        <v>70</v>
      </c>
      <c r="DF673" s="18">
        <f t="shared" si="5326"/>
        <v>10</v>
      </c>
      <c r="DG673" s="136">
        <f t="shared" si="5327"/>
        <v>31.6</v>
      </c>
      <c r="DH673" s="131">
        <f t="shared" si="5327"/>
        <v>52</v>
      </c>
      <c r="DI673" s="69">
        <f t="shared" si="5328"/>
        <v>20.399999999999999</v>
      </c>
      <c r="DJ673" s="162">
        <f t="shared" si="5329"/>
        <v>60</v>
      </c>
      <c r="DK673" s="130">
        <f t="shared" si="5329"/>
        <v>70</v>
      </c>
      <c r="DL673" s="18">
        <f t="shared" si="5330"/>
        <v>10</v>
      </c>
      <c r="DM673" s="136">
        <f t="shared" si="5331"/>
        <v>0</v>
      </c>
      <c r="DN673" s="131">
        <f t="shared" si="5331"/>
        <v>0</v>
      </c>
      <c r="DO673" s="69">
        <f t="shared" si="5332"/>
        <v>0</v>
      </c>
      <c r="DP673" s="162">
        <f t="shared" si="5333"/>
        <v>60</v>
      </c>
      <c r="DQ673" s="130">
        <f t="shared" si="5333"/>
        <v>70</v>
      </c>
      <c r="DR673" s="18">
        <f t="shared" si="5334"/>
        <v>10</v>
      </c>
      <c r="DS673" s="136">
        <f t="shared" si="5335"/>
        <v>225.6</v>
      </c>
      <c r="DT673" s="131">
        <f t="shared" si="5335"/>
        <v>205</v>
      </c>
      <c r="DU673" s="69">
        <f t="shared" si="5336"/>
        <v>-20.599999999999994</v>
      </c>
      <c r="DV673" s="162">
        <f t="shared" si="5337"/>
        <v>60</v>
      </c>
      <c r="DW673" s="130">
        <f t="shared" si="5337"/>
        <v>70</v>
      </c>
      <c r="DX673" s="18">
        <f t="shared" si="5338"/>
        <v>10</v>
      </c>
      <c r="DY673" s="136">
        <f t="shared" si="5339"/>
        <v>0</v>
      </c>
      <c r="DZ673" s="131">
        <f t="shared" si="5339"/>
        <v>0</v>
      </c>
      <c r="EA673" s="69">
        <f t="shared" si="5340"/>
        <v>0</v>
      </c>
      <c r="EB673" s="162">
        <f t="shared" si="5341"/>
        <v>60</v>
      </c>
      <c r="EC673" s="130">
        <f t="shared" si="5341"/>
        <v>70</v>
      </c>
      <c r="ED673" s="18">
        <f t="shared" si="5342"/>
        <v>10</v>
      </c>
      <c r="EE673" s="136">
        <f t="shared" si="5343"/>
        <v>0</v>
      </c>
      <c r="EF673" s="131">
        <f t="shared" si="5343"/>
        <v>0</v>
      </c>
      <c r="EG673" s="69">
        <f t="shared" si="5344"/>
        <v>0</v>
      </c>
      <c r="EH673" s="162">
        <f t="shared" si="5345"/>
        <v>60</v>
      </c>
      <c r="EI673" s="130">
        <f t="shared" si="5345"/>
        <v>70</v>
      </c>
      <c r="EJ673" s="18">
        <f t="shared" si="5346"/>
        <v>10</v>
      </c>
      <c r="EK673" s="136">
        <f t="shared" si="5347"/>
        <v>0</v>
      </c>
      <c r="EL673" s="131">
        <f t="shared" si="5347"/>
        <v>0</v>
      </c>
      <c r="EM673" s="69">
        <f t="shared" si="5348"/>
        <v>0</v>
      </c>
      <c r="EN673" s="162">
        <f t="shared" si="5349"/>
        <v>60</v>
      </c>
      <c r="EO673" s="130">
        <f t="shared" si="5349"/>
        <v>70</v>
      </c>
      <c r="EP673" s="18">
        <f t="shared" si="5350"/>
        <v>10</v>
      </c>
      <c r="EQ673" s="136">
        <f t="shared" si="5351"/>
        <v>0</v>
      </c>
      <c r="ER673" s="131">
        <f t="shared" si="5351"/>
        <v>0</v>
      </c>
      <c r="ES673" s="69">
        <f t="shared" si="5352"/>
        <v>0</v>
      </c>
      <c r="ET673" s="162">
        <f t="shared" si="5353"/>
        <v>60</v>
      </c>
      <c r="EU673" s="130">
        <f t="shared" si="5353"/>
        <v>70</v>
      </c>
      <c r="EV673" s="18">
        <f t="shared" si="5354"/>
        <v>10</v>
      </c>
      <c r="EW673" s="136">
        <f t="shared" si="5355"/>
        <v>0</v>
      </c>
      <c r="EX673" s="131">
        <f t="shared" si="5355"/>
        <v>0</v>
      </c>
      <c r="EY673" s="69">
        <f t="shared" si="5356"/>
        <v>0</v>
      </c>
      <c r="EZ673" s="162">
        <f t="shared" si="5357"/>
        <v>60</v>
      </c>
      <c r="FA673" s="130">
        <f t="shared" si="5357"/>
        <v>70</v>
      </c>
      <c r="FB673" s="18">
        <f t="shared" si="5358"/>
        <v>10</v>
      </c>
      <c r="FC673" s="136">
        <f t="shared" si="5359"/>
        <v>6</v>
      </c>
      <c r="FD673" s="131">
        <f t="shared" si="5359"/>
        <v>6</v>
      </c>
      <c r="FE673" s="69">
        <f t="shared" si="5360"/>
        <v>0</v>
      </c>
      <c r="FF673" s="162">
        <f t="shared" si="5361"/>
        <v>60</v>
      </c>
      <c r="FG673" s="130">
        <f t="shared" si="5361"/>
        <v>70</v>
      </c>
      <c r="FH673" s="18">
        <f t="shared" si="5362"/>
        <v>10</v>
      </c>
      <c r="FI673" s="136">
        <f t="shared" si="5363"/>
        <v>16</v>
      </c>
      <c r="FJ673" s="131">
        <f t="shared" si="5363"/>
        <v>6</v>
      </c>
      <c r="FK673" s="69">
        <f t="shared" si="5364"/>
        <v>-10</v>
      </c>
      <c r="FL673" s="162">
        <f t="shared" si="5365"/>
        <v>60</v>
      </c>
      <c r="FM673" s="130">
        <f t="shared" si="5365"/>
        <v>70</v>
      </c>
      <c r="FN673" s="18">
        <f t="shared" si="5366"/>
        <v>10</v>
      </c>
      <c r="FO673" s="136">
        <f t="shared" si="5367"/>
        <v>0</v>
      </c>
      <c r="FP673" s="131">
        <f t="shared" si="5367"/>
        <v>0</v>
      </c>
      <c r="FQ673" s="69">
        <f t="shared" si="5368"/>
        <v>0</v>
      </c>
      <c r="FR673" s="162">
        <f t="shared" si="5369"/>
        <v>60</v>
      </c>
      <c r="FS673" s="130">
        <f t="shared" si="5369"/>
        <v>70</v>
      </c>
      <c r="FT673" s="18">
        <f t="shared" si="5370"/>
        <v>10</v>
      </c>
      <c r="FU673" s="136">
        <f t="shared" si="5371"/>
        <v>0</v>
      </c>
      <c r="FV673" s="131">
        <f t="shared" si="5371"/>
        <v>0</v>
      </c>
      <c r="FW673" s="69">
        <f t="shared" si="5372"/>
        <v>0</v>
      </c>
      <c r="FX673" s="162">
        <f t="shared" si="5373"/>
        <v>60</v>
      </c>
      <c r="FY673" s="130">
        <f t="shared" si="5373"/>
        <v>70</v>
      </c>
      <c r="FZ673" s="18">
        <f t="shared" si="5374"/>
        <v>10</v>
      </c>
      <c r="GA673" s="136">
        <f t="shared" si="5375"/>
        <v>73</v>
      </c>
      <c r="GB673" s="131">
        <f t="shared" si="5375"/>
        <v>89</v>
      </c>
      <c r="GC673" s="69">
        <f t="shared" si="5376"/>
        <v>16</v>
      </c>
      <c r="GD673" s="162">
        <f t="shared" si="5377"/>
        <v>60</v>
      </c>
      <c r="GE673" s="130">
        <f t="shared" si="5377"/>
        <v>70</v>
      </c>
      <c r="GF673" s="18">
        <f t="shared" si="5378"/>
        <v>10</v>
      </c>
      <c r="GG673" s="136">
        <f t="shared" si="5379"/>
        <v>0</v>
      </c>
      <c r="GH673" s="131">
        <f t="shared" si="5379"/>
        <v>0</v>
      </c>
      <c r="GI673" s="69">
        <f t="shared" si="5380"/>
        <v>0</v>
      </c>
      <c r="GJ673" s="162">
        <f t="shared" si="5381"/>
        <v>60</v>
      </c>
      <c r="GK673" s="130">
        <f t="shared" si="5381"/>
        <v>70</v>
      </c>
      <c r="GL673" s="18">
        <f t="shared" si="5382"/>
        <v>10</v>
      </c>
      <c r="GM673" s="136">
        <f t="shared" si="5383"/>
        <v>35</v>
      </c>
      <c r="GN673" s="131">
        <f t="shared" si="5383"/>
        <v>84</v>
      </c>
      <c r="GO673" s="69">
        <f t="shared" si="5384"/>
        <v>49</v>
      </c>
      <c r="GP673" s="162">
        <f t="shared" si="5385"/>
        <v>60</v>
      </c>
      <c r="GQ673" s="130">
        <f t="shared" si="5385"/>
        <v>70</v>
      </c>
      <c r="GR673" s="18">
        <f t="shared" si="5386"/>
        <v>10</v>
      </c>
      <c r="GS673" s="136">
        <f t="shared" si="5387"/>
        <v>22.5</v>
      </c>
      <c r="GT673" s="131">
        <f t="shared" si="5387"/>
        <v>0</v>
      </c>
      <c r="GU673" s="69">
        <f t="shared" si="5388"/>
        <v>-22.5</v>
      </c>
      <c r="GV673" s="162">
        <f t="shared" si="5389"/>
        <v>60</v>
      </c>
      <c r="GW673" s="130">
        <f t="shared" si="5389"/>
        <v>70</v>
      </c>
      <c r="GX673" s="18">
        <f t="shared" si="5390"/>
        <v>10</v>
      </c>
      <c r="GY673" s="136">
        <f t="shared" si="5391"/>
        <v>68</v>
      </c>
      <c r="GZ673" s="131">
        <f t="shared" si="5391"/>
        <v>68</v>
      </c>
      <c r="HA673" s="69">
        <f t="shared" si="5392"/>
        <v>0</v>
      </c>
      <c r="HB673" s="162">
        <f t="shared" si="5393"/>
        <v>60</v>
      </c>
      <c r="HC673" s="130">
        <f t="shared" si="5393"/>
        <v>70</v>
      </c>
      <c r="HD673" s="18">
        <f t="shared" si="5394"/>
        <v>10</v>
      </c>
      <c r="HE673" s="136">
        <f t="shared" si="5395"/>
        <v>0</v>
      </c>
      <c r="HF673" s="131">
        <f t="shared" si="5395"/>
        <v>0</v>
      </c>
      <c r="HG673" s="69">
        <f t="shared" si="5396"/>
        <v>0</v>
      </c>
      <c r="HH673" s="162">
        <f t="shared" si="5397"/>
        <v>0</v>
      </c>
      <c r="HI673" s="130">
        <f t="shared" si="5397"/>
        <v>0</v>
      </c>
      <c r="HJ673" s="18">
        <f t="shared" si="5398"/>
        <v>0</v>
      </c>
      <c r="HK673" s="136">
        <f t="shared" si="5399"/>
        <v>0</v>
      </c>
      <c r="HL673" s="131">
        <f t="shared" si="5399"/>
        <v>0</v>
      </c>
      <c r="HM673" s="69">
        <f t="shared" si="5400"/>
        <v>0</v>
      </c>
      <c r="HN673" s="162">
        <f t="shared" si="5401"/>
        <v>0</v>
      </c>
      <c r="HO673" s="130">
        <f t="shared" si="5401"/>
        <v>0</v>
      </c>
      <c r="HP673" s="18">
        <f t="shared" si="5402"/>
        <v>0</v>
      </c>
      <c r="HQ673" s="136">
        <f t="shared" si="5403"/>
        <v>0</v>
      </c>
      <c r="HR673" s="131">
        <f t="shared" si="5403"/>
        <v>0</v>
      </c>
      <c r="HS673" s="69">
        <f t="shared" si="5404"/>
        <v>0</v>
      </c>
      <c r="HT673" s="162">
        <f t="shared" si="5405"/>
        <v>0</v>
      </c>
      <c r="HU673" s="130">
        <f t="shared" si="5405"/>
        <v>0</v>
      </c>
      <c r="HV673" s="18">
        <f t="shared" si="5406"/>
        <v>0</v>
      </c>
      <c r="HW673" s="212" t="s">
        <v>102</v>
      </c>
      <c r="HX673" s="294"/>
      <c r="HY673" s="197"/>
      <c r="HZ673" s="2">
        <f t="shared" si="5264"/>
        <v>1</v>
      </c>
    </row>
    <row r="674" spans="1:234" x14ac:dyDescent="0.2">
      <c r="A674" s="1" t="e">
        <f>$K$2&amp;#REF!&amp;$K$509&amp;$K$510&amp;K674</f>
        <v>#REF!</v>
      </c>
      <c r="B674" s="16" t="e">
        <f>IF(#REF!=0,"Скрыть","")</f>
        <v>#REF!</v>
      </c>
      <c r="C674" s="15" t="e">
        <f>IF(AND(#REF!&gt;85%,#REF!&gt;85%),"скрыть","")</f>
        <v>#REF!</v>
      </c>
      <c r="D674" s="144" t="s">
        <v>2</v>
      </c>
      <c r="E674" s="144" t="s">
        <v>1</v>
      </c>
      <c r="F674" s="144" t="s">
        <v>19</v>
      </c>
      <c r="G674" s="13" t="str">
        <f>CONCATENATE(D674,E674,F674,K674)</f>
        <v>3BDFBC50-5FD0-44D2-8F2C-8100642B19E7AD7080C4-C9B6-449E-9125-F1114C245768D603D8CE-85DA-471A-AE30-4C83BD1476C8Архитектурно-отделочные работы пассажирской зоны, м2</v>
      </c>
      <c r="H674" s="22" t="s">
        <v>94</v>
      </c>
      <c r="I674" s="42">
        <v>663</v>
      </c>
      <c r="J674" s="102">
        <f>SUBTOTAL(103,I$12:I674)*1</f>
        <v>134</v>
      </c>
      <c r="K674" s="108" t="s">
        <v>106</v>
      </c>
      <c r="L674" s="17" t="s">
        <v>98</v>
      </c>
      <c r="M674" s="260">
        <f t="shared" si="5407"/>
        <v>43922</v>
      </c>
      <c r="N674" s="260">
        <f t="shared" si="5265"/>
        <v>44712</v>
      </c>
      <c r="O674" s="116">
        <f t="shared" si="5265"/>
        <v>44712</v>
      </c>
      <c r="P674" s="162">
        <f t="shared" si="5266"/>
        <v>49337</v>
      </c>
      <c r="Q674" s="163">
        <f t="shared" si="5266"/>
        <v>7111.2354838709671</v>
      </c>
      <c r="R674" s="163">
        <f t="shared" si="5266"/>
        <v>6776.1</v>
      </c>
      <c r="S674" s="92">
        <f t="shared" ca="1" si="5266"/>
        <v>7677.5354838709682</v>
      </c>
      <c r="T674" s="92">
        <f t="shared" si="5266"/>
        <v>7084.2000000000007</v>
      </c>
      <c r="U674" s="91">
        <f t="shared" ca="1" si="5267"/>
        <v>-593.33548387096744</v>
      </c>
      <c r="V674" s="91">
        <f t="shared" si="5268"/>
        <v>42252.800000000003</v>
      </c>
      <c r="W674" s="120">
        <f t="shared" si="5269"/>
        <v>0.14358797656930905</v>
      </c>
      <c r="X674" s="178">
        <f t="shared" si="5270"/>
        <v>567</v>
      </c>
      <c r="Y674" s="128">
        <f t="shared" si="5270"/>
        <v>566.30000000000007</v>
      </c>
      <c r="Z674" s="179">
        <f t="shared" ca="1" si="5270"/>
        <v>566.30000000000007</v>
      </c>
      <c r="AA674" s="127">
        <f t="shared" si="5270"/>
        <v>308.10000000000008</v>
      </c>
      <c r="AB674" s="67">
        <f t="shared" ca="1" si="5271"/>
        <v>0.54405791983047858</v>
      </c>
      <c r="AC674" s="69">
        <f t="shared" ca="1" si="5272"/>
        <v>-258.2</v>
      </c>
      <c r="AD674" s="226">
        <f t="shared" si="5273"/>
        <v>111</v>
      </c>
      <c r="AE674" s="227">
        <f t="shared" si="5273"/>
        <v>114.8</v>
      </c>
      <c r="AF674" s="225">
        <f t="shared" si="5274"/>
        <v>3.7999999999999972</v>
      </c>
      <c r="AG674" s="226">
        <f t="shared" si="5275"/>
        <v>75</v>
      </c>
      <c r="AH674" s="227">
        <f t="shared" si="5275"/>
        <v>77.8</v>
      </c>
      <c r="AI674" s="225">
        <f t="shared" si="5276"/>
        <v>2.7999999999999972</v>
      </c>
      <c r="AJ674" s="226">
        <f t="shared" si="5277"/>
        <v>72.899999999999991</v>
      </c>
      <c r="AK674" s="227">
        <f t="shared" si="5277"/>
        <v>74.400000000000006</v>
      </c>
      <c r="AL674" s="225">
        <f t="shared" si="5278"/>
        <v>1.5000000000000142</v>
      </c>
      <c r="AM674" s="226">
        <f t="shared" si="5279"/>
        <v>307.40000000000003</v>
      </c>
      <c r="AN674" s="227">
        <f t="shared" si="5279"/>
        <v>41.099999999999994</v>
      </c>
      <c r="AO674" s="225">
        <f t="shared" si="5280"/>
        <v>-266.30000000000007</v>
      </c>
      <c r="AP674" s="226">
        <f t="shared" si="5281"/>
        <v>0</v>
      </c>
      <c r="AQ674" s="227">
        <f t="shared" si="5281"/>
        <v>0</v>
      </c>
      <c r="AR674" s="225">
        <f t="shared" si="5282"/>
        <v>0</v>
      </c>
      <c r="AS674" s="136">
        <f t="shared" si="5283"/>
        <v>0</v>
      </c>
      <c r="AT674" s="131">
        <f t="shared" si="5283"/>
        <v>0</v>
      </c>
      <c r="AU674" s="69">
        <f t="shared" si="5284"/>
        <v>0</v>
      </c>
      <c r="AV674" s="162">
        <f t="shared" si="5285"/>
        <v>40</v>
      </c>
      <c r="AW674" s="130">
        <f t="shared" si="5285"/>
        <v>42</v>
      </c>
      <c r="AX674" s="18">
        <f t="shared" si="5286"/>
        <v>2</v>
      </c>
      <c r="AY674" s="136">
        <f t="shared" si="5287"/>
        <v>0</v>
      </c>
      <c r="AZ674" s="131">
        <f t="shared" si="5287"/>
        <v>3.6</v>
      </c>
      <c r="BA674" s="69">
        <f t="shared" si="5288"/>
        <v>3.6</v>
      </c>
      <c r="BB674" s="162">
        <f t="shared" si="5289"/>
        <v>40</v>
      </c>
      <c r="BC674" s="130">
        <f t="shared" si="5289"/>
        <v>42</v>
      </c>
      <c r="BD674" s="18">
        <f t="shared" si="5290"/>
        <v>2</v>
      </c>
      <c r="BE674" s="136">
        <f t="shared" si="5291"/>
        <v>30</v>
      </c>
      <c r="BF674" s="131">
        <f t="shared" si="5291"/>
        <v>30</v>
      </c>
      <c r="BG674" s="69">
        <f t="shared" si="5292"/>
        <v>0</v>
      </c>
      <c r="BH674" s="162">
        <f t="shared" si="5293"/>
        <v>40</v>
      </c>
      <c r="BI674" s="130">
        <f t="shared" si="5293"/>
        <v>42</v>
      </c>
      <c r="BJ674" s="18">
        <f t="shared" si="5294"/>
        <v>2</v>
      </c>
      <c r="BK674" s="136">
        <f t="shared" si="5295"/>
        <v>0</v>
      </c>
      <c r="BL674" s="131">
        <f t="shared" si="5295"/>
        <v>44</v>
      </c>
      <c r="BM674" s="69">
        <f t="shared" si="5296"/>
        <v>44</v>
      </c>
      <c r="BN674" s="162">
        <f t="shared" si="5297"/>
        <v>40</v>
      </c>
      <c r="BO674" s="130">
        <f t="shared" si="5297"/>
        <v>42</v>
      </c>
      <c r="BP674" s="18">
        <f t="shared" si="5298"/>
        <v>2</v>
      </c>
      <c r="BQ674" s="136">
        <f t="shared" si="5299"/>
        <v>0</v>
      </c>
      <c r="BR674" s="131">
        <f t="shared" si="5299"/>
        <v>37.200000000000003</v>
      </c>
      <c r="BS674" s="69">
        <f t="shared" si="5300"/>
        <v>37.200000000000003</v>
      </c>
      <c r="BT674" s="162">
        <f t="shared" si="5301"/>
        <v>40</v>
      </c>
      <c r="BU674" s="130">
        <f t="shared" si="5301"/>
        <v>42</v>
      </c>
      <c r="BV674" s="18">
        <f t="shared" si="5302"/>
        <v>2</v>
      </c>
      <c r="BW674" s="136">
        <f t="shared" si="5303"/>
        <v>0</v>
      </c>
      <c r="BX674" s="131">
        <f t="shared" si="5303"/>
        <v>0</v>
      </c>
      <c r="BY674" s="69">
        <f t="shared" si="5304"/>
        <v>0</v>
      </c>
      <c r="BZ674" s="162">
        <f t="shared" si="5305"/>
        <v>40</v>
      </c>
      <c r="CA674" s="130">
        <f t="shared" si="5305"/>
        <v>42</v>
      </c>
      <c r="CB674" s="18">
        <f t="shared" si="5306"/>
        <v>2</v>
      </c>
      <c r="CC674" s="136">
        <f t="shared" si="5307"/>
        <v>81</v>
      </c>
      <c r="CD674" s="131">
        <f t="shared" si="5307"/>
        <v>0</v>
      </c>
      <c r="CE674" s="69">
        <f t="shared" si="5308"/>
        <v>-81</v>
      </c>
      <c r="CF674" s="162">
        <f t="shared" si="5309"/>
        <v>40</v>
      </c>
      <c r="CG674" s="130">
        <f t="shared" si="5309"/>
        <v>42</v>
      </c>
      <c r="CH674" s="18">
        <f t="shared" si="5310"/>
        <v>2</v>
      </c>
      <c r="CI674" s="136">
        <f t="shared" si="5311"/>
        <v>0</v>
      </c>
      <c r="CJ674" s="131">
        <f t="shared" si="5311"/>
        <v>15</v>
      </c>
      <c r="CK674" s="69">
        <f t="shared" si="5312"/>
        <v>15</v>
      </c>
      <c r="CL674" s="162">
        <f t="shared" si="5313"/>
        <v>40</v>
      </c>
      <c r="CM674" s="130">
        <f t="shared" si="5313"/>
        <v>42</v>
      </c>
      <c r="CN674" s="18">
        <f t="shared" si="5314"/>
        <v>2</v>
      </c>
      <c r="CO674" s="136">
        <f t="shared" si="5315"/>
        <v>0</v>
      </c>
      <c r="CP674" s="131">
        <f t="shared" si="5315"/>
        <v>15</v>
      </c>
      <c r="CQ674" s="69">
        <f t="shared" si="5316"/>
        <v>15</v>
      </c>
      <c r="CR674" s="162">
        <f t="shared" si="5317"/>
        <v>40</v>
      </c>
      <c r="CS674" s="130">
        <f t="shared" si="5317"/>
        <v>42</v>
      </c>
      <c r="CT674" s="18">
        <f t="shared" si="5318"/>
        <v>2</v>
      </c>
      <c r="CU674" s="136">
        <f t="shared" si="5319"/>
        <v>0</v>
      </c>
      <c r="CV674" s="131">
        <f t="shared" si="5319"/>
        <v>14.5</v>
      </c>
      <c r="CW674" s="69">
        <f t="shared" si="5320"/>
        <v>14.5</v>
      </c>
      <c r="CX674" s="162">
        <f t="shared" si="5321"/>
        <v>40</v>
      </c>
      <c r="CY674" s="130">
        <f t="shared" si="5321"/>
        <v>42</v>
      </c>
      <c r="CZ674" s="18">
        <f t="shared" si="5322"/>
        <v>2</v>
      </c>
      <c r="DA674" s="136">
        <f t="shared" si="5323"/>
        <v>0</v>
      </c>
      <c r="DB674" s="131">
        <f t="shared" si="5323"/>
        <v>16.8</v>
      </c>
      <c r="DC674" s="69">
        <f t="shared" si="5324"/>
        <v>16.8</v>
      </c>
      <c r="DD674" s="162">
        <f t="shared" si="5325"/>
        <v>40</v>
      </c>
      <c r="DE674" s="130">
        <f t="shared" si="5325"/>
        <v>42</v>
      </c>
      <c r="DF674" s="18">
        <f t="shared" si="5326"/>
        <v>2</v>
      </c>
      <c r="DG674" s="136">
        <f t="shared" si="5327"/>
        <v>45</v>
      </c>
      <c r="DH674" s="131">
        <f t="shared" si="5327"/>
        <v>16.5</v>
      </c>
      <c r="DI674" s="69">
        <f t="shared" si="5328"/>
        <v>-28.5</v>
      </c>
      <c r="DJ674" s="162">
        <f t="shared" si="5329"/>
        <v>40</v>
      </c>
      <c r="DK674" s="130">
        <f t="shared" si="5329"/>
        <v>42</v>
      </c>
      <c r="DL674" s="18">
        <f t="shared" si="5330"/>
        <v>2</v>
      </c>
      <c r="DM674" s="136">
        <f t="shared" si="5331"/>
        <v>30</v>
      </c>
      <c r="DN674" s="131">
        <f t="shared" si="5331"/>
        <v>0</v>
      </c>
      <c r="DO674" s="69">
        <f t="shared" si="5332"/>
        <v>-30</v>
      </c>
      <c r="DP674" s="162">
        <f t="shared" si="5333"/>
        <v>40</v>
      </c>
      <c r="DQ674" s="130">
        <f t="shared" si="5333"/>
        <v>42</v>
      </c>
      <c r="DR674" s="18">
        <f t="shared" si="5334"/>
        <v>2</v>
      </c>
      <c r="DS674" s="136">
        <f t="shared" si="5335"/>
        <v>0</v>
      </c>
      <c r="DT674" s="131">
        <f t="shared" si="5335"/>
        <v>0</v>
      </c>
      <c r="DU674" s="69">
        <f t="shared" si="5336"/>
        <v>0</v>
      </c>
      <c r="DV674" s="162">
        <f t="shared" si="5337"/>
        <v>40</v>
      </c>
      <c r="DW674" s="130">
        <f t="shared" si="5337"/>
        <v>42</v>
      </c>
      <c r="DX674" s="18">
        <f t="shared" si="5338"/>
        <v>2</v>
      </c>
      <c r="DY674" s="136">
        <f t="shared" si="5339"/>
        <v>22</v>
      </c>
      <c r="DZ674" s="131">
        <f t="shared" si="5339"/>
        <v>22.8</v>
      </c>
      <c r="EA674" s="69">
        <f t="shared" si="5340"/>
        <v>0.80000000000000071</v>
      </c>
      <c r="EB674" s="162">
        <f t="shared" si="5341"/>
        <v>40</v>
      </c>
      <c r="EC674" s="130">
        <f t="shared" si="5341"/>
        <v>42</v>
      </c>
      <c r="ED674" s="18">
        <f t="shared" si="5342"/>
        <v>2</v>
      </c>
      <c r="EE674" s="136">
        <f t="shared" si="5343"/>
        <v>18</v>
      </c>
      <c r="EF674" s="131">
        <f t="shared" si="5343"/>
        <v>18</v>
      </c>
      <c r="EG674" s="69">
        <f t="shared" si="5344"/>
        <v>0</v>
      </c>
      <c r="EH674" s="162">
        <f t="shared" si="5345"/>
        <v>40</v>
      </c>
      <c r="EI674" s="130">
        <f t="shared" si="5345"/>
        <v>42</v>
      </c>
      <c r="EJ674" s="18">
        <f t="shared" si="5346"/>
        <v>2</v>
      </c>
      <c r="EK674" s="136">
        <f t="shared" si="5347"/>
        <v>6</v>
      </c>
      <c r="EL674" s="131">
        <f t="shared" si="5347"/>
        <v>6.7</v>
      </c>
      <c r="EM674" s="69">
        <f t="shared" si="5348"/>
        <v>0.70000000000000018</v>
      </c>
      <c r="EN674" s="162">
        <f t="shared" si="5349"/>
        <v>40</v>
      </c>
      <c r="EO674" s="130">
        <f t="shared" si="5349"/>
        <v>42</v>
      </c>
      <c r="EP674" s="18">
        <f t="shared" si="5350"/>
        <v>2</v>
      </c>
      <c r="EQ674" s="136">
        <f t="shared" si="5351"/>
        <v>3.9</v>
      </c>
      <c r="ER674" s="131">
        <f t="shared" si="5351"/>
        <v>3.9</v>
      </c>
      <c r="ES674" s="69">
        <f t="shared" si="5352"/>
        <v>0</v>
      </c>
      <c r="ET674" s="162">
        <f t="shared" si="5353"/>
        <v>40</v>
      </c>
      <c r="EU674" s="130">
        <f t="shared" si="5353"/>
        <v>42</v>
      </c>
      <c r="EV674" s="18">
        <f t="shared" si="5354"/>
        <v>2</v>
      </c>
      <c r="EW674" s="136">
        <f t="shared" si="5355"/>
        <v>2.2999999999999998</v>
      </c>
      <c r="EX674" s="131">
        <f t="shared" si="5355"/>
        <v>2.2999999999999998</v>
      </c>
      <c r="EY674" s="69">
        <f t="shared" si="5356"/>
        <v>0</v>
      </c>
      <c r="EZ674" s="162">
        <f t="shared" si="5357"/>
        <v>40</v>
      </c>
      <c r="FA674" s="130">
        <f t="shared" si="5357"/>
        <v>42</v>
      </c>
      <c r="FB674" s="18">
        <f t="shared" si="5358"/>
        <v>2</v>
      </c>
      <c r="FC674" s="136">
        <f t="shared" si="5359"/>
        <v>7.8</v>
      </c>
      <c r="FD674" s="131">
        <f t="shared" si="5359"/>
        <v>7.8</v>
      </c>
      <c r="FE674" s="69">
        <f t="shared" si="5360"/>
        <v>0</v>
      </c>
      <c r="FF674" s="162">
        <f t="shared" si="5361"/>
        <v>40</v>
      </c>
      <c r="FG674" s="130">
        <f t="shared" si="5361"/>
        <v>42</v>
      </c>
      <c r="FH674" s="18">
        <f t="shared" si="5362"/>
        <v>2</v>
      </c>
      <c r="FI674" s="136">
        <f t="shared" si="5363"/>
        <v>12.9</v>
      </c>
      <c r="FJ674" s="131">
        <f t="shared" si="5363"/>
        <v>12.9</v>
      </c>
      <c r="FK674" s="69">
        <f t="shared" si="5364"/>
        <v>0</v>
      </c>
      <c r="FL674" s="162">
        <f t="shared" si="5365"/>
        <v>40</v>
      </c>
      <c r="FM674" s="130">
        <f t="shared" si="5365"/>
        <v>42</v>
      </c>
      <c r="FN674" s="18">
        <f t="shared" si="5366"/>
        <v>2</v>
      </c>
      <c r="FO674" s="136">
        <f t="shared" si="5367"/>
        <v>0</v>
      </c>
      <c r="FP674" s="131">
        <f t="shared" si="5367"/>
        <v>13.3</v>
      </c>
      <c r="FQ674" s="69">
        <f t="shared" si="5368"/>
        <v>13.3</v>
      </c>
      <c r="FR674" s="162">
        <f t="shared" si="5369"/>
        <v>40</v>
      </c>
      <c r="FS674" s="130">
        <f t="shared" si="5369"/>
        <v>42</v>
      </c>
      <c r="FT674" s="18">
        <f t="shared" si="5370"/>
        <v>2</v>
      </c>
      <c r="FU674" s="136">
        <f t="shared" si="5371"/>
        <v>0</v>
      </c>
      <c r="FV674" s="131">
        <f t="shared" si="5371"/>
        <v>15.2</v>
      </c>
      <c r="FW674" s="69">
        <f t="shared" si="5372"/>
        <v>15.2</v>
      </c>
      <c r="FX674" s="162">
        <f t="shared" si="5373"/>
        <v>40</v>
      </c>
      <c r="FY674" s="130">
        <f t="shared" si="5373"/>
        <v>42</v>
      </c>
      <c r="FZ674" s="18">
        <f t="shared" si="5374"/>
        <v>2</v>
      </c>
      <c r="GA674" s="136">
        <f t="shared" si="5375"/>
        <v>0</v>
      </c>
      <c r="GB674" s="131">
        <f t="shared" si="5375"/>
        <v>0</v>
      </c>
      <c r="GC674" s="69">
        <f t="shared" si="5376"/>
        <v>0</v>
      </c>
      <c r="GD674" s="162">
        <f t="shared" si="5377"/>
        <v>40</v>
      </c>
      <c r="GE674" s="130">
        <f t="shared" si="5377"/>
        <v>42</v>
      </c>
      <c r="GF674" s="18">
        <f t="shared" si="5378"/>
        <v>2</v>
      </c>
      <c r="GG674" s="136">
        <f t="shared" si="5379"/>
        <v>0</v>
      </c>
      <c r="GH674" s="131">
        <f t="shared" si="5379"/>
        <v>0</v>
      </c>
      <c r="GI674" s="69">
        <f t="shared" si="5380"/>
        <v>0</v>
      </c>
      <c r="GJ674" s="162">
        <f t="shared" si="5381"/>
        <v>40</v>
      </c>
      <c r="GK674" s="130">
        <f t="shared" si="5381"/>
        <v>42</v>
      </c>
      <c r="GL674" s="18">
        <f t="shared" si="5382"/>
        <v>2</v>
      </c>
      <c r="GM674" s="136">
        <f t="shared" si="5383"/>
        <v>35.1</v>
      </c>
      <c r="GN674" s="131">
        <f t="shared" si="5383"/>
        <v>0</v>
      </c>
      <c r="GO674" s="69">
        <f t="shared" si="5384"/>
        <v>-35.1</v>
      </c>
      <c r="GP674" s="162">
        <f t="shared" si="5385"/>
        <v>40</v>
      </c>
      <c r="GQ674" s="130">
        <f t="shared" si="5385"/>
        <v>42</v>
      </c>
      <c r="GR674" s="18">
        <f t="shared" si="5386"/>
        <v>2</v>
      </c>
      <c r="GS674" s="136">
        <f t="shared" si="5387"/>
        <v>32.299999999999997</v>
      </c>
      <c r="GT674" s="131">
        <f t="shared" si="5387"/>
        <v>12.6</v>
      </c>
      <c r="GU674" s="69">
        <f t="shared" si="5388"/>
        <v>-19.699999999999996</v>
      </c>
      <c r="GV674" s="162">
        <f t="shared" si="5389"/>
        <v>40</v>
      </c>
      <c r="GW674" s="130">
        <f t="shared" si="5389"/>
        <v>42</v>
      </c>
      <c r="GX674" s="18">
        <f t="shared" si="5390"/>
        <v>2</v>
      </c>
      <c r="GY674" s="136">
        <f t="shared" si="5391"/>
        <v>240</v>
      </c>
      <c r="GZ674" s="131">
        <f t="shared" si="5391"/>
        <v>0</v>
      </c>
      <c r="HA674" s="69">
        <f t="shared" si="5392"/>
        <v>-240</v>
      </c>
      <c r="HB674" s="162">
        <f t="shared" si="5393"/>
        <v>40</v>
      </c>
      <c r="HC674" s="130">
        <f t="shared" si="5393"/>
        <v>42</v>
      </c>
      <c r="HD674" s="18">
        <f t="shared" si="5394"/>
        <v>2</v>
      </c>
      <c r="HE674" s="136">
        <f t="shared" si="5395"/>
        <v>0</v>
      </c>
      <c r="HF674" s="131">
        <f t="shared" si="5395"/>
        <v>0</v>
      </c>
      <c r="HG674" s="69">
        <f t="shared" si="5396"/>
        <v>0</v>
      </c>
      <c r="HH674" s="162">
        <f t="shared" si="5397"/>
        <v>0</v>
      </c>
      <c r="HI674" s="130">
        <f t="shared" si="5397"/>
        <v>0</v>
      </c>
      <c r="HJ674" s="18">
        <f t="shared" si="5398"/>
        <v>0</v>
      </c>
      <c r="HK674" s="136">
        <f t="shared" si="5399"/>
        <v>0</v>
      </c>
      <c r="HL674" s="131">
        <f t="shared" si="5399"/>
        <v>0</v>
      </c>
      <c r="HM674" s="69">
        <f t="shared" si="5400"/>
        <v>0</v>
      </c>
      <c r="HN674" s="162">
        <f t="shared" si="5401"/>
        <v>0</v>
      </c>
      <c r="HO674" s="130">
        <f t="shared" si="5401"/>
        <v>0</v>
      </c>
      <c r="HP674" s="18">
        <f t="shared" si="5402"/>
        <v>0</v>
      </c>
      <c r="HQ674" s="136">
        <f t="shared" si="5403"/>
        <v>0</v>
      </c>
      <c r="HR674" s="131">
        <f t="shared" si="5403"/>
        <v>0</v>
      </c>
      <c r="HS674" s="69">
        <f t="shared" si="5404"/>
        <v>0</v>
      </c>
      <c r="HT674" s="162">
        <f t="shared" si="5405"/>
        <v>0</v>
      </c>
      <c r="HU674" s="130">
        <f t="shared" si="5405"/>
        <v>0</v>
      </c>
      <c r="HV674" s="18">
        <f t="shared" si="5406"/>
        <v>0</v>
      </c>
      <c r="HW674" s="212" t="s">
        <v>102</v>
      </c>
      <c r="HX674" s="85"/>
      <c r="HY674" s="85"/>
      <c r="HZ674" s="2">
        <f t="shared" si="5264"/>
        <v>1</v>
      </c>
    </row>
    <row r="675" spans="1:234" hidden="1" x14ac:dyDescent="0.2">
      <c r="B675" s="16"/>
      <c r="C675" s="15"/>
      <c r="D675" s="144"/>
      <c r="E675" s="144"/>
      <c r="F675" s="144"/>
      <c r="G675" s="22"/>
      <c r="H675" s="22" t="s">
        <v>94</v>
      </c>
      <c r="I675" s="42">
        <v>664</v>
      </c>
      <c r="J675" s="102">
        <f>SUBTOTAL(103,I$12:I675)*1</f>
        <v>134</v>
      </c>
      <c r="K675" s="108"/>
      <c r="L675" s="17" t="s">
        <v>98</v>
      </c>
      <c r="M675" s="260"/>
      <c r="N675" s="260"/>
      <c r="O675" s="116"/>
      <c r="P675" s="162"/>
      <c r="Q675" s="163"/>
      <c r="R675" s="163"/>
      <c r="S675" s="92"/>
      <c r="T675" s="123"/>
      <c r="U675" s="91"/>
      <c r="V675" s="91"/>
      <c r="W675" s="120" t="str">
        <f t="shared" si="5269"/>
        <v/>
      </c>
      <c r="X675" s="178"/>
      <c r="Y675" s="128"/>
      <c r="Z675" s="179"/>
      <c r="AA675" s="127"/>
      <c r="AB675" s="67"/>
      <c r="AC675" s="69"/>
      <c r="AD675" s="226">
        <f t="shared" si="5273"/>
        <v>0</v>
      </c>
      <c r="AE675" s="227">
        <f t="shared" si="5273"/>
        <v>0</v>
      </c>
      <c r="AF675" s="225">
        <f t="shared" si="5274"/>
        <v>0</v>
      </c>
      <c r="AG675" s="226">
        <f t="shared" si="5275"/>
        <v>0</v>
      </c>
      <c r="AH675" s="227">
        <f t="shared" si="5275"/>
        <v>0</v>
      </c>
      <c r="AI675" s="225">
        <f t="shared" si="5276"/>
        <v>0</v>
      </c>
      <c r="AJ675" s="226">
        <f t="shared" si="5277"/>
        <v>0</v>
      </c>
      <c r="AK675" s="227">
        <f t="shared" si="5277"/>
        <v>0</v>
      </c>
      <c r="AL675" s="225">
        <f t="shared" si="5278"/>
        <v>0</v>
      </c>
      <c r="AM675" s="226">
        <f t="shared" si="5279"/>
        <v>0</v>
      </c>
      <c r="AN675" s="227">
        <f t="shared" si="5279"/>
        <v>0</v>
      </c>
      <c r="AO675" s="225">
        <f t="shared" si="5280"/>
        <v>0</v>
      </c>
      <c r="AP675" s="226">
        <f t="shared" si="5281"/>
        <v>0</v>
      </c>
      <c r="AQ675" s="227">
        <f t="shared" si="5281"/>
        <v>0</v>
      </c>
      <c r="AR675" s="225">
        <f t="shared" si="5282"/>
        <v>0</v>
      </c>
      <c r="AS675" s="136"/>
      <c r="AT675" s="131"/>
      <c r="AU675" s="69"/>
      <c r="AV675" s="162"/>
      <c r="AW675" s="130"/>
      <c r="AX675" s="18"/>
      <c r="AY675" s="136"/>
      <c r="AZ675" s="131"/>
      <c r="BA675" s="69"/>
      <c r="BB675" s="162"/>
      <c r="BC675" s="130"/>
      <c r="BD675" s="18"/>
      <c r="BE675" s="136"/>
      <c r="BF675" s="131"/>
      <c r="BG675" s="69"/>
      <c r="BH675" s="162"/>
      <c r="BI675" s="130"/>
      <c r="BJ675" s="18"/>
      <c r="BK675" s="136"/>
      <c r="BL675" s="131"/>
      <c r="BM675" s="69"/>
      <c r="BN675" s="162"/>
      <c r="BO675" s="130"/>
      <c r="BP675" s="18"/>
      <c r="BQ675" s="136"/>
      <c r="BR675" s="131"/>
      <c r="BS675" s="69"/>
      <c r="BT675" s="162"/>
      <c r="BU675" s="130"/>
      <c r="BV675" s="18"/>
      <c r="BW675" s="136"/>
      <c r="BX675" s="131"/>
      <c r="BY675" s="69"/>
      <c r="BZ675" s="162"/>
      <c r="CA675" s="130"/>
      <c r="CB675" s="18"/>
      <c r="CC675" s="136"/>
      <c r="CD675" s="131"/>
      <c r="CE675" s="69"/>
      <c r="CF675" s="162"/>
      <c r="CG675" s="130"/>
      <c r="CH675" s="18"/>
      <c r="CI675" s="136"/>
      <c r="CJ675" s="131"/>
      <c r="CK675" s="69"/>
      <c r="CL675" s="162"/>
      <c r="CM675" s="130"/>
      <c r="CN675" s="18"/>
      <c r="CO675" s="136"/>
      <c r="CP675" s="131"/>
      <c r="CQ675" s="69"/>
      <c r="CR675" s="162"/>
      <c r="CS675" s="130"/>
      <c r="CT675" s="18"/>
      <c r="CU675" s="136"/>
      <c r="CV675" s="131"/>
      <c r="CW675" s="69"/>
      <c r="CX675" s="162"/>
      <c r="CY675" s="130"/>
      <c r="CZ675" s="18"/>
      <c r="DA675" s="136"/>
      <c r="DB675" s="131"/>
      <c r="DC675" s="69"/>
      <c r="DD675" s="162"/>
      <c r="DE675" s="130"/>
      <c r="DF675" s="18"/>
      <c r="DG675" s="136"/>
      <c r="DH675" s="131"/>
      <c r="DI675" s="69"/>
      <c r="DJ675" s="162"/>
      <c r="DK675" s="130"/>
      <c r="DL675" s="18"/>
      <c r="DM675" s="136"/>
      <c r="DN675" s="131"/>
      <c r="DO675" s="69"/>
      <c r="DP675" s="162"/>
      <c r="DQ675" s="130"/>
      <c r="DR675" s="18"/>
      <c r="DS675" s="136"/>
      <c r="DT675" s="131"/>
      <c r="DU675" s="69"/>
      <c r="DV675" s="162"/>
      <c r="DW675" s="130"/>
      <c r="DX675" s="18"/>
      <c r="DY675" s="136"/>
      <c r="DZ675" s="131"/>
      <c r="EA675" s="69"/>
      <c r="EB675" s="162"/>
      <c r="EC675" s="130"/>
      <c r="ED675" s="18"/>
      <c r="EE675" s="136"/>
      <c r="EF675" s="131"/>
      <c r="EG675" s="69"/>
      <c r="EH675" s="162"/>
      <c r="EI675" s="130"/>
      <c r="EJ675" s="18"/>
      <c r="EK675" s="136"/>
      <c r="EL675" s="131"/>
      <c r="EM675" s="69"/>
      <c r="EN675" s="162"/>
      <c r="EO675" s="130"/>
      <c r="EP675" s="18"/>
      <c r="EQ675" s="136"/>
      <c r="ER675" s="131"/>
      <c r="ES675" s="69"/>
      <c r="ET675" s="162"/>
      <c r="EU675" s="130"/>
      <c r="EV675" s="18"/>
      <c r="EW675" s="136"/>
      <c r="EX675" s="131"/>
      <c r="EY675" s="69"/>
      <c r="EZ675" s="162"/>
      <c r="FA675" s="130"/>
      <c r="FB675" s="18"/>
      <c r="FC675" s="136"/>
      <c r="FD675" s="131"/>
      <c r="FE675" s="69"/>
      <c r="FF675" s="162"/>
      <c r="FG675" s="130"/>
      <c r="FH675" s="18"/>
      <c r="FI675" s="136"/>
      <c r="FJ675" s="131"/>
      <c r="FK675" s="69"/>
      <c r="FL675" s="162"/>
      <c r="FM675" s="130"/>
      <c r="FN675" s="18"/>
      <c r="FO675" s="136"/>
      <c r="FP675" s="131"/>
      <c r="FQ675" s="69"/>
      <c r="FR675" s="162"/>
      <c r="FS675" s="130"/>
      <c r="FT675" s="18"/>
      <c r="FU675" s="136"/>
      <c r="FV675" s="131"/>
      <c r="FW675" s="69"/>
      <c r="FX675" s="162"/>
      <c r="FY675" s="130"/>
      <c r="FZ675" s="18"/>
      <c r="GA675" s="136"/>
      <c r="GB675" s="131"/>
      <c r="GC675" s="69"/>
      <c r="GD675" s="162"/>
      <c r="GE675" s="130"/>
      <c r="GF675" s="18"/>
      <c r="GG675" s="136"/>
      <c r="GH675" s="131"/>
      <c r="GI675" s="69"/>
      <c r="GJ675" s="162"/>
      <c r="GK675" s="130"/>
      <c r="GL675" s="18"/>
      <c r="GM675" s="136"/>
      <c r="GN675" s="131"/>
      <c r="GO675" s="69"/>
      <c r="GP675" s="162"/>
      <c r="GQ675" s="130"/>
      <c r="GR675" s="18"/>
      <c r="GS675" s="136"/>
      <c r="GT675" s="131"/>
      <c r="GU675" s="69"/>
      <c r="GV675" s="162"/>
      <c r="GW675" s="130"/>
      <c r="GX675" s="18"/>
      <c r="GY675" s="136"/>
      <c r="GZ675" s="131"/>
      <c r="HA675" s="69"/>
      <c r="HB675" s="162"/>
      <c r="HC675" s="130"/>
      <c r="HD675" s="18"/>
      <c r="HE675" s="136"/>
      <c r="HF675" s="131"/>
      <c r="HG675" s="69"/>
      <c r="HH675" s="162"/>
      <c r="HI675" s="130"/>
      <c r="HJ675" s="18"/>
      <c r="HK675" s="136"/>
      <c r="HL675" s="131"/>
      <c r="HM675" s="69"/>
      <c r="HN675" s="162"/>
      <c r="HO675" s="130"/>
      <c r="HP675" s="18"/>
      <c r="HQ675" s="136"/>
      <c r="HR675" s="131"/>
      <c r="HS675" s="69"/>
      <c r="HT675" s="162"/>
      <c r="HU675" s="130"/>
      <c r="HV675" s="18"/>
      <c r="HW675" s="17"/>
      <c r="HX675" s="85"/>
      <c r="HY675" s="85"/>
      <c r="HZ675" s="2" t="str">
        <f t="shared" si="5264"/>
        <v>СКРЫТЬ</v>
      </c>
    </row>
    <row r="676" spans="1:234" ht="13.5" hidden="1" customHeight="1" x14ac:dyDescent="0.2">
      <c r="A676" s="37"/>
      <c r="B676" s="22"/>
      <c r="C676" s="22"/>
      <c r="D676" s="144"/>
      <c r="E676" s="144"/>
      <c r="F676" s="144"/>
      <c r="G676" s="22"/>
      <c r="H676" s="22" t="s">
        <v>94</v>
      </c>
      <c r="I676" s="42">
        <v>665</v>
      </c>
      <c r="J676" s="102">
        <f>SUBTOTAL(103,I$12:I676)*1</f>
        <v>134</v>
      </c>
      <c r="K676" s="105" t="s">
        <v>67</v>
      </c>
      <c r="L676" s="17" t="s">
        <v>98</v>
      </c>
      <c r="M676" s="260"/>
      <c r="N676" s="260"/>
      <c r="O676" s="116"/>
      <c r="P676" s="162">
        <f t="shared" ref="P676:U685" si="5408">SUMIF($K$700:$K$790,$K676,P$700:P$790)</f>
        <v>0</v>
      </c>
      <c r="Q676" s="163">
        <f t="shared" si="5408"/>
        <v>0</v>
      </c>
      <c r="R676" s="163">
        <f t="shared" si="5408"/>
        <v>0</v>
      </c>
      <c r="S676" s="92">
        <f t="shared" ca="1" si="5408"/>
        <v>0</v>
      </c>
      <c r="T676" s="92">
        <f t="shared" si="5408"/>
        <v>0</v>
      </c>
      <c r="U676" s="91">
        <f t="shared" ca="1" si="5408"/>
        <v>0</v>
      </c>
      <c r="V676" s="91">
        <f t="shared" ref="V676:V684" si="5409">P676-T676</f>
        <v>0</v>
      </c>
      <c r="W676" s="120" t="str">
        <f t="shared" si="5269"/>
        <v/>
      </c>
      <c r="X676" s="178">
        <f t="shared" ref="X676:AA695" si="5410">SUMIF($K$700:$K$790,$K676,X$700:X$790)</f>
        <v>0</v>
      </c>
      <c r="Y676" s="128">
        <f t="shared" si="5410"/>
        <v>0</v>
      </c>
      <c r="Z676" s="179">
        <f t="shared" ca="1" si="5410"/>
        <v>0</v>
      </c>
      <c r="AA676" s="127">
        <f t="shared" si="5410"/>
        <v>0</v>
      </c>
      <c r="AB676" s="67" t="str">
        <f t="shared" ref="AB676:AB684" ca="1" si="5411">IF(OR(AND(Z676=0,AA676=0),AND(Z676="",AA676="")),"",IF(AND(Z676=0,AA676&gt;0),1,AA676/Z676))</f>
        <v/>
      </c>
      <c r="AC676" s="69">
        <f t="shared" ref="AC676:AC684" ca="1" si="5412">AA676-Z676</f>
        <v>0</v>
      </c>
      <c r="AD676" s="226">
        <f t="shared" si="5273"/>
        <v>0</v>
      </c>
      <c r="AE676" s="227">
        <f t="shared" si="5273"/>
        <v>0</v>
      </c>
      <c r="AF676" s="225">
        <f t="shared" si="5274"/>
        <v>0</v>
      </c>
      <c r="AG676" s="226">
        <f t="shared" si="5275"/>
        <v>0</v>
      </c>
      <c r="AH676" s="227">
        <f t="shared" si="5275"/>
        <v>0</v>
      </c>
      <c r="AI676" s="225">
        <f t="shared" si="5276"/>
        <v>0</v>
      </c>
      <c r="AJ676" s="226">
        <f t="shared" si="5277"/>
        <v>0</v>
      </c>
      <c r="AK676" s="227">
        <f t="shared" si="5277"/>
        <v>0</v>
      </c>
      <c r="AL676" s="225">
        <f t="shared" si="5278"/>
        <v>0</v>
      </c>
      <c r="AM676" s="226">
        <f t="shared" si="5279"/>
        <v>0</v>
      </c>
      <c r="AN676" s="227">
        <f t="shared" si="5279"/>
        <v>0</v>
      </c>
      <c r="AO676" s="225">
        <f t="shared" si="5280"/>
        <v>0</v>
      </c>
      <c r="AP676" s="226">
        <f t="shared" si="5281"/>
        <v>0</v>
      </c>
      <c r="AQ676" s="227">
        <f t="shared" si="5281"/>
        <v>0</v>
      </c>
      <c r="AR676" s="225">
        <f t="shared" si="5282"/>
        <v>0</v>
      </c>
      <c r="AS676" s="136">
        <f t="shared" ref="AS676:AT695" si="5413">SUMIF($K$700:$K$790,$K676,AS$700:AS$790)</f>
        <v>0</v>
      </c>
      <c r="AT676" s="131">
        <f t="shared" si="5413"/>
        <v>0</v>
      </c>
      <c r="AU676" s="69">
        <f t="shared" ref="AU676:AU684" si="5414">AT676-AS676</f>
        <v>0</v>
      </c>
      <c r="AV676" s="162">
        <f t="shared" ref="AV676:AW696" si="5415">SUMIF($K$700:$K$790,$K676,AV$700:AV$790)</f>
        <v>0</v>
      </c>
      <c r="AW676" s="130">
        <f t="shared" si="5415"/>
        <v>0</v>
      </c>
      <c r="AX676" s="18">
        <f t="shared" ref="AX676:AX696" si="5416">AW676-AV676</f>
        <v>0</v>
      </c>
      <c r="AY676" s="136">
        <f t="shared" ref="AY676:AZ695" si="5417">SUMIF($K$700:$K$790,$K676,AY$700:AY$790)</f>
        <v>0</v>
      </c>
      <c r="AZ676" s="131">
        <f t="shared" si="5417"/>
        <v>0</v>
      </c>
      <c r="BA676" s="69">
        <f t="shared" ref="BA676:BA684" si="5418">AZ676-AY676</f>
        <v>0</v>
      </c>
      <c r="BB676" s="162">
        <f t="shared" ref="BB676:BC696" si="5419">SUMIF($K$700:$K$790,$K676,BB$700:BB$790)</f>
        <v>0</v>
      </c>
      <c r="BC676" s="130">
        <f t="shared" si="5419"/>
        <v>0</v>
      </c>
      <c r="BD676" s="18">
        <f t="shared" ref="BD676:BD696" si="5420">BC676-BB676</f>
        <v>0</v>
      </c>
      <c r="BE676" s="136">
        <f t="shared" ref="BE676:BF695" si="5421">SUMIF($K$700:$K$790,$K676,BE$700:BE$790)</f>
        <v>0</v>
      </c>
      <c r="BF676" s="131">
        <f t="shared" si="5421"/>
        <v>0</v>
      </c>
      <c r="BG676" s="69">
        <f t="shared" ref="BG676:BG684" si="5422">BF676-BE676</f>
        <v>0</v>
      </c>
      <c r="BH676" s="162">
        <f t="shared" ref="BH676:BI696" si="5423">SUMIF($K$700:$K$790,$K676,BH$700:BH$790)</f>
        <v>0</v>
      </c>
      <c r="BI676" s="130">
        <f t="shared" si="5423"/>
        <v>0</v>
      </c>
      <c r="BJ676" s="18">
        <f t="shared" ref="BJ676:BJ696" si="5424">BI676-BH676</f>
        <v>0</v>
      </c>
      <c r="BK676" s="136">
        <f t="shared" ref="BK676:BL695" si="5425">SUMIF($K$700:$K$790,$K676,BK$700:BK$790)</f>
        <v>0</v>
      </c>
      <c r="BL676" s="131">
        <f t="shared" si="5425"/>
        <v>0</v>
      </c>
      <c r="BM676" s="69">
        <f t="shared" ref="BM676:BM684" si="5426">BL676-BK676</f>
        <v>0</v>
      </c>
      <c r="BN676" s="162">
        <f t="shared" ref="BN676:BO696" si="5427">SUMIF($K$700:$K$790,$K676,BN$700:BN$790)</f>
        <v>0</v>
      </c>
      <c r="BO676" s="130">
        <f t="shared" si="5427"/>
        <v>0</v>
      </c>
      <c r="BP676" s="18">
        <f t="shared" ref="BP676:BP696" si="5428">BO676-BN676</f>
        <v>0</v>
      </c>
      <c r="BQ676" s="136">
        <f t="shared" ref="BQ676:BR695" si="5429">SUMIF($K$700:$K$790,$K676,BQ$700:BQ$790)</f>
        <v>0</v>
      </c>
      <c r="BR676" s="131">
        <f t="shared" si="5429"/>
        <v>0</v>
      </c>
      <c r="BS676" s="69">
        <f t="shared" ref="BS676:BS684" si="5430">BR676-BQ676</f>
        <v>0</v>
      </c>
      <c r="BT676" s="162">
        <f t="shared" ref="BT676:BU696" si="5431">SUMIF($K$700:$K$790,$K676,BT$700:BT$790)</f>
        <v>0</v>
      </c>
      <c r="BU676" s="130">
        <f t="shared" si="5431"/>
        <v>0</v>
      </c>
      <c r="BV676" s="18">
        <f t="shared" ref="BV676:BV696" si="5432">BU676-BT676</f>
        <v>0</v>
      </c>
      <c r="BW676" s="136">
        <f t="shared" ref="BW676:BX695" si="5433">SUMIF($K$700:$K$790,$K676,BW$700:BW$790)</f>
        <v>0</v>
      </c>
      <c r="BX676" s="131">
        <f t="shared" si="5433"/>
        <v>0</v>
      </c>
      <c r="BY676" s="69">
        <f t="shared" ref="BY676:BY684" si="5434">BX676-BW676</f>
        <v>0</v>
      </c>
      <c r="BZ676" s="162">
        <f t="shared" ref="BZ676:CA696" si="5435">SUMIF($K$700:$K$790,$K676,BZ$700:BZ$790)</f>
        <v>0</v>
      </c>
      <c r="CA676" s="130">
        <f t="shared" si="5435"/>
        <v>0</v>
      </c>
      <c r="CB676" s="18">
        <f t="shared" ref="CB676:CB696" si="5436">CA676-BZ676</f>
        <v>0</v>
      </c>
      <c r="CC676" s="136">
        <f t="shared" ref="CC676:CD695" si="5437">SUMIF($K$700:$K$790,$K676,CC$700:CC$790)</f>
        <v>0</v>
      </c>
      <c r="CD676" s="131">
        <f t="shared" si="5437"/>
        <v>0</v>
      </c>
      <c r="CE676" s="69">
        <f t="shared" ref="CE676:CE684" si="5438">CD676-CC676</f>
        <v>0</v>
      </c>
      <c r="CF676" s="162">
        <f t="shared" ref="CF676:CG696" si="5439">SUMIF($K$700:$K$790,$K676,CF$700:CF$790)</f>
        <v>0</v>
      </c>
      <c r="CG676" s="130">
        <f t="shared" si="5439"/>
        <v>0</v>
      </c>
      <c r="CH676" s="18">
        <f t="shared" ref="CH676:CH696" si="5440">CG676-CF676</f>
        <v>0</v>
      </c>
      <c r="CI676" s="136">
        <f t="shared" ref="CI676:CJ695" si="5441">SUMIF($K$700:$K$790,$K676,CI$700:CI$790)</f>
        <v>0</v>
      </c>
      <c r="CJ676" s="131">
        <f t="shared" si="5441"/>
        <v>0</v>
      </c>
      <c r="CK676" s="69">
        <f t="shared" ref="CK676:CK684" si="5442">CJ676-CI676</f>
        <v>0</v>
      </c>
      <c r="CL676" s="162">
        <f t="shared" ref="CL676:CM696" si="5443">SUMIF($K$700:$K$790,$K676,CL$700:CL$790)</f>
        <v>0</v>
      </c>
      <c r="CM676" s="130">
        <f t="shared" si="5443"/>
        <v>0</v>
      </c>
      <c r="CN676" s="18">
        <f t="shared" ref="CN676:CN696" si="5444">CM676-CL676</f>
        <v>0</v>
      </c>
      <c r="CO676" s="136">
        <f t="shared" ref="CO676:CP695" si="5445">SUMIF($K$700:$K$790,$K676,CO$700:CO$790)</f>
        <v>0</v>
      </c>
      <c r="CP676" s="131">
        <f t="shared" si="5445"/>
        <v>0</v>
      </c>
      <c r="CQ676" s="69">
        <f t="shared" ref="CQ676:CQ684" si="5446">CP676-CO676</f>
        <v>0</v>
      </c>
      <c r="CR676" s="162">
        <f t="shared" ref="CR676:CS696" si="5447">SUMIF($K$700:$K$790,$K676,CR$700:CR$790)</f>
        <v>0</v>
      </c>
      <c r="CS676" s="130">
        <f t="shared" si="5447"/>
        <v>0</v>
      </c>
      <c r="CT676" s="18">
        <f t="shared" ref="CT676:CT696" si="5448">CS676-CR676</f>
        <v>0</v>
      </c>
      <c r="CU676" s="136">
        <f t="shared" ref="CU676:CV695" si="5449">SUMIF($K$700:$K$790,$K676,CU$700:CU$790)</f>
        <v>0</v>
      </c>
      <c r="CV676" s="131">
        <f t="shared" si="5449"/>
        <v>0</v>
      </c>
      <c r="CW676" s="69">
        <f t="shared" ref="CW676:CW684" si="5450">CV676-CU676</f>
        <v>0</v>
      </c>
      <c r="CX676" s="162">
        <f t="shared" ref="CX676:CY696" si="5451">SUMIF($K$700:$K$790,$K676,CX$700:CX$790)</f>
        <v>0</v>
      </c>
      <c r="CY676" s="130">
        <f t="shared" si="5451"/>
        <v>0</v>
      </c>
      <c r="CZ676" s="18">
        <f t="shared" ref="CZ676:CZ696" si="5452">CY676-CX676</f>
        <v>0</v>
      </c>
      <c r="DA676" s="136">
        <f t="shared" ref="DA676:DB695" si="5453">SUMIF($K$700:$K$790,$K676,DA$700:DA$790)</f>
        <v>0</v>
      </c>
      <c r="DB676" s="131">
        <f t="shared" si="5453"/>
        <v>0</v>
      </c>
      <c r="DC676" s="69">
        <f t="shared" ref="DC676:DC684" si="5454">DB676-DA676</f>
        <v>0</v>
      </c>
      <c r="DD676" s="162">
        <f t="shared" ref="DD676:DE696" si="5455">SUMIF($K$700:$K$790,$K676,DD$700:DD$790)</f>
        <v>0</v>
      </c>
      <c r="DE676" s="130">
        <f t="shared" si="5455"/>
        <v>0</v>
      </c>
      <c r="DF676" s="18">
        <f t="shared" ref="DF676:DF696" si="5456">DE676-DD676</f>
        <v>0</v>
      </c>
      <c r="DG676" s="136">
        <f t="shared" ref="DG676:DH695" si="5457">SUMIF($K$700:$K$790,$K676,DG$700:DG$790)</f>
        <v>0</v>
      </c>
      <c r="DH676" s="131">
        <f t="shared" si="5457"/>
        <v>0</v>
      </c>
      <c r="DI676" s="69">
        <f t="shared" ref="DI676:DI684" si="5458">DH676-DG676</f>
        <v>0</v>
      </c>
      <c r="DJ676" s="162">
        <f t="shared" ref="DJ676:DK696" si="5459">SUMIF($K$700:$K$790,$K676,DJ$700:DJ$790)</f>
        <v>0</v>
      </c>
      <c r="DK676" s="130">
        <f t="shared" si="5459"/>
        <v>0</v>
      </c>
      <c r="DL676" s="18">
        <f t="shared" ref="DL676:DL696" si="5460">DK676-DJ676</f>
        <v>0</v>
      </c>
      <c r="DM676" s="136">
        <f t="shared" ref="DM676:DN695" si="5461">SUMIF($K$700:$K$790,$K676,DM$700:DM$790)</f>
        <v>0</v>
      </c>
      <c r="DN676" s="131">
        <f t="shared" si="5461"/>
        <v>0</v>
      </c>
      <c r="DO676" s="69">
        <f t="shared" ref="DO676:DO684" si="5462">DN676-DM676</f>
        <v>0</v>
      </c>
      <c r="DP676" s="162">
        <f t="shared" ref="DP676:DQ696" si="5463">SUMIF($K$700:$K$790,$K676,DP$700:DP$790)</f>
        <v>0</v>
      </c>
      <c r="DQ676" s="130">
        <f t="shared" si="5463"/>
        <v>0</v>
      </c>
      <c r="DR676" s="18">
        <f t="shared" ref="DR676:DR696" si="5464">DQ676-DP676</f>
        <v>0</v>
      </c>
      <c r="DS676" s="136">
        <f t="shared" ref="DS676:DT695" si="5465">SUMIF($K$700:$K$790,$K676,DS$700:DS$790)</f>
        <v>0</v>
      </c>
      <c r="DT676" s="131">
        <f t="shared" si="5465"/>
        <v>0</v>
      </c>
      <c r="DU676" s="69">
        <f t="shared" ref="DU676:DU684" si="5466">DT676-DS676</f>
        <v>0</v>
      </c>
      <c r="DV676" s="162">
        <f t="shared" ref="DV676:DW696" si="5467">SUMIF($K$700:$K$790,$K676,DV$700:DV$790)</f>
        <v>0</v>
      </c>
      <c r="DW676" s="130">
        <f t="shared" si="5467"/>
        <v>0</v>
      </c>
      <c r="DX676" s="18">
        <f t="shared" ref="DX676:DX696" si="5468">DW676-DV676</f>
        <v>0</v>
      </c>
      <c r="DY676" s="136">
        <f t="shared" ref="DY676:DZ695" si="5469">SUMIF($K$700:$K$790,$K676,DY$700:DY$790)</f>
        <v>0</v>
      </c>
      <c r="DZ676" s="131">
        <f t="shared" si="5469"/>
        <v>0</v>
      </c>
      <c r="EA676" s="69">
        <f t="shared" ref="EA676:EA684" si="5470">DZ676-DY676</f>
        <v>0</v>
      </c>
      <c r="EB676" s="162">
        <f t="shared" ref="EB676:EC696" si="5471">SUMIF($K$700:$K$790,$K676,EB$700:EB$790)</f>
        <v>0</v>
      </c>
      <c r="EC676" s="130">
        <f t="shared" si="5471"/>
        <v>0</v>
      </c>
      <c r="ED676" s="18">
        <f t="shared" ref="ED676:ED696" si="5472">EC676-EB676</f>
        <v>0</v>
      </c>
      <c r="EE676" s="136">
        <f t="shared" ref="EE676:EF695" si="5473">SUMIF($K$700:$K$790,$K676,EE$700:EE$790)</f>
        <v>0</v>
      </c>
      <c r="EF676" s="131">
        <f t="shared" si="5473"/>
        <v>0</v>
      </c>
      <c r="EG676" s="69">
        <f t="shared" ref="EG676:EG684" si="5474">EF676-EE676</f>
        <v>0</v>
      </c>
      <c r="EH676" s="162">
        <f t="shared" ref="EH676:EI696" si="5475">SUMIF($K$700:$K$790,$K676,EH$700:EH$790)</f>
        <v>0</v>
      </c>
      <c r="EI676" s="130">
        <f t="shared" si="5475"/>
        <v>0</v>
      </c>
      <c r="EJ676" s="18">
        <f t="shared" ref="EJ676:EJ696" si="5476">EI676-EH676</f>
        <v>0</v>
      </c>
      <c r="EK676" s="136">
        <f t="shared" ref="EK676:EL695" si="5477">SUMIF($K$700:$K$790,$K676,EK$700:EK$790)</f>
        <v>0</v>
      </c>
      <c r="EL676" s="131">
        <f t="shared" si="5477"/>
        <v>0</v>
      </c>
      <c r="EM676" s="69">
        <f t="shared" ref="EM676:EM684" si="5478">EL676-EK676</f>
        <v>0</v>
      </c>
      <c r="EN676" s="162">
        <f t="shared" ref="EN676:EO696" si="5479">SUMIF($K$700:$K$790,$K676,EN$700:EN$790)</f>
        <v>0</v>
      </c>
      <c r="EO676" s="130">
        <f t="shared" si="5479"/>
        <v>0</v>
      </c>
      <c r="EP676" s="18">
        <f t="shared" ref="EP676:EP696" si="5480">EO676-EN676</f>
        <v>0</v>
      </c>
      <c r="EQ676" s="136">
        <f t="shared" ref="EQ676:ER695" si="5481">SUMIF($K$700:$K$790,$K676,EQ$700:EQ$790)</f>
        <v>0</v>
      </c>
      <c r="ER676" s="131">
        <f t="shared" si="5481"/>
        <v>0</v>
      </c>
      <c r="ES676" s="69">
        <f t="shared" ref="ES676:ES684" si="5482">ER676-EQ676</f>
        <v>0</v>
      </c>
      <c r="ET676" s="162">
        <f t="shared" ref="ET676:EU696" si="5483">SUMIF($K$700:$K$790,$K676,ET$700:ET$790)</f>
        <v>0</v>
      </c>
      <c r="EU676" s="130">
        <f t="shared" si="5483"/>
        <v>0</v>
      </c>
      <c r="EV676" s="18">
        <f t="shared" ref="EV676:EV696" si="5484">EU676-ET676</f>
        <v>0</v>
      </c>
      <c r="EW676" s="136">
        <f t="shared" ref="EW676:EX695" si="5485">SUMIF($K$700:$K$790,$K676,EW$700:EW$790)</f>
        <v>0</v>
      </c>
      <c r="EX676" s="131">
        <f t="shared" si="5485"/>
        <v>0</v>
      </c>
      <c r="EY676" s="69">
        <f t="shared" ref="EY676:EY684" si="5486">EX676-EW676</f>
        <v>0</v>
      </c>
      <c r="EZ676" s="162">
        <f t="shared" ref="EZ676:FA696" si="5487">SUMIF($K$700:$K$790,$K676,EZ$700:EZ$790)</f>
        <v>0</v>
      </c>
      <c r="FA676" s="130">
        <f t="shared" si="5487"/>
        <v>0</v>
      </c>
      <c r="FB676" s="18">
        <f t="shared" ref="FB676:FB696" si="5488">FA676-EZ676</f>
        <v>0</v>
      </c>
      <c r="FC676" s="136">
        <f t="shared" ref="FC676:FD695" si="5489">SUMIF($K$700:$K$790,$K676,FC$700:FC$790)</f>
        <v>0</v>
      </c>
      <c r="FD676" s="131">
        <f t="shared" si="5489"/>
        <v>0</v>
      </c>
      <c r="FE676" s="69">
        <f t="shared" ref="FE676:FE684" si="5490">FD676-FC676</f>
        <v>0</v>
      </c>
      <c r="FF676" s="162">
        <f t="shared" ref="FF676:FG696" si="5491">SUMIF($K$700:$K$790,$K676,FF$700:FF$790)</f>
        <v>0</v>
      </c>
      <c r="FG676" s="130">
        <f t="shared" si="5491"/>
        <v>0</v>
      </c>
      <c r="FH676" s="18">
        <f t="shared" ref="FH676:FH696" si="5492">FG676-FF676</f>
        <v>0</v>
      </c>
      <c r="FI676" s="136">
        <f t="shared" ref="FI676:FJ695" si="5493">SUMIF($K$700:$K$790,$K676,FI$700:FI$790)</f>
        <v>0</v>
      </c>
      <c r="FJ676" s="131">
        <f t="shared" si="5493"/>
        <v>0</v>
      </c>
      <c r="FK676" s="69">
        <f t="shared" ref="FK676:FK684" si="5494">FJ676-FI676</f>
        <v>0</v>
      </c>
      <c r="FL676" s="162">
        <f t="shared" ref="FL676:FM696" si="5495">SUMIF($K$700:$K$790,$K676,FL$700:FL$790)</f>
        <v>0</v>
      </c>
      <c r="FM676" s="130">
        <f t="shared" si="5495"/>
        <v>0</v>
      </c>
      <c r="FN676" s="18">
        <f t="shared" ref="FN676:FN696" si="5496">FM676-FL676</f>
        <v>0</v>
      </c>
      <c r="FO676" s="136">
        <f t="shared" ref="FO676:FP695" si="5497">SUMIF($K$700:$K$790,$K676,FO$700:FO$790)</f>
        <v>0</v>
      </c>
      <c r="FP676" s="131">
        <f t="shared" si="5497"/>
        <v>0</v>
      </c>
      <c r="FQ676" s="69">
        <f t="shared" ref="FQ676:FQ684" si="5498">FP676-FO676</f>
        <v>0</v>
      </c>
      <c r="FR676" s="162">
        <f t="shared" ref="FR676:FS696" si="5499">SUMIF($K$700:$K$790,$K676,FR$700:FR$790)</f>
        <v>0</v>
      </c>
      <c r="FS676" s="130">
        <f t="shared" si="5499"/>
        <v>0</v>
      </c>
      <c r="FT676" s="18">
        <f t="shared" ref="FT676:FT696" si="5500">FS676-FR676</f>
        <v>0</v>
      </c>
      <c r="FU676" s="136">
        <f t="shared" ref="FU676:FV695" si="5501">SUMIF($K$700:$K$790,$K676,FU$700:FU$790)</f>
        <v>0</v>
      </c>
      <c r="FV676" s="131">
        <f t="shared" si="5501"/>
        <v>0</v>
      </c>
      <c r="FW676" s="69">
        <f t="shared" ref="FW676:FW684" si="5502">FV676-FU676</f>
        <v>0</v>
      </c>
      <c r="FX676" s="162">
        <f t="shared" ref="FX676:FY696" si="5503">SUMIF($K$700:$K$790,$K676,FX$700:FX$790)</f>
        <v>0</v>
      </c>
      <c r="FY676" s="130">
        <f t="shared" si="5503"/>
        <v>0</v>
      </c>
      <c r="FZ676" s="18">
        <f t="shared" ref="FZ676:FZ696" si="5504">FY676-FX676</f>
        <v>0</v>
      </c>
      <c r="GA676" s="136">
        <f t="shared" ref="GA676:GB695" si="5505">SUMIF($K$700:$K$790,$K676,GA$700:GA$790)</f>
        <v>0</v>
      </c>
      <c r="GB676" s="131">
        <f t="shared" si="5505"/>
        <v>0</v>
      </c>
      <c r="GC676" s="69">
        <f t="shared" ref="GC676:GC684" si="5506">GB676-GA676</f>
        <v>0</v>
      </c>
      <c r="GD676" s="162">
        <f t="shared" ref="GD676:GE696" si="5507">SUMIF($K$700:$K$790,$K676,GD$700:GD$790)</f>
        <v>0</v>
      </c>
      <c r="GE676" s="130">
        <f t="shared" si="5507"/>
        <v>0</v>
      </c>
      <c r="GF676" s="18">
        <f t="shared" ref="GF676:GF696" si="5508">GE676-GD676</f>
        <v>0</v>
      </c>
      <c r="GG676" s="136">
        <f t="shared" ref="GG676:GH695" si="5509">SUMIF($K$700:$K$790,$K676,GG$700:GG$790)</f>
        <v>0</v>
      </c>
      <c r="GH676" s="131">
        <f t="shared" si="5509"/>
        <v>0</v>
      </c>
      <c r="GI676" s="69">
        <f t="shared" ref="GI676:GI684" si="5510">GH676-GG676</f>
        <v>0</v>
      </c>
      <c r="GJ676" s="162">
        <f t="shared" ref="GJ676:GK696" si="5511">SUMIF($K$700:$K$790,$K676,GJ$700:GJ$790)</f>
        <v>0</v>
      </c>
      <c r="GK676" s="130">
        <f t="shared" si="5511"/>
        <v>0</v>
      </c>
      <c r="GL676" s="18">
        <f t="shared" ref="GL676:GL696" si="5512">GK676-GJ676</f>
        <v>0</v>
      </c>
      <c r="GM676" s="136">
        <f t="shared" ref="GM676:GN695" si="5513">SUMIF($K$700:$K$790,$K676,GM$700:GM$790)</f>
        <v>0</v>
      </c>
      <c r="GN676" s="131">
        <f t="shared" si="5513"/>
        <v>0</v>
      </c>
      <c r="GO676" s="69">
        <f t="shared" ref="GO676:GO684" si="5514">GN676-GM676</f>
        <v>0</v>
      </c>
      <c r="GP676" s="162">
        <f t="shared" ref="GP676:GQ696" si="5515">SUMIF($K$700:$K$790,$K676,GP$700:GP$790)</f>
        <v>0</v>
      </c>
      <c r="GQ676" s="130">
        <f t="shared" si="5515"/>
        <v>0</v>
      </c>
      <c r="GR676" s="18">
        <f t="shared" ref="GR676:GR696" si="5516">GQ676-GP676</f>
        <v>0</v>
      </c>
      <c r="GS676" s="136">
        <f t="shared" ref="GS676:GT695" si="5517">SUMIF($K$700:$K$790,$K676,GS$700:GS$790)</f>
        <v>0</v>
      </c>
      <c r="GT676" s="131">
        <f t="shared" si="5517"/>
        <v>0</v>
      </c>
      <c r="GU676" s="69">
        <f t="shared" ref="GU676:GU684" si="5518">GT676-GS676</f>
        <v>0</v>
      </c>
      <c r="GV676" s="162">
        <f t="shared" ref="GV676:GW696" si="5519">SUMIF($K$700:$K$790,$K676,GV$700:GV$790)</f>
        <v>0</v>
      </c>
      <c r="GW676" s="130">
        <f t="shared" si="5519"/>
        <v>0</v>
      </c>
      <c r="GX676" s="18">
        <f t="shared" ref="GX676:GX696" si="5520">GW676-GV676</f>
        <v>0</v>
      </c>
      <c r="GY676" s="136">
        <f t="shared" ref="GY676:GZ695" si="5521">SUMIF($K$700:$K$790,$K676,GY$700:GY$790)</f>
        <v>0</v>
      </c>
      <c r="GZ676" s="131">
        <f t="shared" si="5521"/>
        <v>0</v>
      </c>
      <c r="HA676" s="69">
        <f t="shared" ref="HA676:HA684" si="5522">GZ676-GY676</f>
        <v>0</v>
      </c>
      <c r="HB676" s="162">
        <f t="shared" ref="HB676:HC696" si="5523">SUMIF($K$700:$K$790,$K676,HB$700:HB$790)</f>
        <v>0</v>
      </c>
      <c r="HC676" s="130">
        <f t="shared" si="5523"/>
        <v>0</v>
      </c>
      <c r="HD676" s="18">
        <f t="shared" ref="HD676:HD696" si="5524">HC676-HB676</f>
        <v>0</v>
      </c>
      <c r="HE676" s="136">
        <f t="shared" ref="HE676:HF695" si="5525">SUMIF($K$700:$K$790,$K676,HE$700:HE$790)</f>
        <v>0</v>
      </c>
      <c r="HF676" s="131">
        <f t="shared" si="5525"/>
        <v>0</v>
      </c>
      <c r="HG676" s="69">
        <f t="shared" ref="HG676:HG684" si="5526">HF676-HE676</f>
        <v>0</v>
      </c>
      <c r="HH676" s="162">
        <f t="shared" ref="HH676:HI696" si="5527">SUMIF($K$700:$K$790,$K676,HH$700:HH$790)</f>
        <v>0</v>
      </c>
      <c r="HI676" s="130">
        <f t="shared" si="5527"/>
        <v>0</v>
      </c>
      <c r="HJ676" s="18">
        <f t="shared" ref="HJ676:HJ696" si="5528">HI676-HH676</f>
        <v>0</v>
      </c>
      <c r="HK676" s="136">
        <f t="shared" ref="HK676:HL695" si="5529">SUMIF($K$700:$K$790,$K676,HK$700:HK$790)</f>
        <v>0</v>
      </c>
      <c r="HL676" s="131">
        <f t="shared" si="5529"/>
        <v>0</v>
      </c>
      <c r="HM676" s="69">
        <f t="shared" ref="HM676:HM684" si="5530">HL676-HK676</f>
        <v>0</v>
      </c>
      <c r="HN676" s="162">
        <f t="shared" ref="HN676:HO696" si="5531">SUMIF($K$700:$K$790,$K676,HN$700:HN$790)</f>
        <v>0</v>
      </c>
      <c r="HO676" s="130">
        <f t="shared" si="5531"/>
        <v>0</v>
      </c>
      <c r="HP676" s="18">
        <f t="shared" ref="HP676:HP696" si="5532">HO676-HN676</f>
        <v>0</v>
      </c>
      <c r="HQ676" s="136">
        <f t="shared" ref="HQ676:HR695" si="5533">SUMIF($K$700:$K$790,$K676,HQ$700:HQ$790)</f>
        <v>0</v>
      </c>
      <c r="HR676" s="131">
        <f t="shared" si="5533"/>
        <v>0</v>
      </c>
      <c r="HS676" s="69">
        <f t="shared" ref="HS676:HS684" si="5534">HR676-HQ676</f>
        <v>0</v>
      </c>
      <c r="HT676" s="162">
        <f t="shared" ref="HT676:HU696" si="5535">SUMIF($K$700:$K$790,$K676,HT$700:HT$790)</f>
        <v>0</v>
      </c>
      <c r="HU676" s="130">
        <f t="shared" si="5535"/>
        <v>0</v>
      </c>
      <c r="HV676" s="18">
        <f t="shared" ref="HV676:HV696" si="5536">HU676-HT676</f>
        <v>0</v>
      </c>
      <c r="HW676" s="17"/>
      <c r="HX676" s="85"/>
      <c r="HY676" s="85"/>
      <c r="HZ676" s="2" t="str">
        <f t="shared" si="5264"/>
        <v>СКРЫТЬ</v>
      </c>
    </row>
    <row r="677" spans="1:234" ht="13.5" hidden="1" customHeight="1" x14ac:dyDescent="0.2">
      <c r="A677" s="37"/>
      <c r="B677" s="22"/>
      <c r="C677" s="22"/>
      <c r="D677" s="144"/>
      <c r="E677" s="144"/>
      <c r="F677" s="144"/>
      <c r="G677" s="22"/>
      <c r="H677" s="22" t="s">
        <v>94</v>
      </c>
      <c r="I677" s="42">
        <v>666</v>
      </c>
      <c r="J677" s="102">
        <f>SUBTOTAL(103,I$12:I677)*1</f>
        <v>134</v>
      </c>
      <c r="K677" s="105" t="s">
        <v>78</v>
      </c>
      <c r="L677" s="17" t="s">
        <v>98</v>
      </c>
      <c r="M677" s="260"/>
      <c r="N677" s="260"/>
      <c r="O677" s="116"/>
      <c r="P677" s="162">
        <f t="shared" si="5408"/>
        <v>0</v>
      </c>
      <c r="Q677" s="163">
        <f t="shared" si="5408"/>
        <v>0</v>
      </c>
      <c r="R677" s="163">
        <f t="shared" si="5408"/>
        <v>0</v>
      </c>
      <c r="S677" s="92">
        <f t="shared" ca="1" si="5408"/>
        <v>0</v>
      </c>
      <c r="T677" s="92">
        <f t="shared" si="5408"/>
        <v>0</v>
      </c>
      <c r="U677" s="91">
        <f t="shared" ca="1" si="5408"/>
        <v>0</v>
      </c>
      <c r="V677" s="91">
        <f t="shared" si="5409"/>
        <v>0</v>
      </c>
      <c r="W677" s="120" t="str">
        <f t="shared" si="5269"/>
        <v/>
      </c>
      <c r="X677" s="178">
        <f t="shared" si="5410"/>
        <v>0</v>
      </c>
      <c r="Y677" s="128">
        <f t="shared" si="5410"/>
        <v>0</v>
      </c>
      <c r="Z677" s="179">
        <f t="shared" ca="1" si="5410"/>
        <v>0</v>
      </c>
      <c r="AA677" s="127">
        <f t="shared" si="5410"/>
        <v>0</v>
      </c>
      <c r="AB677" s="67" t="str">
        <f t="shared" ca="1" si="5411"/>
        <v/>
      </c>
      <c r="AC677" s="69">
        <f t="shared" ca="1" si="5412"/>
        <v>0</v>
      </c>
      <c r="AD677" s="226">
        <f t="shared" si="5273"/>
        <v>0</v>
      </c>
      <c r="AE677" s="227">
        <f t="shared" si="5273"/>
        <v>0</v>
      </c>
      <c r="AF677" s="225">
        <f t="shared" si="5274"/>
        <v>0</v>
      </c>
      <c r="AG677" s="226">
        <f t="shared" si="5275"/>
        <v>0</v>
      </c>
      <c r="AH677" s="227">
        <f t="shared" si="5275"/>
        <v>0</v>
      </c>
      <c r="AI677" s="225">
        <f t="shared" si="5276"/>
        <v>0</v>
      </c>
      <c r="AJ677" s="226">
        <f t="shared" si="5277"/>
        <v>0</v>
      </c>
      <c r="AK677" s="227">
        <f t="shared" si="5277"/>
        <v>0</v>
      </c>
      <c r="AL677" s="225">
        <f t="shared" si="5278"/>
        <v>0</v>
      </c>
      <c r="AM677" s="226">
        <f t="shared" si="5279"/>
        <v>0</v>
      </c>
      <c r="AN677" s="227">
        <f t="shared" si="5279"/>
        <v>0</v>
      </c>
      <c r="AO677" s="225">
        <f t="shared" si="5280"/>
        <v>0</v>
      </c>
      <c r="AP677" s="226">
        <f t="shared" si="5281"/>
        <v>0</v>
      </c>
      <c r="AQ677" s="227">
        <f t="shared" si="5281"/>
        <v>0</v>
      </c>
      <c r="AR677" s="225">
        <f t="shared" si="5282"/>
        <v>0</v>
      </c>
      <c r="AS677" s="136">
        <f t="shared" si="5413"/>
        <v>0</v>
      </c>
      <c r="AT677" s="131">
        <f t="shared" si="5413"/>
        <v>0</v>
      </c>
      <c r="AU677" s="69">
        <f t="shared" si="5414"/>
        <v>0</v>
      </c>
      <c r="AV677" s="162">
        <f t="shared" si="5415"/>
        <v>0</v>
      </c>
      <c r="AW677" s="130">
        <f t="shared" si="5415"/>
        <v>0</v>
      </c>
      <c r="AX677" s="18">
        <f t="shared" si="5416"/>
        <v>0</v>
      </c>
      <c r="AY677" s="136">
        <f t="shared" si="5417"/>
        <v>0</v>
      </c>
      <c r="AZ677" s="131">
        <f t="shared" si="5417"/>
        <v>0</v>
      </c>
      <c r="BA677" s="69">
        <f t="shared" si="5418"/>
        <v>0</v>
      </c>
      <c r="BB677" s="162">
        <f t="shared" si="5419"/>
        <v>0</v>
      </c>
      <c r="BC677" s="130">
        <f t="shared" si="5419"/>
        <v>0</v>
      </c>
      <c r="BD677" s="18">
        <f t="shared" si="5420"/>
        <v>0</v>
      </c>
      <c r="BE677" s="136">
        <f t="shared" si="5421"/>
        <v>0</v>
      </c>
      <c r="BF677" s="131">
        <f t="shared" si="5421"/>
        <v>0</v>
      </c>
      <c r="BG677" s="69">
        <f t="shared" si="5422"/>
        <v>0</v>
      </c>
      <c r="BH677" s="162">
        <f t="shared" si="5423"/>
        <v>0</v>
      </c>
      <c r="BI677" s="130">
        <f t="shared" si="5423"/>
        <v>0</v>
      </c>
      <c r="BJ677" s="18">
        <f t="shared" si="5424"/>
        <v>0</v>
      </c>
      <c r="BK677" s="136">
        <f t="shared" si="5425"/>
        <v>0</v>
      </c>
      <c r="BL677" s="131">
        <f t="shared" si="5425"/>
        <v>0</v>
      </c>
      <c r="BM677" s="69">
        <f t="shared" si="5426"/>
        <v>0</v>
      </c>
      <c r="BN677" s="162">
        <f t="shared" si="5427"/>
        <v>0</v>
      </c>
      <c r="BO677" s="130">
        <f t="shared" si="5427"/>
        <v>0</v>
      </c>
      <c r="BP677" s="18">
        <f t="shared" si="5428"/>
        <v>0</v>
      </c>
      <c r="BQ677" s="136">
        <f t="shared" si="5429"/>
        <v>0</v>
      </c>
      <c r="BR677" s="131">
        <f t="shared" si="5429"/>
        <v>0</v>
      </c>
      <c r="BS677" s="69">
        <f t="shared" si="5430"/>
        <v>0</v>
      </c>
      <c r="BT677" s="162">
        <f t="shared" si="5431"/>
        <v>0</v>
      </c>
      <c r="BU677" s="130">
        <f t="shared" si="5431"/>
        <v>0</v>
      </c>
      <c r="BV677" s="18">
        <f t="shared" si="5432"/>
        <v>0</v>
      </c>
      <c r="BW677" s="136">
        <f t="shared" si="5433"/>
        <v>0</v>
      </c>
      <c r="BX677" s="131">
        <f t="shared" si="5433"/>
        <v>0</v>
      </c>
      <c r="BY677" s="69">
        <f t="shared" si="5434"/>
        <v>0</v>
      </c>
      <c r="BZ677" s="162">
        <f t="shared" si="5435"/>
        <v>0</v>
      </c>
      <c r="CA677" s="130">
        <f t="shared" si="5435"/>
        <v>0</v>
      </c>
      <c r="CB677" s="18">
        <f t="shared" si="5436"/>
        <v>0</v>
      </c>
      <c r="CC677" s="136">
        <f t="shared" si="5437"/>
        <v>0</v>
      </c>
      <c r="CD677" s="131">
        <f t="shared" si="5437"/>
        <v>0</v>
      </c>
      <c r="CE677" s="69">
        <f t="shared" si="5438"/>
        <v>0</v>
      </c>
      <c r="CF677" s="162">
        <f t="shared" si="5439"/>
        <v>0</v>
      </c>
      <c r="CG677" s="130">
        <f t="shared" si="5439"/>
        <v>0</v>
      </c>
      <c r="CH677" s="18">
        <f t="shared" si="5440"/>
        <v>0</v>
      </c>
      <c r="CI677" s="136">
        <f t="shared" si="5441"/>
        <v>0</v>
      </c>
      <c r="CJ677" s="131">
        <f t="shared" si="5441"/>
        <v>0</v>
      </c>
      <c r="CK677" s="69">
        <f t="shared" si="5442"/>
        <v>0</v>
      </c>
      <c r="CL677" s="162">
        <f t="shared" si="5443"/>
        <v>0</v>
      </c>
      <c r="CM677" s="130">
        <f t="shared" si="5443"/>
        <v>0</v>
      </c>
      <c r="CN677" s="18">
        <f t="shared" si="5444"/>
        <v>0</v>
      </c>
      <c r="CO677" s="136">
        <f t="shared" si="5445"/>
        <v>0</v>
      </c>
      <c r="CP677" s="131">
        <f t="shared" si="5445"/>
        <v>0</v>
      </c>
      <c r="CQ677" s="69">
        <f t="shared" si="5446"/>
        <v>0</v>
      </c>
      <c r="CR677" s="162">
        <f t="shared" si="5447"/>
        <v>0</v>
      </c>
      <c r="CS677" s="130">
        <f t="shared" si="5447"/>
        <v>0</v>
      </c>
      <c r="CT677" s="18">
        <f t="shared" si="5448"/>
        <v>0</v>
      </c>
      <c r="CU677" s="136">
        <f t="shared" si="5449"/>
        <v>0</v>
      </c>
      <c r="CV677" s="131">
        <f t="shared" si="5449"/>
        <v>0</v>
      </c>
      <c r="CW677" s="69">
        <f t="shared" si="5450"/>
        <v>0</v>
      </c>
      <c r="CX677" s="162">
        <f t="shared" si="5451"/>
        <v>0</v>
      </c>
      <c r="CY677" s="130">
        <f t="shared" si="5451"/>
        <v>0</v>
      </c>
      <c r="CZ677" s="18">
        <f t="shared" si="5452"/>
        <v>0</v>
      </c>
      <c r="DA677" s="136">
        <f t="shared" si="5453"/>
        <v>0</v>
      </c>
      <c r="DB677" s="131">
        <f t="shared" si="5453"/>
        <v>0</v>
      </c>
      <c r="DC677" s="69">
        <f t="shared" si="5454"/>
        <v>0</v>
      </c>
      <c r="DD677" s="162">
        <f t="shared" si="5455"/>
        <v>0</v>
      </c>
      <c r="DE677" s="130">
        <f t="shared" si="5455"/>
        <v>0</v>
      </c>
      <c r="DF677" s="18">
        <f t="shared" si="5456"/>
        <v>0</v>
      </c>
      <c r="DG677" s="136">
        <f t="shared" si="5457"/>
        <v>0</v>
      </c>
      <c r="DH677" s="131">
        <f t="shared" si="5457"/>
        <v>0</v>
      </c>
      <c r="DI677" s="69">
        <f t="shared" si="5458"/>
        <v>0</v>
      </c>
      <c r="DJ677" s="162">
        <f t="shared" si="5459"/>
        <v>0</v>
      </c>
      <c r="DK677" s="130">
        <f t="shared" si="5459"/>
        <v>0</v>
      </c>
      <c r="DL677" s="18">
        <f t="shared" si="5460"/>
        <v>0</v>
      </c>
      <c r="DM677" s="136">
        <f t="shared" si="5461"/>
        <v>0</v>
      </c>
      <c r="DN677" s="131">
        <f t="shared" si="5461"/>
        <v>0</v>
      </c>
      <c r="DO677" s="69">
        <f t="shared" si="5462"/>
        <v>0</v>
      </c>
      <c r="DP677" s="162">
        <f t="shared" si="5463"/>
        <v>0</v>
      </c>
      <c r="DQ677" s="130">
        <f t="shared" si="5463"/>
        <v>0</v>
      </c>
      <c r="DR677" s="18">
        <f t="shared" si="5464"/>
        <v>0</v>
      </c>
      <c r="DS677" s="136">
        <f t="shared" si="5465"/>
        <v>0</v>
      </c>
      <c r="DT677" s="131">
        <f t="shared" si="5465"/>
        <v>0</v>
      </c>
      <c r="DU677" s="69">
        <f t="shared" si="5466"/>
        <v>0</v>
      </c>
      <c r="DV677" s="162">
        <f t="shared" si="5467"/>
        <v>0</v>
      </c>
      <c r="DW677" s="130">
        <f t="shared" si="5467"/>
        <v>0</v>
      </c>
      <c r="DX677" s="18">
        <f t="shared" si="5468"/>
        <v>0</v>
      </c>
      <c r="DY677" s="136">
        <f t="shared" si="5469"/>
        <v>0</v>
      </c>
      <c r="DZ677" s="131">
        <f t="shared" si="5469"/>
        <v>0</v>
      </c>
      <c r="EA677" s="69">
        <f t="shared" si="5470"/>
        <v>0</v>
      </c>
      <c r="EB677" s="162">
        <f t="shared" si="5471"/>
        <v>0</v>
      </c>
      <c r="EC677" s="130">
        <f t="shared" si="5471"/>
        <v>0</v>
      </c>
      <c r="ED677" s="18">
        <f t="shared" si="5472"/>
        <v>0</v>
      </c>
      <c r="EE677" s="136">
        <f t="shared" si="5473"/>
        <v>0</v>
      </c>
      <c r="EF677" s="131">
        <f t="shared" si="5473"/>
        <v>0</v>
      </c>
      <c r="EG677" s="69">
        <f t="shared" si="5474"/>
        <v>0</v>
      </c>
      <c r="EH677" s="162">
        <f t="shared" si="5475"/>
        <v>0</v>
      </c>
      <c r="EI677" s="130">
        <f t="shared" si="5475"/>
        <v>0</v>
      </c>
      <c r="EJ677" s="18">
        <f t="shared" si="5476"/>
        <v>0</v>
      </c>
      <c r="EK677" s="136">
        <f t="shared" si="5477"/>
        <v>0</v>
      </c>
      <c r="EL677" s="131">
        <f t="shared" si="5477"/>
        <v>0</v>
      </c>
      <c r="EM677" s="69">
        <f t="shared" si="5478"/>
        <v>0</v>
      </c>
      <c r="EN677" s="162">
        <f t="shared" si="5479"/>
        <v>0</v>
      </c>
      <c r="EO677" s="130">
        <f t="shared" si="5479"/>
        <v>0</v>
      </c>
      <c r="EP677" s="18">
        <f t="shared" si="5480"/>
        <v>0</v>
      </c>
      <c r="EQ677" s="136">
        <f t="shared" si="5481"/>
        <v>0</v>
      </c>
      <c r="ER677" s="131">
        <f t="shared" si="5481"/>
        <v>0</v>
      </c>
      <c r="ES677" s="69">
        <f t="shared" si="5482"/>
        <v>0</v>
      </c>
      <c r="ET677" s="162">
        <f t="shared" si="5483"/>
        <v>0</v>
      </c>
      <c r="EU677" s="130">
        <f t="shared" si="5483"/>
        <v>0</v>
      </c>
      <c r="EV677" s="18">
        <f t="shared" si="5484"/>
        <v>0</v>
      </c>
      <c r="EW677" s="136">
        <f t="shared" si="5485"/>
        <v>0</v>
      </c>
      <c r="EX677" s="131">
        <f t="shared" si="5485"/>
        <v>0</v>
      </c>
      <c r="EY677" s="69">
        <f t="shared" si="5486"/>
        <v>0</v>
      </c>
      <c r="EZ677" s="162">
        <f t="shared" si="5487"/>
        <v>0</v>
      </c>
      <c r="FA677" s="130">
        <f t="shared" si="5487"/>
        <v>0</v>
      </c>
      <c r="FB677" s="18">
        <f t="shared" si="5488"/>
        <v>0</v>
      </c>
      <c r="FC677" s="136">
        <f t="shared" si="5489"/>
        <v>0</v>
      </c>
      <c r="FD677" s="131">
        <f t="shared" si="5489"/>
        <v>0</v>
      </c>
      <c r="FE677" s="69">
        <f t="shared" si="5490"/>
        <v>0</v>
      </c>
      <c r="FF677" s="162">
        <f t="shared" si="5491"/>
        <v>0</v>
      </c>
      <c r="FG677" s="130">
        <f t="shared" si="5491"/>
        <v>0</v>
      </c>
      <c r="FH677" s="18">
        <f t="shared" si="5492"/>
        <v>0</v>
      </c>
      <c r="FI677" s="136">
        <f t="shared" si="5493"/>
        <v>0</v>
      </c>
      <c r="FJ677" s="131">
        <f t="shared" si="5493"/>
        <v>0</v>
      </c>
      <c r="FK677" s="69">
        <f t="shared" si="5494"/>
        <v>0</v>
      </c>
      <c r="FL677" s="162">
        <f t="shared" si="5495"/>
        <v>0</v>
      </c>
      <c r="FM677" s="130">
        <f t="shared" si="5495"/>
        <v>0</v>
      </c>
      <c r="FN677" s="18">
        <f t="shared" si="5496"/>
        <v>0</v>
      </c>
      <c r="FO677" s="136">
        <f t="shared" si="5497"/>
        <v>0</v>
      </c>
      <c r="FP677" s="131">
        <f t="shared" si="5497"/>
        <v>0</v>
      </c>
      <c r="FQ677" s="69">
        <f t="shared" si="5498"/>
        <v>0</v>
      </c>
      <c r="FR677" s="162">
        <f t="shared" si="5499"/>
        <v>0</v>
      </c>
      <c r="FS677" s="130">
        <f t="shared" si="5499"/>
        <v>0</v>
      </c>
      <c r="FT677" s="18">
        <f t="shared" si="5500"/>
        <v>0</v>
      </c>
      <c r="FU677" s="136">
        <f t="shared" si="5501"/>
        <v>0</v>
      </c>
      <c r="FV677" s="131">
        <f t="shared" si="5501"/>
        <v>0</v>
      </c>
      <c r="FW677" s="69">
        <f t="shared" si="5502"/>
        <v>0</v>
      </c>
      <c r="FX677" s="162">
        <f t="shared" si="5503"/>
        <v>0</v>
      </c>
      <c r="FY677" s="130">
        <f t="shared" si="5503"/>
        <v>0</v>
      </c>
      <c r="FZ677" s="18">
        <f t="shared" si="5504"/>
        <v>0</v>
      </c>
      <c r="GA677" s="136">
        <f t="shared" si="5505"/>
        <v>0</v>
      </c>
      <c r="GB677" s="131">
        <f t="shared" si="5505"/>
        <v>0</v>
      </c>
      <c r="GC677" s="69">
        <f t="shared" si="5506"/>
        <v>0</v>
      </c>
      <c r="GD677" s="162">
        <f t="shared" si="5507"/>
        <v>0</v>
      </c>
      <c r="GE677" s="130">
        <f t="shared" si="5507"/>
        <v>0</v>
      </c>
      <c r="GF677" s="18">
        <f t="shared" si="5508"/>
        <v>0</v>
      </c>
      <c r="GG677" s="136">
        <f t="shared" si="5509"/>
        <v>0</v>
      </c>
      <c r="GH677" s="131">
        <f t="shared" si="5509"/>
        <v>0</v>
      </c>
      <c r="GI677" s="69">
        <f t="shared" si="5510"/>
        <v>0</v>
      </c>
      <c r="GJ677" s="162">
        <f t="shared" si="5511"/>
        <v>0</v>
      </c>
      <c r="GK677" s="130">
        <f t="shared" si="5511"/>
        <v>0</v>
      </c>
      <c r="GL677" s="18">
        <f t="shared" si="5512"/>
        <v>0</v>
      </c>
      <c r="GM677" s="136">
        <f t="shared" si="5513"/>
        <v>0</v>
      </c>
      <c r="GN677" s="131">
        <f t="shared" si="5513"/>
        <v>0</v>
      </c>
      <c r="GO677" s="69">
        <f t="shared" si="5514"/>
        <v>0</v>
      </c>
      <c r="GP677" s="162">
        <f t="shared" si="5515"/>
        <v>0</v>
      </c>
      <c r="GQ677" s="130">
        <f t="shared" si="5515"/>
        <v>0</v>
      </c>
      <c r="GR677" s="18">
        <f t="shared" si="5516"/>
        <v>0</v>
      </c>
      <c r="GS677" s="136">
        <f t="shared" si="5517"/>
        <v>0</v>
      </c>
      <c r="GT677" s="131">
        <f t="shared" si="5517"/>
        <v>0</v>
      </c>
      <c r="GU677" s="69">
        <f t="shared" si="5518"/>
        <v>0</v>
      </c>
      <c r="GV677" s="162">
        <f t="shared" si="5519"/>
        <v>0</v>
      </c>
      <c r="GW677" s="130">
        <f t="shared" si="5519"/>
        <v>0</v>
      </c>
      <c r="GX677" s="18">
        <f t="shared" si="5520"/>
        <v>0</v>
      </c>
      <c r="GY677" s="136">
        <f t="shared" si="5521"/>
        <v>0</v>
      </c>
      <c r="GZ677" s="131">
        <f t="shared" si="5521"/>
        <v>0</v>
      </c>
      <c r="HA677" s="69">
        <f t="shared" si="5522"/>
        <v>0</v>
      </c>
      <c r="HB677" s="162">
        <f t="shared" si="5523"/>
        <v>0</v>
      </c>
      <c r="HC677" s="130">
        <f t="shared" si="5523"/>
        <v>0</v>
      </c>
      <c r="HD677" s="18">
        <f t="shared" si="5524"/>
        <v>0</v>
      </c>
      <c r="HE677" s="136">
        <f t="shared" si="5525"/>
        <v>0</v>
      </c>
      <c r="HF677" s="131">
        <f t="shared" si="5525"/>
        <v>0</v>
      </c>
      <c r="HG677" s="69">
        <f t="shared" si="5526"/>
        <v>0</v>
      </c>
      <c r="HH677" s="162">
        <f t="shared" si="5527"/>
        <v>0</v>
      </c>
      <c r="HI677" s="130">
        <f t="shared" si="5527"/>
        <v>0</v>
      </c>
      <c r="HJ677" s="18">
        <f t="shared" si="5528"/>
        <v>0</v>
      </c>
      <c r="HK677" s="136">
        <f t="shared" si="5529"/>
        <v>0</v>
      </c>
      <c r="HL677" s="131">
        <f t="shared" si="5529"/>
        <v>0</v>
      </c>
      <c r="HM677" s="69">
        <f t="shared" si="5530"/>
        <v>0</v>
      </c>
      <c r="HN677" s="162">
        <f t="shared" si="5531"/>
        <v>0</v>
      </c>
      <c r="HO677" s="130">
        <f t="shared" si="5531"/>
        <v>0</v>
      </c>
      <c r="HP677" s="18">
        <f t="shared" si="5532"/>
        <v>0</v>
      </c>
      <c r="HQ677" s="136">
        <f t="shared" si="5533"/>
        <v>0</v>
      </c>
      <c r="HR677" s="131">
        <f t="shared" si="5533"/>
        <v>0</v>
      </c>
      <c r="HS677" s="69">
        <f t="shared" si="5534"/>
        <v>0</v>
      </c>
      <c r="HT677" s="162">
        <f t="shared" si="5535"/>
        <v>0</v>
      </c>
      <c r="HU677" s="130">
        <f t="shared" si="5535"/>
        <v>0</v>
      </c>
      <c r="HV677" s="18">
        <f t="shared" si="5536"/>
        <v>0</v>
      </c>
      <c r="HW677" s="17"/>
      <c r="HX677" s="85"/>
      <c r="HY677" s="85"/>
      <c r="HZ677" s="2" t="str">
        <f t="shared" si="5264"/>
        <v>СКРЫТЬ</v>
      </c>
    </row>
    <row r="678" spans="1:234" ht="13.5" hidden="1" customHeight="1" x14ac:dyDescent="0.2">
      <c r="A678" s="37"/>
      <c r="B678" s="22"/>
      <c r="C678" s="22"/>
      <c r="D678" s="144"/>
      <c r="E678" s="144"/>
      <c r="F678" s="144"/>
      <c r="G678" s="22"/>
      <c r="H678" s="22" t="s">
        <v>94</v>
      </c>
      <c r="I678" s="42">
        <v>667</v>
      </c>
      <c r="J678" s="102">
        <f>SUBTOTAL(103,I$12:I678)*1</f>
        <v>134</v>
      </c>
      <c r="K678" s="106" t="s">
        <v>79</v>
      </c>
      <c r="L678" s="17" t="s">
        <v>98</v>
      </c>
      <c r="M678" s="260"/>
      <c r="N678" s="260"/>
      <c r="O678" s="116"/>
      <c r="P678" s="162">
        <f t="shared" si="5408"/>
        <v>0</v>
      </c>
      <c r="Q678" s="163">
        <f t="shared" si="5408"/>
        <v>0</v>
      </c>
      <c r="R678" s="163">
        <f t="shared" si="5408"/>
        <v>0</v>
      </c>
      <c r="S678" s="92">
        <f t="shared" ca="1" si="5408"/>
        <v>0</v>
      </c>
      <c r="T678" s="92">
        <f t="shared" si="5408"/>
        <v>0</v>
      </c>
      <c r="U678" s="91">
        <f t="shared" ca="1" si="5408"/>
        <v>0</v>
      </c>
      <c r="V678" s="91">
        <f t="shared" si="5409"/>
        <v>0</v>
      </c>
      <c r="W678" s="120" t="str">
        <f t="shared" si="5269"/>
        <v/>
      </c>
      <c r="X678" s="178">
        <f t="shared" si="5410"/>
        <v>0</v>
      </c>
      <c r="Y678" s="128">
        <f t="shared" si="5410"/>
        <v>0</v>
      </c>
      <c r="Z678" s="179">
        <f t="shared" ca="1" si="5410"/>
        <v>0</v>
      </c>
      <c r="AA678" s="127">
        <f t="shared" si="5410"/>
        <v>0</v>
      </c>
      <c r="AB678" s="67" t="str">
        <f t="shared" ca="1" si="5411"/>
        <v/>
      </c>
      <c r="AC678" s="69">
        <f t="shared" ca="1" si="5412"/>
        <v>0</v>
      </c>
      <c r="AD678" s="226">
        <f t="shared" si="5273"/>
        <v>0</v>
      </c>
      <c r="AE678" s="227">
        <f t="shared" si="5273"/>
        <v>0</v>
      </c>
      <c r="AF678" s="225">
        <f t="shared" si="5274"/>
        <v>0</v>
      </c>
      <c r="AG678" s="226">
        <f t="shared" si="5275"/>
        <v>0</v>
      </c>
      <c r="AH678" s="227">
        <f t="shared" si="5275"/>
        <v>0</v>
      </c>
      <c r="AI678" s="225">
        <f t="shared" si="5276"/>
        <v>0</v>
      </c>
      <c r="AJ678" s="226">
        <f t="shared" si="5277"/>
        <v>0</v>
      </c>
      <c r="AK678" s="227">
        <f t="shared" si="5277"/>
        <v>0</v>
      </c>
      <c r="AL678" s="225">
        <f t="shared" si="5278"/>
        <v>0</v>
      </c>
      <c r="AM678" s="226">
        <f t="shared" si="5279"/>
        <v>0</v>
      </c>
      <c r="AN678" s="227">
        <f t="shared" si="5279"/>
        <v>0</v>
      </c>
      <c r="AO678" s="225">
        <f t="shared" si="5280"/>
        <v>0</v>
      </c>
      <c r="AP678" s="226">
        <f t="shared" si="5281"/>
        <v>0</v>
      </c>
      <c r="AQ678" s="227">
        <f t="shared" si="5281"/>
        <v>0</v>
      </c>
      <c r="AR678" s="225">
        <f t="shared" si="5282"/>
        <v>0</v>
      </c>
      <c r="AS678" s="136">
        <f t="shared" si="5413"/>
        <v>0</v>
      </c>
      <c r="AT678" s="131">
        <f t="shared" si="5413"/>
        <v>0</v>
      </c>
      <c r="AU678" s="69">
        <f t="shared" si="5414"/>
        <v>0</v>
      </c>
      <c r="AV678" s="162">
        <f t="shared" si="5415"/>
        <v>0</v>
      </c>
      <c r="AW678" s="130">
        <f t="shared" si="5415"/>
        <v>0</v>
      </c>
      <c r="AX678" s="18">
        <f t="shared" si="5416"/>
        <v>0</v>
      </c>
      <c r="AY678" s="136">
        <f t="shared" si="5417"/>
        <v>0</v>
      </c>
      <c r="AZ678" s="131">
        <f t="shared" si="5417"/>
        <v>0</v>
      </c>
      <c r="BA678" s="69">
        <f t="shared" si="5418"/>
        <v>0</v>
      </c>
      <c r="BB678" s="162">
        <f t="shared" si="5419"/>
        <v>0</v>
      </c>
      <c r="BC678" s="130">
        <f t="shared" si="5419"/>
        <v>0</v>
      </c>
      <c r="BD678" s="18">
        <f t="shared" si="5420"/>
        <v>0</v>
      </c>
      <c r="BE678" s="136">
        <f t="shared" si="5421"/>
        <v>0</v>
      </c>
      <c r="BF678" s="131">
        <f t="shared" si="5421"/>
        <v>0</v>
      </c>
      <c r="BG678" s="69">
        <f t="shared" si="5422"/>
        <v>0</v>
      </c>
      <c r="BH678" s="162">
        <f t="shared" si="5423"/>
        <v>0</v>
      </c>
      <c r="BI678" s="130">
        <f t="shared" si="5423"/>
        <v>0</v>
      </c>
      <c r="BJ678" s="18">
        <f t="shared" si="5424"/>
        <v>0</v>
      </c>
      <c r="BK678" s="136">
        <f t="shared" si="5425"/>
        <v>0</v>
      </c>
      <c r="BL678" s="131">
        <f t="shared" si="5425"/>
        <v>0</v>
      </c>
      <c r="BM678" s="69">
        <f t="shared" si="5426"/>
        <v>0</v>
      </c>
      <c r="BN678" s="162">
        <f t="shared" si="5427"/>
        <v>0</v>
      </c>
      <c r="BO678" s="130">
        <f t="shared" si="5427"/>
        <v>0</v>
      </c>
      <c r="BP678" s="18">
        <f t="shared" si="5428"/>
        <v>0</v>
      </c>
      <c r="BQ678" s="136">
        <f t="shared" si="5429"/>
        <v>0</v>
      </c>
      <c r="BR678" s="131">
        <f t="shared" si="5429"/>
        <v>0</v>
      </c>
      <c r="BS678" s="69">
        <f t="shared" si="5430"/>
        <v>0</v>
      </c>
      <c r="BT678" s="162">
        <f t="shared" si="5431"/>
        <v>0</v>
      </c>
      <c r="BU678" s="130">
        <f t="shared" si="5431"/>
        <v>0</v>
      </c>
      <c r="BV678" s="18">
        <f t="shared" si="5432"/>
        <v>0</v>
      </c>
      <c r="BW678" s="136">
        <f t="shared" si="5433"/>
        <v>0</v>
      </c>
      <c r="BX678" s="131">
        <f t="shared" si="5433"/>
        <v>0</v>
      </c>
      <c r="BY678" s="69">
        <f t="shared" si="5434"/>
        <v>0</v>
      </c>
      <c r="BZ678" s="162">
        <f t="shared" si="5435"/>
        <v>0</v>
      </c>
      <c r="CA678" s="130">
        <f t="shared" si="5435"/>
        <v>0</v>
      </c>
      <c r="CB678" s="18">
        <f t="shared" si="5436"/>
        <v>0</v>
      </c>
      <c r="CC678" s="136">
        <f t="shared" si="5437"/>
        <v>0</v>
      </c>
      <c r="CD678" s="131">
        <f t="shared" si="5437"/>
        <v>0</v>
      </c>
      <c r="CE678" s="69">
        <f t="shared" si="5438"/>
        <v>0</v>
      </c>
      <c r="CF678" s="162">
        <f t="shared" si="5439"/>
        <v>0</v>
      </c>
      <c r="CG678" s="130">
        <f t="shared" si="5439"/>
        <v>0</v>
      </c>
      <c r="CH678" s="18">
        <f t="shared" si="5440"/>
        <v>0</v>
      </c>
      <c r="CI678" s="136">
        <f t="shared" si="5441"/>
        <v>0</v>
      </c>
      <c r="CJ678" s="131">
        <f t="shared" si="5441"/>
        <v>0</v>
      </c>
      <c r="CK678" s="69">
        <f t="shared" si="5442"/>
        <v>0</v>
      </c>
      <c r="CL678" s="162">
        <f t="shared" si="5443"/>
        <v>0</v>
      </c>
      <c r="CM678" s="130">
        <f t="shared" si="5443"/>
        <v>0</v>
      </c>
      <c r="CN678" s="18">
        <f t="shared" si="5444"/>
        <v>0</v>
      </c>
      <c r="CO678" s="136">
        <f t="shared" si="5445"/>
        <v>0</v>
      </c>
      <c r="CP678" s="131">
        <f t="shared" si="5445"/>
        <v>0</v>
      </c>
      <c r="CQ678" s="69">
        <f t="shared" si="5446"/>
        <v>0</v>
      </c>
      <c r="CR678" s="162">
        <f t="shared" si="5447"/>
        <v>0</v>
      </c>
      <c r="CS678" s="130">
        <f t="shared" si="5447"/>
        <v>0</v>
      </c>
      <c r="CT678" s="18">
        <f t="shared" si="5448"/>
        <v>0</v>
      </c>
      <c r="CU678" s="136">
        <f t="shared" si="5449"/>
        <v>0</v>
      </c>
      <c r="CV678" s="131">
        <f t="shared" si="5449"/>
        <v>0</v>
      </c>
      <c r="CW678" s="69">
        <f t="shared" si="5450"/>
        <v>0</v>
      </c>
      <c r="CX678" s="162">
        <f t="shared" si="5451"/>
        <v>0</v>
      </c>
      <c r="CY678" s="130">
        <f t="shared" si="5451"/>
        <v>0</v>
      </c>
      <c r="CZ678" s="18">
        <f t="shared" si="5452"/>
        <v>0</v>
      </c>
      <c r="DA678" s="136">
        <f t="shared" si="5453"/>
        <v>0</v>
      </c>
      <c r="DB678" s="131">
        <f t="shared" si="5453"/>
        <v>0</v>
      </c>
      <c r="DC678" s="69">
        <f t="shared" si="5454"/>
        <v>0</v>
      </c>
      <c r="DD678" s="162">
        <f t="shared" si="5455"/>
        <v>0</v>
      </c>
      <c r="DE678" s="130">
        <f t="shared" si="5455"/>
        <v>0</v>
      </c>
      <c r="DF678" s="18">
        <f t="shared" si="5456"/>
        <v>0</v>
      </c>
      <c r="DG678" s="136">
        <f t="shared" si="5457"/>
        <v>0</v>
      </c>
      <c r="DH678" s="131">
        <f t="shared" si="5457"/>
        <v>0</v>
      </c>
      <c r="DI678" s="69">
        <f t="shared" si="5458"/>
        <v>0</v>
      </c>
      <c r="DJ678" s="162">
        <f t="shared" si="5459"/>
        <v>0</v>
      </c>
      <c r="DK678" s="130">
        <f t="shared" si="5459"/>
        <v>0</v>
      </c>
      <c r="DL678" s="18">
        <f t="shared" si="5460"/>
        <v>0</v>
      </c>
      <c r="DM678" s="136">
        <f t="shared" si="5461"/>
        <v>0</v>
      </c>
      <c r="DN678" s="131">
        <f t="shared" si="5461"/>
        <v>0</v>
      </c>
      <c r="DO678" s="69">
        <f t="shared" si="5462"/>
        <v>0</v>
      </c>
      <c r="DP678" s="162">
        <f t="shared" si="5463"/>
        <v>0</v>
      </c>
      <c r="DQ678" s="130">
        <f t="shared" si="5463"/>
        <v>0</v>
      </c>
      <c r="DR678" s="18">
        <f t="shared" si="5464"/>
        <v>0</v>
      </c>
      <c r="DS678" s="136">
        <f t="shared" si="5465"/>
        <v>0</v>
      </c>
      <c r="DT678" s="131">
        <f t="shared" si="5465"/>
        <v>0</v>
      </c>
      <c r="DU678" s="69">
        <f t="shared" si="5466"/>
        <v>0</v>
      </c>
      <c r="DV678" s="162">
        <f t="shared" si="5467"/>
        <v>0</v>
      </c>
      <c r="DW678" s="130">
        <f t="shared" si="5467"/>
        <v>0</v>
      </c>
      <c r="DX678" s="18">
        <f t="shared" si="5468"/>
        <v>0</v>
      </c>
      <c r="DY678" s="136">
        <f t="shared" si="5469"/>
        <v>0</v>
      </c>
      <c r="DZ678" s="131">
        <f t="shared" si="5469"/>
        <v>0</v>
      </c>
      <c r="EA678" s="69">
        <f t="shared" si="5470"/>
        <v>0</v>
      </c>
      <c r="EB678" s="162">
        <f t="shared" si="5471"/>
        <v>0</v>
      </c>
      <c r="EC678" s="130">
        <f t="shared" si="5471"/>
        <v>0</v>
      </c>
      <c r="ED678" s="18">
        <f t="shared" si="5472"/>
        <v>0</v>
      </c>
      <c r="EE678" s="136">
        <f t="shared" si="5473"/>
        <v>0</v>
      </c>
      <c r="EF678" s="131">
        <f t="shared" si="5473"/>
        <v>0</v>
      </c>
      <c r="EG678" s="69">
        <f t="shared" si="5474"/>
        <v>0</v>
      </c>
      <c r="EH678" s="162">
        <f t="shared" si="5475"/>
        <v>0</v>
      </c>
      <c r="EI678" s="130">
        <f t="shared" si="5475"/>
        <v>0</v>
      </c>
      <c r="EJ678" s="18">
        <f t="shared" si="5476"/>
        <v>0</v>
      </c>
      <c r="EK678" s="136">
        <f t="shared" si="5477"/>
        <v>0</v>
      </c>
      <c r="EL678" s="131">
        <f t="shared" si="5477"/>
        <v>0</v>
      </c>
      <c r="EM678" s="69">
        <f t="shared" si="5478"/>
        <v>0</v>
      </c>
      <c r="EN678" s="162">
        <f t="shared" si="5479"/>
        <v>0</v>
      </c>
      <c r="EO678" s="130">
        <f t="shared" si="5479"/>
        <v>0</v>
      </c>
      <c r="EP678" s="18">
        <f t="shared" si="5480"/>
        <v>0</v>
      </c>
      <c r="EQ678" s="136">
        <f t="shared" si="5481"/>
        <v>0</v>
      </c>
      <c r="ER678" s="131">
        <f t="shared" si="5481"/>
        <v>0</v>
      </c>
      <c r="ES678" s="69">
        <f t="shared" si="5482"/>
        <v>0</v>
      </c>
      <c r="ET678" s="162">
        <f t="shared" si="5483"/>
        <v>0</v>
      </c>
      <c r="EU678" s="130">
        <f t="shared" si="5483"/>
        <v>0</v>
      </c>
      <c r="EV678" s="18">
        <f t="shared" si="5484"/>
        <v>0</v>
      </c>
      <c r="EW678" s="136">
        <f t="shared" si="5485"/>
        <v>0</v>
      </c>
      <c r="EX678" s="131">
        <f t="shared" si="5485"/>
        <v>0</v>
      </c>
      <c r="EY678" s="69">
        <f t="shared" si="5486"/>
        <v>0</v>
      </c>
      <c r="EZ678" s="162">
        <f t="shared" si="5487"/>
        <v>0</v>
      </c>
      <c r="FA678" s="130">
        <f t="shared" si="5487"/>
        <v>0</v>
      </c>
      <c r="FB678" s="18">
        <f t="shared" si="5488"/>
        <v>0</v>
      </c>
      <c r="FC678" s="136">
        <f t="shared" si="5489"/>
        <v>0</v>
      </c>
      <c r="FD678" s="131">
        <f t="shared" si="5489"/>
        <v>0</v>
      </c>
      <c r="FE678" s="69">
        <f t="shared" si="5490"/>
        <v>0</v>
      </c>
      <c r="FF678" s="162">
        <f t="shared" si="5491"/>
        <v>0</v>
      </c>
      <c r="FG678" s="130">
        <f t="shared" si="5491"/>
        <v>0</v>
      </c>
      <c r="FH678" s="18">
        <f t="shared" si="5492"/>
        <v>0</v>
      </c>
      <c r="FI678" s="136">
        <f t="shared" si="5493"/>
        <v>0</v>
      </c>
      <c r="FJ678" s="131">
        <f t="shared" si="5493"/>
        <v>0</v>
      </c>
      <c r="FK678" s="69">
        <f t="shared" si="5494"/>
        <v>0</v>
      </c>
      <c r="FL678" s="162">
        <f t="shared" si="5495"/>
        <v>0</v>
      </c>
      <c r="FM678" s="130">
        <f t="shared" si="5495"/>
        <v>0</v>
      </c>
      <c r="FN678" s="18">
        <f t="shared" si="5496"/>
        <v>0</v>
      </c>
      <c r="FO678" s="136">
        <f t="shared" si="5497"/>
        <v>0</v>
      </c>
      <c r="FP678" s="131">
        <f t="shared" si="5497"/>
        <v>0</v>
      </c>
      <c r="FQ678" s="69">
        <f t="shared" si="5498"/>
        <v>0</v>
      </c>
      <c r="FR678" s="162">
        <f t="shared" si="5499"/>
        <v>0</v>
      </c>
      <c r="FS678" s="130">
        <f t="shared" si="5499"/>
        <v>0</v>
      </c>
      <c r="FT678" s="18">
        <f t="shared" si="5500"/>
        <v>0</v>
      </c>
      <c r="FU678" s="136">
        <f t="shared" si="5501"/>
        <v>0</v>
      </c>
      <c r="FV678" s="131">
        <f t="shared" si="5501"/>
        <v>0</v>
      </c>
      <c r="FW678" s="69">
        <f t="shared" si="5502"/>
        <v>0</v>
      </c>
      <c r="FX678" s="162">
        <f t="shared" si="5503"/>
        <v>0</v>
      </c>
      <c r="FY678" s="130">
        <f t="shared" si="5503"/>
        <v>0</v>
      </c>
      <c r="FZ678" s="18">
        <f t="shared" si="5504"/>
        <v>0</v>
      </c>
      <c r="GA678" s="136">
        <f t="shared" si="5505"/>
        <v>0</v>
      </c>
      <c r="GB678" s="131">
        <f t="shared" si="5505"/>
        <v>0</v>
      </c>
      <c r="GC678" s="69">
        <f t="shared" si="5506"/>
        <v>0</v>
      </c>
      <c r="GD678" s="162">
        <f t="shared" si="5507"/>
        <v>0</v>
      </c>
      <c r="GE678" s="130">
        <f t="shared" si="5507"/>
        <v>0</v>
      </c>
      <c r="GF678" s="18">
        <f t="shared" si="5508"/>
        <v>0</v>
      </c>
      <c r="GG678" s="136">
        <f t="shared" si="5509"/>
        <v>0</v>
      </c>
      <c r="GH678" s="131">
        <f t="shared" si="5509"/>
        <v>0</v>
      </c>
      <c r="GI678" s="69">
        <f t="shared" si="5510"/>
        <v>0</v>
      </c>
      <c r="GJ678" s="162">
        <f t="shared" si="5511"/>
        <v>0</v>
      </c>
      <c r="GK678" s="130">
        <f t="shared" si="5511"/>
        <v>0</v>
      </c>
      <c r="GL678" s="18">
        <f t="shared" si="5512"/>
        <v>0</v>
      </c>
      <c r="GM678" s="136">
        <f t="shared" si="5513"/>
        <v>0</v>
      </c>
      <c r="GN678" s="131">
        <f t="shared" si="5513"/>
        <v>0</v>
      </c>
      <c r="GO678" s="69">
        <f t="shared" si="5514"/>
        <v>0</v>
      </c>
      <c r="GP678" s="162">
        <f t="shared" si="5515"/>
        <v>0</v>
      </c>
      <c r="GQ678" s="130">
        <f t="shared" si="5515"/>
        <v>0</v>
      </c>
      <c r="GR678" s="18">
        <f t="shared" si="5516"/>
        <v>0</v>
      </c>
      <c r="GS678" s="136">
        <f t="shared" si="5517"/>
        <v>0</v>
      </c>
      <c r="GT678" s="131">
        <f t="shared" si="5517"/>
        <v>0</v>
      </c>
      <c r="GU678" s="69">
        <f t="shared" si="5518"/>
        <v>0</v>
      </c>
      <c r="GV678" s="162">
        <f t="shared" si="5519"/>
        <v>0</v>
      </c>
      <c r="GW678" s="130">
        <f t="shared" si="5519"/>
        <v>0</v>
      </c>
      <c r="GX678" s="18">
        <f t="shared" si="5520"/>
        <v>0</v>
      </c>
      <c r="GY678" s="136">
        <f t="shared" si="5521"/>
        <v>0</v>
      </c>
      <c r="GZ678" s="131">
        <f t="shared" si="5521"/>
        <v>0</v>
      </c>
      <c r="HA678" s="69">
        <f t="shared" si="5522"/>
        <v>0</v>
      </c>
      <c r="HB678" s="162">
        <f t="shared" si="5523"/>
        <v>0</v>
      </c>
      <c r="HC678" s="130">
        <f t="shared" si="5523"/>
        <v>0</v>
      </c>
      <c r="HD678" s="18">
        <f t="shared" si="5524"/>
        <v>0</v>
      </c>
      <c r="HE678" s="136">
        <f t="shared" si="5525"/>
        <v>0</v>
      </c>
      <c r="HF678" s="131">
        <f t="shared" si="5525"/>
        <v>0</v>
      </c>
      <c r="HG678" s="69">
        <f t="shared" si="5526"/>
        <v>0</v>
      </c>
      <c r="HH678" s="162">
        <f t="shared" si="5527"/>
        <v>0</v>
      </c>
      <c r="HI678" s="130">
        <f t="shared" si="5527"/>
        <v>0</v>
      </c>
      <c r="HJ678" s="18">
        <f t="shared" si="5528"/>
        <v>0</v>
      </c>
      <c r="HK678" s="136">
        <f t="shared" si="5529"/>
        <v>0</v>
      </c>
      <c r="HL678" s="131">
        <f t="shared" si="5529"/>
        <v>0</v>
      </c>
      <c r="HM678" s="69">
        <f t="shared" si="5530"/>
        <v>0</v>
      </c>
      <c r="HN678" s="162">
        <f t="shared" si="5531"/>
        <v>0</v>
      </c>
      <c r="HO678" s="130">
        <f t="shared" si="5531"/>
        <v>0</v>
      </c>
      <c r="HP678" s="18">
        <f t="shared" si="5532"/>
        <v>0</v>
      </c>
      <c r="HQ678" s="136">
        <f t="shared" si="5533"/>
        <v>0</v>
      </c>
      <c r="HR678" s="131">
        <f t="shared" si="5533"/>
        <v>0</v>
      </c>
      <c r="HS678" s="69">
        <f t="shared" si="5534"/>
        <v>0</v>
      </c>
      <c r="HT678" s="162">
        <f t="shared" si="5535"/>
        <v>0</v>
      </c>
      <c r="HU678" s="130">
        <f t="shared" si="5535"/>
        <v>0</v>
      </c>
      <c r="HV678" s="18">
        <f t="shared" si="5536"/>
        <v>0</v>
      </c>
      <c r="HW678" s="17"/>
      <c r="HX678" s="85"/>
      <c r="HY678" s="85"/>
      <c r="HZ678" s="2" t="str">
        <f t="shared" si="5264"/>
        <v>СКРЫТЬ</v>
      </c>
    </row>
    <row r="679" spans="1:234" hidden="1" x14ac:dyDescent="0.2">
      <c r="A679" s="1" t="e">
        <f>$K$2&amp;#REF!&amp;$K$509&amp;$K$510&amp;K679</f>
        <v>#REF!</v>
      </c>
      <c r="B679" s="16" t="e">
        <f>IF(#REF!=0,"Скрыть","")</f>
        <v>#REF!</v>
      </c>
      <c r="C679" s="15" t="e">
        <f>IF(AND(#REF!&gt;85%,#REF!&gt;85%),"скрыть","")</f>
        <v>#REF!</v>
      </c>
      <c r="D679" s="144" t="s">
        <v>2</v>
      </c>
      <c r="E679" s="144" t="s">
        <v>1</v>
      </c>
      <c r="F679" s="144" t="s">
        <v>19</v>
      </c>
      <c r="G679" s="13"/>
      <c r="H679" s="22" t="s">
        <v>94</v>
      </c>
      <c r="I679" s="42">
        <v>668</v>
      </c>
      <c r="J679" s="102">
        <f>SUBTOTAL(103,I$12:I679)*1</f>
        <v>134</v>
      </c>
      <c r="K679" s="108" t="s">
        <v>5</v>
      </c>
      <c r="L679" s="17" t="s">
        <v>98</v>
      </c>
      <c r="M679" s="260">
        <f t="shared" si="5407"/>
        <v>0</v>
      </c>
      <c r="N679" s="260"/>
      <c r="O679" s="116">
        <f t="shared" ref="O679:O694" si="5537">MAX(O711,O742,O773)</f>
        <v>0</v>
      </c>
      <c r="P679" s="162">
        <f t="shared" si="5408"/>
        <v>39000</v>
      </c>
      <c r="Q679" s="163">
        <f t="shared" si="5408"/>
        <v>1762.8387096774195</v>
      </c>
      <c r="R679" s="163">
        <f t="shared" si="5408"/>
        <v>0</v>
      </c>
      <c r="S679" s="92">
        <f t="shared" ca="1" si="5408"/>
        <v>1762.8387096774195</v>
      </c>
      <c r="T679" s="92">
        <f t="shared" si="5408"/>
        <v>0</v>
      </c>
      <c r="U679" s="91">
        <f t="shared" ca="1" si="5408"/>
        <v>-1762.8387096774195</v>
      </c>
      <c r="V679" s="91">
        <f t="shared" si="5409"/>
        <v>39000</v>
      </c>
      <c r="W679" s="120">
        <f t="shared" si="5269"/>
        <v>0</v>
      </c>
      <c r="X679" s="178">
        <f t="shared" si="5410"/>
        <v>0</v>
      </c>
      <c r="Y679" s="128">
        <f t="shared" si="5410"/>
        <v>0</v>
      </c>
      <c r="Z679" s="179">
        <f t="shared" ca="1" si="5410"/>
        <v>0</v>
      </c>
      <c r="AA679" s="127">
        <f t="shared" si="5410"/>
        <v>0</v>
      </c>
      <c r="AB679" s="67" t="str">
        <f t="shared" ca="1" si="5411"/>
        <v/>
      </c>
      <c r="AC679" s="69">
        <f t="shared" ca="1" si="5412"/>
        <v>0</v>
      </c>
      <c r="AD679" s="226">
        <f t="shared" si="5273"/>
        <v>0</v>
      </c>
      <c r="AE679" s="227">
        <f t="shared" si="5273"/>
        <v>0</v>
      </c>
      <c r="AF679" s="225">
        <f t="shared" si="5274"/>
        <v>0</v>
      </c>
      <c r="AG679" s="226">
        <f t="shared" si="5275"/>
        <v>0</v>
      </c>
      <c r="AH679" s="227">
        <f t="shared" si="5275"/>
        <v>0</v>
      </c>
      <c r="AI679" s="225">
        <f t="shared" si="5276"/>
        <v>0</v>
      </c>
      <c r="AJ679" s="226">
        <f t="shared" si="5277"/>
        <v>0</v>
      </c>
      <c r="AK679" s="227">
        <f t="shared" si="5277"/>
        <v>0</v>
      </c>
      <c r="AL679" s="225">
        <f t="shared" si="5278"/>
        <v>0</v>
      </c>
      <c r="AM679" s="226">
        <f t="shared" si="5279"/>
        <v>0</v>
      </c>
      <c r="AN679" s="227">
        <f t="shared" si="5279"/>
        <v>0</v>
      </c>
      <c r="AO679" s="225">
        <f t="shared" si="5280"/>
        <v>0</v>
      </c>
      <c r="AP679" s="226">
        <f t="shared" si="5281"/>
        <v>0</v>
      </c>
      <c r="AQ679" s="227">
        <f t="shared" si="5281"/>
        <v>0</v>
      </c>
      <c r="AR679" s="225">
        <f t="shared" si="5282"/>
        <v>0</v>
      </c>
      <c r="AS679" s="136">
        <f t="shared" si="5413"/>
        <v>0</v>
      </c>
      <c r="AT679" s="131">
        <f t="shared" si="5413"/>
        <v>0</v>
      </c>
      <c r="AU679" s="69">
        <f t="shared" si="5414"/>
        <v>0</v>
      </c>
      <c r="AV679" s="162">
        <f t="shared" si="5415"/>
        <v>0</v>
      </c>
      <c r="AW679" s="130">
        <f t="shared" si="5415"/>
        <v>0</v>
      </c>
      <c r="AX679" s="18">
        <f t="shared" si="5416"/>
        <v>0</v>
      </c>
      <c r="AY679" s="136">
        <f t="shared" si="5417"/>
        <v>0</v>
      </c>
      <c r="AZ679" s="131">
        <f t="shared" si="5417"/>
        <v>0</v>
      </c>
      <c r="BA679" s="69">
        <f t="shared" si="5418"/>
        <v>0</v>
      </c>
      <c r="BB679" s="162">
        <f t="shared" si="5419"/>
        <v>0</v>
      </c>
      <c r="BC679" s="130">
        <f t="shared" si="5419"/>
        <v>0</v>
      </c>
      <c r="BD679" s="18">
        <f t="shared" si="5420"/>
        <v>0</v>
      </c>
      <c r="BE679" s="136">
        <f t="shared" si="5421"/>
        <v>0</v>
      </c>
      <c r="BF679" s="131">
        <f t="shared" si="5421"/>
        <v>0</v>
      </c>
      <c r="BG679" s="69">
        <f t="shared" si="5422"/>
        <v>0</v>
      </c>
      <c r="BH679" s="162">
        <f t="shared" si="5423"/>
        <v>0</v>
      </c>
      <c r="BI679" s="130">
        <f t="shared" si="5423"/>
        <v>0</v>
      </c>
      <c r="BJ679" s="18">
        <f t="shared" si="5424"/>
        <v>0</v>
      </c>
      <c r="BK679" s="136">
        <f t="shared" si="5425"/>
        <v>0</v>
      </c>
      <c r="BL679" s="131">
        <f t="shared" si="5425"/>
        <v>0</v>
      </c>
      <c r="BM679" s="69">
        <f t="shared" si="5426"/>
        <v>0</v>
      </c>
      <c r="BN679" s="162">
        <f t="shared" si="5427"/>
        <v>0</v>
      </c>
      <c r="BO679" s="130">
        <f t="shared" si="5427"/>
        <v>0</v>
      </c>
      <c r="BP679" s="18">
        <f t="shared" si="5428"/>
        <v>0</v>
      </c>
      <c r="BQ679" s="136">
        <f t="shared" si="5429"/>
        <v>0</v>
      </c>
      <c r="BR679" s="131">
        <f t="shared" si="5429"/>
        <v>0</v>
      </c>
      <c r="BS679" s="69">
        <f t="shared" si="5430"/>
        <v>0</v>
      </c>
      <c r="BT679" s="162">
        <f t="shared" si="5431"/>
        <v>0</v>
      </c>
      <c r="BU679" s="130">
        <f t="shared" si="5431"/>
        <v>0</v>
      </c>
      <c r="BV679" s="18">
        <f t="shared" si="5432"/>
        <v>0</v>
      </c>
      <c r="BW679" s="136">
        <f t="shared" si="5433"/>
        <v>0</v>
      </c>
      <c r="BX679" s="131">
        <f t="shared" si="5433"/>
        <v>0</v>
      </c>
      <c r="BY679" s="69">
        <f t="shared" si="5434"/>
        <v>0</v>
      </c>
      <c r="BZ679" s="162">
        <f t="shared" si="5435"/>
        <v>0</v>
      </c>
      <c r="CA679" s="130">
        <f t="shared" si="5435"/>
        <v>0</v>
      </c>
      <c r="CB679" s="18">
        <f t="shared" si="5436"/>
        <v>0</v>
      </c>
      <c r="CC679" s="136">
        <f t="shared" si="5437"/>
        <v>0</v>
      </c>
      <c r="CD679" s="131">
        <f t="shared" si="5437"/>
        <v>0</v>
      </c>
      <c r="CE679" s="69">
        <f t="shared" si="5438"/>
        <v>0</v>
      </c>
      <c r="CF679" s="162">
        <f t="shared" si="5439"/>
        <v>0</v>
      </c>
      <c r="CG679" s="130">
        <f t="shared" si="5439"/>
        <v>0</v>
      </c>
      <c r="CH679" s="18">
        <f t="shared" si="5440"/>
        <v>0</v>
      </c>
      <c r="CI679" s="136">
        <f t="shared" si="5441"/>
        <v>0</v>
      </c>
      <c r="CJ679" s="131">
        <f t="shared" si="5441"/>
        <v>0</v>
      </c>
      <c r="CK679" s="69">
        <f t="shared" si="5442"/>
        <v>0</v>
      </c>
      <c r="CL679" s="162">
        <f t="shared" si="5443"/>
        <v>0</v>
      </c>
      <c r="CM679" s="130">
        <f t="shared" si="5443"/>
        <v>0</v>
      </c>
      <c r="CN679" s="18">
        <f t="shared" si="5444"/>
        <v>0</v>
      </c>
      <c r="CO679" s="136">
        <f t="shared" si="5445"/>
        <v>0</v>
      </c>
      <c r="CP679" s="131">
        <f t="shared" si="5445"/>
        <v>0</v>
      </c>
      <c r="CQ679" s="69">
        <f t="shared" si="5446"/>
        <v>0</v>
      </c>
      <c r="CR679" s="162">
        <f t="shared" si="5447"/>
        <v>0</v>
      </c>
      <c r="CS679" s="130">
        <f t="shared" si="5447"/>
        <v>0</v>
      </c>
      <c r="CT679" s="18">
        <f t="shared" si="5448"/>
        <v>0</v>
      </c>
      <c r="CU679" s="136">
        <f t="shared" si="5449"/>
        <v>0</v>
      </c>
      <c r="CV679" s="131">
        <f t="shared" si="5449"/>
        <v>0</v>
      </c>
      <c r="CW679" s="69">
        <f t="shared" si="5450"/>
        <v>0</v>
      </c>
      <c r="CX679" s="162">
        <f t="shared" si="5451"/>
        <v>0</v>
      </c>
      <c r="CY679" s="130">
        <f t="shared" si="5451"/>
        <v>0</v>
      </c>
      <c r="CZ679" s="18">
        <f t="shared" si="5452"/>
        <v>0</v>
      </c>
      <c r="DA679" s="136">
        <f t="shared" si="5453"/>
        <v>0</v>
      </c>
      <c r="DB679" s="131">
        <f t="shared" si="5453"/>
        <v>0</v>
      </c>
      <c r="DC679" s="69">
        <f t="shared" si="5454"/>
        <v>0</v>
      </c>
      <c r="DD679" s="162">
        <f t="shared" si="5455"/>
        <v>0</v>
      </c>
      <c r="DE679" s="130">
        <f t="shared" si="5455"/>
        <v>0</v>
      </c>
      <c r="DF679" s="18">
        <f t="shared" si="5456"/>
        <v>0</v>
      </c>
      <c r="DG679" s="136">
        <f t="shared" si="5457"/>
        <v>0</v>
      </c>
      <c r="DH679" s="131">
        <f t="shared" si="5457"/>
        <v>0</v>
      </c>
      <c r="DI679" s="69">
        <f t="shared" si="5458"/>
        <v>0</v>
      </c>
      <c r="DJ679" s="162">
        <f t="shared" si="5459"/>
        <v>0</v>
      </c>
      <c r="DK679" s="130">
        <f t="shared" si="5459"/>
        <v>0</v>
      </c>
      <c r="DL679" s="18">
        <f t="shared" si="5460"/>
        <v>0</v>
      </c>
      <c r="DM679" s="136">
        <f t="shared" si="5461"/>
        <v>0</v>
      </c>
      <c r="DN679" s="131">
        <f t="shared" si="5461"/>
        <v>0</v>
      </c>
      <c r="DO679" s="69">
        <f t="shared" si="5462"/>
        <v>0</v>
      </c>
      <c r="DP679" s="162">
        <f t="shared" si="5463"/>
        <v>0</v>
      </c>
      <c r="DQ679" s="130">
        <f t="shared" si="5463"/>
        <v>0</v>
      </c>
      <c r="DR679" s="18">
        <f t="shared" si="5464"/>
        <v>0</v>
      </c>
      <c r="DS679" s="136">
        <f t="shared" si="5465"/>
        <v>0</v>
      </c>
      <c r="DT679" s="131">
        <f t="shared" si="5465"/>
        <v>0</v>
      </c>
      <c r="DU679" s="69">
        <f t="shared" si="5466"/>
        <v>0</v>
      </c>
      <c r="DV679" s="162">
        <f t="shared" si="5467"/>
        <v>0</v>
      </c>
      <c r="DW679" s="130">
        <f t="shared" si="5467"/>
        <v>0</v>
      </c>
      <c r="DX679" s="18">
        <f t="shared" si="5468"/>
        <v>0</v>
      </c>
      <c r="DY679" s="136">
        <f t="shared" si="5469"/>
        <v>0</v>
      </c>
      <c r="DZ679" s="131">
        <f t="shared" si="5469"/>
        <v>0</v>
      </c>
      <c r="EA679" s="69">
        <f t="shared" si="5470"/>
        <v>0</v>
      </c>
      <c r="EB679" s="162">
        <f t="shared" si="5471"/>
        <v>0</v>
      </c>
      <c r="EC679" s="130">
        <f t="shared" si="5471"/>
        <v>0</v>
      </c>
      <c r="ED679" s="18">
        <f t="shared" si="5472"/>
        <v>0</v>
      </c>
      <c r="EE679" s="136">
        <f t="shared" si="5473"/>
        <v>0</v>
      </c>
      <c r="EF679" s="131">
        <f t="shared" si="5473"/>
        <v>0</v>
      </c>
      <c r="EG679" s="69">
        <f t="shared" si="5474"/>
        <v>0</v>
      </c>
      <c r="EH679" s="162">
        <f t="shared" si="5475"/>
        <v>0</v>
      </c>
      <c r="EI679" s="130">
        <f t="shared" si="5475"/>
        <v>0</v>
      </c>
      <c r="EJ679" s="18">
        <f t="shared" si="5476"/>
        <v>0</v>
      </c>
      <c r="EK679" s="136">
        <f t="shared" si="5477"/>
        <v>0</v>
      </c>
      <c r="EL679" s="131">
        <f t="shared" si="5477"/>
        <v>0</v>
      </c>
      <c r="EM679" s="69">
        <f t="shared" si="5478"/>
        <v>0</v>
      </c>
      <c r="EN679" s="162">
        <f t="shared" si="5479"/>
        <v>0</v>
      </c>
      <c r="EO679" s="130">
        <f t="shared" si="5479"/>
        <v>0</v>
      </c>
      <c r="EP679" s="18">
        <f t="shared" si="5480"/>
        <v>0</v>
      </c>
      <c r="EQ679" s="136">
        <f t="shared" si="5481"/>
        <v>0</v>
      </c>
      <c r="ER679" s="131">
        <f t="shared" si="5481"/>
        <v>0</v>
      </c>
      <c r="ES679" s="69">
        <f t="shared" si="5482"/>
        <v>0</v>
      </c>
      <c r="ET679" s="162">
        <f t="shared" si="5483"/>
        <v>0</v>
      </c>
      <c r="EU679" s="130">
        <f t="shared" si="5483"/>
        <v>0</v>
      </c>
      <c r="EV679" s="18">
        <f t="shared" si="5484"/>
        <v>0</v>
      </c>
      <c r="EW679" s="136">
        <f t="shared" si="5485"/>
        <v>0</v>
      </c>
      <c r="EX679" s="131">
        <f t="shared" si="5485"/>
        <v>0</v>
      </c>
      <c r="EY679" s="69">
        <f t="shared" si="5486"/>
        <v>0</v>
      </c>
      <c r="EZ679" s="162">
        <f t="shared" si="5487"/>
        <v>0</v>
      </c>
      <c r="FA679" s="130">
        <f t="shared" si="5487"/>
        <v>0</v>
      </c>
      <c r="FB679" s="18">
        <f t="shared" si="5488"/>
        <v>0</v>
      </c>
      <c r="FC679" s="136">
        <f t="shared" si="5489"/>
        <v>0</v>
      </c>
      <c r="FD679" s="131">
        <f t="shared" si="5489"/>
        <v>0</v>
      </c>
      <c r="FE679" s="69">
        <f t="shared" si="5490"/>
        <v>0</v>
      </c>
      <c r="FF679" s="162">
        <f t="shared" si="5491"/>
        <v>0</v>
      </c>
      <c r="FG679" s="130">
        <f t="shared" si="5491"/>
        <v>0</v>
      </c>
      <c r="FH679" s="18">
        <f t="shared" si="5492"/>
        <v>0</v>
      </c>
      <c r="FI679" s="136">
        <f t="shared" si="5493"/>
        <v>0</v>
      </c>
      <c r="FJ679" s="131">
        <f t="shared" si="5493"/>
        <v>0</v>
      </c>
      <c r="FK679" s="69">
        <f t="shared" si="5494"/>
        <v>0</v>
      </c>
      <c r="FL679" s="162">
        <f t="shared" si="5495"/>
        <v>0</v>
      </c>
      <c r="FM679" s="130">
        <f t="shared" si="5495"/>
        <v>0</v>
      </c>
      <c r="FN679" s="18">
        <f t="shared" si="5496"/>
        <v>0</v>
      </c>
      <c r="FO679" s="136">
        <f t="shared" si="5497"/>
        <v>0</v>
      </c>
      <c r="FP679" s="131">
        <f t="shared" si="5497"/>
        <v>0</v>
      </c>
      <c r="FQ679" s="69">
        <f t="shared" si="5498"/>
        <v>0</v>
      </c>
      <c r="FR679" s="162">
        <f t="shared" si="5499"/>
        <v>0</v>
      </c>
      <c r="FS679" s="130">
        <f t="shared" si="5499"/>
        <v>0</v>
      </c>
      <c r="FT679" s="18">
        <f t="shared" si="5500"/>
        <v>0</v>
      </c>
      <c r="FU679" s="136">
        <f t="shared" si="5501"/>
        <v>0</v>
      </c>
      <c r="FV679" s="131">
        <f t="shared" si="5501"/>
        <v>0</v>
      </c>
      <c r="FW679" s="69">
        <f t="shared" si="5502"/>
        <v>0</v>
      </c>
      <c r="FX679" s="162">
        <f t="shared" si="5503"/>
        <v>0</v>
      </c>
      <c r="FY679" s="130">
        <f t="shared" si="5503"/>
        <v>0</v>
      </c>
      <c r="FZ679" s="18">
        <f t="shared" si="5504"/>
        <v>0</v>
      </c>
      <c r="GA679" s="136">
        <f t="shared" si="5505"/>
        <v>0</v>
      </c>
      <c r="GB679" s="131">
        <f t="shared" si="5505"/>
        <v>0</v>
      </c>
      <c r="GC679" s="69">
        <f t="shared" si="5506"/>
        <v>0</v>
      </c>
      <c r="GD679" s="162">
        <f t="shared" si="5507"/>
        <v>0</v>
      </c>
      <c r="GE679" s="130">
        <f t="shared" si="5507"/>
        <v>0</v>
      </c>
      <c r="GF679" s="18">
        <f t="shared" si="5508"/>
        <v>0</v>
      </c>
      <c r="GG679" s="136">
        <f t="shared" si="5509"/>
        <v>0</v>
      </c>
      <c r="GH679" s="131">
        <f t="shared" si="5509"/>
        <v>0</v>
      </c>
      <c r="GI679" s="69">
        <f t="shared" si="5510"/>
        <v>0</v>
      </c>
      <c r="GJ679" s="162">
        <f t="shared" si="5511"/>
        <v>0</v>
      </c>
      <c r="GK679" s="130">
        <f t="shared" si="5511"/>
        <v>0</v>
      </c>
      <c r="GL679" s="18">
        <f t="shared" si="5512"/>
        <v>0</v>
      </c>
      <c r="GM679" s="136">
        <f t="shared" si="5513"/>
        <v>0</v>
      </c>
      <c r="GN679" s="131">
        <f t="shared" si="5513"/>
        <v>0</v>
      </c>
      <c r="GO679" s="69">
        <f t="shared" si="5514"/>
        <v>0</v>
      </c>
      <c r="GP679" s="162">
        <f t="shared" si="5515"/>
        <v>0</v>
      </c>
      <c r="GQ679" s="130">
        <f t="shared" si="5515"/>
        <v>0</v>
      </c>
      <c r="GR679" s="18">
        <f t="shared" si="5516"/>
        <v>0</v>
      </c>
      <c r="GS679" s="136">
        <f t="shared" si="5517"/>
        <v>0</v>
      </c>
      <c r="GT679" s="131">
        <f t="shared" si="5517"/>
        <v>0</v>
      </c>
      <c r="GU679" s="69">
        <f t="shared" si="5518"/>
        <v>0</v>
      </c>
      <c r="GV679" s="162">
        <f t="shared" si="5519"/>
        <v>0</v>
      </c>
      <c r="GW679" s="130">
        <f t="shared" si="5519"/>
        <v>0</v>
      </c>
      <c r="GX679" s="18">
        <f t="shared" si="5520"/>
        <v>0</v>
      </c>
      <c r="GY679" s="136">
        <f t="shared" si="5521"/>
        <v>0</v>
      </c>
      <c r="GZ679" s="131">
        <f t="shared" si="5521"/>
        <v>0</v>
      </c>
      <c r="HA679" s="69">
        <f t="shared" si="5522"/>
        <v>0</v>
      </c>
      <c r="HB679" s="162">
        <f t="shared" si="5523"/>
        <v>0</v>
      </c>
      <c r="HC679" s="130">
        <f t="shared" si="5523"/>
        <v>0</v>
      </c>
      <c r="HD679" s="18">
        <f t="shared" si="5524"/>
        <v>0</v>
      </c>
      <c r="HE679" s="136">
        <f t="shared" si="5525"/>
        <v>0</v>
      </c>
      <c r="HF679" s="131">
        <f t="shared" si="5525"/>
        <v>0</v>
      </c>
      <c r="HG679" s="69">
        <f t="shared" si="5526"/>
        <v>0</v>
      </c>
      <c r="HH679" s="162">
        <f t="shared" si="5527"/>
        <v>0</v>
      </c>
      <c r="HI679" s="130">
        <f t="shared" si="5527"/>
        <v>0</v>
      </c>
      <c r="HJ679" s="18">
        <f t="shared" si="5528"/>
        <v>0</v>
      </c>
      <c r="HK679" s="136">
        <f t="shared" si="5529"/>
        <v>0</v>
      </c>
      <c r="HL679" s="131">
        <f t="shared" si="5529"/>
        <v>0</v>
      </c>
      <c r="HM679" s="69">
        <f t="shared" si="5530"/>
        <v>0</v>
      </c>
      <c r="HN679" s="162">
        <f t="shared" si="5531"/>
        <v>0</v>
      </c>
      <c r="HO679" s="130">
        <f t="shared" si="5531"/>
        <v>0</v>
      </c>
      <c r="HP679" s="18">
        <f t="shared" si="5532"/>
        <v>0</v>
      </c>
      <c r="HQ679" s="136">
        <f t="shared" si="5533"/>
        <v>0</v>
      </c>
      <c r="HR679" s="131">
        <f t="shared" si="5533"/>
        <v>0</v>
      </c>
      <c r="HS679" s="69">
        <f t="shared" si="5534"/>
        <v>0</v>
      </c>
      <c r="HT679" s="162">
        <f t="shared" si="5535"/>
        <v>0</v>
      </c>
      <c r="HU679" s="130">
        <f t="shared" si="5535"/>
        <v>0</v>
      </c>
      <c r="HV679" s="18">
        <f t="shared" si="5536"/>
        <v>0</v>
      </c>
      <c r="HW679" s="17"/>
      <c r="HX679" s="85"/>
      <c r="HY679" s="85"/>
      <c r="HZ679" s="2" t="str">
        <f t="shared" si="5264"/>
        <v>СКРЫТЬ</v>
      </c>
    </row>
    <row r="680" spans="1:234" hidden="1" x14ac:dyDescent="0.2">
      <c r="A680" s="1" t="e">
        <f>$K$2&amp;#REF!&amp;$K$509&amp;$K$510&amp;K680</f>
        <v>#REF!</v>
      </c>
      <c r="B680" s="16" t="e">
        <f>IF(#REF!=0,"Скрыть","")</f>
        <v>#REF!</v>
      </c>
      <c r="C680" s="15" t="e">
        <f>IF(AND(#REF!&gt;85%,#REF!&gt;85%),"скрыть","")</f>
        <v>#REF!</v>
      </c>
      <c r="D680" s="144" t="s">
        <v>2</v>
      </c>
      <c r="E680" s="144" t="s">
        <v>1</v>
      </c>
      <c r="F680" s="144" t="s">
        <v>19</v>
      </c>
      <c r="G680" s="13"/>
      <c r="H680" s="22" t="s">
        <v>94</v>
      </c>
      <c r="I680" s="42">
        <v>669</v>
      </c>
      <c r="J680" s="102">
        <f>SUBTOTAL(103,I$12:I680)*1</f>
        <v>134</v>
      </c>
      <c r="K680" s="108" t="s">
        <v>4</v>
      </c>
      <c r="L680" s="17" t="s">
        <v>98</v>
      </c>
      <c r="M680" s="260">
        <f t="shared" si="5407"/>
        <v>0</v>
      </c>
      <c r="N680" s="260"/>
      <c r="O680" s="116">
        <f t="shared" si="5537"/>
        <v>0</v>
      </c>
      <c r="P680" s="162">
        <f t="shared" si="5408"/>
        <v>45000</v>
      </c>
      <c r="Q680" s="163">
        <f t="shared" si="5408"/>
        <v>0</v>
      </c>
      <c r="R680" s="163">
        <f t="shared" si="5408"/>
        <v>0</v>
      </c>
      <c r="S680" s="92">
        <f t="shared" ca="1" si="5408"/>
        <v>0</v>
      </c>
      <c r="T680" s="92">
        <f t="shared" si="5408"/>
        <v>0</v>
      </c>
      <c r="U680" s="91">
        <f t="shared" ca="1" si="5408"/>
        <v>0</v>
      </c>
      <c r="V680" s="91">
        <f t="shared" si="5409"/>
        <v>45000</v>
      </c>
      <c r="W680" s="120">
        <f t="shared" si="5269"/>
        <v>0</v>
      </c>
      <c r="X680" s="178">
        <f t="shared" si="5410"/>
        <v>0</v>
      </c>
      <c r="Y680" s="128">
        <f t="shared" si="5410"/>
        <v>0</v>
      </c>
      <c r="Z680" s="179">
        <f t="shared" ca="1" si="5410"/>
        <v>0</v>
      </c>
      <c r="AA680" s="127">
        <f t="shared" si="5410"/>
        <v>0</v>
      </c>
      <c r="AB680" s="67" t="str">
        <f t="shared" ca="1" si="5411"/>
        <v/>
      </c>
      <c r="AC680" s="69">
        <f t="shared" ca="1" si="5412"/>
        <v>0</v>
      </c>
      <c r="AD680" s="226">
        <f t="shared" si="5273"/>
        <v>0</v>
      </c>
      <c r="AE680" s="227">
        <f t="shared" si="5273"/>
        <v>0</v>
      </c>
      <c r="AF680" s="225">
        <f t="shared" si="5274"/>
        <v>0</v>
      </c>
      <c r="AG680" s="226">
        <f t="shared" si="5275"/>
        <v>0</v>
      </c>
      <c r="AH680" s="227">
        <f t="shared" si="5275"/>
        <v>0</v>
      </c>
      <c r="AI680" s="225">
        <f t="shared" si="5276"/>
        <v>0</v>
      </c>
      <c r="AJ680" s="226">
        <f t="shared" si="5277"/>
        <v>0</v>
      </c>
      <c r="AK680" s="227">
        <f t="shared" si="5277"/>
        <v>0</v>
      </c>
      <c r="AL680" s="225">
        <f t="shared" si="5278"/>
        <v>0</v>
      </c>
      <c r="AM680" s="226">
        <f t="shared" si="5279"/>
        <v>0</v>
      </c>
      <c r="AN680" s="227">
        <f t="shared" si="5279"/>
        <v>0</v>
      </c>
      <c r="AO680" s="225">
        <f t="shared" si="5280"/>
        <v>0</v>
      </c>
      <c r="AP680" s="226">
        <f t="shared" si="5281"/>
        <v>0</v>
      </c>
      <c r="AQ680" s="227">
        <f t="shared" si="5281"/>
        <v>0</v>
      </c>
      <c r="AR680" s="225">
        <f t="shared" si="5282"/>
        <v>0</v>
      </c>
      <c r="AS680" s="136">
        <f t="shared" si="5413"/>
        <v>0</v>
      </c>
      <c r="AT680" s="131">
        <f t="shared" si="5413"/>
        <v>0</v>
      </c>
      <c r="AU680" s="69">
        <f t="shared" si="5414"/>
        <v>0</v>
      </c>
      <c r="AV680" s="162">
        <f t="shared" si="5415"/>
        <v>0</v>
      </c>
      <c r="AW680" s="130">
        <f t="shared" si="5415"/>
        <v>0</v>
      </c>
      <c r="AX680" s="18">
        <f t="shared" si="5416"/>
        <v>0</v>
      </c>
      <c r="AY680" s="136">
        <f t="shared" si="5417"/>
        <v>0</v>
      </c>
      <c r="AZ680" s="131">
        <f t="shared" si="5417"/>
        <v>0</v>
      </c>
      <c r="BA680" s="69">
        <f t="shared" si="5418"/>
        <v>0</v>
      </c>
      <c r="BB680" s="162">
        <f t="shared" si="5419"/>
        <v>0</v>
      </c>
      <c r="BC680" s="130">
        <f t="shared" si="5419"/>
        <v>0</v>
      </c>
      <c r="BD680" s="18">
        <f t="shared" si="5420"/>
        <v>0</v>
      </c>
      <c r="BE680" s="136">
        <f t="shared" si="5421"/>
        <v>0</v>
      </c>
      <c r="BF680" s="131">
        <f t="shared" si="5421"/>
        <v>0</v>
      </c>
      <c r="BG680" s="69">
        <f t="shared" si="5422"/>
        <v>0</v>
      </c>
      <c r="BH680" s="162">
        <f t="shared" si="5423"/>
        <v>0</v>
      </c>
      <c r="BI680" s="130">
        <f t="shared" si="5423"/>
        <v>0</v>
      </c>
      <c r="BJ680" s="18">
        <f t="shared" si="5424"/>
        <v>0</v>
      </c>
      <c r="BK680" s="136">
        <f t="shared" si="5425"/>
        <v>0</v>
      </c>
      <c r="BL680" s="131">
        <f t="shared" si="5425"/>
        <v>0</v>
      </c>
      <c r="BM680" s="69">
        <f t="shared" si="5426"/>
        <v>0</v>
      </c>
      <c r="BN680" s="162">
        <f t="shared" si="5427"/>
        <v>0</v>
      </c>
      <c r="BO680" s="130">
        <f t="shared" si="5427"/>
        <v>0</v>
      </c>
      <c r="BP680" s="18">
        <f t="shared" si="5428"/>
        <v>0</v>
      </c>
      <c r="BQ680" s="136">
        <f t="shared" si="5429"/>
        <v>0</v>
      </c>
      <c r="BR680" s="131">
        <f t="shared" si="5429"/>
        <v>0</v>
      </c>
      <c r="BS680" s="69">
        <f t="shared" si="5430"/>
        <v>0</v>
      </c>
      <c r="BT680" s="162">
        <f t="shared" si="5431"/>
        <v>0</v>
      </c>
      <c r="BU680" s="130">
        <f t="shared" si="5431"/>
        <v>0</v>
      </c>
      <c r="BV680" s="18">
        <f t="shared" si="5432"/>
        <v>0</v>
      </c>
      <c r="BW680" s="136">
        <f t="shared" si="5433"/>
        <v>0</v>
      </c>
      <c r="BX680" s="131">
        <f t="shared" si="5433"/>
        <v>0</v>
      </c>
      <c r="BY680" s="69">
        <f t="shared" si="5434"/>
        <v>0</v>
      </c>
      <c r="BZ680" s="162">
        <f t="shared" si="5435"/>
        <v>0</v>
      </c>
      <c r="CA680" s="130">
        <f t="shared" si="5435"/>
        <v>0</v>
      </c>
      <c r="CB680" s="18">
        <f t="shared" si="5436"/>
        <v>0</v>
      </c>
      <c r="CC680" s="136">
        <f t="shared" si="5437"/>
        <v>0</v>
      </c>
      <c r="CD680" s="131">
        <f t="shared" si="5437"/>
        <v>0</v>
      </c>
      <c r="CE680" s="69">
        <f t="shared" si="5438"/>
        <v>0</v>
      </c>
      <c r="CF680" s="162">
        <f t="shared" si="5439"/>
        <v>0</v>
      </c>
      <c r="CG680" s="130">
        <f t="shared" si="5439"/>
        <v>0</v>
      </c>
      <c r="CH680" s="18">
        <f t="shared" si="5440"/>
        <v>0</v>
      </c>
      <c r="CI680" s="136">
        <f t="shared" si="5441"/>
        <v>0</v>
      </c>
      <c r="CJ680" s="131">
        <f t="shared" si="5441"/>
        <v>0</v>
      </c>
      <c r="CK680" s="69">
        <f t="shared" si="5442"/>
        <v>0</v>
      </c>
      <c r="CL680" s="162">
        <f t="shared" si="5443"/>
        <v>0</v>
      </c>
      <c r="CM680" s="130">
        <f t="shared" si="5443"/>
        <v>0</v>
      </c>
      <c r="CN680" s="18">
        <f t="shared" si="5444"/>
        <v>0</v>
      </c>
      <c r="CO680" s="136">
        <f t="shared" si="5445"/>
        <v>0</v>
      </c>
      <c r="CP680" s="131">
        <f t="shared" si="5445"/>
        <v>0</v>
      </c>
      <c r="CQ680" s="69">
        <f t="shared" si="5446"/>
        <v>0</v>
      </c>
      <c r="CR680" s="162">
        <f t="shared" si="5447"/>
        <v>0</v>
      </c>
      <c r="CS680" s="130">
        <f t="shared" si="5447"/>
        <v>0</v>
      </c>
      <c r="CT680" s="18">
        <f t="shared" si="5448"/>
        <v>0</v>
      </c>
      <c r="CU680" s="136">
        <f t="shared" si="5449"/>
        <v>0</v>
      </c>
      <c r="CV680" s="131">
        <f t="shared" si="5449"/>
        <v>0</v>
      </c>
      <c r="CW680" s="69">
        <f t="shared" si="5450"/>
        <v>0</v>
      </c>
      <c r="CX680" s="162">
        <f t="shared" si="5451"/>
        <v>0</v>
      </c>
      <c r="CY680" s="130">
        <f t="shared" si="5451"/>
        <v>0</v>
      </c>
      <c r="CZ680" s="18">
        <f t="shared" si="5452"/>
        <v>0</v>
      </c>
      <c r="DA680" s="136">
        <f t="shared" si="5453"/>
        <v>0</v>
      </c>
      <c r="DB680" s="131">
        <f t="shared" si="5453"/>
        <v>0</v>
      </c>
      <c r="DC680" s="69">
        <f t="shared" si="5454"/>
        <v>0</v>
      </c>
      <c r="DD680" s="162">
        <f t="shared" si="5455"/>
        <v>0</v>
      </c>
      <c r="DE680" s="130">
        <f t="shared" si="5455"/>
        <v>0</v>
      </c>
      <c r="DF680" s="18">
        <f t="shared" si="5456"/>
        <v>0</v>
      </c>
      <c r="DG680" s="136">
        <f t="shared" si="5457"/>
        <v>0</v>
      </c>
      <c r="DH680" s="131">
        <f t="shared" si="5457"/>
        <v>0</v>
      </c>
      <c r="DI680" s="69">
        <f t="shared" si="5458"/>
        <v>0</v>
      </c>
      <c r="DJ680" s="162">
        <f t="shared" si="5459"/>
        <v>0</v>
      </c>
      <c r="DK680" s="130">
        <f t="shared" si="5459"/>
        <v>0</v>
      </c>
      <c r="DL680" s="18">
        <f t="shared" si="5460"/>
        <v>0</v>
      </c>
      <c r="DM680" s="136">
        <f t="shared" si="5461"/>
        <v>0</v>
      </c>
      <c r="DN680" s="131">
        <f t="shared" si="5461"/>
        <v>0</v>
      </c>
      <c r="DO680" s="69">
        <f t="shared" si="5462"/>
        <v>0</v>
      </c>
      <c r="DP680" s="162">
        <f t="shared" si="5463"/>
        <v>0</v>
      </c>
      <c r="DQ680" s="130">
        <f t="shared" si="5463"/>
        <v>0</v>
      </c>
      <c r="DR680" s="18">
        <f t="shared" si="5464"/>
        <v>0</v>
      </c>
      <c r="DS680" s="136">
        <f t="shared" si="5465"/>
        <v>0</v>
      </c>
      <c r="DT680" s="131">
        <f t="shared" si="5465"/>
        <v>0</v>
      </c>
      <c r="DU680" s="69">
        <f t="shared" si="5466"/>
        <v>0</v>
      </c>
      <c r="DV680" s="162">
        <f t="shared" si="5467"/>
        <v>0</v>
      </c>
      <c r="DW680" s="130">
        <f t="shared" si="5467"/>
        <v>0</v>
      </c>
      <c r="DX680" s="18">
        <f t="shared" si="5468"/>
        <v>0</v>
      </c>
      <c r="DY680" s="136">
        <f t="shared" si="5469"/>
        <v>0</v>
      </c>
      <c r="DZ680" s="131">
        <f t="shared" si="5469"/>
        <v>0</v>
      </c>
      <c r="EA680" s="69">
        <f t="shared" si="5470"/>
        <v>0</v>
      </c>
      <c r="EB680" s="162">
        <f t="shared" si="5471"/>
        <v>0</v>
      </c>
      <c r="EC680" s="130">
        <f t="shared" si="5471"/>
        <v>0</v>
      </c>
      <c r="ED680" s="18">
        <f t="shared" si="5472"/>
        <v>0</v>
      </c>
      <c r="EE680" s="136">
        <f t="shared" si="5473"/>
        <v>0</v>
      </c>
      <c r="EF680" s="131">
        <f t="shared" si="5473"/>
        <v>0</v>
      </c>
      <c r="EG680" s="69">
        <f t="shared" si="5474"/>
        <v>0</v>
      </c>
      <c r="EH680" s="162">
        <f t="shared" si="5475"/>
        <v>0</v>
      </c>
      <c r="EI680" s="130">
        <f t="shared" si="5475"/>
        <v>0</v>
      </c>
      <c r="EJ680" s="18">
        <f t="shared" si="5476"/>
        <v>0</v>
      </c>
      <c r="EK680" s="136">
        <f t="shared" si="5477"/>
        <v>0</v>
      </c>
      <c r="EL680" s="131">
        <f t="shared" si="5477"/>
        <v>0</v>
      </c>
      <c r="EM680" s="69">
        <f t="shared" si="5478"/>
        <v>0</v>
      </c>
      <c r="EN680" s="162">
        <f t="shared" si="5479"/>
        <v>0</v>
      </c>
      <c r="EO680" s="130">
        <f t="shared" si="5479"/>
        <v>0</v>
      </c>
      <c r="EP680" s="18">
        <f t="shared" si="5480"/>
        <v>0</v>
      </c>
      <c r="EQ680" s="136">
        <f t="shared" si="5481"/>
        <v>0</v>
      </c>
      <c r="ER680" s="131">
        <f t="shared" si="5481"/>
        <v>0</v>
      </c>
      <c r="ES680" s="69">
        <f t="shared" si="5482"/>
        <v>0</v>
      </c>
      <c r="ET680" s="162">
        <f t="shared" si="5483"/>
        <v>0</v>
      </c>
      <c r="EU680" s="130">
        <f t="shared" si="5483"/>
        <v>0</v>
      </c>
      <c r="EV680" s="18">
        <f t="shared" si="5484"/>
        <v>0</v>
      </c>
      <c r="EW680" s="136">
        <f t="shared" si="5485"/>
        <v>0</v>
      </c>
      <c r="EX680" s="131">
        <f t="shared" si="5485"/>
        <v>0</v>
      </c>
      <c r="EY680" s="69">
        <f t="shared" si="5486"/>
        <v>0</v>
      </c>
      <c r="EZ680" s="162">
        <f t="shared" si="5487"/>
        <v>0</v>
      </c>
      <c r="FA680" s="130">
        <f t="shared" si="5487"/>
        <v>0</v>
      </c>
      <c r="FB680" s="18">
        <f t="shared" si="5488"/>
        <v>0</v>
      </c>
      <c r="FC680" s="136">
        <f t="shared" si="5489"/>
        <v>0</v>
      </c>
      <c r="FD680" s="131">
        <f t="shared" si="5489"/>
        <v>0</v>
      </c>
      <c r="FE680" s="69">
        <f t="shared" si="5490"/>
        <v>0</v>
      </c>
      <c r="FF680" s="162">
        <f t="shared" si="5491"/>
        <v>0</v>
      </c>
      <c r="FG680" s="130">
        <f t="shared" si="5491"/>
        <v>0</v>
      </c>
      <c r="FH680" s="18">
        <f t="shared" si="5492"/>
        <v>0</v>
      </c>
      <c r="FI680" s="136">
        <f t="shared" si="5493"/>
        <v>0</v>
      </c>
      <c r="FJ680" s="131">
        <f t="shared" si="5493"/>
        <v>0</v>
      </c>
      <c r="FK680" s="69">
        <f t="shared" si="5494"/>
        <v>0</v>
      </c>
      <c r="FL680" s="162">
        <f t="shared" si="5495"/>
        <v>0</v>
      </c>
      <c r="FM680" s="130">
        <f t="shared" si="5495"/>
        <v>0</v>
      </c>
      <c r="FN680" s="18">
        <f t="shared" si="5496"/>
        <v>0</v>
      </c>
      <c r="FO680" s="136">
        <f t="shared" si="5497"/>
        <v>0</v>
      </c>
      <c r="FP680" s="131">
        <f t="shared" si="5497"/>
        <v>0</v>
      </c>
      <c r="FQ680" s="69">
        <f t="shared" si="5498"/>
        <v>0</v>
      </c>
      <c r="FR680" s="162">
        <f t="shared" si="5499"/>
        <v>0</v>
      </c>
      <c r="FS680" s="130">
        <f t="shared" si="5499"/>
        <v>0</v>
      </c>
      <c r="FT680" s="18">
        <f t="shared" si="5500"/>
        <v>0</v>
      </c>
      <c r="FU680" s="136">
        <f t="shared" si="5501"/>
        <v>0</v>
      </c>
      <c r="FV680" s="131">
        <f t="shared" si="5501"/>
        <v>0</v>
      </c>
      <c r="FW680" s="69">
        <f t="shared" si="5502"/>
        <v>0</v>
      </c>
      <c r="FX680" s="162">
        <f t="shared" si="5503"/>
        <v>0</v>
      </c>
      <c r="FY680" s="130">
        <f t="shared" si="5503"/>
        <v>0</v>
      </c>
      <c r="FZ680" s="18">
        <f t="shared" si="5504"/>
        <v>0</v>
      </c>
      <c r="GA680" s="136">
        <f t="shared" si="5505"/>
        <v>0</v>
      </c>
      <c r="GB680" s="131">
        <f t="shared" si="5505"/>
        <v>0</v>
      </c>
      <c r="GC680" s="69">
        <f t="shared" si="5506"/>
        <v>0</v>
      </c>
      <c r="GD680" s="162">
        <f t="shared" si="5507"/>
        <v>0</v>
      </c>
      <c r="GE680" s="130">
        <f t="shared" si="5507"/>
        <v>0</v>
      </c>
      <c r="GF680" s="18">
        <f t="shared" si="5508"/>
        <v>0</v>
      </c>
      <c r="GG680" s="136">
        <f t="shared" si="5509"/>
        <v>0</v>
      </c>
      <c r="GH680" s="131">
        <f t="shared" si="5509"/>
        <v>0</v>
      </c>
      <c r="GI680" s="69">
        <f t="shared" si="5510"/>
        <v>0</v>
      </c>
      <c r="GJ680" s="162">
        <f t="shared" si="5511"/>
        <v>0</v>
      </c>
      <c r="GK680" s="130">
        <f t="shared" si="5511"/>
        <v>0</v>
      </c>
      <c r="GL680" s="18">
        <f t="shared" si="5512"/>
        <v>0</v>
      </c>
      <c r="GM680" s="136">
        <f t="shared" si="5513"/>
        <v>0</v>
      </c>
      <c r="GN680" s="131">
        <f t="shared" si="5513"/>
        <v>0</v>
      </c>
      <c r="GO680" s="69">
        <f t="shared" si="5514"/>
        <v>0</v>
      </c>
      <c r="GP680" s="162">
        <f t="shared" si="5515"/>
        <v>0</v>
      </c>
      <c r="GQ680" s="130">
        <f t="shared" si="5515"/>
        <v>0</v>
      </c>
      <c r="GR680" s="18">
        <f t="shared" si="5516"/>
        <v>0</v>
      </c>
      <c r="GS680" s="136">
        <f t="shared" si="5517"/>
        <v>0</v>
      </c>
      <c r="GT680" s="131">
        <f t="shared" si="5517"/>
        <v>0</v>
      </c>
      <c r="GU680" s="69">
        <f t="shared" si="5518"/>
        <v>0</v>
      </c>
      <c r="GV680" s="162">
        <f t="shared" si="5519"/>
        <v>0</v>
      </c>
      <c r="GW680" s="130">
        <f t="shared" si="5519"/>
        <v>0</v>
      </c>
      <c r="GX680" s="18">
        <f t="shared" si="5520"/>
        <v>0</v>
      </c>
      <c r="GY680" s="136">
        <f t="shared" si="5521"/>
        <v>0</v>
      </c>
      <c r="GZ680" s="131">
        <f t="shared" si="5521"/>
        <v>0</v>
      </c>
      <c r="HA680" s="69">
        <f t="shared" si="5522"/>
        <v>0</v>
      </c>
      <c r="HB680" s="162">
        <f t="shared" si="5523"/>
        <v>0</v>
      </c>
      <c r="HC680" s="130">
        <f t="shared" si="5523"/>
        <v>0</v>
      </c>
      <c r="HD680" s="18">
        <f t="shared" si="5524"/>
        <v>0</v>
      </c>
      <c r="HE680" s="136">
        <f t="shared" si="5525"/>
        <v>0</v>
      </c>
      <c r="HF680" s="131">
        <f t="shared" si="5525"/>
        <v>0</v>
      </c>
      <c r="HG680" s="69">
        <f t="shared" si="5526"/>
        <v>0</v>
      </c>
      <c r="HH680" s="162">
        <f t="shared" si="5527"/>
        <v>0</v>
      </c>
      <c r="HI680" s="130">
        <f t="shared" si="5527"/>
        <v>0</v>
      </c>
      <c r="HJ680" s="18">
        <f t="shared" si="5528"/>
        <v>0</v>
      </c>
      <c r="HK680" s="136">
        <f t="shared" si="5529"/>
        <v>0</v>
      </c>
      <c r="HL680" s="131">
        <f t="shared" si="5529"/>
        <v>0</v>
      </c>
      <c r="HM680" s="69">
        <f t="shared" si="5530"/>
        <v>0</v>
      </c>
      <c r="HN680" s="162">
        <f t="shared" si="5531"/>
        <v>0</v>
      </c>
      <c r="HO680" s="130">
        <f t="shared" si="5531"/>
        <v>0</v>
      </c>
      <c r="HP680" s="18">
        <f t="shared" si="5532"/>
        <v>0</v>
      </c>
      <c r="HQ680" s="136">
        <f t="shared" si="5533"/>
        <v>0</v>
      </c>
      <c r="HR680" s="131">
        <f t="shared" si="5533"/>
        <v>0</v>
      </c>
      <c r="HS680" s="69">
        <f t="shared" si="5534"/>
        <v>0</v>
      </c>
      <c r="HT680" s="162">
        <f t="shared" si="5535"/>
        <v>0</v>
      </c>
      <c r="HU680" s="130">
        <f t="shared" si="5535"/>
        <v>0</v>
      </c>
      <c r="HV680" s="18">
        <f t="shared" si="5536"/>
        <v>0</v>
      </c>
      <c r="HW680" s="17"/>
      <c r="HX680" s="85"/>
      <c r="HY680" s="85"/>
      <c r="HZ680" s="2" t="str">
        <f t="shared" si="5264"/>
        <v>СКРЫТЬ</v>
      </c>
    </row>
    <row r="681" spans="1:234" hidden="1" x14ac:dyDescent="0.2">
      <c r="B681" s="16"/>
      <c r="C681" s="15"/>
      <c r="D681" s="250"/>
      <c r="E681" s="250"/>
      <c r="F681" s="250"/>
      <c r="G681" s="13"/>
      <c r="H681" s="22" t="s">
        <v>94</v>
      </c>
      <c r="I681" s="42">
        <v>670</v>
      </c>
      <c r="J681" s="102">
        <f>SUBTOTAL(103,I$12:I681)*1</f>
        <v>134</v>
      </c>
      <c r="K681" s="108" t="s">
        <v>110</v>
      </c>
      <c r="L681" s="17" t="s">
        <v>98</v>
      </c>
      <c r="M681" s="260"/>
      <c r="N681" s="260"/>
      <c r="O681" s="116"/>
      <c r="P681" s="162">
        <f t="shared" si="5408"/>
        <v>0</v>
      </c>
      <c r="Q681" s="163">
        <f t="shared" si="5408"/>
        <v>0</v>
      </c>
      <c r="R681" s="163">
        <f t="shared" si="5408"/>
        <v>0</v>
      </c>
      <c r="S681" s="92">
        <f t="shared" ca="1" si="5408"/>
        <v>0</v>
      </c>
      <c r="T681" s="92">
        <f t="shared" si="5408"/>
        <v>0</v>
      </c>
      <c r="U681" s="91">
        <f t="shared" ca="1" si="5408"/>
        <v>0</v>
      </c>
      <c r="V681" s="91">
        <f t="shared" si="5409"/>
        <v>0</v>
      </c>
      <c r="W681" s="120" t="str">
        <f>IF(OR(AND(P681=0,T681=0),AND(P681="",T681="")),"",IF(AND(P681=0,T681&gt;0),1,T681/P681))</f>
        <v/>
      </c>
      <c r="X681" s="178">
        <f t="shared" si="5410"/>
        <v>0</v>
      </c>
      <c r="Y681" s="128">
        <f t="shared" si="5410"/>
        <v>0</v>
      </c>
      <c r="Z681" s="179">
        <f t="shared" ca="1" si="5410"/>
        <v>0</v>
      </c>
      <c r="AA681" s="127">
        <f t="shared" si="5410"/>
        <v>0</v>
      </c>
      <c r="AB681" s="67" t="str">
        <f t="shared" ca="1" si="5411"/>
        <v/>
      </c>
      <c r="AC681" s="69">
        <f t="shared" ca="1" si="5412"/>
        <v>0</v>
      </c>
      <c r="AD681" s="226">
        <f t="shared" si="5273"/>
        <v>0</v>
      </c>
      <c r="AE681" s="227">
        <f t="shared" si="5273"/>
        <v>0</v>
      </c>
      <c r="AF681" s="225">
        <f>AE681-AD681</f>
        <v>0</v>
      </c>
      <c r="AG681" s="226">
        <f t="shared" si="5275"/>
        <v>0</v>
      </c>
      <c r="AH681" s="227">
        <f t="shared" si="5275"/>
        <v>0</v>
      </c>
      <c r="AI681" s="225">
        <f>AH681-AG681</f>
        <v>0</v>
      </c>
      <c r="AJ681" s="226">
        <f t="shared" si="5277"/>
        <v>0</v>
      </c>
      <c r="AK681" s="227">
        <f t="shared" si="5277"/>
        <v>0</v>
      </c>
      <c r="AL681" s="225">
        <f>AK681-AJ681</f>
        <v>0</v>
      </c>
      <c r="AM681" s="226">
        <f t="shared" si="5279"/>
        <v>0</v>
      </c>
      <c r="AN681" s="227">
        <f t="shared" si="5279"/>
        <v>0</v>
      </c>
      <c r="AO681" s="225">
        <f>AN681-AM681</f>
        <v>0</v>
      </c>
      <c r="AP681" s="226">
        <f t="shared" si="5281"/>
        <v>0</v>
      </c>
      <c r="AQ681" s="227">
        <f t="shared" si="5281"/>
        <v>0</v>
      </c>
      <c r="AR681" s="225">
        <f>AQ681-AP681</f>
        <v>0</v>
      </c>
      <c r="AS681" s="136">
        <f t="shared" si="5413"/>
        <v>0</v>
      </c>
      <c r="AT681" s="131">
        <f t="shared" si="5413"/>
        <v>0</v>
      </c>
      <c r="AU681" s="69">
        <f t="shared" si="5414"/>
        <v>0</v>
      </c>
      <c r="AV681" s="162">
        <f t="shared" si="5415"/>
        <v>0</v>
      </c>
      <c r="AW681" s="130">
        <f t="shared" si="5415"/>
        <v>0</v>
      </c>
      <c r="AX681" s="18">
        <f>AW681-AV681</f>
        <v>0</v>
      </c>
      <c r="AY681" s="136">
        <f t="shared" si="5417"/>
        <v>0</v>
      </c>
      <c r="AZ681" s="131">
        <f t="shared" si="5417"/>
        <v>0</v>
      </c>
      <c r="BA681" s="69">
        <f t="shared" si="5418"/>
        <v>0</v>
      </c>
      <c r="BB681" s="162">
        <f t="shared" si="5419"/>
        <v>0</v>
      </c>
      <c r="BC681" s="130">
        <f t="shared" si="5419"/>
        <v>0</v>
      </c>
      <c r="BD681" s="18">
        <f>BC681-BB681</f>
        <v>0</v>
      </c>
      <c r="BE681" s="136">
        <f t="shared" si="5421"/>
        <v>0</v>
      </c>
      <c r="BF681" s="131">
        <f t="shared" si="5421"/>
        <v>0</v>
      </c>
      <c r="BG681" s="69">
        <f t="shared" si="5422"/>
        <v>0</v>
      </c>
      <c r="BH681" s="162">
        <f t="shared" si="5423"/>
        <v>0</v>
      </c>
      <c r="BI681" s="130">
        <f t="shared" si="5423"/>
        <v>0</v>
      </c>
      <c r="BJ681" s="18">
        <f>BI681-BH681</f>
        <v>0</v>
      </c>
      <c r="BK681" s="136">
        <f t="shared" si="5425"/>
        <v>0</v>
      </c>
      <c r="BL681" s="131">
        <f t="shared" si="5425"/>
        <v>0</v>
      </c>
      <c r="BM681" s="69">
        <f t="shared" si="5426"/>
        <v>0</v>
      </c>
      <c r="BN681" s="162">
        <f t="shared" si="5427"/>
        <v>0</v>
      </c>
      <c r="BO681" s="130">
        <f t="shared" si="5427"/>
        <v>0</v>
      </c>
      <c r="BP681" s="18">
        <f>BO681-BN681</f>
        <v>0</v>
      </c>
      <c r="BQ681" s="136">
        <f t="shared" si="5429"/>
        <v>0</v>
      </c>
      <c r="BR681" s="131">
        <f t="shared" si="5429"/>
        <v>0</v>
      </c>
      <c r="BS681" s="69">
        <f t="shared" si="5430"/>
        <v>0</v>
      </c>
      <c r="BT681" s="162">
        <f t="shared" si="5431"/>
        <v>0</v>
      </c>
      <c r="BU681" s="130">
        <f t="shared" si="5431"/>
        <v>0</v>
      </c>
      <c r="BV681" s="18">
        <f>BU681-BT681</f>
        <v>0</v>
      </c>
      <c r="BW681" s="136">
        <f t="shared" si="5433"/>
        <v>0</v>
      </c>
      <c r="BX681" s="131">
        <f t="shared" si="5433"/>
        <v>0</v>
      </c>
      <c r="BY681" s="69">
        <f t="shared" si="5434"/>
        <v>0</v>
      </c>
      <c r="BZ681" s="162">
        <f t="shared" si="5435"/>
        <v>0</v>
      </c>
      <c r="CA681" s="130">
        <f t="shared" si="5435"/>
        <v>0</v>
      </c>
      <c r="CB681" s="18">
        <f>CA681-BZ681</f>
        <v>0</v>
      </c>
      <c r="CC681" s="136">
        <f t="shared" si="5437"/>
        <v>0</v>
      </c>
      <c r="CD681" s="131">
        <f t="shared" si="5437"/>
        <v>0</v>
      </c>
      <c r="CE681" s="69">
        <f t="shared" si="5438"/>
        <v>0</v>
      </c>
      <c r="CF681" s="162">
        <f t="shared" si="5439"/>
        <v>0</v>
      </c>
      <c r="CG681" s="130">
        <f t="shared" si="5439"/>
        <v>0</v>
      </c>
      <c r="CH681" s="18">
        <f>CG681-CF681</f>
        <v>0</v>
      </c>
      <c r="CI681" s="136">
        <f t="shared" si="5441"/>
        <v>0</v>
      </c>
      <c r="CJ681" s="131">
        <f t="shared" si="5441"/>
        <v>0</v>
      </c>
      <c r="CK681" s="69">
        <f t="shared" si="5442"/>
        <v>0</v>
      </c>
      <c r="CL681" s="162">
        <f t="shared" si="5443"/>
        <v>0</v>
      </c>
      <c r="CM681" s="130">
        <f t="shared" si="5443"/>
        <v>0</v>
      </c>
      <c r="CN681" s="18">
        <f t="shared" si="5444"/>
        <v>0</v>
      </c>
      <c r="CO681" s="136">
        <f t="shared" si="5445"/>
        <v>0</v>
      </c>
      <c r="CP681" s="131">
        <f t="shared" si="5445"/>
        <v>0</v>
      </c>
      <c r="CQ681" s="69">
        <f t="shared" si="5446"/>
        <v>0</v>
      </c>
      <c r="CR681" s="162">
        <f t="shared" si="5447"/>
        <v>0</v>
      </c>
      <c r="CS681" s="130">
        <f t="shared" si="5447"/>
        <v>0</v>
      </c>
      <c r="CT681" s="18">
        <f t="shared" si="5448"/>
        <v>0</v>
      </c>
      <c r="CU681" s="136">
        <f t="shared" si="5449"/>
        <v>0</v>
      </c>
      <c r="CV681" s="131">
        <f t="shared" si="5449"/>
        <v>0</v>
      </c>
      <c r="CW681" s="69">
        <f t="shared" si="5450"/>
        <v>0</v>
      </c>
      <c r="CX681" s="162">
        <f t="shared" si="5451"/>
        <v>0</v>
      </c>
      <c r="CY681" s="130">
        <f t="shared" si="5451"/>
        <v>0</v>
      </c>
      <c r="CZ681" s="18">
        <f t="shared" si="5452"/>
        <v>0</v>
      </c>
      <c r="DA681" s="136">
        <f t="shared" si="5453"/>
        <v>0</v>
      </c>
      <c r="DB681" s="131">
        <f t="shared" si="5453"/>
        <v>0</v>
      </c>
      <c r="DC681" s="69">
        <f t="shared" si="5454"/>
        <v>0</v>
      </c>
      <c r="DD681" s="162">
        <f t="shared" si="5455"/>
        <v>0</v>
      </c>
      <c r="DE681" s="130">
        <f t="shared" si="5455"/>
        <v>0</v>
      </c>
      <c r="DF681" s="18">
        <f t="shared" si="5456"/>
        <v>0</v>
      </c>
      <c r="DG681" s="136">
        <f t="shared" si="5457"/>
        <v>0</v>
      </c>
      <c r="DH681" s="131">
        <f t="shared" si="5457"/>
        <v>0</v>
      </c>
      <c r="DI681" s="69">
        <f t="shared" si="5458"/>
        <v>0</v>
      </c>
      <c r="DJ681" s="162">
        <f t="shared" si="5459"/>
        <v>0</v>
      </c>
      <c r="DK681" s="130">
        <f t="shared" si="5459"/>
        <v>0</v>
      </c>
      <c r="DL681" s="18">
        <f>DK681-DJ681</f>
        <v>0</v>
      </c>
      <c r="DM681" s="136">
        <f t="shared" si="5461"/>
        <v>0</v>
      </c>
      <c r="DN681" s="131">
        <f t="shared" si="5461"/>
        <v>0</v>
      </c>
      <c r="DO681" s="69">
        <f t="shared" si="5462"/>
        <v>0</v>
      </c>
      <c r="DP681" s="162">
        <f t="shared" si="5463"/>
        <v>0</v>
      </c>
      <c r="DQ681" s="130">
        <f t="shared" si="5463"/>
        <v>0</v>
      </c>
      <c r="DR681" s="18">
        <f>DQ681-DP681</f>
        <v>0</v>
      </c>
      <c r="DS681" s="136">
        <f t="shared" si="5465"/>
        <v>0</v>
      </c>
      <c r="DT681" s="131">
        <f t="shared" si="5465"/>
        <v>0</v>
      </c>
      <c r="DU681" s="69">
        <f t="shared" si="5466"/>
        <v>0</v>
      </c>
      <c r="DV681" s="162">
        <f t="shared" si="5467"/>
        <v>0</v>
      </c>
      <c r="DW681" s="130">
        <f t="shared" si="5467"/>
        <v>0</v>
      </c>
      <c r="DX681" s="18">
        <f>DW681-DV681</f>
        <v>0</v>
      </c>
      <c r="DY681" s="136">
        <f t="shared" si="5469"/>
        <v>0</v>
      </c>
      <c r="DZ681" s="131">
        <f t="shared" si="5469"/>
        <v>0</v>
      </c>
      <c r="EA681" s="69">
        <f t="shared" si="5470"/>
        <v>0</v>
      </c>
      <c r="EB681" s="162">
        <f t="shared" si="5471"/>
        <v>0</v>
      </c>
      <c r="EC681" s="130">
        <f t="shared" si="5471"/>
        <v>0</v>
      </c>
      <c r="ED681" s="18">
        <f>EC681-EB681</f>
        <v>0</v>
      </c>
      <c r="EE681" s="136">
        <f t="shared" si="5473"/>
        <v>0</v>
      </c>
      <c r="EF681" s="131">
        <f t="shared" si="5473"/>
        <v>0</v>
      </c>
      <c r="EG681" s="69">
        <f t="shared" si="5474"/>
        <v>0</v>
      </c>
      <c r="EH681" s="162">
        <f t="shared" si="5475"/>
        <v>0</v>
      </c>
      <c r="EI681" s="130">
        <f t="shared" si="5475"/>
        <v>0</v>
      </c>
      <c r="EJ681" s="18">
        <f>EI681-EH681</f>
        <v>0</v>
      </c>
      <c r="EK681" s="136">
        <f t="shared" si="5477"/>
        <v>0</v>
      </c>
      <c r="EL681" s="131">
        <f t="shared" si="5477"/>
        <v>0</v>
      </c>
      <c r="EM681" s="69">
        <f t="shared" si="5478"/>
        <v>0</v>
      </c>
      <c r="EN681" s="162">
        <f t="shared" si="5479"/>
        <v>0</v>
      </c>
      <c r="EO681" s="130">
        <f t="shared" si="5479"/>
        <v>0</v>
      </c>
      <c r="EP681" s="18">
        <f>EO681-EN681</f>
        <v>0</v>
      </c>
      <c r="EQ681" s="136">
        <f t="shared" si="5481"/>
        <v>0</v>
      </c>
      <c r="ER681" s="131">
        <f t="shared" si="5481"/>
        <v>0</v>
      </c>
      <c r="ES681" s="69">
        <f t="shared" si="5482"/>
        <v>0</v>
      </c>
      <c r="ET681" s="162">
        <f t="shared" si="5483"/>
        <v>0</v>
      </c>
      <c r="EU681" s="130">
        <f t="shared" si="5483"/>
        <v>0</v>
      </c>
      <c r="EV681" s="18">
        <f>EU681-ET681</f>
        <v>0</v>
      </c>
      <c r="EW681" s="136">
        <f t="shared" si="5485"/>
        <v>0</v>
      </c>
      <c r="EX681" s="131">
        <f t="shared" si="5485"/>
        <v>0</v>
      </c>
      <c r="EY681" s="69">
        <f t="shared" si="5486"/>
        <v>0</v>
      </c>
      <c r="EZ681" s="162">
        <f t="shared" si="5487"/>
        <v>0</v>
      </c>
      <c r="FA681" s="130">
        <f t="shared" si="5487"/>
        <v>0</v>
      </c>
      <c r="FB681" s="18">
        <f>FA681-EZ681</f>
        <v>0</v>
      </c>
      <c r="FC681" s="136">
        <f t="shared" si="5489"/>
        <v>0</v>
      </c>
      <c r="FD681" s="131">
        <f t="shared" si="5489"/>
        <v>0</v>
      </c>
      <c r="FE681" s="69">
        <f t="shared" si="5490"/>
        <v>0</v>
      </c>
      <c r="FF681" s="162">
        <f t="shared" si="5491"/>
        <v>0</v>
      </c>
      <c r="FG681" s="130">
        <f t="shared" si="5491"/>
        <v>0</v>
      </c>
      <c r="FH681" s="18">
        <f>FG681-FF681</f>
        <v>0</v>
      </c>
      <c r="FI681" s="136">
        <f t="shared" si="5493"/>
        <v>0</v>
      </c>
      <c r="FJ681" s="131">
        <f t="shared" si="5493"/>
        <v>0</v>
      </c>
      <c r="FK681" s="69">
        <f t="shared" si="5494"/>
        <v>0</v>
      </c>
      <c r="FL681" s="162">
        <f t="shared" si="5495"/>
        <v>0</v>
      </c>
      <c r="FM681" s="130">
        <f t="shared" si="5495"/>
        <v>0</v>
      </c>
      <c r="FN681" s="18">
        <f>FM681-FL681</f>
        <v>0</v>
      </c>
      <c r="FO681" s="136">
        <f t="shared" si="5497"/>
        <v>0</v>
      </c>
      <c r="FP681" s="131">
        <f t="shared" si="5497"/>
        <v>0</v>
      </c>
      <c r="FQ681" s="69">
        <f t="shared" si="5498"/>
        <v>0</v>
      </c>
      <c r="FR681" s="162">
        <f t="shared" si="5499"/>
        <v>0</v>
      </c>
      <c r="FS681" s="130">
        <f t="shared" si="5499"/>
        <v>0</v>
      </c>
      <c r="FT681" s="18">
        <f>FS681-FR681</f>
        <v>0</v>
      </c>
      <c r="FU681" s="136">
        <f t="shared" si="5501"/>
        <v>0</v>
      </c>
      <c r="FV681" s="131">
        <f t="shared" si="5501"/>
        <v>0</v>
      </c>
      <c r="FW681" s="69">
        <f t="shared" si="5502"/>
        <v>0</v>
      </c>
      <c r="FX681" s="162">
        <f t="shared" si="5503"/>
        <v>0</v>
      </c>
      <c r="FY681" s="130">
        <f t="shared" si="5503"/>
        <v>0</v>
      </c>
      <c r="FZ681" s="18">
        <f>FY681-FX681</f>
        <v>0</v>
      </c>
      <c r="GA681" s="136">
        <f t="shared" si="5505"/>
        <v>0</v>
      </c>
      <c r="GB681" s="131">
        <f t="shared" si="5505"/>
        <v>0</v>
      </c>
      <c r="GC681" s="69">
        <f t="shared" si="5506"/>
        <v>0</v>
      </c>
      <c r="GD681" s="162">
        <f t="shared" si="5507"/>
        <v>0</v>
      </c>
      <c r="GE681" s="130">
        <f t="shared" si="5507"/>
        <v>0</v>
      </c>
      <c r="GF681" s="18">
        <f>GE681-GD681</f>
        <v>0</v>
      </c>
      <c r="GG681" s="136">
        <f t="shared" si="5509"/>
        <v>0</v>
      </c>
      <c r="GH681" s="131">
        <f t="shared" si="5509"/>
        <v>0</v>
      </c>
      <c r="GI681" s="69">
        <f t="shared" si="5510"/>
        <v>0</v>
      </c>
      <c r="GJ681" s="162">
        <f t="shared" si="5511"/>
        <v>0</v>
      </c>
      <c r="GK681" s="130">
        <f t="shared" si="5511"/>
        <v>0</v>
      </c>
      <c r="GL681" s="18">
        <f>GK681-GJ681</f>
        <v>0</v>
      </c>
      <c r="GM681" s="136">
        <f t="shared" si="5513"/>
        <v>0</v>
      </c>
      <c r="GN681" s="131">
        <f t="shared" si="5513"/>
        <v>0</v>
      </c>
      <c r="GO681" s="69">
        <f t="shared" si="5514"/>
        <v>0</v>
      </c>
      <c r="GP681" s="162">
        <f t="shared" si="5515"/>
        <v>0</v>
      </c>
      <c r="GQ681" s="130">
        <f t="shared" si="5515"/>
        <v>0</v>
      </c>
      <c r="GR681" s="18">
        <f>GQ681-GP681</f>
        <v>0</v>
      </c>
      <c r="GS681" s="136">
        <f t="shared" si="5517"/>
        <v>0</v>
      </c>
      <c r="GT681" s="131">
        <f t="shared" si="5517"/>
        <v>0</v>
      </c>
      <c r="GU681" s="69">
        <f t="shared" si="5518"/>
        <v>0</v>
      </c>
      <c r="GV681" s="162">
        <f t="shared" si="5519"/>
        <v>0</v>
      </c>
      <c r="GW681" s="130">
        <f t="shared" si="5519"/>
        <v>0</v>
      </c>
      <c r="GX681" s="18">
        <f>GW681-GV681</f>
        <v>0</v>
      </c>
      <c r="GY681" s="136">
        <f t="shared" si="5521"/>
        <v>0</v>
      </c>
      <c r="GZ681" s="131">
        <f t="shared" si="5521"/>
        <v>0</v>
      </c>
      <c r="HA681" s="69">
        <f t="shared" si="5522"/>
        <v>0</v>
      </c>
      <c r="HB681" s="162">
        <f t="shared" si="5523"/>
        <v>0</v>
      </c>
      <c r="HC681" s="130">
        <f t="shared" si="5523"/>
        <v>0</v>
      </c>
      <c r="HD681" s="18">
        <f>HC681-HB681</f>
        <v>0</v>
      </c>
      <c r="HE681" s="136">
        <f t="shared" si="5525"/>
        <v>0</v>
      </c>
      <c r="HF681" s="131">
        <f t="shared" si="5525"/>
        <v>0</v>
      </c>
      <c r="HG681" s="69">
        <f t="shared" si="5526"/>
        <v>0</v>
      </c>
      <c r="HH681" s="162">
        <f t="shared" si="5527"/>
        <v>0</v>
      </c>
      <c r="HI681" s="130">
        <f t="shared" si="5527"/>
        <v>0</v>
      </c>
      <c r="HJ681" s="18">
        <f>HI681-HH681</f>
        <v>0</v>
      </c>
      <c r="HK681" s="136">
        <f t="shared" si="5529"/>
        <v>0</v>
      </c>
      <c r="HL681" s="131">
        <f t="shared" si="5529"/>
        <v>0</v>
      </c>
      <c r="HM681" s="69">
        <f t="shared" si="5530"/>
        <v>0</v>
      </c>
      <c r="HN681" s="162">
        <f t="shared" si="5531"/>
        <v>0</v>
      </c>
      <c r="HO681" s="130">
        <f t="shared" si="5531"/>
        <v>0</v>
      </c>
      <c r="HP681" s="18">
        <f>HO681-HN681</f>
        <v>0</v>
      </c>
      <c r="HQ681" s="136">
        <f t="shared" si="5533"/>
        <v>0</v>
      </c>
      <c r="HR681" s="131">
        <f t="shared" si="5533"/>
        <v>0</v>
      </c>
      <c r="HS681" s="69">
        <f t="shared" si="5534"/>
        <v>0</v>
      </c>
      <c r="HT681" s="162">
        <f t="shared" si="5535"/>
        <v>0</v>
      </c>
      <c r="HU681" s="130">
        <f t="shared" si="5535"/>
        <v>0</v>
      </c>
      <c r="HV681" s="18">
        <f>HU681-HT681</f>
        <v>0</v>
      </c>
      <c r="HW681" s="17"/>
      <c r="HX681" s="85"/>
      <c r="HY681" s="85"/>
      <c r="HZ681" s="2" t="str">
        <f t="shared" si="5264"/>
        <v>СКРЫТЬ</v>
      </c>
    </row>
    <row r="682" spans="1:234" hidden="1" x14ac:dyDescent="0.2">
      <c r="A682" s="1" t="e">
        <f>$K$2&amp;#REF!&amp;$K$509&amp;$K$510&amp;K682</f>
        <v>#REF!</v>
      </c>
      <c r="B682" s="16" t="e">
        <f>IF(#REF!=0,"Скрыть","")</f>
        <v>#REF!</v>
      </c>
      <c r="C682" s="15" t="e">
        <f>IF(AND(#REF!&gt;85%,#REF!&gt;85%),"скрыть","")</f>
        <v>#REF!</v>
      </c>
      <c r="D682" s="144" t="s">
        <v>2</v>
      </c>
      <c r="E682" s="144" t="s">
        <v>1</v>
      </c>
      <c r="F682" s="144" t="s">
        <v>19</v>
      </c>
      <c r="G682" s="13"/>
      <c r="H682" s="22" t="s">
        <v>94</v>
      </c>
      <c r="I682" s="42">
        <v>671</v>
      </c>
      <c r="J682" s="102">
        <f>SUBTOTAL(103,I$12:I682)*1</f>
        <v>134</v>
      </c>
      <c r="K682" s="108" t="s">
        <v>3</v>
      </c>
      <c r="L682" s="17" t="s">
        <v>98</v>
      </c>
      <c r="M682" s="260">
        <f t="shared" si="5407"/>
        <v>44044</v>
      </c>
      <c r="N682" s="260">
        <f>MAX(N714,N745,N776)</f>
        <v>44925</v>
      </c>
      <c r="O682" s="116">
        <f t="shared" si="5537"/>
        <v>44925</v>
      </c>
      <c r="P682" s="162">
        <f t="shared" si="5408"/>
        <v>1380000</v>
      </c>
      <c r="Q682" s="163">
        <f t="shared" si="5408"/>
        <v>88472.903225806454</v>
      </c>
      <c r="R682" s="163">
        <f t="shared" si="5408"/>
        <v>26100</v>
      </c>
      <c r="S682" s="92">
        <f t="shared" ca="1" si="5408"/>
        <v>88472.903225806454</v>
      </c>
      <c r="T682" s="92">
        <f t="shared" si="5408"/>
        <v>26100</v>
      </c>
      <c r="U682" s="91">
        <f t="shared" ca="1" si="5408"/>
        <v>-62372.903225806454</v>
      </c>
      <c r="V682" s="91">
        <f t="shared" si="5409"/>
        <v>1353900</v>
      </c>
      <c r="W682" s="120">
        <f t="shared" si="5269"/>
        <v>1.8913043478260869E-2</v>
      </c>
      <c r="X682" s="178">
        <f t="shared" si="5410"/>
        <v>0</v>
      </c>
      <c r="Y682" s="128">
        <f t="shared" si="5410"/>
        <v>0</v>
      </c>
      <c r="Z682" s="179">
        <f t="shared" ca="1" si="5410"/>
        <v>0</v>
      </c>
      <c r="AA682" s="127">
        <f t="shared" si="5410"/>
        <v>0</v>
      </c>
      <c r="AB682" s="67" t="str">
        <f t="shared" ca="1" si="5411"/>
        <v/>
      </c>
      <c r="AC682" s="69">
        <f t="shared" ca="1" si="5412"/>
        <v>0</v>
      </c>
      <c r="AD682" s="226">
        <f t="shared" si="5273"/>
        <v>0</v>
      </c>
      <c r="AE682" s="227">
        <f t="shared" si="5273"/>
        <v>0</v>
      </c>
      <c r="AF682" s="225">
        <f t="shared" si="5274"/>
        <v>0</v>
      </c>
      <c r="AG682" s="226">
        <f t="shared" si="5275"/>
        <v>0</v>
      </c>
      <c r="AH682" s="227">
        <f t="shared" si="5275"/>
        <v>0</v>
      </c>
      <c r="AI682" s="225">
        <f t="shared" si="5276"/>
        <v>0</v>
      </c>
      <c r="AJ682" s="226">
        <f t="shared" si="5277"/>
        <v>0</v>
      </c>
      <c r="AK682" s="227">
        <f t="shared" si="5277"/>
        <v>0</v>
      </c>
      <c r="AL682" s="225">
        <f t="shared" si="5278"/>
        <v>0</v>
      </c>
      <c r="AM682" s="226">
        <f t="shared" si="5279"/>
        <v>0</v>
      </c>
      <c r="AN682" s="227">
        <f t="shared" si="5279"/>
        <v>0</v>
      </c>
      <c r="AO682" s="225">
        <f t="shared" si="5280"/>
        <v>0</v>
      </c>
      <c r="AP682" s="226">
        <f t="shared" si="5281"/>
        <v>0</v>
      </c>
      <c r="AQ682" s="227">
        <f t="shared" si="5281"/>
        <v>0</v>
      </c>
      <c r="AR682" s="225">
        <f t="shared" si="5282"/>
        <v>0</v>
      </c>
      <c r="AS682" s="136">
        <f t="shared" si="5413"/>
        <v>0</v>
      </c>
      <c r="AT682" s="131">
        <f t="shared" si="5413"/>
        <v>0</v>
      </c>
      <c r="AU682" s="69">
        <f t="shared" si="5414"/>
        <v>0</v>
      </c>
      <c r="AV682" s="162">
        <f t="shared" si="5415"/>
        <v>0</v>
      </c>
      <c r="AW682" s="130">
        <f t="shared" si="5415"/>
        <v>0</v>
      </c>
      <c r="AX682" s="18">
        <f t="shared" si="5416"/>
        <v>0</v>
      </c>
      <c r="AY682" s="136">
        <f t="shared" si="5417"/>
        <v>0</v>
      </c>
      <c r="AZ682" s="131">
        <f t="shared" si="5417"/>
        <v>0</v>
      </c>
      <c r="BA682" s="69">
        <f t="shared" si="5418"/>
        <v>0</v>
      </c>
      <c r="BB682" s="162">
        <f t="shared" si="5419"/>
        <v>0</v>
      </c>
      <c r="BC682" s="130">
        <f t="shared" si="5419"/>
        <v>0</v>
      </c>
      <c r="BD682" s="18">
        <f t="shared" si="5420"/>
        <v>0</v>
      </c>
      <c r="BE682" s="136">
        <f t="shared" si="5421"/>
        <v>0</v>
      </c>
      <c r="BF682" s="131">
        <f t="shared" si="5421"/>
        <v>0</v>
      </c>
      <c r="BG682" s="69">
        <f t="shared" si="5422"/>
        <v>0</v>
      </c>
      <c r="BH682" s="162">
        <f t="shared" si="5423"/>
        <v>0</v>
      </c>
      <c r="BI682" s="130">
        <f t="shared" si="5423"/>
        <v>0</v>
      </c>
      <c r="BJ682" s="18">
        <f t="shared" si="5424"/>
        <v>0</v>
      </c>
      <c r="BK682" s="136">
        <f t="shared" si="5425"/>
        <v>0</v>
      </c>
      <c r="BL682" s="131">
        <f t="shared" si="5425"/>
        <v>0</v>
      </c>
      <c r="BM682" s="69">
        <f t="shared" si="5426"/>
        <v>0</v>
      </c>
      <c r="BN682" s="162">
        <f t="shared" si="5427"/>
        <v>0</v>
      </c>
      <c r="BO682" s="130">
        <f t="shared" si="5427"/>
        <v>0</v>
      </c>
      <c r="BP682" s="18">
        <f t="shared" si="5428"/>
        <v>0</v>
      </c>
      <c r="BQ682" s="136">
        <f t="shared" si="5429"/>
        <v>0</v>
      </c>
      <c r="BR682" s="131">
        <f t="shared" si="5429"/>
        <v>0</v>
      </c>
      <c r="BS682" s="69">
        <f t="shared" si="5430"/>
        <v>0</v>
      </c>
      <c r="BT682" s="162">
        <f t="shared" si="5431"/>
        <v>0</v>
      </c>
      <c r="BU682" s="130">
        <f t="shared" si="5431"/>
        <v>0</v>
      </c>
      <c r="BV682" s="18">
        <f t="shared" si="5432"/>
        <v>0</v>
      </c>
      <c r="BW682" s="136">
        <f t="shared" si="5433"/>
        <v>0</v>
      </c>
      <c r="BX682" s="131">
        <f t="shared" si="5433"/>
        <v>0</v>
      </c>
      <c r="BY682" s="69">
        <f t="shared" si="5434"/>
        <v>0</v>
      </c>
      <c r="BZ682" s="162">
        <f t="shared" si="5435"/>
        <v>0</v>
      </c>
      <c r="CA682" s="130">
        <f t="shared" si="5435"/>
        <v>0</v>
      </c>
      <c r="CB682" s="18">
        <f t="shared" si="5436"/>
        <v>0</v>
      </c>
      <c r="CC682" s="136">
        <f t="shared" si="5437"/>
        <v>0</v>
      </c>
      <c r="CD682" s="131">
        <f t="shared" si="5437"/>
        <v>0</v>
      </c>
      <c r="CE682" s="69">
        <f t="shared" si="5438"/>
        <v>0</v>
      </c>
      <c r="CF682" s="162">
        <f t="shared" si="5439"/>
        <v>0</v>
      </c>
      <c r="CG682" s="130">
        <f t="shared" si="5439"/>
        <v>0</v>
      </c>
      <c r="CH682" s="18">
        <f t="shared" si="5440"/>
        <v>0</v>
      </c>
      <c r="CI682" s="136">
        <f t="shared" si="5441"/>
        <v>0</v>
      </c>
      <c r="CJ682" s="131">
        <f t="shared" si="5441"/>
        <v>0</v>
      </c>
      <c r="CK682" s="69">
        <f t="shared" si="5442"/>
        <v>0</v>
      </c>
      <c r="CL682" s="162">
        <f t="shared" si="5443"/>
        <v>0</v>
      </c>
      <c r="CM682" s="130">
        <f t="shared" si="5443"/>
        <v>0</v>
      </c>
      <c r="CN682" s="18">
        <f t="shared" si="5444"/>
        <v>0</v>
      </c>
      <c r="CO682" s="136">
        <f t="shared" si="5445"/>
        <v>0</v>
      </c>
      <c r="CP682" s="131">
        <f t="shared" si="5445"/>
        <v>0</v>
      </c>
      <c r="CQ682" s="69">
        <f t="shared" si="5446"/>
        <v>0</v>
      </c>
      <c r="CR682" s="162">
        <f t="shared" si="5447"/>
        <v>0</v>
      </c>
      <c r="CS682" s="130">
        <f t="shared" si="5447"/>
        <v>0</v>
      </c>
      <c r="CT682" s="18">
        <f t="shared" si="5448"/>
        <v>0</v>
      </c>
      <c r="CU682" s="136">
        <f t="shared" si="5449"/>
        <v>0</v>
      </c>
      <c r="CV682" s="131">
        <f t="shared" si="5449"/>
        <v>0</v>
      </c>
      <c r="CW682" s="69">
        <f t="shared" si="5450"/>
        <v>0</v>
      </c>
      <c r="CX682" s="162">
        <f t="shared" si="5451"/>
        <v>0</v>
      </c>
      <c r="CY682" s="130">
        <f t="shared" si="5451"/>
        <v>0</v>
      </c>
      <c r="CZ682" s="18">
        <f t="shared" si="5452"/>
        <v>0</v>
      </c>
      <c r="DA682" s="136">
        <f t="shared" si="5453"/>
        <v>0</v>
      </c>
      <c r="DB682" s="131">
        <f t="shared" si="5453"/>
        <v>0</v>
      </c>
      <c r="DC682" s="69">
        <f t="shared" si="5454"/>
        <v>0</v>
      </c>
      <c r="DD682" s="162">
        <f t="shared" si="5455"/>
        <v>0</v>
      </c>
      <c r="DE682" s="130">
        <f t="shared" si="5455"/>
        <v>0</v>
      </c>
      <c r="DF682" s="18">
        <f t="shared" si="5456"/>
        <v>0</v>
      </c>
      <c r="DG682" s="136">
        <f t="shared" si="5457"/>
        <v>0</v>
      </c>
      <c r="DH682" s="131">
        <f t="shared" si="5457"/>
        <v>0</v>
      </c>
      <c r="DI682" s="69">
        <f t="shared" si="5458"/>
        <v>0</v>
      </c>
      <c r="DJ682" s="162">
        <f t="shared" si="5459"/>
        <v>0</v>
      </c>
      <c r="DK682" s="130">
        <f t="shared" si="5459"/>
        <v>0</v>
      </c>
      <c r="DL682" s="18">
        <f t="shared" si="5460"/>
        <v>0</v>
      </c>
      <c r="DM682" s="136">
        <f t="shared" si="5461"/>
        <v>0</v>
      </c>
      <c r="DN682" s="131">
        <f t="shared" si="5461"/>
        <v>0</v>
      </c>
      <c r="DO682" s="69">
        <f t="shared" si="5462"/>
        <v>0</v>
      </c>
      <c r="DP682" s="162">
        <f t="shared" si="5463"/>
        <v>0</v>
      </c>
      <c r="DQ682" s="130">
        <f t="shared" si="5463"/>
        <v>0</v>
      </c>
      <c r="DR682" s="18">
        <f t="shared" si="5464"/>
        <v>0</v>
      </c>
      <c r="DS682" s="136">
        <f t="shared" si="5465"/>
        <v>0</v>
      </c>
      <c r="DT682" s="131">
        <f t="shared" si="5465"/>
        <v>0</v>
      </c>
      <c r="DU682" s="69">
        <f t="shared" si="5466"/>
        <v>0</v>
      </c>
      <c r="DV682" s="162">
        <f t="shared" si="5467"/>
        <v>0</v>
      </c>
      <c r="DW682" s="130">
        <f t="shared" si="5467"/>
        <v>0</v>
      </c>
      <c r="DX682" s="18">
        <f t="shared" si="5468"/>
        <v>0</v>
      </c>
      <c r="DY682" s="136">
        <f t="shared" si="5469"/>
        <v>0</v>
      </c>
      <c r="DZ682" s="131">
        <f t="shared" si="5469"/>
        <v>0</v>
      </c>
      <c r="EA682" s="69">
        <f t="shared" si="5470"/>
        <v>0</v>
      </c>
      <c r="EB682" s="162">
        <f t="shared" si="5471"/>
        <v>0</v>
      </c>
      <c r="EC682" s="130">
        <f t="shared" si="5471"/>
        <v>0</v>
      </c>
      <c r="ED682" s="18">
        <f t="shared" si="5472"/>
        <v>0</v>
      </c>
      <c r="EE682" s="136">
        <f t="shared" si="5473"/>
        <v>0</v>
      </c>
      <c r="EF682" s="131">
        <f t="shared" si="5473"/>
        <v>0</v>
      </c>
      <c r="EG682" s="69">
        <f t="shared" si="5474"/>
        <v>0</v>
      </c>
      <c r="EH682" s="162">
        <f t="shared" si="5475"/>
        <v>0</v>
      </c>
      <c r="EI682" s="130">
        <f t="shared" si="5475"/>
        <v>0</v>
      </c>
      <c r="EJ682" s="18">
        <f t="shared" si="5476"/>
        <v>0</v>
      </c>
      <c r="EK682" s="136">
        <f t="shared" si="5477"/>
        <v>0</v>
      </c>
      <c r="EL682" s="131">
        <f t="shared" si="5477"/>
        <v>0</v>
      </c>
      <c r="EM682" s="69">
        <f t="shared" si="5478"/>
        <v>0</v>
      </c>
      <c r="EN682" s="162">
        <f t="shared" si="5479"/>
        <v>0</v>
      </c>
      <c r="EO682" s="130">
        <f t="shared" si="5479"/>
        <v>0</v>
      </c>
      <c r="EP682" s="18">
        <f t="shared" si="5480"/>
        <v>0</v>
      </c>
      <c r="EQ682" s="136">
        <f t="shared" si="5481"/>
        <v>0</v>
      </c>
      <c r="ER682" s="131">
        <f t="shared" si="5481"/>
        <v>0</v>
      </c>
      <c r="ES682" s="69">
        <f t="shared" si="5482"/>
        <v>0</v>
      </c>
      <c r="ET682" s="162">
        <f t="shared" si="5483"/>
        <v>0</v>
      </c>
      <c r="EU682" s="130">
        <f t="shared" si="5483"/>
        <v>0</v>
      </c>
      <c r="EV682" s="18">
        <f t="shared" si="5484"/>
        <v>0</v>
      </c>
      <c r="EW682" s="136">
        <f t="shared" si="5485"/>
        <v>0</v>
      </c>
      <c r="EX682" s="131">
        <f t="shared" si="5485"/>
        <v>0</v>
      </c>
      <c r="EY682" s="69">
        <f t="shared" si="5486"/>
        <v>0</v>
      </c>
      <c r="EZ682" s="162">
        <f t="shared" si="5487"/>
        <v>0</v>
      </c>
      <c r="FA682" s="130">
        <f t="shared" si="5487"/>
        <v>0</v>
      </c>
      <c r="FB682" s="18">
        <f t="shared" si="5488"/>
        <v>0</v>
      </c>
      <c r="FC682" s="136">
        <f t="shared" si="5489"/>
        <v>0</v>
      </c>
      <c r="FD682" s="131">
        <f t="shared" si="5489"/>
        <v>0</v>
      </c>
      <c r="FE682" s="69">
        <f t="shared" si="5490"/>
        <v>0</v>
      </c>
      <c r="FF682" s="162">
        <f t="shared" si="5491"/>
        <v>0</v>
      </c>
      <c r="FG682" s="130">
        <f t="shared" si="5491"/>
        <v>0</v>
      </c>
      <c r="FH682" s="18">
        <f t="shared" si="5492"/>
        <v>0</v>
      </c>
      <c r="FI682" s="136">
        <f t="shared" si="5493"/>
        <v>0</v>
      </c>
      <c r="FJ682" s="131">
        <f t="shared" si="5493"/>
        <v>0</v>
      </c>
      <c r="FK682" s="69">
        <f t="shared" si="5494"/>
        <v>0</v>
      </c>
      <c r="FL682" s="162">
        <f t="shared" si="5495"/>
        <v>0</v>
      </c>
      <c r="FM682" s="130">
        <f t="shared" si="5495"/>
        <v>0</v>
      </c>
      <c r="FN682" s="18">
        <f t="shared" si="5496"/>
        <v>0</v>
      </c>
      <c r="FO682" s="136">
        <f t="shared" si="5497"/>
        <v>0</v>
      </c>
      <c r="FP682" s="131">
        <f t="shared" si="5497"/>
        <v>0</v>
      </c>
      <c r="FQ682" s="69">
        <f t="shared" si="5498"/>
        <v>0</v>
      </c>
      <c r="FR682" s="162">
        <f t="shared" si="5499"/>
        <v>0</v>
      </c>
      <c r="FS682" s="130">
        <f t="shared" si="5499"/>
        <v>0</v>
      </c>
      <c r="FT682" s="18">
        <f t="shared" si="5500"/>
        <v>0</v>
      </c>
      <c r="FU682" s="136">
        <f t="shared" si="5501"/>
        <v>0</v>
      </c>
      <c r="FV682" s="131">
        <f t="shared" si="5501"/>
        <v>0</v>
      </c>
      <c r="FW682" s="69">
        <f t="shared" si="5502"/>
        <v>0</v>
      </c>
      <c r="FX682" s="162">
        <f t="shared" si="5503"/>
        <v>0</v>
      </c>
      <c r="FY682" s="130">
        <f t="shared" si="5503"/>
        <v>0</v>
      </c>
      <c r="FZ682" s="18">
        <f t="shared" si="5504"/>
        <v>0</v>
      </c>
      <c r="GA682" s="136">
        <f t="shared" si="5505"/>
        <v>0</v>
      </c>
      <c r="GB682" s="131">
        <f t="shared" si="5505"/>
        <v>0</v>
      </c>
      <c r="GC682" s="69">
        <f t="shared" si="5506"/>
        <v>0</v>
      </c>
      <c r="GD682" s="162">
        <f t="shared" si="5507"/>
        <v>0</v>
      </c>
      <c r="GE682" s="130">
        <f t="shared" si="5507"/>
        <v>0</v>
      </c>
      <c r="GF682" s="18">
        <f t="shared" si="5508"/>
        <v>0</v>
      </c>
      <c r="GG682" s="136">
        <f t="shared" si="5509"/>
        <v>0</v>
      </c>
      <c r="GH682" s="131">
        <f t="shared" si="5509"/>
        <v>0</v>
      </c>
      <c r="GI682" s="69">
        <f t="shared" si="5510"/>
        <v>0</v>
      </c>
      <c r="GJ682" s="162">
        <f t="shared" si="5511"/>
        <v>0</v>
      </c>
      <c r="GK682" s="130">
        <f t="shared" si="5511"/>
        <v>0</v>
      </c>
      <c r="GL682" s="18">
        <f t="shared" si="5512"/>
        <v>0</v>
      </c>
      <c r="GM682" s="136">
        <f t="shared" si="5513"/>
        <v>0</v>
      </c>
      <c r="GN682" s="131">
        <f t="shared" si="5513"/>
        <v>0</v>
      </c>
      <c r="GO682" s="69">
        <f t="shared" si="5514"/>
        <v>0</v>
      </c>
      <c r="GP682" s="162">
        <f t="shared" si="5515"/>
        <v>0</v>
      </c>
      <c r="GQ682" s="130">
        <f t="shared" si="5515"/>
        <v>0</v>
      </c>
      <c r="GR682" s="18">
        <f t="shared" si="5516"/>
        <v>0</v>
      </c>
      <c r="GS682" s="136">
        <f t="shared" si="5517"/>
        <v>0</v>
      </c>
      <c r="GT682" s="131">
        <f t="shared" si="5517"/>
        <v>0</v>
      </c>
      <c r="GU682" s="69">
        <f t="shared" si="5518"/>
        <v>0</v>
      </c>
      <c r="GV682" s="162">
        <f t="shared" si="5519"/>
        <v>0</v>
      </c>
      <c r="GW682" s="130">
        <f t="shared" si="5519"/>
        <v>0</v>
      </c>
      <c r="GX682" s="18">
        <f t="shared" si="5520"/>
        <v>0</v>
      </c>
      <c r="GY682" s="136">
        <f t="shared" si="5521"/>
        <v>0</v>
      </c>
      <c r="GZ682" s="131">
        <f t="shared" si="5521"/>
        <v>0</v>
      </c>
      <c r="HA682" s="69">
        <f t="shared" si="5522"/>
        <v>0</v>
      </c>
      <c r="HB682" s="162">
        <f t="shared" si="5523"/>
        <v>0</v>
      </c>
      <c r="HC682" s="130">
        <f t="shared" si="5523"/>
        <v>0</v>
      </c>
      <c r="HD682" s="18">
        <f t="shared" si="5524"/>
        <v>0</v>
      </c>
      <c r="HE682" s="136">
        <f t="shared" si="5525"/>
        <v>0</v>
      </c>
      <c r="HF682" s="131">
        <f t="shared" si="5525"/>
        <v>0</v>
      </c>
      <c r="HG682" s="69">
        <f t="shared" si="5526"/>
        <v>0</v>
      </c>
      <c r="HH682" s="162">
        <f t="shared" si="5527"/>
        <v>0</v>
      </c>
      <c r="HI682" s="130">
        <f t="shared" si="5527"/>
        <v>0</v>
      </c>
      <c r="HJ682" s="18">
        <f t="shared" si="5528"/>
        <v>0</v>
      </c>
      <c r="HK682" s="136">
        <f t="shared" si="5529"/>
        <v>0</v>
      </c>
      <c r="HL682" s="131">
        <f t="shared" si="5529"/>
        <v>0</v>
      </c>
      <c r="HM682" s="69">
        <f t="shared" si="5530"/>
        <v>0</v>
      </c>
      <c r="HN682" s="162">
        <f t="shared" si="5531"/>
        <v>0</v>
      </c>
      <c r="HO682" s="130">
        <f t="shared" si="5531"/>
        <v>0</v>
      </c>
      <c r="HP682" s="18">
        <f t="shared" si="5532"/>
        <v>0</v>
      </c>
      <c r="HQ682" s="136">
        <f t="shared" si="5533"/>
        <v>0</v>
      </c>
      <c r="HR682" s="131">
        <f t="shared" si="5533"/>
        <v>0</v>
      </c>
      <c r="HS682" s="69">
        <f t="shared" si="5534"/>
        <v>0</v>
      </c>
      <c r="HT682" s="162">
        <f t="shared" si="5535"/>
        <v>0</v>
      </c>
      <c r="HU682" s="130">
        <f t="shared" si="5535"/>
        <v>0</v>
      </c>
      <c r="HV682" s="18">
        <f t="shared" si="5536"/>
        <v>0</v>
      </c>
      <c r="HW682" s="17"/>
      <c r="HX682" s="85"/>
      <c r="HY682" s="85"/>
      <c r="HZ682" s="2" t="str">
        <f t="shared" si="5264"/>
        <v>СКРЫТЬ</v>
      </c>
    </row>
    <row r="683" spans="1:234" hidden="1" x14ac:dyDescent="0.2">
      <c r="A683" s="1" t="e">
        <f>$K$2&amp;#REF!&amp;$K$509&amp;$K$510&amp;K683</f>
        <v>#REF!</v>
      </c>
      <c r="B683" s="16" t="e">
        <f>IF(#REF!=0,"Скрыть","")</f>
        <v>#REF!</v>
      </c>
      <c r="C683" s="15" t="e">
        <f>IF(AND(#REF!&gt;85%,#REF!&gt;85%),"скрыть","")</f>
        <v>#REF!</v>
      </c>
      <c r="D683" s="144" t="s">
        <v>2</v>
      </c>
      <c r="E683" s="144" t="s">
        <v>1</v>
      </c>
      <c r="F683" s="144" t="s">
        <v>19</v>
      </c>
      <c r="G683" s="13"/>
      <c r="H683" s="22" t="s">
        <v>94</v>
      </c>
      <c r="I683" s="42">
        <v>672</v>
      </c>
      <c r="J683" s="102">
        <f>SUBTOTAL(103,I$12:I683)*1</f>
        <v>134</v>
      </c>
      <c r="K683" s="108" t="s">
        <v>6</v>
      </c>
      <c r="L683" s="17" t="s">
        <v>98</v>
      </c>
      <c r="M683" s="260">
        <f t="shared" si="5407"/>
        <v>44046</v>
      </c>
      <c r="N683" s="260">
        <f>MAX(N715,N746,N777)</f>
        <v>44347</v>
      </c>
      <c r="O683" s="116">
        <f t="shared" si="5537"/>
        <v>44372</v>
      </c>
      <c r="P683" s="162">
        <f t="shared" si="5408"/>
        <v>31065</v>
      </c>
      <c r="Q683" s="163">
        <f t="shared" si="5408"/>
        <v>10608</v>
      </c>
      <c r="R683" s="163">
        <f t="shared" si="5408"/>
        <v>9000</v>
      </c>
      <c r="S683" s="92">
        <f t="shared" ca="1" si="5408"/>
        <v>10608</v>
      </c>
      <c r="T683" s="92">
        <f t="shared" si="5408"/>
        <v>9000</v>
      </c>
      <c r="U683" s="91">
        <f t="shared" ca="1" si="5408"/>
        <v>-1608</v>
      </c>
      <c r="V683" s="91">
        <f t="shared" si="5409"/>
        <v>22065</v>
      </c>
      <c r="W683" s="120">
        <f t="shared" si="5269"/>
        <v>0.28971511347175277</v>
      </c>
      <c r="X683" s="178">
        <f t="shared" si="5410"/>
        <v>0</v>
      </c>
      <c r="Y683" s="128">
        <f t="shared" si="5410"/>
        <v>0</v>
      </c>
      <c r="Z683" s="179">
        <f t="shared" ca="1" si="5410"/>
        <v>0</v>
      </c>
      <c r="AA683" s="127">
        <f t="shared" si="5410"/>
        <v>0</v>
      </c>
      <c r="AB683" s="67" t="str">
        <f t="shared" ca="1" si="5411"/>
        <v/>
      </c>
      <c r="AC683" s="69">
        <f t="shared" ca="1" si="5412"/>
        <v>0</v>
      </c>
      <c r="AD683" s="226">
        <f t="shared" si="5273"/>
        <v>0</v>
      </c>
      <c r="AE683" s="227">
        <f t="shared" si="5273"/>
        <v>0</v>
      </c>
      <c r="AF683" s="225">
        <f t="shared" si="5274"/>
        <v>0</v>
      </c>
      <c r="AG683" s="226">
        <f t="shared" si="5275"/>
        <v>0</v>
      </c>
      <c r="AH683" s="227">
        <f t="shared" si="5275"/>
        <v>0</v>
      </c>
      <c r="AI683" s="225">
        <f t="shared" si="5276"/>
        <v>0</v>
      </c>
      <c r="AJ683" s="226">
        <f t="shared" si="5277"/>
        <v>0</v>
      </c>
      <c r="AK683" s="227">
        <f t="shared" si="5277"/>
        <v>0</v>
      </c>
      <c r="AL683" s="225">
        <f t="shared" si="5278"/>
        <v>0</v>
      </c>
      <c r="AM683" s="226">
        <f t="shared" si="5279"/>
        <v>0</v>
      </c>
      <c r="AN683" s="227">
        <f t="shared" si="5279"/>
        <v>0</v>
      </c>
      <c r="AO683" s="225">
        <f t="shared" si="5280"/>
        <v>0</v>
      </c>
      <c r="AP683" s="226">
        <f t="shared" si="5281"/>
        <v>0</v>
      </c>
      <c r="AQ683" s="227">
        <f t="shared" si="5281"/>
        <v>0</v>
      </c>
      <c r="AR683" s="225">
        <f t="shared" si="5282"/>
        <v>0</v>
      </c>
      <c r="AS683" s="136">
        <f t="shared" si="5413"/>
        <v>0</v>
      </c>
      <c r="AT683" s="131">
        <f t="shared" si="5413"/>
        <v>0</v>
      </c>
      <c r="AU683" s="69">
        <f t="shared" si="5414"/>
        <v>0</v>
      </c>
      <c r="AV683" s="162">
        <f t="shared" si="5415"/>
        <v>0</v>
      </c>
      <c r="AW683" s="130">
        <f t="shared" si="5415"/>
        <v>0</v>
      </c>
      <c r="AX683" s="18">
        <f t="shared" si="5416"/>
        <v>0</v>
      </c>
      <c r="AY683" s="136">
        <f t="shared" si="5417"/>
        <v>0</v>
      </c>
      <c r="AZ683" s="131">
        <f t="shared" si="5417"/>
        <v>0</v>
      </c>
      <c r="BA683" s="69">
        <f t="shared" si="5418"/>
        <v>0</v>
      </c>
      <c r="BB683" s="162">
        <f t="shared" si="5419"/>
        <v>0</v>
      </c>
      <c r="BC683" s="130">
        <f t="shared" si="5419"/>
        <v>0</v>
      </c>
      <c r="BD683" s="18">
        <f t="shared" si="5420"/>
        <v>0</v>
      </c>
      <c r="BE683" s="136">
        <f t="shared" si="5421"/>
        <v>0</v>
      </c>
      <c r="BF683" s="131">
        <f t="shared" si="5421"/>
        <v>0</v>
      </c>
      <c r="BG683" s="69">
        <f t="shared" si="5422"/>
        <v>0</v>
      </c>
      <c r="BH683" s="162">
        <f t="shared" si="5423"/>
        <v>0</v>
      </c>
      <c r="BI683" s="130">
        <f t="shared" si="5423"/>
        <v>0</v>
      </c>
      <c r="BJ683" s="18">
        <f t="shared" si="5424"/>
        <v>0</v>
      </c>
      <c r="BK683" s="136">
        <f t="shared" si="5425"/>
        <v>0</v>
      </c>
      <c r="BL683" s="131">
        <f t="shared" si="5425"/>
        <v>0</v>
      </c>
      <c r="BM683" s="69">
        <f t="shared" si="5426"/>
        <v>0</v>
      </c>
      <c r="BN683" s="162">
        <f t="shared" si="5427"/>
        <v>0</v>
      </c>
      <c r="BO683" s="130">
        <f t="shared" si="5427"/>
        <v>0</v>
      </c>
      <c r="BP683" s="18">
        <f t="shared" si="5428"/>
        <v>0</v>
      </c>
      <c r="BQ683" s="136">
        <f t="shared" si="5429"/>
        <v>0</v>
      </c>
      <c r="BR683" s="131">
        <f t="shared" si="5429"/>
        <v>0</v>
      </c>
      <c r="BS683" s="69">
        <f t="shared" si="5430"/>
        <v>0</v>
      </c>
      <c r="BT683" s="162">
        <f t="shared" si="5431"/>
        <v>0</v>
      </c>
      <c r="BU683" s="130">
        <f t="shared" si="5431"/>
        <v>0</v>
      </c>
      <c r="BV683" s="18">
        <f t="shared" si="5432"/>
        <v>0</v>
      </c>
      <c r="BW683" s="136">
        <f t="shared" si="5433"/>
        <v>0</v>
      </c>
      <c r="BX683" s="131">
        <f t="shared" si="5433"/>
        <v>0</v>
      </c>
      <c r="BY683" s="69">
        <f t="shared" si="5434"/>
        <v>0</v>
      </c>
      <c r="BZ683" s="162">
        <f t="shared" si="5435"/>
        <v>0</v>
      </c>
      <c r="CA683" s="130">
        <f t="shared" si="5435"/>
        <v>0</v>
      </c>
      <c r="CB683" s="18">
        <f t="shared" si="5436"/>
        <v>0</v>
      </c>
      <c r="CC683" s="136">
        <f t="shared" si="5437"/>
        <v>0</v>
      </c>
      <c r="CD683" s="131">
        <f t="shared" si="5437"/>
        <v>0</v>
      </c>
      <c r="CE683" s="69">
        <f t="shared" si="5438"/>
        <v>0</v>
      </c>
      <c r="CF683" s="162">
        <f t="shared" si="5439"/>
        <v>0</v>
      </c>
      <c r="CG683" s="130">
        <f t="shared" si="5439"/>
        <v>0</v>
      </c>
      <c r="CH683" s="18">
        <f t="shared" si="5440"/>
        <v>0</v>
      </c>
      <c r="CI683" s="136">
        <f t="shared" si="5441"/>
        <v>0</v>
      </c>
      <c r="CJ683" s="131">
        <f t="shared" si="5441"/>
        <v>0</v>
      </c>
      <c r="CK683" s="69">
        <f t="shared" si="5442"/>
        <v>0</v>
      </c>
      <c r="CL683" s="162">
        <f t="shared" si="5443"/>
        <v>0</v>
      </c>
      <c r="CM683" s="130">
        <f t="shared" si="5443"/>
        <v>0</v>
      </c>
      <c r="CN683" s="18">
        <f t="shared" si="5444"/>
        <v>0</v>
      </c>
      <c r="CO683" s="136">
        <f t="shared" si="5445"/>
        <v>0</v>
      </c>
      <c r="CP683" s="131">
        <f t="shared" si="5445"/>
        <v>0</v>
      </c>
      <c r="CQ683" s="69">
        <f t="shared" si="5446"/>
        <v>0</v>
      </c>
      <c r="CR683" s="162">
        <f t="shared" si="5447"/>
        <v>0</v>
      </c>
      <c r="CS683" s="130">
        <f t="shared" si="5447"/>
        <v>0</v>
      </c>
      <c r="CT683" s="18">
        <f t="shared" si="5448"/>
        <v>0</v>
      </c>
      <c r="CU683" s="136">
        <f t="shared" si="5449"/>
        <v>0</v>
      </c>
      <c r="CV683" s="131">
        <f t="shared" si="5449"/>
        <v>0</v>
      </c>
      <c r="CW683" s="69">
        <f t="shared" si="5450"/>
        <v>0</v>
      </c>
      <c r="CX683" s="162">
        <f t="shared" si="5451"/>
        <v>0</v>
      </c>
      <c r="CY683" s="130">
        <f t="shared" si="5451"/>
        <v>0</v>
      </c>
      <c r="CZ683" s="18">
        <f t="shared" si="5452"/>
        <v>0</v>
      </c>
      <c r="DA683" s="136">
        <f t="shared" si="5453"/>
        <v>0</v>
      </c>
      <c r="DB683" s="131">
        <f t="shared" si="5453"/>
        <v>0</v>
      </c>
      <c r="DC683" s="69">
        <f t="shared" si="5454"/>
        <v>0</v>
      </c>
      <c r="DD683" s="162">
        <f t="shared" si="5455"/>
        <v>0</v>
      </c>
      <c r="DE683" s="130">
        <f t="shared" si="5455"/>
        <v>0</v>
      </c>
      <c r="DF683" s="18">
        <f t="shared" si="5456"/>
        <v>0</v>
      </c>
      <c r="DG683" s="136">
        <f t="shared" si="5457"/>
        <v>0</v>
      </c>
      <c r="DH683" s="131">
        <f t="shared" si="5457"/>
        <v>0</v>
      </c>
      <c r="DI683" s="69">
        <f t="shared" si="5458"/>
        <v>0</v>
      </c>
      <c r="DJ683" s="162">
        <f t="shared" si="5459"/>
        <v>0</v>
      </c>
      <c r="DK683" s="130">
        <f t="shared" si="5459"/>
        <v>0</v>
      </c>
      <c r="DL683" s="18">
        <f t="shared" si="5460"/>
        <v>0</v>
      </c>
      <c r="DM683" s="136">
        <f t="shared" si="5461"/>
        <v>0</v>
      </c>
      <c r="DN683" s="131">
        <f t="shared" si="5461"/>
        <v>0</v>
      </c>
      <c r="DO683" s="69">
        <f t="shared" si="5462"/>
        <v>0</v>
      </c>
      <c r="DP683" s="162">
        <f t="shared" si="5463"/>
        <v>0</v>
      </c>
      <c r="DQ683" s="130">
        <f t="shared" si="5463"/>
        <v>0</v>
      </c>
      <c r="DR683" s="18">
        <f t="shared" si="5464"/>
        <v>0</v>
      </c>
      <c r="DS683" s="136">
        <f t="shared" si="5465"/>
        <v>0</v>
      </c>
      <c r="DT683" s="131">
        <f t="shared" si="5465"/>
        <v>0</v>
      </c>
      <c r="DU683" s="69">
        <f t="shared" si="5466"/>
        <v>0</v>
      </c>
      <c r="DV683" s="162">
        <f t="shared" si="5467"/>
        <v>0</v>
      </c>
      <c r="DW683" s="130">
        <f t="shared" si="5467"/>
        <v>0</v>
      </c>
      <c r="DX683" s="18">
        <f t="shared" si="5468"/>
        <v>0</v>
      </c>
      <c r="DY683" s="136">
        <f t="shared" si="5469"/>
        <v>0</v>
      </c>
      <c r="DZ683" s="131">
        <f t="shared" si="5469"/>
        <v>0</v>
      </c>
      <c r="EA683" s="69">
        <f t="shared" si="5470"/>
        <v>0</v>
      </c>
      <c r="EB683" s="162">
        <f t="shared" si="5471"/>
        <v>0</v>
      </c>
      <c r="EC683" s="130">
        <f t="shared" si="5471"/>
        <v>0</v>
      </c>
      <c r="ED683" s="18">
        <f t="shared" si="5472"/>
        <v>0</v>
      </c>
      <c r="EE683" s="136">
        <f t="shared" si="5473"/>
        <v>0</v>
      </c>
      <c r="EF683" s="131">
        <f t="shared" si="5473"/>
        <v>0</v>
      </c>
      <c r="EG683" s="69">
        <f t="shared" si="5474"/>
        <v>0</v>
      </c>
      <c r="EH683" s="162">
        <f t="shared" si="5475"/>
        <v>0</v>
      </c>
      <c r="EI683" s="130">
        <f t="shared" si="5475"/>
        <v>0</v>
      </c>
      <c r="EJ683" s="18">
        <f t="shared" si="5476"/>
        <v>0</v>
      </c>
      <c r="EK683" s="136">
        <f t="shared" si="5477"/>
        <v>0</v>
      </c>
      <c r="EL683" s="131">
        <f t="shared" si="5477"/>
        <v>0</v>
      </c>
      <c r="EM683" s="69">
        <f t="shared" si="5478"/>
        <v>0</v>
      </c>
      <c r="EN683" s="162">
        <f t="shared" si="5479"/>
        <v>0</v>
      </c>
      <c r="EO683" s="130">
        <f t="shared" si="5479"/>
        <v>0</v>
      </c>
      <c r="EP683" s="18">
        <f t="shared" si="5480"/>
        <v>0</v>
      </c>
      <c r="EQ683" s="136">
        <f t="shared" si="5481"/>
        <v>0</v>
      </c>
      <c r="ER683" s="131">
        <f t="shared" si="5481"/>
        <v>0</v>
      </c>
      <c r="ES683" s="69">
        <f t="shared" si="5482"/>
        <v>0</v>
      </c>
      <c r="ET683" s="162">
        <f t="shared" si="5483"/>
        <v>0</v>
      </c>
      <c r="EU683" s="130">
        <f t="shared" si="5483"/>
        <v>0</v>
      </c>
      <c r="EV683" s="18">
        <f t="shared" si="5484"/>
        <v>0</v>
      </c>
      <c r="EW683" s="136">
        <f t="shared" si="5485"/>
        <v>0</v>
      </c>
      <c r="EX683" s="131">
        <f t="shared" si="5485"/>
        <v>0</v>
      </c>
      <c r="EY683" s="69">
        <f t="shared" si="5486"/>
        <v>0</v>
      </c>
      <c r="EZ683" s="162">
        <f t="shared" si="5487"/>
        <v>0</v>
      </c>
      <c r="FA683" s="130">
        <f t="shared" si="5487"/>
        <v>0</v>
      </c>
      <c r="FB683" s="18">
        <f t="shared" si="5488"/>
        <v>0</v>
      </c>
      <c r="FC683" s="136">
        <f t="shared" si="5489"/>
        <v>0</v>
      </c>
      <c r="FD683" s="131">
        <f t="shared" si="5489"/>
        <v>0</v>
      </c>
      <c r="FE683" s="69">
        <f t="shared" si="5490"/>
        <v>0</v>
      </c>
      <c r="FF683" s="162">
        <f t="shared" si="5491"/>
        <v>0</v>
      </c>
      <c r="FG683" s="130">
        <f t="shared" si="5491"/>
        <v>0</v>
      </c>
      <c r="FH683" s="18">
        <f t="shared" si="5492"/>
        <v>0</v>
      </c>
      <c r="FI683" s="136">
        <f t="shared" si="5493"/>
        <v>0</v>
      </c>
      <c r="FJ683" s="131">
        <f t="shared" si="5493"/>
        <v>0</v>
      </c>
      <c r="FK683" s="69">
        <f t="shared" si="5494"/>
        <v>0</v>
      </c>
      <c r="FL683" s="162">
        <f t="shared" si="5495"/>
        <v>0</v>
      </c>
      <c r="FM683" s="130">
        <f t="shared" si="5495"/>
        <v>0</v>
      </c>
      <c r="FN683" s="18">
        <f t="shared" si="5496"/>
        <v>0</v>
      </c>
      <c r="FO683" s="136">
        <f t="shared" si="5497"/>
        <v>0</v>
      </c>
      <c r="FP683" s="131">
        <f t="shared" si="5497"/>
        <v>0</v>
      </c>
      <c r="FQ683" s="69">
        <f t="shared" si="5498"/>
        <v>0</v>
      </c>
      <c r="FR683" s="162">
        <f t="shared" si="5499"/>
        <v>0</v>
      </c>
      <c r="FS683" s="130">
        <f t="shared" si="5499"/>
        <v>0</v>
      </c>
      <c r="FT683" s="18">
        <f t="shared" si="5500"/>
        <v>0</v>
      </c>
      <c r="FU683" s="136">
        <f t="shared" si="5501"/>
        <v>0</v>
      </c>
      <c r="FV683" s="131">
        <f t="shared" si="5501"/>
        <v>0</v>
      </c>
      <c r="FW683" s="69">
        <f t="shared" si="5502"/>
        <v>0</v>
      </c>
      <c r="FX683" s="162">
        <f t="shared" si="5503"/>
        <v>0</v>
      </c>
      <c r="FY683" s="130">
        <f t="shared" si="5503"/>
        <v>0</v>
      </c>
      <c r="FZ683" s="18">
        <f t="shared" si="5504"/>
        <v>0</v>
      </c>
      <c r="GA683" s="136">
        <f t="shared" si="5505"/>
        <v>0</v>
      </c>
      <c r="GB683" s="131">
        <f t="shared" si="5505"/>
        <v>0</v>
      </c>
      <c r="GC683" s="69">
        <f t="shared" si="5506"/>
        <v>0</v>
      </c>
      <c r="GD683" s="162">
        <f t="shared" si="5507"/>
        <v>0</v>
      </c>
      <c r="GE683" s="130">
        <f t="shared" si="5507"/>
        <v>0</v>
      </c>
      <c r="GF683" s="18">
        <f t="shared" si="5508"/>
        <v>0</v>
      </c>
      <c r="GG683" s="136">
        <f t="shared" si="5509"/>
        <v>0</v>
      </c>
      <c r="GH683" s="131">
        <f t="shared" si="5509"/>
        <v>0</v>
      </c>
      <c r="GI683" s="69">
        <f t="shared" si="5510"/>
        <v>0</v>
      </c>
      <c r="GJ683" s="162">
        <f t="shared" si="5511"/>
        <v>0</v>
      </c>
      <c r="GK683" s="130">
        <f t="shared" si="5511"/>
        <v>0</v>
      </c>
      <c r="GL683" s="18">
        <f t="shared" si="5512"/>
        <v>0</v>
      </c>
      <c r="GM683" s="136">
        <f t="shared" si="5513"/>
        <v>0</v>
      </c>
      <c r="GN683" s="131">
        <f t="shared" si="5513"/>
        <v>0</v>
      </c>
      <c r="GO683" s="69">
        <f t="shared" si="5514"/>
        <v>0</v>
      </c>
      <c r="GP683" s="162">
        <f t="shared" si="5515"/>
        <v>0</v>
      </c>
      <c r="GQ683" s="130">
        <f t="shared" si="5515"/>
        <v>0</v>
      </c>
      <c r="GR683" s="18">
        <f t="shared" si="5516"/>
        <v>0</v>
      </c>
      <c r="GS683" s="136">
        <f t="shared" si="5517"/>
        <v>0</v>
      </c>
      <c r="GT683" s="131">
        <f t="shared" si="5517"/>
        <v>0</v>
      </c>
      <c r="GU683" s="69">
        <f t="shared" si="5518"/>
        <v>0</v>
      </c>
      <c r="GV683" s="162">
        <f t="shared" si="5519"/>
        <v>0</v>
      </c>
      <c r="GW683" s="130">
        <f t="shared" si="5519"/>
        <v>0</v>
      </c>
      <c r="GX683" s="18">
        <f t="shared" si="5520"/>
        <v>0</v>
      </c>
      <c r="GY683" s="136">
        <f t="shared" si="5521"/>
        <v>0</v>
      </c>
      <c r="GZ683" s="131">
        <f t="shared" si="5521"/>
        <v>0</v>
      </c>
      <c r="HA683" s="69">
        <f t="shared" si="5522"/>
        <v>0</v>
      </c>
      <c r="HB683" s="162">
        <f t="shared" si="5523"/>
        <v>0</v>
      </c>
      <c r="HC683" s="130">
        <f t="shared" si="5523"/>
        <v>0</v>
      </c>
      <c r="HD683" s="18">
        <f t="shared" si="5524"/>
        <v>0</v>
      </c>
      <c r="HE683" s="136">
        <f t="shared" si="5525"/>
        <v>0</v>
      </c>
      <c r="HF683" s="131">
        <f t="shared" si="5525"/>
        <v>0</v>
      </c>
      <c r="HG683" s="69">
        <f t="shared" si="5526"/>
        <v>0</v>
      </c>
      <c r="HH683" s="162">
        <f t="shared" si="5527"/>
        <v>0</v>
      </c>
      <c r="HI683" s="130">
        <f t="shared" si="5527"/>
        <v>0</v>
      </c>
      <c r="HJ683" s="18">
        <f t="shared" si="5528"/>
        <v>0</v>
      </c>
      <c r="HK683" s="136">
        <f t="shared" si="5529"/>
        <v>0</v>
      </c>
      <c r="HL683" s="131">
        <f t="shared" si="5529"/>
        <v>0</v>
      </c>
      <c r="HM683" s="69">
        <f t="shared" si="5530"/>
        <v>0</v>
      </c>
      <c r="HN683" s="162">
        <f t="shared" si="5531"/>
        <v>0</v>
      </c>
      <c r="HO683" s="130">
        <f t="shared" si="5531"/>
        <v>0</v>
      </c>
      <c r="HP683" s="18">
        <f t="shared" si="5532"/>
        <v>0</v>
      </c>
      <c r="HQ683" s="136">
        <f t="shared" si="5533"/>
        <v>0</v>
      </c>
      <c r="HR683" s="131">
        <f t="shared" si="5533"/>
        <v>0</v>
      </c>
      <c r="HS683" s="69">
        <f t="shared" si="5534"/>
        <v>0</v>
      </c>
      <c r="HT683" s="162">
        <f t="shared" si="5535"/>
        <v>0</v>
      </c>
      <c r="HU683" s="130">
        <f t="shared" si="5535"/>
        <v>0</v>
      </c>
      <c r="HV683" s="18">
        <f t="shared" si="5536"/>
        <v>0</v>
      </c>
      <c r="HW683" s="17"/>
      <c r="HX683" s="85"/>
      <c r="HY683" s="85"/>
      <c r="HZ683" s="2" t="str">
        <f t="shared" si="5264"/>
        <v>СКРЫТЬ</v>
      </c>
    </row>
    <row r="684" spans="1:234" hidden="1" x14ac:dyDescent="0.2">
      <c r="A684" s="1" t="e">
        <f>$K$2&amp;#REF!&amp;$K$509&amp;$K$510&amp;K684</f>
        <v>#REF!</v>
      </c>
      <c r="B684" s="16" t="e">
        <f>IF(#REF!=0,"Скрыть","")</f>
        <v>#REF!</v>
      </c>
      <c r="C684" s="15" t="e">
        <f>IF(AND(#REF!&gt;85%,#REF!&gt;85%),"скрыть","")</f>
        <v>#REF!</v>
      </c>
      <c r="D684" s="144" t="s">
        <v>2</v>
      </c>
      <c r="E684" s="144" t="s">
        <v>1</v>
      </c>
      <c r="F684" s="144" t="s">
        <v>19</v>
      </c>
      <c r="G684" s="13"/>
      <c r="H684" s="22" t="s">
        <v>94</v>
      </c>
      <c r="I684" s="42">
        <v>673</v>
      </c>
      <c r="J684" s="102">
        <f>SUBTOTAL(103,I$12:I684)*1</f>
        <v>134</v>
      </c>
      <c r="K684" s="108" t="s">
        <v>111</v>
      </c>
      <c r="L684" s="17" t="s">
        <v>98</v>
      </c>
      <c r="M684" s="260"/>
      <c r="N684" s="260"/>
      <c r="O684" s="116"/>
      <c r="P684" s="162">
        <f t="shared" si="5408"/>
        <v>0</v>
      </c>
      <c r="Q684" s="163">
        <f t="shared" si="5408"/>
        <v>0</v>
      </c>
      <c r="R684" s="163">
        <f t="shared" si="5408"/>
        <v>0</v>
      </c>
      <c r="S684" s="92">
        <f t="shared" ca="1" si="5408"/>
        <v>0</v>
      </c>
      <c r="T684" s="92">
        <f t="shared" si="5408"/>
        <v>0</v>
      </c>
      <c r="U684" s="91">
        <f t="shared" ca="1" si="5408"/>
        <v>0</v>
      </c>
      <c r="V684" s="91">
        <f t="shared" si="5409"/>
        <v>0</v>
      </c>
      <c r="W684" s="120" t="str">
        <f t="shared" si="5269"/>
        <v/>
      </c>
      <c r="X684" s="178">
        <f t="shared" si="5410"/>
        <v>0</v>
      </c>
      <c r="Y684" s="128">
        <f t="shared" si="5410"/>
        <v>0</v>
      </c>
      <c r="Z684" s="179">
        <f t="shared" ca="1" si="5410"/>
        <v>0</v>
      </c>
      <c r="AA684" s="127">
        <f t="shared" si="5410"/>
        <v>0</v>
      </c>
      <c r="AB684" s="67" t="str">
        <f t="shared" ca="1" si="5411"/>
        <v/>
      </c>
      <c r="AC684" s="69">
        <f t="shared" ca="1" si="5412"/>
        <v>0</v>
      </c>
      <c r="AD684" s="226">
        <f t="shared" si="5273"/>
        <v>0</v>
      </c>
      <c r="AE684" s="227">
        <f t="shared" si="5273"/>
        <v>0</v>
      </c>
      <c r="AF684" s="225">
        <f t="shared" si="5274"/>
        <v>0</v>
      </c>
      <c r="AG684" s="226">
        <f t="shared" si="5275"/>
        <v>0</v>
      </c>
      <c r="AH684" s="227">
        <f t="shared" si="5275"/>
        <v>0</v>
      </c>
      <c r="AI684" s="225">
        <f t="shared" si="5276"/>
        <v>0</v>
      </c>
      <c r="AJ684" s="226">
        <f t="shared" si="5277"/>
        <v>0</v>
      </c>
      <c r="AK684" s="227">
        <f t="shared" si="5277"/>
        <v>0</v>
      </c>
      <c r="AL684" s="225">
        <f t="shared" si="5278"/>
        <v>0</v>
      </c>
      <c r="AM684" s="226">
        <f t="shared" si="5279"/>
        <v>0</v>
      </c>
      <c r="AN684" s="227">
        <f t="shared" si="5279"/>
        <v>0</v>
      </c>
      <c r="AO684" s="225">
        <f t="shared" si="5280"/>
        <v>0</v>
      </c>
      <c r="AP684" s="226">
        <f t="shared" si="5281"/>
        <v>0</v>
      </c>
      <c r="AQ684" s="227">
        <f t="shared" si="5281"/>
        <v>0</v>
      </c>
      <c r="AR684" s="225">
        <f t="shared" si="5282"/>
        <v>0</v>
      </c>
      <c r="AS684" s="136">
        <f t="shared" si="5413"/>
        <v>0</v>
      </c>
      <c r="AT684" s="131">
        <f t="shared" si="5413"/>
        <v>0</v>
      </c>
      <c r="AU684" s="69">
        <f t="shared" si="5414"/>
        <v>0</v>
      </c>
      <c r="AV684" s="162">
        <f t="shared" si="5415"/>
        <v>0</v>
      </c>
      <c r="AW684" s="130">
        <f t="shared" si="5415"/>
        <v>0</v>
      </c>
      <c r="AX684" s="18">
        <f t="shared" si="5416"/>
        <v>0</v>
      </c>
      <c r="AY684" s="136">
        <f t="shared" si="5417"/>
        <v>0</v>
      </c>
      <c r="AZ684" s="131">
        <f t="shared" si="5417"/>
        <v>0</v>
      </c>
      <c r="BA684" s="69">
        <f t="shared" si="5418"/>
        <v>0</v>
      </c>
      <c r="BB684" s="162">
        <f t="shared" si="5419"/>
        <v>0</v>
      </c>
      <c r="BC684" s="130">
        <f t="shared" si="5419"/>
        <v>0</v>
      </c>
      <c r="BD684" s="18">
        <f t="shared" si="5420"/>
        <v>0</v>
      </c>
      <c r="BE684" s="136">
        <f t="shared" si="5421"/>
        <v>0</v>
      </c>
      <c r="BF684" s="131">
        <f t="shared" si="5421"/>
        <v>0</v>
      </c>
      <c r="BG684" s="69">
        <f t="shared" si="5422"/>
        <v>0</v>
      </c>
      <c r="BH684" s="162">
        <f t="shared" si="5423"/>
        <v>0</v>
      </c>
      <c r="BI684" s="130">
        <f t="shared" si="5423"/>
        <v>0</v>
      </c>
      <c r="BJ684" s="18">
        <f t="shared" si="5424"/>
        <v>0</v>
      </c>
      <c r="BK684" s="136">
        <f t="shared" si="5425"/>
        <v>0</v>
      </c>
      <c r="BL684" s="131">
        <f t="shared" si="5425"/>
        <v>0</v>
      </c>
      <c r="BM684" s="69">
        <f t="shared" si="5426"/>
        <v>0</v>
      </c>
      <c r="BN684" s="162">
        <f t="shared" si="5427"/>
        <v>0</v>
      </c>
      <c r="BO684" s="130">
        <f t="shared" si="5427"/>
        <v>0</v>
      </c>
      <c r="BP684" s="18">
        <f t="shared" si="5428"/>
        <v>0</v>
      </c>
      <c r="BQ684" s="136">
        <f t="shared" si="5429"/>
        <v>0</v>
      </c>
      <c r="BR684" s="131">
        <f t="shared" si="5429"/>
        <v>0</v>
      </c>
      <c r="BS684" s="69">
        <f t="shared" si="5430"/>
        <v>0</v>
      </c>
      <c r="BT684" s="162">
        <f t="shared" si="5431"/>
        <v>0</v>
      </c>
      <c r="BU684" s="130">
        <f t="shared" si="5431"/>
        <v>0</v>
      </c>
      <c r="BV684" s="18">
        <f t="shared" si="5432"/>
        <v>0</v>
      </c>
      <c r="BW684" s="136">
        <f t="shared" si="5433"/>
        <v>0</v>
      </c>
      <c r="BX684" s="131">
        <f t="shared" si="5433"/>
        <v>0</v>
      </c>
      <c r="BY684" s="69">
        <f t="shared" si="5434"/>
        <v>0</v>
      </c>
      <c r="BZ684" s="162">
        <f t="shared" si="5435"/>
        <v>0</v>
      </c>
      <c r="CA684" s="130">
        <f t="shared" si="5435"/>
        <v>0</v>
      </c>
      <c r="CB684" s="18">
        <f t="shared" si="5436"/>
        <v>0</v>
      </c>
      <c r="CC684" s="136">
        <f t="shared" si="5437"/>
        <v>0</v>
      </c>
      <c r="CD684" s="131">
        <f t="shared" si="5437"/>
        <v>0</v>
      </c>
      <c r="CE684" s="69">
        <f t="shared" si="5438"/>
        <v>0</v>
      </c>
      <c r="CF684" s="162">
        <f t="shared" si="5439"/>
        <v>0</v>
      </c>
      <c r="CG684" s="130">
        <f t="shared" si="5439"/>
        <v>0</v>
      </c>
      <c r="CH684" s="18">
        <f t="shared" si="5440"/>
        <v>0</v>
      </c>
      <c r="CI684" s="136">
        <f t="shared" si="5441"/>
        <v>0</v>
      </c>
      <c r="CJ684" s="131">
        <f t="shared" si="5441"/>
        <v>0</v>
      </c>
      <c r="CK684" s="69">
        <f t="shared" si="5442"/>
        <v>0</v>
      </c>
      <c r="CL684" s="162">
        <f t="shared" si="5443"/>
        <v>0</v>
      </c>
      <c r="CM684" s="130">
        <f t="shared" si="5443"/>
        <v>0</v>
      </c>
      <c r="CN684" s="18">
        <f t="shared" si="5444"/>
        <v>0</v>
      </c>
      <c r="CO684" s="136">
        <f t="shared" si="5445"/>
        <v>0</v>
      </c>
      <c r="CP684" s="131">
        <f t="shared" si="5445"/>
        <v>0</v>
      </c>
      <c r="CQ684" s="69">
        <f t="shared" si="5446"/>
        <v>0</v>
      </c>
      <c r="CR684" s="162">
        <f t="shared" si="5447"/>
        <v>0</v>
      </c>
      <c r="CS684" s="130">
        <f t="shared" si="5447"/>
        <v>0</v>
      </c>
      <c r="CT684" s="18">
        <f t="shared" si="5448"/>
        <v>0</v>
      </c>
      <c r="CU684" s="136">
        <f t="shared" si="5449"/>
        <v>0</v>
      </c>
      <c r="CV684" s="131">
        <f t="shared" si="5449"/>
        <v>0</v>
      </c>
      <c r="CW684" s="69">
        <f t="shared" si="5450"/>
        <v>0</v>
      </c>
      <c r="CX684" s="162">
        <f t="shared" si="5451"/>
        <v>0</v>
      </c>
      <c r="CY684" s="130">
        <f t="shared" si="5451"/>
        <v>0</v>
      </c>
      <c r="CZ684" s="18">
        <f t="shared" si="5452"/>
        <v>0</v>
      </c>
      <c r="DA684" s="136">
        <f t="shared" si="5453"/>
        <v>0</v>
      </c>
      <c r="DB684" s="131">
        <f t="shared" si="5453"/>
        <v>0</v>
      </c>
      <c r="DC684" s="69">
        <f t="shared" si="5454"/>
        <v>0</v>
      </c>
      <c r="DD684" s="162">
        <f t="shared" si="5455"/>
        <v>0</v>
      </c>
      <c r="DE684" s="130">
        <f t="shared" si="5455"/>
        <v>0</v>
      </c>
      <c r="DF684" s="18">
        <f t="shared" si="5456"/>
        <v>0</v>
      </c>
      <c r="DG684" s="136">
        <f t="shared" si="5457"/>
        <v>0</v>
      </c>
      <c r="DH684" s="131">
        <f t="shared" si="5457"/>
        <v>0</v>
      </c>
      <c r="DI684" s="69">
        <f t="shared" si="5458"/>
        <v>0</v>
      </c>
      <c r="DJ684" s="162">
        <f t="shared" si="5459"/>
        <v>0</v>
      </c>
      <c r="DK684" s="130">
        <f t="shared" si="5459"/>
        <v>0</v>
      </c>
      <c r="DL684" s="18">
        <f t="shared" si="5460"/>
        <v>0</v>
      </c>
      <c r="DM684" s="136">
        <f t="shared" si="5461"/>
        <v>0</v>
      </c>
      <c r="DN684" s="131">
        <f t="shared" si="5461"/>
        <v>0</v>
      </c>
      <c r="DO684" s="69">
        <f t="shared" si="5462"/>
        <v>0</v>
      </c>
      <c r="DP684" s="162">
        <f t="shared" si="5463"/>
        <v>0</v>
      </c>
      <c r="DQ684" s="130">
        <f t="shared" si="5463"/>
        <v>0</v>
      </c>
      <c r="DR684" s="18">
        <f t="shared" si="5464"/>
        <v>0</v>
      </c>
      <c r="DS684" s="136">
        <f t="shared" si="5465"/>
        <v>0</v>
      </c>
      <c r="DT684" s="131">
        <f t="shared" si="5465"/>
        <v>0</v>
      </c>
      <c r="DU684" s="69">
        <f t="shared" si="5466"/>
        <v>0</v>
      </c>
      <c r="DV684" s="162">
        <f t="shared" si="5467"/>
        <v>0</v>
      </c>
      <c r="DW684" s="130">
        <f t="shared" si="5467"/>
        <v>0</v>
      </c>
      <c r="DX684" s="18">
        <f t="shared" si="5468"/>
        <v>0</v>
      </c>
      <c r="DY684" s="136">
        <f t="shared" si="5469"/>
        <v>0</v>
      </c>
      <c r="DZ684" s="131">
        <f t="shared" si="5469"/>
        <v>0</v>
      </c>
      <c r="EA684" s="69">
        <f t="shared" si="5470"/>
        <v>0</v>
      </c>
      <c r="EB684" s="162">
        <f t="shared" si="5471"/>
        <v>0</v>
      </c>
      <c r="EC684" s="130">
        <f t="shared" si="5471"/>
        <v>0</v>
      </c>
      <c r="ED684" s="18">
        <f t="shared" si="5472"/>
        <v>0</v>
      </c>
      <c r="EE684" s="136">
        <f t="shared" si="5473"/>
        <v>0</v>
      </c>
      <c r="EF684" s="131">
        <f t="shared" si="5473"/>
        <v>0</v>
      </c>
      <c r="EG684" s="69">
        <f t="shared" si="5474"/>
        <v>0</v>
      </c>
      <c r="EH684" s="162">
        <f t="shared" si="5475"/>
        <v>0</v>
      </c>
      <c r="EI684" s="130">
        <f t="shared" si="5475"/>
        <v>0</v>
      </c>
      <c r="EJ684" s="18">
        <f t="shared" si="5476"/>
        <v>0</v>
      </c>
      <c r="EK684" s="136">
        <f t="shared" si="5477"/>
        <v>0</v>
      </c>
      <c r="EL684" s="131">
        <f t="shared" si="5477"/>
        <v>0</v>
      </c>
      <c r="EM684" s="69">
        <f t="shared" si="5478"/>
        <v>0</v>
      </c>
      <c r="EN684" s="162">
        <f t="shared" si="5479"/>
        <v>0</v>
      </c>
      <c r="EO684" s="130">
        <f t="shared" si="5479"/>
        <v>0</v>
      </c>
      <c r="EP684" s="18">
        <f t="shared" si="5480"/>
        <v>0</v>
      </c>
      <c r="EQ684" s="136">
        <f t="shared" si="5481"/>
        <v>0</v>
      </c>
      <c r="ER684" s="131">
        <f t="shared" si="5481"/>
        <v>0</v>
      </c>
      <c r="ES684" s="69">
        <f t="shared" si="5482"/>
        <v>0</v>
      </c>
      <c r="ET684" s="162">
        <f t="shared" si="5483"/>
        <v>0</v>
      </c>
      <c r="EU684" s="130">
        <f t="shared" si="5483"/>
        <v>0</v>
      </c>
      <c r="EV684" s="18">
        <f t="shared" si="5484"/>
        <v>0</v>
      </c>
      <c r="EW684" s="136">
        <f t="shared" si="5485"/>
        <v>0</v>
      </c>
      <c r="EX684" s="131">
        <f t="shared" si="5485"/>
        <v>0</v>
      </c>
      <c r="EY684" s="69">
        <f t="shared" si="5486"/>
        <v>0</v>
      </c>
      <c r="EZ684" s="162">
        <f t="shared" si="5487"/>
        <v>0</v>
      </c>
      <c r="FA684" s="130">
        <f t="shared" si="5487"/>
        <v>0</v>
      </c>
      <c r="FB684" s="18">
        <f t="shared" si="5488"/>
        <v>0</v>
      </c>
      <c r="FC684" s="136">
        <f t="shared" si="5489"/>
        <v>0</v>
      </c>
      <c r="FD684" s="131">
        <f t="shared" si="5489"/>
        <v>0</v>
      </c>
      <c r="FE684" s="69">
        <f t="shared" si="5490"/>
        <v>0</v>
      </c>
      <c r="FF684" s="162">
        <f t="shared" si="5491"/>
        <v>0</v>
      </c>
      <c r="FG684" s="130">
        <f t="shared" si="5491"/>
        <v>0</v>
      </c>
      <c r="FH684" s="18">
        <f t="shared" si="5492"/>
        <v>0</v>
      </c>
      <c r="FI684" s="136">
        <f t="shared" si="5493"/>
        <v>0</v>
      </c>
      <c r="FJ684" s="131">
        <f t="shared" si="5493"/>
        <v>0</v>
      </c>
      <c r="FK684" s="69">
        <f t="shared" si="5494"/>
        <v>0</v>
      </c>
      <c r="FL684" s="162">
        <f t="shared" si="5495"/>
        <v>0</v>
      </c>
      <c r="FM684" s="130">
        <f t="shared" si="5495"/>
        <v>0</v>
      </c>
      <c r="FN684" s="18">
        <f t="shared" si="5496"/>
        <v>0</v>
      </c>
      <c r="FO684" s="136">
        <f t="shared" si="5497"/>
        <v>0</v>
      </c>
      <c r="FP684" s="131">
        <f t="shared" si="5497"/>
        <v>0</v>
      </c>
      <c r="FQ684" s="69">
        <f t="shared" si="5498"/>
        <v>0</v>
      </c>
      <c r="FR684" s="162">
        <f t="shared" si="5499"/>
        <v>0</v>
      </c>
      <c r="FS684" s="130">
        <f t="shared" si="5499"/>
        <v>0</v>
      </c>
      <c r="FT684" s="18">
        <f t="shared" si="5500"/>
        <v>0</v>
      </c>
      <c r="FU684" s="136">
        <f t="shared" si="5501"/>
        <v>0</v>
      </c>
      <c r="FV684" s="131">
        <f t="shared" si="5501"/>
        <v>0</v>
      </c>
      <c r="FW684" s="69">
        <f t="shared" si="5502"/>
        <v>0</v>
      </c>
      <c r="FX684" s="162">
        <f t="shared" si="5503"/>
        <v>0</v>
      </c>
      <c r="FY684" s="130">
        <f t="shared" si="5503"/>
        <v>0</v>
      </c>
      <c r="FZ684" s="18">
        <f t="shared" si="5504"/>
        <v>0</v>
      </c>
      <c r="GA684" s="136">
        <f t="shared" si="5505"/>
        <v>0</v>
      </c>
      <c r="GB684" s="131">
        <f t="shared" si="5505"/>
        <v>0</v>
      </c>
      <c r="GC684" s="69">
        <f t="shared" si="5506"/>
        <v>0</v>
      </c>
      <c r="GD684" s="162">
        <f t="shared" si="5507"/>
        <v>0</v>
      </c>
      <c r="GE684" s="130">
        <f t="shared" si="5507"/>
        <v>0</v>
      </c>
      <c r="GF684" s="18">
        <f t="shared" si="5508"/>
        <v>0</v>
      </c>
      <c r="GG684" s="136">
        <f t="shared" si="5509"/>
        <v>0</v>
      </c>
      <c r="GH684" s="131">
        <f t="shared" si="5509"/>
        <v>0</v>
      </c>
      <c r="GI684" s="69">
        <f t="shared" si="5510"/>
        <v>0</v>
      </c>
      <c r="GJ684" s="162">
        <f t="shared" si="5511"/>
        <v>0</v>
      </c>
      <c r="GK684" s="130">
        <f t="shared" si="5511"/>
        <v>0</v>
      </c>
      <c r="GL684" s="18">
        <f t="shared" si="5512"/>
        <v>0</v>
      </c>
      <c r="GM684" s="136">
        <f t="shared" si="5513"/>
        <v>0</v>
      </c>
      <c r="GN684" s="131">
        <f t="shared" si="5513"/>
        <v>0</v>
      </c>
      <c r="GO684" s="69">
        <f t="shared" si="5514"/>
        <v>0</v>
      </c>
      <c r="GP684" s="162">
        <f t="shared" si="5515"/>
        <v>0</v>
      </c>
      <c r="GQ684" s="130">
        <f t="shared" si="5515"/>
        <v>0</v>
      </c>
      <c r="GR684" s="18">
        <f t="shared" si="5516"/>
        <v>0</v>
      </c>
      <c r="GS684" s="136">
        <f t="shared" si="5517"/>
        <v>0</v>
      </c>
      <c r="GT684" s="131">
        <f t="shared" si="5517"/>
        <v>0</v>
      </c>
      <c r="GU684" s="69">
        <f t="shared" si="5518"/>
        <v>0</v>
      </c>
      <c r="GV684" s="162">
        <f t="shared" si="5519"/>
        <v>0</v>
      </c>
      <c r="GW684" s="130">
        <f t="shared" si="5519"/>
        <v>0</v>
      </c>
      <c r="GX684" s="18">
        <f t="shared" si="5520"/>
        <v>0</v>
      </c>
      <c r="GY684" s="136">
        <f t="shared" si="5521"/>
        <v>0</v>
      </c>
      <c r="GZ684" s="131">
        <f t="shared" si="5521"/>
        <v>0</v>
      </c>
      <c r="HA684" s="69">
        <f t="shared" si="5522"/>
        <v>0</v>
      </c>
      <c r="HB684" s="162">
        <f t="shared" si="5523"/>
        <v>0</v>
      </c>
      <c r="HC684" s="130">
        <f t="shared" si="5523"/>
        <v>0</v>
      </c>
      <c r="HD684" s="18">
        <f t="shared" si="5524"/>
        <v>0</v>
      </c>
      <c r="HE684" s="136">
        <f t="shared" si="5525"/>
        <v>0</v>
      </c>
      <c r="HF684" s="131">
        <f t="shared" si="5525"/>
        <v>0</v>
      </c>
      <c r="HG684" s="69">
        <f t="shared" si="5526"/>
        <v>0</v>
      </c>
      <c r="HH684" s="162">
        <f t="shared" si="5527"/>
        <v>0</v>
      </c>
      <c r="HI684" s="130">
        <f t="shared" si="5527"/>
        <v>0</v>
      </c>
      <c r="HJ684" s="18">
        <f t="shared" si="5528"/>
        <v>0</v>
      </c>
      <c r="HK684" s="136">
        <f t="shared" si="5529"/>
        <v>0</v>
      </c>
      <c r="HL684" s="131">
        <f t="shared" si="5529"/>
        <v>0</v>
      </c>
      <c r="HM684" s="69">
        <f t="shared" si="5530"/>
        <v>0</v>
      </c>
      <c r="HN684" s="162">
        <f t="shared" si="5531"/>
        <v>0</v>
      </c>
      <c r="HO684" s="130">
        <f t="shared" si="5531"/>
        <v>0</v>
      </c>
      <c r="HP684" s="18">
        <f t="shared" si="5532"/>
        <v>0</v>
      </c>
      <c r="HQ684" s="136">
        <f t="shared" si="5533"/>
        <v>0</v>
      </c>
      <c r="HR684" s="131">
        <f t="shared" si="5533"/>
        <v>0</v>
      </c>
      <c r="HS684" s="69">
        <f t="shared" si="5534"/>
        <v>0</v>
      </c>
      <c r="HT684" s="162">
        <f t="shared" si="5535"/>
        <v>0</v>
      </c>
      <c r="HU684" s="130">
        <f t="shared" si="5535"/>
        <v>0</v>
      </c>
      <c r="HV684" s="18">
        <f t="shared" si="5536"/>
        <v>0</v>
      </c>
      <c r="HW684" s="17"/>
      <c r="HX684" s="85"/>
      <c r="HY684" s="85"/>
      <c r="HZ684" s="2" t="str">
        <f t="shared" si="5264"/>
        <v>СКРЫТЬ</v>
      </c>
    </row>
    <row r="685" spans="1:234" hidden="1" x14ac:dyDescent="0.2">
      <c r="B685" s="16"/>
      <c r="C685" s="15"/>
      <c r="D685" s="270"/>
      <c r="E685" s="270"/>
      <c r="F685" s="270"/>
      <c r="G685" s="13"/>
      <c r="H685" s="22" t="s">
        <v>94</v>
      </c>
      <c r="I685" s="42">
        <v>674</v>
      </c>
      <c r="J685" s="102">
        <f>SUBTOTAL(103,I$12:I685)*1</f>
        <v>134</v>
      </c>
      <c r="K685" s="108" t="s">
        <v>112</v>
      </c>
      <c r="L685" s="17" t="s">
        <v>98</v>
      </c>
      <c r="M685" s="260"/>
      <c r="N685" s="260"/>
      <c r="O685" s="116"/>
      <c r="P685" s="162">
        <f t="shared" si="5408"/>
        <v>0</v>
      </c>
      <c r="Q685" s="163">
        <f t="shared" si="5408"/>
        <v>0</v>
      </c>
      <c r="R685" s="163">
        <f t="shared" si="5408"/>
        <v>0</v>
      </c>
      <c r="S685" s="92">
        <f t="shared" ca="1" si="5408"/>
        <v>0</v>
      </c>
      <c r="T685" s="92">
        <f t="shared" si="5408"/>
        <v>0</v>
      </c>
      <c r="U685" s="91">
        <f t="shared" ca="1" si="5408"/>
        <v>0</v>
      </c>
      <c r="V685" s="91">
        <f t="shared" ref="V685:V694" si="5538">P685-T685</f>
        <v>0</v>
      </c>
      <c r="W685" s="120" t="str">
        <f t="shared" ref="W685:W694" si="5539">IF(OR(AND(P685=0,T685=0),AND(P685="",T685="")),"",IF(AND(P685=0,T685&gt;0),1,T685/P685))</f>
        <v/>
      </c>
      <c r="X685" s="178">
        <f t="shared" si="5410"/>
        <v>0</v>
      </c>
      <c r="Y685" s="128">
        <f t="shared" si="5410"/>
        <v>0</v>
      </c>
      <c r="Z685" s="179">
        <f t="shared" ca="1" si="5410"/>
        <v>0</v>
      </c>
      <c r="AA685" s="127">
        <f t="shared" si="5410"/>
        <v>0</v>
      </c>
      <c r="AB685" s="67" t="str">
        <f t="shared" ref="AB685:AB694" ca="1" si="5540">IF(OR(AND(Z685=0,AA685=0),AND(Z685="",AA685="")),"",IF(AND(Z685=0,AA685&gt;0),1,AA685/Z685))</f>
        <v/>
      </c>
      <c r="AC685" s="69">
        <f t="shared" ref="AC685:AC694" ca="1" si="5541">AA685-Z685</f>
        <v>0</v>
      </c>
      <c r="AD685" s="226">
        <f t="shared" si="5273"/>
        <v>0</v>
      </c>
      <c r="AE685" s="227">
        <f t="shared" si="5273"/>
        <v>0</v>
      </c>
      <c r="AF685" s="225">
        <f t="shared" ref="AF685:AF694" si="5542">AE685-AD685</f>
        <v>0</v>
      </c>
      <c r="AG685" s="226">
        <f t="shared" si="5275"/>
        <v>0</v>
      </c>
      <c r="AH685" s="227">
        <f t="shared" si="5275"/>
        <v>0</v>
      </c>
      <c r="AI685" s="225">
        <f t="shared" ref="AI685:AI694" si="5543">AH685-AG685</f>
        <v>0</v>
      </c>
      <c r="AJ685" s="226">
        <f t="shared" si="5277"/>
        <v>0</v>
      </c>
      <c r="AK685" s="227">
        <f t="shared" si="5277"/>
        <v>0</v>
      </c>
      <c r="AL685" s="225">
        <f t="shared" ref="AL685:AL694" si="5544">AK685-AJ685</f>
        <v>0</v>
      </c>
      <c r="AM685" s="226">
        <f t="shared" si="5279"/>
        <v>0</v>
      </c>
      <c r="AN685" s="227">
        <f t="shared" si="5279"/>
        <v>0</v>
      </c>
      <c r="AO685" s="225">
        <f t="shared" ref="AO685:AO694" si="5545">AN685-AM685</f>
        <v>0</v>
      </c>
      <c r="AP685" s="226">
        <f t="shared" si="5281"/>
        <v>0</v>
      </c>
      <c r="AQ685" s="227">
        <f t="shared" si="5281"/>
        <v>0</v>
      </c>
      <c r="AR685" s="225">
        <f t="shared" ref="AR685:AR694" si="5546">AQ685-AP685</f>
        <v>0</v>
      </c>
      <c r="AS685" s="136">
        <f t="shared" si="5413"/>
        <v>0</v>
      </c>
      <c r="AT685" s="131">
        <f t="shared" si="5413"/>
        <v>0</v>
      </c>
      <c r="AU685" s="69">
        <f t="shared" ref="AU685:AU694" si="5547">AT685-AS685</f>
        <v>0</v>
      </c>
      <c r="AV685" s="162">
        <f t="shared" si="5415"/>
        <v>0</v>
      </c>
      <c r="AW685" s="130">
        <f t="shared" si="5415"/>
        <v>0</v>
      </c>
      <c r="AX685" s="18">
        <f t="shared" ref="AX685:AX694" si="5548">AW685-AV685</f>
        <v>0</v>
      </c>
      <c r="AY685" s="136">
        <f t="shared" si="5417"/>
        <v>0</v>
      </c>
      <c r="AZ685" s="131">
        <f t="shared" si="5417"/>
        <v>0</v>
      </c>
      <c r="BA685" s="69">
        <f t="shared" ref="BA685:BA694" si="5549">AZ685-AY685</f>
        <v>0</v>
      </c>
      <c r="BB685" s="162">
        <f t="shared" si="5419"/>
        <v>0</v>
      </c>
      <c r="BC685" s="130">
        <f t="shared" si="5419"/>
        <v>0</v>
      </c>
      <c r="BD685" s="18">
        <f t="shared" ref="BD685:BD694" si="5550">BC685-BB685</f>
        <v>0</v>
      </c>
      <c r="BE685" s="136">
        <f t="shared" si="5421"/>
        <v>0</v>
      </c>
      <c r="BF685" s="131">
        <f t="shared" si="5421"/>
        <v>0</v>
      </c>
      <c r="BG685" s="69">
        <f t="shared" ref="BG685:BG694" si="5551">BF685-BE685</f>
        <v>0</v>
      </c>
      <c r="BH685" s="162">
        <f t="shared" si="5423"/>
        <v>0</v>
      </c>
      <c r="BI685" s="130">
        <f t="shared" si="5423"/>
        <v>0</v>
      </c>
      <c r="BJ685" s="18">
        <f t="shared" ref="BJ685:BJ694" si="5552">BI685-BH685</f>
        <v>0</v>
      </c>
      <c r="BK685" s="136">
        <f t="shared" si="5425"/>
        <v>0</v>
      </c>
      <c r="BL685" s="131">
        <f t="shared" si="5425"/>
        <v>0</v>
      </c>
      <c r="BM685" s="69">
        <f t="shared" ref="BM685:BM694" si="5553">BL685-BK685</f>
        <v>0</v>
      </c>
      <c r="BN685" s="162">
        <f t="shared" si="5427"/>
        <v>0</v>
      </c>
      <c r="BO685" s="130">
        <f t="shared" si="5427"/>
        <v>0</v>
      </c>
      <c r="BP685" s="18">
        <f t="shared" ref="BP685:BP694" si="5554">BO685-BN685</f>
        <v>0</v>
      </c>
      <c r="BQ685" s="136">
        <f t="shared" si="5429"/>
        <v>0</v>
      </c>
      <c r="BR685" s="131">
        <f t="shared" si="5429"/>
        <v>0</v>
      </c>
      <c r="BS685" s="69">
        <f t="shared" ref="BS685:BS694" si="5555">BR685-BQ685</f>
        <v>0</v>
      </c>
      <c r="BT685" s="162">
        <f t="shared" si="5431"/>
        <v>0</v>
      </c>
      <c r="BU685" s="130">
        <f t="shared" si="5431"/>
        <v>0</v>
      </c>
      <c r="BV685" s="18">
        <f t="shared" ref="BV685:BV694" si="5556">BU685-BT685</f>
        <v>0</v>
      </c>
      <c r="BW685" s="136">
        <f t="shared" si="5433"/>
        <v>0</v>
      </c>
      <c r="BX685" s="131">
        <f t="shared" si="5433"/>
        <v>0</v>
      </c>
      <c r="BY685" s="69">
        <f t="shared" ref="BY685:BY694" si="5557">BX685-BW685</f>
        <v>0</v>
      </c>
      <c r="BZ685" s="162">
        <f t="shared" si="5435"/>
        <v>0</v>
      </c>
      <c r="CA685" s="130">
        <f t="shared" si="5435"/>
        <v>0</v>
      </c>
      <c r="CB685" s="18">
        <f t="shared" ref="CB685:CB694" si="5558">CA685-BZ685</f>
        <v>0</v>
      </c>
      <c r="CC685" s="136">
        <f t="shared" si="5437"/>
        <v>0</v>
      </c>
      <c r="CD685" s="131">
        <f t="shared" si="5437"/>
        <v>0</v>
      </c>
      <c r="CE685" s="69">
        <f t="shared" ref="CE685:CE694" si="5559">CD685-CC685</f>
        <v>0</v>
      </c>
      <c r="CF685" s="162">
        <f t="shared" si="5439"/>
        <v>0</v>
      </c>
      <c r="CG685" s="130">
        <f t="shared" si="5439"/>
        <v>0</v>
      </c>
      <c r="CH685" s="18">
        <f t="shared" ref="CH685:CH694" si="5560">CG685-CF685</f>
        <v>0</v>
      </c>
      <c r="CI685" s="136">
        <f t="shared" si="5441"/>
        <v>0</v>
      </c>
      <c r="CJ685" s="131">
        <f t="shared" si="5441"/>
        <v>0</v>
      </c>
      <c r="CK685" s="69">
        <f t="shared" ref="CK685:CK694" si="5561">CJ685-CI685</f>
        <v>0</v>
      </c>
      <c r="CL685" s="162">
        <f t="shared" si="5443"/>
        <v>0</v>
      </c>
      <c r="CM685" s="130">
        <f t="shared" si="5443"/>
        <v>0</v>
      </c>
      <c r="CN685" s="18">
        <f t="shared" si="5444"/>
        <v>0</v>
      </c>
      <c r="CO685" s="136">
        <f t="shared" si="5445"/>
        <v>0</v>
      </c>
      <c r="CP685" s="131">
        <f t="shared" si="5445"/>
        <v>0</v>
      </c>
      <c r="CQ685" s="69">
        <f t="shared" ref="CQ685:CQ694" si="5562">CP685-CO685</f>
        <v>0</v>
      </c>
      <c r="CR685" s="162">
        <f t="shared" si="5447"/>
        <v>0</v>
      </c>
      <c r="CS685" s="130">
        <f t="shared" si="5447"/>
        <v>0</v>
      </c>
      <c r="CT685" s="18">
        <f t="shared" si="5448"/>
        <v>0</v>
      </c>
      <c r="CU685" s="136">
        <f t="shared" si="5449"/>
        <v>0</v>
      </c>
      <c r="CV685" s="131">
        <f t="shared" si="5449"/>
        <v>0</v>
      </c>
      <c r="CW685" s="69">
        <f t="shared" ref="CW685:CW694" si="5563">CV685-CU685</f>
        <v>0</v>
      </c>
      <c r="CX685" s="162">
        <f t="shared" si="5451"/>
        <v>0</v>
      </c>
      <c r="CY685" s="130">
        <f t="shared" si="5451"/>
        <v>0</v>
      </c>
      <c r="CZ685" s="18">
        <f t="shared" si="5452"/>
        <v>0</v>
      </c>
      <c r="DA685" s="136">
        <f t="shared" si="5453"/>
        <v>0</v>
      </c>
      <c r="DB685" s="131">
        <f t="shared" si="5453"/>
        <v>0</v>
      </c>
      <c r="DC685" s="69">
        <f t="shared" ref="DC685:DC694" si="5564">DB685-DA685</f>
        <v>0</v>
      </c>
      <c r="DD685" s="162">
        <f t="shared" si="5455"/>
        <v>0</v>
      </c>
      <c r="DE685" s="130">
        <f t="shared" si="5455"/>
        <v>0</v>
      </c>
      <c r="DF685" s="18">
        <f t="shared" si="5456"/>
        <v>0</v>
      </c>
      <c r="DG685" s="136">
        <f t="shared" si="5457"/>
        <v>0</v>
      </c>
      <c r="DH685" s="131">
        <f t="shared" si="5457"/>
        <v>0</v>
      </c>
      <c r="DI685" s="69">
        <f t="shared" ref="DI685:DI694" si="5565">DH685-DG685</f>
        <v>0</v>
      </c>
      <c r="DJ685" s="162">
        <f t="shared" si="5459"/>
        <v>0</v>
      </c>
      <c r="DK685" s="130">
        <f t="shared" si="5459"/>
        <v>0</v>
      </c>
      <c r="DL685" s="18">
        <f t="shared" ref="DL685:DL694" si="5566">DK685-DJ685</f>
        <v>0</v>
      </c>
      <c r="DM685" s="136">
        <f t="shared" si="5461"/>
        <v>0</v>
      </c>
      <c r="DN685" s="131">
        <f t="shared" si="5461"/>
        <v>0</v>
      </c>
      <c r="DO685" s="69">
        <f t="shared" ref="DO685:DO694" si="5567">DN685-DM685</f>
        <v>0</v>
      </c>
      <c r="DP685" s="162">
        <f t="shared" si="5463"/>
        <v>0</v>
      </c>
      <c r="DQ685" s="130">
        <f t="shared" si="5463"/>
        <v>0</v>
      </c>
      <c r="DR685" s="18">
        <f t="shared" ref="DR685:DR694" si="5568">DQ685-DP685</f>
        <v>0</v>
      </c>
      <c r="DS685" s="136">
        <f t="shared" si="5465"/>
        <v>0</v>
      </c>
      <c r="DT685" s="131">
        <f t="shared" si="5465"/>
        <v>0</v>
      </c>
      <c r="DU685" s="69">
        <f t="shared" ref="DU685:DU694" si="5569">DT685-DS685</f>
        <v>0</v>
      </c>
      <c r="DV685" s="162">
        <f t="shared" si="5467"/>
        <v>0</v>
      </c>
      <c r="DW685" s="130">
        <f t="shared" si="5467"/>
        <v>0</v>
      </c>
      <c r="DX685" s="18">
        <f t="shared" ref="DX685:DX694" si="5570">DW685-DV685</f>
        <v>0</v>
      </c>
      <c r="DY685" s="136">
        <f t="shared" si="5469"/>
        <v>0</v>
      </c>
      <c r="DZ685" s="131">
        <f t="shared" si="5469"/>
        <v>0</v>
      </c>
      <c r="EA685" s="69">
        <f t="shared" ref="EA685:EA694" si="5571">DZ685-DY685</f>
        <v>0</v>
      </c>
      <c r="EB685" s="162">
        <f t="shared" si="5471"/>
        <v>0</v>
      </c>
      <c r="EC685" s="130">
        <f t="shared" si="5471"/>
        <v>0</v>
      </c>
      <c r="ED685" s="18">
        <f t="shared" ref="ED685:ED694" si="5572">EC685-EB685</f>
        <v>0</v>
      </c>
      <c r="EE685" s="136">
        <f t="shared" si="5473"/>
        <v>0</v>
      </c>
      <c r="EF685" s="131">
        <f t="shared" si="5473"/>
        <v>0</v>
      </c>
      <c r="EG685" s="69">
        <f t="shared" ref="EG685:EG694" si="5573">EF685-EE685</f>
        <v>0</v>
      </c>
      <c r="EH685" s="162">
        <f t="shared" si="5475"/>
        <v>0</v>
      </c>
      <c r="EI685" s="130">
        <f t="shared" si="5475"/>
        <v>0</v>
      </c>
      <c r="EJ685" s="18">
        <f t="shared" ref="EJ685:EJ694" si="5574">EI685-EH685</f>
        <v>0</v>
      </c>
      <c r="EK685" s="136">
        <f t="shared" si="5477"/>
        <v>0</v>
      </c>
      <c r="EL685" s="131">
        <f t="shared" si="5477"/>
        <v>0</v>
      </c>
      <c r="EM685" s="69">
        <f t="shared" ref="EM685:EM694" si="5575">EL685-EK685</f>
        <v>0</v>
      </c>
      <c r="EN685" s="162">
        <f t="shared" si="5479"/>
        <v>0</v>
      </c>
      <c r="EO685" s="130">
        <f t="shared" si="5479"/>
        <v>0</v>
      </c>
      <c r="EP685" s="18">
        <f t="shared" ref="EP685:EP694" si="5576">EO685-EN685</f>
        <v>0</v>
      </c>
      <c r="EQ685" s="136">
        <f t="shared" si="5481"/>
        <v>0</v>
      </c>
      <c r="ER685" s="131">
        <f t="shared" si="5481"/>
        <v>0</v>
      </c>
      <c r="ES685" s="69">
        <f t="shared" ref="ES685:ES694" si="5577">ER685-EQ685</f>
        <v>0</v>
      </c>
      <c r="ET685" s="162">
        <f t="shared" si="5483"/>
        <v>0</v>
      </c>
      <c r="EU685" s="130">
        <f t="shared" si="5483"/>
        <v>0</v>
      </c>
      <c r="EV685" s="18">
        <f t="shared" ref="EV685:EV694" si="5578">EU685-ET685</f>
        <v>0</v>
      </c>
      <c r="EW685" s="136">
        <f t="shared" si="5485"/>
        <v>0</v>
      </c>
      <c r="EX685" s="131">
        <f t="shared" si="5485"/>
        <v>0</v>
      </c>
      <c r="EY685" s="69">
        <f t="shared" ref="EY685:EY694" si="5579">EX685-EW685</f>
        <v>0</v>
      </c>
      <c r="EZ685" s="162">
        <f t="shared" si="5487"/>
        <v>0</v>
      </c>
      <c r="FA685" s="130">
        <f t="shared" si="5487"/>
        <v>0</v>
      </c>
      <c r="FB685" s="18">
        <f t="shared" ref="FB685:FB694" si="5580">FA685-EZ685</f>
        <v>0</v>
      </c>
      <c r="FC685" s="136">
        <f t="shared" si="5489"/>
        <v>0</v>
      </c>
      <c r="FD685" s="131">
        <f t="shared" si="5489"/>
        <v>0</v>
      </c>
      <c r="FE685" s="69">
        <f t="shared" ref="FE685:FE694" si="5581">FD685-FC685</f>
        <v>0</v>
      </c>
      <c r="FF685" s="162">
        <f t="shared" si="5491"/>
        <v>0</v>
      </c>
      <c r="FG685" s="130">
        <f t="shared" si="5491"/>
        <v>0</v>
      </c>
      <c r="FH685" s="18">
        <f t="shared" ref="FH685:FH694" si="5582">FG685-FF685</f>
        <v>0</v>
      </c>
      <c r="FI685" s="136">
        <f t="shared" si="5493"/>
        <v>0</v>
      </c>
      <c r="FJ685" s="131">
        <f t="shared" si="5493"/>
        <v>0</v>
      </c>
      <c r="FK685" s="69">
        <f t="shared" ref="FK685:FK694" si="5583">FJ685-FI685</f>
        <v>0</v>
      </c>
      <c r="FL685" s="162">
        <f t="shared" si="5495"/>
        <v>0</v>
      </c>
      <c r="FM685" s="130">
        <f t="shared" si="5495"/>
        <v>0</v>
      </c>
      <c r="FN685" s="18">
        <f t="shared" ref="FN685:FN694" si="5584">FM685-FL685</f>
        <v>0</v>
      </c>
      <c r="FO685" s="136">
        <f t="shared" si="5497"/>
        <v>0</v>
      </c>
      <c r="FP685" s="131">
        <f t="shared" si="5497"/>
        <v>0</v>
      </c>
      <c r="FQ685" s="69">
        <f t="shared" ref="FQ685:FQ694" si="5585">FP685-FO685</f>
        <v>0</v>
      </c>
      <c r="FR685" s="162">
        <f t="shared" si="5499"/>
        <v>0</v>
      </c>
      <c r="FS685" s="130">
        <f t="shared" si="5499"/>
        <v>0</v>
      </c>
      <c r="FT685" s="18">
        <f t="shared" ref="FT685:FT694" si="5586">FS685-FR685</f>
        <v>0</v>
      </c>
      <c r="FU685" s="136">
        <f t="shared" si="5501"/>
        <v>0</v>
      </c>
      <c r="FV685" s="131">
        <f t="shared" si="5501"/>
        <v>0</v>
      </c>
      <c r="FW685" s="69">
        <f t="shared" ref="FW685:FW694" si="5587">FV685-FU685</f>
        <v>0</v>
      </c>
      <c r="FX685" s="162">
        <f t="shared" si="5503"/>
        <v>0</v>
      </c>
      <c r="FY685" s="130">
        <f t="shared" si="5503"/>
        <v>0</v>
      </c>
      <c r="FZ685" s="18">
        <f t="shared" ref="FZ685:FZ694" si="5588">FY685-FX685</f>
        <v>0</v>
      </c>
      <c r="GA685" s="136">
        <f t="shared" si="5505"/>
        <v>0</v>
      </c>
      <c r="GB685" s="131">
        <f t="shared" si="5505"/>
        <v>0</v>
      </c>
      <c r="GC685" s="69">
        <f t="shared" ref="GC685:GC694" si="5589">GB685-GA685</f>
        <v>0</v>
      </c>
      <c r="GD685" s="162">
        <f t="shared" si="5507"/>
        <v>0</v>
      </c>
      <c r="GE685" s="130">
        <f t="shared" si="5507"/>
        <v>0</v>
      </c>
      <c r="GF685" s="18">
        <f t="shared" ref="GF685:GF694" si="5590">GE685-GD685</f>
        <v>0</v>
      </c>
      <c r="GG685" s="136">
        <f t="shared" si="5509"/>
        <v>0</v>
      </c>
      <c r="GH685" s="131">
        <f t="shared" si="5509"/>
        <v>0</v>
      </c>
      <c r="GI685" s="69">
        <f t="shared" ref="GI685:GI694" si="5591">GH685-GG685</f>
        <v>0</v>
      </c>
      <c r="GJ685" s="162">
        <f t="shared" si="5511"/>
        <v>0</v>
      </c>
      <c r="GK685" s="130">
        <f t="shared" si="5511"/>
        <v>0</v>
      </c>
      <c r="GL685" s="18">
        <f t="shared" ref="GL685:GL694" si="5592">GK685-GJ685</f>
        <v>0</v>
      </c>
      <c r="GM685" s="136">
        <f t="shared" si="5513"/>
        <v>0</v>
      </c>
      <c r="GN685" s="131">
        <f t="shared" si="5513"/>
        <v>0</v>
      </c>
      <c r="GO685" s="69">
        <f t="shared" ref="GO685:GO694" si="5593">GN685-GM685</f>
        <v>0</v>
      </c>
      <c r="GP685" s="162">
        <f t="shared" si="5515"/>
        <v>0</v>
      </c>
      <c r="GQ685" s="130">
        <f t="shared" si="5515"/>
        <v>0</v>
      </c>
      <c r="GR685" s="18">
        <f t="shared" ref="GR685:GR694" si="5594">GQ685-GP685</f>
        <v>0</v>
      </c>
      <c r="GS685" s="136">
        <f t="shared" si="5517"/>
        <v>0</v>
      </c>
      <c r="GT685" s="131">
        <f t="shared" si="5517"/>
        <v>0</v>
      </c>
      <c r="GU685" s="69">
        <f t="shared" ref="GU685:GU694" si="5595">GT685-GS685</f>
        <v>0</v>
      </c>
      <c r="GV685" s="162">
        <f t="shared" si="5519"/>
        <v>0</v>
      </c>
      <c r="GW685" s="130">
        <f t="shared" si="5519"/>
        <v>0</v>
      </c>
      <c r="GX685" s="18">
        <f t="shared" ref="GX685:GX694" si="5596">GW685-GV685</f>
        <v>0</v>
      </c>
      <c r="GY685" s="136">
        <f t="shared" si="5521"/>
        <v>0</v>
      </c>
      <c r="GZ685" s="131">
        <f t="shared" si="5521"/>
        <v>0</v>
      </c>
      <c r="HA685" s="69">
        <f t="shared" ref="HA685:HA694" si="5597">GZ685-GY685</f>
        <v>0</v>
      </c>
      <c r="HB685" s="162">
        <f t="shared" si="5523"/>
        <v>0</v>
      </c>
      <c r="HC685" s="130">
        <f t="shared" si="5523"/>
        <v>0</v>
      </c>
      <c r="HD685" s="18">
        <f t="shared" ref="HD685:HD694" si="5598">HC685-HB685</f>
        <v>0</v>
      </c>
      <c r="HE685" s="136">
        <f t="shared" si="5525"/>
        <v>0</v>
      </c>
      <c r="HF685" s="131">
        <f t="shared" si="5525"/>
        <v>0</v>
      </c>
      <c r="HG685" s="69">
        <f t="shared" ref="HG685:HG694" si="5599">HF685-HE685</f>
        <v>0</v>
      </c>
      <c r="HH685" s="162">
        <f t="shared" si="5527"/>
        <v>0</v>
      </c>
      <c r="HI685" s="130">
        <f t="shared" si="5527"/>
        <v>0</v>
      </c>
      <c r="HJ685" s="18">
        <f t="shared" ref="HJ685:HJ694" si="5600">HI685-HH685</f>
        <v>0</v>
      </c>
      <c r="HK685" s="136">
        <f t="shared" si="5529"/>
        <v>0</v>
      </c>
      <c r="HL685" s="131">
        <f t="shared" si="5529"/>
        <v>0</v>
      </c>
      <c r="HM685" s="69">
        <f t="shared" ref="HM685:HM694" si="5601">HL685-HK685</f>
        <v>0</v>
      </c>
      <c r="HN685" s="162">
        <f t="shared" si="5531"/>
        <v>0</v>
      </c>
      <c r="HO685" s="130">
        <f t="shared" si="5531"/>
        <v>0</v>
      </c>
      <c r="HP685" s="18">
        <f t="shared" ref="HP685:HP694" si="5602">HO685-HN685</f>
        <v>0</v>
      </c>
      <c r="HQ685" s="136">
        <f t="shared" si="5533"/>
        <v>0</v>
      </c>
      <c r="HR685" s="131">
        <f t="shared" si="5533"/>
        <v>0</v>
      </c>
      <c r="HS685" s="69">
        <f t="shared" ref="HS685:HS694" si="5603">HR685-HQ685</f>
        <v>0</v>
      </c>
      <c r="HT685" s="162">
        <f t="shared" si="5535"/>
        <v>0</v>
      </c>
      <c r="HU685" s="130">
        <f t="shared" si="5535"/>
        <v>0</v>
      </c>
      <c r="HV685" s="18">
        <f t="shared" ref="HV685:HV694" si="5604">HU685-HT685</f>
        <v>0</v>
      </c>
      <c r="HW685" s="17"/>
      <c r="HX685" s="85"/>
      <c r="HY685" s="85"/>
      <c r="HZ685" s="2" t="str">
        <f t="shared" si="5264"/>
        <v>СКРЫТЬ</v>
      </c>
    </row>
    <row r="686" spans="1:234" hidden="1" x14ac:dyDescent="0.2">
      <c r="A686" s="1" t="e">
        <f>$K$2&amp;#REF!&amp;$K$509&amp;$K$510&amp;K686</f>
        <v>#REF!</v>
      </c>
      <c r="B686" s="16" t="e">
        <f>IF(#REF!=0,"Скрыть","")</f>
        <v>#REF!</v>
      </c>
      <c r="C686" s="15" t="e">
        <f>IF(AND(#REF!&gt;85%,#REF!&gt;85%),"скрыть","")</f>
        <v>#REF!</v>
      </c>
      <c r="D686" s="144" t="s">
        <v>2</v>
      </c>
      <c r="E686" s="144" t="s">
        <v>1</v>
      </c>
      <c r="F686" s="144" t="s">
        <v>19</v>
      </c>
      <c r="G686" s="13" t="str">
        <f t="shared" ref="G686:G691" si="5605">CONCATENATE(D686,E686,F686,K686)</f>
        <v>3BDFBC50-5FD0-44D2-8F2C-8100642B19E7AD7080C4-C9B6-449E-9125-F1114C245768D603D8CE-85DA-471A-AE30-4C83BD1476C8Проходка ТПМК, п.м.</v>
      </c>
      <c r="H686" s="22" t="s">
        <v>94</v>
      </c>
      <c r="I686" s="42">
        <v>675</v>
      </c>
      <c r="J686" s="102">
        <f>SUBTOTAL(103,I$12:I686)*1</f>
        <v>134</v>
      </c>
      <c r="K686" s="108" t="s">
        <v>13</v>
      </c>
      <c r="L686" s="17" t="s">
        <v>98</v>
      </c>
      <c r="M686" s="260">
        <f t="shared" si="5407"/>
        <v>44040</v>
      </c>
      <c r="N686" s="260"/>
      <c r="O686" s="116">
        <f t="shared" si="5537"/>
        <v>44285</v>
      </c>
      <c r="P686" s="162">
        <f t="shared" ref="P686:U695" si="5606">SUMIF($K$700:$K$790,$K686,P$700:P$790)</f>
        <v>1612</v>
      </c>
      <c r="Q686" s="163">
        <f t="shared" si="5606"/>
        <v>864.10967741935485</v>
      </c>
      <c r="R686" s="163">
        <f t="shared" si="5606"/>
        <v>825.4</v>
      </c>
      <c r="S686" s="92">
        <f t="shared" ca="1" si="5606"/>
        <v>864.10967741935485</v>
      </c>
      <c r="T686" s="92">
        <f t="shared" si="5606"/>
        <v>825.4</v>
      </c>
      <c r="U686" s="91">
        <f t="shared" ca="1" si="5606"/>
        <v>-38.709677419354875</v>
      </c>
      <c r="V686" s="91">
        <f t="shared" si="5538"/>
        <v>786.6</v>
      </c>
      <c r="W686" s="120">
        <f t="shared" si="5539"/>
        <v>0.51203473945409428</v>
      </c>
      <c r="X686" s="178">
        <f t="shared" si="5410"/>
        <v>0</v>
      </c>
      <c r="Y686" s="128">
        <f t="shared" si="5410"/>
        <v>0</v>
      </c>
      <c r="Z686" s="179">
        <f t="shared" ca="1" si="5410"/>
        <v>0</v>
      </c>
      <c r="AA686" s="127">
        <f t="shared" si="5410"/>
        <v>0</v>
      </c>
      <c r="AB686" s="67" t="str">
        <f t="shared" ca="1" si="5540"/>
        <v/>
      </c>
      <c r="AC686" s="69">
        <f t="shared" ca="1" si="5541"/>
        <v>0</v>
      </c>
      <c r="AD686" s="226">
        <f t="shared" si="5273"/>
        <v>0</v>
      </c>
      <c r="AE686" s="227">
        <f t="shared" si="5273"/>
        <v>0</v>
      </c>
      <c r="AF686" s="225">
        <f t="shared" si="5542"/>
        <v>0</v>
      </c>
      <c r="AG686" s="226">
        <f t="shared" si="5275"/>
        <v>0</v>
      </c>
      <c r="AH686" s="227">
        <f t="shared" si="5275"/>
        <v>0</v>
      </c>
      <c r="AI686" s="225">
        <f t="shared" si="5543"/>
        <v>0</v>
      </c>
      <c r="AJ686" s="226">
        <f t="shared" si="5277"/>
        <v>0</v>
      </c>
      <c r="AK686" s="227">
        <f t="shared" si="5277"/>
        <v>0</v>
      </c>
      <c r="AL686" s="225">
        <f t="shared" si="5544"/>
        <v>0</v>
      </c>
      <c r="AM686" s="226">
        <f t="shared" si="5279"/>
        <v>0</v>
      </c>
      <c r="AN686" s="227">
        <f t="shared" si="5279"/>
        <v>0</v>
      </c>
      <c r="AO686" s="225">
        <f t="shared" si="5545"/>
        <v>0</v>
      </c>
      <c r="AP686" s="226">
        <f t="shared" si="5281"/>
        <v>0</v>
      </c>
      <c r="AQ686" s="227">
        <f t="shared" si="5281"/>
        <v>0</v>
      </c>
      <c r="AR686" s="225">
        <f t="shared" si="5546"/>
        <v>0</v>
      </c>
      <c r="AS686" s="136">
        <f t="shared" si="5413"/>
        <v>0</v>
      </c>
      <c r="AT686" s="131">
        <f t="shared" si="5413"/>
        <v>0</v>
      </c>
      <c r="AU686" s="69">
        <f t="shared" si="5547"/>
        <v>0</v>
      </c>
      <c r="AV686" s="162">
        <f t="shared" si="5415"/>
        <v>0</v>
      </c>
      <c r="AW686" s="130">
        <f t="shared" si="5415"/>
        <v>0</v>
      </c>
      <c r="AX686" s="18">
        <f t="shared" si="5548"/>
        <v>0</v>
      </c>
      <c r="AY686" s="136">
        <f t="shared" si="5417"/>
        <v>0</v>
      </c>
      <c r="AZ686" s="131">
        <f t="shared" si="5417"/>
        <v>0</v>
      </c>
      <c r="BA686" s="69">
        <f t="shared" si="5549"/>
        <v>0</v>
      </c>
      <c r="BB686" s="162">
        <f t="shared" si="5419"/>
        <v>0</v>
      </c>
      <c r="BC686" s="130">
        <f t="shared" si="5419"/>
        <v>0</v>
      </c>
      <c r="BD686" s="18">
        <f t="shared" si="5550"/>
        <v>0</v>
      </c>
      <c r="BE686" s="136">
        <f t="shared" si="5421"/>
        <v>0</v>
      </c>
      <c r="BF686" s="131">
        <f t="shared" si="5421"/>
        <v>0</v>
      </c>
      <c r="BG686" s="69">
        <f t="shared" si="5551"/>
        <v>0</v>
      </c>
      <c r="BH686" s="162">
        <f t="shared" si="5423"/>
        <v>0</v>
      </c>
      <c r="BI686" s="130">
        <f t="shared" si="5423"/>
        <v>0</v>
      </c>
      <c r="BJ686" s="18">
        <f t="shared" si="5552"/>
        <v>0</v>
      </c>
      <c r="BK686" s="136">
        <f t="shared" si="5425"/>
        <v>0</v>
      </c>
      <c r="BL686" s="131">
        <f t="shared" si="5425"/>
        <v>0</v>
      </c>
      <c r="BM686" s="69">
        <f t="shared" si="5553"/>
        <v>0</v>
      </c>
      <c r="BN686" s="162">
        <f t="shared" si="5427"/>
        <v>0</v>
      </c>
      <c r="BO686" s="130">
        <f t="shared" si="5427"/>
        <v>0</v>
      </c>
      <c r="BP686" s="18">
        <f t="shared" si="5554"/>
        <v>0</v>
      </c>
      <c r="BQ686" s="136">
        <f t="shared" si="5429"/>
        <v>0</v>
      </c>
      <c r="BR686" s="131">
        <f t="shared" si="5429"/>
        <v>0</v>
      </c>
      <c r="BS686" s="69">
        <f t="shared" si="5555"/>
        <v>0</v>
      </c>
      <c r="BT686" s="162">
        <f t="shared" si="5431"/>
        <v>0</v>
      </c>
      <c r="BU686" s="130">
        <f t="shared" si="5431"/>
        <v>0</v>
      </c>
      <c r="BV686" s="18">
        <f t="shared" si="5556"/>
        <v>0</v>
      </c>
      <c r="BW686" s="136">
        <f t="shared" si="5433"/>
        <v>0</v>
      </c>
      <c r="BX686" s="131">
        <f t="shared" si="5433"/>
        <v>0</v>
      </c>
      <c r="BY686" s="69">
        <f t="shared" si="5557"/>
        <v>0</v>
      </c>
      <c r="BZ686" s="162">
        <f t="shared" si="5435"/>
        <v>0</v>
      </c>
      <c r="CA686" s="130">
        <f t="shared" si="5435"/>
        <v>0</v>
      </c>
      <c r="CB686" s="18">
        <f t="shared" si="5558"/>
        <v>0</v>
      </c>
      <c r="CC686" s="136">
        <f t="shared" si="5437"/>
        <v>0</v>
      </c>
      <c r="CD686" s="131">
        <f t="shared" si="5437"/>
        <v>0</v>
      </c>
      <c r="CE686" s="69">
        <f t="shared" si="5559"/>
        <v>0</v>
      </c>
      <c r="CF686" s="162">
        <f t="shared" si="5439"/>
        <v>0</v>
      </c>
      <c r="CG686" s="130">
        <f t="shared" si="5439"/>
        <v>0</v>
      </c>
      <c r="CH686" s="18">
        <f t="shared" si="5560"/>
        <v>0</v>
      </c>
      <c r="CI686" s="136">
        <f t="shared" si="5441"/>
        <v>0</v>
      </c>
      <c r="CJ686" s="131">
        <f t="shared" si="5441"/>
        <v>0</v>
      </c>
      <c r="CK686" s="69">
        <f t="shared" si="5561"/>
        <v>0</v>
      </c>
      <c r="CL686" s="162">
        <f t="shared" si="5443"/>
        <v>0</v>
      </c>
      <c r="CM686" s="130">
        <f t="shared" si="5443"/>
        <v>0</v>
      </c>
      <c r="CN686" s="18">
        <f t="shared" si="5444"/>
        <v>0</v>
      </c>
      <c r="CO686" s="136">
        <f t="shared" si="5445"/>
        <v>0</v>
      </c>
      <c r="CP686" s="131">
        <f t="shared" si="5445"/>
        <v>0</v>
      </c>
      <c r="CQ686" s="69">
        <f t="shared" si="5562"/>
        <v>0</v>
      </c>
      <c r="CR686" s="162">
        <f t="shared" si="5447"/>
        <v>0</v>
      </c>
      <c r="CS686" s="130">
        <f t="shared" si="5447"/>
        <v>0</v>
      </c>
      <c r="CT686" s="18">
        <f t="shared" si="5448"/>
        <v>0</v>
      </c>
      <c r="CU686" s="136">
        <f t="shared" si="5449"/>
        <v>0</v>
      </c>
      <c r="CV686" s="131">
        <f t="shared" si="5449"/>
        <v>0</v>
      </c>
      <c r="CW686" s="69">
        <f t="shared" si="5563"/>
        <v>0</v>
      </c>
      <c r="CX686" s="162">
        <f t="shared" si="5451"/>
        <v>0</v>
      </c>
      <c r="CY686" s="130">
        <f t="shared" si="5451"/>
        <v>0</v>
      </c>
      <c r="CZ686" s="18">
        <f t="shared" si="5452"/>
        <v>0</v>
      </c>
      <c r="DA686" s="136">
        <f t="shared" si="5453"/>
        <v>0</v>
      </c>
      <c r="DB686" s="131">
        <f t="shared" si="5453"/>
        <v>0</v>
      </c>
      <c r="DC686" s="69">
        <f t="shared" si="5564"/>
        <v>0</v>
      </c>
      <c r="DD686" s="162">
        <f t="shared" si="5455"/>
        <v>0</v>
      </c>
      <c r="DE686" s="130">
        <f t="shared" si="5455"/>
        <v>0</v>
      </c>
      <c r="DF686" s="18">
        <f t="shared" si="5456"/>
        <v>0</v>
      </c>
      <c r="DG686" s="136">
        <f t="shared" si="5457"/>
        <v>0</v>
      </c>
      <c r="DH686" s="131">
        <f t="shared" si="5457"/>
        <v>0</v>
      </c>
      <c r="DI686" s="69">
        <f t="shared" si="5565"/>
        <v>0</v>
      </c>
      <c r="DJ686" s="162">
        <f t="shared" si="5459"/>
        <v>0</v>
      </c>
      <c r="DK686" s="130">
        <f t="shared" si="5459"/>
        <v>0</v>
      </c>
      <c r="DL686" s="18">
        <f t="shared" si="5566"/>
        <v>0</v>
      </c>
      <c r="DM686" s="136">
        <f t="shared" si="5461"/>
        <v>0</v>
      </c>
      <c r="DN686" s="131">
        <f t="shared" si="5461"/>
        <v>0</v>
      </c>
      <c r="DO686" s="69">
        <f t="shared" si="5567"/>
        <v>0</v>
      </c>
      <c r="DP686" s="162">
        <f t="shared" si="5463"/>
        <v>0</v>
      </c>
      <c r="DQ686" s="130">
        <f t="shared" si="5463"/>
        <v>0</v>
      </c>
      <c r="DR686" s="18">
        <f t="shared" si="5568"/>
        <v>0</v>
      </c>
      <c r="DS686" s="136">
        <f t="shared" si="5465"/>
        <v>0</v>
      </c>
      <c r="DT686" s="131">
        <f t="shared" si="5465"/>
        <v>0</v>
      </c>
      <c r="DU686" s="69">
        <f t="shared" si="5569"/>
        <v>0</v>
      </c>
      <c r="DV686" s="162">
        <f t="shared" si="5467"/>
        <v>0</v>
      </c>
      <c r="DW686" s="130">
        <f t="shared" si="5467"/>
        <v>0</v>
      </c>
      <c r="DX686" s="18">
        <f t="shared" si="5570"/>
        <v>0</v>
      </c>
      <c r="DY686" s="136">
        <f t="shared" si="5469"/>
        <v>0</v>
      </c>
      <c r="DZ686" s="131">
        <f t="shared" si="5469"/>
        <v>0</v>
      </c>
      <c r="EA686" s="69">
        <f t="shared" si="5571"/>
        <v>0</v>
      </c>
      <c r="EB686" s="162">
        <f t="shared" si="5471"/>
        <v>0</v>
      </c>
      <c r="EC686" s="130">
        <f t="shared" si="5471"/>
        <v>0</v>
      </c>
      <c r="ED686" s="18">
        <f t="shared" si="5572"/>
        <v>0</v>
      </c>
      <c r="EE686" s="136">
        <f t="shared" si="5473"/>
        <v>0</v>
      </c>
      <c r="EF686" s="131">
        <f t="shared" si="5473"/>
        <v>0</v>
      </c>
      <c r="EG686" s="69">
        <f t="shared" si="5573"/>
        <v>0</v>
      </c>
      <c r="EH686" s="162">
        <f t="shared" si="5475"/>
        <v>0</v>
      </c>
      <c r="EI686" s="130">
        <f t="shared" si="5475"/>
        <v>0</v>
      </c>
      <c r="EJ686" s="18">
        <f t="shared" si="5574"/>
        <v>0</v>
      </c>
      <c r="EK686" s="136">
        <f t="shared" si="5477"/>
        <v>0</v>
      </c>
      <c r="EL686" s="131">
        <f t="shared" si="5477"/>
        <v>0</v>
      </c>
      <c r="EM686" s="69">
        <f t="shared" si="5575"/>
        <v>0</v>
      </c>
      <c r="EN686" s="162">
        <f t="shared" si="5479"/>
        <v>0</v>
      </c>
      <c r="EO686" s="130">
        <f t="shared" si="5479"/>
        <v>0</v>
      </c>
      <c r="EP686" s="18">
        <f t="shared" si="5576"/>
        <v>0</v>
      </c>
      <c r="EQ686" s="136">
        <f t="shared" si="5481"/>
        <v>0</v>
      </c>
      <c r="ER686" s="131">
        <f t="shared" si="5481"/>
        <v>0</v>
      </c>
      <c r="ES686" s="69">
        <f t="shared" si="5577"/>
        <v>0</v>
      </c>
      <c r="ET686" s="162">
        <f t="shared" si="5483"/>
        <v>0</v>
      </c>
      <c r="EU686" s="130">
        <f t="shared" si="5483"/>
        <v>0</v>
      </c>
      <c r="EV686" s="18">
        <f t="shared" si="5578"/>
        <v>0</v>
      </c>
      <c r="EW686" s="136">
        <f t="shared" si="5485"/>
        <v>0</v>
      </c>
      <c r="EX686" s="131">
        <f t="shared" si="5485"/>
        <v>0</v>
      </c>
      <c r="EY686" s="69">
        <f t="shared" si="5579"/>
        <v>0</v>
      </c>
      <c r="EZ686" s="162">
        <f t="shared" si="5487"/>
        <v>0</v>
      </c>
      <c r="FA686" s="130">
        <f t="shared" si="5487"/>
        <v>0</v>
      </c>
      <c r="FB686" s="18">
        <f t="shared" si="5580"/>
        <v>0</v>
      </c>
      <c r="FC686" s="136">
        <f t="shared" si="5489"/>
        <v>0</v>
      </c>
      <c r="FD686" s="131">
        <f t="shared" si="5489"/>
        <v>0</v>
      </c>
      <c r="FE686" s="69">
        <f t="shared" si="5581"/>
        <v>0</v>
      </c>
      <c r="FF686" s="162">
        <f t="shared" si="5491"/>
        <v>0</v>
      </c>
      <c r="FG686" s="130">
        <f t="shared" si="5491"/>
        <v>0</v>
      </c>
      <c r="FH686" s="18">
        <f t="shared" si="5582"/>
        <v>0</v>
      </c>
      <c r="FI686" s="136">
        <f t="shared" si="5493"/>
        <v>0</v>
      </c>
      <c r="FJ686" s="131">
        <f t="shared" si="5493"/>
        <v>0</v>
      </c>
      <c r="FK686" s="69">
        <f t="shared" si="5583"/>
        <v>0</v>
      </c>
      <c r="FL686" s="162">
        <f t="shared" si="5495"/>
        <v>0</v>
      </c>
      <c r="FM686" s="130">
        <f t="shared" si="5495"/>
        <v>0</v>
      </c>
      <c r="FN686" s="18">
        <f t="shared" si="5584"/>
        <v>0</v>
      </c>
      <c r="FO686" s="136">
        <f t="shared" si="5497"/>
        <v>0</v>
      </c>
      <c r="FP686" s="131">
        <f t="shared" si="5497"/>
        <v>0</v>
      </c>
      <c r="FQ686" s="69">
        <f t="shared" si="5585"/>
        <v>0</v>
      </c>
      <c r="FR686" s="162">
        <f t="shared" si="5499"/>
        <v>0</v>
      </c>
      <c r="FS686" s="130">
        <f t="shared" si="5499"/>
        <v>0</v>
      </c>
      <c r="FT686" s="18">
        <f t="shared" si="5586"/>
        <v>0</v>
      </c>
      <c r="FU686" s="136">
        <f t="shared" si="5501"/>
        <v>0</v>
      </c>
      <c r="FV686" s="131">
        <f t="shared" si="5501"/>
        <v>0</v>
      </c>
      <c r="FW686" s="69">
        <f t="shared" si="5587"/>
        <v>0</v>
      </c>
      <c r="FX686" s="162">
        <f t="shared" si="5503"/>
        <v>0</v>
      </c>
      <c r="FY686" s="130">
        <f t="shared" si="5503"/>
        <v>0</v>
      </c>
      <c r="FZ686" s="18">
        <f t="shared" si="5588"/>
        <v>0</v>
      </c>
      <c r="GA686" s="136">
        <f t="shared" si="5505"/>
        <v>0</v>
      </c>
      <c r="GB686" s="131">
        <f t="shared" si="5505"/>
        <v>0</v>
      </c>
      <c r="GC686" s="69">
        <f t="shared" si="5589"/>
        <v>0</v>
      </c>
      <c r="GD686" s="162">
        <f t="shared" si="5507"/>
        <v>0</v>
      </c>
      <c r="GE686" s="130">
        <f t="shared" si="5507"/>
        <v>0</v>
      </c>
      <c r="GF686" s="18">
        <f t="shared" si="5590"/>
        <v>0</v>
      </c>
      <c r="GG686" s="136">
        <f t="shared" si="5509"/>
        <v>0</v>
      </c>
      <c r="GH686" s="131">
        <f t="shared" si="5509"/>
        <v>0</v>
      </c>
      <c r="GI686" s="69">
        <f t="shared" si="5591"/>
        <v>0</v>
      </c>
      <c r="GJ686" s="162">
        <f t="shared" si="5511"/>
        <v>0</v>
      </c>
      <c r="GK686" s="130">
        <f t="shared" si="5511"/>
        <v>0</v>
      </c>
      <c r="GL686" s="18">
        <f t="shared" si="5592"/>
        <v>0</v>
      </c>
      <c r="GM686" s="136">
        <f t="shared" si="5513"/>
        <v>0</v>
      </c>
      <c r="GN686" s="131">
        <f t="shared" si="5513"/>
        <v>0</v>
      </c>
      <c r="GO686" s="69">
        <f t="shared" si="5593"/>
        <v>0</v>
      </c>
      <c r="GP686" s="162">
        <f t="shared" si="5515"/>
        <v>0</v>
      </c>
      <c r="GQ686" s="130">
        <f t="shared" si="5515"/>
        <v>0</v>
      </c>
      <c r="GR686" s="18">
        <f t="shared" si="5594"/>
        <v>0</v>
      </c>
      <c r="GS686" s="136">
        <f t="shared" si="5517"/>
        <v>0</v>
      </c>
      <c r="GT686" s="131">
        <f t="shared" si="5517"/>
        <v>0</v>
      </c>
      <c r="GU686" s="69">
        <f t="shared" si="5595"/>
        <v>0</v>
      </c>
      <c r="GV686" s="162">
        <f t="shared" si="5519"/>
        <v>0</v>
      </c>
      <c r="GW686" s="130">
        <f t="shared" si="5519"/>
        <v>0</v>
      </c>
      <c r="GX686" s="18">
        <f t="shared" si="5596"/>
        <v>0</v>
      </c>
      <c r="GY686" s="136">
        <f t="shared" si="5521"/>
        <v>0</v>
      </c>
      <c r="GZ686" s="131">
        <f t="shared" si="5521"/>
        <v>0</v>
      </c>
      <c r="HA686" s="69">
        <f t="shared" si="5597"/>
        <v>0</v>
      </c>
      <c r="HB686" s="162">
        <f t="shared" si="5523"/>
        <v>0</v>
      </c>
      <c r="HC686" s="130">
        <f t="shared" si="5523"/>
        <v>0</v>
      </c>
      <c r="HD686" s="18">
        <f t="shared" si="5598"/>
        <v>0</v>
      </c>
      <c r="HE686" s="136">
        <f t="shared" si="5525"/>
        <v>0</v>
      </c>
      <c r="HF686" s="131">
        <f t="shared" si="5525"/>
        <v>0</v>
      </c>
      <c r="HG686" s="69">
        <f t="shared" si="5599"/>
        <v>0</v>
      </c>
      <c r="HH686" s="162">
        <f t="shared" si="5527"/>
        <v>0</v>
      </c>
      <c r="HI686" s="130">
        <f t="shared" si="5527"/>
        <v>0</v>
      </c>
      <c r="HJ686" s="18">
        <f t="shared" si="5600"/>
        <v>0</v>
      </c>
      <c r="HK686" s="136">
        <f t="shared" si="5529"/>
        <v>0</v>
      </c>
      <c r="HL686" s="131">
        <f t="shared" si="5529"/>
        <v>0</v>
      </c>
      <c r="HM686" s="69">
        <f t="shared" si="5601"/>
        <v>0</v>
      </c>
      <c r="HN686" s="162">
        <f t="shared" si="5531"/>
        <v>0</v>
      </c>
      <c r="HO686" s="130">
        <f t="shared" si="5531"/>
        <v>0</v>
      </c>
      <c r="HP686" s="18">
        <f t="shared" si="5602"/>
        <v>0</v>
      </c>
      <c r="HQ686" s="136">
        <f t="shared" si="5533"/>
        <v>0</v>
      </c>
      <c r="HR686" s="131">
        <f t="shared" si="5533"/>
        <v>0</v>
      </c>
      <c r="HS686" s="69">
        <f t="shared" si="5603"/>
        <v>0</v>
      </c>
      <c r="HT686" s="162">
        <f t="shared" si="5535"/>
        <v>0</v>
      </c>
      <c r="HU686" s="130">
        <f t="shared" si="5535"/>
        <v>0</v>
      </c>
      <c r="HV686" s="18">
        <f t="shared" si="5604"/>
        <v>0</v>
      </c>
      <c r="HW686" s="75"/>
      <c r="HX686" s="294"/>
      <c r="HY686" s="197"/>
      <c r="HZ686" s="2" t="str">
        <f t="shared" si="5264"/>
        <v>СКРЫТЬ</v>
      </c>
    </row>
    <row r="687" spans="1:234" hidden="1" x14ac:dyDescent="0.2">
      <c r="A687" s="1" t="e">
        <f>$K$2&amp;#REF!&amp;$K$509&amp;$K$510&amp;K687</f>
        <v>#REF!</v>
      </c>
      <c r="B687" s="16" t="e">
        <f>IF(#REF!=0,"Скрыть","")</f>
        <v>#REF!</v>
      </c>
      <c r="C687" s="15" t="e">
        <f>IF(AND(#REF!&gt;85%,#REF!&gt;85%),"скрыть","")</f>
        <v>#REF!</v>
      </c>
      <c r="D687" s="144" t="s">
        <v>2</v>
      </c>
      <c r="E687" s="144" t="s">
        <v>1</v>
      </c>
      <c r="F687" s="144" t="s">
        <v>19</v>
      </c>
      <c r="G687" s="13" t="str">
        <f t="shared" si="5605"/>
        <v>3BDFBC50-5FD0-44D2-8F2C-8100642B19E7AD7080C4-C9B6-449E-9125-F1114C245768D603D8CE-85DA-471A-AE30-4C83BD1476C8Проходка горным способом, п.м.</v>
      </c>
      <c r="H687" s="22" t="s">
        <v>94</v>
      </c>
      <c r="I687" s="42">
        <v>676</v>
      </c>
      <c r="J687" s="102">
        <f>SUBTOTAL(103,I$12:I687)*1</f>
        <v>134</v>
      </c>
      <c r="K687" s="108" t="s">
        <v>12</v>
      </c>
      <c r="L687" s="17" t="s">
        <v>98</v>
      </c>
      <c r="M687" s="260"/>
      <c r="N687" s="260"/>
      <c r="O687" s="116"/>
      <c r="P687" s="162">
        <f t="shared" si="5606"/>
        <v>0</v>
      </c>
      <c r="Q687" s="163">
        <f t="shared" si="5606"/>
        <v>0</v>
      </c>
      <c r="R687" s="163">
        <f t="shared" si="5606"/>
        <v>0</v>
      </c>
      <c r="S687" s="92">
        <f t="shared" ca="1" si="5606"/>
        <v>0</v>
      </c>
      <c r="T687" s="92">
        <f t="shared" si="5606"/>
        <v>0</v>
      </c>
      <c r="U687" s="91">
        <f t="shared" ca="1" si="5606"/>
        <v>0</v>
      </c>
      <c r="V687" s="91">
        <f t="shared" si="5538"/>
        <v>0</v>
      </c>
      <c r="W687" s="120" t="str">
        <f t="shared" si="5539"/>
        <v/>
      </c>
      <c r="X687" s="178">
        <f t="shared" si="5410"/>
        <v>0</v>
      </c>
      <c r="Y687" s="128">
        <f t="shared" si="5410"/>
        <v>0</v>
      </c>
      <c r="Z687" s="179">
        <f t="shared" ca="1" si="5410"/>
        <v>0</v>
      </c>
      <c r="AA687" s="127">
        <f t="shared" si="5410"/>
        <v>0</v>
      </c>
      <c r="AB687" s="67" t="str">
        <f t="shared" ca="1" si="5540"/>
        <v/>
      </c>
      <c r="AC687" s="69">
        <f t="shared" ca="1" si="5541"/>
        <v>0</v>
      </c>
      <c r="AD687" s="226">
        <f t="shared" si="5273"/>
        <v>0</v>
      </c>
      <c r="AE687" s="227">
        <f t="shared" si="5273"/>
        <v>0</v>
      </c>
      <c r="AF687" s="225">
        <f t="shared" si="5542"/>
        <v>0</v>
      </c>
      <c r="AG687" s="226">
        <f t="shared" si="5275"/>
        <v>0</v>
      </c>
      <c r="AH687" s="227">
        <f t="shared" si="5275"/>
        <v>0</v>
      </c>
      <c r="AI687" s="225">
        <f t="shared" si="5543"/>
        <v>0</v>
      </c>
      <c r="AJ687" s="226">
        <f t="shared" si="5277"/>
        <v>0</v>
      </c>
      <c r="AK687" s="227">
        <f t="shared" si="5277"/>
        <v>0</v>
      </c>
      <c r="AL687" s="225">
        <f t="shared" si="5544"/>
        <v>0</v>
      </c>
      <c r="AM687" s="226">
        <f t="shared" si="5279"/>
        <v>0</v>
      </c>
      <c r="AN687" s="227">
        <f t="shared" si="5279"/>
        <v>0</v>
      </c>
      <c r="AO687" s="225">
        <f t="shared" si="5545"/>
        <v>0</v>
      </c>
      <c r="AP687" s="226">
        <f t="shared" si="5281"/>
        <v>0</v>
      </c>
      <c r="AQ687" s="227">
        <f t="shared" si="5281"/>
        <v>0</v>
      </c>
      <c r="AR687" s="225">
        <f t="shared" si="5546"/>
        <v>0</v>
      </c>
      <c r="AS687" s="136">
        <f t="shared" si="5413"/>
        <v>0</v>
      </c>
      <c r="AT687" s="131">
        <f t="shared" si="5413"/>
        <v>0</v>
      </c>
      <c r="AU687" s="69">
        <f t="shared" si="5547"/>
        <v>0</v>
      </c>
      <c r="AV687" s="162">
        <f t="shared" si="5415"/>
        <v>0</v>
      </c>
      <c r="AW687" s="130">
        <f t="shared" si="5415"/>
        <v>0</v>
      </c>
      <c r="AX687" s="18">
        <f t="shared" si="5548"/>
        <v>0</v>
      </c>
      <c r="AY687" s="136">
        <f t="shared" si="5417"/>
        <v>0</v>
      </c>
      <c r="AZ687" s="131">
        <f t="shared" si="5417"/>
        <v>0</v>
      </c>
      <c r="BA687" s="69">
        <f t="shared" si="5549"/>
        <v>0</v>
      </c>
      <c r="BB687" s="162">
        <f t="shared" si="5419"/>
        <v>0</v>
      </c>
      <c r="BC687" s="130">
        <f t="shared" si="5419"/>
        <v>0</v>
      </c>
      <c r="BD687" s="18">
        <f t="shared" si="5550"/>
        <v>0</v>
      </c>
      <c r="BE687" s="136">
        <f t="shared" si="5421"/>
        <v>0</v>
      </c>
      <c r="BF687" s="131">
        <f t="shared" si="5421"/>
        <v>0</v>
      </c>
      <c r="BG687" s="69">
        <f t="shared" si="5551"/>
        <v>0</v>
      </c>
      <c r="BH687" s="162">
        <f t="shared" si="5423"/>
        <v>0</v>
      </c>
      <c r="BI687" s="130">
        <f t="shared" si="5423"/>
        <v>0</v>
      </c>
      <c r="BJ687" s="18">
        <f t="shared" si="5552"/>
        <v>0</v>
      </c>
      <c r="BK687" s="136">
        <f t="shared" si="5425"/>
        <v>0</v>
      </c>
      <c r="BL687" s="131">
        <f t="shared" si="5425"/>
        <v>0</v>
      </c>
      <c r="BM687" s="69">
        <f t="shared" si="5553"/>
        <v>0</v>
      </c>
      <c r="BN687" s="162">
        <f t="shared" si="5427"/>
        <v>0</v>
      </c>
      <c r="BO687" s="130">
        <f t="shared" si="5427"/>
        <v>0</v>
      </c>
      <c r="BP687" s="18">
        <f t="shared" si="5554"/>
        <v>0</v>
      </c>
      <c r="BQ687" s="136">
        <f t="shared" si="5429"/>
        <v>0</v>
      </c>
      <c r="BR687" s="131">
        <f t="shared" si="5429"/>
        <v>0</v>
      </c>
      <c r="BS687" s="69">
        <f t="shared" si="5555"/>
        <v>0</v>
      </c>
      <c r="BT687" s="162">
        <f t="shared" si="5431"/>
        <v>0</v>
      </c>
      <c r="BU687" s="130">
        <f t="shared" si="5431"/>
        <v>0</v>
      </c>
      <c r="BV687" s="18">
        <f t="shared" si="5556"/>
        <v>0</v>
      </c>
      <c r="BW687" s="136">
        <f t="shared" si="5433"/>
        <v>0</v>
      </c>
      <c r="BX687" s="131">
        <f t="shared" si="5433"/>
        <v>0</v>
      </c>
      <c r="BY687" s="69">
        <f t="shared" si="5557"/>
        <v>0</v>
      </c>
      <c r="BZ687" s="162">
        <f t="shared" si="5435"/>
        <v>0</v>
      </c>
      <c r="CA687" s="130">
        <f t="shared" si="5435"/>
        <v>0</v>
      </c>
      <c r="CB687" s="18">
        <f t="shared" si="5558"/>
        <v>0</v>
      </c>
      <c r="CC687" s="136">
        <f t="shared" si="5437"/>
        <v>0</v>
      </c>
      <c r="CD687" s="131">
        <f t="shared" si="5437"/>
        <v>0</v>
      </c>
      <c r="CE687" s="69">
        <f t="shared" si="5559"/>
        <v>0</v>
      </c>
      <c r="CF687" s="162">
        <f t="shared" si="5439"/>
        <v>0</v>
      </c>
      <c r="CG687" s="130">
        <f t="shared" si="5439"/>
        <v>0</v>
      </c>
      <c r="CH687" s="18">
        <f t="shared" si="5560"/>
        <v>0</v>
      </c>
      <c r="CI687" s="136">
        <f t="shared" si="5441"/>
        <v>0</v>
      </c>
      <c r="CJ687" s="131">
        <f t="shared" si="5441"/>
        <v>0</v>
      </c>
      <c r="CK687" s="69">
        <f t="shared" si="5561"/>
        <v>0</v>
      </c>
      <c r="CL687" s="162">
        <f t="shared" si="5443"/>
        <v>0</v>
      </c>
      <c r="CM687" s="130">
        <f t="shared" si="5443"/>
        <v>0</v>
      </c>
      <c r="CN687" s="18">
        <f t="shared" si="5444"/>
        <v>0</v>
      </c>
      <c r="CO687" s="136">
        <f t="shared" si="5445"/>
        <v>0</v>
      </c>
      <c r="CP687" s="131">
        <f t="shared" si="5445"/>
        <v>0</v>
      </c>
      <c r="CQ687" s="69">
        <f t="shared" si="5562"/>
        <v>0</v>
      </c>
      <c r="CR687" s="162">
        <f t="shared" si="5447"/>
        <v>0</v>
      </c>
      <c r="CS687" s="130">
        <f t="shared" si="5447"/>
        <v>0</v>
      </c>
      <c r="CT687" s="18">
        <f t="shared" si="5448"/>
        <v>0</v>
      </c>
      <c r="CU687" s="136">
        <f t="shared" si="5449"/>
        <v>0</v>
      </c>
      <c r="CV687" s="131">
        <f t="shared" si="5449"/>
        <v>0</v>
      </c>
      <c r="CW687" s="69">
        <f t="shared" si="5563"/>
        <v>0</v>
      </c>
      <c r="CX687" s="162">
        <f t="shared" si="5451"/>
        <v>0</v>
      </c>
      <c r="CY687" s="130">
        <f t="shared" si="5451"/>
        <v>0</v>
      </c>
      <c r="CZ687" s="18">
        <f t="shared" si="5452"/>
        <v>0</v>
      </c>
      <c r="DA687" s="136">
        <f t="shared" si="5453"/>
        <v>0</v>
      </c>
      <c r="DB687" s="131">
        <f t="shared" si="5453"/>
        <v>0</v>
      </c>
      <c r="DC687" s="69">
        <f t="shared" si="5564"/>
        <v>0</v>
      </c>
      <c r="DD687" s="162">
        <f t="shared" si="5455"/>
        <v>0</v>
      </c>
      <c r="DE687" s="130">
        <f t="shared" si="5455"/>
        <v>0</v>
      </c>
      <c r="DF687" s="18">
        <f t="shared" si="5456"/>
        <v>0</v>
      </c>
      <c r="DG687" s="136">
        <f t="shared" si="5457"/>
        <v>0</v>
      </c>
      <c r="DH687" s="131">
        <f t="shared" si="5457"/>
        <v>0</v>
      </c>
      <c r="DI687" s="69">
        <f t="shared" si="5565"/>
        <v>0</v>
      </c>
      <c r="DJ687" s="162">
        <f t="shared" si="5459"/>
        <v>0</v>
      </c>
      <c r="DK687" s="130">
        <f t="shared" si="5459"/>
        <v>0</v>
      </c>
      <c r="DL687" s="18">
        <f t="shared" si="5566"/>
        <v>0</v>
      </c>
      <c r="DM687" s="136">
        <f t="shared" si="5461"/>
        <v>0</v>
      </c>
      <c r="DN687" s="131">
        <f t="shared" si="5461"/>
        <v>0</v>
      </c>
      <c r="DO687" s="69">
        <f t="shared" si="5567"/>
        <v>0</v>
      </c>
      <c r="DP687" s="162">
        <f t="shared" si="5463"/>
        <v>0</v>
      </c>
      <c r="DQ687" s="130">
        <f t="shared" si="5463"/>
        <v>0</v>
      </c>
      <c r="DR687" s="18">
        <f t="shared" si="5568"/>
        <v>0</v>
      </c>
      <c r="DS687" s="136">
        <f t="shared" si="5465"/>
        <v>0</v>
      </c>
      <c r="DT687" s="131">
        <f t="shared" si="5465"/>
        <v>0</v>
      </c>
      <c r="DU687" s="69">
        <f t="shared" si="5569"/>
        <v>0</v>
      </c>
      <c r="DV687" s="162">
        <f t="shared" si="5467"/>
        <v>0</v>
      </c>
      <c r="DW687" s="130">
        <f t="shared" si="5467"/>
        <v>0</v>
      </c>
      <c r="DX687" s="18">
        <f t="shared" si="5570"/>
        <v>0</v>
      </c>
      <c r="DY687" s="136">
        <f t="shared" si="5469"/>
        <v>0</v>
      </c>
      <c r="DZ687" s="131">
        <f t="shared" si="5469"/>
        <v>0</v>
      </c>
      <c r="EA687" s="69">
        <f t="shared" si="5571"/>
        <v>0</v>
      </c>
      <c r="EB687" s="162">
        <f t="shared" si="5471"/>
        <v>0</v>
      </c>
      <c r="EC687" s="130">
        <f t="shared" si="5471"/>
        <v>0</v>
      </c>
      <c r="ED687" s="18">
        <f t="shared" si="5572"/>
        <v>0</v>
      </c>
      <c r="EE687" s="136">
        <f t="shared" si="5473"/>
        <v>0</v>
      </c>
      <c r="EF687" s="131">
        <f t="shared" si="5473"/>
        <v>0</v>
      </c>
      <c r="EG687" s="69">
        <f t="shared" si="5573"/>
        <v>0</v>
      </c>
      <c r="EH687" s="162">
        <f t="shared" si="5475"/>
        <v>0</v>
      </c>
      <c r="EI687" s="130">
        <f t="shared" si="5475"/>
        <v>0</v>
      </c>
      <c r="EJ687" s="18">
        <f t="shared" si="5574"/>
        <v>0</v>
      </c>
      <c r="EK687" s="136">
        <f t="shared" si="5477"/>
        <v>0</v>
      </c>
      <c r="EL687" s="131">
        <f t="shared" si="5477"/>
        <v>0</v>
      </c>
      <c r="EM687" s="69">
        <f t="shared" si="5575"/>
        <v>0</v>
      </c>
      <c r="EN687" s="162">
        <f t="shared" si="5479"/>
        <v>0</v>
      </c>
      <c r="EO687" s="130">
        <f t="shared" si="5479"/>
        <v>0</v>
      </c>
      <c r="EP687" s="18">
        <f t="shared" si="5576"/>
        <v>0</v>
      </c>
      <c r="EQ687" s="136">
        <f t="shared" si="5481"/>
        <v>0</v>
      </c>
      <c r="ER687" s="131">
        <f t="shared" si="5481"/>
        <v>0</v>
      </c>
      <c r="ES687" s="69">
        <f t="shared" si="5577"/>
        <v>0</v>
      </c>
      <c r="ET687" s="162">
        <f t="shared" si="5483"/>
        <v>0</v>
      </c>
      <c r="EU687" s="130">
        <f t="shared" si="5483"/>
        <v>0</v>
      </c>
      <c r="EV687" s="18">
        <f t="shared" si="5578"/>
        <v>0</v>
      </c>
      <c r="EW687" s="136">
        <f t="shared" si="5485"/>
        <v>0</v>
      </c>
      <c r="EX687" s="131">
        <f t="shared" si="5485"/>
        <v>0</v>
      </c>
      <c r="EY687" s="69">
        <f t="shared" si="5579"/>
        <v>0</v>
      </c>
      <c r="EZ687" s="162">
        <f t="shared" si="5487"/>
        <v>0</v>
      </c>
      <c r="FA687" s="130">
        <f t="shared" si="5487"/>
        <v>0</v>
      </c>
      <c r="FB687" s="18">
        <f t="shared" si="5580"/>
        <v>0</v>
      </c>
      <c r="FC687" s="136">
        <f t="shared" si="5489"/>
        <v>0</v>
      </c>
      <c r="FD687" s="131">
        <f t="shared" si="5489"/>
        <v>0</v>
      </c>
      <c r="FE687" s="69">
        <f t="shared" si="5581"/>
        <v>0</v>
      </c>
      <c r="FF687" s="162">
        <f t="shared" si="5491"/>
        <v>0</v>
      </c>
      <c r="FG687" s="130">
        <f t="shared" si="5491"/>
        <v>0</v>
      </c>
      <c r="FH687" s="18">
        <f t="shared" si="5582"/>
        <v>0</v>
      </c>
      <c r="FI687" s="136">
        <f t="shared" si="5493"/>
        <v>0</v>
      </c>
      <c r="FJ687" s="131">
        <f t="shared" si="5493"/>
        <v>0</v>
      </c>
      <c r="FK687" s="69">
        <f t="shared" si="5583"/>
        <v>0</v>
      </c>
      <c r="FL687" s="162">
        <f t="shared" si="5495"/>
        <v>0</v>
      </c>
      <c r="FM687" s="130">
        <f t="shared" si="5495"/>
        <v>0</v>
      </c>
      <c r="FN687" s="18">
        <f t="shared" si="5584"/>
        <v>0</v>
      </c>
      <c r="FO687" s="136">
        <f t="shared" si="5497"/>
        <v>0</v>
      </c>
      <c r="FP687" s="131">
        <f t="shared" si="5497"/>
        <v>0</v>
      </c>
      <c r="FQ687" s="69">
        <f t="shared" si="5585"/>
        <v>0</v>
      </c>
      <c r="FR687" s="162">
        <f t="shared" si="5499"/>
        <v>0</v>
      </c>
      <c r="FS687" s="130">
        <f t="shared" si="5499"/>
        <v>0</v>
      </c>
      <c r="FT687" s="18">
        <f t="shared" si="5586"/>
        <v>0</v>
      </c>
      <c r="FU687" s="136">
        <f t="shared" si="5501"/>
        <v>0</v>
      </c>
      <c r="FV687" s="131">
        <f t="shared" si="5501"/>
        <v>0</v>
      </c>
      <c r="FW687" s="69">
        <f t="shared" si="5587"/>
        <v>0</v>
      </c>
      <c r="FX687" s="162">
        <f t="shared" si="5503"/>
        <v>0</v>
      </c>
      <c r="FY687" s="130">
        <f t="shared" si="5503"/>
        <v>0</v>
      </c>
      <c r="FZ687" s="18">
        <f t="shared" si="5588"/>
        <v>0</v>
      </c>
      <c r="GA687" s="136">
        <f t="shared" si="5505"/>
        <v>0</v>
      </c>
      <c r="GB687" s="131">
        <f t="shared" si="5505"/>
        <v>0</v>
      </c>
      <c r="GC687" s="69">
        <f t="shared" si="5589"/>
        <v>0</v>
      </c>
      <c r="GD687" s="162">
        <f t="shared" si="5507"/>
        <v>0</v>
      </c>
      <c r="GE687" s="130">
        <f t="shared" si="5507"/>
        <v>0</v>
      </c>
      <c r="GF687" s="18">
        <f t="shared" si="5590"/>
        <v>0</v>
      </c>
      <c r="GG687" s="136">
        <f t="shared" si="5509"/>
        <v>0</v>
      </c>
      <c r="GH687" s="131">
        <f t="shared" si="5509"/>
        <v>0</v>
      </c>
      <c r="GI687" s="69">
        <f t="shared" si="5591"/>
        <v>0</v>
      </c>
      <c r="GJ687" s="162">
        <f t="shared" si="5511"/>
        <v>0</v>
      </c>
      <c r="GK687" s="130">
        <f t="shared" si="5511"/>
        <v>0</v>
      </c>
      <c r="GL687" s="18">
        <f t="shared" si="5592"/>
        <v>0</v>
      </c>
      <c r="GM687" s="136">
        <f t="shared" si="5513"/>
        <v>0</v>
      </c>
      <c r="GN687" s="131">
        <f t="shared" si="5513"/>
        <v>0</v>
      </c>
      <c r="GO687" s="69">
        <f t="shared" si="5593"/>
        <v>0</v>
      </c>
      <c r="GP687" s="162">
        <f t="shared" si="5515"/>
        <v>0</v>
      </c>
      <c r="GQ687" s="130">
        <f t="shared" si="5515"/>
        <v>0</v>
      </c>
      <c r="GR687" s="18">
        <f t="shared" si="5594"/>
        <v>0</v>
      </c>
      <c r="GS687" s="136">
        <f t="shared" si="5517"/>
        <v>0</v>
      </c>
      <c r="GT687" s="131">
        <f t="shared" si="5517"/>
        <v>0</v>
      </c>
      <c r="GU687" s="69">
        <f t="shared" si="5595"/>
        <v>0</v>
      </c>
      <c r="GV687" s="162">
        <f t="shared" si="5519"/>
        <v>0</v>
      </c>
      <c r="GW687" s="130">
        <f t="shared" si="5519"/>
        <v>0</v>
      </c>
      <c r="GX687" s="18">
        <f t="shared" si="5596"/>
        <v>0</v>
      </c>
      <c r="GY687" s="136">
        <f t="shared" si="5521"/>
        <v>0</v>
      </c>
      <c r="GZ687" s="131">
        <f t="shared" si="5521"/>
        <v>0</v>
      </c>
      <c r="HA687" s="69">
        <f t="shared" si="5597"/>
        <v>0</v>
      </c>
      <c r="HB687" s="162">
        <f t="shared" si="5523"/>
        <v>0</v>
      </c>
      <c r="HC687" s="130">
        <f t="shared" si="5523"/>
        <v>0</v>
      </c>
      <c r="HD687" s="18">
        <f t="shared" si="5598"/>
        <v>0</v>
      </c>
      <c r="HE687" s="136">
        <f t="shared" si="5525"/>
        <v>0</v>
      </c>
      <c r="HF687" s="131">
        <f t="shared" si="5525"/>
        <v>0</v>
      </c>
      <c r="HG687" s="69">
        <f t="shared" si="5599"/>
        <v>0</v>
      </c>
      <c r="HH687" s="162">
        <f t="shared" si="5527"/>
        <v>0</v>
      </c>
      <c r="HI687" s="130">
        <f t="shared" si="5527"/>
        <v>0</v>
      </c>
      <c r="HJ687" s="18">
        <f t="shared" si="5600"/>
        <v>0</v>
      </c>
      <c r="HK687" s="136">
        <f t="shared" si="5529"/>
        <v>0</v>
      </c>
      <c r="HL687" s="131">
        <f t="shared" si="5529"/>
        <v>0</v>
      </c>
      <c r="HM687" s="69">
        <f t="shared" si="5601"/>
        <v>0</v>
      </c>
      <c r="HN687" s="162">
        <f t="shared" si="5531"/>
        <v>0</v>
      </c>
      <c r="HO687" s="130">
        <f t="shared" si="5531"/>
        <v>0</v>
      </c>
      <c r="HP687" s="18">
        <f t="shared" si="5602"/>
        <v>0</v>
      </c>
      <c r="HQ687" s="136">
        <f t="shared" si="5533"/>
        <v>0</v>
      </c>
      <c r="HR687" s="131">
        <f t="shared" si="5533"/>
        <v>0</v>
      </c>
      <c r="HS687" s="69">
        <f t="shared" si="5603"/>
        <v>0</v>
      </c>
      <c r="HT687" s="162">
        <f t="shared" si="5535"/>
        <v>0</v>
      </c>
      <c r="HU687" s="130">
        <f t="shared" si="5535"/>
        <v>0</v>
      </c>
      <c r="HV687" s="18">
        <f t="shared" si="5604"/>
        <v>0</v>
      </c>
      <c r="HW687" s="17"/>
      <c r="HX687" s="85"/>
      <c r="HY687" s="85"/>
      <c r="HZ687" s="2" t="str">
        <f t="shared" si="5264"/>
        <v>СКРЫТЬ</v>
      </c>
    </row>
    <row r="688" spans="1:234" hidden="1" x14ac:dyDescent="0.2">
      <c r="A688" s="1" t="e">
        <f>$K$2&amp;#REF!&amp;$K$509&amp;$K$510&amp;K688</f>
        <v>#REF!</v>
      </c>
      <c r="B688" s="16" t="e">
        <f>IF(#REF!=0,"Скрыть","")</f>
        <v>#REF!</v>
      </c>
      <c r="C688" s="15" t="e">
        <f>IF(AND(#REF!&gt;85%,#REF!&gt;85%),"скрыть","")</f>
        <v>#REF!</v>
      </c>
      <c r="D688" s="144" t="s">
        <v>2</v>
      </c>
      <c r="E688" s="144" t="s">
        <v>1</v>
      </c>
      <c r="F688" s="144" t="s">
        <v>19</v>
      </c>
      <c r="G688" s="13" t="str">
        <f t="shared" si="5605"/>
        <v>3BDFBC50-5FD0-44D2-8F2C-8100642B19E7AD7080C4-C9B6-449E-9125-F1114C245768D603D8CE-85DA-471A-AE30-4C83BD1476C8Проходка вертикальных стволов, п.м.</v>
      </c>
      <c r="H688" s="22" t="s">
        <v>94</v>
      </c>
      <c r="I688" s="42">
        <v>677</v>
      </c>
      <c r="J688" s="102">
        <f>SUBTOTAL(103,I$12:I688)*1</f>
        <v>134</v>
      </c>
      <c r="K688" s="108" t="s">
        <v>11</v>
      </c>
      <c r="L688" s="17" t="s">
        <v>98</v>
      </c>
      <c r="M688" s="260"/>
      <c r="N688" s="260"/>
      <c r="O688" s="116"/>
      <c r="P688" s="162">
        <f t="shared" si="5606"/>
        <v>0</v>
      </c>
      <c r="Q688" s="163">
        <f t="shared" si="5606"/>
        <v>0</v>
      </c>
      <c r="R688" s="163">
        <f t="shared" si="5606"/>
        <v>0</v>
      </c>
      <c r="S688" s="92">
        <f t="shared" ca="1" si="5606"/>
        <v>0</v>
      </c>
      <c r="T688" s="92">
        <f t="shared" si="5606"/>
        <v>0</v>
      </c>
      <c r="U688" s="91">
        <f t="shared" ca="1" si="5606"/>
        <v>0</v>
      </c>
      <c r="V688" s="91">
        <f t="shared" si="5538"/>
        <v>0</v>
      </c>
      <c r="W688" s="120" t="str">
        <f t="shared" si="5539"/>
        <v/>
      </c>
      <c r="X688" s="178">
        <f t="shared" si="5410"/>
        <v>0</v>
      </c>
      <c r="Y688" s="128">
        <f t="shared" si="5410"/>
        <v>0</v>
      </c>
      <c r="Z688" s="179">
        <f t="shared" ca="1" si="5410"/>
        <v>0</v>
      </c>
      <c r="AA688" s="127">
        <f t="shared" si="5410"/>
        <v>0</v>
      </c>
      <c r="AB688" s="67" t="str">
        <f t="shared" ca="1" si="5540"/>
        <v/>
      </c>
      <c r="AC688" s="69">
        <f t="shared" ca="1" si="5541"/>
        <v>0</v>
      </c>
      <c r="AD688" s="226">
        <f t="shared" si="5273"/>
        <v>0</v>
      </c>
      <c r="AE688" s="227">
        <f t="shared" si="5273"/>
        <v>0</v>
      </c>
      <c r="AF688" s="225">
        <f t="shared" si="5542"/>
        <v>0</v>
      </c>
      <c r="AG688" s="226">
        <f t="shared" si="5275"/>
        <v>0</v>
      </c>
      <c r="AH688" s="227">
        <f t="shared" si="5275"/>
        <v>0</v>
      </c>
      <c r="AI688" s="225">
        <f t="shared" si="5543"/>
        <v>0</v>
      </c>
      <c r="AJ688" s="226">
        <f t="shared" si="5277"/>
        <v>0</v>
      </c>
      <c r="AK688" s="227">
        <f t="shared" si="5277"/>
        <v>0</v>
      </c>
      <c r="AL688" s="225">
        <f t="shared" si="5544"/>
        <v>0</v>
      </c>
      <c r="AM688" s="226">
        <f t="shared" si="5279"/>
        <v>0</v>
      </c>
      <c r="AN688" s="227">
        <f t="shared" si="5279"/>
        <v>0</v>
      </c>
      <c r="AO688" s="225">
        <f t="shared" si="5545"/>
        <v>0</v>
      </c>
      <c r="AP688" s="226">
        <f t="shared" si="5281"/>
        <v>0</v>
      </c>
      <c r="AQ688" s="227">
        <f t="shared" si="5281"/>
        <v>0</v>
      </c>
      <c r="AR688" s="225">
        <f t="shared" si="5546"/>
        <v>0</v>
      </c>
      <c r="AS688" s="136">
        <f t="shared" si="5413"/>
        <v>0</v>
      </c>
      <c r="AT688" s="131">
        <f t="shared" si="5413"/>
        <v>0</v>
      </c>
      <c r="AU688" s="69">
        <f t="shared" si="5547"/>
        <v>0</v>
      </c>
      <c r="AV688" s="162">
        <f t="shared" si="5415"/>
        <v>0</v>
      </c>
      <c r="AW688" s="130">
        <f t="shared" si="5415"/>
        <v>0</v>
      </c>
      <c r="AX688" s="18">
        <f t="shared" si="5548"/>
        <v>0</v>
      </c>
      <c r="AY688" s="136">
        <f t="shared" si="5417"/>
        <v>0</v>
      </c>
      <c r="AZ688" s="131">
        <f t="shared" si="5417"/>
        <v>0</v>
      </c>
      <c r="BA688" s="69">
        <f t="shared" si="5549"/>
        <v>0</v>
      </c>
      <c r="BB688" s="162">
        <f t="shared" si="5419"/>
        <v>0</v>
      </c>
      <c r="BC688" s="130">
        <f t="shared" si="5419"/>
        <v>0</v>
      </c>
      <c r="BD688" s="18">
        <f t="shared" si="5550"/>
        <v>0</v>
      </c>
      <c r="BE688" s="136">
        <f t="shared" si="5421"/>
        <v>0</v>
      </c>
      <c r="BF688" s="131">
        <f t="shared" si="5421"/>
        <v>0</v>
      </c>
      <c r="BG688" s="69">
        <f t="shared" si="5551"/>
        <v>0</v>
      </c>
      <c r="BH688" s="162">
        <f t="shared" si="5423"/>
        <v>0</v>
      </c>
      <c r="BI688" s="130">
        <f t="shared" si="5423"/>
        <v>0</v>
      </c>
      <c r="BJ688" s="18">
        <f t="shared" si="5552"/>
        <v>0</v>
      </c>
      <c r="BK688" s="136">
        <f t="shared" si="5425"/>
        <v>0</v>
      </c>
      <c r="BL688" s="131">
        <f t="shared" si="5425"/>
        <v>0</v>
      </c>
      <c r="BM688" s="69">
        <f t="shared" si="5553"/>
        <v>0</v>
      </c>
      <c r="BN688" s="162">
        <f t="shared" si="5427"/>
        <v>0</v>
      </c>
      <c r="BO688" s="130">
        <f t="shared" si="5427"/>
        <v>0</v>
      </c>
      <c r="BP688" s="18">
        <f t="shared" si="5554"/>
        <v>0</v>
      </c>
      <c r="BQ688" s="136">
        <f t="shared" si="5429"/>
        <v>0</v>
      </c>
      <c r="BR688" s="131">
        <f t="shared" si="5429"/>
        <v>0</v>
      </c>
      <c r="BS688" s="69">
        <f t="shared" si="5555"/>
        <v>0</v>
      </c>
      <c r="BT688" s="162">
        <f t="shared" si="5431"/>
        <v>0</v>
      </c>
      <c r="BU688" s="130">
        <f t="shared" si="5431"/>
        <v>0</v>
      </c>
      <c r="BV688" s="18">
        <f t="shared" si="5556"/>
        <v>0</v>
      </c>
      <c r="BW688" s="136">
        <f t="shared" si="5433"/>
        <v>0</v>
      </c>
      <c r="BX688" s="131">
        <f t="shared" si="5433"/>
        <v>0</v>
      </c>
      <c r="BY688" s="69">
        <f t="shared" si="5557"/>
        <v>0</v>
      </c>
      <c r="BZ688" s="162">
        <f t="shared" si="5435"/>
        <v>0</v>
      </c>
      <c r="CA688" s="130">
        <f t="shared" si="5435"/>
        <v>0</v>
      </c>
      <c r="CB688" s="18">
        <f t="shared" si="5558"/>
        <v>0</v>
      </c>
      <c r="CC688" s="136">
        <f t="shared" si="5437"/>
        <v>0</v>
      </c>
      <c r="CD688" s="131">
        <f t="shared" si="5437"/>
        <v>0</v>
      </c>
      <c r="CE688" s="69">
        <f t="shared" si="5559"/>
        <v>0</v>
      </c>
      <c r="CF688" s="162">
        <f t="shared" si="5439"/>
        <v>0</v>
      </c>
      <c r="CG688" s="130">
        <f t="shared" si="5439"/>
        <v>0</v>
      </c>
      <c r="CH688" s="18">
        <f t="shared" si="5560"/>
        <v>0</v>
      </c>
      <c r="CI688" s="136">
        <f t="shared" si="5441"/>
        <v>0</v>
      </c>
      <c r="CJ688" s="131">
        <f t="shared" si="5441"/>
        <v>0</v>
      </c>
      <c r="CK688" s="69">
        <f t="shared" si="5561"/>
        <v>0</v>
      </c>
      <c r="CL688" s="162">
        <f t="shared" si="5443"/>
        <v>0</v>
      </c>
      <c r="CM688" s="130">
        <f t="shared" si="5443"/>
        <v>0</v>
      </c>
      <c r="CN688" s="18">
        <f t="shared" si="5444"/>
        <v>0</v>
      </c>
      <c r="CO688" s="136">
        <f t="shared" si="5445"/>
        <v>0</v>
      </c>
      <c r="CP688" s="131">
        <f t="shared" si="5445"/>
        <v>0</v>
      </c>
      <c r="CQ688" s="69">
        <f t="shared" si="5562"/>
        <v>0</v>
      </c>
      <c r="CR688" s="162">
        <f t="shared" si="5447"/>
        <v>0</v>
      </c>
      <c r="CS688" s="130">
        <f t="shared" si="5447"/>
        <v>0</v>
      </c>
      <c r="CT688" s="18">
        <f t="shared" si="5448"/>
        <v>0</v>
      </c>
      <c r="CU688" s="136">
        <f t="shared" si="5449"/>
        <v>0</v>
      </c>
      <c r="CV688" s="131">
        <f t="shared" si="5449"/>
        <v>0</v>
      </c>
      <c r="CW688" s="69">
        <f t="shared" si="5563"/>
        <v>0</v>
      </c>
      <c r="CX688" s="162">
        <f t="shared" si="5451"/>
        <v>0</v>
      </c>
      <c r="CY688" s="130">
        <f t="shared" si="5451"/>
        <v>0</v>
      </c>
      <c r="CZ688" s="18">
        <f t="shared" si="5452"/>
        <v>0</v>
      </c>
      <c r="DA688" s="136">
        <f t="shared" si="5453"/>
        <v>0</v>
      </c>
      <c r="DB688" s="131">
        <f t="shared" si="5453"/>
        <v>0</v>
      </c>
      <c r="DC688" s="69">
        <f t="shared" si="5564"/>
        <v>0</v>
      </c>
      <c r="DD688" s="162">
        <f t="shared" si="5455"/>
        <v>0</v>
      </c>
      <c r="DE688" s="130">
        <f t="shared" si="5455"/>
        <v>0</v>
      </c>
      <c r="DF688" s="18">
        <f t="shared" si="5456"/>
        <v>0</v>
      </c>
      <c r="DG688" s="136">
        <f t="shared" si="5457"/>
        <v>0</v>
      </c>
      <c r="DH688" s="131">
        <f t="shared" si="5457"/>
        <v>0</v>
      </c>
      <c r="DI688" s="69">
        <f t="shared" si="5565"/>
        <v>0</v>
      </c>
      <c r="DJ688" s="162">
        <f t="shared" si="5459"/>
        <v>0</v>
      </c>
      <c r="DK688" s="130">
        <f t="shared" si="5459"/>
        <v>0</v>
      </c>
      <c r="DL688" s="18">
        <f t="shared" si="5566"/>
        <v>0</v>
      </c>
      <c r="DM688" s="136">
        <f t="shared" si="5461"/>
        <v>0</v>
      </c>
      <c r="DN688" s="131">
        <f t="shared" si="5461"/>
        <v>0</v>
      </c>
      <c r="DO688" s="69">
        <f t="shared" si="5567"/>
        <v>0</v>
      </c>
      <c r="DP688" s="162">
        <f t="shared" si="5463"/>
        <v>0</v>
      </c>
      <c r="DQ688" s="130">
        <f t="shared" si="5463"/>
        <v>0</v>
      </c>
      <c r="DR688" s="18">
        <f t="shared" si="5568"/>
        <v>0</v>
      </c>
      <c r="DS688" s="136">
        <f t="shared" si="5465"/>
        <v>0</v>
      </c>
      <c r="DT688" s="131">
        <f t="shared" si="5465"/>
        <v>0</v>
      </c>
      <c r="DU688" s="69">
        <f t="shared" si="5569"/>
        <v>0</v>
      </c>
      <c r="DV688" s="162">
        <f t="shared" si="5467"/>
        <v>0</v>
      </c>
      <c r="DW688" s="130">
        <f t="shared" si="5467"/>
        <v>0</v>
      </c>
      <c r="DX688" s="18">
        <f t="shared" si="5570"/>
        <v>0</v>
      </c>
      <c r="DY688" s="136">
        <f t="shared" si="5469"/>
        <v>0</v>
      </c>
      <c r="DZ688" s="131">
        <f t="shared" si="5469"/>
        <v>0</v>
      </c>
      <c r="EA688" s="69">
        <f t="shared" si="5571"/>
        <v>0</v>
      </c>
      <c r="EB688" s="162">
        <f t="shared" si="5471"/>
        <v>0</v>
      </c>
      <c r="EC688" s="130">
        <f t="shared" si="5471"/>
        <v>0</v>
      </c>
      <c r="ED688" s="18">
        <f t="shared" si="5572"/>
        <v>0</v>
      </c>
      <c r="EE688" s="136">
        <f t="shared" si="5473"/>
        <v>0</v>
      </c>
      <c r="EF688" s="131">
        <f t="shared" si="5473"/>
        <v>0</v>
      </c>
      <c r="EG688" s="69">
        <f t="shared" si="5573"/>
        <v>0</v>
      </c>
      <c r="EH688" s="162">
        <f t="shared" si="5475"/>
        <v>0</v>
      </c>
      <c r="EI688" s="130">
        <f t="shared" si="5475"/>
        <v>0</v>
      </c>
      <c r="EJ688" s="18">
        <f t="shared" si="5574"/>
        <v>0</v>
      </c>
      <c r="EK688" s="136">
        <f t="shared" si="5477"/>
        <v>0</v>
      </c>
      <c r="EL688" s="131">
        <f t="shared" si="5477"/>
        <v>0</v>
      </c>
      <c r="EM688" s="69">
        <f t="shared" si="5575"/>
        <v>0</v>
      </c>
      <c r="EN688" s="162">
        <f t="shared" si="5479"/>
        <v>0</v>
      </c>
      <c r="EO688" s="130">
        <f t="shared" si="5479"/>
        <v>0</v>
      </c>
      <c r="EP688" s="18">
        <f t="shared" si="5576"/>
        <v>0</v>
      </c>
      <c r="EQ688" s="136">
        <f t="shared" si="5481"/>
        <v>0</v>
      </c>
      <c r="ER688" s="131">
        <f t="shared" si="5481"/>
        <v>0</v>
      </c>
      <c r="ES688" s="69">
        <f t="shared" si="5577"/>
        <v>0</v>
      </c>
      <c r="ET688" s="162">
        <f t="shared" si="5483"/>
        <v>0</v>
      </c>
      <c r="EU688" s="130">
        <f t="shared" si="5483"/>
        <v>0</v>
      </c>
      <c r="EV688" s="18">
        <f t="shared" si="5578"/>
        <v>0</v>
      </c>
      <c r="EW688" s="136">
        <f t="shared" si="5485"/>
        <v>0</v>
      </c>
      <c r="EX688" s="131">
        <f t="shared" si="5485"/>
        <v>0</v>
      </c>
      <c r="EY688" s="69">
        <f t="shared" si="5579"/>
        <v>0</v>
      </c>
      <c r="EZ688" s="162">
        <f t="shared" si="5487"/>
        <v>0</v>
      </c>
      <c r="FA688" s="130">
        <f t="shared" si="5487"/>
        <v>0</v>
      </c>
      <c r="FB688" s="18">
        <f t="shared" si="5580"/>
        <v>0</v>
      </c>
      <c r="FC688" s="136">
        <f t="shared" si="5489"/>
        <v>0</v>
      </c>
      <c r="FD688" s="131">
        <f t="shared" si="5489"/>
        <v>0</v>
      </c>
      <c r="FE688" s="69">
        <f t="shared" si="5581"/>
        <v>0</v>
      </c>
      <c r="FF688" s="162">
        <f t="shared" si="5491"/>
        <v>0</v>
      </c>
      <c r="FG688" s="130">
        <f t="shared" si="5491"/>
        <v>0</v>
      </c>
      <c r="FH688" s="18">
        <f t="shared" si="5582"/>
        <v>0</v>
      </c>
      <c r="FI688" s="136">
        <f t="shared" si="5493"/>
        <v>0</v>
      </c>
      <c r="FJ688" s="131">
        <f t="shared" si="5493"/>
        <v>0</v>
      </c>
      <c r="FK688" s="69">
        <f t="shared" si="5583"/>
        <v>0</v>
      </c>
      <c r="FL688" s="162">
        <f t="shared" si="5495"/>
        <v>0</v>
      </c>
      <c r="FM688" s="130">
        <f t="shared" si="5495"/>
        <v>0</v>
      </c>
      <c r="FN688" s="18">
        <f t="shared" si="5584"/>
        <v>0</v>
      </c>
      <c r="FO688" s="136">
        <f t="shared" si="5497"/>
        <v>0</v>
      </c>
      <c r="FP688" s="131">
        <f t="shared" si="5497"/>
        <v>0</v>
      </c>
      <c r="FQ688" s="69">
        <f t="shared" si="5585"/>
        <v>0</v>
      </c>
      <c r="FR688" s="162">
        <f t="shared" si="5499"/>
        <v>0</v>
      </c>
      <c r="FS688" s="130">
        <f t="shared" si="5499"/>
        <v>0</v>
      </c>
      <c r="FT688" s="18">
        <f t="shared" si="5586"/>
        <v>0</v>
      </c>
      <c r="FU688" s="136">
        <f t="shared" si="5501"/>
        <v>0</v>
      </c>
      <c r="FV688" s="131">
        <f t="shared" si="5501"/>
        <v>0</v>
      </c>
      <c r="FW688" s="69">
        <f t="shared" si="5587"/>
        <v>0</v>
      </c>
      <c r="FX688" s="162">
        <f t="shared" si="5503"/>
        <v>0</v>
      </c>
      <c r="FY688" s="130">
        <f t="shared" si="5503"/>
        <v>0</v>
      </c>
      <c r="FZ688" s="18">
        <f t="shared" si="5588"/>
        <v>0</v>
      </c>
      <c r="GA688" s="136">
        <f t="shared" si="5505"/>
        <v>0</v>
      </c>
      <c r="GB688" s="131">
        <f t="shared" si="5505"/>
        <v>0</v>
      </c>
      <c r="GC688" s="69">
        <f t="shared" si="5589"/>
        <v>0</v>
      </c>
      <c r="GD688" s="162">
        <f t="shared" si="5507"/>
        <v>0</v>
      </c>
      <c r="GE688" s="130">
        <f t="shared" si="5507"/>
        <v>0</v>
      </c>
      <c r="GF688" s="18">
        <f t="shared" si="5590"/>
        <v>0</v>
      </c>
      <c r="GG688" s="136">
        <f t="shared" si="5509"/>
        <v>0</v>
      </c>
      <c r="GH688" s="131">
        <f t="shared" si="5509"/>
        <v>0</v>
      </c>
      <c r="GI688" s="69">
        <f t="shared" si="5591"/>
        <v>0</v>
      </c>
      <c r="GJ688" s="162">
        <f t="shared" si="5511"/>
        <v>0</v>
      </c>
      <c r="GK688" s="130">
        <f t="shared" si="5511"/>
        <v>0</v>
      </c>
      <c r="GL688" s="18">
        <f t="shared" si="5592"/>
        <v>0</v>
      </c>
      <c r="GM688" s="136">
        <f t="shared" si="5513"/>
        <v>0</v>
      </c>
      <c r="GN688" s="131">
        <f t="shared" si="5513"/>
        <v>0</v>
      </c>
      <c r="GO688" s="69">
        <f t="shared" si="5593"/>
        <v>0</v>
      </c>
      <c r="GP688" s="162">
        <f t="shared" si="5515"/>
        <v>0</v>
      </c>
      <c r="GQ688" s="130">
        <f t="shared" si="5515"/>
        <v>0</v>
      </c>
      <c r="GR688" s="18">
        <f t="shared" si="5594"/>
        <v>0</v>
      </c>
      <c r="GS688" s="136">
        <f t="shared" si="5517"/>
        <v>0</v>
      </c>
      <c r="GT688" s="131">
        <f t="shared" si="5517"/>
        <v>0</v>
      </c>
      <c r="GU688" s="69">
        <f t="shared" si="5595"/>
        <v>0</v>
      </c>
      <c r="GV688" s="162">
        <f t="shared" si="5519"/>
        <v>0</v>
      </c>
      <c r="GW688" s="130">
        <f t="shared" si="5519"/>
        <v>0</v>
      </c>
      <c r="GX688" s="18">
        <f t="shared" si="5596"/>
        <v>0</v>
      </c>
      <c r="GY688" s="136">
        <f t="shared" si="5521"/>
        <v>0</v>
      </c>
      <c r="GZ688" s="131">
        <f t="shared" si="5521"/>
        <v>0</v>
      </c>
      <c r="HA688" s="69">
        <f t="shared" si="5597"/>
        <v>0</v>
      </c>
      <c r="HB688" s="162">
        <f t="shared" si="5523"/>
        <v>0</v>
      </c>
      <c r="HC688" s="130">
        <f t="shared" si="5523"/>
        <v>0</v>
      </c>
      <c r="HD688" s="18">
        <f t="shared" si="5598"/>
        <v>0</v>
      </c>
      <c r="HE688" s="136">
        <f t="shared" si="5525"/>
        <v>0</v>
      </c>
      <c r="HF688" s="131">
        <f t="shared" si="5525"/>
        <v>0</v>
      </c>
      <c r="HG688" s="69">
        <f t="shared" si="5599"/>
        <v>0</v>
      </c>
      <c r="HH688" s="162">
        <f t="shared" si="5527"/>
        <v>0</v>
      </c>
      <c r="HI688" s="130">
        <f t="shared" si="5527"/>
        <v>0</v>
      </c>
      <c r="HJ688" s="18">
        <f t="shared" si="5600"/>
        <v>0</v>
      </c>
      <c r="HK688" s="136">
        <f t="shared" si="5529"/>
        <v>0</v>
      </c>
      <c r="HL688" s="131">
        <f t="shared" si="5529"/>
        <v>0</v>
      </c>
      <c r="HM688" s="69">
        <f t="shared" si="5601"/>
        <v>0</v>
      </c>
      <c r="HN688" s="162">
        <f t="shared" si="5531"/>
        <v>0</v>
      </c>
      <c r="HO688" s="130">
        <f t="shared" si="5531"/>
        <v>0</v>
      </c>
      <c r="HP688" s="18">
        <f t="shared" si="5602"/>
        <v>0</v>
      </c>
      <c r="HQ688" s="136">
        <f t="shared" si="5533"/>
        <v>0</v>
      </c>
      <c r="HR688" s="131">
        <f t="shared" si="5533"/>
        <v>0</v>
      </c>
      <c r="HS688" s="69">
        <f t="shared" si="5603"/>
        <v>0</v>
      </c>
      <c r="HT688" s="162">
        <f t="shared" si="5535"/>
        <v>0</v>
      </c>
      <c r="HU688" s="130">
        <f t="shared" si="5535"/>
        <v>0</v>
      </c>
      <c r="HV688" s="18">
        <f t="shared" si="5604"/>
        <v>0</v>
      </c>
      <c r="HW688" s="17"/>
      <c r="HX688" s="85"/>
      <c r="HY688" s="85"/>
      <c r="HZ688" s="2" t="str">
        <f t="shared" si="5264"/>
        <v>СКРЫТЬ</v>
      </c>
    </row>
    <row r="689" spans="1:234" x14ac:dyDescent="0.2">
      <c r="A689" s="1" t="e">
        <f>$K$2&amp;#REF!&amp;$K$509&amp;$K$510&amp;K689</f>
        <v>#REF!</v>
      </c>
      <c r="B689" s="16" t="e">
        <f>IF(#REF!=0,"Скрыть","")</f>
        <v>#REF!</v>
      </c>
      <c r="C689" s="15" t="e">
        <f>IF(AND(#REF!&gt;85%,#REF!&gt;85%),"скрыть","")</f>
        <v>#REF!</v>
      </c>
      <c r="D689" s="144" t="s">
        <v>2</v>
      </c>
      <c r="E689" s="144" t="s">
        <v>1</v>
      </c>
      <c r="F689" s="144" t="s">
        <v>19</v>
      </c>
      <c r="G689" s="13" t="str">
        <f t="shared" si="5605"/>
        <v>3BDFBC50-5FD0-44D2-8F2C-8100642B19E7AD7080C4-C9B6-449E-9125-F1114C245768D603D8CE-85DA-471A-AE30-4C83BD1476C8Устройство жесткого основания, м3</v>
      </c>
      <c r="H689" s="22" t="s">
        <v>94</v>
      </c>
      <c r="I689" s="42">
        <v>678</v>
      </c>
      <c r="J689" s="102">
        <f>SUBTOTAL(103,I$12:I689)*1</f>
        <v>135</v>
      </c>
      <c r="K689" s="108" t="s">
        <v>7</v>
      </c>
      <c r="L689" s="17" t="s">
        <v>98</v>
      </c>
      <c r="M689" s="260">
        <f t="shared" si="5407"/>
        <v>0</v>
      </c>
      <c r="N689" s="260">
        <f t="shared" ref="N689:N694" si="5607">MAX(N721,N752,N783)</f>
        <v>0</v>
      </c>
      <c r="O689" s="116">
        <f t="shared" si="5537"/>
        <v>0</v>
      </c>
      <c r="P689" s="162">
        <f t="shared" si="5606"/>
        <v>1611</v>
      </c>
      <c r="Q689" s="163">
        <f t="shared" si="5606"/>
        <v>624</v>
      </c>
      <c r="R689" s="163">
        <f t="shared" si="5606"/>
        <v>0</v>
      </c>
      <c r="S689" s="92">
        <f t="shared" ca="1" si="5606"/>
        <v>1257</v>
      </c>
      <c r="T689" s="92">
        <f t="shared" si="5606"/>
        <v>633</v>
      </c>
      <c r="U689" s="91">
        <f t="shared" ca="1" si="5606"/>
        <v>-624</v>
      </c>
      <c r="V689" s="91">
        <f t="shared" si="5538"/>
        <v>978</v>
      </c>
      <c r="W689" s="120">
        <f t="shared" si="5539"/>
        <v>0.3929236499068901</v>
      </c>
      <c r="X689" s="178">
        <f t="shared" si="5410"/>
        <v>633</v>
      </c>
      <c r="Y689" s="128">
        <f t="shared" si="5410"/>
        <v>633</v>
      </c>
      <c r="Z689" s="179">
        <f t="shared" ca="1" si="5410"/>
        <v>633</v>
      </c>
      <c r="AA689" s="127">
        <f t="shared" si="5410"/>
        <v>633</v>
      </c>
      <c r="AB689" s="67">
        <f t="shared" ca="1" si="5540"/>
        <v>1</v>
      </c>
      <c r="AC689" s="69">
        <f t="shared" ca="1" si="5541"/>
        <v>0</v>
      </c>
      <c r="AD689" s="226">
        <f t="shared" si="5273"/>
        <v>0</v>
      </c>
      <c r="AE689" s="227">
        <f t="shared" si="5273"/>
        <v>0</v>
      </c>
      <c r="AF689" s="225">
        <f t="shared" si="5542"/>
        <v>0</v>
      </c>
      <c r="AG689" s="226">
        <f t="shared" si="5275"/>
        <v>373.5</v>
      </c>
      <c r="AH689" s="227">
        <f t="shared" si="5275"/>
        <v>373.5</v>
      </c>
      <c r="AI689" s="225">
        <f t="shared" si="5543"/>
        <v>0</v>
      </c>
      <c r="AJ689" s="226">
        <f t="shared" si="5277"/>
        <v>259.5</v>
      </c>
      <c r="AK689" s="227">
        <f t="shared" si="5277"/>
        <v>259.5</v>
      </c>
      <c r="AL689" s="225">
        <f t="shared" si="5544"/>
        <v>0</v>
      </c>
      <c r="AM689" s="226">
        <f t="shared" si="5279"/>
        <v>0</v>
      </c>
      <c r="AN689" s="227">
        <f t="shared" si="5279"/>
        <v>0</v>
      </c>
      <c r="AO689" s="225">
        <f t="shared" si="5545"/>
        <v>0</v>
      </c>
      <c r="AP689" s="226">
        <f t="shared" si="5281"/>
        <v>0</v>
      </c>
      <c r="AQ689" s="227">
        <f t="shared" si="5281"/>
        <v>0</v>
      </c>
      <c r="AR689" s="225">
        <f t="shared" si="5546"/>
        <v>0</v>
      </c>
      <c r="AS689" s="136">
        <f t="shared" si="5413"/>
        <v>0</v>
      </c>
      <c r="AT689" s="131">
        <f t="shared" si="5413"/>
        <v>0</v>
      </c>
      <c r="AU689" s="69">
        <f t="shared" si="5547"/>
        <v>0</v>
      </c>
      <c r="AV689" s="162">
        <f t="shared" si="5415"/>
        <v>10</v>
      </c>
      <c r="AW689" s="130">
        <f t="shared" si="5415"/>
        <v>10</v>
      </c>
      <c r="AX689" s="18">
        <f t="shared" si="5548"/>
        <v>0</v>
      </c>
      <c r="AY689" s="136">
        <f t="shared" si="5417"/>
        <v>0</v>
      </c>
      <c r="AZ689" s="131">
        <f t="shared" si="5417"/>
        <v>0</v>
      </c>
      <c r="BA689" s="69">
        <f t="shared" si="5549"/>
        <v>0</v>
      </c>
      <c r="BB689" s="162">
        <f t="shared" si="5419"/>
        <v>15</v>
      </c>
      <c r="BC689" s="130">
        <f t="shared" si="5419"/>
        <v>15</v>
      </c>
      <c r="BD689" s="18">
        <f t="shared" si="5550"/>
        <v>0</v>
      </c>
      <c r="BE689" s="136">
        <f t="shared" si="5421"/>
        <v>0</v>
      </c>
      <c r="BF689" s="131">
        <f t="shared" si="5421"/>
        <v>0</v>
      </c>
      <c r="BG689" s="69">
        <f t="shared" si="5551"/>
        <v>0</v>
      </c>
      <c r="BH689" s="162">
        <f t="shared" si="5423"/>
        <v>15</v>
      </c>
      <c r="BI689" s="130">
        <f t="shared" si="5423"/>
        <v>15</v>
      </c>
      <c r="BJ689" s="18">
        <f t="shared" si="5552"/>
        <v>0</v>
      </c>
      <c r="BK689" s="136">
        <f t="shared" si="5425"/>
        <v>0</v>
      </c>
      <c r="BL689" s="131">
        <f t="shared" si="5425"/>
        <v>0</v>
      </c>
      <c r="BM689" s="69">
        <f t="shared" si="5553"/>
        <v>0</v>
      </c>
      <c r="BN689" s="162">
        <f t="shared" si="5427"/>
        <v>15</v>
      </c>
      <c r="BO689" s="130">
        <f t="shared" si="5427"/>
        <v>15</v>
      </c>
      <c r="BP689" s="18">
        <f t="shared" si="5554"/>
        <v>0</v>
      </c>
      <c r="BQ689" s="136">
        <f t="shared" si="5429"/>
        <v>0</v>
      </c>
      <c r="BR689" s="131">
        <f t="shared" si="5429"/>
        <v>0</v>
      </c>
      <c r="BS689" s="69">
        <f t="shared" si="5555"/>
        <v>0</v>
      </c>
      <c r="BT689" s="162">
        <f t="shared" si="5431"/>
        <v>15</v>
      </c>
      <c r="BU689" s="130">
        <f t="shared" si="5431"/>
        <v>15</v>
      </c>
      <c r="BV689" s="18">
        <f t="shared" si="5556"/>
        <v>0</v>
      </c>
      <c r="BW689" s="136">
        <f t="shared" si="5433"/>
        <v>0</v>
      </c>
      <c r="BX689" s="131">
        <f t="shared" si="5433"/>
        <v>0</v>
      </c>
      <c r="BY689" s="69">
        <f t="shared" si="5557"/>
        <v>0</v>
      </c>
      <c r="BZ689" s="162">
        <f t="shared" si="5435"/>
        <v>15</v>
      </c>
      <c r="CA689" s="130">
        <f t="shared" si="5435"/>
        <v>15</v>
      </c>
      <c r="CB689" s="18">
        <f t="shared" si="5558"/>
        <v>0</v>
      </c>
      <c r="CC689" s="136">
        <f t="shared" si="5437"/>
        <v>0</v>
      </c>
      <c r="CD689" s="131">
        <f t="shared" si="5437"/>
        <v>0</v>
      </c>
      <c r="CE689" s="69">
        <f t="shared" si="5559"/>
        <v>0</v>
      </c>
      <c r="CF689" s="162">
        <f t="shared" si="5439"/>
        <v>15</v>
      </c>
      <c r="CG689" s="130">
        <f t="shared" si="5439"/>
        <v>15</v>
      </c>
      <c r="CH689" s="18">
        <f t="shared" si="5560"/>
        <v>0</v>
      </c>
      <c r="CI689" s="136">
        <f t="shared" si="5441"/>
        <v>0</v>
      </c>
      <c r="CJ689" s="131">
        <f t="shared" si="5441"/>
        <v>0</v>
      </c>
      <c r="CK689" s="69">
        <f t="shared" si="5561"/>
        <v>0</v>
      </c>
      <c r="CL689" s="162">
        <f t="shared" si="5443"/>
        <v>15</v>
      </c>
      <c r="CM689" s="130">
        <f t="shared" si="5443"/>
        <v>15</v>
      </c>
      <c r="CN689" s="18">
        <f t="shared" si="5444"/>
        <v>0</v>
      </c>
      <c r="CO689" s="136">
        <f t="shared" si="5445"/>
        <v>0</v>
      </c>
      <c r="CP689" s="131">
        <f t="shared" si="5445"/>
        <v>0</v>
      </c>
      <c r="CQ689" s="69">
        <f t="shared" si="5562"/>
        <v>0</v>
      </c>
      <c r="CR689" s="162">
        <f t="shared" si="5447"/>
        <v>15</v>
      </c>
      <c r="CS689" s="130">
        <f t="shared" si="5447"/>
        <v>15</v>
      </c>
      <c r="CT689" s="18">
        <f t="shared" si="5448"/>
        <v>0</v>
      </c>
      <c r="CU689" s="136">
        <f t="shared" si="5449"/>
        <v>0</v>
      </c>
      <c r="CV689" s="131">
        <f t="shared" si="5449"/>
        <v>0</v>
      </c>
      <c r="CW689" s="69">
        <f t="shared" si="5563"/>
        <v>0</v>
      </c>
      <c r="CX689" s="162">
        <f t="shared" si="5451"/>
        <v>15</v>
      </c>
      <c r="CY689" s="130">
        <f t="shared" si="5451"/>
        <v>15</v>
      </c>
      <c r="CZ689" s="18">
        <f t="shared" si="5452"/>
        <v>0</v>
      </c>
      <c r="DA689" s="136">
        <f t="shared" si="5453"/>
        <v>373.5</v>
      </c>
      <c r="DB689" s="131">
        <f t="shared" si="5453"/>
        <v>355</v>
      </c>
      <c r="DC689" s="69">
        <f t="shared" si="5564"/>
        <v>-18.5</v>
      </c>
      <c r="DD689" s="162">
        <f t="shared" si="5455"/>
        <v>15</v>
      </c>
      <c r="DE689" s="130">
        <f t="shared" si="5455"/>
        <v>15</v>
      </c>
      <c r="DF689" s="18">
        <f t="shared" si="5456"/>
        <v>0</v>
      </c>
      <c r="DG689" s="136">
        <f t="shared" si="5457"/>
        <v>0</v>
      </c>
      <c r="DH689" s="131">
        <f t="shared" si="5457"/>
        <v>18.5</v>
      </c>
      <c r="DI689" s="69">
        <f t="shared" si="5565"/>
        <v>18.5</v>
      </c>
      <c r="DJ689" s="162">
        <f t="shared" si="5459"/>
        <v>15</v>
      </c>
      <c r="DK689" s="130">
        <f t="shared" si="5459"/>
        <v>15</v>
      </c>
      <c r="DL689" s="18">
        <f t="shared" si="5566"/>
        <v>0</v>
      </c>
      <c r="DM689" s="136">
        <f t="shared" si="5461"/>
        <v>0</v>
      </c>
      <c r="DN689" s="131">
        <f t="shared" si="5461"/>
        <v>0</v>
      </c>
      <c r="DO689" s="69">
        <f t="shared" si="5567"/>
        <v>0</v>
      </c>
      <c r="DP689" s="162">
        <f t="shared" si="5463"/>
        <v>15</v>
      </c>
      <c r="DQ689" s="130">
        <f t="shared" si="5463"/>
        <v>15</v>
      </c>
      <c r="DR689" s="18">
        <f t="shared" si="5568"/>
        <v>0</v>
      </c>
      <c r="DS689" s="136">
        <f t="shared" si="5465"/>
        <v>0</v>
      </c>
      <c r="DT689" s="131">
        <f t="shared" si="5465"/>
        <v>0</v>
      </c>
      <c r="DU689" s="69">
        <f t="shared" si="5569"/>
        <v>0</v>
      </c>
      <c r="DV689" s="162">
        <f t="shared" si="5467"/>
        <v>15</v>
      </c>
      <c r="DW689" s="130">
        <f t="shared" si="5467"/>
        <v>15</v>
      </c>
      <c r="DX689" s="18">
        <f t="shared" si="5570"/>
        <v>0</v>
      </c>
      <c r="DY689" s="136">
        <f t="shared" si="5469"/>
        <v>0</v>
      </c>
      <c r="DZ689" s="131">
        <f t="shared" si="5469"/>
        <v>0</v>
      </c>
      <c r="EA689" s="69">
        <f t="shared" si="5571"/>
        <v>0</v>
      </c>
      <c r="EB689" s="162">
        <f t="shared" si="5471"/>
        <v>15</v>
      </c>
      <c r="EC689" s="130">
        <f t="shared" si="5471"/>
        <v>15</v>
      </c>
      <c r="ED689" s="18">
        <f t="shared" si="5572"/>
        <v>0</v>
      </c>
      <c r="EE689" s="136">
        <f t="shared" si="5473"/>
        <v>0</v>
      </c>
      <c r="EF689" s="131">
        <f t="shared" si="5473"/>
        <v>0</v>
      </c>
      <c r="EG689" s="69">
        <f t="shared" si="5573"/>
        <v>0</v>
      </c>
      <c r="EH689" s="162">
        <f t="shared" si="5475"/>
        <v>15</v>
      </c>
      <c r="EI689" s="130">
        <f t="shared" si="5475"/>
        <v>15</v>
      </c>
      <c r="EJ689" s="18">
        <f t="shared" si="5574"/>
        <v>0</v>
      </c>
      <c r="EK689" s="136">
        <f t="shared" si="5477"/>
        <v>0</v>
      </c>
      <c r="EL689" s="131">
        <f t="shared" si="5477"/>
        <v>0</v>
      </c>
      <c r="EM689" s="69">
        <f t="shared" si="5575"/>
        <v>0</v>
      </c>
      <c r="EN689" s="162">
        <f t="shared" si="5479"/>
        <v>15</v>
      </c>
      <c r="EO689" s="130">
        <f t="shared" si="5479"/>
        <v>15</v>
      </c>
      <c r="EP689" s="18">
        <f t="shared" si="5576"/>
        <v>0</v>
      </c>
      <c r="EQ689" s="136">
        <f t="shared" si="5481"/>
        <v>259.5</v>
      </c>
      <c r="ER689" s="131">
        <f t="shared" si="5481"/>
        <v>259.5</v>
      </c>
      <c r="ES689" s="69">
        <f t="shared" si="5577"/>
        <v>0</v>
      </c>
      <c r="ET689" s="162">
        <f t="shared" si="5483"/>
        <v>15</v>
      </c>
      <c r="EU689" s="130">
        <f t="shared" si="5483"/>
        <v>15</v>
      </c>
      <c r="EV689" s="18">
        <f t="shared" si="5578"/>
        <v>0</v>
      </c>
      <c r="EW689" s="136">
        <f t="shared" si="5485"/>
        <v>0</v>
      </c>
      <c r="EX689" s="131">
        <f t="shared" si="5485"/>
        <v>0</v>
      </c>
      <c r="EY689" s="69">
        <f t="shared" si="5579"/>
        <v>0</v>
      </c>
      <c r="EZ689" s="162">
        <f t="shared" si="5487"/>
        <v>15</v>
      </c>
      <c r="FA689" s="130">
        <f t="shared" si="5487"/>
        <v>15</v>
      </c>
      <c r="FB689" s="18">
        <f t="shared" si="5580"/>
        <v>0</v>
      </c>
      <c r="FC689" s="136">
        <f t="shared" si="5489"/>
        <v>0</v>
      </c>
      <c r="FD689" s="131">
        <f t="shared" si="5489"/>
        <v>0</v>
      </c>
      <c r="FE689" s="69">
        <f t="shared" si="5581"/>
        <v>0</v>
      </c>
      <c r="FF689" s="162">
        <f t="shared" si="5491"/>
        <v>15</v>
      </c>
      <c r="FG689" s="130">
        <f t="shared" si="5491"/>
        <v>15</v>
      </c>
      <c r="FH689" s="18">
        <f t="shared" si="5582"/>
        <v>0</v>
      </c>
      <c r="FI689" s="136">
        <f t="shared" si="5493"/>
        <v>0</v>
      </c>
      <c r="FJ689" s="131">
        <f t="shared" si="5493"/>
        <v>0</v>
      </c>
      <c r="FK689" s="69">
        <f t="shared" si="5583"/>
        <v>0</v>
      </c>
      <c r="FL689" s="162">
        <f t="shared" si="5495"/>
        <v>15</v>
      </c>
      <c r="FM689" s="130">
        <f t="shared" si="5495"/>
        <v>15</v>
      </c>
      <c r="FN689" s="18">
        <f t="shared" si="5584"/>
        <v>0</v>
      </c>
      <c r="FO689" s="136">
        <f t="shared" si="5497"/>
        <v>0</v>
      </c>
      <c r="FP689" s="131">
        <f t="shared" si="5497"/>
        <v>0</v>
      </c>
      <c r="FQ689" s="69">
        <f t="shared" si="5585"/>
        <v>0</v>
      </c>
      <c r="FR689" s="162">
        <f t="shared" si="5499"/>
        <v>15</v>
      </c>
      <c r="FS689" s="130">
        <f t="shared" si="5499"/>
        <v>15</v>
      </c>
      <c r="FT689" s="18">
        <f t="shared" si="5586"/>
        <v>0</v>
      </c>
      <c r="FU689" s="136">
        <f t="shared" si="5501"/>
        <v>0</v>
      </c>
      <c r="FV689" s="131">
        <f t="shared" si="5501"/>
        <v>0</v>
      </c>
      <c r="FW689" s="69">
        <f t="shared" si="5587"/>
        <v>0</v>
      </c>
      <c r="FX689" s="162">
        <f t="shared" si="5503"/>
        <v>15</v>
      </c>
      <c r="FY689" s="130">
        <f t="shared" si="5503"/>
        <v>15</v>
      </c>
      <c r="FZ689" s="18">
        <f t="shared" si="5588"/>
        <v>0</v>
      </c>
      <c r="GA689" s="136">
        <f t="shared" si="5505"/>
        <v>0</v>
      </c>
      <c r="GB689" s="131">
        <f t="shared" si="5505"/>
        <v>0</v>
      </c>
      <c r="GC689" s="69">
        <f t="shared" si="5589"/>
        <v>0</v>
      </c>
      <c r="GD689" s="162">
        <f t="shared" si="5507"/>
        <v>15</v>
      </c>
      <c r="GE689" s="130">
        <f t="shared" si="5507"/>
        <v>15</v>
      </c>
      <c r="GF689" s="18">
        <f t="shared" si="5590"/>
        <v>0</v>
      </c>
      <c r="GG689" s="136">
        <f t="shared" si="5509"/>
        <v>0</v>
      </c>
      <c r="GH689" s="131">
        <f t="shared" si="5509"/>
        <v>0</v>
      </c>
      <c r="GI689" s="69">
        <f t="shared" si="5591"/>
        <v>0</v>
      </c>
      <c r="GJ689" s="162">
        <f t="shared" si="5511"/>
        <v>15</v>
      </c>
      <c r="GK689" s="130">
        <f t="shared" si="5511"/>
        <v>15</v>
      </c>
      <c r="GL689" s="18">
        <f t="shared" si="5592"/>
        <v>0</v>
      </c>
      <c r="GM689" s="136">
        <f t="shared" si="5513"/>
        <v>0</v>
      </c>
      <c r="GN689" s="131">
        <f t="shared" si="5513"/>
        <v>0</v>
      </c>
      <c r="GO689" s="69">
        <f t="shared" si="5593"/>
        <v>0</v>
      </c>
      <c r="GP689" s="162">
        <f t="shared" si="5515"/>
        <v>15</v>
      </c>
      <c r="GQ689" s="130">
        <f t="shared" si="5515"/>
        <v>15</v>
      </c>
      <c r="GR689" s="18">
        <f t="shared" si="5594"/>
        <v>0</v>
      </c>
      <c r="GS689" s="136">
        <f t="shared" si="5517"/>
        <v>0</v>
      </c>
      <c r="GT689" s="131">
        <f t="shared" si="5517"/>
        <v>0</v>
      </c>
      <c r="GU689" s="69">
        <f t="shared" si="5595"/>
        <v>0</v>
      </c>
      <c r="GV689" s="162">
        <f t="shared" si="5519"/>
        <v>15</v>
      </c>
      <c r="GW689" s="130">
        <f t="shared" si="5519"/>
        <v>15</v>
      </c>
      <c r="GX689" s="18">
        <f t="shared" si="5596"/>
        <v>0</v>
      </c>
      <c r="GY689" s="136">
        <f t="shared" si="5521"/>
        <v>0</v>
      </c>
      <c r="GZ689" s="131">
        <f t="shared" si="5521"/>
        <v>0</v>
      </c>
      <c r="HA689" s="69">
        <f t="shared" si="5597"/>
        <v>0</v>
      </c>
      <c r="HB689" s="162">
        <f t="shared" si="5523"/>
        <v>15</v>
      </c>
      <c r="HC689" s="130">
        <f t="shared" si="5523"/>
        <v>15</v>
      </c>
      <c r="HD689" s="18">
        <f t="shared" si="5598"/>
        <v>0</v>
      </c>
      <c r="HE689" s="136">
        <f t="shared" si="5525"/>
        <v>0</v>
      </c>
      <c r="HF689" s="131">
        <f t="shared" si="5525"/>
        <v>0</v>
      </c>
      <c r="HG689" s="69">
        <f t="shared" si="5599"/>
        <v>0</v>
      </c>
      <c r="HH689" s="162">
        <f t="shared" si="5527"/>
        <v>0</v>
      </c>
      <c r="HI689" s="130">
        <f t="shared" si="5527"/>
        <v>0</v>
      </c>
      <c r="HJ689" s="18">
        <f t="shared" si="5600"/>
        <v>0</v>
      </c>
      <c r="HK689" s="136">
        <f t="shared" si="5529"/>
        <v>0</v>
      </c>
      <c r="HL689" s="131">
        <f t="shared" si="5529"/>
        <v>0</v>
      </c>
      <c r="HM689" s="69">
        <f t="shared" si="5601"/>
        <v>0</v>
      </c>
      <c r="HN689" s="162">
        <f t="shared" si="5531"/>
        <v>0</v>
      </c>
      <c r="HO689" s="130">
        <f t="shared" si="5531"/>
        <v>0</v>
      </c>
      <c r="HP689" s="18">
        <f t="shared" si="5602"/>
        <v>0</v>
      </c>
      <c r="HQ689" s="136">
        <f t="shared" si="5533"/>
        <v>0</v>
      </c>
      <c r="HR689" s="131">
        <f t="shared" si="5533"/>
        <v>0</v>
      </c>
      <c r="HS689" s="69">
        <f t="shared" si="5603"/>
        <v>0</v>
      </c>
      <c r="HT689" s="162">
        <f t="shared" si="5535"/>
        <v>0</v>
      </c>
      <c r="HU689" s="130">
        <f t="shared" si="5535"/>
        <v>0</v>
      </c>
      <c r="HV689" s="18">
        <f t="shared" si="5604"/>
        <v>0</v>
      </c>
      <c r="HW689" s="212" t="s">
        <v>102</v>
      </c>
      <c r="HX689" s="85"/>
      <c r="HY689" s="85"/>
      <c r="HZ689" s="2">
        <f t="shared" si="5264"/>
        <v>1</v>
      </c>
    </row>
    <row r="690" spans="1:234" hidden="1" x14ac:dyDescent="0.2">
      <c r="A690" s="1" t="e">
        <f>$K$2&amp;#REF!&amp;$K$509&amp;$K$510&amp;K690</f>
        <v>#REF!</v>
      </c>
      <c r="B690" s="16" t="e">
        <f>IF(#REF!=0,"Скрыть","")</f>
        <v>#REF!</v>
      </c>
      <c r="C690" s="15" t="e">
        <f>IF(AND(#REF!&gt;85%,#REF!&gt;85%),"скрыть","")</f>
        <v>#REF!</v>
      </c>
      <c r="D690" s="144" t="s">
        <v>2</v>
      </c>
      <c r="E690" s="144" t="s">
        <v>1</v>
      </c>
      <c r="F690" s="144" t="s">
        <v>19</v>
      </c>
      <c r="G690" s="13" t="str">
        <f t="shared" si="5605"/>
        <v>3BDFBC50-5FD0-44D2-8F2C-8100642B19E7AD7080C4-C9B6-449E-9125-F1114C245768D603D8CE-85DA-471A-AE30-4C83BD1476C8Устройство ВСП (путевой бетон), п.м.</v>
      </c>
      <c r="H690" s="22" t="s">
        <v>94</v>
      </c>
      <c r="I690" s="42">
        <v>679</v>
      </c>
      <c r="J690" s="102">
        <f>SUBTOTAL(103,I$12:I690)*1</f>
        <v>135</v>
      </c>
      <c r="K690" s="108" t="s">
        <v>8</v>
      </c>
      <c r="L690" s="17" t="s">
        <v>98</v>
      </c>
      <c r="M690" s="260">
        <f t="shared" si="5407"/>
        <v>44063</v>
      </c>
      <c r="N690" s="260">
        <f t="shared" si="5607"/>
        <v>44620</v>
      </c>
      <c r="O690" s="116">
        <f t="shared" si="5537"/>
        <v>44620</v>
      </c>
      <c r="P690" s="162">
        <f t="shared" si="5606"/>
        <v>5551</v>
      </c>
      <c r="Q690" s="163">
        <f t="shared" si="5606"/>
        <v>696.77419354838707</v>
      </c>
      <c r="R690" s="163">
        <f t="shared" si="5606"/>
        <v>0</v>
      </c>
      <c r="S690" s="92">
        <f t="shared" ca="1" si="5606"/>
        <v>696.77419354838707</v>
      </c>
      <c r="T690" s="92">
        <f t="shared" si="5606"/>
        <v>0</v>
      </c>
      <c r="U690" s="91">
        <f t="shared" ca="1" si="5606"/>
        <v>-696.77419354838707</v>
      </c>
      <c r="V690" s="91">
        <f t="shared" si="5538"/>
        <v>5551</v>
      </c>
      <c r="W690" s="120">
        <f t="shared" si="5539"/>
        <v>0</v>
      </c>
      <c r="X690" s="178">
        <f t="shared" si="5410"/>
        <v>0</v>
      </c>
      <c r="Y690" s="128">
        <f t="shared" si="5410"/>
        <v>0</v>
      </c>
      <c r="Z690" s="179">
        <f t="shared" ca="1" si="5410"/>
        <v>0</v>
      </c>
      <c r="AA690" s="127">
        <f t="shared" si="5410"/>
        <v>0</v>
      </c>
      <c r="AB690" s="67" t="str">
        <f t="shared" ca="1" si="5540"/>
        <v/>
      </c>
      <c r="AC690" s="69">
        <f t="shared" ca="1" si="5541"/>
        <v>0</v>
      </c>
      <c r="AD690" s="226">
        <f t="shared" si="5273"/>
        <v>0</v>
      </c>
      <c r="AE690" s="227">
        <f t="shared" si="5273"/>
        <v>0</v>
      </c>
      <c r="AF690" s="225">
        <f t="shared" si="5542"/>
        <v>0</v>
      </c>
      <c r="AG690" s="226">
        <f t="shared" si="5275"/>
        <v>0</v>
      </c>
      <c r="AH690" s="227">
        <f t="shared" si="5275"/>
        <v>0</v>
      </c>
      <c r="AI690" s="225">
        <f t="shared" si="5543"/>
        <v>0</v>
      </c>
      <c r="AJ690" s="226">
        <f t="shared" si="5277"/>
        <v>0</v>
      </c>
      <c r="AK690" s="227">
        <f t="shared" si="5277"/>
        <v>0</v>
      </c>
      <c r="AL690" s="225">
        <f t="shared" si="5544"/>
        <v>0</v>
      </c>
      <c r="AM690" s="226">
        <f t="shared" si="5279"/>
        <v>0</v>
      </c>
      <c r="AN690" s="227">
        <f t="shared" si="5279"/>
        <v>0</v>
      </c>
      <c r="AO690" s="225">
        <f t="shared" si="5545"/>
        <v>0</v>
      </c>
      <c r="AP690" s="226">
        <f t="shared" si="5281"/>
        <v>0</v>
      </c>
      <c r="AQ690" s="227">
        <f t="shared" si="5281"/>
        <v>0</v>
      </c>
      <c r="AR690" s="225">
        <f t="shared" si="5546"/>
        <v>0</v>
      </c>
      <c r="AS690" s="136">
        <f t="shared" si="5413"/>
        <v>0</v>
      </c>
      <c r="AT690" s="131">
        <f t="shared" si="5413"/>
        <v>0</v>
      </c>
      <c r="AU690" s="69">
        <f t="shared" si="5547"/>
        <v>0</v>
      </c>
      <c r="AV690" s="162">
        <f t="shared" si="5415"/>
        <v>0</v>
      </c>
      <c r="AW690" s="130">
        <f t="shared" si="5415"/>
        <v>0</v>
      </c>
      <c r="AX690" s="18">
        <f t="shared" si="5548"/>
        <v>0</v>
      </c>
      <c r="AY690" s="136">
        <f t="shared" si="5417"/>
        <v>0</v>
      </c>
      <c r="AZ690" s="131">
        <f t="shared" si="5417"/>
        <v>0</v>
      </c>
      <c r="BA690" s="69">
        <f t="shared" si="5549"/>
        <v>0</v>
      </c>
      <c r="BB690" s="162">
        <f t="shared" si="5419"/>
        <v>0</v>
      </c>
      <c r="BC690" s="130">
        <f t="shared" si="5419"/>
        <v>0</v>
      </c>
      <c r="BD690" s="18">
        <f t="shared" si="5550"/>
        <v>0</v>
      </c>
      <c r="BE690" s="136">
        <f t="shared" si="5421"/>
        <v>0</v>
      </c>
      <c r="BF690" s="131">
        <f t="shared" si="5421"/>
        <v>0</v>
      </c>
      <c r="BG690" s="69">
        <f t="shared" si="5551"/>
        <v>0</v>
      </c>
      <c r="BH690" s="162">
        <f t="shared" si="5423"/>
        <v>0</v>
      </c>
      <c r="BI690" s="130">
        <f t="shared" si="5423"/>
        <v>0</v>
      </c>
      <c r="BJ690" s="18">
        <f t="shared" si="5552"/>
        <v>0</v>
      </c>
      <c r="BK690" s="136">
        <f t="shared" si="5425"/>
        <v>0</v>
      </c>
      <c r="BL690" s="131">
        <f t="shared" si="5425"/>
        <v>0</v>
      </c>
      <c r="BM690" s="69">
        <f t="shared" si="5553"/>
        <v>0</v>
      </c>
      <c r="BN690" s="162">
        <f t="shared" si="5427"/>
        <v>0</v>
      </c>
      <c r="BO690" s="130">
        <f t="shared" si="5427"/>
        <v>0</v>
      </c>
      <c r="BP690" s="18">
        <f t="shared" si="5554"/>
        <v>0</v>
      </c>
      <c r="BQ690" s="136">
        <f t="shared" si="5429"/>
        <v>0</v>
      </c>
      <c r="BR690" s="131">
        <f t="shared" si="5429"/>
        <v>0</v>
      </c>
      <c r="BS690" s="69">
        <f t="shared" si="5555"/>
        <v>0</v>
      </c>
      <c r="BT690" s="162">
        <f t="shared" si="5431"/>
        <v>0</v>
      </c>
      <c r="BU690" s="130">
        <f t="shared" si="5431"/>
        <v>0</v>
      </c>
      <c r="BV690" s="18">
        <f t="shared" si="5556"/>
        <v>0</v>
      </c>
      <c r="BW690" s="136">
        <f t="shared" si="5433"/>
        <v>0</v>
      </c>
      <c r="BX690" s="131">
        <f t="shared" si="5433"/>
        <v>0</v>
      </c>
      <c r="BY690" s="69">
        <f t="shared" si="5557"/>
        <v>0</v>
      </c>
      <c r="BZ690" s="162">
        <f t="shared" si="5435"/>
        <v>0</v>
      </c>
      <c r="CA690" s="130">
        <f t="shared" si="5435"/>
        <v>0</v>
      </c>
      <c r="CB690" s="18">
        <f t="shared" si="5558"/>
        <v>0</v>
      </c>
      <c r="CC690" s="136">
        <f t="shared" si="5437"/>
        <v>0</v>
      </c>
      <c r="CD690" s="131">
        <f t="shared" si="5437"/>
        <v>0</v>
      </c>
      <c r="CE690" s="69">
        <f t="shared" si="5559"/>
        <v>0</v>
      </c>
      <c r="CF690" s="162">
        <f t="shared" si="5439"/>
        <v>0</v>
      </c>
      <c r="CG690" s="130">
        <f t="shared" si="5439"/>
        <v>0</v>
      </c>
      <c r="CH690" s="18">
        <f t="shared" si="5560"/>
        <v>0</v>
      </c>
      <c r="CI690" s="136">
        <f t="shared" si="5441"/>
        <v>0</v>
      </c>
      <c r="CJ690" s="131">
        <f t="shared" si="5441"/>
        <v>0</v>
      </c>
      <c r="CK690" s="69">
        <f t="shared" si="5561"/>
        <v>0</v>
      </c>
      <c r="CL690" s="162">
        <f t="shared" si="5443"/>
        <v>0</v>
      </c>
      <c r="CM690" s="130">
        <f t="shared" si="5443"/>
        <v>0</v>
      </c>
      <c r="CN690" s="18">
        <f t="shared" si="5444"/>
        <v>0</v>
      </c>
      <c r="CO690" s="136">
        <f t="shared" si="5445"/>
        <v>0</v>
      </c>
      <c r="CP690" s="131">
        <f t="shared" si="5445"/>
        <v>0</v>
      </c>
      <c r="CQ690" s="69">
        <f t="shared" si="5562"/>
        <v>0</v>
      </c>
      <c r="CR690" s="162">
        <f t="shared" si="5447"/>
        <v>0</v>
      </c>
      <c r="CS690" s="130">
        <f t="shared" si="5447"/>
        <v>0</v>
      </c>
      <c r="CT690" s="18">
        <f t="shared" si="5448"/>
        <v>0</v>
      </c>
      <c r="CU690" s="136">
        <f t="shared" si="5449"/>
        <v>0</v>
      </c>
      <c r="CV690" s="131">
        <f t="shared" si="5449"/>
        <v>0</v>
      </c>
      <c r="CW690" s="69">
        <f t="shared" si="5563"/>
        <v>0</v>
      </c>
      <c r="CX690" s="162">
        <f t="shared" si="5451"/>
        <v>0</v>
      </c>
      <c r="CY690" s="130">
        <f t="shared" si="5451"/>
        <v>0</v>
      </c>
      <c r="CZ690" s="18">
        <f t="shared" si="5452"/>
        <v>0</v>
      </c>
      <c r="DA690" s="136">
        <f t="shared" si="5453"/>
        <v>0</v>
      </c>
      <c r="DB690" s="131">
        <f t="shared" si="5453"/>
        <v>0</v>
      </c>
      <c r="DC690" s="69">
        <f t="shared" si="5564"/>
        <v>0</v>
      </c>
      <c r="DD690" s="162">
        <f t="shared" si="5455"/>
        <v>0</v>
      </c>
      <c r="DE690" s="130">
        <f t="shared" si="5455"/>
        <v>0</v>
      </c>
      <c r="DF690" s="18">
        <f t="shared" si="5456"/>
        <v>0</v>
      </c>
      <c r="DG690" s="136">
        <f t="shared" si="5457"/>
        <v>0</v>
      </c>
      <c r="DH690" s="131">
        <f t="shared" si="5457"/>
        <v>0</v>
      </c>
      <c r="DI690" s="69">
        <f t="shared" si="5565"/>
        <v>0</v>
      </c>
      <c r="DJ690" s="162">
        <f t="shared" si="5459"/>
        <v>0</v>
      </c>
      <c r="DK690" s="130">
        <f t="shared" si="5459"/>
        <v>0</v>
      </c>
      <c r="DL690" s="18">
        <f t="shared" si="5566"/>
        <v>0</v>
      </c>
      <c r="DM690" s="136">
        <f t="shared" si="5461"/>
        <v>0</v>
      </c>
      <c r="DN690" s="131">
        <f t="shared" si="5461"/>
        <v>0</v>
      </c>
      <c r="DO690" s="69">
        <f t="shared" si="5567"/>
        <v>0</v>
      </c>
      <c r="DP690" s="162">
        <f t="shared" si="5463"/>
        <v>0</v>
      </c>
      <c r="DQ690" s="130">
        <f t="shared" si="5463"/>
        <v>0</v>
      </c>
      <c r="DR690" s="18">
        <f t="shared" si="5568"/>
        <v>0</v>
      </c>
      <c r="DS690" s="136">
        <f t="shared" si="5465"/>
        <v>0</v>
      </c>
      <c r="DT690" s="131">
        <f t="shared" si="5465"/>
        <v>0</v>
      </c>
      <c r="DU690" s="69">
        <f t="shared" si="5569"/>
        <v>0</v>
      </c>
      <c r="DV690" s="162">
        <f t="shared" si="5467"/>
        <v>0</v>
      </c>
      <c r="DW690" s="130">
        <f t="shared" si="5467"/>
        <v>0</v>
      </c>
      <c r="DX690" s="18">
        <f t="shared" si="5570"/>
        <v>0</v>
      </c>
      <c r="DY690" s="136">
        <f t="shared" si="5469"/>
        <v>0</v>
      </c>
      <c r="DZ690" s="131">
        <f t="shared" si="5469"/>
        <v>0</v>
      </c>
      <c r="EA690" s="69">
        <f t="shared" si="5571"/>
        <v>0</v>
      </c>
      <c r="EB690" s="162">
        <f t="shared" si="5471"/>
        <v>0</v>
      </c>
      <c r="EC690" s="130">
        <f t="shared" si="5471"/>
        <v>0</v>
      </c>
      <c r="ED690" s="18">
        <f t="shared" si="5572"/>
        <v>0</v>
      </c>
      <c r="EE690" s="136">
        <f t="shared" si="5473"/>
        <v>0</v>
      </c>
      <c r="EF690" s="131">
        <f t="shared" si="5473"/>
        <v>0</v>
      </c>
      <c r="EG690" s="69">
        <f t="shared" si="5573"/>
        <v>0</v>
      </c>
      <c r="EH690" s="162">
        <f t="shared" si="5475"/>
        <v>0</v>
      </c>
      <c r="EI690" s="130">
        <f t="shared" si="5475"/>
        <v>0</v>
      </c>
      <c r="EJ690" s="18">
        <f t="shared" si="5574"/>
        <v>0</v>
      </c>
      <c r="EK690" s="136">
        <f t="shared" si="5477"/>
        <v>0</v>
      </c>
      <c r="EL690" s="131">
        <f t="shared" si="5477"/>
        <v>0</v>
      </c>
      <c r="EM690" s="69">
        <f t="shared" si="5575"/>
        <v>0</v>
      </c>
      <c r="EN690" s="162">
        <f t="shared" si="5479"/>
        <v>0</v>
      </c>
      <c r="EO690" s="130">
        <f t="shared" si="5479"/>
        <v>0</v>
      </c>
      <c r="EP690" s="18">
        <f t="shared" si="5576"/>
        <v>0</v>
      </c>
      <c r="EQ690" s="136">
        <f t="shared" si="5481"/>
        <v>0</v>
      </c>
      <c r="ER690" s="131">
        <f t="shared" si="5481"/>
        <v>0</v>
      </c>
      <c r="ES690" s="69">
        <f t="shared" si="5577"/>
        <v>0</v>
      </c>
      <c r="ET690" s="162">
        <f t="shared" si="5483"/>
        <v>0</v>
      </c>
      <c r="EU690" s="130">
        <f t="shared" si="5483"/>
        <v>0</v>
      </c>
      <c r="EV690" s="18">
        <f t="shared" si="5578"/>
        <v>0</v>
      </c>
      <c r="EW690" s="136">
        <f t="shared" si="5485"/>
        <v>0</v>
      </c>
      <c r="EX690" s="131">
        <f t="shared" si="5485"/>
        <v>0</v>
      </c>
      <c r="EY690" s="69">
        <f t="shared" si="5579"/>
        <v>0</v>
      </c>
      <c r="EZ690" s="162">
        <f t="shared" si="5487"/>
        <v>0</v>
      </c>
      <c r="FA690" s="130">
        <f t="shared" si="5487"/>
        <v>0</v>
      </c>
      <c r="FB690" s="18">
        <f t="shared" si="5580"/>
        <v>0</v>
      </c>
      <c r="FC690" s="136">
        <f t="shared" si="5489"/>
        <v>0</v>
      </c>
      <c r="FD690" s="131">
        <f t="shared" si="5489"/>
        <v>0</v>
      </c>
      <c r="FE690" s="69">
        <f t="shared" si="5581"/>
        <v>0</v>
      </c>
      <c r="FF690" s="162">
        <f t="shared" si="5491"/>
        <v>0</v>
      </c>
      <c r="FG690" s="130">
        <f t="shared" si="5491"/>
        <v>0</v>
      </c>
      <c r="FH690" s="18">
        <f t="shared" si="5582"/>
        <v>0</v>
      </c>
      <c r="FI690" s="136">
        <f t="shared" si="5493"/>
        <v>0</v>
      </c>
      <c r="FJ690" s="131">
        <f t="shared" si="5493"/>
        <v>0</v>
      </c>
      <c r="FK690" s="69">
        <f t="shared" si="5583"/>
        <v>0</v>
      </c>
      <c r="FL690" s="162">
        <f t="shared" si="5495"/>
        <v>0</v>
      </c>
      <c r="FM690" s="130">
        <f t="shared" si="5495"/>
        <v>0</v>
      </c>
      <c r="FN690" s="18">
        <f t="shared" si="5584"/>
        <v>0</v>
      </c>
      <c r="FO690" s="136">
        <f t="shared" si="5497"/>
        <v>0</v>
      </c>
      <c r="FP690" s="131">
        <f t="shared" si="5497"/>
        <v>0</v>
      </c>
      <c r="FQ690" s="69">
        <f t="shared" si="5585"/>
        <v>0</v>
      </c>
      <c r="FR690" s="162">
        <f t="shared" si="5499"/>
        <v>0</v>
      </c>
      <c r="FS690" s="130">
        <f t="shared" si="5499"/>
        <v>0</v>
      </c>
      <c r="FT690" s="18">
        <f t="shared" si="5586"/>
        <v>0</v>
      </c>
      <c r="FU690" s="136">
        <f t="shared" si="5501"/>
        <v>0</v>
      </c>
      <c r="FV690" s="131">
        <f t="shared" si="5501"/>
        <v>0</v>
      </c>
      <c r="FW690" s="69">
        <f t="shared" si="5587"/>
        <v>0</v>
      </c>
      <c r="FX690" s="162">
        <f t="shared" si="5503"/>
        <v>0</v>
      </c>
      <c r="FY690" s="130">
        <f t="shared" si="5503"/>
        <v>0</v>
      </c>
      <c r="FZ690" s="18">
        <f t="shared" si="5588"/>
        <v>0</v>
      </c>
      <c r="GA690" s="136">
        <f t="shared" si="5505"/>
        <v>0</v>
      </c>
      <c r="GB690" s="131">
        <f t="shared" si="5505"/>
        <v>0</v>
      </c>
      <c r="GC690" s="69">
        <f t="shared" si="5589"/>
        <v>0</v>
      </c>
      <c r="GD690" s="162">
        <f t="shared" si="5507"/>
        <v>0</v>
      </c>
      <c r="GE690" s="130">
        <f t="shared" si="5507"/>
        <v>0</v>
      </c>
      <c r="GF690" s="18">
        <f t="shared" si="5590"/>
        <v>0</v>
      </c>
      <c r="GG690" s="136">
        <f t="shared" si="5509"/>
        <v>0</v>
      </c>
      <c r="GH690" s="131">
        <f t="shared" si="5509"/>
        <v>0</v>
      </c>
      <c r="GI690" s="69">
        <f t="shared" si="5591"/>
        <v>0</v>
      </c>
      <c r="GJ690" s="162">
        <f t="shared" si="5511"/>
        <v>0</v>
      </c>
      <c r="GK690" s="130">
        <f t="shared" si="5511"/>
        <v>0</v>
      </c>
      <c r="GL690" s="18">
        <f t="shared" si="5592"/>
        <v>0</v>
      </c>
      <c r="GM690" s="136">
        <f t="shared" si="5513"/>
        <v>0</v>
      </c>
      <c r="GN690" s="131">
        <f t="shared" si="5513"/>
        <v>0</v>
      </c>
      <c r="GO690" s="69">
        <f t="shared" si="5593"/>
        <v>0</v>
      </c>
      <c r="GP690" s="162">
        <f t="shared" si="5515"/>
        <v>0</v>
      </c>
      <c r="GQ690" s="130">
        <f t="shared" si="5515"/>
        <v>0</v>
      </c>
      <c r="GR690" s="18">
        <f t="shared" si="5594"/>
        <v>0</v>
      </c>
      <c r="GS690" s="136">
        <f t="shared" si="5517"/>
        <v>0</v>
      </c>
      <c r="GT690" s="131">
        <f t="shared" si="5517"/>
        <v>0</v>
      </c>
      <c r="GU690" s="69">
        <f t="shared" si="5595"/>
        <v>0</v>
      </c>
      <c r="GV690" s="162">
        <f t="shared" si="5519"/>
        <v>0</v>
      </c>
      <c r="GW690" s="130">
        <f t="shared" si="5519"/>
        <v>0</v>
      </c>
      <c r="GX690" s="18">
        <f t="shared" si="5596"/>
        <v>0</v>
      </c>
      <c r="GY690" s="136">
        <f t="shared" si="5521"/>
        <v>0</v>
      </c>
      <c r="GZ690" s="131">
        <f t="shared" si="5521"/>
        <v>0</v>
      </c>
      <c r="HA690" s="69">
        <f t="shared" si="5597"/>
        <v>0</v>
      </c>
      <c r="HB690" s="162">
        <f t="shared" si="5523"/>
        <v>0</v>
      </c>
      <c r="HC690" s="130">
        <f t="shared" si="5523"/>
        <v>0</v>
      </c>
      <c r="HD690" s="18">
        <f t="shared" si="5598"/>
        <v>0</v>
      </c>
      <c r="HE690" s="136">
        <f t="shared" si="5525"/>
        <v>0</v>
      </c>
      <c r="HF690" s="131">
        <f t="shared" si="5525"/>
        <v>0</v>
      </c>
      <c r="HG690" s="69">
        <f t="shared" si="5599"/>
        <v>0</v>
      </c>
      <c r="HH690" s="162">
        <f t="shared" si="5527"/>
        <v>0</v>
      </c>
      <c r="HI690" s="130">
        <f t="shared" si="5527"/>
        <v>0</v>
      </c>
      <c r="HJ690" s="18">
        <f t="shared" si="5600"/>
        <v>0</v>
      </c>
      <c r="HK690" s="136">
        <f t="shared" si="5529"/>
        <v>0</v>
      </c>
      <c r="HL690" s="131">
        <f t="shared" si="5529"/>
        <v>0</v>
      </c>
      <c r="HM690" s="69">
        <f t="shared" si="5601"/>
        <v>0</v>
      </c>
      <c r="HN690" s="162">
        <f t="shared" si="5531"/>
        <v>0</v>
      </c>
      <c r="HO690" s="130">
        <f t="shared" si="5531"/>
        <v>0</v>
      </c>
      <c r="HP690" s="18">
        <f t="shared" si="5602"/>
        <v>0</v>
      </c>
      <c r="HQ690" s="136">
        <f t="shared" si="5533"/>
        <v>0</v>
      </c>
      <c r="HR690" s="131">
        <f t="shared" si="5533"/>
        <v>0</v>
      </c>
      <c r="HS690" s="69">
        <f t="shared" si="5603"/>
        <v>0</v>
      </c>
      <c r="HT690" s="162">
        <f t="shared" si="5535"/>
        <v>0</v>
      </c>
      <c r="HU690" s="130">
        <f t="shared" si="5535"/>
        <v>0</v>
      </c>
      <c r="HV690" s="18">
        <f t="shared" si="5604"/>
        <v>0</v>
      </c>
      <c r="HW690" s="17"/>
      <c r="HX690" s="85"/>
      <c r="HY690" s="85"/>
      <c r="HZ690" s="2" t="str">
        <f t="shared" si="5264"/>
        <v>СКРЫТЬ</v>
      </c>
    </row>
    <row r="691" spans="1:234" hidden="1" x14ac:dyDescent="0.2">
      <c r="A691" s="1" t="e">
        <f>$K$2&amp;#REF!&amp;$K$509&amp;$K$510&amp;K691</f>
        <v>#REF!</v>
      </c>
      <c r="B691" s="16" t="e">
        <f>IF(#REF!=0,"Скрыть","")</f>
        <v>#REF!</v>
      </c>
      <c r="C691" s="15" t="e">
        <f>IF(AND(#REF!&gt;85%,#REF!&gt;85%),"скрыть","")</f>
        <v>#REF!</v>
      </c>
      <c r="D691" s="243" t="s">
        <v>2</v>
      </c>
      <c r="E691" s="243" t="s">
        <v>1</v>
      </c>
      <c r="F691" s="243" t="s">
        <v>19</v>
      </c>
      <c r="G691" s="13" t="str">
        <f t="shared" si="5605"/>
        <v>3BDFBC50-5FD0-44D2-8F2C-8100642B19E7AD7080C4-C9B6-449E-9125-F1114C245768D603D8CE-85DA-471A-AE30-4C83BD1476C8Устройство вентперекрытия тоннеля D10, пог.м</v>
      </c>
      <c r="H691" s="22" t="s">
        <v>94</v>
      </c>
      <c r="I691" s="42">
        <v>680</v>
      </c>
      <c r="J691" s="102">
        <f>SUBTOTAL(103,I$12:I691)*1</f>
        <v>135</v>
      </c>
      <c r="K691" s="245" t="s">
        <v>101</v>
      </c>
      <c r="L691" s="17" t="s">
        <v>98</v>
      </c>
      <c r="M691" s="260"/>
      <c r="N691" s="260"/>
      <c r="O691" s="116"/>
      <c r="P691" s="162">
        <f t="shared" si="5606"/>
        <v>0</v>
      </c>
      <c r="Q691" s="163">
        <f t="shared" si="5606"/>
        <v>0</v>
      </c>
      <c r="R691" s="163">
        <f t="shared" si="5606"/>
        <v>0</v>
      </c>
      <c r="S691" s="92">
        <f t="shared" ca="1" si="5606"/>
        <v>0</v>
      </c>
      <c r="T691" s="92">
        <f t="shared" si="5606"/>
        <v>0</v>
      </c>
      <c r="U691" s="91">
        <f t="shared" ca="1" si="5606"/>
        <v>0</v>
      </c>
      <c r="V691" s="91">
        <f t="shared" si="5538"/>
        <v>0</v>
      </c>
      <c r="W691" s="120" t="str">
        <f t="shared" si="5539"/>
        <v/>
      </c>
      <c r="X691" s="178">
        <f t="shared" si="5410"/>
        <v>0</v>
      </c>
      <c r="Y691" s="128">
        <f t="shared" si="5410"/>
        <v>0</v>
      </c>
      <c r="Z691" s="179">
        <f t="shared" ca="1" si="5410"/>
        <v>0</v>
      </c>
      <c r="AA691" s="127">
        <f t="shared" si="5410"/>
        <v>0</v>
      </c>
      <c r="AB691" s="67" t="str">
        <f t="shared" ca="1" si="5540"/>
        <v/>
      </c>
      <c r="AC691" s="69">
        <f t="shared" ca="1" si="5541"/>
        <v>0</v>
      </c>
      <c r="AD691" s="226">
        <f t="shared" si="5273"/>
        <v>0</v>
      </c>
      <c r="AE691" s="227">
        <f t="shared" si="5273"/>
        <v>0</v>
      </c>
      <c r="AF691" s="225">
        <f t="shared" si="5542"/>
        <v>0</v>
      </c>
      <c r="AG691" s="226">
        <f t="shared" si="5275"/>
        <v>0</v>
      </c>
      <c r="AH691" s="227">
        <f t="shared" si="5275"/>
        <v>0</v>
      </c>
      <c r="AI691" s="225">
        <f t="shared" si="5543"/>
        <v>0</v>
      </c>
      <c r="AJ691" s="226">
        <f t="shared" si="5277"/>
        <v>0</v>
      </c>
      <c r="AK691" s="227">
        <f t="shared" si="5277"/>
        <v>0</v>
      </c>
      <c r="AL691" s="225">
        <f t="shared" si="5544"/>
        <v>0</v>
      </c>
      <c r="AM691" s="226">
        <f t="shared" si="5279"/>
        <v>0</v>
      </c>
      <c r="AN691" s="227">
        <f t="shared" si="5279"/>
        <v>0</v>
      </c>
      <c r="AO691" s="225">
        <f t="shared" si="5545"/>
        <v>0</v>
      </c>
      <c r="AP691" s="226">
        <f t="shared" si="5281"/>
        <v>0</v>
      </c>
      <c r="AQ691" s="227">
        <f t="shared" si="5281"/>
        <v>0</v>
      </c>
      <c r="AR691" s="225">
        <f t="shared" si="5546"/>
        <v>0</v>
      </c>
      <c r="AS691" s="136">
        <f t="shared" si="5413"/>
        <v>0</v>
      </c>
      <c r="AT691" s="131">
        <f t="shared" si="5413"/>
        <v>0</v>
      </c>
      <c r="AU691" s="69">
        <f t="shared" si="5547"/>
        <v>0</v>
      </c>
      <c r="AV691" s="162">
        <f t="shared" si="5415"/>
        <v>0</v>
      </c>
      <c r="AW691" s="130">
        <f t="shared" si="5415"/>
        <v>0</v>
      </c>
      <c r="AX691" s="18">
        <f t="shared" si="5548"/>
        <v>0</v>
      </c>
      <c r="AY691" s="136">
        <f t="shared" si="5417"/>
        <v>0</v>
      </c>
      <c r="AZ691" s="131">
        <f t="shared" si="5417"/>
        <v>0</v>
      </c>
      <c r="BA691" s="69">
        <f t="shared" si="5549"/>
        <v>0</v>
      </c>
      <c r="BB691" s="162">
        <f t="shared" si="5419"/>
        <v>0</v>
      </c>
      <c r="BC691" s="130">
        <f t="shared" si="5419"/>
        <v>0</v>
      </c>
      <c r="BD691" s="18">
        <f t="shared" si="5550"/>
        <v>0</v>
      </c>
      <c r="BE691" s="136">
        <f t="shared" si="5421"/>
        <v>0</v>
      </c>
      <c r="BF691" s="131">
        <f t="shared" si="5421"/>
        <v>0</v>
      </c>
      <c r="BG691" s="69">
        <f t="shared" si="5551"/>
        <v>0</v>
      </c>
      <c r="BH691" s="162">
        <f t="shared" si="5423"/>
        <v>0</v>
      </c>
      <c r="BI691" s="130">
        <f t="shared" si="5423"/>
        <v>0</v>
      </c>
      <c r="BJ691" s="18">
        <f t="shared" si="5552"/>
        <v>0</v>
      </c>
      <c r="BK691" s="136">
        <f t="shared" si="5425"/>
        <v>0</v>
      </c>
      <c r="BL691" s="131">
        <f t="shared" si="5425"/>
        <v>0</v>
      </c>
      <c r="BM691" s="69">
        <f t="shared" si="5553"/>
        <v>0</v>
      </c>
      <c r="BN691" s="162">
        <f t="shared" si="5427"/>
        <v>0</v>
      </c>
      <c r="BO691" s="130">
        <f t="shared" si="5427"/>
        <v>0</v>
      </c>
      <c r="BP691" s="18">
        <f t="shared" si="5554"/>
        <v>0</v>
      </c>
      <c r="BQ691" s="136">
        <f t="shared" si="5429"/>
        <v>0</v>
      </c>
      <c r="BR691" s="131">
        <f t="shared" si="5429"/>
        <v>0</v>
      </c>
      <c r="BS691" s="69">
        <f t="shared" si="5555"/>
        <v>0</v>
      </c>
      <c r="BT691" s="162">
        <f t="shared" si="5431"/>
        <v>0</v>
      </c>
      <c r="BU691" s="130">
        <f t="shared" si="5431"/>
        <v>0</v>
      </c>
      <c r="BV691" s="18">
        <f t="shared" si="5556"/>
        <v>0</v>
      </c>
      <c r="BW691" s="136">
        <f t="shared" si="5433"/>
        <v>0</v>
      </c>
      <c r="BX691" s="131">
        <f t="shared" si="5433"/>
        <v>0</v>
      </c>
      <c r="BY691" s="69">
        <f t="shared" si="5557"/>
        <v>0</v>
      </c>
      <c r="BZ691" s="162">
        <f t="shared" si="5435"/>
        <v>0</v>
      </c>
      <c r="CA691" s="130">
        <f t="shared" si="5435"/>
        <v>0</v>
      </c>
      <c r="CB691" s="18">
        <f t="shared" si="5558"/>
        <v>0</v>
      </c>
      <c r="CC691" s="136">
        <f t="shared" si="5437"/>
        <v>0</v>
      </c>
      <c r="CD691" s="131">
        <f t="shared" si="5437"/>
        <v>0</v>
      </c>
      <c r="CE691" s="69">
        <f t="shared" si="5559"/>
        <v>0</v>
      </c>
      <c r="CF691" s="162">
        <f t="shared" si="5439"/>
        <v>0</v>
      </c>
      <c r="CG691" s="130">
        <f t="shared" si="5439"/>
        <v>0</v>
      </c>
      <c r="CH691" s="18">
        <f t="shared" si="5560"/>
        <v>0</v>
      </c>
      <c r="CI691" s="136">
        <f t="shared" si="5441"/>
        <v>0</v>
      </c>
      <c r="CJ691" s="131">
        <f t="shared" si="5441"/>
        <v>0</v>
      </c>
      <c r="CK691" s="69">
        <f t="shared" si="5561"/>
        <v>0</v>
      </c>
      <c r="CL691" s="162">
        <f t="shared" si="5443"/>
        <v>0</v>
      </c>
      <c r="CM691" s="130">
        <f t="shared" si="5443"/>
        <v>0</v>
      </c>
      <c r="CN691" s="18">
        <f t="shared" si="5444"/>
        <v>0</v>
      </c>
      <c r="CO691" s="136">
        <f t="shared" si="5445"/>
        <v>0</v>
      </c>
      <c r="CP691" s="131">
        <f t="shared" si="5445"/>
        <v>0</v>
      </c>
      <c r="CQ691" s="69">
        <f t="shared" si="5562"/>
        <v>0</v>
      </c>
      <c r="CR691" s="162">
        <f t="shared" si="5447"/>
        <v>0</v>
      </c>
      <c r="CS691" s="130">
        <f t="shared" si="5447"/>
        <v>0</v>
      </c>
      <c r="CT691" s="18">
        <f t="shared" si="5448"/>
        <v>0</v>
      </c>
      <c r="CU691" s="136">
        <f t="shared" si="5449"/>
        <v>0</v>
      </c>
      <c r="CV691" s="131">
        <f t="shared" si="5449"/>
        <v>0</v>
      </c>
      <c r="CW691" s="69">
        <f t="shared" si="5563"/>
        <v>0</v>
      </c>
      <c r="CX691" s="162">
        <f t="shared" si="5451"/>
        <v>0</v>
      </c>
      <c r="CY691" s="130">
        <f t="shared" si="5451"/>
        <v>0</v>
      </c>
      <c r="CZ691" s="18">
        <f t="shared" si="5452"/>
        <v>0</v>
      </c>
      <c r="DA691" s="136">
        <f t="shared" si="5453"/>
        <v>0</v>
      </c>
      <c r="DB691" s="131">
        <f t="shared" si="5453"/>
        <v>0</v>
      </c>
      <c r="DC691" s="69">
        <f t="shared" si="5564"/>
        <v>0</v>
      </c>
      <c r="DD691" s="162">
        <f t="shared" si="5455"/>
        <v>0</v>
      </c>
      <c r="DE691" s="130">
        <f t="shared" si="5455"/>
        <v>0</v>
      </c>
      <c r="DF691" s="18">
        <f t="shared" si="5456"/>
        <v>0</v>
      </c>
      <c r="DG691" s="136">
        <f t="shared" si="5457"/>
        <v>0</v>
      </c>
      <c r="DH691" s="131">
        <f t="shared" si="5457"/>
        <v>0</v>
      </c>
      <c r="DI691" s="69">
        <f t="shared" si="5565"/>
        <v>0</v>
      </c>
      <c r="DJ691" s="162">
        <f t="shared" si="5459"/>
        <v>0</v>
      </c>
      <c r="DK691" s="130">
        <f t="shared" si="5459"/>
        <v>0</v>
      </c>
      <c r="DL691" s="18">
        <f t="shared" si="5566"/>
        <v>0</v>
      </c>
      <c r="DM691" s="136">
        <f t="shared" si="5461"/>
        <v>0</v>
      </c>
      <c r="DN691" s="131">
        <f t="shared" si="5461"/>
        <v>0</v>
      </c>
      <c r="DO691" s="69">
        <f t="shared" si="5567"/>
        <v>0</v>
      </c>
      <c r="DP691" s="162">
        <f t="shared" si="5463"/>
        <v>0</v>
      </c>
      <c r="DQ691" s="130">
        <f t="shared" si="5463"/>
        <v>0</v>
      </c>
      <c r="DR691" s="18">
        <f t="shared" si="5568"/>
        <v>0</v>
      </c>
      <c r="DS691" s="136">
        <f t="shared" si="5465"/>
        <v>0</v>
      </c>
      <c r="DT691" s="131">
        <f t="shared" si="5465"/>
        <v>0</v>
      </c>
      <c r="DU691" s="69">
        <f t="shared" si="5569"/>
        <v>0</v>
      </c>
      <c r="DV691" s="162">
        <f t="shared" si="5467"/>
        <v>0</v>
      </c>
      <c r="DW691" s="130">
        <f t="shared" si="5467"/>
        <v>0</v>
      </c>
      <c r="DX691" s="18">
        <f t="shared" si="5570"/>
        <v>0</v>
      </c>
      <c r="DY691" s="136">
        <f t="shared" si="5469"/>
        <v>0</v>
      </c>
      <c r="DZ691" s="131">
        <f t="shared" si="5469"/>
        <v>0</v>
      </c>
      <c r="EA691" s="69">
        <f t="shared" si="5571"/>
        <v>0</v>
      </c>
      <c r="EB691" s="162">
        <f t="shared" si="5471"/>
        <v>0</v>
      </c>
      <c r="EC691" s="130">
        <f t="shared" si="5471"/>
        <v>0</v>
      </c>
      <c r="ED691" s="18">
        <f t="shared" si="5572"/>
        <v>0</v>
      </c>
      <c r="EE691" s="136">
        <f t="shared" si="5473"/>
        <v>0</v>
      </c>
      <c r="EF691" s="131">
        <f t="shared" si="5473"/>
        <v>0</v>
      </c>
      <c r="EG691" s="69">
        <f t="shared" si="5573"/>
        <v>0</v>
      </c>
      <c r="EH691" s="162">
        <f t="shared" si="5475"/>
        <v>0</v>
      </c>
      <c r="EI691" s="130">
        <f t="shared" si="5475"/>
        <v>0</v>
      </c>
      <c r="EJ691" s="18">
        <f t="shared" si="5574"/>
        <v>0</v>
      </c>
      <c r="EK691" s="136">
        <f t="shared" si="5477"/>
        <v>0</v>
      </c>
      <c r="EL691" s="131">
        <f t="shared" si="5477"/>
        <v>0</v>
      </c>
      <c r="EM691" s="69">
        <f t="shared" si="5575"/>
        <v>0</v>
      </c>
      <c r="EN691" s="162">
        <f t="shared" si="5479"/>
        <v>0</v>
      </c>
      <c r="EO691" s="130">
        <f t="shared" si="5479"/>
        <v>0</v>
      </c>
      <c r="EP691" s="18">
        <f t="shared" si="5576"/>
        <v>0</v>
      </c>
      <c r="EQ691" s="136">
        <f t="shared" si="5481"/>
        <v>0</v>
      </c>
      <c r="ER691" s="131">
        <f t="shared" si="5481"/>
        <v>0</v>
      </c>
      <c r="ES691" s="69">
        <f t="shared" si="5577"/>
        <v>0</v>
      </c>
      <c r="ET691" s="162">
        <f t="shared" si="5483"/>
        <v>0</v>
      </c>
      <c r="EU691" s="130">
        <f t="shared" si="5483"/>
        <v>0</v>
      </c>
      <c r="EV691" s="18">
        <f t="shared" si="5578"/>
        <v>0</v>
      </c>
      <c r="EW691" s="136">
        <f t="shared" si="5485"/>
        <v>0</v>
      </c>
      <c r="EX691" s="131">
        <f t="shared" si="5485"/>
        <v>0</v>
      </c>
      <c r="EY691" s="69">
        <f t="shared" si="5579"/>
        <v>0</v>
      </c>
      <c r="EZ691" s="162">
        <f t="shared" si="5487"/>
        <v>0</v>
      </c>
      <c r="FA691" s="130">
        <f t="shared" si="5487"/>
        <v>0</v>
      </c>
      <c r="FB691" s="18">
        <f t="shared" si="5580"/>
        <v>0</v>
      </c>
      <c r="FC691" s="136">
        <f t="shared" si="5489"/>
        <v>0</v>
      </c>
      <c r="FD691" s="131">
        <f t="shared" si="5489"/>
        <v>0</v>
      </c>
      <c r="FE691" s="69">
        <f t="shared" si="5581"/>
        <v>0</v>
      </c>
      <c r="FF691" s="162">
        <f t="shared" si="5491"/>
        <v>0</v>
      </c>
      <c r="FG691" s="130">
        <f t="shared" si="5491"/>
        <v>0</v>
      </c>
      <c r="FH691" s="18">
        <f t="shared" si="5582"/>
        <v>0</v>
      </c>
      <c r="FI691" s="136">
        <f t="shared" si="5493"/>
        <v>0</v>
      </c>
      <c r="FJ691" s="131">
        <f t="shared" si="5493"/>
        <v>0</v>
      </c>
      <c r="FK691" s="69">
        <f t="shared" si="5583"/>
        <v>0</v>
      </c>
      <c r="FL691" s="162">
        <f t="shared" si="5495"/>
        <v>0</v>
      </c>
      <c r="FM691" s="130">
        <f t="shared" si="5495"/>
        <v>0</v>
      </c>
      <c r="FN691" s="18">
        <f t="shared" si="5584"/>
        <v>0</v>
      </c>
      <c r="FO691" s="136">
        <f t="shared" si="5497"/>
        <v>0</v>
      </c>
      <c r="FP691" s="131">
        <f t="shared" si="5497"/>
        <v>0</v>
      </c>
      <c r="FQ691" s="69">
        <f t="shared" si="5585"/>
        <v>0</v>
      </c>
      <c r="FR691" s="162">
        <f t="shared" si="5499"/>
        <v>0</v>
      </c>
      <c r="FS691" s="130">
        <f t="shared" si="5499"/>
        <v>0</v>
      </c>
      <c r="FT691" s="18">
        <f t="shared" si="5586"/>
        <v>0</v>
      </c>
      <c r="FU691" s="136">
        <f t="shared" si="5501"/>
        <v>0</v>
      </c>
      <c r="FV691" s="131">
        <f t="shared" si="5501"/>
        <v>0</v>
      </c>
      <c r="FW691" s="69">
        <f t="shared" si="5587"/>
        <v>0</v>
      </c>
      <c r="FX691" s="162">
        <f t="shared" si="5503"/>
        <v>0</v>
      </c>
      <c r="FY691" s="130">
        <f t="shared" si="5503"/>
        <v>0</v>
      </c>
      <c r="FZ691" s="18">
        <f t="shared" si="5588"/>
        <v>0</v>
      </c>
      <c r="GA691" s="136">
        <f t="shared" si="5505"/>
        <v>0</v>
      </c>
      <c r="GB691" s="131">
        <f t="shared" si="5505"/>
        <v>0</v>
      </c>
      <c r="GC691" s="69">
        <f t="shared" si="5589"/>
        <v>0</v>
      </c>
      <c r="GD691" s="162">
        <f t="shared" si="5507"/>
        <v>0</v>
      </c>
      <c r="GE691" s="130">
        <f t="shared" si="5507"/>
        <v>0</v>
      </c>
      <c r="GF691" s="18">
        <f t="shared" si="5590"/>
        <v>0</v>
      </c>
      <c r="GG691" s="136">
        <f t="shared" si="5509"/>
        <v>0</v>
      </c>
      <c r="GH691" s="131">
        <f t="shared" si="5509"/>
        <v>0</v>
      </c>
      <c r="GI691" s="69">
        <f t="shared" si="5591"/>
        <v>0</v>
      </c>
      <c r="GJ691" s="162">
        <f t="shared" si="5511"/>
        <v>0</v>
      </c>
      <c r="GK691" s="130">
        <f t="shared" si="5511"/>
        <v>0</v>
      </c>
      <c r="GL691" s="18">
        <f t="shared" si="5592"/>
        <v>0</v>
      </c>
      <c r="GM691" s="136">
        <f t="shared" si="5513"/>
        <v>0</v>
      </c>
      <c r="GN691" s="131">
        <f t="shared" si="5513"/>
        <v>0</v>
      </c>
      <c r="GO691" s="69">
        <f t="shared" si="5593"/>
        <v>0</v>
      </c>
      <c r="GP691" s="162">
        <f t="shared" si="5515"/>
        <v>0</v>
      </c>
      <c r="GQ691" s="130">
        <f t="shared" si="5515"/>
        <v>0</v>
      </c>
      <c r="GR691" s="18">
        <f t="shared" si="5594"/>
        <v>0</v>
      </c>
      <c r="GS691" s="136">
        <f t="shared" si="5517"/>
        <v>0</v>
      </c>
      <c r="GT691" s="131">
        <f t="shared" si="5517"/>
        <v>0</v>
      </c>
      <c r="GU691" s="69">
        <f t="shared" si="5595"/>
        <v>0</v>
      </c>
      <c r="GV691" s="162">
        <f t="shared" si="5519"/>
        <v>0</v>
      </c>
      <c r="GW691" s="130">
        <f t="shared" si="5519"/>
        <v>0</v>
      </c>
      <c r="GX691" s="18">
        <f t="shared" si="5596"/>
        <v>0</v>
      </c>
      <c r="GY691" s="136">
        <f t="shared" si="5521"/>
        <v>0</v>
      </c>
      <c r="GZ691" s="131">
        <f t="shared" si="5521"/>
        <v>0</v>
      </c>
      <c r="HA691" s="69">
        <f t="shared" si="5597"/>
        <v>0</v>
      </c>
      <c r="HB691" s="162">
        <f t="shared" si="5523"/>
        <v>0</v>
      </c>
      <c r="HC691" s="130">
        <f t="shared" si="5523"/>
        <v>0</v>
      </c>
      <c r="HD691" s="18">
        <f t="shared" si="5598"/>
        <v>0</v>
      </c>
      <c r="HE691" s="136">
        <f t="shared" si="5525"/>
        <v>0</v>
      </c>
      <c r="HF691" s="131">
        <f t="shared" si="5525"/>
        <v>0</v>
      </c>
      <c r="HG691" s="69">
        <f t="shared" si="5599"/>
        <v>0</v>
      </c>
      <c r="HH691" s="162">
        <f t="shared" si="5527"/>
        <v>0</v>
      </c>
      <c r="HI691" s="130">
        <f t="shared" si="5527"/>
        <v>0</v>
      </c>
      <c r="HJ691" s="18">
        <f t="shared" si="5600"/>
        <v>0</v>
      </c>
      <c r="HK691" s="136">
        <f t="shared" si="5529"/>
        <v>0</v>
      </c>
      <c r="HL691" s="131">
        <f t="shared" si="5529"/>
        <v>0</v>
      </c>
      <c r="HM691" s="69">
        <f t="shared" si="5601"/>
        <v>0</v>
      </c>
      <c r="HN691" s="162">
        <f t="shared" si="5531"/>
        <v>0</v>
      </c>
      <c r="HO691" s="130">
        <f t="shared" si="5531"/>
        <v>0</v>
      </c>
      <c r="HP691" s="18">
        <f t="shared" si="5602"/>
        <v>0</v>
      </c>
      <c r="HQ691" s="136">
        <f t="shared" si="5533"/>
        <v>0</v>
      </c>
      <c r="HR691" s="131">
        <f t="shared" si="5533"/>
        <v>0</v>
      </c>
      <c r="HS691" s="69">
        <f t="shared" si="5603"/>
        <v>0</v>
      </c>
      <c r="HT691" s="162">
        <f t="shared" si="5535"/>
        <v>0</v>
      </c>
      <c r="HU691" s="130">
        <f t="shared" si="5535"/>
        <v>0</v>
      </c>
      <c r="HV691" s="18">
        <f t="shared" si="5604"/>
        <v>0</v>
      </c>
      <c r="HW691" s="17"/>
      <c r="HX691" s="85"/>
      <c r="HY691" s="85"/>
      <c r="HZ691" s="2" t="str">
        <f t="shared" si="5264"/>
        <v>СКРЫТЬ</v>
      </c>
    </row>
    <row r="692" spans="1:234" hidden="1" x14ac:dyDescent="0.2">
      <c r="A692" s="1" t="e">
        <f>$K$2&amp;#REF!&amp;$K$509&amp;$K$510&amp;K692</f>
        <v>#REF!</v>
      </c>
      <c r="B692" s="16" t="e">
        <f>IF(#REF!=0,"Скрыть","")</f>
        <v>#REF!</v>
      </c>
      <c r="C692" s="15" t="e">
        <f>IF(AND(#REF!&gt;85%,#REF!&gt;85%),"скрыть","")</f>
        <v>#REF!</v>
      </c>
      <c r="D692" s="144" t="s">
        <v>2</v>
      </c>
      <c r="E692" s="144" t="s">
        <v>1</v>
      </c>
      <c r="F692" s="144" t="s">
        <v>19</v>
      </c>
      <c r="G692" s="13"/>
      <c r="H692" s="22" t="s">
        <v>94</v>
      </c>
      <c r="I692" s="42">
        <v>681</v>
      </c>
      <c r="J692" s="102">
        <f>SUBTOTAL(103,I$12:I692)*1</f>
        <v>135</v>
      </c>
      <c r="K692" s="108" t="s">
        <v>113</v>
      </c>
      <c r="L692" s="17" t="s">
        <v>98</v>
      </c>
      <c r="M692" s="260">
        <f t="shared" si="5407"/>
        <v>44348</v>
      </c>
      <c r="N692" s="260">
        <f t="shared" si="5607"/>
        <v>44377</v>
      </c>
      <c r="O692" s="116">
        <f t="shared" si="5537"/>
        <v>44377</v>
      </c>
      <c r="P692" s="162">
        <f t="shared" si="5606"/>
        <v>16900</v>
      </c>
      <c r="Q692" s="163">
        <f t="shared" si="5606"/>
        <v>0</v>
      </c>
      <c r="R692" s="163">
        <f t="shared" si="5606"/>
        <v>0</v>
      </c>
      <c r="S692" s="92">
        <f t="shared" ca="1" si="5606"/>
        <v>0</v>
      </c>
      <c r="T692" s="92">
        <f t="shared" si="5606"/>
        <v>0</v>
      </c>
      <c r="U692" s="91">
        <f t="shared" ca="1" si="5606"/>
        <v>0</v>
      </c>
      <c r="V692" s="91">
        <f t="shared" si="5538"/>
        <v>16900</v>
      </c>
      <c r="W692" s="120">
        <f t="shared" si="5539"/>
        <v>0</v>
      </c>
      <c r="X692" s="178">
        <f t="shared" si="5410"/>
        <v>0</v>
      </c>
      <c r="Y692" s="128">
        <f t="shared" si="5410"/>
        <v>0</v>
      </c>
      <c r="Z692" s="179">
        <f t="shared" ca="1" si="5410"/>
        <v>0</v>
      </c>
      <c r="AA692" s="127">
        <f t="shared" si="5410"/>
        <v>0</v>
      </c>
      <c r="AB692" s="67" t="str">
        <f t="shared" ca="1" si="5540"/>
        <v/>
      </c>
      <c r="AC692" s="69">
        <f t="shared" ca="1" si="5541"/>
        <v>0</v>
      </c>
      <c r="AD692" s="226">
        <f t="shared" si="5273"/>
        <v>0</v>
      </c>
      <c r="AE692" s="227">
        <f t="shared" si="5273"/>
        <v>0</v>
      </c>
      <c r="AF692" s="225">
        <f t="shared" si="5542"/>
        <v>0</v>
      </c>
      <c r="AG692" s="226">
        <f t="shared" si="5275"/>
        <v>0</v>
      </c>
      <c r="AH692" s="227">
        <f t="shared" si="5275"/>
        <v>0</v>
      </c>
      <c r="AI692" s="225">
        <f t="shared" si="5543"/>
        <v>0</v>
      </c>
      <c r="AJ692" s="226">
        <f t="shared" si="5277"/>
        <v>0</v>
      </c>
      <c r="AK692" s="227">
        <f t="shared" si="5277"/>
        <v>0</v>
      </c>
      <c r="AL692" s="225">
        <f t="shared" si="5544"/>
        <v>0</v>
      </c>
      <c r="AM692" s="226">
        <f t="shared" si="5279"/>
        <v>0</v>
      </c>
      <c r="AN692" s="227">
        <f t="shared" si="5279"/>
        <v>0</v>
      </c>
      <c r="AO692" s="225">
        <f t="shared" si="5545"/>
        <v>0</v>
      </c>
      <c r="AP692" s="226">
        <f t="shared" si="5281"/>
        <v>0</v>
      </c>
      <c r="AQ692" s="227">
        <f t="shared" si="5281"/>
        <v>0</v>
      </c>
      <c r="AR692" s="225">
        <f t="shared" si="5546"/>
        <v>0</v>
      </c>
      <c r="AS692" s="136">
        <f t="shared" si="5413"/>
        <v>0</v>
      </c>
      <c r="AT692" s="131">
        <f t="shared" si="5413"/>
        <v>0</v>
      </c>
      <c r="AU692" s="69">
        <f t="shared" si="5547"/>
        <v>0</v>
      </c>
      <c r="AV692" s="162">
        <f t="shared" si="5415"/>
        <v>0</v>
      </c>
      <c r="AW692" s="130">
        <f t="shared" si="5415"/>
        <v>0</v>
      </c>
      <c r="AX692" s="18">
        <f t="shared" si="5548"/>
        <v>0</v>
      </c>
      <c r="AY692" s="136">
        <f t="shared" si="5417"/>
        <v>0</v>
      </c>
      <c r="AZ692" s="131">
        <f t="shared" si="5417"/>
        <v>0</v>
      </c>
      <c r="BA692" s="69">
        <f t="shared" si="5549"/>
        <v>0</v>
      </c>
      <c r="BB692" s="162">
        <f t="shared" si="5419"/>
        <v>0</v>
      </c>
      <c r="BC692" s="130">
        <f t="shared" si="5419"/>
        <v>0</v>
      </c>
      <c r="BD692" s="18">
        <f t="shared" si="5550"/>
        <v>0</v>
      </c>
      <c r="BE692" s="136">
        <f t="shared" si="5421"/>
        <v>0</v>
      </c>
      <c r="BF692" s="131">
        <f t="shared" si="5421"/>
        <v>0</v>
      </c>
      <c r="BG692" s="69">
        <f t="shared" si="5551"/>
        <v>0</v>
      </c>
      <c r="BH692" s="162">
        <f t="shared" si="5423"/>
        <v>0</v>
      </c>
      <c r="BI692" s="130">
        <f t="shared" si="5423"/>
        <v>0</v>
      </c>
      <c r="BJ692" s="18">
        <f t="shared" si="5552"/>
        <v>0</v>
      </c>
      <c r="BK692" s="136">
        <f t="shared" si="5425"/>
        <v>0</v>
      </c>
      <c r="BL692" s="131">
        <f t="shared" si="5425"/>
        <v>0</v>
      </c>
      <c r="BM692" s="69">
        <f t="shared" si="5553"/>
        <v>0</v>
      </c>
      <c r="BN692" s="162">
        <f t="shared" si="5427"/>
        <v>0</v>
      </c>
      <c r="BO692" s="130">
        <f t="shared" si="5427"/>
        <v>0</v>
      </c>
      <c r="BP692" s="18">
        <f t="shared" si="5554"/>
        <v>0</v>
      </c>
      <c r="BQ692" s="136">
        <f t="shared" si="5429"/>
        <v>0</v>
      </c>
      <c r="BR692" s="131">
        <f t="shared" si="5429"/>
        <v>0</v>
      </c>
      <c r="BS692" s="69">
        <f t="shared" si="5555"/>
        <v>0</v>
      </c>
      <c r="BT692" s="162">
        <f t="shared" si="5431"/>
        <v>0</v>
      </c>
      <c r="BU692" s="130">
        <f t="shared" si="5431"/>
        <v>0</v>
      </c>
      <c r="BV692" s="18">
        <f t="shared" si="5556"/>
        <v>0</v>
      </c>
      <c r="BW692" s="136">
        <f t="shared" si="5433"/>
        <v>0</v>
      </c>
      <c r="BX692" s="131">
        <f t="shared" si="5433"/>
        <v>0</v>
      </c>
      <c r="BY692" s="69">
        <f t="shared" si="5557"/>
        <v>0</v>
      </c>
      <c r="BZ692" s="162">
        <f t="shared" si="5435"/>
        <v>0</v>
      </c>
      <c r="CA692" s="130">
        <f t="shared" si="5435"/>
        <v>0</v>
      </c>
      <c r="CB692" s="18">
        <f t="shared" si="5558"/>
        <v>0</v>
      </c>
      <c r="CC692" s="136">
        <f t="shared" si="5437"/>
        <v>0</v>
      </c>
      <c r="CD692" s="131">
        <f t="shared" si="5437"/>
        <v>0</v>
      </c>
      <c r="CE692" s="69">
        <f t="shared" si="5559"/>
        <v>0</v>
      </c>
      <c r="CF692" s="162">
        <f t="shared" si="5439"/>
        <v>0</v>
      </c>
      <c r="CG692" s="130">
        <f t="shared" si="5439"/>
        <v>0</v>
      </c>
      <c r="CH692" s="18">
        <f t="shared" si="5560"/>
        <v>0</v>
      </c>
      <c r="CI692" s="136">
        <f t="shared" si="5441"/>
        <v>0</v>
      </c>
      <c r="CJ692" s="131">
        <f t="shared" si="5441"/>
        <v>0</v>
      </c>
      <c r="CK692" s="69">
        <f t="shared" si="5561"/>
        <v>0</v>
      </c>
      <c r="CL692" s="162">
        <f t="shared" si="5443"/>
        <v>0</v>
      </c>
      <c r="CM692" s="130">
        <f t="shared" si="5443"/>
        <v>0</v>
      </c>
      <c r="CN692" s="18">
        <f t="shared" si="5444"/>
        <v>0</v>
      </c>
      <c r="CO692" s="136">
        <f t="shared" si="5445"/>
        <v>0</v>
      </c>
      <c r="CP692" s="131">
        <f t="shared" si="5445"/>
        <v>0</v>
      </c>
      <c r="CQ692" s="69">
        <f t="shared" si="5562"/>
        <v>0</v>
      </c>
      <c r="CR692" s="162">
        <f t="shared" si="5447"/>
        <v>0</v>
      </c>
      <c r="CS692" s="130">
        <f t="shared" si="5447"/>
        <v>0</v>
      </c>
      <c r="CT692" s="18">
        <f t="shared" si="5448"/>
        <v>0</v>
      </c>
      <c r="CU692" s="136">
        <f t="shared" si="5449"/>
        <v>0</v>
      </c>
      <c r="CV692" s="131">
        <f t="shared" si="5449"/>
        <v>0</v>
      </c>
      <c r="CW692" s="69">
        <f t="shared" si="5563"/>
        <v>0</v>
      </c>
      <c r="CX692" s="162">
        <f t="shared" si="5451"/>
        <v>0</v>
      </c>
      <c r="CY692" s="130">
        <f t="shared" si="5451"/>
        <v>0</v>
      </c>
      <c r="CZ692" s="18">
        <f t="shared" si="5452"/>
        <v>0</v>
      </c>
      <c r="DA692" s="136">
        <f t="shared" si="5453"/>
        <v>0</v>
      </c>
      <c r="DB692" s="131">
        <f t="shared" si="5453"/>
        <v>0</v>
      </c>
      <c r="DC692" s="69">
        <f t="shared" si="5564"/>
        <v>0</v>
      </c>
      <c r="DD692" s="162">
        <f t="shared" si="5455"/>
        <v>0</v>
      </c>
      <c r="DE692" s="130">
        <f t="shared" si="5455"/>
        <v>0</v>
      </c>
      <c r="DF692" s="18">
        <f t="shared" si="5456"/>
        <v>0</v>
      </c>
      <c r="DG692" s="136">
        <f t="shared" si="5457"/>
        <v>0</v>
      </c>
      <c r="DH692" s="131">
        <f t="shared" si="5457"/>
        <v>0</v>
      </c>
      <c r="DI692" s="69">
        <f t="shared" si="5565"/>
        <v>0</v>
      </c>
      <c r="DJ692" s="162">
        <f t="shared" si="5459"/>
        <v>0</v>
      </c>
      <c r="DK692" s="130">
        <f t="shared" si="5459"/>
        <v>0</v>
      </c>
      <c r="DL692" s="18">
        <f t="shared" si="5566"/>
        <v>0</v>
      </c>
      <c r="DM692" s="136">
        <f t="shared" si="5461"/>
        <v>0</v>
      </c>
      <c r="DN692" s="131">
        <f t="shared" si="5461"/>
        <v>0</v>
      </c>
      <c r="DO692" s="69">
        <f t="shared" si="5567"/>
        <v>0</v>
      </c>
      <c r="DP692" s="162">
        <f t="shared" si="5463"/>
        <v>0</v>
      </c>
      <c r="DQ692" s="130">
        <f t="shared" si="5463"/>
        <v>0</v>
      </c>
      <c r="DR692" s="18">
        <f t="shared" si="5568"/>
        <v>0</v>
      </c>
      <c r="DS692" s="136">
        <f t="shared" si="5465"/>
        <v>0</v>
      </c>
      <c r="DT692" s="131">
        <f t="shared" si="5465"/>
        <v>0</v>
      </c>
      <c r="DU692" s="69">
        <f t="shared" si="5569"/>
        <v>0</v>
      </c>
      <c r="DV692" s="162">
        <f t="shared" si="5467"/>
        <v>0</v>
      </c>
      <c r="DW692" s="130">
        <f t="shared" si="5467"/>
        <v>0</v>
      </c>
      <c r="DX692" s="18">
        <f t="shared" si="5570"/>
        <v>0</v>
      </c>
      <c r="DY692" s="136">
        <f t="shared" si="5469"/>
        <v>0</v>
      </c>
      <c r="DZ692" s="131">
        <f t="shared" si="5469"/>
        <v>0</v>
      </c>
      <c r="EA692" s="69">
        <f t="shared" si="5571"/>
        <v>0</v>
      </c>
      <c r="EB692" s="162">
        <f t="shared" si="5471"/>
        <v>0</v>
      </c>
      <c r="EC692" s="130">
        <f t="shared" si="5471"/>
        <v>0</v>
      </c>
      <c r="ED692" s="18">
        <f t="shared" si="5572"/>
        <v>0</v>
      </c>
      <c r="EE692" s="136">
        <f t="shared" si="5473"/>
        <v>0</v>
      </c>
      <c r="EF692" s="131">
        <f t="shared" si="5473"/>
        <v>0</v>
      </c>
      <c r="EG692" s="69">
        <f t="shared" si="5573"/>
        <v>0</v>
      </c>
      <c r="EH692" s="162">
        <f t="shared" si="5475"/>
        <v>0</v>
      </c>
      <c r="EI692" s="130">
        <f t="shared" si="5475"/>
        <v>0</v>
      </c>
      <c r="EJ692" s="18">
        <f t="shared" si="5574"/>
        <v>0</v>
      </c>
      <c r="EK692" s="136">
        <f t="shared" si="5477"/>
        <v>0</v>
      </c>
      <c r="EL692" s="131">
        <f t="shared" si="5477"/>
        <v>0</v>
      </c>
      <c r="EM692" s="69">
        <f t="shared" si="5575"/>
        <v>0</v>
      </c>
      <c r="EN692" s="162">
        <f t="shared" si="5479"/>
        <v>0</v>
      </c>
      <c r="EO692" s="130">
        <f t="shared" si="5479"/>
        <v>0</v>
      </c>
      <c r="EP692" s="18">
        <f t="shared" si="5576"/>
        <v>0</v>
      </c>
      <c r="EQ692" s="136">
        <f t="shared" si="5481"/>
        <v>0</v>
      </c>
      <c r="ER692" s="131">
        <f t="shared" si="5481"/>
        <v>0</v>
      </c>
      <c r="ES692" s="69">
        <f t="shared" si="5577"/>
        <v>0</v>
      </c>
      <c r="ET692" s="162">
        <f t="shared" si="5483"/>
        <v>0</v>
      </c>
      <c r="EU692" s="130">
        <f t="shared" si="5483"/>
        <v>0</v>
      </c>
      <c r="EV692" s="18">
        <f t="shared" si="5578"/>
        <v>0</v>
      </c>
      <c r="EW692" s="136">
        <f t="shared" si="5485"/>
        <v>0</v>
      </c>
      <c r="EX692" s="131">
        <f t="shared" si="5485"/>
        <v>0</v>
      </c>
      <c r="EY692" s="69">
        <f t="shared" si="5579"/>
        <v>0</v>
      </c>
      <c r="EZ692" s="162">
        <f t="shared" si="5487"/>
        <v>0</v>
      </c>
      <c r="FA692" s="130">
        <f t="shared" si="5487"/>
        <v>0</v>
      </c>
      <c r="FB692" s="18">
        <f t="shared" si="5580"/>
        <v>0</v>
      </c>
      <c r="FC692" s="136">
        <f t="shared" si="5489"/>
        <v>0</v>
      </c>
      <c r="FD692" s="131">
        <f t="shared" si="5489"/>
        <v>0</v>
      </c>
      <c r="FE692" s="69">
        <f t="shared" si="5581"/>
        <v>0</v>
      </c>
      <c r="FF692" s="162">
        <f t="shared" si="5491"/>
        <v>0</v>
      </c>
      <c r="FG692" s="130">
        <f t="shared" si="5491"/>
        <v>0</v>
      </c>
      <c r="FH692" s="18">
        <f t="shared" si="5582"/>
        <v>0</v>
      </c>
      <c r="FI692" s="136">
        <f t="shared" si="5493"/>
        <v>0</v>
      </c>
      <c r="FJ692" s="131">
        <f t="shared" si="5493"/>
        <v>0</v>
      </c>
      <c r="FK692" s="69">
        <f t="shared" si="5583"/>
        <v>0</v>
      </c>
      <c r="FL692" s="162">
        <f t="shared" si="5495"/>
        <v>0</v>
      </c>
      <c r="FM692" s="130">
        <f t="shared" si="5495"/>
        <v>0</v>
      </c>
      <c r="FN692" s="18">
        <f t="shared" si="5584"/>
        <v>0</v>
      </c>
      <c r="FO692" s="136">
        <f t="shared" si="5497"/>
        <v>0</v>
      </c>
      <c r="FP692" s="131">
        <f t="shared" si="5497"/>
        <v>0</v>
      </c>
      <c r="FQ692" s="69">
        <f t="shared" si="5585"/>
        <v>0</v>
      </c>
      <c r="FR692" s="162">
        <f t="shared" si="5499"/>
        <v>0</v>
      </c>
      <c r="FS692" s="130">
        <f t="shared" si="5499"/>
        <v>0</v>
      </c>
      <c r="FT692" s="18">
        <f t="shared" si="5586"/>
        <v>0</v>
      </c>
      <c r="FU692" s="136">
        <f t="shared" si="5501"/>
        <v>0</v>
      </c>
      <c r="FV692" s="131">
        <f t="shared" si="5501"/>
        <v>0</v>
      </c>
      <c r="FW692" s="69">
        <f t="shared" si="5587"/>
        <v>0</v>
      </c>
      <c r="FX692" s="162">
        <f t="shared" si="5503"/>
        <v>0</v>
      </c>
      <c r="FY692" s="130">
        <f t="shared" si="5503"/>
        <v>0</v>
      </c>
      <c r="FZ692" s="18">
        <f t="shared" si="5588"/>
        <v>0</v>
      </c>
      <c r="GA692" s="136">
        <f t="shared" si="5505"/>
        <v>0</v>
      </c>
      <c r="GB692" s="131">
        <f t="shared" si="5505"/>
        <v>0</v>
      </c>
      <c r="GC692" s="69">
        <f t="shared" si="5589"/>
        <v>0</v>
      </c>
      <c r="GD692" s="162">
        <f t="shared" si="5507"/>
        <v>0</v>
      </c>
      <c r="GE692" s="130">
        <f t="shared" si="5507"/>
        <v>0</v>
      </c>
      <c r="GF692" s="18">
        <f t="shared" si="5590"/>
        <v>0</v>
      </c>
      <c r="GG692" s="136">
        <f t="shared" si="5509"/>
        <v>0</v>
      </c>
      <c r="GH692" s="131">
        <f t="shared" si="5509"/>
        <v>0</v>
      </c>
      <c r="GI692" s="69">
        <f t="shared" si="5591"/>
        <v>0</v>
      </c>
      <c r="GJ692" s="162">
        <f t="shared" si="5511"/>
        <v>0</v>
      </c>
      <c r="GK692" s="130">
        <f t="shared" si="5511"/>
        <v>0</v>
      </c>
      <c r="GL692" s="18">
        <f t="shared" si="5592"/>
        <v>0</v>
      </c>
      <c r="GM692" s="136">
        <f t="shared" si="5513"/>
        <v>0</v>
      </c>
      <c r="GN692" s="131">
        <f t="shared" si="5513"/>
        <v>0</v>
      </c>
      <c r="GO692" s="69">
        <f t="shared" si="5593"/>
        <v>0</v>
      </c>
      <c r="GP692" s="162">
        <f t="shared" si="5515"/>
        <v>0</v>
      </c>
      <c r="GQ692" s="130">
        <f t="shared" si="5515"/>
        <v>0</v>
      </c>
      <c r="GR692" s="18">
        <f t="shared" si="5594"/>
        <v>0</v>
      </c>
      <c r="GS692" s="136">
        <f t="shared" si="5517"/>
        <v>0</v>
      </c>
      <c r="GT692" s="131">
        <f t="shared" si="5517"/>
        <v>0</v>
      </c>
      <c r="GU692" s="69">
        <f t="shared" si="5595"/>
        <v>0</v>
      </c>
      <c r="GV692" s="162">
        <f t="shared" si="5519"/>
        <v>0</v>
      </c>
      <c r="GW692" s="130">
        <f t="shared" si="5519"/>
        <v>0</v>
      </c>
      <c r="GX692" s="18">
        <f t="shared" si="5596"/>
        <v>0</v>
      </c>
      <c r="GY692" s="136">
        <f t="shared" si="5521"/>
        <v>0</v>
      </c>
      <c r="GZ692" s="131">
        <f t="shared" si="5521"/>
        <v>0</v>
      </c>
      <c r="HA692" s="69">
        <f t="shared" si="5597"/>
        <v>0</v>
      </c>
      <c r="HB692" s="162">
        <f t="shared" si="5523"/>
        <v>0</v>
      </c>
      <c r="HC692" s="130">
        <f t="shared" si="5523"/>
        <v>0</v>
      </c>
      <c r="HD692" s="18">
        <f t="shared" si="5598"/>
        <v>0</v>
      </c>
      <c r="HE692" s="136">
        <f t="shared" si="5525"/>
        <v>0</v>
      </c>
      <c r="HF692" s="131">
        <f t="shared" si="5525"/>
        <v>0</v>
      </c>
      <c r="HG692" s="69">
        <f t="shared" si="5599"/>
        <v>0</v>
      </c>
      <c r="HH692" s="162">
        <f t="shared" si="5527"/>
        <v>0</v>
      </c>
      <c r="HI692" s="130">
        <f t="shared" si="5527"/>
        <v>0</v>
      </c>
      <c r="HJ692" s="18">
        <f t="shared" si="5600"/>
        <v>0</v>
      </c>
      <c r="HK692" s="136">
        <f t="shared" si="5529"/>
        <v>0</v>
      </c>
      <c r="HL692" s="131">
        <f t="shared" si="5529"/>
        <v>0</v>
      </c>
      <c r="HM692" s="69">
        <f t="shared" si="5601"/>
        <v>0</v>
      </c>
      <c r="HN692" s="162">
        <f t="shared" si="5531"/>
        <v>0</v>
      </c>
      <c r="HO692" s="130">
        <f t="shared" si="5531"/>
        <v>0</v>
      </c>
      <c r="HP692" s="18">
        <f t="shared" si="5602"/>
        <v>0</v>
      </c>
      <c r="HQ692" s="136">
        <f t="shared" si="5533"/>
        <v>0</v>
      </c>
      <c r="HR692" s="131">
        <f t="shared" si="5533"/>
        <v>0</v>
      </c>
      <c r="HS692" s="69">
        <f t="shared" si="5603"/>
        <v>0</v>
      </c>
      <c r="HT692" s="162">
        <f t="shared" si="5535"/>
        <v>0</v>
      </c>
      <c r="HU692" s="130">
        <f t="shared" si="5535"/>
        <v>0</v>
      </c>
      <c r="HV692" s="18">
        <f t="shared" si="5604"/>
        <v>0</v>
      </c>
      <c r="HW692" s="17"/>
      <c r="HX692" s="85"/>
      <c r="HY692" s="85"/>
      <c r="HZ692" s="2" t="str">
        <f t="shared" si="5264"/>
        <v>СКРЫТЬ</v>
      </c>
    </row>
    <row r="693" spans="1:234" hidden="1" x14ac:dyDescent="0.2">
      <c r="B693" s="16"/>
      <c r="C693" s="15"/>
      <c r="D693" s="270"/>
      <c r="E693" s="270"/>
      <c r="F693" s="270"/>
      <c r="G693" s="13"/>
      <c r="H693" s="22" t="s">
        <v>94</v>
      </c>
      <c r="I693" s="42">
        <v>682</v>
      </c>
      <c r="J693" s="102">
        <f>SUBTOTAL(103,I$12:I693)*1</f>
        <v>135</v>
      </c>
      <c r="K693" s="108" t="s">
        <v>114</v>
      </c>
      <c r="L693" s="17" t="s">
        <v>98</v>
      </c>
      <c r="M693" s="260">
        <f t="shared" si="5407"/>
        <v>0</v>
      </c>
      <c r="N693" s="260">
        <f t="shared" si="5607"/>
        <v>0</v>
      </c>
      <c r="O693" s="116">
        <f t="shared" si="5537"/>
        <v>0</v>
      </c>
      <c r="P693" s="162">
        <f t="shared" si="5606"/>
        <v>16900</v>
      </c>
      <c r="Q693" s="163">
        <f t="shared" si="5606"/>
        <v>0</v>
      </c>
      <c r="R693" s="163">
        <f t="shared" si="5606"/>
        <v>0</v>
      </c>
      <c r="S693" s="92">
        <f t="shared" ca="1" si="5606"/>
        <v>0</v>
      </c>
      <c r="T693" s="92">
        <f t="shared" si="5606"/>
        <v>0</v>
      </c>
      <c r="U693" s="91">
        <f t="shared" ca="1" si="5606"/>
        <v>0</v>
      </c>
      <c r="V693" s="91">
        <f t="shared" si="5538"/>
        <v>16900</v>
      </c>
      <c r="W693" s="120">
        <f t="shared" si="5539"/>
        <v>0</v>
      </c>
      <c r="X693" s="178">
        <f t="shared" si="5410"/>
        <v>0</v>
      </c>
      <c r="Y693" s="128">
        <f t="shared" si="5410"/>
        <v>0</v>
      </c>
      <c r="Z693" s="179">
        <f t="shared" ca="1" si="5410"/>
        <v>0</v>
      </c>
      <c r="AA693" s="127">
        <f t="shared" si="5410"/>
        <v>0</v>
      </c>
      <c r="AB693" s="67" t="str">
        <f t="shared" ca="1" si="5540"/>
        <v/>
      </c>
      <c r="AC693" s="69">
        <f t="shared" ca="1" si="5541"/>
        <v>0</v>
      </c>
      <c r="AD693" s="226">
        <f t="shared" si="5273"/>
        <v>0</v>
      </c>
      <c r="AE693" s="227">
        <f t="shared" si="5273"/>
        <v>0</v>
      </c>
      <c r="AF693" s="225">
        <f t="shared" si="5542"/>
        <v>0</v>
      </c>
      <c r="AG693" s="226">
        <f t="shared" si="5275"/>
        <v>0</v>
      </c>
      <c r="AH693" s="227">
        <f t="shared" si="5275"/>
        <v>0</v>
      </c>
      <c r="AI693" s="225">
        <f t="shared" si="5543"/>
        <v>0</v>
      </c>
      <c r="AJ693" s="226">
        <f t="shared" si="5277"/>
        <v>0</v>
      </c>
      <c r="AK693" s="227">
        <f t="shared" si="5277"/>
        <v>0</v>
      </c>
      <c r="AL693" s="225">
        <f t="shared" si="5544"/>
        <v>0</v>
      </c>
      <c r="AM693" s="226">
        <f t="shared" si="5279"/>
        <v>0</v>
      </c>
      <c r="AN693" s="227">
        <f t="shared" si="5279"/>
        <v>0</v>
      </c>
      <c r="AO693" s="225">
        <f t="shared" si="5545"/>
        <v>0</v>
      </c>
      <c r="AP693" s="226">
        <f t="shared" si="5281"/>
        <v>0</v>
      </c>
      <c r="AQ693" s="227">
        <f t="shared" si="5281"/>
        <v>0</v>
      </c>
      <c r="AR693" s="225">
        <f t="shared" si="5546"/>
        <v>0</v>
      </c>
      <c r="AS693" s="136">
        <f t="shared" si="5413"/>
        <v>0</v>
      </c>
      <c r="AT693" s="131">
        <f t="shared" si="5413"/>
        <v>0</v>
      </c>
      <c r="AU693" s="69">
        <f t="shared" si="5547"/>
        <v>0</v>
      </c>
      <c r="AV693" s="162">
        <f t="shared" si="5415"/>
        <v>0</v>
      </c>
      <c r="AW693" s="130">
        <f t="shared" si="5415"/>
        <v>0</v>
      </c>
      <c r="AX693" s="18">
        <f t="shared" si="5548"/>
        <v>0</v>
      </c>
      <c r="AY693" s="136">
        <f t="shared" si="5417"/>
        <v>0</v>
      </c>
      <c r="AZ693" s="131">
        <f t="shared" si="5417"/>
        <v>0</v>
      </c>
      <c r="BA693" s="69">
        <f t="shared" si="5549"/>
        <v>0</v>
      </c>
      <c r="BB693" s="162">
        <f t="shared" si="5419"/>
        <v>0</v>
      </c>
      <c r="BC693" s="130">
        <f t="shared" si="5419"/>
        <v>0</v>
      </c>
      <c r="BD693" s="18">
        <f t="shared" si="5550"/>
        <v>0</v>
      </c>
      <c r="BE693" s="136">
        <f t="shared" si="5421"/>
        <v>0</v>
      </c>
      <c r="BF693" s="131">
        <f t="shared" si="5421"/>
        <v>0</v>
      </c>
      <c r="BG693" s="69">
        <f t="shared" si="5551"/>
        <v>0</v>
      </c>
      <c r="BH693" s="162">
        <f t="shared" si="5423"/>
        <v>0</v>
      </c>
      <c r="BI693" s="130">
        <f t="shared" si="5423"/>
        <v>0</v>
      </c>
      <c r="BJ693" s="18">
        <f t="shared" si="5552"/>
        <v>0</v>
      </c>
      <c r="BK693" s="136">
        <f t="shared" si="5425"/>
        <v>0</v>
      </c>
      <c r="BL693" s="131">
        <f t="shared" si="5425"/>
        <v>0</v>
      </c>
      <c r="BM693" s="69">
        <f t="shared" si="5553"/>
        <v>0</v>
      </c>
      <c r="BN693" s="162">
        <f t="shared" si="5427"/>
        <v>0</v>
      </c>
      <c r="BO693" s="130">
        <f t="shared" si="5427"/>
        <v>0</v>
      </c>
      <c r="BP693" s="18">
        <f t="shared" si="5554"/>
        <v>0</v>
      </c>
      <c r="BQ693" s="136">
        <f t="shared" si="5429"/>
        <v>0</v>
      </c>
      <c r="BR693" s="131">
        <f t="shared" si="5429"/>
        <v>0</v>
      </c>
      <c r="BS693" s="69">
        <f t="shared" si="5555"/>
        <v>0</v>
      </c>
      <c r="BT693" s="162">
        <f t="shared" si="5431"/>
        <v>0</v>
      </c>
      <c r="BU693" s="130">
        <f t="shared" si="5431"/>
        <v>0</v>
      </c>
      <c r="BV693" s="18">
        <f t="shared" si="5556"/>
        <v>0</v>
      </c>
      <c r="BW693" s="136">
        <f t="shared" si="5433"/>
        <v>0</v>
      </c>
      <c r="BX693" s="131">
        <f t="shared" si="5433"/>
        <v>0</v>
      </c>
      <c r="BY693" s="69">
        <f t="shared" si="5557"/>
        <v>0</v>
      </c>
      <c r="BZ693" s="162">
        <f t="shared" si="5435"/>
        <v>0</v>
      </c>
      <c r="CA693" s="130">
        <f t="shared" si="5435"/>
        <v>0</v>
      </c>
      <c r="CB693" s="18">
        <f t="shared" si="5558"/>
        <v>0</v>
      </c>
      <c r="CC693" s="136">
        <f t="shared" si="5437"/>
        <v>0</v>
      </c>
      <c r="CD693" s="131">
        <f t="shared" si="5437"/>
        <v>0</v>
      </c>
      <c r="CE693" s="69">
        <f t="shared" si="5559"/>
        <v>0</v>
      </c>
      <c r="CF693" s="162">
        <f t="shared" si="5439"/>
        <v>0</v>
      </c>
      <c r="CG693" s="130">
        <f t="shared" si="5439"/>
        <v>0</v>
      </c>
      <c r="CH693" s="18">
        <f t="shared" si="5560"/>
        <v>0</v>
      </c>
      <c r="CI693" s="136">
        <f t="shared" si="5441"/>
        <v>0</v>
      </c>
      <c r="CJ693" s="131">
        <f t="shared" si="5441"/>
        <v>0</v>
      </c>
      <c r="CK693" s="69">
        <f t="shared" si="5561"/>
        <v>0</v>
      </c>
      <c r="CL693" s="162">
        <f t="shared" si="5443"/>
        <v>0</v>
      </c>
      <c r="CM693" s="130">
        <f t="shared" si="5443"/>
        <v>0</v>
      </c>
      <c r="CN693" s="18">
        <f t="shared" si="5444"/>
        <v>0</v>
      </c>
      <c r="CO693" s="136">
        <f t="shared" si="5445"/>
        <v>0</v>
      </c>
      <c r="CP693" s="131">
        <f t="shared" si="5445"/>
        <v>0</v>
      </c>
      <c r="CQ693" s="69">
        <f t="shared" si="5562"/>
        <v>0</v>
      </c>
      <c r="CR693" s="162">
        <f t="shared" si="5447"/>
        <v>0</v>
      </c>
      <c r="CS693" s="130">
        <f t="shared" si="5447"/>
        <v>0</v>
      </c>
      <c r="CT693" s="18">
        <f t="shared" si="5448"/>
        <v>0</v>
      </c>
      <c r="CU693" s="136">
        <f t="shared" si="5449"/>
        <v>0</v>
      </c>
      <c r="CV693" s="131">
        <f t="shared" si="5449"/>
        <v>0</v>
      </c>
      <c r="CW693" s="69">
        <f t="shared" si="5563"/>
        <v>0</v>
      </c>
      <c r="CX693" s="162">
        <f t="shared" si="5451"/>
        <v>0</v>
      </c>
      <c r="CY693" s="130">
        <f t="shared" si="5451"/>
        <v>0</v>
      </c>
      <c r="CZ693" s="18">
        <f t="shared" si="5452"/>
        <v>0</v>
      </c>
      <c r="DA693" s="136">
        <f t="shared" si="5453"/>
        <v>0</v>
      </c>
      <c r="DB693" s="131">
        <f t="shared" si="5453"/>
        <v>0</v>
      </c>
      <c r="DC693" s="69">
        <f t="shared" si="5564"/>
        <v>0</v>
      </c>
      <c r="DD693" s="162">
        <f t="shared" si="5455"/>
        <v>0</v>
      </c>
      <c r="DE693" s="130">
        <f t="shared" si="5455"/>
        <v>0</v>
      </c>
      <c r="DF693" s="18">
        <f t="shared" si="5456"/>
        <v>0</v>
      </c>
      <c r="DG693" s="136">
        <f t="shared" si="5457"/>
        <v>0</v>
      </c>
      <c r="DH693" s="131">
        <f t="shared" si="5457"/>
        <v>0</v>
      </c>
      <c r="DI693" s="69">
        <f t="shared" si="5565"/>
        <v>0</v>
      </c>
      <c r="DJ693" s="162">
        <f t="shared" si="5459"/>
        <v>0</v>
      </c>
      <c r="DK693" s="130">
        <f t="shared" si="5459"/>
        <v>0</v>
      </c>
      <c r="DL693" s="18">
        <f t="shared" si="5566"/>
        <v>0</v>
      </c>
      <c r="DM693" s="136">
        <f t="shared" si="5461"/>
        <v>0</v>
      </c>
      <c r="DN693" s="131">
        <f t="shared" si="5461"/>
        <v>0</v>
      </c>
      <c r="DO693" s="69">
        <f t="shared" si="5567"/>
        <v>0</v>
      </c>
      <c r="DP693" s="162">
        <f t="shared" si="5463"/>
        <v>0</v>
      </c>
      <c r="DQ693" s="130">
        <f t="shared" si="5463"/>
        <v>0</v>
      </c>
      <c r="DR693" s="18">
        <f t="shared" si="5568"/>
        <v>0</v>
      </c>
      <c r="DS693" s="136">
        <f t="shared" si="5465"/>
        <v>0</v>
      </c>
      <c r="DT693" s="131">
        <f t="shared" si="5465"/>
        <v>0</v>
      </c>
      <c r="DU693" s="69">
        <f t="shared" si="5569"/>
        <v>0</v>
      </c>
      <c r="DV693" s="162">
        <f t="shared" si="5467"/>
        <v>0</v>
      </c>
      <c r="DW693" s="130">
        <f t="shared" si="5467"/>
        <v>0</v>
      </c>
      <c r="DX693" s="18">
        <f t="shared" si="5570"/>
        <v>0</v>
      </c>
      <c r="DY693" s="136">
        <f t="shared" si="5469"/>
        <v>0</v>
      </c>
      <c r="DZ693" s="131">
        <f t="shared" si="5469"/>
        <v>0</v>
      </c>
      <c r="EA693" s="69">
        <f t="shared" si="5571"/>
        <v>0</v>
      </c>
      <c r="EB693" s="162">
        <f t="shared" si="5471"/>
        <v>0</v>
      </c>
      <c r="EC693" s="130">
        <f t="shared" si="5471"/>
        <v>0</v>
      </c>
      <c r="ED693" s="18">
        <f t="shared" si="5572"/>
        <v>0</v>
      </c>
      <c r="EE693" s="136">
        <f t="shared" si="5473"/>
        <v>0</v>
      </c>
      <c r="EF693" s="131">
        <f t="shared" si="5473"/>
        <v>0</v>
      </c>
      <c r="EG693" s="69">
        <f t="shared" si="5573"/>
        <v>0</v>
      </c>
      <c r="EH693" s="162">
        <f t="shared" si="5475"/>
        <v>0</v>
      </c>
      <c r="EI693" s="130">
        <f t="shared" si="5475"/>
        <v>0</v>
      </c>
      <c r="EJ693" s="18">
        <f t="shared" si="5574"/>
        <v>0</v>
      </c>
      <c r="EK693" s="136">
        <f t="shared" si="5477"/>
        <v>0</v>
      </c>
      <c r="EL693" s="131">
        <f t="shared" si="5477"/>
        <v>0</v>
      </c>
      <c r="EM693" s="69">
        <f t="shared" si="5575"/>
        <v>0</v>
      </c>
      <c r="EN693" s="162">
        <f t="shared" si="5479"/>
        <v>0</v>
      </c>
      <c r="EO693" s="130">
        <f t="shared" si="5479"/>
        <v>0</v>
      </c>
      <c r="EP693" s="18">
        <f t="shared" si="5576"/>
        <v>0</v>
      </c>
      <c r="EQ693" s="136">
        <f t="shared" si="5481"/>
        <v>0</v>
      </c>
      <c r="ER693" s="131">
        <f t="shared" si="5481"/>
        <v>0</v>
      </c>
      <c r="ES693" s="69">
        <f t="shared" si="5577"/>
        <v>0</v>
      </c>
      <c r="ET693" s="162">
        <f t="shared" si="5483"/>
        <v>0</v>
      </c>
      <c r="EU693" s="130">
        <f t="shared" si="5483"/>
        <v>0</v>
      </c>
      <c r="EV693" s="18">
        <f t="shared" si="5578"/>
        <v>0</v>
      </c>
      <c r="EW693" s="136">
        <f t="shared" si="5485"/>
        <v>0</v>
      </c>
      <c r="EX693" s="131">
        <f t="shared" si="5485"/>
        <v>0</v>
      </c>
      <c r="EY693" s="69">
        <f t="shared" si="5579"/>
        <v>0</v>
      </c>
      <c r="EZ693" s="162">
        <f t="shared" si="5487"/>
        <v>0</v>
      </c>
      <c r="FA693" s="130">
        <f t="shared" si="5487"/>
        <v>0</v>
      </c>
      <c r="FB693" s="18">
        <f t="shared" si="5580"/>
        <v>0</v>
      </c>
      <c r="FC693" s="136">
        <f t="shared" si="5489"/>
        <v>0</v>
      </c>
      <c r="FD693" s="131">
        <f t="shared" si="5489"/>
        <v>0</v>
      </c>
      <c r="FE693" s="69">
        <f t="shared" si="5581"/>
        <v>0</v>
      </c>
      <c r="FF693" s="162">
        <f t="shared" si="5491"/>
        <v>0</v>
      </c>
      <c r="FG693" s="130">
        <f t="shared" si="5491"/>
        <v>0</v>
      </c>
      <c r="FH693" s="18">
        <f t="shared" si="5582"/>
        <v>0</v>
      </c>
      <c r="FI693" s="136">
        <f t="shared" si="5493"/>
        <v>0</v>
      </c>
      <c r="FJ693" s="131">
        <f t="shared" si="5493"/>
        <v>0</v>
      </c>
      <c r="FK693" s="69">
        <f t="shared" si="5583"/>
        <v>0</v>
      </c>
      <c r="FL693" s="162">
        <f t="shared" si="5495"/>
        <v>0</v>
      </c>
      <c r="FM693" s="130">
        <f t="shared" si="5495"/>
        <v>0</v>
      </c>
      <c r="FN693" s="18">
        <f t="shared" si="5584"/>
        <v>0</v>
      </c>
      <c r="FO693" s="136">
        <f t="shared" si="5497"/>
        <v>0</v>
      </c>
      <c r="FP693" s="131">
        <f t="shared" si="5497"/>
        <v>0</v>
      </c>
      <c r="FQ693" s="69">
        <f t="shared" si="5585"/>
        <v>0</v>
      </c>
      <c r="FR693" s="162">
        <f t="shared" si="5499"/>
        <v>0</v>
      </c>
      <c r="FS693" s="130">
        <f t="shared" si="5499"/>
        <v>0</v>
      </c>
      <c r="FT693" s="18">
        <f t="shared" si="5586"/>
        <v>0</v>
      </c>
      <c r="FU693" s="136">
        <f t="shared" si="5501"/>
        <v>0</v>
      </c>
      <c r="FV693" s="131">
        <f t="shared" si="5501"/>
        <v>0</v>
      </c>
      <c r="FW693" s="69">
        <f t="shared" si="5587"/>
        <v>0</v>
      </c>
      <c r="FX693" s="162">
        <f t="shared" si="5503"/>
        <v>0</v>
      </c>
      <c r="FY693" s="130">
        <f t="shared" si="5503"/>
        <v>0</v>
      </c>
      <c r="FZ693" s="18">
        <f t="shared" si="5588"/>
        <v>0</v>
      </c>
      <c r="GA693" s="136">
        <f t="shared" si="5505"/>
        <v>0</v>
      </c>
      <c r="GB693" s="131">
        <f t="shared" si="5505"/>
        <v>0</v>
      </c>
      <c r="GC693" s="69">
        <f t="shared" si="5589"/>
        <v>0</v>
      </c>
      <c r="GD693" s="162">
        <f t="shared" si="5507"/>
        <v>0</v>
      </c>
      <c r="GE693" s="130">
        <f t="shared" si="5507"/>
        <v>0</v>
      </c>
      <c r="GF693" s="18">
        <f t="shared" si="5590"/>
        <v>0</v>
      </c>
      <c r="GG693" s="136">
        <f t="shared" si="5509"/>
        <v>0</v>
      </c>
      <c r="GH693" s="131">
        <f t="shared" si="5509"/>
        <v>0</v>
      </c>
      <c r="GI693" s="69">
        <f t="shared" si="5591"/>
        <v>0</v>
      </c>
      <c r="GJ693" s="162">
        <f t="shared" si="5511"/>
        <v>0</v>
      </c>
      <c r="GK693" s="130">
        <f t="shared" si="5511"/>
        <v>0</v>
      </c>
      <c r="GL693" s="18">
        <f t="shared" si="5592"/>
        <v>0</v>
      </c>
      <c r="GM693" s="136">
        <f t="shared" si="5513"/>
        <v>0</v>
      </c>
      <c r="GN693" s="131">
        <f t="shared" si="5513"/>
        <v>0</v>
      </c>
      <c r="GO693" s="69">
        <f t="shared" si="5593"/>
        <v>0</v>
      </c>
      <c r="GP693" s="162">
        <f t="shared" si="5515"/>
        <v>0</v>
      </c>
      <c r="GQ693" s="130">
        <f t="shared" si="5515"/>
        <v>0</v>
      </c>
      <c r="GR693" s="18">
        <f t="shared" si="5594"/>
        <v>0</v>
      </c>
      <c r="GS693" s="136">
        <f t="shared" si="5517"/>
        <v>0</v>
      </c>
      <c r="GT693" s="131">
        <f t="shared" si="5517"/>
        <v>0</v>
      </c>
      <c r="GU693" s="69">
        <f t="shared" si="5595"/>
        <v>0</v>
      </c>
      <c r="GV693" s="162">
        <f t="shared" si="5519"/>
        <v>0</v>
      </c>
      <c r="GW693" s="130">
        <f t="shared" si="5519"/>
        <v>0</v>
      </c>
      <c r="GX693" s="18">
        <f t="shared" si="5596"/>
        <v>0</v>
      </c>
      <c r="GY693" s="136">
        <f t="shared" si="5521"/>
        <v>0</v>
      </c>
      <c r="GZ693" s="131">
        <f t="shared" si="5521"/>
        <v>0</v>
      </c>
      <c r="HA693" s="69">
        <f t="shared" si="5597"/>
        <v>0</v>
      </c>
      <c r="HB693" s="162">
        <f t="shared" si="5523"/>
        <v>0</v>
      </c>
      <c r="HC693" s="130">
        <f t="shared" si="5523"/>
        <v>0</v>
      </c>
      <c r="HD693" s="18">
        <f t="shared" si="5598"/>
        <v>0</v>
      </c>
      <c r="HE693" s="136">
        <f t="shared" si="5525"/>
        <v>0</v>
      </c>
      <c r="HF693" s="131">
        <f t="shared" si="5525"/>
        <v>0</v>
      </c>
      <c r="HG693" s="69">
        <f t="shared" si="5599"/>
        <v>0</v>
      </c>
      <c r="HH693" s="162">
        <f t="shared" si="5527"/>
        <v>0</v>
      </c>
      <c r="HI693" s="130">
        <f t="shared" si="5527"/>
        <v>0</v>
      </c>
      <c r="HJ693" s="18">
        <f t="shared" si="5600"/>
        <v>0</v>
      </c>
      <c r="HK693" s="136">
        <f t="shared" si="5529"/>
        <v>0</v>
      </c>
      <c r="HL693" s="131">
        <f t="shared" si="5529"/>
        <v>0</v>
      </c>
      <c r="HM693" s="69">
        <f t="shared" si="5601"/>
        <v>0</v>
      </c>
      <c r="HN693" s="162">
        <f t="shared" si="5531"/>
        <v>0</v>
      </c>
      <c r="HO693" s="130">
        <f t="shared" si="5531"/>
        <v>0</v>
      </c>
      <c r="HP693" s="18">
        <f t="shared" si="5602"/>
        <v>0</v>
      </c>
      <c r="HQ693" s="136">
        <f t="shared" si="5533"/>
        <v>0</v>
      </c>
      <c r="HR693" s="131">
        <f t="shared" si="5533"/>
        <v>0</v>
      </c>
      <c r="HS693" s="69">
        <f t="shared" si="5603"/>
        <v>0</v>
      </c>
      <c r="HT693" s="162">
        <f t="shared" si="5535"/>
        <v>0</v>
      </c>
      <c r="HU693" s="130">
        <f t="shared" si="5535"/>
        <v>0</v>
      </c>
      <c r="HV693" s="18">
        <f t="shared" si="5604"/>
        <v>0</v>
      </c>
      <c r="HW693" s="17"/>
      <c r="HX693" s="85"/>
      <c r="HY693" s="85"/>
      <c r="HZ693" s="2" t="str">
        <f t="shared" si="5264"/>
        <v>СКРЫТЬ</v>
      </c>
    </row>
    <row r="694" spans="1:234" hidden="1" x14ac:dyDescent="0.2">
      <c r="B694" s="16"/>
      <c r="C694" s="15"/>
      <c r="D694" s="270"/>
      <c r="E694" s="270"/>
      <c r="F694" s="270"/>
      <c r="G694" s="13"/>
      <c r="H694" s="22" t="s">
        <v>94</v>
      </c>
      <c r="I694" s="42">
        <v>683</v>
      </c>
      <c r="J694" s="102">
        <f>SUBTOTAL(103,I$12:I694)*1</f>
        <v>135</v>
      </c>
      <c r="K694" s="108" t="s">
        <v>115</v>
      </c>
      <c r="L694" s="17" t="s">
        <v>98</v>
      </c>
      <c r="M694" s="260">
        <f t="shared" si="5407"/>
        <v>0</v>
      </c>
      <c r="N694" s="260">
        <f t="shared" si="5607"/>
        <v>0</v>
      </c>
      <c r="O694" s="116">
        <f t="shared" si="5537"/>
        <v>0</v>
      </c>
      <c r="P694" s="162">
        <f t="shared" si="5606"/>
        <v>16900</v>
      </c>
      <c r="Q694" s="163">
        <f t="shared" si="5606"/>
        <v>0</v>
      </c>
      <c r="R694" s="163">
        <f t="shared" si="5606"/>
        <v>0</v>
      </c>
      <c r="S694" s="92">
        <f t="shared" ca="1" si="5606"/>
        <v>0</v>
      </c>
      <c r="T694" s="92">
        <f t="shared" si="5606"/>
        <v>0</v>
      </c>
      <c r="U694" s="91">
        <f t="shared" ca="1" si="5606"/>
        <v>0</v>
      </c>
      <c r="V694" s="91">
        <f t="shared" si="5538"/>
        <v>16900</v>
      </c>
      <c r="W694" s="120">
        <f t="shared" si="5539"/>
        <v>0</v>
      </c>
      <c r="X694" s="178">
        <f t="shared" si="5410"/>
        <v>0</v>
      </c>
      <c r="Y694" s="128">
        <f t="shared" si="5410"/>
        <v>0</v>
      </c>
      <c r="Z694" s="179">
        <f t="shared" ca="1" si="5410"/>
        <v>0</v>
      </c>
      <c r="AA694" s="127">
        <f t="shared" si="5410"/>
        <v>0</v>
      </c>
      <c r="AB694" s="67" t="str">
        <f t="shared" ca="1" si="5540"/>
        <v/>
      </c>
      <c r="AC694" s="69">
        <f t="shared" ca="1" si="5541"/>
        <v>0</v>
      </c>
      <c r="AD694" s="226">
        <f t="shared" si="5273"/>
        <v>0</v>
      </c>
      <c r="AE694" s="227">
        <f t="shared" si="5273"/>
        <v>0</v>
      </c>
      <c r="AF694" s="225">
        <f t="shared" si="5542"/>
        <v>0</v>
      </c>
      <c r="AG694" s="226">
        <f t="shared" si="5275"/>
        <v>0</v>
      </c>
      <c r="AH694" s="227">
        <f t="shared" si="5275"/>
        <v>0</v>
      </c>
      <c r="AI694" s="225">
        <f t="shared" si="5543"/>
        <v>0</v>
      </c>
      <c r="AJ694" s="226">
        <f t="shared" si="5277"/>
        <v>0</v>
      </c>
      <c r="AK694" s="227">
        <f t="shared" si="5277"/>
        <v>0</v>
      </c>
      <c r="AL694" s="225">
        <f t="shared" si="5544"/>
        <v>0</v>
      </c>
      <c r="AM694" s="226">
        <f t="shared" si="5279"/>
        <v>0</v>
      </c>
      <c r="AN694" s="227">
        <f t="shared" si="5279"/>
        <v>0</v>
      </c>
      <c r="AO694" s="225">
        <f t="shared" si="5545"/>
        <v>0</v>
      </c>
      <c r="AP694" s="226">
        <f t="shared" si="5281"/>
        <v>0</v>
      </c>
      <c r="AQ694" s="227">
        <f t="shared" si="5281"/>
        <v>0</v>
      </c>
      <c r="AR694" s="225">
        <f t="shared" si="5546"/>
        <v>0</v>
      </c>
      <c r="AS694" s="136">
        <f t="shared" si="5413"/>
        <v>0</v>
      </c>
      <c r="AT694" s="131">
        <f t="shared" si="5413"/>
        <v>0</v>
      </c>
      <c r="AU694" s="69">
        <f t="shared" si="5547"/>
        <v>0</v>
      </c>
      <c r="AV694" s="162">
        <f t="shared" si="5415"/>
        <v>0</v>
      </c>
      <c r="AW694" s="130">
        <f t="shared" si="5415"/>
        <v>0</v>
      </c>
      <c r="AX694" s="18">
        <f t="shared" si="5548"/>
        <v>0</v>
      </c>
      <c r="AY694" s="136">
        <f t="shared" si="5417"/>
        <v>0</v>
      </c>
      <c r="AZ694" s="131">
        <f t="shared" si="5417"/>
        <v>0</v>
      </c>
      <c r="BA694" s="69">
        <f t="shared" si="5549"/>
        <v>0</v>
      </c>
      <c r="BB694" s="162">
        <f t="shared" si="5419"/>
        <v>0</v>
      </c>
      <c r="BC694" s="130">
        <f t="shared" si="5419"/>
        <v>0</v>
      </c>
      <c r="BD694" s="18">
        <f t="shared" si="5550"/>
        <v>0</v>
      </c>
      <c r="BE694" s="136">
        <f t="shared" si="5421"/>
        <v>0</v>
      </c>
      <c r="BF694" s="131">
        <f t="shared" si="5421"/>
        <v>0</v>
      </c>
      <c r="BG694" s="69">
        <f t="shared" si="5551"/>
        <v>0</v>
      </c>
      <c r="BH694" s="162">
        <f t="shared" si="5423"/>
        <v>0</v>
      </c>
      <c r="BI694" s="130">
        <f t="shared" si="5423"/>
        <v>0</v>
      </c>
      <c r="BJ694" s="18">
        <f t="shared" si="5552"/>
        <v>0</v>
      </c>
      <c r="BK694" s="136">
        <f t="shared" si="5425"/>
        <v>0</v>
      </c>
      <c r="BL694" s="131">
        <f t="shared" si="5425"/>
        <v>0</v>
      </c>
      <c r="BM694" s="69">
        <f t="shared" si="5553"/>
        <v>0</v>
      </c>
      <c r="BN694" s="162">
        <f t="shared" si="5427"/>
        <v>0</v>
      </c>
      <c r="BO694" s="130">
        <f t="shared" si="5427"/>
        <v>0</v>
      </c>
      <c r="BP694" s="18">
        <f t="shared" si="5554"/>
        <v>0</v>
      </c>
      <c r="BQ694" s="136">
        <f t="shared" si="5429"/>
        <v>0</v>
      </c>
      <c r="BR694" s="131">
        <f t="shared" si="5429"/>
        <v>0</v>
      </c>
      <c r="BS694" s="69">
        <f t="shared" si="5555"/>
        <v>0</v>
      </c>
      <c r="BT694" s="162">
        <f t="shared" si="5431"/>
        <v>0</v>
      </c>
      <c r="BU694" s="130">
        <f t="shared" si="5431"/>
        <v>0</v>
      </c>
      <c r="BV694" s="18">
        <f t="shared" si="5556"/>
        <v>0</v>
      </c>
      <c r="BW694" s="136">
        <f t="shared" si="5433"/>
        <v>0</v>
      </c>
      <c r="BX694" s="131">
        <f t="shared" si="5433"/>
        <v>0</v>
      </c>
      <c r="BY694" s="69">
        <f t="shared" si="5557"/>
        <v>0</v>
      </c>
      <c r="BZ694" s="162">
        <f t="shared" si="5435"/>
        <v>0</v>
      </c>
      <c r="CA694" s="130">
        <f t="shared" si="5435"/>
        <v>0</v>
      </c>
      <c r="CB694" s="18">
        <f t="shared" si="5558"/>
        <v>0</v>
      </c>
      <c r="CC694" s="136">
        <f t="shared" si="5437"/>
        <v>0</v>
      </c>
      <c r="CD694" s="131">
        <f t="shared" si="5437"/>
        <v>0</v>
      </c>
      <c r="CE694" s="69">
        <f t="shared" si="5559"/>
        <v>0</v>
      </c>
      <c r="CF694" s="162">
        <f t="shared" si="5439"/>
        <v>0</v>
      </c>
      <c r="CG694" s="130">
        <f t="shared" si="5439"/>
        <v>0</v>
      </c>
      <c r="CH694" s="18">
        <f t="shared" si="5560"/>
        <v>0</v>
      </c>
      <c r="CI694" s="136">
        <f t="shared" si="5441"/>
        <v>0</v>
      </c>
      <c r="CJ694" s="131">
        <f t="shared" si="5441"/>
        <v>0</v>
      </c>
      <c r="CK694" s="69">
        <f t="shared" si="5561"/>
        <v>0</v>
      </c>
      <c r="CL694" s="162">
        <f t="shared" si="5443"/>
        <v>0</v>
      </c>
      <c r="CM694" s="130">
        <f t="shared" si="5443"/>
        <v>0</v>
      </c>
      <c r="CN694" s="18">
        <f t="shared" si="5444"/>
        <v>0</v>
      </c>
      <c r="CO694" s="136">
        <f t="shared" si="5445"/>
        <v>0</v>
      </c>
      <c r="CP694" s="131">
        <f t="shared" si="5445"/>
        <v>0</v>
      </c>
      <c r="CQ694" s="69">
        <f t="shared" si="5562"/>
        <v>0</v>
      </c>
      <c r="CR694" s="162">
        <f t="shared" si="5447"/>
        <v>0</v>
      </c>
      <c r="CS694" s="130">
        <f t="shared" si="5447"/>
        <v>0</v>
      </c>
      <c r="CT694" s="18">
        <f t="shared" si="5448"/>
        <v>0</v>
      </c>
      <c r="CU694" s="136">
        <f t="shared" si="5449"/>
        <v>0</v>
      </c>
      <c r="CV694" s="131">
        <f t="shared" si="5449"/>
        <v>0</v>
      </c>
      <c r="CW694" s="69">
        <f t="shared" si="5563"/>
        <v>0</v>
      </c>
      <c r="CX694" s="162">
        <f t="shared" si="5451"/>
        <v>0</v>
      </c>
      <c r="CY694" s="130">
        <f t="shared" si="5451"/>
        <v>0</v>
      </c>
      <c r="CZ694" s="18">
        <f t="shared" si="5452"/>
        <v>0</v>
      </c>
      <c r="DA694" s="136">
        <f t="shared" si="5453"/>
        <v>0</v>
      </c>
      <c r="DB694" s="131">
        <f t="shared" si="5453"/>
        <v>0</v>
      </c>
      <c r="DC694" s="69">
        <f t="shared" si="5564"/>
        <v>0</v>
      </c>
      <c r="DD694" s="162">
        <f t="shared" si="5455"/>
        <v>0</v>
      </c>
      <c r="DE694" s="130">
        <f t="shared" si="5455"/>
        <v>0</v>
      </c>
      <c r="DF694" s="18">
        <f t="shared" si="5456"/>
        <v>0</v>
      </c>
      <c r="DG694" s="136">
        <f t="shared" si="5457"/>
        <v>0</v>
      </c>
      <c r="DH694" s="131">
        <f t="shared" si="5457"/>
        <v>0</v>
      </c>
      <c r="DI694" s="69">
        <f t="shared" si="5565"/>
        <v>0</v>
      </c>
      <c r="DJ694" s="162">
        <f t="shared" si="5459"/>
        <v>0</v>
      </c>
      <c r="DK694" s="130">
        <f t="shared" si="5459"/>
        <v>0</v>
      </c>
      <c r="DL694" s="18">
        <f t="shared" si="5566"/>
        <v>0</v>
      </c>
      <c r="DM694" s="136">
        <f t="shared" si="5461"/>
        <v>0</v>
      </c>
      <c r="DN694" s="131">
        <f t="shared" si="5461"/>
        <v>0</v>
      </c>
      <c r="DO694" s="69">
        <f t="shared" si="5567"/>
        <v>0</v>
      </c>
      <c r="DP694" s="162">
        <f t="shared" si="5463"/>
        <v>0</v>
      </c>
      <c r="DQ694" s="130">
        <f t="shared" si="5463"/>
        <v>0</v>
      </c>
      <c r="DR694" s="18">
        <f t="shared" si="5568"/>
        <v>0</v>
      </c>
      <c r="DS694" s="136">
        <f t="shared" si="5465"/>
        <v>0</v>
      </c>
      <c r="DT694" s="131">
        <f t="shared" si="5465"/>
        <v>0</v>
      </c>
      <c r="DU694" s="69">
        <f t="shared" si="5569"/>
        <v>0</v>
      </c>
      <c r="DV694" s="162">
        <f t="shared" si="5467"/>
        <v>0</v>
      </c>
      <c r="DW694" s="130">
        <f t="shared" si="5467"/>
        <v>0</v>
      </c>
      <c r="DX694" s="18">
        <f t="shared" si="5570"/>
        <v>0</v>
      </c>
      <c r="DY694" s="136">
        <f t="shared" si="5469"/>
        <v>0</v>
      </c>
      <c r="DZ694" s="131">
        <f t="shared" si="5469"/>
        <v>0</v>
      </c>
      <c r="EA694" s="69">
        <f t="shared" si="5571"/>
        <v>0</v>
      </c>
      <c r="EB694" s="162">
        <f t="shared" si="5471"/>
        <v>0</v>
      </c>
      <c r="EC694" s="130">
        <f t="shared" si="5471"/>
        <v>0</v>
      </c>
      <c r="ED694" s="18">
        <f t="shared" si="5572"/>
        <v>0</v>
      </c>
      <c r="EE694" s="136">
        <f t="shared" si="5473"/>
        <v>0</v>
      </c>
      <c r="EF694" s="131">
        <f t="shared" si="5473"/>
        <v>0</v>
      </c>
      <c r="EG694" s="69">
        <f t="shared" si="5573"/>
        <v>0</v>
      </c>
      <c r="EH694" s="162">
        <f t="shared" si="5475"/>
        <v>0</v>
      </c>
      <c r="EI694" s="130">
        <f t="shared" si="5475"/>
        <v>0</v>
      </c>
      <c r="EJ694" s="18">
        <f t="shared" si="5574"/>
        <v>0</v>
      </c>
      <c r="EK694" s="136">
        <f t="shared" si="5477"/>
        <v>0</v>
      </c>
      <c r="EL694" s="131">
        <f t="shared" si="5477"/>
        <v>0</v>
      </c>
      <c r="EM694" s="69">
        <f t="shared" si="5575"/>
        <v>0</v>
      </c>
      <c r="EN694" s="162">
        <f t="shared" si="5479"/>
        <v>0</v>
      </c>
      <c r="EO694" s="130">
        <f t="shared" si="5479"/>
        <v>0</v>
      </c>
      <c r="EP694" s="18">
        <f t="shared" si="5576"/>
        <v>0</v>
      </c>
      <c r="EQ694" s="136">
        <f t="shared" si="5481"/>
        <v>0</v>
      </c>
      <c r="ER694" s="131">
        <f t="shared" si="5481"/>
        <v>0</v>
      </c>
      <c r="ES694" s="69">
        <f t="shared" si="5577"/>
        <v>0</v>
      </c>
      <c r="ET694" s="162">
        <f t="shared" si="5483"/>
        <v>0</v>
      </c>
      <c r="EU694" s="130">
        <f t="shared" si="5483"/>
        <v>0</v>
      </c>
      <c r="EV694" s="18">
        <f t="shared" si="5578"/>
        <v>0</v>
      </c>
      <c r="EW694" s="136">
        <f t="shared" si="5485"/>
        <v>0</v>
      </c>
      <c r="EX694" s="131">
        <f t="shared" si="5485"/>
        <v>0</v>
      </c>
      <c r="EY694" s="69">
        <f t="shared" si="5579"/>
        <v>0</v>
      </c>
      <c r="EZ694" s="162">
        <f t="shared" si="5487"/>
        <v>0</v>
      </c>
      <c r="FA694" s="130">
        <f t="shared" si="5487"/>
        <v>0</v>
      </c>
      <c r="FB694" s="18">
        <f t="shared" si="5580"/>
        <v>0</v>
      </c>
      <c r="FC694" s="136">
        <f t="shared" si="5489"/>
        <v>0</v>
      </c>
      <c r="FD694" s="131">
        <f t="shared" si="5489"/>
        <v>0</v>
      </c>
      <c r="FE694" s="69">
        <f t="shared" si="5581"/>
        <v>0</v>
      </c>
      <c r="FF694" s="162">
        <f t="shared" si="5491"/>
        <v>0</v>
      </c>
      <c r="FG694" s="130">
        <f t="shared" si="5491"/>
        <v>0</v>
      </c>
      <c r="FH694" s="18">
        <f t="shared" si="5582"/>
        <v>0</v>
      </c>
      <c r="FI694" s="136">
        <f t="shared" si="5493"/>
        <v>0</v>
      </c>
      <c r="FJ694" s="131">
        <f t="shared" si="5493"/>
        <v>0</v>
      </c>
      <c r="FK694" s="69">
        <f t="shared" si="5583"/>
        <v>0</v>
      </c>
      <c r="FL694" s="162">
        <f t="shared" si="5495"/>
        <v>0</v>
      </c>
      <c r="FM694" s="130">
        <f t="shared" si="5495"/>
        <v>0</v>
      </c>
      <c r="FN694" s="18">
        <f t="shared" si="5584"/>
        <v>0</v>
      </c>
      <c r="FO694" s="136">
        <f t="shared" si="5497"/>
        <v>0</v>
      </c>
      <c r="FP694" s="131">
        <f t="shared" si="5497"/>
        <v>0</v>
      </c>
      <c r="FQ694" s="69">
        <f t="shared" si="5585"/>
        <v>0</v>
      </c>
      <c r="FR694" s="162">
        <f t="shared" si="5499"/>
        <v>0</v>
      </c>
      <c r="FS694" s="130">
        <f t="shared" si="5499"/>
        <v>0</v>
      </c>
      <c r="FT694" s="18">
        <f t="shared" si="5586"/>
        <v>0</v>
      </c>
      <c r="FU694" s="136">
        <f t="shared" si="5501"/>
        <v>0</v>
      </c>
      <c r="FV694" s="131">
        <f t="shared" si="5501"/>
        <v>0</v>
      </c>
      <c r="FW694" s="69">
        <f t="shared" si="5587"/>
        <v>0</v>
      </c>
      <c r="FX694" s="162">
        <f t="shared" si="5503"/>
        <v>0</v>
      </c>
      <c r="FY694" s="130">
        <f t="shared" si="5503"/>
        <v>0</v>
      </c>
      <c r="FZ694" s="18">
        <f t="shared" si="5588"/>
        <v>0</v>
      </c>
      <c r="GA694" s="136">
        <f t="shared" si="5505"/>
        <v>0</v>
      </c>
      <c r="GB694" s="131">
        <f t="shared" si="5505"/>
        <v>0</v>
      </c>
      <c r="GC694" s="69">
        <f t="shared" si="5589"/>
        <v>0</v>
      </c>
      <c r="GD694" s="162">
        <f t="shared" si="5507"/>
        <v>0</v>
      </c>
      <c r="GE694" s="130">
        <f t="shared" si="5507"/>
        <v>0</v>
      </c>
      <c r="GF694" s="18">
        <f t="shared" si="5590"/>
        <v>0</v>
      </c>
      <c r="GG694" s="136">
        <f t="shared" si="5509"/>
        <v>0</v>
      </c>
      <c r="GH694" s="131">
        <f t="shared" si="5509"/>
        <v>0</v>
      </c>
      <c r="GI694" s="69">
        <f t="shared" si="5591"/>
        <v>0</v>
      </c>
      <c r="GJ694" s="162">
        <f t="shared" si="5511"/>
        <v>0</v>
      </c>
      <c r="GK694" s="130">
        <f t="shared" si="5511"/>
        <v>0</v>
      </c>
      <c r="GL694" s="18">
        <f t="shared" si="5592"/>
        <v>0</v>
      </c>
      <c r="GM694" s="136">
        <f t="shared" si="5513"/>
        <v>0</v>
      </c>
      <c r="GN694" s="131">
        <f t="shared" si="5513"/>
        <v>0</v>
      </c>
      <c r="GO694" s="69">
        <f t="shared" si="5593"/>
        <v>0</v>
      </c>
      <c r="GP694" s="162">
        <f t="shared" si="5515"/>
        <v>0</v>
      </c>
      <c r="GQ694" s="130">
        <f t="shared" si="5515"/>
        <v>0</v>
      </c>
      <c r="GR694" s="18">
        <f t="shared" si="5594"/>
        <v>0</v>
      </c>
      <c r="GS694" s="136">
        <f t="shared" si="5517"/>
        <v>0</v>
      </c>
      <c r="GT694" s="131">
        <f t="shared" si="5517"/>
        <v>0</v>
      </c>
      <c r="GU694" s="69">
        <f t="shared" si="5595"/>
        <v>0</v>
      </c>
      <c r="GV694" s="162">
        <f t="shared" si="5519"/>
        <v>0</v>
      </c>
      <c r="GW694" s="130">
        <f t="shared" si="5519"/>
        <v>0</v>
      </c>
      <c r="GX694" s="18">
        <f t="shared" si="5596"/>
        <v>0</v>
      </c>
      <c r="GY694" s="136">
        <f t="shared" si="5521"/>
        <v>0</v>
      </c>
      <c r="GZ694" s="131">
        <f t="shared" si="5521"/>
        <v>0</v>
      </c>
      <c r="HA694" s="69">
        <f t="shared" si="5597"/>
        <v>0</v>
      </c>
      <c r="HB694" s="162">
        <f t="shared" si="5523"/>
        <v>0</v>
      </c>
      <c r="HC694" s="130">
        <f t="shared" si="5523"/>
        <v>0</v>
      </c>
      <c r="HD694" s="18">
        <f t="shared" si="5598"/>
        <v>0</v>
      </c>
      <c r="HE694" s="136">
        <f t="shared" si="5525"/>
        <v>0</v>
      </c>
      <c r="HF694" s="131">
        <f t="shared" si="5525"/>
        <v>0</v>
      </c>
      <c r="HG694" s="69">
        <f t="shared" si="5599"/>
        <v>0</v>
      </c>
      <c r="HH694" s="162">
        <f t="shared" si="5527"/>
        <v>0</v>
      </c>
      <c r="HI694" s="130">
        <f t="shared" si="5527"/>
        <v>0</v>
      </c>
      <c r="HJ694" s="18">
        <f t="shared" si="5600"/>
        <v>0</v>
      </c>
      <c r="HK694" s="136">
        <f t="shared" si="5529"/>
        <v>0</v>
      </c>
      <c r="HL694" s="131">
        <f t="shared" si="5529"/>
        <v>0</v>
      </c>
      <c r="HM694" s="69">
        <f t="shared" si="5601"/>
        <v>0</v>
      </c>
      <c r="HN694" s="162">
        <f t="shared" si="5531"/>
        <v>0</v>
      </c>
      <c r="HO694" s="130">
        <f t="shared" si="5531"/>
        <v>0</v>
      </c>
      <c r="HP694" s="18">
        <f t="shared" si="5602"/>
        <v>0</v>
      </c>
      <c r="HQ694" s="136">
        <f t="shared" si="5533"/>
        <v>0</v>
      </c>
      <c r="HR694" s="131">
        <f t="shared" si="5533"/>
        <v>0</v>
      </c>
      <c r="HS694" s="69">
        <f t="shared" si="5603"/>
        <v>0</v>
      </c>
      <c r="HT694" s="162">
        <f t="shared" si="5535"/>
        <v>0</v>
      </c>
      <c r="HU694" s="130">
        <f t="shared" si="5535"/>
        <v>0</v>
      </c>
      <c r="HV694" s="18">
        <f t="shared" si="5604"/>
        <v>0</v>
      </c>
      <c r="HW694" s="17"/>
      <c r="HX694" s="85"/>
      <c r="HY694" s="85"/>
      <c r="HZ694" s="2" t="str">
        <f t="shared" si="5264"/>
        <v>СКРЫТЬ</v>
      </c>
    </row>
    <row r="695" spans="1:234" hidden="1" x14ac:dyDescent="0.2">
      <c r="A695" s="1" t="e">
        <f>$K$2&amp;#REF!&amp;$K$509&amp;$K$510&amp;K695</f>
        <v>#REF!</v>
      </c>
      <c r="B695" s="16" t="e">
        <f>IF(#REF!=0,"Скрыть","")</f>
        <v>#REF!</v>
      </c>
      <c r="C695" s="15" t="e">
        <f>IF(AND(#REF!&gt;85%,#REF!&gt;85%),"скрыть","")</f>
        <v>#REF!</v>
      </c>
      <c r="D695" s="144" t="s">
        <v>2</v>
      </c>
      <c r="E695" s="144" t="s">
        <v>1</v>
      </c>
      <c r="F695" s="144" t="s">
        <v>19</v>
      </c>
      <c r="G695" s="13" t="str">
        <f>CONCATENATE(D695,E695,F695,K695)</f>
        <v>3BDFBC50-5FD0-44D2-8F2C-8100642B19E7AD7080C4-C9B6-449E-9125-F1114C245768D603D8CE-85DA-471A-AE30-4C83BD1476C8Устранение замечаний, шт.</v>
      </c>
      <c r="H695" s="22" t="s">
        <v>94</v>
      </c>
      <c r="I695" s="42">
        <v>684</v>
      </c>
      <c r="J695" s="102">
        <f>SUBTOTAL(103,I$12:I695)*1</f>
        <v>135</v>
      </c>
      <c r="K695" s="105" t="s">
        <v>80</v>
      </c>
      <c r="L695" s="17" t="s">
        <v>98</v>
      </c>
      <c r="M695" s="260"/>
      <c r="N695" s="255"/>
      <c r="O695" s="118"/>
      <c r="P695" s="162">
        <f t="shared" si="5606"/>
        <v>0</v>
      </c>
      <c r="Q695" s="163">
        <f t="shared" si="5606"/>
        <v>0</v>
      </c>
      <c r="R695" s="163">
        <f t="shared" si="5606"/>
        <v>0</v>
      </c>
      <c r="S695" s="92">
        <f t="shared" ca="1" si="5606"/>
        <v>0</v>
      </c>
      <c r="T695" s="92">
        <f t="shared" si="5606"/>
        <v>0</v>
      </c>
      <c r="U695" s="91">
        <f t="shared" ca="1" si="5606"/>
        <v>0</v>
      </c>
      <c r="V695" s="91">
        <f>P695-T695</f>
        <v>0</v>
      </c>
      <c r="W695" s="120" t="str">
        <f t="shared" si="5269"/>
        <v/>
      </c>
      <c r="X695" s="178">
        <f t="shared" si="5410"/>
        <v>0</v>
      </c>
      <c r="Y695" s="128">
        <f t="shared" si="5410"/>
        <v>0</v>
      </c>
      <c r="Z695" s="179">
        <f t="shared" ca="1" si="5410"/>
        <v>0</v>
      </c>
      <c r="AA695" s="127">
        <f t="shared" si="5410"/>
        <v>0</v>
      </c>
      <c r="AB695" s="67" t="str">
        <f ca="1">IF(OR(AND(Z695=0,AA695=0),AND(Z695="",AA695="")),"",IF(AND(Z695=0,AA695&gt;0),1,AA695/Z695))</f>
        <v/>
      </c>
      <c r="AC695" s="69">
        <f ca="1">AA695-Z695</f>
        <v>0</v>
      </c>
      <c r="AD695" s="226">
        <f t="shared" si="5273"/>
        <v>0</v>
      </c>
      <c r="AE695" s="227">
        <f t="shared" si="5273"/>
        <v>0</v>
      </c>
      <c r="AF695" s="225">
        <f t="shared" si="5274"/>
        <v>0</v>
      </c>
      <c r="AG695" s="226">
        <f t="shared" si="5275"/>
        <v>0</v>
      </c>
      <c r="AH695" s="227">
        <f t="shared" si="5275"/>
        <v>0</v>
      </c>
      <c r="AI695" s="225">
        <f t="shared" si="5276"/>
        <v>0</v>
      </c>
      <c r="AJ695" s="226">
        <f t="shared" si="5277"/>
        <v>0</v>
      </c>
      <c r="AK695" s="227">
        <f t="shared" si="5277"/>
        <v>0</v>
      </c>
      <c r="AL695" s="225">
        <f t="shared" si="5278"/>
        <v>0</v>
      </c>
      <c r="AM695" s="226">
        <f t="shared" si="5279"/>
        <v>0</v>
      </c>
      <c r="AN695" s="227">
        <f t="shared" si="5279"/>
        <v>0</v>
      </c>
      <c r="AO695" s="225">
        <f t="shared" si="5280"/>
        <v>0</v>
      </c>
      <c r="AP695" s="226">
        <f t="shared" si="5281"/>
        <v>0</v>
      </c>
      <c r="AQ695" s="227">
        <f t="shared" si="5281"/>
        <v>0</v>
      </c>
      <c r="AR695" s="225">
        <f t="shared" si="5282"/>
        <v>0</v>
      </c>
      <c r="AS695" s="136">
        <f t="shared" si="5413"/>
        <v>0</v>
      </c>
      <c r="AT695" s="131">
        <f t="shared" si="5413"/>
        <v>0</v>
      </c>
      <c r="AU695" s="69">
        <f>AT695-AS695</f>
        <v>0</v>
      </c>
      <c r="AV695" s="162">
        <f t="shared" si="5415"/>
        <v>0</v>
      </c>
      <c r="AW695" s="130">
        <f t="shared" si="5415"/>
        <v>0</v>
      </c>
      <c r="AX695" s="18">
        <f t="shared" si="5416"/>
        <v>0</v>
      </c>
      <c r="AY695" s="136">
        <f t="shared" si="5417"/>
        <v>0</v>
      </c>
      <c r="AZ695" s="131">
        <f t="shared" si="5417"/>
        <v>0</v>
      </c>
      <c r="BA695" s="69">
        <f>AZ695-AY695</f>
        <v>0</v>
      </c>
      <c r="BB695" s="162">
        <f t="shared" si="5419"/>
        <v>0</v>
      </c>
      <c r="BC695" s="130">
        <f t="shared" si="5419"/>
        <v>0</v>
      </c>
      <c r="BD695" s="18">
        <f t="shared" si="5420"/>
        <v>0</v>
      </c>
      <c r="BE695" s="136">
        <f t="shared" si="5421"/>
        <v>0</v>
      </c>
      <c r="BF695" s="131">
        <f t="shared" si="5421"/>
        <v>0</v>
      </c>
      <c r="BG695" s="69">
        <f>BF695-BE695</f>
        <v>0</v>
      </c>
      <c r="BH695" s="162">
        <f t="shared" si="5423"/>
        <v>0</v>
      </c>
      <c r="BI695" s="130">
        <f t="shared" si="5423"/>
        <v>0</v>
      </c>
      <c r="BJ695" s="18">
        <f t="shared" si="5424"/>
        <v>0</v>
      </c>
      <c r="BK695" s="136">
        <f t="shared" si="5425"/>
        <v>0</v>
      </c>
      <c r="BL695" s="131">
        <f t="shared" si="5425"/>
        <v>0</v>
      </c>
      <c r="BM695" s="69">
        <f>BL695-BK695</f>
        <v>0</v>
      </c>
      <c r="BN695" s="162">
        <f t="shared" si="5427"/>
        <v>0</v>
      </c>
      <c r="BO695" s="130">
        <f t="shared" si="5427"/>
        <v>0</v>
      </c>
      <c r="BP695" s="18">
        <f t="shared" si="5428"/>
        <v>0</v>
      </c>
      <c r="BQ695" s="136">
        <f t="shared" si="5429"/>
        <v>0</v>
      </c>
      <c r="BR695" s="131">
        <f t="shared" si="5429"/>
        <v>0</v>
      </c>
      <c r="BS695" s="69">
        <f>BR695-BQ695</f>
        <v>0</v>
      </c>
      <c r="BT695" s="162">
        <f t="shared" si="5431"/>
        <v>0</v>
      </c>
      <c r="BU695" s="130">
        <f t="shared" si="5431"/>
        <v>0</v>
      </c>
      <c r="BV695" s="18">
        <f t="shared" si="5432"/>
        <v>0</v>
      </c>
      <c r="BW695" s="136">
        <f t="shared" si="5433"/>
        <v>0</v>
      </c>
      <c r="BX695" s="131">
        <f t="shared" si="5433"/>
        <v>0</v>
      </c>
      <c r="BY695" s="69">
        <f>BX695-BW695</f>
        <v>0</v>
      </c>
      <c r="BZ695" s="162">
        <f t="shared" si="5435"/>
        <v>0</v>
      </c>
      <c r="CA695" s="130">
        <f t="shared" si="5435"/>
        <v>0</v>
      </c>
      <c r="CB695" s="18">
        <f t="shared" si="5436"/>
        <v>0</v>
      </c>
      <c r="CC695" s="136">
        <f t="shared" si="5437"/>
        <v>0</v>
      </c>
      <c r="CD695" s="131">
        <f t="shared" si="5437"/>
        <v>0</v>
      </c>
      <c r="CE695" s="69">
        <f>CD695-CC695</f>
        <v>0</v>
      </c>
      <c r="CF695" s="162">
        <f t="shared" si="5439"/>
        <v>0</v>
      </c>
      <c r="CG695" s="130">
        <f t="shared" si="5439"/>
        <v>0</v>
      </c>
      <c r="CH695" s="18">
        <f t="shared" si="5440"/>
        <v>0</v>
      </c>
      <c r="CI695" s="136">
        <f t="shared" si="5441"/>
        <v>0</v>
      </c>
      <c r="CJ695" s="131">
        <f t="shared" si="5441"/>
        <v>0</v>
      </c>
      <c r="CK695" s="69">
        <f>CJ695-CI695</f>
        <v>0</v>
      </c>
      <c r="CL695" s="162">
        <f t="shared" si="5443"/>
        <v>0</v>
      </c>
      <c r="CM695" s="130">
        <f t="shared" si="5443"/>
        <v>0</v>
      </c>
      <c r="CN695" s="18">
        <f t="shared" si="5444"/>
        <v>0</v>
      </c>
      <c r="CO695" s="136">
        <f t="shared" si="5445"/>
        <v>0</v>
      </c>
      <c r="CP695" s="131">
        <f t="shared" si="5445"/>
        <v>0</v>
      </c>
      <c r="CQ695" s="69">
        <f>CP695-CO695</f>
        <v>0</v>
      </c>
      <c r="CR695" s="162">
        <f t="shared" si="5447"/>
        <v>0</v>
      </c>
      <c r="CS695" s="130">
        <f t="shared" si="5447"/>
        <v>0</v>
      </c>
      <c r="CT695" s="18">
        <f t="shared" si="5448"/>
        <v>0</v>
      </c>
      <c r="CU695" s="136">
        <f t="shared" si="5449"/>
        <v>0</v>
      </c>
      <c r="CV695" s="131">
        <f t="shared" si="5449"/>
        <v>0</v>
      </c>
      <c r="CW695" s="69">
        <f>CV695-CU695</f>
        <v>0</v>
      </c>
      <c r="CX695" s="162">
        <f t="shared" si="5451"/>
        <v>0</v>
      </c>
      <c r="CY695" s="130">
        <f t="shared" si="5451"/>
        <v>0</v>
      </c>
      <c r="CZ695" s="18">
        <f t="shared" si="5452"/>
        <v>0</v>
      </c>
      <c r="DA695" s="136">
        <f t="shared" si="5453"/>
        <v>0</v>
      </c>
      <c r="DB695" s="131">
        <f t="shared" si="5453"/>
        <v>0</v>
      </c>
      <c r="DC695" s="69">
        <f>DB695-DA695</f>
        <v>0</v>
      </c>
      <c r="DD695" s="162">
        <f t="shared" si="5455"/>
        <v>0</v>
      </c>
      <c r="DE695" s="130">
        <f t="shared" si="5455"/>
        <v>0</v>
      </c>
      <c r="DF695" s="18">
        <f t="shared" si="5456"/>
        <v>0</v>
      </c>
      <c r="DG695" s="136">
        <f t="shared" si="5457"/>
        <v>0</v>
      </c>
      <c r="DH695" s="131">
        <f t="shared" si="5457"/>
        <v>0</v>
      </c>
      <c r="DI695" s="69">
        <f>DH695-DG695</f>
        <v>0</v>
      </c>
      <c r="DJ695" s="162">
        <f t="shared" si="5459"/>
        <v>0</v>
      </c>
      <c r="DK695" s="130">
        <f t="shared" si="5459"/>
        <v>0</v>
      </c>
      <c r="DL695" s="18">
        <f t="shared" si="5460"/>
        <v>0</v>
      </c>
      <c r="DM695" s="136">
        <f t="shared" si="5461"/>
        <v>0</v>
      </c>
      <c r="DN695" s="131">
        <f t="shared" si="5461"/>
        <v>0</v>
      </c>
      <c r="DO695" s="69">
        <f>DN695-DM695</f>
        <v>0</v>
      </c>
      <c r="DP695" s="162">
        <f t="shared" si="5463"/>
        <v>0</v>
      </c>
      <c r="DQ695" s="130">
        <f t="shared" si="5463"/>
        <v>0</v>
      </c>
      <c r="DR695" s="18">
        <f t="shared" si="5464"/>
        <v>0</v>
      </c>
      <c r="DS695" s="136">
        <f t="shared" si="5465"/>
        <v>0</v>
      </c>
      <c r="DT695" s="131">
        <f t="shared" si="5465"/>
        <v>0</v>
      </c>
      <c r="DU695" s="69">
        <f>DT695-DS695</f>
        <v>0</v>
      </c>
      <c r="DV695" s="162">
        <f t="shared" si="5467"/>
        <v>0</v>
      </c>
      <c r="DW695" s="130">
        <f t="shared" si="5467"/>
        <v>0</v>
      </c>
      <c r="DX695" s="18">
        <f t="shared" si="5468"/>
        <v>0</v>
      </c>
      <c r="DY695" s="136">
        <f t="shared" si="5469"/>
        <v>0</v>
      </c>
      <c r="DZ695" s="131">
        <f t="shared" si="5469"/>
        <v>0</v>
      </c>
      <c r="EA695" s="69">
        <f>DZ695-DY695</f>
        <v>0</v>
      </c>
      <c r="EB695" s="162">
        <f t="shared" si="5471"/>
        <v>0</v>
      </c>
      <c r="EC695" s="130">
        <f t="shared" si="5471"/>
        <v>0</v>
      </c>
      <c r="ED695" s="18">
        <f t="shared" si="5472"/>
        <v>0</v>
      </c>
      <c r="EE695" s="136">
        <f t="shared" si="5473"/>
        <v>0</v>
      </c>
      <c r="EF695" s="131">
        <f t="shared" si="5473"/>
        <v>0</v>
      </c>
      <c r="EG695" s="69">
        <f>EF695-EE695</f>
        <v>0</v>
      </c>
      <c r="EH695" s="162">
        <f t="shared" si="5475"/>
        <v>0</v>
      </c>
      <c r="EI695" s="130">
        <f t="shared" si="5475"/>
        <v>0</v>
      </c>
      <c r="EJ695" s="18">
        <f t="shared" si="5476"/>
        <v>0</v>
      </c>
      <c r="EK695" s="136">
        <f t="shared" si="5477"/>
        <v>0</v>
      </c>
      <c r="EL695" s="131">
        <f t="shared" si="5477"/>
        <v>0</v>
      </c>
      <c r="EM695" s="69">
        <f>EL695-EK695</f>
        <v>0</v>
      </c>
      <c r="EN695" s="162">
        <f t="shared" si="5479"/>
        <v>0</v>
      </c>
      <c r="EO695" s="130">
        <f t="shared" si="5479"/>
        <v>0</v>
      </c>
      <c r="EP695" s="18">
        <f t="shared" si="5480"/>
        <v>0</v>
      </c>
      <c r="EQ695" s="136">
        <f t="shared" si="5481"/>
        <v>0</v>
      </c>
      <c r="ER695" s="131">
        <f t="shared" si="5481"/>
        <v>0</v>
      </c>
      <c r="ES695" s="69">
        <f>ER695-EQ695</f>
        <v>0</v>
      </c>
      <c r="ET695" s="162">
        <f t="shared" si="5483"/>
        <v>0</v>
      </c>
      <c r="EU695" s="130">
        <f t="shared" si="5483"/>
        <v>0</v>
      </c>
      <c r="EV695" s="18">
        <f t="shared" si="5484"/>
        <v>0</v>
      </c>
      <c r="EW695" s="136">
        <f t="shared" si="5485"/>
        <v>0</v>
      </c>
      <c r="EX695" s="131">
        <f t="shared" si="5485"/>
        <v>0</v>
      </c>
      <c r="EY695" s="69">
        <f>EX695-EW695</f>
        <v>0</v>
      </c>
      <c r="EZ695" s="162">
        <f t="shared" si="5487"/>
        <v>0</v>
      </c>
      <c r="FA695" s="130">
        <f t="shared" si="5487"/>
        <v>0</v>
      </c>
      <c r="FB695" s="18">
        <f t="shared" si="5488"/>
        <v>0</v>
      </c>
      <c r="FC695" s="136">
        <f t="shared" si="5489"/>
        <v>0</v>
      </c>
      <c r="FD695" s="131">
        <f t="shared" si="5489"/>
        <v>0</v>
      </c>
      <c r="FE695" s="69">
        <f>FD695-FC695</f>
        <v>0</v>
      </c>
      <c r="FF695" s="162">
        <f t="shared" si="5491"/>
        <v>0</v>
      </c>
      <c r="FG695" s="130">
        <f t="shared" si="5491"/>
        <v>0</v>
      </c>
      <c r="FH695" s="18">
        <f t="shared" si="5492"/>
        <v>0</v>
      </c>
      <c r="FI695" s="136">
        <f t="shared" si="5493"/>
        <v>0</v>
      </c>
      <c r="FJ695" s="131">
        <f t="shared" si="5493"/>
        <v>0</v>
      </c>
      <c r="FK695" s="69">
        <f>FJ695-FI695</f>
        <v>0</v>
      </c>
      <c r="FL695" s="162">
        <f t="shared" si="5495"/>
        <v>0</v>
      </c>
      <c r="FM695" s="130">
        <f t="shared" si="5495"/>
        <v>0</v>
      </c>
      <c r="FN695" s="18">
        <f t="shared" si="5496"/>
        <v>0</v>
      </c>
      <c r="FO695" s="136">
        <f t="shared" si="5497"/>
        <v>0</v>
      </c>
      <c r="FP695" s="131">
        <f t="shared" si="5497"/>
        <v>0</v>
      </c>
      <c r="FQ695" s="69">
        <f>FP695-FO695</f>
        <v>0</v>
      </c>
      <c r="FR695" s="162">
        <f t="shared" si="5499"/>
        <v>0</v>
      </c>
      <c r="FS695" s="130">
        <f t="shared" si="5499"/>
        <v>0</v>
      </c>
      <c r="FT695" s="18">
        <f t="shared" si="5500"/>
        <v>0</v>
      </c>
      <c r="FU695" s="136">
        <f t="shared" si="5501"/>
        <v>0</v>
      </c>
      <c r="FV695" s="131">
        <f t="shared" si="5501"/>
        <v>0</v>
      </c>
      <c r="FW695" s="69">
        <f>FV695-FU695</f>
        <v>0</v>
      </c>
      <c r="FX695" s="162">
        <f t="shared" si="5503"/>
        <v>0</v>
      </c>
      <c r="FY695" s="130">
        <f t="shared" si="5503"/>
        <v>0</v>
      </c>
      <c r="FZ695" s="18">
        <f t="shared" si="5504"/>
        <v>0</v>
      </c>
      <c r="GA695" s="136">
        <f t="shared" si="5505"/>
        <v>0</v>
      </c>
      <c r="GB695" s="131">
        <f t="shared" si="5505"/>
        <v>0</v>
      </c>
      <c r="GC695" s="69">
        <f>GB695-GA695</f>
        <v>0</v>
      </c>
      <c r="GD695" s="162">
        <f t="shared" si="5507"/>
        <v>0</v>
      </c>
      <c r="GE695" s="130">
        <f t="shared" si="5507"/>
        <v>0</v>
      </c>
      <c r="GF695" s="18">
        <f t="shared" si="5508"/>
        <v>0</v>
      </c>
      <c r="GG695" s="136">
        <f t="shared" si="5509"/>
        <v>0</v>
      </c>
      <c r="GH695" s="131">
        <f t="shared" si="5509"/>
        <v>0</v>
      </c>
      <c r="GI695" s="69">
        <f>GH695-GG695</f>
        <v>0</v>
      </c>
      <c r="GJ695" s="162">
        <f t="shared" si="5511"/>
        <v>0</v>
      </c>
      <c r="GK695" s="130">
        <f t="shared" si="5511"/>
        <v>0</v>
      </c>
      <c r="GL695" s="18">
        <f t="shared" si="5512"/>
        <v>0</v>
      </c>
      <c r="GM695" s="136">
        <f t="shared" si="5513"/>
        <v>0</v>
      </c>
      <c r="GN695" s="131">
        <f t="shared" si="5513"/>
        <v>0</v>
      </c>
      <c r="GO695" s="69">
        <f>GN695-GM695</f>
        <v>0</v>
      </c>
      <c r="GP695" s="162">
        <f t="shared" si="5515"/>
        <v>0</v>
      </c>
      <c r="GQ695" s="130">
        <f t="shared" si="5515"/>
        <v>0</v>
      </c>
      <c r="GR695" s="18">
        <f t="shared" si="5516"/>
        <v>0</v>
      </c>
      <c r="GS695" s="136">
        <f t="shared" si="5517"/>
        <v>0</v>
      </c>
      <c r="GT695" s="131">
        <f t="shared" si="5517"/>
        <v>0</v>
      </c>
      <c r="GU695" s="69">
        <f>GT695-GS695</f>
        <v>0</v>
      </c>
      <c r="GV695" s="162">
        <f t="shared" si="5519"/>
        <v>0</v>
      </c>
      <c r="GW695" s="130">
        <f t="shared" si="5519"/>
        <v>0</v>
      </c>
      <c r="GX695" s="18">
        <f t="shared" si="5520"/>
        <v>0</v>
      </c>
      <c r="GY695" s="136">
        <f t="shared" si="5521"/>
        <v>0</v>
      </c>
      <c r="GZ695" s="131">
        <f t="shared" si="5521"/>
        <v>0</v>
      </c>
      <c r="HA695" s="69">
        <f>GZ695-GY695</f>
        <v>0</v>
      </c>
      <c r="HB695" s="162">
        <f t="shared" si="5523"/>
        <v>0</v>
      </c>
      <c r="HC695" s="130">
        <f t="shared" si="5523"/>
        <v>0</v>
      </c>
      <c r="HD695" s="18">
        <f t="shared" si="5524"/>
        <v>0</v>
      </c>
      <c r="HE695" s="136">
        <f t="shared" si="5525"/>
        <v>0</v>
      </c>
      <c r="HF695" s="131">
        <f t="shared" si="5525"/>
        <v>0</v>
      </c>
      <c r="HG695" s="69">
        <f>HF695-HE695</f>
        <v>0</v>
      </c>
      <c r="HH695" s="162">
        <f t="shared" si="5527"/>
        <v>0</v>
      </c>
      <c r="HI695" s="130">
        <f t="shared" si="5527"/>
        <v>0</v>
      </c>
      <c r="HJ695" s="18">
        <f t="shared" si="5528"/>
        <v>0</v>
      </c>
      <c r="HK695" s="136">
        <f t="shared" si="5529"/>
        <v>0</v>
      </c>
      <c r="HL695" s="131">
        <f t="shared" si="5529"/>
        <v>0</v>
      </c>
      <c r="HM695" s="69">
        <f>HL695-HK695</f>
        <v>0</v>
      </c>
      <c r="HN695" s="162">
        <f t="shared" si="5531"/>
        <v>0</v>
      </c>
      <c r="HO695" s="130">
        <f t="shared" si="5531"/>
        <v>0</v>
      </c>
      <c r="HP695" s="18">
        <f t="shared" si="5532"/>
        <v>0</v>
      </c>
      <c r="HQ695" s="136">
        <f t="shared" si="5533"/>
        <v>0</v>
      </c>
      <c r="HR695" s="131">
        <f t="shared" si="5533"/>
        <v>0</v>
      </c>
      <c r="HS695" s="69">
        <f>HR695-HQ695</f>
        <v>0</v>
      </c>
      <c r="HT695" s="162">
        <f t="shared" si="5535"/>
        <v>0</v>
      </c>
      <c r="HU695" s="130">
        <f t="shared" si="5535"/>
        <v>0</v>
      </c>
      <c r="HV695" s="18">
        <f t="shared" si="5536"/>
        <v>0</v>
      </c>
      <c r="HW695" s="17"/>
      <c r="HX695" s="85"/>
      <c r="HY695" s="85"/>
      <c r="HZ695" s="2" t="str">
        <f t="shared" si="5264"/>
        <v>СКРЫТЬ</v>
      </c>
    </row>
    <row r="696" spans="1:234" hidden="1" x14ac:dyDescent="0.2">
      <c r="A696" s="1" t="e">
        <f>$K$2&amp;#REF!&amp;$K$509&amp;$K$510&amp;K696</f>
        <v>#REF!</v>
      </c>
      <c r="B696" s="16" t="e">
        <f>IF(#REF!=0,"Скрыть","")</f>
        <v>#REF!</v>
      </c>
      <c r="C696" s="15" t="e">
        <f>IF(AND(#REF!&gt;85%,#REF!&gt;85%),"скрыть","")</f>
        <v>#REF!</v>
      </c>
      <c r="D696" s="144" t="s">
        <v>2</v>
      </c>
      <c r="E696" s="144" t="s">
        <v>1</v>
      </c>
      <c r="F696" s="144" t="s">
        <v>19</v>
      </c>
      <c r="G696" s="13" t="str">
        <f>CONCATENATE(D696,E696,F696,K696)</f>
        <v>3BDFBC50-5FD0-44D2-8F2C-8100642B19E7AD7080C4-C9B6-449E-9125-F1114C245768D603D8CE-85DA-471A-AE30-4C83BD1476C8Прочие работы</v>
      </c>
      <c r="H696" s="22" t="s">
        <v>94</v>
      </c>
      <c r="I696" s="42">
        <v>685</v>
      </c>
      <c r="J696" s="102">
        <f>SUBTOTAL(103,I$12:I696)*1</f>
        <v>135</v>
      </c>
      <c r="K696" s="108" t="s">
        <v>9</v>
      </c>
      <c r="L696" s="17" t="s">
        <v>98</v>
      </c>
      <c r="M696" s="260"/>
      <c r="N696" s="255"/>
      <c r="O696" s="118"/>
      <c r="P696" s="162"/>
      <c r="Q696" s="163"/>
      <c r="R696" s="163"/>
      <c r="S696" s="123"/>
      <c r="T696" s="92"/>
      <c r="U696" s="91"/>
      <c r="V696" s="91"/>
      <c r="W696" s="120"/>
      <c r="X696" s="178"/>
      <c r="Y696" s="128"/>
      <c r="Z696" s="179"/>
      <c r="AA696" s="127"/>
      <c r="AB696" s="67"/>
      <c r="AC696" s="69"/>
      <c r="AD696" s="226">
        <f t="shared" si="5273"/>
        <v>0</v>
      </c>
      <c r="AE696" s="227">
        <f t="shared" si="5273"/>
        <v>0</v>
      </c>
      <c r="AF696" s="225">
        <f t="shared" si="5274"/>
        <v>0</v>
      </c>
      <c r="AG696" s="226">
        <f t="shared" si="5275"/>
        <v>0</v>
      </c>
      <c r="AH696" s="227">
        <f t="shared" si="5275"/>
        <v>0</v>
      </c>
      <c r="AI696" s="225">
        <f t="shared" si="5276"/>
        <v>0</v>
      </c>
      <c r="AJ696" s="226">
        <f t="shared" si="5277"/>
        <v>0</v>
      </c>
      <c r="AK696" s="227">
        <f t="shared" si="5277"/>
        <v>0</v>
      </c>
      <c r="AL696" s="225">
        <f t="shared" si="5278"/>
        <v>0</v>
      </c>
      <c r="AM696" s="226">
        <f t="shared" si="5279"/>
        <v>0</v>
      </c>
      <c r="AN696" s="227">
        <f t="shared" si="5279"/>
        <v>0</v>
      </c>
      <c r="AO696" s="225">
        <f t="shared" si="5280"/>
        <v>0</v>
      </c>
      <c r="AP696" s="226">
        <f t="shared" si="5281"/>
        <v>0</v>
      </c>
      <c r="AQ696" s="227">
        <f t="shared" si="5281"/>
        <v>0</v>
      </c>
      <c r="AR696" s="225">
        <f t="shared" si="5282"/>
        <v>0</v>
      </c>
      <c r="AS696" s="136"/>
      <c r="AT696" s="131"/>
      <c r="AU696" s="69"/>
      <c r="AV696" s="162">
        <f t="shared" si="5415"/>
        <v>458</v>
      </c>
      <c r="AW696" s="130">
        <f t="shared" si="5415"/>
        <v>491</v>
      </c>
      <c r="AX696" s="18">
        <f t="shared" si="5416"/>
        <v>33</v>
      </c>
      <c r="AY696" s="136"/>
      <c r="AZ696" s="131"/>
      <c r="BA696" s="69"/>
      <c r="BB696" s="162">
        <f t="shared" si="5419"/>
        <v>453</v>
      </c>
      <c r="BC696" s="130">
        <f t="shared" si="5419"/>
        <v>486</v>
      </c>
      <c r="BD696" s="18">
        <f t="shared" si="5420"/>
        <v>33</v>
      </c>
      <c r="BE696" s="136"/>
      <c r="BF696" s="131"/>
      <c r="BG696" s="69"/>
      <c r="BH696" s="162">
        <f t="shared" si="5423"/>
        <v>453</v>
      </c>
      <c r="BI696" s="130">
        <f t="shared" si="5423"/>
        <v>486</v>
      </c>
      <c r="BJ696" s="18">
        <f t="shared" si="5424"/>
        <v>33</v>
      </c>
      <c r="BK696" s="136"/>
      <c r="BL696" s="131"/>
      <c r="BM696" s="69"/>
      <c r="BN696" s="162">
        <f t="shared" si="5427"/>
        <v>453</v>
      </c>
      <c r="BO696" s="130">
        <f t="shared" si="5427"/>
        <v>486</v>
      </c>
      <c r="BP696" s="18">
        <f t="shared" si="5428"/>
        <v>33</v>
      </c>
      <c r="BQ696" s="136"/>
      <c r="BR696" s="131"/>
      <c r="BS696" s="69"/>
      <c r="BT696" s="162">
        <f t="shared" si="5431"/>
        <v>439</v>
      </c>
      <c r="BU696" s="130">
        <f t="shared" si="5431"/>
        <v>475</v>
      </c>
      <c r="BV696" s="18">
        <f t="shared" si="5432"/>
        <v>36</v>
      </c>
      <c r="BW696" s="136"/>
      <c r="BX696" s="131"/>
      <c r="BY696" s="69"/>
      <c r="BZ696" s="162">
        <f t="shared" si="5435"/>
        <v>439</v>
      </c>
      <c r="CA696" s="130">
        <f t="shared" si="5435"/>
        <v>475</v>
      </c>
      <c r="CB696" s="18">
        <f t="shared" si="5436"/>
        <v>36</v>
      </c>
      <c r="CC696" s="136"/>
      <c r="CD696" s="131"/>
      <c r="CE696" s="69"/>
      <c r="CF696" s="162">
        <f t="shared" si="5439"/>
        <v>439</v>
      </c>
      <c r="CG696" s="130">
        <f t="shared" si="5439"/>
        <v>475</v>
      </c>
      <c r="CH696" s="18">
        <f t="shared" si="5440"/>
        <v>36</v>
      </c>
      <c r="CI696" s="136"/>
      <c r="CJ696" s="131"/>
      <c r="CK696" s="69"/>
      <c r="CL696" s="162">
        <f t="shared" si="5443"/>
        <v>439</v>
      </c>
      <c r="CM696" s="130">
        <f t="shared" si="5443"/>
        <v>475</v>
      </c>
      <c r="CN696" s="18">
        <f t="shared" si="5444"/>
        <v>36</v>
      </c>
      <c r="CO696" s="136"/>
      <c r="CP696" s="131"/>
      <c r="CQ696" s="69"/>
      <c r="CR696" s="162">
        <f t="shared" si="5447"/>
        <v>439</v>
      </c>
      <c r="CS696" s="130">
        <f t="shared" si="5447"/>
        <v>475</v>
      </c>
      <c r="CT696" s="18">
        <f t="shared" si="5448"/>
        <v>36</v>
      </c>
      <c r="CU696" s="136"/>
      <c r="CV696" s="131"/>
      <c r="CW696" s="69"/>
      <c r="CX696" s="162">
        <f t="shared" si="5451"/>
        <v>439</v>
      </c>
      <c r="CY696" s="130">
        <f t="shared" si="5451"/>
        <v>475</v>
      </c>
      <c r="CZ696" s="18">
        <f t="shared" si="5452"/>
        <v>36</v>
      </c>
      <c r="DA696" s="136"/>
      <c r="DB696" s="131"/>
      <c r="DC696" s="69"/>
      <c r="DD696" s="162">
        <f t="shared" si="5455"/>
        <v>439</v>
      </c>
      <c r="DE696" s="130">
        <f t="shared" si="5455"/>
        <v>475</v>
      </c>
      <c r="DF696" s="18">
        <f t="shared" si="5456"/>
        <v>36</v>
      </c>
      <c r="DG696" s="136"/>
      <c r="DH696" s="131"/>
      <c r="DI696" s="69"/>
      <c r="DJ696" s="162">
        <f t="shared" si="5459"/>
        <v>439</v>
      </c>
      <c r="DK696" s="130">
        <f t="shared" si="5459"/>
        <v>495</v>
      </c>
      <c r="DL696" s="18">
        <f t="shared" si="5460"/>
        <v>56</v>
      </c>
      <c r="DM696" s="136"/>
      <c r="DN696" s="131"/>
      <c r="DO696" s="69"/>
      <c r="DP696" s="162">
        <f t="shared" si="5463"/>
        <v>439</v>
      </c>
      <c r="DQ696" s="130">
        <f t="shared" si="5463"/>
        <v>495</v>
      </c>
      <c r="DR696" s="18">
        <f t="shared" si="5464"/>
        <v>56</v>
      </c>
      <c r="DS696" s="136"/>
      <c r="DT696" s="131"/>
      <c r="DU696" s="69"/>
      <c r="DV696" s="162">
        <f t="shared" si="5467"/>
        <v>439</v>
      </c>
      <c r="DW696" s="130">
        <f t="shared" si="5467"/>
        <v>495</v>
      </c>
      <c r="DX696" s="18">
        <f t="shared" si="5468"/>
        <v>56</v>
      </c>
      <c r="DY696" s="136"/>
      <c r="DZ696" s="131"/>
      <c r="EA696" s="69"/>
      <c r="EB696" s="162">
        <f t="shared" si="5471"/>
        <v>439</v>
      </c>
      <c r="EC696" s="130">
        <f t="shared" si="5471"/>
        <v>495</v>
      </c>
      <c r="ED696" s="18">
        <f t="shared" si="5472"/>
        <v>56</v>
      </c>
      <c r="EE696" s="136"/>
      <c r="EF696" s="131"/>
      <c r="EG696" s="69"/>
      <c r="EH696" s="162">
        <f t="shared" si="5475"/>
        <v>439</v>
      </c>
      <c r="EI696" s="130">
        <f t="shared" si="5475"/>
        <v>495</v>
      </c>
      <c r="EJ696" s="18">
        <f t="shared" si="5476"/>
        <v>56</v>
      </c>
      <c r="EK696" s="136"/>
      <c r="EL696" s="131"/>
      <c r="EM696" s="69"/>
      <c r="EN696" s="162">
        <f t="shared" si="5479"/>
        <v>439</v>
      </c>
      <c r="EO696" s="130">
        <f t="shared" si="5479"/>
        <v>495</v>
      </c>
      <c r="EP696" s="18">
        <f t="shared" si="5480"/>
        <v>56</v>
      </c>
      <c r="EQ696" s="136"/>
      <c r="ER696" s="131"/>
      <c r="ES696" s="69"/>
      <c r="ET696" s="162">
        <f t="shared" si="5483"/>
        <v>439</v>
      </c>
      <c r="EU696" s="130">
        <f t="shared" si="5483"/>
        <v>495</v>
      </c>
      <c r="EV696" s="18">
        <f t="shared" si="5484"/>
        <v>56</v>
      </c>
      <c r="EW696" s="136"/>
      <c r="EX696" s="131"/>
      <c r="EY696" s="69"/>
      <c r="EZ696" s="162">
        <f t="shared" si="5487"/>
        <v>439</v>
      </c>
      <c r="FA696" s="130">
        <f t="shared" si="5487"/>
        <v>467</v>
      </c>
      <c r="FB696" s="18">
        <f t="shared" si="5488"/>
        <v>28</v>
      </c>
      <c r="FC696" s="136"/>
      <c r="FD696" s="131"/>
      <c r="FE696" s="69"/>
      <c r="FF696" s="162">
        <f t="shared" si="5491"/>
        <v>439</v>
      </c>
      <c r="FG696" s="130">
        <f t="shared" si="5491"/>
        <v>467</v>
      </c>
      <c r="FH696" s="18">
        <f t="shared" si="5492"/>
        <v>28</v>
      </c>
      <c r="FI696" s="136"/>
      <c r="FJ696" s="131"/>
      <c r="FK696" s="69"/>
      <c r="FL696" s="162">
        <f t="shared" si="5495"/>
        <v>439</v>
      </c>
      <c r="FM696" s="130">
        <f t="shared" si="5495"/>
        <v>467</v>
      </c>
      <c r="FN696" s="18">
        <f t="shared" si="5496"/>
        <v>28</v>
      </c>
      <c r="FO696" s="136"/>
      <c r="FP696" s="131"/>
      <c r="FQ696" s="69"/>
      <c r="FR696" s="162">
        <f t="shared" si="5499"/>
        <v>439</v>
      </c>
      <c r="FS696" s="130">
        <f t="shared" si="5499"/>
        <v>467</v>
      </c>
      <c r="FT696" s="18">
        <f t="shared" si="5500"/>
        <v>28</v>
      </c>
      <c r="FU696" s="136"/>
      <c r="FV696" s="131"/>
      <c r="FW696" s="69"/>
      <c r="FX696" s="162">
        <f t="shared" si="5503"/>
        <v>439</v>
      </c>
      <c r="FY696" s="130">
        <f t="shared" si="5503"/>
        <v>467</v>
      </c>
      <c r="FZ696" s="18">
        <f t="shared" si="5504"/>
        <v>28</v>
      </c>
      <c r="GA696" s="136"/>
      <c r="GB696" s="131"/>
      <c r="GC696" s="69"/>
      <c r="GD696" s="162">
        <f t="shared" si="5507"/>
        <v>439</v>
      </c>
      <c r="GE696" s="130">
        <f t="shared" si="5507"/>
        <v>417</v>
      </c>
      <c r="GF696" s="18">
        <f t="shared" si="5508"/>
        <v>-22</v>
      </c>
      <c r="GG696" s="136"/>
      <c r="GH696" s="131"/>
      <c r="GI696" s="69"/>
      <c r="GJ696" s="162">
        <f t="shared" si="5511"/>
        <v>439</v>
      </c>
      <c r="GK696" s="130">
        <f t="shared" si="5511"/>
        <v>417</v>
      </c>
      <c r="GL696" s="18">
        <f t="shared" si="5512"/>
        <v>-22</v>
      </c>
      <c r="GM696" s="136"/>
      <c r="GN696" s="131"/>
      <c r="GO696" s="69"/>
      <c r="GP696" s="162">
        <f t="shared" si="5515"/>
        <v>439</v>
      </c>
      <c r="GQ696" s="130">
        <f t="shared" si="5515"/>
        <v>417</v>
      </c>
      <c r="GR696" s="18">
        <f t="shared" si="5516"/>
        <v>-22</v>
      </c>
      <c r="GS696" s="136"/>
      <c r="GT696" s="131"/>
      <c r="GU696" s="69"/>
      <c r="GV696" s="162">
        <f t="shared" si="5519"/>
        <v>439</v>
      </c>
      <c r="GW696" s="130">
        <f t="shared" si="5519"/>
        <v>417</v>
      </c>
      <c r="GX696" s="18">
        <f t="shared" si="5520"/>
        <v>-22</v>
      </c>
      <c r="GY696" s="136"/>
      <c r="GZ696" s="131"/>
      <c r="HA696" s="69"/>
      <c r="HB696" s="162">
        <f t="shared" si="5523"/>
        <v>439</v>
      </c>
      <c r="HC696" s="130">
        <f t="shared" si="5523"/>
        <v>417</v>
      </c>
      <c r="HD696" s="18">
        <f t="shared" si="5524"/>
        <v>-22</v>
      </c>
      <c r="HE696" s="136"/>
      <c r="HF696" s="131"/>
      <c r="HG696" s="69"/>
      <c r="HH696" s="162">
        <f t="shared" si="5527"/>
        <v>0</v>
      </c>
      <c r="HI696" s="130">
        <f t="shared" si="5527"/>
        <v>0</v>
      </c>
      <c r="HJ696" s="18">
        <f t="shared" si="5528"/>
        <v>0</v>
      </c>
      <c r="HK696" s="136"/>
      <c r="HL696" s="131"/>
      <c r="HM696" s="69"/>
      <c r="HN696" s="162">
        <f t="shared" si="5531"/>
        <v>0</v>
      </c>
      <c r="HO696" s="130">
        <f t="shared" si="5531"/>
        <v>0</v>
      </c>
      <c r="HP696" s="18">
        <f t="shared" si="5532"/>
        <v>0</v>
      </c>
      <c r="HQ696" s="136"/>
      <c r="HR696" s="131"/>
      <c r="HS696" s="69"/>
      <c r="HT696" s="162">
        <f t="shared" si="5535"/>
        <v>0</v>
      </c>
      <c r="HU696" s="130">
        <f t="shared" si="5535"/>
        <v>0</v>
      </c>
      <c r="HV696" s="18">
        <f t="shared" si="5536"/>
        <v>0</v>
      </c>
      <c r="HW696" s="75"/>
      <c r="HX696" s="294"/>
      <c r="HY696" s="197"/>
      <c r="HZ696" s="2" t="str">
        <f t="shared" ref="HZ696:HZ759" si="5608">IF(SUM(X696,HY696)&gt;0,1,"СКРЫТЬ")</f>
        <v>СКРЫТЬ</v>
      </c>
    </row>
    <row r="697" spans="1:234" s="81" customFormat="1" collapsed="1" x14ac:dyDescent="0.2">
      <c r="A697" s="31"/>
      <c r="B697" s="30"/>
      <c r="C697" s="29"/>
      <c r="D697" s="28"/>
      <c r="E697" s="28"/>
      <c r="F697" s="28"/>
      <c r="G697" s="27"/>
      <c r="H697" s="22"/>
      <c r="I697" s="42">
        <v>686</v>
      </c>
      <c r="J697" s="102">
        <f>SUBTOTAL(103,I$12:I697)*1</f>
        <v>136</v>
      </c>
      <c r="K697" s="212" t="s">
        <v>97</v>
      </c>
      <c r="L697" s="110"/>
      <c r="M697" s="266"/>
      <c r="N697" s="254"/>
      <c r="O697" s="150"/>
      <c r="P697" s="160"/>
      <c r="Q697" s="161"/>
      <c r="R697" s="161"/>
      <c r="S697" s="125"/>
      <c r="T697" s="125"/>
      <c r="U697" s="125"/>
      <c r="V697" s="125"/>
      <c r="W697" s="82"/>
      <c r="X697" s="132"/>
      <c r="Y697" s="133"/>
      <c r="Z697" s="133"/>
      <c r="AA697" s="133"/>
      <c r="AB697" s="26"/>
      <c r="AC697" s="188"/>
      <c r="AD697" s="230"/>
      <c r="AE697" s="231"/>
      <c r="AF697" s="232"/>
      <c r="AG697" s="223"/>
      <c r="AH697" s="216"/>
      <c r="AI697" s="224"/>
      <c r="AJ697" s="223"/>
      <c r="AK697" s="216"/>
      <c r="AL697" s="224"/>
      <c r="AM697" s="223"/>
      <c r="AN697" s="216"/>
      <c r="AO697" s="224"/>
      <c r="AP697" s="223"/>
      <c r="AQ697" s="216"/>
      <c r="AR697" s="224"/>
      <c r="AS697" s="132"/>
      <c r="AT697" s="133"/>
      <c r="AU697" s="188"/>
      <c r="AV697" s="160"/>
      <c r="AW697" s="125"/>
      <c r="AX697" s="134"/>
      <c r="AY697" s="132"/>
      <c r="AZ697" s="133"/>
      <c r="BA697" s="188"/>
      <c r="BB697" s="160"/>
      <c r="BC697" s="125"/>
      <c r="BD697" s="134"/>
      <c r="BE697" s="132"/>
      <c r="BF697" s="133"/>
      <c r="BG697" s="188"/>
      <c r="BH697" s="160"/>
      <c r="BI697" s="125"/>
      <c r="BJ697" s="134"/>
      <c r="BK697" s="132"/>
      <c r="BL697" s="133"/>
      <c r="BM697" s="188"/>
      <c r="BN697" s="160"/>
      <c r="BO697" s="125"/>
      <c r="BP697" s="134"/>
      <c r="BQ697" s="132"/>
      <c r="BR697" s="133"/>
      <c r="BS697" s="188"/>
      <c r="BT697" s="160"/>
      <c r="BU697" s="125"/>
      <c r="BV697" s="134"/>
      <c r="BW697" s="132"/>
      <c r="BX697" s="133"/>
      <c r="BY697" s="188"/>
      <c r="BZ697" s="160"/>
      <c r="CA697" s="125"/>
      <c r="CB697" s="134"/>
      <c r="CC697" s="132"/>
      <c r="CD697" s="133"/>
      <c r="CE697" s="188"/>
      <c r="CF697" s="160"/>
      <c r="CG697" s="125"/>
      <c r="CH697" s="134"/>
      <c r="CI697" s="132"/>
      <c r="CJ697" s="133"/>
      <c r="CK697" s="188"/>
      <c r="CL697" s="160"/>
      <c r="CM697" s="125"/>
      <c r="CN697" s="134"/>
      <c r="CO697" s="132"/>
      <c r="CP697" s="133"/>
      <c r="CQ697" s="188"/>
      <c r="CR697" s="160"/>
      <c r="CS697" s="125"/>
      <c r="CT697" s="134"/>
      <c r="CU697" s="132"/>
      <c r="CV697" s="133"/>
      <c r="CW697" s="188"/>
      <c r="CX697" s="160"/>
      <c r="CY697" s="125"/>
      <c r="CZ697" s="134"/>
      <c r="DA697" s="132"/>
      <c r="DB697" s="133"/>
      <c r="DC697" s="188"/>
      <c r="DD697" s="160"/>
      <c r="DE697" s="125"/>
      <c r="DF697" s="134"/>
      <c r="DG697" s="132"/>
      <c r="DH697" s="133"/>
      <c r="DI697" s="188"/>
      <c r="DJ697" s="160"/>
      <c r="DK697" s="125"/>
      <c r="DL697" s="134"/>
      <c r="DM697" s="132"/>
      <c r="DN697" s="133"/>
      <c r="DO697" s="188"/>
      <c r="DP697" s="160"/>
      <c r="DQ697" s="125"/>
      <c r="DR697" s="134"/>
      <c r="DS697" s="132"/>
      <c r="DT697" s="133"/>
      <c r="DU697" s="188"/>
      <c r="DV697" s="160"/>
      <c r="DW697" s="125"/>
      <c r="DX697" s="134"/>
      <c r="DY697" s="132"/>
      <c r="DZ697" s="133"/>
      <c r="EA697" s="188"/>
      <c r="EB697" s="160"/>
      <c r="EC697" s="125"/>
      <c r="ED697" s="134"/>
      <c r="EE697" s="132"/>
      <c r="EF697" s="133"/>
      <c r="EG697" s="188"/>
      <c r="EH697" s="160"/>
      <c r="EI697" s="125"/>
      <c r="EJ697" s="134"/>
      <c r="EK697" s="132"/>
      <c r="EL697" s="133"/>
      <c r="EM697" s="188"/>
      <c r="EN697" s="160"/>
      <c r="EO697" s="125"/>
      <c r="EP697" s="134"/>
      <c r="EQ697" s="132"/>
      <c r="ER697" s="133"/>
      <c r="ES697" s="188"/>
      <c r="ET697" s="160"/>
      <c r="EU697" s="125"/>
      <c r="EV697" s="134"/>
      <c r="EW697" s="132"/>
      <c r="EX697" s="133"/>
      <c r="EY697" s="188"/>
      <c r="EZ697" s="160"/>
      <c r="FA697" s="125"/>
      <c r="FB697" s="134"/>
      <c r="FC697" s="132"/>
      <c r="FD697" s="133"/>
      <c r="FE697" s="188"/>
      <c r="FF697" s="160"/>
      <c r="FG697" s="125"/>
      <c r="FH697" s="134"/>
      <c r="FI697" s="132"/>
      <c r="FJ697" s="133"/>
      <c r="FK697" s="188"/>
      <c r="FL697" s="160"/>
      <c r="FM697" s="125"/>
      <c r="FN697" s="134"/>
      <c r="FO697" s="132"/>
      <c r="FP697" s="133"/>
      <c r="FQ697" s="188"/>
      <c r="FR697" s="160"/>
      <c r="FS697" s="125"/>
      <c r="FT697" s="134"/>
      <c r="FU697" s="132"/>
      <c r="FV697" s="133"/>
      <c r="FW697" s="188"/>
      <c r="FX697" s="160"/>
      <c r="FY697" s="125"/>
      <c r="FZ697" s="134"/>
      <c r="GA697" s="132"/>
      <c r="GB697" s="133"/>
      <c r="GC697" s="188"/>
      <c r="GD697" s="160"/>
      <c r="GE697" s="125"/>
      <c r="GF697" s="134"/>
      <c r="GG697" s="132"/>
      <c r="GH697" s="133"/>
      <c r="GI697" s="188"/>
      <c r="GJ697" s="160"/>
      <c r="GK697" s="125"/>
      <c r="GL697" s="134"/>
      <c r="GM697" s="132"/>
      <c r="GN697" s="133"/>
      <c r="GO697" s="188"/>
      <c r="GP697" s="160"/>
      <c r="GQ697" s="125"/>
      <c r="GR697" s="134"/>
      <c r="GS697" s="132"/>
      <c r="GT697" s="133"/>
      <c r="GU697" s="188"/>
      <c r="GV697" s="160"/>
      <c r="GW697" s="125"/>
      <c r="GX697" s="134"/>
      <c r="GY697" s="132"/>
      <c r="GZ697" s="133"/>
      <c r="HA697" s="188"/>
      <c r="HB697" s="160"/>
      <c r="HC697" s="125"/>
      <c r="HD697" s="134"/>
      <c r="HE697" s="132"/>
      <c r="HF697" s="133"/>
      <c r="HG697" s="188"/>
      <c r="HH697" s="160"/>
      <c r="HI697" s="125"/>
      <c r="HJ697" s="134"/>
      <c r="HK697" s="132"/>
      <c r="HL697" s="133"/>
      <c r="HM697" s="188"/>
      <c r="HN697" s="160"/>
      <c r="HO697" s="125"/>
      <c r="HP697" s="134"/>
      <c r="HQ697" s="132"/>
      <c r="HR697" s="133"/>
      <c r="HS697" s="188"/>
      <c r="HT697" s="160"/>
      <c r="HU697" s="125"/>
      <c r="HV697" s="134"/>
      <c r="HW697" s="110"/>
      <c r="HX697" s="292"/>
      <c r="HY697" s="209">
        <v>1</v>
      </c>
      <c r="HZ697" s="2">
        <f t="shared" si="5608"/>
        <v>1</v>
      </c>
    </row>
    <row r="698" spans="1:234" s="23" customFormat="1" x14ac:dyDescent="0.2">
      <c r="B698" s="25"/>
      <c r="C698" s="15"/>
      <c r="D698" s="246"/>
      <c r="E698" s="246"/>
      <c r="F698" s="246"/>
      <c r="G698" s="22"/>
      <c r="H698" s="22"/>
      <c r="I698" s="42">
        <v>687</v>
      </c>
      <c r="J698" s="102">
        <f>SUBTOTAL(103,I$12:I698)*1</f>
        <v>137</v>
      </c>
      <c r="K698" s="213" t="s">
        <v>103</v>
      </c>
      <c r="L698" s="111"/>
      <c r="M698" s="268"/>
      <c r="N698" s="256"/>
      <c r="O698" s="151"/>
      <c r="P698" s="164"/>
      <c r="Q698" s="165"/>
      <c r="R698" s="165"/>
      <c r="S698" s="126"/>
      <c r="T698" s="126"/>
      <c r="U698" s="126"/>
      <c r="V698" s="126"/>
      <c r="W698" s="41"/>
      <c r="X698" s="180"/>
      <c r="Y698" s="181"/>
      <c r="Z698" s="181"/>
      <c r="AA698" s="181"/>
      <c r="AB698" s="24"/>
      <c r="AC698" s="189"/>
      <c r="AD698" s="233"/>
      <c r="AE698" s="234"/>
      <c r="AF698" s="235"/>
      <c r="AG698" s="236"/>
      <c r="AH698" s="218"/>
      <c r="AI698" s="237"/>
      <c r="AJ698" s="236"/>
      <c r="AK698" s="218"/>
      <c r="AL698" s="237"/>
      <c r="AM698" s="236"/>
      <c r="AN698" s="218"/>
      <c r="AO698" s="237"/>
      <c r="AP698" s="236"/>
      <c r="AQ698" s="218"/>
      <c r="AR698" s="237"/>
      <c r="AS698" s="180"/>
      <c r="AT698" s="181"/>
      <c r="AU698" s="189"/>
      <c r="AV698" s="164">
        <f>SUM(AV700:AV728)</f>
        <v>155</v>
      </c>
      <c r="AW698" s="126">
        <f>SUM(AW700:AW728)</f>
        <v>212</v>
      </c>
      <c r="AX698" s="135">
        <f>AW698-AV698</f>
        <v>57</v>
      </c>
      <c r="AY698" s="180"/>
      <c r="AZ698" s="181"/>
      <c r="BA698" s="189"/>
      <c r="BB698" s="164">
        <f>SUM(BB700:BB728)</f>
        <v>155</v>
      </c>
      <c r="BC698" s="126">
        <f>SUM(BC700:BC728)</f>
        <v>212</v>
      </c>
      <c r="BD698" s="135">
        <f>BC698-BB698</f>
        <v>57</v>
      </c>
      <c r="BE698" s="180"/>
      <c r="BF698" s="181"/>
      <c r="BG698" s="189"/>
      <c r="BH698" s="164">
        <f>SUM(BH700:BH728)</f>
        <v>155</v>
      </c>
      <c r="BI698" s="126">
        <f>SUM(BI700:BI728)</f>
        <v>212</v>
      </c>
      <c r="BJ698" s="135">
        <f>BI698-BH698</f>
        <v>57</v>
      </c>
      <c r="BK698" s="180"/>
      <c r="BL698" s="181"/>
      <c r="BM698" s="189"/>
      <c r="BN698" s="164">
        <f>SUM(BN700:BN728)</f>
        <v>155</v>
      </c>
      <c r="BO698" s="126">
        <f>SUM(BO700:BO728)</f>
        <v>212</v>
      </c>
      <c r="BP698" s="135">
        <f>BO698-BN698</f>
        <v>57</v>
      </c>
      <c r="BQ698" s="180"/>
      <c r="BR698" s="181"/>
      <c r="BS698" s="189"/>
      <c r="BT698" s="164">
        <f>SUM(BT700:BT728)</f>
        <v>155</v>
      </c>
      <c r="BU698" s="126">
        <f>SUM(BU700:BU728)</f>
        <v>236</v>
      </c>
      <c r="BV698" s="135">
        <f>BU698-BT698</f>
        <v>81</v>
      </c>
      <c r="BW698" s="180"/>
      <c r="BX698" s="181"/>
      <c r="BY698" s="189"/>
      <c r="BZ698" s="164">
        <f>SUM(BZ700:BZ728)</f>
        <v>155</v>
      </c>
      <c r="CA698" s="126">
        <f>SUM(CA700:CA728)</f>
        <v>236</v>
      </c>
      <c r="CB698" s="135">
        <f>CA698-BZ698</f>
        <v>81</v>
      </c>
      <c r="CC698" s="180"/>
      <c r="CD698" s="181"/>
      <c r="CE698" s="189"/>
      <c r="CF698" s="164">
        <f>SUM(CF700:CF728)</f>
        <v>155</v>
      </c>
      <c r="CG698" s="126">
        <f>SUM(CG700:CG728)</f>
        <v>236</v>
      </c>
      <c r="CH698" s="135">
        <f>CG698-CF698</f>
        <v>81</v>
      </c>
      <c r="CI698" s="180"/>
      <c r="CJ698" s="181"/>
      <c r="CK698" s="189"/>
      <c r="CL698" s="164">
        <f>SUM(CL700:CL728)</f>
        <v>155</v>
      </c>
      <c r="CM698" s="126">
        <f>SUM(CM700:CM728)</f>
        <v>236</v>
      </c>
      <c r="CN698" s="135">
        <f>CM698-CL698</f>
        <v>81</v>
      </c>
      <c r="CO698" s="180"/>
      <c r="CP698" s="181"/>
      <c r="CQ698" s="189"/>
      <c r="CR698" s="164">
        <f>SUM(CR700:CR728)</f>
        <v>155</v>
      </c>
      <c r="CS698" s="126">
        <f>SUM(CS700:CS728)</f>
        <v>236</v>
      </c>
      <c r="CT698" s="135">
        <f>CS698-CR698</f>
        <v>81</v>
      </c>
      <c r="CU698" s="180"/>
      <c r="CV698" s="181"/>
      <c r="CW698" s="189"/>
      <c r="CX698" s="164">
        <f>SUM(CX700:CX728)</f>
        <v>155</v>
      </c>
      <c r="CY698" s="126">
        <f>SUM(CY700:CY728)</f>
        <v>236</v>
      </c>
      <c r="CZ698" s="135">
        <f>CY698-CX698</f>
        <v>81</v>
      </c>
      <c r="DA698" s="180"/>
      <c r="DB698" s="181"/>
      <c r="DC698" s="189"/>
      <c r="DD698" s="164">
        <f>SUM(DD700:DD728)</f>
        <v>155</v>
      </c>
      <c r="DE698" s="126">
        <f>SUM(DE700:DE728)</f>
        <v>236</v>
      </c>
      <c r="DF698" s="135">
        <f>DE698-DD698</f>
        <v>81</v>
      </c>
      <c r="DG698" s="180"/>
      <c r="DH698" s="181"/>
      <c r="DI698" s="189"/>
      <c r="DJ698" s="164">
        <f>SUM(DJ700:DJ728)</f>
        <v>155</v>
      </c>
      <c r="DK698" s="126">
        <f>SUM(DK700:DK728)</f>
        <v>236</v>
      </c>
      <c r="DL698" s="135">
        <f>DK698-DJ698</f>
        <v>81</v>
      </c>
      <c r="DM698" s="180"/>
      <c r="DN698" s="181"/>
      <c r="DO698" s="189"/>
      <c r="DP698" s="164">
        <f>SUM(DP700:DP728)</f>
        <v>155</v>
      </c>
      <c r="DQ698" s="126">
        <f>SUM(DQ700:DQ728)</f>
        <v>236</v>
      </c>
      <c r="DR698" s="135">
        <f>DQ698-DP698</f>
        <v>81</v>
      </c>
      <c r="DS698" s="180"/>
      <c r="DT698" s="181"/>
      <c r="DU698" s="189"/>
      <c r="DV698" s="164">
        <f>SUM(DV700:DV728)</f>
        <v>155</v>
      </c>
      <c r="DW698" s="126">
        <f>SUM(DW700:DW728)</f>
        <v>236</v>
      </c>
      <c r="DX698" s="135">
        <f>DW698-DV698</f>
        <v>81</v>
      </c>
      <c r="DY698" s="180"/>
      <c r="DZ698" s="181"/>
      <c r="EA698" s="189"/>
      <c r="EB698" s="164">
        <f>SUM(EB700:EB728)</f>
        <v>155</v>
      </c>
      <c r="EC698" s="126">
        <f>SUM(EC700:EC728)</f>
        <v>236</v>
      </c>
      <c r="ED698" s="135">
        <f>EC698-EB698</f>
        <v>81</v>
      </c>
      <c r="EE698" s="180"/>
      <c r="EF698" s="181"/>
      <c r="EG698" s="189"/>
      <c r="EH698" s="164">
        <f>SUM(EH700:EH728)</f>
        <v>155</v>
      </c>
      <c r="EI698" s="126">
        <f>SUM(EI700:EI728)</f>
        <v>236</v>
      </c>
      <c r="EJ698" s="135">
        <f>EI698-EH698</f>
        <v>81</v>
      </c>
      <c r="EK698" s="180"/>
      <c r="EL698" s="181"/>
      <c r="EM698" s="189"/>
      <c r="EN698" s="164">
        <f>SUM(EN700:EN728)</f>
        <v>155</v>
      </c>
      <c r="EO698" s="126">
        <f>SUM(EO700:EO728)</f>
        <v>236</v>
      </c>
      <c r="EP698" s="135">
        <f>EO698-EN698</f>
        <v>81</v>
      </c>
      <c r="EQ698" s="180"/>
      <c r="ER698" s="181"/>
      <c r="ES698" s="189"/>
      <c r="ET698" s="164">
        <f>SUM(ET700:ET728)</f>
        <v>155</v>
      </c>
      <c r="EU698" s="126">
        <f>SUM(EU700:EU728)</f>
        <v>236</v>
      </c>
      <c r="EV698" s="135">
        <f>EU698-ET698</f>
        <v>81</v>
      </c>
      <c r="EW698" s="180"/>
      <c r="EX698" s="181"/>
      <c r="EY698" s="189"/>
      <c r="EZ698" s="164">
        <f>SUM(EZ700:EZ728)</f>
        <v>155</v>
      </c>
      <c r="FA698" s="126">
        <f>SUM(FA700:FA728)</f>
        <v>247</v>
      </c>
      <c r="FB698" s="135">
        <f>FA698-EZ698</f>
        <v>92</v>
      </c>
      <c r="FC698" s="180"/>
      <c r="FD698" s="181"/>
      <c r="FE698" s="189"/>
      <c r="FF698" s="164">
        <f>SUM(FF700:FF728)</f>
        <v>155</v>
      </c>
      <c r="FG698" s="126">
        <f>SUM(FG700:FG728)</f>
        <v>247</v>
      </c>
      <c r="FH698" s="135">
        <f>FG698-FF698</f>
        <v>92</v>
      </c>
      <c r="FI698" s="180"/>
      <c r="FJ698" s="181"/>
      <c r="FK698" s="189"/>
      <c r="FL698" s="164">
        <f>SUM(FL700:FL728)</f>
        <v>155</v>
      </c>
      <c r="FM698" s="126">
        <f>SUM(FM700:FM728)</f>
        <v>247</v>
      </c>
      <c r="FN698" s="135">
        <f>FM698-FL698</f>
        <v>92</v>
      </c>
      <c r="FO698" s="180"/>
      <c r="FP698" s="181"/>
      <c r="FQ698" s="189"/>
      <c r="FR698" s="164">
        <f>SUM(FR700:FR728)</f>
        <v>155</v>
      </c>
      <c r="FS698" s="126">
        <f>SUM(FS700:FS728)</f>
        <v>247</v>
      </c>
      <c r="FT698" s="135">
        <f>FS698-FR698</f>
        <v>92</v>
      </c>
      <c r="FU698" s="180"/>
      <c r="FV698" s="181"/>
      <c r="FW698" s="189"/>
      <c r="FX698" s="164">
        <f>SUM(FX700:FX728)</f>
        <v>155</v>
      </c>
      <c r="FY698" s="126">
        <f>SUM(FY700:FY728)</f>
        <v>247</v>
      </c>
      <c r="FZ698" s="135">
        <f>FY698-FX698</f>
        <v>92</v>
      </c>
      <c r="GA698" s="180"/>
      <c r="GB698" s="181"/>
      <c r="GC698" s="189"/>
      <c r="GD698" s="164">
        <f>SUM(GD700:GD728)</f>
        <v>155</v>
      </c>
      <c r="GE698" s="126">
        <f>SUM(GE700:GE728)</f>
        <v>230</v>
      </c>
      <c r="GF698" s="135">
        <f>GE698-GD698</f>
        <v>75</v>
      </c>
      <c r="GG698" s="180"/>
      <c r="GH698" s="181"/>
      <c r="GI698" s="189"/>
      <c r="GJ698" s="164">
        <f>SUM(GJ700:GJ728)</f>
        <v>155</v>
      </c>
      <c r="GK698" s="126">
        <f>SUM(GK700:GK728)</f>
        <v>230</v>
      </c>
      <c r="GL698" s="135">
        <f>GK698-GJ698</f>
        <v>75</v>
      </c>
      <c r="GM698" s="180"/>
      <c r="GN698" s="181"/>
      <c r="GO698" s="189"/>
      <c r="GP698" s="164">
        <f>SUM(GP700:GP728)</f>
        <v>155</v>
      </c>
      <c r="GQ698" s="126">
        <f>SUM(GQ700:GQ728)</f>
        <v>230</v>
      </c>
      <c r="GR698" s="135">
        <f>GQ698-GP698</f>
        <v>75</v>
      </c>
      <c r="GS698" s="180"/>
      <c r="GT698" s="181"/>
      <c r="GU698" s="189"/>
      <c r="GV698" s="164">
        <f>SUM(GV700:GV728)</f>
        <v>155</v>
      </c>
      <c r="GW698" s="126">
        <f>SUM(GW700:GW728)</f>
        <v>230</v>
      </c>
      <c r="GX698" s="135">
        <f>GW698-GV698</f>
        <v>75</v>
      </c>
      <c r="GY698" s="180"/>
      <c r="GZ698" s="181"/>
      <c r="HA698" s="189"/>
      <c r="HB698" s="164">
        <f>SUM(HB700:HB728)</f>
        <v>155</v>
      </c>
      <c r="HC698" s="126">
        <f>SUM(HC700:HC728)</f>
        <v>230</v>
      </c>
      <c r="HD698" s="135">
        <f>HC698-HB698</f>
        <v>75</v>
      </c>
      <c r="HE698" s="180"/>
      <c r="HF698" s="181"/>
      <c r="HG698" s="189"/>
      <c r="HH698" s="164">
        <f>SUM(HH700:HH728)</f>
        <v>0</v>
      </c>
      <c r="HI698" s="126">
        <f>SUM(HI700:HI728)</f>
        <v>0</v>
      </c>
      <c r="HJ698" s="135">
        <f>HI698-HH698</f>
        <v>0</v>
      </c>
      <c r="HK698" s="180"/>
      <c r="HL698" s="181"/>
      <c r="HM698" s="189"/>
      <c r="HN698" s="164">
        <f>SUM(HN700:HN728)</f>
        <v>0</v>
      </c>
      <c r="HO698" s="126">
        <f>SUM(HO700:HO728)</f>
        <v>0</v>
      </c>
      <c r="HP698" s="135">
        <f>HO698-HN698</f>
        <v>0</v>
      </c>
      <c r="HQ698" s="180"/>
      <c r="HR698" s="181"/>
      <c r="HS698" s="189"/>
      <c r="HT698" s="164">
        <f>SUM(HT700:HT728)</f>
        <v>0</v>
      </c>
      <c r="HU698" s="126">
        <f>SUM(HU700:HU728)</f>
        <v>0</v>
      </c>
      <c r="HV698" s="135">
        <f>HU698-HT698</f>
        <v>0</v>
      </c>
      <c r="HW698" s="213" t="s">
        <v>103</v>
      </c>
      <c r="HX698" s="293"/>
      <c r="HY698" s="210">
        <v>1</v>
      </c>
      <c r="HZ698" s="2">
        <f t="shared" si="5608"/>
        <v>1</v>
      </c>
    </row>
    <row r="699" spans="1:234" hidden="1" x14ac:dyDescent="0.2">
      <c r="B699" s="16"/>
      <c r="C699" s="15"/>
      <c r="D699" s="246"/>
      <c r="E699" s="246"/>
      <c r="F699" s="246"/>
      <c r="G699" s="22"/>
      <c r="H699" s="22"/>
      <c r="I699" s="42">
        <v>688</v>
      </c>
      <c r="J699" s="102">
        <f>SUBTOTAL(103,I$12:I699)*1</f>
        <v>137</v>
      </c>
      <c r="K699" s="214" t="s">
        <v>98</v>
      </c>
      <c r="L699" s="19"/>
      <c r="M699" s="269"/>
      <c r="N699" s="258"/>
      <c r="O699" s="152"/>
      <c r="P699" s="166"/>
      <c r="Q699" s="167"/>
      <c r="R699" s="167"/>
      <c r="S699" s="168"/>
      <c r="T699" s="168"/>
      <c r="U699" s="168"/>
      <c r="V699" s="168"/>
      <c r="W699" s="20"/>
      <c r="X699" s="182"/>
      <c r="Y699" s="183"/>
      <c r="Z699" s="183"/>
      <c r="AA699" s="183"/>
      <c r="AB699" s="21"/>
      <c r="AC699" s="190"/>
      <c r="AD699" s="238"/>
      <c r="AE699" s="239"/>
      <c r="AF699" s="240"/>
      <c r="AG699" s="241"/>
      <c r="AH699" s="219"/>
      <c r="AI699" s="242"/>
      <c r="AJ699" s="241"/>
      <c r="AK699" s="219"/>
      <c r="AL699" s="242"/>
      <c r="AM699" s="241"/>
      <c r="AN699" s="219"/>
      <c r="AO699" s="242"/>
      <c r="AP699" s="241"/>
      <c r="AQ699" s="219"/>
      <c r="AR699" s="242"/>
      <c r="AS699" s="182"/>
      <c r="AT699" s="183"/>
      <c r="AU699" s="190"/>
      <c r="AV699" s="166"/>
      <c r="AW699" s="168"/>
      <c r="AX699" s="194"/>
      <c r="AY699" s="182"/>
      <c r="AZ699" s="183"/>
      <c r="BA699" s="190"/>
      <c r="BB699" s="166"/>
      <c r="BC699" s="168"/>
      <c r="BD699" s="194"/>
      <c r="BE699" s="182"/>
      <c r="BF699" s="183"/>
      <c r="BG699" s="190"/>
      <c r="BH699" s="166"/>
      <c r="BI699" s="168"/>
      <c r="BJ699" s="194"/>
      <c r="BK699" s="182"/>
      <c r="BL699" s="183"/>
      <c r="BM699" s="190"/>
      <c r="BN699" s="166"/>
      <c r="BO699" s="168"/>
      <c r="BP699" s="194"/>
      <c r="BQ699" s="182"/>
      <c r="BR699" s="183"/>
      <c r="BS699" s="190"/>
      <c r="BT699" s="166"/>
      <c r="BU699" s="168"/>
      <c r="BV699" s="194"/>
      <c r="BW699" s="182"/>
      <c r="BX699" s="183"/>
      <c r="BY699" s="190"/>
      <c r="BZ699" s="166"/>
      <c r="CA699" s="168"/>
      <c r="CB699" s="194"/>
      <c r="CC699" s="182"/>
      <c r="CD699" s="183"/>
      <c r="CE699" s="190"/>
      <c r="CF699" s="166"/>
      <c r="CG699" s="168"/>
      <c r="CH699" s="194"/>
      <c r="CI699" s="182"/>
      <c r="CJ699" s="183"/>
      <c r="CK699" s="190"/>
      <c r="CL699" s="166"/>
      <c r="CM699" s="168"/>
      <c r="CN699" s="194"/>
      <c r="CO699" s="182"/>
      <c r="CP699" s="183"/>
      <c r="CQ699" s="190"/>
      <c r="CR699" s="166"/>
      <c r="CS699" s="168"/>
      <c r="CT699" s="194"/>
      <c r="CU699" s="182"/>
      <c r="CV699" s="183"/>
      <c r="CW699" s="190"/>
      <c r="CX699" s="166"/>
      <c r="CY699" s="168"/>
      <c r="CZ699" s="194"/>
      <c r="DA699" s="182"/>
      <c r="DB699" s="183"/>
      <c r="DC699" s="190"/>
      <c r="DD699" s="166"/>
      <c r="DE699" s="168"/>
      <c r="DF699" s="194"/>
      <c r="DG699" s="182"/>
      <c r="DH699" s="183"/>
      <c r="DI699" s="190"/>
      <c r="DJ699" s="166"/>
      <c r="DK699" s="168"/>
      <c r="DL699" s="194"/>
      <c r="DM699" s="182"/>
      <c r="DN699" s="183"/>
      <c r="DO699" s="190"/>
      <c r="DP699" s="166"/>
      <c r="DQ699" s="168"/>
      <c r="DR699" s="194"/>
      <c r="DS699" s="182"/>
      <c r="DT699" s="183"/>
      <c r="DU699" s="190"/>
      <c r="DV699" s="166"/>
      <c r="DW699" s="168"/>
      <c r="DX699" s="194"/>
      <c r="DY699" s="182"/>
      <c r="DZ699" s="183"/>
      <c r="EA699" s="190"/>
      <c r="EB699" s="166"/>
      <c r="EC699" s="168"/>
      <c r="ED699" s="194"/>
      <c r="EE699" s="182"/>
      <c r="EF699" s="183"/>
      <c r="EG699" s="190"/>
      <c r="EH699" s="166"/>
      <c r="EI699" s="168"/>
      <c r="EJ699" s="194"/>
      <c r="EK699" s="182"/>
      <c r="EL699" s="183"/>
      <c r="EM699" s="190"/>
      <c r="EN699" s="166"/>
      <c r="EO699" s="168"/>
      <c r="EP699" s="194"/>
      <c r="EQ699" s="182"/>
      <c r="ER699" s="183"/>
      <c r="ES699" s="190"/>
      <c r="ET699" s="166"/>
      <c r="EU699" s="168"/>
      <c r="EV699" s="194"/>
      <c r="EW699" s="182"/>
      <c r="EX699" s="183"/>
      <c r="EY699" s="190"/>
      <c r="EZ699" s="166"/>
      <c r="FA699" s="168"/>
      <c r="FB699" s="194"/>
      <c r="FC699" s="182"/>
      <c r="FD699" s="183"/>
      <c r="FE699" s="190"/>
      <c r="FF699" s="166"/>
      <c r="FG699" s="168"/>
      <c r="FH699" s="194"/>
      <c r="FI699" s="182"/>
      <c r="FJ699" s="183"/>
      <c r="FK699" s="190"/>
      <c r="FL699" s="166"/>
      <c r="FM699" s="168"/>
      <c r="FN699" s="194"/>
      <c r="FO699" s="182"/>
      <c r="FP699" s="183"/>
      <c r="FQ699" s="190"/>
      <c r="FR699" s="166"/>
      <c r="FS699" s="168"/>
      <c r="FT699" s="194"/>
      <c r="FU699" s="182"/>
      <c r="FV699" s="183"/>
      <c r="FW699" s="190"/>
      <c r="FX699" s="166"/>
      <c r="FY699" s="168"/>
      <c r="FZ699" s="194"/>
      <c r="GA699" s="182"/>
      <c r="GB699" s="183"/>
      <c r="GC699" s="190"/>
      <c r="GD699" s="166"/>
      <c r="GE699" s="168"/>
      <c r="GF699" s="194"/>
      <c r="GG699" s="182"/>
      <c r="GH699" s="183"/>
      <c r="GI699" s="190"/>
      <c r="GJ699" s="166"/>
      <c r="GK699" s="168"/>
      <c r="GL699" s="194"/>
      <c r="GM699" s="182"/>
      <c r="GN699" s="183"/>
      <c r="GO699" s="190"/>
      <c r="GP699" s="166"/>
      <c r="GQ699" s="168"/>
      <c r="GR699" s="194"/>
      <c r="GS699" s="182"/>
      <c r="GT699" s="183"/>
      <c r="GU699" s="190"/>
      <c r="GV699" s="166"/>
      <c r="GW699" s="168"/>
      <c r="GX699" s="194"/>
      <c r="GY699" s="182"/>
      <c r="GZ699" s="183"/>
      <c r="HA699" s="190"/>
      <c r="HB699" s="166"/>
      <c r="HC699" s="168"/>
      <c r="HD699" s="194"/>
      <c r="HE699" s="182"/>
      <c r="HF699" s="183"/>
      <c r="HG699" s="190"/>
      <c r="HH699" s="166"/>
      <c r="HI699" s="168"/>
      <c r="HJ699" s="194"/>
      <c r="HK699" s="182"/>
      <c r="HL699" s="183"/>
      <c r="HM699" s="190"/>
      <c r="HN699" s="166"/>
      <c r="HO699" s="168"/>
      <c r="HP699" s="194"/>
      <c r="HQ699" s="182"/>
      <c r="HR699" s="183"/>
      <c r="HS699" s="190"/>
      <c r="HT699" s="166"/>
      <c r="HU699" s="168"/>
      <c r="HV699" s="194"/>
      <c r="HW699" s="19"/>
      <c r="HX699" s="295"/>
      <c r="HY699" s="211"/>
      <c r="HZ699" s="2" t="str">
        <f t="shared" si="5608"/>
        <v>СКРЫТЬ</v>
      </c>
    </row>
    <row r="700" spans="1:234" hidden="1" x14ac:dyDescent="0.2">
      <c r="B700" s="16"/>
      <c r="C700" s="15"/>
      <c r="D700" s="246"/>
      <c r="E700" s="246"/>
      <c r="F700" s="246"/>
      <c r="G700" s="13"/>
      <c r="H700" s="22"/>
      <c r="I700" s="42">
        <v>689</v>
      </c>
      <c r="J700" s="102">
        <f>SUBTOTAL(103,I$12:I700)*1</f>
        <v>137</v>
      </c>
      <c r="K700" s="108" t="s">
        <v>107</v>
      </c>
      <c r="L700" s="17" t="s">
        <v>98</v>
      </c>
      <c r="M700" s="267">
        <v>43862</v>
      </c>
      <c r="N700" s="260">
        <v>44196</v>
      </c>
      <c r="O700" s="116">
        <v>43976</v>
      </c>
      <c r="P700" s="122">
        <v>384</v>
      </c>
      <c r="Q700" s="158">
        <v>384</v>
      </c>
      <c r="R700" s="158">
        <v>384</v>
      </c>
      <c r="S700" s="92">
        <f t="shared" ref="S700:S706" ca="1" si="5609">IF((Q700+Z700)&gt;P700,P700,(Q700+Z700))</f>
        <v>384</v>
      </c>
      <c r="T700" s="92">
        <f t="shared" ref="T700:T706" si="5610">R700+AA700</f>
        <v>384</v>
      </c>
      <c r="U700" s="91">
        <f t="shared" ref="U700:U706" ca="1" si="5611">T700-S700</f>
        <v>0</v>
      </c>
      <c r="V700" s="91">
        <f t="shared" ref="V700:V706" si="5612">P700-T700</f>
        <v>0</v>
      </c>
      <c r="W700" s="120">
        <f t="shared" ref="W700:W727" si="5613">IF(OR(AND(P700=0,T700=0),AND(P700="",T700="")),"",IF(AND(P700=0,T700&gt;0),1,T700/P700))</f>
        <v>1</v>
      </c>
      <c r="X700" s="178"/>
      <c r="Y700" s="128">
        <f t="shared" ref="Y700:Y706" si="5614">AS700+AY700+BE700+BK700+BQ700+BW700+CC700+CI700+CO700+CU700+DA700+DG700+DM700+DS700+DY700+EE700+EK700+EQ700+EW700+FC700+FI700+FO700+FU700+GA700+GG700+GM700+GS700+GY700+HE700+HK700+HQ700</f>
        <v>0</v>
      </c>
      <c r="Z700" s="179">
        <f t="shared" ref="Z700:Z706" ca="1" si="5615">SUMIFS(AS700:HV700,AS$1:HV$1,"1",AS$8:HV$8,"Физические объемы",AS$9:HV$9,"План")</f>
        <v>0</v>
      </c>
      <c r="AA700" s="127">
        <f t="shared" ref="AA700:AA706" si="5616">AT700+AZ700+BF700+BL700+BR700+BX700+CD700+CJ700+CP700+CV700+DB700+DH700+DN700+DT700+DZ700+EF700+EL700+ER700+EX700+FD700+FJ700+FP700+FV700+GB700+GH700+GN700+GT700+GZ700+HF700+HL700+HR700</f>
        <v>0</v>
      </c>
      <c r="AB700" s="67" t="str">
        <f t="shared" ref="AB700:AB706" ca="1" si="5617">IF(OR(AND(Z700=0,AA700=0),AND(Z700="",AA700="")),"",IF(AND(Z700=0,AA700&gt;0),1,AA700/Z700))</f>
        <v/>
      </c>
      <c r="AC700" s="69">
        <f t="shared" ref="AC700:AC706" ca="1" si="5618">AA700-Z700</f>
        <v>0</v>
      </c>
      <c r="AD700" s="226">
        <f>AS700+AY700+BE700+BK700+BQ700+BW700+CC700</f>
        <v>0</v>
      </c>
      <c r="AE700" s="227">
        <f>AT700+AZ700+BF700+BL700+BR700+BX700+CD700</f>
        <v>0</v>
      </c>
      <c r="AF700" s="225">
        <f>AE700-AD700</f>
        <v>0</v>
      </c>
      <c r="AG700" s="226">
        <f>DS700+CI700+CO700+CU700+DA700+DG700+DM700</f>
        <v>0</v>
      </c>
      <c r="AH700" s="227">
        <f>DT700+CJ700+CP700+CV700+DB700+DH700+DN700</f>
        <v>0</v>
      </c>
      <c r="AI700" s="225">
        <f>AH700-AG700</f>
        <v>0</v>
      </c>
      <c r="AJ700" s="226">
        <f>FI700+DY700+EE700+EK700+EQ700+EW700+FC700</f>
        <v>0</v>
      </c>
      <c r="AK700" s="227">
        <f>FJ700+DZ700+EF700+EL700+ER700+EX700+FD700</f>
        <v>0</v>
      </c>
      <c r="AL700" s="225">
        <f>AK700-AJ700</f>
        <v>0</v>
      </c>
      <c r="AM700" s="226">
        <f>FO700+FU700+GY700+GA700+GG700+GM700+GS700</f>
        <v>0</v>
      </c>
      <c r="AN700" s="227">
        <f>GZ700+GB700+GH700+GN700+GT700+FP700+FV700</f>
        <v>0</v>
      </c>
      <c r="AO700" s="225">
        <f>AN700-AM700</f>
        <v>0</v>
      </c>
      <c r="AP700" s="226">
        <f>HQ700+HE700+HK700</f>
        <v>0</v>
      </c>
      <c r="AQ700" s="227">
        <f>HR700+HF700+HL700</f>
        <v>0</v>
      </c>
      <c r="AR700" s="225">
        <f t="shared" ref="AR700:AR728" si="5619">AQ700-AP700</f>
        <v>0</v>
      </c>
      <c r="AS700" s="178"/>
      <c r="AT700" s="127"/>
      <c r="AU700" s="69">
        <f t="shared" ref="AU700:AU706" si="5620">AT700-AS700</f>
        <v>0</v>
      </c>
      <c r="AV700" s="162"/>
      <c r="AW700" s="123"/>
      <c r="AX700" s="18">
        <f t="shared" ref="AX700:AX706" si="5621">AW700-AV700</f>
        <v>0</v>
      </c>
      <c r="AY700" s="178"/>
      <c r="AZ700" s="127"/>
      <c r="BA700" s="69">
        <f t="shared" ref="BA700:BA706" si="5622">AZ700-AY700</f>
        <v>0</v>
      </c>
      <c r="BB700" s="162"/>
      <c r="BC700" s="123"/>
      <c r="BD700" s="18">
        <f t="shared" ref="BD700:BD706" si="5623">BC700-BB700</f>
        <v>0</v>
      </c>
      <c r="BE700" s="178"/>
      <c r="BF700" s="127"/>
      <c r="BG700" s="69">
        <f t="shared" ref="BG700:BG706" si="5624">BF700-BE700</f>
        <v>0</v>
      </c>
      <c r="BH700" s="162"/>
      <c r="BI700" s="123"/>
      <c r="BJ700" s="18">
        <f t="shared" ref="BJ700:BJ706" si="5625">BI700-BH700</f>
        <v>0</v>
      </c>
      <c r="BK700" s="178"/>
      <c r="BL700" s="127"/>
      <c r="BM700" s="69">
        <f t="shared" ref="BM700:BM706" si="5626">BL700-BK700</f>
        <v>0</v>
      </c>
      <c r="BN700" s="162"/>
      <c r="BO700" s="123"/>
      <c r="BP700" s="18">
        <f t="shared" ref="BP700:BP706" si="5627">BO700-BN700</f>
        <v>0</v>
      </c>
      <c r="BQ700" s="178"/>
      <c r="BR700" s="127"/>
      <c r="BS700" s="69">
        <f t="shared" ref="BS700:BS706" si="5628">BR700-BQ700</f>
        <v>0</v>
      </c>
      <c r="BT700" s="162"/>
      <c r="BU700" s="123"/>
      <c r="BV700" s="18">
        <f t="shared" ref="BV700:BV706" si="5629">BU700-BT700</f>
        <v>0</v>
      </c>
      <c r="BW700" s="178"/>
      <c r="BX700" s="127"/>
      <c r="BY700" s="69">
        <f t="shared" ref="BY700:BY706" si="5630">BX700-BW700</f>
        <v>0</v>
      </c>
      <c r="BZ700" s="162"/>
      <c r="CA700" s="123"/>
      <c r="CB700" s="18">
        <f t="shared" ref="CB700:CB706" si="5631">CA700-BZ700</f>
        <v>0</v>
      </c>
      <c r="CC700" s="178"/>
      <c r="CD700" s="127"/>
      <c r="CE700" s="69">
        <f t="shared" ref="CE700:CE706" si="5632">CD700-CC700</f>
        <v>0</v>
      </c>
      <c r="CF700" s="162"/>
      <c r="CG700" s="123"/>
      <c r="CH700" s="18">
        <f t="shared" ref="CH700:CH706" si="5633">CG700-CF700</f>
        <v>0</v>
      </c>
      <c r="CI700" s="178"/>
      <c r="CJ700" s="127"/>
      <c r="CK700" s="69">
        <f t="shared" ref="CK700:CK706" si="5634">CJ700-CI700</f>
        <v>0</v>
      </c>
      <c r="CL700" s="162"/>
      <c r="CM700" s="123"/>
      <c r="CN700" s="18">
        <f t="shared" ref="CN700:CN706" si="5635">CM700-CL700</f>
        <v>0</v>
      </c>
      <c r="CO700" s="178"/>
      <c r="CP700" s="127"/>
      <c r="CQ700" s="69">
        <f t="shared" ref="CQ700:CQ706" si="5636">CP700-CO700</f>
        <v>0</v>
      </c>
      <c r="CR700" s="162"/>
      <c r="CS700" s="123"/>
      <c r="CT700" s="18">
        <f t="shared" ref="CT700:CT706" si="5637">CS700-CR700</f>
        <v>0</v>
      </c>
      <c r="CU700" s="178"/>
      <c r="CV700" s="127"/>
      <c r="CW700" s="69">
        <f t="shared" ref="CW700:CW706" si="5638">CV700-CU700</f>
        <v>0</v>
      </c>
      <c r="CX700" s="162"/>
      <c r="CY700" s="123"/>
      <c r="CZ700" s="18">
        <f t="shared" ref="CZ700:CZ706" si="5639">CY700-CX700</f>
        <v>0</v>
      </c>
      <c r="DA700" s="178"/>
      <c r="DB700" s="127"/>
      <c r="DC700" s="69">
        <f t="shared" ref="DC700:DC706" si="5640">DB700-DA700</f>
        <v>0</v>
      </c>
      <c r="DD700" s="162"/>
      <c r="DE700" s="123"/>
      <c r="DF700" s="18">
        <f t="shared" ref="DF700:DF706" si="5641">DE700-DD700</f>
        <v>0</v>
      </c>
      <c r="DG700" s="178"/>
      <c r="DH700" s="127"/>
      <c r="DI700" s="69">
        <f t="shared" ref="DI700:DI706" si="5642">DH700-DG700</f>
        <v>0</v>
      </c>
      <c r="DJ700" s="162"/>
      <c r="DK700" s="123"/>
      <c r="DL700" s="18">
        <f t="shared" ref="DL700:DL706" si="5643">DK700-DJ700</f>
        <v>0</v>
      </c>
      <c r="DM700" s="178"/>
      <c r="DN700" s="127"/>
      <c r="DO700" s="69">
        <f t="shared" ref="DO700:DO706" si="5644">DN700-DM700</f>
        <v>0</v>
      </c>
      <c r="DP700" s="162"/>
      <c r="DQ700" s="123"/>
      <c r="DR700" s="18">
        <f t="shared" ref="DR700:DR706" si="5645">DQ700-DP700</f>
        <v>0</v>
      </c>
      <c r="DS700" s="178"/>
      <c r="DT700" s="127"/>
      <c r="DU700" s="69">
        <f t="shared" ref="DU700:DU706" si="5646">DT700-DS700</f>
        <v>0</v>
      </c>
      <c r="DV700" s="162"/>
      <c r="DW700" s="123"/>
      <c r="DX700" s="18">
        <f t="shared" ref="DX700:DX706" si="5647">DW700-DV700</f>
        <v>0</v>
      </c>
      <c r="DY700" s="178"/>
      <c r="DZ700" s="127"/>
      <c r="EA700" s="69">
        <f t="shared" ref="EA700:EA706" si="5648">DZ700-DY700</f>
        <v>0</v>
      </c>
      <c r="EB700" s="162"/>
      <c r="EC700" s="123"/>
      <c r="ED700" s="18">
        <f t="shared" ref="ED700:ED706" si="5649">EC700-EB700</f>
        <v>0</v>
      </c>
      <c r="EE700" s="178"/>
      <c r="EF700" s="127"/>
      <c r="EG700" s="69">
        <f t="shared" ref="EG700:EG706" si="5650">EF700-EE700</f>
        <v>0</v>
      </c>
      <c r="EH700" s="162"/>
      <c r="EI700" s="123"/>
      <c r="EJ700" s="18">
        <f t="shared" ref="EJ700:EJ706" si="5651">EI700-EH700</f>
        <v>0</v>
      </c>
      <c r="EK700" s="178"/>
      <c r="EL700" s="127"/>
      <c r="EM700" s="69">
        <f t="shared" ref="EM700:EM706" si="5652">EL700-EK700</f>
        <v>0</v>
      </c>
      <c r="EN700" s="162"/>
      <c r="EO700" s="123"/>
      <c r="EP700" s="18">
        <f t="shared" ref="EP700:EP706" si="5653">EO700-EN700</f>
        <v>0</v>
      </c>
      <c r="EQ700" s="178"/>
      <c r="ER700" s="127"/>
      <c r="ES700" s="69">
        <f t="shared" ref="ES700:ES706" si="5654">ER700-EQ700</f>
        <v>0</v>
      </c>
      <c r="ET700" s="162"/>
      <c r="EU700" s="123"/>
      <c r="EV700" s="18">
        <f t="shared" ref="EV700:EV706" si="5655">EU700-ET700</f>
        <v>0</v>
      </c>
      <c r="EW700" s="178"/>
      <c r="EX700" s="127"/>
      <c r="EY700" s="69">
        <f t="shared" ref="EY700:EY706" si="5656">EX700-EW700</f>
        <v>0</v>
      </c>
      <c r="EZ700" s="162"/>
      <c r="FA700" s="123"/>
      <c r="FB700" s="18">
        <f t="shared" ref="FB700:FB706" si="5657">FA700-EZ700</f>
        <v>0</v>
      </c>
      <c r="FC700" s="178"/>
      <c r="FD700" s="127"/>
      <c r="FE700" s="69">
        <f t="shared" ref="FE700:FE706" si="5658">FD700-FC700</f>
        <v>0</v>
      </c>
      <c r="FF700" s="162"/>
      <c r="FG700" s="123"/>
      <c r="FH700" s="18">
        <f t="shared" ref="FH700:FH706" si="5659">FG700-FF700</f>
        <v>0</v>
      </c>
      <c r="FI700" s="178"/>
      <c r="FJ700" s="127"/>
      <c r="FK700" s="69">
        <f t="shared" ref="FK700:FK706" si="5660">FJ700-FI700</f>
        <v>0</v>
      </c>
      <c r="FL700" s="162"/>
      <c r="FM700" s="123"/>
      <c r="FN700" s="18">
        <f t="shared" ref="FN700:FN706" si="5661">FM700-FL700</f>
        <v>0</v>
      </c>
      <c r="FO700" s="178"/>
      <c r="FP700" s="127"/>
      <c r="FQ700" s="69">
        <f t="shared" ref="FQ700:FQ706" si="5662">FP700-FO700</f>
        <v>0</v>
      </c>
      <c r="FR700" s="162"/>
      <c r="FS700" s="123"/>
      <c r="FT700" s="18">
        <f t="shared" ref="FT700:FT706" si="5663">FS700-FR700</f>
        <v>0</v>
      </c>
      <c r="FU700" s="178"/>
      <c r="FV700" s="127"/>
      <c r="FW700" s="69">
        <f t="shared" ref="FW700:FW706" si="5664">FV700-FU700</f>
        <v>0</v>
      </c>
      <c r="FX700" s="162"/>
      <c r="FY700" s="123"/>
      <c r="FZ700" s="18">
        <f t="shared" ref="FZ700:FZ706" si="5665">FY700-FX700</f>
        <v>0</v>
      </c>
      <c r="GA700" s="178"/>
      <c r="GB700" s="127"/>
      <c r="GC700" s="69">
        <f t="shared" ref="GC700:GC706" si="5666">GB700-GA700</f>
        <v>0</v>
      </c>
      <c r="GD700" s="162"/>
      <c r="GE700" s="123"/>
      <c r="GF700" s="18">
        <f t="shared" ref="GF700:GF706" si="5667">GE700-GD700</f>
        <v>0</v>
      </c>
      <c r="GG700" s="178"/>
      <c r="GH700" s="127"/>
      <c r="GI700" s="69">
        <f t="shared" ref="GI700:GI706" si="5668">GH700-GG700</f>
        <v>0</v>
      </c>
      <c r="GJ700" s="162"/>
      <c r="GK700" s="123"/>
      <c r="GL700" s="18">
        <f t="shared" ref="GL700:GL706" si="5669">GK700-GJ700</f>
        <v>0</v>
      </c>
      <c r="GM700" s="178"/>
      <c r="GN700" s="127"/>
      <c r="GO700" s="69">
        <f t="shared" ref="GO700:GO706" si="5670">GN700-GM700</f>
        <v>0</v>
      </c>
      <c r="GP700" s="162"/>
      <c r="GQ700" s="123"/>
      <c r="GR700" s="18">
        <f t="shared" ref="GR700:GR706" si="5671">GQ700-GP700</f>
        <v>0</v>
      </c>
      <c r="GS700" s="178"/>
      <c r="GT700" s="127"/>
      <c r="GU700" s="69">
        <f t="shared" ref="GU700:GU706" si="5672">GT700-GS700</f>
        <v>0</v>
      </c>
      <c r="GV700" s="162"/>
      <c r="GW700" s="123"/>
      <c r="GX700" s="18">
        <f t="shared" ref="GX700:GX706" si="5673">GW700-GV700</f>
        <v>0</v>
      </c>
      <c r="GY700" s="178"/>
      <c r="GZ700" s="127"/>
      <c r="HA700" s="69">
        <f t="shared" ref="HA700:HA706" si="5674">GZ700-GY700</f>
        <v>0</v>
      </c>
      <c r="HB700" s="162"/>
      <c r="HC700" s="123"/>
      <c r="HD700" s="18">
        <f t="shared" ref="HD700:HD706" si="5675">HC700-HB700</f>
        <v>0</v>
      </c>
      <c r="HE700" s="178"/>
      <c r="HF700" s="127"/>
      <c r="HG700" s="69">
        <f t="shared" ref="HG700:HG706" si="5676">HF700-HE700</f>
        <v>0</v>
      </c>
      <c r="HH700" s="162"/>
      <c r="HI700" s="123"/>
      <c r="HJ700" s="18">
        <f t="shared" ref="HJ700:HJ706" si="5677">HI700-HH700</f>
        <v>0</v>
      </c>
      <c r="HK700" s="178"/>
      <c r="HL700" s="127"/>
      <c r="HM700" s="69">
        <f t="shared" ref="HM700:HM706" si="5678">HL700-HK700</f>
        <v>0</v>
      </c>
      <c r="HN700" s="162"/>
      <c r="HO700" s="123"/>
      <c r="HP700" s="18">
        <f t="shared" ref="HP700:HP706" si="5679">HO700-HN700</f>
        <v>0</v>
      </c>
      <c r="HQ700" s="178"/>
      <c r="HR700" s="127"/>
      <c r="HS700" s="69">
        <f t="shared" ref="HS700:HS706" si="5680">HR700-HQ700</f>
        <v>0</v>
      </c>
      <c r="HT700" s="162"/>
      <c r="HU700" s="123"/>
      <c r="HV700" s="18">
        <f t="shared" ref="HV700:HV706" si="5681">HU700-HT700</f>
        <v>0</v>
      </c>
      <c r="HW700" s="75"/>
      <c r="HX700" s="294"/>
      <c r="HY700" s="197"/>
      <c r="HZ700" s="2" t="str">
        <f t="shared" si="5608"/>
        <v>СКРЫТЬ</v>
      </c>
    </row>
    <row r="701" spans="1:234" x14ac:dyDescent="0.2">
      <c r="B701" s="16"/>
      <c r="C701" s="15"/>
      <c r="D701" s="248"/>
      <c r="E701" s="248"/>
      <c r="F701" s="248"/>
      <c r="G701" s="13"/>
      <c r="H701" s="22"/>
      <c r="I701" s="42">
        <v>690</v>
      </c>
      <c r="J701" s="102">
        <f>SUBTOTAL(103,I$12:I701)*1</f>
        <v>138</v>
      </c>
      <c r="K701" s="108" t="s">
        <v>108</v>
      </c>
      <c r="L701" s="17" t="s">
        <v>98</v>
      </c>
      <c r="M701" s="267">
        <v>43862</v>
      </c>
      <c r="N701" s="260">
        <v>44196</v>
      </c>
      <c r="O701" s="116">
        <v>44196</v>
      </c>
      <c r="P701" s="122">
        <v>47726</v>
      </c>
      <c r="Q701" s="158">
        <v>33562.709677419356</v>
      </c>
      <c r="R701" s="158">
        <v>43600</v>
      </c>
      <c r="S701" s="92">
        <f ca="1">IF((Q701+Z701)&gt;P701,P701,(Q701+Z701))</f>
        <v>36562.709677419356</v>
      </c>
      <c r="T701" s="92">
        <f>R701+AA701</f>
        <v>46600</v>
      </c>
      <c r="U701" s="91">
        <f t="shared" ca="1" si="5611"/>
        <v>10037.290322580644</v>
      </c>
      <c r="V701" s="91">
        <f t="shared" si="5612"/>
        <v>1126</v>
      </c>
      <c r="W701" s="120">
        <f>IF(OR(AND(P701=0,T701=0),AND(P701="",T701="")),"",IF(AND(P701=0,T701&gt;0),1,T701/P701))</f>
        <v>0.97640698990068309</v>
      </c>
      <c r="X701" s="178">
        <v>3000</v>
      </c>
      <c r="Y701" s="128">
        <f>AS701+AY701+BE701+BK701+BQ701+BW701+CC701+CI701+CO701+CU701+DA701+DG701+DM701+DS701+DY701+EE701+EK701+EQ701+EW701+FC701+FI701+FO701+FU701+GA701+GG701+GM701+GS701+GY701+HE701+HK701+HQ701</f>
        <v>3000</v>
      </c>
      <c r="Z701" s="179">
        <f ca="1">SUMIFS(AS701:HV701,AS$1:HV$1,"1",AS$8:HV$8,"Физические объемы",AS$9:HV$9,"План")</f>
        <v>3000</v>
      </c>
      <c r="AA701" s="127">
        <f>AT701+AZ701+BF701+BL701+BR701+BX701+CD701+CJ701+CP701+CV701+DB701+DH701+DN701+DT701+DZ701+EF701+EL701+ER701+EX701+FD701+FJ701+FP701+FV701+GB701+GH701+GN701+GT701+GZ701+HF701+HL701+HR701</f>
        <v>3000</v>
      </c>
      <c r="AB701" s="67">
        <f ca="1">IF(OR(AND(Z701=0,AA701=0),AND(Z701="",AA701="")),"",IF(AND(Z701=0,AA701&gt;0),1,AA701/Z701))</f>
        <v>1</v>
      </c>
      <c r="AC701" s="69">
        <f ca="1">AA701-Z701</f>
        <v>0</v>
      </c>
      <c r="AD701" s="226">
        <f t="shared" ref="AD701:AD728" si="5682">AS701+AY701+BE701+BK701+BQ701+BW701+CC701</f>
        <v>750</v>
      </c>
      <c r="AE701" s="227">
        <f t="shared" ref="AE701:AE728" si="5683">AT701+AZ701+BF701+BL701+BR701+BX701+CD701</f>
        <v>750</v>
      </c>
      <c r="AF701" s="225">
        <f t="shared" ref="AF701:AF728" si="5684">AE701-AD701</f>
        <v>0</v>
      </c>
      <c r="AG701" s="226">
        <f t="shared" ref="AG701:AG728" si="5685">DS701+CI701+CO701+CU701+DA701+DG701+DM701</f>
        <v>500</v>
      </c>
      <c r="AH701" s="227">
        <f t="shared" ref="AH701:AH728" si="5686">DT701+CJ701+CP701+CV701+DB701+DH701+DN701</f>
        <v>500</v>
      </c>
      <c r="AI701" s="225">
        <f t="shared" ref="AI701:AI728" si="5687">AH701-AG701</f>
        <v>0</v>
      </c>
      <c r="AJ701" s="226">
        <f t="shared" ref="AJ701:AJ728" si="5688">FI701+DY701+EE701+EK701+EQ701+EW701+FC701</f>
        <v>750</v>
      </c>
      <c r="AK701" s="227">
        <f t="shared" ref="AK701:AK728" si="5689">FJ701+DZ701+EF701+EL701+ER701+EX701+FD701</f>
        <v>750</v>
      </c>
      <c r="AL701" s="225">
        <f t="shared" ref="AL701:AL728" si="5690">AK701-AJ701</f>
        <v>0</v>
      </c>
      <c r="AM701" s="226">
        <f t="shared" ref="AM701:AM728" si="5691">FO701+FU701+GY701+GA701+GG701+GM701+GS701</f>
        <v>1000</v>
      </c>
      <c r="AN701" s="227">
        <f t="shared" ref="AN701:AN728" si="5692">GZ701+GB701+GH701+GN701+GT701+FP701+FV701</f>
        <v>1000</v>
      </c>
      <c r="AO701" s="225">
        <f t="shared" ref="AO701:AO728" si="5693">AN701-AM701</f>
        <v>0</v>
      </c>
      <c r="AP701" s="226">
        <f t="shared" ref="AP701:AP728" si="5694">HQ701+HE701+HK701</f>
        <v>0</v>
      </c>
      <c r="AQ701" s="227">
        <f t="shared" ref="AQ701:AQ728" si="5695">HR701+HF701+HL701</f>
        <v>0</v>
      </c>
      <c r="AR701" s="225">
        <f t="shared" si="5619"/>
        <v>0</v>
      </c>
      <c r="AS701" s="178">
        <v>0</v>
      </c>
      <c r="AT701" s="127">
        <v>0</v>
      </c>
      <c r="AU701" s="69">
        <f>AT701-AS701</f>
        <v>0</v>
      </c>
      <c r="AV701" s="162">
        <v>6</v>
      </c>
      <c r="AW701" s="123">
        <v>6</v>
      </c>
      <c r="AX701" s="18">
        <f>AW701-AV701</f>
        <v>0</v>
      </c>
      <c r="AY701" s="178">
        <v>0</v>
      </c>
      <c r="AZ701" s="127">
        <v>0</v>
      </c>
      <c r="BA701" s="69">
        <f>AZ701-AY701</f>
        <v>0</v>
      </c>
      <c r="BB701" s="162">
        <v>6</v>
      </c>
      <c r="BC701" s="123">
        <v>6</v>
      </c>
      <c r="BD701" s="18">
        <f>BC701-BB701</f>
        <v>0</v>
      </c>
      <c r="BE701" s="178">
        <v>0</v>
      </c>
      <c r="BF701" s="127">
        <v>0</v>
      </c>
      <c r="BG701" s="69">
        <f>BF701-BE701</f>
        <v>0</v>
      </c>
      <c r="BH701" s="162">
        <v>6</v>
      </c>
      <c r="BI701" s="123">
        <v>6</v>
      </c>
      <c r="BJ701" s="18">
        <f>BI701-BH701</f>
        <v>0</v>
      </c>
      <c r="BK701" s="178">
        <v>0</v>
      </c>
      <c r="BL701" s="127">
        <v>0</v>
      </c>
      <c r="BM701" s="69">
        <f>BL701-BK701</f>
        <v>0</v>
      </c>
      <c r="BN701" s="162">
        <v>6</v>
      </c>
      <c r="BO701" s="123">
        <v>6</v>
      </c>
      <c r="BP701" s="18">
        <f>BO701-BN701</f>
        <v>0</v>
      </c>
      <c r="BQ701" s="178">
        <v>750</v>
      </c>
      <c r="BR701" s="127">
        <v>750</v>
      </c>
      <c r="BS701" s="69">
        <f>BR701-BQ701</f>
        <v>0</v>
      </c>
      <c r="BT701" s="162">
        <v>6</v>
      </c>
      <c r="BU701" s="123">
        <v>6</v>
      </c>
      <c r="BV701" s="18">
        <f>BU701-BT701</f>
        <v>0</v>
      </c>
      <c r="BW701" s="178">
        <v>0</v>
      </c>
      <c r="BX701" s="127">
        <v>0</v>
      </c>
      <c r="BY701" s="69">
        <f>BX701-BW701</f>
        <v>0</v>
      </c>
      <c r="BZ701" s="162">
        <v>6</v>
      </c>
      <c r="CA701" s="123">
        <v>6</v>
      </c>
      <c r="CB701" s="18">
        <f>CA701-BZ701</f>
        <v>0</v>
      </c>
      <c r="CC701" s="178">
        <v>0</v>
      </c>
      <c r="CD701" s="127">
        <v>0</v>
      </c>
      <c r="CE701" s="69">
        <f>CD701-CC701</f>
        <v>0</v>
      </c>
      <c r="CF701" s="162">
        <v>6</v>
      </c>
      <c r="CG701" s="123">
        <v>6</v>
      </c>
      <c r="CH701" s="18">
        <f>CG701-CF701</f>
        <v>0</v>
      </c>
      <c r="CI701" s="178">
        <v>0</v>
      </c>
      <c r="CJ701" s="127">
        <v>0</v>
      </c>
      <c r="CK701" s="69">
        <f>CJ701-CI701</f>
        <v>0</v>
      </c>
      <c r="CL701" s="162">
        <v>6</v>
      </c>
      <c r="CM701" s="123">
        <v>6</v>
      </c>
      <c r="CN701" s="18">
        <f t="shared" si="5635"/>
        <v>0</v>
      </c>
      <c r="CO701" s="178">
        <v>0</v>
      </c>
      <c r="CP701" s="127">
        <v>0</v>
      </c>
      <c r="CQ701" s="69">
        <f>CP701-CO701</f>
        <v>0</v>
      </c>
      <c r="CR701" s="162">
        <v>6</v>
      </c>
      <c r="CS701" s="123">
        <v>6</v>
      </c>
      <c r="CT701" s="18">
        <f t="shared" si="5637"/>
        <v>0</v>
      </c>
      <c r="CU701" s="178">
        <v>0</v>
      </c>
      <c r="CV701" s="127">
        <v>0</v>
      </c>
      <c r="CW701" s="69">
        <f>CV701-CU701</f>
        <v>0</v>
      </c>
      <c r="CX701" s="162">
        <v>6</v>
      </c>
      <c r="CY701" s="123">
        <v>6</v>
      </c>
      <c r="CZ701" s="18">
        <f t="shared" si="5639"/>
        <v>0</v>
      </c>
      <c r="DA701" s="178">
        <v>0</v>
      </c>
      <c r="DB701" s="127">
        <v>0</v>
      </c>
      <c r="DC701" s="69">
        <f>DB701-DA701</f>
        <v>0</v>
      </c>
      <c r="DD701" s="162">
        <v>6</v>
      </c>
      <c r="DE701" s="123">
        <v>6</v>
      </c>
      <c r="DF701" s="18">
        <f t="shared" si="5641"/>
        <v>0</v>
      </c>
      <c r="DG701" s="178">
        <v>500</v>
      </c>
      <c r="DH701" s="127">
        <v>500</v>
      </c>
      <c r="DI701" s="69">
        <f>DH701-DG701</f>
        <v>0</v>
      </c>
      <c r="DJ701" s="162">
        <v>6</v>
      </c>
      <c r="DK701" s="123">
        <v>6</v>
      </c>
      <c r="DL701" s="18">
        <f>DK701-DJ701</f>
        <v>0</v>
      </c>
      <c r="DM701" s="178">
        <v>0</v>
      </c>
      <c r="DN701" s="127">
        <v>0</v>
      </c>
      <c r="DO701" s="69">
        <f>DN701-DM701</f>
        <v>0</v>
      </c>
      <c r="DP701" s="162">
        <v>6</v>
      </c>
      <c r="DQ701" s="123">
        <v>6</v>
      </c>
      <c r="DR701" s="18">
        <f>DQ701-DP701</f>
        <v>0</v>
      </c>
      <c r="DS701" s="178">
        <v>0</v>
      </c>
      <c r="DT701" s="127">
        <v>0</v>
      </c>
      <c r="DU701" s="69">
        <f>DT701-DS701</f>
        <v>0</v>
      </c>
      <c r="DV701" s="162">
        <v>6</v>
      </c>
      <c r="DW701" s="123">
        <v>6</v>
      </c>
      <c r="DX701" s="18">
        <f>DW701-DV701</f>
        <v>0</v>
      </c>
      <c r="DY701" s="178">
        <v>0</v>
      </c>
      <c r="DZ701" s="127">
        <v>0</v>
      </c>
      <c r="EA701" s="69">
        <f>DZ701-DY701</f>
        <v>0</v>
      </c>
      <c r="EB701" s="162">
        <v>6</v>
      </c>
      <c r="EC701" s="123">
        <v>6</v>
      </c>
      <c r="ED701" s="18">
        <f>EC701-EB701</f>
        <v>0</v>
      </c>
      <c r="EE701" s="178">
        <v>0</v>
      </c>
      <c r="EF701" s="127">
        <v>0</v>
      </c>
      <c r="EG701" s="69">
        <f>EF701-EE701</f>
        <v>0</v>
      </c>
      <c r="EH701" s="162">
        <v>6</v>
      </c>
      <c r="EI701" s="123">
        <v>6</v>
      </c>
      <c r="EJ701" s="18">
        <f>EI701-EH701</f>
        <v>0</v>
      </c>
      <c r="EK701" s="178">
        <v>0</v>
      </c>
      <c r="EL701" s="127">
        <v>0</v>
      </c>
      <c r="EM701" s="69">
        <f>EL701-EK701</f>
        <v>0</v>
      </c>
      <c r="EN701" s="162">
        <v>6</v>
      </c>
      <c r="EO701" s="123">
        <v>6</v>
      </c>
      <c r="EP701" s="18">
        <f>EO701-EN701</f>
        <v>0</v>
      </c>
      <c r="EQ701" s="178">
        <v>0</v>
      </c>
      <c r="ER701" s="127">
        <v>0</v>
      </c>
      <c r="ES701" s="69">
        <f>ER701-EQ701</f>
        <v>0</v>
      </c>
      <c r="ET701" s="162">
        <v>6</v>
      </c>
      <c r="EU701" s="123">
        <v>6</v>
      </c>
      <c r="EV701" s="18">
        <f>EU701-ET701</f>
        <v>0</v>
      </c>
      <c r="EW701" s="178">
        <v>0</v>
      </c>
      <c r="EX701" s="127">
        <v>0</v>
      </c>
      <c r="EY701" s="69">
        <f>EX701-EW701</f>
        <v>0</v>
      </c>
      <c r="EZ701" s="162">
        <v>6</v>
      </c>
      <c r="FA701" s="123">
        <v>6</v>
      </c>
      <c r="FB701" s="18">
        <f>FA701-EZ701</f>
        <v>0</v>
      </c>
      <c r="FC701" s="178">
        <v>750</v>
      </c>
      <c r="FD701" s="127">
        <v>750</v>
      </c>
      <c r="FE701" s="69">
        <f>FD701-FC701</f>
        <v>0</v>
      </c>
      <c r="FF701" s="162">
        <v>6</v>
      </c>
      <c r="FG701" s="123">
        <v>6</v>
      </c>
      <c r="FH701" s="18">
        <f>FG701-FF701</f>
        <v>0</v>
      </c>
      <c r="FI701" s="178">
        <v>0</v>
      </c>
      <c r="FJ701" s="127">
        <v>0</v>
      </c>
      <c r="FK701" s="69">
        <f>FJ701-FI701</f>
        <v>0</v>
      </c>
      <c r="FL701" s="162">
        <v>6</v>
      </c>
      <c r="FM701" s="123">
        <v>6</v>
      </c>
      <c r="FN701" s="18">
        <f>FM701-FL701</f>
        <v>0</v>
      </c>
      <c r="FO701" s="178">
        <v>0</v>
      </c>
      <c r="FP701" s="127">
        <v>0</v>
      </c>
      <c r="FQ701" s="69">
        <f>FP701-FO701</f>
        <v>0</v>
      </c>
      <c r="FR701" s="162">
        <v>6</v>
      </c>
      <c r="FS701" s="123">
        <v>6</v>
      </c>
      <c r="FT701" s="18">
        <f>FS701-FR701</f>
        <v>0</v>
      </c>
      <c r="FU701" s="178">
        <v>0</v>
      </c>
      <c r="FV701" s="127">
        <v>0</v>
      </c>
      <c r="FW701" s="69">
        <f>FV701-FU701</f>
        <v>0</v>
      </c>
      <c r="FX701" s="162">
        <v>6</v>
      </c>
      <c r="FY701" s="123">
        <v>6</v>
      </c>
      <c r="FZ701" s="18">
        <f>FY701-FX701</f>
        <v>0</v>
      </c>
      <c r="GA701" s="178">
        <v>0</v>
      </c>
      <c r="GB701" s="127">
        <v>0</v>
      </c>
      <c r="GC701" s="69">
        <f>GB701-GA701</f>
        <v>0</v>
      </c>
      <c r="GD701" s="162">
        <v>6</v>
      </c>
      <c r="GE701" s="123">
        <v>6</v>
      </c>
      <c r="GF701" s="18">
        <f>GE701-GD701</f>
        <v>0</v>
      </c>
      <c r="GG701" s="178">
        <v>0</v>
      </c>
      <c r="GH701" s="127">
        <v>0</v>
      </c>
      <c r="GI701" s="69">
        <f>GH701-GG701</f>
        <v>0</v>
      </c>
      <c r="GJ701" s="162">
        <v>6</v>
      </c>
      <c r="GK701" s="123">
        <v>6</v>
      </c>
      <c r="GL701" s="18">
        <f>GK701-GJ701</f>
        <v>0</v>
      </c>
      <c r="GM701" s="178">
        <v>1000</v>
      </c>
      <c r="GN701" s="127">
        <v>1000</v>
      </c>
      <c r="GO701" s="69">
        <f>GN701-GM701</f>
        <v>0</v>
      </c>
      <c r="GP701" s="162">
        <v>6</v>
      </c>
      <c r="GQ701" s="123">
        <v>6</v>
      </c>
      <c r="GR701" s="18">
        <f>GQ701-GP701</f>
        <v>0</v>
      </c>
      <c r="GS701" s="178">
        <v>0</v>
      </c>
      <c r="GT701" s="127">
        <v>0</v>
      </c>
      <c r="GU701" s="69">
        <f>GT701-GS701</f>
        <v>0</v>
      </c>
      <c r="GV701" s="162">
        <v>6</v>
      </c>
      <c r="GW701" s="123">
        <v>6</v>
      </c>
      <c r="GX701" s="18">
        <f>GW701-GV701</f>
        <v>0</v>
      </c>
      <c r="GY701" s="178">
        <v>0</v>
      </c>
      <c r="GZ701" s="127">
        <v>0</v>
      </c>
      <c r="HA701" s="69">
        <f>GZ701-GY701</f>
        <v>0</v>
      </c>
      <c r="HB701" s="162">
        <v>6</v>
      </c>
      <c r="HC701" s="123">
        <v>6</v>
      </c>
      <c r="HD701" s="18">
        <f>HC701-HB701</f>
        <v>0</v>
      </c>
      <c r="HE701" s="178"/>
      <c r="HF701" s="127"/>
      <c r="HG701" s="69">
        <f>HF701-HE701</f>
        <v>0</v>
      </c>
      <c r="HH701" s="162"/>
      <c r="HI701" s="123"/>
      <c r="HJ701" s="18">
        <f>HI701-HH701</f>
        <v>0</v>
      </c>
      <c r="HK701" s="178"/>
      <c r="HL701" s="127"/>
      <c r="HM701" s="69">
        <f>HL701-HK701</f>
        <v>0</v>
      </c>
      <c r="HN701" s="162"/>
      <c r="HO701" s="123"/>
      <c r="HP701" s="18">
        <f>HO701-HN701</f>
        <v>0</v>
      </c>
      <c r="HQ701" s="178"/>
      <c r="HR701" s="127"/>
      <c r="HS701" s="69">
        <f>HR701-HQ701</f>
        <v>0</v>
      </c>
      <c r="HT701" s="162"/>
      <c r="HU701" s="123"/>
      <c r="HV701" s="18">
        <f>HU701-HT701</f>
        <v>0</v>
      </c>
      <c r="HW701" s="213" t="s">
        <v>103</v>
      </c>
      <c r="HX701" s="294"/>
      <c r="HY701" s="197"/>
      <c r="HZ701" s="2">
        <f t="shared" si="5608"/>
        <v>1</v>
      </c>
    </row>
    <row r="702" spans="1:234" ht="15" hidden="1" customHeight="1" x14ac:dyDescent="0.2">
      <c r="B702" s="16"/>
      <c r="C702" s="15"/>
      <c r="D702" s="246"/>
      <c r="E702" s="246"/>
      <c r="F702" s="246"/>
      <c r="G702" s="13"/>
      <c r="H702" s="22"/>
      <c r="I702" s="42">
        <v>691</v>
      </c>
      <c r="J702" s="102">
        <f>SUBTOTAL(103,I$12:I702)*1</f>
        <v>138</v>
      </c>
      <c r="K702" s="108" t="s">
        <v>14</v>
      </c>
      <c r="L702" s="17" t="s">
        <v>98</v>
      </c>
      <c r="M702" s="267">
        <v>43896</v>
      </c>
      <c r="N702" s="260"/>
      <c r="O702" s="116">
        <v>43989</v>
      </c>
      <c r="P702" s="122">
        <v>1598</v>
      </c>
      <c r="Q702" s="158">
        <v>1598</v>
      </c>
      <c r="R702" s="158">
        <v>1598</v>
      </c>
      <c r="S702" s="92">
        <f t="shared" ca="1" si="5609"/>
        <v>1598</v>
      </c>
      <c r="T702" s="92">
        <f t="shared" si="5610"/>
        <v>1598</v>
      </c>
      <c r="U702" s="91">
        <f t="shared" ca="1" si="5611"/>
        <v>0</v>
      </c>
      <c r="V702" s="91">
        <f t="shared" si="5612"/>
        <v>0</v>
      </c>
      <c r="W702" s="120">
        <f t="shared" si="5613"/>
        <v>1</v>
      </c>
      <c r="X702" s="178"/>
      <c r="Y702" s="128">
        <f t="shared" si="5614"/>
        <v>0</v>
      </c>
      <c r="Z702" s="179">
        <f t="shared" ca="1" si="5615"/>
        <v>0</v>
      </c>
      <c r="AA702" s="127">
        <f t="shared" si="5616"/>
        <v>0</v>
      </c>
      <c r="AB702" s="67" t="str">
        <f t="shared" ca="1" si="5617"/>
        <v/>
      </c>
      <c r="AC702" s="69">
        <f t="shared" ca="1" si="5618"/>
        <v>0</v>
      </c>
      <c r="AD702" s="226">
        <f t="shared" si="5682"/>
        <v>0</v>
      </c>
      <c r="AE702" s="227">
        <f t="shared" si="5683"/>
        <v>0</v>
      </c>
      <c r="AF702" s="225">
        <f t="shared" si="5684"/>
        <v>0</v>
      </c>
      <c r="AG702" s="226">
        <f t="shared" si="5685"/>
        <v>0</v>
      </c>
      <c r="AH702" s="227">
        <f t="shared" si="5686"/>
        <v>0</v>
      </c>
      <c r="AI702" s="225">
        <f t="shared" si="5687"/>
        <v>0</v>
      </c>
      <c r="AJ702" s="226">
        <f t="shared" si="5688"/>
        <v>0</v>
      </c>
      <c r="AK702" s="227">
        <f t="shared" si="5689"/>
        <v>0</v>
      </c>
      <c r="AL702" s="225">
        <f t="shared" si="5690"/>
        <v>0</v>
      </c>
      <c r="AM702" s="226">
        <f t="shared" si="5691"/>
        <v>0</v>
      </c>
      <c r="AN702" s="227">
        <f t="shared" si="5692"/>
        <v>0</v>
      </c>
      <c r="AO702" s="225">
        <f t="shared" si="5693"/>
        <v>0</v>
      </c>
      <c r="AP702" s="226">
        <f t="shared" si="5694"/>
        <v>0</v>
      </c>
      <c r="AQ702" s="227">
        <f t="shared" si="5695"/>
        <v>0</v>
      </c>
      <c r="AR702" s="225">
        <f t="shared" si="5619"/>
        <v>0</v>
      </c>
      <c r="AS702" s="136"/>
      <c r="AT702" s="131"/>
      <c r="AU702" s="69">
        <f t="shared" si="5620"/>
        <v>0</v>
      </c>
      <c r="AV702" s="162"/>
      <c r="AW702" s="130"/>
      <c r="AX702" s="18">
        <f t="shared" si="5621"/>
        <v>0</v>
      </c>
      <c r="AY702" s="136"/>
      <c r="AZ702" s="131"/>
      <c r="BA702" s="69">
        <f t="shared" si="5622"/>
        <v>0</v>
      </c>
      <c r="BB702" s="162"/>
      <c r="BC702" s="130"/>
      <c r="BD702" s="18">
        <f t="shared" si="5623"/>
        <v>0</v>
      </c>
      <c r="BE702" s="136"/>
      <c r="BF702" s="131"/>
      <c r="BG702" s="69">
        <f t="shared" si="5624"/>
        <v>0</v>
      </c>
      <c r="BH702" s="162"/>
      <c r="BI702" s="130"/>
      <c r="BJ702" s="18">
        <f t="shared" si="5625"/>
        <v>0</v>
      </c>
      <c r="BK702" s="136"/>
      <c r="BL702" s="131"/>
      <c r="BM702" s="69">
        <f t="shared" si="5626"/>
        <v>0</v>
      </c>
      <c r="BN702" s="162"/>
      <c r="BO702" s="130"/>
      <c r="BP702" s="18">
        <f t="shared" si="5627"/>
        <v>0</v>
      </c>
      <c r="BQ702" s="136"/>
      <c r="BR702" s="131"/>
      <c r="BS702" s="69">
        <f t="shared" si="5628"/>
        <v>0</v>
      </c>
      <c r="BT702" s="162"/>
      <c r="BU702" s="130"/>
      <c r="BV702" s="18">
        <f t="shared" si="5629"/>
        <v>0</v>
      </c>
      <c r="BW702" s="136"/>
      <c r="BX702" s="131"/>
      <c r="BY702" s="69">
        <f t="shared" si="5630"/>
        <v>0</v>
      </c>
      <c r="BZ702" s="162"/>
      <c r="CA702" s="130"/>
      <c r="CB702" s="18">
        <f t="shared" si="5631"/>
        <v>0</v>
      </c>
      <c r="CC702" s="136"/>
      <c r="CD702" s="131"/>
      <c r="CE702" s="69">
        <f t="shared" si="5632"/>
        <v>0</v>
      </c>
      <c r="CF702" s="162"/>
      <c r="CG702" s="130"/>
      <c r="CH702" s="18">
        <f t="shared" si="5633"/>
        <v>0</v>
      </c>
      <c r="CI702" s="136"/>
      <c r="CJ702" s="131"/>
      <c r="CK702" s="69">
        <f t="shared" si="5634"/>
        <v>0</v>
      </c>
      <c r="CL702" s="162"/>
      <c r="CM702" s="130"/>
      <c r="CN702" s="18">
        <f t="shared" si="5635"/>
        <v>0</v>
      </c>
      <c r="CO702" s="136"/>
      <c r="CP702" s="131"/>
      <c r="CQ702" s="69">
        <f t="shared" si="5636"/>
        <v>0</v>
      </c>
      <c r="CR702" s="162"/>
      <c r="CS702" s="130"/>
      <c r="CT702" s="18">
        <f t="shared" si="5637"/>
        <v>0</v>
      </c>
      <c r="CU702" s="136"/>
      <c r="CV702" s="131"/>
      <c r="CW702" s="69">
        <f t="shared" si="5638"/>
        <v>0</v>
      </c>
      <c r="CX702" s="162"/>
      <c r="CY702" s="130"/>
      <c r="CZ702" s="18">
        <f t="shared" si="5639"/>
        <v>0</v>
      </c>
      <c r="DA702" s="136"/>
      <c r="DB702" s="131"/>
      <c r="DC702" s="69">
        <f t="shared" si="5640"/>
        <v>0</v>
      </c>
      <c r="DD702" s="162"/>
      <c r="DE702" s="130"/>
      <c r="DF702" s="18">
        <f t="shared" si="5641"/>
        <v>0</v>
      </c>
      <c r="DG702" s="136"/>
      <c r="DH702" s="131"/>
      <c r="DI702" s="69">
        <f t="shared" si="5642"/>
        <v>0</v>
      </c>
      <c r="DJ702" s="162"/>
      <c r="DK702" s="130"/>
      <c r="DL702" s="18">
        <f t="shared" si="5643"/>
        <v>0</v>
      </c>
      <c r="DM702" s="136"/>
      <c r="DN702" s="131"/>
      <c r="DO702" s="69">
        <f t="shared" si="5644"/>
        <v>0</v>
      </c>
      <c r="DP702" s="162"/>
      <c r="DQ702" s="130"/>
      <c r="DR702" s="18">
        <f t="shared" si="5645"/>
        <v>0</v>
      </c>
      <c r="DS702" s="136"/>
      <c r="DT702" s="131"/>
      <c r="DU702" s="69">
        <f t="shared" si="5646"/>
        <v>0</v>
      </c>
      <c r="DV702" s="162"/>
      <c r="DW702" s="130"/>
      <c r="DX702" s="18">
        <f t="shared" si="5647"/>
        <v>0</v>
      </c>
      <c r="DY702" s="136"/>
      <c r="DZ702" s="131"/>
      <c r="EA702" s="69">
        <f t="shared" si="5648"/>
        <v>0</v>
      </c>
      <c r="EB702" s="162"/>
      <c r="EC702" s="130"/>
      <c r="ED702" s="18">
        <f t="shared" si="5649"/>
        <v>0</v>
      </c>
      <c r="EE702" s="136"/>
      <c r="EF702" s="131"/>
      <c r="EG702" s="69">
        <f t="shared" si="5650"/>
        <v>0</v>
      </c>
      <c r="EH702" s="162"/>
      <c r="EI702" s="130"/>
      <c r="EJ702" s="18">
        <f t="shared" si="5651"/>
        <v>0</v>
      </c>
      <c r="EK702" s="136"/>
      <c r="EL702" s="131"/>
      <c r="EM702" s="69">
        <f t="shared" si="5652"/>
        <v>0</v>
      </c>
      <c r="EN702" s="162"/>
      <c r="EO702" s="130"/>
      <c r="EP702" s="18">
        <f t="shared" si="5653"/>
        <v>0</v>
      </c>
      <c r="EQ702" s="136"/>
      <c r="ER702" s="131"/>
      <c r="ES702" s="69">
        <f t="shared" si="5654"/>
        <v>0</v>
      </c>
      <c r="ET702" s="162"/>
      <c r="EU702" s="130"/>
      <c r="EV702" s="18">
        <f t="shared" si="5655"/>
        <v>0</v>
      </c>
      <c r="EW702" s="136"/>
      <c r="EX702" s="131"/>
      <c r="EY702" s="69">
        <f t="shared" si="5656"/>
        <v>0</v>
      </c>
      <c r="EZ702" s="162"/>
      <c r="FA702" s="130"/>
      <c r="FB702" s="18">
        <f t="shared" si="5657"/>
        <v>0</v>
      </c>
      <c r="FC702" s="136"/>
      <c r="FD702" s="131"/>
      <c r="FE702" s="69">
        <f t="shared" si="5658"/>
        <v>0</v>
      </c>
      <c r="FF702" s="162"/>
      <c r="FG702" s="130"/>
      <c r="FH702" s="18">
        <f t="shared" si="5659"/>
        <v>0</v>
      </c>
      <c r="FI702" s="136"/>
      <c r="FJ702" s="131"/>
      <c r="FK702" s="69">
        <f t="shared" si="5660"/>
        <v>0</v>
      </c>
      <c r="FL702" s="162"/>
      <c r="FM702" s="130"/>
      <c r="FN702" s="18">
        <f t="shared" si="5661"/>
        <v>0</v>
      </c>
      <c r="FO702" s="136"/>
      <c r="FP702" s="131"/>
      <c r="FQ702" s="69">
        <f t="shared" si="5662"/>
        <v>0</v>
      </c>
      <c r="FR702" s="162"/>
      <c r="FS702" s="130"/>
      <c r="FT702" s="18">
        <f t="shared" si="5663"/>
        <v>0</v>
      </c>
      <c r="FU702" s="136"/>
      <c r="FV702" s="131"/>
      <c r="FW702" s="69">
        <f t="shared" si="5664"/>
        <v>0</v>
      </c>
      <c r="FX702" s="162"/>
      <c r="FY702" s="130"/>
      <c r="FZ702" s="18">
        <f t="shared" si="5665"/>
        <v>0</v>
      </c>
      <c r="GA702" s="136"/>
      <c r="GB702" s="131"/>
      <c r="GC702" s="69">
        <f t="shared" si="5666"/>
        <v>0</v>
      </c>
      <c r="GD702" s="162"/>
      <c r="GE702" s="130"/>
      <c r="GF702" s="18">
        <f t="shared" si="5667"/>
        <v>0</v>
      </c>
      <c r="GG702" s="136"/>
      <c r="GH702" s="131"/>
      <c r="GI702" s="69">
        <f t="shared" si="5668"/>
        <v>0</v>
      </c>
      <c r="GJ702" s="162"/>
      <c r="GK702" s="130"/>
      <c r="GL702" s="18">
        <f t="shared" si="5669"/>
        <v>0</v>
      </c>
      <c r="GM702" s="136"/>
      <c r="GN702" s="131"/>
      <c r="GO702" s="69">
        <f t="shared" si="5670"/>
        <v>0</v>
      </c>
      <c r="GP702" s="162"/>
      <c r="GQ702" s="130"/>
      <c r="GR702" s="18">
        <f t="shared" si="5671"/>
        <v>0</v>
      </c>
      <c r="GS702" s="136"/>
      <c r="GT702" s="131"/>
      <c r="GU702" s="69">
        <f t="shared" si="5672"/>
        <v>0</v>
      </c>
      <c r="GV702" s="162"/>
      <c r="GW702" s="130"/>
      <c r="GX702" s="18">
        <f t="shared" si="5673"/>
        <v>0</v>
      </c>
      <c r="GY702" s="136"/>
      <c r="GZ702" s="131"/>
      <c r="HA702" s="69">
        <f t="shared" si="5674"/>
        <v>0</v>
      </c>
      <c r="HB702" s="162"/>
      <c r="HC702" s="130"/>
      <c r="HD702" s="18">
        <f t="shared" si="5675"/>
        <v>0</v>
      </c>
      <c r="HE702" s="136"/>
      <c r="HF702" s="131"/>
      <c r="HG702" s="69">
        <f t="shared" si="5676"/>
        <v>0</v>
      </c>
      <c r="HH702" s="162"/>
      <c r="HI702" s="130"/>
      <c r="HJ702" s="18">
        <f t="shared" si="5677"/>
        <v>0</v>
      </c>
      <c r="HK702" s="136"/>
      <c r="HL702" s="131"/>
      <c r="HM702" s="69">
        <f t="shared" si="5678"/>
        <v>0</v>
      </c>
      <c r="HN702" s="162"/>
      <c r="HO702" s="130"/>
      <c r="HP702" s="18">
        <f t="shared" si="5679"/>
        <v>0</v>
      </c>
      <c r="HQ702" s="136"/>
      <c r="HR702" s="131"/>
      <c r="HS702" s="69">
        <f t="shared" si="5680"/>
        <v>0</v>
      </c>
      <c r="HT702" s="162"/>
      <c r="HU702" s="130"/>
      <c r="HV702" s="18">
        <f t="shared" si="5681"/>
        <v>0</v>
      </c>
      <c r="HW702" s="99"/>
      <c r="HX702" s="296"/>
      <c r="HY702" s="198"/>
      <c r="HZ702" s="2" t="str">
        <f t="shared" si="5608"/>
        <v>СКРЫТЬ</v>
      </c>
    </row>
    <row r="703" spans="1:234" hidden="1" x14ac:dyDescent="0.2">
      <c r="B703" s="16"/>
      <c r="C703" s="15"/>
      <c r="D703" s="246"/>
      <c r="E703" s="246"/>
      <c r="F703" s="246"/>
      <c r="G703" s="13"/>
      <c r="H703" s="22"/>
      <c r="I703" s="42">
        <v>692</v>
      </c>
      <c r="J703" s="102">
        <f>SUBTOTAL(103,I$12:I703)*1</f>
        <v>138</v>
      </c>
      <c r="K703" s="108" t="s">
        <v>15</v>
      </c>
      <c r="L703" s="17" t="s">
        <v>98</v>
      </c>
      <c r="M703" s="267">
        <v>43976</v>
      </c>
      <c r="N703" s="260">
        <v>44255</v>
      </c>
      <c r="O703" s="116">
        <v>44255</v>
      </c>
      <c r="P703" s="122">
        <v>21745</v>
      </c>
      <c r="Q703" s="158">
        <v>16701.8</v>
      </c>
      <c r="R703" s="158">
        <v>16701.8</v>
      </c>
      <c r="S703" s="92">
        <f t="shared" ca="1" si="5609"/>
        <v>16701.8</v>
      </c>
      <c r="T703" s="92">
        <f t="shared" si="5610"/>
        <v>16701.8</v>
      </c>
      <c r="U703" s="91">
        <f t="shared" ca="1" si="5611"/>
        <v>0</v>
      </c>
      <c r="V703" s="91">
        <f t="shared" si="5612"/>
        <v>5043.2000000000007</v>
      </c>
      <c r="W703" s="120">
        <f t="shared" si="5613"/>
        <v>0.76807541963669801</v>
      </c>
      <c r="X703" s="178"/>
      <c r="Y703" s="128">
        <f t="shared" si="5614"/>
        <v>0</v>
      </c>
      <c r="Z703" s="179">
        <f t="shared" ca="1" si="5615"/>
        <v>0</v>
      </c>
      <c r="AA703" s="127">
        <f t="shared" si="5616"/>
        <v>0</v>
      </c>
      <c r="AB703" s="67" t="str">
        <f t="shared" ca="1" si="5617"/>
        <v/>
      </c>
      <c r="AC703" s="69">
        <f t="shared" ca="1" si="5618"/>
        <v>0</v>
      </c>
      <c r="AD703" s="226">
        <f t="shared" si="5682"/>
        <v>0</v>
      </c>
      <c r="AE703" s="227">
        <f t="shared" si="5683"/>
        <v>0</v>
      </c>
      <c r="AF703" s="225">
        <f t="shared" si="5684"/>
        <v>0</v>
      </c>
      <c r="AG703" s="226">
        <f t="shared" si="5685"/>
        <v>0</v>
      </c>
      <c r="AH703" s="227">
        <f t="shared" si="5686"/>
        <v>0</v>
      </c>
      <c r="AI703" s="225">
        <f t="shared" si="5687"/>
        <v>0</v>
      </c>
      <c r="AJ703" s="226">
        <f t="shared" si="5688"/>
        <v>0</v>
      </c>
      <c r="AK703" s="227">
        <f t="shared" si="5689"/>
        <v>0</v>
      </c>
      <c r="AL703" s="225">
        <f t="shared" si="5690"/>
        <v>0</v>
      </c>
      <c r="AM703" s="226">
        <f t="shared" si="5691"/>
        <v>0</v>
      </c>
      <c r="AN703" s="227">
        <f t="shared" si="5692"/>
        <v>0</v>
      </c>
      <c r="AO703" s="225">
        <f t="shared" si="5693"/>
        <v>0</v>
      </c>
      <c r="AP703" s="226">
        <f t="shared" si="5694"/>
        <v>0</v>
      </c>
      <c r="AQ703" s="227">
        <f t="shared" si="5695"/>
        <v>0</v>
      </c>
      <c r="AR703" s="225">
        <f t="shared" si="5619"/>
        <v>0</v>
      </c>
      <c r="AS703" s="136"/>
      <c r="AT703" s="131"/>
      <c r="AU703" s="69">
        <f t="shared" si="5620"/>
        <v>0</v>
      </c>
      <c r="AV703" s="162"/>
      <c r="AW703" s="130"/>
      <c r="AX703" s="18">
        <f t="shared" si="5621"/>
        <v>0</v>
      </c>
      <c r="AY703" s="136"/>
      <c r="AZ703" s="131"/>
      <c r="BA703" s="69">
        <f t="shared" si="5622"/>
        <v>0</v>
      </c>
      <c r="BB703" s="162"/>
      <c r="BC703" s="130"/>
      <c r="BD703" s="18">
        <f t="shared" si="5623"/>
        <v>0</v>
      </c>
      <c r="BE703" s="136"/>
      <c r="BF703" s="131"/>
      <c r="BG703" s="69">
        <f t="shared" si="5624"/>
        <v>0</v>
      </c>
      <c r="BH703" s="162"/>
      <c r="BI703" s="130"/>
      <c r="BJ703" s="18">
        <f t="shared" si="5625"/>
        <v>0</v>
      </c>
      <c r="BK703" s="136"/>
      <c r="BL703" s="131"/>
      <c r="BM703" s="69">
        <f t="shared" si="5626"/>
        <v>0</v>
      </c>
      <c r="BN703" s="162"/>
      <c r="BO703" s="130"/>
      <c r="BP703" s="18">
        <f t="shared" si="5627"/>
        <v>0</v>
      </c>
      <c r="BQ703" s="136"/>
      <c r="BR703" s="131"/>
      <c r="BS703" s="69">
        <f t="shared" si="5628"/>
        <v>0</v>
      </c>
      <c r="BT703" s="162"/>
      <c r="BU703" s="130"/>
      <c r="BV703" s="18">
        <f t="shared" si="5629"/>
        <v>0</v>
      </c>
      <c r="BW703" s="136"/>
      <c r="BX703" s="131"/>
      <c r="BY703" s="69">
        <f t="shared" si="5630"/>
        <v>0</v>
      </c>
      <c r="BZ703" s="162"/>
      <c r="CA703" s="130"/>
      <c r="CB703" s="18">
        <f t="shared" si="5631"/>
        <v>0</v>
      </c>
      <c r="CC703" s="136"/>
      <c r="CD703" s="131"/>
      <c r="CE703" s="69">
        <f t="shared" si="5632"/>
        <v>0</v>
      </c>
      <c r="CF703" s="162"/>
      <c r="CG703" s="130"/>
      <c r="CH703" s="18">
        <f t="shared" si="5633"/>
        <v>0</v>
      </c>
      <c r="CI703" s="136"/>
      <c r="CJ703" s="131"/>
      <c r="CK703" s="69">
        <f t="shared" si="5634"/>
        <v>0</v>
      </c>
      <c r="CL703" s="162"/>
      <c r="CM703" s="130"/>
      <c r="CN703" s="18">
        <f t="shared" si="5635"/>
        <v>0</v>
      </c>
      <c r="CO703" s="136"/>
      <c r="CP703" s="131"/>
      <c r="CQ703" s="69">
        <f t="shared" si="5636"/>
        <v>0</v>
      </c>
      <c r="CR703" s="162"/>
      <c r="CS703" s="130"/>
      <c r="CT703" s="18">
        <f t="shared" si="5637"/>
        <v>0</v>
      </c>
      <c r="CU703" s="136"/>
      <c r="CV703" s="131"/>
      <c r="CW703" s="69">
        <f t="shared" si="5638"/>
        <v>0</v>
      </c>
      <c r="CX703" s="162"/>
      <c r="CY703" s="130"/>
      <c r="CZ703" s="18">
        <f t="shared" si="5639"/>
        <v>0</v>
      </c>
      <c r="DA703" s="136"/>
      <c r="DB703" s="131"/>
      <c r="DC703" s="69">
        <f t="shared" si="5640"/>
        <v>0</v>
      </c>
      <c r="DD703" s="162"/>
      <c r="DE703" s="130"/>
      <c r="DF703" s="18">
        <f t="shared" si="5641"/>
        <v>0</v>
      </c>
      <c r="DG703" s="136"/>
      <c r="DH703" s="131"/>
      <c r="DI703" s="69">
        <f t="shared" si="5642"/>
        <v>0</v>
      </c>
      <c r="DJ703" s="162"/>
      <c r="DK703" s="130"/>
      <c r="DL703" s="18">
        <f t="shared" si="5643"/>
        <v>0</v>
      </c>
      <c r="DM703" s="136"/>
      <c r="DN703" s="131"/>
      <c r="DO703" s="69">
        <f t="shared" si="5644"/>
        <v>0</v>
      </c>
      <c r="DP703" s="162"/>
      <c r="DQ703" s="130"/>
      <c r="DR703" s="18">
        <f t="shared" si="5645"/>
        <v>0</v>
      </c>
      <c r="DS703" s="136"/>
      <c r="DT703" s="131"/>
      <c r="DU703" s="69">
        <f t="shared" si="5646"/>
        <v>0</v>
      </c>
      <c r="DV703" s="162"/>
      <c r="DW703" s="130"/>
      <c r="DX703" s="18">
        <f t="shared" si="5647"/>
        <v>0</v>
      </c>
      <c r="DY703" s="136"/>
      <c r="DZ703" s="131"/>
      <c r="EA703" s="69">
        <f t="shared" si="5648"/>
        <v>0</v>
      </c>
      <c r="EB703" s="162"/>
      <c r="EC703" s="130"/>
      <c r="ED703" s="18">
        <f t="shared" si="5649"/>
        <v>0</v>
      </c>
      <c r="EE703" s="136"/>
      <c r="EF703" s="131"/>
      <c r="EG703" s="69">
        <f t="shared" si="5650"/>
        <v>0</v>
      </c>
      <c r="EH703" s="162"/>
      <c r="EI703" s="130"/>
      <c r="EJ703" s="18">
        <f t="shared" si="5651"/>
        <v>0</v>
      </c>
      <c r="EK703" s="136"/>
      <c r="EL703" s="131"/>
      <c r="EM703" s="69">
        <f t="shared" si="5652"/>
        <v>0</v>
      </c>
      <c r="EN703" s="162"/>
      <c r="EO703" s="130"/>
      <c r="EP703" s="18">
        <f t="shared" si="5653"/>
        <v>0</v>
      </c>
      <c r="EQ703" s="136"/>
      <c r="ER703" s="131"/>
      <c r="ES703" s="69">
        <f t="shared" si="5654"/>
        <v>0</v>
      </c>
      <c r="ET703" s="162"/>
      <c r="EU703" s="130"/>
      <c r="EV703" s="18">
        <f t="shared" si="5655"/>
        <v>0</v>
      </c>
      <c r="EW703" s="136"/>
      <c r="EX703" s="131"/>
      <c r="EY703" s="69">
        <f t="shared" si="5656"/>
        <v>0</v>
      </c>
      <c r="EZ703" s="162"/>
      <c r="FA703" s="130"/>
      <c r="FB703" s="18">
        <f t="shared" si="5657"/>
        <v>0</v>
      </c>
      <c r="FC703" s="136"/>
      <c r="FD703" s="131"/>
      <c r="FE703" s="69">
        <f t="shared" si="5658"/>
        <v>0</v>
      </c>
      <c r="FF703" s="162"/>
      <c r="FG703" s="130"/>
      <c r="FH703" s="18">
        <f t="shared" si="5659"/>
        <v>0</v>
      </c>
      <c r="FI703" s="136"/>
      <c r="FJ703" s="131"/>
      <c r="FK703" s="69">
        <f t="shared" si="5660"/>
        <v>0</v>
      </c>
      <c r="FL703" s="162"/>
      <c r="FM703" s="130"/>
      <c r="FN703" s="18">
        <f t="shared" si="5661"/>
        <v>0</v>
      </c>
      <c r="FO703" s="136"/>
      <c r="FP703" s="131"/>
      <c r="FQ703" s="69">
        <f t="shared" si="5662"/>
        <v>0</v>
      </c>
      <c r="FR703" s="162"/>
      <c r="FS703" s="130"/>
      <c r="FT703" s="18">
        <f t="shared" si="5663"/>
        <v>0</v>
      </c>
      <c r="FU703" s="136"/>
      <c r="FV703" s="131"/>
      <c r="FW703" s="69">
        <f t="shared" si="5664"/>
        <v>0</v>
      </c>
      <c r="FX703" s="162"/>
      <c r="FY703" s="130"/>
      <c r="FZ703" s="18">
        <f t="shared" si="5665"/>
        <v>0</v>
      </c>
      <c r="GA703" s="136"/>
      <c r="GB703" s="131"/>
      <c r="GC703" s="69">
        <f t="shared" si="5666"/>
        <v>0</v>
      </c>
      <c r="GD703" s="162"/>
      <c r="GE703" s="130"/>
      <c r="GF703" s="18">
        <f t="shared" si="5667"/>
        <v>0</v>
      </c>
      <c r="GG703" s="136"/>
      <c r="GH703" s="131"/>
      <c r="GI703" s="69">
        <f t="shared" si="5668"/>
        <v>0</v>
      </c>
      <c r="GJ703" s="162"/>
      <c r="GK703" s="130"/>
      <c r="GL703" s="18">
        <f t="shared" si="5669"/>
        <v>0</v>
      </c>
      <c r="GM703" s="136"/>
      <c r="GN703" s="131"/>
      <c r="GO703" s="69">
        <f t="shared" si="5670"/>
        <v>0</v>
      </c>
      <c r="GP703" s="162"/>
      <c r="GQ703" s="130"/>
      <c r="GR703" s="18">
        <f t="shared" si="5671"/>
        <v>0</v>
      </c>
      <c r="GS703" s="136"/>
      <c r="GT703" s="131"/>
      <c r="GU703" s="69">
        <f t="shared" si="5672"/>
        <v>0</v>
      </c>
      <c r="GV703" s="162"/>
      <c r="GW703" s="130"/>
      <c r="GX703" s="18">
        <f t="shared" si="5673"/>
        <v>0</v>
      </c>
      <c r="GY703" s="136"/>
      <c r="GZ703" s="131"/>
      <c r="HA703" s="69">
        <f t="shared" si="5674"/>
        <v>0</v>
      </c>
      <c r="HB703" s="162"/>
      <c r="HC703" s="130"/>
      <c r="HD703" s="18">
        <f t="shared" si="5675"/>
        <v>0</v>
      </c>
      <c r="HE703" s="136"/>
      <c r="HF703" s="131"/>
      <c r="HG703" s="69">
        <f t="shared" si="5676"/>
        <v>0</v>
      </c>
      <c r="HH703" s="162"/>
      <c r="HI703" s="130"/>
      <c r="HJ703" s="18">
        <f t="shared" si="5677"/>
        <v>0</v>
      </c>
      <c r="HK703" s="136"/>
      <c r="HL703" s="131"/>
      <c r="HM703" s="69">
        <f t="shared" si="5678"/>
        <v>0</v>
      </c>
      <c r="HN703" s="162"/>
      <c r="HO703" s="130"/>
      <c r="HP703" s="18">
        <f t="shared" si="5679"/>
        <v>0</v>
      </c>
      <c r="HQ703" s="136"/>
      <c r="HR703" s="131"/>
      <c r="HS703" s="69">
        <f t="shared" si="5680"/>
        <v>0</v>
      </c>
      <c r="HT703" s="162"/>
      <c r="HU703" s="130"/>
      <c r="HV703" s="18">
        <f t="shared" si="5681"/>
        <v>0</v>
      </c>
      <c r="HW703" s="98"/>
      <c r="HX703" s="301"/>
      <c r="HY703" s="201"/>
      <c r="HZ703" s="2" t="str">
        <f t="shared" si="5608"/>
        <v>СКРЫТЬ</v>
      </c>
    </row>
    <row r="704" spans="1:234" hidden="1" x14ac:dyDescent="0.2">
      <c r="B704" s="16"/>
      <c r="C704" s="15"/>
      <c r="D704" s="246"/>
      <c r="E704" s="246"/>
      <c r="F704" s="246"/>
      <c r="G704" s="13"/>
      <c r="H704" s="22"/>
      <c r="I704" s="42">
        <v>693</v>
      </c>
      <c r="J704" s="102">
        <f>SUBTOTAL(103,I$12:I704)*1</f>
        <v>138</v>
      </c>
      <c r="K704" s="105" t="s">
        <v>77</v>
      </c>
      <c r="L704" s="17" t="s">
        <v>98</v>
      </c>
      <c r="M704" s="267">
        <v>43983</v>
      </c>
      <c r="N704" s="255"/>
      <c r="O704" s="118">
        <v>44255</v>
      </c>
      <c r="P704" s="169">
        <v>315</v>
      </c>
      <c r="Q704" s="170">
        <v>112.8</v>
      </c>
      <c r="R704" s="170">
        <v>112.8</v>
      </c>
      <c r="S704" s="92">
        <f t="shared" ca="1" si="5609"/>
        <v>112.8</v>
      </c>
      <c r="T704" s="92">
        <f t="shared" si="5610"/>
        <v>112.8</v>
      </c>
      <c r="U704" s="91">
        <f t="shared" ca="1" si="5611"/>
        <v>0</v>
      </c>
      <c r="V704" s="91">
        <f t="shared" si="5612"/>
        <v>202.2</v>
      </c>
      <c r="W704" s="120">
        <f t="shared" si="5613"/>
        <v>0.35809523809523808</v>
      </c>
      <c r="X704" s="184"/>
      <c r="Y704" s="128">
        <f t="shared" si="5614"/>
        <v>0</v>
      </c>
      <c r="Z704" s="179">
        <f t="shared" ca="1" si="5615"/>
        <v>0</v>
      </c>
      <c r="AA704" s="127">
        <f t="shared" si="5616"/>
        <v>0</v>
      </c>
      <c r="AB704" s="67" t="str">
        <f t="shared" ca="1" si="5617"/>
        <v/>
      </c>
      <c r="AC704" s="69">
        <f t="shared" ca="1" si="5618"/>
        <v>0</v>
      </c>
      <c r="AD704" s="226">
        <f t="shared" si="5682"/>
        <v>0</v>
      </c>
      <c r="AE704" s="227">
        <f t="shared" si="5683"/>
        <v>0</v>
      </c>
      <c r="AF704" s="225">
        <f t="shared" si="5684"/>
        <v>0</v>
      </c>
      <c r="AG704" s="226">
        <f t="shared" si="5685"/>
        <v>0</v>
      </c>
      <c r="AH704" s="227">
        <f t="shared" si="5686"/>
        <v>0</v>
      </c>
      <c r="AI704" s="225">
        <f t="shared" si="5687"/>
        <v>0</v>
      </c>
      <c r="AJ704" s="226">
        <f t="shared" si="5688"/>
        <v>0</v>
      </c>
      <c r="AK704" s="227">
        <f t="shared" si="5689"/>
        <v>0</v>
      </c>
      <c r="AL704" s="225">
        <f t="shared" si="5690"/>
        <v>0</v>
      </c>
      <c r="AM704" s="226">
        <f t="shared" si="5691"/>
        <v>0</v>
      </c>
      <c r="AN704" s="227">
        <f t="shared" si="5692"/>
        <v>0</v>
      </c>
      <c r="AO704" s="225">
        <f t="shared" si="5693"/>
        <v>0</v>
      </c>
      <c r="AP704" s="226">
        <f t="shared" si="5694"/>
        <v>0</v>
      </c>
      <c r="AQ704" s="227">
        <f t="shared" si="5695"/>
        <v>0</v>
      </c>
      <c r="AR704" s="225">
        <f t="shared" si="5619"/>
        <v>0</v>
      </c>
      <c r="AS704" s="136"/>
      <c r="AT704" s="131"/>
      <c r="AU704" s="69">
        <f t="shared" si="5620"/>
        <v>0</v>
      </c>
      <c r="AV704" s="162"/>
      <c r="AW704" s="130"/>
      <c r="AX704" s="18">
        <f t="shared" si="5621"/>
        <v>0</v>
      </c>
      <c r="AY704" s="136"/>
      <c r="AZ704" s="131"/>
      <c r="BA704" s="69">
        <f t="shared" si="5622"/>
        <v>0</v>
      </c>
      <c r="BB704" s="162"/>
      <c r="BC704" s="130"/>
      <c r="BD704" s="18">
        <f t="shared" si="5623"/>
        <v>0</v>
      </c>
      <c r="BE704" s="136"/>
      <c r="BF704" s="131"/>
      <c r="BG704" s="69">
        <f t="shared" si="5624"/>
        <v>0</v>
      </c>
      <c r="BH704" s="162"/>
      <c r="BI704" s="130"/>
      <c r="BJ704" s="18">
        <f t="shared" si="5625"/>
        <v>0</v>
      </c>
      <c r="BK704" s="136"/>
      <c r="BL704" s="131"/>
      <c r="BM704" s="69">
        <f t="shared" si="5626"/>
        <v>0</v>
      </c>
      <c r="BN704" s="162"/>
      <c r="BO704" s="130"/>
      <c r="BP704" s="18">
        <f t="shared" si="5627"/>
        <v>0</v>
      </c>
      <c r="BQ704" s="136"/>
      <c r="BR704" s="131"/>
      <c r="BS704" s="69">
        <f t="shared" si="5628"/>
        <v>0</v>
      </c>
      <c r="BT704" s="162"/>
      <c r="BU704" s="130"/>
      <c r="BV704" s="18">
        <f t="shared" si="5629"/>
        <v>0</v>
      </c>
      <c r="BW704" s="136"/>
      <c r="BX704" s="131"/>
      <c r="BY704" s="69">
        <f t="shared" si="5630"/>
        <v>0</v>
      </c>
      <c r="BZ704" s="162"/>
      <c r="CA704" s="130"/>
      <c r="CB704" s="18">
        <f t="shared" si="5631"/>
        <v>0</v>
      </c>
      <c r="CC704" s="136"/>
      <c r="CD704" s="131"/>
      <c r="CE704" s="69">
        <f t="shared" si="5632"/>
        <v>0</v>
      </c>
      <c r="CF704" s="162"/>
      <c r="CG704" s="130"/>
      <c r="CH704" s="18">
        <f t="shared" si="5633"/>
        <v>0</v>
      </c>
      <c r="CI704" s="136"/>
      <c r="CJ704" s="131"/>
      <c r="CK704" s="69">
        <f t="shared" si="5634"/>
        <v>0</v>
      </c>
      <c r="CL704" s="162"/>
      <c r="CM704" s="130"/>
      <c r="CN704" s="18">
        <f t="shared" si="5635"/>
        <v>0</v>
      </c>
      <c r="CO704" s="136"/>
      <c r="CP704" s="131"/>
      <c r="CQ704" s="69">
        <f t="shared" si="5636"/>
        <v>0</v>
      </c>
      <c r="CR704" s="162"/>
      <c r="CS704" s="130"/>
      <c r="CT704" s="18">
        <f t="shared" si="5637"/>
        <v>0</v>
      </c>
      <c r="CU704" s="136"/>
      <c r="CV704" s="131"/>
      <c r="CW704" s="69">
        <f t="shared" si="5638"/>
        <v>0</v>
      </c>
      <c r="CX704" s="162"/>
      <c r="CY704" s="130"/>
      <c r="CZ704" s="18">
        <f t="shared" si="5639"/>
        <v>0</v>
      </c>
      <c r="DA704" s="136"/>
      <c r="DB704" s="131"/>
      <c r="DC704" s="69">
        <f t="shared" si="5640"/>
        <v>0</v>
      </c>
      <c r="DD704" s="162"/>
      <c r="DE704" s="130"/>
      <c r="DF704" s="18">
        <f t="shared" si="5641"/>
        <v>0</v>
      </c>
      <c r="DG704" s="136"/>
      <c r="DH704" s="131"/>
      <c r="DI704" s="69">
        <f t="shared" si="5642"/>
        <v>0</v>
      </c>
      <c r="DJ704" s="162"/>
      <c r="DK704" s="130"/>
      <c r="DL704" s="18">
        <f t="shared" si="5643"/>
        <v>0</v>
      </c>
      <c r="DM704" s="136"/>
      <c r="DN704" s="131"/>
      <c r="DO704" s="69">
        <f t="shared" si="5644"/>
        <v>0</v>
      </c>
      <c r="DP704" s="162"/>
      <c r="DQ704" s="130"/>
      <c r="DR704" s="18">
        <f t="shared" si="5645"/>
        <v>0</v>
      </c>
      <c r="DS704" s="136"/>
      <c r="DT704" s="131"/>
      <c r="DU704" s="69">
        <f t="shared" si="5646"/>
        <v>0</v>
      </c>
      <c r="DV704" s="162"/>
      <c r="DW704" s="130"/>
      <c r="DX704" s="18">
        <f t="shared" si="5647"/>
        <v>0</v>
      </c>
      <c r="DY704" s="136"/>
      <c r="DZ704" s="131"/>
      <c r="EA704" s="69">
        <f t="shared" si="5648"/>
        <v>0</v>
      </c>
      <c r="EB704" s="162"/>
      <c r="EC704" s="130"/>
      <c r="ED704" s="18">
        <f t="shared" si="5649"/>
        <v>0</v>
      </c>
      <c r="EE704" s="136"/>
      <c r="EF704" s="131"/>
      <c r="EG704" s="69">
        <f t="shared" si="5650"/>
        <v>0</v>
      </c>
      <c r="EH704" s="162"/>
      <c r="EI704" s="130"/>
      <c r="EJ704" s="18">
        <f t="shared" si="5651"/>
        <v>0</v>
      </c>
      <c r="EK704" s="136"/>
      <c r="EL704" s="131"/>
      <c r="EM704" s="69">
        <f t="shared" si="5652"/>
        <v>0</v>
      </c>
      <c r="EN704" s="162"/>
      <c r="EO704" s="130"/>
      <c r="EP704" s="18">
        <f t="shared" si="5653"/>
        <v>0</v>
      </c>
      <c r="EQ704" s="136"/>
      <c r="ER704" s="131"/>
      <c r="ES704" s="69">
        <f t="shared" si="5654"/>
        <v>0</v>
      </c>
      <c r="ET704" s="162"/>
      <c r="EU704" s="130"/>
      <c r="EV704" s="18">
        <f t="shared" si="5655"/>
        <v>0</v>
      </c>
      <c r="EW704" s="136"/>
      <c r="EX704" s="131"/>
      <c r="EY704" s="69">
        <f t="shared" si="5656"/>
        <v>0</v>
      </c>
      <c r="EZ704" s="162"/>
      <c r="FA704" s="130"/>
      <c r="FB704" s="18">
        <f t="shared" si="5657"/>
        <v>0</v>
      </c>
      <c r="FC704" s="136"/>
      <c r="FD704" s="131"/>
      <c r="FE704" s="69">
        <f t="shared" si="5658"/>
        <v>0</v>
      </c>
      <c r="FF704" s="162"/>
      <c r="FG704" s="130"/>
      <c r="FH704" s="18">
        <f t="shared" si="5659"/>
        <v>0</v>
      </c>
      <c r="FI704" s="136"/>
      <c r="FJ704" s="131"/>
      <c r="FK704" s="69">
        <f t="shared" si="5660"/>
        <v>0</v>
      </c>
      <c r="FL704" s="162"/>
      <c r="FM704" s="130"/>
      <c r="FN704" s="18">
        <f t="shared" si="5661"/>
        <v>0</v>
      </c>
      <c r="FO704" s="136"/>
      <c r="FP704" s="131"/>
      <c r="FQ704" s="69">
        <f t="shared" si="5662"/>
        <v>0</v>
      </c>
      <c r="FR704" s="162"/>
      <c r="FS704" s="130"/>
      <c r="FT704" s="18">
        <f t="shared" si="5663"/>
        <v>0</v>
      </c>
      <c r="FU704" s="136"/>
      <c r="FV704" s="131"/>
      <c r="FW704" s="69">
        <f t="shared" si="5664"/>
        <v>0</v>
      </c>
      <c r="FX704" s="162"/>
      <c r="FY704" s="130"/>
      <c r="FZ704" s="18">
        <f t="shared" si="5665"/>
        <v>0</v>
      </c>
      <c r="GA704" s="136"/>
      <c r="GB704" s="131"/>
      <c r="GC704" s="69">
        <f t="shared" si="5666"/>
        <v>0</v>
      </c>
      <c r="GD704" s="162"/>
      <c r="GE704" s="130"/>
      <c r="GF704" s="18">
        <f t="shared" si="5667"/>
        <v>0</v>
      </c>
      <c r="GG704" s="136"/>
      <c r="GH704" s="131"/>
      <c r="GI704" s="69">
        <f t="shared" si="5668"/>
        <v>0</v>
      </c>
      <c r="GJ704" s="162"/>
      <c r="GK704" s="130"/>
      <c r="GL704" s="18">
        <f t="shared" si="5669"/>
        <v>0</v>
      </c>
      <c r="GM704" s="136"/>
      <c r="GN704" s="131"/>
      <c r="GO704" s="69">
        <f t="shared" si="5670"/>
        <v>0</v>
      </c>
      <c r="GP704" s="162"/>
      <c r="GQ704" s="130"/>
      <c r="GR704" s="18">
        <f t="shared" si="5671"/>
        <v>0</v>
      </c>
      <c r="GS704" s="136"/>
      <c r="GT704" s="131"/>
      <c r="GU704" s="69">
        <f t="shared" si="5672"/>
        <v>0</v>
      </c>
      <c r="GV704" s="162"/>
      <c r="GW704" s="130"/>
      <c r="GX704" s="18">
        <f t="shared" si="5673"/>
        <v>0</v>
      </c>
      <c r="GY704" s="136"/>
      <c r="GZ704" s="131"/>
      <c r="HA704" s="69">
        <f t="shared" si="5674"/>
        <v>0</v>
      </c>
      <c r="HB704" s="162"/>
      <c r="HC704" s="130"/>
      <c r="HD704" s="18">
        <f t="shared" si="5675"/>
        <v>0</v>
      </c>
      <c r="HE704" s="136"/>
      <c r="HF704" s="131"/>
      <c r="HG704" s="69">
        <f t="shared" si="5676"/>
        <v>0</v>
      </c>
      <c r="HH704" s="162"/>
      <c r="HI704" s="130"/>
      <c r="HJ704" s="18">
        <f t="shared" si="5677"/>
        <v>0</v>
      </c>
      <c r="HK704" s="136"/>
      <c r="HL704" s="131"/>
      <c r="HM704" s="69">
        <f t="shared" si="5678"/>
        <v>0</v>
      </c>
      <c r="HN704" s="162"/>
      <c r="HO704" s="130"/>
      <c r="HP704" s="18">
        <f t="shared" si="5679"/>
        <v>0</v>
      </c>
      <c r="HQ704" s="136"/>
      <c r="HR704" s="131"/>
      <c r="HS704" s="69">
        <f t="shared" si="5680"/>
        <v>0</v>
      </c>
      <c r="HT704" s="162"/>
      <c r="HU704" s="130"/>
      <c r="HV704" s="18">
        <f t="shared" si="5681"/>
        <v>0</v>
      </c>
      <c r="HW704" s="32"/>
      <c r="HX704" s="299"/>
      <c r="HY704" s="85"/>
      <c r="HZ704" s="2" t="str">
        <f t="shared" si="5608"/>
        <v>СКРЫТЬ</v>
      </c>
    </row>
    <row r="705" spans="1:234" x14ac:dyDescent="0.2">
      <c r="B705" s="16"/>
      <c r="C705" s="15"/>
      <c r="D705" s="246"/>
      <c r="E705" s="246"/>
      <c r="F705" s="246"/>
      <c r="G705" s="13"/>
      <c r="H705" s="22"/>
      <c r="I705" s="42">
        <v>694</v>
      </c>
      <c r="J705" s="102">
        <f>SUBTOTAL(103,I$12:I705)*1</f>
        <v>139</v>
      </c>
      <c r="K705" s="108" t="s">
        <v>10</v>
      </c>
      <c r="L705" s="17" t="s">
        <v>98</v>
      </c>
      <c r="M705" s="267">
        <v>43845</v>
      </c>
      <c r="N705" s="260">
        <v>44316</v>
      </c>
      <c r="O705" s="116">
        <v>44316</v>
      </c>
      <c r="P705" s="122">
        <v>3819</v>
      </c>
      <c r="Q705" s="158">
        <v>2766.6</v>
      </c>
      <c r="R705" s="158">
        <v>2766.6</v>
      </c>
      <c r="S705" s="92">
        <f t="shared" ca="1" si="5609"/>
        <v>3019.2</v>
      </c>
      <c r="T705" s="92">
        <f t="shared" si="5610"/>
        <v>3021.2</v>
      </c>
      <c r="U705" s="91">
        <f t="shared" ca="1" si="5611"/>
        <v>2</v>
      </c>
      <c r="V705" s="91">
        <f t="shared" si="5612"/>
        <v>797.80000000000018</v>
      </c>
      <c r="W705" s="120">
        <f t="shared" si="5613"/>
        <v>0.79109714584969881</v>
      </c>
      <c r="X705" s="184">
        <v>252.6</v>
      </c>
      <c r="Y705" s="128">
        <f t="shared" si="5614"/>
        <v>252.6</v>
      </c>
      <c r="Z705" s="179">
        <f t="shared" ca="1" si="5615"/>
        <v>252.6</v>
      </c>
      <c r="AA705" s="127">
        <f t="shared" si="5616"/>
        <v>254.6</v>
      </c>
      <c r="AB705" s="67">
        <f t="shared" ca="1" si="5617"/>
        <v>1.0079176563737133</v>
      </c>
      <c r="AC705" s="69">
        <f t="shared" ca="1" si="5618"/>
        <v>2</v>
      </c>
      <c r="AD705" s="226">
        <f t="shared" si="5682"/>
        <v>0</v>
      </c>
      <c r="AE705" s="227">
        <f t="shared" si="5683"/>
        <v>0</v>
      </c>
      <c r="AF705" s="225">
        <f t="shared" si="5684"/>
        <v>0</v>
      </c>
      <c r="AG705" s="226">
        <f t="shared" si="5685"/>
        <v>195.6</v>
      </c>
      <c r="AH705" s="227">
        <f t="shared" si="5686"/>
        <v>207.6</v>
      </c>
      <c r="AI705" s="225">
        <f t="shared" si="5687"/>
        <v>12</v>
      </c>
      <c r="AJ705" s="226">
        <f t="shared" si="5688"/>
        <v>22</v>
      </c>
      <c r="AK705" s="227">
        <f t="shared" si="5689"/>
        <v>12</v>
      </c>
      <c r="AL705" s="225">
        <f t="shared" si="5690"/>
        <v>-10</v>
      </c>
      <c r="AM705" s="226">
        <f t="shared" si="5691"/>
        <v>35</v>
      </c>
      <c r="AN705" s="227">
        <f t="shared" si="5692"/>
        <v>35</v>
      </c>
      <c r="AO705" s="225">
        <f t="shared" si="5693"/>
        <v>0</v>
      </c>
      <c r="AP705" s="226">
        <f t="shared" si="5694"/>
        <v>0</v>
      </c>
      <c r="AQ705" s="227">
        <f t="shared" si="5695"/>
        <v>0</v>
      </c>
      <c r="AR705" s="225">
        <f t="shared" si="5619"/>
        <v>0</v>
      </c>
      <c r="AS705" s="136">
        <v>0</v>
      </c>
      <c r="AT705" s="131">
        <v>0</v>
      </c>
      <c r="AU705" s="69">
        <f t="shared" si="5620"/>
        <v>0</v>
      </c>
      <c r="AV705" s="162">
        <v>40</v>
      </c>
      <c r="AW705" s="130">
        <v>50</v>
      </c>
      <c r="AX705" s="18">
        <f t="shared" si="5621"/>
        <v>10</v>
      </c>
      <c r="AY705" s="136">
        <v>0</v>
      </c>
      <c r="AZ705" s="131">
        <v>0</v>
      </c>
      <c r="BA705" s="69">
        <f t="shared" si="5622"/>
        <v>0</v>
      </c>
      <c r="BB705" s="162">
        <v>40</v>
      </c>
      <c r="BC705" s="130">
        <v>50</v>
      </c>
      <c r="BD705" s="18">
        <f t="shared" si="5623"/>
        <v>10</v>
      </c>
      <c r="BE705" s="136">
        <v>0</v>
      </c>
      <c r="BF705" s="131">
        <v>0</v>
      </c>
      <c r="BG705" s="69">
        <f t="shared" si="5624"/>
        <v>0</v>
      </c>
      <c r="BH705" s="162">
        <v>40</v>
      </c>
      <c r="BI705" s="130">
        <v>50</v>
      </c>
      <c r="BJ705" s="18">
        <f t="shared" si="5625"/>
        <v>10</v>
      </c>
      <c r="BK705" s="136">
        <v>0</v>
      </c>
      <c r="BL705" s="131">
        <v>0</v>
      </c>
      <c r="BM705" s="69">
        <f t="shared" si="5626"/>
        <v>0</v>
      </c>
      <c r="BN705" s="162">
        <v>40</v>
      </c>
      <c r="BO705" s="130">
        <v>50</v>
      </c>
      <c r="BP705" s="18">
        <f t="shared" si="5627"/>
        <v>10</v>
      </c>
      <c r="BQ705" s="136">
        <v>0</v>
      </c>
      <c r="BR705" s="131">
        <v>0</v>
      </c>
      <c r="BS705" s="69">
        <f t="shared" si="5628"/>
        <v>0</v>
      </c>
      <c r="BT705" s="162">
        <v>40</v>
      </c>
      <c r="BU705" s="130">
        <v>50</v>
      </c>
      <c r="BV705" s="18">
        <f t="shared" si="5629"/>
        <v>10</v>
      </c>
      <c r="BW705" s="136">
        <v>0</v>
      </c>
      <c r="BX705" s="131">
        <v>0</v>
      </c>
      <c r="BY705" s="69">
        <f t="shared" si="5630"/>
        <v>0</v>
      </c>
      <c r="BZ705" s="162">
        <v>40</v>
      </c>
      <c r="CA705" s="130">
        <v>50</v>
      </c>
      <c r="CB705" s="18">
        <f t="shared" si="5631"/>
        <v>10</v>
      </c>
      <c r="CC705" s="136">
        <v>0</v>
      </c>
      <c r="CD705" s="131">
        <v>0</v>
      </c>
      <c r="CE705" s="69">
        <f t="shared" si="5632"/>
        <v>0</v>
      </c>
      <c r="CF705" s="162">
        <v>40</v>
      </c>
      <c r="CG705" s="130">
        <v>50</v>
      </c>
      <c r="CH705" s="18">
        <f t="shared" si="5633"/>
        <v>10</v>
      </c>
      <c r="CI705" s="136">
        <v>0</v>
      </c>
      <c r="CJ705" s="131">
        <v>0</v>
      </c>
      <c r="CK705" s="69">
        <f t="shared" si="5634"/>
        <v>0</v>
      </c>
      <c r="CL705" s="162">
        <v>40</v>
      </c>
      <c r="CM705" s="130">
        <v>50</v>
      </c>
      <c r="CN705" s="18">
        <f t="shared" si="5635"/>
        <v>10</v>
      </c>
      <c r="CO705" s="136">
        <v>0</v>
      </c>
      <c r="CP705" s="131">
        <v>0</v>
      </c>
      <c r="CQ705" s="69">
        <f t="shared" si="5636"/>
        <v>0</v>
      </c>
      <c r="CR705" s="162">
        <v>40</v>
      </c>
      <c r="CS705" s="130">
        <v>50</v>
      </c>
      <c r="CT705" s="18">
        <f t="shared" si="5637"/>
        <v>10</v>
      </c>
      <c r="CU705" s="136">
        <v>0</v>
      </c>
      <c r="CV705" s="131">
        <v>2.6</v>
      </c>
      <c r="CW705" s="69">
        <f t="shared" si="5638"/>
        <v>2.6</v>
      </c>
      <c r="CX705" s="162">
        <v>40</v>
      </c>
      <c r="CY705" s="130">
        <v>50</v>
      </c>
      <c r="CZ705" s="18">
        <f t="shared" si="5639"/>
        <v>10</v>
      </c>
      <c r="DA705" s="136">
        <v>0</v>
      </c>
      <c r="DB705" s="131">
        <v>0</v>
      </c>
      <c r="DC705" s="69">
        <f t="shared" si="5640"/>
        <v>0</v>
      </c>
      <c r="DD705" s="162">
        <v>40</v>
      </c>
      <c r="DE705" s="130">
        <v>50</v>
      </c>
      <c r="DF705" s="18">
        <f t="shared" si="5641"/>
        <v>10</v>
      </c>
      <c r="DG705" s="136">
        <v>0</v>
      </c>
      <c r="DH705" s="131">
        <v>0</v>
      </c>
      <c r="DI705" s="69">
        <f t="shared" si="5642"/>
        <v>0</v>
      </c>
      <c r="DJ705" s="162">
        <v>40</v>
      </c>
      <c r="DK705" s="130">
        <v>50</v>
      </c>
      <c r="DL705" s="18">
        <f t="shared" si="5643"/>
        <v>10</v>
      </c>
      <c r="DM705" s="136">
        <v>0</v>
      </c>
      <c r="DN705" s="131">
        <v>0</v>
      </c>
      <c r="DO705" s="69">
        <f t="shared" si="5644"/>
        <v>0</v>
      </c>
      <c r="DP705" s="162">
        <v>40</v>
      </c>
      <c r="DQ705" s="130">
        <v>50</v>
      </c>
      <c r="DR705" s="18">
        <f t="shared" si="5645"/>
        <v>10</v>
      </c>
      <c r="DS705" s="136">
        <v>195.6</v>
      </c>
      <c r="DT705" s="131">
        <v>205</v>
      </c>
      <c r="DU705" s="69">
        <f t="shared" si="5646"/>
        <v>9.4000000000000057</v>
      </c>
      <c r="DV705" s="162">
        <v>40</v>
      </c>
      <c r="DW705" s="130">
        <v>50</v>
      </c>
      <c r="DX705" s="18">
        <f t="shared" si="5647"/>
        <v>10</v>
      </c>
      <c r="DY705" s="136">
        <v>0</v>
      </c>
      <c r="DZ705" s="131">
        <v>0</v>
      </c>
      <c r="EA705" s="69">
        <f t="shared" si="5648"/>
        <v>0</v>
      </c>
      <c r="EB705" s="162">
        <v>40</v>
      </c>
      <c r="EC705" s="130">
        <v>50</v>
      </c>
      <c r="ED705" s="18">
        <f t="shared" si="5649"/>
        <v>10</v>
      </c>
      <c r="EE705" s="136">
        <v>0</v>
      </c>
      <c r="EF705" s="131">
        <v>0</v>
      </c>
      <c r="EG705" s="69">
        <f t="shared" si="5650"/>
        <v>0</v>
      </c>
      <c r="EH705" s="162">
        <v>40</v>
      </c>
      <c r="EI705" s="130">
        <v>50</v>
      </c>
      <c r="EJ705" s="18">
        <f t="shared" si="5651"/>
        <v>10</v>
      </c>
      <c r="EK705" s="136">
        <v>0</v>
      </c>
      <c r="EL705" s="131">
        <v>0</v>
      </c>
      <c r="EM705" s="69">
        <f t="shared" si="5652"/>
        <v>0</v>
      </c>
      <c r="EN705" s="162">
        <v>40</v>
      </c>
      <c r="EO705" s="130">
        <v>50</v>
      </c>
      <c r="EP705" s="18">
        <f t="shared" si="5653"/>
        <v>10</v>
      </c>
      <c r="EQ705" s="136">
        <v>0</v>
      </c>
      <c r="ER705" s="131">
        <v>0</v>
      </c>
      <c r="ES705" s="69">
        <f t="shared" si="5654"/>
        <v>0</v>
      </c>
      <c r="ET705" s="162">
        <v>40</v>
      </c>
      <c r="EU705" s="130">
        <v>50</v>
      </c>
      <c r="EV705" s="18">
        <f t="shared" si="5655"/>
        <v>10</v>
      </c>
      <c r="EW705" s="136">
        <v>0</v>
      </c>
      <c r="EX705" s="131">
        <v>0</v>
      </c>
      <c r="EY705" s="69">
        <f t="shared" si="5656"/>
        <v>0</v>
      </c>
      <c r="EZ705" s="162">
        <v>40</v>
      </c>
      <c r="FA705" s="130">
        <v>50</v>
      </c>
      <c r="FB705" s="18">
        <f t="shared" si="5657"/>
        <v>10</v>
      </c>
      <c r="FC705" s="136">
        <v>6</v>
      </c>
      <c r="FD705" s="131">
        <v>6</v>
      </c>
      <c r="FE705" s="69">
        <f t="shared" si="5658"/>
        <v>0</v>
      </c>
      <c r="FF705" s="162">
        <v>40</v>
      </c>
      <c r="FG705" s="130">
        <v>50</v>
      </c>
      <c r="FH705" s="18">
        <f t="shared" si="5659"/>
        <v>10</v>
      </c>
      <c r="FI705" s="136">
        <v>16</v>
      </c>
      <c r="FJ705" s="131">
        <v>6</v>
      </c>
      <c r="FK705" s="69">
        <f t="shared" si="5660"/>
        <v>-10</v>
      </c>
      <c r="FL705" s="162">
        <v>40</v>
      </c>
      <c r="FM705" s="130">
        <v>50</v>
      </c>
      <c r="FN705" s="18">
        <f t="shared" si="5661"/>
        <v>10</v>
      </c>
      <c r="FO705" s="136">
        <v>0</v>
      </c>
      <c r="FP705" s="131">
        <v>0</v>
      </c>
      <c r="FQ705" s="69">
        <f t="shared" si="5662"/>
        <v>0</v>
      </c>
      <c r="FR705" s="162">
        <v>40</v>
      </c>
      <c r="FS705" s="130">
        <v>50</v>
      </c>
      <c r="FT705" s="18">
        <f t="shared" si="5663"/>
        <v>10</v>
      </c>
      <c r="FU705" s="136">
        <v>0</v>
      </c>
      <c r="FV705" s="131">
        <v>0</v>
      </c>
      <c r="FW705" s="69">
        <f t="shared" si="5664"/>
        <v>0</v>
      </c>
      <c r="FX705" s="162">
        <v>40</v>
      </c>
      <c r="FY705" s="130">
        <v>50</v>
      </c>
      <c r="FZ705" s="18">
        <f t="shared" si="5665"/>
        <v>10</v>
      </c>
      <c r="GA705" s="136">
        <v>0</v>
      </c>
      <c r="GB705" s="131">
        <v>0</v>
      </c>
      <c r="GC705" s="69">
        <f t="shared" si="5666"/>
        <v>0</v>
      </c>
      <c r="GD705" s="162">
        <v>40</v>
      </c>
      <c r="GE705" s="130">
        <v>50</v>
      </c>
      <c r="GF705" s="18">
        <f t="shared" si="5667"/>
        <v>10</v>
      </c>
      <c r="GG705" s="136">
        <v>0</v>
      </c>
      <c r="GH705" s="131">
        <v>0</v>
      </c>
      <c r="GI705" s="69">
        <f t="shared" si="5668"/>
        <v>0</v>
      </c>
      <c r="GJ705" s="162">
        <v>40</v>
      </c>
      <c r="GK705" s="130">
        <v>50</v>
      </c>
      <c r="GL705" s="18">
        <f t="shared" si="5669"/>
        <v>10</v>
      </c>
      <c r="GM705" s="136">
        <v>35</v>
      </c>
      <c r="GN705" s="131">
        <v>35</v>
      </c>
      <c r="GO705" s="69">
        <f t="shared" si="5670"/>
        <v>0</v>
      </c>
      <c r="GP705" s="162">
        <v>40</v>
      </c>
      <c r="GQ705" s="130">
        <v>50</v>
      </c>
      <c r="GR705" s="18">
        <f t="shared" si="5671"/>
        <v>10</v>
      </c>
      <c r="GS705" s="136">
        <v>0</v>
      </c>
      <c r="GT705" s="131">
        <v>0</v>
      </c>
      <c r="GU705" s="69">
        <f t="shared" si="5672"/>
        <v>0</v>
      </c>
      <c r="GV705" s="162">
        <v>40</v>
      </c>
      <c r="GW705" s="130">
        <v>50</v>
      </c>
      <c r="GX705" s="18">
        <f t="shared" si="5673"/>
        <v>10</v>
      </c>
      <c r="GY705" s="136">
        <v>0</v>
      </c>
      <c r="GZ705" s="131">
        <v>0</v>
      </c>
      <c r="HA705" s="69">
        <f t="shared" si="5674"/>
        <v>0</v>
      </c>
      <c r="HB705" s="162">
        <v>40</v>
      </c>
      <c r="HC705" s="130">
        <v>50</v>
      </c>
      <c r="HD705" s="18">
        <f t="shared" si="5675"/>
        <v>10</v>
      </c>
      <c r="HE705" s="136"/>
      <c r="HF705" s="131"/>
      <c r="HG705" s="69">
        <f t="shared" si="5676"/>
        <v>0</v>
      </c>
      <c r="HH705" s="162"/>
      <c r="HI705" s="130"/>
      <c r="HJ705" s="18">
        <f t="shared" si="5677"/>
        <v>0</v>
      </c>
      <c r="HK705" s="136"/>
      <c r="HL705" s="131"/>
      <c r="HM705" s="69">
        <f t="shared" si="5678"/>
        <v>0</v>
      </c>
      <c r="HN705" s="162"/>
      <c r="HO705" s="130"/>
      <c r="HP705" s="18">
        <f t="shared" si="5679"/>
        <v>0</v>
      </c>
      <c r="HQ705" s="136"/>
      <c r="HR705" s="131"/>
      <c r="HS705" s="69">
        <f t="shared" si="5680"/>
        <v>0</v>
      </c>
      <c r="HT705" s="162"/>
      <c r="HU705" s="130"/>
      <c r="HV705" s="18">
        <f t="shared" si="5681"/>
        <v>0</v>
      </c>
      <c r="HW705" s="213" t="s">
        <v>103</v>
      </c>
      <c r="HX705" s="305"/>
      <c r="HY705" s="197"/>
      <c r="HZ705" s="2">
        <f t="shared" si="5608"/>
        <v>1</v>
      </c>
    </row>
    <row r="706" spans="1:234" x14ac:dyDescent="0.2">
      <c r="B706" s="16"/>
      <c r="C706" s="15"/>
      <c r="D706" s="246"/>
      <c r="E706" s="246"/>
      <c r="F706" s="246"/>
      <c r="G706" s="13"/>
      <c r="H706" s="22"/>
      <c r="I706" s="42">
        <v>695</v>
      </c>
      <c r="J706" s="102">
        <f>SUBTOTAL(103,I$12:I706)*1</f>
        <v>140</v>
      </c>
      <c r="K706" s="108" t="s">
        <v>106</v>
      </c>
      <c r="L706" s="17" t="s">
        <v>98</v>
      </c>
      <c r="M706" s="267">
        <v>43922</v>
      </c>
      <c r="N706" s="255">
        <v>44347</v>
      </c>
      <c r="O706" s="118">
        <v>44347</v>
      </c>
      <c r="P706" s="162">
        <v>25048</v>
      </c>
      <c r="Q706" s="163">
        <v>5367.3354838709674</v>
      </c>
      <c r="R706" s="163">
        <v>3157.2000000000003</v>
      </c>
      <c r="S706" s="92">
        <f t="shared" ca="1" si="5609"/>
        <v>5933.6354838709676</v>
      </c>
      <c r="T706" s="92">
        <f t="shared" si="5610"/>
        <v>3465.3</v>
      </c>
      <c r="U706" s="91">
        <f t="shared" ca="1" si="5611"/>
        <v>-2468.3354838709674</v>
      </c>
      <c r="V706" s="91">
        <f t="shared" si="5612"/>
        <v>21582.7</v>
      </c>
      <c r="W706" s="120">
        <f t="shared" si="5613"/>
        <v>0.13834637496007665</v>
      </c>
      <c r="X706" s="178">
        <v>567</v>
      </c>
      <c r="Y706" s="128">
        <f t="shared" si="5614"/>
        <v>566.30000000000007</v>
      </c>
      <c r="Z706" s="179">
        <f t="shared" ca="1" si="5615"/>
        <v>566.30000000000007</v>
      </c>
      <c r="AA706" s="127">
        <f t="shared" si="5616"/>
        <v>308.10000000000008</v>
      </c>
      <c r="AB706" s="67">
        <f t="shared" ca="1" si="5617"/>
        <v>0.54405791983047858</v>
      </c>
      <c r="AC706" s="69">
        <f t="shared" ca="1" si="5618"/>
        <v>-258.2</v>
      </c>
      <c r="AD706" s="226">
        <f t="shared" si="5682"/>
        <v>111</v>
      </c>
      <c r="AE706" s="227">
        <f t="shared" si="5683"/>
        <v>114.8</v>
      </c>
      <c r="AF706" s="225">
        <f t="shared" si="5684"/>
        <v>3.7999999999999972</v>
      </c>
      <c r="AG706" s="226">
        <f t="shared" si="5685"/>
        <v>75</v>
      </c>
      <c r="AH706" s="227">
        <f t="shared" si="5686"/>
        <v>77.8</v>
      </c>
      <c r="AI706" s="225">
        <f t="shared" si="5687"/>
        <v>2.7999999999999972</v>
      </c>
      <c r="AJ706" s="226">
        <f t="shared" si="5688"/>
        <v>72.899999999999991</v>
      </c>
      <c r="AK706" s="227">
        <f t="shared" si="5689"/>
        <v>74.400000000000006</v>
      </c>
      <c r="AL706" s="225">
        <f t="shared" si="5690"/>
        <v>1.5000000000000142</v>
      </c>
      <c r="AM706" s="226">
        <f t="shared" si="5691"/>
        <v>307.40000000000003</v>
      </c>
      <c r="AN706" s="227">
        <f t="shared" si="5692"/>
        <v>41.099999999999994</v>
      </c>
      <c r="AO706" s="225">
        <f t="shared" si="5693"/>
        <v>-266.30000000000007</v>
      </c>
      <c r="AP706" s="226">
        <f t="shared" si="5694"/>
        <v>0</v>
      </c>
      <c r="AQ706" s="227">
        <f t="shared" si="5695"/>
        <v>0</v>
      </c>
      <c r="AR706" s="225">
        <f t="shared" si="5619"/>
        <v>0</v>
      </c>
      <c r="AS706" s="136">
        <v>0</v>
      </c>
      <c r="AT706" s="131">
        <v>0</v>
      </c>
      <c r="AU706" s="69">
        <f t="shared" si="5620"/>
        <v>0</v>
      </c>
      <c r="AV706" s="162">
        <v>40</v>
      </c>
      <c r="AW706" s="130">
        <v>42</v>
      </c>
      <c r="AX706" s="18">
        <f t="shared" si="5621"/>
        <v>2</v>
      </c>
      <c r="AY706" s="136">
        <v>0</v>
      </c>
      <c r="AZ706" s="131">
        <v>3.6</v>
      </c>
      <c r="BA706" s="69">
        <f t="shared" si="5622"/>
        <v>3.6</v>
      </c>
      <c r="BB706" s="162">
        <v>40</v>
      </c>
      <c r="BC706" s="130">
        <v>42</v>
      </c>
      <c r="BD706" s="18">
        <f t="shared" si="5623"/>
        <v>2</v>
      </c>
      <c r="BE706" s="136">
        <v>30</v>
      </c>
      <c r="BF706" s="131">
        <v>30</v>
      </c>
      <c r="BG706" s="69">
        <f t="shared" si="5624"/>
        <v>0</v>
      </c>
      <c r="BH706" s="162">
        <v>40</v>
      </c>
      <c r="BI706" s="130">
        <v>42</v>
      </c>
      <c r="BJ706" s="18">
        <f t="shared" si="5625"/>
        <v>2</v>
      </c>
      <c r="BK706" s="136">
        <v>0</v>
      </c>
      <c r="BL706" s="131">
        <v>44</v>
      </c>
      <c r="BM706" s="69">
        <f t="shared" si="5626"/>
        <v>44</v>
      </c>
      <c r="BN706" s="162">
        <v>40</v>
      </c>
      <c r="BO706" s="130">
        <v>42</v>
      </c>
      <c r="BP706" s="18">
        <f t="shared" si="5627"/>
        <v>2</v>
      </c>
      <c r="BQ706" s="136">
        <v>0</v>
      </c>
      <c r="BR706" s="131">
        <v>37.200000000000003</v>
      </c>
      <c r="BS706" s="69">
        <f t="shared" si="5628"/>
        <v>37.200000000000003</v>
      </c>
      <c r="BT706" s="162">
        <v>40</v>
      </c>
      <c r="BU706" s="130">
        <v>42</v>
      </c>
      <c r="BV706" s="18">
        <f t="shared" si="5629"/>
        <v>2</v>
      </c>
      <c r="BW706" s="136">
        <v>0</v>
      </c>
      <c r="BX706" s="131">
        <v>0</v>
      </c>
      <c r="BY706" s="69">
        <f t="shared" si="5630"/>
        <v>0</v>
      </c>
      <c r="BZ706" s="162">
        <v>40</v>
      </c>
      <c r="CA706" s="130">
        <v>42</v>
      </c>
      <c r="CB706" s="18">
        <f t="shared" si="5631"/>
        <v>2</v>
      </c>
      <c r="CC706" s="136">
        <v>81</v>
      </c>
      <c r="CD706" s="131">
        <v>0</v>
      </c>
      <c r="CE706" s="69">
        <f t="shared" si="5632"/>
        <v>-81</v>
      </c>
      <c r="CF706" s="162">
        <v>40</v>
      </c>
      <c r="CG706" s="130">
        <v>42</v>
      </c>
      <c r="CH706" s="18">
        <f t="shared" si="5633"/>
        <v>2</v>
      </c>
      <c r="CI706" s="136">
        <v>0</v>
      </c>
      <c r="CJ706" s="131">
        <v>15</v>
      </c>
      <c r="CK706" s="69">
        <f t="shared" si="5634"/>
        <v>15</v>
      </c>
      <c r="CL706" s="162">
        <v>40</v>
      </c>
      <c r="CM706" s="130">
        <v>42</v>
      </c>
      <c r="CN706" s="18">
        <f t="shared" si="5635"/>
        <v>2</v>
      </c>
      <c r="CO706" s="136">
        <v>0</v>
      </c>
      <c r="CP706" s="131">
        <v>15</v>
      </c>
      <c r="CQ706" s="69">
        <f t="shared" si="5636"/>
        <v>15</v>
      </c>
      <c r="CR706" s="162">
        <v>40</v>
      </c>
      <c r="CS706" s="130">
        <v>42</v>
      </c>
      <c r="CT706" s="18">
        <f t="shared" si="5637"/>
        <v>2</v>
      </c>
      <c r="CU706" s="136">
        <v>0</v>
      </c>
      <c r="CV706" s="131">
        <v>14.5</v>
      </c>
      <c r="CW706" s="69">
        <f t="shared" si="5638"/>
        <v>14.5</v>
      </c>
      <c r="CX706" s="162">
        <v>40</v>
      </c>
      <c r="CY706" s="130">
        <v>42</v>
      </c>
      <c r="CZ706" s="18">
        <f t="shared" si="5639"/>
        <v>2</v>
      </c>
      <c r="DA706" s="136">
        <v>0</v>
      </c>
      <c r="DB706" s="131">
        <v>16.8</v>
      </c>
      <c r="DC706" s="69">
        <f t="shared" si="5640"/>
        <v>16.8</v>
      </c>
      <c r="DD706" s="162">
        <v>40</v>
      </c>
      <c r="DE706" s="130">
        <v>42</v>
      </c>
      <c r="DF706" s="18">
        <f t="shared" si="5641"/>
        <v>2</v>
      </c>
      <c r="DG706" s="136">
        <v>45</v>
      </c>
      <c r="DH706" s="131">
        <v>16.5</v>
      </c>
      <c r="DI706" s="69">
        <f t="shared" si="5642"/>
        <v>-28.5</v>
      </c>
      <c r="DJ706" s="162">
        <v>40</v>
      </c>
      <c r="DK706" s="130">
        <v>42</v>
      </c>
      <c r="DL706" s="18">
        <f t="shared" si="5643"/>
        <v>2</v>
      </c>
      <c r="DM706" s="136">
        <v>30</v>
      </c>
      <c r="DN706" s="131">
        <v>0</v>
      </c>
      <c r="DO706" s="69">
        <f t="shared" si="5644"/>
        <v>-30</v>
      </c>
      <c r="DP706" s="162">
        <v>40</v>
      </c>
      <c r="DQ706" s="130">
        <v>42</v>
      </c>
      <c r="DR706" s="18">
        <f t="shared" si="5645"/>
        <v>2</v>
      </c>
      <c r="DS706" s="136">
        <v>0</v>
      </c>
      <c r="DT706" s="131">
        <v>0</v>
      </c>
      <c r="DU706" s="69">
        <f t="shared" si="5646"/>
        <v>0</v>
      </c>
      <c r="DV706" s="162">
        <v>40</v>
      </c>
      <c r="DW706" s="130">
        <v>42</v>
      </c>
      <c r="DX706" s="18">
        <f t="shared" si="5647"/>
        <v>2</v>
      </c>
      <c r="DY706" s="136">
        <v>22</v>
      </c>
      <c r="DZ706" s="131">
        <v>22.8</v>
      </c>
      <c r="EA706" s="69">
        <f t="shared" si="5648"/>
        <v>0.80000000000000071</v>
      </c>
      <c r="EB706" s="162">
        <v>40</v>
      </c>
      <c r="EC706" s="130">
        <v>42</v>
      </c>
      <c r="ED706" s="18">
        <f t="shared" si="5649"/>
        <v>2</v>
      </c>
      <c r="EE706" s="136">
        <v>18</v>
      </c>
      <c r="EF706" s="131">
        <v>18</v>
      </c>
      <c r="EG706" s="69">
        <f t="shared" si="5650"/>
        <v>0</v>
      </c>
      <c r="EH706" s="162">
        <v>40</v>
      </c>
      <c r="EI706" s="130">
        <v>42</v>
      </c>
      <c r="EJ706" s="18">
        <f t="shared" si="5651"/>
        <v>2</v>
      </c>
      <c r="EK706" s="136">
        <v>6</v>
      </c>
      <c r="EL706" s="131">
        <v>6.7</v>
      </c>
      <c r="EM706" s="69">
        <f t="shared" si="5652"/>
        <v>0.70000000000000018</v>
      </c>
      <c r="EN706" s="162">
        <v>40</v>
      </c>
      <c r="EO706" s="130">
        <v>42</v>
      </c>
      <c r="EP706" s="18">
        <f t="shared" si="5653"/>
        <v>2</v>
      </c>
      <c r="EQ706" s="136">
        <v>3.9</v>
      </c>
      <c r="ER706" s="131">
        <v>3.9</v>
      </c>
      <c r="ES706" s="69">
        <f t="shared" si="5654"/>
        <v>0</v>
      </c>
      <c r="ET706" s="162">
        <v>40</v>
      </c>
      <c r="EU706" s="130">
        <v>42</v>
      </c>
      <c r="EV706" s="18">
        <f t="shared" si="5655"/>
        <v>2</v>
      </c>
      <c r="EW706" s="136">
        <v>2.2999999999999998</v>
      </c>
      <c r="EX706" s="131">
        <v>2.2999999999999998</v>
      </c>
      <c r="EY706" s="69">
        <f t="shared" si="5656"/>
        <v>0</v>
      </c>
      <c r="EZ706" s="162">
        <v>40</v>
      </c>
      <c r="FA706" s="130">
        <v>42</v>
      </c>
      <c r="FB706" s="18">
        <f t="shared" si="5657"/>
        <v>2</v>
      </c>
      <c r="FC706" s="136">
        <v>7.8</v>
      </c>
      <c r="FD706" s="131">
        <v>7.8</v>
      </c>
      <c r="FE706" s="69">
        <f t="shared" si="5658"/>
        <v>0</v>
      </c>
      <c r="FF706" s="162">
        <v>40</v>
      </c>
      <c r="FG706" s="130">
        <v>42</v>
      </c>
      <c r="FH706" s="18">
        <f t="shared" si="5659"/>
        <v>2</v>
      </c>
      <c r="FI706" s="136">
        <v>12.9</v>
      </c>
      <c r="FJ706" s="131">
        <v>12.9</v>
      </c>
      <c r="FK706" s="69">
        <f t="shared" si="5660"/>
        <v>0</v>
      </c>
      <c r="FL706" s="162">
        <v>40</v>
      </c>
      <c r="FM706" s="130">
        <v>42</v>
      </c>
      <c r="FN706" s="18">
        <f t="shared" si="5661"/>
        <v>2</v>
      </c>
      <c r="FO706" s="136">
        <v>0</v>
      </c>
      <c r="FP706" s="131">
        <v>13.3</v>
      </c>
      <c r="FQ706" s="69">
        <f t="shared" si="5662"/>
        <v>13.3</v>
      </c>
      <c r="FR706" s="162">
        <v>40</v>
      </c>
      <c r="FS706" s="130">
        <v>42</v>
      </c>
      <c r="FT706" s="18">
        <f t="shared" si="5663"/>
        <v>2</v>
      </c>
      <c r="FU706" s="136">
        <v>0</v>
      </c>
      <c r="FV706" s="131">
        <v>15.2</v>
      </c>
      <c r="FW706" s="69">
        <f t="shared" si="5664"/>
        <v>15.2</v>
      </c>
      <c r="FX706" s="162">
        <v>40</v>
      </c>
      <c r="FY706" s="130">
        <v>42</v>
      </c>
      <c r="FZ706" s="18">
        <f t="shared" si="5665"/>
        <v>2</v>
      </c>
      <c r="GA706" s="136">
        <v>0</v>
      </c>
      <c r="GB706" s="131">
        <v>0</v>
      </c>
      <c r="GC706" s="69">
        <f t="shared" si="5666"/>
        <v>0</v>
      </c>
      <c r="GD706" s="162">
        <v>40</v>
      </c>
      <c r="GE706" s="130">
        <v>42</v>
      </c>
      <c r="GF706" s="18">
        <f t="shared" si="5667"/>
        <v>2</v>
      </c>
      <c r="GG706" s="136">
        <v>0</v>
      </c>
      <c r="GH706" s="131">
        <v>0</v>
      </c>
      <c r="GI706" s="69">
        <f t="shared" si="5668"/>
        <v>0</v>
      </c>
      <c r="GJ706" s="162">
        <v>40</v>
      </c>
      <c r="GK706" s="130">
        <v>42</v>
      </c>
      <c r="GL706" s="18">
        <f t="shared" si="5669"/>
        <v>2</v>
      </c>
      <c r="GM706" s="136">
        <v>35.1</v>
      </c>
      <c r="GN706" s="131">
        <v>0</v>
      </c>
      <c r="GO706" s="69">
        <f t="shared" si="5670"/>
        <v>-35.1</v>
      </c>
      <c r="GP706" s="162">
        <v>40</v>
      </c>
      <c r="GQ706" s="130">
        <v>42</v>
      </c>
      <c r="GR706" s="18">
        <f t="shared" si="5671"/>
        <v>2</v>
      </c>
      <c r="GS706" s="136">
        <v>32.299999999999997</v>
      </c>
      <c r="GT706" s="131">
        <v>12.6</v>
      </c>
      <c r="GU706" s="69">
        <f t="shared" si="5672"/>
        <v>-19.699999999999996</v>
      </c>
      <c r="GV706" s="162">
        <v>40</v>
      </c>
      <c r="GW706" s="130">
        <v>42</v>
      </c>
      <c r="GX706" s="18">
        <f t="shared" si="5673"/>
        <v>2</v>
      </c>
      <c r="GY706" s="136">
        <v>240</v>
      </c>
      <c r="GZ706" s="131">
        <v>0</v>
      </c>
      <c r="HA706" s="69">
        <f t="shared" si="5674"/>
        <v>-240</v>
      </c>
      <c r="HB706" s="162">
        <v>40</v>
      </c>
      <c r="HC706" s="130">
        <v>42</v>
      </c>
      <c r="HD706" s="18">
        <f t="shared" si="5675"/>
        <v>2</v>
      </c>
      <c r="HE706" s="136"/>
      <c r="HF706" s="131"/>
      <c r="HG706" s="69">
        <f t="shared" si="5676"/>
        <v>0</v>
      </c>
      <c r="HH706" s="162"/>
      <c r="HI706" s="130"/>
      <c r="HJ706" s="18">
        <f t="shared" si="5677"/>
        <v>0</v>
      </c>
      <c r="HK706" s="136"/>
      <c r="HL706" s="131"/>
      <c r="HM706" s="69">
        <f t="shared" si="5678"/>
        <v>0</v>
      </c>
      <c r="HN706" s="162"/>
      <c r="HO706" s="130"/>
      <c r="HP706" s="18">
        <f t="shared" si="5679"/>
        <v>0</v>
      </c>
      <c r="HQ706" s="136"/>
      <c r="HR706" s="131"/>
      <c r="HS706" s="69">
        <f t="shared" si="5680"/>
        <v>0</v>
      </c>
      <c r="HT706" s="162"/>
      <c r="HU706" s="130"/>
      <c r="HV706" s="18">
        <f t="shared" si="5681"/>
        <v>0</v>
      </c>
      <c r="HW706" s="213" t="s">
        <v>103</v>
      </c>
      <c r="HX706" s="301"/>
      <c r="HY706" s="85"/>
      <c r="HZ706" s="2">
        <f t="shared" si="5608"/>
        <v>1</v>
      </c>
    </row>
    <row r="707" spans="1:234" hidden="1" x14ac:dyDescent="0.2">
      <c r="B707" s="16"/>
      <c r="C707" s="15"/>
      <c r="D707" s="246"/>
      <c r="E707" s="246"/>
      <c r="F707" s="246"/>
      <c r="G707" s="22"/>
      <c r="H707" s="22"/>
      <c r="I707" s="42">
        <v>696</v>
      </c>
      <c r="J707" s="102">
        <f>SUBTOTAL(103,I$12:I707)*1</f>
        <v>140</v>
      </c>
      <c r="K707" s="108"/>
      <c r="L707" s="17" t="s">
        <v>98</v>
      </c>
      <c r="M707" s="267"/>
      <c r="N707" s="255"/>
      <c r="O707" s="118"/>
      <c r="P707" s="162"/>
      <c r="Q707" s="163"/>
      <c r="R707" s="163"/>
      <c r="S707" s="92"/>
      <c r="T707" s="123"/>
      <c r="U707" s="91"/>
      <c r="V707" s="91"/>
      <c r="W707" s="120" t="str">
        <f t="shared" si="5613"/>
        <v/>
      </c>
      <c r="X707" s="178"/>
      <c r="Y707" s="128"/>
      <c r="Z707" s="179"/>
      <c r="AA707" s="127"/>
      <c r="AB707" s="67"/>
      <c r="AC707" s="69"/>
      <c r="AD707" s="226">
        <f t="shared" si="5682"/>
        <v>0</v>
      </c>
      <c r="AE707" s="227">
        <f t="shared" si="5683"/>
        <v>0</v>
      </c>
      <c r="AF707" s="225">
        <f t="shared" si="5684"/>
        <v>0</v>
      </c>
      <c r="AG707" s="226">
        <f t="shared" si="5685"/>
        <v>0</v>
      </c>
      <c r="AH707" s="227">
        <f t="shared" si="5686"/>
        <v>0</v>
      </c>
      <c r="AI707" s="225">
        <f t="shared" si="5687"/>
        <v>0</v>
      </c>
      <c r="AJ707" s="226">
        <f t="shared" si="5688"/>
        <v>0</v>
      </c>
      <c r="AK707" s="227">
        <f t="shared" si="5689"/>
        <v>0</v>
      </c>
      <c r="AL707" s="225">
        <f t="shared" si="5690"/>
        <v>0</v>
      </c>
      <c r="AM707" s="226">
        <f t="shared" si="5691"/>
        <v>0</v>
      </c>
      <c r="AN707" s="227">
        <f t="shared" si="5692"/>
        <v>0</v>
      </c>
      <c r="AO707" s="225">
        <f t="shared" si="5693"/>
        <v>0</v>
      </c>
      <c r="AP707" s="226">
        <f t="shared" si="5694"/>
        <v>0</v>
      </c>
      <c r="AQ707" s="227">
        <f t="shared" si="5695"/>
        <v>0</v>
      </c>
      <c r="AR707" s="225">
        <f t="shared" si="5619"/>
        <v>0</v>
      </c>
      <c r="AS707" s="136"/>
      <c r="AT707" s="131"/>
      <c r="AU707" s="69"/>
      <c r="AV707" s="162"/>
      <c r="AW707" s="130"/>
      <c r="AX707" s="18"/>
      <c r="AY707" s="136"/>
      <c r="AZ707" s="131"/>
      <c r="BA707" s="69"/>
      <c r="BB707" s="162"/>
      <c r="BC707" s="130"/>
      <c r="BD707" s="18"/>
      <c r="BE707" s="136"/>
      <c r="BF707" s="131"/>
      <c r="BG707" s="69"/>
      <c r="BH707" s="162"/>
      <c r="BI707" s="130"/>
      <c r="BJ707" s="18"/>
      <c r="BK707" s="136"/>
      <c r="BL707" s="131"/>
      <c r="BM707" s="69"/>
      <c r="BN707" s="162"/>
      <c r="BO707" s="130"/>
      <c r="BP707" s="18"/>
      <c r="BQ707" s="136"/>
      <c r="BR707" s="131"/>
      <c r="BS707" s="69"/>
      <c r="BT707" s="162"/>
      <c r="BU707" s="130"/>
      <c r="BV707" s="18"/>
      <c r="BW707" s="136"/>
      <c r="BX707" s="131"/>
      <c r="BY707" s="69"/>
      <c r="BZ707" s="162"/>
      <c r="CA707" s="130"/>
      <c r="CB707" s="18"/>
      <c r="CC707" s="136"/>
      <c r="CD707" s="131"/>
      <c r="CE707" s="69"/>
      <c r="CF707" s="162"/>
      <c r="CG707" s="130"/>
      <c r="CH707" s="18"/>
      <c r="CI707" s="136"/>
      <c r="CJ707" s="131"/>
      <c r="CK707" s="69"/>
      <c r="CL707" s="162"/>
      <c r="CM707" s="130"/>
      <c r="CN707" s="18"/>
      <c r="CO707" s="136"/>
      <c r="CP707" s="131"/>
      <c r="CQ707" s="69"/>
      <c r="CR707" s="162"/>
      <c r="CS707" s="130"/>
      <c r="CT707" s="18"/>
      <c r="CU707" s="136"/>
      <c r="CV707" s="131"/>
      <c r="CW707" s="69"/>
      <c r="CX707" s="162"/>
      <c r="CY707" s="130"/>
      <c r="CZ707" s="18"/>
      <c r="DA707" s="136"/>
      <c r="DB707" s="131"/>
      <c r="DC707" s="69"/>
      <c r="DD707" s="162"/>
      <c r="DE707" s="130"/>
      <c r="DF707" s="18"/>
      <c r="DG707" s="136"/>
      <c r="DH707" s="131"/>
      <c r="DI707" s="69"/>
      <c r="DJ707" s="162"/>
      <c r="DK707" s="130"/>
      <c r="DL707" s="18"/>
      <c r="DM707" s="136"/>
      <c r="DN707" s="131"/>
      <c r="DO707" s="69"/>
      <c r="DP707" s="162"/>
      <c r="DQ707" s="130"/>
      <c r="DR707" s="18"/>
      <c r="DS707" s="136"/>
      <c r="DT707" s="131"/>
      <c r="DU707" s="69"/>
      <c r="DV707" s="162"/>
      <c r="DW707" s="130"/>
      <c r="DX707" s="18"/>
      <c r="DY707" s="136"/>
      <c r="DZ707" s="131"/>
      <c r="EA707" s="69"/>
      <c r="EB707" s="162"/>
      <c r="EC707" s="130"/>
      <c r="ED707" s="18"/>
      <c r="EE707" s="136"/>
      <c r="EF707" s="131"/>
      <c r="EG707" s="69"/>
      <c r="EH707" s="162"/>
      <c r="EI707" s="130"/>
      <c r="EJ707" s="18"/>
      <c r="EK707" s="136"/>
      <c r="EL707" s="131"/>
      <c r="EM707" s="69"/>
      <c r="EN707" s="162"/>
      <c r="EO707" s="130"/>
      <c r="EP707" s="18"/>
      <c r="EQ707" s="136"/>
      <c r="ER707" s="131"/>
      <c r="ES707" s="69"/>
      <c r="ET707" s="162"/>
      <c r="EU707" s="130"/>
      <c r="EV707" s="18"/>
      <c r="EW707" s="136"/>
      <c r="EX707" s="131"/>
      <c r="EY707" s="69"/>
      <c r="EZ707" s="162"/>
      <c r="FA707" s="130"/>
      <c r="FB707" s="18"/>
      <c r="FC707" s="136"/>
      <c r="FD707" s="131"/>
      <c r="FE707" s="69"/>
      <c r="FF707" s="162"/>
      <c r="FG707" s="130"/>
      <c r="FH707" s="18"/>
      <c r="FI707" s="136"/>
      <c r="FJ707" s="131"/>
      <c r="FK707" s="69"/>
      <c r="FL707" s="162"/>
      <c r="FM707" s="130"/>
      <c r="FN707" s="18"/>
      <c r="FO707" s="136"/>
      <c r="FP707" s="131"/>
      <c r="FQ707" s="69"/>
      <c r="FR707" s="162"/>
      <c r="FS707" s="130"/>
      <c r="FT707" s="18"/>
      <c r="FU707" s="136"/>
      <c r="FV707" s="131"/>
      <c r="FW707" s="69"/>
      <c r="FX707" s="162"/>
      <c r="FY707" s="130"/>
      <c r="FZ707" s="18"/>
      <c r="GA707" s="136"/>
      <c r="GB707" s="131"/>
      <c r="GC707" s="69"/>
      <c r="GD707" s="162"/>
      <c r="GE707" s="130"/>
      <c r="GF707" s="18"/>
      <c r="GG707" s="136"/>
      <c r="GH707" s="131"/>
      <c r="GI707" s="69"/>
      <c r="GJ707" s="162"/>
      <c r="GK707" s="130"/>
      <c r="GL707" s="18"/>
      <c r="GM707" s="136"/>
      <c r="GN707" s="131"/>
      <c r="GO707" s="69"/>
      <c r="GP707" s="162"/>
      <c r="GQ707" s="130"/>
      <c r="GR707" s="18"/>
      <c r="GS707" s="136"/>
      <c r="GT707" s="131"/>
      <c r="GU707" s="69"/>
      <c r="GV707" s="162"/>
      <c r="GW707" s="130"/>
      <c r="GX707" s="18"/>
      <c r="GY707" s="136"/>
      <c r="GZ707" s="131"/>
      <c r="HA707" s="69"/>
      <c r="HB707" s="162"/>
      <c r="HC707" s="130"/>
      <c r="HD707" s="18"/>
      <c r="HE707" s="136"/>
      <c r="HF707" s="131"/>
      <c r="HG707" s="69"/>
      <c r="HH707" s="162"/>
      <c r="HI707" s="130"/>
      <c r="HJ707" s="18"/>
      <c r="HK707" s="136"/>
      <c r="HL707" s="131"/>
      <c r="HM707" s="69"/>
      <c r="HN707" s="162"/>
      <c r="HO707" s="130"/>
      <c r="HP707" s="18"/>
      <c r="HQ707" s="136"/>
      <c r="HR707" s="131"/>
      <c r="HS707" s="69"/>
      <c r="HT707" s="162"/>
      <c r="HU707" s="130"/>
      <c r="HV707" s="18"/>
      <c r="HW707" s="17"/>
      <c r="HX707" s="85"/>
      <c r="HY707" s="85"/>
      <c r="HZ707" s="2" t="str">
        <f t="shared" si="5608"/>
        <v>СКРЫТЬ</v>
      </c>
    </row>
    <row r="708" spans="1:234" ht="13.5" hidden="1" customHeight="1" x14ac:dyDescent="0.2">
      <c r="A708" s="37"/>
      <c r="B708" s="22"/>
      <c r="C708" s="22"/>
      <c r="D708" s="246"/>
      <c r="E708" s="246"/>
      <c r="F708" s="246"/>
      <c r="G708" s="22"/>
      <c r="H708" s="22"/>
      <c r="I708" s="42">
        <v>697</v>
      </c>
      <c r="J708" s="102">
        <f>SUBTOTAL(103,I$12:I708)*1</f>
        <v>140</v>
      </c>
      <c r="K708" s="105" t="s">
        <v>67</v>
      </c>
      <c r="L708" s="17" t="s">
        <v>98</v>
      </c>
      <c r="M708" s="267"/>
      <c r="N708" s="255"/>
      <c r="O708" s="118"/>
      <c r="P708" s="162">
        <v>0</v>
      </c>
      <c r="Q708" s="163">
        <v>0</v>
      </c>
      <c r="R708" s="163">
        <v>0</v>
      </c>
      <c r="S708" s="92">
        <f t="shared" ref="S708:S716" ca="1" si="5696">IF((Q708+Z708)&gt;P708,P708,(Q708+Z708))</f>
        <v>0</v>
      </c>
      <c r="T708" s="92">
        <f t="shared" ref="T708:T716" si="5697">R708+AA708</f>
        <v>0</v>
      </c>
      <c r="U708" s="91">
        <f t="shared" ref="U708:U716" ca="1" si="5698">T708-S708</f>
        <v>0</v>
      </c>
      <c r="V708" s="91">
        <f t="shared" ref="V708:V716" si="5699">P708-T708</f>
        <v>0</v>
      </c>
      <c r="W708" s="120" t="str">
        <f t="shared" si="5613"/>
        <v/>
      </c>
      <c r="X708" s="178"/>
      <c r="Y708" s="128">
        <f t="shared" ref="Y708:Y716" si="5700">AS708+AY708+BE708+BK708+BQ708+BW708+CC708+CI708+CO708+CU708+DA708+DG708+DM708+DS708+DY708+EE708+EK708+EQ708+EW708+FC708+FI708+FO708+FU708+GA708+GG708+GM708+GS708+GY708+HE708+HK708+HQ708</f>
        <v>0</v>
      </c>
      <c r="Z708" s="179">
        <f t="shared" ref="Z708:Z716" ca="1" si="5701">SUMIFS(AS708:HV708,AS$1:HV$1,"1",AS$8:HV$8,"Физические объемы",AS$9:HV$9,"План")</f>
        <v>0</v>
      </c>
      <c r="AA708" s="127">
        <f t="shared" ref="AA708:AA716" si="5702">AT708+AZ708+BF708+BL708+BR708+BX708+CD708+CJ708+CP708+CV708+DB708+DH708+DN708+DT708+DZ708+EF708+EL708+ER708+EX708+FD708+FJ708+FP708+FV708+GB708+GH708+GN708+GT708+GZ708+HF708+HL708+HR708</f>
        <v>0</v>
      </c>
      <c r="AB708" s="67" t="str">
        <f t="shared" ref="AB708:AB716" ca="1" si="5703">IF(OR(AND(Z708=0,AA708=0),AND(Z708="",AA708="")),"",IF(AND(Z708=0,AA708&gt;0),1,AA708/Z708))</f>
        <v/>
      </c>
      <c r="AC708" s="69">
        <f t="shared" ref="AC708:AC716" ca="1" si="5704">AA708-Z708</f>
        <v>0</v>
      </c>
      <c r="AD708" s="226">
        <f t="shared" si="5682"/>
        <v>0</v>
      </c>
      <c r="AE708" s="227">
        <f t="shared" si="5683"/>
        <v>0</v>
      </c>
      <c r="AF708" s="225">
        <f t="shared" si="5684"/>
        <v>0</v>
      </c>
      <c r="AG708" s="226">
        <f t="shared" si="5685"/>
        <v>0</v>
      </c>
      <c r="AH708" s="227">
        <f t="shared" si="5686"/>
        <v>0</v>
      </c>
      <c r="AI708" s="225">
        <f t="shared" si="5687"/>
        <v>0</v>
      </c>
      <c r="AJ708" s="226">
        <f t="shared" si="5688"/>
        <v>0</v>
      </c>
      <c r="AK708" s="227">
        <f t="shared" si="5689"/>
        <v>0</v>
      </c>
      <c r="AL708" s="225">
        <f t="shared" si="5690"/>
        <v>0</v>
      </c>
      <c r="AM708" s="226">
        <f t="shared" si="5691"/>
        <v>0</v>
      </c>
      <c r="AN708" s="227">
        <f t="shared" si="5692"/>
        <v>0</v>
      </c>
      <c r="AO708" s="225">
        <f t="shared" si="5693"/>
        <v>0</v>
      </c>
      <c r="AP708" s="226">
        <f t="shared" si="5694"/>
        <v>0</v>
      </c>
      <c r="AQ708" s="227">
        <f t="shared" si="5695"/>
        <v>0</v>
      </c>
      <c r="AR708" s="225">
        <f t="shared" si="5619"/>
        <v>0</v>
      </c>
      <c r="AS708" s="136"/>
      <c r="AT708" s="131"/>
      <c r="AU708" s="69">
        <f t="shared" ref="AU708:AU716" si="5705">AT708-AS708</f>
        <v>0</v>
      </c>
      <c r="AV708" s="162"/>
      <c r="AW708" s="130"/>
      <c r="AX708" s="18">
        <f t="shared" ref="AX708:AX728" si="5706">AW708-AV708</f>
        <v>0</v>
      </c>
      <c r="AY708" s="136"/>
      <c r="AZ708" s="131"/>
      <c r="BA708" s="69">
        <f t="shared" ref="BA708:BA716" si="5707">AZ708-AY708</f>
        <v>0</v>
      </c>
      <c r="BB708" s="162"/>
      <c r="BC708" s="130"/>
      <c r="BD708" s="18">
        <f t="shared" ref="BD708:BD728" si="5708">BC708-BB708</f>
        <v>0</v>
      </c>
      <c r="BE708" s="136"/>
      <c r="BF708" s="131"/>
      <c r="BG708" s="69">
        <f t="shared" ref="BG708:BG716" si="5709">BF708-BE708</f>
        <v>0</v>
      </c>
      <c r="BH708" s="162"/>
      <c r="BI708" s="130"/>
      <c r="BJ708" s="18">
        <f t="shared" ref="BJ708:BJ728" si="5710">BI708-BH708</f>
        <v>0</v>
      </c>
      <c r="BK708" s="136"/>
      <c r="BL708" s="131"/>
      <c r="BM708" s="69">
        <f t="shared" ref="BM708:BM716" si="5711">BL708-BK708</f>
        <v>0</v>
      </c>
      <c r="BN708" s="162"/>
      <c r="BO708" s="130"/>
      <c r="BP708" s="18">
        <f t="shared" ref="BP708:BP728" si="5712">BO708-BN708</f>
        <v>0</v>
      </c>
      <c r="BQ708" s="136"/>
      <c r="BR708" s="131"/>
      <c r="BS708" s="69">
        <f t="shared" ref="BS708:BS716" si="5713">BR708-BQ708</f>
        <v>0</v>
      </c>
      <c r="BT708" s="162"/>
      <c r="BU708" s="130"/>
      <c r="BV708" s="18">
        <f t="shared" ref="BV708:BV728" si="5714">BU708-BT708</f>
        <v>0</v>
      </c>
      <c r="BW708" s="136"/>
      <c r="BX708" s="131"/>
      <c r="BY708" s="69">
        <f t="shared" ref="BY708:BY716" si="5715">BX708-BW708</f>
        <v>0</v>
      </c>
      <c r="BZ708" s="162"/>
      <c r="CA708" s="130"/>
      <c r="CB708" s="18">
        <f t="shared" ref="CB708:CB728" si="5716">CA708-BZ708</f>
        <v>0</v>
      </c>
      <c r="CC708" s="136"/>
      <c r="CD708" s="131"/>
      <c r="CE708" s="69">
        <f t="shared" ref="CE708:CE716" si="5717">CD708-CC708</f>
        <v>0</v>
      </c>
      <c r="CF708" s="162"/>
      <c r="CG708" s="130"/>
      <c r="CH708" s="18">
        <f t="shared" ref="CH708:CH728" si="5718">CG708-CF708</f>
        <v>0</v>
      </c>
      <c r="CI708" s="136"/>
      <c r="CJ708" s="131"/>
      <c r="CK708" s="69">
        <f t="shared" ref="CK708:CK716" si="5719">CJ708-CI708</f>
        <v>0</v>
      </c>
      <c r="CL708" s="162"/>
      <c r="CM708" s="130"/>
      <c r="CN708" s="18">
        <f t="shared" ref="CN708:CN729" si="5720">CM708-CL708</f>
        <v>0</v>
      </c>
      <c r="CO708" s="136"/>
      <c r="CP708" s="131"/>
      <c r="CQ708" s="69">
        <f t="shared" ref="CQ708:CQ716" si="5721">CP708-CO708</f>
        <v>0</v>
      </c>
      <c r="CR708" s="162"/>
      <c r="CS708" s="130"/>
      <c r="CT708" s="18">
        <f t="shared" ref="CT708:CT729" si="5722">CS708-CR708</f>
        <v>0</v>
      </c>
      <c r="CU708" s="136"/>
      <c r="CV708" s="131"/>
      <c r="CW708" s="69">
        <f t="shared" ref="CW708:CW716" si="5723">CV708-CU708</f>
        <v>0</v>
      </c>
      <c r="CX708" s="162"/>
      <c r="CY708" s="130"/>
      <c r="CZ708" s="18">
        <f t="shared" ref="CZ708:CZ729" si="5724">CY708-CX708</f>
        <v>0</v>
      </c>
      <c r="DA708" s="136"/>
      <c r="DB708" s="131"/>
      <c r="DC708" s="69">
        <f t="shared" ref="DC708:DC716" si="5725">DB708-DA708</f>
        <v>0</v>
      </c>
      <c r="DD708" s="162"/>
      <c r="DE708" s="130"/>
      <c r="DF708" s="18">
        <f t="shared" ref="DF708:DF729" si="5726">DE708-DD708</f>
        <v>0</v>
      </c>
      <c r="DG708" s="136"/>
      <c r="DH708" s="131"/>
      <c r="DI708" s="69">
        <f t="shared" ref="DI708:DI716" si="5727">DH708-DG708</f>
        <v>0</v>
      </c>
      <c r="DJ708" s="162"/>
      <c r="DK708" s="130"/>
      <c r="DL708" s="18">
        <f t="shared" ref="DL708:DL728" si="5728">DK708-DJ708</f>
        <v>0</v>
      </c>
      <c r="DM708" s="136"/>
      <c r="DN708" s="131"/>
      <c r="DO708" s="69">
        <f t="shared" ref="DO708:DO716" si="5729">DN708-DM708</f>
        <v>0</v>
      </c>
      <c r="DP708" s="162"/>
      <c r="DQ708" s="130"/>
      <c r="DR708" s="18">
        <f t="shared" ref="DR708:DR728" si="5730">DQ708-DP708</f>
        <v>0</v>
      </c>
      <c r="DS708" s="136"/>
      <c r="DT708" s="131"/>
      <c r="DU708" s="69">
        <f t="shared" ref="DU708:DU716" si="5731">DT708-DS708</f>
        <v>0</v>
      </c>
      <c r="DV708" s="162"/>
      <c r="DW708" s="130"/>
      <c r="DX708" s="18">
        <f t="shared" ref="DX708:DX728" si="5732">DW708-DV708</f>
        <v>0</v>
      </c>
      <c r="DY708" s="136"/>
      <c r="DZ708" s="131"/>
      <c r="EA708" s="69">
        <f t="shared" ref="EA708:EA716" si="5733">DZ708-DY708</f>
        <v>0</v>
      </c>
      <c r="EB708" s="162"/>
      <c r="EC708" s="130"/>
      <c r="ED708" s="18">
        <f t="shared" ref="ED708:ED728" si="5734">EC708-EB708</f>
        <v>0</v>
      </c>
      <c r="EE708" s="136"/>
      <c r="EF708" s="131"/>
      <c r="EG708" s="69">
        <f t="shared" ref="EG708:EG716" si="5735">EF708-EE708</f>
        <v>0</v>
      </c>
      <c r="EH708" s="162"/>
      <c r="EI708" s="130"/>
      <c r="EJ708" s="18">
        <f t="shared" ref="EJ708:EJ728" si="5736">EI708-EH708</f>
        <v>0</v>
      </c>
      <c r="EK708" s="136"/>
      <c r="EL708" s="131"/>
      <c r="EM708" s="69">
        <f t="shared" ref="EM708:EM716" si="5737">EL708-EK708</f>
        <v>0</v>
      </c>
      <c r="EN708" s="162"/>
      <c r="EO708" s="130"/>
      <c r="EP708" s="18">
        <f t="shared" ref="EP708:EP728" si="5738">EO708-EN708</f>
        <v>0</v>
      </c>
      <c r="EQ708" s="136"/>
      <c r="ER708" s="131"/>
      <c r="ES708" s="69">
        <f t="shared" ref="ES708:ES716" si="5739">ER708-EQ708</f>
        <v>0</v>
      </c>
      <c r="ET708" s="162"/>
      <c r="EU708" s="130"/>
      <c r="EV708" s="18">
        <f t="shared" ref="EV708:EV728" si="5740">EU708-ET708</f>
        <v>0</v>
      </c>
      <c r="EW708" s="136"/>
      <c r="EX708" s="131"/>
      <c r="EY708" s="69">
        <f t="shared" ref="EY708:EY716" si="5741">EX708-EW708</f>
        <v>0</v>
      </c>
      <c r="EZ708" s="162"/>
      <c r="FA708" s="130"/>
      <c r="FB708" s="18">
        <f t="shared" ref="FB708:FB728" si="5742">FA708-EZ708</f>
        <v>0</v>
      </c>
      <c r="FC708" s="136"/>
      <c r="FD708" s="131"/>
      <c r="FE708" s="69">
        <f t="shared" ref="FE708:FE716" si="5743">FD708-FC708</f>
        <v>0</v>
      </c>
      <c r="FF708" s="162"/>
      <c r="FG708" s="130"/>
      <c r="FH708" s="18">
        <f t="shared" ref="FH708:FH728" si="5744">FG708-FF708</f>
        <v>0</v>
      </c>
      <c r="FI708" s="136"/>
      <c r="FJ708" s="131"/>
      <c r="FK708" s="69">
        <f t="shared" ref="FK708:FK716" si="5745">FJ708-FI708</f>
        <v>0</v>
      </c>
      <c r="FL708" s="162"/>
      <c r="FM708" s="130"/>
      <c r="FN708" s="18">
        <f t="shared" ref="FN708:FN728" si="5746">FM708-FL708</f>
        <v>0</v>
      </c>
      <c r="FO708" s="136"/>
      <c r="FP708" s="131"/>
      <c r="FQ708" s="69">
        <f t="shared" ref="FQ708:FQ716" si="5747">FP708-FO708</f>
        <v>0</v>
      </c>
      <c r="FR708" s="162"/>
      <c r="FS708" s="130"/>
      <c r="FT708" s="18">
        <f t="shared" ref="FT708:FT728" si="5748">FS708-FR708</f>
        <v>0</v>
      </c>
      <c r="FU708" s="136"/>
      <c r="FV708" s="131"/>
      <c r="FW708" s="69">
        <f t="shared" ref="FW708:FW716" si="5749">FV708-FU708</f>
        <v>0</v>
      </c>
      <c r="FX708" s="162"/>
      <c r="FY708" s="130"/>
      <c r="FZ708" s="18">
        <f t="shared" ref="FZ708:FZ728" si="5750">FY708-FX708</f>
        <v>0</v>
      </c>
      <c r="GA708" s="136"/>
      <c r="GB708" s="131"/>
      <c r="GC708" s="69">
        <f t="shared" ref="GC708:GC716" si="5751">GB708-GA708</f>
        <v>0</v>
      </c>
      <c r="GD708" s="162"/>
      <c r="GE708" s="130"/>
      <c r="GF708" s="18">
        <f t="shared" ref="GF708:GF728" si="5752">GE708-GD708</f>
        <v>0</v>
      </c>
      <c r="GG708" s="136"/>
      <c r="GH708" s="131"/>
      <c r="GI708" s="69">
        <f t="shared" ref="GI708:GI716" si="5753">GH708-GG708</f>
        <v>0</v>
      </c>
      <c r="GJ708" s="162"/>
      <c r="GK708" s="130"/>
      <c r="GL708" s="18">
        <f t="shared" ref="GL708:GL728" si="5754">GK708-GJ708</f>
        <v>0</v>
      </c>
      <c r="GM708" s="136"/>
      <c r="GN708" s="131"/>
      <c r="GO708" s="69">
        <f t="shared" ref="GO708:GO716" si="5755">GN708-GM708</f>
        <v>0</v>
      </c>
      <c r="GP708" s="162"/>
      <c r="GQ708" s="130"/>
      <c r="GR708" s="18">
        <f t="shared" ref="GR708:GR728" si="5756">GQ708-GP708</f>
        <v>0</v>
      </c>
      <c r="GS708" s="136"/>
      <c r="GT708" s="131"/>
      <c r="GU708" s="69">
        <f t="shared" ref="GU708:GU716" si="5757">GT708-GS708</f>
        <v>0</v>
      </c>
      <c r="GV708" s="162"/>
      <c r="GW708" s="130"/>
      <c r="GX708" s="18">
        <f t="shared" ref="GX708:GX728" si="5758">GW708-GV708</f>
        <v>0</v>
      </c>
      <c r="GY708" s="136"/>
      <c r="GZ708" s="131"/>
      <c r="HA708" s="69">
        <f t="shared" ref="HA708:HA716" si="5759">GZ708-GY708</f>
        <v>0</v>
      </c>
      <c r="HB708" s="162"/>
      <c r="HC708" s="130"/>
      <c r="HD708" s="18">
        <f t="shared" ref="HD708:HD728" si="5760">HC708-HB708</f>
        <v>0</v>
      </c>
      <c r="HE708" s="136"/>
      <c r="HF708" s="131"/>
      <c r="HG708" s="69">
        <f t="shared" ref="HG708:HG716" si="5761">HF708-HE708</f>
        <v>0</v>
      </c>
      <c r="HH708" s="162"/>
      <c r="HI708" s="130"/>
      <c r="HJ708" s="18">
        <f t="shared" ref="HJ708:HJ728" si="5762">HI708-HH708</f>
        <v>0</v>
      </c>
      <c r="HK708" s="136"/>
      <c r="HL708" s="131"/>
      <c r="HM708" s="69">
        <f t="shared" ref="HM708:HM716" si="5763">HL708-HK708</f>
        <v>0</v>
      </c>
      <c r="HN708" s="162"/>
      <c r="HO708" s="130"/>
      <c r="HP708" s="18">
        <f t="shared" ref="HP708:HP728" si="5764">HO708-HN708</f>
        <v>0</v>
      </c>
      <c r="HQ708" s="136"/>
      <c r="HR708" s="131"/>
      <c r="HS708" s="69">
        <f t="shared" ref="HS708:HS716" si="5765">HR708-HQ708</f>
        <v>0</v>
      </c>
      <c r="HT708" s="162"/>
      <c r="HU708" s="130"/>
      <c r="HV708" s="18">
        <f t="shared" ref="HV708:HV728" si="5766">HU708-HT708</f>
        <v>0</v>
      </c>
      <c r="HW708" s="17"/>
      <c r="HX708" s="85"/>
      <c r="HY708" s="85"/>
      <c r="HZ708" s="2" t="str">
        <f t="shared" si="5608"/>
        <v>СКРЫТЬ</v>
      </c>
    </row>
    <row r="709" spans="1:234" ht="13.5" hidden="1" customHeight="1" x14ac:dyDescent="0.2">
      <c r="A709" s="37"/>
      <c r="B709" s="22"/>
      <c r="C709" s="22"/>
      <c r="D709" s="246"/>
      <c r="E709" s="246"/>
      <c r="F709" s="246"/>
      <c r="G709" s="22"/>
      <c r="H709" s="22"/>
      <c r="I709" s="42">
        <v>698</v>
      </c>
      <c r="J709" s="102">
        <f>SUBTOTAL(103,I$12:I709)*1</f>
        <v>140</v>
      </c>
      <c r="K709" s="105" t="s">
        <v>78</v>
      </c>
      <c r="L709" s="17" t="s">
        <v>98</v>
      </c>
      <c r="M709" s="267"/>
      <c r="N709" s="255"/>
      <c r="O709" s="118"/>
      <c r="P709" s="162">
        <v>0</v>
      </c>
      <c r="Q709" s="163">
        <v>0</v>
      </c>
      <c r="R709" s="163">
        <v>0</v>
      </c>
      <c r="S709" s="92">
        <f t="shared" ca="1" si="5696"/>
        <v>0</v>
      </c>
      <c r="T709" s="92">
        <f t="shared" si="5697"/>
        <v>0</v>
      </c>
      <c r="U709" s="91">
        <f t="shared" ca="1" si="5698"/>
        <v>0</v>
      </c>
      <c r="V709" s="91">
        <f t="shared" si="5699"/>
        <v>0</v>
      </c>
      <c r="W709" s="120" t="str">
        <f t="shared" si="5613"/>
        <v/>
      </c>
      <c r="X709" s="178"/>
      <c r="Y709" s="128">
        <f t="shared" si="5700"/>
        <v>0</v>
      </c>
      <c r="Z709" s="179">
        <f t="shared" ca="1" si="5701"/>
        <v>0</v>
      </c>
      <c r="AA709" s="127">
        <f t="shared" si="5702"/>
        <v>0</v>
      </c>
      <c r="AB709" s="67" t="str">
        <f t="shared" ca="1" si="5703"/>
        <v/>
      </c>
      <c r="AC709" s="69">
        <f t="shared" ca="1" si="5704"/>
        <v>0</v>
      </c>
      <c r="AD709" s="226">
        <f t="shared" si="5682"/>
        <v>0</v>
      </c>
      <c r="AE709" s="227">
        <f t="shared" si="5683"/>
        <v>0</v>
      </c>
      <c r="AF709" s="225">
        <f t="shared" si="5684"/>
        <v>0</v>
      </c>
      <c r="AG709" s="226">
        <f t="shared" si="5685"/>
        <v>0</v>
      </c>
      <c r="AH709" s="227">
        <f t="shared" si="5686"/>
        <v>0</v>
      </c>
      <c r="AI709" s="225">
        <f t="shared" si="5687"/>
        <v>0</v>
      </c>
      <c r="AJ709" s="226">
        <f t="shared" si="5688"/>
        <v>0</v>
      </c>
      <c r="AK709" s="227">
        <f t="shared" si="5689"/>
        <v>0</v>
      </c>
      <c r="AL709" s="225">
        <f t="shared" si="5690"/>
        <v>0</v>
      </c>
      <c r="AM709" s="226">
        <f t="shared" si="5691"/>
        <v>0</v>
      </c>
      <c r="AN709" s="227">
        <f t="shared" si="5692"/>
        <v>0</v>
      </c>
      <c r="AO709" s="225">
        <f t="shared" si="5693"/>
        <v>0</v>
      </c>
      <c r="AP709" s="226">
        <f t="shared" si="5694"/>
        <v>0</v>
      </c>
      <c r="AQ709" s="227">
        <f t="shared" si="5695"/>
        <v>0</v>
      </c>
      <c r="AR709" s="225">
        <f t="shared" si="5619"/>
        <v>0</v>
      </c>
      <c r="AS709" s="136"/>
      <c r="AT709" s="131"/>
      <c r="AU709" s="69">
        <f t="shared" si="5705"/>
        <v>0</v>
      </c>
      <c r="AV709" s="162"/>
      <c r="AW709" s="130"/>
      <c r="AX709" s="18">
        <f t="shared" si="5706"/>
        <v>0</v>
      </c>
      <c r="AY709" s="136"/>
      <c r="AZ709" s="131"/>
      <c r="BA709" s="69">
        <f t="shared" si="5707"/>
        <v>0</v>
      </c>
      <c r="BB709" s="162"/>
      <c r="BC709" s="130"/>
      <c r="BD709" s="18">
        <f t="shared" si="5708"/>
        <v>0</v>
      </c>
      <c r="BE709" s="136"/>
      <c r="BF709" s="131"/>
      <c r="BG709" s="69">
        <f t="shared" si="5709"/>
        <v>0</v>
      </c>
      <c r="BH709" s="162"/>
      <c r="BI709" s="130"/>
      <c r="BJ709" s="18">
        <f t="shared" si="5710"/>
        <v>0</v>
      </c>
      <c r="BK709" s="136"/>
      <c r="BL709" s="131"/>
      <c r="BM709" s="69">
        <f t="shared" si="5711"/>
        <v>0</v>
      </c>
      <c r="BN709" s="162"/>
      <c r="BO709" s="130"/>
      <c r="BP709" s="18">
        <f t="shared" si="5712"/>
        <v>0</v>
      </c>
      <c r="BQ709" s="136"/>
      <c r="BR709" s="131"/>
      <c r="BS709" s="69">
        <f t="shared" si="5713"/>
        <v>0</v>
      </c>
      <c r="BT709" s="162"/>
      <c r="BU709" s="130"/>
      <c r="BV709" s="18">
        <f t="shared" si="5714"/>
        <v>0</v>
      </c>
      <c r="BW709" s="136"/>
      <c r="BX709" s="131"/>
      <c r="BY709" s="69">
        <f t="shared" si="5715"/>
        <v>0</v>
      </c>
      <c r="BZ709" s="162"/>
      <c r="CA709" s="130"/>
      <c r="CB709" s="18">
        <f t="shared" si="5716"/>
        <v>0</v>
      </c>
      <c r="CC709" s="136"/>
      <c r="CD709" s="131"/>
      <c r="CE709" s="69">
        <f t="shared" si="5717"/>
        <v>0</v>
      </c>
      <c r="CF709" s="162"/>
      <c r="CG709" s="130"/>
      <c r="CH709" s="18">
        <f t="shared" si="5718"/>
        <v>0</v>
      </c>
      <c r="CI709" s="136"/>
      <c r="CJ709" s="131"/>
      <c r="CK709" s="69">
        <f t="shared" si="5719"/>
        <v>0</v>
      </c>
      <c r="CL709" s="162"/>
      <c r="CM709" s="130"/>
      <c r="CN709" s="18">
        <f t="shared" si="5720"/>
        <v>0</v>
      </c>
      <c r="CO709" s="136"/>
      <c r="CP709" s="131"/>
      <c r="CQ709" s="69">
        <f t="shared" si="5721"/>
        <v>0</v>
      </c>
      <c r="CR709" s="162"/>
      <c r="CS709" s="130"/>
      <c r="CT709" s="18">
        <f t="shared" si="5722"/>
        <v>0</v>
      </c>
      <c r="CU709" s="136"/>
      <c r="CV709" s="131"/>
      <c r="CW709" s="69">
        <f t="shared" si="5723"/>
        <v>0</v>
      </c>
      <c r="CX709" s="162"/>
      <c r="CY709" s="130"/>
      <c r="CZ709" s="18">
        <f t="shared" si="5724"/>
        <v>0</v>
      </c>
      <c r="DA709" s="136"/>
      <c r="DB709" s="131"/>
      <c r="DC709" s="69">
        <f t="shared" si="5725"/>
        <v>0</v>
      </c>
      <c r="DD709" s="162"/>
      <c r="DE709" s="130"/>
      <c r="DF709" s="18">
        <f t="shared" si="5726"/>
        <v>0</v>
      </c>
      <c r="DG709" s="136"/>
      <c r="DH709" s="131"/>
      <c r="DI709" s="69">
        <f t="shared" si="5727"/>
        <v>0</v>
      </c>
      <c r="DJ709" s="162"/>
      <c r="DK709" s="130"/>
      <c r="DL709" s="18">
        <f t="shared" si="5728"/>
        <v>0</v>
      </c>
      <c r="DM709" s="136"/>
      <c r="DN709" s="131"/>
      <c r="DO709" s="69">
        <f t="shared" si="5729"/>
        <v>0</v>
      </c>
      <c r="DP709" s="162"/>
      <c r="DQ709" s="130"/>
      <c r="DR709" s="18">
        <f t="shared" si="5730"/>
        <v>0</v>
      </c>
      <c r="DS709" s="136"/>
      <c r="DT709" s="131"/>
      <c r="DU709" s="69">
        <f t="shared" si="5731"/>
        <v>0</v>
      </c>
      <c r="DV709" s="162"/>
      <c r="DW709" s="130"/>
      <c r="DX709" s="18">
        <f t="shared" si="5732"/>
        <v>0</v>
      </c>
      <c r="DY709" s="136"/>
      <c r="DZ709" s="131"/>
      <c r="EA709" s="69">
        <f t="shared" si="5733"/>
        <v>0</v>
      </c>
      <c r="EB709" s="162"/>
      <c r="EC709" s="130"/>
      <c r="ED709" s="18">
        <f t="shared" si="5734"/>
        <v>0</v>
      </c>
      <c r="EE709" s="136"/>
      <c r="EF709" s="131"/>
      <c r="EG709" s="69">
        <f t="shared" si="5735"/>
        <v>0</v>
      </c>
      <c r="EH709" s="162"/>
      <c r="EI709" s="130"/>
      <c r="EJ709" s="18">
        <f t="shared" si="5736"/>
        <v>0</v>
      </c>
      <c r="EK709" s="136"/>
      <c r="EL709" s="131"/>
      <c r="EM709" s="69">
        <f t="shared" si="5737"/>
        <v>0</v>
      </c>
      <c r="EN709" s="162"/>
      <c r="EO709" s="130"/>
      <c r="EP709" s="18">
        <f t="shared" si="5738"/>
        <v>0</v>
      </c>
      <c r="EQ709" s="136"/>
      <c r="ER709" s="131"/>
      <c r="ES709" s="69">
        <f t="shared" si="5739"/>
        <v>0</v>
      </c>
      <c r="ET709" s="162"/>
      <c r="EU709" s="130"/>
      <c r="EV709" s="18">
        <f t="shared" si="5740"/>
        <v>0</v>
      </c>
      <c r="EW709" s="136"/>
      <c r="EX709" s="131"/>
      <c r="EY709" s="69">
        <f t="shared" si="5741"/>
        <v>0</v>
      </c>
      <c r="EZ709" s="162"/>
      <c r="FA709" s="130"/>
      <c r="FB709" s="18">
        <f t="shared" si="5742"/>
        <v>0</v>
      </c>
      <c r="FC709" s="136"/>
      <c r="FD709" s="131"/>
      <c r="FE709" s="69">
        <f t="shared" si="5743"/>
        <v>0</v>
      </c>
      <c r="FF709" s="162"/>
      <c r="FG709" s="130"/>
      <c r="FH709" s="18">
        <f t="shared" si="5744"/>
        <v>0</v>
      </c>
      <c r="FI709" s="136"/>
      <c r="FJ709" s="131"/>
      <c r="FK709" s="69">
        <f t="shared" si="5745"/>
        <v>0</v>
      </c>
      <c r="FL709" s="162"/>
      <c r="FM709" s="130"/>
      <c r="FN709" s="18">
        <f t="shared" si="5746"/>
        <v>0</v>
      </c>
      <c r="FO709" s="136"/>
      <c r="FP709" s="131"/>
      <c r="FQ709" s="69">
        <f t="shared" si="5747"/>
        <v>0</v>
      </c>
      <c r="FR709" s="162"/>
      <c r="FS709" s="130"/>
      <c r="FT709" s="18">
        <f t="shared" si="5748"/>
        <v>0</v>
      </c>
      <c r="FU709" s="136"/>
      <c r="FV709" s="131"/>
      <c r="FW709" s="69">
        <f t="shared" si="5749"/>
        <v>0</v>
      </c>
      <c r="FX709" s="162"/>
      <c r="FY709" s="130"/>
      <c r="FZ709" s="18">
        <f t="shared" si="5750"/>
        <v>0</v>
      </c>
      <c r="GA709" s="136"/>
      <c r="GB709" s="131"/>
      <c r="GC709" s="69">
        <f t="shared" si="5751"/>
        <v>0</v>
      </c>
      <c r="GD709" s="162"/>
      <c r="GE709" s="130"/>
      <c r="GF709" s="18">
        <f t="shared" si="5752"/>
        <v>0</v>
      </c>
      <c r="GG709" s="136"/>
      <c r="GH709" s="131"/>
      <c r="GI709" s="69">
        <f t="shared" si="5753"/>
        <v>0</v>
      </c>
      <c r="GJ709" s="162"/>
      <c r="GK709" s="130"/>
      <c r="GL709" s="18">
        <f t="shared" si="5754"/>
        <v>0</v>
      </c>
      <c r="GM709" s="136"/>
      <c r="GN709" s="131"/>
      <c r="GO709" s="69">
        <f t="shared" si="5755"/>
        <v>0</v>
      </c>
      <c r="GP709" s="162"/>
      <c r="GQ709" s="130"/>
      <c r="GR709" s="18">
        <f t="shared" si="5756"/>
        <v>0</v>
      </c>
      <c r="GS709" s="136"/>
      <c r="GT709" s="131"/>
      <c r="GU709" s="69">
        <f t="shared" si="5757"/>
        <v>0</v>
      </c>
      <c r="GV709" s="162"/>
      <c r="GW709" s="130"/>
      <c r="GX709" s="18">
        <f t="shared" si="5758"/>
        <v>0</v>
      </c>
      <c r="GY709" s="136"/>
      <c r="GZ709" s="131"/>
      <c r="HA709" s="69">
        <f t="shared" si="5759"/>
        <v>0</v>
      </c>
      <c r="HB709" s="162"/>
      <c r="HC709" s="130"/>
      <c r="HD709" s="18">
        <f t="shared" si="5760"/>
        <v>0</v>
      </c>
      <c r="HE709" s="136"/>
      <c r="HF709" s="131"/>
      <c r="HG709" s="69">
        <f t="shared" si="5761"/>
        <v>0</v>
      </c>
      <c r="HH709" s="162"/>
      <c r="HI709" s="130"/>
      <c r="HJ709" s="18">
        <f t="shared" si="5762"/>
        <v>0</v>
      </c>
      <c r="HK709" s="136"/>
      <c r="HL709" s="131"/>
      <c r="HM709" s="69">
        <f t="shared" si="5763"/>
        <v>0</v>
      </c>
      <c r="HN709" s="162"/>
      <c r="HO709" s="130"/>
      <c r="HP709" s="18">
        <f t="shared" si="5764"/>
        <v>0</v>
      </c>
      <c r="HQ709" s="136"/>
      <c r="HR709" s="131"/>
      <c r="HS709" s="69">
        <f t="shared" si="5765"/>
        <v>0</v>
      </c>
      <c r="HT709" s="162"/>
      <c r="HU709" s="130"/>
      <c r="HV709" s="18">
        <f t="shared" si="5766"/>
        <v>0</v>
      </c>
      <c r="HW709" s="17"/>
      <c r="HX709" s="85"/>
      <c r="HY709" s="85"/>
      <c r="HZ709" s="2" t="str">
        <f t="shared" si="5608"/>
        <v>СКРЫТЬ</v>
      </c>
    </row>
    <row r="710" spans="1:234" ht="13.5" hidden="1" customHeight="1" x14ac:dyDescent="0.2">
      <c r="A710" s="37"/>
      <c r="B710" s="22"/>
      <c r="C710" s="22"/>
      <c r="D710" s="246"/>
      <c r="E710" s="246"/>
      <c r="F710" s="246"/>
      <c r="G710" s="22"/>
      <c r="H710" s="22"/>
      <c r="I710" s="42">
        <v>699</v>
      </c>
      <c r="J710" s="102">
        <f>SUBTOTAL(103,I$12:I710)*1</f>
        <v>140</v>
      </c>
      <c r="K710" s="106" t="s">
        <v>79</v>
      </c>
      <c r="L710" s="17" t="s">
        <v>98</v>
      </c>
      <c r="M710" s="267"/>
      <c r="N710" s="255"/>
      <c r="O710" s="118"/>
      <c r="P710" s="162">
        <v>0</v>
      </c>
      <c r="Q710" s="163">
        <v>0</v>
      </c>
      <c r="R710" s="163">
        <v>0</v>
      </c>
      <c r="S710" s="92">
        <f t="shared" ca="1" si="5696"/>
        <v>0</v>
      </c>
      <c r="T710" s="92">
        <f t="shared" si="5697"/>
        <v>0</v>
      </c>
      <c r="U710" s="91">
        <f t="shared" ca="1" si="5698"/>
        <v>0</v>
      </c>
      <c r="V710" s="91">
        <f t="shared" si="5699"/>
        <v>0</v>
      </c>
      <c r="W710" s="120" t="str">
        <f t="shared" si="5613"/>
        <v/>
      </c>
      <c r="X710" s="178"/>
      <c r="Y710" s="128">
        <f t="shared" si="5700"/>
        <v>0</v>
      </c>
      <c r="Z710" s="179">
        <f t="shared" ca="1" si="5701"/>
        <v>0</v>
      </c>
      <c r="AA710" s="127">
        <f t="shared" si="5702"/>
        <v>0</v>
      </c>
      <c r="AB710" s="67" t="str">
        <f t="shared" ca="1" si="5703"/>
        <v/>
      </c>
      <c r="AC710" s="69">
        <f t="shared" ca="1" si="5704"/>
        <v>0</v>
      </c>
      <c r="AD710" s="226">
        <f t="shared" si="5682"/>
        <v>0</v>
      </c>
      <c r="AE710" s="227">
        <f t="shared" si="5683"/>
        <v>0</v>
      </c>
      <c r="AF710" s="225">
        <f t="shared" si="5684"/>
        <v>0</v>
      </c>
      <c r="AG710" s="226">
        <f t="shared" si="5685"/>
        <v>0</v>
      </c>
      <c r="AH710" s="227">
        <f t="shared" si="5686"/>
        <v>0</v>
      </c>
      <c r="AI710" s="225">
        <f t="shared" si="5687"/>
        <v>0</v>
      </c>
      <c r="AJ710" s="226">
        <f t="shared" si="5688"/>
        <v>0</v>
      </c>
      <c r="AK710" s="227">
        <f t="shared" si="5689"/>
        <v>0</v>
      </c>
      <c r="AL710" s="225">
        <f t="shared" si="5690"/>
        <v>0</v>
      </c>
      <c r="AM710" s="226">
        <f t="shared" si="5691"/>
        <v>0</v>
      </c>
      <c r="AN710" s="227">
        <f t="shared" si="5692"/>
        <v>0</v>
      </c>
      <c r="AO710" s="225">
        <f t="shared" si="5693"/>
        <v>0</v>
      </c>
      <c r="AP710" s="226">
        <f t="shared" si="5694"/>
        <v>0</v>
      </c>
      <c r="AQ710" s="227">
        <f t="shared" si="5695"/>
        <v>0</v>
      </c>
      <c r="AR710" s="225">
        <f t="shared" si="5619"/>
        <v>0</v>
      </c>
      <c r="AS710" s="136"/>
      <c r="AT710" s="131"/>
      <c r="AU710" s="69">
        <f t="shared" si="5705"/>
        <v>0</v>
      </c>
      <c r="AV710" s="162"/>
      <c r="AW710" s="130"/>
      <c r="AX710" s="18">
        <f t="shared" si="5706"/>
        <v>0</v>
      </c>
      <c r="AY710" s="136"/>
      <c r="AZ710" s="131"/>
      <c r="BA710" s="69">
        <f t="shared" si="5707"/>
        <v>0</v>
      </c>
      <c r="BB710" s="162"/>
      <c r="BC710" s="130"/>
      <c r="BD710" s="18">
        <f t="shared" si="5708"/>
        <v>0</v>
      </c>
      <c r="BE710" s="136"/>
      <c r="BF710" s="131"/>
      <c r="BG710" s="69">
        <f t="shared" si="5709"/>
        <v>0</v>
      </c>
      <c r="BH710" s="162"/>
      <c r="BI710" s="130"/>
      <c r="BJ710" s="18">
        <f t="shared" si="5710"/>
        <v>0</v>
      </c>
      <c r="BK710" s="136"/>
      <c r="BL710" s="131"/>
      <c r="BM710" s="69">
        <f t="shared" si="5711"/>
        <v>0</v>
      </c>
      <c r="BN710" s="162"/>
      <c r="BO710" s="130"/>
      <c r="BP710" s="18">
        <f t="shared" si="5712"/>
        <v>0</v>
      </c>
      <c r="BQ710" s="136"/>
      <c r="BR710" s="131"/>
      <c r="BS710" s="69">
        <f t="shared" si="5713"/>
        <v>0</v>
      </c>
      <c r="BT710" s="162"/>
      <c r="BU710" s="130"/>
      <c r="BV710" s="18">
        <f t="shared" si="5714"/>
        <v>0</v>
      </c>
      <c r="BW710" s="136"/>
      <c r="BX710" s="131"/>
      <c r="BY710" s="69">
        <f t="shared" si="5715"/>
        <v>0</v>
      </c>
      <c r="BZ710" s="162"/>
      <c r="CA710" s="130"/>
      <c r="CB710" s="18">
        <f t="shared" si="5716"/>
        <v>0</v>
      </c>
      <c r="CC710" s="136"/>
      <c r="CD710" s="131"/>
      <c r="CE710" s="69">
        <f t="shared" si="5717"/>
        <v>0</v>
      </c>
      <c r="CF710" s="162"/>
      <c r="CG710" s="130"/>
      <c r="CH710" s="18">
        <f t="shared" si="5718"/>
        <v>0</v>
      </c>
      <c r="CI710" s="136"/>
      <c r="CJ710" s="131"/>
      <c r="CK710" s="69">
        <f t="shared" si="5719"/>
        <v>0</v>
      </c>
      <c r="CL710" s="162"/>
      <c r="CM710" s="130"/>
      <c r="CN710" s="18">
        <f t="shared" si="5720"/>
        <v>0</v>
      </c>
      <c r="CO710" s="136"/>
      <c r="CP710" s="131"/>
      <c r="CQ710" s="69">
        <f t="shared" si="5721"/>
        <v>0</v>
      </c>
      <c r="CR710" s="162"/>
      <c r="CS710" s="130"/>
      <c r="CT710" s="18">
        <f t="shared" si="5722"/>
        <v>0</v>
      </c>
      <c r="CU710" s="136"/>
      <c r="CV710" s="131"/>
      <c r="CW710" s="69">
        <f t="shared" si="5723"/>
        <v>0</v>
      </c>
      <c r="CX710" s="162"/>
      <c r="CY710" s="130"/>
      <c r="CZ710" s="18">
        <f t="shared" si="5724"/>
        <v>0</v>
      </c>
      <c r="DA710" s="136"/>
      <c r="DB710" s="131"/>
      <c r="DC710" s="69">
        <f t="shared" si="5725"/>
        <v>0</v>
      </c>
      <c r="DD710" s="162"/>
      <c r="DE710" s="130"/>
      <c r="DF710" s="18">
        <f t="shared" si="5726"/>
        <v>0</v>
      </c>
      <c r="DG710" s="136"/>
      <c r="DH710" s="131"/>
      <c r="DI710" s="69">
        <f t="shared" si="5727"/>
        <v>0</v>
      </c>
      <c r="DJ710" s="162"/>
      <c r="DK710" s="130"/>
      <c r="DL710" s="18">
        <f t="shared" si="5728"/>
        <v>0</v>
      </c>
      <c r="DM710" s="136"/>
      <c r="DN710" s="131"/>
      <c r="DO710" s="69">
        <f t="shared" si="5729"/>
        <v>0</v>
      </c>
      <c r="DP710" s="162"/>
      <c r="DQ710" s="130"/>
      <c r="DR710" s="18">
        <f t="shared" si="5730"/>
        <v>0</v>
      </c>
      <c r="DS710" s="136"/>
      <c r="DT710" s="131"/>
      <c r="DU710" s="69">
        <f t="shared" si="5731"/>
        <v>0</v>
      </c>
      <c r="DV710" s="162"/>
      <c r="DW710" s="130"/>
      <c r="DX710" s="18">
        <f t="shared" si="5732"/>
        <v>0</v>
      </c>
      <c r="DY710" s="136"/>
      <c r="DZ710" s="131"/>
      <c r="EA710" s="69">
        <f t="shared" si="5733"/>
        <v>0</v>
      </c>
      <c r="EB710" s="162"/>
      <c r="EC710" s="130"/>
      <c r="ED710" s="18">
        <f t="shared" si="5734"/>
        <v>0</v>
      </c>
      <c r="EE710" s="136"/>
      <c r="EF710" s="131"/>
      <c r="EG710" s="69">
        <f t="shared" si="5735"/>
        <v>0</v>
      </c>
      <c r="EH710" s="162"/>
      <c r="EI710" s="130"/>
      <c r="EJ710" s="18">
        <f t="shared" si="5736"/>
        <v>0</v>
      </c>
      <c r="EK710" s="136"/>
      <c r="EL710" s="131"/>
      <c r="EM710" s="69">
        <f t="shared" si="5737"/>
        <v>0</v>
      </c>
      <c r="EN710" s="162"/>
      <c r="EO710" s="130"/>
      <c r="EP710" s="18">
        <f t="shared" si="5738"/>
        <v>0</v>
      </c>
      <c r="EQ710" s="136"/>
      <c r="ER710" s="131"/>
      <c r="ES710" s="69">
        <f t="shared" si="5739"/>
        <v>0</v>
      </c>
      <c r="ET710" s="162"/>
      <c r="EU710" s="130"/>
      <c r="EV710" s="18">
        <f t="shared" si="5740"/>
        <v>0</v>
      </c>
      <c r="EW710" s="136"/>
      <c r="EX710" s="131"/>
      <c r="EY710" s="69">
        <f t="shared" si="5741"/>
        <v>0</v>
      </c>
      <c r="EZ710" s="162"/>
      <c r="FA710" s="130"/>
      <c r="FB710" s="18">
        <f t="shared" si="5742"/>
        <v>0</v>
      </c>
      <c r="FC710" s="136"/>
      <c r="FD710" s="131"/>
      <c r="FE710" s="69">
        <f t="shared" si="5743"/>
        <v>0</v>
      </c>
      <c r="FF710" s="162"/>
      <c r="FG710" s="130"/>
      <c r="FH710" s="18">
        <f t="shared" si="5744"/>
        <v>0</v>
      </c>
      <c r="FI710" s="136"/>
      <c r="FJ710" s="131"/>
      <c r="FK710" s="69">
        <f t="shared" si="5745"/>
        <v>0</v>
      </c>
      <c r="FL710" s="162"/>
      <c r="FM710" s="130"/>
      <c r="FN710" s="18">
        <f t="shared" si="5746"/>
        <v>0</v>
      </c>
      <c r="FO710" s="136"/>
      <c r="FP710" s="131"/>
      <c r="FQ710" s="69">
        <f t="shared" si="5747"/>
        <v>0</v>
      </c>
      <c r="FR710" s="162"/>
      <c r="FS710" s="130"/>
      <c r="FT710" s="18">
        <f t="shared" si="5748"/>
        <v>0</v>
      </c>
      <c r="FU710" s="136"/>
      <c r="FV710" s="131"/>
      <c r="FW710" s="69">
        <f t="shared" si="5749"/>
        <v>0</v>
      </c>
      <c r="FX710" s="162"/>
      <c r="FY710" s="130"/>
      <c r="FZ710" s="18">
        <f t="shared" si="5750"/>
        <v>0</v>
      </c>
      <c r="GA710" s="136"/>
      <c r="GB710" s="131"/>
      <c r="GC710" s="69">
        <f t="shared" si="5751"/>
        <v>0</v>
      </c>
      <c r="GD710" s="162"/>
      <c r="GE710" s="130"/>
      <c r="GF710" s="18">
        <f t="shared" si="5752"/>
        <v>0</v>
      </c>
      <c r="GG710" s="136"/>
      <c r="GH710" s="131"/>
      <c r="GI710" s="69">
        <f t="shared" si="5753"/>
        <v>0</v>
      </c>
      <c r="GJ710" s="162"/>
      <c r="GK710" s="130"/>
      <c r="GL710" s="18">
        <f t="shared" si="5754"/>
        <v>0</v>
      </c>
      <c r="GM710" s="136"/>
      <c r="GN710" s="131"/>
      <c r="GO710" s="69">
        <f t="shared" si="5755"/>
        <v>0</v>
      </c>
      <c r="GP710" s="162"/>
      <c r="GQ710" s="130"/>
      <c r="GR710" s="18">
        <f t="shared" si="5756"/>
        <v>0</v>
      </c>
      <c r="GS710" s="136"/>
      <c r="GT710" s="131"/>
      <c r="GU710" s="69">
        <f t="shared" si="5757"/>
        <v>0</v>
      </c>
      <c r="GV710" s="162"/>
      <c r="GW710" s="130"/>
      <c r="GX710" s="18">
        <f t="shared" si="5758"/>
        <v>0</v>
      </c>
      <c r="GY710" s="136"/>
      <c r="GZ710" s="131"/>
      <c r="HA710" s="69">
        <f t="shared" si="5759"/>
        <v>0</v>
      </c>
      <c r="HB710" s="162"/>
      <c r="HC710" s="130"/>
      <c r="HD710" s="18">
        <f t="shared" si="5760"/>
        <v>0</v>
      </c>
      <c r="HE710" s="136"/>
      <c r="HF710" s="131"/>
      <c r="HG710" s="69">
        <f t="shared" si="5761"/>
        <v>0</v>
      </c>
      <c r="HH710" s="162"/>
      <c r="HI710" s="130"/>
      <c r="HJ710" s="18">
        <f t="shared" si="5762"/>
        <v>0</v>
      </c>
      <c r="HK710" s="136"/>
      <c r="HL710" s="131"/>
      <c r="HM710" s="69">
        <f t="shared" si="5763"/>
        <v>0</v>
      </c>
      <c r="HN710" s="162"/>
      <c r="HO710" s="130"/>
      <c r="HP710" s="18">
        <f t="shared" si="5764"/>
        <v>0</v>
      </c>
      <c r="HQ710" s="136"/>
      <c r="HR710" s="131"/>
      <c r="HS710" s="69">
        <f t="shared" si="5765"/>
        <v>0</v>
      </c>
      <c r="HT710" s="162"/>
      <c r="HU710" s="130"/>
      <c r="HV710" s="18">
        <f t="shared" si="5766"/>
        <v>0</v>
      </c>
      <c r="HW710" s="17"/>
      <c r="HX710" s="85"/>
      <c r="HY710" s="85"/>
      <c r="HZ710" s="2" t="str">
        <f t="shared" si="5608"/>
        <v>СКРЫТЬ</v>
      </c>
    </row>
    <row r="711" spans="1:234" hidden="1" x14ac:dyDescent="0.2">
      <c r="B711" s="16"/>
      <c r="C711" s="15"/>
      <c r="D711" s="246"/>
      <c r="E711" s="246"/>
      <c r="F711" s="246"/>
      <c r="G711" s="13"/>
      <c r="H711" s="22"/>
      <c r="I711" s="42">
        <v>700</v>
      </c>
      <c r="J711" s="102">
        <f>SUBTOTAL(103,I$12:I711)*1</f>
        <v>140</v>
      </c>
      <c r="K711" s="108" t="s">
        <v>5</v>
      </c>
      <c r="L711" s="17" t="s">
        <v>98</v>
      </c>
      <c r="M711" s="267"/>
      <c r="N711" s="255"/>
      <c r="O711" s="118"/>
      <c r="P711" s="162">
        <v>13000</v>
      </c>
      <c r="Q711" s="163">
        <v>1762.8387096774195</v>
      </c>
      <c r="R711" s="163">
        <v>0</v>
      </c>
      <c r="S711" s="92">
        <f t="shared" ca="1" si="5696"/>
        <v>1762.8387096774195</v>
      </c>
      <c r="T711" s="92">
        <f t="shared" si="5697"/>
        <v>0</v>
      </c>
      <c r="U711" s="91">
        <f t="shared" ca="1" si="5698"/>
        <v>-1762.8387096774195</v>
      </c>
      <c r="V711" s="91">
        <f t="shared" si="5699"/>
        <v>13000</v>
      </c>
      <c r="W711" s="120">
        <f t="shared" si="5613"/>
        <v>0</v>
      </c>
      <c r="X711" s="178"/>
      <c r="Y711" s="128">
        <f t="shared" si="5700"/>
        <v>0</v>
      </c>
      <c r="Z711" s="179">
        <f t="shared" ca="1" si="5701"/>
        <v>0</v>
      </c>
      <c r="AA711" s="127">
        <f t="shared" si="5702"/>
        <v>0</v>
      </c>
      <c r="AB711" s="67" t="str">
        <f t="shared" ca="1" si="5703"/>
        <v/>
      </c>
      <c r="AC711" s="69">
        <f t="shared" ca="1" si="5704"/>
        <v>0</v>
      </c>
      <c r="AD711" s="226">
        <f t="shared" si="5682"/>
        <v>0</v>
      </c>
      <c r="AE711" s="227">
        <f t="shared" si="5683"/>
        <v>0</v>
      </c>
      <c r="AF711" s="225">
        <f t="shared" si="5684"/>
        <v>0</v>
      </c>
      <c r="AG711" s="226">
        <f t="shared" si="5685"/>
        <v>0</v>
      </c>
      <c r="AH711" s="227">
        <f t="shared" si="5686"/>
        <v>0</v>
      </c>
      <c r="AI711" s="225">
        <f t="shared" si="5687"/>
        <v>0</v>
      </c>
      <c r="AJ711" s="226">
        <f t="shared" si="5688"/>
        <v>0</v>
      </c>
      <c r="AK711" s="227">
        <f t="shared" si="5689"/>
        <v>0</v>
      </c>
      <c r="AL711" s="225">
        <f t="shared" si="5690"/>
        <v>0</v>
      </c>
      <c r="AM711" s="226">
        <f t="shared" si="5691"/>
        <v>0</v>
      </c>
      <c r="AN711" s="227">
        <f t="shared" si="5692"/>
        <v>0</v>
      </c>
      <c r="AO711" s="225">
        <f t="shared" si="5693"/>
        <v>0</v>
      </c>
      <c r="AP711" s="226">
        <f t="shared" si="5694"/>
        <v>0</v>
      </c>
      <c r="AQ711" s="227">
        <f t="shared" si="5695"/>
        <v>0</v>
      </c>
      <c r="AR711" s="225">
        <f t="shared" si="5619"/>
        <v>0</v>
      </c>
      <c r="AS711" s="136"/>
      <c r="AT711" s="131"/>
      <c r="AU711" s="69">
        <f t="shared" si="5705"/>
        <v>0</v>
      </c>
      <c r="AV711" s="162"/>
      <c r="AW711" s="130"/>
      <c r="AX711" s="18">
        <f t="shared" si="5706"/>
        <v>0</v>
      </c>
      <c r="AY711" s="136"/>
      <c r="AZ711" s="131"/>
      <c r="BA711" s="69">
        <f t="shared" si="5707"/>
        <v>0</v>
      </c>
      <c r="BB711" s="162"/>
      <c r="BC711" s="130"/>
      <c r="BD711" s="18">
        <f t="shared" si="5708"/>
        <v>0</v>
      </c>
      <c r="BE711" s="136"/>
      <c r="BF711" s="131"/>
      <c r="BG711" s="69">
        <f t="shared" si="5709"/>
        <v>0</v>
      </c>
      <c r="BH711" s="162"/>
      <c r="BI711" s="130"/>
      <c r="BJ711" s="18">
        <f t="shared" si="5710"/>
        <v>0</v>
      </c>
      <c r="BK711" s="136"/>
      <c r="BL711" s="131"/>
      <c r="BM711" s="69">
        <f t="shared" si="5711"/>
        <v>0</v>
      </c>
      <c r="BN711" s="162"/>
      <c r="BO711" s="130"/>
      <c r="BP711" s="18">
        <f t="shared" si="5712"/>
        <v>0</v>
      </c>
      <c r="BQ711" s="136"/>
      <c r="BR711" s="131"/>
      <c r="BS711" s="69">
        <f t="shared" si="5713"/>
        <v>0</v>
      </c>
      <c r="BT711" s="162"/>
      <c r="BU711" s="130"/>
      <c r="BV711" s="18">
        <f t="shared" si="5714"/>
        <v>0</v>
      </c>
      <c r="BW711" s="136"/>
      <c r="BX711" s="131"/>
      <c r="BY711" s="69">
        <f t="shared" si="5715"/>
        <v>0</v>
      </c>
      <c r="BZ711" s="162"/>
      <c r="CA711" s="130"/>
      <c r="CB711" s="18">
        <f t="shared" si="5716"/>
        <v>0</v>
      </c>
      <c r="CC711" s="136"/>
      <c r="CD711" s="131"/>
      <c r="CE711" s="69">
        <f t="shared" si="5717"/>
        <v>0</v>
      </c>
      <c r="CF711" s="162"/>
      <c r="CG711" s="130"/>
      <c r="CH711" s="18">
        <f t="shared" si="5718"/>
        <v>0</v>
      </c>
      <c r="CI711" s="136"/>
      <c r="CJ711" s="131"/>
      <c r="CK711" s="69">
        <f t="shared" si="5719"/>
        <v>0</v>
      </c>
      <c r="CL711" s="162"/>
      <c r="CM711" s="130"/>
      <c r="CN711" s="18">
        <f t="shared" si="5720"/>
        <v>0</v>
      </c>
      <c r="CO711" s="136"/>
      <c r="CP711" s="131"/>
      <c r="CQ711" s="69">
        <f t="shared" si="5721"/>
        <v>0</v>
      </c>
      <c r="CR711" s="162"/>
      <c r="CS711" s="130"/>
      <c r="CT711" s="18">
        <f t="shared" si="5722"/>
        <v>0</v>
      </c>
      <c r="CU711" s="136"/>
      <c r="CV711" s="131"/>
      <c r="CW711" s="69">
        <f t="shared" si="5723"/>
        <v>0</v>
      </c>
      <c r="CX711" s="162"/>
      <c r="CY711" s="130"/>
      <c r="CZ711" s="18">
        <f t="shared" si="5724"/>
        <v>0</v>
      </c>
      <c r="DA711" s="136"/>
      <c r="DB711" s="131"/>
      <c r="DC711" s="69">
        <f t="shared" si="5725"/>
        <v>0</v>
      </c>
      <c r="DD711" s="162"/>
      <c r="DE711" s="130"/>
      <c r="DF711" s="18">
        <f t="shared" si="5726"/>
        <v>0</v>
      </c>
      <c r="DG711" s="136"/>
      <c r="DH711" s="131"/>
      <c r="DI711" s="69">
        <f t="shared" si="5727"/>
        <v>0</v>
      </c>
      <c r="DJ711" s="162"/>
      <c r="DK711" s="130"/>
      <c r="DL711" s="18">
        <f t="shared" si="5728"/>
        <v>0</v>
      </c>
      <c r="DM711" s="136"/>
      <c r="DN711" s="131"/>
      <c r="DO711" s="69">
        <f t="shared" si="5729"/>
        <v>0</v>
      </c>
      <c r="DP711" s="162"/>
      <c r="DQ711" s="130"/>
      <c r="DR711" s="18">
        <f t="shared" si="5730"/>
        <v>0</v>
      </c>
      <c r="DS711" s="136"/>
      <c r="DT711" s="131"/>
      <c r="DU711" s="69">
        <f t="shared" si="5731"/>
        <v>0</v>
      </c>
      <c r="DV711" s="162"/>
      <c r="DW711" s="130"/>
      <c r="DX711" s="18">
        <f t="shared" si="5732"/>
        <v>0</v>
      </c>
      <c r="DY711" s="136"/>
      <c r="DZ711" s="131"/>
      <c r="EA711" s="69">
        <f t="shared" si="5733"/>
        <v>0</v>
      </c>
      <c r="EB711" s="162"/>
      <c r="EC711" s="130"/>
      <c r="ED711" s="18">
        <f t="shared" si="5734"/>
        <v>0</v>
      </c>
      <c r="EE711" s="136"/>
      <c r="EF711" s="131"/>
      <c r="EG711" s="69">
        <f t="shared" si="5735"/>
        <v>0</v>
      </c>
      <c r="EH711" s="162"/>
      <c r="EI711" s="130"/>
      <c r="EJ711" s="18">
        <f t="shared" si="5736"/>
        <v>0</v>
      </c>
      <c r="EK711" s="136"/>
      <c r="EL711" s="131"/>
      <c r="EM711" s="69">
        <f t="shared" si="5737"/>
        <v>0</v>
      </c>
      <c r="EN711" s="162"/>
      <c r="EO711" s="130"/>
      <c r="EP711" s="18">
        <f t="shared" si="5738"/>
        <v>0</v>
      </c>
      <c r="EQ711" s="136"/>
      <c r="ER711" s="131"/>
      <c r="ES711" s="69">
        <f t="shared" si="5739"/>
        <v>0</v>
      </c>
      <c r="ET711" s="162"/>
      <c r="EU711" s="130"/>
      <c r="EV711" s="18">
        <f t="shared" si="5740"/>
        <v>0</v>
      </c>
      <c r="EW711" s="136"/>
      <c r="EX711" s="131"/>
      <c r="EY711" s="69">
        <f t="shared" si="5741"/>
        <v>0</v>
      </c>
      <c r="EZ711" s="162"/>
      <c r="FA711" s="130"/>
      <c r="FB711" s="18">
        <f t="shared" si="5742"/>
        <v>0</v>
      </c>
      <c r="FC711" s="136"/>
      <c r="FD711" s="131"/>
      <c r="FE711" s="69">
        <f t="shared" si="5743"/>
        <v>0</v>
      </c>
      <c r="FF711" s="162"/>
      <c r="FG711" s="130"/>
      <c r="FH711" s="18">
        <f t="shared" si="5744"/>
        <v>0</v>
      </c>
      <c r="FI711" s="136"/>
      <c r="FJ711" s="131"/>
      <c r="FK711" s="69">
        <f t="shared" si="5745"/>
        <v>0</v>
      </c>
      <c r="FL711" s="162"/>
      <c r="FM711" s="130"/>
      <c r="FN711" s="18">
        <f t="shared" si="5746"/>
        <v>0</v>
      </c>
      <c r="FO711" s="136"/>
      <c r="FP711" s="131"/>
      <c r="FQ711" s="69">
        <f t="shared" si="5747"/>
        <v>0</v>
      </c>
      <c r="FR711" s="162"/>
      <c r="FS711" s="130"/>
      <c r="FT711" s="18">
        <f t="shared" si="5748"/>
        <v>0</v>
      </c>
      <c r="FU711" s="136"/>
      <c r="FV711" s="131"/>
      <c r="FW711" s="69">
        <f t="shared" si="5749"/>
        <v>0</v>
      </c>
      <c r="FX711" s="162"/>
      <c r="FY711" s="130"/>
      <c r="FZ711" s="18">
        <f t="shared" si="5750"/>
        <v>0</v>
      </c>
      <c r="GA711" s="136"/>
      <c r="GB711" s="131"/>
      <c r="GC711" s="69">
        <f t="shared" si="5751"/>
        <v>0</v>
      </c>
      <c r="GD711" s="162"/>
      <c r="GE711" s="130"/>
      <c r="GF711" s="18">
        <f t="shared" si="5752"/>
        <v>0</v>
      </c>
      <c r="GG711" s="136"/>
      <c r="GH711" s="131"/>
      <c r="GI711" s="69">
        <f t="shared" si="5753"/>
        <v>0</v>
      </c>
      <c r="GJ711" s="162"/>
      <c r="GK711" s="130"/>
      <c r="GL711" s="18">
        <f t="shared" si="5754"/>
        <v>0</v>
      </c>
      <c r="GM711" s="136"/>
      <c r="GN711" s="131"/>
      <c r="GO711" s="69">
        <f t="shared" si="5755"/>
        <v>0</v>
      </c>
      <c r="GP711" s="162"/>
      <c r="GQ711" s="130"/>
      <c r="GR711" s="18">
        <f t="shared" si="5756"/>
        <v>0</v>
      </c>
      <c r="GS711" s="136"/>
      <c r="GT711" s="131"/>
      <c r="GU711" s="69">
        <f t="shared" si="5757"/>
        <v>0</v>
      </c>
      <c r="GV711" s="162"/>
      <c r="GW711" s="130"/>
      <c r="GX711" s="18">
        <f t="shared" si="5758"/>
        <v>0</v>
      </c>
      <c r="GY711" s="136"/>
      <c r="GZ711" s="131"/>
      <c r="HA711" s="69">
        <f t="shared" si="5759"/>
        <v>0</v>
      </c>
      <c r="HB711" s="162"/>
      <c r="HC711" s="130"/>
      <c r="HD711" s="18">
        <f t="shared" si="5760"/>
        <v>0</v>
      </c>
      <c r="HE711" s="136"/>
      <c r="HF711" s="131"/>
      <c r="HG711" s="69">
        <f t="shared" si="5761"/>
        <v>0</v>
      </c>
      <c r="HH711" s="162"/>
      <c r="HI711" s="130"/>
      <c r="HJ711" s="18">
        <f t="shared" si="5762"/>
        <v>0</v>
      </c>
      <c r="HK711" s="136"/>
      <c r="HL711" s="131"/>
      <c r="HM711" s="69">
        <f t="shared" si="5763"/>
        <v>0</v>
      </c>
      <c r="HN711" s="162"/>
      <c r="HO711" s="130"/>
      <c r="HP711" s="18">
        <f t="shared" si="5764"/>
        <v>0</v>
      </c>
      <c r="HQ711" s="136"/>
      <c r="HR711" s="131"/>
      <c r="HS711" s="69">
        <f t="shared" si="5765"/>
        <v>0</v>
      </c>
      <c r="HT711" s="162"/>
      <c r="HU711" s="130"/>
      <c r="HV711" s="18">
        <f t="shared" si="5766"/>
        <v>0</v>
      </c>
      <c r="HW711" s="17"/>
      <c r="HX711" s="85"/>
      <c r="HY711" s="85"/>
      <c r="HZ711" s="2" t="str">
        <f t="shared" si="5608"/>
        <v>СКРЫТЬ</v>
      </c>
    </row>
    <row r="712" spans="1:234" hidden="1" x14ac:dyDescent="0.2">
      <c r="B712" s="16"/>
      <c r="C712" s="15"/>
      <c r="D712" s="246"/>
      <c r="E712" s="246"/>
      <c r="F712" s="246"/>
      <c r="G712" s="13"/>
      <c r="H712" s="22"/>
      <c r="I712" s="42">
        <v>701</v>
      </c>
      <c r="J712" s="102">
        <f>SUBTOTAL(103,I$12:I712)*1</f>
        <v>140</v>
      </c>
      <c r="K712" s="108" t="s">
        <v>4</v>
      </c>
      <c r="L712" s="17" t="s">
        <v>98</v>
      </c>
      <c r="M712" s="267"/>
      <c r="N712" s="255"/>
      <c r="O712" s="118"/>
      <c r="P712" s="162">
        <v>15000</v>
      </c>
      <c r="Q712" s="163">
        <v>0</v>
      </c>
      <c r="R712" s="163">
        <v>0</v>
      </c>
      <c r="S712" s="92">
        <f t="shared" ca="1" si="5696"/>
        <v>0</v>
      </c>
      <c r="T712" s="92">
        <f t="shared" si="5697"/>
        <v>0</v>
      </c>
      <c r="U712" s="91">
        <f t="shared" ca="1" si="5698"/>
        <v>0</v>
      </c>
      <c r="V712" s="91">
        <f t="shared" si="5699"/>
        <v>15000</v>
      </c>
      <c r="W712" s="120">
        <f t="shared" si="5613"/>
        <v>0</v>
      </c>
      <c r="X712" s="178"/>
      <c r="Y712" s="128">
        <f t="shared" si="5700"/>
        <v>0</v>
      </c>
      <c r="Z712" s="179">
        <f t="shared" ca="1" si="5701"/>
        <v>0</v>
      </c>
      <c r="AA712" s="127">
        <f t="shared" si="5702"/>
        <v>0</v>
      </c>
      <c r="AB712" s="67" t="str">
        <f t="shared" ca="1" si="5703"/>
        <v/>
      </c>
      <c r="AC712" s="69">
        <f t="shared" ca="1" si="5704"/>
        <v>0</v>
      </c>
      <c r="AD712" s="226">
        <f t="shared" si="5682"/>
        <v>0</v>
      </c>
      <c r="AE712" s="227">
        <f t="shared" si="5683"/>
        <v>0</v>
      </c>
      <c r="AF712" s="225">
        <f t="shared" si="5684"/>
        <v>0</v>
      </c>
      <c r="AG712" s="226">
        <f t="shared" si="5685"/>
        <v>0</v>
      </c>
      <c r="AH712" s="227">
        <f t="shared" si="5686"/>
        <v>0</v>
      </c>
      <c r="AI712" s="225">
        <f t="shared" si="5687"/>
        <v>0</v>
      </c>
      <c r="AJ712" s="226">
        <f t="shared" si="5688"/>
        <v>0</v>
      </c>
      <c r="AK712" s="227">
        <f t="shared" si="5689"/>
        <v>0</v>
      </c>
      <c r="AL712" s="225">
        <f t="shared" si="5690"/>
        <v>0</v>
      </c>
      <c r="AM712" s="226">
        <f t="shared" si="5691"/>
        <v>0</v>
      </c>
      <c r="AN712" s="227">
        <f t="shared" si="5692"/>
        <v>0</v>
      </c>
      <c r="AO712" s="225">
        <f t="shared" si="5693"/>
        <v>0</v>
      </c>
      <c r="AP712" s="226">
        <f t="shared" si="5694"/>
        <v>0</v>
      </c>
      <c r="AQ712" s="227">
        <f t="shared" si="5695"/>
        <v>0</v>
      </c>
      <c r="AR712" s="225">
        <f t="shared" si="5619"/>
        <v>0</v>
      </c>
      <c r="AS712" s="136"/>
      <c r="AT712" s="131"/>
      <c r="AU712" s="69">
        <f t="shared" si="5705"/>
        <v>0</v>
      </c>
      <c r="AV712" s="162"/>
      <c r="AW712" s="130"/>
      <c r="AX712" s="18">
        <f t="shared" si="5706"/>
        <v>0</v>
      </c>
      <c r="AY712" s="136"/>
      <c r="AZ712" s="131"/>
      <c r="BA712" s="69">
        <f t="shared" si="5707"/>
        <v>0</v>
      </c>
      <c r="BB712" s="162"/>
      <c r="BC712" s="130"/>
      <c r="BD712" s="18">
        <f t="shared" si="5708"/>
        <v>0</v>
      </c>
      <c r="BE712" s="136"/>
      <c r="BF712" s="131"/>
      <c r="BG712" s="69">
        <f t="shared" si="5709"/>
        <v>0</v>
      </c>
      <c r="BH712" s="162"/>
      <c r="BI712" s="130"/>
      <c r="BJ712" s="18">
        <f t="shared" si="5710"/>
        <v>0</v>
      </c>
      <c r="BK712" s="136"/>
      <c r="BL712" s="131"/>
      <c r="BM712" s="69">
        <f t="shared" si="5711"/>
        <v>0</v>
      </c>
      <c r="BN712" s="162"/>
      <c r="BO712" s="130"/>
      <c r="BP712" s="18">
        <f t="shared" si="5712"/>
        <v>0</v>
      </c>
      <c r="BQ712" s="136"/>
      <c r="BR712" s="131"/>
      <c r="BS712" s="69">
        <f t="shared" si="5713"/>
        <v>0</v>
      </c>
      <c r="BT712" s="162"/>
      <c r="BU712" s="130"/>
      <c r="BV712" s="18">
        <f t="shared" si="5714"/>
        <v>0</v>
      </c>
      <c r="BW712" s="136"/>
      <c r="BX712" s="131"/>
      <c r="BY712" s="69">
        <f t="shared" si="5715"/>
        <v>0</v>
      </c>
      <c r="BZ712" s="162"/>
      <c r="CA712" s="130"/>
      <c r="CB712" s="18">
        <f t="shared" si="5716"/>
        <v>0</v>
      </c>
      <c r="CC712" s="136"/>
      <c r="CD712" s="131"/>
      <c r="CE712" s="69">
        <f t="shared" si="5717"/>
        <v>0</v>
      </c>
      <c r="CF712" s="162"/>
      <c r="CG712" s="130"/>
      <c r="CH712" s="18">
        <f t="shared" si="5718"/>
        <v>0</v>
      </c>
      <c r="CI712" s="136"/>
      <c r="CJ712" s="131"/>
      <c r="CK712" s="69">
        <f t="shared" si="5719"/>
        <v>0</v>
      </c>
      <c r="CL712" s="162"/>
      <c r="CM712" s="130"/>
      <c r="CN712" s="18">
        <f t="shared" si="5720"/>
        <v>0</v>
      </c>
      <c r="CO712" s="136"/>
      <c r="CP712" s="131"/>
      <c r="CQ712" s="69">
        <f t="shared" si="5721"/>
        <v>0</v>
      </c>
      <c r="CR712" s="162"/>
      <c r="CS712" s="130"/>
      <c r="CT712" s="18">
        <f t="shared" si="5722"/>
        <v>0</v>
      </c>
      <c r="CU712" s="136"/>
      <c r="CV712" s="131"/>
      <c r="CW712" s="69">
        <f t="shared" si="5723"/>
        <v>0</v>
      </c>
      <c r="CX712" s="162"/>
      <c r="CY712" s="130"/>
      <c r="CZ712" s="18">
        <f t="shared" si="5724"/>
        <v>0</v>
      </c>
      <c r="DA712" s="136"/>
      <c r="DB712" s="131"/>
      <c r="DC712" s="69">
        <f t="shared" si="5725"/>
        <v>0</v>
      </c>
      <c r="DD712" s="162"/>
      <c r="DE712" s="130"/>
      <c r="DF712" s="18">
        <f t="shared" si="5726"/>
        <v>0</v>
      </c>
      <c r="DG712" s="136"/>
      <c r="DH712" s="131"/>
      <c r="DI712" s="69">
        <f t="shared" si="5727"/>
        <v>0</v>
      </c>
      <c r="DJ712" s="162"/>
      <c r="DK712" s="130"/>
      <c r="DL712" s="18">
        <f t="shared" si="5728"/>
        <v>0</v>
      </c>
      <c r="DM712" s="136"/>
      <c r="DN712" s="131"/>
      <c r="DO712" s="69">
        <f t="shared" si="5729"/>
        <v>0</v>
      </c>
      <c r="DP712" s="162"/>
      <c r="DQ712" s="130"/>
      <c r="DR712" s="18">
        <f t="shared" si="5730"/>
        <v>0</v>
      </c>
      <c r="DS712" s="136"/>
      <c r="DT712" s="131"/>
      <c r="DU712" s="69">
        <f t="shared" si="5731"/>
        <v>0</v>
      </c>
      <c r="DV712" s="162"/>
      <c r="DW712" s="130"/>
      <c r="DX712" s="18">
        <f t="shared" si="5732"/>
        <v>0</v>
      </c>
      <c r="DY712" s="136"/>
      <c r="DZ712" s="131"/>
      <c r="EA712" s="69">
        <f t="shared" si="5733"/>
        <v>0</v>
      </c>
      <c r="EB712" s="162"/>
      <c r="EC712" s="130"/>
      <c r="ED712" s="18">
        <f t="shared" si="5734"/>
        <v>0</v>
      </c>
      <c r="EE712" s="136"/>
      <c r="EF712" s="131"/>
      <c r="EG712" s="69">
        <f t="shared" si="5735"/>
        <v>0</v>
      </c>
      <c r="EH712" s="162"/>
      <c r="EI712" s="130"/>
      <c r="EJ712" s="18">
        <f t="shared" si="5736"/>
        <v>0</v>
      </c>
      <c r="EK712" s="136"/>
      <c r="EL712" s="131"/>
      <c r="EM712" s="69">
        <f t="shared" si="5737"/>
        <v>0</v>
      </c>
      <c r="EN712" s="162"/>
      <c r="EO712" s="130"/>
      <c r="EP712" s="18">
        <f t="shared" si="5738"/>
        <v>0</v>
      </c>
      <c r="EQ712" s="136"/>
      <c r="ER712" s="131"/>
      <c r="ES712" s="69">
        <f t="shared" si="5739"/>
        <v>0</v>
      </c>
      <c r="ET712" s="162"/>
      <c r="EU712" s="130"/>
      <c r="EV712" s="18">
        <f t="shared" si="5740"/>
        <v>0</v>
      </c>
      <c r="EW712" s="136"/>
      <c r="EX712" s="131"/>
      <c r="EY712" s="69">
        <f t="shared" si="5741"/>
        <v>0</v>
      </c>
      <c r="EZ712" s="162"/>
      <c r="FA712" s="130"/>
      <c r="FB712" s="18">
        <f t="shared" si="5742"/>
        <v>0</v>
      </c>
      <c r="FC712" s="136"/>
      <c r="FD712" s="131"/>
      <c r="FE712" s="69">
        <f t="shared" si="5743"/>
        <v>0</v>
      </c>
      <c r="FF712" s="162"/>
      <c r="FG712" s="130"/>
      <c r="FH712" s="18">
        <f t="shared" si="5744"/>
        <v>0</v>
      </c>
      <c r="FI712" s="136"/>
      <c r="FJ712" s="131"/>
      <c r="FK712" s="69">
        <f t="shared" si="5745"/>
        <v>0</v>
      </c>
      <c r="FL712" s="162"/>
      <c r="FM712" s="130"/>
      <c r="FN712" s="18">
        <f t="shared" si="5746"/>
        <v>0</v>
      </c>
      <c r="FO712" s="136"/>
      <c r="FP712" s="131"/>
      <c r="FQ712" s="69">
        <f t="shared" si="5747"/>
        <v>0</v>
      </c>
      <c r="FR712" s="162"/>
      <c r="FS712" s="130"/>
      <c r="FT712" s="18">
        <f t="shared" si="5748"/>
        <v>0</v>
      </c>
      <c r="FU712" s="136"/>
      <c r="FV712" s="131"/>
      <c r="FW712" s="69">
        <f t="shared" si="5749"/>
        <v>0</v>
      </c>
      <c r="FX712" s="162"/>
      <c r="FY712" s="130"/>
      <c r="FZ712" s="18">
        <f t="shared" si="5750"/>
        <v>0</v>
      </c>
      <c r="GA712" s="136"/>
      <c r="GB712" s="131"/>
      <c r="GC712" s="69">
        <f t="shared" si="5751"/>
        <v>0</v>
      </c>
      <c r="GD712" s="162"/>
      <c r="GE712" s="130"/>
      <c r="GF712" s="18">
        <f t="shared" si="5752"/>
        <v>0</v>
      </c>
      <c r="GG712" s="136"/>
      <c r="GH712" s="131"/>
      <c r="GI712" s="69">
        <f t="shared" si="5753"/>
        <v>0</v>
      </c>
      <c r="GJ712" s="162"/>
      <c r="GK712" s="130"/>
      <c r="GL712" s="18">
        <f t="shared" si="5754"/>
        <v>0</v>
      </c>
      <c r="GM712" s="136"/>
      <c r="GN712" s="131"/>
      <c r="GO712" s="69">
        <f t="shared" si="5755"/>
        <v>0</v>
      </c>
      <c r="GP712" s="162"/>
      <c r="GQ712" s="130"/>
      <c r="GR712" s="18">
        <f t="shared" si="5756"/>
        <v>0</v>
      </c>
      <c r="GS712" s="136"/>
      <c r="GT712" s="131"/>
      <c r="GU712" s="69">
        <f t="shared" si="5757"/>
        <v>0</v>
      </c>
      <c r="GV712" s="162"/>
      <c r="GW712" s="130"/>
      <c r="GX712" s="18">
        <f t="shared" si="5758"/>
        <v>0</v>
      </c>
      <c r="GY712" s="136"/>
      <c r="GZ712" s="131"/>
      <c r="HA712" s="69">
        <f t="shared" si="5759"/>
        <v>0</v>
      </c>
      <c r="HB712" s="162"/>
      <c r="HC712" s="130"/>
      <c r="HD712" s="18">
        <f t="shared" si="5760"/>
        <v>0</v>
      </c>
      <c r="HE712" s="136"/>
      <c r="HF712" s="131"/>
      <c r="HG712" s="69">
        <f t="shared" si="5761"/>
        <v>0</v>
      </c>
      <c r="HH712" s="162"/>
      <c r="HI712" s="130"/>
      <c r="HJ712" s="18">
        <f t="shared" si="5762"/>
        <v>0</v>
      </c>
      <c r="HK712" s="136"/>
      <c r="HL712" s="131"/>
      <c r="HM712" s="69">
        <f t="shared" si="5763"/>
        <v>0</v>
      </c>
      <c r="HN712" s="162"/>
      <c r="HO712" s="130"/>
      <c r="HP712" s="18">
        <f t="shared" si="5764"/>
        <v>0</v>
      </c>
      <c r="HQ712" s="136"/>
      <c r="HR712" s="131"/>
      <c r="HS712" s="69">
        <f t="shared" si="5765"/>
        <v>0</v>
      </c>
      <c r="HT712" s="162"/>
      <c r="HU712" s="130"/>
      <c r="HV712" s="18">
        <f t="shared" si="5766"/>
        <v>0</v>
      </c>
      <c r="HW712" s="17"/>
      <c r="HX712" s="85"/>
      <c r="HY712" s="85"/>
      <c r="HZ712" s="2" t="str">
        <f t="shared" si="5608"/>
        <v>СКРЫТЬ</v>
      </c>
    </row>
    <row r="713" spans="1:234" hidden="1" x14ac:dyDescent="0.2">
      <c r="B713" s="16"/>
      <c r="C713" s="15"/>
      <c r="D713" s="250"/>
      <c r="E713" s="250"/>
      <c r="F713" s="250"/>
      <c r="G713" s="13"/>
      <c r="H713" s="22"/>
      <c r="I713" s="42">
        <v>702</v>
      </c>
      <c r="J713" s="102">
        <f>SUBTOTAL(103,I$12:I713)*1</f>
        <v>140</v>
      </c>
      <c r="K713" s="108" t="s">
        <v>110</v>
      </c>
      <c r="L713" s="17" t="s">
        <v>98</v>
      </c>
      <c r="M713" s="267"/>
      <c r="N713" s="255"/>
      <c r="O713" s="118"/>
      <c r="P713" s="162">
        <v>0</v>
      </c>
      <c r="Q713" s="163">
        <v>0</v>
      </c>
      <c r="R713" s="163">
        <v>0</v>
      </c>
      <c r="S713" s="92">
        <f t="shared" ca="1" si="5696"/>
        <v>0</v>
      </c>
      <c r="T713" s="92">
        <f t="shared" si="5697"/>
        <v>0</v>
      </c>
      <c r="U713" s="91">
        <f t="shared" ca="1" si="5698"/>
        <v>0</v>
      </c>
      <c r="V713" s="91">
        <f t="shared" si="5699"/>
        <v>0</v>
      </c>
      <c r="W713" s="120" t="str">
        <f>IF(OR(AND(P713=0,T713=0),AND(P713="",T713="")),"",IF(AND(P713=0,T713&gt;0),1,T713/P713))</f>
        <v/>
      </c>
      <c r="X713" s="178"/>
      <c r="Y713" s="128">
        <f t="shared" si="5700"/>
        <v>0</v>
      </c>
      <c r="Z713" s="179">
        <f t="shared" ca="1" si="5701"/>
        <v>0</v>
      </c>
      <c r="AA713" s="127">
        <f t="shared" si="5702"/>
        <v>0</v>
      </c>
      <c r="AB713" s="67" t="str">
        <f t="shared" ca="1" si="5703"/>
        <v/>
      </c>
      <c r="AC713" s="69">
        <f t="shared" ca="1" si="5704"/>
        <v>0</v>
      </c>
      <c r="AD713" s="226">
        <f t="shared" si="5682"/>
        <v>0</v>
      </c>
      <c r="AE713" s="227">
        <f t="shared" si="5683"/>
        <v>0</v>
      </c>
      <c r="AF713" s="225">
        <f t="shared" si="5684"/>
        <v>0</v>
      </c>
      <c r="AG713" s="226">
        <f t="shared" si="5685"/>
        <v>0</v>
      </c>
      <c r="AH713" s="227">
        <f t="shared" si="5686"/>
        <v>0</v>
      </c>
      <c r="AI713" s="225">
        <f t="shared" si="5687"/>
        <v>0</v>
      </c>
      <c r="AJ713" s="226">
        <f t="shared" si="5688"/>
        <v>0</v>
      </c>
      <c r="AK713" s="227">
        <f t="shared" si="5689"/>
        <v>0</v>
      </c>
      <c r="AL713" s="225">
        <f t="shared" si="5690"/>
        <v>0</v>
      </c>
      <c r="AM713" s="226">
        <f t="shared" si="5691"/>
        <v>0</v>
      </c>
      <c r="AN713" s="227">
        <f t="shared" si="5692"/>
        <v>0</v>
      </c>
      <c r="AO713" s="225">
        <f t="shared" si="5693"/>
        <v>0</v>
      </c>
      <c r="AP713" s="226">
        <f t="shared" si="5694"/>
        <v>0</v>
      </c>
      <c r="AQ713" s="227">
        <f t="shared" si="5695"/>
        <v>0</v>
      </c>
      <c r="AR713" s="225">
        <f t="shared" si="5619"/>
        <v>0</v>
      </c>
      <c r="AS713" s="136"/>
      <c r="AT713" s="131"/>
      <c r="AU713" s="69">
        <f t="shared" si="5705"/>
        <v>0</v>
      </c>
      <c r="AV713" s="162"/>
      <c r="AW713" s="130"/>
      <c r="AX713" s="18">
        <f>AW713-AV713</f>
        <v>0</v>
      </c>
      <c r="AY713" s="136"/>
      <c r="AZ713" s="131"/>
      <c r="BA713" s="69">
        <f t="shared" si="5707"/>
        <v>0</v>
      </c>
      <c r="BB713" s="162"/>
      <c r="BC713" s="130"/>
      <c r="BD713" s="18">
        <f>BC713-BB713</f>
        <v>0</v>
      </c>
      <c r="BE713" s="136"/>
      <c r="BF713" s="131"/>
      <c r="BG713" s="69">
        <f t="shared" si="5709"/>
        <v>0</v>
      </c>
      <c r="BH713" s="162"/>
      <c r="BI713" s="130"/>
      <c r="BJ713" s="18">
        <f>BI713-BH713</f>
        <v>0</v>
      </c>
      <c r="BK713" s="136"/>
      <c r="BL713" s="131"/>
      <c r="BM713" s="69">
        <f t="shared" si="5711"/>
        <v>0</v>
      </c>
      <c r="BN713" s="162"/>
      <c r="BO713" s="130"/>
      <c r="BP713" s="18">
        <f>BO713-BN713</f>
        <v>0</v>
      </c>
      <c r="BQ713" s="136"/>
      <c r="BR713" s="131"/>
      <c r="BS713" s="69">
        <f t="shared" si="5713"/>
        <v>0</v>
      </c>
      <c r="BT713" s="162"/>
      <c r="BU713" s="130"/>
      <c r="BV713" s="18">
        <f>BU713-BT713</f>
        <v>0</v>
      </c>
      <c r="BW713" s="136"/>
      <c r="BX713" s="131"/>
      <c r="BY713" s="69">
        <f t="shared" si="5715"/>
        <v>0</v>
      </c>
      <c r="BZ713" s="162"/>
      <c r="CA713" s="130"/>
      <c r="CB713" s="18">
        <f>CA713-BZ713</f>
        <v>0</v>
      </c>
      <c r="CC713" s="136"/>
      <c r="CD713" s="131"/>
      <c r="CE713" s="69">
        <f t="shared" si="5717"/>
        <v>0</v>
      </c>
      <c r="CF713" s="162"/>
      <c r="CG713" s="130"/>
      <c r="CH713" s="18">
        <f>CG713-CF713</f>
        <v>0</v>
      </c>
      <c r="CI713" s="136"/>
      <c r="CJ713" s="131"/>
      <c r="CK713" s="69">
        <f t="shared" si="5719"/>
        <v>0</v>
      </c>
      <c r="CL713" s="162"/>
      <c r="CM713" s="130"/>
      <c r="CN713" s="18">
        <f t="shared" si="5720"/>
        <v>0</v>
      </c>
      <c r="CO713" s="136"/>
      <c r="CP713" s="131"/>
      <c r="CQ713" s="69">
        <f t="shared" si="5721"/>
        <v>0</v>
      </c>
      <c r="CR713" s="162"/>
      <c r="CS713" s="130"/>
      <c r="CT713" s="18">
        <f t="shared" si="5722"/>
        <v>0</v>
      </c>
      <c r="CU713" s="136"/>
      <c r="CV713" s="131"/>
      <c r="CW713" s="69">
        <f t="shared" si="5723"/>
        <v>0</v>
      </c>
      <c r="CX713" s="162"/>
      <c r="CY713" s="130"/>
      <c r="CZ713" s="18">
        <f t="shared" si="5724"/>
        <v>0</v>
      </c>
      <c r="DA713" s="136"/>
      <c r="DB713" s="131"/>
      <c r="DC713" s="69">
        <f t="shared" si="5725"/>
        <v>0</v>
      </c>
      <c r="DD713" s="162"/>
      <c r="DE713" s="130"/>
      <c r="DF713" s="18">
        <f t="shared" si="5726"/>
        <v>0</v>
      </c>
      <c r="DG713" s="136"/>
      <c r="DH713" s="131"/>
      <c r="DI713" s="69">
        <f t="shared" si="5727"/>
        <v>0</v>
      </c>
      <c r="DJ713" s="162"/>
      <c r="DK713" s="130"/>
      <c r="DL713" s="18">
        <f>DK713-DJ713</f>
        <v>0</v>
      </c>
      <c r="DM713" s="136"/>
      <c r="DN713" s="131"/>
      <c r="DO713" s="69">
        <f t="shared" si="5729"/>
        <v>0</v>
      </c>
      <c r="DP713" s="162"/>
      <c r="DQ713" s="130"/>
      <c r="DR713" s="18">
        <f>DQ713-DP713</f>
        <v>0</v>
      </c>
      <c r="DS713" s="136"/>
      <c r="DT713" s="131"/>
      <c r="DU713" s="69">
        <f t="shared" si="5731"/>
        <v>0</v>
      </c>
      <c r="DV713" s="162"/>
      <c r="DW713" s="130"/>
      <c r="DX713" s="18">
        <f>DW713-DV713</f>
        <v>0</v>
      </c>
      <c r="DY713" s="136"/>
      <c r="DZ713" s="131"/>
      <c r="EA713" s="69">
        <f t="shared" si="5733"/>
        <v>0</v>
      </c>
      <c r="EB713" s="162"/>
      <c r="EC713" s="130"/>
      <c r="ED713" s="18">
        <f>EC713-EB713</f>
        <v>0</v>
      </c>
      <c r="EE713" s="136"/>
      <c r="EF713" s="131"/>
      <c r="EG713" s="69">
        <f t="shared" si="5735"/>
        <v>0</v>
      </c>
      <c r="EH713" s="162"/>
      <c r="EI713" s="130"/>
      <c r="EJ713" s="18">
        <f>EI713-EH713</f>
        <v>0</v>
      </c>
      <c r="EK713" s="136"/>
      <c r="EL713" s="131"/>
      <c r="EM713" s="69">
        <f t="shared" si="5737"/>
        <v>0</v>
      </c>
      <c r="EN713" s="162"/>
      <c r="EO713" s="130"/>
      <c r="EP713" s="18">
        <f>EO713-EN713</f>
        <v>0</v>
      </c>
      <c r="EQ713" s="136"/>
      <c r="ER713" s="131"/>
      <c r="ES713" s="69">
        <f t="shared" si="5739"/>
        <v>0</v>
      </c>
      <c r="ET713" s="162"/>
      <c r="EU713" s="130"/>
      <c r="EV713" s="18">
        <f>EU713-ET713</f>
        <v>0</v>
      </c>
      <c r="EW713" s="136"/>
      <c r="EX713" s="131"/>
      <c r="EY713" s="69">
        <f t="shared" si="5741"/>
        <v>0</v>
      </c>
      <c r="EZ713" s="162"/>
      <c r="FA713" s="130"/>
      <c r="FB713" s="18">
        <f>FA713-EZ713</f>
        <v>0</v>
      </c>
      <c r="FC713" s="136"/>
      <c r="FD713" s="131"/>
      <c r="FE713" s="69">
        <f t="shared" si="5743"/>
        <v>0</v>
      </c>
      <c r="FF713" s="162"/>
      <c r="FG713" s="130"/>
      <c r="FH713" s="18">
        <f>FG713-FF713</f>
        <v>0</v>
      </c>
      <c r="FI713" s="136"/>
      <c r="FJ713" s="131"/>
      <c r="FK713" s="69">
        <f t="shared" si="5745"/>
        <v>0</v>
      </c>
      <c r="FL713" s="162"/>
      <c r="FM713" s="130"/>
      <c r="FN713" s="18">
        <f>FM713-FL713</f>
        <v>0</v>
      </c>
      <c r="FO713" s="136"/>
      <c r="FP713" s="131"/>
      <c r="FQ713" s="69">
        <f t="shared" si="5747"/>
        <v>0</v>
      </c>
      <c r="FR713" s="162"/>
      <c r="FS713" s="130"/>
      <c r="FT713" s="18">
        <f>FS713-FR713</f>
        <v>0</v>
      </c>
      <c r="FU713" s="136"/>
      <c r="FV713" s="131"/>
      <c r="FW713" s="69">
        <f t="shared" si="5749"/>
        <v>0</v>
      </c>
      <c r="FX713" s="162"/>
      <c r="FY713" s="130"/>
      <c r="FZ713" s="18">
        <f>FY713-FX713</f>
        <v>0</v>
      </c>
      <c r="GA713" s="136"/>
      <c r="GB713" s="131"/>
      <c r="GC713" s="69">
        <f t="shared" si="5751"/>
        <v>0</v>
      </c>
      <c r="GD713" s="162"/>
      <c r="GE713" s="130"/>
      <c r="GF713" s="18">
        <f>GE713-GD713</f>
        <v>0</v>
      </c>
      <c r="GG713" s="136"/>
      <c r="GH713" s="131"/>
      <c r="GI713" s="69">
        <f t="shared" si="5753"/>
        <v>0</v>
      </c>
      <c r="GJ713" s="162"/>
      <c r="GK713" s="130"/>
      <c r="GL713" s="18">
        <f>GK713-GJ713</f>
        <v>0</v>
      </c>
      <c r="GM713" s="136"/>
      <c r="GN713" s="131"/>
      <c r="GO713" s="69">
        <f t="shared" si="5755"/>
        <v>0</v>
      </c>
      <c r="GP713" s="162"/>
      <c r="GQ713" s="130"/>
      <c r="GR713" s="18">
        <f>GQ713-GP713</f>
        <v>0</v>
      </c>
      <c r="GS713" s="136"/>
      <c r="GT713" s="131"/>
      <c r="GU713" s="69">
        <f t="shared" si="5757"/>
        <v>0</v>
      </c>
      <c r="GV713" s="162"/>
      <c r="GW713" s="130"/>
      <c r="GX713" s="18">
        <f>GW713-GV713</f>
        <v>0</v>
      </c>
      <c r="GY713" s="136"/>
      <c r="GZ713" s="131"/>
      <c r="HA713" s="69">
        <f t="shared" si="5759"/>
        <v>0</v>
      </c>
      <c r="HB713" s="162"/>
      <c r="HC713" s="130"/>
      <c r="HD713" s="18">
        <f>HC713-HB713</f>
        <v>0</v>
      </c>
      <c r="HE713" s="136"/>
      <c r="HF713" s="131"/>
      <c r="HG713" s="69">
        <f t="shared" si="5761"/>
        <v>0</v>
      </c>
      <c r="HH713" s="162"/>
      <c r="HI713" s="130"/>
      <c r="HJ713" s="18">
        <f>HI713-HH713</f>
        <v>0</v>
      </c>
      <c r="HK713" s="136"/>
      <c r="HL713" s="131"/>
      <c r="HM713" s="69">
        <f t="shared" si="5763"/>
        <v>0</v>
      </c>
      <c r="HN713" s="162"/>
      <c r="HO713" s="130"/>
      <c r="HP713" s="18">
        <f>HO713-HN713</f>
        <v>0</v>
      </c>
      <c r="HQ713" s="136"/>
      <c r="HR713" s="131"/>
      <c r="HS713" s="69">
        <f t="shared" si="5765"/>
        <v>0</v>
      </c>
      <c r="HT713" s="162"/>
      <c r="HU713" s="130"/>
      <c r="HV713" s="18">
        <f>HU713-HT713</f>
        <v>0</v>
      </c>
      <c r="HW713" s="17"/>
      <c r="HX713" s="85"/>
      <c r="HY713" s="85"/>
      <c r="HZ713" s="2" t="str">
        <f t="shared" si="5608"/>
        <v>СКРЫТЬ</v>
      </c>
    </row>
    <row r="714" spans="1:234" hidden="1" x14ac:dyDescent="0.2">
      <c r="B714" s="16"/>
      <c r="C714" s="15"/>
      <c r="D714" s="246"/>
      <c r="E714" s="246"/>
      <c r="F714" s="246"/>
      <c r="G714" s="13"/>
      <c r="H714" s="22"/>
      <c r="I714" s="42">
        <v>703</v>
      </c>
      <c r="J714" s="102">
        <f>SUBTOTAL(103,I$12:I714)*1</f>
        <v>140</v>
      </c>
      <c r="K714" s="108" t="s">
        <v>3</v>
      </c>
      <c r="L714" s="17" t="s">
        <v>98</v>
      </c>
      <c r="M714" s="267">
        <v>44105</v>
      </c>
      <c r="N714" s="255">
        <v>44377</v>
      </c>
      <c r="O714" s="118">
        <v>44377</v>
      </c>
      <c r="P714" s="162">
        <v>460000</v>
      </c>
      <c r="Q714" s="163">
        <v>62372.903225806454</v>
      </c>
      <c r="R714" s="163">
        <v>0</v>
      </c>
      <c r="S714" s="92">
        <f t="shared" ca="1" si="5696"/>
        <v>62372.903225806454</v>
      </c>
      <c r="T714" s="92">
        <f t="shared" si="5697"/>
        <v>0</v>
      </c>
      <c r="U714" s="91">
        <f t="shared" ca="1" si="5698"/>
        <v>-62372.903225806454</v>
      </c>
      <c r="V714" s="91">
        <f t="shared" si="5699"/>
        <v>460000</v>
      </c>
      <c r="W714" s="120">
        <f t="shared" si="5613"/>
        <v>0</v>
      </c>
      <c r="X714" s="178"/>
      <c r="Y714" s="128">
        <f t="shared" si="5700"/>
        <v>0</v>
      </c>
      <c r="Z714" s="179">
        <f t="shared" ca="1" si="5701"/>
        <v>0</v>
      </c>
      <c r="AA714" s="127">
        <f t="shared" si="5702"/>
        <v>0</v>
      </c>
      <c r="AB714" s="67" t="str">
        <f t="shared" ca="1" si="5703"/>
        <v/>
      </c>
      <c r="AC714" s="69">
        <f t="shared" ca="1" si="5704"/>
        <v>0</v>
      </c>
      <c r="AD714" s="226">
        <f t="shared" si="5682"/>
        <v>0</v>
      </c>
      <c r="AE714" s="227">
        <f t="shared" si="5683"/>
        <v>0</v>
      </c>
      <c r="AF714" s="225">
        <f t="shared" si="5684"/>
        <v>0</v>
      </c>
      <c r="AG714" s="226">
        <f t="shared" si="5685"/>
        <v>0</v>
      </c>
      <c r="AH714" s="227">
        <f t="shared" si="5686"/>
        <v>0</v>
      </c>
      <c r="AI714" s="225">
        <f t="shared" si="5687"/>
        <v>0</v>
      </c>
      <c r="AJ714" s="226">
        <f t="shared" si="5688"/>
        <v>0</v>
      </c>
      <c r="AK714" s="227">
        <f t="shared" si="5689"/>
        <v>0</v>
      </c>
      <c r="AL714" s="225">
        <f t="shared" si="5690"/>
        <v>0</v>
      </c>
      <c r="AM714" s="226">
        <f t="shared" si="5691"/>
        <v>0</v>
      </c>
      <c r="AN714" s="227">
        <f t="shared" si="5692"/>
        <v>0</v>
      </c>
      <c r="AO714" s="225">
        <f t="shared" si="5693"/>
        <v>0</v>
      </c>
      <c r="AP714" s="226">
        <f t="shared" si="5694"/>
        <v>0</v>
      </c>
      <c r="AQ714" s="227">
        <f t="shared" si="5695"/>
        <v>0</v>
      </c>
      <c r="AR714" s="225">
        <f t="shared" si="5619"/>
        <v>0</v>
      </c>
      <c r="AS714" s="136"/>
      <c r="AT714" s="131"/>
      <c r="AU714" s="69">
        <f t="shared" si="5705"/>
        <v>0</v>
      </c>
      <c r="AV714" s="162"/>
      <c r="AW714" s="130"/>
      <c r="AX714" s="18">
        <f t="shared" si="5706"/>
        <v>0</v>
      </c>
      <c r="AY714" s="136"/>
      <c r="AZ714" s="131"/>
      <c r="BA714" s="69">
        <f t="shared" si="5707"/>
        <v>0</v>
      </c>
      <c r="BB714" s="162"/>
      <c r="BC714" s="130"/>
      <c r="BD714" s="18">
        <f t="shared" si="5708"/>
        <v>0</v>
      </c>
      <c r="BE714" s="136"/>
      <c r="BF714" s="131"/>
      <c r="BG714" s="69">
        <f t="shared" si="5709"/>
        <v>0</v>
      </c>
      <c r="BH714" s="162"/>
      <c r="BI714" s="130"/>
      <c r="BJ714" s="18">
        <f t="shared" si="5710"/>
        <v>0</v>
      </c>
      <c r="BK714" s="136"/>
      <c r="BL714" s="131"/>
      <c r="BM714" s="69">
        <f t="shared" si="5711"/>
        <v>0</v>
      </c>
      <c r="BN714" s="162"/>
      <c r="BO714" s="130"/>
      <c r="BP714" s="18">
        <f t="shared" si="5712"/>
        <v>0</v>
      </c>
      <c r="BQ714" s="136"/>
      <c r="BR714" s="131"/>
      <c r="BS714" s="69">
        <f t="shared" si="5713"/>
        <v>0</v>
      </c>
      <c r="BT714" s="162"/>
      <c r="BU714" s="130"/>
      <c r="BV714" s="18">
        <f t="shared" si="5714"/>
        <v>0</v>
      </c>
      <c r="BW714" s="136"/>
      <c r="BX714" s="131"/>
      <c r="BY714" s="69">
        <f t="shared" si="5715"/>
        <v>0</v>
      </c>
      <c r="BZ714" s="162"/>
      <c r="CA714" s="130"/>
      <c r="CB714" s="18">
        <f t="shared" si="5716"/>
        <v>0</v>
      </c>
      <c r="CC714" s="136"/>
      <c r="CD714" s="131"/>
      <c r="CE714" s="69">
        <f t="shared" si="5717"/>
        <v>0</v>
      </c>
      <c r="CF714" s="162"/>
      <c r="CG714" s="130"/>
      <c r="CH714" s="18">
        <f t="shared" si="5718"/>
        <v>0</v>
      </c>
      <c r="CI714" s="136"/>
      <c r="CJ714" s="131"/>
      <c r="CK714" s="69">
        <f t="shared" si="5719"/>
        <v>0</v>
      </c>
      <c r="CL714" s="162"/>
      <c r="CM714" s="130"/>
      <c r="CN714" s="18">
        <f t="shared" si="5720"/>
        <v>0</v>
      </c>
      <c r="CO714" s="136"/>
      <c r="CP714" s="131"/>
      <c r="CQ714" s="69">
        <f t="shared" si="5721"/>
        <v>0</v>
      </c>
      <c r="CR714" s="162"/>
      <c r="CS714" s="130"/>
      <c r="CT714" s="18">
        <f t="shared" si="5722"/>
        <v>0</v>
      </c>
      <c r="CU714" s="136"/>
      <c r="CV714" s="131"/>
      <c r="CW714" s="69">
        <f t="shared" si="5723"/>
        <v>0</v>
      </c>
      <c r="CX714" s="162"/>
      <c r="CY714" s="130"/>
      <c r="CZ714" s="18">
        <f t="shared" si="5724"/>
        <v>0</v>
      </c>
      <c r="DA714" s="136"/>
      <c r="DB714" s="131"/>
      <c r="DC714" s="69">
        <f t="shared" si="5725"/>
        <v>0</v>
      </c>
      <c r="DD714" s="162"/>
      <c r="DE714" s="130"/>
      <c r="DF714" s="18">
        <f t="shared" si="5726"/>
        <v>0</v>
      </c>
      <c r="DG714" s="136"/>
      <c r="DH714" s="131"/>
      <c r="DI714" s="69">
        <f t="shared" si="5727"/>
        <v>0</v>
      </c>
      <c r="DJ714" s="162"/>
      <c r="DK714" s="130"/>
      <c r="DL714" s="18">
        <f t="shared" si="5728"/>
        <v>0</v>
      </c>
      <c r="DM714" s="136"/>
      <c r="DN714" s="131"/>
      <c r="DO714" s="69">
        <f t="shared" si="5729"/>
        <v>0</v>
      </c>
      <c r="DP714" s="162"/>
      <c r="DQ714" s="130"/>
      <c r="DR714" s="18">
        <f t="shared" si="5730"/>
        <v>0</v>
      </c>
      <c r="DS714" s="136"/>
      <c r="DT714" s="131"/>
      <c r="DU714" s="69">
        <f t="shared" si="5731"/>
        <v>0</v>
      </c>
      <c r="DV714" s="162"/>
      <c r="DW714" s="130"/>
      <c r="DX714" s="18">
        <f t="shared" si="5732"/>
        <v>0</v>
      </c>
      <c r="DY714" s="136"/>
      <c r="DZ714" s="131"/>
      <c r="EA714" s="69">
        <f t="shared" si="5733"/>
        <v>0</v>
      </c>
      <c r="EB714" s="162"/>
      <c r="EC714" s="130"/>
      <c r="ED714" s="18">
        <f t="shared" si="5734"/>
        <v>0</v>
      </c>
      <c r="EE714" s="136"/>
      <c r="EF714" s="131"/>
      <c r="EG714" s="69">
        <f t="shared" si="5735"/>
        <v>0</v>
      </c>
      <c r="EH714" s="162"/>
      <c r="EI714" s="130"/>
      <c r="EJ714" s="18">
        <f t="shared" si="5736"/>
        <v>0</v>
      </c>
      <c r="EK714" s="136"/>
      <c r="EL714" s="131"/>
      <c r="EM714" s="69">
        <f t="shared" si="5737"/>
        <v>0</v>
      </c>
      <c r="EN714" s="162"/>
      <c r="EO714" s="130"/>
      <c r="EP714" s="18">
        <f t="shared" si="5738"/>
        <v>0</v>
      </c>
      <c r="EQ714" s="136"/>
      <c r="ER714" s="131"/>
      <c r="ES714" s="69">
        <f t="shared" si="5739"/>
        <v>0</v>
      </c>
      <c r="ET714" s="162"/>
      <c r="EU714" s="130"/>
      <c r="EV714" s="18">
        <f t="shared" si="5740"/>
        <v>0</v>
      </c>
      <c r="EW714" s="136"/>
      <c r="EX714" s="131"/>
      <c r="EY714" s="69">
        <f t="shared" si="5741"/>
        <v>0</v>
      </c>
      <c r="EZ714" s="162"/>
      <c r="FA714" s="130"/>
      <c r="FB714" s="18">
        <f t="shared" si="5742"/>
        <v>0</v>
      </c>
      <c r="FC714" s="136"/>
      <c r="FD714" s="131"/>
      <c r="FE714" s="69">
        <f t="shared" si="5743"/>
        <v>0</v>
      </c>
      <c r="FF714" s="162"/>
      <c r="FG714" s="130"/>
      <c r="FH714" s="18">
        <f t="shared" si="5744"/>
        <v>0</v>
      </c>
      <c r="FI714" s="136"/>
      <c r="FJ714" s="131"/>
      <c r="FK714" s="69">
        <f t="shared" si="5745"/>
        <v>0</v>
      </c>
      <c r="FL714" s="162"/>
      <c r="FM714" s="130"/>
      <c r="FN714" s="18">
        <f t="shared" si="5746"/>
        <v>0</v>
      </c>
      <c r="FO714" s="136"/>
      <c r="FP714" s="131"/>
      <c r="FQ714" s="69">
        <f t="shared" si="5747"/>
        <v>0</v>
      </c>
      <c r="FR714" s="162"/>
      <c r="FS714" s="130"/>
      <c r="FT714" s="18">
        <f t="shared" si="5748"/>
        <v>0</v>
      </c>
      <c r="FU714" s="136"/>
      <c r="FV714" s="131"/>
      <c r="FW714" s="69">
        <f t="shared" si="5749"/>
        <v>0</v>
      </c>
      <c r="FX714" s="162"/>
      <c r="FY714" s="130"/>
      <c r="FZ714" s="18">
        <f t="shared" si="5750"/>
        <v>0</v>
      </c>
      <c r="GA714" s="136"/>
      <c r="GB714" s="131"/>
      <c r="GC714" s="69">
        <f t="shared" si="5751"/>
        <v>0</v>
      </c>
      <c r="GD714" s="162"/>
      <c r="GE714" s="130"/>
      <c r="GF714" s="18">
        <f t="shared" si="5752"/>
        <v>0</v>
      </c>
      <c r="GG714" s="136"/>
      <c r="GH714" s="131"/>
      <c r="GI714" s="69">
        <f t="shared" si="5753"/>
        <v>0</v>
      </c>
      <c r="GJ714" s="162"/>
      <c r="GK714" s="130"/>
      <c r="GL714" s="18">
        <f t="shared" si="5754"/>
        <v>0</v>
      </c>
      <c r="GM714" s="136"/>
      <c r="GN714" s="131"/>
      <c r="GO714" s="69">
        <f t="shared" si="5755"/>
        <v>0</v>
      </c>
      <c r="GP714" s="162"/>
      <c r="GQ714" s="130"/>
      <c r="GR714" s="18">
        <f t="shared" si="5756"/>
        <v>0</v>
      </c>
      <c r="GS714" s="136"/>
      <c r="GT714" s="131"/>
      <c r="GU714" s="69">
        <f t="shared" si="5757"/>
        <v>0</v>
      </c>
      <c r="GV714" s="162"/>
      <c r="GW714" s="130"/>
      <c r="GX714" s="18">
        <f t="shared" si="5758"/>
        <v>0</v>
      </c>
      <c r="GY714" s="136"/>
      <c r="GZ714" s="131"/>
      <c r="HA714" s="69">
        <f t="shared" si="5759"/>
        <v>0</v>
      </c>
      <c r="HB714" s="162"/>
      <c r="HC714" s="130"/>
      <c r="HD714" s="18">
        <f t="shared" si="5760"/>
        <v>0</v>
      </c>
      <c r="HE714" s="136"/>
      <c r="HF714" s="131"/>
      <c r="HG714" s="69">
        <f t="shared" si="5761"/>
        <v>0</v>
      </c>
      <c r="HH714" s="162"/>
      <c r="HI714" s="130"/>
      <c r="HJ714" s="18">
        <f t="shared" si="5762"/>
        <v>0</v>
      </c>
      <c r="HK714" s="136"/>
      <c r="HL714" s="131"/>
      <c r="HM714" s="69">
        <f t="shared" si="5763"/>
        <v>0</v>
      </c>
      <c r="HN714" s="162"/>
      <c r="HO714" s="130"/>
      <c r="HP714" s="18">
        <f t="shared" si="5764"/>
        <v>0</v>
      </c>
      <c r="HQ714" s="136"/>
      <c r="HR714" s="131"/>
      <c r="HS714" s="69">
        <f t="shared" si="5765"/>
        <v>0</v>
      </c>
      <c r="HT714" s="162"/>
      <c r="HU714" s="130"/>
      <c r="HV714" s="18">
        <f t="shared" si="5766"/>
        <v>0</v>
      </c>
      <c r="HW714" s="17"/>
      <c r="HX714" s="85"/>
      <c r="HY714" s="85"/>
      <c r="HZ714" s="2" t="str">
        <f t="shared" si="5608"/>
        <v>СКРЫТЬ</v>
      </c>
    </row>
    <row r="715" spans="1:234" hidden="1" x14ac:dyDescent="0.2">
      <c r="B715" s="16"/>
      <c r="C715" s="15"/>
      <c r="D715" s="246"/>
      <c r="E715" s="246"/>
      <c r="F715" s="246"/>
      <c r="G715" s="13"/>
      <c r="H715" s="22"/>
      <c r="I715" s="42">
        <v>704</v>
      </c>
      <c r="J715" s="102">
        <f>SUBTOTAL(103,I$12:I715)*1</f>
        <v>140</v>
      </c>
      <c r="K715" s="108" t="s">
        <v>6</v>
      </c>
      <c r="L715" s="17" t="s">
        <v>98</v>
      </c>
      <c r="M715" s="267">
        <v>44136</v>
      </c>
      <c r="N715" s="255">
        <v>44347</v>
      </c>
      <c r="O715" s="118">
        <v>44347</v>
      </c>
      <c r="P715" s="162">
        <v>10101</v>
      </c>
      <c r="Q715" s="163">
        <v>1608</v>
      </c>
      <c r="R715" s="163">
        <v>0</v>
      </c>
      <c r="S715" s="92">
        <f t="shared" ca="1" si="5696"/>
        <v>1608</v>
      </c>
      <c r="T715" s="92">
        <f t="shared" si="5697"/>
        <v>0</v>
      </c>
      <c r="U715" s="91">
        <f t="shared" ca="1" si="5698"/>
        <v>-1608</v>
      </c>
      <c r="V715" s="91">
        <f t="shared" si="5699"/>
        <v>10101</v>
      </c>
      <c r="W715" s="120">
        <f t="shared" si="5613"/>
        <v>0</v>
      </c>
      <c r="X715" s="178"/>
      <c r="Y715" s="128">
        <f t="shared" si="5700"/>
        <v>0</v>
      </c>
      <c r="Z715" s="179">
        <f t="shared" ca="1" si="5701"/>
        <v>0</v>
      </c>
      <c r="AA715" s="127">
        <f t="shared" si="5702"/>
        <v>0</v>
      </c>
      <c r="AB715" s="67" t="str">
        <f t="shared" ca="1" si="5703"/>
        <v/>
      </c>
      <c r="AC715" s="69">
        <f t="shared" ca="1" si="5704"/>
        <v>0</v>
      </c>
      <c r="AD715" s="226">
        <f t="shared" si="5682"/>
        <v>0</v>
      </c>
      <c r="AE715" s="227">
        <f t="shared" si="5683"/>
        <v>0</v>
      </c>
      <c r="AF715" s="225">
        <f t="shared" si="5684"/>
        <v>0</v>
      </c>
      <c r="AG715" s="226">
        <f t="shared" si="5685"/>
        <v>0</v>
      </c>
      <c r="AH715" s="227">
        <f t="shared" si="5686"/>
        <v>0</v>
      </c>
      <c r="AI715" s="225">
        <f t="shared" si="5687"/>
        <v>0</v>
      </c>
      <c r="AJ715" s="226">
        <f t="shared" si="5688"/>
        <v>0</v>
      </c>
      <c r="AK715" s="227">
        <f t="shared" si="5689"/>
        <v>0</v>
      </c>
      <c r="AL715" s="225">
        <f t="shared" si="5690"/>
        <v>0</v>
      </c>
      <c r="AM715" s="226">
        <f t="shared" si="5691"/>
        <v>0</v>
      </c>
      <c r="AN715" s="227">
        <f t="shared" si="5692"/>
        <v>0</v>
      </c>
      <c r="AO715" s="225">
        <f t="shared" si="5693"/>
        <v>0</v>
      </c>
      <c r="AP715" s="226">
        <f t="shared" si="5694"/>
        <v>0</v>
      </c>
      <c r="AQ715" s="227">
        <f t="shared" si="5695"/>
        <v>0</v>
      </c>
      <c r="AR715" s="225">
        <f t="shared" si="5619"/>
        <v>0</v>
      </c>
      <c r="AS715" s="136"/>
      <c r="AT715" s="131"/>
      <c r="AU715" s="69">
        <f t="shared" si="5705"/>
        <v>0</v>
      </c>
      <c r="AV715" s="162"/>
      <c r="AW715" s="130"/>
      <c r="AX715" s="18">
        <f t="shared" si="5706"/>
        <v>0</v>
      </c>
      <c r="AY715" s="136"/>
      <c r="AZ715" s="131"/>
      <c r="BA715" s="69">
        <f t="shared" si="5707"/>
        <v>0</v>
      </c>
      <c r="BB715" s="162"/>
      <c r="BC715" s="130"/>
      <c r="BD715" s="18">
        <f t="shared" si="5708"/>
        <v>0</v>
      </c>
      <c r="BE715" s="136"/>
      <c r="BF715" s="131"/>
      <c r="BG715" s="69">
        <f t="shared" si="5709"/>
        <v>0</v>
      </c>
      <c r="BH715" s="162"/>
      <c r="BI715" s="130"/>
      <c r="BJ715" s="18">
        <f t="shared" si="5710"/>
        <v>0</v>
      </c>
      <c r="BK715" s="136"/>
      <c r="BL715" s="131"/>
      <c r="BM715" s="69">
        <f t="shared" si="5711"/>
        <v>0</v>
      </c>
      <c r="BN715" s="162"/>
      <c r="BO715" s="130"/>
      <c r="BP715" s="18">
        <f t="shared" si="5712"/>
        <v>0</v>
      </c>
      <c r="BQ715" s="136"/>
      <c r="BR715" s="131"/>
      <c r="BS715" s="69">
        <f t="shared" si="5713"/>
        <v>0</v>
      </c>
      <c r="BT715" s="162"/>
      <c r="BU715" s="130"/>
      <c r="BV715" s="18">
        <f t="shared" si="5714"/>
        <v>0</v>
      </c>
      <c r="BW715" s="136"/>
      <c r="BX715" s="131"/>
      <c r="BY715" s="69">
        <f t="shared" si="5715"/>
        <v>0</v>
      </c>
      <c r="BZ715" s="162"/>
      <c r="CA715" s="130"/>
      <c r="CB715" s="18">
        <f t="shared" si="5716"/>
        <v>0</v>
      </c>
      <c r="CC715" s="136"/>
      <c r="CD715" s="131"/>
      <c r="CE715" s="69">
        <f t="shared" si="5717"/>
        <v>0</v>
      </c>
      <c r="CF715" s="162"/>
      <c r="CG715" s="130"/>
      <c r="CH715" s="18">
        <f t="shared" si="5718"/>
        <v>0</v>
      </c>
      <c r="CI715" s="136"/>
      <c r="CJ715" s="131"/>
      <c r="CK715" s="69">
        <f t="shared" si="5719"/>
        <v>0</v>
      </c>
      <c r="CL715" s="162"/>
      <c r="CM715" s="130"/>
      <c r="CN715" s="18">
        <f t="shared" si="5720"/>
        <v>0</v>
      </c>
      <c r="CO715" s="136"/>
      <c r="CP715" s="131"/>
      <c r="CQ715" s="69">
        <f t="shared" si="5721"/>
        <v>0</v>
      </c>
      <c r="CR715" s="162"/>
      <c r="CS715" s="130"/>
      <c r="CT715" s="18">
        <f t="shared" si="5722"/>
        <v>0</v>
      </c>
      <c r="CU715" s="136"/>
      <c r="CV715" s="131"/>
      <c r="CW715" s="69">
        <f t="shared" si="5723"/>
        <v>0</v>
      </c>
      <c r="CX715" s="162"/>
      <c r="CY715" s="130"/>
      <c r="CZ715" s="18">
        <f t="shared" si="5724"/>
        <v>0</v>
      </c>
      <c r="DA715" s="136"/>
      <c r="DB715" s="131"/>
      <c r="DC715" s="69">
        <f t="shared" si="5725"/>
        <v>0</v>
      </c>
      <c r="DD715" s="162"/>
      <c r="DE715" s="130"/>
      <c r="DF715" s="18">
        <f t="shared" si="5726"/>
        <v>0</v>
      </c>
      <c r="DG715" s="136"/>
      <c r="DH715" s="131"/>
      <c r="DI715" s="69">
        <f t="shared" si="5727"/>
        <v>0</v>
      </c>
      <c r="DJ715" s="162"/>
      <c r="DK715" s="130"/>
      <c r="DL715" s="18">
        <f t="shared" si="5728"/>
        <v>0</v>
      </c>
      <c r="DM715" s="136"/>
      <c r="DN715" s="131"/>
      <c r="DO715" s="69">
        <f t="shared" si="5729"/>
        <v>0</v>
      </c>
      <c r="DP715" s="162"/>
      <c r="DQ715" s="130"/>
      <c r="DR715" s="18">
        <f t="shared" si="5730"/>
        <v>0</v>
      </c>
      <c r="DS715" s="136"/>
      <c r="DT715" s="131"/>
      <c r="DU715" s="69">
        <f t="shared" si="5731"/>
        <v>0</v>
      </c>
      <c r="DV715" s="162"/>
      <c r="DW715" s="130"/>
      <c r="DX715" s="18">
        <f t="shared" si="5732"/>
        <v>0</v>
      </c>
      <c r="DY715" s="136"/>
      <c r="DZ715" s="131"/>
      <c r="EA715" s="69">
        <f t="shared" si="5733"/>
        <v>0</v>
      </c>
      <c r="EB715" s="162"/>
      <c r="EC715" s="130"/>
      <c r="ED715" s="18">
        <f t="shared" si="5734"/>
        <v>0</v>
      </c>
      <c r="EE715" s="136"/>
      <c r="EF715" s="131"/>
      <c r="EG715" s="69">
        <f t="shared" si="5735"/>
        <v>0</v>
      </c>
      <c r="EH715" s="162"/>
      <c r="EI715" s="130"/>
      <c r="EJ715" s="18">
        <f t="shared" si="5736"/>
        <v>0</v>
      </c>
      <c r="EK715" s="136"/>
      <c r="EL715" s="131"/>
      <c r="EM715" s="69">
        <f t="shared" si="5737"/>
        <v>0</v>
      </c>
      <c r="EN715" s="162"/>
      <c r="EO715" s="130"/>
      <c r="EP715" s="18">
        <f t="shared" si="5738"/>
        <v>0</v>
      </c>
      <c r="EQ715" s="136"/>
      <c r="ER715" s="131"/>
      <c r="ES715" s="69">
        <f t="shared" si="5739"/>
        <v>0</v>
      </c>
      <c r="ET715" s="162"/>
      <c r="EU715" s="130"/>
      <c r="EV715" s="18">
        <f t="shared" si="5740"/>
        <v>0</v>
      </c>
      <c r="EW715" s="136"/>
      <c r="EX715" s="131"/>
      <c r="EY715" s="69">
        <f t="shared" si="5741"/>
        <v>0</v>
      </c>
      <c r="EZ715" s="162"/>
      <c r="FA715" s="130"/>
      <c r="FB715" s="18">
        <f t="shared" si="5742"/>
        <v>0</v>
      </c>
      <c r="FC715" s="136"/>
      <c r="FD715" s="131"/>
      <c r="FE715" s="69">
        <f t="shared" si="5743"/>
        <v>0</v>
      </c>
      <c r="FF715" s="162"/>
      <c r="FG715" s="130"/>
      <c r="FH715" s="18">
        <f t="shared" si="5744"/>
        <v>0</v>
      </c>
      <c r="FI715" s="136"/>
      <c r="FJ715" s="131"/>
      <c r="FK715" s="69">
        <f t="shared" si="5745"/>
        <v>0</v>
      </c>
      <c r="FL715" s="162"/>
      <c r="FM715" s="130"/>
      <c r="FN715" s="18">
        <f t="shared" si="5746"/>
        <v>0</v>
      </c>
      <c r="FO715" s="136"/>
      <c r="FP715" s="131"/>
      <c r="FQ715" s="69">
        <f t="shared" si="5747"/>
        <v>0</v>
      </c>
      <c r="FR715" s="162"/>
      <c r="FS715" s="130"/>
      <c r="FT715" s="18">
        <f t="shared" si="5748"/>
        <v>0</v>
      </c>
      <c r="FU715" s="136"/>
      <c r="FV715" s="131"/>
      <c r="FW715" s="69">
        <f t="shared" si="5749"/>
        <v>0</v>
      </c>
      <c r="FX715" s="162"/>
      <c r="FY715" s="130"/>
      <c r="FZ715" s="18">
        <f t="shared" si="5750"/>
        <v>0</v>
      </c>
      <c r="GA715" s="136"/>
      <c r="GB715" s="131"/>
      <c r="GC715" s="69">
        <f t="shared" si="5751"/>
        <v>0</v>
      </c>
      <c r="GD715" s="162"/>
      <c r="GE715" s="130"/>
      <c r="GF715" s="18">
        <f t="shared" si="5752"/>
        <v>0</v>
      </c>
      <c r="GG715" s="136"/>
      <c r="GH715" s="131"/>
      <c r="GI715" s="69">
        <f t="shared" si="5753"/>
        <v>0</v>
      </c>
      <c r="GJ715" s="162"/>
      <c r="GK715" s="130"/>
      <c r="GL715" s="18">
        <f t="shared" si="5754"/>
        <v>0</v>
      </c>
      <c r="GM715" s="136"/>
      <c r="GN715" s="131"/>
      <c r="GO715" s="69">
        <f t="shared" si="5755"/>
        <v>0</v>
      </c>
      <c r="GP715" s="162"/>
      <c r="GQ715" s="130"/>
      <c r="GR715" s="18">
        <f t="shared" si="5756"/>
        <v>0</v>
      </c>
      <c r="GS715" s="136"/>
      <c r="GT715" s="131"/>
      <c r="GU715" s="69">
        <f t="shared" si="5757"/>
        <v>0</v>
      </c>
      <c r="GV715" s="162"/>
      <c r="GW715" s="130"/>
      <c r="GX715" s="18">
        <f t="shared" si="5758"/>
        <v>0</v>
      </c>
      <c r="GY715" s="136"/>
      <c r="GZ715" s="131"/>
      <c r="HA715" s="69">
        <f t="shared" si="5759"/>
        <v>0</v>
      </c>
      <c r="HB715" s="162"/>
      <c r="HC715" s="130"/>
      <c r="HD715" s="18">
        <f t="shared" si="5760"/>
        <v>0</v>
      </c>
      <c r="HE715" s="136"/>
      <c r="HF715" s="131"/>
      <c r="HG715" s="69">
        <f t="shared" si="5761"/>
        <v>0</v>
      </c>
      <c r="HH715" s="162"/>
      <c r="HI715" s="130"/>
      <c r="HJ715" s="18">
        <f t="shared" si="5762"/>
        <v>0</v>
      </c>
      <c r="HK715" s="136"/>
      <c r="HL715" s="131"/>
      <c r="HM715" s="69">
        <f t="shared" si="5763"/>
        <v>0</v>
      </c>
      <c r="HN715" s="162"/>
      <c r="HO715" s="130"/>
      <c r="HP715" s="18">
        <f t="shared" si="5764"/>
        <v>0</v>
      </c>
      <c r="HQ715" s="136"/>
      <c r="HR715" s="131"/>
      <c r="HS715" s="69">
        <f t="shared" si="5765"/>
        <v>0</v>
      </c>
      <c r="HT715" s="162"/>
      <c r="HU715" s="130"/>
      <c r="HV715" s="18">
        <f t="shared" si="5766"/>
        <v>0</v>
      </c>
      <c r="HW715" s="17"/>
      <c r="HX715" s="85"/>
      <c r="HY715" s="85"/>
      <c r="HZ715" s="2" t="str">
        <f t="shared" si="5608"/>
        <v>СКРЫТЬ</v>
      </c>
    </row>
    <row r="716" spans="1:234" hidden="1" x14ac:dyDescent="0.2">
      <c r="B716" s="16"/>
      <c r="C716" s="15"/>
      <c r="D716" s="246"/>
      <c r="E716" s="246"/>
      <c r="F716" s="246"/>
      <c r="G716" s="13"/>
      <c r="H716" s="22"/>
      <c r="I716" s="42">
        <v>705</v>
      </c>
      <c r="J716" s="102">
        <f>SUBTOTAL(103,I$12:I716)*1</f>
        <v>140</v>
      </c>
      <c r="K716" s="108" t="s">
        <v>111</v>
      </c>
      <c r="L716" s="17" t="s">
        <v>98</v>
      </c>
      <c r="M716" s="267"/>
      <c r="N716" s="255"/>
      <c r="O716" s="118"/>
      <c r="P716" s="162">
        <v>0</v>
      </c>
      <c r="Q716" s="163">
        <v>0</v>
      </c>
      <c r="R716" s="163">
        <v>0</v>
      </c>
      <c r="S716" s="92">
        <f t="shared" ca="1" si="5696"/>
        <v>0</v>
      </c>
      <c r="T716" s="92">
        <f t="shared" si="5697"/>
        <v>0</v>
      </c>
      <c r="U716" s="91">
        <f t="shared" ca="1" si="5698"/>
        <v>0</v>
      </c>
      <c r="V716" s="91">
        <f t="shared" si="5699"/>
        <v>0</v>
      </c>
      <c r="W716" s="120" t="str">
        <f t="shared" si="5613"/>
        <v/>
      </c>
      <c r="X716" s="178"/>
      <c r="Y716" s="128">
        <f t="shared" si="5700"/>
        <v>0</v>
      </c>
      <c r="Z716" s="179">
        <f t="shared" ca="1" si="5701"/>
        <v>0</v>
      </c>
      <c r="AA716" s="127">
        <f t="shared" si="5702"/>
        <v>0</v>
      </c>
      <c r="AB716" s="67" t="str">
        <f t="shared" ca="1" si="5703"/>
        <v/>
      </c>
      <c r="AC716" s="69">
        <f t="shared" ca="1" si="5704"/>
        <v>0</v>
      </c>
      <c r="AD716" s="226">
        <f t="shared" si="5682"/>
        <v>0</v>
      </c>
      <c r="AE716" s="227">
        <f t="shared" si="5683"/>
        <v>0</v>
      </c>
      <c r="AF716" s="225">
        <f t="shared" si="5684"/>
        <v>0</v>
      </c>
      <c r="AG716" s="226">
        <f t="shared" si="5685"/>
        <v>0</v>
      </c>
      <c r="AH716" s="227">
        <f t="shared" si="5686"/>
        <v>0</v>
      </c>
      <c r="AI716" s="225">
        <f t="shared" si="5687"/>
        <v>0</v>
      </c>
      <c r="AJ716" s="226">
        <f t="shared" si="5688"/>
        <v>0</v>
      </c>
      <c r="AK716" s="227">
        <f t="shared" si="5689"/>
        <v>0</v>
      </c>
      <c r="AL716" s="225">
        <f t="shared" si="5690"/>
        <v>0</v>
      </c>
      <c r="AM716" s="226">
        <f t="shared" si="5691"/>
        <v>0</v>
      </c>
      <c r="AN716" s="227">
        <f t="shared" si="5692"/>
        <v>0</v>
      </c>
      <c r="AO716" s="225">
        <f t="shared" si="5693"/>
        <v>0</v>
      </c>
      <c r="AP716" s="226">
        <f t="shared" si="5694"/>
        <v>0</v>
      </c>
      <c r="AQ716" s="227">
        <f t="shared" si="5695"/>
        <v>0</v>
      </c>
      <c r="AR716" s="225">
        <f t="shared" si="5619"/>
        <v>0</v>
      </c>
      <c r="AS716" s="136"/>
      <c r="AT716" s="131"/>
      <c r="AU716" s="69">
        <f t="shared" si="5705"/>
        <v>0</v>
      </c>
      <c r="AV716" s="162"/>
      <c r="AW716" s="130"/>
      <c r="AX716" s="18">
        <f t="shared" si="5706"/>
        <v>0</v>
      </c>
      <c r="AY716" s="136"/>
      <c r="AZ716" s="131"/>
      <c r="BA716" s="69">
        <f t="shared" si="5707"/>
        <v>0</v>
      </c>
      <c r="BB716" s="162"/>
      <c r="BC716" s="130"/>
      <c r="BD716" s="18">
        <f t="shared" si="5708"/>
        <v>0</v>
      </c>
      <c r="BE716" s="136"/>
      <c r="BF716" s="131"/>
      <c r="BG716" s="69">
        <f t="shared" si="5709"/>
        <v>0</v>
      </c>
      <c r="BH716" s="162"/>
      <c r="BI716" s="130"/>
      <c r="BJ716" s="18">
        <f t="shared" si="5710"/>
        <v>0</v>
      </c>
      <c r="BK716" s="136"/>
      <c r="BL716" s="131"/>
      <c r="BM716" s="69">
        <f t="shared" si="5711"/>
        <v>0</v>
      </c>
      <c r="BN716" s="162"/>
      <c r="BO716" s="130"/>
      <c r="BP716" s="18">
        <f t="shared" si="5712"/>
        <v>0</v>
      </c>
      <c r="BQ716" s="136"/>
      <c r="BR716" s="131"/>
      <c r="BS716" s="69">
        <f t="shared" si="5713"/>
        <v>0</v>
      </c>
      <c r="BT716" s="162"/>
      <c r="BU716" s="130"/>
      <c r="BV716" s="18">
        <f t="shared" si="5714"/>
        <v>0</v>
      </c>
      <c r="BW716" s="136"/>
      <c r="BX716" s="131"/>
      <c r="BY716" s="69">
        <f t="shared" si="5715"/>
        <v>0</v>
      </c>
      <c r="BZ716" s="162"/>
      <c r="CA716" s="130"/>
      <c r="CB716" s="18">
        <f t="shared" si="5716"/>
        <v>0</v>
      </c>
      <c r="CC716" s="136"/>
      <c r="CD716" s="131"/>
      <c r="CE716" s="69">
        <f t="shared" si="5717"/>
        <v>0</v>
      </c>
      <c r="CF716" s="162"/>
      <c r="CG716" s="130"/>
      <c r="CH716" s="18">
        <f t="shared" si="5718"/>
        <v>0</v>
      </c>
      <c r="CI716" s="136"/>
      <c r="CJ716" s="131"/>
      <c r="CK716" s="69">
        <f t="shared" si="5719"/>
        <v>0</v>
      </c>
      <c r="CL716" s="162"/>
      <c r="CM716" s="130"/>
      <c r="CN716" s="18">
        <f t="shared" si="5720"/>
        <v>0</v>
      </c>
      <c r="CO716" s="136"/>
      <c r="CP716" s="131"/>
      <c r="CQ716" s="69">
        <f t="shared" si="5721"/>
        <v>0</v>
      </c>
      <c r="CR716" s="162"/>
      <c r="CS716" s="130"/>
      <c r="CT716" s="18">
        <f t="shared" si="5722"/>
        <v>0</v>
      </c>
      <c r="CU716" s="136"/>
      <c r="CV716" s="131"/>
      <c r="CW716" s="69">
        <f t="shared" si="5723"/>
        <v>0</v>
      </c>
      <c r="CX716" s="162"/>
      <c r="CY716" s="130"/>
      <c r="CZ716" s="18">
        <f t="shared" si="5724"/>
        <v>0</v>
      </c>
      <c r="DA716" s="136"/>
      <c r="DB716" s="131"/>
      <c r="DC716" s="69">
        <f t="shared" si="5725"/>
        <v>0</v>
      </c>
      <c r="DD716" s="162"/>
      <c r="DE716" s="130"/>
      <c r="DF716" s="18">
        <f t="shared" si="5726"/>
        <v>0</v>
      </c>
      <c r="DG716" s="136"/>
      <c r="DH716" s="131"/>
      <c r="DI716" s="69">
        <f t="shared" si="5727"/>
        <v>0</v>
      </c>
      <c r="DJ716" s="162"/>
      <c r="DK716" s="130"/>
      <c r="DL716" s="18">
        <f t="shared" si="5728"/>
        <v>0</v>
      </c>
      <c r="DM716" s="136"/>
      <c r="DN716" s="131"/>
      <c r="DO716" s="69">
        <f t="shared" si="5729"/>
        <v>0</v>
      </c>
      <c r="DP716" s="162"/>
      <c r="DQ716" s="130"/>
      <c r="DR716" s="18">
        <f t="shared" si="5730"/>
        <v>0</v>
      </c>
      <c r="DS716" s="136"/>
      <c r="DT716" s="131"/>
      <c r="DU716" s="69">
        <f t="shared" si="5731"/>
        <v>0</v>
      </c>
      <c r="DV716" s="162"/>
      <c r="DW716" s="130"/>
      <c r="DX716" s="18">
        <f t="shared" si="5732"/>
        <v>0</v>
      </c>
      <c r="DY716" s="136"/>
      <c r="DZ716" s="131"/>
      <c r="EA716" s="69">
        <f t="shared" si="5733"/>
        <v>0</v>
      </c>
      <c r="EB716" s="162"/>
      <c r="EC716" s="130"/>
      <c r="ED716" s="18">
        <f t="shared" si="5734"/>
        <v>0</v>
      </c>
      <c r="EE716" s="136"/>
      <c r="EF716" s="131"/>
      <c r="EG716" s="69">
        <f t="shared" si="5735"/>
        <v>0</v>
      </c>
      <c r="EH716" s="162"/>
      <c r="EI716" s="130"/>
      <c r="EJ716" s="18">
        <f t="shared" si="5736"/>
        <v>0</v>
      </c>
      <c r="EK716" s="136"/>
      <c r="EL716" s="131"/>
      <c r="EM716" s="69">
        <f t="shared" si="5737"/>
        <v>0</v>
      </c>
      <c r="EN716" s="162"/>
      <c r="EO716" s="130"/>
      <c r="EP716" s="18">
        <f t="shared" si="5738"/>
        <v>0</v>
      </c>
      <c r="EQ716" s="136"/>
      <c r="ER716" s="131"/>
      <c r="ES716" s="69">
        <f t="shared" si="5739"/>
        <v>0</v>
      </c>
      <c r="ET716" s="162"/>
      <c r="EU716" s="130"/>
      <c r="EV716" s="18">
        <f t="shared" si="5740"/>
        <v>0</v>
      </c>
      <c r="EW716" s="136"/>
      <c r="EX716" s="131"/>
      <c r="EY716" s="69">
        <f t="shared" si="5741"/>
        <v>0</v>
      </c>
      <c r="EZ716" s="162"/>
      <c r="FA716" s="130"/>
      <c r="FB716" s="18">
        <f t="shared" si="5742"/>
        <v>0</v>
      </c>
      <c r="FC716" s="136"/>
      <c r="FD716" s="131"/>
      <c r="FE716" s="69">
        <f t="shared" si="5743"/>
        <v>0</v>
      </c>
      <c r="FF716" s="162"/>
      <c r="FG716" s="130"/>
      <c r="FH716" s="18">
        <f t="shared" si="5744"/>
        <v>0</v>
      </c>
      <c r="FI716" s="136"/>
      <c r="FJ716" s="131"/>
      <c r="FK716" s="69">
        <f t="shared" si="5745"/>
        <v>0</v>
      </c>
      <c r="FL716" s="162"/>
      <c r="FM716" s="130"/>
      <c r="FN716" s="18">
        <f t="shared" si="5746"/>
        <v>0</v>
      </c>
      <c r="FO716" s="136"/>
      <c r="FP716" s="131"/>
      <c r="FQ716" s="69">
        <f t="shared" si="5747"/>
        <v>0</v>
      </c>
      <c r="FR716" s="162"/>
      <c r="FS716" s="130"/>
      <c r="FT716" s="18">
        <f t="shared" si="5748"/>
        <v>0</v>
      </c>
      <c r="FU716" s="136"/>
      <c r="FV716" s="131"/>
      <c r="FW716" s="69">
        <f t="shared" si="5749"/>
        <v>0</v>
      </c>
      <c r="FX716" s="162"/>
      <c r="FY716" s="130"/>
      <c r="FZ716" s="18">
        <f t="shared" si="5750"/>
        <v>0</v>
      </c>
      <c r="GA716" s="136"/>
      <c r="GB716" s="131"/>
      <c r="GC716" s="69">
        <f t="shared" si="5751"/>
        <v>0</v>
      </c>
      <c r="GD716" s="162"/>
      <c r="GE716" s="130"/>
      <c r="GF716" s="18">
        <f t="shared" si="5752"/>
        <v>0</v>
      </c>
      <c r="GG716" s="136"/>
      <c r="GH716" s="131"/>
      <c r="GI716" s="69">
        <f t="shared" si="5753"/>
        <v>0</v>
      </c>
      <c r="GJ716" s="162"/>
      <c r="GK716" s="130"/>
      <c r="GL716" s="18">
        <f t="shared" si="5754"/>
        <v>0</v>
      </c>
      <c r="GM716" s="136"/>
      <c r="GN716" s="131"/>
      <c r="GO716" s="69">
        <f t="shared" si="5755"/>
        <v>0</v>
      </c>
      <c r="GP716" s="162"/>
      <c r="GQ716" s="130"/>
      <c r="GR716" s="18">
        <f t="shared" si="5756"/>
        <v>0</v>
      </c>
      <c r="GS716" s="136"/>
      <c r="GT716" s="131"/>
      <c r="GU716" s="69">
        <f t="shared" si="5757"/>
        <v>0</v>
      </c>
      <c r="GV716" s="162"/>
      <c r="GW716" s="130"/>
      <c r="GX716" s="18">
        <f t="shared" si="5758"/>
        <v>0</v>
      </c>
      <c r="GY716" s="136"/>
      <c r="GZ716" s="131"/>
      <c r="HA716" s="69">
        <f t="shared" si="5759"/>
        <v>0</v>
      </c>
      <c r="HB716" s="162"/>
      <c r="HC716" s="130"/>
      <c r="HD716" s="18">
        <f t="shared" si="5760"/>
        <v>0</v>
      </c>
      <c r="HE716" s="136"/>
      <c r="HF716" s="131"/>
      <c r="HG716" s="69">
        <f t="shared" si="5761"/>
        <v>0</v>
      </c>
      <c r="HH716" s="162"/>
      <c r="HI716" s="130"/>
      <c r="HJ716" s="18">
        <f t="shared" si="5762"/>
        <v>0</v>
      </c>
      <c r="HK716" s="136"/>
      <c r="HL716" s="131"/>
      <c r="HM716" s="69">
        <f t="shared" si="5763"/>
        <v>0</v>
      </c>
      <c r="HN716" s="162"/>
      <c r="HO716" s="130"/>
      <c r="HP716" s="18">
        <f t="shared" si="5764"/>
        <v>0</v>
      </c>
      <c r="HQ716" s="136"/>
      <c r="HR716" s="131"/>
      <c r="HS716" s="69">
        <f t="shared" si="5765"/>
        <v>0</v>
      </c>
      <c r="HT716" s="162"/>
      <c r="HU716" s="130"/>
      <c r="HV716" s="18">
        <f t="shared" si="5766"/>
        <v>0</v>
      </c>
      <c r="HW716" s="17"/>
      <c r="HX716" s="85"/>
      <c r="HY716" s="85"/>
      <c r="HZ716" s="2" t="str">
        <f t="shared" si="5608"/>
        <v>СКРЫТЬ</v>
      </c>
    </row>
    <row r="717" spans="1:234" hidden="1" x14ac:dyDescent="0.2">
      <c r="B717" s="16"/>
      <c r="C717" s="15"/>
      <c r="D717" s="270"/>
      <c r="E717" s="270"/>
      <c r="F717" s="270"/>
      <c r="G717" s="13"/>
      <c r="H717" s="22"/>
      <c r="I717" s="42">
        <v>706</v>
      </c>
      <c r="J717" s="102">
        <f>SUBTOTAL(103,I$12:I717)*1</f>
        <v>140</v>
      </c>
      <c r="K717" s="108" t="s">
        <v>112</v>
      </c>
      <c r="L717" s="17" t="s">
        <v>98</v>
      </c>
      <c r="M717" s="267"/>
      <c r="N717" s="255"/>
      <c r="O717" s="118"/>
      <c r="P717" s="162">
        <v>0</v>
      </c>
      <c r="Q717" s="163">
        <v>0</v>
      </c>
      <c r="R717" s="163">
        <v>0</v>
      </c>
      <c r="S717" s="92">
        <f t="shared" ref="S717:S726" ca="1" si="5767">IF((Q717+Z717)&gt;P717,P717,(Q717+Z717))</f>
        <v>0</v>
      </c>
      <c r="T717" s="92">
        <f t="shared" ref="T717:T726" si="5768">R717+AA717</f>
        <v>0</v>
      </c>
      <c r="U717" s="91">
        <f t="shared" ref="U717:U726" ca="1" si="5769">T717-S717</f>
        <v>0</v>
      </c>
      <c r="V717" s="91">
        <f t="shared" ref="V717:V726" si="5770">P717-T717</f>
        <v>0</v>
      </c>
      <c r="W717" s="120" t="str">
        <f t="shared" ref="W717:W726" si="5771">IF(OR(AND(P717=0,T717=0),AND(P717="",T717="")),"",IF(AND(P717=0,T717&gt;0),1,T717/P717))</f>
        <v/>
      </c>
      <c r="X717" s="178"/>
      <c r="Y717" s="128">
        <f t="shared" ref="Y717:Y726" si="5772">AS717+AY717+BE717+BK717+BQ717+BW717+CC717+CI717+CO717+CU717+DA717+DG717+DM717+DS717+DY717+EE717+EK717+EQ717+EW717+FC717+FI717+FO717+FU717+GA717+GG717+GM717+GS717+GY717+HE717+HK717+HQ717</f>
        <v>0</v>
      </c>
      <c r="Z717" s="179">
        <f t="shared" ref="Z717:Z726" ca="1" si="5773">SUMIFS(AS717:HV717,AS$1:HV$1,"1",AS$8:HV$8,"Физические объемы",AS$9:HV$9,"План")</f>
        <v>0</v>
      </c>
      <c r="AA717" s="127">
        <f t="shared" ref="AA717:AA726" si="5774">AT717+AZ717+BF717+BL717+BR717+BX717+CD717+CJ717+CP717+CV717+DB717+DH717+DN717+DT717+DZ717+EF717+EL717+ER717+EX717+FD717+FJ717+FP717+FV717+GB717+GH717+GN717+GT717+GZ717+HF717+HL717+HR717</f>
        <v>0</v>
      </c>
      <c r="AB717" s="67" t="str">
        <f t="shared" ref="AB717:AB726" ca="1" si="5775">IF(OR(AND(Z717=0,AA717=0),AND(Z717="",AA717="")),"",IF(AND(Z717=0,AA717&gt;0),1,AA717/Z717))</f>
        <v/>
      </c>
      <c r="AC717" s="69">
        <f t="shared" ref="AC717:AC726" ca="1" si="5776">AA717-Z717</f>
        <v>0</v>
      </c>
      <c r="AD717" s="226">
        <f t="shared" si="5682"/>
        <v>0</v>
      </c>
      <c r="AE717" s="227">
        <f t="shared" si="5683"/>
        <v>0</v>
      </c>
      <c r="AF717" s="225">
        <f t="shared" si="5684"/>
        <v>0</v>
      </c>
      <c r="AG717" s="226">
        <f t="shared" si="5685"/>
        <v>0</v>
      </c>
      <c r="AH717" s="227">
        <f t="shared" si="5686"/>
        <v>0</v>
      </c>
      <c r="AI717" s="225">
        <f t="shared" si="5687"/>
        <v>0</v>
      </c>
      <c r="AJ717" s="226">
        <f t="shared" si="5688"/>
        <v>0</v>
      </c>
      <c r="AK717" s="227">
        <f t="shared" si="5689"/>
        <v>0</v>
      </c>
      <c r="AL717" s="225">
        <f t="shared" si="5690"/>
        <v>0</v>
      </c>
      <c r="AM717" s="226">
        <f t="shared" si="5691"/>
        <v>0</v>
      </c>
      <c r="AN717" s="227">
        <f t="shared" si="5692"/>
        <v>0</v>
      </c>
      <c r="AO717" s="225">
        <f t="shared" si="5693"/>
        <v>0</v>
      </c>
      <c r="AP717" s="226">
        <f t="shared" si="5694"/>
        <v>0</v>
      </c>
      <c r="AQ717" s="227">
        <f t="shared" si="5695"/>
        <v>0</v>
      </c>
      <c r="AR717" s="225">
        <f t="shared" si="5619"/>
        <v>0</v>
      </c>
      <c r="AS717" s="136"/>
      <c r="AT717" s="131"/>
      <c r="AU717" s="69">
        <f t="shared" ref="AU717:AU726" si="5777">AT717-AS717</f>
        <v>0</v>
      </c>
      <c r="AV717" s="162"/>
      <c r="AW717" s="130"/>
      <c r="AX717" s="18">
        <f t="shared" ref="AX717:AX726" si="5778">AW717-AV717</f>
        <v>0</v>
      </c>
      <c r="AY717" s="136"/>
      <c r="AZ717" s="131"/>
      <c r="BA717" s="69">
        <f t="shared" ref="BA717:BA726" si="5779">AZ717-AY717</f>
        <v>0</v>
      </c>
      <c r="BB717" s="162"/>
      <c r="BC717" s="130"/>
      <c r="BD717" s="18">
        <f t="shared" ref="BD717:BD726" si="5780">BC717-BB717</f>
        <v>0</v>
      </c>
      <c r="BE717" s="136"/>
      <c r="BF717" s="131"/>
      <c r="BG717" s="69">
        <f t="shared" ref="BG717:BG726" si="5781">BF717-BE717</f>
        <v>0</v>
      </c>
      <c r="BH717" s="162"/>
      <c r="BI717" s="130"/>
      <c r="BJ717" s="18">
        <f t="shared" ref="BJ717:BJ726" si="5782">BI717-BH717</f>
        <v>0</v>
      </c>
      <c r="BK717" s="136"/>
      <c r="BL717" s="131"/>
      <c r="BM717" s="69">
        <f t="shared" ref="BM717:BM726" si="5783">BL717-BK717</f>
        <v>0</v>
      </c>
      <c r="BN717" s="162"/>
      <c r="BO717" s="130"/>
      <c r="BP717" s="18">
        <f t="shared" ref="BP717:BP726" si="5784">BO717-BN717</f>
        <v>0</v>
      </c>
      <c r="BQ717" s="136"/>
      <c r="BR717" s="131"/>
      <c r="BS717" s="69">
        <f t="shared" ref="BS717:BS726" si="5785">BR717-BQ717</f>
        <v>0</v>
      </c>
      <c r="BT717" s="162"/>
      <c r="BU717" s="130"/>
      <c r="BV717" s="18">
        <f t="shared" ref="BV717:BV726" si="5786">BU717-BT717</f>
        <v>0</v>
      </c>
      <c r="BW717" s="136"/>
      <c r="BX717" s="131"/>
      <c r="BY717" s="69">
        <f t="shared" ref="BY717:BY726" si="5787">BX717-BW717</f>
        <v>0</v>
      </c>
      <c r="BZ717" s="162"/>
      <c r="CA717" s="130"/>
      <c r="CB717" s="18">
        <f t="shared" ref="CB717:CB726" si="5788">CA717-BZ717</f>
        <v>0</v>
      </c>
      <c r="CC717" s="136"/>
      <c r="CD717" s="131"/>
      <c r="CE717" s="69">
        <f t="shared" ref="CE717:CE726" si="5789">CD717-CC717</f>
        <v>0</v>
      </c>
      <c r="CF717" s="162"/>
      <c r="CG717" s="130"/>
      <c r="CH717" s="18">
        <f t="shared" ref="CH717:CH726" si="5790">CG717-CF717</f>
        <v>0</v>
      </c>
      <c r="CI717" s="136"/>
      <c r="CJ717" s="131"/>
      <c r="CK717" s="69">
        <f t="shared" ref="CK717:CK726" si="5791">CJ717-CI717</f>
        <v>0</v>
      </c>
      <c r="CL717" s="162"/>
      <c r="CM717" s="130"/>
      <c r="CN717" s="18">
        <f t="shared" si="5720"/>
        <v>0</v>
      </c>
      <c r="CO717" s="136"/>
      <c r="CP717" s="131"/>
      <c r="CQ717" s="69">
        <f t="shared" ref="CQ717:CQ726" si="5792">CP717-CO717</f>
        <v>0</v>
      </c>
      <c r="CR717" s="162"/>
      <c r="CS717" s="130"/>
      <c r="CT717" s="18">
        <f t="shared" si="5722"/>
        <v>0</v>
      </c>
      <c r="CU717" s="136"/>
      <c r="CV717" s="131"/>
      <c r="CW717" s="69">
        <f t="shared" ref="CW717:CW726" si="5793">CV717-CU717</f>
        <v>0</v>
      </c>
      <c r="CX717" s="162"/>
      <c r="CY717" s="130"/>
      <c r="CZ717" s="18">
        <f t="shared" si="5724"/>
        <v>0</v>
      </c>
      <c r="DA717" s="136"/>
      <c r="DB717" s="131"/>
      <c r="DC717" s="69">
        <f t="shared" ref="DC717:DC726" si="5794">DB717-DA717</f>
        <v>0</v>
      </c>
      <c r="DD717" s="162"/>
      <c r="DE717" s="130"/>
      <c r="DF717" s="18">
        <f t="shared" si="5726"/>
        <v>0</v>
      </c>
      <c r="DG717" s="136"/>
      <c r="DH717" s="131"/>
      <c r="DI717" s="69">
        <f t="shared" ref="DI717:DI726" si="5795">DH717-DG717</f>
        <v>0</v>
      </c>
      <c r="DJ717" s="162"/>
      <c r="DK717" s="130"/>
      <c r="DL717" s="18">
        <f t="shared" ref="DL717:DL726" si="5796">DK717-DJ717</f>
        <v>0</v>
      </c>
      <c r="DM717" s="136"/>
      <c r="DN717" s="131"/>
      <c r="DO717" s="69">
        <f t="shared" ref="DO717:DO726" si="5797">DN717-DM717</f>
        <v>0</v>
      </c>
      <c r="DP717" s="162"/>
      <c r="DQ717" s="130"/>
      <c r="DR717" s="18">
        <f t="shared" ref="DR717:DR726" si="5798">DQ717-DP717</f>
        <v>0</v>
      </c>
      <c r="DS717" s="136"/>
      <c r="DT717" s="131"/>
      <c r="DU717" s="69">
        <f t="shared" ref="DU717:DU726" si="5799">DT717-DS717</f>
        <v>0</v>
      </c>
      <c r="DV717" s="162"/>
      <c r="DW717" s="130"/>
      <c r="DX717" s="18">
        <f t="shared" ref="DX717:DX726" si="5800">DW717-DV717</f>
        <v>0</v>
      </c>
      <c r="DY717" s="136"/>
      <c r="DZ717" s="131"/>
      <c r="EA717" s="69">
        <f t="shared" ref="EA717:EA726" si="5801">DZ717-DY717</f>
        <v>0</v>
      </c>
      <c r="EB717" s="162"/>
      <c r="EC717" s="130"/>
      <c r="ED717" s="18">
        <f t="shared" ref="ED717:ED726" si="5802">EC717-EB717</f>
        <v>0</v>
      </c>
      <c r="EE717" s="136"/>
      <c r="EF717" s="131"/>
      <c r="EG717" s="69">
        <f t="shared" ref="EG717:EG726" si="5803">EF717-EE717</f>
        <v>0</v>
      </c>
      <c r="EH717" s="162"/>
      <c r="EI717" s="130"/>
      <c r="EJ717" s="18">
        <f t="shared" ref="EJ717:EJ726" si="5804">EI717-EH717</f>
        <v>0</v>
      </c>
      <c r="EK717" s="136"/>
      <c r="EL717" s="131"/>
      <c r="EM717" s="69">
        <f t="shared" ref="EM717:EM726" si="5805">EL717-EK717</f>
        <v>0</v>
      </c>
      <c r="EN717" s="162"/>
      <c r="EO717" s="130"/>
      <c r="EP717" s="18">
        <f t="shared" ref="EP717:EP726" si="5806">EO717-EN717</f>
        <v>0</v>
      </c>
      <c r="EQ717" s="136"/>
      <c r="ER717" s="131"/>
      <c r="ES717" s="69">
        <f t="shared" ref="ES717:ES726" si="5807">ER717-EQ717</f>
        <v>0</v>
      </c>
      <c r="ET717" s="162"/>
      <c r="EU717" s="130"/>
      <c r="EV717" s="18">
        <f t="shared" ref="EV717:EV726" si="5808">EU717-ET717</f>
        <v>0</v>
      </c>
      <c r="EW717" s="136"/>
      <c r="EX717" s="131"/>
      <c r="EY717" s="69">
        <f t="shared" ref="EY717:EY726" si="5809">EX717-EW717</f>
        <v>0</v>
      </c>
      <c r="EZ717" s="162"/>
      <c r="FA717" s="130"/>
      <c r="FB717" s="18">
        <f t="shared" ref="FB717:FB726" si="5810">FA717-EZ717</f>
        <v>0</v>
      </c>
      <c r="FC717" s="136"/>
      <c r="FD717" s="131"/>
      <c r="FE717" s="69">
        <f t="shared" ref="FE717:FE726" si="5811">FD717-FC717</f>
        <v>0</v>
      </c>
      <c r="FF717" s="162"/>
      <c r="FG717" s="130"/>
      <c r="FH717" s="18">
        <f t="shared" ref="FH717:FH726" si="5812">FG717-FF717</f>
        <v>0</v>
      </c>
      <c r="FI717" s="136"/>
      <c r="FJ717" s="131"/>
      <c r="FK717" s="69">
        <f t="shared" ref="FK717:FK726" si="5813">FJ717-FI717</f>
        <v>0</v>
      </c>
      <c r="FL717" s="162"/>
      <c r="FM717" s="130"/>
      <c r="FN717" s="18">
        <f t="shared" ref="FN717:FN726" si="5814">FM717-FL717</f>
        <v>0</v>
      </c>
      <c r="FO717" s="136"/>
      <c r="FP717" s="131"/>
      <c r="FQ717" s="69">
        <f t="shared" ref="FQ717:FQ726" si="5815">FP717-FO717</f>
        <v>0</v>
      </c>
      <c r="FR717" s="162"/>
      <c r="FS717" s="130"/>
      <c r="FT717" s="18">
        <f t="shared" ref="FT717:FT726" si="5816">FS717-FR717</f>
        <v>0</v>
      </c>
      <c r="FU717" s="136"/>
      <c r="FV717" s="131"/>
      <c r="FW717" s="69">
        <f t="shared" ref="FW717:FW726" si="5817">FV717-FU717</f>
        <v>0</v>
      </c>
      <c r="FX717" s="162"/>
      <c r="FY717" s="130"/>
      <c r="FZ717" s="18">
        <f t="shared" ref="FZ717:FZ726" si="5818">FY717-FX717</f>
        <v>0</v>
      </c>
      <c r="GA717" s="136"/>
      <c r="GB717" s="131"/>
      <c r="GC717" s="69">
        <f t="shared" ref="GC717:GC726" si="5819">GB717-GA717</f>
        <v>0</v>
      </c>
      <c r="GD717" s="162"/>
      <c r="GE717" s="130"/>
      <c r="GF717" s="18">
        <f t="shared" ref="GF717:GF726" si="5820">GE717-GD717</f>
        <v>0</v>
      </c>
      <c r="GG717" s="136"/>
      <c r="GH717" s="131"/>
      <c r="GI717" s="69">
        <f t="shared" ref="GI717:GI726" si="5821">GH717-GG717</f>
        <v>0</v>
      </c>
      <c r="GJ717" s="162"/>
      <c r="GK717" s="130"/>
      <c r="GL717" s="18">
        <f t="shared" ref="GL717:GL726" si="5822">GK717-GJ717</f>
        <v>0</v>
      </c>
      <c r="GM717" s="136"/>
      <c r="GN717" s="131"/>
      <c r="GO717" s="69">
        <f t="shared" ref="GO717:GO726" si="5823">GN717-GM717</f>
        <v>0</v>
      </c>
      <c r="GP717" s="162"/>
      <c r="GQ717" s="130"/>
      <c r="GR717" s="18">
        <f t="shared" ref="GR717:GR726" si="5824">GQ717-GP717</f>
        <v>0</v>
      </c>
      <c r="GS717" s="136"/>
      <c r="GT717" s="131"/>
      <c r="GU717" s="69">
        <f t="shared" ref="GU717:GU726" si="5825">GT717-GS717</f>
        <v>0</v>
      </c>
      <c r="GV717" s="162"/>
      <c r="GW717" s="130"/>
      <c r="GX717" s="18">
        <f t="shared" ref="GX717:GX726" si="5826">GW717-GV717</f>
        <v>0</v>
      </c>
      <c r="GY717" s="136"/>
      <c r="GZ717" s="131"/>
      <c r="HA717" s="69">
        <f t="shared" ref="HA717:HA726" si="5827">GZ717-GY717</f>
        <v>0</v>
      </c>
      <c r="HB717" s="162"/>
      <c r="HC717" s="130"/>
      <c r="HD717" s="18">
        <f t="shared" ref="HD717:HD726" si="5828">HC717-HB717</f>
        <v>0</v>
      </c>
      <c r="HE717" s="136"/>
      <c r="HF717" s="131"/>
      <c r="HG717" s="69">
        <f t="shared" ref="HG717:HG726" si="5829">HF717-HE717</f>
        <v>0</v>
      </c>
      <c r="HH717" s="162"/>
      <c r="HI717" s="130"/>
      <c r="HJ717" s="18">
        <f t="shared" ref="HJ717:HJ726" si="5830">HI717-HH717</f>
        <v>0</v>
      </c>
      <c r="HK717" s="136"/>
      <c r="HL717" s="131"/>
      <c r="HM717" s="69">
        <f t="shared" ref="HM717:HM726" si="5831">HL717-HK717</f>
        <v>0</v>
      </c>
      <c r="HN717" s="162"/>
      <c r="HO717" s="130"/>
      <c r="HP717" s="18">
        <f t="shared" ref="HP717:HP726" si="5832">HO717-HN717</f>
        <v>0</v>
      </c>
      <c r="HQ717" s="136"/>
      <c r="HR717" s="131"/>
      <c r="HS717" s="69">
        <f t="shared" ref="HS717:HS726" si="5833">HR717-HQ717</f>
        <v>0</v>
      </c>
      <c r="HT717" s="162"/>
      <c r="HU717" s="130"/>
      <c r="HV717" s="18">
        <f t="shared" ref="HV717:HV726" si="5834">HU717-HT717</f>
        <v>0</v>
      </c>
      <c r="HW717" s="17"/>
      <c r="HX717" s="85"/>
      <c r="HY717" s="85"/>
      <c r="HZ717" s="2" t="str">
        <f t="shared" si="5608"/>
        <v>СКРЫТЬ</v>
      </c>
    </row>
    <row r="718" spans="1:234" hidden="1" x14ac:dyDescent="0.2">
      <c r="B718" s="16"/>
      <c r="C718" s="15"/>
      <c r="D718" s="246"/>
      <c r="E718" s="246"/>
      <c r="F718" s="246"/>
      <c r="G718" s="13"/>
      <c r="H718" s="22"/>
      <c r="I718" s="42">
        <v>707</v>
      </c>
      <c r="J718" s="102">
        <f>SUBTOTAL(103,I$12:I718)*1</f>
        <v>140</v>
      </c>
      <c r="K718" s="108" t="s">
        <v>13</v>
      </c>
      <c r="L718" s="17" t="s">
        <v>98</v>
      </c>
      <c r="M718" s="267"/>
      <c r="N718" s="260"/>
      <c r="O718" s="116"/>
      <c r="P718" s="122">
        <v>0</v>
      </c>
      <c r="Q718" s="158">
        <v>0</v>
      </c>
      <c r="R718" s="158">
        <v>0</v>
      </c>
      <c r="S718" s="92">
        <f t="shared" ca="1" si="5767"/>
        <v>0</v>
      </c>
      <c r="T718" s="92">
        <f t="shared" si="5768"/>
        <v>0</v>
      </c>
      <c r="U718" s="91">
        <f t="shared" ca="1" si="5769"/>
        <v>0</v>
      </c>
      <c r="V718" s="91">
        <f t="shared" si="5770"/>
        <v>0</v>
      </c>
      <c r="W718" s="120" t="str">
        <f t="shared" si="5771"/>
        <v/>
      </c>
      <c r="X718" s="178"/>
      <c r="Y718" s="128">
        <f t="shared" si="5772"/>
        <v>0</v>
      </c>
      <c r="Z718" s="179">
        <f t="shared" ca="1" si="5773"/>
        <v>0</v>
      </c>
      <c r="AA718" s="127">
        <f t="shared" si="5774"/>
        <v>0</v>
      </c>
      <c r="AB718" s="67" t="str">
        <f t="shared" ca="1" si="5775"/>
        <v/>
      </c>
      <c r="AC718" s="69">
        <f t="shared" ca="1" si="5776"/>
        <v>0</v>
      </c>
      <c r="AD718" s="226">
        <f t="shared" si="5682"/>
        <v>0</v>
      </c>
      <c r="AE718" s="227">
        <f t="shared" si="5683"/>
        <v>0</v>
      </c>
      <c r="AF718" s="225">
        <f t="shared" si="5684"/>
        <v>0</v>
      </c>
      <c r="AG718" s="226">
        <f t="shared" si="5685"/>
        <v>0</v>
      </c>
      <c r="AH718" s="227">
        <f t="shared" si="5686"/>
        <v>0</v>
      </c>
      <c r="AI718" s="225">
        <f t="shared" si="5687"/>
        <v>0</v>
      </c>
      <c r="AJ718" s="226">
        <f t="shared" si="5688"/>
        <v>0</v>
      </c>
      <c r="AK718" s="227">
        <f t="shared" si="5689"/>
        <v>0</v>
      </c>
      <c r="AL718" s="225">
        <f t="shared" si="5690"/>
        <v>0</v>
      </c>
      <c r="AM718" s="226">
        <f t="shared" si="5691"/>
        <v>0</v>
      </c>
      <c r="AN718" s="227">
        <f t="shared" si="5692"/>
        <v>0</v>
      </c>
      <c r="AO718" s="225">
        <f t="shared" si="5693"/>
        <v>0</v>
      </c>
      <c r="AP718" s="226">
        <f t="shared" si="5694"/>
        <v>0</v>
      </c>
      <c r="AQ718" s="227">
        <f t="shared" si="5695"/>
        <v>0</v>
      </c>
      <c r="AR718" s="225">
        <f t="shared" si="5619"/>
        <v>0</v>
      </c>
      <c r="AS718" s="136"/>
      <c r="AT718" s="131"/>
      <c r="AU718" s="69">
        <f t="shared" si="5777"/>
        <v>0</v>
      </c>
      <c r="AV718" s="162"/>
      <c r="AW718" s="130"/>
      <c r="AX718" s="18">
        <f t="shared" si="5778"/>
        <v>0</v>
      </c>
      <c r="AY718" s="136"/>
      <c r="AZ718" s="131"/>
      <c r="BA718" s="69">
        <f t="shared" si="5779"/>
        <v>0</v>
      </c>
      <c r="BB718" s="162"/>
      <c r="BC718" s="130"/>
      <c r="BD718" s="18">
        <f t="shared" si="5780"/>
        <v>0</v>
      </c>
      <c r="BE718" s="136"/>
      <c r="BF718" s="131"/>
      <c r="BG718" s="69">
        <f t="shared" si="5781"/>
        <v>0</v>
      </c>
      <c r="BH718" s="162"/>
      <c r="BI718" s="130"/>
      <c r="BJ718" s="18">
        <f t="shared" si="5782"/>
        <v>0</v>
      </c>
      <c r="BK718" s="136"/>
      <c r="BL718" s="131"/>
      <c r="BM718" s="69">
        <f t="shared" si="5783"/>
        <v>0</v>
      </c>
      <c r="BN718" s="162"/>
      <c r="BO718" s="130"/>
      <c r="BP718" s="18">
        <f t="shared" si="5784"/>
        <v>0</v>
      </c>
      <c r="BQ718" s="136"/>
      <c r="BR718" s="131"/>
      <c r="BS718" s="69">
        <f t="shared" si="5785"/>
        <v>0</v>
      </c>
      <c r="BT718" s="162"/>
      <c r="BU718" s="130"/>
      <c r="BV718" s="18">
        <f t="shared" si="5786"/>
        <v>0</v>
      </c>
      <c r="BW718" s="136"/>
      <c r="BX718" s="131"/>
      <c r="BY718" s="69">
        <f t="shared" si="5787"/>
        <v>0</v>
      </c>
      <c r="BZ718" s="162"/>
      <c r="CA718" s="130"/>
      <c r="CB718" s="18">
        <f t="shared" si="5788"/>
        <v>0</v>
      </c>
      <c r="CC718" s="136"/>
      <c r="CD718" s="131"/>
      <c r="CE718" s="69">
        <f t="shared" si="5789"/>
        <v>0</v>
      </c>
      <c r="CF718" s="162"/>
      <c r="CG718" s="130"/>
      <c r="CH718" s="18">
        <f t="shared" si="5790"/>
        <v>0</v>
      </c>
      <c r="CI718" s="136"/>
      <c r="CJ718" s="131"/>
      <c r="CK718" s="69">
        <f t="shared" si="5791"/>
        <v>0</v>
      </c>
      <c r="CL718" s="162"/>
      <c r="CM718" s="130"/>
      <c r="CN718" s="18">
        <f t="shared" si="5720"/>
        <v>0</v>
      </c>
      <c r="CO718" s="136"/>
      <c r="CP718" s="131"/>
      <c r="CQ718" s="69">
        <f t="shared" si="5792"/>
        <v>0</v>
      </c>
      <c r="CR718" s="162"/>
      <c r="CS718" s="130"/>
      <c r="CT718" s="18">
        <f t="shared" si="5722"/>
        <v>0</v>
      </c>
      <c r="CU718" s="136"/>
      <c r="CV718" s="131"/>
      <c r="CW718" s="69">
        <f t="shared" si="5793"/>
        <v>0</v>
      </c>
      <c r="CX718" s="162"/>
      <c r="CY718" s="130"/>
      <c r="CZ718" s="18">
        <f t="shared" si="5724"/>
        <v>0</v>
      </c>
      <c r="DA718" s="136"/>
      <c r="DB718" s="131"/>
      <c r="DC718" s="69">
        <f t="shared" si="5794"/>
        <v>0</v>
      </c>
      <c r="DD718" s="162"/>
      <c r="DE718" s="130"/>
      <c r="DF718" s="18">
        <f t="shared" si="5726"/>
        <v>0</v>
      </c>
      <c r="DG718" s="136"/>
      <c r="DH718" s="131"/>
      <c r="DI718" s="69">
        <f t="shared" si="5795"/>
        <v>0</v>
      </c>
      <c r="DJ718" s="162"/>
      <c r="DK718" s="130"/>
      <c r="DL718" s="18">
        <f t="shared" si="5796"/>
        <v>0</v>
      </c>
      <c r="DM718" s="136"/>
      <c r="DN718" s="131"/>
      <c r="DO718" s="69">
        <f t="shared" si="5797"/>
        <v>0</v>
      </c>
      <c r="DP718" s="162"/>
      <c r="DQ718" s="130"/>
      <c r="DR718" s="18">
        <f t="shared" si="5798"/>
        <v>0</v>
      </c>
      <c r="DS718" s="136"/>
      <c r="DT718" s="131"/>
      <c r="DU718" s="69">
        <f t="shared" si="5799"/>
        <v>0</v>
      </c>
      <c r="DV718" s="162"/>
      <c r="DW718" s="130"/>
      <c r="DX718" s="18">
        <f t="shared" si="5800"/>
        <v>0</v>
      </c>
      <c r="DY718" s="136"/>
      <c r="DZ718" s="131"/>
      <c r="EA718" s="69">
        <f t="shared" si="5801"/>
        <v>0</v>
      </c>
      <c r="EB718" s="162"/>
      <c r="EC718" s="130"/>
      <c r="ED718" s="18">
        <f t="shared" si="5802"/>
        <v>0</v>
      </c>
      <c r="EE718" s="136"/>
      <c r="EF718" s="131"/>
      <c r="EG718" s="69">
        <f t="shared" si="5803"/>
        <v>0</v>
      </c>
      <c r="EH718" s="162"/>
      <c r="EI718" s="130"/>
      <c r="EJ718" s="18">
        <f t="shared" si="5804"/>
        <v>0</v>
      </c>
      <c r="EK718" s="136"/>
      <c r="EL718" s="131"/>
      <c r="EM718" s="69">
        <f t="shared" si="5805"/>
        <v>0</v>
      </c>
      <c r="EN718" s="162"/>
      <c r="EO718" s="130"/>
      <c r="EP718" s="18">
        <f t="shared" si="5806"/>
        <v>0</v>
      </c>
      <c r="EQ718" s="136"/>
      <c r="ER718" s="131"/>
      <c r="ES718" s="69">
        <f t="shared" si="5807"/>
        <v>0</v>
      </c>
      <c r="ET718" s="162"/>
      <c r="EU718" s="130"/>
      <c r="EV718" s="18">
        <f t="shared" si="5808"/>
        <v>0</v>
      </c>
      <c r="EW718" s="136"/>
      <c r="EX718" s="131"/>
      <c r="EY718" s="69">
        <f t="shared" si="5809"/>
        <v>0</v>
      </c>
      <c r="EZ718" s="162"/>
      <c r="FA718" s="130"/>
      <c r="FB718" s="18">
        <f t="shared" si="5810"/>
        <v>0</v>
      </c>
      <c r="FC718" s="136"/>
      <c r="FD718" s="131"/>
      <c r="FE718" s="69">
        <f t="shared" si="5811"/>
        <v>0</v>
      </c>
      <c r="FF718" s="162"/>
      <c r="FG718" s="130"/>
      <c r="FH718" s="18">
        <f t="shared" si="5812"/>
        <v>0</v>
      </c>
      <c r="FI718" s="136"/>
      <c r="FJ718" s="131"/>
      <c r="FK718" s="69">
        <f t="shared" si="5813"/>
        <v>0</v>
      </c>
      <c r="FL718" s="162"/>
      <c r="FM718" s="130"/>
      <c r="FN718" s="18">
        <f t="shared" si="5814"/>
        <v>0</v>
      </c>
      <c r="FO718" s="136"/>
      <c r="FP718" s="131"/>
      <c r="FQ718" s="69">
        <f t="shared" si="5815"/>
        <v>0</v>
      </c>
      <c r="FR718" s="162"/>
      <c r="FS718" s="130"/>
      <c r="FT718" s="18">
        <f t="shared" si="5816"/>
        <v>0</v>
      </c>
      <c r="FU718" s="136"/>
      <c r="FV718" s="131"/>
      <c r="FW718" s="69">
        <f t="shared" si="5817"/>
        <v>0</v>
      </c>
      <c r="FX718" s="162"/>
      <c r="FY718" s="130"/>
      <c r="FZ718" s="18">
        <f t="shared" si="5818"/>
        <v>0</v>
      </c>
      <c r="GA718" s="136"/>
      <c r="GB718" s="131"/>
      <c r="GC718" s="69">
        <f t="shared" si="5819"/>
        <v>0</v>
      </c>
      <c r="GD718" s="162"/>
      <c r="GE718" s="130"/>
      <c r="GF718" s="18">
        <f t="shared" si="5820"/>
        <v>0</v>
      </c>
      <c r="GG718" s="136"/>
      <c r="GH718" s="131"/>
      <c r="GI718" s="69">
        <f t="shared" si="5821"/>
        <v>0</v>
      </c>
      <c r="GJ718" s="162"/>
      <c r="GK718" s="130"/>
      <c r="GL718" s="18">
        <f t="shared" si="5822"/>
        <v>0</v>
      </c>
      <c r="GM718" s="136"/>
      <c r="GN718" s="131"/>
      <c r="GO718" s="69">
        <f t="shared" si="5823"/>
        <v>0</v>
      </c>
      <c r="GP718" s="162"/>
      <c r="GQ718" s="130"/>
      <c r="GR718" s="18">
        <f t="shared" si="5824"/>
        <v>0</v>
      </c>
      <c r="GS718" s="136"/>
      <c r="GT718" s="131"/>
      <c r="GU718" s="69">
        <f t="shared" si="5825"/>
        <v>0</v>
      </c>
      <c r="GV718" s="162"/>
      <c r="GW718" s="130"/>
      <c r="GX718" s="18">
        <f t="shared" si="5826"/>
        <v>0</v>
      </c>
      <c r="GY718" s="136"/>
      <c r="GZ718" s="131"/>
      <c r="HA718" s="69">
        <f t="shared" si="5827"/>
        <v>0</v>
      </c>
      <c r="HB718" s="162"/>
      <c r="HC718" s="130"/>
      <c r="HD718" s="18">
        <f t="shared" si="5828"/>
        <v>0</v>
      </c>
      <c r="HE718" s="136"/>
      <c r="HF718" s="131"/>
      <c r="HG718" s="69">
        <f t="shared" si="5829"/>
        <v>0</v>
      </c>
      <c r="HH718" s="162"/>
      <c r="HI718" s="130"/>
      <c r="HJ718" s="18">
        <f t="shared" si="5830"/>
        <v>0</v>
      </c>
      <c r="HK718" s="136"/>
      <c r="HL718" s="131"/>
      <c r="HM718" s="69">
        <f t="shared" si="5831"/>
        <v>0</v>
      </c>
      <c r="HN718" s="162"/>
      <c r="HO718" s="130"/>
      <c r="HP718" s="18">
        <f t="shared" si="5832"/>
        <v>0</v>
      </c>
      <c r="HQ718" s="136"/>
      <c r="HR718" s="131"/>
      <c r="HS718" s="69">
        <f t="shared" si="5833"/>
        <v>0</v>
      </c>
      <c r="HT718" s="162"/>
      <c r="HU718" s="130"/>
      <c r="HV718" s="18">
        <f t="shared" si="5834"/>
        <v>0</v>
      </c>
      <c r="HW718" s="75"/>
      <c r="HX718" s="294"/>
      <c r="HY718" s="197"/>
      <c r="HZ718" s="2" t="str">
        <f t="shared" si="5608"/>
        <v>СКРЫТЬ</v>
      </c>
    </row>
    <row r="719" spans="1:234" hidden="1" x14ac:dyDescent="0.2">
      <c r="B719" s="16"/>
      <c r="C719" s="15"/>
      <c r="D719" s="246"/>
      <c r="E719" s="246"/>
      <c r="F719" s="246"/>
      <c r="G719" s="13"/>
      <c r="H719" s="22"/>
      <c r="I719" s="42">
        <v>708</v>
      </c>
      <c r="J719" s="102">
        <f>SUBTOTAL(103,I$12:I719)*1</f>
        <v>140</v>
      </c>
      <c r="K719" s="108" t="s">
        <v>12</v>
      </c>
      <c r="L719" s="17" t="s">
        <v>98</v>
      </c>
      <c r="M719" s="267"/>
      <c r="N719" s="255"/>
      <c r="O719" s="118"/>
      <c r="P719" s="162"/>
      <c r="Q719" s="163">
        <v>0</v>
      </c>
      <c r="R719" s="163">
        <v>0</v>
      </c>
      <c r="S719" s="92">
        <f t="shared" ca="1" si="5767"/>
        <v>0</v>
      </c>
      <c r="T719" s="92">
        <f t="shared" si="5768"/>
        <v>0</v>
      </c>
      <c r="U719" s="91">
        <f t="shared" ca="1" si="5769"/>
        <v>0</v>
      </c>
      <c r="V719" s="91">
        <f t="shared" si="5770"/>
        <v>0</v>
      </c>
      <c r="W719" s="120" t="str">
        <f t="shared" si="5771"/>
        <v/>
      </c>
      <c r="X719" s="178"/>
      <c r="Y719" s="128">
        <f t="shared" si="5772"/>
        <v>0</v>
      </c>
      <c r="Z719" s="179">
        <f t="shared" ca="1" si="5773"/>
        <v>0</v>
      </c>
      <c r="AA719" s="127">
        <f t="shared" si="5774"/>
        <v>0</v>
      </c>
      <c r="AB719" s="67" t="str">
        <f t="shared" ca="1" si="5775"/>
        <v/>
      </c>
      <c r="AC719" s="69">
        <f t="shared" ca="1" si="5776"/>
        <v>0</v>
      </c>
      <c r="AD719" s="226">
        <f t="shared" si="5682"/>
        <v>0</v>
      </c>
      <c r="AE719" s="227">
        <f t="shared" si="5683"/>
        <v>0</v>
      </c>
      <c r="AF719" s="225">
        <f t="shared" si="5684"/>
        <v>0</v>
      </c>
      <c r="AG719" s="226">
        <f t="shared" si="5685"/>
        <v>0</v>
      </c>
      <c r="AH719" s="227">
        <f t="shared" si="5686"/>
        <v>0</v>
      </c>
      <c r="AI719" s="225">
        <f t="shared" si="5687"/>
        <v>0</v>
      </c>
      <c r="AJ719" s="226">
        <f t="shared" si="5688"/>
        <v>0</v>
      </c>
      <c r="AK719" s="227">
        <f t="shared" si="5689"/>
        <v>0</v>
      </c>
      <c r="AL719" s="225">
        <f t="shared" si="5690"/>
        <v>0</v>
      </c>
      <c r="AM719" s="226">
        <f t="shared" si="5691"/>
        <v>0</v>
      </c>
      <c r="AN719" s="227">
        <f t="shared" si="5692"/>
        <v>0</v>
      </c>
      <c r="AO719" s="225">
        <f t="shared" si="5693"/>
        <v>0</v>
      </c>
      <c r="AP719" s="226">
        <f t="shared" si="5694"/>
        <v>0</v>
      </c>
      <c r="AQ719" s="227">
        <f t="shared" si="5695"/>
        <v>0</v>
      </c>
      <c r="AR719" s="225">
        <f t="shared" si="5619"/>
        <v>0</v>
      </c>
      <c r="AS719" s="136"/>
      <c r="AT719" s="131"/>
      <c r="AU719" s="69">
        <f t="shared" si="5777"/>
        <v>0</v>
      </c>
      <c r="AV719" s="162"/>
      <c r="AW719" s="130"/>
      <c r="AX719" s="18">
        <f t="shared" si="5778"/>
        <v>0</v>
      </c>
      <c r="AY719" s="136"/>
      <c r="AZ719" s="131"/>
      <c r="BA719" s="69">
        <f t="shared" si="5779"/>
        <v>0</v>
      </c>
      <c r="BB719" s="162"/>
      <c r="BC719" s="130"/>
      <c r="BD719" s="18">
        <f t="shared" si="5780"/>
        <v>0</v>
      </c>
      <c r="BE719" s="136"/>
      <c r="BF719" s="131"/>
      <c r="BG719" s="69">
        <f t="shared" si="5781"/>
        <v>0</v>
      </c>
      <c r="BH719" s="162"/>
      <c r="BI719" s="130"/>
      <c r="BJ719" s="18">
        <f t="shared" si="5782"/>
        <v>0</v>
      </c>
      <c r="BK719" s="136"/>
      <c r="BL719" s="131"/>
      <c r="BM719" s="69">
        <f t="shared" si="5783"/>
        <v>0</v>
      </c>
      <c r="BN719" s="162"/>
      <c r="BO719" s="130"/>
      <c r="BP719" s="18">
        <f t="shared" si="5784"/>
        <v>0</v>
      </c>
      <c r="BQ719" s="136"/>
      <c r="BR719" s="131"/>
      <c r="BS719" s="69">
        <f t="shared" si="5785"/>
        <v>0</v>
      </c>
      <c r="BT719" s="162"/>
      <c r="BU719" s="130"/>
      <c r="BV719" s="18">
        <f t="shared" si="5786"/>
        <v>0</v>
      </c>
      <c r="BW719" s="136"/>
      <c r="BX719" s="131"/>
      <c r="BY719" s="69">
        <f t="shared" si="5787"/>
        <v>0</v>
      </c>
      <c r="BZ719" s="162"/>
      <c r="CA719" s="130"/>
      <c r="CB719" s="18">
        <f t="shared" si="5788"/>
        <v>0</v>
      </c>
      <c r="CC719" s="136"/>
      <c r="CD719" s="131"/>
      <c r="CE719" s="69">
        <f t="shared" si="5789"/>
        <v>0</v>
      </c>
      <c r="CF719" s="162"/>
      <c r="CG719" s="130"/>
      <c r="CH719" s="18">
        <f t="shared" si="5790"/>
        <v>0</v>
      </c>
      <c r="CI719" s="136"/>
      <c r="CJ719" s="131"/>
      <c r="CK719" s="69">
        <f t="shared" si="5791"/>
        <v>0</v>
      </c>
      <c r="CL719" s="162"/>
      <c r="CM719" s="130"/>
      <c r="CN719" s="18">
        <f t="shared" si="5720"/>
        <v>0</v>
      </c>
      <c r="CO719" s="136"/>
      <c r="CP719" s="131"/>
      <c r="CQ719" s="69">
        <f t="shared" si="5792"/>
        <v>0</v>
      </c>
      <c r="CR719" s="162"/>
      <c r="CS719" s="130"/>
      <c r="CT719" s="18">
        <f t="shared" si="5722"/>
        <v>0</v>
      </c>
      <c r="CU719" s="136"/>
      <c r="CV719" s="131"/>
      <c r="CW719" s="69">
        <f t="shared" si="5793"/>
        <v>0</v>
      </c>
      <c r="CX719" s="162"/>
      <c r="CY719" s="130"/>
      <c r="CZ719" s="18">
        <f t="shared" si="5724"/>
        <v>0</v>
      </c>
      <c r="DA719" s="136"/>
      <c r="DB719" s="131"/>
      <c r="DC719" s="69">
        <f t="shared" si="5794"/>
        <v>0</v>
      </c>
      <c r="DD719" s="162"/>
      <c r="DE719" s="130"/>
      <c r="DF719" s="18">
        <f t="shared" si="5726"/>
        <v>0</v>
      </c>
      <c r="DG719" s="136"/>
      <c r="DH719" s="131"/>
      <c r="DI719" s="69">
        <f t="shared" si="5795"/>
        <v>0</v>
      </c>
      <c r="DJ719" s="162"/>
      <c r="DK719" s="130"/>
      <c r="DL719" s="18">
        <f t="shared" si="5796"/>
        <v>0</v>
      </c>
      <c r="DM719" s="136"/>
      <c r="DN719" s="131"/>
      <c r="DO719" s="69">
        <f t="shared" si="5797"/>
        <v>0</v>
      </c>
      <c r="DP719" s="162"/>
      <c r="DQ719" s="130"/>
      <c r="DR719" s="18">
        <f t="shared" si="5798"/>
        <v>0</v>
      </c>
      <c r="DS719" s="136"/>
      <c r="DT719" s="131"/>
      <c r="DU719" s="69">
        <f t="shared" si="5799"/>
        <v>0</v>
      </c>
      <c r="DV719" s="162"/>
      <c r="DW719" s="130"/>
      <c r="DX719" s="18">
        <f t="shared" si="5800"/>
        <v>0</v>
      </c>
      <c r="DY719" s="136"/>
      <c r="DZ719" s="131"/>
      <c r="EA719" s="69">
        <f t="shared" si="5801"/>
        <v>0</v>
      </c>
      <c r="EB719" s="162"/>
      <c r="EC719" s="130"/>
      <c r="ED719" s="18">
        <f t="shared" si="5802"/>
        <v>0</v>
      </c>
      <c r="EE719" s="136"/>
      <c r="EF719" s="131"/>
      <c r="EG719" s="69">
        <f t="shared" si="5803"/>
        <v>0</v>
      </c>
      <c r="EH719" s="162"/>
      <c r="EI719" s="130"/>
      <c r="EJ719" s="18">
        <f t="shared" si="5804"/>
        <v>0</v>
      </c>
      <c r="EK719" s="136"/>
      <c r="EL719" s="131"/>
      <c r="EM719" s="69">
        <f t="shared" si="5805"/>
        <v>0</v>
      </c>
      <c r="EN719" s="162"/>
      <c r="EO719" s="130"/>
      <c r="EP719" s="18">
        <f t="shared" si="5806"/>
        <v>0</v>
      </c>
      <c r="EQ719" s="136"/>
      <c r="ER719" s="131"/>
      <c r="ES719" s="69">
        <f t="shared" si="5807"/>
        <v>0</v>
      </c>
      <c r="ET719" s="162"/>
      <c r="EU719" s="130"/>
      <c r="EV719" s="18">
        <f t="shared" si="5808"/>
        <v>0</v>
      </c>
      <c r="EW719" s="136"/>
      <c r="EX719" s="131"/>
      <c r="EY719" s="69">
        <f t="shared" si="5809"/>
        <v>0</v>
      </c>
      <c r="EZ719" s="162"/>
      <c r="FA719" s="130"/>
      <c r="FB719" s="18">
        <f t="shared" si="5810"/>
        <v>0</v>
      </c>
      <c r="FC719" s="136"/>
      <c r="FD719" s="131"/>
      <c r="FE719" s="69">
        <f t="shared" si="5811"/>
        <v>0</v>
      </c>
      <c r="FF719" s="162"/>
      <c r="FG719" s="130"/>
      <c r="FH719" s="18">
        <f t="shared" si="5812"/>
        <v>0</v>
      </c>
      <c r="FI719" s="136"/>
      <c r="FJ719" s="131"/>
      <c r="FK719" s="69">
        <f t="shared" si="5813"/>
        <v>0</v>
      </c>
      <c r="FL719" s="162"/>
      <c r="FM719" s="130"/>
      <c r="FN719" s="18">
        <f t="shared" si="5814"/>
        <v>0</v>
      </c>
      <c r="FO719" s="136"/>
      <c r="FP719" s="131"/>
      <c r="FQ719" s="69">
        <f t="shared" si="5815"/>
        <v>0</v>
      </c>
      <c r="FR719" s="162"/>
      <c r="FS719" s="130"/>
      <c r="FT719" s="18">
        <f t="shared" si="5816"/>
        <v>0</v>
      </c>
      <c r="FU719" s="136"/>
      <c r="FV719" s="131"/>
      <c r="FW719" s="69">
        <f t="shared" si="5817"/>
        <v>0</v>
      </c>
      <c r="FX719" s="162"/>
      <c r="FY719" s="130"/>
      <c r="FZ719" s="18">
        <f t="shared" si="5818"/>
        <v>0</v>
      </c>
      <c r="GA719" s="136"/>
      <c r="GB719" s="131"/>
      <c r="GC719" s="69">
        <f t="shared" si="5819"/>
        <v>0</v>
      </c>
      <c r="GD719" s="162"/>
      <c r="GE719" s="130"/>
      <c r="GF719" s="18">
        <f t="shared" si="5820"/>
        <v>0</v>
      </c>
      <c r="GG719" s="136"/>
      <c r="GH719" s="131"/>
      <c r="GI719" s="69">
        <f t="shared" si="5821"/>
        <v>0</v>
      </c>
      <c r="GJ719" s="162"/>
      <c r="GK719" s="130"/>
      <c r="GL719" s="18">
        <f t="shared" si="5822"/>
        <v>0</v>
      </c>
      <c r="GM719" s="136"/>
      <c r="GN719" s="131"/>
      <c r="GO719" s="69">
        <f t="shared" si="5823"/>
        <v>0</v>
      </c>
      <c r="GP719" s="162"/>
      <c r="GQ719" s="130"/>
      <c r="GR719" s="18">
        <f t="shared" si="5824"/>
        <v>0</v>
      </c>
      <c r="GS719" s="136"/>
      <c r="GT719" s="131"/>
      <c r="GU719" s="69">
        <f t="shared" si="5825"/>
        <v>0</v>
      </c>
      <c r="GV719" s="162"/>
      <c r="GW719" s="130"/>
      <c r="GX719" s="18">
        <f t="shared" si="5826"/>
        <v>0</v>
      </c>
      <c r="GY719" s="136"/>
      <c r="GZ719" s="131"/>
      <c r="HA719" s="69">
        <f t="shared" si="5827"/>
        <v>0</v>
      </c>
      <c r="HB719" s="162"/>
      <c r="HC719" s="130"/>
      <c r="HD719" s="18">
        <f t="shared" si="5828"/>
        <v>0</v>
      </c>
      <c r="HE719" s="136"/>
      <c r="HF719" s="131"/>
      <c r="HG719" s="69">
        <f t="shared" si="5829"/>
        <v>0</v>
      </c>
      <c r="HH719" s="162"/>
      <c r="HI719" s="130"/>
      <c r="HJ719" s="18">
        <f t="shared" si="5830"/>
        <v>0</v>
      </c>
      <c r="HK719" s="136"/>
      <c r="HL719" s="131"/>
      <c r="HM719" s="69">
        <f t="shared" si="5831"/>
        <v>0</v>
      </c>
      <c r="HN719" s="162"/>
      <c r="HO719" s="130"/>
      <c r="HP719" s="18">
        <f t="shared" si="5832"/>
        <v>0</v>
      </c>
      <c r="HQ719" s="136"/>
      <c r="HR719" s="131"/>
      <c r="HS719" s="69">
        <f t="shared" si="5833"/>
        <v>0</v>
      </c>
      <c r="HT719" s="162"/>
      <c r="HU719" s="130"/>
      <c r="HV719" s="18">
        <f t="shared" si="5834"/>
        <v>0</v>
      </c>
      <c r="HW719" s="17"/>
      <c r="HX719" s="85"/>
      <c r="HY719" s="85"/>
      <c r="HZ719" s="2" t="str">
        <f t="shared" si="5608"/>
        <v>СКРЫТЬ</v>
      </c>
    </row>
    <row r="720" spans="1:234" hidden="1" x14ac:dyDescent="0.2">
      <c r="B720" s="16"/>
      <c r="C720" s="15"/>
      <c r="D720" s="246"/>
      <c r="E720" s="246"/>
      <c r="F720" s="246"/>
      <c r="G720" s="13"/>
      <c r="H720" s="22"/>
      <c r="I720" s="42">
        <v>709</v>
      </c>
      <c r="J720" s="102">
        <f>SUBTOTAL(103,I$12:I720)*1</f>
        <v>140</v>
      </c>
      <c r="K720" s="108" t="s">
        <v>11</v>
      </c>
      <c r="L720" s="17" t="s">
        <v>98</v>
      </c>
      <c r="M720" s="267"/>
      <c r="N720" s="255"/>
      <c r="O720" s="118"/>
      <c r="P720" s="162"/>
      <c r="Q720" s="163">
        <v>0</v>
      </c>
      <c r="R720" s="163">
        <v>0</v>
      </c>
      <c r="S720" s="92">
        <f t="shared" ca="1" si="5767"/>
        <v>0</v>
      </c>
      <c r="T720" s="92">
        <f t="shared" si="5768"/>
        <v>0</v>
      </c>
      <c r="U720" s="91">
        <f t="shared" ca="1" si="5769"/>
        <v>0</v>
      </c>
      <c r="V720" s="91">
        <f t="shared" si="5770"/>
        <v>0</v>
      </c>
      <c r="W720" s="120" t="str">
        <f t="shared" si="5771"/>
        <v/>
      </c>
      <c r="X720" s="178"/>
      <c r="Y720" s="128">
        <f t="shared" si="5772"/>
        <v>0</v>
      </c>
      <c r="Z720" s="179">
        <f t="shared" ca="1" si="5773"/>
        <v>0</v>
      </c>
      <c r="AA720" s="127">
        <f t="shared" si="5774"/>
        <v>0</v>
      </c>
      <c r="AB720" s="67" t="str">
        <f t="shared" ca="1" si="5775"/>
        <v/>
      </c>
      <c r="AC720" s="69">
        <f t="shared" ca="1" si="5776"/>
        <v>0</v>
      </c>
      <c r="AD720" s="226">
        <f t="shared" si="5682"/>
        <v>0</v>
      </c>
      <c r="AE720" s="227">
        <f t="shared" si="5683"/>
        <v>0</v>
      </c>
      <c r="AF720" s="225">
        <f t="shared" si="5684"/>
        <v>0</v>
      </c>
      <c r="AG720" s="226">
        <f t="shared" si="5685"/>
        <v>0</v>
      </c>
      <c r="AH720" s="227">
        <f t="shared" si="5686"/>
        <v>0</v>
      </c>
      <c r="AI720" s="225">
        <f t="shared" si="5687"/>
        <v>0</v>
      </c>
      <c r="AJ720" s="226">
        <f t="shared" si="5688"/>
        <v>0</v>
      </c>
      <c r="AK720" s="227">
        <f t="shared" si="5689"/>
        <v>0</v>
      </c>
      <c r="AL720" s="225">
        <f t="shared" si="5690"/>
        <v>0</v>
      </c>
      <c r="AM720" s="226">
        <f t="shared" si="5691"/>
        <v>0</v>
      </c>
      <c r="AN720" s="227">
        <f t="shared" si="5692"/>
        <v>0</v>
      </c>
      <c r="AO720" s="225">
        <f t="shared" si="5693"/>
        <v>0</v>
      </c>
      <c r="AP720" s="226">
        <f t="shared" si="5694"/>
        <v>0</v>
      </c>
      <c r="AQ720" s="227">
        <f t="shared" si="5695"/>
        <v>0</v>
      </c>
      <c r="AR720" s="225">
        <f t="shared" si="5619"/>
        <v>0</v>
      </c>
      <c r="AS720" s="136"/>
      <c r="AT720" s="131"/>
      <c r="AU720" s="69">
        <f t="shared" si="5777"/>
        <v>0</v>
      </c>
      <c r="AV720" s="162"/>
      <c r="AW720" s="130"/>
      <c r="AX720" s="18">
        <f t="shared" si="5778"/>
        <v>0</v>
      </c>
      <c r="AY720" s="136"/>
      <c r="AZ720" s="131"/>
      <c r="BA720" s="69">
        <f t="shared" si="5779"/>
        <v>0</v>
      </c>
      <c r="BB720" s="162"/>
      <c r="BC720" s="130"/>
      <c r="BD720" s="18">
        <f t="shared" si="5780"/>
        <v>0</v>
      </c>
      <c r="BE720" s="136"/>
      <c r="BF720" s="131"/>
      <c r="BG720" s="69">
        <f t="shared" si="5781"/>
        <v>0</v>
      </c>
      <c r="BH720" s="162"/>
      <c r="BI720" s="130"/>
      <c r="BJ720" s="18">
        <f t="shared" si="5782"/>
        <v>0</v>
      </c>
      <c r="BK720" s="136"/>
      <c r="BL720" s="131"/>
      <c r="BM720" s="69">
        <f t="shared" si="5783"/>
        <v>0</v>
      </c>
      <c r="BN720" s="162"/>
      <c r="BO720" s="130"/>
      <c r="BP720" s="18">
        <f t="shared" si="5784"/>
        <v>0</v>
      </c>
      <c r="BQ720" s="136"/>
      <c r="BR720" s="131"/>
      <c r="BS720" s="69">
        <f t="shared" si="5785"/>
        <v>0</v>
      </c>
      <c r="BT720" s="162"/>
      <c r="BU720" s="130"/>
      <c r="BV720" s="18">
        <f t="shared" si="5786"/>
        <v>0</v>
      </c>
      <c r="BW720" s="136"/>
      <c r="BX720" s="131"/>
      <c r="BY720" s="69">
        <f t="shared" si="5787"/>
        <v>0</v>
      </c>
      <c r="BZ720" s="162"/>
      <c r="CA720" s="130"/>
      <c r="CB720" s="18">
        <f t="shared" si="5788"/>
        <v>0</v>
      </c>
      <c r="CC720" s="136"/>
      <c r="CD720" s="131"/>
      <c r="CE720" s="69">
        <f t="shared" si="5789"/>
        <v>0</v>
      </c>
      <c r="CF720" s="162"/>
      <c r="CG720" s="130"/>
      <c r="CH720" s="18">
        <f t="shared" si="5790"/>
        <v>0</v>
      </c>
      <c r="CI720" s="136"/>
      <c r="CJ720" s="131"/>
      <c r="CK720" s="69">
        <f t="shared" si="5791"/>
        <v>0</v>
      </c>
      <c r="CL720" s="162"/>
      <c r="CM720" s="130"/>
      <c r="CN720" s="18">
        <f t="shared" si="5720"/>
        <v>0</v>
      </c>
      <c r="CO720" s="136"/>
      <c r="CP720" s="131"/>
      <c r="CQ720" s="69">
        <f t="shared" si="5792"/>
        <v>0</v>
      </c>
      <c r="CR720" s="162"/>
      <c r="CS720" s="130"/>
      <c r="CT720" s="18">
        <f t="shared" si="5722"/>
        <v>0</v>
      </c>
      <c r="CU720" s="136"/>
      <c r="CV720" s="131"/>
      <c r="CW720" s="69">
        <f t="shared" si="5793"/>
        <v>0</v>
      </c>
      <c r="CX720" s="162"/>
      <c r="CY720" s="130"/>
      <c r="CZ720" s="18">
        <f t="shared" si="5724"/>
        <v>0</v>
      </c>
      <c r="DA720" s="136"/>
      <c r="DB720" s="131"/>
      <c r="DC720" s="69">
        <f t="shared" si="5794"/>
        <v>0</v>
      </c>
      <c r="DD720" s="162"/>
      <c r="DE720" s="130"/>
      <c r="DF720" s="18">
        <f t="shared" si="5726"/>
        <v>0</v>
      </c>
      <c r="DG720" s="136"/>
      <c r="DH720" s="131"/>
      <c r="DI720" s="69">
        <f t="shared" si="5795"/>
        <v>0</v>
      </c>
      <c r="DJ720" s="162"/>
      <c r="DK720" s="130"/>
      <c r="DL720" s="18">
        <f t="shared" si="5796"/>
        <v>0</v>
      </c>
      <c r="DM720" s="136"/>
      <c r="DN720" s="131"/>
      <c r="DO720" s="69">
        <f t="shared" si="5797"/>
        <v>0</v>
      </c>
      <c r="DP720" s="162"/>
      <c r="DQ720" s="130"/>
      <c r="DR720" s="18">
        <f t="shared" si="5798"/>
        <v>0</v>
      </c>
      <c r="DS720" s="136"/>
      <c r="DT720" s="131"/>
      <c r="DU720" s="69">
        <f t="shared" si="5799"/>
        <v>0</v>
      </c>
      <c r="DV720" s="162"/>
      <c r="DW720" s="130"/>
      <c r="DX720" s="18">
        <f t="shared" si="5800"/>
        <v>0</v>
      </c>
      <c r="DY720" s="136"/>
      <c r="DZ720" s="131"/>
      <c r="EA720" s="69">
        <f t="shared" si="5801"/>
        <v>0</v>
      </c>
      <c r="EB720" s="162"/>
      <c r="EC720" s="130"/>
      <c r="ED720" s="18">
        <f t="shared" si="5802"/>
        <v>0</v>
      </c>
      <c r="EE720" s="136"/>
      <c r="EF720" s="131"/>
      <c r="EG720" s="69">
        <f t="shared" si="5803"/>
        <v>0</v>
      </c>
      <c r="EH720" s="162"/>
      <c r="EI720" s="130"/>
      <c r="EJ720" s="18">
        <f t="shared" si="5804"/>
        <v>0</v>
      </c>
      <c r="EK720" s="136"/>
      <c r="EL720" s="131"/>
      <c r="EM720" s="69">
        <f t="shared" si="5805"/>
        <v>0</v>
      </c>
      <c r="EN720" s="162"/>
      <c r="EO720" s="130"/>
      <c r="EP720" s="18">
        <f t="shared" si="5806"/>
        <v>0</v>
      </c>
      <c r="EQ720" s="136"/>
      <c r="ER720" s="131"/>
      <c r="ES720" s="69">
        <f t="shared" si="5807"/>
        <v>0</v>
      </c>
      <c r="ET720" s="162"/>
      <c r="EU720" s="130"/>
      <c r="EV720" s="18">
        <f t="shared" si="5808"/>
        <v>0</v>
      </c>
      <c r="EW720" s="136"/>
      <c r="EX720" s="131"/>
      <c r="EY720" s="69">
        <f t="shared" si="5809"/>
        <v>0</v>
      </c>
      <c r="EZ720" s="162"/>
      <c r="FA720" s="130"/>
      <c r="FB720" s="18">
        <f t="shared" si="5810"/>
        <v>0</v>
      </c>
      <c r="FC720" s="136"/>
      <c r="FD720" s="131"/>
      <c r="FE720" s="69">
        <f t="shared" si="5811"/>
        <v>0</v>
      </c>
      <c r="FF720" s="162"/>
      <c r="FG720" s="130"/>
      <c r="FH720" s="18">
        <f t="shared" si="5812"/>
        <v>0</v>
      </c>
      <c r="FI720" s="136"/>
      <c r="FJ720" s="131"/>
      <c r="FK720" s="69">
        <f t="shared" si="5813"/>
        <v>0</v>
      </c>
      <c r="FL720" s="162"/>
      <c r="FM720" s="130"/>
      <c r="FN720" s="18">
        <f t="shared" si="5814"/>
        <v>0</v>
      </c>
      <c r="FO720" s="136"/>
      <c r="FP720" s="131"/>
      <c r="FQ720" s="69">
        <f t="shared" si="5815"/>
        <v>0</v>
      </c>
      <c r="FR720" s="162"/>
      <c r="FS720" s="130"/>
      <c r="FT720" s="18">
        <f t="shared" si="5816"/>
        <v>0</v>
      </c>
      <c r="FU720" s="136"/>
      <c r="FV720" s="131"/>
      <c r="FW720" s="69">
        <f t="shared" si="5817"/>
        <v>0</v>
      </c>
      <c r="FX720" s="162"/>
      <c r="FY720" s="130"/>
      <c r="FZ720" s="18">
        <f t="shared" si="5818"/>
        <v>0</v>
      </c>
      <c r="GA720" s="136"/>
      <c r="GB720" s="131"/>
      <c r="GC720" s="69">
        <f t="shared" si="5819"/>
        <v>0</v>
      </c>
      <c r="GD720" s="162"/>
      <c r="GE720" s="130"/>
      <c r="GF720" s="18">
        <f t="shared" si="5820"/>
        <v>0</v>
      </c>
      <c r="GG720" s="136"/>
      <c r="GH720" s="131"/>
      <c r="GI720" s="69">
        <f t="shared" si="5821"/>
        <v>0</v>
      </c>
      <c r="GJ720" s="162"/>
      <c r="GK720" s="130"/>
      <c r="GL720" s="18">
        <f t="shared" si="5822"/>
        <v>0</v>
      </c>
      <c r="GM720" s="136"/>
      <c r="GN720" s="131"/>
      <c r="GO720" s="69">
        <f t="shared" si="5823"/>
        <v>0</v>
      </c>
      <c r="GP720" s="162"/>
      <c r="GQ720" s="130"/>
      <c r="GR720" s="18">
        <f t="shared" si="5824"/>
        <v>0</v>
      </c>
      <c r="GS720" s="136"/>
      <c r="GT720" s="131"/>
      <c r="GU720" s="69">
        <f t="shared" si="5825"/>
        <v>0</v>
      </c>
      <c r="GV720" s="162"/>
      <c r="GW720" s="130"/>
      <c r="GX720" s="18">
        <f t="shared" si="5826"/>
        <v>0</v>
      </c>
      <c r="GY720" s="136"/>
      <c r="GZ720" s="131"/>
      <c r="HA720" s="69">
        <f t="shared" si="5827"/>
        <v>0</v>
      </c>
      <c r="HB720" s="162"/>
      <c r="HC720" s="130"/>
      <c r="HD720" s="18">
        <f t="shared" si="5828"/>
        <v>0</v>
      </c>
      <c r="HE720" s="136"/>
      <c r="HF720" s="131"/>
      <c r="HG720" s="69">
        <f t="shared" si="5829"/>
        <v>0</v>
      </c>
      <c r="HH720" s="162"/>
      <c r="HI720" s="130"/>
      <c r="HJ720" s="18">
        <f t="shared" si="5830"/>
        <v>0</v>
      </c>
      <c r="HK720" s="136"/>
      <c r="HL720" s="131"/>
      <c r="HM720" s="69">
        <f t="shared" si="5831"/>
        <v>0</v>
      </c>
      <c r="HN720" s="162"/>
      <c r="HO720" s="130"/>
      <c r="HP720" s="18">
        <f t="shared" si="5832"/>
        <v>0</v>
      </c>
      <c r="HQ720" s="136"/>
      <c r="HR720" s="131"/>
      <c r="HS720" s="69">
        <f t="shared" si="5833"/>
        <v>0</v>
      </c>
      <c r="HT720" s="162"/>
      <c r="HU720" s="130"/>
      <c r="HV720" s="18">
        <f t="shared" si="5834"/>
        <v>0</v>
      </c>
      <c r="HW720" s="17"/>
      <c r="HX720" s="85"/>
      <c r="HY720" s="85"/>
      <c r="HZ720" s="2" t="str">
        <f t="shared" si="5608"/>
        <v>СКРЫТЬ</v>
      </c>
    </row>
    <row r="721" spans="2:234" hidden="1" x14ac:dyDescent="0.2">
      <c r="B721" s="16"/>
      <c r="C721" s="15"/>
      <c r="D721" s="246"/>
      <c r="E721" s="246"/>
      <c r="F721" s="246"/>
      <c r="G721" s="13"/>
      <c r="H721" s="22"/>
      <c r="I721" s="42">
        <v>710</v>
      </c>
      <c r="J721" s="102">
        <f>SUBTOTAL(103,I$12:I721)*1</f>
        <v>140</v>
      </c>
      <c r="K721" s="108" t="s">
        <v>7</v>
      </c>
      <c r="L721" s="17" t="s">
        <v>98</v>
      </c>
      <c r="M721" s="267"/>
      <c r="N721" s="255"/>
      <c r="O721" s="118"/>
      <c r="P721" s="162"/>
      <c r="Q721" s="163">
        <v>0</v>
      </c>
      <c r="R721" s="163">
        <v>0</v>
      </c>
      <c r="S721" s="92">
        <f t="shared" ca="1" si="5767"/>
        <v>0</v>
      </c>
      <c r="T721" s="92">
        <f t="shared" si="5768"/>
        <v>0</v>
      </c>
      <c r="U721" s="91">
        <f t="shared" ca="1" si="5769"/>
        <v>0</v>
      </c>
      <c r="V721" s="91">
        <f t="shared" si="5770"/>
        <v>0</v>
      </c>
      <c r="W721" s="120" t="str">
        <f t="shared" si="5771"/>
        <v/>
      </c>
      <c r="X721" s="178"/>
      <c r="Y721" s="128">
        <f t="shared" si="5772"/>
        <v>0</v>
      </c>
      <c r="Z721" s="179">
        <f t="shared" ca="1" si="5773"/>
        <v>0</v>
      </c>
      <c r="AA721" s="127">
        <f t="shared" si="5774"/>
        <v>0</v>
      </c>
      <c r="AB721" s="67" t="str">
        <f t="shared" ca="1" si="5775"/>
        <v/>
      </c>
      <c r="AC721" s="69">
        <f t="shared" ca="1" si="5776"/>
        <v>0</v>
      </c>
      <c r="AD721" s="226">
        <f t="shared" si="5682"/>
        <v>0</v>
      </c>
      <c r="AE721" s="227">
        <f t="shared" si="5683"/>
        <v>0</v>
      </c>
      <c r="AF721" s="225">
        <f t="shared" si="5684"/>
        <v>0</v>
      </c>
      <c r="AG721" s="226">
        <f t="shared" si="5685"/>
        <v>0</v>
      </c>
      <c r="AH721" s="227">
        <f t="shared" si="5686"/>
        <v>0</v>
      </c>
      <c r="AI721" s="225">
        <f t="shared" si="5687"/>
        <v>0</v>
      </c>
      <c r="AJ721" s="226">
        <f t="shared" si="5688"/>
        <v>0</v>
      </c>
      <c r="AK721" s="227">
        <f t="shared" si="5689"/>
        <v>0</v>
      </c>
      <c r="AL721" s="225">
        <f t="shared" si="5690"/>
        <v>0</v>
      </c>
      <c r="AM721" s="226">
        <f t="shared" si="5691"/>
        <v>0</v>
      </c>
      <c r="AN721" s="227">
        <f t="shared" si="5692"/>
        <v>0</v>
      </c>
      <c r="AO721" s="225">
        <f t="shared" si="5693"/>
        <v>0</v>
      </c>
      <c r="AP721" s="226">
        <f t="shared" si="5694"/>
        <v>0</v>
      </c>
      <c r="AQ721" s="227">
        <f t="shared" si="5695"/>
        <v>0</v>
      </c>
      <c r="AR721" s="225">
        <f t="shared" si="5619"/>
        <v>0</v>
      </c>
      <c r="AS721" s="136"/>
      <c r="AT721" s="131"/>
      <c r="AU721" s="69">
        <f t="shared" si="5777"/>
        <v>0</v>
      </c>
      <c r="AV721" s="162"/>
      <c r="AW721" s="130"/>
      <c r="AX721" s="18">
        <f t="shared" si="5778"/>
        <v>0</v>
      </c>
      <c r="AY721" s="136"/>
      <c r="AZ721" s="131"/>
      <c r="BA721" s="69">
        <f t="shared" si="5779"/>
        <v>0</v>
      </c>
      <c r="BB721" s="162"/>
      <c r="BC721" s="130"/>
      <c r="BD721" s="18">
        <f t="shared" si="5780"/>
        <v>0</v>
      </c>
      <c r="BE721" s="136"/>
      <c r="BF721" s="131"/>
      <c r="BG721" s="69">
        <f t="shared" si="5781"/>
        <v>0</v>
      </c>
      <c r="BH721" s="162"/>
      <c r="BI721" s="130"/>
      <c r="BJ721" s="18">
        <f t="shared" si="5782"/>
        <v>0</v>
      </c>
      <c r="BK721" s="136"/>
      <c r="BL721" s="131"/>
      <c r="BM721" s="69">
        <f t="shared" si="5783"/>
        <v>0</v>
      </c>
      <c r="BN721" s="162"/>
      <c r="BO721" s="130"/>
      <c r="BP721" s="18">
        <f t="shared" si="5784"/>
        <v>0</v>
      </c>
      <c r="BQ721" s="136"/>
      <c r="BR721" s="131"/>
      <c r="BS721" s="69">
        <f t="shared" si="5785"/>
        <v>0</v>
      </c>
      <c r="BT721" s="162"/>
      <c r="BU721" s="130"/>
      <c r="BV721" s="18">
        <f t="shared" si="5786"/>
        <v>0</v>
      </c>
      <c r="BW721" s="136"/>
      <c r="BX721" s="131"/>
      <c r="BY721" s="69">
        <f t="shared" si="5787"/>
        <v>0</v>
      </c>
      <c r="BZ721" s="162"/>
      <c r="CA721" s="130"/>
      <c r="CB721" s="18">
        <f t="shared" si="5788"/>
        <v>0</v>
      </c>
      <c r="CC721" s="136"/>
      <c r="CD721" s="131"/>
      <c r="CE721" s="69">
        <f t="shared" si="5789"/>
        <v>0</v>
      </c>
      <c r="CF721" s="162"/>
      <c r="CG721" s="130"/>
      <c r="CH721" s="18">
        <f t="shared" si="5790"/>
        <v>0</v>
      </c>
      <c r="CI721" s="136"/>
      <c r="CJ721" s="131"/>
      <c r="CK721" s="69">
        <f t="shared" si="5791"/>
        <v>0</v>
      </c>
      <c r="CL721" s="162"/>
      <c r="CM721" s="130"/>
      <c r="CN721" s="18">
        <f t="shared" si="5720"/>
        <v>0</v>
      </c>
      <c r="CO721" s="136"/>
      <c r="CP721" s="131"/>
      <c r="CQ721" s="69">
        <f t="shared" si="5792"/>
        <v>0</v>
      </c>
      <c r="CR721" s="162"/>
      <c r="CS721" s="130"/>
      <c r="CT721" s="18">
        <f t="shared" si="5722"/>
        <v>0</v>
      </c>
      <c r="CU721" s="136"/>
      <c r="CV721" s="131"/>
      <c r="CW721" s="69">
        <f t="shared" si="5793"/>
        <v>0</v>
      </c>
      <c r="CX721" s="162"/>
      <c r="CY721" s="130"/>
      <c r="CZ721" s="18">
        <f t="shared" si="5724"/>
        <v>0</v>
      </c>
      <c r="DA721" s="136"/>
      <c r="DB721" s="131"/>
      <c r="DC721" s="69">
        <f t="shared" si="5794"/>
        <v>0</v>
      </c>
      <c r="DD721" s="162"/>
      <c r="DE721" s="130"/>
      <c r="DF721" s="18">
        <f t="shared" si="5726"/>
        <v>0</v>
      </c>
      <c r="DG721" s="136"/>
      <c r="DH721" s="131"/>
      <c r="DI721" s="69">
        <f t="shared" si="5795"/>
        <v>0</v>
      </c>
      <c r="DJ721" s="162"/>
      <c r="DK721" s="130"/>
      <c r="DL721" s="18">
        <f t="shared" si="5796"/>
        <v>0</v>
      </c>
      <c r="DM721" s="136"/>
      <c r="DN721" s="131"/>
      <c r="DO721" s="69">
        <f t="shared" si="5797"/>
        <v>0</v>
      </c>
      <c r="DP721" s="162"/>
      <c r="DQ721" s="130"/>
      <c r="DR721" s="18">
        <f t="shared" si="5798"/>
        <v>0</v>
      </c>
      <c r="DS721" s="136"/>
      <c r="DT721" s="131"/>
      <c r="DU721" s="69">
        <f t="shared" si="5799"/>
        <v>0</v>
      </c>
      <c r="DV721" s="162"/>
      <c r="DW721" s="130"/>
      <c r="DX721" s="18">
        <f t="shared" si="5800"/>
        <v>0</v>
      </c>
      <c r="DY721" s="136"/>
      <c r="DZ721" s="131"/>
      <c r="EA721" s="69">
        <f t="shared" si="5801"/>
        <v>0</v>
      </c>
      <c r="EB721" s="162"/>
      <c r="EC721" s="130"/>
      <c r="ED721" s="18">
        <f t="shared" si="5802"/>
        <v>0</v>
      </c>
      <c r="EE721" s="136"/>
      <c r="EF721" s="131"/>
      <c r="EG721" s="69">
        <f t="shared" si="5803"/>
        <v>0</v>
      </c>
      <c r="EH721" s="162"/>
      <c r="EI721" s="130"/>
      <c r="EJ721" s="18">
        <f t="shared" si="5804"/>
        <v>0</v>
      </c>
      <c r="EK721" s="136"/>
      <c r="EL721" s="131"/>
      <c r="EM721" s="69">
        <f t="shared" si="5805"/>
        <v>0</v>
      </c>
      <c r="EN721" s="162"/>
      <c r="EO721" s="130"/>
      <c r="EP721" s="18">
        <f t="shared" si="5806"/>
        <v>0</v>
      </c>
      <c r="EQ721" s="136"/>
      <c r="ER721" s="131"/>
      <c r="ES721" s="69">
        <f t="shared" si="5807"/>
        <v>0</v>
      </c>
      <c r="ET721" s="162"/>
      <c r="EU721" s="130"/>
      <c r="EV721" s="18">
        <f t="shared" si="5808"/>
        <v>0</v>
      </c>
      <c r="EW721" s="136"/>
      <c r="EX721" s="131"/>
      <c r="EY721" s="69">
        <f t="shared" si="5809"/>
        <v>0</v>
      </c>
      <c r="EZ721" s="162"/>
      <c r="FA721" s="130"/>
      <c r="FB721" s="18">
        <f t="shared" si="5810"/>
        <v>0</v>
      </c>
      <c r="FC721" s="136"/>
      <c r="FD721" s="131"/>
      <c r="FE721" s="69">
        <f t="shared" si="5811"/>
        <v>0</v>
      </c>
      <c r="FF721" s="162"/>
      <c r="FG721" s="130"/>
      <c r="FH721" s="18">
        <f t="shared" si="5812"/>
        <v>0</v>
      </c>
      <c r="FI721" s="136"/>
      <c r="FJ721" s="131"/>
      <c r="FK721" s="69">
        <f t="shared" si="5813"/>
        <v>0</v>
      </c>
      <c r="FL721" s="162"/>
      <c r="FM721" s="130"/>
      <c r="FN721" s="18">
        <f t="shared" si="5814"/>
        <v>0</v>
      </c>
      <c r="FO721" s="136"/>
      <c r="FP721" s="131"/>
      <c r="FQ721" s="69">
        <f t="shared" si="5815"/>
        <v>0</v>
      </c>
      <c r="FR721" s="162"/>
      <c r="FS721" s="130"/>
      <c r="FT721" s="18">
        <f t="shared" si="5816"/>
        <v>0</v>
      </c>
      <c r="FU721" s="136"/>
      <c r="FV721" s="131"/>
      <c r="FW721" s="69">
        <f t="shared" si="5817"/>
        <v>0</v>
      </c>
      <c r="FX721" s="162"/>
      <c r="FY721" s="130"/>
      <c r="FZ721" s="18">
        <f t="shared" si="5818"/>
        <v>0</v>
      </c>
      <c r="GA721" s="136"/>
      <c r="GB721" s="131"/>
      <c r="GC721" s="69">
        <f t="shared" si="5819"/>
        <v>0</v>
      </c>
      <c r="GD721" s="162"/>
      <c r="GE721" s="130"/>
      <c r="GF721" s="18">
        <f t="shared" si="5820"/>
        <v>0</v>
      </c>
      <c r="GG721" s="136"/>
      <c r="GH721" s="131"/>
      <c r="GI721" s="69">
        <f t="shared" si="5821"/>
        <v>0</v>
      </c>
      <c r="GJ721" s="162"/>
      <c r="GK721" s="130"/>
      <c r="GL721" s="18">
        <f t="shared" si="5822"/>
        <v>0</v>
      </c>
      <c r="GM721" s="136"/>
      <c r="GN721" s="131"/>
      <c r="GO721" s="69">
        <f t="shared" si="5823"/>
        <v>0</v>
      </c>
      <c r="GP721" s="162"/>
      <c r="GQ721" s="130"/>
      <c r="GR721" s="18">
        <f t="shared" si="5824"/>
        <v>0</v>
      </c>
      <c r="GS721" s="136"/>
      <c r="GT721" s="131"/>
      <c r="GU721" s="69">
        <f t="shared" si="5825"/>
        <v>0</v>
      </c>
      <c r="GV721" s="162"/>
      <c r="GW721" s="130"/>
      <c r="GX721" s="18">
        <f t="shared" si="5826"/>
        <v>0</v>
      </c>
      <c r="GY721" s="136"/>
      <c r="GZ721" s="131"/>
      <c r="HA721" s="69">
        <f t="shared" si="5827"/>
        <v>0</v>
      </c>
      <c r="HB721" s="162"/>
      <c r="HC721" s="130"/>
      <c r="HD721" s="18">
        <f t="shared" si="5828"/>
        <v>0</v>
      </c>
      <c r="HE721" s="136"/>
      <c r="HF721" s="131"/>
      <c r="HG721" s="69">
        <f t="shared" si="5829"/>
        <v>0</v>
      </c>
      <c r="HH721" s="162"/>
      <c r="HI721" s="130"/>
      <c r="HJ721" s="18">
        <f t="shared" si="5830"/>
        <v>0</v>
      </c>
      <c r="HK721" s="136"/>
      <c r="HL721" s="131"/>
      <c r="HM721" s="69">
        <f t="shared" si="5831"/>
        <v>0</v>
      </c>
      <c r="HN721" s="162"/>
      <c r="HO721" s="130"/>
      <c r="HP721" s="18">
        <f t="shared" si="5832"/>
        <v>0</v>
      </c>
      <c r="HQ721" s="136"/>
      <c r="HR721" s="131"/>
      <c r="HS721" s="69">
        <f t="shared" si="5833"/>
        <v>0</v>
      </c>
      <c r="HT721" s="162"/>
      <c r="HU721" s="130"/>
      <c r="HV721" s="18">
        <f t="shared" si="5834"/>
        <v>0</v>
      </c>
      <c r="HW721" s="17"/>
      <c r="HX721" s="85"/>
      <c r="HY721" s="85"/>
      <c r="HZ721" s="2" t="str">
        <f t="shared" si="5608"/>
        <v>СКРЫТЬ</v>
      </c>
    </row>
    <row r="722" spans="2:234" hidden="1" x14ac:dyDescent="0.2">
      <c r="B722" s="16"/>
      <c r="C722" s="15"/>
      <c r="D722" s="246"/>
      <c r="E722" s="246"/>
      <c r="F722" s="246"/>
      <c r="G722" s="13"/>
      <c r="H722" s="22"/>
      <c r="I722" s="42">
        <v>711</v>
      </c>
      <c r="J722" s="102">
        <f>SUBTOTAL(103,I$12:I722)*1</f>
        <v>140</v>
      </c>
      <c r="K722" s="108" t="s">
        <v>8</v>
      </c>
      <c r="L722" s="17" t="s">
        <v>98</v>
      </c>
      <c r="M722" s="267">
        <v>44063</v>
      </c>
      <c r="N722" s="255">
        <v>44165</v>
      </c>
      <c r="O722" s="118">
        <v>44165</v>
      </c>
      <c r="P722" s="162">
        <v>1740</v>
      </c>
      <c r="Q722" s="163">
        <v>232.25806451612902</v>
      </c>
      <c r="R722" s="163">
        <v>0</v>
      </c>
      <c r="S722" s="92">
        <f t="shared" ca="1" si="5767"/>
        <v>232.25806451612902</v>
      </c>
      <c r="T722" s="92">
        <f t="shared" si="5768"/>
        <v>0</v>
      </c>
      <c r="U722" s="91">
        <f t="shared" ca="1" si="5769"/>
        <v>-232.25806451612902</v>
      </c>
      <c r="V722" s="91">
        <f t="shared" si="5770"/>
        <v>1740</v>
      </c>
      <c r="W722" s="120">
        <f t="shared" si="5771"/>
        <v>0</v>
      </c>
      <c r="X722" s="178"/>
      <c r="Y722" s="128">
        <f t="shared" si="5772"/>
        <v>0</v>
      </c>
      <c r="Z722" s="179">
        <f t="shared" ca="1" si="5773"/>
        <v>0</v>
      </c>
      <c r="AA722" s="127">
        <f t="shared" si="5774"/>
        <v>0</v>
      </c>
      <c r="AB722" s="67" t="str">
        <f t="shared" ca="1" si="5775"/>
        <v/>
      </c>
      <c r="AC722" s="69">
        <f t="shared" ca="1" si="5776"/>
        <v>0</v>
      </c>
      <c r="AD722" s="226">
        <f t="shared" si="5682"/>
        <v>0</v>
      </c>
      <c r="AE722" s="227">
        <f t="shared" si="5683"/>
        <v>0</v>
      </c>
      <c r="AF722" s="225">
        <f t="shared" si="5684"/>
        <v>0</v>
      </c>
      <c r="AG722" s="226">
        <f t="shared" si="5685"/>
        <v>0</v>
      </c>
      <c r="AH722" s="227">
        <f t="shared" si="5686"/>
        <v>0</v>
      </c>
      <c r="AI722" s="225">
        <f t="shared" si="5687"/>
        <v>0</v>
      </c>
      <c r="AJ722" s="226">
        <f t="shared" si="5688"/>
        <v>0</v>
      </c>
      <c r="AK722" s="227">
        <f t="shared" si="5689"/>
        <v>0</v>
      </c>
      <c r="AL722" s="225">
        <f t="shared" si="5690"/>
        <v>0</v>
      </c>
      <c r="AM722" s="226">
        <f t="shared" si="5691"/>
        <v>0</v>
      </c>
      <c r="AN722" s="227">
        <f t="shared" si="5692"/>
        <v>0</v>
      </c>
      <c r="AO722" s="225">
        <f t="shared" si="5693"/>
        <v>0</v>
      </c>
      <c r="AP722" s="226">
        <f t="shared" si="5694"/>
        <v>0</v>
      </c>
      <c r="AQ722" s="227">
        <f t="shared" si="5695"/>
        <v>0</v>
      </c>
      <c r="AR722" s="225">
        <f t="shared" si="5619"/>
        <v>0</v>
      </c>
      <c r="AS722" s="136"/>
      <c r="AT722" s="131"/>
      <c r="AU722" s="69">
        <f t="shared" si="5777"/>
        <v>0</v>
      </c>
      <c r="AV722" s="162">
        <v>0</v>
      </c>
      <c r="AW722" s="130"/>
      <c r="AX722" s="18">
        <f t="shared" si="5778"/>
        <v>0</v>
      </c>
      <c r="AY722" s="136"/>
      <c r="AZ722" s="131"/>
      <c r="BA722" s="69">
        <f t="shared" si="5779"/>
        <v>0</v>
      </c>
      <c r="BB722" s="162"/>
      <c r="BC722" s="130"/>
      <c r="BD722" s="18">
        <f t="shared" si="5780"/>
        <v>0</v>
      </c>
      <c r="BE722" s="136"/>
      <c r="BF722" s="131"/>
      <c r="BG722" s="69">
        <f t="shared" si="5781"/>
        <v>0</v>
      </c>
      <c r="BH722" s="162"/>
      <c r="BI722" s="130"/>
      <c r="BJ722" s="18">
        <f t="shared" si="5782"/>
        <v>0</v>
      </c>
      <c r="BK722" s="136"/>
      <c r="BL722" s="131"/>
      <c r="BM722" s="69">
        <f t="shared" si="5783"/>
        <v>0</v>
      </c>
      <c r="BN722" s="162"/>
      <c r="BO722" s="130"/>
      <c r="BP722" s="18">
        <f t="shared" si="5784"/>
        <v>0</v>
      </c>
      <c r="BQ722" s="136"/>
      <c r="BR722" s="131"/>
      <c r="BS722" s="69">
        <f t="shared" si="5785"/>
        <v>0</v>
      </c>
      <c r="BT722" s="162"/>
      <c r="BU722" s="130"/>
      <c r="BV722" s="18">
        <f t="shared" si="5786"/>
        <v>0</v>
      </c>
      <c r="BW722" s="136"/>
      <c r="BX722" s="131"/>
      <c r="BY722" s="69">
        <f t="shared" si="5787"/>
        <v>0</v>
      </c>
      <c r="BZ722" s="162"/>
      <c r="CA722" s="130"/>
      <c r="CB722" s="18">
        <f t="shared" si="5788"/>
        <v>0</v>
      </c>
      <c r="CC722" s="136"/>
      <c r="CD722" s="131"/>
      <c r="CE722" s="69">
        <f t="shared" si="5789"/>
        <v>0</v>
      </c>
      <c r="CF722" s="162"/>
      <c r="CG722" s="130"/>
      <c r="CH722" s="18">
        <f t="shared" si="5790"/>
        <v>0</v>
      </c>
      <c r="CI722" s="136"/>
      <c r="CJ722" s="131"/>
      <c r="CK722" s="69">
        <f t="shared" si="5791"/>
        <v>0</v>
      </c>
      <c r="CL722" s="162"/>
      <c r="CM722" s="130"/>
      <c r="CN722" s="18">
        <f t="shared" si="5720"/>
        <v>0</v>
      </c>
      <c r="CO722" s="136"/>
      <c r="CP722" s="131"/>
      <c r="CQ722" s="69">
        <f t="shared" si="5792"/>
        <v>0</v>
      </c>
      <c r="CR722" s="162"/>
      <c r="CS722" s="130"/>
      <c r="CT722" s="18">
        <f t="shared" si="5722"/>
        <v>0</v>
      </c>
      <c r="CU722" s="136"/>
      <c r="CV722" s="131"/>
      <c r="CW722" s="69">
        <f t="shared" si="5793"/>
        <v>0</v>
      </c>
      <c r="CX722" s="162"/>
      <c r="CY722" s="130"/>
      <c r="CZ722" s="18">
        <f t="shared" si="5724"/>
        <v>0</v>
      </c>
      <c r="DA722" s="136"/>
      <c r="DB722" s="131"/>
      <c r="DC722" s="69">
        <f t="shared" si="5794"/>
        <v>0</v>
      </c>
      <c r="DD722" s="162"/>
      <c r="DE722" s="130"/>
      <c r="DF722" s="18">
        <f t="shared" si="5726"/>
        <v>0</v>
      </c>
      <c r="DG722" s="136"/>
      <c r="DH722" s="131"/>
      <c r="DI722" s="69">
        <f t="shared" si="5795"/>
        <v>0</v>
      </c>
      <c r="DJ722" s="162"/>
      <c r="DK722" s="130"/>
      <c r="DL722" s="18">
        <f t="shared" si="5796"/>
        <v>0</v>
      </c>
      <c r="DM722" s="136"/>
      <c r="DN722" s="131"/>
      <c r="DO722" s="69">
        <f t="shared" si="5797"/>
        <v>0</v>
      </c>
      <c r="DP722" s="162"/>
      <c r="DQ722" s="130"/>
      <c r="DR722" s="18">
        <f t="shared" si="5798"/>
        <v>0</v>
      </c>
      <c r="DS722" s="136"/>
      <c r="DT722" s="131"/>
      <c r="DU722" s="69">
        <f t="shared" si="5799"/>
        <v>0</v>
      </c>
      <c r="DV722" s="162"/>
      <c r="DW722" s="130"/>
      <c r="DX722" s="18">
        <f t="shared" si="5800"/>
        <v>0</v>
      </c>
      <c r="DY722" s="136"/>
      <c r="DZ722" s="131"/>
      <c r="EA722" s="69">
        <f t="shared" si="5801"/>
        <v>0</v>
      </c>
      <c r="EB722" s="162"/>
      <c r="EC722" s="130"/>
      <c r="ED722" s="18">
        <f t="shared" si="5802"/>
        <v>0</v>
      </c>
      <c r="EE722" s="136"/>
      <c r="EF722" s="131"/>
      <c r="EG722" s="69">
        <f t="shared" si="5803"/>
        <v>0</v>
      </c>
      <c r="EH722" s="162"/>
      <c r="EI722" s="130"/>
      <c r="EJ722" s="18">
        <f t="shared" si="5804"/>
        <v>0</v>
      </c>
      <c r="EK722" s="136"/>
      <c r="EL722" s="131"/>
      <c r="EM722" s="69">
        <f t="shared" si="5805"/>
        <v>0</v>
      </c>
      <c r="EN722" s="162"/>
      <c r="EO722" s="130"/>
      <c r="EP722" s="18">
        <f t="shared" si="5806"/>
        <v>0</v>
      </c>
      <c r="EQ722" s="136"/>
      <c r="ER722" s="131"/>
      <c r="ES722" s="69">
        <f t="shared" si="5807"/>
        <v>0</v>
      </c>
      <c r="ET722" s="162"/>
      <c r="EU722" s="130"/>
      <c r="EV722" s="18">
        <f t="shared" si="5808"/>
        <v>0</v>
      </c>
      <c r="EW722" s="136"/>
      <c r="EX722" s="131"/>
      <c r="EY722" s="69">
        <f t="shared" si="5809"/>
        <v>0</v>
      </c>
      <c r="EZ722" s="162"/>
      <c r="FA722" s="130"/>
      <c r="FB722" s="18">
        <f t="shared" si="5810"/>
        <v>0</v>
      </c>
      <c r="FC722" s="136"/>
      <c r="FD722" s="131"/>
      <c r="FE722" s="69">
        <f t="shared" si="5811"/>
        <v>0</v>
      </c>
      <c r="FF722" s="162"/>
      <c r="FG722" s="130"/>
      <c r="FH722" s="18">
        <f t="shared" si="5812"/>
        <v>0</v>
      </c>
      <c r="FI722" s="136"/>
      <c r="FJ722" s="131"/>
      <c r="FK722" s="69">
        <f t="shared" si="5813"/>
        <v>0</v>
      </c>
      <c r="FL722" s="162"/>
      <c r="FM722" s="130"/>
      <c r="FN722" s="18">
        <f t="shared" si="5814"/>
        <v>0</v>
      </c>
      <c r="FO722" s="136"/>
      <c r="FP722" s="131"/>
      <c r="FQ722" s="69">
        <f t="shared" si="5815"/>
        <v>0</v>
      </c>
      <c r="FR722" s="162"/>
      <c r="FS722" s="130"/>
      <c r="FT722" s="18">
        <f t="shared" si="5816"/>
        <v>0</v>
      </c>
      <c r="FU722" s="136"/>
      <c r="FV722" s="131"/>
      <c r="FW722" s="69">
        <f t="shared" si="5817"/>
        <v>0</v>
      </c>
      <c r="FX722" s="162"/>
      <c r="FY722" s="130"/>
      <c r="FZ722" s="18">
        <f t="shared" si="5818"/>
        <v>0</v>
      </c>
      <c r="GA722" s="136"/>
      <c r="GB722" s="131"/>
      <c r="GC722" s="69">
        <f t="shared" si="5819"/>
        <v>0</v>
      </c>
      <c r="GD722" s="162"/>
      <c r="GE722" s="130"/>
      <c r="GF722" s="18">
        <f t="shared" si="5820"/>
        <v>0</v>
      </c>
      <c r="GG722" s="136"/>
      <c r="GH722" s="131"/>
      <c r="GI722" s="69">
        <f t="shared" si="5821"/>
        <v>0</v>
      </c>
      <c r="GJ722" s="162"/>
      <c r="GK722" s="130"/>
      <c r="GL722" s="18">
        <f t="shared" si="5822"/>
        <v>0</v>
      </c>
      <c r="GM722" s="136"/>
      <c r="GN722" s="131"/>
      <c r="GO722" s="69">
        <f t="shared" si="5823"/>
        <v>0</v>
      </c>
      <c r="GP722" s="162"/>
      <c r="GQ722" s="130"/>
      <c r="GR722" s="18">
        <f t="shared" si="5824"/>
        <v>0</v>
      </c>
      <c r="GS722" s="136"/>
      <c r="GT722" s="131"/>
      <c r="GU722" s="69">
        <f t="shared" si="5825"/>
        <v>0</v>
      </c>
      <c r="GV722" s="162"/>
      <c r="GW722" s="130"/>
      <c r="GX722" s="18">
        <f t="shared" si="5826"/>
        <v>0</v>
      </c>
      <c r="GY722" s="136"/>
      <c r="GZ722" s="131"/>
      <c r="HA722" s="69">
        <f t="shared" si="5827"/>
        <v>0</v>
      </c>
      <c r="HB722" s="162"/>
      <c r="HC722" s="130"/>
      <c r="HD722" s="18">
        <f t="shared" si="5828"/>
        <v>0</v>
      </c>
      <c r="HE722" s="136"/>
      <c r="HF722" s="131"/>
      <c r="HG722" s="69">
        <f t="shared" si="5829"/>
        <v>0</v>
      </c>
      <c r="HH722" s="162"/>
      <c r="HI722" s="130"/>
      <c r="HJ722" s="18">
        <f t="shared" si="5830"/>
        <v>0</v>
      </c>
      <c r="HK722" s="136"/>
      <c r="HL722" s="131"/>
      <c r="HM722" s="69">
        <f t="shared" si="5831"/>
        <v>0</v>
      </c>
      <c r="HN722" s="162"/>
      <c r="HO722" s="130"/>
      <c r="HP722" s="18">
        <f t="shared" si="5832"/>
        <v>0</v>
      </c>
      <c r="HQ722" s="136"/>
      <c r="HR722" s="131"/>
      <c r="HS722" s="69">
        <f t="shared" si="5833"/>
        <v>0</v>
      </c>
      <c r="HT722" s="162"/>
      <c r="HU722" s="130"/>
      <c r="HV722" s="18">
        <f t="shared" si="5834"/>
        <v>0</v>
      </c>
      <c r="HW722" s="17"/>
      <c r="HX722" s="85"/>
      <c r="HY722" s="85"/>
      <c r="HZ722" s="2" t="str">
        <f t="shared" si="5608"/>
        <v>СКРЫТЬ</v>
      </c>
    </row>
    <row r="723" spans="2:234" hidden="1" x14ac:dyDescent="0.2">
      <c r="B723" s="16"/>
      <c r="C723" s="15"/>
      <c r="D723" s="246"/>
      <c r="E723" s="246"/>
      <c r="F723" s="246"/>
      <c r="G723" s="13"/>
      <c r="H723" s="22"/>
      <c r="I723" s="42">
        <v>712</v>
      </c>
      <c r="J723" s="102">
        <f>SUBTOTAL(103,I$12:I723)*1</f>
        <v>140</v>
      </c>
      <c r="K723" s="245" t="s">
        <v>101</v>
      </c>
      <c r="L723" s="17" t="s">
        <v>98</v>
      </c>
      <c r="M723" s="267"/>
      <c r="N723" s="255"/>
      <c r="O723" s="118"/>
      <c r="P723" s="162"/>
      <c r="Q723" s="163">
        <v>0</v>
      </c>
      <c r="R723" s="163">
        <v>0</v>
      </c>
      <c r="S723" s="92">
        <f t="shared" ca="1" si="5767"/>
        <v>0</v>
      </c>
      <c r="T723" s="92">
        <f t="shared" si="5768"/>
        <v>0</v>
      </c>
      <c r="U723" s="91">
        <f t="shared" ca="1" si="5769"/>
        <v>0</v>
      </c>
      <c r="V723" s="91">
        <f t="shared" si="5770"/>
        <v>0</v>
      </c>
      <c r="W723" s="120" t="str">
        <f t="shared" si="5771"/>
        <v/>
      </c>
      <c r="X723" s="178"/>
      <c r="Y723" s="128">
        <f t="shared" si="5772"/>
        <v>0</v>
      </c>
      <c r="Z723" s="179">
        <f t="shared" ca="1" si="5773"/>
        <v>0</v>
      </c>
      <c r="AA723" s="127">
        <f t="shared" si="5774"/>
        <v>0</v>
      </c>
      <c r="AB723" s="67" t="str">
        <f t="shared" ca="1" si="5775"/>
        <v/>
      </c>
      <c r="AC723" s="69">
        <f t="shared" ca="1" si="5776"/>
        <v>0</v>
      </c>
      <c r="AD723" s="226">
        <f t="shared" si="5682"/>
        <v>0</v>
      </c>
      <c r="AE723" s="227">
        <f t="shared" si="5683"/>
        <v>0</v>
      </c>
      <c r="AF723" s="225">
        <f t="shared" si="5684"/>
        <v>0</v>
      </c>
      <c r="AG723" s="226">
        <f t="shared" si="5685"/>
        <v>0</v>
      </c>
      <c r="AH723" s="227">
        <f t="shared" si="5686"/>
        <v>0</v>
      </c>
      <c r="AI723" s="225">
        <f t="shared" si="5687"/>
        <v>0</v>
      </c>
      <c r="AJ723" s="226">
        <f t="shared" si="5688"/>
        <v>0</v>
      </c>
      <c r="AK723" s="227">
        <f t="shared" si="5689"/>
        <v>0</v>
      </c>
      <c r="AL723" s="225">
        <f t="shared" si="5690"/>
        <v>0</v>
      </c>
      <c r="AM723" s="226">
        <f t="shared" si="5691"/>
        <v>0</v>
      </c>
      <c r="AN723" s="227">
        <f t="shared" si="5692"/>
        <v>0</v>
      </c>
      <c r="AO723" s="225">
        <f t="shared" si="5693"/>
        <v>0</v>
      </c>
      <c r="AP723" s="226">
        <f t="shared" si="5694"/>
        <v>0</v>
      </c>
      <c r="AQ723" s="227">
        <f t="shared" si="5695"/>
        <v>0</v>
      </c>
      <c r="AR723" s="225">
        <f t="shared" si="5619"/>
        <v>0</v>
      </c>
      <c r="AS723" s="136"/>
      <c r="AT723" s="131"/>
      <c r="AU723" s="69">
        <f t="shared" si="5777"/>
        <v>0</v>
      </c>
      <c r="AV723" s="162"/>
      <c r="AW723" s="130"/>
      <c r="AX723" s="18">
        <f t="shared" si="5778"/>
        <v>0</v>
      </c>
      <c r="AY723" s="136"/>
      <c r="AZ723" s="131"/>
      <c r="BA723" s="69">
        <f t="shared" si="5779"/>
        <v>0</v>
      </c>
      <c r="BB723" s="162"/>
      <c r="BC723" s="130"/>
      <c r="BD723" s="18">
        <f t="shared" si="5780"/>
        <v>0</v>
      </c>
      <c r="BE723" s="136"/>
      <c r="BF723" s="131"/>
      <c r="BG723" s="69">
        <f t="shared" si="5781"/>
        <v>0</v>
      </c>
      <c r="BH723" s="162"/>
      <c r="BI723" s="130"/>
      <c r="BJ723" s="18">
        <f t="shared" si="5782"/>
        <v>0</v>
      </c>
      <c r="BK723" s="136"/>
      <c r="BL723" s="131"/>
      <c r="BM723" s="69">
        <f t="shared" si="5783"/>
        <v>0</v>
      </c>
      <c r="BN723" s="162"/>
      <c r="BO723" s="130"/>
      <c r="BP723" s="18">
        <f t="shared" si="5784"/>
        <v>0</v>
      </c>
      <c r="BQ723" s="136"/>
      <c r="BR723" s="131"/>
      <c r="BS723" s="69">
        <f t="shared" si="5785"/>
        <v>0</v>
      </c>
      <c r="BT723" s="162"/>
      <c r="BU723" s="130"/>
      <c r="BV723" s="18">
        <f t="shared" si="5786"/>
        <v>0</v>
      </c>
      <c r="BW723" s="136"/>
      <c r="BX723" s="131"/>
      <c r="BY723" s="69">
        <f t="shared" si="5787"/>
        <v>0</v>
      </c>
      <c r="BZ723" s="162"/>
      <c r="CA723" s="130"/>
      <c r="CB723" s="18">
        <f t="shared" si="5788"/>
        <v>0</v>
      </c>
      <c r="CC723" s="136"/>
      <c r="CD723" s="131"/>
      <c r="CE723" s="69">
        <f t="shared" si="5789"/>
        <v>0</v>
      </c>
      <c r="CF723" s="162"/>
      <c r="CG723" s="130"/>
      <c r="CH723" s="18">
        <f t="shared" si="5790"/>
        <v>0</v>
      </c>
      <c r="CI723" s="136"/>
      <c r="CJ723" s="131"/>
      <c r="CK723" s="69">
        <f t="shared" si="5791"/>
        <v>0</v>
      </c>
      <c r="CL723" s="162"/>
      <c r="CM723" s="130"/>
      <c r="CN723" s="18">
        <f t="shared" si="5720"/>
        <v>0</v>
      </c>
      <c r="CO723" s="136"/>
      <c r="CP723" s="131"/>
      <c r="CQ723" s="69">
        <f t="shared" si="5792"/>
        <v>0</v>
      </c>
      <c r="CR723" s="162"/>
      <c r="CS723" s="130"/>
      <c r="CT723" s="18">
        <f t="shared" si="5722"/>
        <v>0</v>
      </c>
      <c r="CU723" s="136"/>
      <c r="CV723" s="131"/>
      <c r="CW723" s="69">
        <f t="shared" si="5793"/>
        <v>0</v>
      </c>
      <c r="CX723" s="162"/>
      <c r="CY723" s="130"/>
      <c r="CZ723" s="18">
        <f t="shared" si="5724"/>
        <v>0</v>
      </c>
      <c r="DA723" s="136"/>
      <c r="DB723" s="131"/>
      <c r="DC723" s="69">
        <f t="shared" si="5794"/>
        <v>0</v>
      </c>
      <c r="DD723" s="162"/>
      <c r="DE723" s="130"/>
      <c r="DF723" s="18">
        <f t="shared" si="5726"/>
        <v>0</v>
      </c>
      <c r="DG723" s="136"/>
      <c r="DH723" s="131"/>
      <c r="DI723" s="69">
        <f t="shared" si="5795"/>
        <v>0</v>
      </c>
      <c r="DJ723" s="162"/>
      <c r="DK723" s="130"/>
      <c r="DL723" s="18">
        <f t="shared" si="5796"/>
        <v>0</v>
      </c>
      <c r="DM723" s="136"/>
      <c r="DN723" s="131"/>
      <c r="DO723" s="69">
        <f t="shared" si="5797"/>
        <v>0</v>
      </c>
      <c r="DP723" s="162"/>
      <c r="DQ723" s="130"/>
      <c r="DR723" s="18">
        <f t="shared" si="5798"/>
        <v>0</v>
      </c>
      <c r="DS723" s="136"/>
      <c r="DT723" s="131"/>
      <c r="DU723" s="69">
        <f t="shared" si="5799"/>
        <v>0</v>
      </c>
      <c r="DV723" s="162"/>
      <c r="DW723" s="130"/>
      <c r="DX723" s="18">
        <f t="shared" si="5800"/>
        <v>0</v>
      </c>
      <c r="DY723" s="136"/>
      <c r="DZ723" s="131"/>
      <c r="EA723" s="69">
        <f t="shared" si="5801"/>
        <v>0</v>
      </c>
      <c r="EB723" s="162"/>
      <c r="EC723" s="130"/>
      <c r="ED723" s="18">
        <f t="shared" si="5802"/>
        <v>0</v>
      </c>
      <c r="EE723" s="136"/>
      <c r="EF723" s="131"/>
      <c r="EG723" s="69">
        <f t="shared" si="5803"/>
        <v>0</v>
      </c>
      <c r="EH723" s="162"/>
      <c r="EI723" s="130"/>
      <c r="EJ723" s="18">
        <f t="shared" si="5804"/>
        <v>0</v>
      </c>
      <c r="EK723" s="136"/>
      <c r="EL723" s="131"/>
      <c r="EM723" s="69">
        <f t="shared" si="5805"/>
        <v>0</v>
      </c>
      <c r="EN723" s="162"/>
      <c r="EO723" s="130"/>
      <c r="EP723" s="18">
        <f t="shared" si="5806"/>
        <v>0</v>
      </c>
      <c r="EQ723" s="136"/>
      <c r="ER723" s="131"/>
      <c r="ES723" s="69">
        <f t="shared" si="5807"/>
        <v>0</v>
      </c>
      <c r="ET723" s="162"/>
      <c r="EU723" s="130"/>
      <c r="EV723" s="18">
        <f t="shared" si="5808"/>
        <v>0</v>
      </c>
      <c r="EW723" s="136"/>
      <c r="EX723" s="131"/>
      <c r="EY723" s="69">
        <f t="shared" si="5809"/>
        <v>0</v>
      </c>
      <c r="EZ723" s="162"/>
      <c r="FA723" s="130"/>
      <c r="FB723" s="18">
        <f t="shared" si="5810"/>
        <v>0</v>
      </c>
      <c r="FC723" s="136"/>
      <c r="FD723" s="131"/>
      <c r="FE723" s="69">
        <f t="shared" si="5811"/>
        <v>0</v>
      </c>
      <c r="FF723" s="162"/>
      <c r="FG723" s="130"/>
      <c r="FH723" s="18">
        <f t="shared" si="5812"/>
        <v>0</v>
      </c>
      <c r="FI723" s="136"/>
      <c r="FJ723" s="131"/>
      <c r="FK723" s="69">
        <f t="shared" si="5813"/>
        <v>0</v>
      </c>
      <c r="FL723" s="162"/>
      <c r="FM723" s="130"/>
      <c r="FN723" s="18">
        <f t="shared" si="5814"/>
        <v>0</v>
      </c>
      <c r="FO723" s="136"/>
      <c r="FP723" s="131"/>
      <c r="FQ723" s="69">
        <f t="shared" si="5815"/>
        <v>0</v>
      </c>
      <c r="FR723" s="162"/>
      <c r="FS723" s="130"/>
      <c r="FT723" s="18">
        <f t="shared" si="5816"/>
        <v>0</v>
      </c>
      <c r="FU723" s="136"/>
      <c r="FV723" s="131"/>
      <c r="FW723" s="69">
        <f t="shared" si="5817"/>
        <v>0</v>
      </c>
      <c r="FX723" s="162"/>
      <c r="FY723" s="130"/>
      <c r="FZ723" s="18">
        <f t="shared" si="5818"/>
        <v>0</v>
      </c>
      <c r="GA723" s="136"/>
      <c r="GB723" s="131"/>
      <c r="GC723" s="69">
        <f t="shared" si="5819"/>
        <v>0</v>
      </c>
      <c r="GD723" s="162"/>
      <c r="GE723" s="130"/>
      <c r="GF723" s="18">
        <f t="shared" si="5820"/>
        <v>0</v>
      </c>
      <c r="GG723" s="136"/>
      <c r="GH723" s="131"/>
      <c r="GI723" s="69">
        <f t="shared" si="5821"/>
        <v>0</v>
      </c>
      <c r="GJ723" s="162"/>
      <c r="GK723" s="130"/>
      <c r="GL723" s="18">
        <f t="shared" si="5822"/>
        <v>0</v>
      </c>
      <c r="GM723" s="136"/>
      <c r="GN723" s="131"/>
      <c r="GO723" s="69">
        <f t="shared" si="5823"/>
        <v>0</v>
      </c>
      <c r="GP723" s="162"/>
      <c r="GQ723" s="130"/>
      <c r="GR723" s="18">
        <f t="shared" si="5824"/>
        <v>0</v>
      </c>
      <c r="GS723" s="136"/>
      <c r="GT723" s="131"/>
      <c r="GU723" s="69">
        <f t="shared" si="5825"/>
        <v>0</v>
      </c>
      <c r="GV723" s="162"/>
      <c r="GW723" s="130"/>
      <c r="GX723" s="18">
        <f t="shared" si="5826"/>
        <v>0</v>
      </c>
      <c r="GY723" s="136"/>
      <c r="GZ723" s="131"/>
      <c r="HA723" s="69">
        <f t="shared" si="5827"/>
        <v>0</v>
      </c>
      <c r="HB723" s="162"/>
      <c r="HC723" s="130"/>
      <c r="HD723" s="18">
        <f t="shared" si="5828"/>
        <v>0</v>
      </c>
      <c r="HE723" s="136"/>
      <c r="HF723" s="131"/>
      <c r="HG723" s="69">
        <f t="shared" si="5829"/>
        <v>0</v>
      </c>
      <c r="HH723" s="162"/>
      <c r="HI723" s="130"/>
      <c r="HJ723" s="18">
        <f t="shared" si="5830"/>
        <v>0</v>
      </c>
      <c r="HK723" s="136"/>
      <c r="HL723" s="131"/>
      <c r="HM723" s="69">
        <f t="shared" si="5831"/>
        <v>0</v>
      </c>
      <c r="HN723" s="162"/>
      <c r="HO723" s="130"/>
      <c r="HP723" s="18">
        <f t="shared" si="5832"/>
        <v>0</v>
      </c>
      <c r="HQ723" s="136"/>
      <c r="HR723" s="131"/>
      <c r="HS723" s="69">
        <f t="shared" si="5833"/>
        <v>0</v>
      </c>
      <c r="HT723" s="162"/>
      <c r="HU723" s="130"/>
      <c r="HV723" s="18">
        <f t="shared" si="5834"/>
        <v>0</v>
      </c>
      <c r="HW723" s="17"/>
      <c r="HX723" s="85"/>
      <c r="HY723" s="85"/>
      <c r="HZ723" s="2" t="str">
        <f t="shared" si="5608"/>
        <v>СКРЫТЬ</v>
      </c>
    </row>
    <row r="724" spans="2:234" hidden="1" x14ac:dyDescent="0.2">
      <c r="B724" s="16"/>
      <c r="C724" s="15"/>
      <c r="D724" s="246"/>
      <c r="E724" s="246"/>
      <c r="F724" s="246"/>
      <c r="G724" s="13"/>
      <c r="H724" s="22"/>
      <c r="I724" s="42">
        <v>713</v>
      </c>
      <c r="J724" s="102">
        <f>SUBTOTAL(103,I$12:I724)*1</f>
        <v>140</v>
      </c>
      <c r="K724" s="108" t="s">
        <v>113</v>
      </c>
      <c r="L724" s="17" t="s">
        <v>98</v>
      </c>
      <c r="M724" s="267">
        <v>44348</v>
      </c>
      <c r="N724" s="255">
        <v>44377</v>
      </c>
      <c r="O724" s="118">
        <v>44377</v>
      </c>
      <c r="P724" s="162">
        <v>4800</v>
      </c>
      <c r="Q724" s="163">
        <v>0</v>
      </c>
      <c r="R724" s="163">
        <v>0</v>
      </c>
      <c r="S724" s="92">
        <f t="shared" ca="1" si="5767"/>
        <v>0</v>
      </c>
      <c r="T724" s="92">
        <f t="shared" si="5768"/>
        <v>0</v>
      </c>
      <c r="U724" s="91">
        <f t="shared" ca="1" si="5769"/>
        <v>0</v>
      </c>
      <c r="V724" s="91">
        <f t="shared" si="5770"/>
        <v>4800</v>
      </c>
      <c r="W724" s="120">
        <f t="shared" si="5771"/>
        <v>0</v>
      </c>
      <c r="X724" s="178"/>
      <c r="Y724" s="128">
        <f t="shared" si="5772"/>
        <v>0</v>
      </c>
      <c r="Z724" s="179">
        <f t="shared" ca="1" si="5773"/>
        <v>0</v>
      </c>
      <c r="AA724" s="127">
        <f t="shared" si="5774"/>
        <v>0</v>
      </c>
      <c r="AB724" s="67" t="str">
        <f t="shared" ca="1" si="5775"/>
        <v/>
      </c>
      <c r="AC724" s="69">
        <f t="shared" ca="1" si="5776"/>
        <v>0</v>
      </c>
      <c r="AD724" s="226">
        <f t="shared" si="5682"/>
        <v>0</v>
      </c>
      <c r="AE724" s="227">
        <f t="shared" si="5683"/>
        <v>0</v>
      </c>
      <c r="AF724" s="225">
        <f t="shared" si="5684"/>
        <v>0</v>
      </c>
      <c r="AG724" s="226">
        <f t="shared" si="5685"/>
        <v>0</v>
      </c>
      <c r="AH724" s="227">
        <f t="shared" si="5686"/>
        <v>0</v>
      </c>
      <c r="AI724" s="225">
        <f t="shared" si="5687"/>
        <v>0</v>
      </c>
      <c r="AJ724" s="226">
        <f t="shared" si="5688"/>
        <v>0</v>
      </c>
      <c r="AK724" s="227">
        <f t="shared" si="5689"/>
        <v>0</v>
      </c>
      <c r="AL724" s="225">
        <f t="shared" si="5690"/>
        <v>0</v>
      </c>
      <c r="AM724" s="226">
        <f t="shared" si="5691"/>
        <v>0</v>
      </c>
      <c r="AN724" s="227">
        <f t="shared" si="5692"/>
        <v>0</v>
      </c>
      <c r="AO724" s="225">
        <f t="shared" si="5693"/>
        <v>0</v>
      </c>
      <c r="AP724" s="226">
        <f t="shared" si="5694"/>
        <v>0</v>
      </c>
      <c r="AQ724" s="227">
        <f t="shared" si="5695"/>
        <v>0</v>
      </c>
      <c r="AR724" s="225">
        <f t="shared" si="5619"/>
        <v>0</v>
      </c>
      <c r="AS724" s="136"/>
      <c r="AT724" s="131"/>
      <c r="AU724" s="69">
        <f t="shared" si="5777"/>
        <v>0</v>
      </c>
      <c r="AV724" s="162"/>
      <c r="AW724" s="130"/>
      <c r="AX724" s="18">
        <f t="shared" si="5778"/>
        <v>0</v>
      </c>
      <c r="AY724" s="136"/>
      <c r="AZ724" s="131"/>
      <c r="BA724" s="69">
        <f t="shared" si="5779"/>
        <v>0</v>
      </c>
      <c r="BB724" s="162"/>
      <c r="BC724" s="130"/>
      <c r="BD724" s="18">
        <f t="shared" si="5780"/>
        <v>0</v>
      </c>
      <c r="BE724" s="136"/>
      <c r="BF724" s="131"/>
      <c r="BG724" s="69">
        <f t="shared" si="5781"/>
        <v>0</v>
      </c>
      <c r="BH724" s="162"/>
      <c r="BI724" s="130"/>
      <c r="BJ724" s="18">
        <f t="shared" si="5782"/>
        <v>0</v>
      </c>
      <c r="BK724" s="136"/>
      <c r="BL724" s="131"/>
      <c r="BM724" s="69">
        <f t="shared" si="5783"/>
        <v>0</v>
      </c>
      <c r="BN724" s="162"/>
      <c r="BO724" s="130"/>
      <c r="BP724" s="18">
        <f t="shared" si="5784"/>
        <v>0</v>
      </c>
      <c r="BQ724" s="136"/>
      <c r="BR724" s="131"/>
      <c r="BS724" s="69">
        <f t="shared" si="5785"/>
        <v>0</v>
      </c>
      <c r="BT724" s="162"/>
      <c r="BU724" s="130"/>
      <c r="BV724" s="18">
        <f t="shared" si="5786"/>
        <v>0</v>
      </c>
      <c r="BW724" s="136"/>
      <c r="BX724" s="131"/>
      <c r="BY724" s="69">
        <f t="shared" si="5787"/>
        <v>0</v>
      </c>
      <c r="BZ724" s="162"/>
      <c r="CA724" s="130"/>
      <c r="CB724" s="18">
        <f t="shared" si="5788"/>
        <v>0</v>
      </c>
      <c r="CC724" s="136"/>
      <c r="CD724" s="131"/>
      <c r="CE724" s="69">
        <f t="shared" si="5789"/>
        <v>0</v>
      </c>
      <c r="CF724" s="162"/>
      <c r="CG724" s="130"/>
      <c r="CH724" s="18">
        <f t="shared" si="5790"/>
        <v>0</v>
      </c>
      <c r="CI724" s="136"/>
      <c r="CJ724" s="131"/>
      <c r="CK724" s="69">
        <f t="shared" si="5791"/>
        <v>0</v>
      </c>
      <c r="CL724" s="162"/>
      <c r="CM724" s="130"/>
      <c r="CN724" s="18">
        <f t="shared" si="5720"/>
        <v>0</v>
      </c>
      <c r="CO724" s="136"/>
      <c r="CP724" s="131"/>
      <c r="CQ724" s="69">
        <f t="shared" si="5792"/>
        <v>0</v>
      </c>
      <c r="CR724" s="162"/>
      <c r="CS724" s="130"/>
      <c r="CT724" s="18">
        <f t="shared" si="5722"/>
        <v>0</v>
      </c>
      <c r="CU724" s="136"/>
      <c r="CV724" s="131"/>
      <c r="CW724" s="69">
        <f t="shared" si="5793"/>
        <v>0</v>
      </c>
      <c r="CX724" s="162"/>
      <c r="CY724" s="130"/>
      <c r="CZ724" s="18">
        <f t="shared" si="5724"/>
        <v>0</v>
      </c>
      <c r="DA724" s="136"/>
      <c r="DB724" s="131"/>
      <c r="DC724" s="69">
        <f t="shared" si="5794"/>
        <v>0</v>
      </c>
      <c r="DD724" s="162"/>
      <c r="DE724" s="130"/>
      <c r="DF724" s="18">
        <f t="shared" si="5726"/>
        <v>0</v>
      </c>
      <c r="DG724" s="136"/>
      <c r="DH724" s="131"/>
      <c r="DI724" s="69">
        <f t="shared" si="5795"/>
        <v>0</v>
      </c>
      <c r="DJ724" s="162"/>
      <c r="DK724" s="130"/>
      <c r="DL724" s="18">
        <f t="shared" si="5796"/>
        <v>0</v>
      </c>
      <c r="DM724" s="136"/>
      <c r="DN724" s="131"/>
      <c r="DO724" s="69">
        <f t="shared" si="5797"/>
        <v>0</v>
      </c>
      <c r="DP724" s="162"/>
      <c r="DQ724" s="130"/>
      <c r="DR724" s="18">
        <f t="shared" si="5798"/>
        <v>0</v>
      </c>
      <c r="DS724" s="136"/>
      <c r="DT724" s="131"/>
      <c r="DU724" s="69">
        <f t="shared" si="5799"/>
        <v>0</v>
      </c>
      <c r="DV724" s="162"/>
      <c r="DW724" s="130"/>
      <c r="DX724" s="18">
        <f t="shared" si="5800"/>
        <v>0</v>
      </c>
      <c r="DY724" s="136"/>
      <c r="DZ724" s="131"/>
      <c r="EA724" s="69">
        <f t="shared" si="5801"/>
        <v>0</v>
      </c>
      <c r="EB724" s="162"/>
      <c r="EC724" s="130"/>
      <c r="ED724" s="18">
        <f t="shared" si="5802"/>
        <v>0</v>
      </c>
      <c r="EE724" s="136"/>
      <c r="EF724" s="131"/>
      <c r="EG724" s="69">
        <f t="shared" si="5803"/>
        <v>0</v>
      </c>
      <c r="EH724" s="162"/>
      <c r="EI724" s="130"/>
      <c r="EJ724" s="18">
        <f t="shared" si="5804"/>
        <v>0</v>
      </c>
      <c r="EK724" s="136"/>
      <c r="EL724" s="131"/>
      <c r="EM724" s="69">
        <f t="shared" si="5805"/>
        <v>0</v>
      </c>
      <c r="EN724" s="162"/>
      <c r="EO724" s="130"/>
      <c r="EP724" s="18">
        <f t="shared" si="5806"/>
        <v>0</v>
      </c>
      <c r="EQ724" s="136"/>
      <c r="ER724" s="131"/>
      <c r="ES724" s="69">
        <f t="shared" si="5807"/>
        <v>0</v>
      </c>
      <c r="ET724" s="162"/>
      <c r="EU724" s="130"/>
      <c r="EV724" s="18">
        <f t="shared" si="5808"/>
        <v>0</v>
      </c>
      <c r="EW724" s="136"/>
      <c r="EX724" s="131"/>
      <c r="EY724" s="69">
        <f t="shared" si="5809"/>
        <v>0</v>
      </c>
      <c r="EZ724" s="162"/>
      <c r="FA724" s="130"/>
      <c r="FB724" s="18">
        <f t="shared" si="5810"/>
        <v>0</v>
      </c>
      <c r="FC724" s="136"/>
      <c r="FD724" s="131"/>
      <c r="FE724" s="69">
        <f t="shared" si="5811"/>
        <v>0</v>
      </c>
      <c r="FF724" s="162"/>
      <c r="FG724" s="130"/>
      <c r="FH724" s="18">
        <f t="shared" si="5812"/>
        <v>0</v>
      </c>
      <c r="FI724" s="136"/>
      <c r="FJ724" s="131"/>
      <c r="FK724" s="69">
        <f t="shared" si="5813"/>
        <v>0</v>
      </c>
      <c r="FL724" s="162"/>
      <c r="FM724" s="130"/>
      <c r="FN724" s="18">
        <f t="shared" si="5814"/>
        <v>0</v>
      </c>
      <c r="FO724" s="136"/>
      <c r="FP724" s="131"/>
      <c r="FQ724" s="69">
        <f t="shared" si="5815"/>
        <v>0</v>
      </c>
      <c r="FR724" s="162"/>
      <c r="FS724" s="130"/>
      <c r="FT724" s="18">
        <f t="shared" si="5816"/>
        <v>0</v>
      </c>
      <c r="FU724" s="136"/>
      <c r="FV724" s="131"/>
      <c r="FW724" s="69">
        <f t="shared" si="5817"/>
        <v>0</v>
      </c>
      <c r="FX724" s="162"/>
      <c r="FY724" s="130"/>
      <c r="FZ724" s="18">
        <f t="shared" si="5818"/>
        <v>0</v>
      </c>
      <c r="GA724" s="136"/>
      <c r="GB724" s="131"/>
      <c r="GC724" s="69">
        <f t="shared" si="5819"/>
        <v>0</v>
      </c>
      <c r="GD724" s="162"/>
      <c r="GE724" s="130"/>
      <c r="GF724" s="18">
        <f t="shared" si="5820"/>
        <v>0</v>
      </c>
      <c r="GG724" s="136"/>
      <c r="GH724" s="131"/>
      <c r="GI724" s="69">
        <f t="shared" si="5821"/>
        <v>0</v>
      </c>
      <c r="GJ724" s="162"/>
      <c r="GK724" s="130"/>
      <c r="GL724" s="18">
        <f t="shared" si="5822"/>
        <v>0</v>
      </c>
      <c r="GM724" s="136"/>
      <c r="GN724" s="131"/>
      <c r="GO724" s="69">
        <f t="shared" si="5823"/>
        <v>0</v>
      </c>
      <c r="GP724" s="162"/>
      <c r="GQ724" s="130"/>
      <c r="GR724" s="18">
        <f t="shared" si="5824"/>
        <v>0</v>
      </c>
      <c r="GS724" s="136"/>
      <c r="GT724" s="131"/>
      <c r="GU724" s="69">
        <f t="shared" si="5825"/>
        <v>0</v>
      </c>
      <c r="GV724" s="162"/>
      <c r="GW724" s="130"/>
      <c r="GX724" s="18">
        <f t="shared" si="5826"/>
        <v>0</v>
      </c>
      <c r="GY724" s="136"/>
      <c r="GZ724" s="131"/>
      <c r="HA724" s="69">
        <f t="shared" si="5827"/>
        <v>0</v>
      </c>
      <c r="HB724" s="162"/>
      <c r="HC724" s="130"/>
      <c r="HD724" s="18">
        <f t="shared" si="5828"/>
        <v>0</v>
      </c>
      <c r="HE724" s="136"/>
      <c r="HF724" s="131"/>
      <c r="HG724" s="69">
        <f t="shared" si="5829"/>
        <v>0</v>
      </c>
      <c r="HH724" s="162"/>
      <c r="HI724" s="130"/>
      <c r="HJ724" s="18">
        <f t="shared" si="5830"/>
        <v>0</v>
      </c>
      <c r="HK724" s="136"/>
      <c r="HL724" s="131"/>
      <c r="HM724" s="69">
        <f t="shared" si="5831"/>
        <v>0</v>
      </c>
      <c r="HN724" s="162"/>
      <c r="HO724" s="130"/>
      <c r="HP724" s="18">
        <f t="shared" si="5832"/>
        <v>0</v>
      </c>
      <c r="HQ724" s="136"/>
      <c r="HR724" s="131"/>
      <c r="HS724" s="69">
        <f t="shared" si="5833"/>
        <v>0</v>
      </c>
      <c r="HT724" s="162"/>
      <c r="HU724" s="130"/>
      <c r="HV724" s="18">
        <f t="shared" si="5834"/>
        <v>0</v>
      </c>
      <c r="HW724" s="17"/>
      <c r="HX724" s="85"/>
      <c r="HY724" s="85"/>
      <c r="HZ724" s="2" t="str">
        <f t="shared" si="5608"/>
        <v>СКРЫТЬ</v>
      </c>
    </row>
    <row r="725" spans="2:234" hidden="1" x14ac:dyDescent="0.2">
      <c r="B725" s="16"/>
      <c r="C725" s="15"/>
      <c r="D725" s="270"/>
      <c r="E725" s="270"/>
      <c r="F725" s="270"/>
      <c r="G725" s="13"/>
      <c r="H725" s="22"/>
      <c r="I725" s="42">
        <v>714</v>
      </c>
      <c r="J725" s="102">
        <f>SUBTOTAL(103,I$12:I725)*1</f>
        <v>140</v>
      </c>
      <c r="K725" s="108" t="s">
        <v>114</v>
      </c>
      <c r="L725" s="17" t="s">
        <v>98</v>
      </c>
      <c r="M725" s="267"/>
      <c r="N725" s="255"/>
      <c r="O725" s="118"/>
      <c r="P725" s="162">
        <v>4800</v>
      </c>
      <c r="Q725" s="163">
        <v>0</v>
      </c>
      <c r="R725" s="163">
        <v>0</v>
      </c>
      <c r="S725" s="92">
        <f t="shared" ca="1" si="5767"/>
        <v>0</v>
      </c>
      <c r="T725" s="92">
        <f t="shared" si="5768"/>
        <v>0</v>
      </c>
      <c r="U725" s="91">
        <f t="shared" ca="1" si="5769"/>
        <v>0</v>
      </c>
      <c r="V725" s="91">
        <f t="shared" si="5770"/>
        <v>4800</v>
      </c>
      <c r="W725" s="120">
        <f t="shared" si="5771"/>
        <v>0</v>
      </c>
      <c r="X725" s="178"/>
      <c r="Y725" s="128">
        <f t="shared" si="5772"/>
        <v>0</v>
      </c>
      <c r="Z725" s="179">
        <f t="shared" ca="1" si="5773"/>
        <v>0</v>
      </c>
      <c r="AA725" s="127">
        <f t="shared" si="5774"/>
        <v>0</v>
      </c>
      <c r="AB725" s="67" t="str">
        <f t="shared" ca="1" si="5775"/>
        <v/>
      </c>
      <c r="AC725" s="69">
        <f t="shared" ca="1" si="5776"/>
        <v>0</v>
      </c>
      <c r="AD725" s="226">
        <f t="shared" si="5682"/>
        <v>0</v>
      </c>
      <c r="AE725" s="227">
        <f t="shared" si="5683"/>
        <v>0</v>
      </c>
      <c r="AF725" s="225">
        <f t="shared" si="5684"/>
        <v>0</v>
      </c>
      <c r="AG725" s="226">
        <f t="shared" si="5685"/>
        <v>0</v>
      </c>
      <c r="AH725" s="227">
        <f t="shared" si="5686"/>
        <v>0</v>
      </c>
      <c r="AI725" s="225">
        <f t="shared" si="5687"/>
        <v>0</v>
      </c>
      <c r="AJ725" s="226">
        <f t="shared" si="5688"/>
        <v>0</v>
      </c>
      <c r="AK725" s="227">
        <f t="shared" si="5689"/>
        <v>0</v>
      </c>
      <c r="AL725" s="225">
        <f t="shared" si="5690"/>
        <v>0</v>
      </c>
      <c r="AM725" s="226">
        <f t="shared" si="5691"/>
        <v>0</v>
      </c>
      <c r="AN725" s="227">
        <f t="shared" si="5692"/>
        <v>0</v>
      </c>
      <c r="AO725" s="225">
        <f t="shared" si="5693"/>
        <v>0</v>
      </c>
      <c r="AP725" s="226">
        <f t="shared" si="5694"/>
        <v>0</v>
      </c>
      <c r="AQ725" s="227">
        <f t="shared" si="5695"/>
        <v>0</v>
      </c>
      <c r="AR725" s="225">
        <f t="shared" si="5619"/>
        <v>0</v>
      </c>
      <c r="AS725" s="136"/>
      <c r="AT725" s="131"/>
      <c r="AU725" s="69">
        <f t="shared" si="5777"/>
        <v>0</v>
      </c>
      <c r="AV725" s="162"/>
      <c r="AW725" s="130"/>
      <c r="AX725" s="18">
        <f t="shared" si="5778"/>
        <v>0</v>
      </c>
      <c r="AY725" s="136"/>
      <c r="AZ725" s="131"/>
      <c r="BA725" s="69">
        <f t="shared" si="5779"/>
        <v>0</v>
      </c>
      <c r="BB725" s="162"/>
      <c r="BC725" s="130"/>
      <c r="BD725" s="18">
        <f t="shared" si="5780"/>
        <v>0</v>
      </c>
      <c r="BE725" s="136"/>
      <c r="BF725" s="131"/>
      <c r="BG725" s="69">
        <f t="shared" si="5781"/>
        <v>0</v>
      </c>
      <c r="BH725" s="162"/>
      <c r="BI725" s="130"/>
      <c r="BJ725" s="18">
        <f t="shared" si="5782"/>
        <v>0</v>
      </c>
      <c r="BK725" s="136"/>
      <c r="BL725" s="131"/>
      <c r="BM725" s="69">
        <f t="shared" si="5783"/>
        <v>0</v>
      </c>
      <c r="BN725" s="162"/>
      <c r="BO725" s="130"/>
      <c r="BP725" s="18">
        <f t="shared" si="5784"/>
        <v>0</v>
      </c>
      <c r="BQ725" s="136"/>
      <c r="BR725" s="131"/>
      <c r="BS725" s="69">
        <f t="shared" si="5785"/>
        <v>0</v>
      </c>
      <c r="BT725" s="162"/>
      <c r="BU725" s="130"/>
      <c r="BV725" s="18">
        <f t="shared" si="5786"/>
        <v>0</v>
      </c>
      <c r="BW725" s="136"/>
      <c r="BX725" s="131"/>
      <c r="BY725" s="69">
        <f t="shared" si="5787"/>
        <v>0</v>
      </c>
      <c r="BZ725" s="162"/>
      <c r="CA725" s="130"/>
      <c r="CB725" s="18">
        <f t="shared" si="5788"/>
        <v>0</v>
      </c>
      <c r="CC725" s="136"/>
      <c r="CD725" s="131"/>
      <c r="CE725" s="69">
        <f t="shared" si="5789"/>
        <v>0</v>
      </c>
      <c r="CF725" s="162"/>
      <c r="CG725" s="130"/>
      <c r="CH725" s="18">
        <f t="shared" si="5790"/>
        <v>0</v>
      </c>
      <c r="CI725" s="136"/>
      <c r="CJ725" s="131"/>
      <c r="CK725" s="69">
        <f t="shared" si="5791"/>
        <v>0</v>
      </c>
      <c r="CL725" s="162"/>
      <c r="CM725" s="130"/>
      <c r="CN725" s="18">
        <f t="shared" si="5720"/>
        <v>0</v>
      </c>
      <c r="CO725" s="136"/>
      <c r="CP725" s="131"/>
      <c r="CQ725" s="69">
        <f t="shared" si="5792"/>
        <v>0</v>
      </c>
      <c r="CR725" s="162"/>
      <c r="CS725" s="130"/>
      <c r="CT725" s="18">
        <f t="shared" si="5722"/>
        <v>0</v>
      </c>
      <c r="CU725" s="136"/>
      <c r="CV725" s="131"/>
      <c r="CW725" s="69">
        <f t="shared" si="5793"/>
        <v>0</v>
      </c>
      <c r="CX725" s="162"/>
      <c r="CY725" s="130"/>
      <c r="CZ725" s="18">
        <f t="shared" si="5724"/>
        <v>0</v>
      </c>
      <c r="DA725" s="136"/>
      <c r="DB725" s="131"/>
      <c r="DC725" s="69">
        <f t="shared" si="5794"/>
        <v>0</v>
      </c>
      <c r="DD725" s="162"/>
      <c r="DE725" s="130"/>
      <c r="DF725" s="18">
        <f t="shared" si="5726"/>
        <v>0</v>
      </c>
      <c r="DG725" s="136"/>
      <c r="DH725" s="131"/>
      <c r="DI725" s="69">
        <f t="shared" si="5795"/>
        <v>0</v>
      </c>
      <c r="DJ725" s="162"/>
      <c r="DK725" s="130"/>
      <c r="DL725" s="18">
        <f t="shared" si="5796"/>
        <v>0</v>
      </c>
      <c r="DM725" s="136"/>
      <c r="DN725" s="131"/>
      <c r="DO725" s="69">
        <f t="shared" si="5797"/>
        <v>0</v>
      </c>
      <c r="DP725" s="162"/>
      <c r="DQ725" s="130"/>
      <c r="DR725" s="18">
        <f t="shared" si="5798"/>
        <v>0</v>
      </c>
      <c r="DS725" s="136"/>
      <c r="DT725" s="131"/>
      <c r="DU725" s="69">
        <f t="shared" si="5799"/>
        <v>0</v>
      </c>
      <c r="DV725" s="162"/>
      <c r="DW725" s="130"/>
      <c r="DX725" s="18">
        <f t="shared" si="5800"/>
        <v>0</v>
      </c>
      <c r="DY725" s="136"/>
      <c r="DZ725" s="131"/>
      <c r="EA725" s="69">
        <f t="shared" si="5801"/>
        <v>0</v>
      </c>
      <c r="EB725" s="162"/>
      <c r="EC725" s="130"/>
      <c r="ED725" s="18">
        <f t="shared" si="5802"/>
        <v>0</v>
      </c>
      <c r="EE725" s="136"/>
      <c r="EF725" s="131"/>
      <c r="EG725" s="69">
        <f t="shared" si="5803"/>
        <v>0</v>
      </c>
      <c r="EH725" s="162"/>
      <c r="EI725" s="130"/>
      <c r="EJ725" s="18">
        <f t="shared" si="5804"/>
        <v>0</v>
      </c>
      <c r="EK725" s="136"/>
      <c r="EL725" s="131"/>
      <c r="EM725" s="69">
        <f t="shared" si="5805"/>
        <v>0</v>
      </c>
      <c r="EN725" s="162"/>
      <c r="EO725" s="130"/>
      <c r="EP725" s="18">
        <f t="shared" si="5806"/>
        <v>0</v>
      </c>
      <c r="EQ725" s="136"/>
      <c r="ER725" s="131"/>
      <c r="ES725" s="69">
        <f t="shared" si="5807"/>
        <v>0</v>
      </c>
      <c r="ET725" s="162"/>
      <c r="EU725" s="130"/>
      <c r="EV725" s="18">
        <f t="shared" si="5808"/>
        <v>0</v>
      </c>
      <c r="EW725" s="136"/>
      <c r="EX725" s="131"/>
      <c r="EY725" s="69">
        <f t="shared" si="5809"/>
        <v>0</v>
      </c>
      <c r="EZ725" s="162"/>
      <c r="FA725" s="130"/>
      <c r="FB725" s="18">
        <f t="shared" si="5810"/>
        <v>0</v>
      </c>
      <c r="FC725" s="136"/>
      <c r="FD725" s="131"/>
      <c r="FE725" s="69">
        <f t="shared" si="5811"/>
        <v>0</v>
      </c>
      <c r="FF725" s="162"/>
      <c r="FG725" s="130"/>
      <c r="FH725" s="18">
        <f t="shared" si="5812"/>
        <v>0</v>
      </c>
      <c r="FI725" s="136"/>
      <c r="FJ725" s="131"/>
      <c r="FK725" s="69">
        <f t="shared" si="5813"/>
        <v>0</v>
      </c>
      <c r="FL725" s="162"/>
      <c r="FM725" s="130"/>
      <c r="FN725" s="18">
        <f t="shared" si="5814"/>
        <v>0</v>
      </c>
      <c r="FO725" s="136"/>
      <c r="FP725" s="131"/>
      <c r="FQ725" s="69">
        <f t="shared" si="5815"/>
        <v>0</v>
      </c>
      <c r="FR725" s="162"/>
      <c r="FS725" s="130"/>
      <c r="FT725" s="18">
        <f t="shared" si="5816"/>
        <v>0</v>
      </c>
      <c r="FU725" s="136"/>
      <c r="FV725" s="131"/>
      <c r="FW725" s="69">
        <f t="shared" si="5817"/>
        <v>0</v>
      </c>
      <c r="FX725" s="162"/>
      <c r="FY725" s="130"/>
      <c r="FZ725" s="18">
        <f t="shared" si="5818"/>
        <v>0</v>
      </c>
      <c r="GA725" s="136"/>
      <c r="GB725" s="131"/>
      <c r="GC725" s="69">
        <f t="shared" si="5819"/>
        <v>0</v>
      </c>
      <c r="GD725" s="162"/>
      <c r="GE725" s="130"/>
      <c r="GF725" s="18">
        <f t="shared" si="5820"/>
        <v>0</v>
      </c>
      <c r="GG725" s="136"/>
      <c r="GH725" s="131"/>
      <c r="GI725" s="69">
        <f t="shared" si="5821"/>
        <v>0</v>
      </c>
      <c r="GJ725" s="162"/>
      <c r="GK725" s="130"/>
      <c r="GL725" s="18">
        <f t="shared" si="5822"/>
        <v>0</v>
      </c>
      <c r="GM725" s="136"/>
      <c r="GN725" s="131"/>
      <c r="GO725" s="69">
        <f t="shared" si="5823"/>
        <v>0</v>
      </c>
      <c r="GP725" s="162"/>
      <c r="GQ725" s="130"/>
      <c r="GR725" s="18">
        <f t="shared" si="5824"/>
        <v>0</v>
      </c>
      <c r="GS725" s="136"/>
      <c r="GT725" s="131"/>
      <c r="GU725" s="69">
        <f t="shared" si="5825"/>
        <v>0</v>
      </c>
      <c r="GV725" s="162"/>
      <c r="GW725" s="130"/>
      <c r="GX725" s="18">
        <f t="shared" si="5826"/>
        <v>0</v>
      </c>
      <c r="GY725" s="136"/>
      <c r="GZ725" s="131"/>
      <c r="HA725" s="69">
        <f t="shared" si="5827"/>
        <v>0</v>
      </c>
      <c r="HB725" s="162"/>
      <c r="HC725" s="130"/>
      <c r="HD725" s="18">
        <f t="shared" si="5828"/>
        <v>0</v>
      </c>
      <c r="HE725" s="136"/>
      <c r="HF725" s="131"/>
      <c r="HG725" s="69">
        <f t="shared" si="5829"/>
        <v>0</v>
      </c>
      <c r="HH725" s="162"/>
      <c r="HI725" s="130"/>
      <c r="HJ725" s="18">
        <f t="shared" si="5830"/>
        <v>0</v>
      </c>
      <c r="HK725" s="136"/>
      <c r="HL725" s="131"/>
      <c r="HM725" s="69">
        <f t="shared" si="5831"/>
        <v>0</v>
      </c>
      <c r="HN725" s="162"/>
      <c r="HO725" s="130"/>
      <c r="HP725" s="18">
        <f t="shared" si="5832"/>
        <v>0</v>
      </c>
      <c r="HQ725" s="136"/>
      <c r="HR725" s="131"/>
      <c r="HS725" s="69">
        <f t="shared" si="5833"/>
        <v>0</v>
      </c>
      <c r="HT725" s="162"/>
      <c r="HU725" s="130"/>
      <c r="HV725" s="18">
        <f t="shared" si="5834"/>
        <v>0</v>
      </c>
      <c r="HW725" s="17"/>
      <c r="HX725" s="85"/>
      <c r="HY725" s="85"/>
      <c r="HZ725" s="2" t="str">
        <f t="shared" si="5608"/>
        <v>СКРЫТЬ</v>
      </c>
    </row>
    <row r="726" spans="2:234" hidden="1" x14ac:dyDescent="0.2">
      <c r="B726" s="16"/>
      <c r="C726" s="15"/>
      <c r="D726" s="270"/>
      <c r="E726" s="270"/>
      <c r="F726" s="270"/>
      <c r="G726" s="13"/>
      <c r="H726" s="22"/>
      <c r="I726" s="42">
        <v>715</v>
      </c>
      <c r="J726" s="102">
        <f>SUBTOTAL(103,I$12:I726)*1</f>
        <v>140</v>
      </c>
      <c r="K726" s="108" t="s">
        <v>115</v>
      </c>
      <c r="L726" s="17" t="s">
        <v>98</v>
      </c>
      <c r="M726" s="267"/>
      <c r="N726" s="255"/>
      <c r="O726" s="118"/>
      <c r="P726" s="162">
        <v>4800</v>
      </c>
      <c r="Q726" s="163">
        <v>0</v>
      </c>
      <c r="R726" s="163">
        <v>0</v>
      </c>
      <c r="S726" s="92">
        <f t="shared" ca="1" si="5767"/>
        <v>0</v>
      </c>
      <c r="T726" s="92">
        <f t="shared" si="5768"/>
        <v>0</v>
      </c>
      <c r="U726" s="91">
        <f t="shared" ca="1" si="5769"/>
        <v>0</v>
      </c>
      <c r="V726" s="91">
        <f t="shared" si="5770"/>
        <v>4800</v>
      </c>
      <c r="W726" s="120">
        <f t="shared" si="5771"/>
        <v>0</v>
      </c>
      <c r="X726" s="178"/>
      <c r="Y726" s="128">
        <f t="shared" si="5772"/>
        <v>0</v>
      </c>
      <c r="Z726" s="179">
        <f t="shared" ca="1" si="5773"/>
        <v>0</v>
      </c>
      <c r="AA726" s="127">
        <f t="shared" si="5774"/>
        <v>0</v>
      </c>
      <c r="AB726" s="67" t="str">
        <f t="shared" ca="1" si="5775"/>
        <v/>
      </c>
      <c r="AC726" s="69">
        <f t="shared" ca="1" si="5776"/>
        <v>0</v>
      </c>
      <c r="AD726" s="226">
        <f t="shared" si="5682"/>
        <v>0</v>
      </c>
      <c r="AE726" s="227">
        <f t="shared" si="5683"/>
        <v>0</v>
      </c>
      <c r="AF726" s="225">
        <f t="shared" si="5684"/>
        <v>0</v>
      </c>
      <c r="AG726" s="226">
        <f t="shared" si="5685"/>
        <v>0</v>
      </c>
      <c r="AH726" s="227">
        <f t="shared" si="5686"/>
        <v>0</v>
      </c>
      <c r="AI726" s="225">
        <f t="shared" si="5687"/>
        <v>0</v>
      </c>
      <c r="AJ726" s="226">
        <f t="shared" si="5688"/>
        <v>0</v>
      </c>
      <c r="AK726" s="227">
        <f t="shared" si="5689"/>
        <v>0</v>
      </c>
      <c r="AL726" s="225">
        <f t="shared" si="5690"/>
        <v>0</v>
      </c>
      <c r="AM726" s="226">
        <f t="shared" si="5691"/>
        <v>0</v>
      </c>
      <c r="AN726" s="227">
        <f t="shared" si="5692"/>
        <v>0</v>
      </c>
      <c r="AO726" s="225">
        <f t="shared" si="5693"/>
        <v>0</v>
      </c>
      <c r="AP726" s="226">
        <f t="shared" si="5694"/>
        <v>0</v>
      </c>
      <c r="AQ726" s="227">
        <f t="shared" si="5695"/>
        <v>0</v>
      </c>
      <c r="AR726" s="225">
        <f t="shared" si="5619"/>
        <v>0</v>
      </c>
      <c r="AS726" s="136"/>
      <c r="AT726" s="131"/>
      <c r="AU726" s="69">
        <f t="shared" si="5777"/>
        <v>0</v>
      </c>
      <c r="AV726" s="162"/>
      <c r="AW726" s="130"/>
      <c r="AX726" s="18">
        <f t="shared" si="5778"/>
        <v>0</v>
      </c>
      <c r="AY726" s="136"/>
      <c r="AZ726" s="131"/>
      <c r="BA726" s="69">
        <f t="shared" si="5779"/>
        <v>0</v>
      </c>
      <c r="BB726" s="162"/>
      <c r="BC726" s="130"/>
      <c r="BD726" s="18">
        <f t="shared" si="5780"/>
        <v>0</v>
      </c>
      <c r="BE726" s="136"/>
      <c r="BF726" s="131"/>
      <c r="BG726" s="69">
        <f t="shared" si="5781"/>
        <v>0</v>
      </c>
      <c r="BH726" s="162"/>
      <c r="BI726" s="130"/>
      <c r="BJ726" s="18">
        <f t="shared" si="5782"/>
        <v>0</v>
      </c>
      <c r="BK726" s="136"/>
      <c r="BL726" s="131"/>
      <c r="BM726" s="69">
        <f t="shared" si="5783"/>
        <v>0</v>
      </c>
      <c r="BN726" s="162"/>
      <c r="BO726" s="130"/>
      <c r="BP726" s="18">
        <f t="shared" si="5784"/>
        <v>0</v>
      </c>
      <c r="BQ726" s="136"/>
      <c r="BR726" s="131"/>
      <c r="BS726" s="69">
        <f t="shared" si="5785"/>
        <v>0</v>
      </c>
      <c r="BT726" s="162"/>
      <c r="BU726" s="130"/>
      <c r="BV726" s="18">
        <f t="shared" si="5786"/>
        <v>0</v>
      </c>
      <c r="BW726" s="136"/>
      <c r="BX726" s="131"/>
      <c r="BY726" s="69">
        <f t="shared" si="5787"/>
        <v>0</v>
      </c>
      <c r="BZ726" s="162"/>
      <c r="CA726" s="130"/>
      <c r="CB726" s="18">
        <f t="shared" si="5788"/>
        <v>0</v>
      </c>
      <c r="CC726" s="136"/>
      <c r="CD726" s="131"/>
      <c r="CE726" s="69">
        <f t="shared" si="5789"/>
        <v>0</v>
      </c>
      <c r="CF726" s="162"/>
      <c r="CG726" s="130"/>
      <c r="CH726" s="18">
        <f t="shared" si="5790"/>
        <v>0</v>
      </c>
      <c r="CI726" s="136"/>
      <c r="CJ726" s="131"/>
      <c r="CK726" s="69">
        <f t="shared" si="5791"/>
        <v>0</v>
      </c>
      <c r="CL726" s="162"/>
      <c r="CM726" s="130"/>
      <c r="CN726" s="18">
        <f t="shared" si="5720"/>
        <v>0</v>
      </c>
      <c r="CO726" s="136"/>
      <c r="CP726" s="131"/>
      <c r="CQ726" s="69">
        <f t="shared" si="5792"/>
        <v>0</v>
      </c>
      <c r="CR726" s="162"/>
      <c r="CS726" s="130"/>
      <c r="CT726" s="18">
        <f t="shared" si="5722"/>
        <v>0</v>
      </c>
      <c r="CU726" s="136"/>
      <c r="CV726" s="131"/>
      <c r="CW726" s="69">
        <f t="shared" si="5793"/>
        <v>0</v>
      </c>
      <c r="CX726" s="162"/>
      <c r="CY726" s="130"/>
      <c r="CZ726" s="18">
        <f t="shared" si="5724"/>
        <v>0</v>
      </c>
      <c r="DA726" s="136"/>
      <c r="DB726" s="131"/>
      <c r="DC726" s="69">
        <f t="shared" si="5794"/>
        <v>0</v>
      </c>
      <c r="DD726" s="162"/>
      <c r="DE726" s="130"/>
      <c r="DF726" s="18">
        <f t="shared" si="5726"/>
        <v>0</v>
      </c>
      <c r="DG726" s="136"/>
      <c r="DH726" s="131"/>
      <c r="DI726" s="69">
        <f t="shared" si="5795"/>
        <v>0</v>
      </c>
      <c r="DJ726" s="162"/>
      <c r="DK726" s="130"/>
      <c r="DL726" s="18">
        <f t="shared" si="5796"/>
        <v>0</v>
      </c>
      <c r="DM726" s="136"/>
      <c r="DN726" s="131"/>
      <c r="DO726" s="69">
        <f t="shared" si="5797"/>
        <v>0</v>
      </c>
      <c r="DP726" s="162"/>
      <c r="DQ726" s="130"/>
      <c r="DR726" s="18">
        <f t="shared" si="5798"/>
        <v>0</v>
      </c>
      <c r="DS726" s="136"/>
      <c r="DT726" s="131"/>
      <c r="DU726" s="69">
        <f t="shared" si="5799"/>
        <v>0</v>
      </c>
      <c r="DV726" s="162"/>
      <c r="DW726" s="130"/>
      <c r="DX726" s="18">
        <f t="shared" si="5800"/>
        <v>0</v>
      </c>
      <c r="DY726" s="136"/>
      <c r="DZ726" s="131"/>
      <c r="EA726" s="69">
        <f t="shared" si="5801"/>
        <v>0</v>
      </c>
      <c r="EB726" s="162"/>
      <c r="EC726" s="130"/>
      <c r="ED726" s="18">
        <f t="shared" si="5802"/>
        <v>0</v>
      </c>
      <c r="EE726" s="136"/>
      <c r="EF726" s="131"/>
      <c r="EG726" s="69">
        <f t="shared" si="5803"/>
        <v>0</v>
      </c>
      <c r="EH726" s="162"/>
      <c r="EI726" s="130"/>
      <c r="EJ726" s="18">
        <f t="shared" si="5804"/>
        <v>0</v>
      </c>
      <c r="EK726" s="136"/>
      <c r="EL726" s="131"/>
      <c r="EM726" s="69">
        <f t="shared" si="5805"/>
        <v>0</v>
      </c>
      <c r="EN726" s="162"/>
      <c r="EO726" s="130"/>
      <c r="EP726" s="18">
        <f t="shared" si="5806"/>
        <v>0</v>
      </c>
      <c r="EQ726" s="136"/>
      <c r="ER726" s="131"/>
      <c r="ES726" s="69">
        <f t="shared" si="5807"/>
        <v>0</v>
      </c>
      <c r="ET726" s="162"/>
      <c r="EU726" s="130"/>
      <c r="EV726" s="18">
        <f t="shared" si="5808"/>
        <v>0</v>
      </c>
      <c r="EW726" s="136"/>
      <c r="EX726" s="131"/>
      <c r="EY726" s="69">
        <f t="shared" si="5809"/>
        <v>0</v>
      </c>
      <c r="EZ726" s="162"/>
      <c r="FA726" s="130"/>
      <c r="FB726" s="18">
        <f t="shared" si="5810"/>
        <v>0</v>
      </c>
      <c r="FC726" s="136"/>
      <c r="FD726" s="131"/>
      <c r="FE726" s="69">
        <f t="shared" si="5811"/>
        <v>0</v>
      </c>
      <c r="FF726" s="162"/>
      <c r="FG726" s="130"/>
      <c r="FH726" s="18">
        <f t="shared" si="5812"/>
        <v>0</v>
      </c>
      <c r="FI726" s="136"/>
      <c r="FJ726" s="131"/>
      <c r="FK726" s="69">
        <f t="shared" si="5813"/>
        <v>0</v>
      </c>
      <c r="FL726" s="162"/>
      <c r="FM726" s="130"/>
      <c r="FN726" s="18">
        <f t="shared" si="5814"/>
        <v>0</v>
      </c>
      <c r="FO726" s="136"/>
      <c r="FP726" s="131"/>
      <c r="FQ726" s="69">
        <f t="shared" si="5815"/>
        <v>0</v>
      </c>
      <c r="FR726" s="162"/>
      <c r="FS726" s="130"/>
      <c r="FT726" s="18">
        <f t="shared" si="5816"/>
        <v>0</v>
      </c>
      <c r="FU726" s="136"/>
      <c r="FV726" s="131"/>
      <c r="FW726" s="69">
        <f t="shared" si="5817"/>
        <v>0</v>
      </c>
      <c r="FX726" s="162"/>
      <c r="FY726" s="130"/>
      <c r="FZ726" s="18">
        <f t="shared" si="5818"/>
        <v>0</v>
      </c>
      <c r="GA726" s="136"/>
      <c r="GB726" s="131"/>
      <c r="GC726" s="69">
        <f t="shared" si="5819"/>
        <v>0</v>
      </c>
      <c r="GD726" s="162"/>
      <c r="GE726" s="130"/>
      <c r="GF726" s="18">
        <f t="shared" si="5820"/>
        <v>0</v>
      </c>
      <c r="GG726" s="136"/>
      <c r="GH726" s="131"/>
      <c r="GI726" s="69">
        <f t="shared" si="5821"/>
        <v>0</v>
      </c>
      <c r="GJ726" s="162"/>
      <c r="GK726" s="130"/>
      <c r="GL726" s="18">
        <f t="shared" si="5822"/>
        <v>0</v>
      </c>
      <c r="GM726" s="136"/>
      <c r="GN726" s="131"/>
      <c r="GO726" s="69">
        <f t="shared" si="5823"/>
        <v>0</v>
      </c>
      <c r="GP726" s="162"/>
      <c r="GQ726" s="130"/>
      <c r="GR726" s="18">
        <f t="shared" si="5824"/>
        <v>0</v>
      </c>
      <c r="GS726" s="136"/>
      <c r="GT726" s="131"/>
      <c r="GU726" s="69">
        <f t="shared" si="5825"/>
        <v>0</v>
      </c>
      <c r="GV726" s="162"/>
      <c r="GW726" s="130"/>
      <c r="GX726" s="18">
        <f t="shared" si="5826"/>
        <v>0</v>
      </c>
      <c r="GY726" s="136"/>
      <c r="GZ726" s="131"/>
      <c r="HA726" s="69">
        <f t="shared" si="5827"/>
        <v>0</v>
      </c>
      <c r="HB726" s="162"/>
      <c r="HC726" s="130"/>
      <c r="HD726" s="18">
        <f t="shared" si="5828"/>
        <v>0</v>
      </c>
      <c r="HE726" s="136"/>
      <c r="HF726" s="131"/>
      <c r="HG726" s="69">
        <f t="shared" si="5829"/>
        <v>0</v>
      </c>
      <c r="HH726" s="162"/>
      <c r="HI726" s="130"/>
      <c r="HJ726" s="18">
        <f t="shared" si="5830"/>
        <v>0</v>
      </c>
      <c r="HK726" s="136"/>
      <c r="HL726" s="131"/>
      <c r="HM726" s="69">
        <f t="shared" si="5831"/>
        <v>0</v>
      </c>
      <c r="HN726" s="162"/>
      <c r="HO726" s="130"/>
      <c r="HP726" s="18">
        <f t="shared" si="5832"/>
        <v>0</v>
      </c>
      <c r="HQ726" s="136"/>
      <c r="HR726" s="131"/>
      <c r="HS726" s="69">
        <f t="shared" si="5833"/>
        <v>0</v>
      </c>
      <c r="HT726" s="162"/>
      <c r="HU726" s="130"/>
      <c r="HV726" s="18">
        <f t="shared" si="5834"/>
        <v>0</v>
      </c>
      <c r="HW726" s="17"/>
      <c r="HX726" s="85"/>
      <c r="HY726" s="85"/>
      <c r="HZ726" s="2" t="str">
        <f t="shared" si="5608"/>
        <v>СКРЫТЬ</v>
      </c>
    </row>
    <row r="727" spans="2:234" hidden="1" x14ac:dyDescent="0.2">
      <c r="B727" s="16"/>
      <c r="C727" s="15"/>
      <c r="D727" s="246"/>
      <c r="E727" s="246"/>
      <c r="F727" s="246"/>
      <c r="G727" s="13"/>
      <c r="H727" s="22"/>
      <c r="I727" s="42">
        <v>716</v>
      </c>
      <c r="J727" s="102">
        <f>SUBTOTAL(103,I$12:I727)*1</f>
        <v>140</v>
      </c>
      <c r="K727" s="105" t="s">
        <v>80</v>
      </c>
      <c r="L727" s="17" t="s">
        <v>98</v>
      </c>
      <c r="M727" s="267"/>
      <c r="N727" s="255"/>
      <c r="O727" s="118"/>
      <c r="P727" s="162"/>
      <c r="Q727" s="163">
        <v>0</v>
      </c>
      <c r="R727" s="163">
        <v>0</v>
      </c>
      <c r="S727" s="92">
        <f ca="1">IF((Q727+Z727)&gt;P727,P727,(Q727+Z727))</f>
        <v>0</v>
      </c>
      <c r="T727" s="92">
        <f>R727+AA727</f>
        <v>0</v>
      </c>
      <c r="U727" s="91">
        <f ca="1">T727-S727</f>
        <v>0</v>
      </c>
      <c r="V727" s="91">
        <f>P727-T727</f>
        <v>0</v>
      </c>
      <c r="W727" s="120" t="str">
        <f t="shared" si="5613"/>
        <v/>
      </c>
      <c r="X727" s="178"/>
      <c r="Y727" s="128">
        <f>AS727+AY727+BE727+BK727+BQ727+BW727+CC727+CI727+CO727+CU727+DA727+DG727+DM727+DS727+DY727+EE727+EK727+EQ727+EW727+FC727+FI727+FO727+FU727+GA727+GG727+GM727+GS727+GY727+HE727+HK727+HQ727</f>
        <v>0</v>
      </c>
      <c r="Z727" s="179">
        <f ca="1">SUMIFS(AS727:HV727,AS$1:HV$1,"1",AS$8:HV$8,"Физические объемы",AS$9:HV$9,"План")</f>
        <v>0</v>
      </c>
      <c r="AA727" s="127">
        <f>AT727+AZ727+BF727+BL727+BR727+BX727+CD727+CJ727+CP727+CV727+DB727+DH727+DN727+DT727+DZ727+EF727+EL727+ER727+EX727+FD727+FJ727+FP727+FV727+GB727+GH727+GN727+GT727+GZ727+HF727+HL727+HR727</f>
        <v>0</v>
      </c>
      <c r="AB727" s="67" t="str">
        <f ca="1">IF(OR(AND(Z727=0,AA727=0),AND(Z727="",AA727="")),"",IF(AND(Z727=0,AA727&gt;0),1,AA727/Z727))</f>
        <v/>
      </c>
      <c r="AC727" s="69">
        <f ca="1">AA727-Z727</f>
        <v>0</v>
      </c>
      <c r="AD727" s="226">
        <f t="shared" si="5682"/>
        <v>0</v>
      </c>
      <c r="AE727" s="227">
        <f t="shared" si="5683"/>
        <v>0</v>
      </c>
      <c r="AF727" s="225">
        <f t="shared" si="5684"/>
        <v>0</v>
      </c>
      <c r="AG727" s="226">
        <f t="shared" si="5685"/>
        <v>0</v>
      </c>
      <c r="AH727" s="227">
        <f t="shared" si="5686"/>
        <v>0</v>
      </c>
      <c r="AI727" s="225">
        <f t="shared" si="5687"/>
        <v>0</v>
      </c>
      <c r="AJ727" s="226">
        <f t="shared" si="5688"/>
        <v>0</v>
      </c>
      <c r="AK727" s="227">
        <f t="shared" si="5689"/>
        <v>0</v>
      </c>
      <c r="AL727" s="225">
        <f t="shared" si="5690"/>
        <v>0</v>
      </c>
      <c r="AM727" s="226">
        <f t="shared" si="5691"/>
        <v>0</v>
      </c>
      <c r="AN727" s="227">
        <f t="shared" si="5692"/>
        <v>0</v>
      </c>
      <c r="AO727" s="225">
        <f t="shared" si="5693"/>
        <v>0</v>
      </c>
      <c r="AP727" s="226">
        <f t="shared" si="5694"/>
        <v>0</v>
      </c>
      <c r="AQ727" s="227">
        <f t="shared" si="5695"/>
        <v>0</v>
      </c>
      <c r="AR727" s="225">
        <f t="shared" si="5619"/>
        <v>0</v>
      </c>
      <c r="AS727" s="136"/>
      <c r="AT727" s="131"/>
      <c r="AU727" s="69">
        <f>AT727-AS727</f>
        <v>0</v>
      </c>
      <c r="AV727" s="162"/>
      <c r="AW727" s="130"/>
      <c r="AX727" s="18">
        <f t="shared" si="5706"/>
        <v>0</v>
      </c>
      <c r="AY727" s="136"/>
      <c r="AZ727" s="131"/>
      <c r="BA727" s="69">
        <f>AZ727-AY727</f>
        <v>0</v>
      </c>
      <c r="BB727" s="162"/>
      <c r="BC727" s="130"/>
      <c r="BD727" s="18">
        <f t="shared" si="5708"/>
        <v>0</v>
      </c>
      <c r="BE727" s="136"/>
      <c r="BF727" s="131"/>
      <c r="BG727" s="69">
        <f>BF727-BE727</f>
        <v>0</v>
      </c>
      <c r="BH727" s="162"/>
      <c r="BI727" s="130"/>
      <c r="BJ727" s="18">
        <f t="shared" si="5710"/>
        <v>0</v>
      </c>
      <c r="BK727" s="136"/>
      <c r="BL727" s="131"/>
      <c r="BM727" s="69">
        <f>BL727-BK727</f>
        <v>0</v>
      </c>
      <c r="BN727" s="162"/>
      <c r="BO727" s="130"/>
      <c r="BP727" s="18">
        <f t="shared" si="5712"/>
        <v>0</v>
      </c>
      <c r="BQ727" s="136"/>
      <c r="BR727" s="131"/>
      <c r="BS727" s="69">
        <f>BR727-BQ727</f>
        <v>0</v>
      </c>
      <c r="BT727" s="162"/>
      <c r="BU727" s="130"/>
      <c r="BV727" s="18">
        <f t="shared" si="5714"/>
        <v>0</v>
      </c>
      <c r="BW727" s="136"/>
      <c r="BX727" s="131"/>
      <c r="BY727" s="69">
        <f>BX727-BW727</f>
        <v>0</v>
      </c>
      <c r="BZ727" s="162"/>
      <c r="CA727" s="130"/>
      <c r="CB727" s="18">
        <f t="shared" si="5716"/>
        <v>0</v>
      </c>
      <c r="CC727" s="136"/>
      <c r="CD727" s="131"/>
      <c r="CE727" s="69">
        <f>CD727-CC727</f>
        <v>0</v>
      </c>
      <c r="CF727" s="162"/>
      <c r="CG727" s="130"/>
      <c r="CH727" s="18">
        <f t="shared" si="5718"/>
        <v>0</v>
      </c>
      <c r="CI727" s="136"/>
      <c r="CJ727" s="131"/>
      <c r="CK727" s="69">
        <f>CJ727-CI727</f>
        <v>0</v>
      </c>
      <c r="CL727" s="162"/>
      <c r="CM727" s="130"/>
      <c r="CN727" s="18">
        <f t="shared" si="5720"/>
        <v>0</v>
      </c>
      <c r="CO727" s="136"/>
      <c r="CP727" s="131"/>
      <c r="CQ727" s="69">
        <f>CP727-CO727</f>
        <v>0</v>
      </c>
      <c r="CR727" s="162"/>
      <c r="CS727" s="130"/>
      <c r="CT727" s="18">
        <f t="shared" si="5722"/>
        <v>0</v>
      </c>
      <c r="CU727" s="136"/>
      <c r="CV727" s="131"/>
      <c r="CW727" s="69">
        <f>CV727-CU727</f>
        <v>0</v>
      </c>
      <c r="CX727" s="162"/>
      <c r="CY727" s="130"/>
      <c r="CZ727" s="18">
        <f t="shared" si="5724"/>
        <v>0</v>
      </c>
      <c r="DA727" s="136"/>
      <c r="DB727" s="131"/>
      <c r="DC727" s="69">
        <f>DB727-DA727</f>
        <v>0</v>
      </c>
      <c r="DD727" s="162"/>
      <c r="DE727" s="130"/>
      <c r="DF727" s="18">
        <f t="shared" si="5726"/>
        <v>0</v>
      </c>
      <c r="DG727" s="136"/>
      <c r="DH727" s="131"/>
      <c r="DI727" s="69">
        <f>DH727-DG727</f>
        <v>0</v>
      </c>
      <c r="DJ727" s="162"/>
      <c r="DK727" s="130"/>
      <c r="DL727" s="18">
        <f t="shared" si="5728"/>
        <v>0</v>
      </c>
      <c r="DM727" s="136"/>
      <c r="DN727" s="131"/>
      <c r="DO727" s="69">
        <f>DN727-DM727</f>
        <v>0</v>
      </c>
      <c r="DP727" s="162"/>
      <c r="DQ727" s="130"/>
      <c r="DR727" s="18">
        <f t="shared" si="5730"/>
        <v>0</v>
      </c>
      <c r="DS727" s="136"/>
      <c r="DT727" s="131"/>
      <c r="DU727" s="69">
        <f>DT727-DS727</f>
        <v>0</v>
      </c>
      <c r="DV727" s="162"/>
      <c r="DW727" s="130"/>
      <c r="DX727" s="18">
        <f t="shared" si="5732"/>
        <v>0</v>
      </c>
      <c r="DY727" s="136"/>
      <c r="DZ727" s="131"/>
      <c r="EA727" s="69">
        <f>DZ727-DY727</f>
        <v>0</v>
      </c>
      <c r="EB727" s="162"/>
      <c r="EC727" s="130"/>
      <c r="ED727" s="18">
        <f t="shared" si="5734"/>
        <v>0</v>
      </c>
      <c r="EE727" s="136"/>
      <c r="EF727" s="131"/>
      <c r="EG727" s="69">
        <f>EF727-EE727</f>
        <v>0</v>
      </c>
      <c r="EH727" s="162"/>
      <c r="EI727" s="130"/>
      <c r="EJ727" s="18">
        <f t="shared" si="5736"/>
        <v>0</v>
      </c>
      <c r="EK727" s="136"/>
      <c r="EL727" s="131"/>
      <c r="EM727" s="69">
        <f>EL727-EK727</f>
        <v>0</v>
      </c>
      <c r="EN727" s="162"/>
      <c r="EO727" s="130"/>
      <c r="EP727" s="18">
        <f t="shared" si="5738"/>
        <v>0</v>
      </c>
      <c r="EQ727" s="136"/>
      <c r="ER727" s="131"/>
      <c r="ES727" s="69">
        <f>ER727-EQ727</f>
        <v>0</v>
      </c>
      <c r="ET727" s="162"/>
      <c r="EU727" s="130"/>
      <c r="EV727" s="18">
        <f t="shared" si="5740"/>
        <v>0</v>
      </c>
      <c r="EW727" s="136"/>
      <c r="EX727" s="131"/>
      <c r="EY727" s="69">
        <f>EX727-EW727</f>
        <v>0</v>
      </c>
      <c r="EZ727" s="162"/>
      <c r="FA727" s="130"/>
      <c r="FB727" s="18">
        <f t="shared" si="5742"/>
        <v>0</v>
      </c>
      <c r="FC727" s="136"/>
      <c r="FD727" s="131"/>
      <c r="FE727" s="69">
        <f>FD727-FC727</f>
        <v>0</v>
      </c>
      <c r="FF727" s="162"/>
      <c r="FG727" s="130"/>
      <c r="FH727" s="18">
        <f t="shared" si="5744"/>
        <v>0</v>
      </c>
      <c r="FI727" s="136"/>
      <c r="FJ727" s="131"/>
      <c r="FK727" s="69">
        <f>FJ727-FI727</f>
        <v>0</v>
      </c>
      <c r="FL727" s="162"/>
      <c r="FM727" s="130"/>
      <c r="FN727" s="18">
        <f t="shared" si="5746"/>
        <v>0</v>
      </c>
      <c r="FO727" s="136"/>
      <c r="FP727" s="131"/>
      <c r="FQ727" s="69">
        <f>FP727-FO727</f>
        <v>0</v>
      </c>
      <c r="FR727" s="162"/>
      <c r="FS727" s="130"/>
      <c r="FT727" s="18">
        <f t="shared" si="5748"/>
        <v>0</v>
      </c>
      <c r="FU727" s="136"/>
      <c r="FV727" s="131"/>
      <c r="FW727" s="69">
        <f>FV727-FU727</f>
        <v>0</v>
      </c>
      <c r="FX727" s="162"/>
      <c r="FY727" s="130"/>
      <c r="FZ727" s="18">
        <f t="shared" si="5750"/>
        <v>0</v>
      </c>
      <c r="GA727" s="136"/>
      <c r="GB727" s="131"/>
      <c r="GC727" s="69">
        <f>GB727-GA727</f>
        <v>0</v>
      </c>
      <c r="GD727" s="162"/>
      <c r="GE727" s="130"/>
      <c r="GF727" s="18">
        <f t="shared" si="5752"/>
        <v>0</v>
      </c>
      <c r="GG727" s="136"/>
      <c r="GH727" s="131"/>
      <c r="GI727" s="69">
        <f>GH727-GG727</f>
        <v>0</v>
      </c>
      <c r="GJ727" s="162"/>
      <c r="GK727" s="130"/>
      <c r="GL727" s="18">
        <f t="shared" si="5754"/>
        <v>0</v>
      </c>
      <c r="GM727" s="136"/>
      <c r="GN727" s="131"/>
      <c r="GO727" s="69">
        <f>GN727-GM727</f>
        <v>0</v>
      </c>
      <c r="GP727" s="162"/>
      <c r="GQ727" s="130"/>
      <c r="GR727" s="18">
        <f t="shared" si="5756"/>
        <v>0</v>
      </c>
      <c r="GS727" s="136"/>
      <c r="GT727" s="131"/>
      <c r="GU727" s="69">
        <f>GT727-GS727</f>
        <v>0</v>
      </c>
      <c r="GV727" s="162"/>
      <c r="GW727" s="130"/>
      <c r="GX727" s="18">
        <f t="shared" si="5758"/>
        <v>0</v>
      </c>
      <c r="GY727" s="136"/>
      <c r="GZ727" s="131"/>
      <c r="HA727" s="69">
        <f>GZ727-GY727</f>
        <v>0</v>
      </c>
      <c r="HB727" s="162"/>
      <c r="HC727" s="130"/>
      <c r="HD727" s="18">
        <f t="shared" si="5760"/>
        <v>0</v>
      </c>
      <c r="HE727" s="136"/>
      <c r="HF727" s="131"/>
      <c r="HG727" s="69">
        <f>HF727-HE727</f>
        <v>0</v>
      </c>
      <c r="HH727" s="162"/>
      <c r="HI727" s="130"/>
      <c r="HJ727" s="18">
        <f t="shared" si="5762"/>
        <v>0</v>
      </c>
      <c r="HK727" s="136"/>
      <c r="HL727" s="131"/>
      <c r="HM727" s="69">
        <f>HL727-HK727</f>
        <v>0</v>
      </c>
      <c r="HN727" s="162"/>
      <c r="HO727" s="130"/>
      <c r="HP727" s="18">
        <f t="shared" si="5764"/>
        <v>0</v>
      </c>
      <c r="HQ727" s="136"/>
      <c r="HR727" s="131"/>
      <c r="HS727" s="69">
        <f>HR727-HQ727</f>
        <v>0</v>
      </c>
      <c r="HT727" s="162"/>
      <c r="HU727" s="130"/>
      <c r="HV727" s="18">
        <f t="shared" si="5766"/>
        <v>0</v>
      </c>
      <c r="HW727" s="17"/>
      <c r="HX727" s="85"/>
      <c r="HY727" s="85"/>
      <c r="HZ727" s="2" t="str">
        <f t="shared" si="5608"/>
        <v>СКРЫТЬ</v>
      </c>
    </row>
    <row r="728" spans="2:234" hidden="1" x14ac:dyDescent="0.2">
      <c r="B728" s="16"/>
      <c r="C728" s="15"/>
      <c r="D728" s="246"/>
      <c r="E728" s="246"/>
      <c r="F728" s="246"/>
      <c r="G728" s="13"/>
      <c r="H728" s="22"/>
      <c r="I728" s="42">
        <v>717</v>
      </c>
      <c r="J728" s="102">
        <f>SUBTOTAL(103,I$12:I728)*1</f>
        <v>140</v>
      </c>
      <c r="K728" s="108" t="s">
        <v>9</v>
      </c>
      <c r="L728" s="17" t="s">
        <v>98</v>
      </c>
      <c r="M728" s="267"/>
      <c r="N728" s="255"/>
      <c r="O728" s="118"/>
      <c r="P728" s="162"/>
      <c r="Q728" s="163"/>
      <c r="R728" s="163"/>
      <c r="S728" s="123"/>
      <c r="T728" s="92"/>
      <c r="U728" s="91"/>
      <c r="V728" s="91"/>
      <c r="W728" s="120"/>
      <c r="X728" s="178"/>
      <c r="Y728" s="128"/>
      <c r="Z728" s="179"/>
      <c r="AA728" s="127"/>
      <c r="AB728" s="67"/>
      <c r="AC728" s="69"/>
      <c r="AD728" s="226">
        <f t="shared" si="5682"/>
        <v>0</v>
      </c>
      <c r="AE728" s="227">
        <f t="shared" si="5683"/>
        <v>0</v>
      </c>
      <c r="AF728" s="225">
        <f t="shared" si="5684"/>
        <v>0</v>
      </c>
      <c r="AG728" s="226">
        <f t="shared" si="5685"/>
        <v>0</v>
      </c>
      <c r="AH728" s="227">
        <f t="shared" si="5686"/>
        <v>0</v>
      </c>
      <c r="AI728" s="225">
        <f t="shared" si="5687"/>
        <v>0</v>
      </c>
      <c r="AJ728" s="226">
        <f t="shared" si="5688"/>
        <v>0</v>
      </c>
      <c r="AK728" s="227">
        <f t="shared" si="5689"/>
        <v>0</v>
      </c>
      <c r="AL728" s="225">
        <f t="shared" si="5690"/>
        <v>0</v>
      </c>
      <c r="AM728" s="226">
        <f t="shared" si="5691"/>
        <v>0</v>
      </c>
      <c r="AN728" s="227">
        <f t="shared" si="5692"/>
        <v>0</v>
      </c>
      <c r="AO728" s="225">
        <f t="shared" si="5693"/>
        <v>0</v>
      </c>
      <c r="AP728" s="226">
        <f t="shared" si="5694"/>
        <v>0</v>
      </c>
      <c r="AQ728" s="227">
        <f t="shared" si="5695"/>
        <v>0</v>
      </c>
      <c r="AR728" s="225">
        <f t="shared" si="5619"/>
        <v>0</v>
      </c>
      <c r="AS728" s="136"/>
      <c r="AT728" s="131"/>
      <c r="AU728" s="69"/>
      <c r="AV728" s="162">
        <v>69</v>
      </c>
      <c r="AW728" s="130">
        <v>114</v>
      </c>
      <c r="AX728" s="18">
        <f t="shared" si="5706"/>
        <v>45</v>
      </c>
      <c r="AY728" s="136"/>
      <c r="AZ728" s="131"/>
      <c r="BA728" s="69"/>
      <c r="BB728" s="162">
        <v>69</v>
      </c>
      <c r="BC728" s="130">
        <v>114</v>
      </c>
      <c r="BD728" s="18">
        <f t="shared" si="5708"/>
        <v>45</v>
      </c>
      <c r="BE728" s="136"/>
      <c r="BF728" s="131"/>
      <c r="BG728" s="69"/>
      <c r="BH728" s="162">
        <v>69</v>
      </c>
      <c r="BI728" s="130">
        <v>114</v>
      </c>
      <c r="BJ728" s="18">
        <f t="shared" si="5710"/>
        <v>45</v>
      </c>
      <c r="BK728" s="136"/>
      <c r="BL728" s="131"/>
      <c r="BM728" s="69"/>
      <c r="BN728" s="162">
        <v>69</v>
      </c>
      <c r="BO728" s="130">
        <v>114</v>
      </c>
      <c r="BP728" s="18">
        <f t="shared" si="5712"/>
        <v>45</v>
      </c>
      <c r="BQ728" s="136"/>
      <c r="BR728" s="131"/>
      <c r="BS728" s="69"/>
      <c r="BT728" s="162">
        <v>69</v>
      </c>
      <c r="BU728" s="130">
        <v>138</v>
      </c>
      <c r="BV728" s="18">
        <f t="shared" si="5714"/>
        <v>69</v>
      </c>
      <c r="BW728" s="136"/>
      <c r="BX728" s="131"/>
      <c r="BY728" s="69"/>
      <c r="BZ728" s="162">
        <v>69</v>
      </c>
      <c r="CA728" s="130">
        <v>138</v>
      </c>
      <c r="CB728" s="18">
        <f t="shared" si="5716"/>
        <v>69</v>
      </c>
      <c r="CC728" s="136"/>
      <c r="CD728" s="131"/>
      <c r="CE728" s="69"/>
      <c r="CF728" s="162">
        <v>69</v>
      </c>
      <c r="CG728" s="130">
        <v>138</v>
      </c>
      <c r="CH728" s="18">
        <f t="shared" si="5718"/>
        <v>69</v>
      </c>
      <c r="CI728" s="136"/>
      <c r="CJ728" s="131"/>
      <c r="CK728" s="69"/>
      <c r="CL728" s="162">
        <v>69</v>
      </c>
      <c r="CM728" s="130">
        <v>138</v>
      </c>
      <c r="CN728" s="18">
        <f t="shared" si="5720"/>
        <v>69</v>
      </c>
      <c r="CO728" s="136"/>
      <c r="CP728" s="131"/>
      <c r="CQ728" s="69"/>
      <c r="CR728" s="162">
        <v>69</v>
      </c>
      <c r="CS728" s="130">
        <v>138</v>
      </c>
      <c r="CT728" s="18">
        <f t="shared" si="5722"/>
        <v>69</v>
      </c>
      <c r="CU728" s="136"/>
      <c r="CV728" s="131"/>
      <c r="CW728" s="69"/>
      <c r="CX728" s="162">
        <v>69</v>
      </c>
      <c r="CY728" s="130">
        <v>138</v>
      </c>
      <c r="CZ728" s="18">
        <f t="shared" si="5724"/>
        <v>69</v>
      </c>
      <c r="DA728" s="136"/>
      <c r="DB728" s="131"/>
      <c r="DC728" s="69"/>
      <c r="DD728" s="162">
        <v>69</v>
      </c>
      <c r="DE728" s="130">
        <v>138</v>
      </c>
      <c r="DF728" s="18">
        <f t="shared" si="5726"/>
        <v>69</v>
      </c>
      <c r="DG728" s="136"/>
      <c r="DH728" s="131"/>
      <c r="DI728" s="69"/>
      <c r="DJ728" s="162">
        <v>69</v>
      </c>
      <c r="DK728" s="130">
        <v>138</v>
      </c>
      <c r="DL728" s="18">
        <f t="shared" si="5728"/>
        <v>69</v>
      </c>
      <c r="DM728" s="136"/>
      <c r="DN728" s="131"/>
      <c r="DO728" s="69"/>
      <c r="DP728" s="162">
        <v>69</v>
      </c>
      <c r="DQ728" s="130">
        <v>138</v>
      </c>
      <c r="DR728" s="18">
        <f t="shared" si="5730"/>
        <v>69</v>
      </c>
      <c r="DS728" s="136"/>
      <c r="DT728" s="131"/>
      <c r="DU728" s="69"/>
      <c r="DV728" s="162">
        <v>69</v>
      </c>
      <c r="DW728" s="130">
        <v>138</v>
      </c>
      <c r="DX728" s="18">
        <f t="shared" si="5732"/>
        <v>69</v>
      </c>
      <c r="DY728" s="136"/>
      <c r="DZ728" s="131"/>
      <c r="EA728" s="69"/>
      <c r="EB728" s="162">
        <v>69</v>
      </c>
      <c r="EC728" s="130">
        <v>138</v>
      </c>
      <c r="ED728" s="18">
        <f t="shared" si="5734"/>
        <v>69</v>
      </c>
      <c r="EE728" s="136"/>
      <c r="EF728" s="131"/>
      <c r="EG728" s="69"/>
      <c r="EH728" s="162">
        <v>69</v>
      </c>
      <c r="EI728" s="130">
        <v>138</v>
      </c>
      <c r="EJ728" s="18">
        <f t="shared" si="5736"/>
        <v>69</v>
      </c>
      <c r="EK728" s="136"/>
      <c r="EL728" s="131"/>
      <c r="EM728" s="69"/>
      <c r="EN728" s="162">
        <v>69</v>
      </c>
      <c r="EO728" s="130">
        <v>138</v>
      </c>
      <c r="EP728" s="18">
        <f t="shared" si="5738"/>
        <v>69</v>
      </c>
      <c r="EQ728" s="136"/>
      <c r="ER728" s="131"/>
      <c r="ES728" s="69"/>
      <c r="ET728" s="162">
        <v>69</v>
      </c>
      <c r="EU728" s="130">
        <v>138</v>
      </c>
      <c r="EV728" s="18">
        <f t="shared" si="5740"/>
        <v>69</v>
      </c>
      <c r="EW728" s="136"/>
      <c r="EX728" s="131"/>
      <c r="EY728" s="69"/>
      <c r="EZ728" s="162">
        <v>69</v>
      </c>
      <c r="FA728" s="130">
        <v>149</v>
      </c>
      <c r="FB728" s="18">
        <f t="shared" si="5742"/>
        <v>80</v>
      </c>
      <c r="FC728" s="136"/>
      <c r="FD728" s="131"/>
      <c r="FE728" s="69"/>
      <c r="FF728" s="162">
        <v>69</v>
      </c>
      <c r="FG728" s="130">
        <v>149</v>
      </c>
      <c r="FH728" s="18">
        <f t="shared" si="5744"/>
        <v>80</v>
      </c>
      <c r="FI728" s="136"/>
      <c r="FJ728" s="131"/>
      <c r="FK728" s="69"/>
      <c r="FL728" s="162">
        <v>69</v>
      </c>
      <c r="FM728" s="130">
        <v>149</v>
      </c>
      <c r="FN728" s="18">
        <f t="shared" si="5746"/>
        <v>80</v>
      </c>
      <c r="FO728" s="136"/>
      <c r="FP728" s="131"/>
      <c r="FQ728" s="69"/>
      <c r="FR728" s="162">
        <v>69</v>
      </c>
      <c r="FS728" s="130">
        <v>149</v>
      </c>
      <c r="FT728" s="18">
        <f t="shared" si="5748"/>
        <v>80</v>
      </c>
      <c r="FU728" s="136"/>
      <c r="FV728" s="131"/>
      <c r="FW728" s="69"/>
      <c r="FX728" s="162">
        <v>69</v>
      </c>
      <c r="FY728" s="130">
        <v>149</v>
      </c>
      <c r="FZ728" s="18">
        <f t="shared" si="5750"/>
        <v>80</v>
      </c>
      <c r="GA728" s="136"/>
      <c r="GB728" s="131"/>
      <c r="GC728" s="69"/>
      <c r="GD728" s="162">
        <v>69</v>
      </c>
      <c r="GE728" s="130">
        <v>132</v>
      </c>
      <c r="GF728" s="18">
        <f t="shared" si="5752"/>
        <v>63</v>
      </c>
      <c r="GG728" s="136"/>
      <c r="GH728" s="131"/>
      <c r="GI728" s="69"/>
      <c r="GJ728" s="162">
        <v>69</v>
      </c>
      <c r="GK728" s="130">
        <v>132</v>
      </c>
      <c r="GL728" s="18">
        <f t="shared" si="5754"/>
        <v>63</v>
      </c>
      <c r="GM728" s="136"/>
      <c r="GN728" s="131"/>
      <c r="GO728" s="69"/>
      <c r="GP728" s="162">
        <v>69</v>
      </c>
      <c r="GQ728" s="130">
        <v>132</v>
      </c>
      <c r="GR728" s="18">
        <f t="shared" si="5756"/>
        <v>63</v>
      </c>
      <c r="GS728" s="136"/>
      <c r="GT728" s="131"/>
      <c r="GU728" s="69"/>
      <c r="GV728" s="162">
        <v>69</v>
      </c>
      <c r="GW728" s="130">
        <v>132</v>
      </c>
      <c r="GX728" s="18">
        <f t="shared" si="5758"/>
        <v>63</v>
      </c>
      <c r="GY728" s="136"/>
      <c r="GZ728" s="131"/>
      <c r="HA728" s="69"/>
      <c r="HB728" s="162">
        <v>69</v>
      </c>
      <c r="HC728" s="130">
        <v>132</v>
      </c>
      <c r="HD728" s="18">
        <f t="shared" si="5760"/>
        <v>63</v>
      </c>
      <c r="HE728" s="136"/>
      <c r="HF728" s="131"/>
      <c r="HG728" s="69"/>
      <c r="HH728" s="162"/>
      <c r="HI728" s="130"/>
      <c r="HJ728" s="18">
        <f t="shared" si="5762"/>
        <v>0</v>
      </c>
      <c r="HK728" s="136"/>
      <c r="HL728" s="131"/>
      <c r="HM728" s="69"/>
      <c r="HN728" s="162"/>
      <c r="HO728" s="130"/>
      <c r="HP728" s="18">
        <f t="shared" si="5764"/>
        <v>0</v>
      </c>
      <c r="HQ728" s="136"/>
      <c r="HR728" s="131"/>
      <c r="HS728" s="69"/>
      <c r="HT728" s="162"/>
      <c r="HU728" s="130"/>
      <c r="HV728" s="18">
        <f t="shared" si="5766"/>
        <v>0</v>
      </c>
      <c r="HW728" s="75"/>
      <c r="HX728" s="294"/>
      <c r="HY728" s="197"/>
      <c r="HZ728" s="2" t="str">
        <f t="shared" si="5608"/>
        <v>СКРЫТЬ</v>
      </c>
    </row>
    <row r="729" spans="2:234" s="23" customFormat="1" x14ac:dyDescent="0.2">
      <c r="B729" s="25"/>
      <c r="C729" s="15"/>
      <c r="D729" s="246"/>
      <c r="E729" s="246"/>
      <c r="F729" s="246"/>
      <c r="G729" s="22"/>
      <c r="H729" s="22"/>
      <c r="I729" s="42">
        <v>718</v>
      </c>
      <c r="J729" s="102">
        <f>SUBTOTAL(103,I$12:I729)*1</f>
        <v>141</v>
      </c>
      <c r="K729" s="213" t="s">
        <v>119</v>
      </c>
      <c r="L729" s="111"/>
      <c r="M729" s="268"/>
      <c r="N729" s="256"/>
      <c r="O729" s="151"/>
      <c r="P729" s="164"/>
      <c r="Q729" s="165"/>
      <c r="R729" s="165"/>
      <c r="S729" s="126"/>
      <c r="T729" s="126"/>
      <c r="U729" s="126"/>
      <c r="V729" s="126"/>
      <c r="W729" s="41"/>
      <c r="X729" s="180"/>
      <c r="Y729" s="181"/>
      <c r="Z729" s="181"/>
      <c r="AA729" s="181"/>
      <c r="AB729" s="24"/>
      <c r="AC729" s="189"/>
      <c r="AD729" s="233"/>
      <c r="AE729" s="234"/>
      <c r="AF729" s="235"/>
      <c r="AG729" s="236"/>
      <c r="AH729" s="218"/>
      <c r="AI729" s="237"/>
      <c r="AJ729" s="236"/>
      <c r="AK729" s="218"/>
      <c r="AL729" s="237"/>
      <c r="AM729" s="236"/>
      <c r="AN729" s="218"/>
      <c r="AO729" s="237"/>
      <c r="AP729" s="236"/>
      <c r="AQ729" s="218"/>
      <c r="AR729" s="237"/>
      <c r="AS729" s="180"/>
      <c r="AT729" s="181"/>
      <c r="AU729" s="189"/>
      <c r="AV729" s="164">
        <f>SUM(AV731:AV759)</f>
        <v>305</v>
      </c>
      <c r="AW729" s="126">
        <f>SUM(AW731:AW759)</f>
        <v>375</v>
      </c>
      <c r="AX729" s="135">
        <f>AW729-AV729</f>
        <v>70</v>
      </c>
      <c r="AY729" s="180"/>
      <c r="AZ729" s="181"/>
      <c r="BA729" s="189"/>
      <c r="BB729" s="164">
        <f>SUM(BB731:BB759)</f>
        <v>305</v>
      </c>
      <c r="BC729" s="126">
        <f>SUM(BC731:BC759)</f>
        <v>375</v>
      </c>
      <c r="BD729" s="135">
        <f>BC729-BB729</f>
        <v>70</v>
      </c>
      <c r="BE729" s="180"/>
      <c r="BF729" s="181"/>
      <c r="BG729" s="189"/>
      <c r="BH729" s="164">
        <f>SUM(BH731:BH759)</f>
        <v>305</v>
      </c>
      <c r="BI729" s="126">
        <f>SUM(BI731:BI759)</f>
        <v>375</v>
      </c>
      <c r="BJ729" s="135">
        <f>BI729-BH729</f>
        <v>70</v>
      </c>
      <c r="BK729" s="180"/>
      <c r="BL729" s="181"/>
      <c r="BM729" s="189"/>
      <c r="BN729" s="164">
        <f>SUM(BN731:BN759)</f>
        <v>305</v>
      </c>
      <c r="BO729" s="126">
        <f>SUM(BO731:BO759)</f>
        <v>375</v>
      </c>
      <c r="BP729" s="135">
        <f>BO729-BN729</f>
        <v>70</v>
      </c>
      <c r="BQ729" s="180"/>
      <c r="BR729" s="181"/>
      <c r="BS729" s="189"/>
      <c r="BT729" s="164">
        <f>SUM(BT731:BT759)</f>
        <v>300</v>
      </c>
      <c r="BU729" s="126">
        <f>SUM(BU731:BU759)</f>
        <v>358</v>
      </c>
      <c r="BV729" s="135">
        <f>BU729-BT729</f>
        <v>58</v>
      </c>
      <c r="BW729" s="180"/>
      <c r="BX729" s="181"/>
      <c r="BY729" s="189"/>
      <c r="BZ729" s="164">
        <f>SUM(BZ731:BZ759)</f>
        <v>300</v>
      </c>
      <c r="CA729" s="126">
        <f>SUM(CA731:CA759)</f>
        <v>358</v>
      </c>
      <c r="CB729" s="135">
        <f>CA729-BZ729</f>
        <v>58</v>
      </c>
      <c r="CC729" s="180"/>
      <c r="CD729" s="181"/>
      <c r="CE729" s="189"/>
      <c r="CF729" s="164">
        <f>SUM(CF731:CF759)</f>
        <v>300</v>
      </c>
      <c r="CG729" s="126">
        <f>SUM(CG731:CG759)</f>
        <v>358</v>
      </c>
      <c r="CH729" s="135">
        <f>CG729-CF729</f>
        <v>58</v>
      </c>
      <c r="CI729" s="180"/>
      <c r="CJ729" s="181"/>
      <c r="CK729" s="189"/>
      <c r="CL729" s="164">
        <f>SUM(CL731:CL759)</f>
        <v>300</v>
      </c>
      <c r="CM729" s="126">
        <f>SUM(CM731:CM759)</f>
        <v>358</v>
      </c>
      <c r="CN729" s="135">
        <f t="shared" si="5720"/>
        <v>58</v>
      </c>
      <c r="CO729" s="180"/>
      <c r="CP729" s="181"/>
      <c r="CQ729" s="189"/>
      <c r="CR729" s="164">
        <f>SUM(CR731:CR759)</f>
        <v>300</v>
      </c>
      <c r="CS729" s="126">
        <f>SUM(CS731:CS759)</f>
        <v>358</v>
      </c>
      <c r="CT729" s="135">
        <f t="shared" si="5722"/>
        <v>58</v>
      </c>
      <c r="CU729" s="180"/>
      <c r="CV729" s="181"/>
      <c r="CW729" s="189"/>
      <c r="CX729" s="164">
        <f>SUM(CX731:CX759)</f>
        <v>300</v>
      </c>
      <c r="CY729" s="126">
        <f>SUM(CY731:CY759)</f>
        <v>358</v>
      </c>
      <c r="CZ729" s="135">
        <f t="shared" si="5724"/>
        <v>58</v>
      </c>
      <c r="DA729" s="180"/>
      <c r="DB729" s="181"/>
      <c r="DC729" s="189"/>
      <c r="DD729" s="164">
        <f>SUM(DD731:DD759)</f>
        <v>300</v>
      </c>
      <c r="DE729" s="126">
        <f>SUM(DE731:DE759)</f>
        <v>358</v>
      </c>
      <c r="DF729" s="135">
        <f t="shared" si="5726"/>
        <v>58</v>
      </c>
      <c r="DG729" s="180"/>
      <c r="DH729" s="181"/>
      <c r="DI729" s="189"/>
      <c r="DJ729" s="164">
        <f>SUM(DJ731:DJ759)</f>
        <v>300</v>
      </c>
      <c r="DK729" s="126">
        <f>SUM(DK731:DK759)</f>
        <v>345</v>
      </c>
      <c r="DL729" s="135">
        <f>DK729-DJ729</f>
        <v>45</v>
      </c>
      <c r="DM729" s="180"/>
      <c r="DN729" s="181"/>
      <c r="DO729" s="189"/>
      <c r="DP729" s="164">
        <f>SUM(DP731:DP759)</f>
        <v>300</v>
      </c>
      <c r="DQ729" s="126">
        <f>SUM(DQ731:DQ759)</f>
        <v>345</v>
      </c>
      <c r="DR729" s="135">
        <f>DQ729-DP729</f>
        <v>45</v>
      </c>
      <c r="DS729" s="180"/>
      <c r="DT729" s="181"/>
      <c r="DU729" s="189"/>
      <c r="DV729" s="164">
        <f>SUM(DV731:DV759)</f>
        <v>300</v>
      </c>
      <c r="DW729" s="126">
        <f>SUM(DW731:DW759)</f>
        <v>345</v>
      </c>
      <c r="DX729" s="135">
        <f>DW729-DV729</f>
        <v>45</v>
      </c>
      <c r="DY729" s="180"/>
      <c r="DZ729" s="181"/>
      <c r="EA729" s="189"/>
      <c r="EB729" s="164">
        <f>SUM(EB731:EB759)</f>
        <v>300</v>
      </c>
      <c r="EC729" s="126">
        <f>SUM(EC731:EC759)</f>
        <v>345</v>
      </c>
      <c r="ED729" s="135">
        <f>EC729-EB729</f>
        <v>45</v>
      </c>
      <c r="EE729" s="180"/>
      <c r="EF729" s="181"/>
      <c r="EG729" s="189"/>
      <c r="EH729" s="164">
        <f>SUM(EH731:EH759)</f>
        <v>300</v>
      </c>
      <c r="EI729" s="126">
        <f>SUM(EI731:EI759)</f>
        <v>345</v>
      </c>
      <c r="EJ729" s="135">
        <f>EI729-EH729</f>
        <v>45</v>
      </c>
      <c r="EK729" s="180"/>
      <c r="EL729" s="181"/>
      <c r="EM729" s="189"/>
      <c r="EN729" s="164">
        <f>SUM(EN731:EN759)</f>
        <v>300</v>
      </c>
      <c r="EO729" s="126">
        <f>SUM(EO731:EO759)</f>
        <v>345</v>
      </c>
      <c r="EP729" s="135">
        <f>EO729-EN729</f>
        <v>45</v>
      </c>
      <c r="EQ729" s="180"/>
      <c r="ER729" s="181"/>
      <c r="ES729" s="189"/>
      <c r="ET729" s="164">
        <f>SUM(ET731:ET759)</f>
        <v>300</v>
      </c>
      <c r="EU729" s="126">
        <f>SUM(EU731:EU759)</f>
        <v>345</v>
      </c>
      <c r="EV729" s="135">
        <f>EU729-ET729</f>
        <v>45</v>
      </c>
      <c r="EW729" s="180"/>
      <c r="EX729" s="181"/>
      <c r="EY729" s="189"/>
      <c r="EZ729" s="164">
        <f>SUM(EZ731:EZ759)</f>
        <v>300</v>
      </c>
      <c r="FA729" s="126">
        <f>SUM(FA731:FA759)</f>
        <v>334</v>
      </c>
      <c r="FB729" s="135">
        <f>FA729-EZ729</f>
        <v>34</v>
      </c>
      <c r="FC729" s="180"/>
      <c r="FD729" s="181"/>
      <c r="FE729" s="189"/>
      <c r="FF729" s="164">
        <f>SUM(FF731:FF759)</f>
        <v>300</v>
      </c>
      <c r="FG729" s="126">
        <f>SUM(FG731:FG759)</f>
        <v>334</v>
      </c>
      <c r="FH729" s="135">
        <f>FG729-FF729</f>
        <v>34</v>
      </c>
      <c r="FI729" s="180"/>
      <c r="FJ729" s="181"/>
      <c r="FK729" s="189"/>
      <c r="FL729" s="164">
        <f>SUM(FL731:FL759)</f>
        <v>300</v>
      </c>
      <c r="FM729" s="126">
        <f>SUM(FM731:FM759)</f>
        <v>334</v>
      </c>
      <c r="FN729" s="135">
        <f>FM729-FL729</f>
        <v>34</v>
      </c>
      <c r="FO729" s="180"/>
      <c r="FP729" s="181"/>
      <c r="FQ729" s="189"/>
      <c r="FR729" s="164">
        <f>SUM(FR731:FR759)</f>
        <v>300</v>
      </c>
      <c r="FS729" s="126">
        <f>SUM(FS731:FS759)</f>
        <v>334</v>
      </c>
      <c r="FT729" s="135">
        <f>FS729-FR729</f>
        <v>34</v>
      </c>
      <c r="FU729" s="180"/>
      <c r="FV729" s="181"/>
      <c r="FW729" s="189"/>
      <c r="FX729" s="164">
        <f>SUM(FX731:FX759)</f>
        <v>300</v>
      </c>
      <c r="FY729" s="126">
        <f>SUM(FY731:FY759)</f>
        <v>334</v>
      </c>
      <c r="FZ729" s="135">
        <f>FY729-FX729</f>
        <v>34</v>
      </c>
      <c r="GA729" s="180"/>
      <c r="GB729" s="181"/>
      <c r="GC729" s="189"/>
      <c r="GD729" s="164">
        <f>SUM(GD731:GD759)</f>
        <v>300</v>
      </c>
      <c r="GE729" s="126">
        <f>SUM(GE731:GE759)</f>
        <v>300</v>
      </c>
      <c r="GF729" s="135">
        <f>GE729-GD729</f>
        <v>0</v>
      </c>
      <c r="GG729" s="180"/>
      <c r="GH729" s="181"/>
      <c r="GI729" s="189"/>
      <c r="GJ729" s="164">
        <f>SUM(GJ731:GJ759)</f>
        <v>300</v>
      </c>
      <c r="GK729" s="126">
        <f>SUM(GK731:GK759)</f>
        <v>300</v>
      </c>
      <c r="GL729" s="135">
        <f>GK729-GJ729</f>
        <v>0</v>
      </c>
      <c r="GM729" s="180"/>
      <c r="GN729" s="181"/>
      <c r="GO729" s="189"/>
      <c r="GP729" s="164">
        <f>SUM(GP731:GP759)</f>
        <v>300</v>
      </c>
      <c r="GQ729" s="126">
        <f>SUM(GQ731:GQ759)</f>
        <v>300</v>
      </c>
      <c r="GR729" s="135">
        <f>GQ729-GP729</f>
        <v>0</v>
      </c>
      <c r="GS729" s="180"/>
      <c r="GT729" s="181"/>
      <c r="GU729" s="189"/>
      <c r="GV729" s="164">
        <f>SUM(GV731:GV759)</f>
        <v>300</v>
      </c>
      <c r="GW729" s="126">
        <f>SUM(GW731:GW759)</f>
        <v>300</v>
      </c>
      <c r="GX729" s="135">
        <f>GW729-GV729</f>
        <v>0</v>
      </c>
      <c r="GY729" s="180"/>
      <c r="GZ729" s="181"/>
      <c r="HA729" s="189"/>
      <c r="HB729" s="164">
        <f>SUM(HB731:HB759)</f>
        <v>300</v>
      </c>
      <c r="HC729" s="126">
        <f>SUM(HC731:HC759)</f>
        <v>300</v>
      </c>
      <c r="HD729" s="135">
        <f>HC729-HB729</f>
        <v>0</v>
      </c>
      <c r="HE729" s="180"/>
      <c r="HF729" s="181"/>
      <c r="HG729" s="189"/>
      <c r="HH729" s="164">
        <f>SUM(HH731:HH759)</f>
        <v>0</v>
      </c>
      <c r="HI729" s="126">
        <f>SUM(HI731:HI759)</f>
        <v>0</v>
      </c>
      <c r="HJ729" s="135">
        <f>HI729-HH729</f>
        <v>0</v>
      </c>
      <c r="HK729" s="180"/>
      <c r="HL729" s="181"/>
      <c r="HM729" s="189"/>
      <c r="HN729" s="164">
        <f>SUM(HN731:HN759)</f>
        <v>0</v>
      </c>
      <c r="HO729" s="126">
        <f>SUM(HO731:HO759)</f>
        <v>0</v>
      </c>
      <c r="HP729" s="135">
        <f>HO729-HN729</f>
        <v>0</v>
      </c>
      <c r="HQ729" s="180"/>
      <c r="HR729" s="181"/>
      <c r="HS729" s="189"/>
      <c r="HT729" s="164">
        <f>SUM(HT731:HT759)</f>
        <v>0</v>
      </c>
      <c r="HU729" s="126">
        <f>SUM(HU731:HU759)</f>
        <v>0</v>
      </c>
      <c r="HV729" s="135">
        <f>HU729-HT729</f>
        <v>0</v>
      </c>
      <c r="HW729" s="111"/>
      <c r="HX729" s="293"/>
      <c r="HY729" s="210">
        <v>1</v>
      </c>
      <c r="HZ729" s="2">
        <f t="shared" si="5608"/>
        <v>1</v>
      </c>
    </row>
    <row r="730" spans="2:234" hidden="1" x14ac:dyDescent="0.2">
      <c r="B730" s="16"/>
      <c r="C730" s="15"/>
      <c r="D730" s="246"/>
      <c r="E730" s="246"/>
      <c r="F730" s="246"/>
      <c r="G730" s="22"/>
      <c r="H730" s="22"/>
      <c r="I730" s="42">
        <v>719</v>
      </c>
      <c r="J730" s="102">
        <f>SUBTOTAL(103,I$12:I730)*1</f>
        <v>141</v>
      </c>
      <c r="K730" s="214" t="s">
        <v>98</v>
      </c>
      <c r="L730" s="19"/>
      <c r="M730" s="269"/>
      <c r="N730" s="258"/>
      <c r="O730" s="152"/>
      <c r="P730" s="166"/>
      <c r="Q730" s="167"/>
      <c r="R730" s="167"/>
      <c r="S730" s="168"/>
      <c r="T730" s="168"/>
      <c r="U730" s="168"/>
      <c r="V730" s="168"/>
      <c r="W730" s="20"/>
      <c r="X730" s="182"/>
      <c r="Y730" s="183"/>
      <c r="Z730" s="183"/>
      <c r="AA730" s="183"/>
      <c r="AB730" s="21"/>
      <c r="AC730" s="190"/>
      <c r="AD730" s="238"/>
      <c r="AE730" s="239"/>
      <c r="AF730" s="240"/>
      <c r="AG730" s="241"/>
      <c r="AH730" s="219"/>
      <c r="AI730" s="242"/>
      <c r="AJ730" s="241"/>
      <c r="AK730" s="219"/>
      <c r="AL730" s="242"/>
      <c r="AM730" s="241"/>
      <c r="AN730" s="219"/>
      <c r="AO730" s="242"/>
      <c r="AP730" s="241"/>
      <c r="AQ730" s="219"/>
      <c r="AR730" s="242"/>
      <c r="AS730" s="182"/>
      <c r="AT730" s="183"/>
      <c r="AU730" s="190"/>
      <c r="AV730" s="166"/>
      <c r="AW730" s="168"/>
      <c r="AX730" s="194"/>
      <c r="AY730" s="182"/>
      <c r="AZ730" s="183"/>
      <c r="BA730" s="190"/>
      <c r="BB730" s="166"/>
      <c r="BC730" s="168"/>
      <c r="BD730" s="194"/>
      <c r="BE730" s="182"/>
      <c r="BF730" s="183"/>
      <c r="BG730" s="190"/>
      <c r="BH730" s="166"/>
      <c r="BI730" s="168"/>
      <c r="BJ730" s="194"/>
      <c r="BK730" s="182"/>
      <c r="BL730" s="183"/>
      <c r="BM730" s="190"/>
      <c r="BN730" s="166"/>
      <c r="BO730" s="168"/>
      <c r="BP730" s="194"/>
      <c r="BQ730" s="182"/>
      <c r="BR730" s="183"/>
      <c r="BS730" s="190"/>
      <c r="BT730" s="166"/>
      <c r="BU730" s="168"/>
      <c r="BV730" s="194"/>
      <c r="BW730" s="182"/>
      <c r="BX730" s="183"/>
      <c r="BY730" s="190"/>
      <c r="BZ730" s="166"/>
      <c r="CA730" s="168"/>
      <c r="CB730" s="194"/>
      <c r="CC730" s="182"/>
      <c r="CD730" s="183"/>
      <c r="CE730" s="190"/>
      <c r="CF730" s="166"/>
      <c r="CG730" s="168"/>
      <c r="CH730" s="194"/>
      <c r="CI730" s="182"/>
      <c r="CJ730" s="183"/>
      <c r="CK730" s="190"/>
      <c r="CL730" s="166"/>
      <c r="CM730" s="168"/>
      <c r="CN730" s="194"/>
      <c r="CO730" s="182"/>
      <c r="CP730" s="183"/>
      <c r="CQ730" s="190"/>
      <c r="CR730" s="166"/>
      <c r="CS730" s="168"/>
      <c r="CT730" s="194"/>
      <c r="CU730" s="182"/>
      <c r="CV730" s="183"/>
      <c r="CW730" s="190"/>
      <c r="CX730" s="166"/>
      <c r="CY730" s="168"/>
      <c r="CZ730" s="194"/>
      <c r="DA730" s="182"/>
      <c r="DB730" s="183"/>
      <c r="DC730" s="190"/>
      <c r="DD730" s="166"/>
      <c r="DE730" s="168"/>
      <c r="DF730" s="194"/>
      <c r="DG730" s="182"/>
      <c r="DH730" s="183"/>
      <c r="DI730" s="190"/>
      <c r="DJ730" s="166"/>
      <c r="DK730" s="168"/>
      <c r="DL730" s="194"/>
      <c r="DM730" s="182"/>
      <c r="DN730" s="183"/>
      <c r="DO730" s="190"/>
      <c r="DP730" s="166"/>
      <c r="DQ730" s="168"/>
      <c r="DR730" s="194"/>
      <c r="DS730" s="182"/>
      <c r="DT730" s="183"/>
      <c r="DU730" s="190"/>
      <c r="DV730" s="166"/>
      <c r="DW730" s="168"/>
      <c r="DX730" s="194"/>
      <c r="DY730" s="182"/>
      <c r="DZ730" s="183"/>
      <c r="EA730" s="190"/>
      <c r="EB730" s="166"/>
      <c r="EC730" s="168"/>
      <c r="ED730" s="194"/>
      <c r="EE730" s="182"/>
      <c r="EF730" s="183"/>
      <c r="EG730" s="190"/>
      <c r="EH730" s="166"/>
      <c r="EI730" s="168"/>
      <c r="EJ730" s="194"/>
      <c r="EK730" s="182"/>
      <c r="EL730" s="183"/>
      <c r="EM730" s="190"/>
      <c r="EN730" s="166"/>
      <c r="EO730" s="168"/>
      <c r="EP730" s="194"/>
      <c r="EQ730" s="182"/>
      <c r="ER730" s="183"/>
      <c r="ES730" s="190"/>
      <c r="ET730" s="166"/>
      <c r="EU730" s="168"/>
      <c r="EV730" s="194"/>
      <c r="EW730" s="182"/>
      <c r="EX730" s="183"/>
      <c r="EY730" s="190"/>
      <c r="EZ730" s="166"/>
      <c r="FA730" s="168"/>
      <c r="FB730" s="194"/>
      <c r="FC730" s="182"/>
      <c r="FD730" s="183"/>
      <c r="FE730" s="190"/>
      <c r="FF730" s="166"/>
      <c r="FG730" s="168"/>
      <c r="FH730" s="194"/>
      <c r="FI730" s="182"/>
      <c r="FJ730" s="183"/>
      <c r="FK730" s="190"/>
      <c r="FL730" s="166"/>
      <c r="FM730" s="168"/>
      <c r="FN730" s="194"/>
      <c r="FO730" s="182"/>
      <c r="FP730" s="183"/>
      <c r="FQ730" s="190"/>
      <c r="FR730" s="166"/>
      <c r="FS730" s="168"/>
      <c r="FT730" s="194"/>
      <c r="FU730" s="182"/>
      <c r="FV730" s="183"/>
      <c r="FW730" s="190"/>
      <c r="FX730" s="166"/>
      <c r="FY730" s="168"/>
      <c r="FZ730" s="194"/>
      <c r="GA730" s="182"/>
      <c r="GB730" s="183"/>
      <c r="GC730" s="190"/>
      <c r="GD730" s="166"/>
      <c r="GE730" s="168"/>
      <c r="GF730" s="194"/>
      <c r="GG730" s="182"/>
      <c r="GH730" s="183"/>
      <c r="GI730" s="190"/>
      <c r="GJ730" s="166"/>
      <c r="GK730" s="168"/>
      <c r="GL730" s="194"/>
      <c r="GM730" s="182"/>
      <c r="GN730" s="183"/>
      <c r="GO730" s="190"/>
      <c r="GP730" s="166"/>
      <c r="GQ730" s="168"/>
      <c r="GR730" s="194"/>
      <c r="GS730" s="182"/>
      <c r="GT730" s="183"/>
      <c r="GU730" s="190"/>
      <c r="GV730" s="166"/>
      <c r="GW730" s="168"/>
      <c r="GX730" s="194"/>
      <c r="GY730" s="182"/>
      <c r="GZ730" s="183"/>
      <c r="HA730" s="190"/>
      <c r="HB730" s="166"/>
      <c r="HC730" s="168"/>
      <c r="HD730" s="194"/>
      <c r="HE730" s="182"/>
      <c r="HF730" s="183"/>
      <c r="HG730" s="190"/>
      <c r="HH730" s="166"/>
      <c r="HI730" s="168"/>
      <c r="HJ730" s="194"/>
      <c r="HK730" s="182"/>
      <c r="HL730" s="183"/>
      <c r="HM730" s="190"/>
      <c r="HN730" s="166"/>
      <c r="HO730" s="168"/>
      <c r="HP730" s="194"/>
      <c r="HQ730" s="182"/>
      <c r="HR730" s="183"/>
      <c r="HS730" s="190"/>
      <c r="HT730" s="166"/>
      <c r="HU730" s="168"/>
      <c r="HV730" s="194"/>
      <c r="HW730" s="19"/>
      <c r="HX730" s="295"/>
      <c r="HY730" s="211"/>
      <c r="HZ730" s="2" t="str">
        <f t="shared" si="5608"/>
        <v>СКРЫТЬ</v>
      </c>
    </row>
    <row r="731" spans="2:234" hidden="1" x14ac:dyDescent="0.2">
      <c r="B731" s="16"/>
      <c r="C731" s="15"/>
      <c r="D731" s="246"/>
      <c r="E731" s="246"/>
      <c r="F731" s="246"/>
      <c r="G731" s="13"/>
      <c r="H731" s="22"/>
      <c r="I731" s="42">
        <v>720</v>
      </c>
      <c r="J731" s="102">
        <f>SUBTOTAL(103,I$12:I731)*1</f>
        <v>141</v>
      </c>
      <c r="K731" s="108" t="s">
        <v>107</v>
      </c>
      <c r="L731" s="17" t="s">
        <v>98</v>
      </c>
      <c r="M731" s="267">
        <v>43862</v>
      </c>
      <c r="N731" s="260">
        <v>44196</v>
      </c>
      <c r="O731" s="116">
        <v>44165</v>
      </c>
      <c r="P731" s="122">
        <v>365</v>
      </c>
      <c r="Q731" s="158">
        <v>365</v>
      </c>
      <c r="R731" s="158">
        <v>365</v>
      </c>
      <c r="S731" s="92">
        <f t="shared" ref="S731:S737" ca="1" si="5835">IF((Q731+Z731)&gt;P731,P731,(Q731+Z731))</f>
        <v>365</v>
      </c>
      <c r="T731" s="92">
        <f t="shared" ref="T731:T737" si="5836">R731+AA731</f>
        <v>365</v>
      </c>
      <c r="U731" s="91">
        <f t="shared" ref="U731:U737" ca="1" si="5837">T731-S731</f>
        <v>0</v>
      </c>
      <c r="V731" s="91">
        <f t="shared" ref="V731:V737" si="5838">P731-T731</f>
        <v>0</v>
      </c>
      <c r="W731" s="120">
        <f t="shared" ref="W731:W747" si="5839">IF(OR(AND(P731=0,T731=0),AND(P731="",T731="")),"",IF(AND(P731=0,T731&gt;0),1,T731/P731))</f>
        <v>1</v>
      </c>
      <c r="X731" s="178"/>
      <c r="Y731" s="128">
        <f t="shared" ref="Y731:Y737" si="5840">AS731+AY731+BE731+BK731+BQ731+BW731+CC731+CI731+CO731+CU731+DA731+DG731+DM731+DS731+DY731+EE731+EK731+EQ731+EW731+FC731+FI731+FO731+FU731+GA731+GG731+GM731+GS731+GY731+HE731+HK731+HQ731</f>
        <v>0</v>
      </c>
      <c r="Z731" s="179">
        <f t="shared" ref="Z731:Z737" ca="1" si="5841">SUMIFS(AS731:HV731,AS$1:HV$1,"1",AS$8:HV$8,"Физические объемы",AS$9:HV$9,"План")</f>
        <v>0</v>
      </c>
      <c r="AA731" s="127">
        <f t="shared" ref="AA731:AA737" si="5842">AT731+AZ731+BF731+BL731+BR731+BX731+CD731+CJ731+CP731+CV731+DB731+DH731+DN731+DT731+DZ731+EF731+EL731+ER731+EX731+FD731+FJ731+FP731+FV731+GB731+GH731+GN731+GT731+GZ731+HF731+HL731+HR731</f>
        <v>0</v>
      </c>
      <c r="AB731" s="67" t="str">
        <f t="shared" ref="AB731:AB737" ca="1" si="5843">IF(OR(AND(Z731=0,AA731=0),AND(Z731="",AA731="")),"",IF(AND(Z731=0,AA731&gt;0),1,AA731/Z731))</f>
        <v/>
      </c>
      <c r="AC731" s="69">
        <f t="shared" ref="AC731:AC737" ca="1" si="5844">AA731-Z731</f>
        <v>0</v>
      </c>
      <c r="AD731" s="226">
        <f>AS731+AY731+BE731+BK731+BQ731+BW731+CC731</f>
        <v>0</v>
      </c>
      <c r="AE731" s="227">
        <f>AT731+AZ731+BF731+BL731+BR731+BX731+CD731</f>
        <v>0</v>
      </c>
      <c r="AF731" s="225">
        <f>AE731-AD731</f>
        <v>0</v>
      </c>
      <c r="AG731" s="226">
        <f>DS731+CI731+CO731+CU731+DA731+DG731+DM731</f>
        <v>0</v>
      </c>
      <c r="AH731" s="227">
        <f>DT731+CJ731+CP731+CV731+DB731+DH731+DN731</f>
        <v>0</v>
      </c>
      <c r="AI731" s="225">
        <f>AH731-AG731</f>
        <v>0</v>
      </c>
      <c r="AJ731" s="226">
        <f>FI731+DY731+EE731+EK731+EQ731+EW731+FC731</f>
        <v>0</v>
      </c>
      <c r="AK731" s="227">
        <f>FJ731+DZ731+EF731+EL731+ER731+EX731+FD731</f>
        <v>0</v>
      </c>
      <c r="AL731" s="225">
        <f>AK731-AJ731</f>
        <v>0</v>
      </c>
      <c r="AM731" s="226">
        <f>FO731+FU731+GY731+GA731+GG731+GM731+GS731</f>
        <v>0</v>
      </c>
      <c r="AN731" s="227">
        <f>GZ731+GB731+GH731+GN731+GT731+FP731+FV731</f>
        <v>0</v>
      </c>
      <c r="AO731" s="225">
        <f>AN731-AM731</f>
        <v>0</v>
      </c>
      <c r="AP731" s="226">
        <f>HQ731+HE731+HK731</f>
        <v>0</v>
      </c>
      <c r="AQ731" s="227">
        <f>HR731+HF731+HL731</f>
        <v>0</v>
      </c>
      <c r="AR731" s="225">
        <f t="shared" ref="AR731:AR759" si="5845">AQ731-AP731</f>
        <v>0</v>
      </c>
      <c r="AS731" s="178"/>
      <c r="AT731" s="127"/>
      <c r="AU731" s="69">
        <f t="shared" ref="AU731:AU737" si="5846">AT731-AS731</f>
        <v>0</v>
      </c>
      <c r="AV731" s="162"/>
      <c r="AW731" s="123"/>
      <c r="AX731" s="18">
        <f t="shared" ref="AX731:AX737" si="5847">AW731-AV731</f>
        <v>0</v>
      </c>
      <c r="AY731" s="178"/>
      <c r="AZ731" s="127"/>
      <c r="BA731" s="69">
        <f t="shared" ref="BA731:BA737" si="5848">AZ731-AY731</f>
        <v>0</v>
      </c>
      <c r="BB731" s="162"/>
      <c r="BC731" s="123"/>
      <c r="BD731" s="18">
        <f t="shared" ref="BD731:BD737" si="5849">BC731-BB731</f>
        <v>0</v>
      </c>
      <c r="BE731" s="178"/>
      <c r="BF731" s="127"/>
      <c r="BG731" s="69">
        <f t="shared" ref="BG731:BG737" si="5850">BF731-BE731</f>
        <v>0</v>
      </c>
      <c r="BH731" s="162"/>
      <c r="BI731" s="123"/>
      <c r="BJ731" s="18">
        <f t="shared" ref="BJ731:BJ737" si="5851">BI731-BH731</f>
        <v>0</v>
      </c>
      <c r="BK731" s="178"/>
      <c r="BL731" s="127"/>
      <c r="BM731" s="69">
        <f t="shared" ref="BM731:BM737" si="5852">BL731-BK731</f>
        <v>0</v>
      </c>
      <c r="BN731" s="162"/>
      <c r="BO731" s="123"/>
      <c r="BP731" s="18">
        <f t="shared" ref="BP731:BP737" si="5853">BO731-BN731</f>
        <v>0</v>
      </c>
      <c r="BQ731" s="178"/>
      <c r="BR731" s="127"/>
      <c r="BS731" s="69">
        <f t="shared" ref="BS731:BS737" si="5854">BR731-BQ731</f>
        <v>0</v>
      </c>
      <c r="BT731" s="162"/>
      <c r="BU731" s="123"/>
      <c r="BV731" s="18">
        <f t="shared" ref="BV731:BV737" si="5855">BU731-BT731</f>
        <v>0</v>
      </c>
      <c r="BW731" s="178"/>
      <c r="BX731" s="127"/>
      <c r="BY731" s="69">
        <f t="shared" ref="BY731:BY737" si="5856">BX731-BW731</f>
        <v>0</v>
      </c>
      <c r="BZ731" s="162"/>
      <c r="CA731" s="123"/>
      <c r="CB731" s="18">
        <f t="shared" ref="CB731:CB737" si="5857">CA731-BZ731</f>
        <v>0</v>
      </c>
      <c r="CC731" s="178"/>
      <c r="CD731" s="127"/>
      <c r="CE731" s="69">
        <f t="shared" ref="CE731:CE737" si="5858">CD731-CC731</f>
        <v>0</v>
      </c>
      <c r="CF731" s="162"/>
      <c r="CG731" s="123"/>
      <c r="CH731" s="18">
        <f t="shared" ref="CH731:CH737" si="5859">CG731-CF731</f>
        <v>0</v>
      </c>
      <c r="CI731" s="178"/>
      <c r="CJ731" s="127"/>
      <c r="CK731" s="69">
        <f t="shared" ref="CK731:CK737" si="5860">CJ731-CI731</f>
        <v>0</v>
      </c>
      <c r="CL731" s="162"/>
      <c r="CM731" s="123"/>
      <c r="CN731" s="18">
        <f t="shared" ref="CN731:CN737" si="5861">CM731-CL731</f>
        <v>0</v>
      </c>
      <c r="CO731" s="178"/>
      <c r="CP731" s="127"/>
      <c r="CQ731" s="69">
        <f t="shared" ref="CQ731:CQ737" si="5862">CP731-CO731</f>
        <v>0</v>
      </c>
      <c r="CR731" s="162"/>
      <c r="CS731" s="123"/>
      <c r="CT731" s="18">
        <f t="shared" ref="CT731:CT737" si="5863">CS731-CR731</f>
        <v>0</v>
      </c>
      <c r="CU731" s="178"/>
      <c r="CV731" s="127"/>
      <c r="CW731" s="69">
        <f t="shared" ref="CW731:CW737" si="5864">CV731-CU731</f>
        <v>0</v>
      </c>
      <c r="CX731" s="162"/>
      <c r="CY731" s="123"/>
      <c r="CZ731" s="18">
        <f t="shared" ref="CZ731:CZ737" si="5865">CY731-CX731</f>
        <v>0</v>
      </c>
      <c r="DA731" s="178"/>
      <c r="DB731" s="127"/>
      <c r="DC731" s="69">
        <f t="shared" ref="DC731:DC737" si="5866">DB731-DA731</f>
        <v>0</v>
      </c>
      <c r="DD731" s="162"/>
      <c r="DE731" s="123"/>
      <c r="DF731" s="18">
        <f t="shared" ref="DF731:DF737" si="5867">DE731-DD731</f>
        <v>0</v>
      </c>
      <c r="DG731" s="178"/>
      <c r="DH731" s="127"/>
      <c r="DI731" s="69">
        <f t="shared" ref="DI731:DI737" si="5868">DH731-DG731</f>
        <v>0</v>
      </c>
      <c r="DJ731" s="162"/>
      <c r="DK731" s="123"/>
      <c r="DL731" s="18">
        <f t="shared" ref="DL731:DL737" si="5869">DK731-DJ731</f>
        <v>0</v>
      </c>
      <c r="DM731" s="178"/>
      <c r="DN731" s="127"/>
      <c r="DO731" s="69">
        <f t="shared" ref="DO731:DO737" si="5870">DN731-DM731</f>
        <v>0</v>
      </c>
      <c r="DP731" s="162"/>
      <c r="DQ731" s="123"/>
      <c r="DR731" s="18">
        <f t="shared" ref="DR731:DR737" si="5871">DQ731-DP731</f>
        <v>0</v>
      </c>
      <c r="DS731" s="178"/>
      <c r="DT731" s="127"/>
      <c r="DU731" s="69">
        <f t="shared" ref="DU731:DU737" si="5872">DT731-DS731</f>
        <v>0</v>
      </c>
      <c r="DV731" s="162"/>
      <c r="DW731" s="123"/>
      <c r="DX731" s="18">
        <f t="shared" ref="DX731:DX737" si="5873">DW731-DV731</f>
        <v>0</v>
      </c>
      <c r="DY731" s="178"/>
      <c r="DZ731" s="127"/>
      <c r="EA731" s="69">
        <f t="shared" ref="EA731:EA737" si="5874">DZ731-DY731</f>
        <v>0</v>
      </c>
      <c r="EB731" s="162"/>
      <c r="EC731" s="123"/>
      <c r="ED731" s="18">
        <f t="shared" ref="ED731:ED737" si="5875">EC731-EB731</f>
        <v>0</v>
      </c>
      <c r="EE731" s="178"/>
      <c r="EF731" s="127"/>
      <c r="EG731" s="69">
        <f t="shared" ref="EG731:EG737" si="5876">EF731-EE731</f>
        <v>0</v>
      </c>
      <c r="EH731" s="162"/>
      <c r="EI731" s="123"/>
      <c r="EJ731" s="18">
        <f t="shared" ref="EJ731:EJ737" si="5877">EI731-EH731</f>
        <v>0</v>
      </c>
      <c r="EK731" s="178"/>
      <c r="EL731" s="127"/>
      <c r="EM731" s="69">
        <f t="shared" ref="EM731:EM737" si="5878">EL731-EK731</f>
        <v>0</v>
      </c>
      <c r="EN731" s="162"/>
      <c r="EO731" s="123"/>
      <c r="EP731" s="18">
        <f t="shared" ref="EP731:EP737" si="5879">EO731-EN731</f>
        <v>0</v>
      </c>
      <c r="EQ731" s="178"/>
      <c r="ER731" s="127"/>
      <c r="ES731" s="69">
        <f t="shared" ref="ES731:ES737" si="5880">ER731-EQ731</f>
        <v>0</v>
      </c>
      <c r="ET731" s="162"/>
      <c r="EU731" s="123"/>
      <c r="EV731" s="18">
        <f t="shared" ref="EV731:EV737" si="5881">EU731-ET731</f>
        <v>0</v>
      </c>
      <c r="EW731" s="178"/>
      <c r="EX731" s="127"/>
      <c r="EY731" s="69">
        <f t="shared" ref="EY731:EY737" si="5882">EX731-EW731</f>
        <v>0</v>
      </c>
      <c r="EZ731" s="162"/>
      <c r="FA731" s="123"/>
      <c r="FB731" s="18">
        <f t="shared" ref="FB731:FB737" si="5883">FA731-EZ731</f>
        <v>0</v>
      </c>
      <c r="FC731" s="178"/>
      <c r="FD731" s="127"/>
      <c r="FE731" s="69">
        <f t="shared" ref="FE731:FE737" si="5884">FD731-FC731</f>
        <v>0</v>
      </c>
      <c r="FF731" s="162"/>
      <c r="FG731" s="123"/>
      <c r="FH731" s="18">
        <f t="shared" ref="FH731:FH737" si="5885">FG731-FF731</f>
        <v>0</v>
      </c>
      <c r="FI731" s="178"/>
      <c r="FJ731" s="127"/>
      <c r="FK731" s="69">
        <f t="shared" ref="FK731:FK737" si="5886">FJ731-FI731</f>
        <v>0</v>
      </c>
      <c r="FL731" s="162"/>
      <c r="FM731" s="123"/>
      <c r="FN731" s="18">
        <f t="shared" ref="FN731:FN737" si="5887">FM731-FL731</f>
        <v>0</v>
      </c>
      <c r="FO731" s="178"/>
      <c r="FP731" s="127"/>
      <c r="FQ731" s="69">
        <f t="shared" ref="FQ731:FQ737" si="5888">FP731-FO731</f>
        <v>0</v>
      </c>
      <c r="FR731" s="162"/>
      <c r="FS731" s="123"/>
      <c r="FT731" s="18">
        <f t="shared" ref="FT731:FT737" si="5889">FS731-FR731</f>
        <v>0</v>
      </c>
      <c r="FU731" s="178"/>
      <c r="FV731" s="127"/>
      <c r="FW731" s="69">
        <f t="shared" ref="FW731:FW737" si="5890">FV731-FU731</f>
        <v>0</v>
      </c>
      <c r="FX731" s="162"/>
      <c r="FY731" s="123"/>
      <c r="FZ731" s="18">
        <f t="shared" ref="FZ731:FZ737" si="5891">FY731-FX731</f>
        <v>0</v>
      </c>
      <c r="GA731" s="178"/>
      <c r="GB731" s="127"/>
      <c r="GC731" s="69">
        <f t="shared" ref="GC731:GC737" si="5892">GB731-GA731</f>
        <v>0</v>
      </c>
      <c r="GD731" s="162"/>
      <c r="GE731" s="123"/>
      <c r="GF731" s="18">
        <f t="shared" ref="GF731:GF737" si="5893">GE731-GD731</f>
        <v>0</v>
      </c>
      <c r="GG731" s="178"/>
      <c r="GH731" s="127"/>
      <c r="GI731" s="69">
        <f t="shared" ref="GI731:GI737" si="5894">GH731-GG731</f>
        <v>0</v>
      </c>
      <c r="GJ731" s="162"/>
      <c r="GK731" s="123"/>
      <c r="GL731" s="18">
        <f t="shared" ref="GL731:GL737" si="5895">GK731-GJ731</f>
        <v>0</v>
      </c>
      <c r="GM731" s="178"/>
      <c r="GN731" s="127"/>
      <c r="GO731" s="69">
        <f t="shared" ref="GO731:GO737" si="5896">GN731-GM731</f>
        <v>0</v>
      </c>
      <c r="GP731" s="162"/>
      <c r="GQ731" s="123"/>
      <c r="GR731" s="18">
        <f t="shared" ref="GR731:GR737" si="5897">GQ731-GP731</f>
        <v>0</v>
      </c>
      <c r="GS731" s="178"/>
      <c r="GT731" s="127"/>
      <c r="GU731" s="69">
        <f t="shared" ref="GU731:GU737" si="5898">GT731-GS731</f>
        <v>0</v>
      </c>
      <c r="GV731" s="162"/>
      <c r="GW731" s="123"/>
      <c r="GX731" s="18">
        <f t="shared" ref="GX731:GX737" si="5899">GW731-GV731</f>
        <v>0</v>
      </c>
      <c r="GY731" s="178"/>
      <c r="GZ731" s="127"/>
      <c r="HA731" s="69">
        <f t="shared" ref="HA731:HA737" si="5900">GZ731-GY731</f>
        <v>0</v>
      </c>
      <c r="HB731" s="162"/>
      <c r="HC731" s="123"/>
      <c r="HD731" s="18">
        <f t="shared" ref="HD731:HD737" si="5901">HC731-HB731</f>
        <v>0</v>
      </c>
      <c r="HE731" s="178"/>
      <c r="HF731" s="127"/>
      <c r="HG731" s="69">
        <f t="shared" ref="HG731:HG737" si="5902">HF731-HE731</f>
        <v>0</v>
      </c>
      <c r="HH731" s="162"/>
      <c r="HI731" s="123"/>
      <c r="HJ731" s="18">
        <f t="shared" ref="HJ731:HJ737" si="5903">HI731-HH731</f>
        <v>0</v>
      </c>
      <c r="HK731" s="178"/>
      <c r="HL731" s="127"/>
      <c r="HM731" s="69">
        <f t="shared" ref="HM731:HM737" si="5904">HL731-HK731</f>
        <v>0</v>
      </c>
      <c r="HN731" s="162"/>
      <c r="HO731" s="123"/>
      <c r="HP731" s="18">
        <f t="shared" ref="HP731:HP737" si="5905">HO731-HN731</f>
        <v>0</v>
      </c>
      <c r="HQ731" s="178"/>
      <c r="HR731" s="127"/>
      <c r="HS731" s="69">
        <f t="shared" ref="HS731:HS737" si="5906">HR731-HQ731</f>
        <v>0</v>
      </c>
      <c r="HT731" s="162"/>
      <c r="HU731" s="123"/>
      <c r="HV731" s="18">
        <f t="shared" ref="HV731:HV737" si="5907">HU731-HT731</f>
        <v>0</v>
      </c>
      <c r="HW731" s="75"/>
      <c r="HX731" s="294"/>
      <c r="HY731" s="197"/>
      <c r="HZ731" s="2" t="str">
        <f t="shared" si="5608"/>
        <v>СКРЫТЬ</v>
      </c>
    </row>
    <row r="732" spans="2:234" x14ac:dyDescent="0.2">
      <c r="B732" s="16"/>
      <c r="C732" s="15"/>
      <c r="D732" s="248"/>
      <c r="E732" s="248"/>
      <c r="F732" s="248"/>
      <c r="G732" s="13"/>
      <c r="H732" s="22"/>
      <c r="I732" s="42">
        <v>721</v>
      </c>
      <c r="J732" s="102">
        <f>SUBTOTAL(103,I$12:I732)*1</f>
        <v>142</v>
      </c>
      <c r="K732" s="108" t="s">
        <v>108</v>
      </c>
      <c r="L732" s="17" t="s">
        <v>98</v>
      </c>
      <c r="M732" s="267">
        <v>43862</v>
      </c>
      <c r="N732" s="260">
        <v>44196</v>
      </c>
      <c r="O732" s="116">
        <v>44196</v>
      </c>
      <c r="P732" s="122">
        <v>36777</v>
      </c>
      <c r="Q732" s="158">
        <v>18122.645161290322</v>
      </c>
      <c r="R732" s="158">
        <v>23272</v>
      </c>
      <c r="S732" s="92">
        <f ca="1">IF((Q732+Z732)&gt;P732,P732,(Q732+Z732))</f>
        <v>23122.645161290322</v>
      </c>
      <c r="T732" s="92">
        <f>R732+AA732</f>
        <v>28272</v>
      </c>
      <c r="U732" s="91">
        <f t="shared" ca="1" si="5837"/>
        <v>5149.354838709678</v>
      </c>
      <c r="V732" s="91">
        <f t="shared" si="5838"/>
        <v>8505</v>
      </c>
      <c r="W732" s="120">
        <f>IF(OR(AND(P732=0,T732=0),AND(P732="",T732="")),"",IF(AND(P732=0,T732&gt;0),1,T732/P732))</f>
        <v>0.76874133289827884</v>
      </c>
      <c r="X732" s="178">
        <v>5000</v>
      </c>
      <c r="Y732" s="128">
        <f>AS732+AY732+BE732+BK732+BQ732+BW732+CC732+CI732+CO732+CU732+DA732+DG732+DM732+DS732+DY732+EE732+EK732+EQ732+EW732+FC732+FI732+FO732+FU732+GA732+GG732+GM732+GS732+GY732+HE732+HK732+HQ732</f>
        <v>5000</v>
      </c>
      <c r="Z732" s="179">
        <f ca="1">SUMIFS(AS732:HV732,AS$1:HV$1,"1",AS$8:HV$8,"Физические объемы",AS$9:HV$9,"План")</f>
        <v>5000</v>
      </c>
      <c r="AA732" s="127">
        <f>AT732+AZ732+BF732+BL732+BR732+BX732+CD732+CJ732+CP732+CV732+DB732+DH732+DN732+DT732+DZ732+EF732+EL732+ER732+EX732+FD732+FJ732+FP732+FV732+GB732+GH732+GN732+GT732+GZ732+HF732+HL732+HR732</f>
        <v>5000</v>
      </c>
      <c r="AB732" s="67">
        <f ca="1">IF(OR(AND(Z732=0,AA732=0),AND(Z732="",AA732="")),"",IF(AND(Z732=0,AA732&gt;0),1,AA732/Z732))</f>
        <v>1</v>
      </c>
      <c r="AC732" s="69">
        <f ca="1">AA732-Z732</f>
        <v>0</v>
      </c>
      <c r="AD732" s="226">
        <f t="shared" ref="AD732:AD759" si="5908">AS732+AY732+BE732+BK732+BQ732+BW732+CC732</f>
        <v>1250</v>
      </c>
      <c r="AE732" s="227">
        <f t="shared" ref="AE732:AE759" si="5909">AT732+AZ732+BF732+BL732+BR732+BX732+CD732</f>
        <v>1250</v>
      </c>
      <c r="AF732" s="225">
        <f t="shared" ref="AF732:AF759" si="5910">AE732-AD732</f>
        <v>0</v>
      </c>
      <c r="AG732" s="226">
        <f t="shared" ref="AG732:AG759" si="5911">DS732+CI732+CO732+CU732+DA732+DG732+DM732</f>
        <v>1500</v>
      </c>
      <c r="AH732" s="227">
        <f t="shared" ref="AH732:AH759" si="5912">DT732+CJ732+CP732+CV732+DB732+DH732+DN732</f>
        <v>1500</v>
      </c>
      <c r="AI732" s="225">
        <f t="shared" ref="AI732:AI759" si="5913">AH732-AG732</f>
        <v>0</v>
      </c>
      <c r="AJ732" s="226">
        <f t="shared" ref="AJ732:AJ759" si="5914">FI732+DY732+EE732+EK732+EQ732+EW732+FC732</f>
        <v>1250</v>
      </c>
      <c r="AK732" s="227">
        <f t="shared" ref="AK732:AK759" si="5915">FJ732+DZ732+EF732+EL732+ER732+EX732+FD732</f>
        <v>1250</v>
      </c>
      <c r="AL732" s="225">
        <f t="shared" ref="AL732:AL759" si="5916">AK732-AJ732</f>
        <v>0</v>
      </c>
      <c r="AM732" s="226">
        <f t="shared" ref="AM732:AM759" si="5917">FO732+FU732+GY732+GA732+GG732+GM732+GS732</f>
        <v>1000</v>
      </c>
      <c r="AN732" s="227">
        <f t="shared" ref="AN732:AN759" si="5918">GZ732+GB732+GH732+GN732+GT732+FP732+FV732</f>
        <v>1000</v>
      </c>
      <c r="AO732" s="225">
        <f t="shared" ref="AO732:AO759" si="5919">AN732-AM732</f>
        <v>0</v>
      </c>
      <c r="AP732" s="226">
        <f t="shared" ref="AP732:AP759" si="5920">HQ732+HE732+HK732</f>
        <v>0</v>
      </c>
      <c r="AQ732" s="227">
        <f t="shared" ref="AQ732:AQ759" si="5921">HR732+HF732+HL732</f>
        <v>0</v>
      </c>
      <c r="AR732" s="225">
        <f t="shared" si="5845"/>
        <v>0</v>
      </c>
      <c r="AS732" s="178">
        <v>0</v>
      </c>
      <c r="AT732" s="127">
        <v>0</v>
      </c>
      <c r="AU732" s="69">
        <f>AT732-AS732</f>
        <v>0</v>
      </c>
      <c r="AV732" s="162">
        <v>6</v>
      </c>
      <c r="AW732" s="123">
        <v>6</v>
      </c>
      <c r="AX732" s="18">
        <f>AW732-AV732</f>
        <v>0</v>
      </c>
      <c r="AY732" s="178">
        <v>0</v>
      </c>
      <c r="AZ732" s="127">
        <v>0</v>
      </c>
      <c r="BA732" s="69">
        <f>AZ732-AY732</f>
        <v>0</v>
      </c>
      <c r="BB732" s="162">
        <v>6</v>
      </c>
      <c r="BC732" s="123">
        <v>6</v>
      </c>
      <c r="BD732" s="18">
        <f>BC732-BB732</f>
        <v>0</v>
      </c>
      <c r="BE732" s="178">
        <v>0</v>
      </c>
      <c r="BF732" s="127">
        <v>0</v>
      </c>
      <c r="BG732" s="69">
        <f>BF732-BE732</f>
        <v>0</v>
      </c>
      <c r="BH732" s="162">
        <v>6</v>
      </c>
      <c r="BI732" s="123">
        <v>6</v>
      </c>
      <c r="BJ732" s="18">
        <f>BI732-BH732</f>
        <v>0</v>
      </c>
      <c r="BK732" s="178">
        <v>0</v>
      </c>
      <c r="BL732" s="127">
        <v>0</v>
      </c>
      <c r="BM732" s="69">
        <f>BL732-BK732</f>
        <v>0</v>
      </c>
      <c r="BN732" s="162">
        <v>6</v>
      </c>
      <c r="BO732" s="123">
        <v>6</v>
      </c>
      <c r="BP732" s="18">
        <f>BO732-BN732</f>
        <v>0</v>
      </c>
      <c r="BQ732" s="178">
        <v>1250</v>
      </c>
      <c r="BR732" s="127">
        <v>1250</v>
      </c>
      <c r="BS732" s="69">
        <f>BR732-BQ732</f>
        <v>0</v>
      </c>
      <c r="BT732" s="162">
        <v>20</v>
      </c>
      <c r="BU732" s="123">
        <v>20</v>
      </c>
      <c r="BV732" s="18">
        <f>BU732-BT732</f>
        <v>0</v>
      </c>
      <c r="BW732" s="178">
        <v>0</v>
      </c>
      <c r="BX732" s="127">
        <v>0</v>
      </c>
      <c r="BY732" s="69">
        <f>BX732-BW732</f>
        <v>0</v>
      </c>
      <c r="BZ732" s="162">
        <v>20</v>
      </c>
      <c r="CA732" s="123">
        <v>20</v>
      </c>
      <c r="CB732" s="18">
        <f>CA732-BZ732</f>
        <v>0</v>
      </c>
      <c r="CC732" s="178">
        <v>0</v>
      </c>
      <c r="CD732" s="127">
        <v>0</v>
      </c>
      <c r="CE732" s="69">
        <f>CD732-CC732</f>
        <v>0</v>
      </c>
      <c r="CF732" s="162">
        <v>20</v>
      </c>
      <c r="CG732" s="123">
        <v>20</v>
      </c>
      <c r="CH732" s="18">
        <f>CG732-CF732</f>
        <v>0</v>
      </c>
      <c r="CI732" s="178">
        <v>0</v>
      </c>
      <c r="CJ732" s="127">
        <v>0</v>
      </c>
      <c r="CK732" s="69">
        <f>CJ732-CI732</f>
        <v>0</v>
      </c>
      <c r="CL732" s="162">
        <v>20</v>
      </c>
      <c r="CM732" s="123">
        <v>20</v>
      </c>
      <c r="CN732" s="18">
        <f t="shared" si="5861"/>
        <v>0</v>
      </c>
      <c r="CO732" s="178">
        <v>0</v>
      </c>
      <c r="CP732" s="127">
        <v>0</v>
      </c>
      <c r="CQ732" s="69">
        <f>CP732-CO732</f>
        <v>0</v>
      </c>
      <c r="CR732" s="162">
        <v>20</v>
      </c>
      <c r="CS732" s="123">
        <v>20</v>
      </c>
      <c r="CT732" s="18">
        <f t="shared" si="5863"/>
        <v>0</v>
      </c>
      <c r="CU732" s="178">
        <v>0</v>
      </c>
      <c r="CV732" s="127">
        <v>0</v>
      </c>
      <c r="CW732" s="69">
        <f>CV732-CU732</f>
        <v>0</v>
      </c>
      <c r="CX732" s="162">
        <v>20</v>
      </c>
      <c r="CY732" s="123">
        <v>20</v>
      </c>
      <c r="CZ732" s="18">
        <f t="shared" si="5865"/>
        <v>0</v>
      </c>
      <c r="DA732" s="178">
        <v>0</v>
      </c>
      <c r="DB732" s="127">
        <v>0</v>
      </c>
      <c r="DC732" s="69">
        <f>DB732-DA732</f>
        <v>0</v>
      </c>
      <c r="DD732" s="162">
        <v>20</v>
      </c>
      <c r="DE732" s="123">
        <v>20</v>
      </c>
      <c r="DF732" s="18">
        <f t="shared" si="5867"/>
        <v>0</v>
      </c>
      <c r="DG732" s="178">
        <v>1500</v>
      </c>
      <c r="DH732" s="127">
        <v>1500</v>
      </c>
      <c r="DI732" s="69">
        <f>DH732-DG732</f>
        <v>0</v>
      </c>
      <c r="DJ732" s="162">
        <v>20</v>
      </c>
      <c r="DK732" s="123">
        <v>20</v>
      </c>
      <c r="DL732" s="18">
        <f>DK732-DJ732</f>
        <v>0</v>
      </c>
      <c r="DM732" s="178">
        <v>0</v>
      </c>
      <c r="DN732" s="127">
        <v>0</v>
      </c>
      <c r="DO732" s="69">
        <f>DN732-DM732</f>
        <v>0</v>
      </c>
      <c r="DP732" s="162">
        <v>20</v>
      </c>
      <c r="DQ732" s="123">
        <v>20</v>
      </c>
      <c r="DR732" s="18">
        <f>DQ732-DP732</f>
        <v>0</v>
      </c>
      <c r="DS732" s="178">
        <v>0</v>
      </c>
      <c r="DT732" s="127">
        <v>0</v>
      </c>
      <c r="DU732" s="69">
        <f>DT732-DS732</f>
        <v>0</v>
      </c>
      <c r="DV732" s="162">
        <v>20</v>
      </c>
      <c r="DW732" s="123">
        <v>20</v>
      </c>
      <c r="DX732" s="18">
        <f>DW732-DV732</f>
        <v>0</v>
      </c>
      <c r="DY732" s="178">
        <v>0</v>
      </c>
      <c r="DZ732" s="127">
        <v>0</v>
      </c>
      <c r="EA732" s="69">
        <f>DZ732-DY732</f>
        <v>0</v>
      </c>
      <c r="EB732" s="162">
        <v>20</v>
      </c>
      <c r="EC732" s="123">
        <v>20</v>
      </c>
      <c r="ED732" s="18">
        <f>EC732-EB732</f>
        <v>0</v>
      </c>
      <c r="EE732" s="178">
        <v>0</v>
      </c>
      <c r="EF732" s="127">
        <v>0</v>
      </c>
      <c r="EG732" s="69">
        <f>EF732-EE732</f>
        <v>0</v>
      </c>
      <c r="EH732" s="162">
        <v>20</v>
      </c>
      <c r="EI732" s="123">
        <v>20</v>
      </c>
      <c r="EJ732" s="18">
        <f>EI732-EH732</f>
        <v>0</v>
      </c>
      <c r="EK732" s="178">
        <v>0</v>
      </c>
      <c r="EL732" s="127">
        <v>0</v>
      </c>
      <c r="EM732" s="69">
        <f>EL732-EK732</f>
        <v>0</v>
      </c>
      <c r="EN732" s="162">
        <v>20</v>
      </c>
      <c r="EO732" s="123">
        <v>20</v>
      </c>
      <c r="EP732" s="18">
        <f>EO732-EN732</f>
        <v>0</v>
      </c>
      <c r="EQ732" s="178">
        <v>0</v>
      </c>
      <c r="ER732" s="127">
        <v>0</v>
      </c>
      <c r="ES732" s="69">
        <f>ER732-EQ732</f>
        <v>0</v>
      </c>
      <c r="ET732" s="162">
        <v>20</v>
      </c>
      <c r="EU732" s="123">
        <v>20</v>
      </c>
      <c r="EV732" s="18">
        <f>EU732-ET732</f>
        <v>0</v>
      </c>
      <c r="EW732" s="178">
        <v>0</v>
      </c>
      <c r="EX732" s="127">
        <v>0</v>
      </c>
      <c r="EY732" s="69">
        <f>EX732-EW732</f>
        <v>0</v>
      </c>
      <c r="EZ732" s="162">
        <v>20</v>
      </c>
      <c r="FA732" s="123">
        <v>20</v>
      </c>
      <c r="FB732" s="18">
        <f>FA732-EZ732</f>
        <v>0</v>
      </c>
      <c r="FC732" s="178">
        <v>1250</v>
      </c>
      <c r="FD732" s="127">
        <v>1250</v>
      </c>
      <c r="FE732" s="69">
        <f>FD732-FC732</f>
        <v>0</v>
      </c>
      <c r="FF732" s="162">
        <v>20</v>
      </c>
      <c r="FG732" s="123">
        <v>20</v>
      </c>
      <c r="FH732" s="18">
        <f>FG732-FF732</f>
        <v>0</v>
      </c>
      <c r="FI732" s="178">
        <v>0</v>
      </c>
      <c r="FJ732" s="127">
        <v>0</v>
      </c>
      <c r="FK732" s="69">
        <f>FJ732-FI732</f>
        <v>0</v>
      </c>
      <c r="FL732" s="162">
        <v>20</v>
      </c>
      <c r="FM732" s="123">
        <v>20</v>
      </c>
      <c r="FN732" s="18">
        <f>FM732-FL732</f>
        <v>0</v>
      </c>
      <c r="FO732" s="178">
        <v>0</v>
      </c>
      <c r="FP732" s="127">
        <v>0</v>
      </c>
      <c r="FQ732" s="69">
        <f>FP732-FO732</f>
        <v>0</v>
      </c>
      <c r="FR732" s="162">
        <v>20</v>
      </c>
      <c r="FS732" s="123">
        <v>20</v>
      </c>
      <c r="FT732" s="18">
        <f>FS732-FR732</f>
        <v>0</v>
      </c>
      <c r="FU732" s="178">
        <v>0</v>
      </c>
      <c r="FV732" s="127">
        <v>0</v>
      </c>
      <c r="FW732" s="69">
        <f>FV732-FU732</f>
        <v>0</v>
      </c>
      <c r="FX732" s="162">
        <v>20</v>
      </c>
      <c r="FY732" s="123">
        <v>20</v>
      </c>
      <c r="FZ732" s="18">
        <f>FY732-FX732</f>
        <v>0</v>
      </c>
      <c r="GA732" s="178">
        <v>0</v>
      </c>
      <c r="GB732" s="127">
        <v>0</v>
      </c>
      <c r="GC732" s="69">
        <f>GB732-GA732</f>
        <v>0</v>
      </c>
      <c r="GD732" s="162">
        <v>20</v>
      </c>
      <c r="GE732" s="123">
        <v>20</v>
      </c>
      <c r="GF732" s="18">
        <f>GE732-GD732</f>
        <v>0</v>
      </c>
      <c r="GG732" s="178">
        <v>0</v>
      </c>
      <c r="GH732" s="127">
        <v>0</v>
      </c>
      <c r="GI732" s="69">
        <f>GH732-GG732</f>
        <v>0</v>
      </c>
      <c r="GJ732" s="162">
        <v>20</v>
      </c>
      <c r="GK732" s="123">
        <v>20</v>
      </c>
      <c r="GL732" s="18">
        <f>GK732-GJ732</f>
        <v>0</v>
      </c>
      <c r="GM732" s="178">
        <v>1000</v>
      </c>
      <c r="GN732" s="127">
        <v>1000</v>
      </c>
      <c r="GO732" s="69">
        <f>GN732-GM732</f>
        <v>0</v>
      </c>
      <c r="GP732" s="162">
        <v>20</v>
      </c>
      <c r="GQ732" s="123">
        <v>20</v>
      </c>
      <c r="GR732" s="18">
        <f>GQ732-GP732</f>
        <v>0</v>
      </c>
      <c r="GS732" s="178">
        <v>0</v>
      </c>
      <c r="GT732" s="127">
        <v>0</v>
      </c>
      <c r="GU732" s="69">
        <f>GT732-GS732</f>
        <v>0</v>
      </c>
      <c r="GV732" s="162">
        <v>20</v>
      </c>
      <c r="GW732" s="123">
        <v>20</v>
      </c>
      <c r="GX732" s="18">
        <f>GW732-GV732</f>
        <v>0</v>
      </c>
      <c r="GY732" s="178">
        <v>0</v>
      </c>
      <c r="GZ732" s="127">
        <v>0</v>
      </c>
      <c r="HA732" s="69">
        <f>GZ732-GY732</f>
        <v>0</v>
      </c>
      <c r="HB732" s="162">
        <v>20</v>
      </c>
      <c r="HC732" s="123">
        <v>20</v>
      </c>
      <c r="HD732" s="18">
        <f>HC732-HB732</f>
        <v>0</v>
      </c>
      <c r="HE732" s="178"/>
      <c r="HF732" s="127"/>
      <c r="HG732" s="69">
        <f>HF732-HE732</f>
        <v>0</v>
      </c>
      <c r="HH732" s="162"/>
      <c r="HI732" s="123"/>
      <c r="HJ732" s="18">
        <f>HI732-HH732</f>
        <v>0</v>
      </c>
      <c r="HK732" s="178"/>
      <c r="HL732" s="127"/>
      <c r="HM732" s="69">
        <f>HL732-HK732</f>
        <v>0</v>
      </c>
      <c r="HN732" s="162"/>
      <c r="HO732" s="123"/>
      <c r="HP732" s="18">
        <f>HO732-HN732</f>
        <v>0</v>
      </c>
      <c r="HQ732" s="178"/>
      <c r="HR732" s="127"/>
      <c r="HS732" s="69">
        <f>HR732-HQ732</f>
        <v>0</v>
      </c>
      <c r="HT732" s="162"/>
      <c r="HU732" s="123"/>
      <c r="HV732" s="18">
        <f>HU732-HT732</f>
        <v>0</v>
      </c>
      <c r="HW732" s="213" t="s">
        <v>119</v>
      </c>
      <c r="HX732" s="294"/>
      <c r="HY732" s="197"/>
      <c r="HZ732" s="2">
        <f t="shared" si="5608"/>
        <v>1</v>
      </c>
    </row>
    <row r="733" spans="2:234" ht="13.5" customHeight="1" x14ac:dyDescent="0.2">
      <c r="B733" s="16"/>
      <c r="C733" s="15"/>
      <c r="D733" s="246"/>
      <c r="E733" s="246"/>
      <c r="F733" s="246"/>
      <c r="G733" s="13"/>
      <c r="H733" s="22"/>
      <c r="I733" s="42">
        <v>722</v>
      </c>
      <c r="J733" s="102">
        <f>SUBTOTAL(103,I$12:I733)*1</f>
        <v>143</v>
      </c>
      <c r="K733" s="108" t="s">
        <v>14</v>
      </c>
      <c r="L733" s="17" t="s">
        <v>98</v>
      </c>
      <c r="M733" s="267">
        <v>43840</v>
      </c>
      <c r="N733" s="260">
        <v>44196</v>
      </c>
      <c r="O733" s="116">
        <v>44196</v>
      </c>
      <c r="P733" s="122">
        <v>15264</v>
      </c>
      <c r="Q733" s="158">
        <v>9169</v>
      </c>
      <c r="R733" s="158">
        <v>9279.5</v>
      </c>
      <c r="S733" s="92">
        <f t="shared" ca="1" si="5835"/>
        <v>9409</v>
      </c>
      <c r="T733" s="92">
        <f t="shared" si="5836"/>
        <v>9547.5</v>
      </c>
      <c r="U733" s="91">
        <f t="shared" ca="1" si="5837"/>
        <v>138.5</v>
      </c>
      <c r="V733" s="91">
        <f t="shared" si="5838"/>
        <v>5716.5</v>
      </c>
      <c r="W733" s="120">
        <f t="shared" si="5839"/>
        <v>0.62549135220125784</v>
      </c>
      <c r="X733" s="178">
        <v>240</v>
      </c>
      <c r="Y733" s="128">
        <f t="shared" si="5840"/>
        <v>240</v>
      </c>
      <c r="Z733" s="179">
        <f t="shared" ca="1" si="5841"/>
        <v>240</v>
      </c>
      <c r="AA733" s="127">
        <f t="shared" si="5842"/>
        <v>268</v>
      </c>
      <c r="AB733" s="67">
        <f t="shared" ca="1" si="5843"/>
        <v>1.1166666666666667</v>
      </c>
      <c r="AC733" s="69">
        <f t="shared" ca="1" si="5844"/>
        <v>28</v>
      </c>
      <c r="AD733" s="226">
        <f t="shared" si="5908"/>
        <v>55</v>
      </c>
      <c r="AE733" s="227">
        <f t="shared" si="5909"/>
        <v>77</v>
      </c>
      <c r="AF733" s="225">
        <f t="shared" si="5910"/>
        <v>22</v>
      </c>
      <c r="AG733" s="226">
        <f t="shared" si="5911"/>
        <v>74</v>
      </c>
      <c r="AH733" s="227">
        <f t="shared" si="5912"/>
        <v>80.5</v>
      </c>
      <c r="AI733" s="225">
        <f t="shared" si="5913"/>
        <v>6.5</v>
      </c>
      <c r="AJ733" s="226">
        <f t="shared" si="5914"/>
        <v>92</v>
      </c>
      <c r="AK733" s="227">
        <f t="shared" si="5915"/>
        <v>91.5</v>
      </c>
      <c r="AL733" s="225">
        <f t="shared" si="5916"/>
        <v>-0.5</v>
      </c>
      <c r="AM733" s="226">
        <f t="shared" si="5917"/>
        <v>19</v>
      </c>
      <c r="AN733" s="227">
        <f t="shared" si="5918"/>
        <v>19</v>
      </c>
      <c r="AO733" s="225">
        <f t="shared" si="5919"/>
        <v>0</v>
      </c>
      <c r="AP733" s="226">
        <f t="shared" si="5920"/>
        <v>0</v>
      </c>
      <c r="AQ733" s="227">
        <f t="shared" si="5921"/>
        <v>0</v>
      </c>
      <c r="AR733" s="225">
        <f t="shared" si="5845"/>
        <v>0</v>
      </c>
      <c r="AS733" s="136">
        <v>0</v>
      </c>
      <c r="AT733" s="131">
        <v>0</v>
      </c>
      <c r="AU733" s="69">
        <f t="shared" si="5846"/>
        <v>0</v>
      </c>
      <c r="AV733" s="162">
        <v>10</v>
      </c>
      <c r="AW733" s="130">
        <v>10</v>
      </c>
      <c r="AX733" s="18">
        <f t="shared" si="5847"/>
        <v>0</v>
      </c>
      <c r="AY733" s="136">
        <v>18.5</v>
      </c>
      <c r="AZ733" s="131">
        <v>20</v>
      </c>
      <c r="BA733" s="69">
        <f t="shared" si="5848"/>
        <v>1.5</v>
      </c>
      <c r="BB733" s="162">
        <v>10</v>
      </c>
      <c r="BC733" s="130">
        <v>10</v>
      </c>
      <c r="BD733" s="18">
        <f t="shared" si="5849"/>
        <v>0</v>
      </c>
      <c r="BE733" s="136">
        <v>0</v>
      </c>
      <c r="BF733" s="131">
        <v>0</v>
      </c>
      <c r="BG733" s="69">
        <f t="shared" si="5850"/>
        <v>0</v>
      </c>
      <c r="BH733" s="162">
        <v>10</v>
      </c>
      <c r="BI733" s="130">
        <v>10</v>
      </c>
      <c r="BJ733" s="18">
        <f t="shared" si="5851"/>
        <v>0</v>
      </c>
      <c r="BK733" s="136">
        <v>18</v>
      </c>
      <c r="BL733" s="131">
        <v>19.5</v>
      </c>
      <c r="BM733" s="69">
        <f t="shared" si="5852"/>
        <v>1.5</v>
      </c>
      <c r="BN733" s="162">
        <v>10</v>
      </c>
      <c r="BO733" s="130">
        <v>10</v>
      </c>
      <c r="BP733" s="18">
        <f t="shared" si="5853"/>
        <v>0</v>
      </c>
      <c r="BQ733" s="136">
        <v>0</v>
      </c>
      <c r="BR733" s="131">
        <v>18.5</v>
      </c>
      <c r="BS733" s="69">
        <f t="shared" si="5854"/>
        <v>18.5</v>
      </c>
      <c r="BT733" s="162">
        <v>10</v>
      </c>
      <c r="BU733" s="130">
        <v>10</v>
      </c>
      <c r="BV733" s="18">
        <f t="shared" si="5855"/>
        <v>0</v>
      </c>
      <c r="BW733" s="136">
        <v>0</v>
      </c>
      <c r="BX733" s="131">
        <v>0</v>
      </c>
      <c r="BY733" s="69">
        <f t="shared" si="5856"/>
        <v>0</v>
      </c>
      <c r="BZ733" s="162">
        <v>10</v>
      </c>
      <c r="CA733" s="130">
        <v>10</v>
      </c>
      <c r="CB733" s="18">
        <f t="shared" si="5857"/>
        <v>0</v>
      </c>
      <c r="CC733" s="136">
        <v>18.5</v>
      </c>
      <c r="CD733" s="131">
        <v>19</v>
      </c>
      <c r="CE733" s="69">
        <f t="shared" si="5858"/>
        <v>0.5</v>
      </c>
      <c r="CF733" s="162">
        <v>10</v>
      </c>
      <c r="CG733" s="130">
        <v>10</v>
      </c>
      <c r="CH733" s="18">
        <f t="shared" si="5859"/>
        <v>0</v>
      </c>
      <c r="CI733" s="136">
        <v>18.5</v>
      </c>
      <c r="CJ733" s="131">
        <v>0</v>
      </c>
      <c r="CK733" s="69">
        <f t="shared" si="5860"/>
        <v>-18.5</v>
      </c>
      <c r="CL733" s="162">
        <v>10</v>
      </c>
      <c r="CM733" s="130">
        <v>10</v>
      </c>
      <c r="CN733" s="18">
        <f t="shared" si="5861"/>
        <v>0</v>
      </c>
      <c r="CO733" s="136">
        <v>0</v>
      </c>
      <c r="CP733" s="131">
        <v>19</v>
      </c>
      <c r="CQ733" s="69">
        <f t="shared" si="5862"/>
        <v>19</v>
      </c>
      <c r="CR733" s="162">
        <v>10</v>
      </c>
      <c r="CS733" s="130">
        <v>10</v>
      </c>
      <c r="CT733" s="18">
        <f t="shared" si="5863"/>
        <v>0</v>
      </c>
      <c r="CU733" s="136">
        <v>18.5</v>
      </c>
      <c r="CV733" s="131">
        <v>0</v>
      </c>
      <c r="CW733" s="69">
        <f t="shared" si="5864"/>
        <v>-18.5</v>
      </c>
      <c r="CX733" s="162">
        <v>10</v>
      </c>
      <c r="CY733" s="130">
        <v>10</v>
      </c>
      <c r="CZ733" s="18">
        <f t="shared" si="5865"/>
        <v>0</v>
      </c>
      <c r="DA733" s="136">
        <v>0</v>
      </c>
      <c r="DB733" s="131">
        <v>20.5</v>
      </c>
      <c r="DC733" s="69">
        <f t="shared" si="5866"/>
        <v>20.5</v>
      </c>
      <c r="DD733" s="162">
        <v>10</v>
      </c>
      <c r="DE733" s="130">
        <v>10</v>
      </c>
      <c r="DF733" s="18">
        <f t="shared" si="5867"/>
        <v>0</v>
      </c>
      <c r="DG733" s="136">
        <v>0</v>
      </c>
      <c r="DH733" s="131">
        <v>20</v>
      </c>
      <c r="DI733" s="69">
        <f t="shared" si="5868"/>
        <v>20</v>
      </c>
      <c r="DJ733" s="162">
        <v>10</v>
      </c>
      <c r="DK733" s="130">
        <v>10</v>
      </c>
      <c r="DL733" s="18">
        <f t="shared" si="5869"/>
        <v>0</v>
      </c>
      <c r="DM733" s="136">
        <v>18.5</v>
      </c>
      <c r="DN733" s="131">
        <v>21</v>
      </c>
      <c r="DO733" s="69">
        <f t="shared" si="5870"/>
        <v>2.5</v>
      </c>
      <c r="DP733" s="162">
        <v>10</v>
      </c>
      <c r="DQ733" s="130">
        <v>10</v>
      </c>
      <c r="DR733" s="18">
        <f t="shared" si="5871"/>
        <v>0</v>
      </c>
      <c r="DS733" s="136">
        <v>18.5</v>
      </c>
      <c r="DT733" s="131">
        <v>0</v>
      </c>
      <c r="DU733" s="69">
        <f t="shared" si="5872"/>
        <v>-18.5</v>
      </c>
      <c r="DV733" s="162">
        <v>10</v>
      </c>
      <c r="DW733" s="130">
        <v>10</v>
      </c>
      <c r="DX733" s="18">
        <f t="shared" si="5873"/>
        <v>0</v>
      </c>
      <c r="DY733" s="136">
        <v>0</v>
      </c>
      <c r="DZ733" s="131">
        <v>0</v>
      </c>
      <c r="EA733" s="69">
        <f t="shared" si="5874"/>
        <v>0</v>
      </c>
      <c r="EB733" s="162">
        <v>10</v>
      </c>
      <c r="EC733" s="130">
        <v>10</v>
      </c>
      <c r="ED733" s="18">
        <f t="shared" si="5875"/>
        <v>0</v>
      </c>
      <c r="EE733" s="136">
        <v>18.5</v>
      </c>
      <c r="EF733" s="131">
        <v>20</v>
      </c>
      <c r="EG733" s="69">
        <f t="shared" si="5876"/>
        <v>1.5</v>
      </c>
      <c r="EH733" s="162">
        <v>10</v>
      </c>
      <c r="EI733" s="130">
        <v>10</v>
      </c>
      <c r="EJ733" s="18">
        <f t="shared" si="5877"/>
        <v>0</v>
      </c>
      <c r="EK733" s="136">
        <v>0</v>
      </c>
      <c r="EL733" s="131">
        <v>0</v>
      </c>
      <c r="EM733" s="69">
        <f t="shared" si="5878"/>
        <v>0</v>
      </c>
      <c r="EN733" s="162">
        <v>10</v>
      </c>
      <c r="EO733" s="130">
        <v>10</v>
      </c>
      <c r="EP733" s="18">
        <f t="shared" si="5879"/>
        <v>0</v>
      </c>
      <c r="EQ733" s="136">
        <v>18.5</v>
      </c>
      <c r="ER733" s="131">
        <v>23.5</v>
      </c>
      <c r="ES733" s="69">
        <f t="shared" si="5880"/>
        <v>5</v>
      </c>
      <c r="ET733" s="162">
        <v>10</v>
      </c>
      <c r="EU733" s="130">
        <v>10</v>
      </c>
      <c r="EV733" s="18">
        <f t="shared" si="5881"/>
        <v>0</v>
      </c>
      <c r="EW733" s="136">
        <v>0</v>
      </c>
      <c r="EX733" s="131">
        <v>0</v>
      </c>
      <c r="EY733" s="69">
        <f t="shared" si="5882"/>
        <v>0</v>
      </c>
      <c r="EZ733" s="162">
        <v>10</v>
      </c>
      <c r="FA733" s="130">
        <v>10</v>
      </c>
      <c r="FB733" s="18">
        <f t="shared" si="5883"/>
        <v>0</v>
      </c>
      <c r="FC733" s="136">
        <v>0</v>
      </c>
      <c r="FD733" s="131">
        <v>0</v>
      </c>
      <c r="FE733" s="69">
        <f t="shared" si="5884"/>
        <v>0</v>
      </c>
      <c r="FF733" s="162">
        <v>10</v>
      </c>
      <c r="FG733" s="130">
        <v>10</v>
      </c>
      <c r="FH733" s="18">
        <f t="shared" si="5885"/>
        <v>0</v>
      </c>
      <c r="FI733" s="136">
        <v>55</v>
      </c>
      <c r="FJ733" s="131">
        <v>48</v>
      </c>
      <c r="FK733" s="69">
        <f t="shared" si="5886"/>
        <v>-7</v>
      </c>
      <c r="FL733" s="162">
        <v>10</v>
      </c>
      <c r="FM733" s="130">
        <v>10</v>
      </c>
      <c r="FN733" s="18">
        <f t="shared" si="5887"/>
        <v>0</v>
      </c>
      <c r="FO733" s="136">
        <v>18.5</v>
      </c>
      <c r="FP733" s="131">
        <v>0</v>
      </c>
      <c r="FQ733" s="69">
        <f t="shared" si="5888"/>
        <v>-18.5</v>
      </c>
      <c r="FR733" s="162">
        <v>10</v>
      </c>
      <c r="FS733" s="130">
        <v>10</v>
      </c>
      <c r="FT733" s="18">
        <f t="shared" si="5889"/>
        <v>0</v>
      </c>
      <c r="FU733" s="136">
        <v>0.5</v>
      </c>
      <c r="FV733" s="131">
        <v>0</v>
      </c>
      <c r="FW733" s="69">
        <f t="shared" si="5890"/>
        <v>-0.5</v>
      </c>
      <c r="FX733" s="162">
        <v>10</v>
      </c>
      <c r="FY733" s="130">
        <v>10</v>
      </c>
      <c r="FZ733" s="18">
        <f t="shared" si="5891"/>
        <v>0</v>
      </c>
      <c r="GA733" s="136">
        <v>0</v>
      </c>
      <c r="GB733" s="131">
        <v>0</v>
      </c>
      <c r="GC733" s="69">
        <f t="shared" si="5892"/>
        <v>0</v>
      </c>
      <c r="GD733" s="162">
        <v>10</v>
      </c>
      <c r="GE733" s="130">
        <v>10</v>
      </c>
      <c r="GF733" s="18">
        <f t="shared" si="5893"/>
        <v>0</v>
      </c>
      <c r="GG733" s="136">
        <v>0</v>
      </c>
      <c r="GH733" s="131">
        <v>0</v>
      </c>
      <c r="GI733" s="69">
        <f t="shared" si="5894"/>
        <v>0</v>
      </c>
      <c r="GJ733" s="162">
        <v>10</v>
      </c>
      <c r="GK733" s="130">
        <v>10</v>
      </c>
      <c r="GL733" s="18">
        <f t="shared" si="5895"/>
        <v>0</v>
      </c>
      <c r="GM733" s="136">
        <v>0</v>
      </c>
      <c r="GN733" s="131">
        <v>0</v>
      </c>
      <c r="GO733" s="69">
        <f t="shared" si="5896"/>
        <v>0</v>
      </c>
      <c r="GP733" s="162">
        <v>10</v>
      </c>
      <c r="GQ733" s="130">
        <v>10</v>
      </c>
      <c r="GR733" s="18">
        <f t="shared" si="5897"/>
        <v>0</v>
      </c>
      <c r="GS733" s="136">
        <v>0</v>
      </c>
      <c r="GT733" s="131">
        <v>19</v>
      </c>
      <c r="GU733" s="69">
        <f t="shared" si="5898"/>
        <v>19</v>
      </c>
      <c r="GV733" s="162">
        <v>10</v>
      </c>
      <c r="GW733" s="130">
        <v>10</v>
      </c>
      <c r="GX733" s="18">
        <f t="shared" si="5899"/>
        <v>0</v>
      </c>
      <c r="GY733" s="136">
        <v>0</v>
      </c>
      <c r="GZ733" s="131">
        <v>0</v>
      </c>
      <c r="HA733" s="69">
        <f t="shared" si="5900"/>
        <v>0</v>
      </c>
      <c r="HB733" s="162">
        <v>10</v>
      </c>
      <c r="HC733" s="130">
        <v>10</v>
      </c>
      <c r="HD733" s="18">
        <f t="shared" si="5901"/>
        <v>0</v>
      </c>
      <c r="HE733" s="136"/>
      <c r="HF733" s="131"/>
      <c r="HG733" s="69">
        <f t="shared" si="5902"/>
        <v>0</v>
      </c>
      <c r="HH733" s="162"/>
      <c r="HI733" s="130"/>
      <c r="HJ733" s="18">
        <f t="shared" si="5903"/>
        <v>0</v>
      </c>
      <c r="HK733" s="136"/>
      <c r="HL733" s="131"/>
      <c r="HM733" s="69">
        <f t="shared" si="5904"/>
        <v>0</v>
      </c>
      <c r="HN733" s="162"/>
      <c r="HO733" s="130"/>
      <c r="HP733" s="18">
        <f t="shared" si="5905"/>
        <v>0</v>
      </c>
      <c r="HQ733" s="136"/>
      <c r="HR733" s="131"/>
      <c r="HS733" s="69">
        <f t="shared" si="5906"/>
        <v>0</v>
      </c>
      <c r="HT733" s="162"/>
      <c r="HU733" s="130"/>
      <c r="HV733" s="18">
        <f t="shared" si="5907"/>
        <v>0</v>
      </c>
      <c r="HW733" s="213" t="s">
        <v>119</v>
      </c>
      <c r="HX733" s="296"/>
      <c r="HY733" s="198"/>
      <c r="HZ733" s="2">
        <f t="shared" si="5608"/>
        <v>1</v>
      </c>
    </row>
    <row r="734" spans="2:234" x14ac:dyDescent="0.2">
      <c r="B734" s="16"/>
      <c r="C734" s="15"/>
      <c r="D734" s="246"/>
      <c r="E734" s="246"/>
      <c r="F734" s="246"/>
      <c r="G734" s="13"/>
      <c r="H734" s="22"/>
      <c r="I734" s="42">
        <v>723</v>
      </c>
      <c r="J734" s="102">
        <f>SUBTOTAL(103,I$12:I734)*1</f>
        <v>144</v>
      </c>
      <c r="K734" s="108" t="s">
        <v>15</v>
      </c>
      <c r="L734" s="17" t="s">
        <v>98</v>
      </c>
      <c r="M734" s="267">
        <v>43952</v>
      </c>
      <c r="N734" s="260">
        <v>44196</v>
      </c>
      <c r="O734" s="116">
        <v>44255</v>
      </c>
      <c r="P734" s="122">
        <v>69856</v>
      </c>
      <c r="Q734" s="158">
        <v>47956.683870967739</v>
      </c>
      <c r="R734" s="158">
        <v>49529.2</v>
      </c>
      <c r="S734" s="92">
        <f t="shared" ca="1" si="5835"/>
        <v>67956.683870967739</v>
      </c>
      <c r="T734" s="92">
        <f t="shared" si="5836"/>
        <v>61971.199999999997</v>
      </c>
      <c r="U734" s="91">
        <f t="shared" ca="1" si="5837"/>
        <v>-5985.4838709677424</v>
      </c>
      <c r="V734" s="91">
        <f t="shared" si="5838"/>
        <v>7884.8000000000029</v>
      </c>
      <c r="W734" s="120">
        <f t="shared" si="5839"/>
        <v>0.88712780577187356</v>
      </c>
      <c r="X734" s="178">
        <v>20000</v>
      </c>
      <c r="Y734" s="128">
        <f t="shared" si="5840"/>
        <v>20000</v>
      </c>
      <c r="Z734" s="179">
        <f t="shared" ca="1" si="5841"/>
        <v>20000</v>
      </c>
      <c r="AA734" s="127">
        <f t="shared" si="5842"/>
        <v>12442</v>
      </c>
      <c r="AB734" s="67">
        <f t="shared" ca="1" si="5843"/>
        <v>0.62209999999999999</v>
      </c>
      <c r="AC734" s="69">
        <f t="shared" ca="1" si="5844"/>
        <v>-7558</v>
      </c>
      <c r="AD734" s="226">
        <f t="shared" si="5908"/>
        <v>5514.3</v>
      </c>
      <c r="AE734" s="227">
        <f t="shared" si="5909"/>
        <v>5516</v>
      </c>
      <c r="AF734" s="225">
        <f t="shared" si="5910"/>
        <v>1.6999999999998181</v>
      </c>
      <c r="AG734" s="226">
        <f t="shared" si="5911"/>
        <v>4900</v>
      </c>
      <c r="AH734" s="227">
        <f t="shared" si="5912"/>
        <v>1748</v>
      </c>
      <c r="AI734" s="225">
        <f t="shared" si="5913"/>
        <v>-3152</v>
      </c>
      <c r="AJ734" s="226">
        <f t="shared" si="5914"/>
        <v>4700</v>
      </c>
      <c r="AK734" s="227">
        <f t="shared" si="5915"/>
        <v>2416</v>
      </c>
      <c r="AL734" s="225">
        <f t="shared" si="5916"/>
        <v>-2284</v>
      </c>
      <c r="AM734" s="226">
        <f t="shared" si="5917"/>
        <v>4885.7</v>
      </c>
      <c r="AN734" s="227">
        <f t="shared" si="5918"/>
        <v>2762</v>
      </c>
      <c r="AO734" s="225">
        <f t="shared" si="5919"/>
        <v>-2123.6999999999998</v>
      </c>
      <c r="AP734" s="226">
        <f t="shared" si="5920"/>
        <v>0</v>
      </c>
      <c r="AQ734" s="227">
        <f t="shared" si="5921"/>
        <v>0</v>
      </c>
      <c r="AR734" s="225">
        <f t="shared" si="5845"/>
        <v>0</v>
      </c>
      <c r="AS734" s="136">
        <v>714.3</v>
      </c>
      <c r="AT734" s="131">
        <v>734</v>
      </c>
      <c r="AU734" s="69">
        <f t="shared" si="5846"/>
        <v>19.700000000000045</v>
      </c>
      <c r="AV734" s="162">
        <v>25</v>
      </c>
      <c r="AW734" s="130">
        <v>31</v>
      </c>
      <c r="AX734" s="18">
        <f t="shared" si="5847"/>
        <v>6</v>
      </c>
      <c r="AY734" s="136">
        <v>900</v>
      </c>
      <c r="AZ734" s="131">
        <v>938</v>
      </c>
      <c r="BA734" s="69">
        <f t="shared" si="5848"/>
        <v>38</v>
      </c>
      <c r="BB734" s="162">
        <v>25</v>
      </c>
      <c r="BC734" s="130">
        <v>31</v>
      </c>
      <c r="BD734" s="18">
        <f t="shared" si="5849"/>
        <v>6</v>
      </c>
      <c r="BE734" s="136">
        <v>900</v>
      </c>
      <c r="BF734" s="131">
        <v>999</v>
      </c>
      <c r="BG734" s="69">
        <f t="shared" si="5850"/>
        <v>99</v>
      </c>
      <c r="BH734" s="162">
        <v>25</v>
      </c>
      <c r="BI734" s="130">
        <v>31</v>
      </c>
      <c r="BJ734" s="18">
        <f t="shared" si="5851"/>
        <v>6</v>
      </c>
      <c r="BK734" s="136">
        <v>900</v>
      </c>
      <c r="BL734" s="131">
        <v>971</v>
      </c>
      <c r="BM734" s="69">
        <f t="shared" si="5852"/>
        <v>71</v>
      </c>
      <c r="BN734" s="162">
        <v>25</v>
      </c>
      <c r="BO734" s="130">
        <v>31</v>
      </c>
      <c r="BP734" s="18">
        <f t="shared" si="5853"/>
        <v>6</v>
      </c>
      <c r="BQ734" s="136">
        <v>700</v>
      </c>
      <c r="BR734" s="131">
        <v>745</v>
      </c>
      <c r="BS734" s="69">
        <f t="shared" si="5854"/>
        <v>45</v>
      </c>
      <c r="BT734" s="162">
        <v>25</v>
      </c>
      <c r="BU734" s="130">
        <v>31</v>
      </c>
      <c r="BV734" s="18">
        <f t="shared" si="5855"/>
        <v>6</v>
      </c>
      <c r="BW734" s="136">
        <v>700</v>
      </c>
      <c r="BX734" s="131">
        <v>410</v>
      </c>
      <c r="BY734" s="69">
        <f t="shared" si="5856"/>
        <v>-290</v>
      </c>
      <c r="BZ734" s="162">
        <v>25</v>
      </c>
      <c r="CA734" s="130">
        <v>31</v>
      </c>
      <c r="CB734" s="18">
        <f t="shared" si="5857"/>
        <v>6</v>
      </c>
      <c r="CC734" s="136">
        <v>700</v>
      </c>
      <c r="CD734" s="131">
        <v>719</v>
      </c>
      <c r="CE734" s="69">
        <f t="shared" si="5858"/>
        <v>19</v>
      </c>
      <c r="CF734" s="162">
        <v>25</v>
      </c>
      <c r="CG734" s="130">
        <v>31</v>
      </c>
      <c r="CH734" s="18">
        <f t="shared" si="5859"/>
        <v>6</v>
      </c>
      <c r="CI734" s="136">
        <v>700</v>
      </c>
      <c r="CJ734" s="131">
        <v>615</v>
      </c>
      <c r="CK734" s="69">
        <f t="shared" si="5860"/>
        <v>-85</v>
      </c>
      <c r="CL734" s="162">
        <v>25</v>
      </c>
      <c r="CM734" s="130">
        <v>31</v>
      </c>
      <c r="CN734" s="18">
        <f t="shared" si="5861"/>
        <v>6</v>
      </c>
      <c r="CO734" s="136">
        <v>700</v>
      </c>
      <c r="CP734" s="131">
        <v>240</v>
      </c>
      <c r="CQ734" s="69">
        <f t="shared" si="5862"/>
        <v>-460</v>
      </c>
      <c r="CR734" s="162">
        <v>25</v>
      </c>
      <c r="CS734" s="130">
        <v>31</v>
      </c>
      <c r="CT734" s="18">
        <f t="shared" si="5863"/>
        <v>6</v>
      </c>
      <c r="CU734" s="136">
        <v>700</v>
      </c>
      <c r="CV734" s="131">
        <v>140</v>
      </c>
      <c r="CW734" s="69">
        <f t="shared" si="5864"/>
        <v>-560</v>
      </c>
      <c r="CX734" s="162">
        <v>25</v>
      </c>
      <c r="CY734" s="130">
        <v>31</v>
      </c>
      <c r="CZ734" s="18">
        <f t="shared" si="5865"/>
        <v>6</v>
      </c>
      <c r="DA734" s="136">
        <v>700</v>
      </c>
      <c r="DB734" s="131">
        <v>138</v>
      </c>
      <c r="DC734" s="69">
        <f t="shared" si="5866"/>
        <v>-562</v>
      </c>
      <c r="DD734" s="162">
        <v>25</v>
      </c>
      <c r="DE734" s="130">
        <v>31</v>
      </c>
      <c r="DF734" s="18">
        <f t="shared" si="5867"/>
        <v>6</v>
      </c>
      <c r="DG734" s="136">
        <v>700</v>
      </c>
      <c r="DH734" s="131">
        <v>138</v>
      </c>
      <c r="DI734" s="69">
        <f t="shared" si="5868"/>
        <v>-562</v>
      </c>
      <c r="DJ734" s="162">
        <v>25</v>
      </c>
      <c r="DK734" s="130">
        <v>31</v>
      </c>
      <c r="DL734" s="18">
        <f t="shared" si="5869"/>
        <v>6</v>
      </c>
      <c r="DM734" s="136">
        <v>700</v>
      </c>
      <c r="DN734" s="131">
        <v>187</v>
      </c>
      <c r="DO734" s="69">
        <f t="shared" si="5870"/>
        <v>-513</v>
      </c>
      <c r="DP734" s="162">
        <v>25</v>
      </c>
      <c r="DQ734" s="130">
        <v>31</v>
      </c>
      <c r="DR734" s="18">
        <f t="shared" si="5871"/>
        <v>6</v>
      </c>
      <c r="DS734" s="136">
        <v>700</v>
      </c>
      <c r="DT734" s="131">
        <v>290</v>
      </c>
      <c r="DU734" s="69">
        <f t="shared" si="5872"/>
        <v>-410</v>
      </c>
      <c r="DV734" s="162">
        <v>25</v>
      </c>
      <c r="DW734" s="130">
        <v>31</v>
      </c>
      <c r="DX734" s="18">
        <f t="shared" si="5873"/>
        <v>6</v>
      </c>
      <c r="DY734" s="136">
        <v>500</v>
      </c>
      <c r="DZ734" s="131">
        <v>126</v>
      </c>
      <c r="EA734" s="69">
        <f t="shared" si="5874"/>
        <v>-374</v>
      </c>
      <c r="EB734" s="162">
        <v>25</v>
      </c>
      <c r="EC734" s="130">
        <v>31</v>
      </c>
      <c r="ED734" s="18">
        <f t="shared" si="5875"/>
        <v>6</v>
      </c>
      <c r="EE734" s="136">
        <v>700</v>
      </c>
      <c r="EF734" s="131">
        <v>287</v>
      </c>
      <c r="EG734" s="69">
        <f t="shared" si="5876"/>
        <v>-413</v>
      </c>
      <c r="EH734" s="162">
        <v>25</v>
      </c>
      <c r="EI734" s="130">
        <v>31</v>
      </c>
      <c r="EJ734" s="18">
        <f t="shared" si="5877"/>
        <v>6</v>
      </c>
      <c r="EK734" s="136">
        <v>700</v>
      </c>
      <c r="EL734" s="131">
        <v>120</v>
      </c>
      <c r="EM734" s="69">
        <f t="shared" si="5878"/>
        <v>-580</v>
      </c>
      <c r="EN734" s="162">
        <v>25</v>
      </c>
      <c r="EO734" s="130">
        <v>31</v>
      </c>
      <c r="EP734" s="18">
        <f t="shared" si="5879"/>
        <v>6</v>
      </c>
      <c r="EQ734" s="136">
        <v>700</v>
      </c>
      <c r="ER734" s="131">
        <v>270</v>
      </c>
      <c r="ES734" s="69">
        <f t="shared" si="5880"/>
        <v>-430</v>
      </c>
      <c r="ET734" s="162">
        <v>25</v>
      </c>
      <c r="EU734" s="130">
        <v>31</v>
      </c>
      <c r="EV734" s="18">
        <f t="shared" si="5881"/>
        <v>6</v>
      </c>
      <c r="EW734" s="136">
        <v>700</v>
      </c>
      <c r="EX734" s="131">
        <v>563</v>
      </c>
      <c r="EY734" s="69">
        <f t="shared" si="5882"/>
        <v>-137</v>
      </c>
      <c r="EZ734" s="162">
        <v>25</v>
      </c>
      <c r="FA734" s="130">
        <v>31</v>
      </c>
      <c r="FB734" s="18">
        <f t="shared" si="5883"/>
        <v>6</v>
      </c>
      <c r="FC734" s="136">
        <v>700</v>
      </c>
      <c r="FD734" s="131">
        <v>563</v>
      </c>
      <c r="FE734" s="69">
        <f t="shared" si="5884"/>
        <v>-137</v>
      </c>
      <c r="FF734" s="162">
        <v>25</v>
      </c>
      <c r="FG734" s="130">
        <v>31</v>
      </c>
      <c r="FH734" s="18">
        <f t="shared" si="5885"/>
        <v>6</v>
      </c>
      <c r="FI734" s="136">
        <v>700</v>
      </c>
      <c r="FJ734" s="131">
        <v>487</v>
      </c>
      <c r="FK734" s="69">
        <f t="shared" si="5886"/>
        <v>-213</v>
      </c>
      <c r="FL734" s="162">
        <v>25</v>
      </c>
      <c r="FM734" s="130">
        <v>31</v>
      </c>
      <c r="FN734" s="18">
        <f t="shared" si="5887"/>
        <v>6</v>
      </c>
      <c r="FO734" s="136">
        <v>700</v>
      </c>
      <c r="FP734" s="131">
        <v>500</v>
      </c>
      <c r="FQ734" s="69">
        <f t="shared" si="5888"/>
        <v>-200</v>
      </c>
      <c r="FR734" s="162">
        <v>25</v>
      </c>
      <c r="FS734" s="130">
        <v>31</v>
      </c>
      <c r="FT734" s="18">
        <f t="shared" si="5889"/>
        <v>6</v>
      </c>
      <c r="FU734" s="136">
        <v>700</v>
      </c>
      <c r="FV734" s="131">
        <v>0</v>
      </c>
      <c r="FW734" s="69">
        <f t="shared" si="5890"/>
        <v>-700</v>
      </c>
      <c r="FX734" s="162">
        <v>25</v>
      </c>
      <c r="FY734" s="130">
        <v>31</v>
      </c>
      <c r="FZ734" s="18">
        <f t="shared" si="5891"/>
        <v>6</v>
      </c>
      <c r="GA734" s="136">
        <v>700</v>
      </c>
      <c r="GB734" s="131">
        <v>0</v>
      </c>
      <c r="GC734" s="69">
        <f t="shared" si="5892"/>
        <v>-700</v>
      </c>
      <c r="GD734" s="162">
        <v>25</v>
      </c>
      <c r="GE734" s="130">
        <v>31</v>
      </c>
      <c r="GF734" s="18">
        <f t="shared" si="5893"/>
        <v>6</v>
      </c>
      <c r="GG734" s="136">
        <v>700</v>
      </c>
      <c r="GH734" s="131">
        <v>560</v>
      </c>
      <c r="GI734" s="69">
        <f t="shared" si="5894"/>
        <v>-140</v>
      </c>
      <c r="GJ734" s="162">
        <v>25</v>
      </c>
      <c r="GK734" s="130">
        <v>31</v>
      </c>
      <c r="GL734" s="18">
        <f t="shared" si="5895"/>
        <v>6</v>
      </c>
      <c r="GM734" s="136">
        <v>700</v>
      </c>
      <c r="GN734" s="131">
        <v>590</v>
      </c>
      <c r="GO734" s="69">
        <f t="shared" si="5896"/>
        <v>-110</v>
      </c>
      <c r="GP734" s="162">
        <v>25</v>
      </c>
      <c r="GQ734" s="130">
        <v>31</v>
      </c>
      <c r="GR734" s="18">
        <f t="shared" si="5897"/>
        <v>6</v>
      </c>
      <c r="GS734" s="136">
        <v>700</v>
      </c>
      <c r="GT734" s="131">
        <v>545</v>
      </c>
      <c r="GU734" s="69">
        <f t="shared" si="5898"/>
        <v>-155</v>
      </c>
      <c r="GV734" s="162">
        <v>25</v>
      </c>
      <c r="GW734" s="130">
        <v>31</v>
      </c>
      <c r="GX734" s="18">
        <f t="shared" si="5899"/>
        <v>6</v>
      </c>
      <c r="GY734" s="136">
        <v>685.7</v>
      </c>
      <c r="GZ734" s="131">
        <v>567</v>
      </c>
      <c r="HA734" s="69">
        <f t="shared" si="5900"/>
        <v>-118.70000000000005</v>
      </c>
      <c r="HB734" s="162">
        <v>25</v>
      </c>
      <c r="HC734" s="130">
        <v>31</v>
      </c>
      <c r="HD734" s="18">
        <f t="shared" si="5901"/>
        <v>6</v>
      </c>
      <c r="HE734" s="136"/>
      <c r="HF734" s="131"/>
      <c r="HG734" s="69">
        <f t="shared" si="5902"/>
        <v>0</v>
      </c>
      <c r="HH734" s="162"/>
      <c r="HI734" s="130"/>
      <c r="HJ734" s="18">
        <f t="shared" si="5903"/>
        <v>0</v>
      </c>
      <c r="HK734" s="136"/>
      <c r="HL734" s="131"/>
      <c r="HM734" s="69">
        <f t="shared" si="5904"/>
        <v>0</v>
      </c>
      <c r="HN734" s="162"/>
      <c r="HO734" s="130"/>
      <c r="HP734" s="18">
        <f t="shared" si="5905"/>
        <v>0</v>
      </c>
      <c r="HQ734" s="136"/>
      <c r="HR734" s="131"/>
      <c r="HS734" s="69">
        <f t="shared" si="5906"/>
        <v>0</v>
      </c>
      <c r="HT734" s="162"/>
      <c r="HU734" s="130"/>
      <c r="HV734" s="18">
        <f t="shared" si="5907"/>
        <v>0</v>
      </c>
      <c r="HW734" s="213" t="s">
        <v>119</v>
      </c>
      <c r="HX734" s="301"/>
      <c r="HY734" s="201"/>
      <c r="HZ734" s="2">
        <f t="shared" si="5608"/>
        <v>1</v>
      </c>
    </row>
    <row r="735" spans="2:234" x14ac:dyDescent="0.2">
      <c r="B735" s="16"/>
      <c r="C735" s="15"/>
      <c r="D735" s="246"/>
      <c r="E735" s="246"/>
      <c r="F735" s="246"/>
      <c r="G735" s="13"/>
      <c r="H735" s="22"/>
      <c r="I735" s="42">
        <v>724</v>
      </c>
      <c r="J735" s="102">
        <f>SUBTOTAL(103,I$12:I735)*1</f>
        <v>145</v>
      </c>
      <c r="K735" s="105" t="s">
        <v>77</v>
      </c>
      <c r="L735" s="17" t="s">
        <v>98</v>
      </c>
      <c r="M735" s="267">
        <v>43983</v>
      </c>
      <c r="N735" s="255"/>
      <c r="O735" s="118">
        <v>44255</v>
      </c>
      <c r="P735" s="169">
        <v>1488</v>
      </c>
      <c r="Q735" s="170">
        <v>528.6</v>
      </c>
      <c r="R735" s="170">
        <v>904.90000000000009</v>
      </c>
      <c r="S735" s="92">
        <f t="shared" ca="1" si="5835"/>
        <v>808.6</v>
      </c>
      <c r="T735" s="92">
        <f t="shared" si="5836"/>
        <v>1184.9000000000001</v>
      </c>
      <c r="U735" s="91">
        <f t="shared" ca="1" si="5837"/>
        <v>376.30000000000007</v>
      </c>
      <c r="V735" s="91">
        <f t="shared" si="5838"/>
        <v>303.09999999999991</v>
      </c>
      <c r="W735" s="120">
        <f t="shared" si="5839"/>
        <v>0.79630376344086029</v>
      </c>
      <c r="X735" s="184">
        <v>280</v>
      </c>
      <c r="Y735" s="128">
        <f t="shared" si="5840"/>
        <v>280</v>
      </c>
      <c r="Z735" s="179">
        <f t="shared" ca="1" si="5841"/>
        <v>280</v>
      </c>
      <c r="AA735" s="127">
        <f t="shared" si="5842"/>
        <v>279.99999999999994</v>
      </c>
      <c r="AB735" s="67">
        <f t="shared" ca="1" si="5843"/>
        <v>0.99999999999999978</v>
      </c>
      <c r="AC735" s="69">
        <f t="shared" ca="1" si="5844"/>
        <v>0</v>
      </c>
      <c r="AD735" s="226">
        <f t="shared" si="5908"/>
        <v>70.7</v>
      </c>
      <c r="AE735" s="227">
        <f t="shared" si="5909"/>
        <v>70.599999999999994</v>
      </c>
      <c r="AF735" s="225">
        <f t="shared" si="5910"/>
        <v>-0.10000000000000853</v>
      </c>
      <c r="AG735" s="226">
        <f t="shared" si="5911"/>
        <v>74.3</v>
      </c>
      <c r="AH735" s="227">
        <f t="shared" si="5912"/>
        <v>74.400000000000006</v>
      </c>
      <c r="AI735" s="225">
        <f t="shared" si="5913"/>
        <v>0.10000000000000853</v>
      </c>
      <c r="AJ735" s="226">
        <f t="shared" si="5914"/>
        <v>65.7</v>
      </c>
      <c r="AK735" s="227">
        <f t="shared" si="5915"/>
        <v>65.7</v>
      </c>
      <c r="AL735" s="225">
        <f t="shared" si="5916"/>
        <v>0</v>
      </c>
      <c r="AM735" s="226">
        <f t="shared" si="5917"/>
        <v>69.3</v>
      </c>
      <c r="AN735" s="227">
        <f t="shared" si="5918"/>
        <v>69.299999999999983</v>
      </c>
      <c r="AO735" s="225">
        <f t="shared" si="5919"/>
        <v>0</v>
      </c>
      <c r="AP735" s="226">
        <f t="shared" si="5920"/>
        <v>0</v>
      </c>
      <c r="AQ735" s="227">
        <f t="shared" si="5921"/>
        <v>0</v>
      </c>
      <c r="AR735" s="225">
        <f t="shared" si="5845"/>
        <v>0</v>
      </c>
      <c r="AS735" s="136">
        <v>0</v>
      </c>
      <c r="AT735" s="131">
        <v>8</v>
      </c>
      <c r="AU735" s="69">
        <f t="shared" si="5846"/>
        <v>8</v>
      </c>
      <c r="AV735" s="162">
        <v>30</v>
      </c>
      <c r="AW735" s="130">
        <v>33</v>
      </c>
      <c r="AX735" s="18">
        <f t="shared" si="5847"/>
        <v>3</v>
      </c>
      <c r="AY735" s="136">
        <v>8</v>
      </c>
      <c r="AZ735" s="131">
        <v>8</v>
      </c>
      <c r="BA735" s="69">
        <f t="shared" si="5848"/>
        <v>0</v>
      </c>
      <c r="BB735" s="162">
        <v>30</v>
      </c>
      <c r="BC735" s="130">
        <v>33</v>
      </c>
      <c r="BD735" s="18">
        <f t="shared" si="5849"/>
        <v>3</v>
      </c>
      <c r="BE735" s="136">
        <v>11.7</v>
      </c>
      <c r="BF735" s="131">
        <v>11.9</v>
      </c>
      <c r="BG735" s="69">
        <f t="shared" si="5850"/>
        <v>0.20000000000000107</v>
      </c>
      <c r="BH735" s="162">
        <v>30</v>
      </c>
      <c r="BI735" s="130">
        <v>33</v>
      </c>
      <c r="BJ735" s="18">
        <f t="shared" si="5851"/>
        <v>3</v>
      </c>
      <c r="BK735" s="136">
        <v>7.2</v>
      </c>
      <c r="BL735" s="131">
        <v>7.2</v>
      </c>
      <c r="BM735" s="69">
        <f t="shared" si="5852"/>
        <v>0</v>
      </c>
      <c r="BN735" s="162">
        <v>30</v>
      </c>
      <c r="BO735" s="130">
        <v>33</v>
      </c>
      <c r="BP735" s="18">
        <f t="shared" si="5853"/>
        <v>3</v>
      </c>
      <c r="BQ735" s="136">
        <v>8.8000000000000007</v>
      </c>
      <c r="BR735" s="131">
        <v>13.5</v>
      </c>
      <c r="BS735" s="69">
        <f t="shared" si="5854"/>
        <v>4.6999999999999993</v>
      </c>
      <c r="BT735" s="162">
        <v>30</v>
      </c>
      <c r="BU735" s="130">
        <v>33</v>
      </c>
      <c r="BV735" s="18">
        <f t="shared" si="5855"/>
        <v>3</v>
      </c>
      <c r="BW735" s="136">
        <v>0</v>
      </c>
      <c r="BX735" s="131">
        <v>10</v>
      </c>
      <c r="BY735" s="69">
        <f t="shared" si="5856"/>
        <v>10</v>
      </c>
      <c r="BZ735" s="162">
        <v>30</v>
      </c>
      <c r="CA735" s="130">
        <v>33</v>
      </c>
      <c r="CB735" s="18">
        <f t="shared" si="5857"/>
        <v>3</v>
      </c>
      <c r="CC735" s="136">
        <v>35</v>
      </c>
      <c r="CD735" s="131">
        <v>12</v>
      </c>
      <c r="CE735" s="69">
        <f t="shared" si="5858"/>
        <v>-23</v>
      </c>
      <c r="CF735" s="162">
        <v>30</v>
      </c>
      <c r="CG735" s="130">
        <v>33</v>
      </c>
      <c r="CH735" s="18">
        <f t="shared" si="5859"/>
        <v>3</v>
      </c>
      <c r="CI735" s="136">
        <v>0</v>
      </c>
      <c r="CJ735" s="131">
        <v>5.9</v>
      </c>
      <c r="CK735" s="69">
        <f t="shared" si="5860"/>
        <v>5.9</v>
      </c>
      <c r="CL735" s="162">
        <v>30</v>
      </c>
      <c r="CM735" s="130">
        <v>33</v>
      </c>
      <c r="CN735" s="18">
        <f t="shared" si="5861"/>
        <v>3</v>
      </c>
      <c r="CO735" s="136">
        <v>0</v>
      </c>
      <c r="CP735" s="131">
        <v>13</v>
      </c>
      <c r="CQ735" s="69">
        <f t="shared" si="5862"/>
        <v>13</v>
      </c>
      <c r="CR735" s="162">
        <v>30</v>
      </c>
      <c r="CS735" s="130">
        <v>33</v>
      </c>
      <c r="CT735" s="18">
        <f t="shared" si="5863"/>
        <v>3</v>
      </c>
      <c r="CU735" s="136">
        <v>0</v>
      </c>
      <c r="CV735" s="131">
        <v>11.1</v>
      </c>
      <c r="CW735" s="69">
        <f t="shared" si="5864"/>
        <v>11.1</v>
      </c>
      <c r="CX735" s="162">
        <v>30</v>
      </c>
      <c r="CY735" s="130">
        <v>33</v>
      </c>
      <c r="CZ735" s="18">
        <f t="shared" si="5865"/>
        <v>3</v>
      </c>
      <c r="DA735" s="136">
        <v>35</v>
      </c>
      <c r="DB735" s="131">
        <v>17.100000000000001</v>
      </c>
      <c r="DC735" s="69">
        <f t="shared" si="5866"/>
        <v>-17.899999999999999</v>
      </c>
      <c r="DD735" s="162">
        <v>30</v>
      </c>
      <c r="DE735" s="130">
        <v>33</v>
      </c>
      <c r="DF735" s="18">
        <f t="shared" si="5867"/>
        <v>3</v>
      </c>
      <c r="DG735" s="136">
        <v>15</v>
      </c>
      <c r="DH735" s="131">
        <v>14.8</v>
      </c>
      <c r="DI735" s="69">
        <f t="shared" si="5868"/>
        <v>-0.19999999999999929</v>
      </c>
      <c r="DJ735" s="162">
        <v>30</v>
      </c>
      <c r="DK735" s="130">
        <v>33</v>
      </c>
      <c r="DL735" s="18">
        <f t="shared" si="5869"/>
        <v>3</v>
      </c>
      <c r="DM735" s="136">
        <v>12.5</v>
      </c>
      <c r="DN735" s="131">
        <v>5</v>
      </c>
      <c r="DO735" s="69">
        <f t="shared" si="5870"/>
        <v>-7.5</v>
      </c>
      <c r="DP735" s="162">
        <v>30</v>
      </c>
      <c r="DQ735" s="130">
        <v>33</v>
      </c>
      <c r="DR735" s="18">
        <f t="shared" si="5871"/>
        <v>3</v>
      </c>
      <c r="DS735" s="136">
        <v>11.8</v>
      </c>
      <c r="DT735" s="131">
        <v>7.5</v>
      </c>
      <c r="DU735" s="69">
        <f t="shared" si="5872"/>
        <v>-4.3000000000000007</v>
      </c>
      <c r="DV735" s="162">
        <v>30</v>
      </c>
      <c r="DW735" s="130">
        <v>33</v>
      </c>
      <c r="DX735" s="18">
        <f t="shared" si="5873"/>
        <v>3</v>
      </c>
      <c r="DY735" s="136">
        <v>13</v>
      </c>
      <c r="DZ735" s="131">
        <v>13</v>
      </c>
      <c r="EA735" s="69">
        <f t="shared" si="5874"/>
        <v>0</v>
      </c>
      <c r="EB735" s="162">
        <v>30</v>
      </c>
      <c r="EC735" s="130">
        <v>33</v>
      </c>
      <c r="ED735" s="18">
        <f t="shared" si="5875"/>
        <v>3</v>
      </c>
      <c r="EE735" s="136">
        <v>7</v>
      </c>
      <c r="EF735" s="131">
        <v>7</v>
      </c>
      <c r="EG735" s="69">
        <f t="shared" si="5876"/>
        <v>0</v>
      </c>
      <c r="EH735" s="162">
        <v>30</v>
      </c>
      <c r="EI735" s="130">
        <v>33</v>
      </c>
      <c r="EJ735" s="18">
        <f t="shared" si="5877"/>
        <v>3</v>
      </c>
      <c r="EK735" s="136">
        <v>0</v>
      </c>
      <c r="EL735" s="131">
        <v>0</v>
      </c>
      <c r="EM735" s="69">
        <f t="shared" si="5878"/>
        <v>0</v>
      </c>
      <c r="EN735" s="162">
        <v>30</v>
      </c>
      <c r="EO735" s="130">
        <v>33</v>
      </c>
      <c r="EP735" s="18">
        <f t="shared" si="5879"/>
        <v>3</v>
      </c>
      <c r="EQ735" s="136">
        <v>15</v>
      </c>
      <c r="ER735" s="131">
        <v>19.899999999999999</v>
      </c>
      <c r="ES735" s="69">
        <f t="shared" si="5880"/>
        <v>4.8999999999999986</v>
      </c>
      <c r="ET735" s="162">
        <v>30</v>
      </c>
      <c r="EU735" s="130">
        <v>33</v>
      </c>
      <c r="EV735" s="18">
        <f t="shared" si="5881"/>
        <v>3</v>
      </c>
      <c r="EW735" s="136">
        <v>11.1</v>
      </c>
      <c r="EX735" s="131">
        <v>11.1</v>
      </c>
      <c r="EY735" s="69">
        <f t="shared" si="5882"/>
        <v>0</v>
      </c>
      <c r="EZ735" s="162">
        <v>30</v>
      </c>
      <c r="FA735" s="130">
        <v>33</v>
      </c>
      <c r="FB735" s="18">
        <f t="shared" si="5883"/>
        <v>3</v>
      </c>
      <c r="FC735" s="136">
        <v>19.600000000000001</v>
      </c>
      <c r="FD735" s="131">
        <v>14.7</v>
      </c>
      <c r="FE735" s="69">
        <f t="shared" si="5884"/>
        <v>-4.9000000000000021</v>
      </c>
      <c r="FF735" s="162">
        <v>30</v>
      </c>
      <c r="FG735" s="130">
        <v>33</v>
      </c>
      <c r="FH735" s="18">
        <f t="shared" si="5885"/>
        <v>3</v>
      </c>
      <c r="FI735" s="136">
        <v>0</v>
      </c>
      <c r="FJ735" s="131">
        <v>0</v>
      </c>
      <c r="FK735" s="69">
        <f t="shared" si="5886"/>
        <v>0</v>
      </c>
      <c r="FL735" s="162">
        <v>30</v>
      </c>
      <c r="FM735" s="130">
        <v>33</v>
      </c>
      <c r="FN735" s="18">
        <f t="shared" si="5887"/>
        <v>3</v>
      </c>
      <c r="FO735" s="136">
        <v>0</v>
      </c>
      <c r="FP735" s="131">
        <v>0</v>
      </c>
      <c r="FQ735" s="69">
        <f t="shared" si="5888"/>
        <v>0</v>
      </c>
      <c r="FR735" s="162">
        <v>30</v>
      </c>
      <c r="FS735" s="130">
        <v>33</v>
      </c>
      <c r="FT735" s="18">
        <f t="shared" si="5889"/>
        <v>3</v>
      </c>
      <c r="FU735" s="136">
        <v>0</v>
      </c>
      <c r="FV735" s="131">
        <v>0</v>
      </c>
      <c r="FW735" s="69">
        <f t="shared" si="5890"/>
        <v>0</v>
      </c>
      <c r="FX735" s="162">
        <v>30</v>
      </c>
      <c r="FY735" s="130">
        <v>33</v>
      </c>
      <c r="FZ735" s="18">
        <f t="shared" si="5891"/>
        <v>3</v>
      </c>
      <c r="GA735" s="136">
        <v>20.100000000000001</v>
      </c>
      <c r="GB735" s="131">
        <v>19.399999999999999</v>
      </c>
      <c r="GC735" s="69">
        <f t="shared" si="5892"/>
        <v>-0.70000000000000284</v>
      </c>
      <c r="GD735" s="162">
        <v>30</v>
      </c>
      <c r="GE735" s="130">
        <v>33</v>
      </c>
      <c r="GF735" s="18">
        <f t="shared" si="5893"/>
        <v>3</v>
      </c>
      <c r="GG735" s="136">
        <v>14.2</v>
      </c>
      <c r="GH735" s="131">
        <v>14.2</v>
      </c>
      <c r="GI735" s="69">
        <f t="shared" si="5894"/>
        <v>0</v>
      </c>
      <c r="GJ735" s="162">
        <v>30</v>
      </c>
      <c r="GK735" s="130">
        <v>33</v>
      </c>
      <c r="GL735" s="18">
        <f t="shared" si="5895"/>
        <v>3</v>
      </c>
      <c r="GM735" s="136">
        <v>35</v>
      </c>
      <c r="GN735" s="131">
        <v>19.3</v>
      </c>
      <c r="GO735" s="69">
        <f t="shared" si="5896"/>
        <v>-15.7</v>
      </c>
      <c r="GP735" s="162">
        <v>30</v>
      </c>
      <c r="GQ735" s="130">
        <v>33</v>
      </c>
      <c r="GR735" s="18">
        <f t="shared" si="5897"/>
        <v>3</v>
      </c>
      <c r="GS735" s="136">
        <v>0</v>
      </c>
      <c r="GT735" s="131">
        <v>16.399999999999999</v>
      </c>
      <c r="GU735" s="69">
        <f t="shared" si="5898"/>
        <v>16.399999999999999</v>
      </c>
      <c r="GV735" s="162">
        <v>30</v>
      </c>
      <c r="GW735" s="130">
        <v>33</v>
      </c>
      <c r="GX735" s="18">
        <f t="shared" si="5899"/>
        <v>3</v>
      </c>
      <c r="GY735" s="136">
        <v>0</v>
      </c>
      <c r="GZ735" s="131">
        <v>0</v>
      </c>
      <c r="HA735" s="69">
        <f t="shared" si="5900"/>
        <v>0</v>
      </c>
      <c r="HB735" s="162">
        <v>30</v>
      </c>
      <c r="HC735" s="130">
        <v>33</v>
      </c>
      <c r="HD735" s="18">
        <f t="shared" si="5901"/>
        <v>3</v>
      </c>
      <c r="HE735" s="136"/>
      <c r="HF735" s="131"/>
      <c r="HG735" s="69">
        <f t="shared" si="5902"/>
        <v>0</v>
      </c>
      <c r="HH735" s="162"/>
      <c r="HI735" s="130"/>
      <c r="HJ735" s="18">
        <f t="shared" si="5903"/>
        <v>0</v>
      </c>
      <c r="HK735" s="136"/>
      <c r="HL735" s="131"/>
      <c r="HM735" s="69">
        <f t="shared" si="5904"/>
        <v>0</v>
      </c>
      <c r="HN735" s="162"/>
      <c r="HO735" s="130"/>
      <c r="HP735" s="18">
        <f t="shared" si="5905"/>
        <v>0</v>
      </c>
      <c r="HQ735" s="136"/>
      <c r="HR735" s="131"/>
      <c r="HS735" s="69">
        <f t="shared" si="5906"/>
        <v>0</v>
      </c>
      <c r="HT735" s="162"/>
      <c r="HU735" s="130"/>
      <c r="HV735" s="18">
        <f t="shared" si="5907"/>
        <v>0</v>
      </c>
      <c r="HW735" s="213" t="s">
        <v>119</v>
      </c>
      <c r="HX735" s="299"/>
      <c r="HY735" s="85"/>
      <c r="HZ735" s="2">
        <f t="shared" si="5608"/>
        <v>1</v>
      </c>
    </row>
    <row r="736" spans="2:234" x14ac:dyDescent="0.2">
      <c r="B736" s="16"/>
      <c r="C736" s="15"/>
      <c r="D736" s="246"/>
      <c r="E736" s="246"/>
      <c r="F736" s="246"/>
      <c r="G736" s="13"/>
      <c r="H736" s="22"/>
      <c r="I736" s="42">
        <v>725</v>
      </c>
      <c r="J736" s="102">
        <f>SUBTOTAL(103,I$12:I736)*1</f>
        <v>146</v>
      </c>
      <c r="K736" s="108" t="s">
        <v>10</v>
      </c>
      <c r="L736" s="17" t="s">
        <v>98</v>
      </c>
      <c r="M736" s="267">
        <v>44136</v>
      </c>
      <c r="N736" s="260">
        <v>44301</v>
      </c>
      <c r="O736" s="116">
        <v>44372</v>
      </c>
      <c r="P736" s="122">
        <v>16890</v>
      </c>
      <c r="Q736" s="158">
        <v>1372</v>
      </c>
      <c r="R736" s="158">
        <v>1827</v>
      </c>
      <c r="S736" s="92">
        <f t="shared" ca="1" si="5835"/>
        <v>1597.1</v>
      </c>
      <c r="T736" s="92">
        <f t="shared" si="5836"/>
        <v>2095</v>
      </c>
      <c r="U736" s="91">
        <f t="shared" ca="1" si="5837"/>
        <v>497.90000000000009</v>
      </c>
      <c r="V736" s="91">
        <f t="shared" si="5838"/>
        <v>14795</v>
      </c>
      <c r="W736" s="120">
        <f t="shared" si="5839"/>
        <v>0.12403789224393132</v>
      </c>
      <c r="X736" s="184">
        <v>225.1</v>
      </c>
      <c r="Y736" s="128">
        <f t="shared" si="5840"/>
        <v>225.1</v>
      </c>
      <c r="Z736" s="179">
        <f t="shared" ca="1" si="5841"/>
        <v>225.1</v>
      </c>
      <c r="AA736" s="127">
        <f t="shared" si="5842"/>
        <v>268</v>
      </c>
      <c r="AB736" s="67">
        <f t="shared" ca="1" si="5843"/>
        <v>1.1905819635717458</v>
      </c>
      <c r="AC736" s="69">
        <f t="shared" ca="1" si="5844"/>
        <v>42.900000000000006</v>
      </c>
      <c r="AD736" s="226">
        <f t="shared" si="5908"/>
        <v>0</v>
      </c>
      <c r="AE736" s="227">
        <f t="shared" si="5909"/>
        <v>10</v>
      </c>
      <c r="AF736" s="225">
        <f t="shared" si="5910"/>
        <v>10</v>
      </c>
      <c r="AG736" s="226">
        <f t="shared" si="5911"/>
        <v>61.6</v>
      </c>
      <c r="AH736" s="227">
        <f t="shared" si="5912"/>
        <v>52</v>
      </c>
      <c r="AI736" s="225">
        <f t="shared" si="5913"/>
        <v>-9.6000000000000014</v>
      </c>
      <c r="AJ736" s="226">
        <f t="shared" si="5914"/>
        <v>0</v>
      </c>
      <c r="AK736" s="227">
        <f t="shared" si="5915"/>
        <v>0</v>
      </c>
      <c r="AL736" s="225">
        <f t="shared" si="5916"/>
        <v>0</v>
      </c>
      <c r="AM736" s="226">
        <f t="shared" si="5917"/>
        <v>163.5</v>
      </c>
      <c r="AN736" s="227">
        <f t="shared" si="5918"/>
        <v>206</v>
      </c>
      <c r="AO736" s="225">
        <f t="shared" si="5919"/>
        <v>42.5</v>
      </c>
      <c r="AP736" s="226">
        <f t="shared" si="5920"/>
        <v>0</v>
      </c>
      <c r="AQ736" s="227">
        <f t="shared" si="5921"/>
        <v>0</v>
      </c>
      <c r="AR736" s="225">
        <f t="shared" si="5845"/>
        <v>0</v>
      </c>
      <c r="AS736" s="136">
        <v>0</v>
      </c>
      <c r="AT736" s="131">
        <v>0</v>
      </c>
      <c r="AU736" s="69">
        <f t="shared" si="5846"/>
        <v>0</v>
      </c>
      <c r="AV736" s="162">
        <v>20</v>
      </c>
      <c r="AW736" s="130">
        <v>20</v>
      </c>
      <c r="AX736" s="18">
        <f t="shared" si="5847"/>
        <v>0</v>
      </c>
      <c r="AY736" s="136">
        <v>0</v>
      </c>
      <c r="AZ736" s="131">
        <v>0</v>
      </c>
      <c r="BA736" s="69">
        <f t="shared" si="5848"/>
        <v>0</v>
      </c>
      <c r="BB736" s="162">
        <v>20</v>
      </c>
      <c r="BC736" s="130">
        <v>20</v>
      </c>
      <c r="BD736" s="18">
        <f t="shared" si="5849"/>
        <v>0</v>
      </c>
      <c r="BE736" s="136">
        <v>0</v>
      </c>
      <c r="BF736" s="131">
        <v>10</v>
      </c>
      <c r="BG736" s="69">
        <f t="shared" si="5850"/>
        <v>10</v>
      </c>
      <c r="BH736" s="162">
        <v>20</v>
      </c>
      <c r="BI736" s="130">
        <v>20</v>
      </c>
      <c r="BJ736" s="18">
        <f t="shared" si="5851"/>
        <v>0</v>
      </c>
      <c r="BK736" s="136">
        <v>0</v>
      </c>
      <c r="BL736" s="131">
        <v>0</v>
      </c>
      <c r="BM736" s="69">
        <f t="shared" si="5852"/>
        <v>0</v>
      </c>
      <c r="BN736" s="162">
        <v>20</v>
      </c>
      <c r="BO736" s="130">
        <v>20</v>
      </c>
      <c r="BP736" s="18">
        <f t="shared" si="5853"/>
        <v>0</v>
      </c>
      <c r="BQ736" s="136">
        <v>0</v>
      </c>
      <c r="BR736" s="131">
        <v>0</v>
      </c>
      <c r="BS736" s="69">
        <f t="shared" si="5854"/>
        <v>0</v>
      </c>
      <c r="BT736" s="162">
        <v>20</v>
      </c>
      <c r="BU736" s="130">
        <v>20</v>
      </c>
      <c r="BV736" s="18">
        <f t="shared" si="5855"/>
        <v>0</v>
      </c>
      <c r="BW736" s="136">
        <v>0</v>
      </c>
      <c r="BX736" s="131">
        <v>0</v>
      </c>
      <c r="BY736" s="69">
        <f t="shared" si="5856"/>
        <v>0</v>
      </c>
      <c r="BZ736" s="162">
        <v>20</v>
      </c>
      <c r="CA736" s="130">
        <v>20</v>
      </c>
      <c r="CB736" s="18">
        <f t="shared" si="5857"/>
        <v>0</v>
      </c>
      <c r="CC736" s="136">
        <v>0</v>
      </c>
      <c r="CD736" s="131">
        <v>0</v>
      </c>
      <c r="CE736" s="69">
        <f t="shared" si="5858"/>
        <v>0</v>
      </c>
      <c r="CF736" s="162">
        <v>20</v>
      </c>
      <c r="CG736" s="130">
        <v>20</v>
      </c>
      <c r="CH736" s="18">
        <f t="shared" si="5859"/>
        <v>0</v>
      </c>
      <c r="CI736" s="136">
        <v>0</v>
      </c>
      <c r="CJ736" s="131">
        <v>0</v>
      </c>
      <c r="CK736" s="69">
        <f t="shared" si="5860"/>
        <v>0</v>
      </c>
      <c r="CL736" s="162">
        <v>20</v>
      </c>
      <c r="CM736" s="130">
        <v>20</v>
      </c>
      <c r="CN736" s="18">
        <f t="shared" si="5861"/>
        <v>0</v>
      </c>
      <c r="CO736" s="136">
        <v>0</v>
      </c>
      <c r="CP736" s="131">
        <v>0</v>
      </c>
      <c r="CQ736" s="69">
        <f t="shared" si="5862"/>
        <v>0</v>
      </c>
      <c r="CR736" s="162">
        <v>20</v>
      </c>
      <c r="CS736" s="130">
        <v>20</v>
      </c>
      <c r="CT736" s="18">
        <f t="shared" si="5863"/>
        <v>0</v>
      </c>
      <c r="CU736" s="136">
        <v>0</v>
      </c>
      <c r="CV736" s="131">
        <v>0</v>
      </c>
      <c r="CW736" s="69">
        <f t="shared" si="5864"/>
        <v>0</v>
      </c>
      <c r="CX736" s="162">
        <v>20</v>
      </c>
      <c r="CY736" s="130">
        <v>20</v>
      </c>
      <c r="CZ736" s="18">
        <f t="shared" si="5865"/>
        <v>0</v>
      </c>
      <c r="DA736" s="136">
        <v>0</v>
      </c>
      <c r="DB736" s="131">
        <v>0</v>
      </c>
      <c r="DC736" s="69">
        <f t="shared" si="5866"/>
        <v>0</v>
      </c>
      <c r="DD736" s="162">
        <v>20</v>
      </c>
      <c r="DE736" s="130">
        <v>20</v>
      </c>
      <c r="DF736" s="18">
        <f t="shared" si="5867"/>
        <v>0</v>
      </c>
      <c r="DG736" s="136">
        <v>31.6</v>
      </c>
      <c r="DH736" s="131">
        <v>52</v>
      </c>
      <c r="DI736" s="69">
        <f t="shared" si="5868"/>
        <v>20.399999999999999</v>
      </c>
      <c r="DJ736" s="162">
        <v>20</v>
      </c>
      <c r="DK736" s="130">
        <v>20</v>
      </c>
      <c r="DL736" s="18">
        <f t="shared" si="5869"/>
        <v>0</v>
      </c>
      <c r="DM736" s="136">
        <v>0</v>
      </c>
      <c r="DN736" s="131">
        <v>0</v>
      </c>
      <c r="DO736" s="69">
        <f t="shared" si="5870"/>
        <v>0</v>
      </c>
      <c r="DP736" s="162">
        <v>20</v>
      </c>
      <c r="DQ736" s="130">
        <v>20</v>
      </c>
      <c r="DR736" s="18">
        <f t="shared" si="5871"/>
        <v>0</v>
      </c>
      <c r="DS736" s="136">
        <v>30</v>
      </c>
      <c r="DT736" s="131">
        <v>0</v>
      </c>
      <c r="DU736" s="69">
        <f t="shared" si="5872"/>
        <v>-30</v>
      </c>
      <c r="DV736" s="162">
        <v>20</v>
      </c>
      <c r="DW736" s="130">
        <v>20</v>
      </c>
      <c r="DX736" s="18">
        <f t="shared" si="5873"/>
        <v>0</v>
      </c>
      <c r="DY736" s="136">
        <v>0</v>
      </c>
      <c r="DZ736" s="131">
        <v>0</v>
      </c>
      <c r="EA736" s="69">
        <f t="shared" si="5874"/>
        <v>0</v>
      </c>
      <c r="EB736" s="162">
        <v>20</v>
      </c>
      <c r="EC736" s="130">
        <v>20</v>
      </c>
      <c r="ED736" s="18">
        <f t="shared" si="5875"/>
        <v>0</v>
      </c>
      <c r="EE736" s="136">
        <v>0</v>
      </c>
      <c r="EF736" s="131">
        <v>0</v>
      </c>
      <c r="EG736" s="69">
        <f t="shared" si="5876"/>
        <v>0</v>
      </c>
      <c r="EH736" s="162">
        <v>20</v>
      </c>
      <c r="EI736" s="130">
        <v>20</v>
      </c>
      <c r="EJ736" s="18">
        <f t="shared" si="5877"/>
        <v>0</v>
      </c>
      <c r="EK736" s="136">
        <v>0</v>
      </c>
      <c r="EL736" s="131">
        <v>0</v>
      </c>
      <c r="EM736" s="69">
        <f t="shared" si="5878"/>
        <v>0</v>
      </c>
      <c r="EN736" s="162">
        <v>20</v>
      </c>
      <c r="EO736" s="130">
        <v>20</v>
      </c>
      <c r="EP736" s="18">
        <f t="shared" si="5879"/>
        <v>0</v>
      </c>
      <c r="EQ736" s="136">
        <v>0</v>
      </c>
      <c r="ER736" s="131">
        <v>0</v>
      </c>
      <c r="ES736" s="69">
        <f t="shared" si="5880"/>
        <v>0</v>
      </c>
      <c r="ET736" s="162">
        <v>20</v>
      </c>
      <c r="EU736" s="130">
        <v>20</v>
      </c>
      <c r="EV736" s="18">
        <f t="shared" si="5881"/>
        <v>0</v>
      </c>
      <c r="EW736" s="136">
        <v>0</v>
      </c>
      <c r="EX736" s="131">
        <v>0</v>
      </c>
      <c r="EY736" s="69">
        <f t="shared" si="5882"/>
        <v>0</v>
      </c>
      <c r="EZ736" s="162">
        <v>20</v>
      </c>
      <c r="FA736" s="130">
        <v>20</v>
      </c>
      <c r="FB736" s="18">
        <f t="shared" si="5883"/>
        <v>0</v>
      </c>
      <c r="FC736" s="136">
        <v>0</v>
      </c>
      <c r="FD736" s="131">
        <v>0</v>
      </c>
      <c r="FE736" s="69">
        <f t="shared" si="5884"/>
        <v>0</v>
      </c>
      <c r="FF736" s="162">
        <v>20</v>
      </c>
      <c r="FG736" s="130">
        <v>20</v>
      </c>
      <c r="FH736" s="18">
        <f t="shared" si="5885"/>
        <v>0</v>
      </c>
      <c r="FI736" s="136">
        <v>0</v>
      </c>
      <c r="FJ736" s="131">
        <v>0</v>
      </c>
      <c r="FK736" s="69">
        <f t="shared" si="5886"/>
        <v>0</v>
      </c>
      <c r="FL736" s="162">
        <v>20</v>
      </c>
      <c r="FM736" s="130">
        <v>20</v>
      </c>
      <c r="FN736" s="18">
        <f t="shared" si="5887"/>
        <v>0</v>
      </c>
      <c r="FO736" s="136">
        <v>0</v>
      </c>
      <c r="FP736" s="131">
        <v>0</v>
      </c>
      <c r="FQ736" s="69">
        <f t="shared" si="5888"/>
        <v>0</v>
      </c>
      <c r="FR736" s="162">
        <v>20</v>
      </c>
      <c r="FS736" s="130">
        <v>20</v>
      </c>
      <c r="FT736" s="18">
        <f t="shared" si="5889"/>
        <v>0</v>
      </c>
      <c r="FU736" s="136">
        <v>0</v>
      </c>
      <c r="FV736" s="131">
        <v>0</v>
      </c>
      <c r="FW736" s="69">
        <f t="shared" si="5890"/>
        <v>0</v>
      </c>
      <c r="FX736" s="162">
        <v>20</v>
      </c>
      <c r="FY736" s="130">
        <v>20</v>
      </c>
      <c r="FZ736" s="18">
        <f t="shared" si="5891"/>
        <v>0</v>
      </c>
      <c r="GA736" s="136">
        <v>73</v>
      </c>
      <c r="GB736" s="131">
        <v>89</v>
      </c>
      <c r="GC736" s="69">
        <f t="shared" si="5892"/>
        <v>16</v>
      </c>
      <c r="GD736" s="162">
        <v>20</v>
      </c>
      <c r="GE736" s="130">
        <v>20</v>
      </c>
      <c r="GF736" s="18">
        <f t="shared" si="5893"/>
        <v>0</v>
      </c>
      <c r="GG736" s="136">
        <v>0</v>
      </c>
      <c r="GH736" s="131">
        <v>0</v>
      </c>
      <c r="GI736" s="69">
        <f t="shared" si="5894"/>
        <v>0</v>
      </c>
      <c r="GJ736" s="162">
        <v>20</v>
      </c>
      <c r="GK736" s="130">
        <v>20</v>
      </c>
      <c r="GL736" s="18">
        <f t="shared" si="5895"/>
        <v>0</v>
      </c>
      <c r="GM736" s="136">
        <v>0</v>
      </c>
      <c r="GN736" s="131">
        <v>49</v>
      </c>
      <c r="GO736" s="69">
        <f t="shared" si="5896"/>
        <v>49</v>
      </c>
      <c r="GP736" s="162">
        <v>20</v>
      </c>
      <c r="GQ736" s="130">
        <v>20</v>
      </c>
      <c r="GR736" s="18">
        <f t="shared" si="5897"/>
        <v>0</v>
      </c>
      <c r="GS736" s="136">
        <v>22.5</v>
      </c>
      <c r="GT736" s="131">
        <v>0</v>
      </c>
      <c r="GU736" s="69">
        <f t="shared" si="5898"/>
        <v>-22.5</v>
      </c>
      <c r="GV736" s="162">
        <v>20</v>
      </c>
      <c r="GW736" s="130">
        <v>20</v>
      </c>
      <c r="GX736" s="18">
        <f t="shared" si="5899"/>
        <v>0</v>
      </c>
      <c r="GY736" s="136">
        <v>68</v>
      </c>
      <c r="GZ736" s="131">
        <v>68</v>
      </c>
      <c r="HA736" s="69">
        <f t="shared" si="5900"/>
        <v>0</v>
      </c>
      <c r="HB736" s="162">
        <v>20</v>
      </c>
      <c r="HC736" s="130">
        <v>20</v>
      </c>
      <c r="HD736" s="18">
        <f t="shared" si="5901"/>
        <v>0</v>
      </c>
      <c r="HE736" s="136"/>
      <c r="HF736" s="131"/>
      <c r="HG736" s="69">
        <f t="shared" si="5902"/>
        <v>0</v>
      </c>
      <c r="HH736" s="162"/>
      <c r="HI736" s="130"/>
      <c r="HJ736" s="18">
        <f t="shared" si="5903"/>
        <v>0</v>
      </c>
      <c r="HK736" s="136"/>
      <c r="HL736" s="131"/>
      <c r="HM736" s="69">
        <f t="shared" si="5904"/>
        <v>0</v>
      </c>
      <c r="HN736" s="162"/>
      <c r="HO736" s="130"/>
      <c r="HP736" s="18">
        <f t="shared" si="5905"/>
        <v>0</v>
      </c>
      <c r="HQ736" s="136"/>
      <c r="HR736" s="131"/>
      <c r="HS736" s="69">
        <f t="shared" si="5906"/>
        <v>0</v>
      </c>
      <c r="HT736" s="162"/>
      <c r="HU736" s="130"/>
      <c r="HV736" s="18">
        <f t="shared" si="5907"/>
        <v>0</v>
      </c>
      <c r="HW736" s="213" t="s">
        <v>119</v>
      </c>
      <c r="HX736" s="306"/>
      <c r="HY736" s="197"/>
      <c r="HZ736" s="2">
        <f t="shared" si="5608"/>
        <v>1</v>
      </c>
    </row>
    <row r="737" spans="1:234" hidden="1" x14ac:dyDescent="0.2">
      <c r="B737" s="16"/>
      <c r="C737" s="15"/>
      <c r="D737" s="246"/>
      <c r="E737" s="246"/>
      <c r="F737" s="246"/>
      <c r="G737" s="13"/>
      <c r="H737" s="22"/>
      <c r="I737" s="42">
        <v>726</v>
      </c>
      <c r="J737" s="102">
        <f>SUBTOTAL(103,I$12:I737)*1</f>
        <v>146</v>
      </c>
      <c r="K737" s="108" t="s">
        <v>106</v>
      </c>
      <c r="L737" s="17" t="s">
        <v>98</v>
      </c>
      <c r="M737" s="267"/>
      <c r="N737" s="255"/>
      <c r="O737" s="118"/>
      <c r="P737" s="162">
        <v>6219</v>
      </c>
      <c r="Q737" s="163">
        <v>0</v>
      </c>
      <c r="R737" s="163">
        <v>0</v>
      </c>
      <c r="S737" s="92">
        <f t="shared" ca="1" si="5835"/>
        <v>0</v>
      </c>
      <c r="T737" s="92">
        <f t="shared" si="5836"/>
        <v>0</v>
      </c>
      <c r="U737" s="91">
        <f t="shared" ca="1" si="5837"/>
        <v>0</v>
      </c>
      <c r="V737" s="91">
        <f t="shared" si="5838"/>
        <v>6219</v>
      </c>
      <c r="W737" s="120">
        <f t="shared" si="5839"/>
        <v>0</v>
      </c>
      <c r="X737" s="178"/>
      <c r="Y737" s="128">
        <f t="shared" si="5840"/>
        <v>0</v>
      </c>
      <c r="Z737" s="179">
        <f t="shared" ca="1" si="5841"/>
        <v>0</v>
      </c>
      <c r="AA737" s="127">
        <f t="shared" si="5842"/>
        <v>0</v>
      </c>
      <c r="AB737" s="67" t="str">
        <f t="shared" ca="1" si="5843"/>
        <v/>
      </c>
      <c r="AC737" s="69">
        <f t="shared" ca="1" si="5844"/>
        <v>0</v>
      </c>
      <c r="AD737" s="226">
        <f t="shared" si="5908"/>
        <v>0</v>
      </c>
      <c r="AE737" s="227">
        <f t="shared" si="5909"/>
        <v>0</v>
      </c>
      <c r="AF737" s="225">
        <f t="shared" si="5910"/>
        <v>0</v>
      </c>
      <c r="AG737" s="226">
        <f t="shared" si="5911"/>
        <v>0</v>
      </c>
      <c r="AH737" s="227">
        <f t="shared" si="5912"/>
        <v>0</v>
      </c>
      <c r="AI737" s="225">
        <f t="shared" si="5913"/>
        <v>0</v>
      </c>
      <c r="AJ737" s="226">
        <f t="shared" si="5914"/>
        <v>0</v>
      </c>
      <c r="AK737" s="227">
        <f t="shared" si="5915"/>
        <v>0</v>
      </c>
      <c r="AL737" s="225">
        <f t="shared" si="5916"/>
        <v>0</v>
      </c>
      <c r="AM737" s="226">
        <f t="shared" si="5917"/>
        <v>0</v>
      </c>
      <c r="AN737" s="227">
        <f t="shared" si="5918"/>
        <v>0</v>
      </c>
      <c r="AO737" s="225">
        <f t="shared" si="5919"/>
        <v>0</v>
      </c>
      <c r="AP737" s="226">
        <f t="shared" si="5920"/>
        <v>0</v>
      </c>
      <c r="AQ737" s="227">
        <f t="shared" si="5921"/>
        <v>0</v>
      </c>
      <c r="AR737" s="225">
        <f t="shared" si="5845"/>
        <v>0</v>
      </c>
      <c r="AS737" s="136"/>
      <c r="AT737" s="131"/>
      <c r="AU737" s="69">
        <f t="shared" si="5846"/>
        <v>0</v>
      </c>
      <c r="AV737" s="162"/>
      <c r="AW737" s="130"/>
      <c r="AX737" s="18">
        <f t="shared" si="5847"/>
        <v>0</v>
      </c>
      <c r="AY737" s="136"/>
      <c r="AZ737" s="131"/>
      <c r="BA737" s="69">
        <f t="shared" si="5848"/>
        <v>0</v>
      </c>
      <c r="BB737" s="162"/>
      <c r="BC737" s="130"/>
      <c r="BD737" s="18">
        <f t="shared" si="5849"/>
        <v>0</v>
      </c>
      <c r="BE737" s="136"/>
      <c r="BF737" s="131"/>
      <c r="BG737" s="69">
        <f t="shared" si="5850"/>
        <v>0</v>
      </c>
      <c r="BH737" s="162"/>
      <c r="BI737" s="130"/>
      <c r="BJ737" s="18">
        <f t="shared" si="5851"/>
        <v>0</v>
      </c>
      <c r="BK737" s="136"/>
      <c r="BL737" s="131"/>
      <c r="BM737" s="69">
        <f t="shared" si="5852"/>
        <v>0</v>
      </c>
      <c r="BN737" s="162"/>
      <c r="BO737" s="130"/>
      <c r="BP737" s="18">
        <f t="shared" si="5853"/>
        <v>0</v>
      </c>
      <c r="BQ737" s="136"/>
      <c r="BR737" s="131"/>
      <c r="BS737" s="69">
        <f t="shared" si="5854"/>
        <v>0</v>
      </c>
      <c r="BT737" s="162"/>
      <c r="BU737" s="130"/>
      <c r="BV737" s="18">
        <f t="shared" si="5855"/>
        <v>0</v>
      </c>
      <c r="BW737" s="136"/>
      <c r="BX737" s="131"/>
      <c r="BY737" s="69">
        <f t="shared" si="5856"/>
        <v>0</v>
      </c>
      <c r="BZ737" s="162"/>
      <c r="CA737" s="130"/>
      <c r="CB737" s="18">
        <f t="shared" si="5857"/>
        <v>0</v>
      </c>
      <c r="CC737" s="136"/>
      <c r="CD737" s="131"/>
      <c r="CE737" s="69">
        <f t="shared" si="5858"/>
        <v>0</v>
      </c>
      <c r="CF737" s="162"/>
      <c r="CG737" s="130"/>
      <c r="CH737" s="18">
        <f t="shared" si="5859"/>
        <v>0</v>
      </c>
      <c r="CI737" s="136"/>
      <c r="CJ737" s="131"/>
      <c r="CK737" s="69">
        <f t="shared" si="5860"/>
        <v>0</v>
      </c>
      <c r="CL737" s="162"/>
      <c r="CM737" s="130"/>
      <c r="CN737" s="18">
        <f t="shared" si="5861"/>
        <v>0</v>
      </c>
      <c r="CO737" s="136"/>
      <c r="CP737" s="131"/>
      <c r="CQ737" s="69">
        <f t="shared" si="5862"/>
        <v>0</v>
      </c>
      <c r="CR737" s="162"/>
      <c r="CS737" s="130"/>
      <c r="CT737" s="18">
        <f t="shared" si="5863"/>
        <v>0</v>
      </c>
      <c r="CU737" s="136"/>
      <c r="CV737" s="131"/>
      <c r="CW737" s="69">
        <f t="shared" si="5864"/>
        <v>0</v>
      </c>
      <c r="CX737" s="162"/>
      <c r="CY737" s="130"/>
      <c r="CZ737" s="18">
        <f t="shared" si="5865"/>
        <v>0</v>
      </c>
      <c r="DA737" s="136"/>
      <c r="DB737" s="131"/>
      <c r="DC737" s="69">
        <f t="shared" si="5866"/>
        <v>0</v>
      </c>
      <c r="DD737" s="162"/>
      <c r="DE737" s="130"/>
      <c r="DF737" s="18">
        <f t="shared" si="5867"/>
        <v>0</v>
      </c>
      <c r="DG737" s="136"/>
      <c r="DH737" s="131"/>
      <c r="DI737" s="69">
        <f t="shared" si="5868"/>
        <v>0</v>
      </c>
      <c r="DJ737" s="162"/>
      <c r="DK737" s="130"/>
      <c r="DL737" s="18">
        <f t="shared" si="5869"/>
        <v>0</v>
      </c>
      <c r="DM737" s="136"/>
      <c r="DN737" s="131"/>
      <c r="DO737" s="69">
        <f t="shared" si="5870"/>
        <v>0</v>
      </c>
      <c r="DP737" s="162"/>
      <c r="DQ737" s="130"/>
      <c r="DR737" s="18">
        <f t="shared" si="5871"/>
        <v>0</v>
      </c>
      <c r="DS737" s="136"/>
      <c r="DT737" s="131"/>
      <c r="DU737" s="69">
        <f t="shared" si="5872"/>
        <v>0</v>
      </c>
      <c r="DV737" s="162"/>
      <c r="DW737" s="130"/>
      <c r="DX737" s="18">
        <f t="shared" si="5873"/>
        <v>0</v>
      </c>
      <c r="DY737" s="136"/>
      <c r="DZ737" s="131"/>
      <c r="EA737" s="69">
        <f t="shared" si="5874"/>
        <v>0</v>
      </c>
      <c r="EB737" s="162"/>
      <c r="EC737" s="130"/>
      <c r="ED737" s="18">
        <f t="shared" si="5875"/>
        <v>0</v>
      </c>
      <c r="EE737" s="136"/>
      <c r="EF737" s="131"/>
      <c r="EG737" s="69">
        <f t="shared" si="5876"/>
        <v>0</v>
      </c>
      <c r="EH737" s="162"/>
      <c r="EI737" s="130"/>
      <c r="EJ737" s="18">
        <f t="shared" si="5877"/>
        <v>0</v>
      </c>
      <c r="EK737" s="136"/>
      <c r="EL737" s="131"/>
      <c r="EM737" s="69">
        <f t="shared" si="5878"/>
        <v>0</v>
      </c>
      <c r="EN737" s="162"/>
      <c r="EO737" s="130"/>
      <c r="EP737" s="18">
        <f t="shared" si="5879"/>
        <v>0</v>
      </c>
      <c r="EQ737" s="136"/>
      <c r="ER737" s="131"/>
      <c r="ES737" s="69">
        <f t="shared" si="5880"/>
        <v>0</v>
      </c>
      <c r="ET737" s="162"/>
      <c r="EU737" s="130"/>
      <c r="EV737" s="18">
        <f t="shared" si="5881"/>
        <v>0</v>
      </c>
      <c r="EW737" s="136"/>
      <c r="EX737" s="131"/>
      <c r="EY737" s="69">
        <f t="shared" si="5882"/>
        <v>0</v>
      </c>
      <c r="EZ737" s="162"/>
      <c r="FA737" s="130"/>
      <c r="FB737" s="18">
        <f t="shared" si="5883"/>
        <v>0</v>
      </c>
      <c r="FC737" s="136"/>
      <c r="FD737" s="131"/>
      <c r="FE737" s="69">
        <f t="shared" si="5884"/>
        <v>0</v>
      </c>
      <c r="FF737" s="162"/>
      <c r="FG737" s="130"/>
      <c r="FH737" s="18">
        <f t="shared" si="5885"/>
        <v>0</v>
      </c>
      <c r="FI737" s="136"/>
      <c r="FJ737" s="131"/>
      <c r="FK737" s="69">
        <f t="shared" si="5886"/>
        <v>0</v>
      </c>
      <c r="FL737" s="162"/>
      <c r="FM737" s="130"/>
      <c r="FN737" s="18">
        <f t="shared" si="5887"/>
        <v>0</v>
      </c>
      <c r="FO737" s="136"/>
      <c r="FP737" s="131"/>
      <c r="FQ737" s="69">
        <f t="shared" si="5888"/>
        <v>0</v>
      </c>
      <c r="FR737" s="162"/>
      <c r="FS737" s="130"/>
      <c r="FT737" s="18">
        <f t="shared" si="5889"/>
        <v>0</v>
      </c>
      <c r="FU737" s="136"/>
      <c r="FV737" s="131"/>
      <c r="FW737" s="69">
        <f t="shared" si="5890"/>
        <v>0</v>
      </c>
      <c r="FX737" s="162"/>
      <c r="FY737" s="130"/>
      <c r="FZ737" s="18">
        <f t="shared" si="5891"/>
        <v>0</v>
      </c>
      <c r="GA737" s="136"/>
      <c r="GB737" s="131"/>
      <c r="GC737" s="69">
        <f t="shared" si="5892"/>
        <v>0</v>
      </c>
      <c r="GD737" s="162"/>
      <c r="GE737" s="130"/>
      <c r="GF737" s="18">
        <f t="shared" si="5893"/>
        <v>0</v>
      </c>
      <c r="GG737" s="136"/>
      <c r="GH737" s="131"/>
      <c r="GI737" s="69">
        <f t="shared" si="5894"/>
        <v>0</v>
      </c>
      <c r="GJ737" s="162"/>
      <c r="GK737" s="130"/>
      <c r="GL737" s="18">
        <f t="shared" si="5895"/>
        <v>0</v>
      </c>
      <c r="GM737" s="136"/>
      <c r="GN737" s="131"/>
      <c r="GO737" s="69">
        <f t="shared" si="5896"/>
        <v>0</v>
      </c>
      <c r="GP737" s="162"/>
      <c r="GQ737" s="130"/>
      <c r="GR737" s="18">
        <f t="shared" si="5897"/>
        <v>0</v>
      </c>
      <c r="GS737" s="136"/>
      <c r="GT737" s="131"/>
      <c r="GU737" s="69">
        <f t="shared" si="5898"/>
        <v>0</v>
      </c>
      <c r="GV737" s="162"/>
      <c r="GW737" s="130"/>
      <c r="GX737" s="18">
        <f t="shared" si="5899"/>
        <v>0</v>
      </c>
      <c r="GY737" s="136"/>
      <c r="GZ737" s="131"/>
      <c r="HA737" s="69">
        <f t="shared" si="5900"/>
        <v>0</v>
      </c>
      <c r="HB737" s="162"/>
      <c r="HC737" s="130"/>
      <c r="HD737" s="18">
        <f t="shared" si="5901"/>
        <v>0</v>
      </c>
      <c r="HE737" s="136"/>
      <c r="HF737" s="131"/>
      <c r="HG737" s="69">
        <f t="shared" si="5902"/>
        <v>0</v>
      </c>
      <c r="HH737" s="162"/>
      <c r="HI737" s="130"/>
      <c r="HJ737" s="18">
        <f t="shared" si="5903"/>
        <v>0</v>
      </c>
      <c r="HK737" s="136"/>
      <c r="HL737" s="131"/>
      <c r="HM737" s="69">
        <f t="shared" si="5904"/>
        <v>0</v>
      </c>
      <c r="HN737" s="162"/>
      <c r="HO737" s="130"/>
      <c r="HP737" s="18">
        <f t="shared" si="5905"/>
        <v>0</v>
      </c>
      <c r="HQ737" s="136"/>
      <c r="HR737" s="131"/>
      <c r="HS737" s="69">
        <f t="shared" si="5906"/>
        <v>0</v>
      </c>
      <c r="HT737" s="162"/>
      <c r="HU737" s="130"/>
      <c r="HV737" s="18">
        <f t="shared" si="5907"/>
        <v>0</v>
      </c>
      <c r="HW737" s="17"/>
      <c r="HX737" s="85"/>
      <c r="HY737" s="85"/>
      <c r="HZ737" s="2" t="str">
        <f t="shared" si="5608"/>
        <v>СКРЫТЬ</v>
      </c>
    </row>
    <row r="738" spans="1:234" hidden="1" x14ac:dyDescent="0.2">
      <c r="B738" s="16"/>
      <c r="C738" s="15"/>
      <c r="D738" s="246"/>
      <c r="E738" s="246"/>
      <c r="F738" s="246"/>
      <c r="G738" s="22"/>
      <c r="H738" s="22"/>
      <c r="I738" s="42">
        <v>727</v>
      </c>
      <c r="J738" s="102">
        <f>SUBTOTAL(103,I$12:I738)*1</f>
        <v>146</v>
      </c>
      <c r="K738" s="108"/>
      <c r="L738" s="17" t="s">
        <v>98</v>
      </c>
      <c r="M738" s="267"/>
      <c r="N738" s="255"/>
      <c r="O738" s="118"/>
      <c r="P738" s="162"/>
      <c r="Q738" s="163"/>
      <c r="R738" s="163"/>
      <c r="S738" s="92"/>
      <c r="T738" s="123"/>
      <c r="U738" s="91"/>
      <c r="V738" s="91"/>
      <c r="W738" s="120" t="str">
        <f t="shared" si="5839"/>
        <v/>
      </c>
      <c r="X738" s="178"/>
      <c r="Y738" s="128"/>
      <c r="Z738" s="179"/>
      <c r="AA738" s="127"/>
      <c r="AB738" s="67"/>
      <c r="AC738" s="69"/>
      <c r="AD738" s="226">
        <f t="shared" si="5908"/>
        <v>0</v>
      </c>
      <c r="AE738" s="227">
        <f t="shared" si="5909"/>
        <v>0</v>
      </c>
      <c r="AF738" s="225">
        <f t="shared" si="5910"/>
        <v>0</v>
      </c>
      <c r="AG738" s="226">
        <f t="shared" si="5911"/>
        <v>0</v>
      </c>
      <c r="AH738" s="227">
        <f t="shared" si="5912"/>
        <v>0</v>
      </c>
      <c r="AI738" s="225">
        <f t="shared" si="5913"/>
        <v>0</v>
      </c>
      <c r="AJ738" s="226">
        <f t="shared" si="5914"/>
        <v>0</v>
      </c>
      <c r="AK738" s="227">
        <f t="shared" si="5915"/>
        <v>0</v>
      </c>
      <c r="AL738" s="225">
        <f t="shared" si="5916"/>
        <v>0</v>
      </c>
      <c r="AM738" s="226">
        <f t="shared" si="5917"/>
        <v>0</v>
      </c>
      <c r="AN738" s="227">
        <f t="shared" si="5918"/>
        <v>0</v>
      </c>
      <c r="AO738" s="225">
        <f t="shared" si="5919"/>
        <v>0</v>
      </c>
      <c r="AP738" s="226">
        <f t="shared" si="5920"/>
        <v>0</v>
      </c>
      <c r="AQ738" s="227">
        <f t="shared" si="5921"/>
        <v>0</v>
      </c>
      <c r="AR738" s="225">
        <f t="shared" si="5845"/>
        <v>0</v>
      </c>
      <c r="AS738" s="136"/>
      <c r="AT738" s="131"/>
      <c r="AU738" s="69"/>
      <c r="AV738" s="162"/>
      <c r="AW738" s="130"/>
      <c r="AX738" s="18"/>
      <c r="AY738" s="136"/>
      <c r="AZ738" s="131"/>
      <c r="BA738" s="69"/>
      <c r="BB738" s="162"/>
      <c r="BC738" s="130"/>
      <c r="BD738" s="18"/>
      <c r="BE738" s="136"/>
      <c r="BF738" s="131"/>
      <c r="BG738" s="69"/>
      <c r="BH738" s="162"/>
      <c r="BI738" s="130"/>
      <c r="BJ738" s="18"/>
      <c r="BK738" s="136"/>
      <c r="BL738" s="131"/>
      <c r="BM738" s="69"/>
      <c r="BN738" s="162"/>
      <c r="BO738" s="130"/>
      <c r="BP738" s="18"/>
      <c r="BQ738" s="136"/>
      <c r="BR738" s="131"/>
      <c r="BS738" s="69"/>
      <c r="BT738" s="162"/>
      <c r="BU738" s="130"/>
      <c r="BV738" s="18"/>
      <c r="BW738" s="136"/>
      <c r="BX738" s="131"/>
      <c r="BY738" s="69"/>
      <c r="BZ738" s="162"/>
      <c r="CA738" s="130"/>
      <c r="CB738" s="18"/>
      <c r="CC738" s="136"/>
      <c r="CD738" s="131"/>
      <c r="CE738" s="69"/>
      <c r="CF738" s="162"/>
      <c r="CG738" s="130"/>
      <c r="CH738" s="18"/>
      <c r="CI738" s="136"/>
      <c r="CJ738" s="131"/>
      <c r="CK738" s="69"/>
      <c r="CL738" s="162"/>
      <c r="CM738" s="130"/>
      <c r="CN738" s="18"/>
      <c r="CO738" s="136"/>
      <c r="CP738" s="131"/>
      <c r="CQ738" s="69"/>
      <c r="CR738" s="162"/>
      <c r="CS738" s="130"/>
      <c r="CT738" s="18"/>
      <c r="CU738" s="136"/>
      <c r="CV738" s="131"/>
      <c r="CW738" s="69"/>
      <c r="CX738" s="162"/>
      <c r="CY738" s="130"/>
      <c r="CZ738" s="18"/>
      <c r="DA738" s="136"/>
      <c r="DB738" s="131"/>
      <c r="DC738" s="69"/>
      <c r="DD738" s="162"/>
      <c r="DE738" s="130"/>
      <c r="DF738" s="18"/>
      <c r="DG738" s="136"/>
      <c r="DH738" s="131"/>
      <c r="DI738" s="69"/>
      <c r="DJ738" s="162"/>
      <c r="DK738" s="130"/>
      <c r="DL738" s="18"/>
      <c r="DM738" s="136"/>
      <c r="DN738" s="131"/>
      <c r="DO738" s="69"/>
      <c r="DP738" s="162"/>
      <c r="DQ738" s="130"/>
      <c r="DR738" s="18"/>
      <c r="DS738" s="136"/>
      <c r="DT738" s="131"/>
      <c r="DU738" s="69"/>
      <c r="DV738" s="162"/>
      <c r="DW738" s="130"/>
      <c r="DX738" s="18"/>
      <c r="DY738" s="136"/>
      <c r="DZ738" s="131"/>
      <c r="EA738" s="69"/>
      <c r="EB738" s="162"/>
      <c r="EC738" s="130"/>
      <c r="ED738" s="18"/>
      <c r="EE738" s="136"/>
      <c r="EF738" s="131"/>
      <c r="EG738" s="69"/>
      <c r="EH738" s="162"/>
      <c r="EI738" s="130"/>
      <c r="EJ738" s="18"/>
      <c r="EK738" s="136"/>
      <c r="EL738" s="131"/>
      <c r="EM738" s="69"/>
      <c r="EN738" s="162"/>
      <c r="EO738" s="130"/>
      <c r="EP738" s="18"/>
      <c r="EQ738" s="136"/>
      <c r="ER738" s="131"/>
      <c r="ES738" s="69"/>
      <c r="ET738" s="162"/>
      <c r="EU738" s="130"/>
      <c r="EV738" s="18"/>
      <c r="EW738" s="136"/>
      <c r="EX738" s="131"/>
      <c r="EY738" s="69"/>
      <c r="EZ738" s="162"/>
      <c r="FA738" s="130"/>
      <c r="FB738" s="18"/>
      <c r="FC738" s="136"/>
      <c r="FD738" s="131"/>
      <c r="FE738" s="69"/>
      <c r="FF738" s="162"/>
      <c r="FG738" s="130"/>
      <c r="FH738" s="18"/>
      <c r="FI738" s="136"/>
      <c r="FJ738" s="131"/>
      <c r="FK738" s="69"/>
      <c r="FL738" s="162"/>
      <c r="FM738" s="130"/>
      <c r="FN738" s="18"/>
      <c r="FO738" s="136"/>
      <c r="FP738" s="131"/>
      <c r="FQ738" s="69"/>
      <c r="FR738" s="162"/>
      <c r="FS738" s="130"/>
      <c r="FT738" s="18"/>
      <c r="FU738" s="136"/>
      <c r="FV738" s="131"/>
      <c r="FW738" s="69"/>
      <c r="FX738" s="162"/>
      <c r="FY738" s="130"/>
      <c r="FZ738" s="18"/>
      <c r="GA738" s="136"/>
      <c r="GB738" s="131"/>
      <c r="GC738" s="69"/>
      <c r="GD738" s="162"/>
      <c r="GE738" s="130"/>
      <c r="GF738" s="18"/>
      <c r="GG738" s="136"/>
      <c r="GH738" s="131"/>
      <c r="GI738" s="69"/>
      <c r="GJ738" s="162"/>
      <c r="GK738" s="130"/>
      <c r="GL738" s="18"/>
      <c r="GM738" s="136"/>
      <c r="GN738" s="131"/>
      <c r="GO738" s="69"/>
      <c r="GP738" s="162"/>
      <c r="GQ738" s="130"/>
      <c r="GR738" s="18"/>
      <c r="GS738" s="136"/>
      <c r="GT738" s="131"/>
      <c r="GU738" s="69"/>
      <c r="GV738" s="162"/>
      <c r="GW738" s="130"/>
      <c r="GX738" s="18"/>
      <c r="GY738" s="136"/>
      <c r="GZ738" s="131"/>
      <c r="HA738" s="69"/>
      <c r="HB738" s="162"/>
      <c r="HC738" s="130"/>
      <c r="HD738" s="18"/>
      <c r="HE738" s="136"/>
      <c r="HF738" s="131"/>
      <c r="HG738" s="69"/>
      <c r="HH738" s="162"/>
      <c r="HI738" s="130"/>
      <c r="HJ738" s="18"/>
      <c r="HK738" s="136"/>
      <c r="HL738" s="131"/>
      <c r="HM738" s="69"/>
      <c r="HN738" s="162"/>
      <c r="HO738" s="130"/>
      <c r="HP738" s="18"/>
      <c r="HQ738" s="136"/>
      <c r="HR738" s="131"/>
      <c r="HS738" s="69"/>
      <c r="HT738" s="162"/>
      <c r="HU738" s="130"/>
      <c r="HV738" s="18"/>
      <c r="HW738" s="17"/>
      <c r="HX738" s="85"/>
      <c r="HY738" s="85"/>
      <c r="HZ738" s="2" t="str">
        <f t="shared" si="5608"/>
        <v>СКРЫТЬ</v>
      </c>
    </row>
    <row r="739" spans="1:234" ht="13.5" hidden="1" customHeight="1" x14ac:dyDescent="0.2">
      <c r="A739" s="37"/>
      <c r="B739" s="22"/>
      <c r="C739" s="22"/>
      <c r="D739" s="246"/>
      <c r="E739" s="246"/>
      <c r="F739" s="246"/>
      <c r="G739" s="22"/>
      <c r="H739" s="22"/>
      <c r="I739" s="42">
        <v>728</v>
      </c>
      <c r="J739" s="102">
        <f>SUBTOTAL(103,I$12:I739)*1</f>
        <v>146</v>
      </c>
      <c r="K739" s="105" t="s">
        <v>67</v>
      </c>
      <c r="L739" s="17" t="s">
        <v>98</v>
      </c>
      <c r="M739" s="267"/>
      <c r="N739" s="255"/>
      <c r="O739" s="118"/>
      <c r="P739" s="162">
        <v>0</v>
      </c>
      <c r="Q739" s="163">
        <v>0</v>
      </c>
      <c r="R739" s="163">
        <v>0</v>
      </c>
      <c r="S739" s="92">
        <f t="shared" ref="S739:S747" ca="1" si="5922">IF((Q739+Z739)&gt;P739,P739,(Q739+Z739))</f>
        <v>0</v>
      </c>
      <c r="T739" s="92">
        <f t="shared" ref="T739:T747" si="5923">R739+AA739</f>
        <v>0</v>
      </c>
      <c r="U739" s="91">
        <f t="shared" ref="U739:U747" ca="1" si="5924">T739-S739</f>
        <v>0</v>
      </c>
      <c r="V739" s="91">
        <f t="shared" ref="V739:V747" si="5925">P739-T739</f>
        <v>0</v>
      </c>
      <c r="W739" s="120" t="str">
        <f t="shared" si="5839"/>
        <v/>
      </c>
      <c r="X739" s="178"/>
      <c r="Y739" s="128">
        <f t="shared" ref="Y739:Y747" si="5926">AS739+AY739+BE739+BK739+BQ739+BW739+CC739+CI739+CO739+CU739+DA739+DG739+DM739+DS739+DY739+EE739+EK739+EQ739+EW739+FC739+FI739+FO739+FU739+GA739+GG739+GM739+GS739+GY739+HE739+HK739+HQ739</f>
        <v>0</v>
      </c>
      <c r="Z739" s="179">
        <f t="shared" ref="Z739:Z747" ca="1" si="5927">SUMIFS(AS739:HV739,AS$1:HV$1,"1",AS$8:HV$8,"Физические объемы",AS$9:HV$9,"План")</f>
        <v>0</v>
      </c>
      <c r="AA739" s="127">
        <f t="shared" ref="AA739:AA747" si="5928">AT739+AZ739+BF739+BL739+BR739+BX739+CD739+CJ739+CP739+CV739+DB739+DH739+DN739+DT739+DZ739+EF739+EL739+ER739+EX739+FD739+FJ739+FP739+FV739+GB739+GH739+GN739+GT739+GZ739+HF739+HL739+HR739</f>
        <v>0</v>
      </c>
      <c r="AB739" s="67" t="str">
        <f t="shared" ref="AB739:AB747" ca="1" si="5929">IF(OR(AND(Z739=0,AA739=0),AND(Z739="",AA739="")),"",IF(AND(Z739=0,AA739&gt;0),1,AA739/Z739))</f>
        <v/>
      </c>
      <c r="AC739" s="69">
        <f t="shared" ref="AC739:AC747" ca="1" si="5930">AA739-Z739</f>
        <v>0</v>
      </c>
      <c r="AD739" s="226">
        <f t="shared" si="5908"/>
        <v>0</v>
      </c>
      <c r="AE739" s="227">
        <f t="shared" si="5909"/>
        <v>0</v>
      </c>
      <c r="AF739" s="225">
        <f t="shared" si="5910"/>
        <v>0</v>
      </c>
      <c r="AG739" s="226">
        <f t="shared" si="5911"/>
        <v>0</v>
      </c>
      <c r="AH739" s="227">
        <f t="shared" si="5912"/>
        <v>0</v>
      </c>
      <c r="AI739" s="225">
        <f t="shared" si="5913"/>
        <v>0</v>
      </c>
      <c r="AJ739" s="226">
        <f t="shared" si="5914"/>
        <v>0</v>
      </c>
      <c r="AK739" s="227">
        <f t="shared" si="5915"/>
        <v>0</v>
      </c>
      <c r="AL739" s="225">
        <f t="shared" si="5916"/>
        <v>0</v>
      </c>
      <c r="AM739" s="226">
        <f t="shared" si="5917"/>
        <v>0</v>
      </c>
      <c r="AN739" s="227">
        <f t="shared" si="5918"/>
        <v>0</v>
      </c>
      <c r="AO739" s="225">
        <f t="shared" si="5919"/>
        <v>0</v>
      </c>
      <c r="AP739" s="226">
        <f t="shared" si="5920"/>
        <v>0</v>
      </c>
      <c r="AQ739" s="227">
        <f t="shared" si="5921"/>
        <v>0</v>
      </c>
      <c r="AR739" s="225">
        <f t="shared" si="5845"/>
        <v>0</v>
      </c>
      <c r="AS739" s="136"/>
      <c r="AT739" s="131"/>
      <c r="AU739" s="69">
        <f t="shared" ref="AU739:AU747" si="5931">AT739-AS739</f>
        <v>0</v>
      </c>
      <c r="AV739" s="162"/>
      <c r="AW739" s="130"/>
      <c r="AX739" s="18">
        <f t="shared" ref="AX739:AX747" si="5932">AW739-AV739</f>
        <v>0</v>
      </c>
      <c r="AY739" s="136"/>
      <c r="AZ739" s="131"/>
      <c r="BA739" s="69">
        <f t="shared" ref="BA739:BA747" si="5933">AZ739-AY739</f>
        <v>0</v>
      </c>
      <c r="BB739" s="162"/>
      <c r="BC739" s="130"/>
      <c r="BD739" s="18">
        <f t="shared" ref="BD739:BD747" si="5934">BC739-BB739</f>
        <v>0</v>
      </c>
      <c r="BE739" s="136"/>
      <c r="BF739" s="131"/>
      <c r="BG739" s="69">
        <f t="shared" ref="BG739:BG747" si="5935">BF739-BE739</f>
        <v>0</v>
      </c>
      <c r="BH739" s="162"/>
      <c r="BI739" s="130"/>
      <c r="BJ739" s="18">
        <f t="shared" ref="BJ739:BJ747" si="5936">BI739-BH739</f>
        <v>0</v>
      </c>
      <c r="BK739" s="136"/>
      <c r="BL739" s="131"/>
      <c r="BM739" s="69">
        <f t="shared" ref="BM739:BM747" si="5937">BL739-BK739</f>
        <v>0</v>
      </c>
      <c r="BN739" s="162"/>
      <c r="BO739" s="130"/>
      <c r="BP739" s="18">
        <f t="shared" ref="BP739:BP747" si="5938">BO739-BN739</f>
        <v>0</v>
      </c>
      <c r="BQ739" s="136"/>
      <c r="BR739" s="131"/>
      <c r="BS739" s="69">
        <f t="shared" ref="BS739:BS747" si="5939">BR739-BQ739</f>
        <v>0</v>
      </c>
      <c r="BT739" s="162"/>
      <c r="BU739" s="130"/>
      <c r="BV739" s="18">
        <f t="shared" ref="BV739:BV747" si="5940">BU739-BT739</f>
        <v>0</v>
      </c>
      <c r="BW739" s="136"/>
      <c r="BX739" s="131"/>
      <c r="BY739" s="69">
        <f t="shared" ref="BY739:BY747" si="5941">BX739-BW739</f>
        <v>0</v>
      </c>
      <c r="BZ739" s="162"/>
      <c r="CA739" s="130"/>
      <c r="CB739" s="18">
        <f t="shared" ref="CB739:CB747" si="5942">CA739-BZ739</f>
        <v>0</v>
      </c>
      <c r="CC739" s="136"/>
      <c r="CD739" s="131"/>
      <c r="CE739" s="69">
        <f t="shared" ref="CE739:CE747" si="5943">CD739-CC739</f>
        <v>0</v>
      </c>
      <c r="CF739" s="162"/>
      <c r="CG739" s="130"/>
      <c r="CH739" s="18">
        <f t="shared" ref="CH739:CH747" si="5944">CG739-CF739</f>
        <v>0</v>
      </c>
      <c r="CI739" s="136"/>
      <c r="CJ739" s="131"/>
      <c r="CK739" s="69">
        <f t="shared" ref="CK739:CK747" si="5945">CJ739-CI739</f>
        <v>0</v>
      </c>
      <c r="CL739" s="162"/>
      <c r="CM739" s="130"/>
      <c r="CN739" s="18">
        <f t="shared" ref="CN739:CN760" si="5946">CM739-CL739</f>
        <v>0</v>
      </c>
      <c r="CO739" s="136"/>
      <c r="CP739" s="131"/>
      <c r="CQ739" s="69">
        <f t="shared" ref="CQ739:CQ747" si="5947">CP739-CO739</f>
        <v>0</v>
      </c>
      <c r="CR739" s="162"/>
      <c r="CS739" s="130"/>
      <c r="CT739" s="18">
        <f t="shared" ref="CT739:CT760" si="5948">CS739-CR739</f>
        <v>0</v>
      </c>
      <c r="CU739" s="136"/>
      <c r="CV739" s="131"/>
      <c r="CW739" s="69">
        <f t="shared" ref="CW739:CW747" si="5949">CV739-CU739</f>
        <v>0</v>
      </c>
      <c r="CX739" s="162"/>
      <c r="CY739" s="130"/>
      <c r="CZ739" s="18">
        <f t="shared" ref="CZ739:CZ760" si="5950">CY739-CX739</f>
        <v>0</v>
      </c>
      <c r="DA739" s="136"/>
      <c r="DB739" s="131"/>
      <c r="DC739" s="69">
        <f t="shared" ref="DC739:DC747" si="5951">DB739-DA739</f>
        <v>0</v>
      </c>
      <c r="DD739" s="162"/>
      <c r="DE739" s="130"/>
      <c r="DF739" s="18">
        <f t="shared" ref="DF739:DF760" si="5952">DE739-DD739</f>
        <v>0</v>
      </c>
      <c r="DG739" s="136"/>
      <c r="DH739" s="131"/>
      <c r="DI739" s="69">
        <f t="shared" ref="DI739:DI747" si="5953">DH739-DG739</f>
        <v>0</v>
      </c>
      <c r="DJ739" s="162"/>
      <c r="DK739" s="130"/>
      <c r="DL739" s="18">
        <f t="shared" ref="DL739:DL747" si="5954">DK739-DJ739</f>
        <v>0</v>
      </c>
      <c r="DM739" s="136"/>
      <c r="DN739" s="131"/>
      <c r="DO739" s="69">
        <f t="shared" ref="DO739:DO747" si="5955">DN739-DM739</f>
        <v>0</v>
      </c>
      <c r="DP739" s="162"/>
      <c r="DQ739" s="130"/>
      <c r="DR739" s="18">
        <f t="shared" ref="DR739:DR747" si="5956">DQ739-DP739</f>
        <v>0</v>
      </c>
      <c r="DS739" s="136"/>
      <c r="DT739" s="131"/>
      <c r="DU739" s="69">
        <f t="shared" ref="DU739:DU747" si="5957">DT739-DS739</f>
        <v>0</v>
      </c>
      <c r="DV739" s="162"/>
      <c r="DW739" s="130"/>
      <c r="DX739" s="18">
        <f t="shared" ref="DX739:DX747" si="5958">DW739-DV739</f>
        <v>0</v>
      </c>
      <c r="DY739" s="136"/>
      <c r="DZ739" s="131"/>
      <c r="EA739" s="69">
        <f t="shared" ref="EA739:EA747" si="5959">DZ739-DY739</f>
        <v>0</v>
      </c>
      <c r="EB739" s="162"/>
      <c r="EC739" s="130"/>
      <c r="ED739" s="18">
        <f t="shared" ref="ED739:ED747" si="5960">EC739-EB739</f>
        <v>0</v>
      </c>
      <c r="EE739" s="136"/>
      <c r="EF739" s="131"/>
      <c r="EG739" s="69">
        <f t="shared" ref="EG739:EG747" si="5961">EF739-EE739</f>
        <v>0</v>
      </c>
      <c r="EH739" s="162"/>
      <c r="EI739" s="130"/>
      <c r="EJ739" s="18">
        <f t="shared" ref="EJ739:EJ747" si="5962">EI739-EH739</f>
        <v>0</v>
      </c>
      <c r="EK739" s="136"/>
      <c r="EL739" s="131"/>
      <c r="EM739" s="69">
        <f t="shared" ref="EM739:EM747" si="5963">EL739-EK739</f>
        <v>0</v>
      </c>
      <c r="EN739" s="162"/>
      <c r="EO739" s="130"/>
      <c r="EP739" s="18">
        <f t="shared" ref="EP739:EP747" si="5964">EO739-EN739</f>
        <v>0</v>
      </c>
      <c r="EQ739" s="136"/>
      <c r="ER739" s="131"/>
      <c r="ES739" s="69">
        <f t="shared" ref="ES739:ES747" si="5965">ER739-EQ739</f>
        <v>0</v>
      </c>
      <c r="ET739" s="162"/>
      <c r="EU739" s="130"/>
      <c r="EV739" s="18">
        <f t="shared" ref="EV739:EV747" si="5966">EU739-ET739</f>
        <v>0</v>
      </c>
      <c r="EW739" s="136"/>
      <c r="EX739" s="131"/>
      <c r="EY739" s="69">
        <f t="shared" ref="EY739:EY747" si="5967">EX739-EW739</f>
        <v>0</v>
      </c>
      <c r="EZ739" s="162"/>
      <c r="FA739" s="130"/>
      <c r="FB739" s="18">
        <f t="shared" ref="FB739:FB747" si="5968">FA739-EZ739</f>
        <v>0</v>
      </c>
      <c r="FC739" s="136"/>
      <c r="FD739" s="131"/>
      <c r="FE739" s="69">
        <f t="shared" ref="FE739:FE747" si="5969">FD739-FC739</f>
        <v>0</v>
      </c>
      <c r="FF739" s="162"/>
      <c r="FG739" s="130"/>
      <c r="FH739" s="18">
        <f t="shared" ref="FH739:FH747" si="5970">FG739-FF739</f>
        <v>0</v>
      </c>
      <c r="FI739" s="136"/>
      <c r="FJ739" s="131"/>
      <c r="FK739" s="69">
        <f t="shared" ref="FK739:FK747" si="5971">FJ739-FI739</f>
        <v>0</v>
      </c>
      <c r="FL739" s="162"/>
      <c r="FM739" s="130"/>
      <c r="FN739" s="18">
        <f t="shared" ref="FN739:FN747" si="5972">FM739-FL739</f>
        <v>0</v>
      </c>
      <c r="FO739" s="136"/>
      <c r="FP739" s="131"/>
      <c r="FQ739" s="69">
        <f t="shared" ref="FQ739:FQ747" si="5973">FP739-FO739</f>
        <v>0</v>
      </c>
      <c r="FR739" s="162"/>
      <c r="FS739" s="130"/>
      <c r="FT739" s="18">
        <f t="shared" ref="FT739:FT747" si="5974">FS739-FR739</f>
        <v>0</v>
      </c>
      <c r="FU739" s="136"/>
      <c r="FV739" s="131"/>
      <c r="FW739" s="69">
        <f t="shared" ref="FW739:FW747" si="5975">FV739-FU739</f>
        <v>0</v>
      </c>
      <c r="FX739" s="162"/>
      <c r="FY739" s="130"/>
      <c r="FZ739" s="18">
        <f t="shared" ref="FZ739:FZ747" si="5976">FY739-FX739</f>
        <v>0</v>
      </c>
      <c r="GA739" s="136"/>
      <c r="GB739" s="131"/>
      <c r="GC739" s="69">
        <f t="shared" ref="GC739:GC747" si="5977">GB739-GA739</f>
        <v>0</v>
      </c>
      <c r="GD739" s="162"/>
      <c r="GE739" s="130"/>
      <c r="GF739" s="18">
        <f t="shared" ref="GF739:GF747" si="5978">GE739-GD739</f>
        <v>0</v>
      </c>
      <c r="GG739" s="136"/>
      <c r="GH739" s="131"/>
      <c r="GI739" s="69">
        <f t="shared" ref="GI739:GI747" si="5979">GH739-GG739</f>
        <v>0</v>
      </c>
      <c r="GJ739" s="162"/>
      <c r="GK739" s="130"/>
      <c r="GL739" s="18">
        <f t="shared" ref="GL739:GL747" si="5980">GK739-GJ739</f>
        <v>0</v>
      </c>
      <c r="GM739" s="136"/>
      <c r="GN739" s="131"/>
      <c r="GO739" s="69">
        <f t="shared" ref="GO739:GO747" si="5981">GN739-GM739</f>
        <v>0</v>
      </c>
      <c r="GP739" s="162"/>
      <c r="GQ739" s="130"/>
      <c r="GR739" s="18">
        <f t="shared" ref="GR739:GR747" si="5982">GQ739-GP739</f>
        <v>0</v>
      </c>
      <c r="GS739" s="136"/>
      <c r="GT739" s="131"/>
      <c r="GU739" s="69">
        <f t="shared" ref="GU739:GU747" si="5983">GT739-GS739</f>
        <v>0</v>
      </c>
      <c r="GV739" s="162"/>
      <c r="GW739" s="130"/>
      <c r="GX739" s="18">
        <f t="shared" ref="GX739:GX747" si="5984">GW739-GV739</f>
        <v>0</v>
      </c>
      <c r="GY739" s="136"/>
      <c r="GZ739" s="131"/>
      <c r="HA739" s="69">
        <f t="shared" ref="HA739:HA747" si="5985">GZ739-GY739</f>
        <v>0</v>
      </c>
      <c r="HB739" s="162"/>
      <c r="HC739" s="130"/>
      <c r="HD739" s="18">
        <f t="shared" ref="HD739:HD747" si="5986">HC739-HB739</f>
        <v>0</v>
      </c>
      <c r="HE739" s="136"/>
      <c r="HF739" s="131"/>
      <c r="HG739" s="69">
        <f t="shared" ref="HG739:HG747" si="5987">HF739-HE739</f>
        <v>0</v>
      </c>
      <c r="HH739" s="162"/>
      <c r="HI739" s="130"/>
      <c r="HJ739" s="18">
        <f t="shared" ref="HJ739:HJ747" si="5988">HI739-HH739</f>
        <v>0</v>
      </c>
      <c r="HK739" s="136"/>
      <c r="HL739" s="131"/>
      <c r="HM739" s="69">
        <f t="shared" ref="HM739:HM747" si="5989">HL739-HK739</f>
        <v>0</v>
      </c>
      <c r="HN739" s="162"/>
      <c r="HO739" s="130"/>
      <c r="HP739" s="18">
        <f t="shared" ref="HP739:HP747" si="5990">HO739-HN739</f>
        <v>0</v>
      </c>
      <c r="HQ739" s="136"/>
      <c r="HR739" s="131"/>
      <c r="HS739" s="69">
        <f t="shared" ref="HS739:HS747" si="5991">HR739-HQ739</f>
        <v>0</v>
      </c>
      <c r="HT739" s="162"/>
      <c r="HU739" s="130"/>
      <c r="HV739" s="18">
        <f t="shared" ref="HV739:HV747" si="5992">HU739-HT739</f>
        <v>0</v>
      </c>
      <c r="HW739" s="17"/>
      <c r="HX739" s="85"/>
      <c r="HY739" s="85"/>
      <c r="HZ739" s="2" t="str">
        <f t="shared" si="5608"/>
        <v>СКРЫТЬ</v>
      </c>
    </row>
    <row r="740" spans="1:234" ht="13.5" hidden="1" customHeight="1" x14ac:dyDescent="0.2">
      <c r="A740" s="37"/>
      <c r="B740" s="22"/>
      <c r="C740" s="22"/>
      <c r="D740" s="246"/>
      <c r="E740" s="246"/>
      <c r="F740" s="246"/>
      <c r="G740" s="22"/>
      <c r="H740" s="22"/>
      <c r="I740" s="42">
        <v>729</v>
      </c>
      <c r="J740" s="102">
        <f>SUBTOTAL(103,I$12:I740)*1</f>
        <v>146</v>
      </c>
      <c r="K740" s="105" t="s">
        <v>78</v>
      </c>
      <c r="L740" s="17" t="s">
        <v>98</v>
      </c>
      <c r="M740" s="267"/>
      <c r="N740" s="255"/>
      <c r="O740" s="118"/>
      <c r="P740" s="162">
        <v>0</v>
      </c>
      <c r="Q740" s="163">
        <v>0</v>
      </c>
      <c r="R740" s="163">
        <v>0</v>
      </c>
      <c r="S740" s="92">
        <f t="shared" ca="1" si="5922"/>
        <v>0</v>
      </c>
      <c r="T740" s="92">
        <f t="shared" si="5923"/>
        <v>0</v>
      </c>
      <c r="U740" s="91">
        <f t="shared" ca="1" si="5924"/>
        <v>0</v>
      </c>
      <c r="V740" s="91">
        <f t="shared" si="5925"/>
        <v>0</v>
      </c>
      <c r="W740" s="120" t="str">
        <f t="shared" si="5839"/>
        <v/>
      </c>
      <c r="X740" s="178"/>
      <c r="Y740" s="128">
        <f t="shared" si="5926"/>
        <v>0</v>
      </c>
      <c r="Z740" s="179">
        <f t="shared" ca="1" si="5927"/>
        <v>0</v>
      </c>
      <c r="AA740" s="127">
        <f t="shared" si="5928"/>
        <v>0</v>
      </c>
      <c r="AB740" s="67" t="str">
        <f t="shared" ca="1" si="5929"/>
        <v/>
      </c>
      <c r="AC740" s="69">
        <f t="shared" ca="1" si="5930"/>
        <v>0</v>
      </c>
      <c r="AD740" s="226">
        <f t="shared" si="5908"/>
        <v>0</v>
      </c>
      <c r="AE740" s="227">
        <f t="shared" si="5909"/>
        <v>0</v>
      </c>
      <c r="AF740" s="225">
        <f t="shared" si="5910"/>
        <v>0</v>
      </c>
      <c r="AG740" s="226">
        <f t="shared" si="5911"/>
        <v>0</v>
      </c>
      <c r="AH740" s="227">
        <f t="shared" si="5912"/>
        <v>0</v>
      </c>
      <c r="AI740" s="225">
        <f t="shared" si="5913"/>
        <v>0</v>
      </c>
      <c r="AJ740" s="226">
        <f t="shared" si="5914"/>
        <v>0</v>
      </c>
      <c r="AK740" s="227">
        <f t="shared" si="5915"/>
        <v>0</v>
      </c>
      <c r="AL740" s="225">
        <f t="shared" si="5916"/>
        <v>0</v>
      </c>
      <c r="AM740" s="226">
        <f t="shared" si="5917"/>
        <v>0</v>
      </c>
      <c r="AN740" s="227">
        <f t="shared" si="5918"/>
        <v>0</v>
      </c>
      <c r="AO740" s="225">
        <f t="shared" si="5919"/>
        <v>0</v>
      </c>
      <c r="AP740" s="226">
        <f t="shared" si="5920"/>
        <v>0</v>
      </c>
      <c r="AQ740" s="227">
        <f t="shared" si="5921"/>
        <v>0</v>
      </c>
      <c r="AR740" s="225">
        <f t="shared" si="5845"/>
        <v>0</v>
      </c>
      <c r="AS740" s="136"/>
      <c r="AT740" s="131"/>
      <c r="AU740" s="69">
        <f t="shared" si="5931"/>
        <v>0</v>
      </c>
      <c r="AV740" s="162"/>
      <c r="AW740" s="130"/>
      <c r="AX740" s="18">
        <f t="shared" si="5932"/>
        <v>0</v>
      </c>
      <c r="AY740" s="136"/>
      <c r="AZ740" s="131"/>
      <c r="BA740" s="69">
        <f t="shared" si="5933"/>
        <v>0</v>
      </c>
      <c r="BB740" s="162"/>
      <c r="BC740" s="130"/>
      <c r="BD740" s="18">
        <f t="shared" si="5934"/>
        <v>0</v>
      </c>
      <c r="BE740" s="136"/>
      <c r="BF740" s="131"/>
      <c r="BG740" s="69">
        <f t="shared" si="5935"/>
        <v>0</v>
      </c>
      <c r="BH740" s="162"/>
      <c r="BI740" s="130"/>
      <c r="BJ740" s="18">
        <f t="shared" si="5936"/>
        <v>0</v>
      </c>
      <c r="BK740" s="136"/>
      <c r="BL740" s="131"/>
      <c r="BM740" s="69">
        <f t="shared" si="5937"/>
        <v>0</v>
      </c>
      <c r="BN740" s="162"/>
      <c r="BO740" s="130"/>
      <c r="BP740" s="18">
        <f t="shared" si="5938"/>
        <v>0</v>
      </c>
      <c r="BQ740" s="136"/>
      <c r="BR740" s="131"/>
      <c r="BS740" s="69">
        <f t="shared" si="5939"/>
        <v>0</v>
      </c>
      <c r="BT740" s="162"/>
      <c r="BU740" s="130"/>
      <c r="BV740" s="18">
        <f t="shared" si="5940"/>
        <v>0</v>
      </c>
      <c r="BW740" s="136"/>
      <c r="BX740" s="131"/>
      <c r="BY740" s="69">
        <f t="shared" si="5941"/>
        <v>0</v>
      </c>
      <c r="BZ740" s="162"/>
      <c r="CA740" s="130"/>
      <c r="CB740" s="18">
        <f t="shared" si="5942"/>
        <v>0</v>
      </c>
      <c r="CC740" s="136"/>
      <c r="CD740" s="131"/>
      <c r="CE740" s="69">
        <f t="shared" si="5943"/>
        <v>0</v>
      </c>
      <c r="CF740" s="162"/>
      <c r="CG740" s="130"/>
      <c r="CH740" s="18">
        <f t="shared" si="5944"/>
        <v>0</v>
      </c>
      <c r="CI740" s="136"/>
      <c r="CJ740" s="131"/>
      <c r="CK740" s="69">
        <f t="shared" si="5945"/>
        <v>0</v>
      </c>
      <c r="CL740" s="162"/>
      <c r="CM740" s="130"/>
      <c r="CN740" s="18">
        <f t="shared" si="5946"/>
        <v>0</v>
      </c>
      <c r="CO740" s="136"/>
      <c r="CP740" s="131"/>
      <c r="CQ740" s="69">
        <f t="shared" si="5947"/>
        <v>0</v>
      </c>
      <c r="CR740" s="162"/>
      <c r="CS740" s="130"/>
      <c r="CT740" s="18">
        <f t="shared" si="5948"/>
        <v>0</v>
      </c>
      <c r="CU740" s="136"/>
      <c r="CV740" s="131"/>
      <c r="CW740" s="69">
        <f t="shared" si="5949"/>
        <v>0</v>
      </c>
      <c r="CX740" s="162"/>
      <c r="CY740" s="130"/>
      <c r="CZ740" s="18">
        <f t="shared" si="5950"/>
        <v>0</v>
      </c>
      <c r="DA740" s="136"/>
      <c r="DB740" s="131"/>
      <c r="DC740" s="69">
        <f t="shared" si="5951"/>
        <v>0</v>
      </c>
      <c r="DD740" s="162"/>
      <c r="DE740" s="130"/>
      <c r="DF740" s="18">
        <f t="shared" si="5952"/>
        <v>0</v>
      </c>
      <c r="DG740" s="136"/>
      <c r="DH740" s="131"/>
      <c r="DI740" s="69">
        <f t="shared" si="5953"/>
        <v>0</v>
      </c>
      <c r="DJ740" s="162"/>
      <c r="DK740" s="130"/>
      <c r="DL740" s="18">
        <f t="shared" si="5954"/>
        <v>0</v>
      </c>
      <c r="DM740" s="136"/>
      <c r="DN740" s="131"/>
      <c r="DO740" s="69">
        <f t="shared" si="5955"/>
        <v>0</v>
      </c>
      <c r="DP740" s="162"/>
      <c r="DQ740" s="130"/>
      <c r="DR740" s="18">
        <f t="shared" si="5956"/>
        <v>0</v>
      </c>
      <c r="DS740" s="136"/>
      <c r="DT740" s="131"/>
      <c r="DU740" s="69">
        <f t="shared" si="5957"/>
        <v>0</v>
      </c>
      <c r="DV740" s="162"/>
      <c r="DW740" s="130"/>
      <c r="DX740" s="18">
        <f t="shared" si="5958"/>
        <v>0</v>
      </c>
      <c r="DY740" s="136"/>
      <c r="DZ740" s="131"/>
      <c r="EA740" s="69">
        <f t="shared" si="5959"/>
        <v>0</v>
      </c>
      <c r="EB740" s="162"/>
      <c r="EC740" s="130"/>
      <c r="ED740" s="18">
        <f t="shared" si="5960"/>
        <v>0</v>
      </c>
      <c r="EE740" s="136"/>
      <c r="EF740" s="131"/>
      <c r="EG740" s="69">
        <f t="shared" si="5961"/>
        <v>0</v>
      </c>
      <c r="EH740" s="162"/>
      <c r="EI740" s="130"/>
      <c r="EJ740" s="18">
        <f t="shared" si="5962"/>
        <v>0</v>
      </c>
      <c r="EK740" s="136"/>
      <c r="EL740" s="131"/>
      <c r="EM740" s="69">
        <f t="shared" si="5963"/>
        <v>0</v>
      </c>
      <c r="EN740" s="162"/>
      <c r="EO740" s="130"/>
      <c r="EP740" s="18">
        <f t="shared" si="5964"/>
        <v>0</v>
      </c>
      <c r="EQ740" s="136"/>
      <c r="ER740" s="131"/>
      <c r="ES740" s="69">
        <f t="shared" si="5965"/>
        <v>0</v>
      </c>
      <c r="ET740" s="162"/>
      <c r="EU740" s="130"/>
      <c r="EV740" s="18">
        <f t="shared" si="5966"/>
        <v>0</v>
      </c>
      <c r="EW740" s="136"/>
      <c r="EX740" s="131"/>
      <c r="EY740" s="69">
        <f t="shared" si="5967"/>
        <v>0</v>
      </c>
      <c r="EZ740" s="162"/>
      <c r="FA740" s="130"/>
      <c r="FB740" s="18">
        <f t="shared" si="5968"/>
        <v>0</v>
      </c>
      <c r="FC740" s="136"/>
      <c r="FD740" s="131"/>
      <c r="FE740" s="69">
        <f t="shared" si="5969"/>
        <v>0</v>
      </c>
      <c r="FF740" s="162"/>
      <c r="FG740" s="130"/>
      <c r="FH740" s="18">
        <f t="shared" si="5970"/>
        <v>0</v>
      </c>
      <c r="FI740" s="136"/>
      <c r="FJ740" s="131"/>
      <c r="FK740" s="69">
        <f t="shared" si="5971"/>
        <v>0</v>
      </c>
      <c r="FL740" s="162"/>
      <c r="FM740" s="130"/>
      <c r="FN740" s="18">
        <f t="shared" si="5972"/>
        <v>0</v>
      </c>
      <c r="FO740" s="136"/>
      <c r="FP740" s="131"/>
      <c r="FQ740" s="69">
        <f t="shared" si="5973"/>
        <v>0</v>
      </c>
      <c r="FR740" s="162"/>
      <c r="FS740" s="130"/>
      <c r="FT740" s="18">
        <f t="shared" si="5974"/>
        <v>0</v>
      </c>
      <c r="FU740" s="136"/>
      <c r="FV740" s="131"/>
      <c r="FW740" s="69">
        <f t="shared" si="5975"/>
        <v>0</v>
      </c>
      <c r="FX740" s="162"/>
      <c r="FY740" s="130"/>
      <c r="FZ740" s="18">
        <f t="shared" si="5976"/>
        <v>0</v>
      </c>
      <c r="GA740" s="136"/>
      <c r="GB740" s="131"/>
      <c r="GC740" s="69">
        <f t="shared" si="5977"/>
        <v>0</v>
      </c>
      <c r="GD740" s="162"/>
      <c r="GE740" s="130"/>
      <c r="GF740" s="18">
        <f t="shared" si="5978"/>
        <v>0</v>
      </c>
      <c r="GG740" s="136"/>
      <c r="GH740" s="131"/>
      <c r="GI740" s="69">
        <f t="shared" si="5979"/>
        <v>0</v>
      </c>
      <c r="GJ740" s="162"/>
      <c r="GK740" s="130"/>
      <c r="GL740" s="18">
        <f t="shared" si="5980"/>
        <v>0</v>
      </c>
      <c r="GM740" s="136"/>
      <c r="GN740" s="131"/>
      <c r="GO740" s="69">
        <f t="shared" si="5981"/>
        <v>0</v>
      </c>
      <c r="GP740" s="162"/>
      <c r="GQ740" s="130"/>
      <c r="GR740" s="18">
        <f t="shared" si="5982"/>
        <v>0</v>
      </c>
      <c r="GS740" s="136"/>
      <c r="GT740" s="131"/>
      <c r="GU740" s="69">
        <f t="shared" si="5983"/>
        <v>0</v>
      </c>
      <c r="GV740" s="162"/>
      <c r="GW740" s="130"/>
      <c r="GX740" s="18">
        <f t="shared" si="5984"/>
        <v>0</v>
      </c>
      <c r="GY740" s="136"/>
      <c r="GZ740" s="131"/>
      <c r="HA740" s="69">
        <f t="shared" si="5985"/>
        <v>0</v>
      </c>
      <c r="HB740" s="162"/>
      <c r="HC740" s="130"/>
      <c r="HD740" s="18">
        <f t="shared" si="5986"/>
        <v>0</v>
      </c>
      <c r="HE740" s="136"/>
      <c r="HF740" s="131"/>
      <c r="HG740" s="69">
        <f t="shared" si="5987"/>
        <v>0</v>
      </c>
      <c r="HH740" s="162"/>
      <c r="HI740" s="130"/>
      <c r="HJ740" s="18">
        <f t="shared" si="5988"/>
        <v>0</v>
      </c>
      <c r="HK740" s="136"/>
      <c r="HL740" s="131"/>
      <c r="HM740" s="69">
        <f t="shared" si="5989"/>
        <v>0</v>
      </c>
      <c r="HN740" s="162"/>
      <c r="HO740" s="130"/>
      <c r="HP740" s="18">
        <f t="shared" si="5990"/>
        <v>0</v>
      </c>
      <c r="HQ740" s="136"/>
      <c r="HR740" s="131"/>
      <c r="HS740" s="69">
        <f t="shared" si="5991"/>
        <v>0</v>
      </c>
      <c r="HT740" s="162"/>
      <c r="HU740" s="130"/>
      <c r="HV740" s="18">
        <f t="shared" si="5992"/>
        <v>0</v>
      </c>
      <c r="HW740" s="17"/>
      <c r="HX740" s="85"/>
      <c r="HY740" s="85"/>
      <c r="HZ740" s="2" t="str">
        <f t="shared" si="5608"/>
        <v>СКРЫТЬ</v>
      </c>
    </row>
    <row r="741" spans="1:234" ht="13.5" hidden="1" customHeight="1" x14ac:dyDescent="0.2">
      <c r="A741" s="37"/>
      <c r="B741" s="22"/>
      <c r="C741" s="22"/>
      <c r="D741" s="246"/>
      <c r="E741" s="246"/>
      <c r="F741" s="246"/>
      <c r="G741" s="22"/>
      <c r="H741" s="22"/>
      <c r="I741" s="42">
        <v>730</v>
      </c>
      <c r="J741" s="102">
        <f>SUBTOTAL(103,I$12:I741)*1</f>
        <v>146</v>
      </c>
      <c r="K741" s="106" t="s">
        <v>79</v>
      </c>
      <c r="L741" s="17" t="s">
        <v>98</v>
      </c>
      <c r="M741" s="267"/>
      <c r="N741" s="255"/>
      <c r="O741" s="118"/>
      <c r="P741" s="162">
        <v>0</v>
      </c>
      <c r="Q741" s="163">
        <v>0</v>
      </c>
      <c r="R741" s="163">
        <v>0</v>
      </c>
      <c r="S741" s="92">
        <f t="shared" ca="1" si="5922"/>
        <v>0</v>
      </c>
      <c r="T741" s="92">
        <f t="shared" si="5923"/>
        <v>0</v>
      </c>
      <c r="U741" s="91">
        <f t="shared" ca="1" si="5924"/>
        <v>0</v>
      </c>
      <c r="V741" s="91">
        <f t="shared" si="5925"/>
        <v>0</v>
      </c>
      <c r="W741" s="120" t="str">
        <f t="shared" si="5839"/>
        <v/>
      </c>
      <c r="X741" s="178"/>
      <c r="Y741" s="128">
        <f t="shared" si="5926"/>
        <v>0</v>
      </c>
      <c r="Z741" s="179">
        <f t="shared" ca="1" si="5927"/>
        <v>0</v>
      </c>
      <c r="AA741" s="127">
        <f t="shared" si="5928"/>
        <v>0</v>
      </c>
      <c r="AB741" s="67" t="str">
        <f t="shared" ca="1" si="5929"/>
        <v/>
      </c>
      <c r="AC741" s="69">
        <f t="shared" ca="1" si="5930"/>
        <v>0</v>
      </c>
      <c r="AD741" s="226">
        <f t="shared" si="5908"/>
        <v>0</v>
      </c>
      <c r="AE741" s="227">
        <f t="shared" si="5909"/>
        <v>0</v>
      </c>
      <c r="AF741" s="225">
        <f t="shared" si="5910"/>
        <v>0</v>
      </c>
      <c r="AG741" s="226">
        <f t="shared" si="5911"/>
        <v>0</v>
      </c>
      <c r="AH741" s="227">
        <f t="shared" si="5912"/>
        <v>0</v>
      </c>
      <c r="AI741" s="225">
        <f t="shared" si="5913"/>
        <v>0</v>
      </c>
      <c r="AJ741" s="226">
        <f t="shared" si="5914"/>
        <v>0</v>
      </c>
      <c r="AK741" s="227">
        <f t="shared" si="5915"/>
        <v>0</v>
      </c>
      <c r="AL741" s="225">
        <f t="shared" si="5916"/>
        <v>0</v>
      </c>
      <c r="AM741" s="226">
        <f t="shared" si="5917"/>
        <v>0</v>
      </c>
      <c r="AN741" s="227">
        <f t="shared" si="5918"/>
        <v>0</v>
      </c>
      <c r="AO741" s="225">
        <f t="shared" si="5919"/>
        <v>0</v>
      </c>
      <c r="AP741" s="226">
        <f t="shared" si="5920"/>
        <v>0</v>
      </c>
      <c r="AQ741" s="227">
        <f t="shared" si="5921"/>
        <v>0</v>
      </c>
      <c r="AR741" s="225">
        <f t="shared" si="5845"/>
        <v>0</v>
      </c>
      <c r="AS741" s="136"/>
      <c r="AT741" s="131"/>
      <c r="AU741" s="69">
        <f t="shared" si="5931"/>
        <v>0</v>
      </c>
      <c r="AV741" s="162"/>
      <c r="AW741" s="130"/>
      <c r="AX741" s="18">
        <f t="shared" si="5932"/>
        <v>0</v>
      </c>
      <c r="AY741" s="136"/>
      <c r="AZ741" s="131"/>
      <c r="BA741" s="69">
        <f t="shared" si="5933"/>
        <v>0</v>
      </c>
      <c r="BB741" s="162"/>
      <c r="BC741" s="130"/>
      <c r="BD741" s="18">
        <f t="shared" si="5934"/>
        <v>0</v>
      </c>
      <c r="BE741" s="136"/>
      <c r="BF741" s="131"/>
      <c r="BG741" s="69">
        <f t="shared" si="5935"/>
        <v>0</v>
      </c>
      <c r="BH741" s="162"/>
      <c r="BI741" s="130"/>
      <c r="BJ741" s="18">
        <f t="shared" si="5936"/>
        <v>0</v>
      </c>
      <c r="BK741" s="136"/>
      <c r="BL741" s="131"/>
      <c r="BM741" s="69">
        <f t="shared" si="5937"/>
        <v>0</v>
      </c>
      <c r="BN741" s="162"/>
      <c r="BO741" s="130"/>
      <c r="BP741" s="18">
        <f t="shared" si="5938"/>
        <v>0</v>
      </c>
      <c r="BQ741" s="136"/>
      <c r="BR741" s="131"/>
      <c r="BS741" s="69">
        <f t="shared" si="5939"/>
        <v>0</v>
      </c>
      <c r="BT741" s="162"/>
      <c r="BU741" s="130"/>
      <c r="BV741" s="18">
        <f t="shared" si="5940"/>
        <v>0</v>
      </c>
      <c r="BW741" s="136"/>
      <c r="BX741" s="131"/>
      <c r="BY741" s="69">
        <f t="shared" si="5941"/>
        <v>0</v>
      </c>
      <c r="BZ741" s="162"/>
      <c r="CA741" s="130"/>
      <c r="CB741" s="18">
        <f t="shared" si="5942"/>
        <v>0</v>
      </c>
      <c r="CC741" s="136"/>
      <c r="CD741" s="131"/>
      <c r="CE741" s="69">
        <f t="shared" si="5943"/>
        <v>0</v>
      </c>
      <c r="CF741" s="162"/>
      <c r="CG741" s="130"/>
      <c r="CH741" s="18">
        <f t="shared" si="5944"/>
        <v>0</v>
      </c>
      <c r="CI741" s="136"/>
      <c r="CJ741" s="131"/>
      <c r="CK741" s="69">
        <f t="shared" si="5945"/>
        <v>0</v>
      </c>
      <c r="CL741" s="162"/>
      <c r="CM741" s="130"/>
      <c r="CN741" s="18">
        <f t="shared" si="5946"/>
        <v>0</v>
      </c>
      <c r="CO741" s="136"/>
      <c r="CP741" s="131"/>
      <c r="CQ741" s="69">
        <f t="shared" si="5947"/>
        <v>0</v>
      </c>
      <c r="CR741" s="162"/>
      <c r="CS741" s="130"/>
      <c r="CT741" s="18">
        <f t="shared" si="5948"/>
        <v>0</v>
      </c>
      <c r="CU741" s="136"/>
      <c r="CV741" s="131"/>
      <c r="CW741" s="69">
        <f t="shared" si="5949"/>
        <v>0</v>
      </c>
      <c r="CX741" s="162"/>
      <c r="CY741" s="130"/>
      <c r="CZ741" s="18">
        <f t="shared" si="5950"/>
        <v>0</v>
      </c>
      <c r="DA741" s="136"/>
      <c r="DB741" s="131"/>
      <c r="DC741" s="69">
        <f t="shared" si="5951"/>
        <v>0</v>
      </c>
      <c r="DD741" s="162"/>
      <c r="DE741" s="130"/>
      <c r="DF741" s="18">
        <f t="shared" si="5952"/>
        <v>0</v>
      </c>
      <c r="DG741" s="136"/>
      <c r="DH741" s="131"/>
      <c r="DI741" s="69">
        <f t="shared" si="5953"/>
        <v>0</v>
      </c>
      <c r="DJ741" s="162"/>
      <c r="DK741" s="130"/>
      <c r="DL741" s="18">
        <f t="shared" si="5954"/>
        <v>0</v>
      </c>
      <c r="DM741" s="136"/>
      <c r="DN741" s="131"/>
      <c r="DO741" s="69">
        <f t="shared" si="5955"/>
        <v>0</v>
      </c>
      <c r="DP741" s="162"/>
      <c r="DQ741" s="130"/>
      <c r="DR741" s="18">
        <f t="shared" si="5956"/>
        <v>0</v>
      </c>
      <c r="DS741" s="136"/>
      <c r="DT741" s="131"/>
      <c r="DU741" s="69">
        <f t="shared" si="5957"/>
        <v>0</v>
      </c>
      <c r="DV741" s="162"/>
      <c r="DW741" s="130"/>
      <c r="DX741" s="18">
        <f t="shared" si="5958"/>
        <v>0</v>
      </c>
      <c r="DY741" s="136"/>
      <c r="DZ741" s="131"/>
      <c r="EA741" s="69">
        <f t="shared" si="5959"/>
        <v>0</v>
      </c>
      <c r="EB741" s="162"/>
      <c r="EC741" s="130"/>
      <c r="ED741" s="18">
        <f t="shared" si="5960"/>
        <v>0</v>
      </c>
      <c r="EE741" s="136"/>
      <c r="EF741" s="131"/>
      <c r="EG741" s="69">
        <f t="shared" si="5961"/>
        <v>0</v>
      </c>
      <c r="EH741" s="162"/>
      <c r="EI741" s="130"/>
      <c r="EJ741" s="18">
        <f t="shared" si="5962"/>
        <v>0</v>
      </c>
      <c r="EK741" s="136"/>
      <c r="EL741" s="131"/>
      <c r="EM741" s="69">
        <f t="shared" si="5963"/>
        <v>0</v>
      </c>
      <c r="EN741" s="162"/>
      <c r="EO741" s="130"/>
      <c r="EP741" s="18">
        <f t="shared" si="5964"/>
        <v>0</v>
      </c>
      <c r="EQ741" s="136"/>
      <c r="ER741" s="131"/>
      <c r="ES741" s="69">
        <f t="shared" si="5965"/>
        <v>0</v>
      </c>
      <c r="ET741" s="162"/>
      <c r="EU741" s="130"/>
      <c r="EV741" s="18">
        <f t="shared" si="5966"/>
        <v>0</v>
      </c>
      <c r="EW741" s="136"/>
      <c r="EX741" s="131"/>
      <c r="EY741" s="69">
        <f t="shared" si="5967"/>
        <v>0</v>
      </c>
      <c r="EZ741" s="162"/>
      <c r="FA741" s="130"/>
      <c r="FB741" s="18">
        <f t="shared" si="5968"/>
        <v>0</v>
      </c>
      <c r="FC741" s="136"/>
      <c r="FD741" s="131"/>
      <c r="FE741" s="69">
        <f t="shared" si="5969"/>
        <v>0</v>
      </c>
      <c r="FF741" s="162"/>
      <c r="FG741" s="130"/>
      <c r="FH741" s="18">
        <f t="shared" si="5970"/>
        <v>0</v>
      </c>
      <c r="FI741" s="136"/>
      <c r="FJ741" s="131"/>
      <c r="FK741" s="69">
        <f t="shared" si="5971"/>
        <v>0</v>
      </c>
      <c r="FL741" s="162"/>
      <c r="FM741" s="130"/>
      <c r="FN741" s="18">
        <f t="shared" si="5972"/>
        <v>0</v>
      </c>
      <c r="FO741" s="136"/>
      <c r="FP741" s="131"/>
      <c r="FQ741" s="69">
        <f t="shared" si="5973"/>
        <v>0</v>
      </c>
      <c r="FR741" s="162"/>
      <c r="FS741" s="130"/>
      <c r="FT741" s="18">
        <f t="shared" si="5974"/>
        <v>0</v>
      </c>
      <c r="FU741" s="136"/>
      <c r="FV741" s="131"/>
      <c r="FW741" s="69">
        <f t="shared" si="5975"/>
        <v>0</v>
      </c>
      <c r="FX741" s="162"/>
      <c r="FY741" s="130"/>
      <c r="FZ741" s="18">
        <f t="shared" si="5976"/>
        <v>0</v>
      </c>
      <c r="GA741" s="136"/>
      <c r="GB741" s="131"/>
      <c r="GC741" s="69">
        <f t="shared" si="5977"/>
        <v>0</v>
      </c>
      <c r="GD741" s="162"/>
      <c r="GE741" s="130"/>
      <c r="GF741" s="18">
        <f t="shared" si="5978"/>
        <v>0</v>
      </c>
      <c r="GG741" s="136"/>
      <c r="GH741" s="131"/>
      <c r="GI741" s="69">
        <f t="shared" si="5979"/>
        <v>0</v>
      </c>
      <c r="GJ741" s="162"/>
      <c r="GK741" s="130"/>
      <c r="GL741" s="18">
        <f t="shared" si="5980"/>
        <v>0</v>
      </c>
      <c r="GM741" s="136"/>
      <c r="GN741" s="131"/>
      <c r="GO741" s="69">
        <f t="shared" si="5981"/>
        <v>0</v>
      </c>
      <c r="GP741" s="162"/>
      <c r="GQ741" s="130"/>
      <c r="GR741" s="18">
        <f t="shared" si="5982"/>
        <v>0</v>
      </c>
      <c r="GS741" s="136"/>
      <c r="GT741" s="131"/>
      <c r="GU741" s="69">
        <f t="shared" si="5983"/>
        <v>0</v>
      </c>
      <c r="GV741" s="162"/>
      <c r="GW741" s="130"/>
      <c r="GX741" s="18">
        <f t="shared" si="5984"/>
        <v>0</v>
      </c>
      <c r="GY741" s="136"/>
      <c r="GZ741" s="131"/>
      <c r="HA741" s="69">
        <f t="shared" si="5985"/>
        <v>0</v>
      </c>
      <c r="HB741" s="162"/>
      <c r="HC741" s="130"/>
      <c r="HD741" s="18">
        <f t="shared" si="5986"/>
        <v>0</v>
      </c>
      <c r="HE741" s="136"/>
      <c r="HF741" s="131"/>
      <c r="HG741" s="69">
        <f t="shared" si="5987"/>
        <v>0</v>
      </c>
      <c r="HH741" s="162"/>
      <c r="HI741" s="130"/>
      <c r="HJ741" s="18">
        <f t="shared" si="5988"/>
        <v>0</v>
      </c>
      <c r="HK741" s="136"/>
      <c r="HL741" s="131"/>
      <c r="HM741" s="69">
        <f t="shared" si="5989"/>
        <v>0</v>
      </c>
      <c r="HN741" s="162"/>
      <c r="HO741" s="130"/>
      <c r="HP741" s="18">
        <f t="shared" si="5990"/>
        <v>0</v>
      </c>
      <c r="HQ741" s="136"/>
      <c r="HR741" s="131"/>
      <c r="HS741" s="69">
        <f t="shared" si="5991"/>
        <v>0</v>
      </c>
      <c r="HT741" s="162"/>
      <c r="HU741" s="130"/>
      <c r="HV741" s="18">
        <f t="shared" si="5992"/>
        <v>0</v>
      </c>
      <c r="HW741" s="17"/>
      <c r="HX741" s="85"/>
      <c r="HY741" s="85"/>
      <c r="HZ741" s="2" t="str">
        <f t="shared" si="5608"/>
        <v>СКРЫТЬ</v>
      </c>
    </row>
    <row r="742" spans="1:234" hidden="1" x14ac:dyDescent="0.2">
      <c r="B742" s="16"/>
      <c r="C742" s="15"/>
      <c r="D742" s="246"/>
      <c r="E742" s="246"/>
      <c r="F742" s="246"/>
      <c r="G742" s="13"/>
      <c r="H742" s="22"/>
      <c r="I742" s="42">
        <v>731</v>
      </c>
      <c r="J742" s="102">
        <f>SUBTOTAL(103,I$12:I742)*1</f>
        <v>146</v>
      </c>
      <c r="K742" s="108" t="s">
        <v>5</v>
      </c>
      <c r="L742" s="17" t="s">
        <v>98</v>
      </c>
      <c r="M742" s="267"/>
      <c r="N742" s="255"/>
      <c r="O742" s="118"/>
      <c r="P742" s="162">
        <v>13000</v>
      </c>
      <c r="Q742" s="163">
        <v>0</v>
      </c>
      <c r="R742" s="163">
        <v>0</v>
      </c>
      <c r="S742" s="92">
        <f t="shared" ca="1" si="5922"/>
        <v>0</v>
      </c>
      <c r="T742" s="92">
        <f t="shared" si="5923"/>
        <v>0</v>
      </c>
      <c r="U742" s="91">
        <f t="shared" ca="1" si="5924"/>
        <v>0</v>
      </c>
      <c r="V742" s="91">
        <f t="shared" si="5925"/>
        <v>13000</v>
      </c>
      <c r="W742" s="120">
        <f t="shared" si="5839"/>
        <v>0</v>
      </c>
      <c r="X742" s="178"/>
      <c r="Y742" s="128">
        <f t="shared" si="5926"/>
        <v>0</v>
      </c>
      <c r="Z742" s="179">
        <f t="shared" ca="1" si="5927"/>
        <v>0</v>
      </c>
      <c r="AA742" s="127">
        <f t="shared" si="5928"/>
        <v>0</v>
      </c>
      <c r="AB742" s="67" t="str">
        <f t="shared" ca="1" si="5929"/>
        <v/>
      </c>
      <c r="AC742" s="69">
        <f t="shared" ca="1" si="5930"/>
        <v>0</v>
      </c>
      <c r="AD742" s="226">
        <f t="shared" si="5908"/>
        <v>0</v>
      </c>
      <c r="AE742" s="227">
        <f t="shared" si="5909"/>
        <v>0</v>
      </c>
      <c r="AF742" s="225">
        <f t="shared" si="5910"/>
        <v>0</v>
      </c>
      <c r="AG742" s="226">
        <f t="shared" si="5911"/>
        <v>0</v>
      </c>
      <c r="AH742" s="227">
        <f t="shared" si="5912"/>
        <v>0</v>
      </c>
      <c r="AI742" s="225">
        <f t="shared" si="5913"/>
        <v>0</v>
      </c>
      <c r="AJ742" s="226">
        <f t="shared" si="5914"/>
        <v>0</v>
      </c>
      <c r="AK742" s="227">
        <f t="shared" si="5915"/>
        <v>0</v>
      </c>
      <c r="AL742" s="225">
        <f t="shared" si="5916"/>
        <v>0</v>
      </c>
      <c r="AM742" s="226">
        <f t="shared" si="5917"/>
        <v>0</v>
      </c>
      <c r="AN742" s="227">
        <f t="shared" si="5918"/>
        <v>0</v>
      </c>
      <c r="AO742" s="225">
        <f t="shared" si="5919"/>
        <v>0</v>
      </c>
      <c r="AP742" s="226">
        <f t="shared" si="5920"/>
        <v>0</v>
      </c>
      <c r="AQ742" s="227">
        <f t="shared" si="5921"/>
        <v>0</v>
      </c>
      <c r="AR742" s="225">
        <f t="shared" si="5845"/>
        <v>0</v>
      </c>
      <c r="AS742" s="136"/>
      <c r="AT742" s="131"/>
      <c r="AU742" s="69">
        <f t="shared" si="5931"/>
        <v>0</v>
      </c>
      <c r="AV742" s="162"/>
      <c r="AW742" s="130"/>
      <c r="AX742" s="18">
        <f t="shared" si="5932"/>
        <v>0</v>
      </c>
      <c r="AY742" s="136"/>
      <c r="AZ742" s="131"/>
      <c r="BA742" s="69">
        <f t="shared" si="5933"/>
        <v>0</v>
      </c>
      <c r="BB742" s="162"/>
      <c r="BC742" s="130"/>
      <c r="BD742" s="18">
        <f t="shared" si="5934"/>
        <v>0</v>
      </c>
      <c r="BE742" s="136"/>
      <c r="BF742" s="131"/>
      <c r="BG742" s="69">
        <f t="shared" si="5935"/>
        <v>0</v>
      </c>
      <c r="BH742" s="162"/>
      <c r="BI742" s="130"/>
      <c r="BJ742" s="18">
        <f t="shared" si="5936"/>
        <v>0</v>
      </c>
      <c r="BK742" s="136"/>
      <c r="BL742" s="131"/>
      <c r="BM742" s="69">
        <f t="shared" si="5937"/>
        <v>0</v>
      </c>
      <c r="BN742" s="162"/>
      <c r="BO742" s="130"/>
      <c r="BP742" s="18">
        <f t="shared" si="5938"/>
        <v>0</v>
      </c>
      <c r="BQ742" s="136"/>
      <c r="BR742" s="131"/>
      <c r="BS742" s="69">
        <f t="shared" si="5939"/>
        <v>0</v>
      </c>
      <c r="BT742" s="162"/>
      <c r="BU742" s="130"/>
      <c r="BV742" s="18">
        <f t="shared" si="5940"/>
        <v>0</v>
      </c>
      <c r="BW742" s="136"/>
      <c r="BX742" s="131"/>
      <c r="BY742" s="69">
        <f t="shared" si="5941"/>
        <v>0</v>
      </c>
      <c r="BZ742" s="162"/>
      <c r="CA742" s="130"/>
      <c r="CB742" s="18">
        <f t="shared" si="5942"/>
        <v>0</v>
      </c>
      <c r="CC742" s="136"/>
      <c r="CD742" s="131"/>
      <c r="CE742" s="69">
        <f t="shared" si="5943"/>
        <v>0</v>
      </c>
      <c r="CF742" s="162"/>
      <c r="CG742" s="130"/>
      <c r="CH742" s="18">
        <f t="shared" si="5944"/>
        <v>0</v>
      </c>
      <c r="CI742" s="136"/>
      <c r="CJ742" s="131"/>
      <c r="CK742" s="69">
        <f t="shared" si="5945"/>
        <v>0</v>
      </c>
      <c r="CL742" s="162"/>
      <c r="CM742" s="130"/>
      <c r="CN742" s="18">
        <f t="shared" si="5946"/>
        <v>0</v>
      </c>
      <c r="CO742" s="136"/>
      <c r="CP742" s="131"/>
      <c r="CQ742" s="69">
        <f t="shared" si="5947"/>
        <v>0</v>
      </c>
      <c r="CR742" s="162"/>
      <c r="CS742" s="130"/>
      <c r="CT742" s="18">
        <f t="shared" si="5948"/>
        <v>0</v>
      </c>
      <c r="CU742" s="136"/>
      <c r="CV742" s="131"/>
      <c r="CW742" s="69">
        <f t="shared" si="5949"/>
        <v>0</v>
      </c>
      <c r="CX742" s="162"/>
      <c r="CY742" s="130"/>
      <c r="CZ742" s="18">
        <f t="shared" si="5950"/>
        <v>0</v>
      </c>
      <c r="DA742" s="136"/>
      <c r="DB742" s="131"/>
      <c r="DC742" s="69">
        <f t="shared" si="5951"/>
        <v>0</v>
      </c>
      <c r="DD742" s="162"/>
      <c r="DE742" s="130"/>
      <c r="DF742" s="18">
        <f t="shared" si="5952"/>
        <v>0</v>
      </c>
      <c r="DG742" s="136"/>
      <c r="DH742" s="131"/>
      <c r="DI742" s="69">
        <f t="shared" si="5953"/>
        <v>0</v>
      </c>
      <c r="DJ742" s="162"/>
      <c r="DK742" s="130"/>
      <c r="DL742" s="18">
        <f t="shared" si="5954"/>
        <v>0</v>
      </c>
      <c r="DM742" s="136"/>
      <c r="DN742" s="131"/>
      <c r="DO742" s="69">
        <f t="shared" si="5955"/>
        <v>0</v>
      </c>
      <c r="DP742" s="162"/>
      <c r="DQ742" s="130"/>
      <c r="DR742" s="18">
        <f t="shared" si="5956"/>
        <v>0</v>
      </c>
      <c r="DS742" s="136"/>
      <c r="DT742" s="131"/>
      <c r="DU742" s="69">
        <f t="shared" si="5957"/>
        <v>0</v>
      </c>
      <c r="DV742" s="162"/>
      <c r="DW742" s="130"/>
      <c r="DX742" s="18">
        <f t="shared" si="5958"/>
        <v>0</v>
      </c>
      <c r="DY742" s="136"/>
      <c r="DZ742" s="131"/>
      <c r="EA742" s="69">
        <f t="shared" si="5959"/>
        <v>0</v>
      </c>
      <c r="EB742" s="162"/>
      <c r="EC742" s="130"/>
      <c r="ED742" s="18">
        <f t="shared" si="5960"/>
        <v>0</v>
      </c>
      <c r="EE742" s="136"/>
      <c r="EF742" s="131"/>
      <c r="EG742" s="69">
        <f t="shared" si="5961"/>
        <v>0</v>
      </c>
      <c r="EH742" s="162"/>
      <c r="EI742" s="130"/>
      <c r="EJ742" s="18">
        <f t="shared" si="5962"/>
        <v>0</v>
      </c>
      <c r="EK742" s="136"/>
      <c r="EL742" s="131"/>
      <c r="EM742" s="69">
        <f t="shared" si="5963"/>
        <v>0</v>
      </c>
      <c r="EN742" s="162"/>
      <c r="EO742" s="130"/>
      <c r="EP742" s="18">
        <f t="shared" si="5964"/>
        <v>0</v>
      </c>
      <c r="EQ742" s="136"/>
      <c r="ER742" s="131"/>
      <c r="ES742" s="69">
        <f t="shared" si="5965"/>
        <v>0</v>
      </c>
      <c r="ET742" s="162"/>
      <c r="EU742" s="130"/>
      <c r="EV742" s="18">
        <f t="shared" si="5966"/>
        <v>0</v>
      </c>
      <c r="EW742" s="136"/>
      <c r="EX742" s="131"/>
      <c r="EY742" s="69">
        <f t="shared" si="5967"/>
        <v>0</v>
      </c>
      <c r="EZ742" s="162"/>
      <c r="FA742" s="130"/>
      <c r="FB742" s="18">
        <f t="shared" si="5968"/>
        <v>0</v>
      </c>
      <c r="FC742" s="136"/>
      <c r="FD742" s="131"/>
      <c r="FE742" s="69">
        <f t="shared" si="5969"/>
        <v>0</v>
      </c>
      <c r="FF742" s="162"/>
      <c r="FG742" s="130"/>
      <c r="FH742" s="18">
        <f t="shared" si="5970"/>
        <v>0</v>
      </c>
      <c r="FI742" s="136"/>
      <c r="FJ742" s="131"/>
      <c r="FK742" s="69">
        <f t="shared" si="5971"/>
        <v>0</v>
      </c>
      <c r="FL742" s="162"/>
      <c r="FM742" s="130"/>
      <c r="FN742" s="18">
        <f t="shared" si="5972"/>
        <v>0</v>
      </c>
      <c r="FO742" s="136"/>
      <c r="FP742" s="131"/>
      <c r="FQ742" s="69">
        <f t="shared" si="5973"/>
        <v>0</v>
      </c>
      <c r="FR742" s="162"/>
      <c r="FS742" s="130"/>
      <c r="FT742" s="18">
        <f t="shared" si="5974"/>
        <v>0</v>
      </c>
      <c r="FU742" s="136"/>
      <c r="FV742" s="131"/>
      <c r="FW742" s="69">
        <f t="shared" si="5975"/>
        <v>0</v>
      </c>
      <c r="FX742" s="162"/>
      <c r="FY742" s="130"/>
      <c r="FZ742" s="18">
        <f t="shared" si="5976"/>
        <v>0</v>
      </c>
      <c r="GA742" s="136"/>
      <c r="GB742" s="131"/>
      <c r="GC742" s="69">
        <f t="shared" si="5977"/>
        <v>0</v>
      </c>
      <c r="GD742" s="162"/>
      <c r="GE742" s="130"/>
      <c r="GF742" s="18">
        <f t="shared" si="5978"/>
        <v>0</v>
      </c>
      <c r="GG742" s="136"/>
      <c r="GH742" s="131"/>
      <c r="GI742" s="69">
        <f t="shared" si="5979"/>
        <v>0</v>
      </c>
      <c r="GJ742" s="162"/>
      <c r="GK742" s="130"/>
      <c r="GL742" s="18">
        <f t="shared" si="5980"/>
        <v>0</v>
      </c>
      <c r="GM742" s="136"/>
      <c r="GN742" s="131"/>
      <c r="GO742" s="69">
        <f t="shared" si="5981"/>
        <v>0</v>
      </c>
      <c r="GP742" s="162"/>
      <c r="GQ742" s="130"/>
      <c r="GR742" s="18">
        <f t="shared" si="5982"/>
        <v>0</v>
      </c>
      <c r="GS742" s="136"/>
      <c r="GT742" s="131"/>
      <c r="GU742" s="69">
        <f t="shared" si="5983"/>
        <v>0</v>
      </c>
      <c r="GV742" s="162"/>
      <c r="GW742" s="130"/>
      <c r="GX742" s="18">
        <f t="shared" si="5984"/>
        <v>0</v>
      </c>
      <c r="GY742" s="136"/>
      <c r="GZ742" s="131"/>
      <c r="HA742" s="69">
        <f t="shared" si="5985"/>
        <v>0</v>
      </c>
      <c r="HB742" s="162"/>
      <c r="HC742" s="130"/>
      <c r="HD742" s="18">
        <f t="shared" si="5986"/>
        <v>0</v>
      </c>
      <c r="HE742" s="136"/>
      <c r="HF742" s="131"/>
      <c r="HG742" s="69">
        <f t="shared" si="5987"/>
        <v>0</v>
      </c>
      <c r="HH742" s="162"/>
      <c r="HI742" s="130"/>
      <c r="HJ742" s="18">
        <f t="shared" si="5988"/>
        <v>0</v>
      </c>
      <c r="HK742" s="136"/>
      <c r="HL742" s="131"/>
      <c r="HM742" s="69">
        <f t="shared" si="5989"/>
        <v>0</v>
      </c>
      <c r="HN742" s="162"/>
      <c r="HO742" s="130"/>
      <c r="HP742" s="18">
        <f t="shared" si="5990"/>
        <v>0</v>
      </c>
      <c r="HQ742" s="136"/>
      <c r="HR742" s="131"/>
      <c r="HS742" s="69">
        <f t="shared" si="5991"/>
        <v>0</v>
      </c>
      <c r="HT742" s="162"/>
      <c r="HU742" s="130"/>
      <c r="HV742" s="18">
        <f t="shared" si="5992"/>
        <v>0</v>
      </c>
      <c r="HW742" s="17"/>
      <c r="HX742" s="85"/>
      <c r="HY742" s="85"/>
      <c r="HZ742" s="2" t="str">
        <f t="shared" si="5608"/>
        <v>СКРЫТЬ</v>
      </c>
    </row>
    <row r="743" spans="1:234" hidden="1" x14ac:dyDescent="0.2">
      <c r="B743" s="16"/>
      <c r="C743" s="15"/>
      <c r="D743" s="246"/>
      <c r="E743" s="246"/>
      <c r="F743" s="246"/>
      <c r="G743" s="13"/>
      <c r="H743" s="22"/>
      <c r="I743" s="42">
        <v>732</v>
      </c>
      <c r="J743" s="102">
        <f>SUBTOTAL(103,I$12:I743)*1</f>
        <v>146</v>
      </c>
      <c r="K743" s="108" t="s">
        <v>4</v>
      </c>
      <c r="L743" s="17" t="s">
        <v>98</v>
      </c>
      <c r="M743" s="267"/>
      <c r="N743" s="255"/>
      <c r="O743" s="118"/>
      <c r="P743" s="162">
        <v>15000</v>
      </c>
      <c r="Q743" s="163">
        <v>0</v>
      </c>
      <c r="R743" s="163">
        <v>0</v>
      </c>
      <c r="S743" s="92">
        <f t="shared" ca="1" si="5922"/>
        <v>0</v>
      </c>
      <c r="T743" s="92">
        <f t="shared" si="5923"/>
        <v>0</v>
      </c>
      <c r="U743" s="91">
        <f t="shared" ca="1" si="5924"/>
        <v>0</v>
      </c>
      <c r="V743" s="91">
        <f t="shared" si="5925"/>
        <v>15000</v>
      </c>
      <c r="W743" s="120">
        <f t="shared" si="5839"/>
        <v>0</v>
      </c>
      <c r="X743" s="178"/>
      <c r="Y743" s="128">
        <f t="shared" si="5926"/>
        <v>0</v>
      </c>
      <c r="Z743" s="179">
        <f t="shared" ca="1" si="5927"/>
        <v>0</v>
      </c>
      <c r="AA743" s="127">
        <f t="shared" si="5928"/>
        <v>0</v>
      </c>
      <c r="AB743" s="67" t="str">
        <f t="shared" ca="1" si="5929"/>
        <v/>
      </c>
      <c r="AC743" s="69">
        <f t="shared" ca="1" si="5930"/>
        <v>0</v>
      </c>
      <c r="AD743" s="226">
        <f t="shared" si="5908"/>
        <v>0</v>
      </c>
      <c r="AE743" s="227">
        <f t="shared" si="5909"/>
        <v>0</v>
      </c>
      <c r="AF743" s="225">
        <f t="shared" si="5910"/>
        <v>0</v>
      </c>
      <c r="AG743" s="226">
        <f t="shared" si="5911"/>
        <v>0</v>
      </c>
      <c r="AH743" s="227">
        <f t="shared" si="5912"/>
        <v>0</v>
      </c>
      <c r="AI743" s="225">
        <f t="shared" si="5913"/>
        <v>0</v>
      </c>
      <c r="AJ743" s="226">
        <f t="shared" si="5914"/>
        <v>0</v>
      </c>
      <c r="AK743" s="227">
        <f t="shared" si="5915"/>
        <v>0</v>
      </c>
      <c r="AL743" s="225">
        <f t="shared" si="5916"/>
        <v>0</v>
      </c>
      <c r="AM743" s="226">
        <f t="shared" si="5917"/>
        <v>0</v>
      </c>
      <c r="AN743" s="227">
        <f t="shared" si="5918"/>
        <v>0</v>
      </c>
      <c r="AO743" s="225">
        <f t="shared" si="5919"/>
        <v>0</v>
      </c>
      <c r="AP743" s="226">
        <f t="shared" si="5920"/>
        <v>0</v>
      </c>
      <c r="AQ743" s="227">
        <f t="shared" si="5921"/>
        <v>0</v>
      </c>
      <c r="AR743" s="225">
        <f t="shared" si="5845"/>
        <v>0</v>
      </c>
      <c r="AS743" s="136"/>
      <c r="AT743" s="131"/>
      <c r="AU743" s="69">
        <f t="shared" si="5931"/>
        <v>0</v>
      </c>
      <c r="AV743" s="162"/>
      <c r="AW743" s="130"/>
      <c r="AX743" s="18">
        <f t="shared" si="5932"/>
        <v>0</v>
      </c>
      <c r="AY743" s="136"/>
      <c r="AZ743" s="131"/>
      <c r="BA743" s="69">
        <f t="shared" si="5933"/>
        <v>0</v>
      </c>
      <c r="BB743" s="162"/>
      <c r="BC743" s="130"/>
      <c r="BD743" s="18">
        <f t="shared" si="5934"/>
        <v>0</v>
      </c>
      <c r="BE743" s="136"/>
      <c r="BF743" s="131"/>
      <c r="BG743" s="69">
        <f t="shared" si="5935"/>
        <v>0</v>
      </c>
      <c r="BH743" s="162"/>
      <c r="BI743" s="130"/>
      <c r="BJ743" s="18">
        <f t="shared" si="5936"/>
        <v>0</v>
      </c>
      <c r="BK743" s="136"/>
      <c r="BL743" s="131"/>
      <c r="BM743" s="69">
        <f t="shared" si="5937"/>
        <v>0</v>
      </c>
      <c r="BN743" s="162"/>
      <c r="BO743" s="130"/>
      <c r="BP743" s="18">
        <f t="shared" si="5938"/>
        <v>0</v>
      </c>
      <c r="BQ743" s="136"/>
      <c r="BR743" s="131"/>
      <c r="BS743" s="69">
        <f t="shared" si="5939"/>
        <v>0</v>
      </c>
      <c r="BT743" s="162"/>
      <c r="BU743" s="130"/>
      <c r="BV743" s="18">
        <f t="shared" si="5940"/>
        <v>0</v>
      </c>
      <c r="BW743" s="136"/>
      <c r="BX743" s="131"/>
      <c r="BY743" s="69">
        <f t="shared" si="5941"/>
        <v>0</v>
      </c>
      <c r="BZ743" s="162"/>
      <c r="CA743" s="130"/>
      <c r="CB743" s="18">
        <f t="shared" si="5942"/>
        <v>0</v>
      </c>
      <c r="CC743" s="136"/>
      <c r="CD743" s="131"/>
      <c r="CE743" s="69">
        <f t="shared" si="5943"/>
        <v>0</v>
      </c>
      <c r="CF743" s="162"/>
      <c r="CG743" s="130"/>
      <c r="CH743" s="18">
        <f t="shared" si="5944"/>
        <v>0</v>
      </c>
      <c r="CI743" s="136"/>
      <c r="CJ743" s="131"/>
      <c r="CK743" s="69">
        <f t="shared" si="5945"/>
        <v>0</v>
      </c>
      <c r="CL743" s="162"/>
      <c r="CM743" s="130"/>
      <c r="CN743" s="18">
        <f t="shared" si="5946"/>
        <v>0</v>
      </c>
      <c r="CO743" s="136"/>
      <c r="CP743" s="131"/>
      <c r="CQ743" s="69">
        <f t="shared" si="5947"/>
        <v>0</v>
      </c>
      <c r="CR743" s="162"/>
      <c r="CS743" s="130"/>
      <c r="CT743" s="18">
        <f t="shared" si="5948"/>
        <v>0</v>
      </c>
      <c r="CU743" s="136"/>
      <c r="CV743" s="131"/>
      <c r="CW743" s="69">
        <f t="shared" si="5949"/>
        <v>0</v>
      </c>
      <c r="CX743" s="162"/>
      <c r="CY743" s="130"/>
      <c r="CZ743" s="18">
        <f t="shared" si="5950"/>
        <v>0</v>
      </c>
      <c r="DA743" s="136"/>
      <c r="DB743" s="131"/>
      <c r="DC743" s="69">
        <f t="shared" si="5951"/>
        <v>0</v>
      </c>
      <c r="DD743" s="162"/>
      <c r="DE743" s="130"/>
      <c r="DF743" s="18">
        <f t="shared" si="5952"/>
        <v>0</v>
      </c>
      <c r="DG743" s="136"/>
      <c r="DH743" s="131"/>
      <c r="DI743" s="69">
        <f t="shared" si="5953"/>
        <v>0</v>
      </c>
      <c r="DJ743" s="162"/>
      <c r="DK743" s="130"/>
      <c r="DL743" s="18">
        <f t="shared" si="5954"/>
        <v>0</v>
      </c>
      <c r="DM743" s="136"/>
      <c r="DN743" s="131"/>
      <c r="DO743" s="69">
        <f t="shared" si="5955"/>
        <v>0</v>
      </c>
      <c r="DP743" s="162"/>
      <c r="DQ743" s="130"/>
      <c r="DR743" s="18">
        <f t="shared" si="5956"/>
        <v>0</v>
      </c>
      <c r="DS743" s="136"/>
      <c r="DT743" s="131"/>
      <c r="DU743" s="69">
        <f t="shared" si="5957"/>
        <v>0</v>
      </c>
      <c r="DV743" s="162"/>
      <c r="DW743" s="130"/>
      <c r="DX743" s="18">
        <f t="shared" si="5958"/>
        <v>0</v>
      </c>
      <c r="DY743" s="136"/>
      <c r="DZ743" s="131"/>
      <c r="EA743" s="69">
        <f t="shared" si="5959"/>
        <v>0</v>
      </c>
      <c r="EB743" s="162"/>
      <c r="EC743" s="130"/>
      <c r="ED743" s="18">
        <f t="shared" si="5960"/>
        <v>0</v>
      </c>
      <c r="EE743" s="136"/>
      <c r="EF743" s="131"/>
      <c r="EG743" s="69">
        <f t="shared" si="5961"/>
        <v>0</v>
      </c>
      <c r="EH743" s="162"/>
      <c r="EI743" s="130"/>
      <c r="EJ743" s="18">
        <f t="shared" si="5962"/>
        <v>0</v>
      </c>
      <c r="EK743" s="136"/>
      <c r="EL743" s="131"/>
      <c r="EM743" s="69">
        <f t="shared" si="5963"/>
        <v>0</v>
      </c>
      <c r="EN743" s="162"/>
      <c r="EO743" s="130"/>
      <c r="EP743" s="18">
        <f t="shared" si="5964"/>
        <v>0</v>
      </c>
      <c r="EQ743" s="136"/>
      <c r="ER743" s="131"/>
      <c r="ES743" s="69">
        <f t="shared" si="5965"/>
        <v>0</v>
      </c>
      <c r="ET743" s="162"/>
      <c r="EU743" s="130"/>
      <c r="EV743" s="18">
        <f t="shared" si="5966"/>
        <v>0</v>
      </c>
      <c r="EW743" s="136"/>
      <c r="EX743" s="131"/>
      <c r="EY743" s="69">
        <f t="shared" si="5967"/>
        <v>0</v>
      </c>
      <c r="EZ743" s="162"/>
      <c r="FA743" s="130"/>
      <c r="FB743" s="18">
        <f t="shared" si="5968"/>
        <v>0</v>
      </c>
      <c r="FC743" s="136"/>
      <c r="FD743" s="131"/>
      <c r="FE743" s="69">
        <f t="shared" si="5969"/>
        <v>0</v>
      </c>
      <c r="FF743" s="162"/>
      <c r="FG743" s="130"/>
      <c r="FH743" s="18">
        <f t="shared" si="5970"/>
        <v>0</v>
      </c>
      <c r="FI743" s="136"/>
      <c r="FJ743" s="131"/>
      <c r="FK743" s="69">
        <f t="shared" si="5971"/>
        <v>0</v>
      </c>
      <c r="FL743" s="162"/>
      <c r="FM743" s="130"/>
      <c r="FN743" s="18">
        <f t="shared" si="5972"/>
        <v>0</v>
      </c>
      <c r="FO743" s="136"/>
      <c r="FP743" s="131"/>
      <c r="FQ743" s="69">
        <f t="shared" si="5973"/>
        <v>0</v>
      </c>
      <c r="FR743" s="162"/>
      <c r="FS743" s="130"/>
      <c r="FT743" s="18">
        <f t="shared" si="5974"/>
        <v>0</v>
      </c>
      <c r="FU743" s="136"/>
      <c r="FV743" s="131"/>
      <c r="FW743" s="69">
        <f t="shared" si="5975"/>
        <v>0</v>
      </c>
      <c r="FX743" s="162"/>
      <c r="FY743" s="130"/>
      <c r="FZ743" s="18">
        <f t="shared" si="5976"/>
        <v>0</v>
      </c>
      <c r="GA743" s="136"/>
      <c r="GB743" s="131"/>
      <c r="GC743" s="69">
        <f t="shared" si="5977"/>
        <v>0</v>
      </c>
      <c r="GD743" s="162"/>
      <c r="GE743" s="130"/>
      <c r="GF743" s="18">
        <f t="shared" si="5978"/>
        <v>0</v>
      </c>
      <c r="GG743" s="136"/>
      <c r="GH743" s="131"/>
      <c r="GI743" s="69">
        <f t="shared" si="5979"/>
        <v>0</v>
      </c>
      <c r="GJ743" s="162"/>
      <c r="GK743" s="130"/>
      <c r="GL743" s="18">
        <f t="shared" si="5980"/>
        <v>0</v>
      </c>
      <c r="GM743" s="136"/>
      <c r="GN743" s="131"/>
      <c r="GO743" s="69">
        <f t="shared" si="5981"/>
        <v>0</v>
      </c>
      <c r="GP743" s="162"/>
      <c r="GQ743" s="130"/>
      <c r="GR743" s="18">
        <f t="shared" si="5982"/>
        <v>0</v>
      </c>
      <c r="GS743" s="136"/>
      <c r="GT743" s="131"/>
      <c r="GU743" s="69">
        <f t="shared" si="5983"/>
        <v>0</v>
      </c>
      <c r="GV743" s="162"/>
      <c r="GW743" s="130"/>
      <c r="GX743" s="18">
        <f t="shared" si="5984"/>
        <v>0</v>
      </c>
      <c r="GY743" s="136"/>
      <c r="GZ743" s="131"/>
      <c r="HA743" s="69">
        <f t="shared" si="5985"/>
        <v>0</v>
      </c>
      <c r="HB743" s="162"/>
      <c r="HC743" s="130"/>
      <c r="HD743" s="18">
        <f t="shared" si="5986"/>
        <v>0</v>
      </c>
      <c r="HE743" s="136"/>
      <c r="HF743" s="131"/>
      <c r="HG743" s="69">
        <f t="shared" si="5987"/>
        <v>0</v>
      </c>
      <c r="HH743" s="162"/>
      <c r="HI743" s="130"/>
      <c r="HJ743" s="18">
        <f t="shared" si="5988"/>
        <v>0</v>
      </c>
      <c r="HK743" s="136"/>
      <c r="HL743" s="131"/>
      <c r="HM743" s="69">
        <f t="shared" si="5989"/>
        <v>0</v>
      </c>
      <c r="HN743" s="162"/>
      <c r="HO743" s="130"/>
      <c r="HP743" s="18">
        <f t="shared" si="5990"/>
        <v>0</v>
      </c>
      <c r="HQ743" s="136"/>
      <c r="HR743" s="131"/>
      <c r="HS743" s="69">
        <f t="shared" si="5991"/>
        <v>0</v>
      </c>
      <c r="HT743" s="162"/>
      <c r="HU743" s="130"/>
      <c r="HV743" s="18">
        <f t="shared" si="5992"/>
        <v>0</v>
      </c>
      <c r="HW743" s="17"/>
      <c r="HX743" s="85"/>
      <c r="HY743" s="85"/>
      <c r="HZ743" s="2" t="str">
        <f t="shared" si="5608"/>
        <v>СКРЫТЬ</v>
      </c>
    </row>
    <row r="744" spans="1:234" hidden="1" x14ac:dyDescent="0.2">
      <c r="B744" s="16"/>
      <c r="C744" s="15"/>
      <c r="D744" s="250"/>
      <c r="E744" s="250"/>
      <c r="F744" s="250"/>
      <c r="G744" s="13"/>
      <c r="H744" s="22"/>
      <c r="I744" s="42">
        <v>733</v>
      </c>
      <c r="J744" s="102">
        <f>SUBTOTAL(103,I$12:I744)*1</f>
        <v>146</v>
      </c>
      <c r="K744" s="108" t="s">
        <v>110</v>
      </c>
      <c r="L744" s="17" t="s">
        <v>98</v>
      </c>
      <c r="M744" s="267"/>
      <c r="N744" s="255"/>
      <c r="O744" s="118"/>
      <c r="P744" s="162">
        <v>0</v>
      </c>
      <c r="Q744" s="163">
        <v>0</v>
      </c>
      <c r="R744" s="163">
        <v>0</v>
      </c>
      <c r="S744" s="92">
        <f ca="1">IF((Q744+Z744)&gt;P744,P744,(Q744+Z744))</f>
        <v>0</v>
      </c>
      <c r="T744" s="92">
        <f>R744+AA744</f>
        <v>0</v>
      </c>
      <c r="U744" s="91">
        <f ca="1">T744-S744</f>
        <v>0</v>
      </c>
      <c r="V744" s="91">
        <f>P744-T744</f>
        <v>0</v>
      </c>
      <c r="W744" s="120" t="str">
        <f>IF(OR(AND(P744=0,T744=0),AND(P744="",T744="")),"",IF(AND(P744=0,T744&gt;0),1,T744/P744))</f>
        <v/>
      </c>
      <c r="X744" s="178"/>
      <c r="Y744" s="128">
        <f>AS744+AY744+BE744+BK744+BQ744+BW744+CC744+CI744+CO744+CU744+DA744+DG744+DM744+DS744+DY744+EE744+EK744+EQ744+EW744+FC744+FI744+FO744+FU744+GA744+GG744+GM744+GS744+GY744+HE744+HK744+HQ744</f>
        <v>0</v>
      </c>
      <c r="Z744" s="179">
        <f ca="1">SUMIFS(AS744:HV744,AS$1:HV$1,"1",AS$8:HV$8,"Физические объемы",AS$9:HV$9,"План")</f>
        <v>0</v>
      </c>
      <c r="AA744" s="127">
        <f>AT744+AZ744+BF744+BL744+BR744+BX744+CD744+CJ744+CP744+CV744+DB744+DH744+DN744+DT744+DZ744+EF744+EL744+ER744+EX744+FD744+FJ744+FP744+FV744+GB744+GH744+GN744+GT744+GZ744+HF744+HL744+HR744</f>
        <v>0</v>
      </c>
      <c r="AB744" s="67" t="str">
        <f ca="1">IF(OR(AND(Z744=0,AA744=0),AND(Z744="",AA744="")),"",IF(AND(Z744=0,AA744&gt;0),1,AA744/Z744))</f>
        <v/>
      </c>
      <c r="AC744" s="69">
        <f ca="1">AA744-Z744</f>
        <v>0</v>
      </c>
      <c r="AD744" s="226">
        <f t="shared" si="5908"/>
        <v>0</v>
      </c>
      <c r="AE744" s="227">
        <f t="shared" si="5909"/>
        <v>0</v>
      </c>
      <c r="AF744" s="225">
        <f t="shared" si="5910"/>
        <v>0</v>
      </c>
      <c r="AG744" s="226">
        <f t="shared" si="5911"/>
        <v>0</v>
      </c>
      <c r="AH744" s="227">
        <f t="shared" si="5912"/>
        <v>0</v>
      </c>
      <c r="AI744" s="225">
        <f t="shared" si="5913"/>
        <v>0</v>
      </c>
      <c r="AJ744" s="226">
        <f t="shared" si="5914"/>
        <v>0</v>
      </c>
      <c r="AK744" s="227">
        <f t="shared" si="5915"/>
        <v>0</v>
      </c>
      <c r="AL744" s="225">
        <f t="shared" si="5916"/>
        <v>0</v>
      </c>
      <c r="AM744" s="226">
        <f t="shared" si="5917"/>
        <v>0</v>
      </c>
      <c r="AN744" s="227">
        <f t="shared" si="5918"/>
        <v>0</v>
      </c>
      <c r="AO744" s="225">
        <f t="shared" si="5919"/>
        <v>0</v>
      </c>
      <c r="AP744" s="226">
        <f t="shared" si="5920"/>
        <v>0</v>
      </c>
      <c r="AQ744" s="227">
        <f t="shared" si="5921"/>
        <v>0</v>
      </c>
      <c r="AR744" s="225">
        <f t="shared" si="5845"/>
        <v>0</v>
      </c>
      <c r="AS744" s="136"/>
      <c r="AT744" s="131"/>
      <c r="AU744" s="69">
        <f>AT744-AS744</f>
        <v>0</v>
      </c>
      <c r="AV744" s="162"/>
      <c r="AW744" s="130"/>
      <c r="AX744" s="18">
        <f t="shared" si="5932"/>
        <v>0</v>
      </c>
      <c r="AY744" s="136"/>
      <c r="AZ744" s="131"/>
      <c r="BA744" s="69">
        <f>AZ744-AY744</f>
        <v>0</v>
      </c>
      <c r="BB744" s="162"/>
      <c r="BC744" s="130"/>
      <c r="BD744" s="18">
        <f t="shared" si="5934"/>
        <v>0</v>
      </c>
      <c r="BE744" s="136"/>
      <c r="BF744" s="131"/>
      <c r="BG744" s="69">
        <f>BF744-BE744</f>
        <v>0</v>
      </c>
      <c r="BH744" s="162"/>
      <c r="BI744" s="130"/>
      <c r="BJ744" s="18">
        <f t="shared" si="5936"/>
        <v>0</v>
      </c>
      <c r="BK744" s="136"/>
      <c r="BL744" s="131"/>
      <c r="BM744" s="69">
        <f>BL744-BK744</f>
        <v>0</v>
      </c>
      <c r="BN744" s="162"/>
      <c r="BO744" s="130"/>
      <c r="BP744" s="18">
        <f t="shared" si="5938"/>
        <v>0</v>
      </c>
      <c r="BQ744" s="136"/>
      <c r="BR744" s="131"/>
      <c r="BS744" s="69">
        <f>BR744-BQ744</f>
        <v>0</v>
      </c>
      <c r="BT744" s="162"/>
      <c r="BU744" s="130"/>
      <c r="BV744" s="18">
        <f t="shared" si="5940"/>
        <v>0</v>
      </c>
      <c r="BW744" s="136"/>
      <c r="BX744" s="131"/>
      <c r="BY744" s="69">
        <f>BX744-BW744</f>
        <v>0</v>
      </c>
      <c r="BZ744" s="162"/>
      <c r="CA744" s="130"/>
      <c r="CB744" s="18">
        <f t="shared" si="5942"/>
        <v>0</v>
      </c>
      <c r="CC744" s="136"/>
      <c r="CD744" s="131"/>
      <c r="CE744" s="69">
        <f>CD744-CC744</f>
        <v>0</v>
      </c>
      <c r="CF744" s="162"/>
      <c r="CG744" s="130"/>
      <c r="CH744" s="18">
        <f t="shared" si="5944"/>
        <v>0</v>
      </c>
      <c r="CI744" s="136"/>
      <c r="CJ744" s="131"/>
      <c r="CK744" s="69">
        <f>CJ744-CI744</f>
        <v>0</v>
      </c>
      <c r="CL744" s="162"/>
      <c r="CM744" s="130"/>
      <c r="CN744" s="18">
        <f t="shared" si="5946"/>
        <v>0</v>
      </c>
      <c r="CO744" s="136"/>
      <c r="CP744" s="131"/>
      <c r="CQ744" s="69">
        <f>CP744-CO744</f>
        <v>0</v>
      </c>
      <c r="CR744" s="162"/>
      <c r="CS744" s="130"/>
      <c r="CT744" s="18">
        <f t="shared" si="5948"/>
        <v>0</v>
      </c>
      <c r="CU744" s="136"/>
      <c r="CV744" s="131"/>
      <c r="CW744" s="69">
        <f>CV744-CU744</f>
        <v>0</v>
      </c>
      <c r="CX744" s="162"/>
      <c r="CY744" s="130"/>
      <c r="CZ744" s="18">
        <f t="shared" si="5950"/>
        <v>0</v>
      </c>
      <c r="DA744" s="136"/>
      <c r="DB744" s="131"/>
      <c r="DC744" s="69">
        <f>DB744-DA744</f>
        <v>0</v>
      </c>
      <c r="DD744" s="162"/>
      <c r="DE744" s="130"/>
      <c r="DF744" s="18">
        <f t="shared" si="5952"/>
        <v>0</v>
      </c>
      <c r="DG744" s="136"/>
      <c r="DH744" s="131"/>
      <c r="DI744" s="69">
        <f>DH744-DG744</f>
        <v>0</v>
      </c>
      <c r="DJ744" s="162"/>
      <c r="DK744" s="130"/>
      <c r="DL744" s="18">
        <f t="shared" si="5954"/>
        <v>0</v>
      </c>
      <c r="DM744" s="136"/>
      <c r="DN744" s="131"/>
      <c r="DO744" s="69">
        <f>DN744-DM744</f>
        <v>0</v>
      </c>
      <c r="DP744" s="162"/>
      <c r="DQ744" s="130"/>
      <c r="DR744" s="18">
        <f t="shared" si="5956"/>
        <v>0</v>
      </c>
      <c r="DS744" s="136"/>
      <c r="DT744" s="131"/>
      <c r="DU744" s="69">
        <f>DT744-DS744</f>
        <v>0</v>
      </c>
      <c r="DV744" s="162"/>
      <c r="DW744" s="130"/>
      <c r="DX744" s="18">
        <f t="shared" si="5958"/>
        <v>0</v>
      </c>
      <c r="DY744" s="136"/>
      <c r="DZ744" s="131"/>
      <c r="EA744" s="69">
        <f>DZ744-DY744</f>
        <v>0</v>
      </c>
      <c r="EB744" s="162"/>
      <c r="EC744" s="130"/>
      <c r="ED744" s="18">
        <f t="shared" si="5960"/>
        <v>0</v>
      </c>
      <c r="EE744" s="136"/>
      <c r="EF744" s="131"/>
      <c r="EG744" s="69">
        <f>EF744-EE744</f>
        <v>0</v>
      </c>
      <c r="EH744" s="162"/>
      <c r="EI744" s="130"/>
      <c r="EJ744" s="18">
        <f t="shared" si="5962"/>
        <v>0</v>
      </c>
      <c r="EK744" s="136"/>
      <c r="EL744" s="131"/>
      <c r="EM744" s="69">
        <f>EL744-EK744</f>
        <v>0</v>
      </c>
      <c r="EN744" s="162"/>
      <c r="EO744" s="130"/>
      <c r="EP744" s="18">
        <f t="shared" si="5964"/>
        <v>0</v>
      </c>
      <c r="EQ744" s="136"/>
      <c r="ER744" s="131"/>
      <c r="ES744" s="69">
        <f>ER744-EQ744</f>
        <v>0</v>
      </c>
      <c r="ET744" s="162"/>
      <c r="EU744" s="130"/>
      <c r="EV744" s="18">
        <f t="shared" si="5966"/>
        <v>0</v>
      </c>
      <c r="EW744" s="136"/>
      <c r="EX744" s="131"/>
      <c r="EY744" s="69">
        <f>EX744-EW744</f>
        <v>0</v>
      </c>
      <c r="EZ744" s="162"/>
      <c r="FA744" s="130"/>
      <c r="FB744" s="18">
        <f t="shared" si="5968"/>
        <v>0</v>
      </c>
      <c r="FC744" s="136"/>
      <c r="FD744" s="131"/>
      <c r="FE744" s="69">
        <f>FD744-FC744</f>
        <v>0</v>
      </c>
      <c r="FF744" s="162"/>
      <c r="FG744" s="130"/>
      <c r="FH744" s="18">
        <f t="shared" si="5970"/>
        <v>0</v>
      </c>
      <c r="FI744" s="136"/>
      <c r="FJ744" s="131"/>
      <c r="FK744" s="69">
        <f>FJ744-FI744</f>
        <v>0</v>
      </c>
      <c r="FL744" s="162"/>
      <c r="FM744" s="130"/>
      <c r="FN744" s="18">
        <f t="shared" si="5972"/>
        <v>0</v>
      </c>
      <c r="FO744" s="136"/>
      <c r="FP744" s="131"/>
      <c r="FQ744" s="69">
        <f>FP744-FO744</f>
        <v>0</v>
      </c>
      <c r="FR744" s="162"/>
      <c r="FS744" s="130"/>
      <c r="FT744" s="18">
        <f t="shared" si="5974"/>
        <v>0</v>
      </c>
      <c r="FU744" s="136"/>
      <c r="FV744" s="131"/>
      <c r="FW744" s="69">
        <f>FV744-FU744</f>
        <v>0</v>
      </c>
      <c r="FX744" s="162"/>
      <c r="FY744" s="130"/>
      <c r="FZ744" s="18">
        <f t="shared" si="5976"/>
        <v>0</v>
      </c>
      <c r="GA744" s="136"/>
      <c r="GB744" s="131"/>
      <c r="GC744" s="69">
        <f>GB744-GA744</f>
        <v>0</v>
      </c>
      <c r="GD744" s="162"/>
      <c r="GE744" s="130"/>
      <c r="GF744" s="18">
        <f t="shared" si="5978"/>
        <v>0</v>
      </c>
      <c r="GG744" s="136"/>
      <c r="GH744" s="131"/>
      <c r="GI744" s="69">
        <f>GH744-GG744</f>
        <v>0</v>
      </c>
      <c r="GJ744" s="162"/>
      <c r="GK744" s="130"/>
      <c r="GL744" s="18">
        <f t="shared" si="5980"/>
        <v>0</v>
      </c>
      <c r="GM744" s="136"/>
      <c r="GN744" s="131"/>
      <c r="GO744" s="69">
        <f>GN744-GM744</f>
        <v>0</v>
      </c>
      <c r="GP744" s="162"/>
      <c r="GQ744" s="130"/>
      <c r="GR744" s="18">
        <f t="shared" si="5982"/>
        <v>0</v>
      </c>
      <c r="GS744" s="136"/>
      <c r="GT744" s="131"/>
      <c r="GU744" s="69">
        <f>GT744-GS744</f>
        <v>0</v>
      </c>
      <c r="GV744" s="162"/>
      <c r="GW744" s="130"/>
      <c r="GX744" s="18">
        <f t="shared" si="5984"/>
        <v>0</v>
      </c>
      <c r="GY744" s="136"/>
      <c r="GZ744" s="131"/>
      <c r="HA744" s="69">
        <f>GZ744-GY744</f>
        <v>0</v>
      </c>
      <c r="HB744" s="162"/>
      <c r="HC744" s="130"/>
      <c r="HD744" s="18">
        <f t="shared" si="5986"/>
        <v>0</v>
      </c>
      <c r="HE744" s="136"/>
      <c r="HF744" s="131"/>
      <c r="HG744" s="69">
        <f>HF744-HE744</f>
        <v>0</v>
      </c>
      <c r="HH744" s="162"/>
      <c r="HI744" s="130"/>
      <c r="HJ744" s="18">
        <f t="shared" si="5988"/>
        <v>0</v>
      </c>
      <c r="HK744" s="136"/>
      <c r="HL744" s="131"/>
      <c r="HM744" s="69">
        <f>HL744-HK744</f>
        <v>0</v>
      </c>
      <c r="HN744" s="162"/>
      <c r="HO744" s="130"/>
      <c r="HP744" s="18">
        <f t="shared" si="5990"/>
        <v>0</v>
      </c>
      <c r="HQ744" s="136"/>
      <c r="HR744" s="131"/>
      <c r="HS744" s="69">
        <f>HR744-HQ744</f>
        <v>0</v>
      </c>
      <c r="HT744" s="162"/>
      <c r="HU744" s="130"/>
      <c r="HV744" s="18">
        <f t="shared" si="5992"/>
        <v>0</v>
      </c>
      <c r="HW744" s="17"/>
      <c r="HX744" s="85"/>
      <c r="HY744" s="85"/>
      <c r="HZ744" s="2" t="str">
        <f t="shared" si="5608"/>
        <v>СКРЫТЬ</v>
      </c>
    </row>
    <row r="745" spans="1:234" hidden="1" x14ac:dyDescent="0.2">
      <c r="B745" s="16"/>
      <c r="C745" s="15"/>
      <c r="D745" s="246"/>
      <c r="E745" s="246"/>
      <c r="F745" s="246"/>
      <c r="G745" s="13"/>
      <c r="H745" s="22"/>
      <c r="I745" s="42">
        <v>734</v>
      </c>
      <c r="J745" s="102">
        <f>SUBTOTAL(103,I$12:I745)*1</f>
        <v>146</v>
      </c>
      <c r="K745" s="108" t="s">
        <v>3</v>
      </c>
      <c r="L745" s="17" t="s">
        <v>98</v>
      </c>
      <c r="M745" s="267">
        <v>44044</v>
      </c>
      <c r="N745" s="255">
        <v>44347</v>
      </c>
      <c r="O745" s="118">
        <v>44347</v>
      </c>
      <c r="P745" s="162">
        <v>460000</v>
      </c>
      <c r="Q745" s="163">
        <v>26100</v>
      </c>
      <c r="R745" s="163">
        <v>26100</v>
      </c>
      <c r="S745" s="92">
        <f t="shared" ca="1" si="5922"/>
        <v>26100</v>
      </c>
      <c r="T745" s="92">
        <f t="shared" si="5923"/>
        <v>26100</v>
      </c>
      <c r="U745" s="91">
        <f t="shared" ca="1" si="5924"/>
        <v>0</v>
      </c>
      <c r="V745" s="91">
        <f t="shared" si="5925"/>
        <v>433900</v>
      </c>
      <c r="W745" s="120">
        <f t="shared" si="5839"/>
        <v>5.6739130434782611E-2</v>
      </c>
      <c r="X745" s="178"/>
      <c r="Y745" s="128">
        <f t="shared" si="5926"/>
        <v>0</v>
      </c>
      <c r="Z745" s="179">
        <f t="shared" ca="1" si="5927"/>
        <v>0</v>
      </c>
      <c r="AA745" s="127">
        <f t="shared" si="5928"/>
        <v>0</v>
      </c>
      <c r="AB745" s="67" t="str">
        <f t="shared" ca="1" si="5929"/>
        <v/>
      </c>
      <c r="AC745" s="69">
        <f t="shared" ca="1" si="5930"/>
        <v>0</v>
      </c>
      <c r="AD745" s="226">
        <f t="shared" si="5908"/>
        <v>0</v>
      </c>
      <c r="AE745" s="227">
        <f t="shared" si="5909"/>
        <v>0</v>
      </c>
      <c r="AF745" s="225">
        <f t="shared" si="5910"/>
        <v>0</v>
      </c>
      <c r="AG745" s="226">
        <f t="shared" si="5911"/>
        <v>0</v>
      </c>
      <c r="AH745" s="227">
        <f t="shared" si="5912"/>
        <v>0</v>
      </c>
      <c r="AI745" s="225">
        <f t="shared" si="5913"/>
        <v>0</v>
      </c>
      <c r="AJ745" s="226">
        <f t="shared" si="5914"/>
        <v>0</v>
      </c>
      <c r="AK745" s="227">
        <f t="shared" si="5915"/>
        <v>0</v>
      </c>
      <c r="AL745" s="225">
        <f t="shared" si="5916"/>
        <v>0</v>
      </c>
      <c r="AM745" s="226">
        <f t="shared" si="5917"/>
        <v>0</v>
      </c>
      <c r="AN745" s="227">
        <f t="shared" si="5918"/>
        <v>0</v>
      </c>
      <c r="AO745" s="225">
        <f t="shared" si="5919"/>
        <v>0</v>
      </c>
      <c r="AP745" s="226">
        <f t="shared" si="5920"/>
        <v>0</v>
      </c>
      <c r="AQ745" s="227">
        <f t="shared" si="5921"/>
        <v>0</v>
      </c>
      <c r="AR745" s="225">
        <f t="shared" si="5845"/>
        <v>0</v>
      </c>
      <c r="AS745" s="136"/>
      <c r="AT745" s="131"/>
      <c r="AU745" s="69">
        <f t="shared" si="5931"/>
        <v>0</v>
      </c>
      <c r="AV745" s="162"/>
      <c r="AW745" s="130"/>
      <c r="AX745" s="18">
        <f t="shared" si="5932"/>
        <v>0</v>
      </c>
      <c r="AY745" s="136"/>
      <c r="AZ745" s="131"/>
      <c r="BA745" s="69">
        <f t="shared" si="5933"/>
        <v>0</v>
      </c>
      <c r="BB745" s="162"/>
      <c r="BC745" s="130"/>
      <c r="BD745" s="18">
        <f t="shared" si="5934"/>
        <v>0</v>
      </c>
      <c r="BE745" s="136"/>
      <c r="BF745" s="131"/>
      <c r="BG745" s="69">
        <f t="shared" si="5935"/>
        <v>0</v>
      </c>
      <c r="BH745" s="162"/>
      <c r="BI745" s="130"/>
      <c r="BJ745" s="18">
        <f t="shared" si="5936"/>
        <v>0</v>
      </c>
      <c r="BK745" s="136"/>
      <c r="BL745" s="131"/>
      <c r="BM745" s="69">
        <f t="shared" si="5937"/>
        <v>0</v>
      </c>
      <c r="BN745" s="162"/>
      <c r="BO745" s="130"/>
      <c r="BP745" s="18">
        <f t="shared" si="5938"/>
        <v>0</v>
      </c>
      <c r="BQ745" s="136"/>
      <c r="BR745" s="131"/>
      <c r="BS745" s="69">
        <f t="shared" si="5939"/>
        <v>0</v>
      </c>
      <c r="BT745" s="162"/>
      <c r="BU745" s="130"/>
      <c r="BV745" s="18">
        <f t="shared" si="5940"/>
        <v>0</v>
      </c>
      <c r="BW745" s="136"/>
      <c r="BX745" s="131"/>
      <c r="BY745" s="69">
        <f t="shared" si="5941"/>
        <v>0</v>
      </c>
      <c r="BZ745" s="162"/>
      <c r="CA745" s="130"/>
      <c r="CB745" s="18">
        <f t="shared" si="5942"/>
        <v>0</v>
      </c>
      <c r="CC745" s="136"/>
      <c r="CD745" s="131"/>
      <c r="CE745" s="69">
        <f t="shared" si="5943"/>
        <v>0</v>
      </c>
      <c r="CF745" s="162"/>
      <c r="CG745" s="130"/>
      <c r="CH745" s="18">
        <f t="shared" si="5944"/>
        <v>0</v>
      </c>
      <c r="CI745" s="136"/>
      <c r="CJ745" s="131"/>
      <c r="CK745" s="69">
        <f t="shared" si="5945"/>
        <v>0</v>
      </c>
      <c r="CL745" s="162"/>
      <c r="CM745" s="130"/>
      <c r="CN745" s="18">
        <f t="shared" si="5946"/>
        <v>0</v>
      </c>
      <c r="CO745" s="136"/>
      <c r="CP745" s="131"/>
      <c r="CQ745" s="69">
        <f t="shared" si="5947"/>
        <v>0</v>
      </c>
      <c r="CR745" s="162"/>
      <c r="CS745" s="130"/>
      <c r="CT745" s="18">
        <f t="shared" si="5948"/>
        <v>0</v>
      </c>
      <c r="CU745" s="136"/>
      <c r="CV745" s="131"/>
      <c r="CW745" s="69">
        <f t="shared" si="5949"/>
        <v>0</v>
      </c>
      <c r="CX745" s="162"/>
      <c r="CY745" s="130"/>
      <c r="CZ745" s="18">
        <f t="shared" si="5950"/>
        <v>0</v>
      </c>
      <c r="DA745" s="136"/>
      <c r="DB745" s="131"/>
      <c r="DC745" s="69">
        <f t="shared" si="5951"/>
        <v>0</v>
      </c>
      <c r="DD745" s="162"/>
      <c r="DE745" s="130"/>
      <c r="DF745" s="18">
        <f t="shared" si="5952"/>
        <v>0</v>
      </c>
      <c r="DG745" s="136"/>
      <c r="DH745" s="131"/>
      <c r="DI745" s="69">
        <f t="shared" si="5953"/>
        <v>0</v>
      </c>
      <c r="DJ745" s="162"/>
      <c r="DK745" s="130"/>
      <c r="DL745" s="18">
        <f t="shared" si="5954"/>
        <v>0</v>
      </c>
      <c r="DM745" s="136"/>
      <c r="DN745" s="131"/>
      <c r="DO745" s="69">
        <f t="shared" si="5955"/>
        <v>0</v>
      </c>
      <c r="DP745" s="162"/>
      <c r="DQ745" s="130"/>
      <c r="DR745" s="18">
        <f t="shared" si="5956"/>
        <v>0</v>
      </c>
      <c r="DS745" s="136"/>
      <c r="DT745" s="131"/>
      <c r="DU745" s="69">
        <f t="shared" si="5957"/>
        <v>0</v>
      </c>
      <c r="DV745" s="162"/>
      <c r="DW745" s="130"/>
      <c r="DX745" s="18">
        <f t="shared" si="5958"/>
        <v>0</v>
      </c>
      <c r="DY745" s="136"/>
      <c r="DZ745" s="131"/>
      <c r="EA745" s="69">
        <f t="shared" si="5959"/>
        <v>0</v>
      </c>
      <c r="EB745" s="162"/>
      <c r="EC745" s="130"/>
      <c r="ED745" s="18">
        <f t="shared" si="5960"/>
        <v>0</v>
      </c>
      <c r="EE745" s="136"/>
      <c r="EF745" s="131"/>
      <c r="EG745" s="69">
        <f t="shared" si="5961"/>
        <v>0</v>
      </c>
      <c r="EH745" s="162"/>
      <c r="EI745" s="130"/>
      <c r="EJ745" s="18">
        <f t="shared" si="5962"/>
        <v>0</v>
      </c>
      <c r="EK745" s="136"/>
      <c r="EL745" s="131"/>
      <c r="EM745" s="69">
        <f t="shared" si="5963"/>
        <v>0</v>
      </c>
      <c r="EN745" s="162"/>
      <c r="EO745" s="130"/>
      <c r="EP745" s="18">
        <f t="shared" si="5964"/>
        <v>0</v>
      </c>
      <c r="EQ745" s="136"/>
      <c r="ER745" s="131"/>
      <c r="ES745" s="69">
        <f t="shared" si="5965"/>
        <v>0</v>
      </c>
      <c r="ET745" s="162"/>
      <c r="EU745" s="130"/>
      <c r="EV745" s="18">
        <f t="shared" si="5966"/>
        <v>0</v>
      </c>
      <c r="EW745" s="136"/>
      <c r="EX745" s="131"/>
      <c r="EY745" s="69">
        <f t="shared" si="5967"/>
        <v>0</v>
      </c>
      <c r="EZ745" s="162"/>
      <c r="FA745" s="130"/>
      <c r="FB745" s="18">
        <f t="shared" si="5968"/>
        <v>0</v>
      </c>
      <c r="FC745" s="136"/>
      <c r="FD745" s="131"/>
      <c r="FE745" s="69">
        <f t="shared" si="5969"/>
        <v>0</v>
      </c>
      <c r="FF745" s="162"/>
      <c r="FG745" s="130"/>
      <c r="FH745" s="18">
        <f t="shared" si="5970"/>
        <v>0</v>
      </c>
      <c r="FI745" s="136"/>
      <c r="FJ745" s="131"/>
      <c r="FK745" s="69">
        <f t="shared" si="5971"/>
        <v>0</v>
      </c>
      <c r="FL745" s="162"/>
      <c r="FM745" s="130"/>
      <c r="FN745" s="18">
        <f t="shared" si="5972"/>
        <v>0</v>
      </c>
      <c r="FO745" s="136"/>
      <c r="FP745" s="131"/>
      <c r="FQ745" s="69">
        <f t="shared" si="5973"/>
        <v>0</v>
      </c>
      <c r="FR745" s="162"/>
      <c r="FS745" s="130"/>
      <c r="FT745" s="18">
        <f t="shared" si="5974"/>
        <v>0</v>
      </c>
      <c r="FU745" s="136"/>
      <c r="FV745" s="131"/>
      <c r="FW745" s="69">
        <f t="shared" si="5975"/>
        <v>0</v>
      </c>
      <c r="FX745" s="162"/>
      <c r="FY745" s="130"/>
      <c r="FZ745" s="18">
        <f t="shared" si="5976"/>
        <v>0</v>
      </c>
      <c r="GA745" s="136"/>
      <c r="GB745" s="131"/>
      <c r="GC745" s="69">
        <f t="shared" si="5977"/>
        <v>0</v>
      </c>
      <c r="GD745" s="162"/>
      <c r="GE745" s="130"/>
      <c r="GF745" s="18">
        <f t="shared" si="5978"/>
        <v>0</v>
      </c>
      <c r="GG745" s="136"/>
      <c r="GH745" s="131"/>
      <c r="GI745" s="69">
        <f t="shared" si="5979"/>
        <v>0</v>
      </c>
      <c r="GJ745" s="162"/>
      <c r="GK745" s="130"/>
      <c r="GL745" s="18">
        <f t="shared" si="5980"/>
        <v>0</v>
      </c>
      <c r="GM745" s="136"/>
      <c r="GN745" s="131"/>
      <c r="GO745" s="69">
        <f t="shared" si="5981"/>
        <v>0</v>
      </c>
      <c r="GP745" s="162"/>
      <c r="GQ745" s="130"/>
      <c r="GR745" s="18">
        <f t="shared" si="5982"/>
        <v>0</v>
      </c>
      <c r="GS745" s="136"/>
      <c r="GT745" s="131"/>
      <c r="GU745" s="69">
        <f t="shared" si="5983"/>
        <v>0</v>
      </c>
      <c r="GV745" s="162"/>
      <c r="GW745" s="130"/>
      <c r="GX745" s="18">
        <f t="shared" si="5984"/>
        <v>0</v>
      </c>
      <c r="GY745" s="136"/>
      <c r="GZ745" s="131"/>
      <c r="HA745" s="69">
        <f t="shared" si="5985"/>
        <v>0</v>
      </c>
      <c r="HB745" s="162"/>
      <c r="HC745" s="130"/>
      <c r="HD745" s="18">
        <f t="shared" si="5986"/>
        <v>0</v>
      </c>
      <c r="HE745" s="136"/>
      <c r="HF745" s="131"/>
      <c r="HG745" s="69">
        <f t="shared" si="5987"/>
        <v>0</v>
      </c>
      <c r="HH745" s="162"/>
      <c r="HI745" s="130"/>
      <c r="HJ745" s="18">
        <f t="shared" si="5988"/>
        <v>0</v>
      </c>
      <c r="HK745" s="136"/>
      <c r="HL745" s="131"/>
      <c r="HM745" s="69">
        <f t="shared" si="5989"/>
        <v>0</v>
      </c>
      <c r="HN745" s="162"/>
      <c r="HO745" s="130"/>
      <c r="HP745" s="18">
        <f t="shared" si="5990"/>
        <v>0</v>
      </c>
      <c r="HQ745" s="136"/>
      <c r="HR745" s="131"/>
      <c r="HS745" s="69">
        <f t="shared" si="5991"/>
        <v>0</v>
      </c>
      <c r="HT745" s="162"/>
      <c r="HU745" s="130"/>
      <c r="HV745" s="18">
        <f t="shared" si="5992"/>
        <v>0</v>
      </c>
      <c r="HW745" s="17"/>
      <c r="HX745" s="85"/>
      <c r="HY745" s="85"/>
      <c r="HZ745" s="2" t="str">
        <f t="shared" si="5608"/>
        <v>СКРЫТЬ</v>
      </c>
    </row>
    <row r="746" spans="1:234" hidden="1" x14ac:dyDescent="0.2">
      <c r="B746" s="16"/>
      <c r="C746" s="15"/>
      <c r="D746" s="246"/>
      <c r="E746" s="246"/>
      <c r="F746" s="246"/>
      <c r="G746" s="13"/>
      <c r="H746" s="22"/>
      <c r="I746" s="42">
        <v>735</v>
      </c>
      <c r="J746" s="102">
        <f>SUBTOTAL(103,I$12:I746)*1</f>
        <v>146</v>
      </c>
      <c r="K746" s="108" t="s">
        <v>6</v>
      </c>
      <c r="L746" s="17" t="s">
        <v>98</v>
      </c>
      <c r="M746" s="267">
        <v>44046</v>
      </c>
      <c r="N746" s="255">
        <v>44316</v>
      </c>
      <c r="O746" s="118">
        <v>44372</v>
      </c>
      <c r="P746" s="162">
        <v>20964</v>
      </c>
      <c r="Q746" s="163">
        <v>9000</v>
      </c>
      <c r="R746" s="163">
        <v>9000</v>
      </c>
      <c r="S746" s="92">
        <f t="shared" ca="1" si="5922"/>
        <v>9000</v>
      </c>
      <c r="T746" s="92">
        <f t="shared" si="5923"/>
        <v>9000</v>
      </c>
      <c r="U746" s="91">
        <f t="shared" ca="1" si="5924"/>
        <v>0</v>
      </c>
      <c r="V746" s="91">
        <f t="shared" si="5925"/>
        <v>11964</v>
      </c>
      <c r="W746" s="120">
        <f t="shared" si="5839"/>
        <v>0.42930738408700631</v>
      </c>
      <c r="X746" s="178"/>
      <c r="Y746" s="128">
        <f t="shared" si="5926"/>
        <v>0</v>
      </c>
      <c r="Z746" s="179">
        <f t="shared" ca="1" si="5927"/>
        <v>0</v>
      </c>
      <c r="AA746" s="127">
        <f t="shared" si="5928"/>
        <v>0</v>
      </c>
      <c r="AB746" s="67" t="str">
        <f t="shared" ca="1" si="5929"/>
        <v/>
      </c>
      <c r="AC746" s="69">
        <f t="shared" ca="1" si="5930"/>
        <v>0</v>
      </c>
      <c r="AD746" s="226">
        <f t="shared" si="5908"/>
        <v>0</v>
      </c>
      <c r="AE746" s="227">
        <f t="shared" si="5909"/>
        <v>0</v>
      </c>
      <c r="AF746" s="225">
        <f t="shared" si="5910"/>
        <v>0</v>
      </c>
      <c r="AG746" s="226">
        <f t="shared" si="5911"/>
        <v>0</v>
      </c>
      <c r="AH746" s="227">
        <f t="shared" si="5912"/>
        <v>0</v>
      </c>
      <c r="AI746" s="225">
        <f t="shared" si="5913"/>
        <v>0</v>
      </c>
      <c r="AJ746" s="226">
        <f t="shared" si="5914"/>
        <v>0</v>
      </c>
      <c r="AK746" s="227">
        <f t="shared" si="5915"/>
        <v>0</v>
      </c>
      <c r="AL746" s="225">
        <f t="shared" si="5916"/>
        <v>0</v>
      </c>
      <c r="AM746" s="226">
        <f t="shared" si="5917"/>
        <v>0</v>
      </c>
      <c r="AN746" s="227">
        <f t="shared" si="5918"/>
        <v>0</v>
      </c>
      <c r="AO746" s="225">
        <f t="shared" si="5919"/>
        <v>0</v>
      </c>
      <c r="AP746" s="226">
        <f t="shared" si="5920"/>
        <v>0</v>
      </c>
      <c r="AQ746" s="227">
        <f t="shared" si="5921"/>
        <v>0</v>
      </c>
      <c r="AR746" s="225">
        <f t="shared" si="5845"/>
        <v>0</v>
      </c>
      <c r="AS746" s="136"/>
      <c r="AT746" s="131"/>
      <c r="AU746" s="69">
        <f t="shared" si="5931"/>
        <v>0</v>
      </c>
      <c r="AV746" s="162"/>
      <c r="AW746" s="130"/>
      <c r="AX746" s="18">
        <f t="shared" si="5932"/>
        <v>0</v>
      </c>
      <c r="AY746" s="136"/>
      <c r="AZ746" s="131"/>
      <c r="BA746" s="69">
        <f t="shared" si="5933"/>
        <v>0</v>
      </c>
      <c r="BB746" s="162"/>
      <c r="BC746" s="130"/>
      <c r="BD746" s="18">
        <f t="shared" si="5934"/>
        <v>0</v>
      </c>
      <c r="BE746" s="136"/>
      <c r="BF746" s="131"/>
      <c r="BG746" s="69">
        <f t="shared" si="5935"/>
        <v>0</v>
      </c>
      <c r="BH746" s="162"/>
      <c r="BI746" s="130"/>
      <c r="BJ746" s="18">
        <f t="shared" si="5936"/>
        <v>0</v>
      </c>
      <c r="BK746" s="136"/>
      <c r="BL746" s="131"/>
      <c r="BM746" s="69">
        <f t="shared" si="5937"/>
        <v>0</v>
      </c>
      <c r="BN746" s="162"/>
      <c r="BO746" s="130"/>
      <c r="BP746" s="18">
        <f t="shared" si="5938"/>
        <v>0</v>
      </c>
      <c r="BQ746" s="136"/>
      <c r="BR746" s="131"/>
      <c r="BS746" s="69">
        <f t="shared" si="5939"/>
        <v>0</v>
      </c>
      <c r="BT746" s="162"/>
      <c r="BU746" s="130"/>
      <c r="BV746" s="18">
        <f t="shared" si="5940"/>
        <v>0</v>
      </c>
      <c r="BW746" s="136"/>
      <c r="BX746" s="131"/>
      <c r="BY746" s="69">
        <f t="shared" si="5941"/>
        <v>0</v>
      </c>
      <c r="BZ746" s="162"/>
      <c r="CA746" s="130"/>
      <c r="CB746" s="18">
        <f t="shared" si="5942"/>
        <v>0</v>
      </c>
      <c r="CC746" s="136"/>
      <c r="CD746" s="131"/>
      <c r="CE746" s="69">
        <f t="shared" si="5943"/>
        <v>0</v>
      </c>
      <c r="CF746" s="162"/>
      <c r="CG746" s="130"/>
      <c r="CH746" s="18">
        <f t="shared" si="5944"/>
        <v>0</v>
      </c>
      <c r="CI746" s="136"/>
      <c r="CJ746" s="131"/>
      <c r="CK746" s="69">
        <f t="shared" si="5945"/>
        <v>0</v>
      </c>
      <c r="CL746" s="162"/>
      <c r="CM746" s="130"/>
      <c r="CN746" s="18">
        <f t="shared" si="5946"/>
        <v>0</v>
      </c>
      <c r="CO746" s="136"/>
      <c r="CP746" s="131"/>
      <c r="CQ746" s="69">
        <f t="shared" si="5947"/>
        <v>0</v>
      </c>
      <c r="CR746" s="162"/>
      <c r="CS746" s="130"/>
      <c r="CT746" s="18">
        <f t="shared" si="5948"/>
        <v>0</v>
      </c>
      <c r="CU746" s="136"/>
      <c r="CV746" s="131"/>
      <c r="CW746" s="69">
        <f t="shared" si="5949"/>
        <v>0</v>
      </c>
      <c r="CX746" s="162"/>
      <c r="CY746" s="130"/>
      <c r="CZ746" s="18">
        <f t="shared" si="5950"/>
        <v>0</v>
      </c>
      <c r="DA746" s="136"/>
      <c r="DB746" s="131"/>
      <c r="DC746" s="69">
        <f t="shared" si="5951"/>
        <v>0</v>
      </c>
      <c r="DD746" s="162"/>
      <c r="DE746" s="130"/>
      <c r="DF746" s="18">
        <f t="shared" si="5952"/>
        <v>0</v>
      </c>
      <c r="DG746" s="136"/>
      <c r="DH746" s="131"/>
      <c r="DI746" s="69">
        <f t="shared" si="5953"/>
        <v>0</v>
      </c>
      <c r="DJ746" s="162"/>
      <c r="DK746" s="130"/>
      <c r="DL746" s="18">
        <f t="shared" si="5954"/>
        <v>0</v>
      </c>
      <c r="DM746" s="136"/>
      <c r="DN746" s="131"/>
      <c r="DO746" s="69">
        <f t="shared" si="5955"/>
        <v>0</v>
      </c>
      <c r="DP746" s="162"/>
      <c r="DQ746" s="130"/>
      <c r="DR746" s="18">
        <f t="shared" si="5956"/>
        <v>0</v>
      </c>
      <c r="DS746" s="136"/>
      <c r="DT746" s="131"/>
      <c r="DU746" s="69">
        <f t="shared" si="5957"/>
        <v>0</v>
      </c>
      <c r="DV746" s="162"/>
      <c r="DW746" s="130"/>
      <c r="DX746" s="18">
        <f t="shared" si="5958"/>
        <v>0</v>
      </c>
      <c r="DY746" s="136"/>
      <c r="DZ746" s="131"/>
      <c r="EA746" s="69">
        <f t="shared" si="5959"/>
        <v>0</v>
      </c>
      <c r="EB746" s="162"/>
      <c r="EC746" s="130"/>
      <c r="ED746" s="18">
        <f t="shared" si="5960"/>
        <v>0</v>
      </c>
      <c r="EE746" s="136"/>
      <c r="EF746" s="131"/>
      <c r="EG746" s="69">
        <f t="shared" si="5961"/>
        <v>0</v>
      </c>
      <c r="EH746" s="162"/>
      <c r="EI746" s="130"/>
      <c r="EJ746" s="18">
        <f t="shared" si="5962"/>
        <v>0</v>
      </c>
      <c r="EK746" s="136"/>
      <c r="EL746" s="131"/>
      <c r="EM746" s="69">
        <f t="shared" si="5963"/>
        <v>0</v>
      </c>
      <c r="EN746" s="162"/>
      <c r="EO746" s="130"/>
      <c r="EP746" s="18">
        <f t="shared" si="5964"/>
        <v>0</v>
      </c>
      <c r="EQ746" s="136"/>
      <c r="ER746" s="131"/>
      <c r="ES746" s="69">
        <f t="shared" si="5965"/>
        <v>0</v>
      </c>
      <c r="ET746" s="162"/>
      <c r="EU746" s="130"/>
      <c r="EV746" s="18">
        <f t="shared" si="5966"/>
        <v>0</v>
      </c>
      <c r="EW746" s="136"/>
      <c r="EX746" s="131"/>
      <c r="EY746" s="69">
        <f t="shared" si="5967"/>
        <v>0</v>
      </c>
      <c r="EZ746" s="162"/>
      <c r="FA746" s="130"/>
      <c r="FB746" s="18">
        <f t="shared" si="5968"/>
        <v>0</v>
      </c>
      <c r="FC746" s="136"/>
      <c r="FD746" s="131"/>
      <c r="FE746" s="69">
        <f t="shared" si="5969"/>
        <v>0</v>
      </c>
      <c r="FF746" s="162"/>
      <c r="FG746" s="130"/>
      <c r="FH746" s="18">
        <f t="shared" si="5970"/>
        <v>0</v>
      </c>
      <c r="FI746" s="136"/>
      <c r="FJ746" s="131"/>
      <c r="FK746" s="69">
        <f t="shared" si="5971"/>
        <v>0</v>
      </c>
      <c r="FL746" s="162"/>
      <c r="FM746" s="130"/>
      <c r="FN746" s="18">
        <f t="shared" si="5972"/>
        <v>0</v>
      </c>
      <c r="FO746" s="136"/>
      <c r="FP746" s="131"/>
      <c r="FQ746" s="69">
        <f t="shared" si="5973"/>
        <v>0</v>
      </c>
      <c r="FR746" s="162"/>
      <c r="FS746" s="130"/>
      <c r="FT746" s="18">
        <f t="shared" si="5974"/>
        <v>0</v>
      </c>
      <c r="FU746" s="136"/>
      <c r="FV746" s="131"/>
      <c r="FW746" s="69">
        <f t="shared" si="5975"/>
        <v>0</v>
      </c>
      <c r="FX746" s="162"/>
      <c r="FY746" s="130"/>
      <c r="FZ746" s="18">
        <f t="shared" si="5976"/>
        <v>0</v>
      </c>
      <c r="GA746" s="136"/>
      <c r="GB746" s="131"/>
      <c r="GC746" s="69">
        <f t="shared" si="5977"/>
        <v>0</v>
      </c>
      <c r="GD746" s="162"/>
      <c r="GE746" s="130"/>
      <c r="GF746" s="18">
        <f t="shared" si="5978"/>
        <v>0</v>
      </c>
      <c r="GG746" s="136"/>
      <c r="GH746" s="131"/>
      <c r="GI746" s="69">
        <f t="shared" si="5979"/>
        <v>0</v>
      </c>
      <c r="GJ746" s="162"/>
      <c r="GK746" s="130"/>
      <c r="GL746" s="18">
        <f t="shared" si="5980"/>
        <v>0</v>
      </c>
      <c r="GM746" s="136"/>
      <c r="GN746" s="131"/>
      <c r="GO746" s="69">
        <f t="shared" si="5981"/>
        <v>0</v>
      </c>
      <c r="GP746" s="162"/>
      <c r="GQ746" s="130"/>
      <c r="GR746" s="18">
        <f t="shared" si="5982"/>
        <v>0</v>
      </c>
      <c r="GS746" s="136"/>
      <c r="GT746" s="131"/>
      <c r="GU746" s="69">
        <f t="shared" si="5983"/>
        <v>0</v>
      </c>
      <c r="GV746" s="162"/>
      <c r="GW746" s="130"/>
      <c r="GX746" s="18">
        <f t="shared" si="5984"/>
        <v>0</v>
      </c>
      <c r="GY746" s="136"/>
      <c r="GZ746" s="131"/>
      <c r="HA746" s="69">
        <f t="shared" si="5985"/>
        <v>0</v>
      </c>
      <c r="HB746" s="162"/>
      <c r="HC746" s="130"/>
      <c r="HD746" s="18">
        <f t="shared" si="5986"/>
        <v>0</v>
      </c>
      <c r="HE746" s="136"/>
      <c r="HF746" s="131"/>
      <c r="HG746" s="69">
        <f t="shared" si="5987"/>
        <v>0</v>
      </c>
      <c r="HH746" s="162"/>
      <c r="HI746" s="130"/>
      <c r="HJ746" s="18">
        <f t="shared" si="5988"/>
        <v>0</v>
      </c>
      <c r="HK746" s="136"/>
      <c r="HL746" s="131"/>
      <c r="HM746" s="69">
        <f t="shared" si="5989"/>
        <v>0</v>
      </c>
      <c r="HN746" s="162"/>
      <c r="HO746" s="130"/>
      <c r="HP746" s="18">
        <f t="shared" si="5990"/>
        <v>0</v>
      </c>
      <c r="HQ746" s="136"/>
      <c r="HR746" s="131"/>
      <c r="HS746" s="69">
        <f t="shared" si="5991"/>
        <v>0</v>
      </c>
      <c r="HT746" s="162"/>
      <c r="HU746" s="130"/>
      <c r="HV746" s="18">
        <f t="shared" si="5992"/>
        <v>0</v>
      </c>
      <c r="HW746" s="17"/>
      <c r="HX746" s="85"/>
      <c r="HY746" s="85"/>
      <c r="HZ746" s="2" t="str">
        <f t="shared" si="5608"/>
        <v>СКРЫТЬ</v>
      </c>
    </row>
    <row r="747" spans="1:234" hidden="1" x14ac:dyDescent="0.2">
      <c r="B747" s="16"/>
      <c r="C747" s="15"/>
      <c r="D747" s="246"/>
      <c r="E747" s="246"/>
      <c r="F747" s="246"/>
      <c r="G747" s="13"/>
      <c r="H747" s="22"/>
      <c r="I747" s="42">
        <v>736</v>
      </c>
      <c r="J747" s="102">
        <f>SUBTOTAL(103,I$12:I747)*1</f>
        <v>146</v>
      </c>
      <c r="K747" s="108" t="s">
        <v>111</v>
      </c>
      <c r="L747" s="17" t="s">
        <v>98</v>
      </c>
      <c r="M747" s="267"/>
      <c r="N747" s="255"/>
      <c r="O747" s="118"/>
      <c r="P747" s="162"/>
      <c r="Q747" s="163">
        <v>0</v>
      </c>
      <c r="R747" s="163">
        <v>0</v>
      </c>
      <c r="S747" s="92">
        <f t="shared" ca="1" si="5922"/>
        <v>0</v>
      </c>
      <c r="T747" s="92">
        <f t="shared" si="5923"/>
        <v>0</v>
      </c>
      <c r="U747" s="91">
        <f t="shared" ca="1" si="5924"/>
        <v>0</v>
      </c>
      <c r="V747" s="91">
        <f t="shared" si="5925"/>
        <v>0</v>
      </c>
      <c r="W747" s="120" t="str">
        <f t="shared" si="5839"/>
        <v/>
      </c>
      <c r="X747" s="178"/>
      <c r="Y747" s="128">
        <f t="shared" si="5926"/>
        <v>0</v>
      </c>
      <c r="Z747" s="179">
        <f t="shared" ca="1" si="5927"/>
        <v>0</v>
      </c>
      <c r="AA747" s="127">
        <f t="shared" si="5928"/>
        <v>0</v>
      </c>
      <c r="AB747" s="67" t="str">
        <f t="shared" ca="1" si="5929"/>
        <v/>
      </c>
      <c r="AC747" s="69">
        <f t="shared" ca="1" si="5930"/>
        <v>0</v>
      </c>
      <c r="AD747" s="226">
        <f t="shared" si="5908"/>
        <v>0</v>
      </c>
      <c r="AE747" s="227">
        <f t="shared" si="5909"/>
        <v>0</v>
      </c>
      <c r="AF747" s="225">
        <f t="shared" si="5910"/>
        <v>0</v>
      </c>
      <c r="AG747" s="226">
        <f t="shared" si="5911"/>
        <v>0</v>
      </c>
      <c r="AH747" s="227">
        <f t="shared" si="5912"/>
        <v>0</v>
      </c>
      <c r="AI747" s="225">
        <f t="shared" si="5913"/>
        <v>0</v>
      </c>
      <c r="AJ747" s="226">
        <f t="shared" si="5914"/>
        <v>0</v>
      </c>
      <c r="AK747" s="227">
        <f t="shared" si="5915"/>
        <v>0</v>
      </c>
      <c r="AL747" s="225">
        <f t="shared" si="5916"/>
        <v>0</v>
      </c>
      <c r="AM747" s="226">
        <f t="shared" si="5917"/>
        <v>0</v>
      </c>
      <c r="AN747" s="227">
        <f t="shared" si="5918"/>
        <v>0</v>
      </c>
      <c r="AO747" s="225">
        <f t="shared" si="5919"/>
        <v>0</v>
      </c>
      <c r="AP747" s="226">
        <f t="shared" si="5920"/>
        <v>0</v>
      </c>
      <c r="AQ747" s="227">
        <f t="shared" si="5921"/>
        <v>0</v>
      </c>
      <c r="AR747" s="225">
        <f t="shared" si="5845"/>
        <v>0</v>
      </c>
      <c r="AS747" s="136"/>
      <c r="AT747" s="131"/>
      <c r="AU747" s="69">
        <f t="shared" si="5931"/>
        <v>0</v>
      </c>
      <c r="AV747" s="162"/>
      <c r="AW747" s="130"/>
      <c r="AX747" s="18">
        <f t="shared" si="5932"/>
        <v>0</v>
      </c>
      <c r="AY747" s="136"/>
      <c r="AZ747" s="131"/>
      <c r="BA747" s="69">
        <f t="shared" si="5933"/>
        <v>0</v>
      </c>
      <c r="BB747" s="162"/>
      <c r="BC747" s="130"/>
      <c r="BD747" s="18">
        <f t="shared" si="5934"/>
        <v>0</v>
      </c>
      <c r="BE747" s="136"/>
      <c r="BF747" s="131"/>
      <c r="BG747" s="69">
        <f t="shared" si="5935"/>
        <v>0</v>
      </c>
      <c r="BH747" s="162"/>
      <c r="BI747" s="130"/>
      <c r="BJ747" s="18">
        <f t="shared" si="5936"/>
        <v>0</v>
      </c>
      <c r="BK747" s="136"/>
      <c r="BL747" s="131"/>
      <c r="BM747" s="69">
        <f t="shared" si="5937"/>
        <v>0</v>
      </c>
      <c r="BN747" s="162"/>
      <c r="BO747" s="130"/>
      <c r="BP747" s="18">
        <f t="shared" si="5938"/>
        <v>0</v>
      </c>
      <c r="BQ747" s="136"/>
      <c r="BR747" s="131"/>
      <c r="BS747" s="69">
        <f t="shared" si="5939"/>
        <v>0</v>
      </c>
      <c r="BT747" s="162"/>
      <c r="BU747" s="130"/>
      <c r="BV747" s="18">
        <f t="shared" si="5940"/>
        <v>0</v>
      </c>
      <c r="BW747" s="136"/>
      <c r="BX747" s="131"/>
      <c r="BY747" s="69">
        <f t="shared" si="5941"/>
        <v>0</v>
      </c>
      <c r="BZ747" s="162"/>
      <c r="CA747" s="130"/>
      <c r="CB747" s="18">
        <f t="shared" si="5942"/>
        <v>0</v>
      </c>
      <c r="CC747" s="136"/>
      <c r="CD747" s="131"/>
      <c r="CE747" s="69">
        <f t="shared" si="5943"/>
        <v>0</v>
      </c>
      <c r="CF747" s="162"/>
      <c r="CG747" s="130"/>
      <c r="CH747" s="18">
        <f t="shared" si="5944"/>
        <v>0</v>
      </c>
      <c r="CI747" s="136"/>
      <c r="CJ747" s="131"/>
      <c r="CK747" s="69">
        <f t="shared" si="5945"/>
        <v>0</v>
      </c>
      <c r="CL747" s="162"/>
      <c r="CM747" s="130"/>
      <c r="CN747" s="18">
        <f t="shared" si="5946"/>
        <v>0</v>
      </c>
      <c r="CO747" s="136"/>
      <c r="CP747" s="131"/>
      <c r="CQ747" s="69">
        <f t="shared" si="5947"/>
        <v>0</v>
      </c>
      <c r="CR747" s="162"/>
      <c r="CS747" s="130"/>
      <c r="CT747" s="18">
        <f t="shared" si="5948"/>
        <v>0</v>
      </c>
      <c r="CU747" s="136"/>
      <c r="CV747" s="131"/>
      <c r="CW747" s="69">
        <f t="shared" si="5949"/>
        <v>0</v>
      </c>
      <c r="CX747" s="162"/>
      <c r="CY747" s="130"/>
      <c r="CZ747" s="18">
        <f t="shared" si="5950"/>
        <v>0</v>
      </c>
      <c r="DA747" s="136"/>
      <c r="DB747" s="131"/>
      <c r="DC747" s="69">
        <f t="shared" si="5951"/>
        <v>0</v>
      </c>
      <c r="DD747" s="162"/>
      <c r="DE747" s="130"/>
      <c r="DF747" s="18">
        <f t="shared" si="5952"/>
        <v>0</v>
      </c>
      <c r="DG747" s="136"/>
      <c r="DH747" s="131"/>
      <c r="DI747" s="69">
        <f t="shared" si="5953"/>
        <v>0</v>
      </c>
      <c r="DJ747" s="162"/>
      <c r="DK747" s="130"/>
      <c r="DL747" s="18">
        <f t="shared" si="5954"/>
        <v>0</v>
      </c>
      <c r="DM747" s="136"/>
      <c r="DN747" s="131"/>
      <c r="DO747" s="69">
        <f t="shared" si="5955"/>
        <v>0</v>
      </c>
      <c r="DP747" s="162"/>
      <c r="DQ747" s="130"/>
      <c r="DR747" s="18">
        <f t="shared" si="5956"/>
        <v>0</v>
      </c>
      <c r="DS747" s="136"/>
      <c r="DT747" s="131"/>
      <c r="DU747" s="69">
        <f t="shared" si="5957"/>
        <v>0</v>
      </c>
      <c r="DV747" s="162"/>
      <c r="DW747" s="130"/>
      <c r="DX747" s="18">
        <f t="shared" si="5958"/>
        <v>0</v>
      </c>
      <c r="DY747" s="136"/>
      <c r="DZ747" s="131"/>
      <c r="EA747" s="69">
        <f t="shared" si="5959"/>
        <v>0</v>
      </c>
      <c r="EB747" s="162"/>
      <c r="EC747" s="130"/>
      <c r="ED747" s="18">
        <f t="shared" si="5960"/>
        <v>0</v>
      </c>
      <c r="EE747" s="136"/>
      <c r="EF747" s="131"/>
      <c r="EG747" s="69">
        <f t="shared" si="5961"/>
        <v>0</v>
      </c>
      <c r="EH747" s="162"/>
      <c r="EI747" s="130"/>
      <c r="EJ747" s="18">
        <f t="shared" si="5962"/>
        <v>0</v>
      </c>
      <c r="EK747" s="136"/>
      <c r="EL747" s="131"/>
      <c r="EM747" s="69">
        <f t="shared" si="5963"/>
        <v>0</v>
      </c>
      <c r="EN747" s="162"/>
      <c r="EO747" s="130"/>
      <c r="EP747" s="18">
        <f t="shared" si="5964"/>
        <v>0</v>
      </c>
      <c r="EQ747" s="136"/>
      <c r="ER747" s="131"/>
      <c r="ES747" s="69">
        <f t="shared" si="5965"/>
        <v>0</v>
      </c>
      <c r="ET747" s="162"/>
      <c r="EU747" s="130"/>
      <c r="EV747" s="18">
        <f t="shared" si="5966"/>
        <v>0</v>
      </c>
      <c r="EW747" s="136"/>
      <c r="EX747" s="131"/>
      <c r="EY747" s="69">
        <f t="shared" si="5967"/>
        <v>0</v>
      </c>
      <c r="EZ747" s="162"/>
      <c r="FA747" s="130"/>
      <c r="FB747" s="18">
        <f t="shared" si="5968"/>
        <v>0</v>
      </c>
      <c r="FC747" s="136"/>
      <c r="FD747" s="131"/>
      <c r="FE747" s="69">
        <f t="shared" si="5969"/>
        <v>0</v>
      </c>
      <c r="FF747" s="162"/>
      <c r="FG747" s="130"/>
      <c r="FH747" s="18">
        <f t="shared" si="5970"/>
        <v>0</v>
      </c>
      <c r="FI747" s="136"/>
      <c r="FJ747" s="131"/>
      <c r="FK747" s="69">
        <f t="shared" si="5971"/>
        <v>0</v>
      </c>
      <c r="FL747" s="162"/>
      <c r="FM747" s="130"/>
      <c r="FN747" s="18">
        <f t="shared" si="5972"/>
        <v>0</v>
      </c>
      <c r="FO747" s="136"/>
      <c r="FP747" s="131"/>
      <c r="FQ747" s="69">
        <f t="shared" si="5973"/>
        <v>0</v>
      </c>
      <c r="FR747" s="162"/>
      <c r="FS747" s="130"/>
      <c r="FT747" s="18">
        <f t="shared" si="5974"/>
        <v>0</v>
      </c>
      <c r="FU747" s="136"/>
      <c r="FV747" s="131"/>
      <c r="FW747" s="69">
        <f t="shared" si="5975"/>
        <v>0</v>
      </c>
      <c r="FX747" s="162"/>
      <c r="FY747" s="130"/>
      <c r="FZ747" s="18">
        <f t="shared" si="5976"/>
        <v>0</v>
      </c>
      <c r="GA747" s="136"/>
      <c r="GB747" s="131"/>
      <c r="GC747" s="69">
        <f t="shared" si="5977"/>
        <v>0</v>
      </c>
      <c r="GD747" s="162"/>
      <c r="GE747" s="130"/>
      <c r="GF747" s="18">
        <f t="shared" si="5978"/>
        <v>0</v>
      </c>
      <c r="GG747" s="136"/>
      <c r="GH747" s="131"/>
      <c r="GI747" s="69">
        <f t="shared" si="5979"/>
        <v>0</v>
      </c>
      <c r="GJ747" s="162"/>
      <c r="GK747" s="130"/>
      <c r="GL747" s="18">
        <f t="shared" si="5980"/>
        <v>0</v>
      </c>
      <c r="GM747" s="136"/>
      <c r="GN747" s="131"/>
      <c r="GO747" s="69">
        <f t="shared" si="5981"/>
        <v>0</v>
      </c>
      <c r="GP747" s="162"/>
      <c r="GQ747" s="130"/>
      <c r="GR747" s="18">
        <f t="shared" si="5982"/>
        <v>0</v>
      </c>
      <c r="GS747" s="136"/>
      <c r="GT747" s="131"/>
      <c r="GU747" s="69">
        <f t="shared" si="5983"/>
        <v>0</v>
      </c>
      <c r="GV747" s="162"/>
      <c r="GW747" s="130"/>
      <c r="GX747" s="18">
        <f t="shared" si="5984"/>
        <v>0</v>
      </c>
      <c r="GY747" s="136"/>
      <c r="GZ747" s="131"/>
      <c r="HA747" s="69">
        <f t="shared" si="5985"/>
        <v>0</v>
      </c>
      <c r="HB747" s="162"/>
      <c r="HC747" s="130"/>
      <c r="HD747" s="18">
        <f t="shared" si="5986"/>
        <v>0</v>
      </c>
      <c r="HE747" s="136"/>
      <c r="HF747" s="131"/>
      <c r="HG747" s="69">
        <f t="shared" si="5987"/>
        <v>0</v>
      </c>
      <c r="HH747" s="162"/>
      <c r="HI747" s="130"/>
      <c r="HJ747" s="18">
        <f t="shared" si="5988"/>
        <v>0</v>
      </c>
      <c r="HK747" s="136"/>
      <c r="HL747" s="131"/>
      <c r="HM747" s="69">
        <f t="shared" si="5989"/>
        <v>0</v>
      </c>
      <c r="HN747" s="162"/>
      <c r="HO747" s="130"/>
      <c r="HP747" s="18">
        <f t="shared" si="5990"/>
        <v>0</v>
      </c>
      <c r="HQ747" s="136"/>
      <c r="HR747" s="131"/>
      <c r="HS747" s="69">
        <f t="shared" si="5991"/>
        <v>0</v>
      </c>
      <c r="HT747" s="162"/>
      <c r="HU747" s="130"/>
      <c r="HV747" s="18">
        <f t="shared" si="5992"/>
        <v>0</v>
      </c>
      <c r="HW747" s="17"/>
      <c r="HX747" s="85"/>
      <c r="HY747" s="85"/>
      <c r="HZ747" s="2" t="str">
        <f t="shared" si="5608"/>
        <v>СКРЫТЬ</v>
      </c>
    </row>
    <row r="748" spans="1:234" hidden="1" x14ac:dyDescent="0.2">
      <c r="B748" s="16"/>
      <c r="C748" s="15"/>
      <c r="D748" s="270"/>
      <c r="E748" s="270"/>
      <c r="F748" s="270"/>
      <c r="G748" s="13"/>
      <c r="H748" s="22"/>
      <c r="I748" s="42">
        <v>737</v>
      </c>
      <c r="J748" s="102">
        <f>SUBTOTAL(103,I$12:I748)*1</f>
        <v>146</v>
      </c>
      <c r="K748" s="108" t="s">
        <v>112</v>
      </c>
      <c r="L748" s="17" t="s">
        <v>98</v>
      </c>
      <c r="M748" s="267"/>
      <c r="N748" s="255"/>
      <c r="O748" s="118"/>
      <c r="P748" s="162"/>
      <c r="Q748" s="163">
        <v>0</v>
      </c>
      <c r="R748" s="163">
        <v>0</v>
      </c>
      <c r="S748" s="92">
        <f t="shared" ref="S748:S758" ca="1" si="5993">IF((Q748+Z748)&gt;P748,P748,(Q748+Z748))</f>
        <v>0</v>
      </c>
      <c r="T748" s="92">
        <f t="shared" ref="T748:T758" si="5994">R748+AA748</f>
        <v>0</v>
      </c>
      <c r="U748" s="91">
        <f t="shared" ref="U748:U758" ca="1" si="5995">T748-S748</f>
        <v>0</v>
      </c>
      <c r="V748" s="91">
        <f t="shared" ref="V748:V758" si="5996">P748-T748</f>
        <v>0</v>
      </c>
      <c r="W748" s="120" t="str">
        <f t="shared" ref="W748:W758" si="5997">IF(OR(AND(P748=0,T748=0),AND(P748="",T748="")),"",IF(AND(P748=0,T748&gt;0),1,T748/P748))</f>
        <v/>
      </c>
      <c r="X748" s="178"/>
      <c r="Y748" s="128">
        <f t="shared" ref="Y748:Y758" si="5998">AS748+AY748+BE748+BK748+BQ748+BW748+CC748+CI748+CO748+CU748+DA748+DG748+DM748+DS748+DY748+EE748+EK748+EQ748+EW748+FC748+FI748+FO748+FU748+GA748+GG748+GM748+GS748+GY748+HE748+HK748+HQ748</f>
        <v>0</v>
      </c>
      <c r="Z748" s="179">
        <f t="shared" ref="Z748:Z758" ca="1" si="5999">SUMIFS(AS748:HV748,AS$1:HV$1,"1",AS$8:HV$8,"Физические объемы",AS$9:HV$9,"План")</f>
        <v>0</v>
      </c>
      <c r="AA748" s="127">
        <f t="shared" ref="AA748:AA758" si="6000">AT748+AZ748+BF748+BL748+BR748+BX748+CD748+CJ748+CP748+CV748+DB748+DH748+DN748+DT748+DZ748+EF748+EL748+ER748+EX748+FD748+FJ748+FP748+FV748+GB748+GH748+GN748+GT748+GZ748+HF748+HL748+HR748</f>
        <v>0</v>
      </c>
      <c r="AB748" s="67" t="str">
        <f t="shared" ref="AB748:AB758" ca="1" si="6001">IF(OR(AND(Z748=0,AA748=0),AND(Z748="",AA748="")),"",IF(AND(Z748=0,AA748&gt;0),1,AA748/Z748))</f>
        <v/>
      </c>
      <c r="AC748" s="69">
        <f t="shared" ref="AC748:AC758" ca="1" si="6002">AA748-Z748</f>
        <v>0</v>
      </c>
      <c r="AD748" s="226">
        <f t="shared" si="5908"/>
        <v>0</v>
      </c>
      <c r="AE748" s="227">
        <f t="shared" si="5909"/>
        <v>0</v>
      </c>
      <c r="AF748" s="225">
        <f t="shared" si="5910"/>
        <v>0</v>
      </c>
      <c r="AG748" s="226">
        <f t="shared" si="5911"/>
        <v>0</v>
      </c>
      <c r="AH748" s="227">
        <f t="shared" si="5912"/>
        <v>0</v>
      </c>
      <c r="AI748" s="225">
        <f t="shared" si="5913"/>
        <v>0</v>
      </c>
      <c r="AJ748" s="226">
        <f t="shared" si="5914"/>
        <v>0</v>
      </c>
      <c r="AK748" s="227">
        <f t="shared" si="5915"/>
        <v>0</v>
      </c>
      <c r="AL748" s="225">
        <f t="shared" si="5916"/>
        <v>0</v>
      </c>
      <c r="AM748" s="226">
        <f t="shared" si="5917"/>
        <v>0</v>
      </c>
      <c r="AN748" s="227">
        <f t="shared" si="5918"/>
        <v>0</v>
      </c>
      <c r="AO748" s="225">
        <f t="shared" si="5919"/>
        <v>0</v>
      </c>
      <c r="AP748" s="226">
        <f t="shared" si="5920"/>
        <v>0</v>
      </c>
      <c r="AQ748" s="227">
        <f t="shared" si="5921"/>
        <v>0</v>
      </c>
      <c r="AR748" s="225">
        <f t="shared" si="5845"/>
        <v>0</v>
      </c>
      <c r="AS748" s="136"/>
      <c r="AT748" s="131"/>
      <c r="AU748" s="69">
        <f t="shared" ref="AU748:AU758" si="6003">AT748-AS748</f>
        <v>0</v>
      </c>
      <c r="AV748" s="162"/>
      <c r="AW748" s="130"/>
      <c r="AX748" s="18">
        <f t="shared" ref="AX748:AX758" si="6004">AW748-AV748</f>
        <v>0</v>
      </c>
      <c r="AY748" s="136"/>
      <c r="AZ748" s="131"/>
      <c r="BA748" s="69">
        <f t="shared" ref="BA748:BA758" si="6005">AZ748-AY748</f>
        <v>0</v>
      </c>
      <c r="BB748" s="162"/>
      <c r="BC748" s="130"/>
      <c r="BD748" s="18">
        <f t="shared" ref="BD748:BD758" si="6006">BC748-BB748</f>
        <v>0</v>
      </c>
      <c r="BE748" s="136"/>
      <c r="BF748" s="131"/>
      <c r="BG748" s="69">
        <f t="shared" ref="BG748:BG758" si="6007">BF748-BE748</f>
        <v>0</v>
      </c>
      <c r="BH748" s="162"/>
      <c r="BI748" s="130"/>
      <c r="BJ748" s="18">
        <f t="shared" ref="BJ748:BJ758" si="6008">BI748-BH748</f>
        <v>0</v>
      </c>
      <c r="BK748" s="136"/>
      <c r="BL748" s="131"/>
      <c r="BM748" s="69">
        <f t="shared" ref="BM748:BM758" si="6009">BL748-BK748</f>
        <v>0</v>
      </c>
      <c r="BN748" s="162"/>
      <c r="BO748" s="130"/>
      <c r="BP748" s="18">
        <f t="shared" ref="BP748:BP758" si="6010">BO748-BN748</f>
        <v>0</v>
      </c>
      <c r="BQ748" s="136"/>
      <c r="BR748" s="131"/>
      <c r="BS748" s="69">
        <f t="shared" ref="BS748:BS758" si="6011">BR748-BQ748</f>
        <v>0</v>
      </c>
      <c r="BT748" s="162"/>
      <c r="BU748" s="130"/>
      <c r="BV748" s="18">
        <f t="shared" ref="BV748:BV758" si="6012">BU748-BT748</f>
        <v>0</v>
      </c>
      <c r="BW748" s="136"/>
      <c r="BX748" s="131"/>
      <c r="BY748" s="69">
        <f t="shared" ref="BY748:BY758" si="6013">BX748-BW748</f>
        <v>0</v>
      </c>
      <c r="BZ748" s="162"/>
      <c r="CA748" s="130"/>
      <c r="CB748" s="18">
        <f t="shared" ref="CB748:CB758" si="6014">CA748-BZ748</f>
        <v>0</v>
      </c>
      <c r="CC748" s="136"/>
      <c r="CD748" s="131"/>
      <c r="CE748" s="69">
        <f t="shared" ref="CE748:CE758" si="6015">CD748-CC748</f>
        <v>0</v>
      </c>
      <c r="CF748" s="162"/>
      <c r="CG748" s="130"/>
      <c r="CH748" s="18">
        <f t="shared" ref="CH748:CH758" si="6016">CG748-CF748</f>
        <v>0</v>
      </c>
      <c r="CI748" s="136"/>
      <c r="CJ748" s="131"/>
      <c r="CK748" s="69">
        <f t="shared" ref="CK748:CK758" si="6017">CJ748-CI748</f>
        <v>0</v>
      </c>
      <c r="CL748" s="162"/>
      <c r="CM748" s="130"/>
      <c r="CN748" s="18">
        <f t="shared" si="5946"/>
        <v>0</v>
      </c>
      <c r="CO748" s="136"/>
      <c r="CP748" s="131"/>
      <c r="CQ748" s="69">
        <f t="shared" ref="CQ748:CQ758" si="6018">CP748-CO748</f>
        <v>0</v>
      </c>
      <c r="CR748" s="162"/>
      <c r="CS748" s="130"/>
      <c r="CT748" s="18">
        <f t="shared" si="5948"/>
        <v>0</v>
      </c>
      <c r="CU748" s="136"/>
      <c r="CV748" s="131"/>
      <c r="CW748" s="69">
        <f t="shared" ref="CW748:CW758" si="6019">CV748-CU748</f>
        <v>0</v>
      </c>
      <c r="CX748" s="162"/>
      <c r="CY748" s="130"/>
      <c r="CZ748" s="18">
        <f t="shared" si="5950"/>
        <v>0</v>
      </c>
      <c r="DA748" s="136"/>
      <c r="DB748" s="131"/>
      <c r="DC748" s="69">
        <f t="shared" ref="DC748:DC758" si="6020">DB748-DA748</f>
        <v>0</v>
      </c>
      <c r="DD748" s="162"/>
      <c r="DE748" s="130"/>
      <c r="DF748" s="18">
        <f t="shared" si="5952"/>
        <v>0</v>
      </c>
      <c r="DG748" s="136"/>
      <c r="DH748" s="131"/>
      <c r="DI748" s="69">
        <f t="shared" ref="DI748:DI758" si="6021">DH748-DG748</f>
        <v>0</v>
      </c>
      <c r="DJ748" s="162"/>
      <c r="DK748" s="130"/>
      <c r="DL748" s="18">
        <f t="shared" ref="DL748:DL758" si="6022">DK748-DJ748</f>
        <v>0</v>
      </c>
      <c r="DM748" s="136"/>
      <c r="DN748" s="131"/>
      <c r="DO748" s="69">
        <f t="shared" ref="DO748:DO758" si="6023">DN748-DM748</f>
        <v>0</v>
      </c>
      <c r="DP748" s="162"/>
      <c r="DQ748" s="130"/>
      <c r="DR748" s="18">
        <f t="shared" ref="DR748:DR758" si="6024">DQ748-DP748</f>
        <v>0</v>
      </c>
      <c r="DS748" s="136"/>
      <c r="DT748" s="131"/>
      <c r="DU748" s="69">
        <f t="shared" ref="DU748:DU758" si="6025">DT748-DS748</f>
        <v>0</v>
      </c>
      <c r="DV748" s="162"/>
      <c r="DW748" s="130"/>
      <c r="DX748" s="18">
        <f t="shared" ref="DX748:DX758" si="6026">DW748-DV748</f>
        <v>0</v>
      </c>
      <c r="DY748" s="136"/>
      <c r="DZ748" s="131"/>
      <c r="EA748" s="69">
        <f t="shared" ref="EA748:EA758" si="6027">DZ748-DY748</f>
        <v>0</v>
      </c>
      <c r="EB748" s="162"/>
      <c r="EC748" s="130"/>
      <c r="ED748" s="18">
        <f t="shared" ref="ED748:ED758" si="6028">EC748-EB748</f>
        <v>0</v>
      </c>
      <c r="EE748" s="136"/>
      <c r="EF748" s="131"/>
      <c r="EG748" s="69">
        <f t="shared" ref="EG748:EG758" si="6029">EF748-EE748</f>
        <v>0</v>
      </c>
      <c r="EH748" s="162"/>
      <c r="EI748" s="130"/>
      <c r="EJ748" s="18">
        <f t="shared" ref="EJ748:EJ758" si="6030">EI748-EH748</f>
        <v>0</v>
      </c>
      <c r="EK748" s="136"/>
      <c r="EL748" s="131"/>
      <c r="EM748" s="69">
        <f t="shared" ref="EM748:EM758" si="6031">EL748-EK748</f>
        <v>0</v>
      </c>
      <c r="EN748" s="162"/>
      <c r="EO748" s="130"/>
      <c r="EP748" s="18">
        <f t="shared" ref="EP748:EP758" si="6032">EO748-EN748</f>
        <v>0</v>
      </c>
      <c r="EQ748" s="136"/>
      <c r="ER748" s="131"/>
      <c r="ES748" s="69">
        <f t="shared" ref="ES748:ES758" si="6033">ER748-EQ748</f>
        <v>0</v>
      </c>
      <c r="ET748" s="162"/>
      <c r="EU748" s="130"/>
      <c r="EV748" s="18">
        <f t="shared" ref="EV748:EV758" si="6034">EU748-ET748</f>
        <v>0</v>
      </c>
      <c r="EW748" s="136"/>
      <c r="EX748" s="131"/>
      <c r="EY748" s="69">
        <f t="shared" ref="EY748:EY758" si="6035">EX748-EW748</f>
        <v>0</v>
      </c>
      <c r="EZ748" s="162"/>
      <c r="FA748" s="130"/>
      <c r="FB748" s="18">
        <f t="shared" ref="FB748:FB758" si="6036">FA748-EZ748</f>
        <v>0</v>
      </c>
      <c r="FC748" s="136"/>
      <c r="FD748" s="131"/>
      <c r="FE748" s="69">
        <f t="shared" ref="FE748:FE758" si="6037">FD748-FC748</f>
        <v>0</v>
      </c>
      <c r="FF748" s="162"/>
      <c r="FG748" s="130"/>
      <c r="FH748" s="18">
        <f t="shared" ref="FH748:FH758" si="6038">FG748-FF748</f>
        <v>0</v>
      </c>
      <c r="FI748" s="136"/>
      <c r="FJ748" s="131"/>
      <c r="FK748" s="69">
        <f t="shared" ref="FK748:FK758" si="6039">FJ748-FI748</f>
        <v>0</v>
      </c>
      <c r="FL748" s="162"/>
      <c r="FM748" s="130"/>
      <c r="FN748" s="18">
        <f t="shared" ref="FN748:FN758" si="6040">FM748-FL748</f>
        <v>0</v>
      </c>
      <c r="FO748" s="136"/>
      <c r="FP748" s="131"/>
      <c r="FQ748" s="69">
        <f t="shared" ref="FQ748:FQ758" si="6041">FP748-FO748</f>
        <v>0</v>
      </c>
      <c r="FR748" s="162"/>
      <c r="FS748" s="130"/>
      <c r="FT748" s="18">
        <f t="shared" ref="FT748:FT758" si="6042">FS748-FR748</f>
        <v>0</v>
      </c>
      <c r="FU748" s="136"/>
      <c r="FV748" s="131"/>
      <c r="FW748" s="69">
        <f t="shared" ref="FW748:FW758" si="6043">FV748-FU748</f>
        <v>0</v>
      </c>
      <c r="FX748" s="162"/>
      <c r="FY748" s="130"/>
      <c r="FZ748" s="18">
        <f t="shared" ref="FZ748:FZ758" si="6044">FY748-FX748</f>
        <v>0</v>
      </c>
      <c r="GA748" s="136"/>
      <c r="GB748" s="131"/>
      <c r="GC748" s="69">
        <f t="shared" ref="GC748:GC758" si="6045">GB748-GA748</f>
        <v>0</v>
      </c>
      <c r="GD748" s="162"/>
      <c r="GE748" s="130"/>
      <c r="GF748" s="18">
        <f t="shared" ref="GF748:GF758" si="6046">GE748-GD748</f>
        <v>0</v>
      </c>
      <c r="GG748" s="136"/>
      <c r="GH748" s="131"/>
      <c r="GI748" s="69">
        <f t="shared" ref="GI748:GI758" si="6047">GH748-GG748</f>
        <v>0</v>
      </c>
      <c r="GJ748" s="162"/>
      <c r="GK748" s="130"/>
      <c r="GL748" s="18">
        <f t="shared" ref="GL748:GL758" si="6048">GK748-GJ748</f>
        <v>0</v>
      </c>
      <c r="GM748" s="136"/>
      <c r="GN748" s="131"/>
      <c r="GO748" s="69">
        <f t="shared" ref="GO748:GO758" si="6049">GN748-GM748</f>
        <v>0</v>
      </c>
      <c r="GP748" s="162"/>
      <c r="GQ748" s="130"/>
      <c r="GR748" s="18">
        <f t="shared" ref="GR748:GR758" si="6050">GQ748-GP748</f>
        <v>0</v>
      </c>
      <c r="GS748" s="136"/>
      <c r="GT748" s="131"/>
      <c r="GU748" s="69">
        <f t="shared" ref="GU748:GU758" si="6051">GT748-GS748</f>
        <v>0</v>
      </c>
      <c r="GV748" s="162"/>
      <c r="GW748" s="130"/>
      <c r="GX748" s="18">
        <f t="shared" ref="GX748:GX758" si="6052">GW748-GV748</f>
        <v>0</v>
      </c>
      <c r="GY748" s="136"/>
      <c r="GZ748" s="131"/>
      <c r="HA748" s="69">
        <f t="shared" ref="HA748:HA758" si="6053">GZ748-GY748</f>
        <v>0</v>
      </c>
      <c r="HB748" s="162"/>
      <c r="HC748" s="130"/>
      <c r="HD748" s="18">
        <f t="shared" ref="HD748:HD758" si="6054">HC748-HB748</f>
        <v>0</v>
      </c>
      <c r="HE748" s="136"/>
      <c r="HF748" s="131"/>
      <c r="HG748" s="69">
        <f t="shared" ref="HG748:HG758" si="6055">HF748-HE748</f>
        <v>0</v>
      </c>
      <c r="HH748" s="162"/>
      <c r="HI748" s="130"/>
      <c r="HJ748" s="18">
        <f t="shared" ref="HJ748:HJ758" si="6056">HI748-HH748</f>
        <v>0</v>
      </c>
      <c r="HK748" s="136"/>
      <c r="HL748" s="131"/>
      <c r="HM748" s="69">
        <f t="shared" ref="HM748:HM758" si="6057">HL748-HK748</f>
        <v>0</v>
      </c>
      <c r="HN748" s="162"/>
      <c r="HO748" s="130"/>
      <c r="HP748" s="18">
        <f t="shared" ref="HP748:HP758" si="6058">HO748-HN748</f>
        <v>0</v>
      </c>
      <c r="HQ748" s="136"/>
      <c r="HR748" s="131"/>
      <c r="HS748" s="69">
        <f t="shared" ref="HS748:HS758" si="6059">HR748-HQ748</f>
        <v>0</v>
      </c>
      <c r="HT748" s="162"/>
      <c r="HU748" s="130"/>
      <c r="HV748" s="18">
        <f t="shared" ref="HV748:HV758" si="6060">HU748-HT748</f>
        <v>0</v>
      </c>
      <c r="HW748" s="17"/>
      <c r="HX748" s="85"/>
      <c r="HY748" s="85"/>
      <c r="HZ748" s="2" t="str">
        <f t="shared" si="5608"/>
        <v>СКРЫТЬ</v>
      </c>
    </row>
    <row r="749" spans="1:234" hidden="1" x14ac:dyDescent="0.2">
      <c r="B749" s="16"/>
      <c r="C749" s="15"/>
      <c r="D749" s="246"/>
      <c r="E749" s="246"/>
      <c r="F749" s="246"/>
      <c r="G749" s="13"/>
      <c r="H749" s="22"/>
      <c r="I749" s="42">
        <v>738</v>
      </c>
      <c r="J749" s="102">
        <f>SUBTOTAL(103,I$12:I749)*1</f>
        <v>146</v>
      </c>
      <c r="K749" s="108" t="s">
        <v>13</v>
      </c>
      <c r="L749" s="17" t="s">
        <v>98</v>
      </c>
      <c r="M749" s="267">
        <v>44040</v>
      </c>
      <c r="N749" s="260"/>
      <c r="O749" s="116">
        <v>44285</v>
      </c>
      <c r="P749" s="122">
        <v>1612</v>
      </c>
      <c r="Q749" s="158">
        <v>864.10967741935485</v>
      </c>
      <c r="R749" s="158">
        <v>825.4</v>
      </c>
      <c r="S749" s="92">
        <f t="shared" ca="1" si="5993"/>
        <v>864.10967741935485</v>
      </c>
      <c r="T749" s="92">
        <f t="shared" si="5994"/>
        <v>825.4</v>
      </c>
      <c r="U749" s="91">
        <f t="shared" ca="1" si="5995"/>
        <v>-38.709677419354875</v>
      </c>
      <c r="V749" s="91">
        <f t="shared" si="5996"/>
        <v>786.6</v>
      </c>
      <c r="W749" s="120">
        <f t="shared" si="5997"/>
        <v>0.51203473945409428</v>
      </c>
      <c r="X749" s="178"/>
      <c r="Y749" s="128">
        <f t="shared" si="5998"/>
        <v>0</v>
      </c>
      <c r="Z749" s="179">
        <f t="shared" ca="1" si="5999"/>
        <v>0</v>
      </c>
      <c r="AA749" s="127">
        <f t="shared" si="6000"/>
        <v>0</v>
      </c>
      <c r="AB749" s="67" t="str">
        <f t="shared" ca="1" si="6001"/>
        <v/>
      </c>
      <c r="AC749" s="69">
        <f t="shared" ca="1" si="6002"/>
        <v>0</v>
      </c>
      <c r="AD749" s="226">
        <f t="shared" si="5908"/>
        <v>0</v>
      </c>
      <c r="AE749" s="227">
        <f t="shared" si="5909"/>
        <v>0</v>
      </c>
      <c r="AF749" s="225">
        <f t="shared" si="5910"/>
        <v>0</v>
      </c>
      <c r="AG749" s="226">
        <f t="shared" si="5911"/>
        <v>0</v>
      </c>
      <c r="AH749" s="227">
        <f t="shared" si="5912"/>
        <v>0</v>
      </c>
      <c r="AI749" s="225">
        <f t="shared" si="5913"/>
        <v>0</v>
      </c>
      <c r="AJ749" s="226">
        <f t="shared" si="5914"/>
        <v>0</v>
      </c>
      <c r="AK749" s="227">
        <f t="shared" si="5915"/>
        <v>0</v>
      </c>
      <c r="AL749" s="225">
        <f t="shared" si="5916"/>
        <v>0</v>
      </c>
      <c r="AM749" s="226">
        <f t="shared" si="5917"/>
        <v>0</v>
      </c>
      <c r="AN749" s="227">
        <f t="shared" si="5918"/>
        <v>0</v>
      </c>
      <c r="AO749" s="225">
        <f t="shared" si="5919"/>
        <v>0</v>
      </c>
      <c r="AP749" s="226">
        <f t="shared" si="5920"/>
        <v>0</v>
      </c>
      <c r="AQ749" s="227">
        <f t="shared" si="5921"/>
        <v>0</v>
      </c>
      <c r="AR749" s="225">
        <f t="shared" si="5845"/>
        <v>0</v>
      </c>
      <c r="AS749" s="136"/>
      <c r="AT749" s="131"/>
      <c r="AU749" s="69">
        <f t="shared" si="6003"/>
        <v>0</v>
      </c>
      <c r="AV749" s="162"/>
      <c r="AW749" s="130"/>
      <c r="AX749" s="18">
        <f t="shared" si="6004"/>
        <v>0</v>
      </c>
      <c r="AY749" s="136"/>
      <c r="AZ749" s="131"/>
      <c r="BA749" s="69">
        <f t="shared" si="6005"/>
        <v>0</v>
      </c>
      <c r="BB749" s="162"/>
      <c r="BC749" s="130"/>
      <c r="BD749" s="18">
        <f t="shared" si="6006"/>
        <v>0</v>
      </c>
      <c r="BE749" s="136"/>
      <c r="BF749" s="131"/>
      <c r="BG749" s="69">
        <f t="shared" si="6007"/>
        <v>0</v>
      </c>
      <c r="BH749" s="162"/>
      <c r="BI749" s="130"/>
      <c r="BJ749" s="18">
        <f t="shared" si="6008"/>
        <v>0</v>
      </c>
      <c r="BK749" s="136"/>
      <c r="BL749" s="131"/>
      <c r="BM749" s="69">
        <f t="shared" si="6009"/>
        <v>0</v>
      </c>
      <c r="BN749" s="162"/>
      <c r="BO749" s="130"/>
      <c r="BP749" s="18">
        <f t="shared" si="6010"/>
        <v>0</v>
      </c>
      <c r="BQ749" s="136"/>
      <c r="BR749" s="131"/>
      <c r="BS749" s="69">
        <f t="shared" si="6011"/>
        <v>0</v>
      </c>
      <c r="BT749" s="162"/>
      <c r="BU749" s="130"/>
      <c r="BV749" s="18">
        <f t="shared" si="6012"/>
        <v>0</v>
      </c>
      <c r="BW749" s="136"/>
      <c r="BX749" s="131"/>
      <c r="BY749" s="69">
        <f t="shared" si="6013"/>
        <v>0</v>
      </c>
      <c r="BZ749" s="162"/>
      <c r="CA749" s="130"/>
      <c r="CB749" s="18">
        <f t="shared" si="6014"/>
        <v>0</v>
      </c>
      <c r="CC749" s="136"/>
      <c r="CD749" s="131"/>
      <c r="CE749" s="69">
        <f t="shared" si="6015"/>
        <v>0</v>
      </c>
      <c r="CF749" s="162"/>
      <c r="CG749" s="130"/>
      <c r="CH749" s="18">
        <f t="shared" si="6016"/>
        <v>0</v>
      </c>
      <c r="CI749" s="136"/>
      <c r="CJ749" s="131"/>
      <c r="CK749" s="69">
        <f t="shared" si="6017"/>
        <v>0</v>
      </c>
      <c r="CL749" s="162"/>
      <c r="CM749" s="130"/>
      <c r="CN749" s="18">
        <f t="shared" si="5946"/>
        <v>0</v>
      </c>
      <c r="CO749" s="136"/>
      <c r="CP749" s="131"/>
      <c r="CQ749" s="69">
        <f t="shared" si="6018"/>
        <v>0</v>
      </c>
      <c r="CR749" s="162"/>
      <c r="CS749" s="130"/>
      <c r="CT749" s="18">
        <f t="shared" si="5948"/>
        <v>0</v>
      </c>
      <c r="CU749" s="136"/>
      <c r="CV749" s="131"/>
      <c r="CW749" s="69">
        <f t="shared" si="6019"/>
        <v>0</v>
      </c>
      <c r="CX749" s="162"/>
      <c r="CY749" s="130"/>
      <c r="CZ749" s="18">
        <f t="shared" si="5950"/>
        <v>0</v>
      </c>
      <c r="DA749" s="136"/>
      <c r="DB749" s="131"/>
      <c r="DC749" s="69">
        <f t="shared" si="6020"/>
        <v>0</v>
      </c>
      <c r="DD749" s="162"/>
      <c r="DE749" s="130"/>
      <c r="DF749" s="18">
        <f t="shared" si="5952"/>
        <v>0</v>
      </c>
      <c r="DG749" s="136"/>
      <c r="DH749" s="131"/>
      <c r="DI749" s="69">
        <f t="shared" si="6021"/>
        <v>0</v>
      </c>
      <c r="DJ749" s="162"/>
      <c r="DK749" s="130"/>
      <c r="DL749" s="18">
        <f t="shared" si="6022"/>
        <v>0</v>
      </c>
      <c r="DM749" s="136"/>
      <c r="DN749" s="131"/>
      <c r="DO749" s="69">
        <f t="shared" si="6023"/>
        <v>0</v>
      </c>
      <c r="DP749" s="162"/>
      <c r="DQ749" s="130"/>
      <c r="DR749" s="18">
        <f t="shared" si="6024"/>
        <v>0</v>
      </c>
      <c r="DS749" s="136"/>
      <c r="DT749" s="131"/>
      <c r="DU749" s="69">
        <f t="shared" si="6025"/>
        <v>0</v>
      </c>
      <c r="DV749" s="162"/>
      <c r="DW749" s="130"/>
      <c r="DX749" s="18">
        <f t="shared" si="6026"/>
        <v>0</v>
      </c>
      <c r="DY749" s="136"/>
      <c r="DZ749" s="131"/>
      <c r="EA749" s="69">
        <f t="shared" si="6027"/>
        <v>0</v>
      </c>
      <c r="EB749" s="162"/>
      <c r="EC749" s="130"/>
      <c r="ED749" s="18">
        <f t="shared" si="6028"/>
        <v>0</v>
      </c>
      <c r="EE749" s="136"/>
      <c r="EF749" s="131"/>
      <c r="EG749" s="69">
        <f t="shared" si="6029"/>
        <v>0</v>
      </c>
      <c r="EH749" s="162"/>
      <c r="EI749" s="130"/>
      <c r="EJ749" s="18">
        <f t="shared" si="6030"/>
        <v>0</v>
      </c>
      <c r="EK749" s="136"/>
      <c r="EL749" s="131"/>
      <c r="EM749" s="69">
        <f t="shared" si="6031"/>
        <v>0</v>
      </c>
      <c r="EN749" s="162"/>
      <c r="EO749" s="130"/>
      <c r="EP749" s="18">
        <f t="shared" si="6032"/>
        <v>0</v>
      </c>
      <c r="EQ749" s="136"/>
      <c r="ER749" s="131"/>
      <c r="ES749" s="69">
        <f t="shared" si="6033"/>
        <v>0</v>
      </c>
      <c r="ET749" s="162"/>
      <c r="EU749" s="130"/>
      <c r="EV749" s="18">
        <f t="shared" si="6034"/>
        <v>0</v>
      </c>
      <c r="EW749" s="136"/>
      <c r="EX749" s="131"/>
      <c r="EY749" s="69">
        <f t="shared" si="6035"/>
        <v>0</v>
      </c>
      <c r="EZ749" s="162"/>
      <c r="FA749" s="130"/>
      <c r="FB749" s="18">
        <f t="shared" si="6036"/>
        <v>0</v>
      </c>
      <c r="FC749" s="136"/>
      <c r="FD749" s="131"/>
      <c r="FE749" s="69">
        <f t="shared" si="6037"/>
        <v>0</v>
      </c>
      <c r="FF749" s="162"/>
      <c r="FG749" s="130"/>
      <c r="FH749" s="18">
        <f t="shared" si="6038"/>
        <v>0</v>
      </c>
      <c r="FI749" s="136"/>
      <c r="FJ749" s="131"/>
      <c r="FK749" s="69">
        <f t="shared" si="6039"/>
        <v>0</v>
      </c>
      <c r="FL749" s="162"/>
      <c r="FM749" s="130"/>
      <c r="FN749" s="18">
        <f t="shared" si="6040"/>
        <v>0</v>
      </c>
      <c r="FO749" s="136"/>
      <c r="FP749" s="131"/>
      <c r="FQ749" s="69">
        <f t="shared" si="6041"/>
        <v>0</v>
      </c>
      <c r="FR749" s="162"/>
      <c r="FS749" s="130"/>
      <c r="FT749" s="18">
        <f t="shared" si="6042"/>
        <v>0</v>
      </c>
      <c r="FU749" s="136"/>
      <c r="FV749" s="131"/>
      <c r="FW749" s="69">
        <f t="shared" si="6043"/>
        <v>0</v>
      </c>
      <c r="FX749" s="162"/>
      <c r="FY749" s="130"/>
      <c r="FZ749" s="18">
        <f t="shared" si="6044"/>
        <v>0</v>
      </c>
      <c r="GA749" s="136"/>
      <c r="GB749" s="131"/>
      <c r="GC749" s="69">
        <f t="shared" si="6045"/>
        <v>0</v>
      </c>
      <c r="GD749" s="162"/>
      <c r="GE749" s="130"/>
      <c r="GF749" s="18">
        <f t="shared" si="6046"/>
        <v>0</v>
      </c>
      <c r="GG749" s="136"/>
      <c r="GH749" s="131"/>
      <c r="GI749" s="69">
        <f t="shared" si="6047"/>
        <v>0</v>
      </c>
      <c r="GJ749" s="162"/>
      <c r="GK749" s="130"/>
      <c r="GL749" s="18">
        <f t="shared" si="6048"/>
        <v>0</v>
      </c>
      <c r="GM749" s="136"/>
      <c r="GN749" s="131"/>
      <c r="GO749" s="69">
        <f t="shared" si="6049"/>
        <v>0</v>
      </c>
      <c r="GP749" s="162"/>
      <c r="GQ749" s="130"/>
      <c r="GR749" s="18">
        <f t="shared" si="6050"/>
        <v>0</v>
      </c>
      <c r="GS749" s="136"/>
      <c r="GT749" s="131"/>
      <c r="GU749" s="69">
        <f t="shared" si="6051"/>
        <v>0</v>
      </c>
      <c r="GV749" s="162"/>
      <c r="GW749" s="130"/>
      <c r="GX749" s="18">
        <f t="shared" si="6052"/>
        <v>0</v>
      </c>
      <c r="GY749" s="136"/>
      <c r="GZ749" s="131"/>
      <c r="HA749" s="69">
        <f t="shared" si="6053"/>
        <v>0</v>
      </c>
      <c r="HB749" s="162"/>
      <c r="HC749" s="130"/>
      <c r="HD749" s="18">
        <f t="shared" si="6054"/>
        <v>0</v>
      </c>
      <c r="HE749" s="136"/>
      <c r="HF749" s="131"/>
      <c r="HG749" s="69">
        <f t="shared" si="6055"/>
        <v>0</v>
      </c>
      <c r="HH749" s="162"/>
      <c r="HI749" s="130"/>
      <c r="HJ749" s="18">
        <f t="shared" si="6056"/>
        <v>0</v>
      </c>
      <c r="HK749" s="136"/>
      <c r="HL749" s="131"/>
      <c r="HM749" s="69">
        <f t="shared" si="6057"/>
        <v>0</v>
      </c>
      <c r="HN749" s="162"/>
      <c r="HO749" s="130"/>
      <c r="HP749" s="18">
        <f t="shared" si="6058"/>
        <v>0</v>
      </c>
      <c r="HQ749" s="136"/>
      <c r="HR749" s="131"/>
      <c r="HS749" s="69">
        <f t="shared" si="6059"/>
        <v>0</v>
      </c>
      <c r="HT749" s="162"/>
      <c r="HU749" s="130"/>
      <c r="HV749" s="18">
        <f t="shared" si="6060"/>
        <v>0</v>
      </c>
      <c r="HW749" s="75"/>
      <c r="HX749" s="294"/>
      <c r="HY749" s="197"/>
      <c r="HZ749" s="2" t="str">
        <f t="shared" si="5608"/>
        <v>СКРЫТЬ</v>
      </c>
    </row>
    <row r="750" spans="1:234" hidden="1" x14ac:dyDescent="0.2">
      <c r="B750" s="16"/>
      <c r="C750" s="15"/>
      <c r="D750" s="246"/>
      <c r="E750" s="246"/>
      <c r="F750" s="246"/>
      <c r="G750" s="13"/>
      <c r="H750" s="22"/>
      <c r="I750" s="42">
        <v>739</v>
      </c>
      <c r="J750" s="102">
        <f>SUBTOTAL(103,I$12:I750)*1</f>
        <v>146</v>
      </c>
      <c r="K750" s="108" t="s">
        <v>12</v>
      </c>
      <c r="L750" s="17" t="s">
        <v>98</v>
      </c>
      <c r="M750" s="267"/>
      <c r="N750" s="255"/>
      <c r="O750" s="118"/>
      <c r="P750" s="162"/>
      <c r="Q750" s="163">
        <v>0</v>
      </c>
      <c r="R750" s="163">
        <v>0</v>
      </c>
      <c r="S750" s="92">
        <f t="shared" ca="1" si="5993"/>
        <v>0</v>
      </c>
      <c r="T750" s="92">
        <f t="shared" si="5994"/>
        <v>0</v>
      </c>
      <c r="U750" s="91">
        <f t="shared" ca="1" si="5995"/>
        <v>0</v>
      </c>
      <c r="V750" s="91">
        <f t="shared" si="5996"/>
        <v>0</v>
      </c>
      <c r="W750" s="120" t="str">
        <f t="shared" si="5997"/>
        <v/>
      </c>
      <c r="X750" s="178"/>
      <c r="Y750" s="128">
        <f t="shared" si="5998"/>
        <v>0</v>
      </c>
      <c r="Z750" s="179">
        <f t="shared" ca="1" si="5999"/>
        <v>0</v>
      </c>
      <c r="AA750" s="127">
        <f t="shared" si="6000"/>
        <v>0</v>
      </c>
      <c r="AB750" s="67" t="str">
        <f t="shared" ca="1" si="6001"/>
        <v/>
      </c>
      <c r="AC750" s="69">
        <f t="shared" ca="1" si="6002"/>
        <v>0</v>
      </c>
      <c r="AD750" s="226">
        <f t="shared" si="5908"/>
        <v>0</v>
      </c>
      <c r="AE750" s="227">
        <f t="shared" si="5909"/>
        <v>0</v>
      </c>
      <c r="AF750" s="225">
        <f t="shared" si="5910"/>
        <v>0</v>
      </c>
      <c r="AG750" s="226">
        <f t="shared" si="5911"/>
        <v>0</v>
      </c>
      <c r="AH750" s="227">
        <f t="shared" si="5912"/>
        <v>0</v>
      </c>
      <c r="AI750" s="225">
        <f t="shared" si="5913"/>
        <v>0</v>
      </c>
      <c r="AJ750" s="226">
        <f t="shared" si="5914"/>
        <v>0</v>
      </c>
      <c r="AK750" s="227">
        <f t="shared" si="5915"/>
        <v>0</v>
      </c>
      <c r="AL750" s="225">
        <f t="shared" si="5916"/>
        <v>0</v>
      </c>
      <c r="AM750" s="226">
        <f t="shared" si="5917"/>
        <v>0</v>
      </c>
      <c r="AN750" s="227">
        <f t="shared" si="5918"/>
        <v>0</v>
      </c>
      <c r="AO750" s="225">
        <f t="shared" si="5919"/>
        <v>0</v>
      </c>
      <c r="AP750" s="226">
        <f t="shared" si="5920"/>
        <v>0</v>
      </c>
      <c r="AQ750" s="227">
        <f t="shared" si="5921"/>
        <v>0</v>
      </c>
      <c r="AR750" s="225">
        <f t="shared" si="5845"/>
        <v>0</v>
      </c>
      <c r="AS750" s="136"/>
      <c r="AT750" s="131"/>
      <c r="AU750" s="69">
        <f t="shared" si="6003"/>
        <v>0</v>
      </c>
      <c r="AV750" s="162"/>
      <c r="AW750" s="130"/>
      <c r="AX750" s="18">
        <f t="shared" si="6004"/>
        <v>0</v>
      </c>
      <c r="AY750" s="136"/>
      <c r="AZ750" s="131"/>
      <c r="BA750" s="69">
        <f t="shared" si="6005"/>
        <v>0</v>
      </c>
      <c r="BB750" s="162"/>
      <c r="BC750" s="130"/>
      <c r="BD750" s="18">
        <f t="shared" si="6006"/>
        <v>0</v>
      </c>
      <c r="BE750" s="136"/>
      <c r="BF750" s="131"/>
      <c r="BG750" s="69">
        <f t="shared" si="6007"/>
        <v>0</v>
      </c>
      <c r="BH750" s="162"/>
      <c r="BI750" s="130"/>
      <c r="BJ750" s="18">
        <f t="shared" si="6008"/>
        <v>0</v>
      </c>
      <c r="BK750" s="136"/>
      <c r="BL750" s="131"/>
      <c r="BM750" s="69">
        <f t="shared" si="6009"/>
        <v>0</v>
      </c>
      <c r="BN750" s="162"/>
      <c r="BO750" s="130"/>
      <c r="BP750" s="18">
        <f t="shared" si="6010"/>
        <v>0</v>
      </c>
      <c r="BQ750" s="136"/>
      <c r="BR750" s="131"/>
      <c r="BS750" s="69">
        <f t="shared" si="6011"/>
        <v>0</v>
      </c>
      <c r="BT750" s="162"/>
      <c r="BU750" s="130"/>
      <c r="BV750" s="18">
        <f t="shared" si="6012"/>
        <v>0</v>
      </c>
      <c r="BW750" s="136"/>
      <c r="BX750" s="131"/>
      <c r="BY750" s="69">
        <f t="shared" si="6013"/>
        <v>0</v>
      </c>
      <c r="BZ750" s="162"/>
      <c r="CA750" s="130"/>
      <c r="CB750" s="18">
        <f t="shared" si="6014"/>
        <v>0</v>
      </c>
      <c r="CC750" s="136"/>
      <c r="CD750" s="131"/>
      <c r="CE750" s="69">
        <f t="shared" si="6015"/>
        <v>0</v>
      </c>
      <c r="CF750" s="162"/>
      <c r="CG750" s="130"/>
      <c r="CH750" s="18">
        <f t="shared" si="6016"/>
        <v>0</v>
      </c>
      <c r="CI750" s="136"/>
      <c r="CJ750" s="131"/>
      <c r="CK750" s="69">
        <f t="shared" si="6017"/>
        <v>0</v>
      </c>
      <c r="CL750" s="162"/>
      <c r="CM750" s="130"/>
      <c r="CN750" s="18">
        <f t="shared" si="5946"/>
        <v>0</v>
      </c>
      <c r="CO750" s="136"/>
      <c r="CP750" s="131"/>
      <c r="CQ750" s="69">
        <f t="shared" si="6018"/>
        <v>0</v>
      </c>
      <c r="CR750" s="162"/>
      <c r="CS750" s="130"/>
      <c r="CT750" s="18">
        <f t="shared" si="5948"/>
        <v>0</v>
      </c>
      <c r="CU750" s="136"/>
      <c r="CV750" s="131"/>
      <c r="CW750" s="69">
        <f t="shared" si="6019"/>
        <v>0</v>
      </c>
      <c r="CX750" s="162"/>
      <c r="CY750" s="130"/>
      <c r="CZ750" s="18">
        <f t="shared" si="5950"/>
        <v>0</v>
      </c>
      <c r="DA750" s="136"/>
      <c r="DB750" s="131"/>
      <c r="DC750" s="69">
        <f t="shared" si="6020"/>
        <v>0</v>
      </c>
      <c r="DD750" s="162"/>
      <c r="DE750" s="130"/>
      <c r="DF750" s="18">
        <f t="shared" si="5952"/>
        <v>0</v>
      </c>
      <c r="DG750" s="136"/>
      <c r="DH750" s="131"/>
      <c r="DI750" s="69">
        <f t="shared" si="6021"/>
        <v>0</v>
      </c>
      <c r="DJ750" s="162"/>
      <c r="DK750" s="130"/>
      <c r="DL750" s="18">
        <f t="shared" si="6022"/>
        <v>0</v>
      </c>
      <c r="DM750" s="136"/>
      <c r="DN750" s="131"/>
      <c r="DO750" s="69">
        <f t="shared" si="6023"/>
        <v>0</v>
      </c>
      <c r="DP750" s="162"/>
      <c r="DQ750" s="130"/>
      <c r="DR750" s="18">
        <f t="shared" si="6024"/>
        <v>0</v>
      </c>
      <c r="DS750" s="136"/>
      <c r="DT750" s="131"/>
      <c r="DU750" s="69">
        <f t="shared" si="6025"/>
        <v>0</v>
      </c>
      <c r="DV750" s="162"/>
      <c r="DW750" s="130"/>
      <c r="DX750" s="18">
        <f t="shared" si="6026"/>
        <v>0</v>
      </c>
      <c r="DY750" s="136"/>
      <c r="DZ750" s="131"/>
      <c r="EA750" s="69">
        <f t="shared" si="6027"/>
        <v>0</v>
      </c>
      <c r="EB750" s="162"/>
      <c r="EC750" s="130"/>
      <c r="ED750" s="18">
        <f t="shared" si="6028"/>
        <v>0</v>
      </c>
      <c r="EE750" s="136"/>
      <c r="EF750" s="131"/>
      <c r="EG750" s="69">
        <f t="shared" si="6029"/>
        <v>0</v>
      </c>
      <c r="EH750" s="162"/>
      <c r="EI750" s="130"/>
      <c r="EJ750" s="18">
        <f t="shared" si="6030"/>
        <v>0</v>
      </c>
      <c r="EK750" s="136"/>
      <c r="EL750" s="131"/>
      <c r="EM750" s="69">
        <f t="shared" si="6031"/>
        <v>0</v>
      </c>
      <c r="EN750" s="162"/>
      <c r="EO750" s="130"/>
      <c r="EP750" s="18">
        <f t="shared" si="6032"/>
        <v>0</v>
      </c>
      <c r="EQ750" s="136"/>
      <c r="ER750" s="131"/>
      <c r="ES750" s="69">
        <f t="shared" si="6033"/>
        <v>0</v>
      </c>
      <c r="ET750" s="162"/>
      <c r="EU750" s="130"/>
      <c r="EV750" s="18">
        <f t="shared" si="6034"/>
        <v>0</v>
      </c>
      <c r="EW750" s="136"/>
      <c r="EX750" s="131"/>
      <c r="EY750" s="69">
        <f t="shared" si="6035"/>
        <v>0</v>
      </c>
      <c r="EZ750" s="162"/>
      <c r="FA750" s="130"/>
      <c r="FB750" s="18">
        <f t="shared" si="6036"/>
        <v>0</v>
      </c>
      <c r="FC750" s="136"/>
      <c r="FD750" s="131"/>
      <c r="FE750" s="69">
        <f t="shared" si="6037"/>
        <v>0</v>
      </c>
      <c r="FF750" s="162"/>
      <c r="FG750" s="130"/>
      <c r="FH750" s="18">
        <f t="shared" si="6038"/>
        <v>0</v>
      </c>
      <c r="FI750" s="136"/>
      <c r="FJ750" s="131"/>
      <c r="FK750" s="69">
        <f t="shared" si="6039"/>
        <v>0</v>
      </c>
      <c r="FL750" s="162"/>
      <c r="FM750" s="130"/>
      <c r="FN750" s="18">
        <f t="shared" si="6040"/>
        <v>0</v>
      </c>
      <c r="FO750" s="136"/>
      <c r="FP750" s="131"/>
      <c r="FQ750" s="69">
        <f t="shared" si="6041"/>
        <v>0</v>
      </c>
      <c r="FR750" s="162"/>
      <c r="FS750" s="130"/>
      <c r="FT750" s="18">
        <f t="shared" si="6042"/>
        <v>0</v>
      </c>
      <c r="FU750" s="136"/>
      <c r="FV750" s="131"/>
      <c r="FW750" s="69">
        <f t="shared" si="6043"/>
        <v>0</v>
      </c>
      <c r="FX750" s="162"/>
      <c r="FY750" s="130"/>
      <c r="FZ750" s="18">
        <f t="shared" si="6044"/>
        <v>0</v>
      </c>
      <c r="GA750" s="136"/>
      <c r="GB750" s="131"/>
      <c r="GC750" s="69">
        <f t="shared" si="6045"/>
        <v>0</v>
      </c>
      <c r="GD750" s="162"/>
      <c r="GE750" s="130"/>
      <c r="GF750" s="18">
        <f t="shared" si="6046"/>
        <v>0</v>
      </c>
      <c r="GG750" s="136"/>
      <c r="GH750" s="131"/>
      <c r="GI750" s="69">
        <f t="shared" si="6047"/>
        <v>0</v>
      </c>
      <c r="GJ750" s="162"/>
      <c r="GK750" s="130"/>
      <c r="GL750" s="18">
        <f t="shared" si="6048"/>
        <v>0</v>
      </c>
      <c r="GM750" s="136"/>
      <c r="GN750" s="131"/>
      <c r="GO750" s="69">
        <f t="shared" si="6049"/>
        <v>0</v>
      </c>
      <c r="GP750" s="162"/>
      <c r="GQ750" s="130"/>
      <c r="GR750" s="18">
        <f t="shared" si="6050"/>
        <v>0</v>
      </c>
      <c r="GS750" s="136"/>
      <c r="GT750" s="131"/>
      <c r="GU750" s="69">
        <f t="shared" si="6051"/>
        <v>0</v>
      </c>
      <c r="GV750" s="162"/>
      <c r="GW750" s="130"/>
      <c r="GX750" s="18">
        <f t="shared" si="6052"/>
        <v>0</v>
      </c>
      <c r="GY750" s="136"/>
      <c r="GZ750" s="131"/>
      <c r="HA750" s="69">
        <f t="shared" si="6053"/>
        <v>0</v>
      </c>
      <c r="HB750" s="162"/>
      <c r="HC750" s="130"/>
      <c r="HD750" s="18">
        <f t="shared" si="6054"/>
        <v>0</v>
      </c>
      <c r="HE750" s="136"/>
      <c r="HF750" s="131"/>
      <c r="HG750" s="69">
        <f t="shared" si="6055"/>
        <v>0</v>
      </c>
      <c r="HH750" s="162"/>
      <c r="HI750" s="130"/>
      <c r="HJ750" s="18">
        <f t="shared" si="6056"/>
        <v>0</v>
      </c>
      <c r="HK750" s="136"/>
      <c r="HL750" s="131"/>
      <c r="HM750" s="69">
        <f t="shared" si="6057"/>
        <v>0</v>
      </c>
      <c r="HN750" s="162"/>
      <c r="HO750" s="130"/>
      <c r="HP750" s="18">
        <f t="shared" si="6058"/>
        <v>0</v>
      </c>
      <c r="HQ750" s="136"/>
      <c r="HR750" s="131"/>
      <c r="HS750" s="69">
        <f t="shared" si="6059"/>
        <v>0</v>
      </c>
      <c r="HT750" s="162"/>
      <c r="HU750" s="130"/>
      <c r="HV750" s="18">
        <f t="shared" si="6060"/>
        <v>0</v>
      </c>
      <c r="HW750" s="17"/>
      <c r="HX750" s="85"/>
      <c r="HY750" s="85"/>
      <c r="HZ750" s="2" t="str">
        <f t="shared" si="5608"/>
        <v>СКРЫТЬ</v>
      </c>
    </row>
    <row r="751" spans="1:234" hidden="1" x14ac:dyDescent="0.2">
      <c r="B751" s="16"/>
      <c r="C751" s="15"/>
      <c r="D751" s="246"/>
      <c r="E751" s="246"/>
      <c r="F751" s="246"/>
      <c r="G751" s="13"/>
      <c r="H751" s="22"/>
      <c r="I751" s="42">
        <v>740</v>
      </c>
      <c r="J751" s="102">
        <f>SUBTOTAL(103,I$12:I751)*1</f>
        <v>146</v>
      </c>
      <c r="K751" s="108" t="s">
        <v>11</v>
      </c>
      <c r="L751" s="17" t="s">
        <v>98</v>
      </c>
      <c r="M751" s="267"/>
      <c r="N751" s="255"/>
      <c r="O751" s="118"/>
      <c r="P751" s="162"/>
      <c r="Q751" s="163">
        <v>0</v>
      </c>
      <c r="R751" s="163">
        <v>0</v>
      </c>
      <c r="S751" s="92">
        <f t="shared" ca="1" si="5993"/>
        <v>0</v>
      </c>
      <c r="T751" s="92">
        <f t="shared" si="5994"/>
        <v>0</v>
      </c>
      <c r="U751" s="91">
        <f t="shared" ca="1" si="5995"/>
        <v>0</v>
      </c>
      <c r="V751" s="91">
        <f t="shared" si="5996"/>
        <v>0</v>
      </c>
      <c r="W751" s="120" t="str">
        <f t="shared" si="5997"/>
        <v/>
      </c>
      <c r="X751" s="178"/>
      <c r="Y751" s="128">
        <f t="shared" si="5998"/>
        <v>0</v>
      </c>
      <c r="Z751" s="179">
        <f t="shared" ca="1" si="5999"/>
        <v>0</v>
      </c>
      <c r="AA751" s="127">
        <f t="shared" si="6000"/>
        <v>0</v>
      </c>
      <c r="AB751" s="67" t="str">
        <f t="shared" ca="1" si="6001"/>
        <v/>
      </c>
      <c r="AC751" s="69">
        <f t="shared" ca="1" si="6002"/>
        <v>0</v>
      </c>
      <c r="AD751" s="226">
        <f t="shared" si="5908"/>
        <v>0</v>
      </c>
      <c r="AE751" s="227">
        <f t="shared" si="5909"/>
        <v>0</v>
      </c>
      <c r="AF751" s="225">
        <f t="shared" si="5910"/>
        <v>0</v>
      </c>
      <c r="AG751" s="226">
        <f t="shared" si="5911"/>
        <v>0</v>
      </c>
      <c r="AH751" s="227">
        <f t="shared" si="5912"/>
        <v>0</v>
      </c>
      <c r="AI751" s="225">
        <f t="shared" si="5913"/>
        <v>0</v>
      </c>
      <c r="AJ751" s="226">
        <f t="shared" si="5914"/>
        <v>0</v>
      </c>
      <c r="AK751" s="227">
        <f t="shared" si="5915"/>
        <v>0</v>
      </c>
      <c r="AL751" s="225">
        <f t="shared" si="5916"/>
        <v>0</v>
      </c>
      <c r="AM751" s="226">
        <f t="shared" si="5917"/>
        <v>0</v>
      </c>
      <c r="AN751" s="227">
        <f t="shared" si="5918"/>
        <v>0</v>
      </c>
      <c r="AO751" s="225">
        <f t="shared" si="5919"/>
        <v>0</v>
      </c>
      <c r="AP751" s="226">
        <f t="shared" si="5920"/>
        <v>0</v>
      </c>
      <c r="AQ751" s="227">
        <f t="shared" si="5921"/>
        <v>0</v>
      </c>
      <c r="AR751" s="225">
        <f t="shared" si="5845"/>
        <v>0</v>
      </c>
      <c r="AS751" s="136"/>
      <c r="AT751" s="131"/>
      <c r="AU751" s="69">
        <f t="shared" si="6003"/>
        <v>0</v>
      </c>
      <c r="AV751" s="162"/>
      <c r="AW751" s="130"/>
      <c r="AX751" s="18">
        <f t="shared" si="6004"/>
        <v>0</v>
      </c>
      <c r="AY751" s="136"/>
      <c r="AZ751" s="131"/>
      <c r="BA751" s="69">
        <f t="shared" si="6005"/>
        <v>0</v>
      </c>
      <c r="BB751" s="162"/>
      <c r="BC751" s="130"/>
      <c r="BD751" s="18">
        <f t="shared" si="6006"/>
        <v>0</v>
      </c>
      <c r="BE751" s="136"/>
      <c r="BF751" s="131"/>
      <c r="BG751" s="69">
        <f t="shared" si="6007"/>
        <v>0</v>
      </c>
      <c r="BH751" s="162"/>
      <c r="BI751" s="130"/>
      <c r="BJ751" s="18">
        <f t="shared" si="6008"/>
        <v>0</v>
      </c>
      <c r="BK751" s="136"/>
      <c r="BL751" s="131"/>
      <c r="BM751" s="69">
        <f t="shared" si="6009"/>
        <v>0</v>
      </c>
      <c r="BN751" s="162"/>
      <c r="BO751" s="130"/>
      <c r="BP751" s="18">
        <f t="shared" si="6010"/>
        <v>0</v>
      </c>
      <c r="BQ751" s="136"/>
      <c r="BR751" s="131"/>
      <c r="BS751" s="69">
        <f t="shared" si="6011"/>
        <v>0</v>
      </c>
      <c r="BT751" s="162"/>
      <c r="BU751" s="130"/>
      <c r="BV751" s="18">
        <f t="shared" si="6012"/>
        <v>0</v>
      </c>
      <c r="BW751" s="136"/>
      <c r="BX751" s="131"/>
      <c r="BY751" s="69">
        <f t="shared" si="6013"/>
        <v>0</v>
      </c>
      <c r="BZ751" s="162"/>
      <c r="CA751" s="130"/>
      <c r="CB751" s="18">
        <f t="shared" si="6014"/>
        <v>0</v>
      </c>
      <c r="CC751" s="136"/>
      <c r="CD751" s="131"/>
      <c r="CE751" s="69">
        <f t="shared" si="6015"/>
        <v>0</v>
      </c>
      <c r="CF751" s="162"/>
      <c r="CG751" s="130"/>
      <c r="CH751" s="18">
        <f t="shared" si="6016"/>
        <v>0</v>
      </c>
      <c r="CI751" s="136"/>
      <c r="CJ751" s="131"/>
      <c r="CK751" s="69">
        <f t="shared" si="6017"/>
        <v>0</v>
      </c>
      <c r="CL751" s="162"/>
      <c r="CM751" s="130"/>
      <c r="CN751" s="18">
        <f t="shared" si="5946"/>
        <v>0</v>
      </c>
      <c r="CO751" s="136"/>
      <c r="CP751" s="131"/>
      <c r="CQ751" s="69">
        <f t="shared" si="6018"/>
        <v>0</v>
      </c>
      <c r="CR751" s="162"/>
      <c r="CS751" s="130"/>
      <c r="CT751" s="18">
        <f t="shared" si="5948"/>
        <v>0</v>
      </c>
      <c r="CU751" s="136"/>
      <c r="CV751" s="131"/>
      <c r="CW751" s="69">
        <f t="shared" si="6019"/>
        <v>0</v>
      </c>
      <c r="CX751" s="162"/>
      <c r="CY751" s="130"/>
      <c r="CZ751" s="18">
        <f t="shared" si="5950"/>
        <v>0</v>
      </c>
      <c r="DA751" s="136"/>
      <c r="DB751" s="131"/>
      <c r="DC751" s="69">
        <f t="shared" si="6020"/>
        <v>0</v>
      </c>
      <c r="DD751" s="162"/>
      <c r="DE751" s="130"/>
      <c r="DF751" s="18">
        <f t="shared" si="5952"/>
        <v>0</v>
      </c>
      <c r="DG751" s="136"/>
      <c r="DH751" s="131"/>
      <c r="DI751" s="69">
        <f t="shared" si="6021"/>
        <v>0</v>
      </c>
      <c r="DJ751" s="162"/>
      <c r="DK751" s="130"/>
      <c r="DL751" s="18">
        <f t="shared" si="6022"/>
        <v>0</v>
      </c>
      <c r="DM751" s="136"/>
      <c r="DN751" s="131"/>
      <c r="DO751" s="69">
        <f t="shared" si="6023"/>
        <v>0</v>
      </c>
      <c r="DP751" s="162"/>
      <c r="DQ751" s="130"/>
      <c r="DR751" s="18">
        <f t="shared" si="6024"/>
        <v>0</v>
      </c>
      <c r="DS751" s="136"/>
      <c r="DT751" s="131"/>
      <c r="DU751" s="69">
        <f t="shared" si="6025"/>
        <v>0</v>
      </c>
      <c r="DV751" s="162"/>
      <c r="DW751" s="130"/>
      <c r="DX751" s="18">
        <f t="shared" si="6026"/>
        <v>0</v>
      </c>
      <c r="DY751" s="136"/>
      <c r="DZ751" s="131"/>
      <c r="EA751" s="69">
        <f t="shared" si="6027"/>
        <v>0</v>
      </c>
      <c r="EB751" s="162"/>
      <c r="EC751" s="130"/>
      <c r="ED751" s="18">
        <f t="shared" si="6028"/>
        <v>0</v>
      </c>
      <c r="EE751" s="136"/>
      <c r="EF751" s="131"/>
      <c r="EG751" s="69">
        <f t="shared" si="6029"/>
        <v>0</v>
      </c>
      <c r="EH751" s="162"/>
      <c r="EI751" s="130"/>
      <c r="EJ751" s="18">
        <f t="shared" si="6030"/>
        <v>0</v>
      </c>
      <c r="EK751" s="136"/>
      <c r="EL751" s="131"/>
      <c r="EM751" s="69">
        <f t="shared" si="6031"/>
        <v>0</v>
      </c>
      <c r="EN751" s="162"/>
      <c r="EO751" s="130"/>
      <c r="EP751" s="18">
        <f t="shared" si="6032"/>
        <v>0</v>
      </c>
      <c r="EQ751" s="136"/>
      <c r="ER751" s="131"/>
      <c r="ES751" s="69">
        <f t="shared" si="6033"/>
        <v>0</v>
      </c>
      <c r="ET751" s="162"/>
      <c r="EU751" s="130"/>
      <c r="EV751" s="18">
        <f t="shared" si="6034"/>
        <v>0</v>
      </c>
      <c r="EW751" s="136"/>
      <c r="EX751" s="131"/>
      <c r="EY751" s="69">
        <f t="shared" si="6035"/>
        <v>0</v>
      </c>
      <c r="EZ751" s="162"/>
      <c r="FA751" s="130"/>
      <c r="FB751" s="18">
        <f t="shared" si="6036"/>
        <v>0</v>
      </c>
      <c r="FC751" s="136"/>
      <c r="FD751" s="131"/>
      <c r="FE751" s="69">
        <f t="shared" si="6037"/>
        <v>0</v>
      </c>
      <c r="FF751" s="162"/>
      <c r="FG751" s="130"/>
      <c r="FH751" s="18">
        <f t="shared" si="6038"/>
        <v>0</v>
      </c>
      <c r="FI751" s="136"/>
      <c r="FJ751" s="131"/>
      <c r="FK751" s="69">
        <f t="shared" si="6039"/>
        <v>0</v>
      </c>
      <c r="FL751" s="162"/>
      <c r="FM751" s="130"/>
      <c r="FN751" s="18">
        <f t="shared" si="6040"/>
        <v>0</v>
      </c>
      <c r="FO751" s="136"/>
      <c r="FP751" s="131"/>
      <c r="FQ751" s="69">
        <f t="shared" si="6041"/>
        <v>0</v>
      </c>
      <c r="FR751" s="162"/>
      <c r="FS751" s="130"/>
      <c r="FT751" s="18">
        <f t="shared" si="6042"/>
        <v>0</v>
      </c>
      <c r="FU751" s="136"/>
      <c r="FV751" s="131"/>
      <c r="FW751" s="69">
        <f t="shared" si="6043"/>
        <v>0</v>
      </c>
      <c r="FX751" s="162"/>
      <c r="FY751" s="130"/>
      <c r="FZ751" s="18">
        <f t="shared" si="6044"/>
        <v>0</v>
      </c>
      <c r="GA751" s="136"/>
      <c r="GB751" s="131"/>
      <c r="GC751" s="69">
        <f t="shared" si="6045"/>
        <v>0</v>
      </c>
      <c r="GD751" s="162"/>
      <c r="GE751" s="130"/>
      <c r="GF751" s="18">
        <f t="shared" si="6046"/>
        <v>0</v>
      </c>
      <c r="GG751" s="136"/>
      <c r="GH751" s="131"/>
      <c r="GI751" s="69">
        <f t="shared" si="6047"/>
        <v>0</v>
      </c>
      <c r="GJ751" s="162"/>
      <c r="GK751" s="130"/>
      <c r="GL751" s="18">
        <f t="shared" si="6048"/>
        <v>0</v>
      </c>
      <c r="GM751" s="136"/>
      <c r="GN751" s="131"/>
      <c r="GO751" s="69">
        <f t="shared" si="6049"/>
        <v>0</v>
      </c>
      <c r="GP751" s="162"/>
      <c r="GQ751" s="130"/>
      <c r="GR751" s="18">
        <f t="shared" si="6050"/>
        <v>0</v>
      </c>
      <c r="GS751" s="136"/>
      <c r="GT751" s="131"/>
      <c r="GU751" s="69">
        <f t="shared" si="6051"/>
        <v>0</v>
      </c>
      <c r="GV751" s="162"/>
      <c r="GW751" s="130"/>
      <c r="GX751" s="18">
        <f t="shared" si="6052"/>
        <v>0</v>
      </c>
      <c r="GY751" s="136"/>
      <c r="GZ751" s="131"/>
      <c r="HA751" s="69">
        <f t="shared" si="6053"/>
        <v>0</v>
      </c>
      <c r="HB751" s="162"/>
      <c r="HC751" s="130"/>
      <c r="HD751" s="18">
        <f t="shared" si="6054"/>
        <v>0</v>
      </c>
      <c r="HE751" s="136"/>
      <c r="HF751" s="131"/>
      <c r="HG751" s="69">
        <f t="shared" si="6055"/>
        <v>0</v>
      </c>
      <c r="HH751" s="162"/>
      <c r="HI751" s="130"/>
      <c r="HJ751" s="18">
        <f t="shared" si="6056"/>
        <v>0</v>
      </c>
      <c r="HK751" s="136"/>
      <c r="HL751" s="131"/>
      <c r="HM751" s="69">
        <f t="shared" si="6057"/>
        <v>0</v>
      </c>
      <c r="HN751" s="162"/>
      <c r="HO751" s="130"/>
      <c r="HP751" s="18">
        <f t="shared" si="6058"/>
        <v>0</v>
      </c>
      <c r="HQ751" s="136"/>
      <c r="HR751" s="131"/>
      <c r="HS751" s="69">
        <f t="shared" si="6059"/>
        <v>0</v>
      </c>
      <c r="HT751" s="162"/>
      <c r="HU751" s="130"/>
      <c r="HV751" s="18">
        <f t="shared" si="6060"/>
        <v>0</v>
      </c>
      <c r="HW751" s="17"/>
      <c r="HX751" s="85"/>
      <c r="HY751" s="85"/>
      <c r="HZ751" s="2" t="str">
        <f t="shared" si="5608"/>
        <v>СКРЫТЬ</v>
      </c>
    </row>
    <row r="752" spans="1:234" x14ac:dyDescent="0.2">
      <c r="B752" s="16"/>
      <c r="C752" s="15"/>
      <c r="D752" s="246"/>
      <c r="E752" s="246"/>
      <c r="F752" s="246"/>
      <c r="G752" s="13"/>
      <c r="H752" s="22"/>
      <c r="I752" s="42">
        <v>741</v>
      </c>
      <c r="J752" s="102">
        <f>SUBTOTAL(103,I$12:I752)*1</f>
        <v>147</v>
      </c>
      <c r="K752" s="108" t="s">
        <v>7</v>
      </c>
      <c r="L752" s="17" t="s">
        <v>98</v>
      </c>
      <c r="M752" s="267"/>
      <c r="N752" s="255"/>
      <c r="O752" s="118"/>
      <c r="P752" s="162">
        <v>1611</v>
      </c>
      <c r="Q752" s="163">
        <v>624</v>
      </c>
      <c r="R752" s="163">
        <v>0</v>
      </c>
      <c r="S752" s="92">
        <f t="shared" ca="1" si="5993"/>
        <v>1257</v>
      </c>
      <c r="T752" s="92">
        <f t="shared" si="5994"/>
        <v>633</v>
      </c>
      <c r="U752" s="91">
        <f t="shared" ca="1" si="5995"/>
        <v>-624</v>
      </c>
      <c r="V752" s="91">
        <f t="shared" si="5996"/>
        <v>978</v>
      </c>
      <c r="W752" s="120">
        <f t="shared" si="5997"/>
        <v>0.3929236499068901</v>
      </c>
      <c r="X752" s="178">
        <v>633</v>
      </c>
      <c r="Y752" s="128">
        <f t="shared" si="5998"/>
        <v>633</v>
      </c>
      <c r="Z752" s="179">
        <f t="shared" ca="1" si="5999"/>
        <v>633</v>
      </c>
      <c r="AA752" s="127">
        <f t="shared" si="6000"/>
        <v>633</v>
      </c>
      <c r="AB752" s="67">
        <f t="shared" ca="1" si="6001"/>
        <v>1</v>
      </c>
      <c r="AC752" s="69">
        <f t="shared" ca="1" si="6002"/>
        <v>0</v>
      </c>
      <c r="AD752" s="226">
        <f t="shared" si="5908"/>
        <v>0</v>
      </c>
      <c r="AE752" s="227">
        <f t="shared" si="5909"/>
        <v>0</v>
      </c>
      <c r="AF752" s="225">
        <f t="shared" si="5910"/>
        <v>0</v>
      </c>
      <c r="AG752" s="226">
        <f t="shared" si="5911"/>
        <v>373.5</v>
      </c>
      <c r="AH752" s="227">
        <f t="shared" si="5912"/>
        <v>373.5</v>
      </c>
      <c r="AI752" s="225">
        <f t="shared" si="5913"/>
        <v>0</v>
      </c>
      <c r="AJ752" s="226">
        <f t="shared" si="5914"/>
        <v>259.5</v>
      </c>
      <c r="AK752" s="227">
        <f t="shared" si="5915"/>
        <v>259.5</v>
      </c>
      <c r="AL752" s="225">
        <f t="shared" si="5916"/>
        <v>0</v>
      </c>
      <c r="AM752" s="226">
        <f t="shared" si="5917"/>
        <v>0</v>
      </c>
      <c r="AN752" s="227">
        <f t="shared" si="5918"/>
        <v>0</v>
      </c>
      <c r="AO752" s="225">
        <f t="shared" si="5919"/>
        <v>0</v>
      </c>
      <c r="AP752" s="226">
        <f t="shared" si="5920"/>
        <v>0</v>
      </c>
      <c r="AQ752" s="227">
        <f t="shared" si="5921"/>
        <v>0</v>
      </c>
      <c r="AR752" s="225">
        <f t="shared" si="5845"/>
        <v>0</v>
      </c>
      <c r="AS752" s="136">
        <v>0</v>
      </c>
      <c r="AT752" s="131">
        <v>0</v>
      </c>
      <c r="AU752" s="69">
        <f t="shared" si="6003"/>
        <v>0</v>
      </c>
      <c r="AV752" s="162">
        <v>10</v>
      </c>
      <c r="AW752" s="130">
        <v>10</v>
      </c>
      <c r="AX752" s="18">
        <f t="shared" si="6004"/>
        <v>0</v>
      </c>
      <c r="AY752" s="136">
        <v>0</v>
      </c>
      <c r="AZ752" s="131">
        <v>0</v>
      </c>
      <c r="BA752" s="69">
        <f t="shared" si="6005"/>
        <v>0</v>
      </c>
      <c r="BB752" s="162">
        <v>15</v>
      </c>
      <c r="BC752" s="130">
        <v>15</v>
      </c>
      <c r="BD752" s="18">
        <f t="shared" si="6006"/>
        <v>0</v>
      </c>
      <c r="BE752" s="136">
        <v>0</v>
      </c>
      <c r="BF752" s="131">
        <v>0</v>
      </c>
      <c r="BG752" s="69">
        <f t="shared" si="6007"/>
        <v>0</v>
      </c>
      <c r="BH752" s="162">
        <v>15</v>
      </c>
      <c r="BI752" s="130">
        <v>15</v>
      </c>
      <c r="BJ752" s="18">
        <f t="shared" si="6008"/>
        <v>0</v>
      </c>
      <c r="BK752" s="136">
        <v>0</v>
      </c>
      <c r="BL752" s="131">
        <v>0</v>
      </c>
      <c r="BM752" s="69">
        <f t="shared" si="6009"/>
        <v>0</v>
      </c>
      <c r="BN752" s="162">
        <v>15</v>
      </c>
      <c r="BO752" s="130">
        <v>15</v>
      </c>
      <c r="BP752" s="18">
        <f t="shared" si="6010"/>
        <v>0</v>
      </c>
      <c r="BQ752" s="136">
        <v>0</v>
      </c>
      <c r="BR752" s="131">
        <v>0</v>
      </c>
      <c r="BS752" s="69">
        <f t="shared" si="6011"/>
        <v>0</v>
      </c>
      <c r="BT752" s="162">
        <v>15</v>
      </c>
      <c r="BU752" s="130">
        <v>15</v>
      </c>
      <c r="BV752" s="18">
        <f t="shared" si="6012"/>
        <v>0</v>
      </c>
      <c r="BW752" s="136">
        <v>0</v>
      </c>
      <c r="BX752" s="131">
        <v>0</v>
      </c>
      <c r="BY752" s="69">
        <f t="shared" si="6013"/>
        <v>0</v>
      </c>
      <c r="BZ752" s="162">
        <v>15</v>
      </c>
      <c r="CA752" s="130">
        <v>15</v>
      </c>
      <c r="CB752" s="18">
        <f t="shared" si="6014"/>
        <v>0</v>
      </c>
      <c r="CC752" s="136">
        <v>0</v>
      </c>
      <c r="CD752" s="131">
        <v>0</v>
      </c>
      <c r="CE752" s="69">
        <f t="shared" si="6015"/>
        <v>0</v>
      </c>
      <c r="CF752" s="162">
        <v>15</v>
      </c>
      <c r="CG752" s="130">
        <v>15</v>
      </c>
      <c r="CH752" s="18">
        <f t="shared" si="6016"/>
        <v>0</v>
      </c>
      <c r="CI752" s="136">
        <v>0</v>
      </c>
      <c r="CJ752" s="131">
        <v>0</v>
      </c>
      <c r="CK752" s="69">
        <f t="shared" si="6017"/>
        <v>0</v>
      </c>
      <c r="CL752" s="162">
        <v>15</v>
      </c>
      <c r="CM752" s="130">
        <v>15</v>
      </c>
      <c r="CN752" s="18">
        <f t="shared" si="5946"/>
        <v>0</v>
      </c>
      <c r="CO752" s="136">
        <v>0</v>
      </c>
      <c r="CP752" s="131">
        <v>0</v>
      </c>
      <c r="CQ752" s="69">
        <f t="shared" si="6018"/>
        <v>0</v>
      </c>
      <c r="CR752" s="162">
        <v>15</v>
      </c>
      <c r="CS752" s="130">
        <v>15</v>
      </c>
      <c r="CT752" s="18">
        <f t="shared" si="5948"/>
        <v>0</v>
      </c>
      <c r="CU752" s="136">
        <v>0</v>
      </c>
      <c r="CV752" s="131">
        <v>0</v>
      </c>
      <c r="CW752" s="69">
        <f t="shared" si="6019"/>
        <v>0</v>
      </c>
      <c r="CX752" s="162">
        <v>15</v>
      </c>
      <c r="CY752" s="130">
        <v>15</v>
      </c>
      <c r="CZ752" s="18">
        <f t="shared" si="5950"/>
        <v>0</v>
      </c>
      <c r="DA752" s="136">
        <v>373.5</v>
      </c>
      <c r="DB752" s="131">
        <v>355</v>
      </c>
      <c r="DC752" s="69">
        <f t="shared" si="6020"/>
        <v>-18.5</v>
      </c>
      <c r="DD752" s="162">
        <v>15</v>
      </c>
      <c r="DE752" s="130">
        <v>15</v>
      </c>
      <c r="DF752" s="18">
        <f t="shared" si="5952"/>
        <v>0</v>
      </c>
      <c r="DG752" s="136">
        <v>0</v>
      </c>
      <c r="DH752" s="131">
        <v>18.5</v>
      </c>
      <c r="DI752" s="69">
        <f t="shared" si="6021"/>
        <v>18.5</v>
      </c>
      <c r="DJ752" s="162">
        <v>15</v>
      </c>
      <c r="DK752" s="130">
        <v>15</v>
      </c>
      <c r="DL752" s="18">
        <f t="shared" si="6022"/>
        <v>0</v>
      </c>
      <c r="DM752" s="136">
        <v>0</v>
      </c>
      <c r="DN752" s="131">
        <v>0</v>
      </c>
      <c r="DO752" s="69">
        <f t="shared" si="6023"/>
        <v>0</v>
      </c>
      <c r="DP752" s="162">
        <v>15</v>
      </c>
      <c r="DQ752" s="130">
        <v>15</v>
      </c>
      <c r="DR752" s="18">
        <f t="shared" si="6024"/>
        <v>0</v>
      </c>
      <c r="DS752" s="136">
        <v>0</v>
      </c>
      <c r="DT752" s="131">
        <v>0</v>
      </c>
      <c r="DU752" s="69">
        <f t="shared" si="6025"/>
        <v>0</v>
      </c>
      <c r="DV752" s="162">
        <v>15</v>
      </c>
      <c r="DW752" s="130">
        <v>15</v>
      </c>
      <c r="DX752" s="18">
        <f t="shared" si="6026"/>
        <v>0</v>
      </c>
      <c r="DY752" s="136">
        <v>0</v>
      </c>
      <c r="DZ752" s="131">
        <v>0</v>
      </c>
      <c r="EA752" s="69">
        <f t="shared" si="6027"/>
        <v>0</v>
      </c>
      <c r="EB752" s="162">
        <v>15</v>
      </c>
      <c r="EC752" s="130">
        <v>15</v>
      </c>
      <c r="ED752" s="18">
        <f t="shared" si="6028"/>
        <v>0</v>
      </c>
      <c r="EE752" s="136">
        <v>0</v>
      </c>
      <c r="EF752" s="131">
        <v>0</v>
      </c>
      <c r="EG752" s="69">
        <f t="shared" si="6029"/>
        <v>0</v>
      </c>
      <c r="EH752" s="162">
        <v>15</v>
      </c>
      <c r="EI752" s="130">
        <v>15</v>
      </c>
      <c r="EJ752" s="18">
        <f t="shared" si="6030"/>
        <v>0</v>
      </c>
      <c r="EK752" s="136">
        <v>0</v>
      </c>
      <c r="EL752" s="131">
        <v>0</v>
      </c>
      <c r="EM752" s="69">
        <f t="shared" si="6031"/>
        <v>0</v>
      </c>
      <c r="EN752" s="162">
        <v>15</v>
      </c>
      <c r="EO752" s="130">
        <v>15</v>
      </c>
      <c r="EP752" s="18">
        <f t="shared" si="6032"/>
        <v>0</v>
      </c>
      <c r="EQ752" s="136">
        <v>259.5</v>
      </c>
      <c r="ER752" s="131">
        <v>259.5</v>
      </c>
      <c r="ES752" s="69">
        <f t="shared" si="6033"/>
        <v>0</v>
      </c>
      <c r="ET752" s="162">
        <v>15</v>
      </c>
      <c r="EU752" s="130">
        <v>15</v>
      </c>
      <c r="EV752" s="18">
        <f t="shared" si="6034"/>
        <v>0</v>
      </c>
      <c r="EW752" s="136">
        <v>0</v>
      </c>
      <c r="EX752" s="131">
        <v>0</v>
      </c>
      <c r="EY752" s="69">
        <f t="shared" si="6035"/>
        <v>0</v>
      </c>
      <c r="EZ752" s="162">
        <v>15</v>
      </c>
      <c r="FA752" s="130">
        <v>15</v>
      </c>
      <c r="FB752" s="18">
        <f t="shared" si="6036"/>
        <v>0</v>
      </c>
      <c r="FC752" s="136">
        <v>0</v>
      </c>
      <c r="FD752" s="131">
        <v>0</v>
      </c>
      <c r="FE752" s="69">
        <f t="shared" si="6037"/>
        <v>0</v>
      </c>
      <c r="FF752" s="162">
        <v>15</v>
      </c>
      <c r="FG752" s="130">
        <v>15</v>
      </c>
      <c r="FH752" s="18">
        <f t="shared" si="6038"/>
        <v>0</v>
      </c>
      <c r="FI752" s="136">
        <v>0</v>
      </c>
      <c r="FJ752" s="131">
        <v>0</v>
      </c>
      <c r="FK752" s="69">
        <f t="shared" si="6039"/>
        <v>0</v>
      </c>
      <c r="FL752" s="162">
        <v>15</v>
      </c>
      <c r="FM752" s="130">
        <v>15</v>
      </c>
      <c r="FN752" s="18">
        <f t="shared" si="6040"/>
        <v>0</v>
      </c>
      <c r="FO752" s="136">
        <v>0</v>
      </c>
      <c r="FP752" s="131">
        <v>0</v>
      </c>
      <c r="FQ752" s="69">
        <f t="shared" si="6041"/>
        <v>0</v>
      </c>
      <c r="FR752" s="162">
        <v>15</v>
      </c>
      <c r="FS752" s="130">
        <v>15</v>
      </c>
      <c r="FT752" s="18">
        <f t="shared" si="6042"/>
        <v>0</v>
      </c>
      <c r="FU752" s="136">
        <v>0</v>
      </c>
      <c r="FV752" s="131">
        <v>0</v>
      </c>
      <c r="FW752" s="69">
        <f t="shared" si="6043"/>
        <v>0</v>
      </c>
      <c r="FX752" s="162">
        <v>15</v>
      </c>
      <c r="FY752" s="130">
        <v>15</v>
      </c>
      <c r="FZ752" s="18">
        <f t="shared" si="6044"/>
        <v>0</v>
      </c>
      <c r="GA752" s="136">
        <v>0</v>
      </c>
      <c r="GB752" s="131">
        <v>0</v>
      </c>
      <c r="GC752" s="69">
        <f t="shared" si="6045"/>
        <v>0</v>
      </c>
      <c r="GD752" s="162">
        <v>15</v>
      </c>
      <c r="GE752" s="130">
        <v>15</v>
      </c>
      <c r="GF752" s="18">
        <f t="shared" si="6046"/>
        <v>0</v>
      </c>
      <c r="GG752" s="136">
        <v>0</v>
      </c>
      <c r="GH752" s="131">
        <v>0</v>
      </c>
      <c r="GI752" s="69">
        <f t="shared" si="6047"/>
        <v>0</v>
      </c>
      <c r="GJ752" s="162">
        <v>15</v>
      </c>
      <c r="GK752" s="130">
        <v>15</v>
      </c>
      <c r="GL752" s="18">
        <f t="shared" si="6048"/>
        <v>0</v>
      </c>
      <c r="GM752" s="136">
        <v>0</v>
      </c>
      <c r="GN752" s="131">
        <v>0</v>
      </c>
      <c r="GO752" s="69">
        <f t="shared" si="6049"/>
        <v>0</v>
      </c>
      <c r="GP752" s="162">
        <v>15</v>
      </c>
      <c r="GQ752" s="130">
        <v>15</v>
      </c>
      <c r="GR752" s="18">
        <f t="shared" si="6050"/>
        <v>0</v>
      </c>
      <c r="GS752" s="136">
        <v>0</v>
      </c>
      <c r="GT752" s="131">
        <v>0</v>
      </c>
      <c r="GU752" s="69">
        <f t="shared" si="6051"/>
        <v>0</v>
      </c>
      <c r="GV752" s="162">
        <v>15</v>
      </c>
      <c r="GW752" s="130">
        <v>15</v>
      </c>
      <c r="GX752" s="18">
        <f t="shared" si="6052"/>
        <v>0</v>
      </c>
      <c r="GY752" s="136">
        <v>0</v>
      </c>
      <c r="GZ752" s="131">
        <v>0</v>
      </c>
      <c r="HA752" s="69">
        <f t="shared" si="6053"/>
        <v>0</v>
      </c>
      <c r="HB752" s="162">
        <v>15</v>
      </c>
      <c r="HC752" s="130">
        <v>15</v>
      </c>
      <c r="HD752" s="18">
        <f t="shared" si="6054"/>
        <v>0</v>
      </c>
      <c r="HE752" s="136"/>
      <c r="HF752" s="131"/>
      <c r="HG752" s="69">
        <f t="shared" si="6055"/>
        <v>0</v>
      </c>
      <c r="HH752" s="162"/>
      <c r="HI752" s="130"/>
      <c r="HJ752" s="18">
        <f t="shared" si="6056"/>
        <v>0</v>
      </c>
      <c r="HK752" s="136"/>
      <c r="HL752" s="131"/>
      <c r="HM752" s="69">
        <f t="shared" si="6057"/>
        <v>0</v>
      </c>
      <c r="HN752" s="162"/>
      <c r="HO752" s="130"/>
      <c r="HP752" s="18">
        <f t="shared" si="6058"/>
        <v>0</v>
      </c>
      <c r="HQ752" s="136"/>
      <c r="HR752" s="131"/>
      <c r="HS752" s="69">
        <f t="shared" si="6059"/>
        <v>0</v>
      </c>
      <c r="HT752" s="162"/>
      <c r="HU752" s="130"/>
      <c r="HV752" s="18">
        <f t="shared" si="6060"/>
        <v>0</v>
      </c>
      <c r="HW752" s="213" t="s">
        <v>119</v>
      </c>
      <c r="HX752" s="85"/>
      <c r="HY752" s="85"/>
      <c r="HZ752" s="2">
        <f t="shared" si="5608"/>
        <v>1</v>
      </c>
    </row>
    <row r="753" spans="2:234" hidden="1" x14ac:dyDescent="0.2">
      <c r="B753" s="16"/>
      <c r="C753" s="15"/>
      <c r="D753" s="246"/>
      <c r="E753" s="246"/>
      <c r="F753" s="246"/>
      <c r="G753" s="13"/>
      <c r="H753" s="22"/>
      <c r="I753" s="42">
        <v>742</v>
      </c>
      <c r="J753" s="102">
        <f>SUBTOTAL(103,I$12:I753)*1</f>
        <v>147</v>
      </c>
      <c r="K753" s="108" t="s">
        <v>8</v>
      </c>
      <c r="L753" s="17" t="s">
        <v>98</v>
      </c>
      <c r="M753" s="267">
        <v>44063</v>
      </c>
      <c r="N753" s="255">
        <v>44134</v>
      </c>
      <c r="O753" s="118">
        <v>44134</v>
      </c>
      <c r="P753" s="162">
        <v>3811</v>
      </c>
      <c r="Q753" s="163">
        <v>464.51612903225805</v>
      </c>
      <c r="R753" s="163">
        <v>0</v>
      </c>
      <c r="S753" s="92">
        <f t="shared" ca="1" si="5993"/>
        <v>464.51612903225805</v>
      </c>
      <c r="T753" s="92">
        <f t="shared" si="5994"/>
        <v>0</v>
      </c>
      <c r="U753" s="91">
        <f t="shared" ca="1" si="5995"/>
        <v>-464.51612903225805</v>
      </c>
      <c r="V753" s="91">
        <f t="shared" si="5996"/>
        <v>3811</v>
      </c>
      <c r="W753" s="120">
        <f t="shared" si="5997"/>
        <v>0</v>
      </c>
      <c r="X753" s="178"/>
      <c r="Y753" s="128">
        <f t="shared" si="5998"/>
        <v>0</v>
      </c>
      <c r="Z753" s="179">
        <f t="shared" ca="1" si="5999"/>
        <v>0</v>
      </c>
      <c r="AA753" s="127">
        <f t="shared" si="6000"/>
        <v>0</v>
      </c>
      <c r="AB753" s="67" t="str">
        <f t="shared" ca="1" si="6001"/>
        <v/>
      </c>
      <c r="AC753" s="69">
        <f t="shared" ca="1" si="6002"/>
        <v>0</v>
      </c>
      <c r="AD753" s="226">
        <f t="shared" si="5908"/>
        <v>0</v>
      </c>
      <c r="AE753" s="227">
        <f t="shared" si="5909"/>
        <v>0</v>
      </c>
      <c r="AF753" s="225">
        <f t="shared" si="5910"/>
        <v>0</v>
      </c>
      <c r="AG753" s="226">
        <f t="shared" si="5911"/>
        <v>0</v>
      </c>
      <c r="AH753" s="227">
        <f t="shared" si="5912"/>
        <v>0</v>
      </c>
      <c r="AI753" s="225">
        <f t="shared" si="5913"/>
        <v>0</v>
      </c>
      <c r="AJ753" s="226">
        <f t="shared" si="5914"/>
        <v>0</v>
      </c>
      <c r="AK753" s="227">
        <f t="shared" si="5915"/>
        <v>0</v>
      </c>
      <c r="AL753" s="225">
        <f t="shared" si="5916"/>
        <v>0</v>
      </c>
      <c r="AM753" s="226">
        <f t="shared" si="5917"/>
        <v>0</v>
      </c>
      <c r="AN753" s="227">
        <f t="shared" si="5918"/>
        <v>0</v>
      </c>
      <c r="AO753" s="225">
        <f t="shared" si="5919"/>
        <v>0</v>
      </c>
      <c r="AP753" s="226">
        <f t="shared" si="5920"/>
        <v>0</v>
      </c>
      <c r="AQ753" s="227">
        <f t="shared" si="5921"/>
        <v>0</v>
      </c>
      <c r="AR753" s="225">
        <f t="shared" si="5845"/>
        <v>0</v>
      </c>
      <c r="AS753" s="136">
        <v>0</v>
      </c>
      <c r="AT753" s="131">
        <v>0</v>
      </c>
      <c r="AU753" s="69">
        <f t="shared" si="6003"/>
        <v>0</v>
      </c>
      <c r="AV753" s="162"/>
      <c r="AW753" s="130"/>
      <c r="AX753" s="18">
        <f t="shared" si="6004"/>
        <v>0</v>
      </c>
      <c r="AY753" s="136"/>
      <c r="AZ753" s="131"/>
      <c r="BA753" s="69">
        <f t="shared" si="6005"/>
        <v>0</v>
      </c>
      <c r="BB753" s="162"/>
      <c r="BC753" s="130"/>
      <c r="BD753" s="18">
        <f t="shared" si="6006"/>
        <v>0</v>
      </c>
      <c r="BE753" s="136"/>
      <c r="BF753" s="131"/>
      <c r="BG753" s="69">
        <f t="shared" si="6007"/>
        <v>0</v>
      </c>
      <c r="BH753" s="162"/>
      <c r="BI753" s="130"/>
      <c r="BJ753" s="18">
        <f t="shared" si="6008"/>
        <v>0</v>
      </c>
      <c r="BK753" s="136"/>
      <c r="BL753" s="131"/>
      <c r="BM753" s="69">
        <f t="shared" si="6009"/>
        <v>0</v>
      </c>
      <c r="BN753" s="162"/>
      <c r="BO753" s="130"/>
      <c r="BP753" s="18">
        <f t="shared" si="6010"/>
        <v>0</v>
      </c>
      <c r="BQ753" s="136"/>
      <c r="BR753" s="131"/>
      <c r="BS753" s="69">
        <f t="shared" si="6011"/>
        <v>0</v>
      </c>
      <c r="BT753" s="162"/>
      <c r="BU753" s="130"/>
      <c r="BV753" s="18">
        <f t="shared" si="6012"/>
        <v>0</v>
      </c>
      <c r="BW753" s="136"/>
      <c r="BX753" s="131"/>
      <c r="BY753" s="69">
        <f t="shared" si="6013"/>
        <v>0</v>
      </c>
      <c r="BZ753" s="162"/>
      <c r="CA753" s="130"/>
      <c r="CB753" s="18">
        <f t="shared" si="6014"/>
        <v>0</v>
      </c>
      <c r="CC753" s="136"/>
      <c r="CD753" s="131"/>
      <c r="CE753" s="69">
        <f t="shared" si="6015"/>
        <v>0</v>
      </c>
      <c r="CF753" s="162"/>
      <c r="CG753" s="130"/>
      <c r="CH753" s="18">
        <f t="shared" si="6016"/>
        <v>0</v>
      </c>
      <c r="CI753" s="136"/>
      <c r="CJ753" s="131"/>
      <c r="CK753" s="69">
        <f t="shared" si="6017"/>
        <v>0</v>
      </c>
      <c r="CL753" s="162"/>
      <c r="CM753" s="130"/>
      <c r="CN753" s="18">
        <f t="shared" si="5946"/>
        <v>0</v>
      </c>
      <c r="CO753" s="136"/>
      <c r="CP753" s="131"/>
      <c r="CQ753" s="69">
        <f t="shared" si="6018"/>
        <v>0</v>
      </c>
      <c r="CR753" s="162"/>
      <c r="CS753" s="130"/>
      <c r="CT753" s="18">
        <f t="shared" si="5948"/>
        <v>0</v>
      </c>
      <c r="CU753" s="136"/>
      <c r="CV753" s="131"/>
      <c r="CW753" s="69">
        <f t="shared" si="6019"/>
        <v>0</v>
      </c>
      <c r="CX753" s="162"/>
      <c r="CY753" s="130"/>
      <c r="CZ753" s="18">
        <f t="shared" si="5950"/>
        <v>0</v>
      </c>
      <c r="DA753" s="136"/>
      <c r="DB753" s="131"/>
      <c r="DC753" s="69">
        <f t="shared" si="6020"/>
        <v>0</v>
      </c>
      <c r="DD753" s="162"/>
      <c r="DE753" s="130"/>
      <c r="DF753" s="18">
        <f t="shared" si="5952"/>
        <v>0</v>
      </c>
      <c r="DG753" s="136"/>
      <c r="DH753" s="131"/>
      <c r="DI753" s="69">
        <f t="shared" si="6021"/>
        <v>0</v>
      </c>
      <c r="DJ753" s="162"/>
      <c r="DK753" s="130"/>
      <c r="DL753" s="18">
        <f t="shared" si="6022"/>
        <v>0</v>
      </c>
      <c r="DM753" s="136"/>
      <c r="DN753" s="131"/>
      <c r="DO753" s="69">
        <f t="shared" si="6023"/>
        <v>0</v>
      </c>
      <c r="DP753" s="162"/>
      <c r="DQ753" s="130"/>
      <c r="DR753" s="18">
        <f t="shared" si="6024"/>
        <v>0</v>
      </c>
      <c r="DS753" s="136"/>
      <c r="DT753" s="131"/>
      <c r="DU753" s="69">
        <f t="shared" si="6025"/>
        <v>0</v>
      </c>
      <c r="DV753" s="162"/>
      <c r="DW753" s="130"/>
      <c r="DX753" s="18">
        <f t="shared" si="6026"/>
        <v>0</v>
      </c>
      <c r="DY753" s="136"/>
      <c r="DZ753" s="131"/>
      <c r="EA753" s="69">
        <f t="shared" si="6027"/>
        <v>0</v>
      </c>
      <c r="EB753" s="162"/>
      <c r="EC753" s="130"/>
      <c r="ED753" s="18">
        <f t="shared" si="6028"/>
        <v>0</v>
      </c>
      <c r="EE753" s="136"/>
      <c r="EF753" s="131"/>
      <c r="EG753" s="69">
        <f t="shared" si="6029"/>
        <v>0</v>
      </c>
      <c r="EH753" s="162"/>
      <c r="EI753" s="130"/>
      <c r="EJ753" s="18">
        <f t="shared" si="6030"/>
        <v>0</v>
      </c>
      <c r="EK753" s="136"/>
      <c r="EL753" s="131"/>
      <c r="EM753" s="69">
        <f t="shared" si="6031"/>
        <v>0</v>
      </c>
      <c r="EN753" s="162"/>
      <c r="EO753" s="130"/>
      <c r="EP753" s="18">
        <f t="shared" si="6032"/>
        <v>0</v>
      </c>
      <c r="EQ753" s="136"/>
      <c r="ER753" s="131"/>
      <c r="ES753" s="69">
        <f t="shared" si="6033"/>
        <v>0</v>
      </c>
      <c r="ET753" s="162"/>
      <c r="EU753" s="130"/>
      <c r="EV753" s="18">
        <f t="shared" si="6034"/>
        <v>0</v>
      </c>
      <c r="EW753" s="136"/>
      <c r="EX753" s="131"/>
      <c r="EY753" s="69">
        <f t="shared" si="6035"/>
        <v>0</v>
      </c>
      <c r="EZ753" s="162"/>
      <c r="FA753" s="130"/>
      <c r="FB753" s="18">
        <f t="shared" si="6036"/>
        <v>0</v>
      </c>
      <c r="FC753" s="136"/>
      <c r="FD753" s="131"/>
      <c r="FE753" s="69">
        <f t="shared" si="6037"/>
        <v>0</v>
      </c>
      <c r="FF753" s="162"/>
      <c r="FG753" s="130"/>
      <c r="FH753" s="18">
        <f t="shared" si="6038"/>
        <v>0</v>
      </c>
      <c r="FI753" s="136"/>
      <c r="FJ753" s="131"/>
      <c r="FK753" s="69">
        <f t="shared" si="6039"/>
        <v>0</v>
      </c>
      <c r="FL753" s="162"/>
      <c r="FM753" s="130"/>
      <c r="FN753" s="18">
        <f t="shared" si="6040"/>
        <v>0</v>
      </c>
      <c r="FO753" s="136"/>
      <c r="FP753" s="131"/>
      <c r="FQ753" s="69">
        <f t="shared" si="6041"/>
        <v>0</v>
      </c>
      <c r="FR753" s="162"/>
      <c r="FS753" s="130"/>
      <c r="FT753" s="18">
        <f t="shared" si="6042"/>
        <v>0</v>
      </c>
      <c r="FU753" s="136"/>
      <c r="FV753" s="131"/>
      <c r="FW753" s="69">
        <f t="shared" si="6043"/>
        <v>0</v>
      </c>
      <c r="FX753" s="162"/>
      <c r="FY753" s="130"/>
      <c r="FZ753" s="18">
        <f t="shared" si="6044"/>
        <v>0</v>
      </c>
      <c r="GA753" s="136"/>
      <c r="GB753" s="131"/>
      <c r="GC753" s="69">
        <f t="shared" si="6045"/>
        <v>0</v>
      </c>
      <c r="GD753" s="162"/>
      <c r="GE753" s="130"/>
      <c r="GF753" s="18">
        <f t="shared" si="6046"/>
        <v>0</v>
      </c>
      <c r="GG753" s="136"/>
      <c r="GH753" s="131"/>
      <c r="GI753" s="69">
        <f t="shared" si="6047"/>
        <v>0</v>
      </c>
      <c r="GJ753" s="162"/>
      <c r="GK753" s="130"/>
      <c r="GL753" s="18">
        <f t="shared" si="6048"/>
        <v>0</v>
      </c>
      <c r="GM753" s="136"/>
      <c r="GN753" s="131"/>
      <c r="GO753" s="69">
        <f t="shared" si="6049"/>
        <v>0</v>
      </c>
      <c r="GP753" s="162"/>
      <c r="GQ753" s="130"/>
      <c r="GR753" s="18">
        <f t="shared" si="6050"/>
        <v>0</v>
      </c>
      <c r="GS753" s="136"/>
      <c r="GT753" s="131"/>
      <c r="GU753" s="69">
        <f t="shared" si="6051"/>
        <v>0</v>
      </c>
      <c r="GV753" s="162"/>
      <c r="GW753" s="130"/>
      <c r="GX753" s="18">
        <f t="shared" si="6052"/>
        <v>0</v>
      </c>
      <c r="GY753" s="136"/>
      <c r="GZ753" s="131"/>
      <c r="HA753" s="69">
        <f t="shared" si="6053"/>
        <v>0</v>
      </c>
      <c r="HB753" s="162"/>
      <c r="HC753" s="130"/>
      <c r="HD753" s="18">
        <f t="shared" si="6054"/>
        <v>0</v>
      </c>
      <c r="HE753" s="136"/>
      <c r="HF753" s="131"/>
      <c r="HG753" s="69">
        <f t="shared" si="6055"/>
        <v>0</v>
      </c>
      <c r="HH753" s="162"/>
      <c r="HI753" s="130"/>
      <c r="HJ753" s="18">
        <f t="shared" si="6056"/>
        <v>0</v>
      </c>
      <c r="HK753" s="136"/>
      <c r="HL753" s="131"/>
      <c r="HM753" s="69">
        <f t="shared" si="6057"/>
        <v>0</v>
      </c>
      <c r="HN753" s="162"/>
      <c r="HO753" s="130"/>
      <c r="HP753" s="18">
        <f t="shared" si="6058"/>
        <v>0</v>
      </c>
      <c r="HQ753" s="136"/>
      <c r="HR753" s="131"/>
      <c r="HS753" s="69">
        <f t="shared" si="6059"/>
        <v>0</v>
      </c>
      <c r="HT753" s="162"/>
      <c r="HU753" s="130"/>
      <c r="HV753" s="18">
        <f t="shared" si="6060"/>
        <v>0</v>
      </c>
      <c r="HW753" s="17"/>
      <c r="HX753" s="85"/>
      <c r="HY753" s="85"/>
      <c r="HZ753" s="2" t="str">
        <f t="shared" si="5608"/>
        <v>СКРЫТЬ</v>
      </c>
    </row>
    <row r="754" spans="2:234" hidden="1" x14ac:dyDescent="0.2">
      <c r="B754" s="16"/>
      <c r="C754" s="15"/>
      <c r="D754" s="246"/>
      <c r="E754" s="246"/>
      <c r="F754" s="246"/>
      <c r="G754" s="13"/>
      <c r="H754" s="22"/>
      <c r="I754" s="42">
        <v>743</v>
      </c>
      <c r="J754" s="102">
        <f>SUBTOTAL(103,I$12:I754)*1</f>
        <v>147</v>
      </c>
      <c r="K754" s="245" t="s">
        <v>101</v>
      </c>
      <c r="L754" s="17" t="s">
        <v>98</v>
      </c>
      <c r="M754" s="267"/>
      <c r="N754" s="255"/>
      <c r="O754" s="118"/>
      <c r="P754" s="162"/>
      <c r="Q754" s="163">
        <v>0</v>
      </c>
      <c r="R754" s="163">
        <v>0</v>
      </c>
      <c r="S754" s="92">
        <f t="shared" ca="1" si="5993"/>
        <v>0</v>
      </c>
      <c r="T754" s="92">
        <f t="shared" si="5994"/>
        <v>0</v>
      </c>
      <c r="U754" s="91">
        <f t="shared" ca="1" si="5995"/>
        <v>0</v>
      </c>
      <c r="V754" s="91">
        <f t="shared" si="5996"/>
        <v>0</v>
      </c>
      <c r="W754" s="120" t="str">
        <f t="shared" si="5997"/>
        <v/>
      </c>
      <c r="X754" s="178"/>
      <c r="Y754" s="128">
        <f t="shared" si="5998"/>
        <v>0</v>
      </c>
      <c r="Z754" s="179">
        <f t="shared" ca="1" si="5999"/>
        <v>0</v>
      </c>
      <c r="AA754" s="127">
        <f t="shared" si="6000"/>
        <v>0</v>
      </c>
      <c r="AB754" s="67" t="str">
        <f t="shared" ca="1" si="6001"/>
        <v/>
      </c>
      <c r="AC754" s="69">
        <f t="shared" ca="1" si="6002"/>
        <v>0</v>
      </c>
      <c r="AD754" s="226">
        <f t="shared" si="5908"/>
        <v>0</v>
      </c>
      <c r="AE754" s="227">
        <f t="shared" si="5909"/>
        <v>0</v>
      </c>
      <c r="AF754" s="225">
        <f t="shared" si="5910"/>
        <v>0</v>
      </c>
      <c r="AG754" s="226">
        <f t="shared" si="5911"/>
        <v>0</v>
      </c>
      <c r="AH754" s="227">
        <f t="shared" si="5912"/>
        <v>0</v>
      </c>
      <c r="AI754" s="225">
        <f t="shared" si="5913"/>
        <v>0</v>
      </c>
      <c r="AJ754" s="226">
        <f t="shared" si="5914"/>
        <v>0</v>
      </c>
      <c r="AK754" s="227">
        <f t="shared" si="5915"/>
        <v>0</v>
      </c>
      <c r="AL754" s="225">
        <f t="shared" si="5916"/>
        <v>0</v>
      </c>
      <c r="AM754" s="226">
        <f t="shared" si="5917"/>
        <v>0</v>
      </c>
      <c r="AN754" s="227">
        <f t="shared" si="5918"/>
        <v>0</v>
      </c>
      <c r="AO754" s="225">
        <f t="shared" si="5919"/>
        <v>0</v>
      </c>
      <c r="AP754" s="226">
        <f t="shared" si="5920"/>
        <v>0</v>
      </c>
      <c r="AQ754" s="227">
        <f t="shared" si="5921"/>
        <v>0</v>
      </c>
      <c r="AR754" s="225">
        <f t="shared" si="5845"/>
        <v>0</v>
      </c>
      <c r="AS754" s="136"/>
      <c r="AT754" s="131"/>
      <c r="AU754" s="69">
        <f t="shared" si="6003"/>
        <v>0</v>
      </c>
      <c r="AV754" s="162"/>
      <c r="AW754" s="130"/>
      <c r="AX754" s="18">
        <f t="shared" si="6004"/>
        <v>0</v>
      </c>
      <c r="AY754" s="136"/>
      <c r="AZ754" s="131"/>
      <c r="BA754" s="69">
        <f t="shared" si="6005"/>
        <v>0</v>
      </c>
      <c r="BB754" s="162"/>
      <c r="BC754" s="130"/>
      <c r="BD754" s="18">
        <f t="shared" si="6006"/>
        <v>0</v>
      </c>
      <c r="BE754" s="136"/>
      <c r="BF754" s="131"/>
      <c r="BG754" s="69">
        <f t="shared" si="6007"/>
        <v>0</v>
      </c>
      <c r="BH754" s="162"/>
      <c r="BI754" s="130"/>
      <c r="BJ754" s="18">
        <f t="shared" si="6008"/>
        <v>0</v>
      </c>
      <c r="BK754" s="136"/>
      <c r="BL754" s="131"/>
      <c r="BM754" s="69">
        <f t="shared" si="6009"/>
        <v>0</v>
      </c>
      <c r="BN754" s="162"/>
      <c r="BO754" s="130"/>
      <c r="BP754" s="18">
        <f t="shared" si="6010"/>
        <v>0</v>
      </c>
      <c r="BQ754" s="136"/>
      <c r="BR754" s="131"/>
      <c r="BS754" s="69">
        <f t="shared" si="6011"/>
        <v>0</v>
      </c>
      <c r="BT754" s="162"/>
      <c r="BU754" s="130"/>
      <c r="BV754" s="18">
        <f t="shared" si="6012"/>
        <v>0</v>
      </c>
      <c r="BW754" s="136"/>
      <c r="BX754" s="131"/>
      <c r="BY754" s="69">
        <f t="shared" si="6013"/>
        <v>0</v>
      </c>
      <c r="BZ754" s="162"/>
      <c r="CA754" s="130"/>
      <c r="CB754" s="18">
        <f t="shared" si="6014"/>
        <v>0</v>
      </c>
      <c r="CC754" s="136"/>
      <c r="CD754" s="131"/>
      <c r="CE754" s="69">
        <f t="shared" si="6015"/>
        <v>0</v>
      </c>
      <c r="CF754" s="162"/>
      <c r="CG754" s="130"/>
      <c r="CH754" s="18">
        <f t="shared" si="6016"/>
        <v>0</v>
      </c>
      <c r="CI754" s="136"/>
      <c r="CJ754" s="131"/>
      <c r="CK754" s="69">
        <f t="shared" si="6017"/>
        <v>0</v>
      </c>
      <c r="CL754" s="162"/>
      <c r="CM754" s="130"/>
      <c r="CN754" s="18">
        <f t="shared" si="5946"/>
        <v>0</v>
      </c>
      <c r="CO754" s="136"/>
      <c r="CP754" s="131"/>
      <c r="CQ754" s="69">
        <f t="shared" si="6018"/>
        <v>0</v>
      </c>
      <c r="CR754" s="162"/>
      <c r="CS754" s="130"/>
      <c r="CT754" s="18">
        <f t="shared" si="5948"/>
        <v>0</v>
      </c>
      <c r="CU754" s="136"/>
      <c r="CV754" s="131"/>
      <c r="CW754" s="69">
        <f t="shared" si="6019"/>
        <v>0</v>
      </c>
      <c r="CX754" s="162"/>
      <c r="CY754" s="130"/>
      <c r="CZ754" s="18">
        <f t="shared" si="5950"/>
        <v>0</v>
      </c>
      <c r="DA754" s="136"/>
      <c r="DB754" s="131"/>
      <c r="DC754" s="69">
        <f t="shared" si="6020"/>
        <v>0</v>
      </c>
      <c r="DD754" s="162"/>
      <c r="DE754" s="130"/>
      <c r="DF754" s="18">
        <f t="shared" si="5952"/>
        <v>0</v>
      </c>
      <c r="DG754" s="136"/>
      <c r="DH754" s="131"/>
      <c r="DI754" s="69">
        <f t="shared" si="6021"/>
        <v>0</v>
      </c>
      <c r="DJ754" s="162"/>
      <c r="DK754" s="130"/>
      <c r="DL754" s="18">
        <f t="shared" si="6022"/>
        <v>0</v>
      </c>
      <c r="DM754" s="136"/>
      <c r="DN754" s="131"/>
      <c r="DO754" s="69">
        <f t="shared" si="6023"/>
        <v>0</v>
      </c>
      <c r="DP754" s="162"/>
      <c r="DQ754" s="130"/>
      <c r="DR754" s="18">
        <f t="shared" si="6024"/>
        <v>0</v>
      </c>
      <c r="DS754" s="136"/>
      <c r="DT754" s="131"/>
      <c r="DU754" s="69">
        <f t="shared" si="6025"/>
        <v>0</v>
      </c>
      <c r="DV754" s="162"/>
      <c r="DW754" s="130"/>
      <c r="DX754" s="18">
        <f t="shared" si="6026"/>
        <v>0</v>
      </c>
      <c r="DY754" s="136"/>
      <c r="DZ754" s="131"/>
      <c r="EA754" s="69">
        <f t="shared" si="6027"/>
        <v>0</v>
      </c>
      <c r="EB754" s="162"/>
      <c r="EC754" s="130"/>
      <c r="ED754" s="18">
        <f t="shared" si="6028"/>
        <v>0</v>
      </c>
      <c r="EE754" s="136"/>
      <c r="EF754" s="131"/>
      <c r="EG754" s="69">
        <f t="shared" si="6029"/>
        <v>0</v>
      </c>
      <c r="EH754" s="162"/>
      <c r="EI754" s="130"/>
      <c r="EJ754" s="18">
        <f t="shared" si="6030"/>
        <v>0</v>
      </c>
      <c r="EK754" s="136"/>
      <c r="EL754" s="131"/>
      <c r="EM754" s="69">
        <f t="shared" si="6031"/>
        <v>0</v>
      </c>
      <c r="EN754" s="162"/>
      <c r="EO754" s="130"/>
      <c r="EP754" s="18">
        <f t="shared" si="6032"/>
        <v>0</v>
      </c>
      <c r="EQ754" s="136"/>
      <c r="ER754" s="131"/>
      <c r="ES754" s="69">
        <f t="shared" si="6033"/>
        <v>0</v>
      </c>
      <c r="ET754" s="162"/>
      <c r="EU754" s="130"/>
      <c r="EV754" s="18">
        <f t="shared" si="6034"/>
        <v>0</v>
      </c>
      <c r="EW754" s="136"/>
      <c r="EX754" s="131"/>
      <c r="EY754" s="69">
        <f t="shared" si="6035"/>
        <v>0</v>
      </c>
      <c r="EZ754" s="162"/>
      <c r="FA754" s="130"/>
      <c r="FB754" s="18">
        <f t="shared" si="6036"/>
        <v>0</v>
      </c>
      <c r="FC754" s="136"/>
      <c r="FD754" s="131"/>
      <c r="FE754" s="69">
        <f t="shared" si="6037"/>
        <v>0</v>
      </c>
      <c r="FF754" s="162"/>
      <c r="FG754" s="130"/>
      <c r="FH754" s="18">
        <f t="shared" si="6038"/>
        <v>0</v>
      </c>
      <c r="FI754" s="136"/>
      <c r="FJ754" s="131"/>
      <c r="FK754" s="69">
        <f t="shared" si="6039"/>
        <v>0</v>
      </c>
      <c r="FL754" s="162"/>
      <c r="FM754" s="130"/>
      <c r="FN754" s="18">
        <f t="shared" si="6040"/>
        <v>0</v>
      </c>
      <c r="FO754" s="136"/>
      <c r="FP754" s="131"/>
      <c r="FQ754" s="69">
        <f t="shared" si="6041"/>
        <v>0</v>
      </c>
      <c r="FR754" s="162"/>
      <c r="FS754" s="130"/>
      <c r="FT754" s="18">
        <f t="shared" si="6042"/>
        <v>0</v>
      </c>
      <c r="FU754" s="136"/>
      <c r="FV754" s="131"/>
      <c r="FW754" s="69">
        <f t="shared" si="6043"/>
        <v>0</v>
      </c>
      <c r="FX754" s="162"/>
      <c r="FY754" s="130"/>
      <c r="FZ754" s="18">
        <f t="shared" si="6044"/>
        <v>0</v>
      </c>
      <c r="GA754" s="136"/>
      <c r="GB754" s="131"/>
      <c r="GC754" s="69">
        <f t="shared" si="6045"/>
        <v>0</v>
      </c>
      <c r="GD754" s="162"/>
      <c r="GE754" s="130"/>
      <c r="GF754" s="18">
        <f t="shared" si="6046"/>
        <v>0</v>
      </c>
      <c r="GG754" s="136"/>
      <c r="GH754" s="131"/>
      <c r="GI754" s="69">
        <f t="shared" si="6047"/>
        <v>0</v>
      </c>
      <c r="GJ754" s="162"/>
      <c r="GK754" s="130"/>
      <c r="GL754" s="18">
        <f t="shared" si="6048"/>
        <v>0</v>
      </c>
      <c r="GM754" s="136"/>
      <c r="GN754" s="131"/>
      <c r="GO754" s="69">
        <f t="shared" si="6049"/>
        <v>0</v>
      </c>
      <c r="GP754" s="162"/>
      <c r="GQ754" s="130"/>
      <c r="GR754" s="18">
        <f t="shared" si="6050"/>
        <v>0</v>
      </c>
      <c r="GS754" s="136"/>
      <c r="GT754" s="131"/>
      <c r="GU754" s="69">
        <f t="shared" si="6051"/>
        <v>0</v>
      </c>
      <c r="GV754" s="162"/>
      <c r="GW754" s="130"/>
      <c r="GX754" s="18">
        <f t="shared" si="6052"/>
        <v>0</v>
      </c>
      <c r="GY754" s="136"/>
      <c r="GZ754" s="131"/>
      <c r="HA754" s="69">
        <f t="shared" si="6053"/>
        <v>0</v>
      </c>
      <c r="HB754" s="162"/>
      <c r="HC754" s="130"/>
      <c r="HD754" s="18">
        <f t="shared" si="6054"/>
        <v>0</v>
      </c>
      <c r="HE754" s="136"/>
      <c r="HF754" s="131"/>
      <c r="HG754" s="69">
        <f t="shared" si="6055"/>
        <v>0</v>
      </c>
      <c r="HH754" s="162"/>
      <c r="HI754" s="130"/>
      <c r="HJ754" s="18">
        <f t="shared" si="6056"/>
        <v>0</v>
      </c>
      <c r="HK754" s="136"/>
      <c r="HL754" s="131"/>
      <c r="HM754" s="69">
        <f t="shared" si="6057"/>
        <v>0</v>
      </c>
      <c r="HN754" s="162"/>
      <c r="HO754" s="130"/>
      <c r="HP754" s="18">
        <f t="shared" si="6058"/>
        <v>0</v>
      </c>
      <c r="HQ754" s="136"/>
      <c r="HR754" s="131"/>
      <c r="HS754" s="69">
        <f t="shared" si="6059"/>
        <v>0</v>
      </c>
      <c r="HT754" s="162"/>
      <c r="HU754" s="130"/>
      <c r="HV754" s="18">
        <f t="shared" si="6060"/>
        <v>0</v>
      </c>
      <c r="HW754" s="17"/>
      <c r="HX754" s="85"/>
      <c r="HY754" s="85"/>
      <c r="HZ754" s="2" t="str">
        <f t="shared" si="5608"/>
        <v>СКРЫТЬ</v>
      </c>
    </row>
    <row r="755" spans="2:234" hidden="1" x14ac:dyDescent="0.2">
      <c r="B755" s="16"/>
      <c r="C755" s="15"/>
      <c r="D755" s="246"/>
      <c r="E755" s="246"/>
      <c r="F755" s="246"/>
      <c r="G755" s="13"/>
      <c r="H755" s="22"/>
      <c r="I755" s="42">
        <v>744</v>
      </c>
      <c r="J755" s="102">
        <f>SUBTOTAL(103,I$12:I755)*1</f>
        <v>147</v>
      </c>
      <c r="K755" s="108" t="s">
        <v>113</v>
      </c>
      <c r="L755" s="17" t="s">
        <v>98</v>
      </c>
      <c r="M755" s="267">
        <v>44348</v>
      </c>
      <c r="N755" s="255">
        <v>44377</v>
      </c>
      <c r="O755" s="118">
        <v>44377</v>
      </c>
      <c r="P755" s="162">
        <v>0</v>
      </c>
      <c r="Q755" s="163">
        <v>0</v>
      </c>
      <c r="R755" s="163">
        <v>0</v>
      </c>
      <c r="S755" s="92">
        <f t="shared" ca="1" si="5993"/>
        <v>0</v>
      </c>
      <c r="T755" s="92">
        <f t="shared" si="5994"/>
        <v>0</v>
      </c>
      <c r="U755" s="91">
        <f t="shared" ca="1" si="5995"/>
        <v>0</v>
      </c>
      <c r="V755" s="91">
        <f t="shared" si="5996"/>
        <v>0</v>
      </c>
      <c r="W755" s="120" t="str">
        <f t="shared" si="5997"/>
        <v/>
      </c>
      <c r="X755" s="178"/>
      <c r="Y755" s="128">
        <f t="shared" si="5998"/>
        <v>0</v>
      </c>
      <c r="Z755" s="179">
        <f t="shared" ca="1" si="5999"/>
        <v>0</v>
      </c>
      <c r="AA755" s="127">
        <f t="shared" si="6000"/>
        <v>0</v>
      </c>
      <c r="AB755" s="67" t="str">
        <f t="shared" ca="1" si="6001"/>
        <v/>
      </c>
      <c r="AC755" s="69">
        <f t="shared" ca="1" si="6002"/>
        <v>0</v>
      </c>
      <c r="AD755" s="226">
        <f t="shared" si="5908"/>
        <v>0</v>
      </c>
      <c r="AE755" s="227">
        <f t="shared" si="5909"/>
        <v>0</v>
      </c>
      <c r="AF755" s="225">
        <f t="shared" si="5910"/>
        <v>0</v>
      </c>
      <c r="AG755" s="226">
        <f t="shared" si="5911"/>
        <v>0</v>
      </c>
      <c r="AH755" s="227">
        <f t="shared" si="5912"/>
        <v>0</v>
      </c>
      <c r="AI755" s="225">
        <f t="shared" si="5913"/>
        <v>0</v>
      </c>
      <c r="AJ755" s="226">
        <f t="shared" si="5914"/>
        <v>0</v>
      </c>
      <c r="AK755" s="227">
        <f t="shared" si="5915"/>
        <v>0</v>
      </c>
      <c r="AL755" s="225">
        <f t="shared" si="5916"/>
        <v>0</v>
      </c>
      <c r="AM755" s="226">
        <f t="shared" si="5917"/>
        <v>0</v>
      </c>
      <c r="AN755" s="227">
        <f t="shared" si="5918"/>
        <v>0</v>
      </c>
      <c r="AO755" s="225">
        <f t="shared" si="5919"/>
        <v>0</v>
      </c>
      <c r="AP755" s="226">
        <f t="shared" si="5920"/>
        <v>0</v>
      </c>
      <c r="AQ755" s="227">
        <f t="shared" si="5921"/>
        <v>0</v>
      </c>
      <c r="AR755" s="225">
        <f t="shared" si="5845"/>
        <v>0</v>
      </c>
      <c r="AS755" s="136"/>
      <c r="AT755" s="131"/>
      <c r="AU755" s="69">
        <f t="shared" si="6003"/>
        <v>0</v>
      </c>
      <c r="AV755" s="162"/>
      <c r="AW755" s="130"/>
      <c r="AX755" s="18">
        <f t="shared" si="6004"/>
        <v>0</v>
      </c>
      <c r="AY755" s="136"/>
      <c r="AZ755" s="131"/>
      <c r="BA755" s="69">
        <f t="shared" si="6005"/>
        <v>0</v>
      </c>
      <c r="BB755" s="162"/>
      <c r="BC755" s="130"/>
      <c r="BD755" s="18">
        <f t="shared" si="6006"/>
        <v>0</v>
      </c>
      <c r="BE755" s="136"/>
      <c r="BF755" s="131"/>
      <c r="BG755" s="69">
        <f t="shared" si="6007"/>
        <v>0</v>
      </c>
      <c r="BH755" s="162"/>
      <c r="BI755" s="130"/>
      <c r="BJ755" s="18">
        <f t="shared" si="6008"/>
        <v>0</v>
      </c>
      <c r="BK755" s="136"/>
      <c r="BL755" s="131"/>
      <c r="BM755" s="69">
        <f t="shared" si="6009"/>
        <v>0</v>
      </c>
      <c r="BN755" s="162"/>
      <c r="BO755" s="130"/>
      <c r="BP755" s="18">
        <f t="shared" si="6010"/>
        <v>0</v>
      </c>
      <c r="BQ755" s="136"/>
      <c r="BR755" s="131"/>
      <c r="BS755" s="69">
        <f t="shared" si="6011"/>
        <v>0</v>
      </c>
      <c r="BT755" s="162"/>
      <c r="BU755" s="130"/>
      <c r="BV755" s="18">
        <f t="shared" si="6012"/>
        <v>0</v>
      </c>
      <c r="BW755" s="136"/>
      <c r="BX755" s="131"/>
      <c r="BY755" s="69">
        <f t="shared" si="6013"/>
        <v>0</v>
      </c>
      <c r="BZ755" s="162"/>
      <c r="CA755" s="130"/>
      <c r="CB755" s="18">
        <f t="shared" si="6014"/>
        <v>0</v>
      </c>
      <c r="CC755" s="136"/>
      <c r="CD755" s="131"/>
      <c r="CE755" s="69">
        <f t="shared" si="6015"/>
        <v>0</v>
      </c>
      <c r="CF755" s="162"/>
      <c r="CG755" s="130"/>
      <c r="CH755" s="18">
        <f t="shared" si="6016"/>
        <v>0</v>
      </c>
      <c r="CI755" s="136"/>
      <c r="CJ755" s="131"/>
      <c r="CK755" s="69">
        <f t="shared" si="6017"/>
        <v>0</v>
      </c>
      <c r="CL755" s="162"/>
      <c r="CM755" s="130"/>
      <c r="CN755" s="18">
        <f t="shared" si="5946"/>
        <v>0</v>
      </c>
      <c r="CO755" s="136"/>
      <c r="CP755" s="131"/>
      <c r="CQ755" s="69">
        <f t="shared" si="6018"/>
        <v>0</v>
      </c>
      <c r="CR755" s="162"/>
      <c r="CS755" s="130"/>
      <c r="CT755" s="18">
        <f t="shared" si="5948"/>
        <v>0</v>
      </c>
      <c r="CU755" s="136"/>
      <c r="CV755" s="131"/>
      <c r="CW755" s="69">
        <f t="shared" si="6019"/>
        <v>0</v>
      </c>
      <c r="CX755" s="162"/>
      <c r="CY755" s="130"/>
      <c r="CZ755" s="18">
        <f t="shared" si="5950"/>
        <v>0</v>
      </c>
      <c r="DA755" s="136"/>
      <c r="DB755" s="131"/>
      <c r="DC755" s="69">
        <f t="shared" si="6020"/>
        <v>0</v>
      </c>
      <c r="DD755" s="162"/>
      <c r="DE755" s="130"/>
      <c r="DF755" s="18">
        <f t="shared" si="5952"/>
        <v>0</v>
      </c>
      <c r="DG755" s="136"/>
      <c r="DH755" s="131"/>
      <c r="DI755" s="69">
        <f t="shared" si="6021"/>
        <v>0</v>
      </c>
      <c r="DJ755" s="162"/>
      <c r="DK755" s="130"/>
      <c r="DL755" s="18">
        <f t="shared" si="6022"/>
        <v>0</v>
      </c>
      <c r="DM755" s="136"/>
      <c r="DN755" s="131"/>
      <c r="DO755" s="69">
        <f t="shared" si="6023"/>
        <v>0</v>
      </c>
      <c r="DP755" s="162"/>
      <c r="DQ755" s="130"/>
      <c r="DR755" s="18">
        <f t="shared" si="6024"/>
        <v>0</v>
      </c>
      <c r="DS755" s="136"/>
      <c r="DT755" s="131"/>
      <c r="DU755" s="69">
        <f t="shared" si="6025"/>
        <v>0</v>
      </c>
      <c r="DV755" s="162"/>
      <c r="DW755" s="130"/>
      <c r="DX755" s="18">
        <f t="shared" si="6026"/>
        <v>0</v>
      </c>
      <c r="DY755" s="136"/>
      <c r="DZ755" s="131"/>
      <c r="EA755" s="69">
        <f t="shared" si="6027"/>
        <v>0</v>
      </c>
      <c r="EB755" s="162"/>
      <c r="EC755" s="130"/>
      <c r="ED755" s="18">
        <f t="shared" si="6028"/>
        <v>0</v>
      </c>
      <c r="EE755" s="136"/>
      <c r="EF755" s="131"/>
      <c r="EG755" s="69">
        <f t="shared" si="6029"/>
        <v>0</v>
      </c>
      <c r="EH755" s="162"/>
      <c r="EI755" s="130"/>
      <c r="EJ755" s="18">
        <f t="shared" si="6030"/>
        <v>0</v>
      </c>
      <c r="EK755" s="136"/>
      <c r="EL755" s="131"/>
      <c r="EM755" s="69">
        <f t="shared" si="6031"/>
        <v>0</v>
      </c>
      <c r="EN755" s="162"/>
      <c r="EO755" s="130"/>
      <c r="EP755" s="18">
        <f t="shared" si="6032"/>
        <v>0</v>
      </c>
      <c r="EQ755" s="136"/>
      <c r="ER755" s="131"/>
      <c r="ES755" s="69">
        <f t="shared" si="6033"/>
        <v>0</v>
      </c>
      <c r="ET755" s="162"/>
      <c r="EU755" s="130"/>
      <c r="EV755" s="18">
        <f t="shared" si="6034"/>
        <v>0</v>
      </c>
      <c r="EW755" s="136"/>
      <c r="EX755" s="131"/>
      <c r="EY755" s="69">
        <f t="shared" si="6035"/>
        <v>0</v>
      </c>
      <c r="EZ755" s="162"/>
      <c r="FA755" s="130"/>
      <c r="FB755" s="18">
        <f t="shared" si="6036"/>
        <v>0</v>
      </c>
      <c r="FC755" s="136"/>
      <c r="FD755" s="131"/>
      <c r="FE755" s="69">
        <f t="shared" si="6037"/>
        <v>0</v>
      </c>
      <c r="FF755" s="162"/>
      <c r="FG755" s="130"/>
      <c r="FH755" s="18">
        <f t="shared" si="6038"/>
        <v>0</v>
      </c>
      <c r="FI755" s="136"/>
      <c r="FJ755" s="131"/>
      <c r="FK755" s="69">
        <f t="shared" si="6039"/>
        <v>0</v>
      </c>
      <c r="FL755" s="162"/>
      <c r="FM755" s="130"/>
      <c r="FN755" s="18">
        <f t="shared" si="6040"/>
        <v>0</v>
      </c>
      <c r="FO755" s="136"/>
      <c r="FP755" s="131"/>
      <c r="FQ755" s="69">
        <f t="shared" si="6041"/>
        <v>0</v>
      </c>
      <c r="FR755" s="162"/>
      <c r="FS755" s="130"/>
      <c r="FT755" s="18">
        <f t="shared" si="6042"/>
        <v>0</v>
      </c>
      <c r="FU755" s="136"/>
      <c r="FV755" s="131"/>
      <c r="FW755" s="69">
        <f t="shared" si="6043"/>
        <v>0</v>
      </c>
      <c r="FX755" s="162"/>
      <c r="FY755" s="130"/>
      <c r="FZ755" s="18">
        <f t="shared" si="6044"/>
        <v>0</v>
      </c>
      <c r="GA755" s="136"/>
      <c r="GB755" s="131"/>
      <c r="GC755" s="69">
        <f t="shared" si="6045"/>
        <v>0</v>
      </c>
      <c r="GD755" s="162"/>
      <c r="GE755" s="130"/>
      <c r="GF755" s="18">
        <f t="shared" si="6046"/>
        <v>0</v>
      </c>
      <c r="GG755" s="136"/>
      <c r="GH755" s="131"/>
      <c r="GI755" s="69">
        <f t="shared" si="6047"/>
        <v>0</v>
      </c>
      <c r="GJ755" s="162"/>
      <c r="GK755" s="130"/>
      <c r="GL755" s="18">
        <f t="shared" si="6048"/>
        <v>0</v>
      </c>
      <c r="GM755" s="136"/>
      <c r="GN755" s="131"/>
      <c r="GO755" s="69">
        <f t="shared" si="6049"/>
        <v>0</v>
      </c>
      <c r="GP755" s="162"/>
      <c r="GQ755" s="130"/>
      <c r="GR755" s="18">
        <f t="shared" si="6050"/>
        <v>0</v>
      </c>
      <c r="GS755" s="136"/>
      <c r="GT755" s="131"/>
      <c r="GU755" s="69">
        <f t="shared" si="6051"/>
        <v>0</v>
      </c>
      <c r="GV755" s="162"/>
      <c r="GW755" s="130"/>
      <c r="GX755" s="18">
        <f t="shared" si="6052"/>
        <v>0</v>
      </c>
      <c r="GY755" s="136"/>
      <c r="GZ755" s="131"/>
      <c r="HA755" s="69">
        <f t="shared" si="6053"/>
        <v>0</v>
      </c>
      <c r="HB755" s="162"/>
      <c r="HC755" s="130"/>
      <c r="HD755" s="18">
        <f t="shared" si="6054"/>
        <v>0</v>
      </c>
      <c r="HE755" s="136"/>
      <c r="HF755" s="131"/>
      <c r="HG755" s="69">
        <f t="shared" si="6055"/>
        <v>0</v>
      </c>
      <c r="HH755" s="162"/>
      <c r="HI755" s="130"/>
      <c r="HJ755" s="18">
        <f t="shared" si="6056"/>
        <v>0</v>
      </c>
      <c r="HK755" s="136"/>
      <c r="HL755" s="131"/>
      <c r="HM755" s="69">
        <f t="shared" si="6057"/>
        <v>0</v>
      </c>
      <c r="HN755" s="162"/>
      <c r="HO755" s="130"/>
      <c r="HP755" s="18">
        <f t="shared" si="6058"/>
        <v>0</v>
      </c>
      <c r="HQ755" s="136"/>
      <c r="HR755" s="131"/>
      <c r="HS755" s="69">
        <f t="shared" si="6059"/>
        <v>0</v>
      </c>
      <c r="HT755" s="162"/>
      <c r="HU755" s="130"/>
      <c r="HV755" s="18">
        <f t="shared" si="6060"/>
        <v>0</v>
      </c>
      <c r="HW755" s="17"/>
      <c r="HX755" s="85"/>
      <c r="HY755" s="85"/>
      <c r="HZ755" s="2" t="str">
        <f t="shared" si="5608"/>
        <v>СКРЫТЬ</v>
      </c>
    </row>
    <row r="756" spans="2:234" hidden="1" x14ac:dyDescent="0.2">
      <c r="B756" s="16"/>
      <c r="C756" s="15"/>
      <c r="D756" s="270"/>
      <c r="E756" s="270"/>
      <c r="F756" s="270"/>
      <c r="G756" s="13"/>
      <c r="H756" s="22"/>
      <c r="I756" s="42">
        <v>745</v>
      </c>
      <c r="J756" s="102">
        <f>SUBTOTAL(103,I$12:I756)*1</f>
        <v>147</v>
      </c>
      <c r="K756" s="108" t="s">
        <v>114</v>
      </c>
      <c r="L756" s="17" t="s">
        <v>98</v>
      </c>
      <c r="M756" s="267"/>
      <c r="N756" s="255"/>
      <c r="O756" s="118"/>
      <c r="P756" s="162">
        <v>0</v>
      </c>
      <c r="Q756" s="163">
        <v>0</v>
      </c>
      <c r="R756" s="163">
        <v>0</v>
      </c>
      <c r="S756" s="92">
        <f t="shared" ca="1" si="5993"/>
        <v>0</v>
      </c>
      <c r="T756" s="92">
        <f t="shared" si="5994"/>
        <v>0</v>
      </c>
      <c r="U756" s="91">
        <f t="shared" ca="1" si="5995"/>
        <v>0</v>
      </c>
      <c r="V756" s="91">
        <f t="shared" si="5996"/>
        <v>0</v>
      </c>
      <c r="W756" s="120" t="str">
        <f t="shared" si="5997"/>
        <v/>
      </c>
      <c r="X756" s="178"/>
      <c r="Y756" s="128">
        <f t="shared" si="5998"/>
        <v>0</v>
      </c>
      <c r="Z756" s="179">
        <f t="shared" ca="1" si="5999"/>
        <v>0</v>
      </c>
      <c r="AA756" s="127">
        <f t="shared" si="6000"/>
        <v>0</v>
      </c>
      <c r="AB756" s="67" t="str">
        <f t="shared" ca="1" si="6001"/>
        <v/>
      </c>
      <c r="AC756" s="69">
        <f t="shared" ca="1" si="6002"/>
        <v>0</v>
      </c>
      <c r="AD756" s="226">
        <f t="shared" si="5908"/>
        <v>0</v>
      </c>
      <c r="AE756" s="227">
        <f t="shared" si="5909"/>
        <v>0</v>
      </c>
      <c r="AF756" s="225">
        <f t="shared" si="5910"/>
        <v>0</v>
      </c>
      <c r="AG756" s="226">
        <f t="shared" si="5911"/>
        <v>0</v>
      </c>
      <c r="AH756" s="227">
        <f t="shared" si="5912"/>
        <v>0</v>
      </c>
      <c r="AI756" s="225">
        <f t="shared" si="5913"/>
        <v>0</v>
      </c>
      <c r="AJ756" s="226">
        <f t="shared" si="5914"/>
        <v>0</v>
      </c>
      <c r="AK756" s="227">
        <f t="shared" si="5915"/>
        <v>0</v>
      </c>
      <c r="AL756" s="225">
        <f t="shared" si="5916"/>
        <v>0</v>
      </c>
      <c r="AM756" s="226">
        <f t="shared" si="5917"/>
        <v>0</v>
      </c>
      <c r="AN756" s="227">
        <f t="shared" si="5918"/>
        <v>0</v>
      </c>
      <c r="AO756" s="225">
        <f t="shared" si="5919"/>
        <v>0</v>
      </c>
      <c r="AP756" s="226">
        <f t="shared" si="5920"/>
        <v>0</v>
      </c>
      <c r="AQ756" s="227">
        <f t="shared" si="5921"/>
        <v>0</v>
      </c>
      <c r="AR756" s="225">
        <f t="shared" si="5845"/>
        <v>0</v>
      </c>
      <c r="AS756" s="136"/>
      <c r="AT756" s="131"/>
      <c r="AU756" s="69">
        <f t="shared" si="6003"/>
        <v>0</v>
      </c>
      <c r="AV756" s="162"/>
      <c r="AW756" s="130"/>
      <c r="AX756" s="18">
        <f t="shared" si="6004"/>
        <v>0</v>
      </c>
      <c r="AY756" s="136"/>
      <c r="AZ756" s="131"/>
      <c r="BA756" s="69">
        <f t="shared" si="6005"/>
        <v>0</v>
      </c>
      <c r="BB756" s="162"/>
      <c r="BC756" s="130"/>
      <c r="BD756" s="18">
        <f t="shared" si="6006"/>
        <v>0</v>
      </c>
      <c r="BE756" s="136"/>
      <c r="BF756" s="131"/>
      <c r="BG756" s="69">
        <f t="shared" si="6007"/>
        <v>0</v>
      </c>
      <c r="BH756" s="162"/>
      <c r="BI756" s="130"/>
      <c r="BJ756" s="18">
        <f t="shared" si="6008"/>
        <v>0</v>
      </c>
      <c r="BK756" s="136"/>
      <c r="BL756" s="131"/>
      <c r="BM756" s="69">
        <f t="shared" si="6009"/>
        <v>0</v>
      </c>
      <c r="BN756" s="162"/>
      <c r="BO756" s="130"/>
      <c r="BP756" s="18">
        <f t="shared" si="6010"/>
        <v>0</v>
      </c>
      <c r="BQ756" s="136"/>
      <c r="BR756" s="131"/>
      <c r="BS756" s="69">
        <f t="shared" si="6011"/>
        <v>0</v>
      </c>
      <c r="BT756" s="162"/>
      <c r="BU756" s="130"/>
      <c r="BV756" s="18">
        <f t="shared" si="6012"/>
        <v>0</v>
      </c>
      <c r="BW756" s="136"/>
      <c r="BX756" s="131"/>
      <c r="BY756" s="69">
        <f t="shared" si="6013"/>
        <v>0</v>
      </c>
      <c r="BZ756" s="162"/>
      <c r="CA756" s="130"/>
      <c r="CB756" s="18">
        <f t="shared" si="6014"/>
        <v>0</v>
      </c>
      <c r="CC756" s="136"/>
      <c r="CD756" s="131"/>
      <c r="CE756" s="69">
        <f t="shared" si="6015"/>
        <v>0</v>
      </c>
      <c r="CF756" s="162"/>
      <c r="CG756" s="130"/>
      <c r="CH756" s="18">
        <f t="shared" si="6016"/>
        <v>0</v>
      </c>
      <c r="CI756" s="136"/>
      <c r="CJ756" s="131"/>
      <c r="CK756" s="69">
        <f t="shared" si="6017"/>
        <v>0</v>
      </c>
      <c r="CL756" s="162"/>
      <c r="CM756" s="130"/>
      <c r="CN756" s="18">
        <f t="shared" si="5946"/>
        <v>0</v>
      </c>
      <c r="CO756" s="136"/>
      <c r="CP756" s="131"/>
      <c r="CQ756" s="69">
        <f t="shared" si="6018"/>
        <v>0</v>
      </c>
      <c r="CR756" s="162"/>
      <c r="CS756" s="130"/>
      <c r="CT756" s="18">
        <f t="shared" si="5948"/>
        <v>0</v>
      </c>
      <c r="CU756" s="136"/>
      <c r="CV756" s="131"/>
      <c r="CW756" s="69">
        <f t="shared" si="6019"/>
        <v>0</v>
      </c>
      <c r="CX756" s="162"/>
      <c r="CY756" s="130"/>
      <c r="CZ756" s="18">
        <f t="shared" si="5950"/>
        <v>0</v>
      </c>
      <c r="DA756" s="136"/>
      <c r="DB756" s="131"/>
      <c r="DC756" s="69">
        <f t="shared" si="6020"/>
        <v>0</v>
      </c>
      <c r="DD756" s="162"/>
      <c r="DE756" s="130"/>
      <c r="DF756" s="18">
        <f t="shared" si="5952"/>
        <v>0</v>
      </c>
      <c r="DG756" s="136"/>
      <c r="DH756" s="131"/>
      <c r="DI756" s="69">
        <f t="shared" si="6021"/>
        <v>0</v>
      </c>
      <c r="DJ756" s="162"/>
      <c r="DK756" s="130"/>
      <c r="DL756" s="18">
        <f t="shared" si="6022"/>
        <v>0</v>
      </c>
      <c r="DM756" s="136"/>
      <c r="DN756" s="131"/>
      <c r="DO756" s="69">
        <f t="shared" si="6023"/>
        <v>0</v>
      </c>
      <c r="DP756" s="162"/>
      <c r="DQ756" s="130"/>
      <c r="DR756" s="18">
        <f t="shared" si="6024"/>
        <v>0</v>
      </c>
      <c r="DS756" s="136"/>
      <c r="DT756" s="131"/>
      <c r="DU756" s="69">
        <f t="shared" si="6025"/>
        <v>0</v>
      </c>
      <c r="DV756" s="162"/>
      <c r="DW756" s="130"/>
      <c r="DX756" s="18">
        <f t="shared" si="6026"/>
        <v>0</v>
      </c>
      <c r="DY756" s="136"/>
      <c r="DZ756" s="131"/>
      <c r="EA756" s="69">
        <f t="shared" si="6027"/>
        <v>0</v>
      </c>
      <c r="EB756" s="162"/>
      <c r="EC756" s="130"/>
      <c r="ED756" s="18">
        <f t="shared" si="6028"/>
        <v>0</v>
      </c>
      <c r="EE756" s="136"/>
      <c r="EF756" s="131"/>
      <c r="EG756" s="69">
        <f t="shared" si="6029"/>
        <v>0</v>
      </c>
      <c r="EH756" s="162"/>
      <c r="EI756" s="130"/>
      <c r="EJ756" s="18">
        <f t="shared" si="6030"/>
        <v>0</v>
      </c>
      <c r="EK756" s="136"/>
      <c r="EL756" s="131"/>
      <c r="EM756" s="69">
        <f t="shared" si="6031"/>
        <v>0</v>
      </c>
      <c r="EN756" s="162"/>
      <c r="EO756" s="130"/>
      <c r="EP756" s="18">
        <f t="shared" si="6032"/>
        <v>0</v>
      </c>
      <c r="EQ756" s="136"/>
      <c r="ER756" s="131"/>
      <c r="ES756" s="69">
        <f t="shared" si="6033"/>
        <v>0</v>
      </c>
      <c r="ET756" s="162"/>
      <c r="EU756" s="130"/>
      <c r="EV756" s="18">
        <f t="shared" si="6034"/>
        <v>0</v>
      </c>
      <c r="EW756" s="136"/>
      <c r="EX756" s="131"/>
      <c r="EY756" s="69">
        <f t="shared" si="6035"/>
        <v>0</v>
      </c>
      <c r="EZ756" s="162"/>
      <c r="FA756" s="130"/>
      <c r="FB756" s="18">
        <f t="shared" si="6036"/>
        <v>0</v>
      </c>
      <c r="FC756" s="136"/>
      <c r="FD756" s="131"/>
      <c r="FE756" s="69">
        <f t="shared" si="6037"/>
        <v>0</v>
      </c>
      <c r="FF756" s="162"/>
      <c r="FG756" s="130"/>
      <c r="FH756" s="18">
        <f t="shared" si="6038"/>
        <v>0</v>
      </c>
      <c r="FI756" s="136"/>
      <c r="FJ756" s="131"/>
      <c r="FK756" s="69">
        <f t="shared" si="6039"/>
        <v>0</v>
      </c>
      <c r="FL756" s="162"/>
      <c r="FM756" s="130"/>
      <c r="FN756" s="18">
        <f t="shared" si="6040"/>
        <v>0</v>
      </c>
      <c r="FO756" s="136"/>
      <c r="FP756" s="131"/>
      <c r="FQ756" s="69">
        <f t="shared" si="6041"/>
        <v>0</v>
      </c>
      <c r="FR756" s="162"/>
      <c r="FS756" s="130"/>
      <c r="FT756" s="18">
        <f t="shared" si="6042"/>
        <v>0</v>
      </c>
      <c r="FU756" s="136"/>
      <c r="FV756" s="131"/>
      <c r="FW756" s="69">
        <f t="shared" si="6043"/>
        <v>0</v>
      </c>
      <c r="FX756" s="162"/>
      <c r="FY756" s="130"/>
      <c r="FZ756" s="18">
        <f t="shared" si="6044"/>
        <v>0</v>
      </c>
      <c r="GA756" s="136"/>
      <c r="GB756" s="131"/>
      <c r="GC756" s="69">
        <f t="shared" si="6045"/>
        <v>0</v>
      </c>
      <c r="GD756" s="162"/>
      <c r="GE756" s="130"/>
      <c r="GF756" s="18">
        <f t="shared" si="6046"/>
        <v>0</v>
      </c>
      <c r="GG756" s="136"/>
      <c r="GH756" s="131"/>
      <c r="GI756" s="69">
        <f t="shared" si="6047"/>
        <v>0</v>
      </c>
      <c r="GJ756" s="162"/>
      <c r="GK756" s="130"/>
      <c r="GL756" s="18">
        <f t="shared" si="6048"/>
        <v>0</v>
      </c>
      <c r="GM756" s="136"/>
      <c r="GN756" s="131"/>
      <c r="GO756" s="69">
        <f t="shared" si="6049"/>
        <v>0</v>
      </c>
      <c r="GP756" s="162"/>
      <c r="GQ756" s="130"/>
      <c r="GR756" s="18">
        <f t="shared" si="6050"/>
        <v>0</v>
      </c>
      <c r="GS756" s="136"/>
      <c r="GT756" s="131"/>
      <c r="GU756" s="69">
        <f t="shared" si="6051"/>
        <v>0</v>
      </c>
      <c r="GV756" s="162"/>
      <c r="GW756" s="130"/>
      <c r="GX756" s="18">
        <f t="shared" si="6052"/>
        <v>0</v>
      </c>
      <c r="GY756" s="136"/>
      <c r="GZ756" s="131"/>
      <c r="HA756" s="69">
        <f t="shared" si="6053"/>
        <v>0</v>
      </c>
      <c r="HB756" s="162"/>
      <c r="HC756" s="130"/>
      <c r="HD756" s="18">
        <f t="shared" si="6054"/>
        <v>0</v>
      </c>
      <c r="HE756" s="136"/>
      <c r="HF756" s="131"/>
      <c r="HG756" s="69">
        <f t="shared" si="6055"/>
        <v>0</v>
      </c>
      <c r="HH756" s="162"/>
      <c r="HI756" s="130"/>
      <c r="HJ756" s="18">
        <f t="shared" si="6056"/>
        <v>0</v>
      </c>
      <c r="HK756" s="136"/>
      <c r="HL756" s="131"/>
      <c r="HM756" s="69">
        <f t="shared" si="6057"/>
        <v>0</v>
      </c>
      <c r="HN756" s="162"/>
      <c r="HO756" s="130"/>
      <c r="HP756" s="18">
        <f t="shared" si="6058"/>
        <v>0</v>
      </c>
      <c r="HQ756" s="136"/>
      <c r="HR756" s="131"/>
      <c r="HS756" s="69">
        <f t="shared" si="6059"/>
        <v>0</v>
      </c>
      <c r="HT756" s="162"/>
      <c r="HU756" s="130"/>
      <c r="HV756" s="18">
        <f t="shared" si="6060"/>
        <v>0</v>
      </c>
      <c r="HW756" s="17"/>
      <c r="HX756" s="85"/>
      <c r="HY756" s="85"/>
      <c r="HZ756" s="2" t="str">
        <f t="shared" si="5608"/>
        <v>СКРЫТЬ</v>
      </c>
    </row>
    <row r="757" spans="2:234" hidden="1" x14ac:dyDescent="0.2">
      <c r="B757" s="16"/>
      <c r="C757" s="15"/>
      <c r="D757" s="270"/>
      <c r="E757" s="270"/>
      <c r="F757" s="270"/>
      <c r="G757" s="13"/>
      <c r="H757" s="22"/>
      <c r="I757" s="42">
        <v>746</v>
      </c>
      <c r="J757" s="102">
        <f>SUBTOTAL(103,I$12:I757)*1</f>
        <v>147</v>
      </c>
      <c r="K757" s="108" t="s">
        <v>115</v>
      </c>
      <c r="L757" s="17" t="s">
        <v>98</v>
      </c>
      <c r="M757" s="267"/>
      <c r="N757" s="255"/>
      <c r="O757" s="118"/>
      <c r="P757" s="162">
        <v>0</v>
      </c>
      <c r="Q757" s="163">
        <v>0</v>
      </c>
      <c r="R757" s="163">
        <v>0</v>
      </c>
      <c r="S757" s="92">
        <f t="shared" ca="1" si="5993"/>
        <v>0</v>
      </c>
      <c r="T757" s="92">
        <f t="shared" si="5994"/>
        <v>0</v>
      </c>
      <c r="U757" s="91">
        <f t="shared" ca="1" si="5995"/>
        <v>0</v>
      </c>
      <c r="V757" s="91">
        <f t="shared" si="5996"/>
        <v>0</v>
      </c>
      <c r="W757" s="120" t="str">
        <f t="shared" si="5997"/>
        <v/>
      </c>
      <c r="X757" s="178"/>
      <c r="Y757" s="128">
        <f t="shared" si="5998"/>
        <v>0</v>
      </c>
      <c r="Z757" s="179">
        <f t="shared" ca="1" si="5999"/>
        <v>0</v>
      </c>
      <c r="AA757" s="127">
        <f t="shared" si="6000"/>
        <v>0</v>
      </c>
      <c r="AB757" s="67" t="str">
        <f t="shared" ca="1" si="6001"/>
        <v/>
      </c>
      <c r="AC757" s="69">
        <f t="shared" ca="1" si="6002"/>
        <v>0</v>
      </c>
      <c r="AD757" s="226">
        <f t="shared" si="5908"/>
        <v>0</v>
      </c>
      <c r="AE757" s="227">
        <f t="shared" si="5909"/>
        <v>0</v>
      </c>
      <c r="AF757" s="225">
        <f t="shared" si="5910"/>
        <v>0</v>
      </c>
      <c r="AG757" s="226">
        <f t="shared" si="5911"/>
        <v>0</v>
      </c>
      <c r="AH757" s="227">
        <f t="shared" si="5912"/>
        <v>0</v>
      </c>
      <c r="AI757" s="225">
        <f t="shared" si="5913"/>
        <v>0</v>
      </c>
      <c r="AJ757" s="226">
        <f t="shared" si="5914"/>
        <v>0</v>
      </c>
      <c r="AK757" s="227">
        <f t="shared" si="5915"/>
        <v>0</v>
      </c>
      <c r="AL757" s="225">
        <f t="shared" si="5916"/>
        <v>0</v>
      </c>
      <c r="AM757" s="226">
        <f t="shared" si="5917"/>
        <v>0</v>
      </c>
      <c r="AN757" s="227">
        <f t="shared" si="5918"/>
        <v>0</v>
      </c>
      <c r="AO757" s="225">
        <f t="shared" si="5919"/>
        <v>0</v>
      </c>
      <c r="AP757" s="226">
        <f t="shared" si="5920"/>
        <v>0</v>
      </c>
      <c r="AQ757" s="227">
        <f t="shared" si="5921"/>
        <v>0</v>
      </c>
      <c r="AR757" s="225">
        <f t="shared" si="5845"/>
        <v>0</v>
      </c>
      <c r="AS757" s="136"/>
      <c r="AT757" s="131"/>
      <c r="AU757" s="69">
        <f t="shared" si="6003"/>
        <v>0</v>
      </c>
      <c r="AV757" s="162"/>
      <c r="AW757" s="130"/>
      <c r="AX757" s="18">
        <f t="shared" si="6004"/>
        <v>0</v>
      </c>
      <c r="AY757" s="136"/>
      <c r="AZ757" s="131"/>
      <c r="BA757" s="69">
        <f t="shared" si="6005"/>
        <v>0</v>
      </c>
      <c r="BB757" s="162"/>
      <c r="BC757" s="130"/>
      <c r="BD757" s="18">
        <f t="shared" si="6006"/>
        <v>0</v>
      </c>
      <c r="BE757" s="136"/>
      <c r="BF757" s="131"/>
      <c r="BG757" s="69">
        <f t="shared" si="6007"/>
        <v>0</v>
      </c>
      <c r="BH757" s="162"/>
      <c r="BI757" s="130"/>
      <c r="BJ757" s="18">
        <f t="shared" si="6008"/>
        <v>0</v>
      </c>
      <c r="BK757" s="136"/>
      <c r="BL757" s="131"/>
      <c r="BM757" s="69">
        <f t="shared" si="6009"/>
        <v>0</v>
      </c>
      <c r="BN757" s="162"/>
      <c r="BO757" s="130"/>
      <c r="BP757" s="18">
        <f t="shared" si="6010"/>
        <v>0</v>
      </c>
      <c r="BQ757" s="136"/>
      <c r="BR757" s="131"/>
      <c r="BS757" s="69">
        <f t="shared" si="6011"/>
        <v>0</v>
      </c>
      <c r="BT757" s="162"/>
      <c r="BU757" s="130"/>
      <c r="BV757" s="18">
        <f t="shared" si="6012"/>
        <v>0</v>
      </c>
      <c r="BW757" s="136"/>
      <c r="BX757" s="131"/>
      <c r="BY757" s="69">
        <f t="shared" si="6013"/>
        <v>0</v>
      </c>
      <c r="BZ757" s="162"/>
      <c r="CA757" s="130"/>
      <c r="CB757" s="18">
        <f t="shared" si="6014"/>
        <v>0</v>
      </c>
      <c r="CC757" s="136"/>
      <c r="CD757" s="131"/>
      <c r="CE757" s="69">
        <f t="shared" si="6015"/>
        <v>0</v>
      </c>
      <c r="CF757" s="162"/>
      <c r="CG757" s="130"/>
      <c r="CH757" s="18">
        <f t="shared" si="6016"/>
        <v>0</v>
      </c>
      <c r="CI757" s="136"/>
      <c r="CJ757" s="131"/>
      <c r="CK757" s="69">
        <f t="shared" si="6017"/>
        <v>0</v>
      </c>
      <c r="CL757" s="162"/>
      <c r="CM757" s="130"/>
      <c r="CN757" s="18">
        <f t="shared" si="5946"/>
        <v>0</v>
      </c>
      <c r="CO757" s="136"/>
      <c r="CP757" s="131"/>
      <c r="CQ757" s="69">
        <f t="shared" si="6018"/>
        <v>0</v>
      </c>
      <c r="CR757" s="162"/>
      <c r="CS757" s="130"/>
      <c r="CT757" s="18">
        <f t="shared" si="5948"/>
        <v>0</v>
      </c>
      <c r="CU757" s="136"/>
      <c r="CV757" s="131"/>
      <c r="CW757" s="69">
        <f t="shared" si="6019"/>
        <v>0</v>
      </c>
      <c r="CX757" s="162"/>
      <c r="CY757" s="130"/>
      <c r="CZ757" s="18">
        <f t="shared" si="5950"/>
        <v>0</v>
      </c>
      <c r="DA757" s="136"/>
      <c r="DB757" s="131"/>
      <c r="DC757" s="69">
        <f t="shared" si="6020"/>
        <v>0</v>
      </c>
      <c r="DD757" s="162"/>
      <c r="DE757" s="130"/>
      <c r="DF757" s="18">
        <f t="shared" si="5952"/>
        <v>0</v>
      </c>
      <c r="DG757" s="136"/>
      <c r="DH757" s="131"/>
      <c r="DI757" s="69">
        <f t="shared" si="6021"/>
        <v>0</v>
      </c>
      <c r="DJ757" s="162"/>
      <c r="DK757" s="130"/>
      <c r="DL757" s="18">
        <f t="shared" si="6022"/>
        <v>0</v>
      </c>
      <c r="DM757" s="136"/>
      <c r="DN757" s="131"/>
      <c r="DO757" s="69">
        <f t="shared" si="6023"/>
        <v>0</v>
      </c>
      <c r="DP757" s="162"/>
      <c r="DQ757" s="130"/>
      <c r="DR757" s="18">
        <f t="shared" si="6024"/>
        <v>0</v>
      </c>
      <c r="DS757" s="136"/>
      <c r="DT757" s="131"/>
      <c r="DU757" s="69">
        <f t="shared" si="6025"/>
        <v>0</v>
      </c>
      <c r="DV757" s="162"/>
      <c r="DW757" s="130"/>
      <c r="DX757" s="18">
        <f t="shared" si="6026"/>
        <v>0</v>
      </c>
      <c r="DY757" s="136"/>
      <c r="DZ757" s="131"/>
      <c r="EA757" s="69">
        <f t="shared" si="6027"/>
        <v>0</v>
      </c>
      <c r="EB757" s="162"/>
      <c r="EC757" s="130"/>
      <c r="ED757" s="18">
        <f t="shared" si="6028"/>
        <v>0</v>
      </c>
      <c r="EE757" s="136"/>
      <c r="EF757" s="131"/>
      <c r="EG757" s="69">
        <f t="shared" si="6029"/>
        <v>0</v>
      </c>
      <c r="EH757" s="162"/>
      <c r="EI757" s="130"/>
      <c r="EJ757" s="18">
        <f t="shared" si="6030"/>
        <v>0</v>
      </c>
      <c r="EK757" s="136"/>
      <c r="EL757" s="131"/>
      <c r="EM757" s="69">
        <f t="shared" si="6031"/>
        <v>0</v>
      </c>
      <c r="EN757" s="162"/>
      <c r="EO757" s="130"/>
      <c r="EP757" s="18">
        <f t="shared" si="6032"/>
        <v>0</v>
      </c>
      <c r="EQ757" s="136"/>
      <c r="ER757" s="131"/>
      <c r="ES757" s="69">
        <f t="shared" si="6033"/>
        <v>0</v>
      </c>
      <c r="ET757" s="162"/>
      <c r="EU757" s="130"/>
      <c r="EV757" s="18">
        <f t="shared" si="6034"/>
        <v>0</v>
      </c>
      <c r="EW757" s="136"/>
      <c r="EX757" s="131"/>
      <c r="EY757" s="69">
        <f t="shared" si="6035"/>
        <v>0</v>
      </c>
      <c r="EZ757" s="162"/>
      <c r="FA757" s="130"/>
      <c r="FB757" s="18">
        <f t="shared" si="6036"/>
        <v>0</v>
      </c>
      <c r="FC757" s="136"/>
      <c r="FD757" s="131"/>
      <c r="FE757" s="69">
        <f t="shared" si="6037"/>
        <v>0</v>
      </c>
      <c r="FF757" s="162"/>
      <c r="FG757" s="130"/>
      <c r="FH757" s="18">
        <f t="shared" si="6038"/>
        <v>0</v>
      </c>
      <c r="FI757" s="136"/>
      <c r="FJ757" s="131"/>
      <c r="FK757" s="69">
        <f t="shared" si="6039"/>
        <v>0</v>
      </c>
      <c r="FL757" s="162"/>
      <c r="FM757" s="130"/>
      <c r="FN757" s="18">
        <f t="shared" si="6040"/>
        <v>0</v>
      </c>
      <c r="FO757" s="136"/>
      <c r="FP757" s="131"/>
      <c r="FQ757" s="69">
        <f t="shared" si="6041"/>
        <v>0</v>
      </c>
      <c r="FR757" s="162"/>
      <c r="FS757" s="130"/>
      <c r="FT757" s="18">
        <f t="shared" si="6042"/>
        <v>0</v>
      </c>
      <c r="FU757" s="136"/>
      <c r="FV757" s="131"/>
      <c r="FW757" s="69">
        <f t="shared" si="6043"/>
        <v>0</v>
      </c>
      <c r="FX757" s="162"/>
      <c r="FY757" s="130"/>
      <c r="FZ757" s="18">
        <f t="shared" si="6044"/>
        <v>0</v>
      </c>
      <c r="GA757" s="136"/>
      <c r="GB757" s="131"/>
      <c r="GC757" s="69">
        <f t="shared" si="6045"/>
        <v>0</v>
      </c>
      <c r="GD757" s="162"/>
      <c r="GE757" s="130"/>
      <c r="GF757" s="18">
        <f t="shared" si="6046"/>
        <v>0</v>
      </c>
      <c r="GG757" s="136"/>
      <c r="GH757" s="131"/>
      <c r="GI757" s="69">
        <f t="shared" si="6047"/>
        <v>0</v>
      </c>
      <c r="GJ757" s="162"/>
      <c r="GK757" s="130"/>
      <c r="GL757" s="18">
        <f t="shared" si="6048"/>
        <v>0</v>
      </c>
      <c r="GM757" s="136"/>
      <c r="GN757" s="131"/>
      <c r="GO757" s="69">
        <f t="shared" si="6049"/>
        <v>0</v>
      </c>
      <c r="GP757" s="162"/>
      <c r="GQ757" s="130"/>
      <c r="GR757" s="18">
        <f t="shared" si="6050"/>
        <v>0</v>
      </c>
      <c r="GS757" s="136"/>
      <c r="GT757" s="131"/>
      <c r="GU757" s="69">
        <f t="shared" si="6051"/>
        <v>0</v>
      </c>
      <c r="GV757" s="162"/>
      <c r="GW757" s="130"/>
      <c r="GX757" s="18">
        <f t="shared" si="6052"/>
        <v>0</v>
      </c>
      <c r="GY757" s="136"/>
      <c r="GZ757" s="131"/>
      <c r="HA757" s="69">
        <f t="shared" si="6053"/>
        <v>0</v>
      </c>
      <c r="HB757" s="162"/>
      <c r="HC757" s="130"/>
      <c r="HD757" s="18">
        <f t="shared" si="6054"/>
        <v>0</v>
      </c>
      <c r="HE757" s="136"/>
      <c r="HF757" s="131"/>
      <c r="HG757" s="69">
        <f t="shared" si="6055"/>
        <v>0</v>
      </c>
      <c r="HH757" s="162"/>
      <c r="HI757" s="130"/>
      <c r="HJ757" s="18">
        <f t="shared" si="6056"/>
        <v>0</v>
      </c>
      <c r="HK757" s="136"/>
      <c r="HL757" s="131"/>
      <c r="HM757" s="69">
        <f t="shared" si="6057"/>
        <v>0</v>
      </c>
      <c r="HN757" s="162"/>
      <c r="HO757" s="130"/>
      <c r="HP757" s="18">
        <f t="shared" si="6058"/>
        <v>0</v>
      </c>
      <c r="HQ757" s="136"/>
      <c r="HR757" s="131"/>
      <c r="HS757" s="69">
        <f t="shared" si="6059"/>
        <v>0</v>
      </c>
      <c r="HT757" s="162"/>
      <c r="HU757" s="130"/>
      <c r="HV757" s="18">
        <f t="shared" si="6060"/>
        <v>0</v>
      </c>
      <c r="HW757" s="17"/>
      <c r="HX757" s="85"/>
      <c r="HY757" s="85"/>
      <c r="HZ757" s="2" t="str">
        <f t="shared" si="5608"/>
        <v>СКРЫТЬ</v>
      </c>
    </row>
    <row r="758" spans="2:234" hidden="1" x14ac:dyDescent="0.2">
      <c r="B758" s="16"/>
      <c r="C758" s="15"/>
      <c r="D758" s="246"/>
      <c r="E758" s="246"/>
      <c r="F758" s="246"/>
      <c r="G758" s="13"/>
      <c r="H758" s="22"/>
      <c r="I758" s="42">
        <v>747</v>
      </c>
      <c r="J758" s="102">
        <f>SUBTOTAL(103,I$12:I758)*1</f>
        <v>147</v>
      </c>
      <c r="K758" s="105" t="s">
        <v>80</v>
      </c>
      <c r="L758" s="17" t="s">
        <v>98</v>
      </c>
      <c r="M758" s="267"/>
      <c r="N758" s="255"/>
      <c r="O758" s="118"/>
      <c r="P758" s="162"/>
      <c r="Q758" s="163">
        <v>0</v>
      </c>
      <c r="R758" s="163">
        <v>0</v>
      </c>
      <c r="S758" s="92">
        <f t="shared" ca="1" si="5993"/>
        <v>0</v>
      </c>
      <c r="T758" s="92">
        <f t="shared" si="5994"/>
        <v>0</v>
      </c>
      <c r="U758" s="91">
        <f t="shared" ca="1" si="5995"/>
        <v>0</v>
      </c>
      <c r="V758" s="91">
        <f t="shared" si="5996"/>
        <v>0</v>
      </c>
      <c r="W758" s="120" t="str">
        <f t="shared" si="5997"/>
        <v/>
      </c>
      <c r="X758" s="178"/>
      <c r="Y758" s="128">
        <f t="shared" si="5998"/>
        <v>0</v>
      </c>
      <c r="Z758" s="179">
        <f t="shared" ca="1" si="5999"/>
        <v>0</v>
      </c>
      <c r="AA758" s="127">
        <f t="shared" si="6000"/>
        <v>0</v>
      </c>
      <c r="AB758" s="67" t="str">
        <f t="shared" ca="1" si="6001"/>
        <v/>
      </c>
      <c r="AC758" s="69">
        <f t="shared" ca="1" si="6002"/>
        <v>0</v>
      </c>
      <c r="AD758" s="226">
        <f t="shared" si="5908"/>
        <v>0</v>
      </c>
      <c r="AE758" s="227">
        <f t="shared" si="5909"/>
        <v>0</v>
      </c>
      <c r="AF758" s="225">
        <f t="shared" si="5910"/>
        <v>0</v>
      </c>
      <c r="AG758" s="226">
        <f t="shared" si="5911"/>
        <v>0</v>
      </c>
      <c r="AH758" s="227">
        <f t="shared" si="5912"/>
        <v>0</v>
      </c>
      <c r="AI758" s="225">
        <f t="shared" si="5913"/>
        <v>0</v>
      </c>
      <c r="AJ758" s="226">
        <f t="shared" si="5914"/>
        <v>0</v>
      </c>
      <c r="AK758" s="227">
        <f t="shared" si="5915"/>
        <v>0</v>
      </c>
      <c r="AL758" s="225">
        <f t="shared" si="5916"/>
        <v>0</v>
      </c>
      <c r="AM758" s="226">
        <f t="shared" si="5917"/>
        <v>0</v>
      </c>
      <c r="AN758" s="227">
        <f t="shared" si="5918"/>
        <v>0</v>
      </c>
      <c r="AO758" s="225">
        <f t="shared" si="5919"/>
        <v>0</v>
      </c>
      <c r="AP758" s="226">
        <f t="shared" si="5920"/>
        <v>0</v>
      </c>
      <c r="AQ758" s="227">
        <f t="shared" si="5921"/>
        <v>0</v>
      </c>
      <c r="AR758" s="225">
        <f t="shared" si="5845"/>
        <v>0</v>
      </c>
      <c r="AS758" s="136"/>
      <c r="AT758" s="131"/>
      <c r="AU758" s="69">
        <f t="shared" si="6003"/>
        <v>0</v>
      </c>
      <c r="AV758" s="162"/>
      <c r="AW758" s="130"/>
      <c r="AX758" s="18">
        <f t="shared" si="6004"/>
        <v>0</v>
      </c>
      <c r="AY758" s="136"/>
      <c r="AZ758" s="131"/>
      <c r="BA758" s="69">
        <f t="shared" si="6005"/>
        <v>0</v>
      </c>
      <c r="BB758" s="162"/>
      <c r="BC758" s="130"/>
      <c r="BD758" s="18">
        <f t="shared" si="6006"/>
        <v>0</v>
      </c>
      <c r="BE758" s="136"/>
      <c r="BF758" s="131"/>
      <c r="BG758" s="69">
        <f t="shared" si="6007"/>
        <v>0</v>
      </c>
      <c r="BH758" s="162"/>
      <c r="BI758" s="130"/>
      <c r="BJ758" s="18">
        <f t="shared" si="6008"/>
        <v>0</v>
      </c>
      <c r="BK758" s="136"/>
      <c r="BL758" s="131"/>
      <c r="BM758" s="69">
        <f t="shared" si="6009"/>
        <v>0</v>
      </c>
      <c r="BN758" s="162"/>
      <c r="BO758" s="130"/>
      <c r="BP758" s="18">
        <f t="shared" si="6010"/>
        <v>0</v>
      </c>
      <c r="BQ758" s="136"/>
      <c r="BR758" s="131"/>
      <c r="BS758" s="69">
        <f t="shared" si="6011"/>
        <v>0</v>
      </c>
      <c r="BT758" s="162"/>
      <c r="BU758" s="130"/>
      <c r="BV758" s="18">
        <f t="shared" si="6012"/>
        <v>0</v>
      </c>
      <c r="BW758" s="136"/>
      <c r="BX758" s="131"/>
      <c r="BY758" s="69">
        <f t="shared" si="6013"/>
        <v>0</v>
      </c>
      <c r="BZ758" s="162"/>
      <c r="CA758" s="130"/>
      <c r="CB758" s="18">
        <f t="shared" si="6014"/>
        <v>0</v>
      </c>
      <c r="CC758" s="136"/>
      <c r="CD758" s="131"/>
      <c r="CE758" s="69">
        <f t="shared" si="6015"/>
        <v>0</v>
      </c>
      <c r="CF758" s="162"/>
      <c r="CG758" s="130"/>
      <c r="CH758" s="18">
        <f t="shared" si="6016"/>
        <v>0</v>
      </c>
      <c r="CI758" s="136"/>
      <c r="CJ758" s="131"/>
      <c r="CK758" s="69">
        <f t="shared" si="6017"/>
        <v>0</v>
      </c>
      <c r="CL758" s="162"/>
      <c r="CM758" s="130"/>
      <c r="CN758" s="18">
        <f t="shared" si="5946"/>
        <v>0</v>
      </c>
      <c r="CO758" s="136"/>
      <c r="CP758" s="131"/>
      <c r="CQ758" s="69">
        <f t="shared" si="6018"/>
        <v>0</v>
      </c>
      <c r="CR758" s="162"/>
      <c r="CS758" s="130"/>
      <c r="CT758" s="18">
        <f t="shared" si="5948"/>
        <v>0</v>
      </c>
      <c r="CU758" s="136"/>
      <c r="CV758" s="131"/>
      <c r="CW758" s="69">
        <f t="shared" si="6019"/>
        <v>0</v>
      </c>
      <c r="CX758" s="162"/>
      <c r="CY758" s="130"/>
      <c r="CZ758" s="18">
        <f t="shared" si="5950"/>
        <v>0</v>
      </c>
      <c r="DA758" s="136"/>
      <c r="DB758" s="131"/>
      <c r="DC758" s="69">
        <f t="shared" si="6020"/>
        <v>0</v>
      </c>
      <c r="DD758" s="162"/>
      <c r="DE758" s="130"/>
      <c r="DF758" s="18">
        <f t="shared" si="5952"/>
        <v>0</v>
      </c>
      <c r="DG758" s="136"/>
      <c r="DH758" s="131"/>
      <c r="DI758" s="69">
        <f t="shared" si="6021"/>
        <v>0</v>
      </c>
      <c r="DJ758" s="162"/>
      <c r="DK758" s="130"/>
      <c r="DL758" s="18">
        <f t="shared" si="6022"/>
        <v>0</v>
      </c>
      <c r="DM758" s="136"/>
      <c r="DN758" s="131"/>
      <c r="DO758" s="69">
        <f t="shared" si="6023"/>
        <v>0</v>
      </c>
      <c r="DP758" s="162"/>
      <c r="DQ758" s="130"/>
      <c r="DR758" s="18">
        <f t="shared" si="6024"/>
        <v>0</v>
      </c>
      <c r="DS758" s="136"/>
      <c r="DT758" s="131"/>
      <c r="DU758" s="69">
        <f t="shared" si="6025"/>
        <v>0</v>
      </c>
      <c r="DV758" s="162"/>
      <c r="DW758" s="130"/>
      <c r="DX758" s="18">
        <f t="shared" si="6026"/>
        <v>0</v>
      </c>
      <c r="DY758" s="136"/>
      <c r="DZ758" s="131"/>
      <c r="EA758" s="69">
        <f t="shared" si="6027"/>
        <v>0</v>
      </c>
      <c r="EB758" s="162"/>
      <c r="EC758" s="130"/>
      <c r="ED758" s="18">
        <f t="shared" si="6028"/>
        <v>0</v>
      </c>
      <c r="EE758" s="136"/>
      <c r="EF758" s="131"/>
      <c r="EG758" s="69">
        <f t="shared" si="6029"/>
        <v>0</v>
      </c>
      <c r="EH758" s="162"/>
      <c r="EI758" s="130"/>
      <c r="EJ758" s="18">
        <f t="shared" si="6030"/>
        <v>0</v>
      </c>
      <c r="EK758" s="136"/>
      <c r="EL758" s="131"/>
      <c r="EM758" s="69">
        <f t="shared" si="6031"/>
        <v>0</v>
      </c>
      <c r="EN758" s="162"/>
      <c r="EO758" s="130"/>
      <c r="EP758" s="18">
        <f t="shared" si="6032"/>
        <v>0</v>
      </c>
      <c r="EQ758" s="136"/>
      <c r="ER758" s="131"/>
      <c r="ES758" s="69">
        <f t="shared" si="6033"/>
        <v>0</v>
      </c>
      <c r="ET758" s="162"/>
      <c r="EU758" s="130"/>
      <c r="EV758" s="18">
        <f t="shared" si="6034"/>
        <v>0</v>
      </c>
      <c r="EW758" s="136"/>
      <c r="EX758" s="131"/>
      <c r="EY758" s="69">
        <f t="shared" si="6035"/>
        <v>0</v>
      </c>
      <c r="EZ758" s="162"/>
      <c r="FA758" s="130"/>
      <c r="FB758" s="18">
        <f t="shared" si="6036"/>
        <v>0</v>
      </c>
      <c r="FC758" s="136"/>
      <c r="FD758" s="131"/>
      <c r="FE758" s="69">
        <f t="shared" si="6037"/>
        <v>0</v>
      </c>
      <c r="FF758" s="162"/>
      <c r="FG758" s="130"/>
      <c r="FH758" s="18">
        <f t="shared" si="6038"/>
        <v>0</v>
      </c>
      <c r="FI758" s="136"/>
      <c r="FJ758" s="131"/>
      <c r="FK758" s="69">
        <f t="shared" si="6039"/>
        <v>0</v>
      </c>
      <c r="FL758" s="162"/>
      <c r="FM758" s="130"/>
      <c r="FN758" s="18">
        <f t="shared" si="6040"/>
        <v>0</v>
      </c>
      <c r="FO758" s="136"/>
      <c r="FP758" s="131"/>
      <c r="FQ758" s="69">
        <f t="shared" si="6041"/>
        <v>0</v>
      </c>
      <c r="FR758" s="162"/>
      <c r="FS758" s="130"/>
      <c r="FT758" s="18">
        <f t="shared" si="6042"/>
        <v>0</v>
      </c>
      <c r="FU758" s="136"/>
      <c r="FV758" s="131"/>
      <c r="FW758" s="69">
        <f t="shared" si="6043"/>
        <v>0</v>
      </c>
      <c r="FX758" s="162"/>
      <c r="FY758" s="130"/>
      <c r="FZ758" s="18">
        <f t="shared" si="6044"/>
        <v>0</v>
      </c>
      <c r="GA758" s="136"/>
      <c r="GB758" s="131"/>
      <c r="GC758" s="69">
        <f t="shared" si="6045"/>
        <v>0</v>
      </c>
      <c r="GD758" s="162"/>
      <c r="GE758" s="130"/>
      <c r="GF758" s="18">
        <f t="shared" si="6046"/>
        <v>0</v>
      </c>
      <c r="GG758" s="136"/>
      <c r="GH758" s="131"/>
      <c r="GI758" s="69">
        <f t="shared" si="6047"/>
        <v>0</v>
      </c>
      <c r="GJ758" s="162"/>
      <c r="GK758" s="130"/>
      <c r="GL758" s="18">
        <f t="shared" si="6048"/>
        <v>0</v>
      </c>
      <c r="GM758" s="136"/>
      <c r="GN758" s="131"/>
      <c r="GO758" s="69">
        <f t="shared" si="6049"/>
        <v>0</v>
      </c>
      <c r="GP758" s="162"/>
      <c r="GQ758" s="130"/>
      <c r="GR758" s="18">
        <f t="shared" si="6050"/>
        <v>0</v>
      </c>
      <c r="GS758" s="136"/>
      <c r="GT758" s="131"/>
      <c r="GU758" s="69">
        <f t="shared" si="6051"/>
        <v>0</v>
      </c>
      <c r="GV758" s="162"/>
      <c r="GW758" s="130"/>
      <c r="GX758" s="18">
        <f t="shared" si="6052"/>
        <v>0</v>
      </c>
      <c r="GY758" s="136"/>
      <c r="GZ758" s="131"/>
      <c r="HA758" s="69">
        <f t="shared" si="6053"/>
        <v>0</v>
      </c>
      <c r="HB758" s="162"/>
      <c r="HC758" s="130"/>
      <c r="HD758" s="18">
        <f t="shared" si="6054"/>
        <v>0</v>
      </c>
      <c r="HE758" s="136"/>
      <c r="HF758" s="131"/>
      <c r="HG758" s="69">
        <f t="shared" si="6055"/>
        <v>0</v>
      </c>
      <c r="HH758" s="162"/>
      <c r="HI758" s="130"/>
      <c r="HJ758" s="18">
        <f t="shared" si="6056"/>
        <v>0</v>
      </c>
      <c r="HK758" s="136"/>
      <c r="HL758" s="131"/>
      <c r="HM758" s="69">
        <f t="shared" si="6057"/>
        <v>0</v>
      </c>
      <c r="HN758" s="162"/>
      <c r="HO758" s="130"/>
      <c r="HP758" s="18">
        <f t="shared" si="6058"/>
        <v>0</v>
      </c>
      <c r="HQ758" s="136"/>
      <c r="HR758" s="131"/>
      <c r="HS758" s="69">
        <f t="shared" si="6059"/>
        <v>0</v>
      </c>
      <c r="HT758" s="162"/>
      <c r="HU758" s="130"/>
      <c r="HV758" s="18">
        <f t="shared" si="6060"/>
        <v>0</v>
      </c>
      <c r="HW758" s="17"/>
      <c r="HX758" s="85"/>
      <c r="HY758" s="85"/>
      <c r="HZ758" s="2" t="str">
        <f t="shared" si="5608"/>
        <v>СКРЫТЬ</v>
      </c>
    </row>
    <row r="759" spans="2:234" hidden="1" x14ac:dyDescent="0.2">
      <c r="B759" s="16"/>
      <c r="C759" s="15"/>
      <c r="D759" s="246"/>
      <c r="E759" s="246"/>
      <c r="F759" s="246"/>
      <c r="G759" s="13"/>
      <c r="H759" s="22"/>
      <c r="I759" s="42">
        <v>748</v>
      </c>
      <c r="J759" s="102">
        <f>SUBTOTAL(103,I$12:I759)*1</f>
        <v>147</v>
      </c>
      <c r="K759" s="108" t="s">
        <v>9</v>
      </c>
      <c r="L759" s="17" t="s">
        <v>98</v>
      </c>
      <c r="M759" s="267"/>
      <c r="N759" s="255"/>
      <c r="O759" s="118"/>
      <c r="P759" s="162"/>
      <c r="Q759" s="163"/>
      <c r="R759" s="163"/>
      <c r="S759" s="123"/>
      <c r="T759" s="92"/>
      <c r="U759" s="91"/>
      <c r="V759" s="91"/>
      <c r="W759" s="120"/>
      <c r="X759" s="178"/>
      <c r="Y759" s="128"/>
      <c r="Z759" s="179"/>
      <c r="AA759" s="127"/>
      <c r="AB759" s="67"/>
      <c r="AC759" s="69"/>
      <c r="AD759" s="226">
        <f t="shared" si="5908"/>
        <v>0</v>
      </c>
      <c r="AE759" s="227">
        <f t="shared" si="5909"/>
        <v>0</v>
      </c>
      <c r="AF759" s="225">
        <f t="shared" si="5910"/>
        <v>0</v>
      </c>
      <c r="AG759" s="226">
        <f t="shared" si="5911"/>
        <v>0</v>
      </c>
      <c r="AH759" s="227">
        <f t="shared" si="5912"/>
        <v>0</v>
      </c>
      <c r="AI759" s="225">
        <f t="shared" si="5913"/>
        <v>0</v>
      </c>
      <c r="AJ759" s="226">
        <f t="shared" si="5914"/>
        <v>0</v>
      </c>
      <c r="AK759" s="227">
        <f t="shared" si="5915"/>
        <v>0</v>
      </c>
      <c r="AL759" s="225">
        <f t="shared" si="5916"/>
        <v>0</v>
      </c>
      <c r="AM759" s="226">
        <f t="shared" si="5917"/>
        <v>0</v>
      </c>
      <c r="AN759" s="227">
        <f t="shared" si="5918"/>
        <v>0</v>
      </c>
      <c r="AO759" s="225">
        <f t="shared" si="5919"/>
        <v>0</v>
      </c>
      <c r="AP759" s="226">
        <f t="shared" si="5920"/>
        <v>0</v>
      </c>
      <c r="AQ759" s="227">
        <f t="shared" si="5921"/>
        <v>0</v>
      </c>
      <c r="AR759" s="225">
        <f t="shared" si="5845"/>
        <v>0</v>
      </c>
      <c r="AS759" s="136"/>
      <c r="AT759" s="131"/>
      <c r="AU759" s="69"/>
      <c r="AV759" s="162">
        <v>204</v>
      </c>
      <c r="AW759" s="130">
        <v>265</v>
      </c>
      <c r="AX759" s="18">
        <f>AW759-AV759</f>
        <v>61</v>
      </c>
      <c r="AY759" s="136"/>
      <c r="AZ759" s="131"/>
      <c r="BA759" s="69"/>
      <c r="BB759" s="162">
        <v>199</v>
      </c>
      <c r="BC759" s="130">
        <v>260</v>
      </c>
      <c r="BD759" s="18">
        <f>BC759-BB759</f>
        <v>61</v>
      </c>
      <c r="BE759" s="136"/>
      <c r="BF759" s="131"/>
      <c r="BG759" s="69"/>
      <c r="BH759" s="162">
        <v>199</v>
      </c>
      <c r="BI759" s="130">
        <v>260</v>
      </c>
      <c r="BJ759" s="18">
        <f>BI759-BH759</f>
        <v>61</v>
      </c>
      <c r="BK759" s="136"/>
      <c r="BL759" s="131"/>
      <c r="BM759" s="69"/>
      <c r="BN759" s="162">
        <v>199</v>
      </c>
      <c r="BO759" s="130">
        <v>260</v>
      </c>
      <c r="BP759" s="18">
        <f>BO759-BN759</f>
        <v>61</v>
      </c>
      <c r="BQ759" s="136"/>
      <c r="BR759" s="131"/>
      <c r="BS759" s="69"/>
      <c r="BT759" s="162">
        <v>180</v>
      </c>
      <c r="BU759" s="130">
        <v>229</v>
      </c>
      <c r="BV759" s="18">
        <f>BU759-BT759</f>
        <v>49</v>
      </c>
      <c r="BW759" s="136"/>
      <c r="BX759" s="131"/>
      <c r="BY759" s="69"/>
      <c r="BZ759" s="162">
        <v>180</v>
      </c>
      <c r="CA759" s="130">
        <v>229</v>
      </c>
      <c r="CB759" s="18">
        <f>CA759-BZ759</f>
        <v>49</v>
      </c>
      <c r="CC759" s="136"/>
      <c r="CD759" s="131"/>
      <c r="CE759" s="69"/>
      <c r="CF759" s="162">
        <v>180</v>
      </c>
      <c r="CG759" s="130">
        <v>229</v>
      </c>
      <c r="CH759" s="18">
        <f>CG759-CF759</f>
        <v>49</v>
      </c>
      <c r="CI759" s="136"/>
      <c r="CJ759" s="131"/>
      <c r="CK759" s="69"/>
      <c r="CL759" s="162">
        <v>180</v>
      </c>
      <c r="CM759" s="130">
        <v>229</v>
      </c>
      <c r="CN759" s="18">
        <f t="shared" si="5946"/>
        <v>49</v>
      </c>
      <c r="CO759" s="136"/>
      <c r="CP759" s="131"/>
      <c r="CQ759" s="69"/>
      <c r="CR759" s="162">
        <v>180</v>
      </c>
      <c r="CS759" s="130">
        <v>229</v>
      </c>
      <c r="CT759" s="18">
        <f t="shared" si="5948"/>
        <v>49</v>
      </c>
      <c r="CU759" s="136"/>
      <c r="CV759" s="131"/>
      <c r="CW759" s="69"/>
      <c r="CX759" s="162">
        <v>180</v>
      </c>
      <c r="CY759" s="130">
        <v>229</v>
      </c>
      <c r="CZ759" s="18">
        <f t="shared" si="5950"/>
        <v>49</v>
      </c>
      <c r="DA759" s="136"/>
      <c r="DB759" s="131"/>
      <c r="DC759" s="69"/>
      <c r="DD759" s="162">
        <v>180</v>
      </c>
      <c r="DE759" s="130">
        <v>229</v>
      </c>
      <c r="DF759" s="18">
        <f t="shared" si="5952"/>
        <v>49</v>
      </c>
      <c r="DG759" s="136"/>
      <c r="DH759" s="131"/>
      <c r="DI759" s="69"/>
      <c r="DJ759" s="162">
        <v>180</v>
      </c>
      <c r="DK759" s="130">
        <v>216</v>
      </c>
      <c r="DL759" s="18">
        <f>DK759-DJ759</f>
        <v>36</v>
      </c>
      <c r="DM759" s="136"/>
      <c r="DN759" s="131"/>
      <c r="DO759" s="69"/>
      <c r="DP759" s="162">
        <v>180</v>
      </c>
      <c r="DQ759" s="130">
        <v>216</v>
      </c>
      <c r="DR759" s="18">
        <f>DQ759-DP759</f>
        <v>36</v>
      </c>
      <c r="DS759" s="136"/>
      <c r="DT759" s="131"/>
      <c r="DU759" s="69"/>
      <c r="DV759" s="162">
        <v>180</v>
      </c>
      <c r="DW759" s="130">
        <v>216</v>
      </c>
      <c r="DX759" s="18">
        <f>DW759-DV759</f>
        <v>36</v>
      </c>
      <c r="DY759" s="136"/>
      <c r="DZ759" s="131"/>
      <c r="EA759" s="69"/>
      <c r="EB759" s="162">
        <v>180</v>
      </c>
      <c r="EC759" s="130">
        <v>216</v>
      </c>
      <c r="ED759" s="18">
        <f>EC759-EB759</f>
        <v>36</v>
      </c>
      <c r="EE759" s="136"/>
      <c r="EF759" s="131"/>
      <c r="EG759" s="69"/>
      <c r="EH759" s="162">
        <v>180</v>
      </c>
      <c r="EI759" s="130">
        <v>216</v>
      </c>
      <c r="EJ759" s="18">
        <f>EI759-EH759</f>
        <v>36</v>
      </c>
      <c r="EK759" s="136"/>
      <c r="EL759" s="131"/>
      <c r="EM759" s="69"/>
      <c r="EN759" s="162">
        <v>180</v>
      </c>
      <c r="EO759" s="130">
        <v>216</v>
      </c>
      <c r="EP759" s="18">
        <f>EO759-EN759</f>
        <v>36</v>
      </c>
      <c r="EQ759" s="136"/>
      <c r="ER759" s="131"/>
      <c r="ES759" s="69"/>
      <c r="ET759" s="162">
        <v>180</v>
      </c>
      <c r="EU759" s="130">
        <v>216</v>
      </c>
      <c r="EV759" s="18">
        <f>EU759-ET759</f>
        <v>36</v>
      </c>
      <c r="EW759" s="136"/>
      <c r="EX759" s="131"/>
      <c r="EY759" s="69"/>
      <c r="EZ759" s="162">
        <v>180</v>
      </c>
      <c r="FA759" s="130">
        <v>205</v>
      </c>
      <c r="FB759" s="18">
        <f>FA759-EZ759</f>
        <v>25</v>
      </c>
      <c r="FC759" s="136"/>
      <c r="FD759" s="131"/>
      <c r="FE759" s="69"/>
      <c r="FF759" s="162">
        <v>180</v>
      </c>
      <c r="FG759" s="130">
        <v>205</v>
      </c>
      <c r="FH759" s="18">
        <f>FG759-FF759</f>
        <v>25</v>
      </c>
      <c r="FI759" s="136"/>
      <c r="FJ759" s="131"/>
      <c r="FK759" s="69"/>
      <c r="FL759" s="162">
        <v>180</v>
      </c>
      <c r="FM759" s="130">
        <v>205</v>
      </c>
      <c r="FN759" s="18">
        <f>FM759-FL759</f>
        <v>25</v>
      </c>
      <c r="FO759" s="136"/>
      <c r="FP759" s="131"/>
      <c r="FQ759" s="69"/>
      <c r="FR759" s="162">
        <v>180</v>
      </c>
      <c r="FS759" s="130">
        <v>205</v>
      </c>
      <c r="FT759" s="18">
        <f>FS759-FR759</f>
        <v>25</v>
      </c>
      <c r="FU759" s="136"/>
      <c r="FV759" s="131"/>
      <c r="FW759" s="69"/>
      <c r="FX759" s="162">
        <v>180</v>
      </c>
      <c r="FY759" s="130">
        <v>205</v>
      </c>
      <c r="FZ759" s="18">
        <f>FY759-FX759</f>
        <v>25</v>
      </c>
      <c r="GA759" s="136"/>
      <c r="GB759" s="131"/>
      <c r="GC759" s="69"/>
      <c r="GD759" s="162">
        <v>180</v>
      </c>
      <c r="GE759" s="130">
        <v>171</v>
      </c>
      <c r="GF759" s="18">
        <f>GE759-GD759</f>
        <v>-9</v>
      </c>
      <c r="GG759" s="136"/>
      <c r="GH759" s="131"/>
      <c r="GI759" s="69"/>
      <c r="GJ759" s="162">
        <v>180</v>
      </c>
      <c r="GK759" s="130">
        <v>171</v>
      </c>
      <c r="GL759" s="18">
        <f>GK759-GJ759</f>
        <v>-9</v>
      </c>
      <c r="GM759" s="136"/>
      <c r="GN759" s="131"/>
      <c r="GO759" s="69"/>
      <c r="GP759" s="162">
        <v>180</v>
      </c>
      <c r="GQ759" s="130">
        <v>171</v>
      </c>
      <c r="GR759" s="18">
        <f>GQ759-GP759</f>
        <v>-9</v>
      </c>
      <c r="GS759" s="136"/>
      <c r="GT759" s="131"/>
      <c r="GU759" s="69"/>
      <c r="GV759" s="162">
        <v>180</v>
      </c>
      <c r="GW759" s="130">
        <v>171</v>
      </c>
      <c r="GX759" s="18">
        <f>GW759-GV759</f>
        <v>-9</v>
      </c>
      <c r="GY759" s="136"/>
      <c r="GZ759" s="131"/>
      <c r="HA759" s="69"/>
      <c r="HB759" s="162">
        <v>180</v>
      </c>
      <c r="HC759" s="130">
        <v>171</v>
      </c>
      <c r="HD759" s="18">
        <f>HC759-HB759</f>
        <v>-9</v>
      </c>
      <c r="HE759" s="136"/>
      <c r="HF759" s="131"/>
      <c r="HG759" s="69"/>
      <c r="HH759" s="162"/>
      <c r="HI759" s="130"/>
      <c r="HJ759" s="18">
        <f>HI759-HH759</f>
        <v>0</v>
      </c>
      <c r="HK759" s="136"/>
      <c r="HL759" s="131"/>
      <c r="HM759" s="69"/>
      <c r="HN759" s="162"/>
      <c r="HO759" s="130"/>
      <c r="HP759" s="18">
        <f>HO759-HN759</f>
        <v>0</v>
      </c>
      <c r="HQ759" s="136"/>
      <c r="HR759" s="131"/>
      <c r="HS759" s="69"/>
      <c r="HT759" s="162"/>
      <c r="HU759" s="130"/>
      <c r="HV759" s="18">
        <f>HU759-HT759</f>
        <v>0</v>
      </c>
      <c r="HW759" s="75"/>
      <c r="HX759" s="294"/>
      <c r="HY759" s="197"/>
      <c r="HZ759" s="2" t="str">
        <f t="shared" si="5608"/>
        <v>СКРЫТЬ</v>
      </c>
    </row>
    <row r="760" spans="2:234" s="23" customFormat="1" x14ac:dyDescent="0.2">
      <c r="B760" s="25"/>
      <c r="C760" s="15"/>
      <c r="D760" s="246"/>
      <c r="E760" s="246"/>
      <c r="F760" s="246"/>
      <c r="G760" s="22"/>
      <c r="H760" s="22"/>
      <c r="I760" s="42">
        <v>749</v>
      </c>
      <c r="J760" s="102">
        <f>SUBTOTAL(103,I$12:I760)*1</f>
        <v>148</v>
      </c>
      <c r="K760" s="213" t="s">
        <v>104</v>
      </c>
      <c r="L760" s="111"/>
      <c r="M760" s="268"/>
      <c r="N760" s="256"/>
      <c r="O760" s="151"/>
      <c r="P760" s="164"/>
      <c r="Q760" s="165"/>
      <c r="R760" s="165"/>
      <c r="S760" s="126"/>
      <c r="T760" s="126"/>
      <c r="U760" s="126"/>
      <c r="V760" s="126"/>
      <c r="W760" s="41"/>
      <c r="X760" s="180"/>
      <c r="Y760" s="181"/>
      <c r="Z760" s="181"/>
      <c r="AA760" s="181"/>
      <c r="AB760" s="24"/>
      <c r="AC760" s="189"/>
      <c r="AD760" s="233"/>
      <c r="AE760" s="234"/>
      <c r="AF760" s="235"/>
      <c r="AG760" s="236"/>
      <c r="AH760" s="218"/>
      <c r="AI760" s="237"/>
      <c r="AJ760" s="236"/>
      <c r="AK760" s="218"/>
      <c r="AL760" s="237"/>
      <c r="AM760" s="236"/>
      <c r="AN760" s="218"/>
      <c r="AO760" s="237"/>
      <c r="AP760" s="236"/>
      <c r="AQ760" s="218"/>
      <c r="AR760" s="237"/>
      <c r="AS760" s="180"/>
      <c r="AT760" s="181"/>
      <c r="AU760" s="189"/>
      <c r="AV760" s="164">
        <f>SUM(AV762:AV790)</f>
        <v>250</v>
      </c>
      <c r="AW760" s="126">
        <f>SUM(AW762:AW790)</f>
        <v>152</v>
      </c>
      <c r="AX760" s="135">
        <f>AW760-AV760</f>
        <v>-98</v>
      </c>
      <c r="AY760" s="180"/>
      <c r="AZ760" s="181"/>
      <c r="BA760" s="189"/>
      <c r="BB760" s="164">
        <f>SUM(BB762:BB790)</f>
        <v>250</v>
      </c>
      <c r="BC760" s="126">
        <f>SUM(BC762:BC790)</f>
        <v>152</v>
      </c>
      <c r="BD760" s="135">
        <f>BC760-BB760</f>
        <v>-98</v>
      </c>
      <c r="BE760" s="180"/>
      <c r="BF760" s="181"/>
      <c r="BG760" s="189"/>
      <c r="BH760" s="164">
        <f>SUM(BH762:BH790)</f>
        <v>250</v>
      </c>
      <c r="BI760" s="126">
        <f>SUM(BI762:BI790)</f>
        <v>152</v>
      </c>
      <c r="BJ760" s="135">
        <f>BI760-BH760</f>
        <v>-98</v>
      </c>
      <c r="BK760" s="180"/>
      <c r="BL760" s="181"/>
      <c r="BM760" s="189"/>
      <c r="BN760" s="164">
        <f>SUM(BN762:BN790)</f>
        <v>250</v>
      </c>
      <c r="BO760" s="126">
        <f>SUM(BO762:BO790)</f>
        <v>152</v>
      </c>
      <c r="BP760" s="135">
        <f>BO760-BN760</f>
        <v>-98</v>
      </c>
      <c r="BQ760" s="180"/>
      <c r="BR760" s="181"/>
      <c r="BS760" s="189"/>
      <c r="BT760" s="164">
        <f>SUM(BT762:BT790)</f>
        <v>255</v>
      </c>
      <c r="BU760" s="126">
        <f>SUM(BU762:BU790)</f>
        <v>148</v>
      </c>
      <c r="BV760" s="135">
        <f>BU760-BT760</f>
        <v>-107</v>
      </c>
      <c r="BW760" s="180"/>
      <c r="BX760" s="181"/>
      <c r="BY760" s="189"/>
      <c r="BZ760" s="164">
        <f>SUM(BZ762:BZ790)</f>
        <v>255</v>
      </c>
      <c r="CA760" s="126">
        <f>SUM(CA762:CA790)</f>
        <v>148</v>
      </c>
      <c r="CB760" s="135">
        <f>CA760-BZ760</f>
        <v>-107</v>
      </c>
      <c r="CC760" s="180"/>
      <c r="CD760" s="181"/>
      <c r="CE760" s="189"/>
      <c r="CF760" s="164">
        <f>SUM(CF762:CF790)</f>
        <v>255</v>
      </c>
      <c r="CG760" s="126">
        <f>SUM(CG762:CG790)</f>
        <v>148</v>
      </c>
      <c r="CH760" s="135">
        <f>CG760-CF760</f>
        <v>-107</v>
      </c>
      <c r="CI760" s="180"/>
      <c r="CJ760" s="181"/>
      <c r="CK760" s="189"/>
      <c r="CL760" s="164">
        <f>SUM(CL762:CL790)</f>
        <v>255</v>
      </c>
      <c r="CM760" s="126">
        <f>SUM(CM762:CM790)</f>
        <v>148</v>
      </c>
      <c r="CN760" s="135">
        <f t="shared" si="5946"/>
        <v>-107</v>
      </c>
      <c r="CO760" s="180"/>
      <c r="CP760" s="181"/>
      <c r="CQ760" s="189"/>
      <c r="CR760" s="164">
        <f>SUM(CR762:CR790)</f>
        <v>255</v>
      </c>
      <c r="CS760" s="126">
        <f>SUM(CS762:CS790)</f>
        <v>148</v>
      </c>
      <c r="CT760" s="135">
        <f t="shared" si="5948"/>
        <v>-107</v>
      </c>
      <c r="CU760" s="180"/>
      <c r="CV760" s="181"/>
      <c r="CW760" s="189"/>
      <c r="CX760" s="164">
        <f>SUM(CX762:CX790)</f>
        <v>255</v>
      </c>
      <c r="CY760" s="126">
        <f>SUM(CY762:CY790)</f>
        <v>148</v>
      </c>
      <c r="CZ760" s="135">
        <f t="shared" si="5950"/>
        <v>-107</v>
      </c>
      <c r="DA760" s="180"/>
      <c r="DB760" s="181"/>
      <c r="DC760" s="189"/>
      <c r="DD760" s="164">
        <f>SUM(DD762:DD790)</f>
        <v>255</v>
      </c>
      <c r="DE760" s="126">
        <f>SUM(DE762:DE790)</f>
        <v>148</v>
      </c>
      <c r="DF760" s="135">
        <f t="shared" si="5952"/>
        <v>-107</v>
      </c>
      <c r="DG760" s="180"/>
      <c r="DH760" s="181"/>
      <c r="DI760" s="189"/>
      <c r="DJ760" s="164">
        <f>SUM(DJ762:DJ790)</f>
        <v>255</v>
      </c>
      <c r="DK760" s="126">
        <f>SUM(DK762:DK790)</f>
        <v>191</v>
      </c>
      <c r="DL760" s="135">
        <f>DK760-DJ760</f>
        <v>-64</v>
      </c>
      <c r="DM760" s="180"/>
      <c r="DN760" s="181"/>
      <c r="DO760" s="189"/>
      <c r="DP760" s="164">
        <f>SUM(DP762:DP790)</f>
        <v>255</v>
      </c>
      <c r="DQ760" s="126">
        <f>SUM(DQ762:DQ790)</f>
        <v>191</v>
      </c>
      <c r="DR760" s="135">
        <f>DQ760-DP760</f>
        <v>-64</v>
      </c>
      <c r="DS760" s="180"/>
      <c r="DT760" s="181"/>
      <c r="DU760" s="189"/>
      <c r="DV760" s="164">
        <f>SUM(DV762:DV790)</f>
        <v>255</v>
      </c>
      <c r="DW760" s="126">
        <f>SUM(DW762:DW790)</f>
        <v>191</v>
      </c>
      <c r="DX760" s="135">
        <f>DW760-DV760</f>
        <v>-64</v>
      </c>
      <c r="DY760" s="180"/>
      <c r="DZ760" s="181"/>
      <c r="EA760" s="189"/>
      <c r="EB760" s="164">
        <f>SUM(EB762:EB790)</f>
        <v>255</v>
      </c>
      <c r="EC760" s="126">
        <f>SUM(EC762:EC790)</f>
        <v>191</v>
      </c>
      <c r="ED760" s="135">
        <f>EC760-EB760</f>
        <v>-64</v>
      </c>
      <c r="EE760" s="180"/>
      <c r="EF760" s="181"/>
      <c r="EG760" s="189"/>
      <c r="EH760" s="164">
        <f>SUM(EH762:EH790)</f>
        <v>255</v>
      </c>
      <c r="EI760" s="126">
        <f>SUM(EI762:EI790)</f>
        <v>191</v>
      </c>
      <c r="EJ760" s="135">
        <f>EI760-EH760</f>
        <v>-64</v>
      </c>
      <c r="EK760" s="180"/>
      <c r="EL760" s="181"/>
      <c r="EM760" s="189"/>
      <c r="EN760" s="164">
        <f>SUM(EN762:EN790)</f>
        <v>255</v>
      </c>
      <c r="EO760" s="126">
        <f>SUM(EO762:EO790)</f>
        <v>191</v>
      </c>
      <c r="EP760" s="135">
        <f>EO760-EN760</f>
        <v>-64</v>
      </c>
      <c r="EQ760" s="180"/>
      <c r="ER760" s="181"/>
      <c r="ES760" s="189"/>
      <c r="ET760" s="164">
        <f>SUM(ET762:ET790)</f>
        <v>255</v>
      </c>
      <c r="EU760" s="126">
        <f>SUM(EU762:EU790)</f>
        <v>191</v>
      </c>
      <c r="EV760" s="135">
        <f>EU760-ET760</f>
        <v>-64</v>
      </c>
      <c r="EW760" s="180"/>
      <c r="EX760" s="181"/>
      <c r="EY760" s="189"/>
      <c r="EZ760" s="164">
        <f>SUM(EZ762:EZ790)</f>
        <v>255</v>
      </c>
      <c r="FA760" s="126">
        <f>SUM(FA762:FA790)</f>
        <v>169</v>
      </c>
      <c r="FB760" s="135">
        <f>FA760-EZ760</f>
        <v>-86</v>
      </c>
      <c r="FC760" s="180"/>
      <c r="FD760" s="181"/>
      <c r="FE760" s="189"/>
      <c r="FF760" s="164">
        <f>SUM(FF762:FF790)</f>
        <v>255</v>
      </c>
      <c r="FG760" s="126">
        <f>SUM(FG762:FG790)</f>
        <v>169</v>
      </c>
      <c r="FH760" s="135">
        <f>FG760-FF760</f>
        <v>-86</v>
      </c>
      <c r="FI760" s="180"/>
      <c r="FJ760" s="181"/>
      <c r="FK760" s="189"/>
      <c r="FL760" s="164">
        <f>SUM(FL762:FL790)</f>
        <v>255</v>
      </c>
      <c r="FM760" s="126">
        <f>SUM(FM762:FM790)</f>
        <v>169</v>
      </c>
      <c r="FN760" s="135">
        <f>FM760-FL760</f>
        <v>-86</v>
      </c>
      <c r="FO760" s="180"/>
      <c r="FP760" s="181"/>
      <c r="FQ760" s="189"/>
      <c r="FR760" s="164">
        <f>SUM(FR762:FR790)</f>
        <v>255</v>
      </c>
      <c r="FS760" s="126">
        <f>SUM(FS762:FS790)</f>
        <v>169</v>
      </c>
      <c r="FT760" s="135">
        <f>FS760-FR760</f>
        <v>-86</v>
      </c>
      <c r="FU760" s="180"/>
      <c r="FV760" s="181"/>
      <c r="FW760" s="189"/>
      <c r="FX760" s="164">
        <f>SUM(FX762:FX790)</f>
        <v>255</v>
      </c>
      <c r="FY760" s="126">
        <f>SUM(FY762:FY790)</f>
        <v>169</v>
      </c>
      <c r="FZ760" s="135">
        <f>FY760-FX760</f>
        <v>-86</v>
      </c>
      <c r="GA760" s="180"/>
      <c r="GB760" s="181"/>
      <c r="GC760" s="189"/>
      <c r="GD760" s="164">
        <f>SUM(GD762:GD790)</f>
        <v>255</v>
      </c>
      <c r="GE760" s="126">
        <f>SUM(GE762:GE790)</f>
        <v>165</v>
      </c>
      <c r="GF760" s="135">
        <f>GE760-GD760</f>
        <v>-90</v>
      </c>
      <c r="GG760" s="180"/>
      <c r="GH760" s="181"/>
      <c r="GI760" s="189"/>
      <c r="GJ760" s="164">
        <f>SUM(GJ762:GJ790)</f>
        <v>255</v>
      </c>
      <c r="GK760" s="126">
        <f>SUM(GK762:GK790)</f>
        <v>165</v>
      </c>
      <c r="GL760" s="135">
        <f>GK760-GJ760</f>
        <v>-90</v>
      </c>
      <c r="GM760" s="180"/>
      <c r="GN760" s="181"/>
      <c r="GO760" s="189"/>
      <c r="GP760" s="164">
        <f>SUM(GP762:GP790)</f>
        <v>255</v>
      </c>
      <c r="GQ760" s="126">
        <f>SUM(GQ762:GQ790)</f>
        <v>165</v>
      </c>
      <c r="GR760" s="135">
        <f>GQ760-GP760</f>
        <v>-90</v>
      </c>
      <c r="GS760" s="180"/>
      <c r="GT760" s="181"/>
      <c r="GU760" s="189"/>
      <c r="GV760" s="164">
        <f>SUM(GV762:GV790)</f>
        <v>255</v>
      </c>
      <c r="GW760" s="126">
        <f>SUM(GW762:GW790)</f>
        <v>165</v>
      </c>
      <c r="GX760" s="135">
        <f>GW760-GV760</f>
        <v>-90</v>
      </c>
      <c r="GY760" s="180"/>
      <c r="GZ760" s="181"/>
      <c r="HA760" s="189"/>
      <c r="HB760" s="164">
        <f>SUM(HB762:HB790)</f>
        <v>255</v>
      </c>
      <c r="HC760" s="126">
        <f>SUM(HC762:HC790)</f>
        <v>165</v>
      </c>
      <c r="HD760" s="135">
        <f>HC760-HB760</f>
        <v>-90</v>
      </c>
      <c r="HE760" s="180"/>
      <c r="HF760" s="181"/>
      <c r="HG760" s="189"/>
      <c r="HH760" s="164">
        <f>SUM(HH762:HH790)</f>
        <v>0</v>
      </c>
      <c r="HI760" s="126">
        <f>SUM(HI762:HI790)</f>
        <v>0</v>
      </c>
      <c r="HJ760" s="135">
        <f>HI760-HH760</f>
        <v>0</v>
      </c>
      <c r="HK760" s="180"/>
      <c r="HL760" s="181"/>
      <c r="HM760" s="189"/>
      <c r="HN760" s="164">
        <f>SUM(HN762:HN790)</f>
        <v>0</v>
      </c>
      <c r="HO760" s="126">
        <f>SUM(HO762:HO790)</f>
        <v>0</v>
      </c>
      <c r="HP760" s="135">
        <f>HO760-HN760</f>
        <v>0</v>
      </c>
      <c r="HQ760" s="180"/>
      <c r="HR760" s="181"/>
      <c r="HS760" s="189"/>
      <c r="HT760" s="164">
        <f>SUM(HT762:HT790)</f>
        <v>0</v>
      </c>
      <c r="HU760" s="126">
        <f>SUM(HU762:HU790)</f>
        <v>0</v>
      </c>
      <c r="HV760" s="135">
        <f>HU760-HT760</f>
        <v>0</v>
      </c>
      <c r="HW760" s="111"/>
      <c r="HX760" s="293"/>
      <c r="HY760" s="210">
        <v>1</v>
      </c>
      <c r="HZ760" s="2">
        <f t="shared" ref="HZ760:HZ790" si="6061">IF(SUM(X760,HY760)&gt;0,1,"СКРЫТЬ")</f>
        <v>1</v>
      </c>
    </row>
    <row r="761" spans="2:234" hidden="1" x14ac:dyDescent="0.2">
      <c r="B761" s="16"/>
      <c r="C761" s="15"/>
      <c r="D761" s="246"/>
      <c r="E761" s="246"/>
      <c r="F761" s="246"/>
      <c r="G761" s="22"/>
      <c r="H761" s="22"/>
      <c r="I761" s="42">
        <v>750</v>
      </c>
      <c r="J761" s="102">
        <f>SUBTOTAL(103,I$12:I761)*1</f>
        <v>148</v>
      </c>
      <c r="K761" s="214" t="s">
        <v>98</v>
      </c>
      <c r="L761" s="19"/>
      <c r="M761" s="269"/>
      <c r="N761" s="258"/>
      <c r="O761" s="152"/>
      <c r="P761" s="166"/>
      <c r="Q761" s="167"/>
      <c r="R761" s="167"/>
      <c r="S761" s="168"/>
      <c r="T761" s="168"/>
      <c r="U761" s="168"/>
      <c r="V761" s="168"/>
      <c r="W761" s="20"/>
      <c r="X761" s="182"/>
      <c r="Y761" s="183"/>
      <c r="Z761" s="183"/>
      <c r="AA761" s="183"/>
      <c r="AB761" s="21"/>
      <c r="AC761" s="190"/>
      <c r="AD761" s="238"/>
      <c r="AE761" s="239"/>
      <c r="AF761" s="240"/>
      <c r="AG761" s="241"/>
      <c r="AH761" s="219"/>
      <c r="AI761" s="242"/>
      <c r="AJ761" s="241"/>
      <c r="AK761" s="219"/>
      <c r="AL761" s="242"/>
      <c r="AM761" s="241"/>
      <c r="AN761" s="219"/>
      <c r="AO761" s="242"/>
      <c r="AP761" s="241"/>
      <c r="AQ761" s="219"/>
      <c r="AR761" s="242"/>
      <c r="AS761" s="182"/>
      <c r="AT761" s="183"/>
      <c r="AU761" s="190"/>
      <c r="AV761" s="166"/>
      <c r="AW761" s="168"/>
      <c r="AX761" s="194"/>
      <c r="AY761" s="182"/>
      <c r="AZ761" s="183"/>
      <c r="BA761" s="190"/>
      <c r="BB761" s="166"/>
      <c r="BC761" s="168"/>
      <c r="BD761" s="194"/>
      <c r="BE761" s="182"/>
      <c r="BF761" s="183"/>
      <c r="BG761" s="190"/>
      <c r="BH761" s="166"/>
      <c r="BI761" s="168"/>
      <c r="BJ761" s="194"/>
      <c r="BK761" s="182"/>
      <c r="BL761" s="183"/>
      <c r="BM761" s="190"/>
      <c r="BN761" s="166"/>
      <c r="BO761" s="168"/>
      <c r="BP761" s="194"/>
      <c r="BQ761" s="182"/>
      <c r="BR761" s="183"/>
      <c r="BS761" s="190"/>
      <c r="BT761" s="166"/>
      <c r="BU761" s="168"/>
      <c r="BV761" s="194"/>
      <c r="BW761" s="182"/>
      <c r="BX761" s="183"/>
      <c r="BY761" s="190"/>
      <c r="BZ761" s="166"/>
      <c r="CA761" s="168"/>
      <c r="CB761" s="194"/>
      <c r="CC761" s="182"/>
      <c r="CD761" s="183"/>
      <c r="CE761" s="190"/>
      <c r="CF761" s="166"/>
      <c r="CG761" s="168"/>
      <c r="CH761" s="194"/>
      <c r="CI761" s="182"/>
      <c r="CJ761" s="183"/>
      <c r="CK761" s="190"/>
      <c r="CL761" s="166"/>
      <c r="CM761" s="168"/>
      <c r="CN761" s="194"/>
      <c r="CO761" s="182"/>
      <c r="CP761" s="183"/>
      <c r="CQ761" s="190"/>
      <c r="CR761" s="166"/>
      <c r="CS761" s="168"/>
      <c r="CT761" s="194"/>
      <c r="CU761" s="182"/>
      <c r="CV761" s="183"/>
      <c r="CW761" s="190"/>
      <c r="CX761" s="166"/>
      <c r="CY761" s="168"/>
      <c r="CZ761" s="194"/>
      <c r="DA761" s="182"/>
      <c r="DB761" s="183"/>
      <c r="DC761" s="190"/>
      <c r="DD761" s="166"/>
      <c r="DE761" s="168"/>
      <c r="DF761" s="194"/>
      <c r="DG761" s="182"/>
      <c r="DH761" s="183"/>
      <c r="DI761" s="190"/>
      <c r="DJ761" s="166"/>
      <c r="DK761" s="168"/>
      <c r="DL761" s="194"/>
      <c r="DM761" s="182"/>
      <c r="DN761" s="183"/>
      <c r="DO761" s="190"/>
      <c r="DP761" s="166"/>
      <c r="DQ761" s="168"/>
      <c r="DR761" s="194"/>
      <c r="DS761" s="182"/>
      <c r="DT761" s="183"/>
      <c r="DU761" s="190"/>
      <c r="DV761" s="166"/>
      <c r="DW761" s="168"/>
      <c r="DX761" s="194"/>
      <c r="DY761" s="182"/>
      <c r="DZ761" s="183"/>
      <c r="EA761" s="190"/>
      <c r="EB761" s="166"/>
      <c r="EC761" s="168"/>
      <c r="ED761" s="194"/>
      <c r="EE761" s="182"/>
      <c r="EF761" s="183"/>
      <c r="EG761" s="190"/>
      <c r="EH761" s="166"/>
      <c r="EI761" s="168"/>
      <c r="EJ761" s="194"/>
      <c r="EK761" s="182"/>
      <c r="EL761" s="183"/>
      <c r="EM761" s="190"/>
      <c r="EN761" s="166"/>
      <c r="EO761" s="168"/>
      <c r="EP761" s="194"/>
      <c r="EQ761" s="182"/>
      <c r="ER761" s="183"/>
      <c r="ES761" s="190"/>
      <c r="ET761" s="166"/>
      <c r="EU761" s="168"/>
      <c r="EV761" s="194"/>
      <c r="EW761" s="182"/>
      <c r="EX761" s="183"/>
      <c r="EY761" s="190"/>
      <c r="EZ761" s="166"/>
      <c r="FA761" s="168"/>
      <c r="FB761" s="194"/>
      <c r="FC761" s="182"/>
      <c r="FD761" s="183"/>
      <c r="FE761" s="190"/>
      <c r="FF761" s="166"/>
      <c r="FG761" s="168"/>
      <c r="FH761" s="194"/>
      <c r="FI761" s="182"/>
      <c r="FJ761" s="183"/>
      <c r="FK761" s="190"/>
      <c r="FL761" s="166"/>
      <c r="FM761" s="168"/>
      <c r="FN761" s="194"/>
      <c r="FO761" s="182"/>
      <c r="FP761" s="183"/>
      <c r="FQ761" s="190"/>
      <c r="FR761" s="166"/>
      <c r="FS761" s="168"/>
      <c r="FT761" s="194"/>
      <c r="FU761" s="182"/>
      <c r="FV761" s="183"/>
      <c r="FW761" s="190"/>
      <c r="FX761" s="166"/>
      <c r="FY761" s="168"/>
      <c r="FZ761" s="194"/>
      <c r="GA761" s="182"/>
      <c r="GB761" s="183"/>
      <c r="GC761" s="190"/>
      <c r="GD761" s="166"/>
      <c r="GE761" s="168"/>
      <c r="GF761" s="194"/>
      <c r="GG761" s="182"/>
      <c r="GH761" s="183"/>
      <c r="GI761" s="190"/>
      <c r="GJ761" s="166"/>
      <c r="GK761" s="168"/>
      <c r="GL761" s="194"/>
      <c r="GM761" s="182"/>
      <c r="GN761" s="183"/>
      <c r="GO761" s="190"/>
      <c r="GP761" s="166"/>
      <c r="GQ761" s="168"/>
      <c r="GR761" s="194"/>
      <c r="GS761" s="182"/>
      <c r="GT761" s="183"/>
      <c r="GU761" s="190"/>
      <c r="GV761" s="166"/>
      <c r="GW761" s="168"/>
      <c r="GX761" s="194"/>
      <c r="GY761" s="182"/>
      <c r="GZ761" s="183"/>
      <c r="HA761" s="190"/>
      <c r="HB761" s="166"/>
      <c r="HC761" s="168"/>
      <c r="HD761" s="194"/>
      <c r="HE761" s="182"/>
      <c r="HF761" s="183"/>
      <c r="HG761" s="190"/>
      <c r="HH761" s="166"/>
      <c r="HI761" s="168"/>
      <c r="HJ761" s="194"/>
      <c r="HK761" s="182"/>
      <c r="HL761" s="183"/>
      <c r="HM761" s="190"/>
      <c r="HN761" s="166"/>
      <c r="HO761" s="168"/>
      <c r="HP761" s="194"/>
      <c r="HQ761" s="182"/>
      <c r="HR761" s="183"/>
      <c r="HS761" s="190"/>
      <c r="HT761" s="166"/>
      <c r="HU761" s="168"/>
      <c r="HV761" s="194"/>
      <c r="HW761" s="19"/>
      <c r="HX761" s="295"/>
      <c r="HY761" s="211"/>
      <c r="HZ761" s="2" t="str">
        <f t="shared" si="6061"/>
        <v>СКРЫТЬ</v>
      </c>
    </row>
    <row r="762" spans="2:234" hidden="1" x14ac:dyDescent="0.2">
      <c r="B762" s="16"/>
      <c r="C762" s="15"/>
      <c r="D762" s="246"/>
      <c r="E762" s="246"/>
      <c r="F762" s="246"/>
      <c r="G762" s="13"/>
      <c r="H762" s="22"/>
      <c r="I762" s="42">
        <v>751</v>
      </c>
      <c r="J762" s="102">
        <f>SUBTOTAL(103,I$12:I762)*1</f>
        <v>148</v>
      </c>
      <c r="K762" s="108" t="s">
        <v>107</v>
      </c>
      <c r="L762" s="17" t="s">
        <v>98</v>
      </c>
      <c r="M762" s="267">
        <v>44470</v>
      </c>
      <c r="N762" s="260">
        <v>44560</v>
      </c>
      <c r="O762" s="116">
        <v>44560</v>
      </c>
      <c r="P762" s="122">
        <v>15</v>
      </c>
      <c r="Q762" s="158">
        <v>15</v>
      </c>
      <c r="R762" s="158">
        <v>15</v>
      </c>
      <c r="S762" s="92">
        <f t="shared" ref="S762:S768" ca="1" si="6062">IF((Q762+Z762)&gt;P762,P762,(Q762+Z762))</f>
        <v>15</v>
      </c>
      <c r="T762" s="92">
        <f t="shared" ref="T762:T768" si="6063">R762+AA762</f>
        <v>15</v>
      </c>
      <c r="U762" s="91">
        <f t="shared" ref="U762:U768" ca="1" si="6064">T762-S762</f>
        <v>0</v>
      </c>
      <c r="V762" s="91">
        <f t="shared" ref="V762:V768" si="6065">P762-T762</f>
        <v>0</v>
      </c>
      <c r="W762" s="120">
        <f t="shared" ref="W762:W789" si="6066">IF(OR(AND(P762=0,T762=0),AND(P762="",T762="")),"",IF(AND(P762=0,T762&gt;0),1,T762/P762))</f>
        <v>1</v>
      </c>
      <c r="X762" s="178"/>
      <c r="Y762" s="128">
        <f t="shared" ref="Y762:Y768" si="6067">AS762+AY762+BE762+BK762+BQ762+BW762+CC762+CI762+CO762+CU762+DA762+DG762+DM762+DS762+DY762+EE762+EK762+EQ762+EW762+FC762+FI762+FO762+FU762+GA762+GG762+GM762+GS762+GY762+HE762+HK762+HQ762</f>
        <v>0</v>
      </c>
      <c r="Z762" s="179">
        <f t="shared" ref="Z762:Z768" ca="1" si="6068">SUMIFS(AS762:HV762,AS$1:HV$1,"1",AS$8:HV$8,"Физические объемы",AS$9:HV$9,"План")</f>
        <v>0</v>
      </c>
      <c r="AA762" s="127">
        <f t="shared" ref="AA762:AA768" si="6069">AT762+AZ762+BF762+BL762+BR762+BX762+CD762+CJ762+CP762+CV762+DB762+DH762+DN762+DT762+DZ762+EF762+EL762+ER762+EX762+FD762+FJ762+FP762+FV762+GB762+GH762+GN762+GT762+GZ762+HF762+HL762+HR762</f>
        <v>0</v>
      </c>
      <c r="AB762" s="67" t="str">
        <f t="shared" ref="AB762:AB768" ca="1" si="6070">IF(OR(AND(Z762=0,AA762=0),AND(Z762="",AA762="")),"",IF(AND(Z762=0,AA762&gt;0),1,AA762/Z762))</f>
        <v/>
      </c>
      <c r="AC762" s="69">
        <f t="shared" ref="AC762:AC768" ca="1" si="6071">AA762-Z762</f>
        <v>0</v>
      </c>
      <c r="AD762" s="226">
        <f>AS762+AY762+BE762+BK762+BQ762+BW762+CC762</f>
        <v>0</v>
      </c>
      <c r="AE762" s="227">
        <f>AT762+AZ762+BF762+BL762+BR762+BX762+CD762</f>
        <v>0</v>
      </c>
      <c r="AF762" s="225">
        <f>AE762-AD762</f>
        <v>0</v>
      </c>
      <c r="AG762" s="226">
        <f>DS762+CI762+CO762+CU762+DA762+DG762+DM762</f>
        <v>0</v>
      </c>
      <c r="AH762" s="227">
        <f>DT762+CJ762+CP762+CV762+DB762+DH762+DN762</f>
        <v>0</v>
      </c>
      <c r="AI762" s="225">
        <f>AH762-AG762</f>
        <v>0</v>
      </c>
      <c r="AJ762" s="226">
        <f>FI762+DY762+EE762+EK762+EQ762+EW762+FC762</f>
        <v>0</v>
      </c>
      <c r="AK762" s="227">
        <f>FJ762+DZ762+EF762+EL762+ER762+EX762+FD762</f>
        <v>0</v>
      </c>
      <c r="AL762" s="225">
        <f>AK762-AJ762</f>
        <v>0</v>
      </c>
      <c r="AM762" s="226">
        <f>FO762+FU762+GY762+GA762+GG762+GM762+GS762</f>
        <v>0</v>
      </c>
      <c r="AN762" s="227">
        <f>GZ762+GB762+GH762+GN762+GT762+FP762+FV762</f>
        <v>0</v>
      </c>
      <c r="AO762" s="225">
        <f>AN762-AM762</f>
        <v>0</v>
      </c>
      <c r="AP762" s="226">
        <f>HQ762+HE762+HK762</f>
        <v>0</v>
      </c>
      <c r="AQ762" s="227">
        <f>HR762+HF762+HL762</f>
        <v>0</v>
      </c>
      <c r="AR762" s="225">
        <f t="shared" ref="AR762:AR790" si="6072">AQ762-AP762</f>
        <v>0</v>
      </c>
      <c r="AS762" s="178"/>
      <c r="AT762" s="127"/>
      <c r="AU762" s="69">
        <f t="shared" ref="AU762:AU768" si="6073">AT762-AS762</f>
        <v>0</v>
      </c>
      <c r="AV762" s="162"/>
      <c r="AW762" s="123"/>
      <c r="AX762" s="18">
        <f t="shared" ref="AX762:AX768" si="6074">AW762-AV762</f>
        <v>0</v>
      </c>
      <c r="AY762" s="178"/>
      <c r="AZ762" s="127"/>
      <c r="BA762" s="69">
        <f t="shared" ref="BA762:BA768" si="6075">AZ762-AY762</f>
        <v>0</v>
      </c>
      <c r="BB762" s="162"/>
      <c r="BC762" s="123"/>
      <c r="BD762" s="18">
        <f t="shared" ref="BD762:BD768" si="6076">BC762-BB762</f>
        <v>0</v>
      </c>
      <c r="BE762" s="178"/>
      <c r="BF762" s="127"/>
      <c r="BG762" s="69">
        <f t="shared" ref="BG762:BG768" si="6077">BF762-BE762</f>
        <v>0</v>
      </c>
      <c r="BH762" s="162"/>
      <c r="BI762" s="123"/>
      <c r="BJ762" s="18">
        <f t="shared" ref="BJ762:BJ768" si="6078">BI762-BH762</f>
        <v>0</v>
      </c>
      <c r="BK762" s="178"/>
      <c r="BL762" s="127"/>
      <c r="BM762" s="69">
        <f t="shared" ref="BM762:BM768" si="6079">BL762-BK762</f>
        <v>0</v>
      </c>
      <c r="BN762" s="162"/>
      <c r="BO762" s="123"/>
      <c r="BP762" s="18">
        <f t="shared" ref="BP762:BP768" si="6080">BO762-BN762</f>
        <v>0</v>
      </c>
      <c r="BQ762" s="178"/>
      <c r="BR762" s="127"/>
      <c r="BS762" s="69">
        <f t="shared" ref="BS762:BS768" si="6081">BR762-BQ762</f>
        <v>0</v>
      </c>
      <c r="BT762" s="162"/>
      <c r="BU762" s="123"/>
      <c r="BV762" s="18">
        <f t="shared" ref="BV762:BV768" si="6082">BU762-BT762</f>
        <v>0</v>
      </c>
      <c r="BW762" s="178"/>
      <c r="BX762" s="127"/>
      <c r="BY762" s="69">
        <f t="shared" ref="BY762:BY768" si="6083">BX762-BW762</f>
        <v>0</v>
      </c>
      <c r="BZ762" s="162"/>
      <c r="CA762" s="123"/>
      <c r="CB762" s="18">
        <f t="shared" ref="CB762:CB768" si="6084">CA762-BZ762</f>
        <v>0</v>
      </c>
      <c r="CC762" s="178"/>
      <c r="CD762" s="127"/>
      <c r="CE762" s="69">
        <f t="shared" ref="CE762:CE768" si="6085">CD762-CC762</f>
        <v>0</v>
      </c>
      <c r="CF762" s="162"/>
      <c r="CG762" s="123"/>
      <c r="CH762" s="18">
        <f t="shared" ref="CH762:CH768" si="6086">CG762-CF762</f>
        <v>0</v>
      </c>
      <c r="CI762" s="178"/>
      <c r="CJ762" s="127"/>
      <c r="CK762" s="69">
        <f t="shared" ref="CK762:CK768" si="6087">CJ762-CI762</f>
        <v>0</v>
      </c>
      <c r="CL762" s="162"/>
      <c r="CM762" s="123"/>
      <c r="CN762" s="18">
        <f t="shared" ref="CN762:CN768" si="6088">CM762-CL762</f>
        <v>0</v>
      </c>
      <c r="CO762" s="178"/>
      <c r="CP762" s="127"/>
      <c r="CQ762" s="69">
        <f t="shared" ref="CQ762:CQ768" si="6089">CP762-CO762</f>
        <v>0</v>
      </c>
      <c r="CR762" s="162"/>
      <c r="CS762" s="123"/>
      <c r="CT762" s="18">
        <f t="shared" ref="CT762:CT768" si="6090">CS762-CR762</f>
        <v>0</v>
      </c>
      <c r="CU762" s="178"/>
      <c r="CV762" s="127"/>
      <c r="CW762" s="69">
        <f t="shared" ref="CW762:CW768" si="6091">CV762-CU762</f>
        <v>0</v>
      </c>
      <c r="CX762" s="162"/>
      <c r="CY762" s="123"/>
      <c r="CZ762" s="18">
        <f t="shared" ref="CZ762:CZ768" si="6092">CY762-CX762</f>
        <v>0</v>
      </c>
      <c r="DA762" s="178"/>
      <c r="DB762" s="127"/>
      <c r="DC762" s="69">
        <f t="shared" ref="DC762:DC768" si="6093">DB762-DA762</f>
        <v>0</v>
      </c>
      <c r="DD762" s="162"/>
      <c r="DE762" s="123"/>
      <c r="DF762" s="18">
        <f t="shared" ref="DF762:DF768" si="6094">DE762-DD762</f>
        <v>0</v>
      </c>
      <c r="DG762" s="178"/>
      <c r="DH762" s="127"/>
      <c r="DI762" s="69">
        <f t="shared" ref="DI762:DI768" si="6095">DH762-DG762</f>
        <v>0</v>
      </c>
      <c r="DJ762" s="162"/>
      <c r="DK762" s="123"/>
      <c r="DL762" s="18">
        <f t="shared" ref="DL762:DL768" si="6096">DK762-DJ762</f>
        <v>0</v>
      </c>
      <c r="DM762" s="178"/>
      <c r="DN762" s="127"/>
      <c r="DO762" s="69">
        <f t="shared" ref="DO762:DO768" si="6097">DN762-DM762</f>
        <v>0</v>
      </c>
      <c r="DP762" s="162"/>
      <c r="DQ762" s="123"/>
      <c r="DR762" s="18">
        <f t="shared" ref="DR762:DR768" si="6098">DQ762-DP762</f>
        <v>0</v>
      </c>
      <c r="DS762" s="178"/>
      <c r="DT762" s="127"/>
      <c r="DU762" s="69">
        <f t="shared" ref="DU762:DU768" si="6099">DT762-DS762</f>
        <v>0</v>
      </c>
      <c r="DV762" s="162"/>
      <c r="DW762" s="123"/>
      <c r="DX762" s="18">
        <f t="shared" ref="DX762:DX768" si="6100">DW762-DV762</f>
        <v>0</v>
      </c>
      <c r="DY762" s="178"/>
      <c r="DZ762" s="127"/>
      <c r="EA762" s="69">
        <f t="shared" ref="EA762:EA768" si="6101">DZ762-DY762</f>
        <v>0</v>
      </c>
      <c r="EB762" s="162"/>
      <c r="EC762" s="123"/>
      <c r="ED762" s="18">
        <f t="shared" ref="ED762:ED768" si="6102">EC762-EB762</f>
        <v>0</v>
      </c>
      <c r="EE762" s="178"/>
      <c r="EF762" s="127"/>
      <c r="EG762" s="69">
        <f t="shared" ref="EG762:EG768" si="6103">EF762-EE762</f>
        <v>0</v>
      </c>
      <c r="EH762" s="162"/>
      <c r="EI762" s="123"/>
      <c r="EJ762" s="18">
        <f t="shared" ref="EJ762:EJ768" si="6104">EI762-EH762</f>
        <v>0</v>
      </c>
      <c r="EK762" s="178"/>
      <c r="EL762" s="127"/>
      <c r="EM762" s="69">
        <f t="shared" ref="EM762:EM768" si="6105">EL762-EK762</f>
        <v>0</v>
      </c>
      <c r="EN762" s="162"/>
      <c r="EO762" s="123"/>
      <c r="EP762" s="18">
        <f t="shared" ref="EP762:EP768" si="6106">EO762-EN762</f>
        <v>0</v>
      </c>
      <c r="EQ762" s="178"/>
      <c r="ER762" s="127"/>
      <c r="ES762" s="69">
        <f t="shared" ref="ES762:ES768" si="6107">ER762-EQ762</f>
        <v>0</v>
      </c>
      <c r="ET762" s="162"/>
      <c r="EU762" s="123"/>
      <c r="EV762" s="18">
        <f t="shared" ref="EV762:EV768" si="6108">EU762-ET762</f>
        <v>0</v>
      </c>
      <c r="EW762" s="178"/>
      <c r="EX762" s="127"/>
      <c r="EY762" s="69">
        <f t="shared" ref="EY762:EY768" si="6109">EX762-EW762</f>
        <v>0</v>
      </c>
      <c r="EZ762" s="162"/>
      <c r="FA762" s="123"/>
      <c r="FB762" s="18">
        <f t="shared" ref="FB762:FB768" si="6110">FA762-EZ762</f>
        <v>0</v>
      </c>
      <c r="FC762" s="178"/>
      <c r="FD762" s="127"/>
      <c r="FE762" s="69">
        <f t="shared" ref="FE762:FE768" si="6111">FD762-FC762</f>
        <v>0</v>
      </c>
      <c r="FF762" s="162"/>
      <c r="FG762" s="123"/>
      <c r="FH762" s="18">
        <f t="shared" ref="FH762:FH768" si="6112">FG762-FF762</f>
        <v>0</v>
      </c>
      <c r="FI762" s="178"/>
      <c r="FJ762" s="127"/>
      <c r="FK762" s="69">
        <f t="shared" ref="FK762:FK768" si="6113">FJ762-FI762</f>
        <v>0</v>
      </c>
      <c r="FL762" s="162"/>
      <c r="FM762" s="123"/>
      <c r="FN762" s="18">
        <f t="shared" ref="FN762:FN768" si="6114">FM762-FL762</f>
        <v>0</v>
      </c>
      <c r="FO762" s="178"/>
      <c r="FP762" s="127"/>
      <c r="FQ762" s="69">
        <f t="shared" ref="FQ762:FQ768" si="6115">FP762-FO762</f>
        <v>0</v>
      </c>
      <c r="FR762" s="162"/>
      <c r="FS762" s="123"/>
      <c r="FT762" s="18">
        <f t="shared" ref="FT762:FT768" si="6116">FS762-FR762</f>
        <v>0</v>
      </c>
      <c r="FU762" s="178"/>
      <c r="FV762" s="127"/>
      <c r="FW762" s="69">
        <f t="shared" ref="FW762:FW768" si="6117">FV762-FU762</f>
        <v>0</v>
      </c>
      <c r="FX762" s="162"/>
      <c r="FY762" s="123"/>
      <c r="FZ762" s="18">
        <f t="shared" ref="FZ762:FZ768" si="6118">FY762-FX762</f>
        <v>0</v>
      </c>
      <c r="GA762" s="178"/>
      <c r="GB762" s="127"/>
      <c r="GC762" s="69">
        <f t="shared" ref="GC762:GC768" si="6119">GB762-GA762</f>
        <v>0</v>
      </c>
      <c r="GD762" s="162"/>
      <c r="GE762" s="123"/>
      <c r="GF762" s="18">
        <f t="shared" ref="GF762:GF768" si="6120">GE762-GD762</f>
        <v>0</v>
      </c>
      <c r="GG762" s="178"/>
      <c r="GH762" s="127"/>
      <c r="GI762" s="69">
        <f t="shared" ref="GI762:GI768" si="6121">GH762-GG762</f>
        <v>0</v>
      </c>
      <c r="GJ762" s="162"/>
      <c r="GK762" s="123"/>
      <c r="GL762" s="18">
        <f t="shared" ref="GL762:GL768" si="6122">GK762-GJ762</f>
        <v>0</v>
      </c>
      <c r="GM762" s="178"/>
      <c r="GN762" s="127"/>
      <c r="GO762" s="69">
        <f t="shared" ref="GO762:GO768" si="6123">GN762-GM762</f>
        <v>0</v>
      </c>
      <c r="GP762" s="162"/>
      <c r="GQ762" s="123"/>
      <c r="GR762" s="18">
        <f t="shared" ref="GR762:GR768" si="6124">GQ762-GP762</f>
        <v>0</v>
      </c>
      <c r="GS762" s="178"/>
      <c r="GT762" s="127"/>
      <c r="GU762" s="69">
        <f t="shared" ref="GU762:GU768" si="6125">GT762-GS762</f>
        <v>0</v>
      </c>
      <c r="GV762" s="162"/>
      <c r="GW762" s="123"/>
      <c r="GX762" s="18">
        <f t="shared" ref="GX762:GX768" si="6126">GW762-GV762</f>
        <v>0</v>
      </c>
      <c r="GY762" s="178"/>
      <c r="GZ762" s="127"/>
      <c r="HA762" s="69">
        <f t="shared" ref="HA762:HA768" si="6127">GZ762-GY762</f>
        <v>0</v>
      </c>
      <c r="HB762" s="162"/>
      <c r="HC762" s="123"/>
      <c r="HD762" s="18">
        <f t="shared" ref="HD762:HD768" si="6128">HC762-HB762</f>
        <v>0</v>
      </c>
      <c r="HE762" s="178"/>
      <c r="HF762" s="127"/>
      <c r="HG762" s="69">
        <f t="shared" ref="HG762:HG768" si="6129">HF762-HE762</f>
        <v>0</v>
      </c>
      <c r="HH762" s="162"/>
      <c r="HI762" s="123"/>
      <c r="HJ762" s="18">
        <f t="shared" ref="HJ762:HJ768" si="6130">HI762-HH762</f>
        <v>0</v>
      </c>
      <c r="HK762" s="178"/>
      <c r="HL762" s="127"/>
      <c r="HM762" s="69">
        <f t="shared" ref="HM762:HM768" si="6131">HL762-HK762</f>
        <v>0</v>
      </c>
      <c r="HN762" s="162"/>
      <c r="HO762" s="123"/>
      <c r="HP762" s="18">
        <f t="shared" ref="HP762:HP768" si="6132">HO762-HN762</f>
        <v>0</v>
      </c>
      <c r="HQ762" s="178"/>
      <c r="HR762" s="127"/>
      <c r="HS762" s="69">
        <f t="shared" ref="HS762:HS768" si="6133">HR762-HQ762</f>
        <v>0</v>
      </c>
      <c r="HT762" s="162"/>
      <c r="HU762" s="123"/>
      <c r="HV762" s="18">
        <f t="shared" ref="HV762:HV768" si="6134">HU762-HT762</f>
        <v>0</v>
      </c>
      <c r="HW762" s="75"/>
      <c r="HX762" s="294"/>
      <c r="HY762" s="197"/>
      <c r="HZ762" s="2" t="str">
        <f t="shared" si="6061"/>
        <v>СКРЫТЬ</v>
      </c>
    </row>
    <row r="763" spans="2:234" hidden="1" x14ac:dyDescent="0.2">
      <c r="B763" s="16"/>
      <c r="C763" s="15"/>
      <c r="D763" s="248"/>
      <c r="E763" s="248"/>
      <c r="F763" s="248"/>
      <c r="G763" s="13"/>
      <c r="H763" s="22"/>
      <c r="I763" s="42">
        <v>752</v>
      </c>
      <c r="J763" s="102">
        <f>SUBTOTAL(103,I$12:I763)*1</f>
        <v>148</v>
      </c>
      <c r="K763" s="108" t="s">
        <v>108</v>
      </c>
      <c r="L763" s="17" t="s">
        <v>98</v>
      </c>
      <c r="M763" s="267">
        <v>44470</v>
      </c>
      <c r="N763" s="260">
        <v>44560</v>
      </c>
      <c r="O763" s="116">
        <v>44560</v>
      </c>
      <c r="P763" s="122">
        <v>1400</v>
      </c>
      <c r="Q763" s="158">
        <v>1400</v>
      </c>
      <c r="R763" s="158">
        <v>1400</v>
      </c>
      <c r="S763" s="92">
        <f ca="1">IF((Q763+Z763)&gt;P763,P763,(Q763+Z763))</f>
        <v>1400</v>
      </c>
      <c r="T763" s="92">
        <f>R763+AA763</f>
        <v>1400</v>
      </c>
      <c r="U763" s="91">
        <f t="shared" ca="1" si="6064"/>
        <v>0</v>
      </c>
      <c r="V763" s="91">
        <f t="shared" si="6065"/>
        <v>0</v>
      </c>
      <c r="W763" s="120">
        <f>IF(OR(AND(P763=0,T763=0),AND(P763="",T763="")),"",IF(AND(P763=0,T763&gt;0),1,T763/P763))</f>
        <v>1</v>
      </c>
      <c r="X763" s="178"/>
      <c r="Y763" s="128">
        <f>AS763+AY763+BE763+BK763+BQ763+BW763+CC763+CI763+CO763+CU763+DA763+DG763+DM763+DS763+DY763+EE763+EK763+EQ763+EW763+FC763+FI763+FO763+FU763+GA763+GG763+GM763+GS763+GY763+HE763+HK763+HQ763</f>
        <v>0</v>
      </c>
      <c r="Z763" s="179">
        <f ca="1">SUMIFS(AS763:HV763,AS$1:HV$1,"1",AS$8:HV$8,"Физические объемы",AS$9:HV$9,"План")</f>
        <v>0</v>
      </c>
      <c r="AA763" s="127">
        <f>AT763+AZ763+BF763+BL763+BR763+BX763+CD763+CJ763+CP763+CV763+DB763+DH763+DN763+DT763+DZ763+EF763+EL763+ER763+EX763+FD763+FJ763+FP763+FV763+GB763+GH763+GN763+GT763+GZ763+HF763+HL763+HR763</f>
        <v>0</v>
      </c>
      <c r="AB763" s="67" t="str">
        <f ca="1">IF(OR(AND(Z763=0,AA763=0),AND(Z763="",AA763="")),"",IF(AND(Z763=0,AA763&gt;0),1,AA763/Z763))</f>
        <v/>
      </c>
      <c r="AC763" s="69">
        <f ca="1">AA763-Z763</f>
        <v>0</v>
      </c>
      <c r="AD763" s="226">
        <f t="shared" ref="AD763:AD790" si="6135">AS763+AY763+BE763+BK763+BQ763+BW763+CC763</f>
        <v>0</v>
      </c>
      <c r="AE763" s="227">
        <f t="shared" ref="AE763:AE790" si="6136">AT763+AZ763+BF763+BL763+BR763+BX763+CD763</f>
        <v>0</v>
      </c>
      <c r="AF763" s="225">
        <f t="shared" ref="AF763:AF790" si="6137">AE763-AD763</f>
        <v>0</v>
      </c>
      <c r="AG763" s="226">
        <f t="shared" ref="AG763:AG790" si="6138">DS763+CI763+CO763+CU763+DA763+DG763+DM763</f>
        <v>0</v>
      </c>
      <c r="AH763" s="227">
        <f t="shared" ref="AH763:AH790" si="6139">DT763+CJ763+CP763+CV763+DB763+DH763+DN763</f>
        <v>0</v>
      </c>
      <c r="AI763" s="225">
        <f t="shared" ref="AI763:AI790" si="6140">AH763-AG763</f>
        <v>0</v>
      </c>
      <c r="AJ763" s="226">
        <f t="shared" ref="AJ763:AJ790" si="6141">FI763+DY763+EE763+EK763+EQ763+EW763+FC763</f>
        <v>0</v>
      </c>
      <c r="AK763" s="227">
        <f t="shared" ref="AK763:AK790" si="6142">FJ763+DZ763+EF763+EL763+ER763+EX763+FD763</f>
        <v>0</v>
      </c>
      <c r="AL763" s="225">
        <f t="shared" ref="AL763:AL790" si="6143">AK763-AJ763</f>
        <v>0</v>
      </c>
      <c r="AM763" s="226">
        <f t="shared" ref="AM763:AM790" si="6144">FO763+FU763+GY763+GA763+GG763+GM763+GS763</f>
        <v>0</v>
      </c>
      <c r="AN763" s="227">
        <f t="shared" ref="AN763:AN790" si="6145">GZ763+GB763+GH763+GN763+GT763+FP763+FV763</f>
        <v>0</v>
      </c>
      <c r="AO763" s="225">
        <f t="shared" ref="AO763:AO790" si="6146">AN763-AM763</f>
        <v>0</v>
      </c>
      <c r="AP763" s="226">
        <f t="shared" ref="AP763:AP790" si="6147">HQ763+HE763+HK763</f>
        <v>0</v>
      </c>
      <c r="AQ763" s="227">
        <f t="shared" ref="AQ763:AQ790" si="6148">HR763+HF763+HL763</f>
        <v>0</v>
      </c>
      <c r="AR763" s="225">
        <f t="shared" si="6072"/>
        <v>0</v>
      </c>
      <c r="AS763" s="178"/>
      <c r="AT763" s="127"/>
      <c r="AU763" s="69">
        <f>AT763-AS763</f>
        <v>0</v>
      </c>
      <c r="AV763" s="162"/>
      <c r="AW763" s="123"/>
      <c r="AX763" s="18">
        <f>AW763-AV763</f>
        <v>0</v>
      </c>
      <c r="AY763" s="178"/>
      <c r="AZ763" s="127"/>
      <c r="BA763" s="69">
        <f>AZ763-AY763</f>
        <v>0</v>
      </c>
      <c r="BB763" s="162"/>
      <c r="BC763" s="123"/>
      <c r="BD763" s="18">
        <f>BC763-BB763</f>
        <v>0</v>
      </c>
      <c r="BE763" s="178"/>
      <c r="BF763" s="127"/>
      <c r="BG763" s="69">
        <f>BF763-BE763</f>
        <v>0</v>
      </c>
      <c r="BH763" s="162"/>
      <c r="BI763" s="123"/>
      <c r="BJ763" s="18">
        <f>BI763-BH763</f>
        <v>0</v>
      </c>
      <c r="BK763" s="178"/>
      <c r="BL763" s="127"/>
      <c r="BM763" s="69">
        <f>BL763-BK763</f>
        <v>0</v>
      </c>
      <c r="BN763" s="162"/>
      <c r="BO763" s="123"/>
      <c r="BP763" s="18">
        <f>BO763-BN763</f>
        <v>0</v>
      </c>
      <c r="BQ763" s="178"/>
      <c r="BR763" s="127"/>
      <c r="BS763" s="69">
        <f>BR763-BQ763</f>
        <v>0</v>
      </c>
      <c r="BT763" s="162"/>
      <c r="BU763" s="123"/>
      <c r="BV763" s="18">
        <f>BU763-BT763</f>
        <v>0</v>
      </c>
      <c r="BW763" s="178"/>
      <c r="BX763" s="127"/>
      <c r="BY763" s="69">
        <f>BX763-BW763</f>
        <v>0</v>
      </c>
      <c r="BZ763" s="162"/>
      <c r="CA763" s="123"/>
      <c r="CB763" s="18">
        <f>CA763-BZ763</f>
        <v>0</v>
      </c>
      <c r="CC763" s="178"/>
      <c r="CD763" s="127"/>
      <c r="CE763" s="69">
        <f>CD763-CC763</f>
        <v>0</v>
      </c>
      <c r="CF763" s="162"/>
      <c r="CG763" s="123"/>
      <c r="CH763" s="18">
        <f>CG763-CF763</f>
        <v>0</v>
      </c>
      <c r="CI763" s="178"/>
      <c r="CJ763" s="127"/>
      <c r="CK763" s="69">
        <f>CJ763-CI763</f>
        <v>0</v>
      </c>
      <c r="CL763" s="162"/>
      <c r="CM763" s="123"/>
      <c r="CN763" s="18">
        <f t="shared" si="6088"/>
        <v>0</v>
      </c>
      <c r="CO763" s="178"/>
      <c r="CP763" s="127"/>
      <c r="CQ763" s="69">
        <f>CP763-CO763</f>
        <v>0</v>
      </c>
      <c r="CR763" s="162"/>
      <c r="CS763" s="123"/>
      <c r="CT763" s="18">
        <f t="shared" si="6090"/>
        <v>0</v>
      </c>
      <c r="CU763" s="178"/>
      <c r="CV763" s="127"/>
      <c r="CW763" s="69">
        <f>CV763-CU763</f>
        <v>0</v>
      </c>
      <c r="CX763" s="162"/>
      <c r="CY763" s="123"/>
      <c r="CZ763" s="18">
        <f t="shared" si="6092"/>
        <v>0</v>
      </c>
      <c r="DA763" s="178"/>
      <c r="DB763" s="127"/>
      <c r="DC763" s="69">
        <f>DB763-DA763</f>
        <v>0</v>
      </c>
      <c r="DD763" s="162"/>
      <c r="DE763" s="123"/>
      <c r="DF763" s="18">
        <f t="shared" si="6094"/>
        <v>0</v>
      </c>
      <c r="DG763" s="178"/>
      <c r="DH763" s="127"/>
      <c r="DI763" s="69">
        <f>DH763-DG763</f>
        <v>0</v>
      </c>
      <c r="DJ763" s="162"/>
      <c r="DK763" s="123"/>
      <c r="DL763" s="18">
        <f>DK763-DJ763</f>
        <v>0</v>
      </c>
      <c r="DM763" s="178"/>
      <c r="DN763" s="127"/>
      <c r="DO763" s="69">
        <f>DN763-DM763</f>
        <v>0</v>
      </c>
      <c r="DP763" s="162"/>
      <c r="DQ763" s="123"/>
      <c r="DR763" s="18">
        <f>DQ763-DP763</f>
        <v>0</v>
      </c>
      <c r="DS763" s="178"/>
      <c r="DT763" s="127"/>
      <c r="DU763" s="69">
        <f>DT763-DS763</f>
        <v>0</v>
      </c>
      <c r="DV763" s="162"/>
      <c r="DW763" s="123"/>
      <c r="DX763" s="18">
        <f>DW763-DV763</f>
        <v>0</v>
      </c>
      <c r="DY763" s="178"/>
      <c r="DZ763" s="127"/>
      <c r="EA763" s="69">
        <f>DZ763-DY763</f>
        <v>0</v>
      </c>
      <c r="EB763" s="162"/>
      <c r="EC763" s="123"/>
      <c r="ED763" s="18">
        <f>EC763-EB763</f>
        <v>0</v>
      </c>
      <c r="EE763" s="178"/>
      <c r="EF763" s="127"/>
      <c r="EG763" s="69">
        <f>EF763-EE763</f>
        <v>0</v>
      </c>
      <c r="EH763" s="162"/>
      <c r="EI763" s="123"/>
      <c r="EJ763" s="18">
        <f>EI763-EH763</f>
        <v>0</v>
      </c>
      <c r="EK763" s="178"/>
      <c r="EL763" s="127"/>
      <c r="EM763" s="69">
        <f>EL763-EK763</f>
        <v>0</v>
      </c>
      <c r="EN763" s="162"/>
      <c r="EO763" s="123"/>
      <c r="EP763" s="18">
        <f>EO763-EN763</f>
        <v>0</v>
      </c>
      <c r="EQ763" s="178"/>
      <c r="ER763" s="127"/>
      <c r="ES763" s="69">
        <f>ER763-EQ763</f>
        <v>0</v>
      </c>
      <c r="ET763" s="162"/>
      <c r="EU763" s="123"/>
      <c r="EV763" s="18">
        <f>EU763-ET763</f>
        <v>0</v>
      </c>
      <c r="EW763" s="178"/>
      <c r="EX763" s="127"/>
      <c r="EY763" s="69">
        <f>EX763-EW763</f>
        <v>0</v>
      </c>
      <c r="EZ763" s="162"/>
      <c r="FA763" s="123"/>
      <c r="FB763" s="18">
        <f>FA763-EZ763</f>
        <v>0</v>
      </c>
      <c r="FC763" s="178"/>
      <c r="FD763" s="127"/>
      <c r="FE763" s="69">
        <f>FD763-FC763</f>
        <v>0</v>
      </c>
      <c r="FF763" s="162"/>
      <c r="FG763" s="123"/>
      <c r="FH763" s="18">
        <f>FG763-FF763</f>
        <v>0</v>
      </c>
      <c r="FI763" s="178"/>
      <c r="FJ763" s="127"/>
      <c r="FK763" s="69">
        <f>FJ763-FI763</f>
        <v>0</v>
      </c>
      <c r="FL763" s="162"/>
      <c r="FM763" s="123"/>
      <c r="FN763" s="18">
        <f>FM763-FL763</f>
        <v>0</v>
      </c>
      <c r="FO763" s="178"/>
      <c r="FP763" s="127"/>
      <c r="FQ763" s="69">
        <f>FP763-FO763</f>
        <v>0</v>
      </c>
      <c r="FR763" s="162"/>
      <c r="FS763" s="123"/>
      <c r="FT763" s="18">
        <f>FS763-FR763</f>
        <v>0</v>
      </c>
      <c r="FU763" s="178"/>
      <c r="FV763" s="127"/>
      <c r="FW763" s="69">
        <f>FV763-FU763</f>
        <v>0</v>
      </c>
      <c r="FX763" s="162"/>
      <c r="FY763" s="123"/>
      <c r="FZ763" s="18">
        <f>FY763-FX763</f>
        <v>0</v>
      </c>
      <c r="GA763" s="178"/>
      <c r="GB763" s="127"/>
      <c r="GC763" s="69">
        <f>GB763-GA763</f>
        <v>0</v>
      </c>
      <c r="GD763" s="162"/>
      <c r="GE763" s="123"/>
      <c r="GF763" s="18">
        <f>GE763-GD763</f>
        <v>0</v>
      </c>
      <c r="GG763" s="178"/>
      <c r="GH763" s="127"/>
      <c r="GI763" s="69">
        <f>GH763-GG763</f>
        <v>0</v>
      </c>
      <c r="GJ763" s="162"/>
      <c r="GK763" s="123"/>
      <c r="GL763" s="18">
        <f>GK763-GJ763</f>
        <v>0</v>
      </c>
      <c r="GM763" s="178"/>
      <c r="GN763" s="127"/>
      <c r="GO763" s="69">
        <f>GN763-GM763</f>
        <v>0</v>
      </c>
      <c r="GP763" s="162"/>
      <c r="GQ763" s="123"/>
      <c r="GR763" s="18">
        <f>GQ763-GP763</f>
        <v>0</v>
      </c>
      <c r="GS763" s="178"/>
      <c r="GT763" s="127"/>
      <c r="GU763" s="69">
        <f>GT763-GS763</f>
        <v>0</v>
      </c>
      <c r="GV763" s="162"/>
      <c r="GW763" s="123"/>
      <c r="GX763" s="18">
        <f>GW763-GV763</f>
        <v>0</v>
      </c>
      <c r="GY763" s="178"/>
      <c r="GZ763" s="127"/>
      <c r="HA763" s="69">
        <f>GZ763-GY763</f>
        <v>0</v>
      </c>
      <c r="HB763" s="162"/>
      <c r="HC763" s="123"/>
      <c r="HD763" s="18">
        <f>HC763-HB763</f>
        <v>0</v>
      </c>
      <c r="HE763" s="178"/>
      <c r="HF763" s="127"/>
      <c r="HG763" s="69">
        <f>HF763-HE763</f>
        <v>0</v>
      </c>
      <c r="HH763" s="162"/>
      <c r="HI763" s="123"/>
      <c r="HJ763" s="18">
        <f>HI763-HH763</f>
        <v>0</v>
      </c>
      <c r="HK763" s="178"/>
      <c r="HL763" s="127"/>
      <c r="HM763" s="69">
        <f>HL763-HK763</f>
        <v>0</v>
      </c>
      <c r="HN763" s="162"/>
      <c r="HO763" s="123"/>
      <c r="HP763" s="18">
        <f>HO763-HN763</f>
        <v>0</v>
      </c>
      <c r="HQ763" s="178"/>
      <c r="HR763" s="127"/>
      <c r="HS763" s="69">
        <f>HR763-HQ763</f>
        <v>0</v>
      </c>
      <c r="HT763" s="162"/>
      <c r="HU763" s="123"/>
      <c r="HV763" s="18">
        <f>HU763-HT763</f>
        <v>0</v>
      </c>
      <c r="HW763" s="75"/>
      <c r="HX763" s="294"/>
      <c r="HY763" s="197"/>
      <c r="HZ763" s="2" t="str">
        <f t="shared" si="6061"/>
        <v>СКРЫТЬ</v>
      </c>
    </row>
    <row r="764" spans="2:234" x14ac:dyDescent="0.2">
      <c r="B764" s="16"/>
      <c r="C764" s="15"/>
      <c r="D764" s="246"/>
      <c r="E764" s="246"/>
      <c r="F764" s="246"/>
      <c r="G764" s="13"/>
      <c r="H764" s="22"/>
      <c r="I764" s="42">
        <v>753</v>
      </c>
      <c r="J764" s="102">
        <f>SUBTOTAL(103,I$12:I764)*1</f>
        <v>149</v>
      </c>
      <c r="K764" s="108" t="s">
        <v>14</v>
      </c>
      <c r="L764" s="17" t="s">
        <v>98</v>
      </c>
      <c r="M764" s="267"/>
      <c r="N764" s="260"/>
      <c r="O764" s="116"/>
      <c r="P764" s="122">
        <v>9069</v>
      </c>
      <c r="Q764" s="158">
        <v>7238.677419354839</v>
      </c>
      <c r="R764" s="158">
        <v>6849</v>
      </c>
      <c r="S764" s="92">
        <f t="shared" ca="1" si="6062"/>
        <v>8738.677419354839</v>
      </c>
      <c r="T764" s="92">
        <f t="shared" si="6063"/>
        <v>8721.5</v>
      </c>
      <c r="U764" s="91">
        <f t="shared" ca="1" si="6064"/>
        <v>-17.177419354839003</v>
      </c>
      <c r="V764" s="91">
        <f t="shared" si="6065"/>
        <v>347.5</v>
      </c>
      <c r="W764" s="120">
        <f t="shared" si="6066"/>
        <v>0.96168265519902962</v>
      </c>
      <c r="X764" s="178">
        <v>1500</v>
      </c>
      <c r="Y764" s="128">
        <f t="shared" si="6067"/>
        <v>1500</v>
      </c>
      <c r="Z764" s="179">
        <f t="shared" ca="1" si="6068"/>
        <v>1500</v>
      </c>
      <c r="AA764" s="127">
        <f t="shared" si="6069"/>
        <v>1872.5</v>
      </c>
      <c r="AB764" s="67">
        <f t="shared" ca="1" si="6070"/>
        <v>1.2483333333333333</v>
      </c>
      <c r="AC764" s="69">
        <f t="shared" ca="1" si="6071"/>
        <v>372.5</v>
      </c>
      <c r="AD764" s="226">
        <f t="shared" si="6135"/>
        <v>232</v>
      </c>
      <c r="AE764" s="227">
        <f t="shared" si="6136"/>
        <v>216</v>
      </c>
      <c r="AF764" s="225">
        <f t="shared" si="6137"/>
        <v>-16</v>
      </c>
      <c r="AG764" s="226">
        <f t="shared" si="6138"/>
        <v>400</v>
      </c>
      <c r="AH764" s="227">
        <f t="shared" si="6139"/>
        <v>587</v>
      </c>
      <c r="AI764" s="225">
        <f t="shared" si="6140"/>
        <v>187</v>
      </c>
      <c r="AJ764" s="226">
        <f t="shared" si="6141"/>
        <v>456.4</v>
      </c>
      <c r="AK764" s="227">
        <f t="shared" si="6142"/>
        <v>494.5</v>
      </c>
      <c r="AL764" s="225">
        <f t="shared" si="6143"/>
        <v>38.100000000000023</v>
      </c>
      <c r="AM764" s="226">
        <f t="shared" si="6144"/>
        <v>411.6</v>
      </c>
      <c r="AN764" s="227">
        <f t="shared" si="6145"/>
        <v>575</v>
      </c>
      <c r="AO764" s="225">
        <f t="shared" si="6146"/>
        <v>163.39999999999998</v>
      </c>
      <c r="AP764" s="226">
        <f t="shared" si="6147"/>
        <v>0</v>
      </c>
      <c r="AQ764" s="227">
        <f t="shared" si="6148"/>
        <v>0</v>
      </c>
      <c r="AR764" s="225">
        <f t="shared" si="6072"/>
        <v>0</v>
      </c>
      <c r="AS764" s="136">
        <v>36</v>
      </c>
      <c r="AT764" s="131">
        <v>36</v>
      </c>
      <c r="AU764" s="69">
        <f t="shared" si="6073"/>
        <v>0</v>
      </c>
      <c r="AV764" s="162">
        <v>50</v>
      </c>
      <c r="AW764" s="130">
        <v>25</v>
      </c>
      <c r="AX764" s="18">
        <f t="shared" si="6074"/>
        <v>-25</v>
      </c>
      <c r="AY764" s="136">
        <v>48</v>
      </c>
      <c r="AZ764" s="131">
        <v>48</v>
      </c>
      <c r="BA764" s="69">
        <f t="shared" si="6075"/>
        <v>0</v>
      </c>
      <c r="BB764" s="162">
        <v>50</v>
      </c>
      <c r="BC764" s="130">
        <v>25</v>
      </c>
      <c r="BD764" s="18">
        <f t="shared" si="6076"/>
        <v>-25</v>
      </c>
      <c r="BE764" s="136">
        <v>24</v>
      </c>
      <c r="BF764" s="131">
        <v>24</v>
      </c>
      <c r="BG764" s="69">
        <f t="shared" si="6077"/>
        <v>0</v>
      </c>
      <c r="BH764" s="162">
        <v>50</v>
      </c>
      <c r="BI764" s="130">
        <v>25</v>
      </c>
      <c r="BJ764" s="18">
        <f t="shared" si="6078"/>
        <v>-25</v>
      </c>
      <c r="BK764" s="136">
        <v>24</v>
      </c>
      <c r="BL764" s="131">
        <v>24</v>
      </c>
      <c r="BM764" s="69">
        <f t="shared" si="6079"/>
        <v>0</v>
      </c>
      <c r="BN764" s="162">
        <v>50</v>
      </c>
      <c r="BO764" s="130">
        <v>25</v>
      </c>
      <c r="BP764" s="18">
        <f t="shared" si="6080"/>
        <v>-25</v>
      </c>
      <c r="BQ764" s="136">
        <v>30</v>
      </c>
      <c r="BR764" s="131">
        <v>36</v>
      </c>
      <c r="BS764" s="69">
        <f t="shared" si="6081"/>
        <v>6</v>
      </c>
      <c r="BT764" s="162">
        <v>50</v>
      </c>
      <c r="BU764" s="130">
        <v>25</v>
      </c>
      <c r="BV764" s="18">
        <f t="shared" si="6082"/>
        <v>-25</v>
      </c>
      <c r="BW764" s="136">
        <v>30</v>
      </c>
      <c r="BX764" s="131">
        <v>24</v>
      </c>
      <c r="BY764" s="69">
        <f t="shared" si="6083"/>
        <v>-6</v>
      </c>
      <c r="BZ764" s="162">
        <v>50</v>
      </c>
      <c r="CA764" s="130">
        <v>25</v>
      </c>
      <c r="CB764" s="18">
        <f t="shared" si="6084"/>
        <v>-25</v>
      </c>
      <c r="CC764" s="136">
        <v>40</v>
      </c>
      <c r="CD764" s="131">
        <v>24</v>
      </c>
      <c r="CE764" s="69">
        <f t="shared" si="6085"/>
        <v>-16</v>
      </c>
      <c r="CF764" s="162">
        <v>50</v>
      </c>
      <c r="CG764" s="130">
        <v>25</v>
      </c>
      <c r="CH764" s="18">
        <f t="shared" si="6086"/>
        <v>-25</v>
      </c>
      <c r="CI764" s="136">
        <v>50</v>
      </c>
      <c r="CJ764" s="131">
        <v>24</v>
      </c>
      <c r="CK764" s="69">
        <f t="shared" si="6087"/>
        <v>-26</v>
      </c>
      <c r="CL764" s="162">
        <v>50</v>
      </c>
      <c r="CM764" s="130">
        <v>25</v>
      </c>
      <c r="CN764" s="18">
        <f t="shared" si="6088"/>
        <v>-25</v>
      </c>
      <c r="CO764" s="136">
        <v>50</v>
      </c>
      <c r="CP764" s="131">
        <v>45</v>
      </c>
      <c r="CQ764" s="69">
        <f t="shared" si="6089"/>
        <v>-5</v>
      </c>
      <c r="CR764" s="162">
        <v>50</v>
      </c>
      <c r="CS764" s="130">
        <v>25</v>
      </c>
      <c r="CT764" s="18">
        <f t="shared" si="6090"/>
        <v>-25</v>
      </c>
      <c r="CU764" s="136">
        <v>50</v>
      </c>
      <c r="CV764" s="131">
        <v>82</v>
      </c>
      <c r="CW764" s="69">
        <f t="shared" si="6091"/>
        <v>32</v>
      </c>
      <c r="CX764" s="162">
        <v>50</v>
      </c>
      <c r="CY764" s="130">
        <v>25</v>
      </c>
      <c r="CZ764" s="18">
        <f t="shared" si="6092"/>
        <v>-25</v>
      </c>
      <c r="DA764" s="136">
        <v>50</v>
      </c>
      <c r="DB764" s="131">
        <v>138</v>
      </c>
      <c r="DC764" s="69">
        <f t="shared" si="6093"/>
        <v>88</v>
      </c>
      <c r="DD764" s="162">
        <v>50</v>
      </c>
      <c r="DE764" s="130">
        <v>25</v>
      </c>
      <c r="DF764" s="18">
        <f t="shared" si="6094"/>
        <v>-25</v>
      </c>
      <c r="DG764" s="136">
        <v>50</v>
      </c>
      <c r="DH764" s="131">
        <v>115</v>
      </c>
      <c r="DI764" s="69">
        <f t="shared" si="6095"/>
        <v>65</v>
      </c>
      <c r="DJ764" s="162">
        <v>50</v>
      </c>
      <c r="DK764" s="130">
        <v>35</v>
      </c>
      <c r="DL764" s="18">
        <f t="shared" si="6096"/>
        <v>-15</v>
      </c>
      <c r="DM764" s="136">
        <v>100</v>
      </c>
      <c r="DN764" s="131">
        <v>114</v>
      </c>
      <c r="DO764" s="69">
        <f t="shared" si="6097"/>
        <v>14</v>
      </c>
      <c r="DP764" s="162">
        <v>50</v>
      </c>
      <c r="DQ764" s="130">
        <v>35</v>
      </c>
      <c r="DR764" s="18">
        <f t="shared" si="6098"/>
        <v>-15</v>
      </c>
      <c r="DS764" s="136">
        <v>50</v>
      </c>
      <c r="DT764" s="131">
        <v>69</v>
      </c>
      <c r="DU764" s="69">
        <f t="shared" si="6099"/>
        <v>19</v>
      </c>
      <c r="DV764" s="162">
        <v>50</v>
      </c>
      <c r="DW764" s="130">
        <v>35</v>
      </c>
      <c r="DX764" s="18">
        <f t="shared" si="6100"/>
        <v>-15</v>
      </c>
      <c r="DY764" s="136">
        <v>54</v>
      </c>
      <c r="DZ764" s="131">
        <v>69</v>
      </c>
      <c r="EA764" s="69">
        <f t="shared" si="6101"/>
        <v>15</v>
      </c>
      <c r="EB764" s="162">
        <v>50</v>
      </c>
      <c r="EC764" s="130">
        <v>35</v>
      </c>
      <c r="ED764" s="18">
        <f t="shared" si="6102"/>
        <v>-15</v>
      </c>
      <c r="EE764" s="136">
        <v>46</v>
      </c>
      <c r="EF764" s="131">
        <v>46</v>
      </c>
      <c r="EG764" s="69">
        <f t="shared" si="6103"/>
        <v>0</v>
      </c>
      <c r="EH764" s="162">
        <v>50</v>
      </c>
      <c r="EI764" s="130">
        <v>35</v>
      </c>
      <c r="EJ764" s="18">
        <f t="shared" si="6104"/>
        <v>-15</v>
      </c>
      <c r="EK764" s="136">
        <v>80</v>
      </c>
      <c r="EL764" s="131">
        <v>80.5</v>
      </c>
      <c r="EM764" s="69">
        <f t="shared" si="6105"/>
        <v>0.5</v>
      </c>
      <c r="EN764" s="162">
        <v>50</v>
      </c>
      <c r="EO764" s="130">
        <v>35</v>
      </c>
      <c r="EP764" s="18">
        <f t="shared" si="6106"/>
        <v>-15</v>
      </c>
      <c r="EQ764" s="136">
        <v>80</v>
      </c>
      <c r="ER764" s="131">
        <v>80.5</v>
      </c>
      <c r="ES764" s="69">
        <f t="shared" si="6107"/>
        <v>0.5</v>
      </c>
      <c r="ET764" s="162">
        <v>50</v>
      </c>
      <c r="EU764" s="130">
        <v>35</v>
      </c>
      <c r="EV764" s="18">
        <f t="shared" si="6108"/>
        <v>-15</v>
      </c>
      <c r="EW764" s="136">
        <v>76.400000000000006</v>
      </c>
      <c r="EX764" s="131">
        <v>80.5</v>
      </c>
      <c r="EY764" s="69">
        <f t="shared" si="6109"/>
        <v>4.0999999999999943</v>
      </c>
      <c r="EZ764" s="162">
        <v>50</v>
      </c>
      <c r="FA764" s="130">
        <v>41</v>
      </c>
      <c r="FB764" s="18">
        <f t="shared" si="6110"/>
        <v>-9</v>
      </c>
      <c r="FC764" s="136">
        <v>60</v>
      </c>
      <c r="FD764" s="131">
        <v>46</v>
      </c>
      <c r="FE764" s="69">
        <f t="shared" si="6111"/>
        <v>-14</v>
      </c>
      <c r="FF764" s="162">
        <v>50</v>
      </c>
      <c r="FG764" s="130">
        <v>41</v>
      </c>
      <c r="FH764" s="18">
        <f t="shared" si="6112"/>
        <v>-9</v>
      </c>
      <c r="FI764" s="136">
        <v>60</v>
      </c>
      <c r="FJ764" s="131">
        <v>92</v>
      </c>
      <c r="FK764" s="69">
        <f t="shared" si="6113"/>
        <v>32</v>
      </c>
      <c r="FL764" s="162">
        <v>50</v>
      </c>
      <c r="FM764" s="130">
        <v>41</v>
      </c>
      <c r="FN764" s="18">
        <f t="shared" si="6114"/>
        <v>-9</v>
      </c>
      <c r="FO764" s="136">
        <v>60</v>
      </c>
      <c r="FP764" s="131">
        <v>92</v>
      </c>
      <c r="FQ764" s="69">
        <f t="shared" si="6115"/>
        <v>32</v>
      </c>
      <c r="FR764" s="162">
        <v>50</v>
      </c>
      <c r="FS764" s="130">
        <v>41</v>
      </c>
      <c r="FT764" s="18">
        <f t="shared" si="6116"/>
        <v>-9</v>
      </c>
      <c r="FU764" s="136">
        <v>60</v>
      </c>
      <c r="FV764" s="131">
        <v>69</v>
      </c>
      <c r="FW764" s="69">
        <f t="shared" si="6117"/>
        <v>9</v>
      </c>
      <c r="FX764" s="162">
        <v>50</v>
      </c>
      <c r="FY764" s="130">
        <v>41</v>
      </c>
      <c r="FZ764" s="18">
        <f t="shared" si="6118"/>
        <v>-9</v>
      </c>
      <c r="GA764" s="136">
        <v>80</v>
      </c>
      <c r="GB764" s="131">
        <v>80.5</v>
      </c>
      <c r="GC764" s="69">
        <f t="shared" si="6119"/>
        <v>0.5</v>
      </c>
      <c r="GD764" s="162">
        <v>50</v>
      </c>
      <c r="GE764" s="130">
        <v>39</v>
      </c>
      <c r="GF764" s="18">
        <f t="shared" si="6120"/>
        <v>-11</v>
      </c>
      <c r="GG764" s="136">
        <v>87.6</v>
      </c>
      <c r="GH764" s="131">
        <v>103.5</v>
      </c>
      <c r="GI764" s="69">
        <f t="shared" si="6121"/>
        <v>15.900000000000006</v>
      </c>
      <c r="GJ764" s="162">
        <v>50</v>
      </c>
      <c r="GK764" s="130">
        <v>39</v>
      </c>
      <c r="GL764" s="18">
        <f t="shared" si="6122"/>
        <v>-11</v>
      </c>
      <c r="GM764" s="136">
        <v>66</v>
      </c>
      <c r="GN764" s="131">
        <v>69</v>
      </c>
      <c r="GO764" s="69">
        <f t="shared" si="6123"/>
        <v>3</v>
      </c>
      <c r="GP764" s="162">
        <v>50</v>
      </c>
      <c r="GQ764" s="130">
        <v>39</v>
      </c>
      <c r="GR764" s="18">
        <f t="shared" si="6124"/>
        <v>-11</v>
      </c>
      <c r="GS764" s="136">
        <v>58</v>
      </c>
      <c r="GT764" s="131">
        <v>69</v>
      </c>
      <c r="GU764" s="69">
        <f t="shared" si="6125"/>
        <v>11</v>
      </c>
      <c r="GV764" s="162">
        <v>50</v>
      </c>
      <c r="GW764" s="130">
        <v>39</v>
      </c>
      <c r="GX764" s="18">
        <f t="shared" si="6126"/>
        <v>-11</v>
      </c>
      <c r="GY764" s="136">
        <v>0</v>
      </c>
      <c r="GZ764" s="131">
        <v>92</v>
      </c>
      <c r="HA764" s="69">
        <f t="shared" si="6127"/>
        <v>92</v>
      </c>
      <c r="HB764" s="162">
        <v>50</v>
      </c>
      <c r="HC764" s="130">
        <v>39</v>
      </c>
      <c r="HD764" s="18">
        <f t="shared" si="6128"/>
        <v>-11</v>
      </c>
      <c r="HE764" s="136"/>
      <c r="HF764" s="131"/>
      <c r="HG764" s="69">
        <f t="shared" si="6129"/>
        <v>0</v>
      </c>
      <c r="HH764" s="162"/>
      <c r="HI764" s="130"/>
      <c r="HJ764" s="18">
        <f t="shared" si="6130"/>
        <v>0</v>
      </c>
      <c r="HK764" s="136"/>
      <c r="HL764" s="131"/>
      <c r="HM764" s="69">
        <f t="shared" si="6131"/>
        <v>0</v>
      </c>
      <c r="HN764" s="162"/>
      <c r="HO764" s="130"/>
      <c r="HP764" s="18">
        <f t="shared" si="6132"/>
        <v>0</v>
      </c>
      <c r="HQ764" s="136"/>
      <c r="HR764" s="131"/>
      <c r="HS764" s="69">
        <f t="shared" si="6133"/>
        <v>0</v>
      </c>
      <c r="HT764" s="162"/>
      <c r="HU764" s="130"/>
      <c r="HV764" s="18">
        <f t="shared" si="6134"/>
        <v>0</v>
      </c>
      <c r="HW764" s="213" t="s">
        <v>104</v>
      </c>
      <c r="HX764" s="296"/>
      <c r="HY764" s="198"/>
      <c r="HZ764" s="2">
        <f t="shared" si="6061"/>
        <v>1</v>
      </c>
    </row>
    <row r="765" spans="2:234" x14ac:dyDescent="0.2">
      <c r="B765" s="16"/>
      <c r="C765" s="15"/>
      <c r="D765" s="246"/>
      <c r="E765" s="246"/>
      <c r="F765" s="246"/>
      <c r="G765" s="13"/>
      <c r="H765" s="22"/>
      <c r="I765" s="42">
        <v>754</v>
      </c>
      <c r="J765" s="102">
        <f>SUBTOTAL(103,I$12:I765)*1</f>
        <v>150</v>
      </c>
      <c r="K765" s="108" t="s">
        <v>15</v>
      </c>
      <c r="L765" s="17" t="s">
        <v>98</v>
      </c>
      <c r="M765" s="267"/>
      <c r="N765" s="260"/>
      <c r="O765" s="116"/>
      <c r="P765" s="122">
        <v>95000</v>
      </c>
      <c r="Q765" s="158">
        <v>15483.870967741936</v>
      </c>
      <c r="R765" s="158">
        <v>0</v>
      </c>
      <c r="S765" s="92">
        <f t="shared" ca="1" si="6062"/>
        <v>17483.870967741936</v>
      </c>
      <c r="T765" s="92">
        <f t="shared" si="6063"/>
        <v>2000</v>
      </c>
      <c r="U765" s="91">
        <f t="shared" ca="1" si="6064"/>
        <v>-15483.870967741936</v>
      </c>
      <c r="V765" s="91">
        <f t="shared" si="6065"/>
        <v>93000</v>
      </c>
      <c r="W765" s="120">
        <f t="shared" si="6066"/>
        <v>2.1052631578947368E-2</v>
      </c>
      <c r="X765" s="178">
        <v>2000</v>
      </c>
      <c r="Y765" s="128">
        <f t="shared" si="6067"/>
        <v>2000</v>
      </c>
      <c r="Z765" s="179">
        <f t="shared" ca="1" si="6068"/>
        <v>2000</v>
      </c>
      <c r="AA765" s="127">
        <f t="shared" si="6069"/>
        <v>2000</v>
      </c>
      <c r="AB765" s="67">
        <f t="shared" ca="1" si="6070"/>
        <v>1</v>
      </c>
      <c r="AC765" s="69">
        <f t="shared" ca="1" si="6071"/>
        <v>0</v>
      </c>
      <c r="AD765" s="226">
        <f t="shared" si="6135"/>
        <v>0</v>
      </c>
      <c r="AE765" s="227">
        <f t="shared" si="6136"/>
        <v>6</v>
      </c>
      <c r="AF765" s="225">
        <f t="shared" si="6137"/>
        <v>6</v>
      </c>
      <c r="AG765" s="226">
        <f t="shared" si="6138"/>
        <v>0</v>
      </c>
      <c r="AH765" s="227">
        <f t="shared" si="6139"/>
        <v>0</v>
      </c>
      <c r="AI765" s="225">
        <f t="shared" si="6140"/>
        <v>0</v>
      </c>
      <c r="AJ765" s="226">
        <f t="shared" si="6141"/>
        <v>6</v>
      </c>
      <c r="AK765" s="227">
        <f t="shared" si="6142"/>
        <v>0</v>
      </c>
      <c r="AL765" s="225">
        <f t="shared" si="6143"/>
        <v>-6</v>
      </c>
      <c r="AM765" s="226">
        <f t="shared" si="6144"/>
        <v>1994</v>
      </c>
      <c r="AN765" s="227">
        <f t="shared" si="6145"/>
        <v>1994</v>
      </c>
      <c r="AO765" s="225">
        <f t="shared" si="6146"/>
        <v>0</v>
      </c>
      <c r="AP765" s="226">
        <f t="shared" si="6147"/>
        <v>0</v>
      </c>
      <c r="AQ765" s="227">
        <f t="shared" si="6148"/>
        <v>0</v>
      </c>
      <c r="AR765" s="225">
        <f t="shared" si="6072"/>
        <v>0</v>
      </c>
      <c r="AS765" s="136">
        <v>0</v>
      </c>
      <c r="AT765" s="131">
        <v>0</v>
      </c>
      <c r="AU765" s="69">
        <f t="shared" si="6073"/>
        <v>0</v>
      </c>
      <c r="AV765" s="162">
        <v>15</v>
      </c>
      <c r="AW765" s="130">
        <v>15</v>
      </c>
      <c r="AX765" s="18">
        <f t="shared" si="6074"/>
        <v>0</v>
      </c>
      <c r="AY765" s="136">
        <v>0</v>
      </c>
      <c r="AZ765" s="131">
        <v>0</v>
      </c>
      <c r="BA765" s="69">
        <f t="shared" si="6075"/>
        <v>0</v>
      </c>
      <c r="BB765" s="162">
        <v>15</v>
      </c>
      <c r="BC765" s="130">
        <v>15</v>
      </c>
      <c r="BD765" s="18">
        <f t="shared" si="6076"/>
        <v>0</v>
      </c>
      <c r="BE765" s="136">
        <v>0</v>
      </c>
      <c r="BF765" s="131">
        <v>0</v>
      </c>
      <c r="BG765" s="69">
        <f t="shared" si="6077"/>
        <v>0</v>
      </c>
      <c r="BH765" s="162">
        <v>15</v>
      </c>
      <c r="BI765" s="130">
        <v>15</v>
      </c>
      <c r="BJ765" s="18">
        <f t="shared" si="6078"/>
        <v>0</v>
      </c>
      <c r="BK765" s="136">
        <v>0</v>
      </c>
      <c r="BL765" s="131">
        <v>0</v>
      </c>
      <c r="BM765" s="69">
        <f t="shared" si="6079"/>
        <v>0</v>
      </c>
      <c r="BN765" s="162">
        <v>15</v>
      </c>
      <c r="BO765" s="130">
        <v>15</v>
      </c>
      <c r="BP765" s="18">
        <f t="shared" si="6080"/>
        <v>0</v>
      </c>
      <c r="BQ765" s="136">
        <v>0</v>
      </c>
      <c r="BR765" s="131">
        <v>0</v>
      </c>
      <c r="BS765" s="69">
        <f t="shared" si="6081"/>
        <v>0</v>
      </c>
      <c r="BT765" s="162">
        <v>15</v>
      </c>
      <c r="BU765" s="130">
        <v>15</v>
      </c>
      <c r="BV765" s="18">
        <f t="shared" si="6082"/>
        <v>0</v>
      </c>
      <c r="BW765" s="136">
        <v>0</v>
      </c>
      <c r="BX765" s="131">
        <v>0</v>
      </c>
      <c r="BY765" s="69">
        <f t="shared" si="6083"/>
        <v>0</v>
      </c>
      <c r="BZ765" s="162">
        <v>15</v>
      </c>
      <c r="CA765" s="130">
        <v>15</v>
      </c>
      <c r="CB765" s="18">
        <f t="shared" si="6084"/>
        <v>0</v>
      </c>
      <c r="CC765" s="136">
        <v>0</v>
      </c>
      <c r="CD765" s="131">
        <v>6</v>
      </c>
      <c r="CE765" s="69">
        <f t="shared" si="6085"/>
        <v>6</v>
      </c>
      <c r="CF765" s="162">
        <v>15</v>
      </c>
      <c r="CG765" s="130">
        <v>15</v>
      </c>
      <c r="CH765" s="18">
        <f t="shared" si="6086"/>
        <v>0</v>
      </c>
      <c r="CI765" s="136">
        <v>0</v>
      </c>
      <c r="CJ765" s="131">
        <v>0</v>
      </c>
      <c r="CK765" s="69">
        <f t="shared" si="6087"/>
        <v>0</v>
      </c>
      <c r="CL765" s="162">
        <v>15</v>
      </c>
      <c r="CM765" s="130">
        <v>15</v>
      </c>
      <c r="CN765" s="18">
        <f t="shared" si="6088"/>
        <v>0</v>
      </c>
      <c r="CO765" s="136">
        <v>0</v>
      </c>
      <c r="CP765" s="131">
        <v>0</v>
      </c>
      <c r="CQ765" s="69">
        <f t="shared" si="6089"/>
        <v>0</v>
      </c>
      <c r="CR765" s="162">
        <v>15</v>
      </c>
      <c r="CS765" s="130">
        <v>15</v>
      </c>
      <c r="CT765" s="18">
        <f t="shared" si="6090"/>
        <v>0</v>
      </c>
      <c r="CU765" s="136">
        <v>0</v>
      </c>
      <c r="CV765" s="131">
        <v>0</v>
      </c>
      <c r="CW765" s="69">
        <f t="shared" si="6091"/>
        <v>0</v>
      </c>
      <c r="CX765" s="162">
        <v>15</v>
      </c>
      <c r="CY765" s="130">
        <v>15</v>
      </c>
      <c r="CZ765" s="18">
        <f t="shared" si="6092"/>
        <v>0</v>
      </c>
      <c r="DA765" s="136">
        <v>0</v>
      </c>
      <c r="DB765" s="131">
        <v>0</v>
      </c>
      <c r="DC765" s="69">
        <f t="shared" si="6093"/>
        <v>0</v>
      </c>
      <c r="DD765" s="162">
        <v>15</v>
      </c>
      <c r="DE765" s="130">
        <v>15</v>
      </c>
      <c r="DF765" s="18">
        <f t="shared" si="6094"/>
        <v>0</v>
      </c>
      <c r="DG765" s="136">
        <v>0</v>
      </c>
      <c r="DH765" s="131">
        <v>0</v>
      </c>
      <c r="DI765" s="69">
        <f t="shared" si="6095"/>
        <v>0</v>
      </c>
      <c r="DJ765" s="162">
        <v>15</v>
      </c>
      <c r="DK765" s="130">
        <v>15</v>
      </c>
      <c r="DL765" s="18">
        <f t="shared" si="6096"/>
        <v>0</v>
      </c>
      <c r="DM765" s="136">
        <v>0</v>
      </c>
      <c r="DN765" s="131">
        <v>0</v>
      </c>
      <c r="DO765" s="69">
        <f t="shared" si="6097"/>
        <v>0</v>
      </c>
      <c r="DP765" s="162">
        <v>15</v>
      </c>
      <c r="DQ765" s="130">
        <v>15</v>
      </c>
      <c r="DR765" s="18">
        <f t="shared" si="6098"/>
        <v>0</v>
      </c>
      <c r="DS765" s="136">
        <v>0</v>
      </c>
      <c r="DT765" s="131">
        <v>0</v>
      </c>
      <c r="DU765" s="69">
        <f t="shared" si="6099"/>
        <v>0</v>
      </c>
      <c r="DV765" s="162">
        <v>15</v>
      </c>
      <c r="DW765" s="130">
        <v>15</v>
      </c>
      <c r="DX765" s="18">
        <f t="shared" si="6100"/>
        <v>0</v>
      </c>
      <c r="DY765" s="136">
        <v>0</v>
      </c>
      <c r="DZ765" s="131">
        <v>0</v>
      </c>
      <c r="EA765" s="69">
        <f t="shared" si="6101"/>
        <v>0</v>
      </c>
      <c r="EB765" s="162">
        <v>15</v>
      </c>
      <c r="EC765" s="130">
        <v>15</v>
      </c>
      <c r="ED765" s="18">
        <f t="shared" si="6102"/>
        <v>0</v>
      </c>
      <c r="EE765" s="136">
        <v>0</v>
      </c>
      <c r="EF765" s="131">
        <v>0</v>
      </c>
      <c r="EG765" s="69">
        <f t="shared" si="6103"/>
        <v>0</v>
      </c>
      <c r="EH765" s="162">
        <v>15</v>
      </c>
      <c r="EI765" s="130">
        <v>15</v>
      </c>
      <c r="EJ765" s="18">
        <f t="shared" si="6104"/>
        <v>0</v>
      </c>
      <c r="EK765" s="136">
        <v>0</v>
      </c>
      <c r="EL765" s="131">
        <v>0</v>
      </c>
      <c r="EM765" s="69">
        <f t="shared" si="6105"/>
        <v>0</v>
      </c>
      <c r="EN765" s="162">
        <v>15</v>
      </c>
      <c r="EO765" s="130">
        <v>15</v>
      </c>
      <c r="EP765" s="18">
        <f t="shared" si="6106"/>
        <v>0</v>
      </c>
      <c r="EQ765" s="136">
        <v>0</v>
      </c>
      <c r="ER765" s="131">
        <v>0</v>
      </c>
      <c r="ES765" s="69">
        <f t="shared" si="6107"/>
        <v>0</v>
      </c>
      <c r="ET765" s="162">
        <v>15</v>
      </c>
      <c r="EU765" s="130">
        <v>15</v>
      </c>
      <c r="EV765" s="18">
        <f t="shared" si="6108"/>
        <v>0</v>
      </c>
      <c r="EW765" s="136">
        <v>0</v>
      </c>
      <c r="EX765" s="131">
        <v>0</v>
      </c>
      <c r="EY765" s="69">
        <f t="shared" si="6109"/>
        <v>0</v>
      </c>
      <c r="EZ765" s="162">
        <v>15</v>
      </c>
      <c r="FA765" s="130">
        <v>15</v>
      </c>
      <c r="FB765" s="18">
        <f t="shared" si="6110"/>
        <v>0</v>
      </c>
      <c r="FC765" s="136">
        <v>0</v>
      </c>
      <c r="FD765" s="131">
        <v>0</v>
      </c>
      <c r="FE765" s="69">
        <f t="shared" si="6111"/>
        <v>0</v>
      </c>
      <c r="FF765" s="162">
        <v>15</v>
      </c>
      <c r="FG765" s="130">
        <v>15</v>
      </c>
      <c r="FH765" s="18">
        <f t="shared" si="6112"/>
        <v>0</v>
      </c>
      <c r="FI765" s="136">
        <v>6</v>
      </c>
      <c r="FJ765" s="131">
        <v>0</v>
      </c>
      <c r="FK765" s="69">
        <f t="shared" si="6113"/>
        <v>-6</v>
      </c>
      <c r="FL765" s="162">
        <v>15</v>
      </c>
      <c r="FM765" s="130">
        <v>15</v>
      </c>
      <c r="FN765" s="18">
        <f t="shared" si="6114"/>
        <v>0</v>
      </c>
      <c r="FO765" s="136">
        <v>0</v>
      </c>
      <c r="FP765" s="131">
        <v>0</v>
      </c>
      <c r="FQ765" s="69">
        <f t="shared" si="6115"/>
        <v>0</v>
      </c>
      <c r="FR765" s="162">
        <v>15</v>
      </c>
      <c r="FS765" s="130">
        <v>15</v>
      </c>
      <c r="FT765" s="18">
        <f t="shared" si="6116"/>
        <v>0</v>
      </c>
      <c r="FU765" s="136">
        <v>0</v>
      </c>
      <c r="FV765" s="131">
        <v>0</v>
      </c>
      <c r="FW765" s="69">
        <f t="shared" si="6117"/>
        <v>0</v>
      </c>
      <c r="FX765" s="162">
        <v>15</v>
      </c>
      <c r="FY765" s="130">
        <v>15</v>
      </c>
      <c r="FZ765" s="18">
        <f t="shared" si="6118"/>
        <v>0</v>
      </c>
      <c r="GA765" s="136">
        <v>0</v>
      </c>
      <c r="GB765" s="131">
        <v>0</v>
      </c>
      <c r="GC765" s="69">
        <f t="shared" si="6119"/>
        <v>0</v>
      </c>
      <c r="GD765" s="162">
        <v>15</v>
      </c>
      <c r="GE765" s="130">
        <v>12</v>
      </c>
      <c r="GF765" s="18">
        <f t="shared" si="6120"/>
        <v>-3</v>
      </c>
      <c r="GG765" s="136">
        <v>500</v>
      </c>
      <c r="GH765" s="131">
        <v>0</v>
      </c>
      <c r="GI765" s="69">
        <f t="shared" si="6121"/>
        <v>-500</v>
      </c>
      <c r="GJ765" s="162">
        <v>15</v>
      </c>
      <c r="GK765" s="130">
        <v>12</v>
      </c>
      <c r="GL765" s="18">
        <f t="shared" si="6122"/>
        <v>-3</v>
      </c>
      <c r="GM765" s="136">
        <v>500</v>
      </c>
      <c r="GN765" s="131">
        <v>0</v>
      </c>
      <c r="GO765" s="69">
        <f t="shared" si="6123"/>
        <v>-500</v>
      </c>
      <c r="GP765" s="162">
        <v>15</v>
      </c>
      <c r="GQ765" s="130">
        <v>12</v>
      </c>
      <c r="GR765" s="18">
        <f t="shared" si="6124"/>
        <v>-3</v>
      </c>
      <c r="GS765" s="136">
        <v>494</v>
      </c>
      <c r="GT765" s="131">
        <v>1494</v>
      </c>
      <c r="GU765" s="69">
        <f t="shared" si="6125"/>
        <v>1000</v>
      </c>
      <c r="GV765" s="162">
        <v>15</v>
      </c>
      <c r="GW765" s="130">
        <v>12</v>
      </c>
      <c r="GX765" s="18">
        <f t="shared" si="6126"/>
        <v>-3</v>
      </c>
      <c r="GY765" s="136">
        <v>500</v>
      </c>
      <c r="GZ765" s="131">
        <v>500</v>
      </c>
      <c r="HA765" s="69">
        <f t="shared" si="6127"/>
        <v>0</v>
      </c>
      <c r="HB765" s="162">
        <v>15</v>
      </c>
      <c r="HC765" s="130">
        <v>12</v>
      </c>
      <c r="HD765" s="18">
        <f t="shared" si="6128"/>
        <v>-3</v>
      </c>
      <c r="HE765" s="136"/>
      <c r="HF765" s="131"/>
      <c r="HG765" s="69">
        <f t="shared" si="6129"/>
        <v>0</v>
      </c>
      <c r="HH765" s="162"/>
      <c r="HI765" s="130"/>
      <c r="HJ765" s="18">
        <f t="shared" si="6130"/>
        <v>0</v>
      </c>
      <c r="HK765" s="136"/>
      <c r="HL765" s="131"/>
      <c r="HM765" s="69">
        <f t="shared" si="6131"/>
        <v>0</v>
      </c>
      <c r="HN765" s="162"/>
      <c r="HO765" s="130"/>
      <c r="HP765" s="18">
        <f t="shared" si="6132"/>
        <v>0</v>
      </c>
      <c r="HQ765" s="136"/>
      <c r="HR765" s="131"/>
      <c r="HS765" s="69">
        <f t="shared" si="6133"/>
        <v>0</v>
      </c>
      <c r="HT765" s="162"/>
      <c r="HU765" s="130"/>
      <c r="HV765" s="18">
        <f t="shared" si="6134"/>
        <v>0</v>
      </c>
      <c r="HW765" s="213" t="s">
        <v>104</v>
      </c>
      <c r="HX765" s="301"/>
      <c r="HY765" s="201"/>
      <c r="HZ765" s="2">
        <f t="shared" si="6061"/>
        <v>1</v>
      </c>
    </row>
    <row r="766" spans="2:234" hidden="1" x14ac:dyDescent="0.2">
      <c r="B766" s="16"/>
      <c r="C766" s="15"/>
      <c r="D766" s="246"/>
      <c r="E766" s="246"/>
      <c r="F766" s="246"/>
      <c r="G766" s="13"/>
      <c r="H766" s="22"/>
      <c r="I766" s="42">
        <v>755</v>
      </c>
      <c r="J766" s="102">
        <f>SUBTOTAL(103,I$12:I766)*1</f>
        <v>150</v>
      </c>
      <c r="K766" s="105" t="s">
        <v>77</v>
      </c>
      <c r="L766" s="17" t="s">
        <v>98</v>
      </c>
      <c r="M766" s="267"/>
      <c r="N766" s="255"/>
      <c r="O766" s="118"/>
      <c r="P766" s="169">
        <v>797</v>
      </c>
      <c r="Q766" s="170">
        <v>0</v>
      </c>
      <c r="R766" s="170">
        <v>0</v>
      </c>
      <c r="S766" s="92">
        <f t="shared" ca="1" si="6062"/>
        <v>0</v>
      </c>
      <c r="T766" s="92">
        <f t="shared" si="6063"/>
        <v>0</v>
      </c>
      <c r="U766" s="91">
        <f t="shared" ca="1" si="6064"/>
        <v>0</v>
      </c>
      <c r="V766" s="91">
        <f t="shared" si="6065"/>
        <v>797</v>
      </c>
      <c r="W766" s="120">
        <f t="shared" si="6066"/>
        <v>0</v>
      </c>
      <c r="X766" s="184"/>
      <c r="Y766" s="128">
        <f t="shared" si="6067"/>
        <v>0</v>
      </c>
      <c r="Z766" s="179">
        <f t="shared" ca="1" si="6068"/>
        <v>0</v>
      </c>
      <c r="AA766" s="127">
        <f t="shared" si="6069"/>
        <v>0</v>
      </c>
      <c r="AB766" s="67" t="str">
        <f t="shared" ca="1" si="6070"/>
        <v/>
      </c>
      <c r="AC766" s="69">
        <f t="shared" ca="1" si="6071"/>
        <v>0</v>
      </c>
      <c r="AD766" s="226">
        <f t="shared" si="6135"/>
        <v>0</v>
      </c>
      <c r="AE766" s="227">
        <f t="shared" si="6136"/>
        <v>0</v>
      </c>
      <c r="AF766" s="225">
        <f t="shared" si="6137"/>
        <v>0</v>
      </c>
      <c r="AG766" s="226">
        <f t="shared" si="6138"/>
        <v>0</v>
      </c>
      <c r="AH766" s="227">
        <f t="shared" si="6139"/>
        <v>0</v>
      </c>
      <c r="AI766" s="225">
        <f t="shared" si="6140"/>
        <v>0</v>
      </c>
      <c r="AJ766" s="226">
        <f t="shared" si="6141"/>
        <v>0</v>
      </c>
      <c r="AK766" s="227">
        <f t="shared" si="6142"/>
        <v>0</v>
      </c>
      <c r="AL766" s="225">
        <f t="shared" si="6143"/>
        <v>0</v>
      </c>
      <c r="AM766" s="226">
        <f t="shared" si="6144"/>
        <v>0</v>
      </c>
      <c r="AN766" s="227">
        <f t="shared" si="6145"/>
        <v>0</v>
      </c>
      <c r="AO766" s="225">
        <f t="shared" si="6146"/>
        <v>0</v>
      </c>
      <c r="AP766" s="226">
        <f t="shared" si="6147"/>
        <v>0</v>
      </c>
      <c r="AQ766" s="227">
        <f t="shared" si="6148"/>
        <v>0</v>
      </c>
      <c r="AR766" s="225">
        <f t="shared" si="6072"/>
        <v>0</v>
      </c>
      <c r="AS766" s="136"/>
      <c r="AT766" s="131"/>
      <c r="AU766" s="69">
        <f t="shared" si="6073"/>
        <v>0</v>
      </c>
      <c r="AV766" s="162"/>
      <c r="AW766" s="130"/>
      <c r="AX766" s="18">
        <f t="shared" si="6074"/>
        <v>0</v>
      </c>
      <c r="AY766" s="136"/>
      <c r="AZ766" s="131"/>
      <c r="BA766" s="69">
        <f t="shared" si="6075"/>
        <v>0</v>
      </c>
      <c r="BB766" s="162"/>
      <c r="BC766" s="130"/>
      <c r="BD766" s="18">
        <f t="shared" si="6076"/>
        <v>0</v>
      </c>
      <c r="BE766" s="136"/>
      <c r="BF766" s="131"/>
      <c r="BG766" s="69">
        <f t="shared" si="6077"/>
        <v>0</v>
      </c>
      <c r="BH766" s="162"/>
      <c r="BI766" s="130"/>
      <c r="BJ766" s="18">
        <f t="shared" si="6078"/>
        <v>0</v>
      </c>
      <c r="BK766" s="136"/>
      <c r="BL766" s="131"/>
      <c r="BM766" s="69">
        <f t="shared" si="6079"/>
        <v>0</v>
      </c>
      <c r="BN766" s="162"/>
      <c r="BO766" s="130"/>
      <c r="BP766" s="18">
        <f t="shared" si="6080"/>
        <v>0</v>
      </c>
      <c r="BQ766" s="136"/>
      <c r="BR766" s="131"/>
      <c r="BS766" s="69">
        <f t="shared" si="6081"/>
        <v>0</v>
      </c>
      <c r="BT766" s="162"/>
      <c r="BU766" s="130"/>
      <c r="BV766" s="18">
        <f t="shared" si="6082"/>
        <v>0</v>
      </c>
      <c r="BW766" s="136"/>
      <c r="BX766" s="131"/>
      <c r="BY766" s="69">
        <f t="shared" si="6083"/>
        <v>0</v>
      </c>
      <c r="BZ766" s="162"/>
      <c r="CA766" s="130"/>
      <c r="CB766" s="18">
        <f t="shared" si="6084"/>
        <v>0</v>
      </c>
      <c r="CC766" s="136"/>
      <c r="CD766" s="131"/>
      <c r="CE766" s="69">
        <f t="shared" si="6085"/>
        <v>0</v>
      </c>
      <c r="CF766" s="162"/>
      <c r="CG766" s="130"/>
      <c r="CH766" s="18">
        <f t="shared" si="6086"/>
        <v>0</v>
      </c>
      <c r="CI766" s="136"/>
      <c r="CJ766" s="131"/>
      <c r="CK766" s="69">
        <f t="shared" si="6087"/>
        <v>0</v>
      </c>
      <c r="CL766" s="162"/>
      <c r="CM766" s="130"/>
      <c r="CN766" s="18">
        <f t="shared" si="6088"/>
        <v>0</v>
      </c>
      <c r="CO766" s="136"/>
      <c r="CP766" s="131"/>
      <c r="CQ766" s="69">
        <f t="shared" si="6089"/>
        <v>0</v>
      </c>
      <c r="CR766" s="162"/>
      <c r="CS766" s="130"/>
      <c r="CT766" s="18">
        <f t="shared" si="6090"/>
        <v>0</v>
      </c>
      <c r="CU766" s="136"/>
      <c r="CV766" s="131"/>
      <c r="CW766" s="69">
        <f t="shared" si="6091"/>
        <v>0</v>
      </c>
      <c r="CX766" s="162"/>
      <c r="CY766" s="130"/>
      <c r="CZ766" s="18">
        <f t="shared" si="6092"/>
        <v>0</v>
      </c>
      <c r="DA766" s="136"/>
      <c r="DB766" s="131"/>
      <c r="DC766" s="69">
        <f t="shared" si="6093"/>
        <v>0</v>
      </c>
      <c r="DD766" s="162"/>
      <c r="DE766" s="130"/>
      <c r="DF766" s="18">
        <f t="shared" si="6094"/>
        <v>0</v>
      </c>
      <c r="DG766" s="136"/>
      <c r="DH766" s="131"/>
      <c r="DI766" s="69">
        <f t="shared" si="6095"/>
        <v>0</v>
      </c>
      <c r="DJ766" s="162"/>
      <c r="DK766" s="130"/>
      <c r="DL766" s="18">
        <f t="shared" si="6096"/>
        <v>0</v>
      </c>
      <c r="DM766" s="136"/>
      <c r="DN766" s="131"/>
      <c r="DO766" s="69">
        <f t="shared" si="6097"/>
        <v>0</v>
      </c>
      <c r="DP766" s="162"/>
      <c r="DQ766" s="130"/>
      <c r="DR766" s="18">
        <f t="shared" si="6098"/>
        <v>0</v>
      </c>
      <c r="DS766" s="136"/>
      <c r="DT766" s="131"/>
      <c r="DU766" s="69">
        <f t="shared" si="6099"/>
        <v>0</v>
      </c>
      <c r="DV766" s="162"/>
      <c r="DW766" s="130"/>
      <c r="DX766" s="18">
        <f t="shared" si="6100"/>
        <v>0</v>
      </c>
      <c r="DY766" s="136"/>
      <c r="DZ766" s="131"/>
      <c r="EA766" s="69">
        <f t="shared" si="6101"/>
        <v>0</v>
      </c>
      <c r="EB766" s="162"/>
      <c r="EC766" s="130"/>
      <c r="ED766" s="18">
        <f t="shared" si="6102"/>
        <v>0</v>
      </c>
      <c r="EE766" s="136"/>
      <c r="EF766" s="131"/>
      <c r="EG766" s="69">
        <f t="shared" si="6103"/>
        <v>0</v>
      </c>
      <c r="EH766" s="162"/>
      <c r="EI766" s="130"/>
      <c r="EJ766" s="18">
        <f t="shared" si="6104"/>
        <v>0</v>
      </c>
      <c r="EK766" s="136"/>
      <c r="EL766" s="131"/>
      <c r="EM766" s="69">
        <f t="shared" si="6105"/>
        <v>0</v>
      </c>
      <c r="EN766" s="162"/>
      <c r="EO766" s="130"/>
      <c r="EP766" s="18">
        <f t="shared" si="6106"/>
        <v>0</v>
      </c>
      <c r="EQ766" s="136"/>
      <c r="ER766" s="131"/>
      <c r="ES766" s="69">
        <f t="shared" si="6107"/>
        <v>0</v>
      </c>
      <c r="ET766" s="162"/>
      <c r="EU766" s="130"/>
      <c r="EV766" s="18">
        <f t="shared" si="6108"/>
        <v>0</v>
      </c>
      <c r="EW766" s="136"/>
      <c r="EX766" s="131"/>
      <c r="EY766" s="69">
        <f t="shared" si="6109"/>
        <v>0</v>
      </c>
      <c r="EZ766" s="162"/>
      <c r="FA766" s="130"/>
      <c r="FB766" s="18">
        <f t="shared" si="6110"/>
        <v>0</v>
      </c>
      <c r="FC766" s="136"/>
      <c r="FD766" s="131"/>
      <c r="FE766" s="69">
        <f t="shared" si="6111"/>
        <v>0</v>
      </c>
      <c r="FF766" s="162"/>
      <c r="FG766" s="130"/>
      <c r="FH766" s="18">
        <f t="shared" si="6112"/>
        <v>0</v>
      </c>
      <c r="FI766" s="136"/>
      <c r="FJ766" s="131"/>
      <c r="FK766" s="69">
        <f t="shared" si="6113"/>
        <v>0</v>
      </c>
      <c r="FL766" s="162"/>
      <c r="FM766" s="130"/>
      <c r="FN766" s="18">
        <f t="shared" si="6114"/>
        <v>0</v>
      </c>
      <c r="FO766" s="136"/>
      <c r="FP766" s="131"/>
      <c r="FQ766" s="69">
        <f t="shared" si="6115"/>
        <v>0</v>
      </c>
      <c r="FR766" s="162"/>
      <c r="FS766" s="130"/>
      <c r="FT766" s="18">
        <f t="shared" si="6116"/>
        <v>0</v>
      </c>
      <c r="FU766" s="136"/>
      <c r="FV766" s="131"/>
      <c r="FW766" s="69">
        <f t="shared" si="6117"/>
        <v>0</v>
      </c>
      <c r="FX766" s="162"/>
      <c r="FY766" s="130"/>
      <c r="FZ766" s="18">
        <f t="shared" si="6118"/>
        <v>0</v>
      </c>
      <c r="GA766" s="136"/>
      <c r="GB766" s="131"/>
      <c r="GC766" s="69">
        <f t="shared" si="6119"/>
        <v>0</v>
      </c>
      <c r="GD766" s="162"/>
      <c r="GE766" s="130"/>
      <c r="GF766" s="18">
        <f t="shared" si="6120"/>
        <v>0</v>
      </c>
      <c r="GG766" s="136"/>
      <c r="GH766" s="131"/>
      <c r="GI766" s="69">
        <f t="shared" si="6121"/>
        <v>0</v>
      </c>
      <c r="GJ766" s="162"/>
      <c r="GK766" s="130"/>
      <c r="GL766" s="18">
        <f t="shared" si="6122"/>
        <v>0</v>
      </c>
      <c r="GM766" s="136"/>
      <c r="GN766" s="131"/>
      <c r="GO766" s="69">
        <f t="shared" si="6123"/>
        <v>0</v>
      </c>
      <c r="GP766" s="162"/>
      <c r="GQ766" s="130"/>
      <c r="GR766" s="18">
        <f t="shared" si="6124"/>
        <v>0</v>
      </c>
      <c r="GS766" s="136"/>
      <c r="GT766" s="131"/>
      <c r="GU766" s="69">
        <f t="shared" si="6125"/>
        <v>0</v>
      </c>
      <c r="GV766" s="162"/>
      <c r="GW766" s="130"/>
      <c r="GX766" s="18">
        <f t="shared" si="6126"/>
        <v>0</v>
      </c>
      <c r="GY766" s="136"/>
      <c r="GZ766" s="131"/>
      <c r="HA766" s="69">
        <f t="shared" si="6127"/>
        <v>0</v>
      </c>
      <c r="HB766" s="162"/>
      <c r="HC766" s="130"/>
      <c r="HD766" s="18">
        <f t="shared" si="6128"/>
        <v>0</v>
      </c>
      <c r="HE766" s="136"/>
      <c r="HF766" s="131"/>
      <c r="HG766" s="69">
        <f t="shared" si="6129"/>
        <v>0</v>
      </c>
      <c r="HH766" s="162"/>
      <c r="HI766" s="130"/>
      <c r="HJ766" s="18">
        <f t="shared" si="6130"/>
        <v>0</v>
      </c>
      <c r="HK766" s="136"/>
      <c r="HL766" s="131"/>
      <c r="HM766" s="69">
        <f t="shared" si="6131"/>
        <v>0</v>
      </c>
      <c r="HN766" s="162"/>
      <c r="HO766" s="130"/>
      <c r="HP766" s="18">
        <f t="shared" si="6132"/>
        <v>0</v>
      </c>
      <c r="HQ766" s="136"/>
      <c r="HR766" s="131"/>
      <c r="HS766" s="69">
        <f t="shared" si="6133"/>
        <v>0</v>
      </c>
      <c r="HT766" s="162"/>
      <c r="HU766" s="130"/>
      <c r="HV766" s="18">
        <f t="shared" si="6134"/>
        <v>0</v>
      </c>
      <c r="HW766" s="32"/>
      <c r="HX766" s="299"/>
      <c r="HY766" s="85"/>
      <c r="HZ766" s="2" t="str">
        <f t="shared" si="6061"/>
        <v>СКРЫТЬ</v>
      </c>
    </row>
    <row r="767" spans="2:234" hidden="1" x14ac:dyDescent="0.2">
      <c r="B767" s="16"/>
      <c r="C767" s="15"/>
      <c r="D767" s="246"/>
      <c r="E767" s="246"/>
      <c r="F767" s="246"/>
      <c r="G767" s="13"/>
      <c r="H767" s="22"/>
      <c r="I767" s="42">
        <v>756</v>
      </c>
      <c r="J767" s="102">
        <f>SUBTOTAL(103,I$12:I767)*1</f>
        <v>150</v>
      </c>
      <c r="K767" s="108" t="s">
        <v>10</v>
      </c>
      <c r="L767" s="17" t="s">
        <v>98</v>
      </c>
      <c r="M767" s="267">
        <v>44136</v>
      </c>
      <c r="N767" s="260">
        <v>44681</v>
      </c>
      <c r="O767" s="116">
        <v>44681</v>
      </c>
      <c r="P767" s="122">
        <v>391</v>
      </c>
      <c r="Q767" s="158">
        <v>0</v>
      </c>
      <c r="R767" s="158">
        <v>0</v>
      </c>
      <c r="S767" s="92">
        <f t="shared" ca="1" si="6062"/>
        <v>0</v>
      </c>
      <c r="T767" s="92">
        <f t="shared" si="6063"/>
        <v>0</v>
      </c>
      <c r="U767" s="91">
        <f t="shared" ca="1" si="6064"/>
        <v>0</v>
      </c>
      <c r="V767" s="91">
        <f t="shared" si="6065"/>
        <v>391</v>
      </c>
      <c r="W767" s="120">
        <f t="shared" si="6066"/>
        <v>0</v>
      </c>
      <c r="X767" s="184"/>
      <c r="Y767" s="128">
        <f t="shared" si="6067"/>
        <v>0</v>
      </c>
      <c r="Z767" s="179">
        <f t="shared" ca="1" si="6068"/>
        <v>0</v>
      </c>
      <c r="AA767" s="127">
        <f t="shared" si="6069"/>
        <v>0</v>
      </c>
      <c r="AB767" s="67" t="str">
        <f t="shared" ca="1" si="6070"/>
        <v/>
      </c>
      <c r="AC767" s="69">
        <f t="shared" ca="1" si="6071"/>
        <v>0</v>
      </c>
      <c r="AD767" s="226">
        <f t="shared" si="6135"/>
        <v>0</v>
      </c>
      <c r="AE767" s="227">
        <f t="shared" si="6136"/>
        <v>0</v>
      </c>
      <c r="AF767" s="225">
        <f t="shared" si="6137"/>
        <v>0</v>
      </c>
      <c r="AG767" s="226">
        <f t="shared" si="6138"/>
        <v>0</v>
      </c>
      <c r="AH767" s="227">
        <f t="shared" si="6139"/>
        <v>0</v>
      </c>
      <c r="AI767" s="225">
        <f t="shared" si="6140"/>
        <v>0</v>
      </c>
      <c r="AJ767" s="226">
        <f t="shared" si="6141"/>
        <v>0</v>
      </c>
      <c r="AK767" s="227">
        <f t="shared" si="6142"/>
        <v>0</v>
      </c>
      <c r="AL767" s="225">
        <f t="shared" si="6143"/>
        <v>0</v>
      </c>
      <c r="AM767" s="226">
        <f t="shared" si="6144"/>
        <v>0</v>
      </c>
      <c r="AN767" s="227">
        <f t="shared" si="6145"/>
        <v>0</v>
      </c>
      <c r="AO767" s="225">
        <f t="shared" si="6146"/>
        <v>0</v>
      </c>
      <c r="AP767" s="226">
        <f t="shared" si="6147"/>
        <v>0</v>
      </c>
      <c r="AQ767" s="227">
        <f t="shared" si="6148"/>
        <v>0</v>
      </c>
      <c r="AR767" s="225">
        <f t="shared" si="6072"/>
        <v>0</v>
      </c>
      <c r="AS767" s="136"/>
      <c r="AT767" s="131"/>
      <c r="AU767" s="69">
        <f t="shared" si="6073"/>
        <v>0</v>
      </c>
      <c r="AV767" s="162"/>
      <c r="AW767" s="130"/>
      <c r="AX767" s="18">
        <f t="shared" si="6074"/>
        <v>0</v>
      </c>
      <c r="AY767" s="136"/>
      <c r="AZ767" s="131"/>
      <c r="BA767" s="69">
        <f t="shared" si="6075"/>
        <v>0</v>
      </c>
      <c r="BB767" s="162"/>
      <c r="BC767" s="130"/>
      <c r="BD767" s="18">
        <f t="shared" si="6076"/>
        <v>0</v>
      </c>
      <c r="BE767" s="136"/>
      <c r="BF767" s="131"/>
      <c r="BG767" s="69">
        <f t="shared" si="6077"/>
        <v>0</v>
      </c>
      <c r="BH767" s="162"/>
      <c r="BI767" s="130"/>
      <c r="BJ767" s="18">
        <f t="shared" si="6078"/>
        <v>0</v>
      </c>
      <c r="BK767" s="136"/>
      <c r="BL767" s="131"/>
      <c r="BM767" s="69">
        <f t="shared" si="6079"/>
        <v>0</v>
      </c>
      <c r="BN767" s="162"/>
      <c r="BO767" s="130"/>
      <c r="BP767" s="18">
        <f t="shared" si="6080"/>
        <v>0</v>
      </c>
      <c r="BQ767" s="136"/>
      <c r="BR767" s="131"/>
      <c r="BS767" s="69">
        <f t="shared" si="6081"/>
        <v>0</v>
      </c>
      <c r="BT767" s="162"/>
      <c r="BU767" s="130"/>
      <c r="BV767" s="18">
        <f t="shared" si="6082"/>
        <v>0</v>
      </c>
      <c r="BW767" s="136"/>
      <c r="BX767" s="131"/>
      <c r="BY767" s="69">
        <f t="shared" si="6083"/>
        <v>0</v>
      </c>
      <c r="BZ767" s="162"/>
      <c r="CA767" s="130"/>
      <c r="CB767" s="18">
        <f t="shared" si="6084"/>
        <v>0</v>
      </c>
      <c r="CC767" s="136"/>
      <c r="CD767" s="131"/>
      <c r="CE767" s="69">
        <f t="shared" si="6085"/>
        <v>0</v>
      </c>
      <c r="CF767" s="162"/>
      <c r="CG767" s="130"/>
      <c r="CH767" s="18">
        <f t="shared" si="6086"/>
        <v>0</v>
      </c>
      <c r="CI767" s="136"/>
      <c r="CJ767" s="131"/>
      <c r="CK767" s="69">
        <f t="shared" si="6087"/>
        <v>0</v>
      </c>
      <c r="CL767" s="162"/>
      <c r="CM767" s="130"/>
      <c r="CN767" s="18">
        <f t="shared" si="6088"/>
        <v>0</v>
      </c>
      <c r="CO767" s="136"/>
      <c r="CP767" s="131"/>
      <c r="CQ767" s="69">
        <f t="shared" si="6089"/>
        <v>0</v>
      </c>
      <c r="CR767" s="162"/>
      <c r="CS767" s="130"/>
      <c r="CT767" s="18">
        <f t="shared" si="6090"/>
        <v>0</v>
      </c>
      <c r="CU767" s="136"/>
      <c r="CV767" s="131"/>
      <c r="CW767" s="69">
        <f t="shared" si="6091"/>
        <v>0</v>
      </c>
      <c r="CX767" s="162"/>
      <c r="CY767" s="130"/>
      <c r="CZ767" s="18">
        <f t="shared" si="6092"/>
        <v>0</v>
      </c>
      <c r="DA767" s="136"/>
      <c r="DB767" s="131"/>
      <c r="DC767" s="69">
        <f t="shared" si="6093"/>
        <v>0</v>
      </c>
      <c r="DD767" s="162"/>
      <c r="DE767" s="130"/>
      <c r="DF767" s="18">
        <f t="shared" si="6094"/>
        <v>0</v>
      </c>
      <c r="DG767" s="136"/>
      <c r="DH767" s="131"/>
      <c r="DI767" s="69">
        <f t="shared" si="6095"/>
        <v>0</v>
      </c>
      <c r="DJ767" s="162"/>
      <c r="DK767" s="130"/>
      <c r="DL767" s="18">
        <f t="shared" si="6096"/>
        <v>0</v>
      </c>
      <c r="DM767" s="136"/>
      <c r="DN767" s="131"/>
      <c r="DO767" s="69">
        <f t="shared" si="6097"/>
        <v>0</v>
      </c>
      <c r="DP767" s="162"/>
      <c r="DQ767" s="130"/>
      <c r="DR767" s="18">
        <f t="shared" si="6098"/>
        <v>0</v>
      </c>
      <c r="DS767" s="136"/>
      <c r="DT767" s="131"/>
      <c r="DU767" s="69">
        <f t="shared" si="6099"/>
        <v>0</v>
      </c>
      <c r="DV767" s="162"/>
      <c r="DW767" s="130"/>
      <c r="DX767" s="18">
        <f t="shared" si="6100"/>
        <v>0</v>
      </c>
      <c r="DY767" s="136"/>
      <c r="DZ767" s="131"/>
      <c r="EA767" s="69">
        <f t="shared" si="6101"/>
        <v>0</v>
      </c>
      <c r="EB767" s="162"/>
      <c r="EC767" s="130"/>
      <c r="ED767" s="18">
        <f t="shared" si="6102"/>
        <v>0</v>
      </c>
      <c r="EE767" s="136"/>
      <c r="EF767" s="131"/>
      <c r="EG767" s="69">
        <f t="shared" si="6103"/>
        <v>0</v>
      </c>
      <c r="EH767" s="162"/>
      <c r="EI767" s="130"/>
      <c r="EJ767" s="18">
        <f t="shared" si="6104"/>
        <v>0</v>
      </c>
      <c r="EK767" s="136"/>
      <c r="EL767" s="131"/>
      <c r="EM767" s="69">
        <f t="shared" si="6105"/>
        <v>0</v>
      </c>
      <c r="EN767" s="162"/>
      <c r="EO767" s="130"/>
      <c r="EP767" s="18">
        <f t="shared" si="6106"/>
        <v>0</v>
      </c>
      <c r="EQ767" s="136"/>
      <c r="ER767" s="131"/>
      <c r="ES767" s="69">
        <f t="shared" si="6107"/>
        <v>0</v>
      </c>
      <c r="ET767" s="162"/>
      <c r="EU767" s="130"/>
      <c r="EV767" s="18">
        <f t="shared" si="6108"/>
        <v>0</v>
      </c>
      <c r="EW767" s="136"/>
      <c r="EX767" s="131"/>
      <c r="EY767" s="69">
        <f t="shared" si="6109"/>
        <v>0</v>
      </c>
      <c r="EZ767" s="162"/>
      <c r="FA767" s="130"/>
      <c r="FB767" s="18">
        <f t="shared" si="6110"/>
        <v>0</v>
      </c>
      <c r="FC767" s="136"/>
      <c r="FD767" s="131"/>
      <c r="FE767" s="69">
        <f t="shared" si="6111"/>
        <v>0</v>
      </c>
      <c r="FF767" s="162"/>
      <c r="FG767" s="130"/>
      <c r="FH767" s="18">
        <f t="shared" si="6112"/>
        <v>0</v>
      </c>
      <c r="FI767" s="136"/>
      <c r="FJ767" s="131"/>
      <c r="FK767" s="69">
        <f t="shared" si="6113"/>
        <v>0</v>
      </c>
      <c r="FL767" s="162"/>
      <c r="FM767" s="130"/>
      <c r="FN767" s="18">
        <f t="shared" si="6114"/>
        <v>0</v>
      </c>
      <c r="FO767" s="136"/>
      <c r="FP767" s="131"/>
      <c r="FQ767" s="69">
        <f t="shared" si="6115"/>
        <v>0</v>
      </c>
      <c r="FR767" s="162"/>
      <c r="FS767" s="130"/>
      <c r="FT767" s="18">
        <f t="shared" si="6116"/>
        <v>0</v>
      </c>
      <c r="FU767" s="136"/>
      <c r="FV767" s="131"/>
      <c r="FW767" s="69">
        <f t="shared" si="6117"/>
        <v>0</v>
      </c>
      <c r="FX767" s="162"/>
      <c r="FY767" s="130"/>
      <c r="FZ767" s="18">
        <f t="shared" si="6118"/>
        <v>0</v>
      </c>
      <c r="GA767" s="136"/>
      <c r="GB767" s="131"/>
      <c r="GC767" s="69">
        <f t="shared" si="6119"/>
        <v>0</v>
      </c>
      <c r="GD767" s="162"/>
      <c r="GE767" s="130"/>
      <c r="GF767" s="18">
        <f t="shared" si="6120"/>
        <v>0</v>
      </c>
      <c r="GG767" s="136"/>
      <c r="GH767" s="131"/>
      <c r="GI767" s="69">
        <f t="shared" si="6121"/>
        <v>0</v>
      </c>
      <c r="GJ767" s="162"/>
      <c r="GK767" s="130"/>
      <c r="GL767" s="18">
        <f t="shared" si="6122"/>
        <v>0</v>
      </c>
      <c r="GM767" s="136"/>
      <c r="GN767" s="131"/>
      <c r="GO767" s="69">
        <f t="shared" si="6123"/>
        <v>0</v>
      </c>
      <c r="GP767" s="162"/>
      <c r="GQ767" s="130"/>
      <c r="GR767" s="18">
        <f t="shared" si="6124"/>
        <v>0</v>
      </c>
      <c r="GS767" s="136"/>
      <c r="GT767" s="131"/>
      <c r="GU767" s="69">
        <f t="shared" si="6125"/>
        <v>0</v>
      </c>
      <c r="GV767" s="162"/>
      <c r="GW767" s="130"/>
      <c r="GX767" s="18">
        <f t="shared" si="6126"/>
        <v>0</v>
      </c>
      <c r="GY767" s="136"/>
      <c r="GZ767" s="131"/>
      <c r="HA767" s="69">
        <f t="shared" si="6127"/>
        <v>0</v>
      </c>
      <c r="HB767" s="162"/>
      <c r="HC767" s="130"/>
      <c r="HD767" s="18">
        <f t="shared" si="6128"/>
        <v>0</v>
      </c>
      <c r="HE767" s="136"/>
      <c r="HF767" s="131"/>
      <c r="HG767" s="69">
        <f t="shared" si="6129"/>
        <v>0</v>
      </c>
      <c r="HH767" s="162"/>
      <c r="HI767" s="130"/>
      <c r="HJ767" s="18">
        <f t="shared" si="6130"/>
        <v>0</v>
      </c>
      <c r="HK767" s="136"/>
      <c r="HL767" s="131"/>
      <c r="HM767" s="69">
        <f t="shared" si="6131"/>
        <v>0</v>
      </c>
      <c r="HN767" s="162"/>
      <c r="HO767" s="130"/>
      <c r="HP767" s="18">
        <f t="shared" si="6132"/>
        <v>0</v>
      </c>
      <c r="HQ767" s="136"/>
      <c r="HR767" s="131"/>
      <c r="HS767" s="69">
        <f t="shared" si="6133"/>
        <v>0</v>
      </c>
      <c r="HT767" s="162"/>
      <c r="HU767" s="130"/>
      <c r="HV767" s="18">
        <f t="shared" si="6134"/>
        <v>0</v>
      </c>
      <c r="HW767" s="75"/>
      <c r="HX767" s="294"/>
      <c r="HY767" s="197"/>
      <c r="HZ767" s="2" t="str">
        <f t="shared" si="6061"/>
        <v>СКРЫТЬ</v>
      </c>
    </row>
    <row r="768" spans="2:234" hidden="1" x14ac:dyDescent="0.2">
      <c r="B768" s="16"/>
      <c r="C768" s="15"/>
      <c r="D768" s="246"/>
      <c r="E768" s="246"/>
      <c r="F768" s="246"/>
      <c r="G768" s="13"/>
      <c r="H768" s="22"/>
      <c r="I768" s="42">
        <v>757</v>
      </c>
      <c r="J768" s="102">
        <f>SUBTOTAL(103,I$12:I768)*1</f>
        <v>150</v>
      </c>
      <c r="K768" s="108" t="s">
        <v>106</v>
      </c>
      <c r="L768" s="17" t="s">
        <v>98</v>
      </c>
      <c r="M768" s="267">
        <v>44136</v>
      </c>
      <c r="N768" s="255">
        <v>44712</v>
      </c>
      <c r="O768" s="118">
        <v>44712</v>
      </c>
      <c r="P768" s="162">
        <v>18070</v>
      </c>
      <c r="Q768" s="163">
        <v>1743.9</v>
      </c>
      <c r="R768" s="163">
        <v>3618.9000000000005</v>
      </c>
      <c r="S768" s="92">
        <f t="shared" ca="1" si="6062"/>
        <v>1743.9</v>
      </c>
      <c r="T768" s="92">
        <f t="shared" si="6063"/>
        <v>3618.9000000000005</v>
      </c>
      <c r="U768" s="91">
        <f t="shared" ca="1" si="6064"/>
        <v>1875.0000000000005</v>
      </c>
      <c r="V768" s="91">
        <f t="shared" si="6065"/>
        <v>14451.099999999999</v>
      </c>
      <c r="W768" s="120">
        <f t="shared" si="6066"/>
        <v>0.20027116768123965</v>
      </c>
      <c r="X768" s="178"/>
      <c r="Y768" s="128">
        <f t="shared" si="6067"/>
        <v>0</v>
      </c>
      <c r="Z768" s="179">
        <f t="shared" ca="1" si="6068"/>
        <v>0</v>
      </c>
      <c r="AA768" s="127">
        <f t="shared" si="6069"/>
        <v>0</v>
      </c>
      <c r="AB768" s="67" t="str">
        <f t="shared" ca="1" si="6070"/>
        <v/>
      </c>
      <c r="AC768" s="69">
        <f t="shared" ca="1" si="6071"/>
        <v>0</v>
      </c>
      <c r="AD768" s="226">
        <f t="shared" si="6135"/>
        <v>0</v>
      </c>
      <c r="AE768" s="227">
        <f t="shared" si="6136"/>
        <v>0</v>
      </c>
      <c r="AF768" s="225">
        <f t="shared" si="6137"/>
        <v>0</v>
      </c>
      <c r="AG768" s="226">
        <f t="shared" si="6138"/>
        <v>0</v>
      </c>
      <c r="AH768" s="227">
        <f t="shared" si="6139"/>
        <v>0</v>
      </c>
      <c r="AI768" s="225">
        <f t="shared" si="6140"/>
        <v>0</v>
      </c>
      <c r="AJ768" s="226">
        <f t="shared" si="6141"/>
        <v>0</v>
      </c>
      <c r="AK768" s="227">
        <f t="shared" si="6142"/>
        <v>0</v>
      </c>
      <c r="AL768" s="225">
        <f t="shared" si="6143"/>
        <v>0</v>
      </c>
      <c r="AM768" s="226">
        <f t="shared" si="6144"/>
        <v>0</v>
      </c>
      <c r="AN768" s="227">
        <f t="shared" si="6145"/>
        <v>0</v>
      </c>
      <c r="AO768" s="225">
        <f t="shared" si="6146"/>
        <v>0</v>
      </c>
      <c r="AP768" s="226">
        <f t="shared" si="6147"/>
        <v>0</v>
      </c>
      <c r="AQ768" s="227">
        <f t="shared" si="6148"/>
        <v>0</v>
      </c>
      <c r="AR768" s="225">
        <f t="shared" si="6072"/>
        <v>0</v>
      </c>
      <c r="AS768" s="136"/>
      <c r="AT768" s="131"/>
      <c r="AU768" s="69">
        <f t="shared" si="6073"/>
        <v>0</v>
      </c>
      <c r="AV768" s="162">
        <v>0</v>
      </c>
      <c r="AW768" s="130"/>
      <c r="AX768" s="18">
        <f t="shared" si="6074"/>
        <v>0</v>
      </c>
      <c r="AY768" s="136"/>
      <c r="AZ768" s="131"/>
      <c r="BA768" s="69">
        <f t="shared" si="6075"/>
        <v>0</v>
      </c>
      <c r="BB768" s="162"/>
      <c r="BC768" s="130"/>
      <c r="BD768" s="18">
        <f t="shared" si="6076"/>
        <v>0</v>
      </c>
      <c r="BE768" s="136"/>
      <c r="BF768" s="131"/>
      <c r="BG768" s="69">
        <f t="shared" si="6077"/>
        <v>0</v>
      </c>
      <c r="BH768" s="162"/>
      <c r="BI768" s="130"/>
      <c r="BJ768" s="18">
        <f t="shared" si="6078"/>
        <v>0</v>
      </c>
      <c r="BK768" s="136"/>
      <c r="BL768" s="131"/>
      <c r="BM768" s="69">
        <f t="shared" si="6079"/>
        <v>0</v>
      </c>
      <c r="BN768" s="162"/>
      <c r="BO768" s="130"/>
      <c r="BP768" s="18">
        <f t="shared" si="6080"/>
        <v>0</v>
      </c>
      <c r="BQ768" s="136"/>
      <c r="BR768" s="131"/>
      <c r="BS768" s="69">
        <f t="shared" si="6081"/>
        <v>0</v>
      </c>
      <c r="BT768" s="162"/>
      <c r="BU768" s="130"/>
      <c r="BV768" s="18">
        <f t="shared" si="6082"/>
        <v>0</v>
      </c>
      <c r="BW768" s="136"/>
      <c r="BX768" s="131"/>
      <c r="BY768" s="69">
        <f t="shared" si="6083"/>
        <v>0</v>
      </c>
      <c r="BZ768" s="162"/>
      <c r="CA768" s="130"/>
      <c r="CB768" s="18">
        <f t="shared" si="6084"/>
        <v>0</v>
      </c>
      <c r="CC768" s="136"/>
      <c r="CD768" s="131"/>
      <c r="CE768" s="69">
        <f t="shared" si="6085"/>
        <v>0</v>
      </c>
      <c r="CF768" s="162"/>
      <c r="CG768" s="130"/>
      <c r="CH768" s="18">
        <f t="shared" si="6086"/>
        <v>0</v>
      </c>
      <c r="CI768" s="136"/>
      <c r="CJ768" s="131"/>
      <c r="CK768" s="69">
        <f t="shared" si="6087"/>
        <v>0</v>
      </c>
      <c r="CL768" s="162"/>
      <c r="CM768" s="130"/>
      <c r="CN768" s="18">
        <f t="shared" si="6088"/>
        <v>0</v>
      </c>
      <c r="CO768" s="136"/>
      <c r="CP768" s="131"/>
      <c r="CQ768" s="69">
        <f t="shared" si="6089"/>
        <v>0</v>
      </c>
      <c r="CR768" s="162"/>
      <c r="CS768" s="130"/>
      <c r="CT768" s="18">
        <f t="shared" si="6090"/>
        <v>0</v>
      </c>
      <c r="CU768" s="136"/>
      <c r="CV768" s="131"/>
      <c r="CW768" s="69">
        <f t="shared" si="6091"/>
        <v>0</v>
      </c>
      <c r="CX768" s="162"/>
      <c r="CY768" s="130"/>
      <c r="CZ768" s="18">
        <f t="shared" si="6092"/>
        <v>0</v>
      </c>
      <c r="DA768" s="136"/>
      <c r="DB768" s="131"/>
      <c r="DC768" s="69">
        <f t="shared" si="6093"/>
        <v>0</v>
      </c>
      <c r="DD768" s="162"/>
      <c r="DE768" s="130"/>
      <c r="DF768" s="18">
        <f t="shared" si="6094"/>
        <v>0</v>
      </c>
      <c r="DG768" s="136"/>
      <c r="DH768" s="131"/>
      <c r="DI768" s="69">
        <f t="shared" si="6095"/>
        <v>0</v>
      </c>
      <c r="DJ768" s="162"/>
      <c r="DK768" s="130"/>
      <c r="DL768" s="18">
        <f t="shared" si="6096"/>
        <v>0</v>
      </c>
      <c r="DM768" s="136"/>
      <c r="DN768" s="131"/>
      <c r="DO768" s="69">
        <f t="shared" si="6097"/>
        <v>0</v>
      </c>
      <c r="DP768" s="162"/>
      <c r="DQ768" s="130"/>
      <c r="DR768" s="18">
        <f t="shared" si="6098"/>
        <v>0</v>
      </c>
      <c r="DS768" s="136"/>
      <c r="DT768" s="131"/>
      <c r="DU768" s="69">
        <f t="shared" si="6099"/>
        <v>0</v>
      </c>
      <c r="DV768" s="162"/>
      <c r="DW768" s="130"/>
      <c r="DX768" s="18">
        <f t="shared" si="6100"/>
        <v>0</v>
      </c>
      <c r="DY768" s="136"/>
      <c r="DZ768" s="131"/>
      <c r="EA768" s="69">
        <f t="shared" si="6101"/>
        <v>0</v>
      </c>
      <c r="EB768" s="162"/>
      <c r="EC768" s="130"/>
      <c r="ED768" s="18">
        <f t="shared" si="6102"/>
        <v>0</v>
      </c>
      <c r="EE768" s="136"/>
      <c r="EF768" s="131"/>
      <c r="EG768" s="69">
        <f t="shared" si="6103"/>
        <v>0</v>
      </c>
      <c r="EH768" s="162"/>
      <c r="EI768" s="130"/>
      <c r="EJ768" s="18">
        <f t="shared" si="6104"/>
        <v>0</v>
      </c>
      <c r="EK768" s="136"/>
      <c r="EL768" s="131"/>
      <c r="EM768" s="69">
        <f t="shared" si="6105"/>
        <v>0</v>
      </c>
      <c r="EN768" s="162"/>
      <c r="EO768" s="130"/>
      <c r="EP768" s="18">
        <f t="shared" si="6106"/>
        <v>0</v>
      </c>
      <c r="EQ768" s="136"/>
      <c r="ER768" s="131"/>
      <c r="ES768" s="69">
        <f t="shared" si="6107"/>
        <v>0</v>
      </c>
      <c r="ET768" s="162"/>
      <c r="EU768" s="130"/>
      <c r="EV768" s="18">
        <f t="shared" si="6108"/>
        <v>0</v>
      </c>
      <c r="EW768" s="136"/>
      <c r="EX768" s="131"/>
      <c r="EY768" s="69">
        <f t="shared" si="6109"/>
        <v>0</v>
      </c>
      <c r="EZ768" s="162"/>
      <c r="FA768" s="130"/>
      <c r="FB768" s="18">
        <f t="shared" si="6110"/>
        <v>0</v>
      </c>
      <c r="FC768" s="136"/>
      <c r="FD768" s="131"/>
      <c r="FE768" s="69">
        <f t="shared" si="6111"/>
        <v>0</v>
      </c>
      <c r="FF768" s="162"/>
      <c r="FG768" s="130"/>
      <c r="FH768" s="18">
        <f t="shared" si="6112"/>
        <v>0</v>
      </c>
      <c r="FI768" s="136"/>
      <c r="FJ768" s="131"/>
      <c r="FK768" s="69">
        <f t="shared" si="6113"/>
        <v>0</v>
      </c>
      <c r="FL768" s="162"/>
      <c r="FM768" s="130"/>
      <c r="FN768" s="18">
        <f t="shared" si="6114"/>
        <v>0</v>
      </c>
      <c r="FO768" s="136"/>
      <c r="FP768" s="131"/>
      <c r="FQ768" s="69">
        <f t="shared" si="6115"/>
        <v>0</v>
      </c>
      <c r="FR768" s="162"/>
      <c r="FS768" s="130"/>
      <c r="FT768" s="18">
        <f t="shared" si="6116"/>
        <v>0</v>
      </c>
      <c r="FU768" s="136"/>
      <c r="FV768" s="131"/>
      <c r="FW768" s="69">
        <f t="shared" si="6117"/>
        <v>0</v>
      </c>
      <c r="FX768" s="162"/>
      <c r="FY768" s="130"/>
      <c r="FZ768" s="18">
        <f t="shared" si="6118"/>
        <v>0</v>
      </c>
      <c r="GA768" s="136"/>
      <c r="GB768" s="131"/>
      <c r="GC768" s="69">
        <f t="shared" si="6119"/>
        <v>0</v>
      </c>
      <c r="GD768" s="162"/>
      <c r="GE768" s="130"/>
      <c r="GF768" s="18">
        <f t="shared" si="6120"/>
        <v>0</v>
      </c>
      <c r="GG768" s="136"/>
      <c r="GH768" s="131"/>
      <c r="GI768" s="69">
        <f t="shared" si="6121"/>
        <v>0</v>
      </c>
      <c r="GJ768" s="162"/>
      <c r="GK768" s="130"/>
      <c r="GL768" s="18">
        <f t="shared" si="6122"/>
        <v>0</v>
      </c>
      <c r="GM768" s="136"/>
      <c r="GN768" s="131"/>
      <c r="GO768" s="69">
        <f t="shared" si="6123"/>
        <v>0</v>
      </c>
      <c r="GP768" s="162"/>
      <c r="GQ768" s="130"/>
      <c r="GR768" s="18">
        <f t="shared" si="6124"/>
        <v>0</v>
      </c>
      <c r="GS768" s="136"/>
      <c r="GT768" s="131"/>
      <c r="GU768" s="69">
        <f t="shared" si="6125"/>
        <v>0</v>
      </c>
      <c r="GV768" s="162"/>
      <c r="GW768" s="130"/>
      <c r="GX768" s="18">
        <f t="shared" si="6126"/>
        <v>0</v>
      </c>
      <c r="GY768" s="136"/>
      <c r="GZ768" s="131"/>
      <c r="HA768" s="69">
        <f t="shared" si="6127"/>
        <v>0</v>
      </c>
      <c r="HB768" s="162"/>
      <c r="HC768" s="130"/>
      <c r="HD768" s="18">
        <f t="shared" si="6128"/>
        <v>0</v>
      </c>
      <c r="HE768" s="136"/>
      <c r="HF768" s="131"/>
      <c r="HG768" s="69">
        <f t="shared" si="6129"/>
        <v>0</v>
      </c>
      <c r="HH768" s="162"/>
      <c r="HI768" s="130"/>
      <c r="HJ768" s="18">
        <f t="shared" si="6130"/>
        <v>0</v>
      </c>
      <c r="HK768" s="136"/>
      <c r="HL768" s="131"/>
      <c r="HM768" s="69">
        <f t="shared" si="6131"/>
        <v>0</v>
      </c>
      <c r="HN768" s="162"/>
      <c r="HO768" s="130"/>
      <c r="HP768" s="18">
        <f t="shared" si="6132"/>
        <v>0</v>
      </c>
      <c r="HQ768" s="136"/>
      <c r="HR768" s="131"/>
      <c r="HS768" s="69">
        <f t="shared" si="6133"/>
        <v>0</v>
      </c>
      <c r="HT768" s="162"/>
      <c r="HU768" s="130"/>
      <c r="HV768" s="18">
        <f t="shared" si="6134"/>
        <v>0</v>
      </c>
      <c r="HW768" s="17"/>
      <c r="HX768" s="85"/>
      <c r="HY768" s="85"/>
      <c r="HZ768" s="2" t="str">
        <f t="shared" si="6061"/>
        <v>СКРЫТЬ</v>
      </c>
    </row>
    <row r="769" spans="1:234" hidden="1" x14ac:dyDescent="0.2">
      <c r="B769" s="16"/>
      <c r="C769" s="15"/>
      <c r="D769" s="246"/>
      <c r="E769" s="246"/>
      <c r="F769" s="246"/>
      <c r="G769" s="22"/>
      <c r="H769" s="22"/>
      <c r="I769" s="42">
        <v>758</v>
      </c>
      <c r="J769" s="102">
        <f>SUBTOTAL(103,I$12:I769)*1</f>
        <v>150</v>
      </c>
      <c r="K769" s="108"/>
      <c r="L769" s="17" t="s">
        <v>98</v>
      </c>
      <c r="M769" s="267"/>
      <c r="N769" s="255"/>
      <c r="O769" s="118"/>
      <c r="P769" s="162"/>
      <c r="Q769" s="163"/>
      <c r="R769" s="163"/>
      <c r="S769" s="92"/>
      <c r="T769" s="123"/>
      <c r="U769" s="91"/>
      <c r="V769" s="91"/>
      <c r="W769" s="120" t="str">
        <f t="shared" si="6066"/>
        <v/>
      </c>
      <c r="X769" s="178"/>
      <c r="Y769" s="128"/>
      <c r="Z769" s="179"/>
      <c r="AA769" s="127"/>
      <c r="AB769" s="67"/>
      <c r="AC769" s="69"/>
      <c r="AD769" s="226">
        <f t="shared" si="6135"/>
        <v>0</v>
      </c>
      <c r="AE769" s="227">
        <f t="shared" si="6136"/>
        <v>0</v>
      </c>
      <c r="AF769" s="225">
        <f t="shared" si="6137"/>
        <v>0</v>
      </c>
      <c r="AG769" s="226">
        <f t="shared" si="6138"/>
        <v>0</v>
      </c>
      <c r="AH769" s="227">
        <f t="shared" si="6139"/>
        <v>0</v>
      </c>
      <c r="AI769" s="225">
        <f t="shared" si="6140"/>
        <v>0</v>
      </c>
      <c r="AJ769" s="226">
        <f t="shared" si="6141"/>
        <v>0</v>
      </c>
      <c r="AK769" s="227">
        <f t="shared" si="6142"/>
        <v>0</v>
      </c>
      <c r="AL769" s="225">
        <f t="shared" si="6143"/>
        <v>0</v>
      </c>
      <c r="AM769" s="226">
        <f t="shared" si="6144"/>
        <v>0</v>
      </c>
      <c r="AN769" s="227">
        <f t="shared" si="6145"/>
        <v>0</v>
      </c>
      <c r="AO769" s="225">
        <f t="shared" si="6146"/>
        <v>0</v>
      </c>
      <c r="AP769" s="226">
        <f t="shared" si="6147"/>
        <v>0</v>
      </c>
      <c r="AQ769" s="227">
        <f t="shared" si="6148"/>
        <v>0</v>
      </c>
      <c r="AR769" s="225">
        <f t="shared" si="6072"/>
        <v>0</v>
      </c>
      <c r="AS769" s="136"/>
      <c r="AT769" s="131"/>
      <c r="AU769" s="69"/>
      <c r="AV769" s="162"/>
      <c r="AW769" s="130"/>
      <c r="AX769" s="18"/>
      <c r="AY769" s="136"/>
      <c r="AZ769" s="131"/>
      <c r="BA769" s="69"/>
      <c r="BB769" s="162"/>
      <c r="BC769" s="130"/>
      <c r="BD769" s="18"/>
      <c r="BE769" s="136"/>
      <c r="BF769" s="131"/>
      <c r="BG769" s="69"/>
      <c r="BH769" s="162"/>
      <c r="BI769" s="130"/>
      <c r="BJ769" s="18"/>
      <c r="BK769" s="136"/>
      <c r="BL769" s="131"/>
      <c r="BM769" s="69"/>
      <c r="BN769" s="162"/>
      <c r="BO769" s="130"/>
      <c r="BP769" s="18"/>
      <c r="BQ769" s="136"/>
      <c r="BR769" s="131"/>
      <c r="BS769" s="69"/>
      <c r="BT769" s="162"/>
      <c r="BU769" s="130"/>
      <c r="BV769" s="18"/>
      <c r="BW769" s="136"/>
      <c r="BX769" s="131"/>
      <c r="BY769" s="69"/>
      <c r="BZ769" s="162"/>
      <c r="CA769" s="130"/>
      <c r="CB769" s="18"/>
      <c r="CC769" s="136"/>
      <c r="CD769" s="131"/>
      <c r="CE769" s="69"/>
      <c r="CF769" s="162"/>
      <c r="CG769" s="130"/>
      <c r="CH769" s="18"/>
      <c r="CI769" s="136"/>
      <c r="CJ769" s="131"/>
      <c r="CK769" s="69"/>
      <c r="CL769" s="162"/>
      <c r="CM769" s="130"/>
      <c r="CN769" s="18"/>
      <c r="CO769" s="136"/>
      <c r="CP769" s="131"/>
      <c r="CQ769" s="69"/>
      <c r="CR769" s="162"/>
      <c r="CS769" s="130"/>
      <c r="CT769" s="18"/>
      <c r="CU769" s="136"/>
      <c r="CV769" s="131"/>
      <c r="CW769" s="69"/>
      <c r="CX769" s="162"/>
      <c r="CY769" s="130"/>
      <c r="CZ769" s="18"/>
      <c r="DA769" s="136"/>
      <c r="DB769" s="131"/>
      <c r="DC769" s="69"/>
      <c r="DD769" s="162"/>
      <c r="DE769" s="130"/>
      <c r="DF769" s="18"/>
      <c r="DG769" s="136"/>
      <c r="DH769" s="131"/>
      <c r="DI769" s="69"/>
      <c r="DJ769" s="162"/>
      <c r="DK769" s="130"/>
      <c r="DL769" s="18"/>
      <c r="DM769" s="136"/>
      <c r="DN769" s="131"/>
      <c r="DO769" s="69"/>
      <c r="DP769" s="162"/>
      <c r="DQ769" s="130"/>
      <c r="DR769" s="18"/>
      <c r="DS769" s="136"/>
      <c r="DT769" s="131"/>
      <c r="DU769" s="69"/>
      <c r="DV769" s="162"/>
      <c r="DW769" s="130"/>
      <c r="DX769" s="18"/>
      <c r="DY769" s="136"/>
      <c r="DZ769" s="131"/>
      <c r="EA769" s="69"/>
      <c r="EB769" s="162"/>
      <c r="EC769" s="130"/>
      <c r="ED769" s="18"/>
      <c r="EE769" s="136"/>
      <c r="EF769" s="131"/>
      <c r="EG769" s="69"/>
      <c r="EH769" s="162"/>
      <c r="EI769" s="130"/>
      <c r="EJ769" s="18"/>
      <c r="EK769" s="136"/>
      <c r="EL769" s="131"/>
      <c r="EM769" s="69"/>
      <c r="EN769" s="162"/>
      <c r="EO769" s="130"/>
      <c r="EP769" s="18"/>
      <c r="EQ769" s="136"/>
      <c r="ER769" s="131"/>
      <c r="ES769" s="69"/>
      <c r="ET769" s="162"/>
      <c r="EU769" s="130"/>
      <c r="EV769" s="18"/>
      <c r="EW769" s="136"/>
      <c r="EX769" s="131"/>
      <c r="EY769" s="69"/>
      <c r="EZ769" s="162"/>
      <c r="FA769" s="130"/>
      <c r="FB769" s="18"/>
      <c r="FC769" s="136"/>
      <c r="FD769" s="131"/>
      <c r="FE769" s="69"/>
      <c r="FF769" s="162"/>
      <c r="FG769" s="130"/>
      <c r="FH769" s="18"/>
      <c r="FI769" s="136"/>
      <c r="FJ769" s="131"/>
      <c r="FK769" s="69"/>
      <c r="FL769" s="162"/>
      <c r="FM769" s="130"/>
      <c r="FN769" s="18"/>
      <c r="FO769" s="136"/>
      <c r="FP769" s="131"/>
      <c r="FQ769" s="69"/>
      <c r="FR769" s="162"/>
      <c r="FS769" s="130"/>
      <c r="FT769" s="18"/>
      <c r="FU769" s="136"/>
      <c r="FV769" s="131"/>
      <c r="FW769" s="69"/>
      <c r="FX769" s="162"/>
      <c r="FY769" s="130"/>
      <c r="FZ769" s="18"/>
      <c r="GA769" s="136"/>
      <c r="GB769" s="131"/>
      <c r="GC769" s="69"/>
      <c r="GD769" s="162"/>
      <c r="GE769" s="130"/>
      <c r="GF769" s="18"/>
      <c r="GG769" s="136"/>
      <c r="GH769" s="131"/>
      <c r="GI769" s="69"/>
      <c r="GJ769" s="162"/>
      <c r="GK769" s="130"/>
      <c r="GL769" s="18"/>
      <c r="GM769" s="136"/>
      <c r="GN769" s="131"/>
      <c r="GO769" s="69"/>
      <c r="GP769" s="162"/>
      <c r="GQ769" s="130"/>
      <c r="GR769" s="18"/>
      <c r="GS769" s="136"/>
      <c r="GT769" s="131"/>
      <c r="GU769" s="69"/>
      <c r="GV769" s="162"/>
      <c r="GW769" s="130"/>
      <c r="GX769" s="18"/>
      <c r="GY769" s="136"/>
      <c r="GZ769" s="131"/>
      <c r="HA769" s="69"/>
      <c r="HB769" s="162"/>
      <c r="HC769" s="130"/>
      <c r="HD769" s="18"/>
      <c r="HE769" s="136"/>
      <c r="HF769" s="131"/>
      <c r="HG769" s="69"/>
      <c r="HH769" s="162"/>
      <c r="HI769" s="130"/>
      <c r="HJ769" s="18"/>
      <c r="HK769" s="136"/>
      <c r="HL769" s="131"/>
      <c r="HM769" s="69"/>
      <c r="HN769" s="162"/>
      <c r="HO769" s="130"/>
      <c r="HP769" s="18"/>
      <c r="HQ769" s="136"/>
      <c r="HR769" s="131"/>
      <c r="HS769" s="69"/>
      <c r="HT769" s="162"/>
      <c r="HU769" s="130"/>
      <c r="HV769" s="18"/>
      <c r="HW769" s="17"/>
      <c r="HX769" s="85"/>
      <c r="HY769" s="85"/>
      <c r="HZ769" s="2" t="str">
        <f t="shared" si="6061"/>
        <v>СКРЫТЬ</v>
      </c>
    </row>
    <row r="770" spans="1:234" ht="13.5" hidden="1" customHeight="1" x14ac:dyDescent="0.2">
      <c r="A770" s="37"/>
      <c r="B770" s="22"/>
      <c r="C770" s="22"/>
      <c r="D770" s="246"/>
      <c r="E770" s="246"/>
      <c r="F770" s="246"/>
      <c r="G770" s="22"/>
      <c r="H770" s="22"/>
      <c r="I770" s="42">
        <v>759</v>
      </c>
      <c r="J770" s="102">
        <f>SUBTOTAL(103,I$12:I770)*1</f>
        <v>150</v>
      </c>
      <c r="K770" s="105" t="s">
        <v>67</v>
      </c>
      <c r="L770" s="17" t="s">
        <v>98</v>
      </c>
      <c r="M770" s="267"/>
      <c r="N770" s="255"/>
      <c r="O770" s="118"/>
      <c r="P770" s="162"/>
      <c r="Q770" s="163">
        <v>0</v>
      </c>
      <c r="R770" s="163">
        <v>0</v>
      </c>
      <c r="S770" s="92">
        <f t="shared" ref="S770:S778" ca="1" si="6149">IF((Q770+Z770)&gt;P770,P770,(Q770+Z770))</f>
        <v>0</v>
      </c>
      <c r="T770" s="92">
        <f t="shared" ref="T770:T778" si="6150">R770+AA770</f>
        <v>0</v>
      </c>
      <c r="U770" s="91">
        <f t="shared" ref="U770:U778" ca="1" si="6151">T770-S770</f>
        <v>0</v>
      </c>
      <c r="V770" s="91">
        <f t="shared" ref="V770:V778" si="6152">P770-T770</f>
        <v>0</v>
      </c>
      <c r="W770" s="120" t="str">
        <f t="shared" si="6066"/>
        <v/>
      </c>
      <c r="X770" s="178"/>
      <c r="Y770" s="128">
        <f t="shared" ref="Y770:Y778" si="6153">AS770+AY770+BE770+BK770+BQ770+BW770+CC770+CI770+CO770+CU770+DA770+DG770+DM770+DS770+DY770+EE770+EK770+EQ770+EW770+FC770+FI770+FO770+FU770+GA770+GG770+GM770+GS770+GY770+HE770+HK770+HQ770</f>
        <v>0</v>
      </c>
      <c r="Z770" s="179">
        <f t="shared" ref="Z770:Z778" ca="1" si="6154">SUMIFS(AS770:HV770,AS$1:HV$1,"1",AS$8:HV$8,"Физические объемы",AS$9:HV$9,"План")</f>
        <v>0</v>
      </c>
      <c r="AA770" s="127">
        <f t="shared" ref="AA770:AA778" si="6155">AT770+AZ770+BF770+BL770+BR770+BX770+CD770+CJ770+CP770+CV770+DB770+DH770+DN770+DT770+DZ770+EF770+EL770+ER770+EX770+FD770+FJ770+FP770+FV770+GB770+GH770+GN770+GT770+GZ770+HF770+HL770+HR770</f>
        <v>0</v>
      </c>
      <c r="AB770" s="67" t="str">
        <f t="shared" ref="AB770:AB778" ca="1" si="6156">IF(OR(AND(Z770=0,AA770=0),AND(Z770="",AA770="")),"",IF(AND(Z770=0,AA770&gt;0),1,AA770/Z770))</f>
        <v/>
      </c>
      <c r="AC770" s="69">
        <f t="shared" ref="AC770:AC778" ca="1" si="6157">AA770-Z770</f>
        <v>0</v>
      </c>
      <c r="AD770" s="226">
        <f t="shared" si="6135"/>
        <v>0</v>
      </c>
      <c r="AE770" s="227">
        <f t="shared" si="6136"/>
        <v>0</v>
      </c>
      <c r="AF770" s="225">
        <f t="shared" si="6137"/>
        <v>0</v>
      </c>
      <c r="AG770" s="226">
        <f t="shared" si="6138"/>
        <v>0</v>
      </c>
      <c r="AH770" s="227">
        <f t="shared" si="6139"/>
        <v>0</v>
      </c>
      <c r="AI770" s="225">
        <f t="shared" si="6140"/>
        <v>0</v>
      </c>
      <c r="AJ770" s="226">
        <f t="shared" si="6141"/>
        <v>0</v>
      </c>
      <c r="AK770" s="227">
        <f t="shared" si="6142"/>
        <v>0</v>
      </c>
      <c r="AL770" s="225">
        <f t="shared" si="6143"/>
        <v>0</v>
      </c>
      <c r="AM770" s="226">
        <f t="shared" si="6144"/>
        <v>0</v>
      </c>
      <c r="AN770" s="227">
        <f t="shared" si="6145"/>
        <v>0</v>
      </c>
      <c r="AO770" s="225">
        <f t="shared" si="6146"/>
        <v>0</v>
      </c>
      <c r="AP770" s="226">
        <f t="shared" si="6147"/>
        <v>0</v>
      </c>
      <c r="AQ770" s="227">
        <f t="shared" si="6148"/>
        <v>0</v>
      </c>
      <c r="AR770" s="225">
        <f t="shared" si="6072"/>
        <v>0</v>
      </c>
      <c r="AS770" s="136"/>
      <c r="AT770" s="131"/>
      <c r="AU770" s="69">
        <f t="shared" ref="AU770:AU778" si="6158">AT770-AS770</f>
        <v>0</v>
      </c>
      <c r="AV770" s="162"/>
      <c r="AW770" s="130"/>
      <c r="AX770" s="18">
        <f t="shared" ref="AX770:AX790" si="6159">AW770-AV770</f>
        <v>0</v>
      </c>
      <c r="AY770" s="136"/>
      <c r="AZ770" s="131"/>
      <c r="BA770" s="69">
        <f t="shared" ref="BA770:BA778" si="6160">AZ770-AY770</f>
        <v>0</v>
      </c>
      <c r="BB770" s="162"/>
      <c r="BC770" s="130"/>
      <c r="BD770" s="18">
        <f t="shared" ref="BD770:BD790" si="6161">BC770-BB770</f>
        <v>0</v>
      </c>
      <c r="BE770" s="136"/>
      <c r="BF770" s="131"/>
      <c r="BG770" s="69">
        <f t="shared" ref="BG770:BG778" si="6162">BF770-BE770</f>
        <v>0</v>
      </c>
      <c r="BH770" s="162"/>
      <c r="BI770" s="130"/>
      <c r="BJ770" s="18">
        <f t="shared" ref="BJ770:BJ790" si="6163">BI770-BH770</f>
        <v>0</v>
      </c>
      <c r="BK770" s="136"/>
      <c r="BL770" s="131"/>
      <c r="BM770" s="69">
        <f t="shared" ref="BM770:BM778" si="6164">BL770-BK770</f>
        <v>0</v>
      </c>
      <c r="BN770" s="162"/>
      <c r="BO770" s="130"/>
      <c r="BP770" s="18">
        <f t="shared" ref="BP770:BP790" si="6165">BO770-BN770</f>
        <v>0</v>
      </c>
      <c r="BQ770" s="136"/>
      <c r="BR770" s="131"/>
      <c r="BS770" s="69">
        <f t="shared" ref="BS770:BS778" si="6166">BR770-BQ770</f>
        <v>0</v>
      </c>
      <c r="BT770" s="162"/>
      <c r="BU770" s="130"/>
      <c r="BV770" s="18">
        <f t="shared" ref="BV770:BV790" si="6167">BU770-BT770</f>
        <v>0</v>
      </c>
      <c r="BW770" s="136"/>
      <c r="BX770" s="131"/>
      <c r="BY770" s="69">
        <f t="shared" ref="BY770:BY778" si="6168">BX770-BW770</f>
        <v>0</v>
      </c>
      <c r="BZ770" s="162"/>
      <c r="CA770" s="130"/>
      <c r="CB770" s="18">
        <f t="shared" ref="CB770:CB790" si="6169">CA770-BZ770</f>
        <v>0</v>
      </c>
      <c r="CC770" s="136"/>
      <c r="CD770" s="131"/>
      <c r="CE770" s="69">
        <f t="shared" ref="CE770:CE778" si="6170">CD770-CC770</f>
        <v>0</v>
      </c>
      <c r="CF770" s="162"/>
      <c r="CG770" s="130"/>
      <c r="CH770" s="18">
        <f t="shared" ref="CH770:CH790" si="6171">CG770-CF770</f>
        <v>0</v>
      </c>
      <c r="CI770" s="136"/>
      <c r="CJ770" s="131"/>
      <c r="CK770" s="69">
        <f t="shared" ref="CK770:CK778" si="6172">CJ770-CI770</f>
        <v>0</v>
      </c>
      <c r="CL770" s="162"/>
      <c r="CM770" s="130"/>
      <c r="CN770" s="18">
        <f t="shared" ref="CN770:CN790" si="6173">CM770-CL770</f>
        <v>0</v>
      </c>
      <c r="CO770" s="136"/>
      <c r="CP770" s="131"/>
      <c r="CQ770" s="69">
        <f t="shared" ref="CQ770:CQ778" si="6174">CP770-CO770</f>
        <v>0</v>
      </c>
      <c r="CR770" s="162"/>
      <c r="CS770" s="130"/>
      <c r="CT770" s="18">
        <f t="shared" ref="CT770:CT790" si="6175">CS770-CR770</f>
        <v>0</v>
      </c>
      <c r="CU770" s="136"/>
      <c r="CV770" s="131"/>
      <c r="CW770" s="69">
        <f t="shared" ref="CW770:CW778" si="6176">CV770-CU770</f>
        <v>0</v>
      </c>
      <c r="CX770" s="162"/>
      <c r="CY770" s="130"/>
      <c r="CZ770" s="18">
        <f t="shared" ref="CZ770:CZ790" si="6177">CY770-CX770</f>
        <v>0</v>
      </c>
      <c r="DA770" s="136"/>
      <c r="DB770" s="131"/>
      <c r="DC770" s="69">
        <f t="shared" ref="DC770:DC778" si="6178">DB770-DA770</f>
        <v>0</v>
      </c>
      <c r="DD770" s="162"/>
      <c r="DE770" s="130"/>
      <c r="DF770" s="18">
        <f t="shared" ref="DF770:DF790" si="6179">DE770-DD770</f>
        <v>0</v>
      </c>
      <c r="DG770" s="136"/>
      <c r="DH770" s="131"/>
      <c r="DI770" s="69">
        <f t="shared" ref="DI770:DI778" si="6180">DH770-DG770</f>
        <v>0</v>
      </c>
      <c r="DJ770" s="162"/>
      <c r="DK770" s="130"/>
      <c r="DL770" s="18">
        <f t="shared" ref="DL770:DL790" si="6181">DK770-DJ770</f>
        <v>0</v>
      </c>
      <c r="DM770" s="136"/>
      <c r="DN770" s="131"/>
      <c r="DO770" s="69">
        <f t="shared" ref="DO770:DO778" si="6182">DN770-DM770</f>
        <v>0</v>
      </c>
      <c r="DP770" s="162"/>
      <c r="DQ770" s="130"/>
      <c r="DR770" s="18">
        <f t="shared" ref="DR770:DR790" si="6183">DQ770-DP770</f>
        <v>0</v>
      </c>
      <c r="DS770" s="136"/>
      <c r="DT770" s="131"/>
      <c r="DU770" s="69">
        <f t="shared" ref="DU770:DU778" si="6184">DT770-DS770</f>
        <v>0</v>
      </c>
      <c r="DV770" s="162"/>
      <c r="DW770" s="130"/>
      <c r="DX770" s="18">
        <f t="shared" ref="DX770:DX790" si="6185">DW770-DV770</f>
        <v>0</v>
      </c>
      <c r="DY770" s="136"/>
      <c r="DZ770" s="131"/>
      <c r="EA770" s="69">
        <f t="shared" ref="EA770:EA778" si="6186">DZ770-DY770</f>
        <v>0</v>
      </c>
      <c r="EB770" s="162"/>
      <c r="EC770" s="130"/>
      <c r="ED770" s="18">
        <f t="shared" ref="ED770:ED790" si="6187">EC770-EB770</f>
        <v>0</v>
      </c>
      <c r="EE770" s="136"/>
      <c r="EF770" s="131"/>
      <c r="EG770" s="69">
        <f t="shared" ref="EG770:EG778" si="6188">EF770-EE770</f>
        <v>0</v>
      </c>
      <c r="EH770" s="162"/>
      <c r="EI770" s="130"/>
      <c r="EJ770" s="18">
        <f t="shared" ref="EJ770:EJ790" si="6189">EI770-EH770</f>
        <v>0</v>
      </c>
      <c r="EK770" s="136"/>
      <c r="EL770" s="131"/>
      <c r="EM770" s="69">
        <f t="shared" ref="EM770:EM778" si="6190">EL770-EK770</f>
        <v>0</v>
      </c>
      <c r="EN770" s="162"/>
      <c r="EO770" s="130"/>
      <c r="EP770" s="18">
        <f t="shared" ref="EP770:EP790" si="6191">EO770-EN770</f>
        <v>0</v>
      </c>
      <c r="EQ770" s="136"/>
      <c r="ER770" s="131"/>
      <c r="ES770" s="69">
        <f t="shared" ref="ES770:ES778" si="6192">ER770-EQ770</f>
        <v>0</v>
      </c>
      <c r="ET770" s="162"/>
      <c r="EU770" s="130"/>
      <c r="EV770" s="18">
        <f t="shared" ref="EV770:EV790" si="6193">EU770-ET770</f>
        <v>0</v>
      </c>
      <c r="EW770" s="136"/>
      <c r="EX770" s="131"/>
      <c r="EY770" s="69">
        <f t="shared" ref="EY770:EY778" si="6194">EX770-EW770</f>
        <v>0</v>
      </c>
      <c r="EZ770" s="162"/>
      <c r="FA770" s="130"/>
      <c r="FB770" s="18">
        <f t="shared" ref="FB770:FB790" si="6195">FA770-EZ770</f>
        <v>0</v>
      </c>
      <c r="FC770" s="136"/>
      <c r="FD770" s="131"/>
      <c r="FE770" s="69">
        <f t="shared" ref="FE770:FE778" si="6196">FD770-FC770</f>
        <v>0</v>
      </c>
      <c r="FF770" s="162"/>
      <c r="FG770" s="130"/>
      <c r="FH770" s="18">
        <f t="shared" ref="FH770:FH790" si="6197">FG770-FF770</f>
        <v>0</v>
      </c>
      <c r="FI770" s="136"/>
      <c r="FJ770" s="131"/>
      <c r="FK770" s="69">
        <f t="shared" ref="FK770:FK778" si="6198">FJ770-FI770</f>
        <v>0</v>
      </c>
      <c r="FL770" s="162"/>
      <c r="FM770" s="130"/>
      <c r="FN770" s="18">
        <f t="shared" ref="FN770:FN790" si="6199">FM770-FL770</f>
        <v>0</v>
      </c>
      <c r="FO770" s="136"/>
      <c r="FP770" s="131"/>
      <c r="FQ770" s="69">
        <f t="shared" ref="FQ770:FQ778" si="6200">FP770-FO770</f>
        <v>0</v>
      </c>
      <c r="FR770" s="162"/>
      <c r="FS770" s="130"/>
      <c r="FT770" s="18">
        <f t="shared" ref="FT770:FT790" si="6201">FS770-FR770</f>
        <v>0</v>
      </c>
      <c r="FU770" s="136"/>
      <c r="FV770" s="131"/>
      <c r="FW770" s="69">
        <f t="shared" ref="FW770:FW778" si="6202">FV770-FU770</f>
        <v>0</v>
      </c>
      <c r="FX770" s="162"/>
      <c r="FY770" s="130"/>
      <c r="FZ770" s="18">
        <f t="shared" ref="FZ770:FZ790" si="6203">FY770-FX770</f>
        <v>0</v>
      </c>
      <c r="GA770" s="136"/>
      <c r="GB770" s="131"/>
      <c r="GC770" s="69">
        <f t="shared" ref="GC770:GC778" si="6204">GB770-GA770</f>
        <v>0</v>
      </c>
      <c r="GD770" s="162"/>
      <c r="GE770" s="130"/>
      <c r="GF770" s="18">
        <f t="shared" ref="GF770:GF790" si="6205">GE770-GD770</f>
        <v>0</v>
      </c>
      <c r="GG770" s="136"/>
      <c r="GH770" s="131"/>
      <c r="GI770" s="69">
        <f t="shared" ref="GI770:GI778" si="6206">GH770-GG770</f>
        <v>0</v>
      </c>
      <c r="GJ770" s="162"/>
      <c r="GK770" s="130"/>
      <c r="GL770" s="18">
        <f t="shared" ref="GL770:GL790" si="6207">GK770-GJ770</f>
        <v>0</v>
      </c>
      <c r="GM770" s="136"/>
      <c r="GN770" s="131"/>
      <c r="GO770" s="69">
        <f t="shared" ref="GO770:GO778" si="6208">GN770-GM770</f>
        <v>0</v>
      </c>
      <c r="GP770" s="162"/>
      <c r="GQ770" s="130"/>
      <c r="GR770" s="18">
        <f t="shared" ref="GR770:GR790" si="6209">GQ770-GP770</f>
        <v>0</v>
      </c>
      <c r="GS770" s="136"/>
      <c r="GT770" s="131"/>
      <c r="GU770" s="69">
        <f t="shared" ref="GU770:GU778" si="6210">GT770-GS770</f>
        <v>0</v>
      </c>
      <c r="GV770" s="162"/>
      <c r="GW770" s="130"/>
      <c r="GX770" s="18">
        <f t="shared" ref="GX770:GX790" si="6211">GW770-GV770</f>
        <v>0</v>
      </c>
      <c r="GY770" s="136"/>
      <c r="GZ770" s="131"/>
      <c r="HA770" s="69">
        <f t="shared" ref="HA770:HA778" si="6212">GZ770-GY770</f>
        <v>0</v>
      </c>
      <c r="HB770" s="162"/>
      <c r="HC770" s="130"/>
      <c r="HD770" s="18">
        <f t="shared" ref="HD770:HD790" si="6213">HC770-HB770</f>
        <v>0</v>
      </c>
      <c r="HE770" s="136"/>
      <c r="HF770" s="131"/>
      <c r="HG770" s="69">
        <f t="shared" ref="HG770:HG778" si="6214">HF770-HE770</f>
        <v>0</v>
      </c>
      <c r="HH770" s="162"/>
      <c r="HI770" s="130"/>
      <c r="HJ770" s="18">
        <f t="shared" ref="HJ770:HJ790" si="6215">HI770-HH770</f>
        <v>0</v>
      </c>
      <c r="HK770" s="136"/>
      <c r="HL770" s="131"/>
      <c r="HM770" s="69">
        <f t="shared" ref="HM770:HM778" si="6216">HL770-HK770</f>
        <v>0</v>
      </c>
      <c r="HN770" s="162"/>
      <c r="HO770" s="130"/>
      <c r="HP770" s="18">
        <f t="shared" ref="HP770:HP790" si="6217">HO770-HN770</f>
        <v>0</v>
      </c>
      <c r="HQ770" s="136"/>
      <c r="HR770" s="131"/>
      <c r="HS770" s="69">
        <f t="shared" ref="HS770:HS778" si="6218">HR770-HQ770</f>
        <v>0</v>
      </c>
      <c r="HT770" s="162"/>
      <c r="HU770" s="130"/>
      <c r="HV770" s="18">
        <f t="shared" ref="HV770:HV790" si="6219">HU770-HT770</f>
        <v>0</v>
      </c>
      <c r="HW770" s="17"/>
      <c r="HX770" s="85"/>
      <c r="HY770" s="85"/>
      <c r="HZ770" s="2" t="str">
        <f t="shared" si="6061"/>
        <v>СКРЫТЬ</v>
      </c>
    </row>
    <row r="771" spans="1:234" ht="13.5" hidden="1" customHeight="1" x14ac:dyDescent="0.2">
      <c r="A771" s="37"/>
      <c r="B771" s="22"/>
      <c r="C771" s="22"/>
      <c r="D771" s="246"/>
      <c r="E771" s="246"/>
      <c r="F771" s="246"/>
      <c r="G771" s="22"/>
      <c r="H771" s="22"/>
      <c r="I771" s="42">
        <v>760</v>
      </c>
      <c r="J771" s="102">
        <f>SUBTOTAL(103,I$12:I771)*1</f>
        <v>150</v>
      </c>
      <c r="K771" s="105" t="s">
        <v>78</v>
      </c>
      <c r="L771" s="17" t="s">
        <v>98</v>
      </c>
      <c r="M771" s="267"/>
      <c r="N771" s="255"/>
      <c r="O771" s="118"/>
      <c r="P771" s="162"/>
      <c r="Q771" s="163">
        <v>0</v>
      </c>
      <c r="R771" s="163">
        <v>0</v>
      </c>
      <c r="S771" s="92">
        <f t="shared" ca="1" si="6149"/>
        <v>0</v>
      </c>
      <c r="T771" s="92">
        <f t="shared" si="6150"/>
        <v>0</v>
      </c>
      <c r="U771" s="91">
        <f t="shared" ca="1" si="6151"/>
        <v>0</v>
      </c>
      <c r="V771" s="91">
        <f t="shared" si="6152"/>
        <v>0</v>
      </c>
      <c r="W771" s="120" t="str">
        <f t="shared" si="6066"/>
        <v/>
      </c>
      <c r="X771" s="178"/>
      <c r="Y771" s="128">
        <f t="shared" si="6153"/>
        <v>0</v>
      </c>
      <c r="Z771" s="179">
        <f t="shared" ca="1" si="6154"/>
        <v>0</v>
      </c>
      <c r="AA771" s="127">
        <f t="shared" si="6155"/>
        <v>0</v>
      </c>
      <c r="AB771" s="67" t="str">
        <f t="shared" ca="1" si="6156"/>
        <v/>
      </c>
      <c r="AC771" s="69">
        <f t="shared" ca="1" si="6157"/>
        <v>0</v>
      </c>
      <c r="AD771" s="226">
        <f t="shared" si="6135"/>
        <v>0</v>
      </c>
      <c r="AE771" s="227">
        <f t="shared" si="6136"/>
        <v>0</v>
      </c>
      <c r="AF771" s="225">
        <f t="shared" si="6137"/>
        <v>0</v>
      </c>
      <c r="AG771" s="226">
        <f t="shared" si="6138"/>
        <v>0</v>
      </c>
      <c r="AH771" s="227">
        <f t="shared" si="6139"/>
        <v>0</v>
      </c>
      <c r="AI771" s="225">
        <f t="shared" si="6140"/>
        <v>0</v>
      </c>
      <c r="AJ771" s="226">
        <f t="shared" si="6141"/>
        <v>0</v>
      </c>
      <c r="AK771" s="227">
        <f t="shared" si="6142"/>
        <v>0</v>
      </c>
      <c r="AL771" s="225">
        <f t="shared" si="6143"/>
        <v>0</v>
      </c>
      <c r="AM771" s="226">
        <f t="shared" si="6144"/>
        <v>0</v>
      </c>
      <c r="AN771" s="227">
        <f t="shared" si="6145"/>
        <v>0</v>
      </c>
      <c r="AO771" s="225">
        <f t="shared" si="6146"/>
        <v>0</v>
      </c>
      <c r="AP771" s="226">
        <f t="shared" si="6147"/>
        <v>0</v>
      </c>
      <c r="AQ771" s="227">
        <f t="shared" si="6148"/>
        <v>0</v>
      </c>
      <c r="AR771" s="225">
        <f t="shared" si="6072"/>
        <v>0</v>
      </c>
      <c r="AS771" s="136"/>
      <c r="AT771" s="131"/>
      <c r="AU771" s="69">
        <f t="shared" si="6158"/>
        <v>0</v>
      </c>
      <c r="AV771" s="162"/>
      <c r="AW771" s="130"/>
      <c r="AX771" s="18">
        <f t="shared" si="6159"/>
        <v>0</v>
      </c>
      <c r="AY771" s="136"/>
      <c r="AZ771" s="131"/>
      <c r="BA771" s="69">
        <f t="shared" si="6160"/>
        <v>0</v>
      </c>
      <c r="BB771" s="162"/>
      <c r="BC771" s="130"/>
      <c r="BD771" s="18">
        <f t="shared" si="6161"/>
        <v>0</v>
      </c>
      <c r="BE771" s="136"/>
      <c r="BF771" s="131"/>
      <c r="BG771" s="69">
        <f t="shared" si="6162"/>
        <v>0</v>
      </c>
      <c r="BH771" s="162"/>
      <c r="BI771" s="130"/>
      <c r="BJ771" s="18">
        <f t="shared" si="6163"/>
        <v>0</v>
      </c>
      <c r="BK771" s="136"/>
      <c r="BL771" s="131"/>
      <c r="BM771" s="69">
        <f t="shared" si="6164"/>
        <v>0</v>
      </c>
      <c r="BN771" s="162"/>
      <c r="BO771" s="130"/>
      <c r="BP771" s="18">
        <f t="shared" si="6165"/>
        <v>0</v>
      </c>
      <c r="BQ771" s="136"/>
      <c r="BR771" s="131"/>
      <c r="BS771" s="69">
        <f t="shared" si="6166"/>
        <v>0</v>
      </c>
      <c r="BT771" s="162"/>
      <c r="BU771" s="130"/>
      <c r="BV771" s="18">
        <f t="shared" si="6167"/>
        <v>0</v>
      </c>
      <c r="BW771" s="136"/>
      <c r="BX771" s="131"/>
      <c r="BY771" s="69">
        <f t="shared" si="6168"/>
        <v>0</v>
      </c>
      <c r="BZ771" s="162"/>
      <c r="CA771" s="130"/>
      <c r="CB771" s="18">
        <f t="shared" si="6169"/>
        <v>0</v>
      </c>
      <c r="CC771" s="136"/>
      <c r="CD771" s="131"/>
      <c r="CE771" s="69">
        <f t="shared" si="6170"/>
        <v>0</v>
      </c>
      <c r="CF771" s="162"/>
      <c r="CG771" s="130"/>
      <c r="CH771" s="18">
        <f t="shared" si="6171"/>
        <v>0</v>
      </c>
      <c r="CI771" s="136"/>
      <c r="CJ771" s="131"/>
      <c r="CK771" s="69">
        <f t="shared" si="6172"/>
        <v>0</v>
      </c>
      <c r="CL771" s="162"/>
      <c r="CM771" s="130"/>
      <c r="CN771" s="18">
        <f t="shared" si="6173"/>
        <v>0</v>
      </c>
      <c r="CO771" s="136"/>
      <c r="CP771" s="131"/>
      <c r="CQ771" s="69">
        <f t="shared" si="6174"/>
        <v>0</v>
      </c>
      <c r="CR771" s="162"/>
      <c r="CS771" s="130"/>
      <c r="CT771" s="18">
        <f t="shared" si="6175"/>
        <v>0</v>
      </c>
      <c r="CU771" s="136"/>
      <c r="CV771" s="131"/>
      <c r="CW771" s="69">
        <f t="shared" si="6176"/>
        <v>0</v>
      </c>
      <c r="CX771" s="162"/>
      <c r="CY771" s="130"/>
      <c r="CZ771" s="18">
        <f t="shared" si="6177"/>
        <v>0</v>
      </c>
      <c r="DA771" s="136"/>
      <c r="DB771" s="131"/>
      <c r="DC771" s="69">
        <f t="shared" si="6178"/>
        <v>0</v>
      </c>
      <c r="DD771" s="162"/>
      <c r="DE771" s="130"/>
      <c r="DF771" s="18">
        <f t="shared" si="6179"/>
        <v>0</v>
      </c>
      <c r="DG771" s="136"/>
      <c r="DH771" s="131"/>
      <c r="DI771" s="69">
        <f t="shared" si="6180"/>
        <v>0</v>
      </c>
      <c r="DJ771" s="162"/>
      <c r="DK771" s="130"/>
      <c r="DL771" s="18">
        <f t="shared" si="6181"/>
        <v>0</v>
      </c>
      <c r="DM771" s="136"/>
      <c r="DN771" s="131"/>
      <c r="DO771" s="69">
        <f t="shared" si="6182"/>
        <v>0</v>
      </c>
      <c r="DP771" s="162"/>
      <c r="DQ771" s="130"/>
      <c r="DR771" s="18">
        <f t="shared" si="6183"/>
        <v>0</v>
      </c>
      <c r="DS771" s="136"/>
      <c r="DT771" s="131"/>
      <c r="DU771" s="69">
        <f t="shared" si="6184"/>
        <v>0</v>
      </c>
      <c r="DV771" s="162"/>
      <c r="DW771" s="130"/>
      <c r="DX771" s="18">
        <f t="shared" si="6185"/>
        <v>0</v>
      </c>
      <c r="DY771" s="136"/>
      <c r="DZ771" s="131"/>
      <c r="EA771" s="69">
        <f t="shared" si="6186"/>
        <v>0</v>
      </c>
      <c r="EB771" s="162"/>
      <c r="EC771" s="130"/>
      <c r="ED771" s="18">
        <f t="shared" si="6187"/>
        <v>0</v>
      </c>
      <c r="EE771" s="136"/>
      <c r="EF771" s="131"/>
      <c r="EG771" s="69">
        <f t="shared" si="6188"/>
        <v>0</v>
      </c>
      <c r="EH771" s="162"/>
      <c r="EI771" s="130"/>
      <c r="EJ771" s="18">
        <f t="shared" si="6189"/>
        <v>0</v>
      </c>
      <c r="EK771" s="136"/>
      <c r="EL771" s="131"/>
      <c r="EM771" s="69">
        <f t="shared" si="6190"/>
        <v>0</v>
      </c>
      <c r="EN771" s="162"/>
      <c r="EO771" s="130"/>
      <c r="EP771" s="18">
        <f t="shared" si="6191"/>
        <v>0</v>
      </c>
      <c r="EQ771" s="136"/>
      <c r="ER771" s="131"/>
      <c r="ES771" s="69">
        <f t="shared" si="6192"/>
        <v>0</v>
      </c>
      <c r="ET771" s="162"/>
      <c r="EU771" s="130"/>
      <c r="EV771" s="18">
        <f t="shared" si="6193"/>
        <v>0</v>
      </c>
      <c r="EW771" s="136"/>
      <c r="EX771" s="131"/>
      <c r="EY771" s="69">
        <f t="shared" si="6194"/>
        <v>0</v>
      </c>
      <c r="EZ771" s="162"/>
      <c r="FA771" s="130"/>
      <c r="FB771" s="18">
        <f t="shared" si="6195"/>
        <v>0</v>
      </c>
      <c r="FC771" s="136"/>
      <c r="FD771" s="131"/>
      <c r="FE771" s="69">
        <f t="shared" si="6196"/>
        <v>0</v>
      </c>
      <c r="FF771" s="162"/>
      <c r="FG771" s="130"/>
      <c r="FH771" s="18">
        <f t="shared" si="6197"/>
        <v>0</v>
      </c>
      <c r="FI771" s="136"/>
      <c r="FJ771" s="131"/>
      <c r="FK771" s="69">
        <f t="shared" si="6198"/>
        <v>0</v>
      </c>
      <c r="FL771" s="162"/>
      <c r="FM771" s="130"/>
      <c r="FN771" s="18">
        <f t="shared" si="6199"/>
        <v>0</v>
      </c>
      <c r="FO771" s="136"/>
      <c r="FP771" s="131"/>
      <c r="FQ771" s="69">
        <f t="shared" si="6200"/>
        <v>0</v>
      </c>
      <c r="FR771" s="162"/>
      <c r="FS771" s="130"/>
      <c r="FT771" s="18">
        <f t="shared" si="6201"/>
        <v>0</v>
      </c>
      <c r="FU771" s="136"/>
      <c r="FV771" s="131"/>
      <c r="FW771" s="69">
        <f t="shared" si="6202"/>
        <v>0</v>
      </c>
      <c r="FX771" s="162"/>
      <c r="FY771" s="130"/>
      <c r="FZ771" s="18">
        <f t="shared" si="6203"/>
        <v>0</v>
      </c>
      <c r="GA771" s="136"/>
      <c r="GB771" s="131"/>
      <c r="GC771" s="69">
        <f t="shared" si="6204"/>
        <v>0</v>
      </c>
      <c r="GD771" s="162"/>
      <c r="GE771" s="130"/>
      <c r="GF771" s="18">
        <f t="shared" si="6205"/>
        <v>0</v>
      </c>
      <c r="GG771" s="136"/>
      <c r="GH771" s="131"/>
      <c r="GI771" s="69">
        <f t="shared" si="6206"/>
        <v>0</v>
      </c>
      <c r="GJ771" s="162"/>
      <c r="GK771" s="130"/>
      <c r="GL771" s="18">
        <f t="shared" si="6207"/>
        <v>0</v>
      </c>
      <c r="GM771" s="136"/>
      <c r="GN771" s="131"/>
      <c r="GO771" s="69">
        <f t="shared" si="6208"/>
        <v>0</v>
      </c>
      <c r="GP771" s="162"/>
      <c r="GQ771" s="130"/>
      <c r="GR771" s="18">
        <f t="shared" si="6209"/>
        <v>0</v>
      </c>
      <c r="GS771" s="136"/>
      <c r="GT771" s="131"/>
      <c r="GU771" s="69">
        <f t="shared" si="6210"/>
        <v>0</v>
      </c>
      <c r="GV771" s="162"/>
      <c r="GW771" s="130"/>
      <c r="GX771" s="18">
        <f t="shared" si="6211"/>
        <v>0</v>
      </c>
      <c r="GY771" s="136"/>
      <c r="GZ771" s="131"/>
      <c r="HA771" s="69">
        <f t="shared" si="6212"/>
        <v>0</v>
      </c>
      <c r="HB771" s="162"/>
      <c r="HC771" s="130"/>
      <c r="HD771" s="18">
        <f t="shared" si="6213"/>
        <v>0</v>
      </c>
      <c r="HE771" s="136"/>
      <c r="HF771" s="131"/>
      <c r="HG771" s="69">
        <f t="shared" si="6214"/>
        <v>0</v>
      </c>
      <c r="HH771" s="162"/>
      <c r="HI771" s="130"/>
      <c r="HJ771" s="18">
        <f t="shared" si="6215"/>
        <v>0</v>
      </c>
      <c r="HK771" s="136"/>
      <c r="HL771" s="131"/>
      <c r="HM771" s="69">
        <f t="shared" si="6216"/>
        <v>0</v>
      </c>
      <c r="HN771" s="162"/>
      <c r="HO771" s="130"/>
      <c r="HP771" s="18">
        <f t="shared" si="6217"/>
        <v>0</v>
      </c>
      <c r="HQ771" s="136"/>
      <c r="HR771" s="131"/>
      <c r="HS771" s="69">
        <f t="shared" si="6218"/>
        <v>0</v>
      </c>
      <c r="HT771" s="162"/>
      <c r="HU771" s="130"/>
      <c r="HV771" s="18">
        <f t="shared" si="6219"/>
        <v>0</v>
      </c>
      <c r="HW771" s="17"/>
      <c r="HX771" s="85"/>
      <c r="HY771" s="85"/>
      <c r="HZ771" s="2" t="str">
        <f t="shared" si="6061"/>
        <v>СКРЫТЬ</v>
      </c>
    </row>
    <row r="772" spans="1:234" ht="13.5" hidden="1" customHeight="1" x14ac:dyDescent="0.2">
      <c r="A772" s="37"/>
      <c r="B772" s="22"/>
      <c r="C772" s="22"/>
      <c r="D772" s="246"/>
      <c r="E772" s="246"/>
      <c r="F772" s="246"/>
      <c r="G772" s="22"/>
      <c r="H772" s="22"/>
      <c r="I772" s="42">
        <v>761</v>
      </c>
      <c r="J772" s="102">
        <f>SUBTOTAL(103,I$12:I772)*1</f>
        <v>150</v>
      </c>
      <c r="K772" s="106" t="s">
        <v>79</v>
      </c>
      <c r="L772" s="17" t="s">
        <v>98</v>
      </c>
      <c r="M772" s="267"/>
      <c r="N772" s="255"/>
      <c r="O772" s="118"/>
      <c r="P772" s="162"/>
      <c r="Q772" s="163">
        <v>0</v>
      </c>
      <c r="R772" s="163">
        <v>0</v>
      </c>
      <c r="S772" s="92">
        <f t="shared" ca="1" si="6149"/>
        <v>0</v>
      </c>
      <c r="T772" s="92">
        <f t="shared" si="6150"/>
        <v>0</v>
      </c>
      <c r="U772" s="91">
        <f t="shared" ca="1" si="6151"/>
        <v>0</v>
      </c>
      <c r="V772" s="91">
        <f t="shared" si="6152"/>
        <v>0</v>
      </c>
      <c r="W772" s="120" t="str">
        <f t="shared" si="6066"/>
        <v/>
      </c>
      <c r="X772" s="178"/>
      <c r="Y772" s="128">
        <f t="shared" si="6153"/>
        <v>0</v>
      </c>
      <c r="Z772" s="179">
        <f t="shared" ca="1" si="6154"/>
        <v>0</v>
      </c>
      <c r="AA772" s="127">
        <f t="shared" si="6155"/>
        <v>0</v>
      </c>
      <c r="AB772" s="67" t="str">
        <f t="shared" ca="1" si="6156"/>
        <v/>
      </c>
      <c r="AC772" s="69">
        <f t="shared" ca="1" si="6157"/>
        <v>0</v>
      </c>
      <c r="AD772" s="226">
        <f t="shared" si="6135"/>
        <v>0</v>
      </c>
      <c r="AE772" s="227">
        <f t="shared" si="6136"/>
        <v>0</v>
      </c>
      <c r="AF772" s="225">
        <f t="shared" si="6137"/>
        <v>0</v>
      </c>
      <c r="AG772" s="226">
        <f t="shared" si="6138"/>
        <v>0</v>
      </c>
      <c r="AH772" s="227">
        <f t="shared" si="6139"/>
        <v>0</v>
      </c>
      <c r="AI772" s="225">
        <f t="shared" si="6140"/>
        <v>0</v>
      </c>
      <c r="AJ772" s="226">
        <f t="shared" si="6141"/>
        <v>0</v>
      </c>
      <c r="AK772" s="227">
        <f t="shared" si="6142"/>
        <v>0</v>
      </c>
      <c r="AL772" s="225">
        <f t="shared" si="6143"/>
        <v>0</v>
      </c>
      <c r="AM772" s="226">
        <f t="shared" si="6144"/>
        <v>0</v>
      </c>
      <c r="AN772" s="227">
        <f t="shared" si="6145"/>
        <v>0</v>
      </c>
      <c r="AO772" s="225">
        <f t="shared" si="6146"/>
        <v>0</v>
      </c>
      <c r="AP772" s="226">
        <f t="shared" si="6147"/>
        <v>0</v>
      </c>
      <c r="AQ772" s="227">
        <f t="shared" si="6148"/>
        <v>0</v>
      </c>
      <c r="AR772" s="225">
        <f t="shared" si="6072"/>
        <v>0</v>
      </c>
      <c r="AS772" s="136"/>
      <c r="AT772" s="131"/>
      <c r="AU772" s="69">
        <f t="shared" si="6158"/>
        <v>0</v>
      </c>
      <c r="AV772" s="162"/>
      <c r="AW772" s="130"/>
      <c r="AX772" s="18">
        <f t="shared" si="6159"/>
        <v>0</v>
      </c>
      <c r="AY772" s="136"/>
      <c r="AZ772" s="131"/>
      <c r="BA772" s="69">
        <f t="shared" si="6160"/>
        <v>0</v>
      </c>
      <c r="BB772" s="162"/>
      <c r="BC772" s="130"/>
      <c r="BD772" s="18">
        <f t="shared" si="6161"/>
        <v>0</v>
      </c>
      <c r="BE772" s="136"/>
      <c r="BF772" s="131"/>
      <c r="BG772" s="69">
        <f t="shared" si="6162"/>
        <v>0</v>
      </c>
      <c r="BH772" s="162"/>
      <c r="BI772" s="130"/>
      <c r="BJ772" s="18">
        <f t="shared" si="6163"/>
        <v>0</v>
      </c>
      <c r="BK772" s="136"/>
      <c r="BL772" s="131"/>
      <c r="BM772" s="69">
        <f t="shared" si="6164"/>
        <v>0</v>
      </c>
      <c r="BN772" s="162"/>
      <c r="BO772" s="130"/>
      <c r="BP772" s="18">
        <f t="shared" si="6165"/>
        <v>0</v>
      </c>
      <c r="BQ772" s="136"/>
      <c r="BR772" s="131"/>
      <c r="BS772" s="69">
        <f t="shared" si="6166"/>
        <v>0</v>
      </c>
      <c r="BT772" s="162"/>
      <c r="BU772" s="130"/>
      <c r="BV772" s="18">
        <f t="shared" si="6167"/>
        <v>0</v>
      </c>
      <c r="BW772" s="136"/>
      <c r="BX772" s="131"/>
      <c r="BY772" s="69">
        <f t="shared" si="6168"/>
        <v>0</v>
      </c>
      <c r="BZ772" s="162"/>
      <c r="CA772" s="130"/>
      <c r="CB772" s="18">
        <f t="shared" si="6169"/>
        <v>0</v>
      </c>
      <c r="CC772" s="136"/>
      <c r="CD772" s="131"/>
      <c r="CE772" s="69">
        <f t="shared" si="6170"/>
        <v>0</v>
      </c>
      <c r="CF772" s="162"/>
      <c r="CG772" s="130"/>
      <c r="CH772" s="18">
        <f t="shared" si="6171"/>
        <v>0</v>
      </c>
      <c r="CI772" s="136"/>
      <c r="CJ772" s="131"/>
      <c r="CK772" s="69">
        <f t="shared" si="6172"/>
        <v>0</v>
      </c>
      <c r="CL772" s="162"/>
      <c r="CM772" s="130"/>
      <c r="CN772" s="18">
        <f t="shared" si="6173"/>
        <v>0</v>
      </c>
      <c r="CO772" s="136"/>
      <c r="CP772" s="131"/>
      <c r="CQ772" s="69">
        <f t="shared" si="6174"/>
        <v>0</v>
      </c>
      <c r="CR772" s="162"/>
      <c r="CS772" s="130"/>
      <c r="CT772" s="18">
        <f t="shared" si="6175"/>
        <v>0</v>
      </c>
      <c r="CU772" s="136"/>
      <c r="CV772" s="131"/>
      <c r="CW772" s="69">
        <f t="shared" si="6176"/>
        <v>0</v>
      </c>
      <c r="CX772" s="162"/>
      <c r="CY772" s="130"/>
      <c r="CZ772" s="18">
        <f t="shared" si="6177"/>
        <v>0</v>
      </c>
      <c r="DA772" s="136"/>
      <c r="DB772" s="131"/>
      <c r="DC772" s="69">
        <f t="shared" si="6178"/>
        <v>0</v>
      </c>
      <c r="DD772" s="162"/>
      <c r="DE772" s="130"/>
      <c r="DF772" s="18">
        <f t="shared" si="6179"/>
        <v>0</v>
      </c>
      <c r="DG772" s="136"/>
      <c r="DH772" s="131"/>
      <c r="DI772" s="69">
        <f t="shared" si="6180"/>
        <v>0</v>
      </c>
      <c r="DJ772" s="162"/>
      <c r="DK772" s="130"/>
      <c r="DL772" s="18">
        <f t="shared" si="6181"/>
        <v>0</v>
      </c>
      <c r="DM772" s="136"/>
      <c r="DN772" s="131"/>
      <c r="DO772" s="69">
        <f t="shared" si="6182"/>
        <v>0</v>
      </c>
      <c r="DP772" s="162"/>
      <c r="DQ772" s="130"/>
      <c r="DR772" s="18">
        <f t="shared" si="6183"/>
        <v>0</v>
      </c>
      <c r="DS772" s="136"/>
      <c r="DT772" s="131"/>
      <c r="DU772" s="69">
        <f t="shared" si="6184"/>
        <v>0</v>
      </c>
      <c r="DV772" s="162"/>
      <c r="DW772" s="130"/>
      <c r="DX772" s="18">
        <f t="shared" si="6185"/>
        <v>0</v>
      </c>
      <c r="DY772" s="136"/>
      <c r="DZ772" s="131"/>
      <c r="EA772" s="69">
        <f t="shared" si="6186"/>
        <v>0</v>
      </c>
      <c r="EB772" s="162"/>
      <c r="EC772" s="130"/>
      <c r="ED772" s="18">
        <f t="shared" si="6187"/>
        <v>0</v>
      </c>
      <c r="EE772" s="136"/>
      <c r="EF772" s="131"/>
      <c r="EG772" s="69">
        <f t="shared" si="6188"/>
        <v>0</v>
      </c>
      <c r="EH772" s="162"/>
      <c r="EI772" s="130"/>
      <c r="EJ772" s="18">
        <f t="shared" si="6189"/>
        <v>0</v>
      </c>
      <c r="EK772" s="136"/>
      <c r="EL772" s="131"/>
      <c r="EM772" s="69">
        <f t="shared" si="6190"/>
        <v>0</v>
      </c>
      <c r="EN772" s="162"/>
      <c r="EO772" s="130"/>
      <c r="EP772" s="18">
        <f t="shared" si="6191"/>
        <v>0</v>
      </c>
      <c r="EQ772" s="136"/>
      <c r="ER772" s="131"/>
      <c r="ES772" s="69">
        <f t="shared" si="6192"/>
        <v>0</v>
      </c>
      <c r="ET772" s="162"/>
      <c r="EU772" s="130"/>
      <c r="EV772" s="18">
        <f t="shared" si="6193"/>
        <v>0</v>
      </c>
      <c r="EW772" s="136"/>
      <c r="EX772" s="131"/>
      <c r="EY772" s="69">
        <f t="shared" si="6194"/>
        <v>0</v>
      </c>
      <c r="EZ772" s="162"/>
      <c r="FA772" s="130"/>
      <c r="FB772" s="18">
        <f t="shared" si="6195"/>
        <v>0</v>
      </c>
      <c r="FC772" s="136"/>
      <c r="FD772" s="131"/>
      <c r="FE772" s="69">
        <f t="shared" si="6196"/>
        <v>0</v>
      </c>
      <c r="FF772" s="162"/>
      <c r="FG772" s="130"/>
      <c r="FH772" s="18">
        <f t="shared" si="6197"/>
        <v>0</v>
      </c>
      <c r="FI772" s="136"/>
      <c r="FJ772" s="131"/>
      <c r="FK772" s="69">
        <f t="shared" si="6198"/>
        <v>0</v>
      </c>
      <c r="FL772" s="162"/>
      <c r="FM772" s="130"/>
      <c r="FN772" s="18">
        <f t="shared" si="6199"/>
        <v>0</v>
      </c>
      <c r="FO772" s="136"/>
      <c r="FP772" s="131"/>
      <c r="FQ772" s="69">
        <f t="shared" si="6200"/>
        <v>0</v>
      </c>
      <c r="FR772" s="162"/>
      <c r="FS772" s="130"/>
      <c r="FT772" s="18">
        <f t="shared" si="6201"/>
        <v>0</v>
      </c>
      <c r="FU772" s="136"/>
      <c r="FV772" s="131"/>
      <c r="FW772" s="69">
        <f t="shared" si="6202"/>
        <v>0</v>
      </c>
      <c r="FX772" s="162"/>
      <c r="FY772" s="130"/>
      <c r="FZ772" s="18">
        <f t="shared" si="6203"/>
        <v>0</v>
      </c>
      <c r="GA772" s="136"/>
      <c r="GB772" s="131"/>
      <c r="GC772" s="69">
        <f t="shared" si="6204"/>
        <v>0</v>
      </c>
      <c r="GD772" s="162"/>
      <c r="GE772" s="130"/>
      <c r="GF772" s="18">
        <f t="shared" si="6205"/>
        <v>0</v>
      </c>
      <c r="GG772" s="136"/>
      <c r="GH772" s="131"/>
      <c r="GI772" s="69">
        <f t="shared" si="6206"/>
        <v>0</v>
      </c>
      <c r="GJ772" s="162"/>
      <c r="GK772" s="130"/>
      <c r="GL772" s="18">
        <f t="shared" si="6207"/>
        <v>0</v>
      </c>
      <c r="GM772" s="136"/>
      <c r="GN772" s="131"/>
      <c r="GO772" s="69">
        <f t="shared" si="6208"/>
        <v>0</v>
      </c>
      <c r="GP772" s="162"/>
      <c r="GQ772" s="130"/>
      <c r="GR772" s="18">
        <f t="shared" si="6209"/>
        <v>0</v>
      </c>
      <c r="GS772" s="136"/>
      <c r="GT772" s="131"/>
      <c r="GU772" s="69">
        <f t="shared" si="6210"/>
        <v>0</v>
      </c>
      <c r="GV772" s="162"/>
      <c r="GW772" s="130"/>
      <c r="GX772" s="18">
        <f t="shared" si="6211"/>
        <v>0</v>
      </c>
      <c r="GY772" s="136"/>
      <c r="GZ772" s="131"/>
      <c r="HA772" s="69">
        <f t="shared" si="6212"/>
        <v>0</v>
      </c>
      <c r="HB772" s="162"/>
      <c r="HC772" s="130"/>
      <c r="HD772" s="18">
        <f t="shared" si="6213"/>
        <v>0</v>
      </c>
      <c r="HE772" s="136"/>
      <c r="HF772" s="131"/>
      <c r="HG772" s="69">
        <f t="shared" si="6214"/>
        <v>0</v>
      </c>
      <c r="HH772" s="162"/>
      <c r="HI772" s="130"/>
      <c r="HJ772" s="18">
        <f t="shared" si="6215"/>
        <v>0</v>
      </c>
      <c r="HK772" s="136"/>
      <c r="HL772" s="131"/>
      <c r="HM772" s="69">
        <f t="shared" si="6216"/>
        <v>0</v>
      </c>
      <c r="HN772" s="162"/>
      <c r="HO772" s="130"/>
      <c r="HP772" s="18">
        <f t="shared" si="6217"/>
        <v>0</v>
      </c>
      <c r="HQ772" s="136"/>
      <c r="HR772" s="131"/>
      <c r="HS772" s="69">
        <f t="shared" si="6218"/>
        <v>0</v>
      </c>
      <c r="HT772" s="162"/>
      <c r="HU772" s="130"/>
      <c r="HV772" s="18">
        <f t="shared" si="6219"/>
        <v>0</v>
      </c>
      <c r="HW772" s="17"/>
      <c r="HX772" s="85"/>
      <c r="HY772" s="85"/>
      <c r="HZ772" s="2" t="str">
        <f t="shared" si="6061"/>
        <v>СКРЫТЬ</v>
      </c>
    </row>
    <row r="773" spans="1:234" hidden="1" x14ac:dyDescent="0.2">
      <c r="B773" s="16"/>
      <c r="C773" s="15"/>
      <c r="D773" s="246"/>
      <c r="E773" s="246"/>
      <c r="F773" s="246"/>
      <c r="G773" s="13"/>
      <c r="H773" s="22"/>
      <c r="I773" s="42">
        <v>762</v>
      </c>
      <c r="J773" s="102">
        <f>SUBTOTAL(103,I$12:I773)*1</f>
        <v>150</v>
      </c>
      <c r="K773" s="108" t="s">
        <v>5</v>
      </c>
      <c r="L773" s="17" t="s">
        <v>98</v>
      </c>
      <c r="M773" s="267"/>
      <c r="N773" s="255"/>
      <c r="O773" s="118"/>
      <c r="P773" s="162">
        <v>13000</v>
      </c>
      <c r="Q773" s="163">
        <v>0</v>
      </c>
      <c r="R773" s="163">
        <v>0</v>
      </c>
      <c r="S773" s="92">
        <f t="shared" ca="1" si="6149"/>
        <v>0</v>
      </c>
      <c r="T773" s="92">
        <f t="shared" si="6150"/>
        <v>0</v>
      </c>
      <c r="U773" s="91">
        <f t="shared" ca="1" si="6151"/>
        <v>0</v>
      </c>
      <c r="V773" s="91">
        <f t="shared" si="6152"/>
        <v>13000</v>
      </c>
      <c r="W773" s="120">
        <f t="shared" si="6066"/>
        <v>0</v>
      </c>
      <c r="X773" s="178"/>
      <c r="Y773" s="128">
        <f t="shared" si="6153"/>
        <v>0</v>
      </c>
      <c r="Z773" s="179">
        <f t="shared" ca="1" si="6154"/>
        <v>0</v>
      </c>
      <c r="AA773" s="127">
        <f t="shared" si="6155"/>
        <v>0</v>
      </c>
      <c r="AB773" s="67" t="str">
        <f t="shared" ca="1" si="6156"/>
        <v/>
      </c>
      <c r="AC773" s="69">
        <f t="shared" ca="1" si="6157"/>
        <v>0</v>
      </c>
      <c r="AD773" s="226">
        <f t="shared" si="6135"/>
        <v>0</v>
      </c>
      <c r="AE773" s="227">
        <f t="shared" si="6136"/>
        <v>0</v>
      </c>
      <c r="AF773" s="225">
        <f t="shared" si="6137"/>
        <v>0</v>
      </c>
      <c r="AG773" s="226">
        <f t="shared" si="6138"/>
        <v>0</v>
      </c>
      <c r="AH773" s="227">
        <f t="shared" si="6139"/>
        <v>0</v>
      </c>
      <c r="AI773" s="225">
        <f t="shared" si="6140"/>
        <v>0</v>
      </c>
      <c r="AJ773" s="226">
        <f t="shared" si="6141"/>
        <v>0</v>
      </c>
      <c r="AK773" s="227">
        <f t="shared" si="6142"/>
        <v>0</v>
      </c>
      <c r="AL773" s="225">
        <f t="shared" si="6143"/>
        <v>0</v>
      </c>
      <c r="AM773" s="226">
        <f t="shared" si="6144"/>
        <v>0</v>
      </c>
      <c r="AN773" s="227">
        <f t="shared" si="6145"/>
        <v>0</v>
      </c>
      <c r="AO773" s="225">
        <f t="shared" si="6146"/>
        <v>0</v>
      </c>
      <c r="AP773" s="226">
        <f t="shared" si="6147"/>
        <v>0</v>
      </c>
      <c r="AQ773" s="227">
        <f t="shared" si="6148"/>
        <v>0</v>
      </c>
      <c r="AR773" s="225">
        <f t="shared" si="6072"/>
        <v>0</v>
      </c>
      <c r="AS773" s="136"/>
      <c r="AT773" s="131"/>
      <c r="AU773" s="69">
        <f t="shared" si="6158"/>
        <v>0</v>
      </c>
      <c r="AV773" s="162"/>
      <c r="AW773" s="130"/>
      <c r="AX773" s="18">
        <f t="shared" si="6159"/>
        <v>0</v>
      </c>
      <c r="AY773" s="136"/>
      <c r="AZ773" s="131"/>
      <c r="BA773" s="69">
        <f t="shared" si="6160"/>
        <v>0</v>
      </c>
      <c r="BB773" s="162"/>
      <c r="BC773" s="130"/>
      <c r="BD773" s="18">
        <f t="shared" si="6161"/>
        <v>0</v>
      </c>
      <c r="BE773" s="136"/>
      <c r="BF773" s="131"/>
      <c r="BG773" s="69">
        <f t="shared" si="6162"/>
        <v>0</v>
      </c>
      <c r="BH773" s="162"/>
      <c r="BI773" s="130"/>
      <c r="BJ773" s="18">
        <f t="shared" si="6163"/>
        <v>0</v>
      </c>
      <c r="BK773" s="136"/>
      <c r="BL773" s="131"/>
      <c r="BM773" s="69">
        <f t="shared" si="6164"/>
        <v>0</v>
      </c>
      <c r="BN773" s="162"/>
      <c r="BO773" s="130"/>
      <c r="BP773" s="18">
        <f t="shared" si="6165"/>
        <v>0</v>
      </c>
      <c r="BQ773" s="136"/>
      <c r="BR773" s="131"/>
      <c r="BS773" s="69">
        <f t="shared" si="6166"/>
        <v>0</v>
      </c>
      <c r="BT773" s="162"/>
      <c r="BU773" s="130"/>
      <c r="BV773" s="18">
        <f t="shared" si="6167"/>
        <v>0</v>
      </c>
      <c r="BW773" s="136"/>
      <c r="BX773" s="131"/>
      <c r="BY773" s="69">
        <f t="shared" si="6168"/>
        <v>0</v>
      </c>
      <c r="BZ773" s="162"/>
      <c r="CA773" s="130"/>
      <c r="CB773" s="18">
        <f t="shared" si="6169"/>
        <v>0</v>
      </c>
      <c r="CC773" s="136"/>
      <c r="CD773" s="131"/>
      <c r="CE773" s="69">
        <f t="shared" si="6170"/>
        <v>0</v>
      </c>
      <c r="CF773" s="162"/>
      <c r="CG773" s="130"/>
      <c r="CH773" s="18">
        <f t="shared" si="6171"/>
        <v>0</v>
      </c>
      <c r="CI773" s="136"/>
      <c r="CJ773" s="131"/>
      <c r="CK773" s="69">
        <f t="shared" si="6172"/>
        <v>0</v>
      </c>
      <c r="CL773" s="162"/>
      <c r="CM773" s="130"/>
      <c r="CN773" s="18">
        <f t="shared" si="6173"/>
        <v>0</v>
      </c>
      <c r="CO773" s="136"/>
      <c r="CP773" s="131"/>
      <c r="CQ773" s="69">
        <f t="shared" si="6174"/>
        <v>0</v>
      </c>
      <c r="CR773" s="162"/>
      <c r="CS773" s="130"/>
      <c r="CT773" s="18">
        <f t="shared" si="6175"/>
        <v>0</v>
      </c>
      <c r="CU773" s="136"/>
      <c r="CV773" s="131"/>
      <c r="CW773" s="69">
        <f t="shared" si="6176"/>
        <v>0</v>
      </c>
      <c r="CX773" s="162"/>
      <c r="CY773" s="130"/>
      <c r="CZ773" s="18">
        <f t="shared" si="6177"/>
        <v>0</v>
      </c>
      <c r="DA773" s="136"/>
      <c r="DB773" s="131"/>
      <c r="DC773" s="69">
        <f t="shared" si="6178"/>
        <v>0</v>
      </c>
      <c r="DD773" s="162"/>
      <c r="DE773" s="130"/>
      <c r="DF773" s="18">
        <f t="shared" si="6179"/>
        <v>0</v>
      </c>
      <c r="DG773" s="136"/>
      <c r="DH773" s="131"/>
      <c r="DI773" s="69">
        <f t="shared" si="6180"/>
        <v>0</v>
      </c>
      <c r="DJ773" s="162"/>
      <c r="DK773" s="130"/>
      <c r="DL773" s="18">
        <f t="shared" si="6181"/>
        <v>0</v>
      </c>
      <c r="DM773" s="136"/>
      <c r="DN773" s="131"/>
      <c r="DO773" s="69">
        <f t="shared" si="6182"/>
        <v>0</v>
      </c>
      <c r="DP773" s="162"/>
      <c r="DQ773" s="130"/>
      <c r="DR773" s="18">
        <f t="shared" si="6183"/>
        <v>0</v>
      </c>
      <c r="DS773" s="136"/>
      <c r="DT773" s="131"/>
      <c r="DU773" s="69">
        <f t="shared" si="6184"/>
        <v>0</v>
      </c>
      <c r="DV773" s="162"/>
      <c r="DW773" s="130"/>
      <c r="DX773" s="18">
        <f t="shared" si="6185"/>
        <v>0</v>
      </c>
      <c r="DY773" s="136"/>
      <c r="DZ773" s="131"/>
      <c r="EA773" s="69">
        <f t="shared" si="6186"/>
        <v>0</v>
      </c>
      <c r="EB773" s="162"/>
      <c r="EC773" s="130"/>
      <c r="ED773" s="18">
        <f t="shared" si="6187"/>
        <v>0</v>
      </c>
      <c r="EE773" s="136"/>
      <c r="EF773" s="131"/>
      <c r="EG773" s="69">
        <f t="shared" si="6188"/>
        <v>0</v>
      </c>
      <c r="EH773" s="162"/>
      <c r="EI773" s="130"/>
      <c r="EJ773" s="18">
        <f t="shared" si="6189"/>
        <v>0</v>
      </c>
      <c r="EK773" s="136"/>
      <c r="EL773" s="131"/>
      <c r="EM773" s="69">
        <f t="shared" si="6190"/>
        <v>0</v>
      </c>
      <c r="EN773" s="162"/>
      <c r="EO773" s="130"/>
      <c r="EP773" s="18">
        <f t="shared" si="6191"/>
        <v>0</v>
      </c>
      <c r="EQ773" s="136"/>
      <c r="ER773" s="131"/>
      <c r="ES773" s="69">
        <f t="shared" si="6192"/>
        <v>0</v>
      </c>
      <c r="ET773" s="162"/>
      <c r="EU773" s="130"/>
      <c r="EV773" s="18">
        <f t="shared" si="6193"/>
        <v>0</v>
      </c>
      <c r="EW773" s="136"/>
      <c r="EX773" s="131"/>
      <c r="EY773" s="69">
        <f t="shared" si="6194"/>
        <v>0</v>
      </c>
      <c r="EZ773" s="162"/>
      <c r="FA773" s="130"/>
      <c r="FB773" s="18">
        <f t="shared" si="6195"/>
        <v>0</v>
      </c>
      <c r="FC773" s="136"/>
      <c r="FD773" s="131"/>
      <c r="FE773" s="69">
        <f t="shared" si="6196"/>
        <v>0</v>
      </c>
      <c r="FF773" s="162"/>
      <c r="FG773" s="130"/>
      <c r="FH773" s="18">
        <f t="shared" si="6197"/>
        <v>0</v>
      </c>
      <c r="FI773" s="136"/>
      <c r="FJ773" s="131"/>
      <c r="FK773" s="69">
        <f t="shared" si="6198"/>
        <v>0</v>
      </c>
      <c r="FL773" s="162"/>
      <c r="FM773" s="130"/>
      <c r="FN773" s="18">
        <f t="shared" si="6199"/>
        <v>0</v>
      </c>
      <c r="FO773" s="136"/>
      <c r="FP773" s="131"/>
      <c r="FQ773" s="69">
        <f t="shared" si="6200"/>
        <v>0</v>
      </c>
      <c r="FR773" s="162"/>
      <c r="FS773" s="130"/>
      <c r="FT773" s="18">
        <f t="shared" si="6201"/>
        <v>0</v>
      </c>
      <c r="FU773" s="136"/>
      <c r="FV773" s="131"/>
      <c r="FW773" s="69">
        <f t="shared" si="6202"/>
        <v>0</v>
      </c>
      <c r="FX773" s="162"/>
      <c r="FY773" s="130"/>
      <c r="FZ773" s="18">
        <f t="shared" si="6203"/>
        <v>0</v>
      </c>
      <c r="GA773" s="136"/>
      <c r="GB773" s="131"/>
      <c r="GC773" s="69">
        <f t="shared" si="6204"/>
        <v>0</v>
      </c>
      <c r="GD773" s="162"/>
      <c r="GE773" s="130"/>
      <c r="GF773" s="18">
        <f t="shared" si="6205"/>
        <v>0</v>
      </c>
      <c r="GG773" s="136"/>
      <c r="GH773" s="131"/>
      <c r="GI773" s="69">
        <f t="shared" si="6206"/>
        <v>0</v>
      </c>
      <c r="GJ773" s="162"/>
      <c r="GK773" s="130"/>
      <c r="GL773" s="18">
        <f t="shared" si="6207"/>
        <v>0</v>
      </c>
      <c r="GM773" s="136"/>
      <c r="GN773" s="131"/>
      <c r="GO773" s="69">
        <f t="shared" si="6208"/>
        <v>0</v>
      </c>
      <c r="GP773" s="162"/>
      <c r="GQ773" s="130"/>
      <c r="GR773" s="18">
        <f t="shared" si="6209"/>
        <v>0</v>
      </c>
      <c r="GS773" s="136"/>
      <c r="GT773" s="131"/>
      <c r="GU773" s="69">
        <f t="shared" si="6210"/>
        <v>0</v>
      </c>
      <c r="GV773" s="162"/>
      <c r="GW773" s="130"/>
      <c r="GX773" s="18">
        <f t="shared" si="6211"/>
        <v>0</v>
      </c>
      <c r="GY773" s="136"/>
      <c r="GZ773" s="131"/>
      <c r="HA773" s="69">
        <f t="shared" si="6212"/>
        <v>0</v>
      </c>
      <c r="HB773" s="162"/>
      <c r="HC773" s="130"/>
      <c r="HD773" s="18">
        <f t="shared" si="6213"/>
        <v>0</v>
      </c>
      <c r="HE773" s="136"/>
      <c r="HF773" s="131"/>
      <c r="HG773" s="69">
        <f t="shared" si="6214"/>
        <v>0</v>
      </c>
      <c r="HH773" s="162"/>
      <c r="HI773" s="130"/>
      <c r="HJ773" s="18">
        <f t="shared" si="6215"/>
        <v>0</v>
      </c>
      <c r="HK773" s="136"/>
      <c r="HL773" s="131"/>
      <c r="HM773" s="69">
        <f t="shared" si="6216"/>
        <v>0</v>
      </c>
      <c r="HN773" s="162"/>
      <c r="HO773" s="130"/>
      <c r="HP773" s="18">
        <f t="shared" si="6217"/>
        <v>0</v>
      </c>
      <c r="HQ773" s="136"/>
      <c r="HR773" s="131"/>
      <c r="HS773" s="69">
        <f t="shared" si="6218"/>
        <v>0</v>
      </c>
      <c r="HT773" s="162"/>
      <c r="HU773" s="130"/>
      <c r="HV773" s="18">
        <f t="shared" si="6219"/>
        <v>0</v>
      </c>
      <c r="HW773" s="17"/>
      <c r="HX773" s="85"/>
      <c r="HY773" s="85"/>
      <c r="HZ773" s="2" t="str">
        <f t="shared" si="6061"/>
        <v>СКРЫТЬ</v>
      </c>
    </row>
    <row r="774" spans="1:234" hidden="1" x14ac:dyDescent="0.2">
      <c r="B774" s="16"/>
      <c r="C774" s="15"/>
      <c r="D774" s="246"/>
      <c r="E774" s="246"/>
      <c r="F774" s="246"/>
      <c r="G774" s="13"/>
      <c r="H774" s="22"/>
      <c r="I774" s="42">
        <v>763</v>
      </c>
      <c r="J774" s="102">
        <f>SUBTOTAL(103,I$12:I774)*1</f>
        <v>150</v>
      </c>
      <c r="K774" s="108" t="s">
        <v>4</v>
      </c>
      <c r="L774" s="17" t="s">
        <v>98</v>
      </c>
      <c r="M774" s="267"/>
      <c r="N774" s="255"/>
      <c r="O774" s="118"/>
      <c r="P774" s="162">
        <v>15000</v>
      </c>
      <c r="Q774" s="163">
        <v>0</v>
      </c>
      <c r="R774" s="163">
        <v>0</v>
      </c>
      <c r="S774" s="92">
        <f t="shared" ca="1" si="6149"/>
        <v>0</v>
      </c>
      <c r="T774" s="92">
        <f t="shared" si="6150"/>
        <v>0</v>
      </c>
      <c r="U774" s="91">
        <f t="shared" ca="1" si="6151"/>
        <v>0</v>
      </c>
      <c r="V774" s="91">
        <f t="shared" si="6152"/>
        <v>15000</v>
      </c>
      <c r="W774" s="120">
        <f t="shared" si="6066"/>
        <v>0</v>
      </c>
      <c r="X774" s="178"/>
      <c r="Y774" s="128">
        <f t="shared" si="6153"/>
        <v>0</v>
      </c>
      <c r="Z774" s="179">
        <f t="shared" ca="1" si="6154"/>
        <v>0</v>
      </c>
      <c r="AA774" s="127">
        <f t="shared" si="6155"/>
        <v>0</v>
      </c>
      <c r="AB774" s="67" t="str">
        <f t="shared" ca="1" si="6156"/>
        <v/>
      </c>
      <c r="AC774" s="69">
        <f t="shared" ca="1" si="6157"/>
        <v>0</v>
      </c>
      <c r="AD774" s="226">
        <f t="shared" si="6135"/>
        <v>0</v>
      </c>
      <c r="AE774" s="227">
        <f t="shared" si="6136"/>
        <v>0</v>
      </c>
      <c r="AF774" s="225">
        <f t="shared" si="6137"/>
        <v>0</v>
      </c>
      <c r="AG774" s="226">
        <f t="shared" si="6138"/>
        <v>0</v>
      </c>
      <c r="AH774" s="227">
        <f t="shared" si="6139"/>
        <v>0</v>
      </c>
      <c r="AI774" s="225">
        <f t="shared" si="6140"/>
        <v>0</v>
      </c>
      <c r="AJ774" s="226">
        <f t="shared" si="6141"/>
        <v>0</v>
      </c>
      <c r="AK774" s="227">
        <f t="shared" si="6142"/>
        <v>0</v>
      </c>
      <c r="AL774" s="225">
        <f t="shared" si="6143"/>
        <v>0</v>
      </c>
      <c r="AM774" s="226">
        <f t="shared" si="6144"/>
        <v>0</v>
      </c>
      <c r="AN774" s="227">
        <f t="shared" si="6145"/>
        <v>0</v>
      </c>
      <c r="AO774" s="225">
        <f t="shared" si="6146"/>
        <v>0</v>
      </c>
      <c r="AP774" s="226">
        <f t="shared" si="6147"/>
        <v>0</v>
      </c>
      <c r="AQ774" s="227">
        <f t="shared" si="6148"/>
        <v>0</v>
      </c>
      <c r="AR774" s="225">
        <f t="shared" si="6072"/>
        <v>0</v>
      </c>
      <c r="AS774" s="136"/>
      <c r="AT774" s="131"/>
      <c r="AU774" s="69">
        <f t="shared" si="6158"/>
        <v>0</v>
      </c>
      <c r="AV774" s="162"/>
      <c r="AW774" s="130"/>
      <c r="AX774" s="18">
        <f t="shared" si="6159"/>
        <v>0</v>
      </c>
      <c r="AY774" s="136"/>
      <c r="AZ774" s="131"/>
      <c r="BA774" s="69">
        <f t="shared" si="6160"/>
        <v>0</v>
      </c>
      <c r="BB774" s="162"/>
      <c r="BC774" s="130"/>
      <c r="BD774" s="18">
        <f t="shared" si="6161"/>
        <v>0</v>
      </c>
      <c r="BE774" s="136"/>
      <c r="BF774" s="131"/>
      <c r="BG774" s="69">
        <f t="shared" si="6162"/>
        <v>0</v>
      </c>
      <c r="BH774" s="162"/>
      <c r="BI774" s="130"/>
      <c r="BJ774" s="18">
        <f t="shared" si="6163"/>
        <v>0</v>
      </c>
      <c r="BK774" s="136"/>
      <c r="BL774" s="131"/>
      <c r="BM774" s="69">
        <f t="shared" si="6164"/>
        <v>0</v>
      </c>
      <c r="BN774" s="162"/>
      <c r="BO774" s="130"/>
      <c r="BP774" s="18">
        <f t="shared" si="6165"/>
        <v>0</v>
      </c>
      <c r="BQ774" s="136"/>
      <c r="BR774" s="131"/>
      <c r="BS774" s="69">
        <f t="shared" si="6166"/>
        <v>0</v>
      </c>
      <c r="BT774" s="162"/>
      <c r="BU774" s="130"/>
      <c r="BV774" s="18">
        <f t="shared" si="6167"/>
        <v>0</v>
      </c>
      <c r="BW774" s="136"/>
      <c r="BX774" s="131"/>
      <c r="BY774" s="69">
        <f t="shared" si="6168"/>
        <v>0</v>
      </c>
      <c r="BZ774" s="162"/>
      <c r="CA774" s="130"/>
      <c r="CB774" s="18">
        <f t="shared" si="6169"/>
        <v>0</v>
      </c>
      <c r="CC774" s="136"/>
      <c r="CD774" s="131"/>
      <c r="CE774" s="69">
        <f t="shared" si="6170"/>
        <v>0</v>
      </c>
      <c r="CF774" s="162"/>
      <c r="CG774" s="130"/>
      <c r="CH774" s="18">
        <f t="shared" si="6171"/>
        <v>0</v>
      </c>
      <c r="CI774" s="136"/>
      <c r="CJ774" s="131"/>
      <c r="CK774" s="69">
        <f t="shared" si="6172"/>
        <v>0</v>
      </c>
      <c r="CL774" s="162"/>
      <c r="CM774" s="130"/>
      <c r="CN774" s="18">
        <f t="shared" si="6173"/>
        <v>0</v>
      </c>
      <c r="CO774" s="136"/>
      <c r="CP774" s="131"/>
      <c r="CQ774" s="69">
        <f t="shared" si="6174"/>
        <v>0</v>
      </c>
      <c r="CR774" s="162"/>
      <c r="CS774" s="130"/>
      <c r="CT774" s="18">
        <f t="shared" si="6175"/>
        <v>0</v>
      </c>
      <c r="CU774" s="136"/>
      <c r="CV774" s="131"/>
      <c r="CW774" s="69">
        <f t="shared" si="6176"/>
        <v>0</v>
      </c>
      <c r="CX774" s="162"/>
      <c r="CY774" s="130"/>
      <c r="CZ774" s="18">
        <f t="shared" si="6177"/>
        <v>0</v>
      </c>
      <c r="DA774" s="136"/>
      <c r="DB774" s="131"/>
      <c r="DC774" s="69">
        <f t="shared" si="6178"/>
        <v>0</v>
      </c>
      <c r="DD774" s="162"/>
      <c r="DE774" s="130"/>
      <c r="DF774" s="18">
        <f t="shared" si="6179"/>
        <v>0</v>
      </c>
      <c r="DG774" s="136"/>
      <c r="DH774" s="131"/>
      <c r="DI774" s="69">
        <f t="shared" si="6180"/>
        <v>0</v>
      </c>
      <c r="DJ774" s="162"/>
      <c r="DK774" s="130"/>
      <c r="DL774" s="18">
        <f t="shared" si="6181"/>
        <v>0</v>
      </c>
      <c r="DM774" s="136"/>
      <c r="DN774" s="131"/>
      <c r="DO774" s="69">
        <f t="shared" si="6182"/>
        <v>0</v>
      </c>
      <c r="DP774" s="162"/>
      <c r="DQ774" s="130"/>
      <c r="DR774" s="18">
        <f t="shared" si="6183"/>
        <v>0</v>
      </c>
      <c r="DS774" s="136"/>
      <c r="DT774" s="131"/>
      <c r="DU774" s="69">
        <f t="shared" si="6184"/>
        <v>0</v>
      </c>
      <c r="DV774" s="162"/>
      <c r="DW774" s="130"/>
      <c r="DX774" s="18">
        <f t="shared" si="6185"/>
        <v>0</v>
      </c>
      <c r="DY774" s="136"/>
      <c r="DZ774" s="131"/>
      <c r="EA774" s="69">
        <f t="shared" si="6186"/>
        <v>0</v>
      </c>
      <c r="EB774" s="162"/>
      <c r="EC774" s="130"/>
      <c r="ED774" s="18">
        <f t="shared" si="6187"/>
        <v>0</v>
      </c>
      <c r="EE774" s="136"/>
      <c r="EF774" s="131"/>
      <c r="EG774" s="69">
        <f t="shared" si="6188"/>
        <v>0</v>
      </c>
      <c r="EH774" s="162"/>
      <c r="EI774" s="130"/>
      <c r="EJ774" s="18">
        <f t="shared" si="6189"/>
        <v>0</v>
      </c>
      <c r="EK774" s="136"/>
      <c r="EL774" s="131"/>
      <c r="EM774" s="69">
        <f t="shared" si="6190"/>
        <v>0</v>
      </c>
      <c r="EN774" s="162"/>
      <c r="EO774" s="130"/>
      <c r="EP774" s="18">
        <f t="shared" si="6191"/>
        <v>0</v>
      </c>
      <c r="EQ774" s="136"/>
      <c r="ER774" s="131"/>
      <c r="ES774" s="69">
        <f t="shared" si="6192"/>
        <v>0</v>
      </c>
      <c r="ET774" s="162"/>
      <c r="EU774" s="130"/>
      <c r="EV774" s="18">
        <f t="shared" si="6193"/>
        <v>0</v>
      </c>
      <c r="EW774" s="136"/>
      <c r="EX774" s="131"/>
      <c r="EY774" s="69">
        <f t="shared" si="6194"/>
        <v>0</v>
      </c>
      <c r="EZ774" s="162"/>
      <c r="FA774" s="130"/>
      <c r="FB774" s="18">
        <f t="shared" si="6195"/>
        <v>0</v>
      </c>
      <c r="FC774" s="136"/>
      <c r="FD774" s="131"/>
      <c r="FE774" s="69">
        <f t="shared" si="6196"/>
        <v>0</v>
      </c>
      <c r="FF774" s="162"/>
      <c r="FG774" s="130"/>
      <c r="FH774" s="18">
        <f t="shared" si="6197"/>
        <v>0</v>
      </c>
      <c r="FI774" s="136"/>
      <c r="FJ774" s="131"/>
      <c r="FK774" s="69">
        <f t="shared" si="6198"/>
        <v>0</v>
      </c>
      <c r="FL774" s="162"/>
      <c r="FM774" s="130"/>
      <c r="FN774" s="18">
        <f t="shared" si="6199"/>
        <v>0</v>
      </c>
      <c r="FO774" s="136"/>
      <c r="FP774" s="131"/>
      <c r="FQ774" s="69">
        <f t="shared" si="6200"/>
        <v>0</v>
      </c>
      <c r="FR774" s="162"/>
      <c r="FS774" s="130"/>
      <c r="FT774" s="18">
        <f t="shared" si="6201"/>
        <v>0</v>
      </c>
      <c r="FU774" s="136"/>
      <c r="FV774" s="131"/>
      <c r="FW774" s="69">
        <f t="shared" si="6202"/>
        <v>0</v>
      </c>
      <c r="FX774" s="162"/>
      <c r="FY774" s="130"/>
      <c r="FZ774" s="18">
        <f t="shared" si="6203"/>
        <v>0</v>
      </c>
      <c r="GA774" s="136"/>
      <c r="GB774" s="131"/>
      <c r="GC774" s="69">
        <f t="shared" si="6204"/>
        <v>0</v>
      </c>
      <c r="GD774" s="162"/>
      <c r="GE774" s="130"/>
      <c r="GF774" s="18">
        <f t="shared" si="6205"/>
        <v>0</v>
      </c>
      <c r="GG774" s="136"/>
      <c r="GH774" s="131"/>
      <c r="GI774" s="69">
        <f t="shared" si="6206"/>
        <v>0</v>
      </c>
      <c r="GJ774" s="162"/>
      <c r="GK774" s="130"/>
      <c r="GL774" s="18">
        <f t="shared" si="6207"/>
        <v>0</v>
      </c>
      <c r="GM774" s="136"/>
      <c r="GN774" s="131"/>
      <c r="GO774" s="69">
        <f t="shared" si="6208"/>
        <v>0</v>
      </c>
      <c r="GP774" s="162"/>
      <c r="GQ774" s="130"/>
      <c r="GR774" s="18">
        <f t="shared" si="6209"/>
        <v>0</v>
      </c>
      <c r="GS774" s="136"/>
      <c r="GT774" s="131"/>
      <c r="GU774" s="69">
        <f t="shared" si="6210"/>
        <v>0</v>
      </c>
      <c r="GV774" s="162"/>
      <c r="GW774" s="130"/>
      <c r="GX774" s="18">
        <f t="shared" si="6211"/>
        <v>0</v>
      </c>
      <c r="GY774" s="136"/>
      <c r="GZ774" s="131"/>
      <c r="HA774" s="69">
        <f t="shared" si="6212"/>
        <v>0</v>
      </c>
      <c r="HB774" s="162"/>
      <c r="HC774" s="130"/>
      <c r="HD774" s="18">
        <f t="shared" si="6213"/>
        <v>0</v>
      </c>
      <c r="HE774" s="136"/>
      <c r="HF774" s="131"/>
      <c r="HG774" s="69">
        <f t="shared" si="6214"/>
        <v>0</v>
      </c>
      <c r="HH774" s="162"/>
      <c r="HI774" s="130"/>
      <c r="HJ774" s="18">
        <f t="shared" si="6215"/>
        <v>0</v>
      </c>
      <c r="HK774" s="136"/>
      <c r="HL774" s="131"/>
      <c r="HM774" s="69">
        <f t="shared" si="6216"/>
        <v>0</v>
      </c>
      <c r="HN774" s="162"/>
      <c r="HO774" s="130"/>
      <c r="HP774" s="18">
        <f t="shared" si="6217"/>
        <v>0</v>
      </c>
      <c r="HQ774" s="136"/>
      <c r="HR774" s="131"/>
      <c r="HS774" s="69">
        <f t="shared" si="6218"/>
        <v>0</v>
      </c>
      <c r="HT774" s="162"/>
      <c r="HU774" s="130"/>
      <c r="HV774" s="18">
        <f t="shared" si="6219"/>
        <v>0</v>
      </c>
      <c r="HW774" s="17"/>
      <c r="HX774" s="85"/>
      <c r="HY774" s="85"/>
      <c r="HZ774" s="2" t="str">
        <f t="shared" si="6061"/>
        <v>СКРЫТЬ</v>
      </c>
    </row>
    <row r="775" spans="1:234" hidden="1" x14ac:dyDescent="0.2">
      <c r="B775" s="16"/>
      <c r="C775" s="15"/>
      <c r="D775" s="250"/>
      <c r="E775" s="250"/>
      <c r="F775" s="250"/>
      <c r="G775" s="13"/>
      <c r="H775" s="22"/>
      <c r="I775" s="42">
        <v>764</v>
      </c>
      <c r="J775" s="102">
        <f>SUBTOTAL(103,I$12:I775)*1</f>
        <v>150</v>
      </c>
      <c r="K775" s="108" t="s">
        <v>110</v>
      </c>
      <c r="L775" s="17" t="s">
        <v>98</v>
      </c>
      <c r="M775" s="267"/>
      <c r="N775" s="255"/>
      <c r="O775" s="118"/>
      <c r="P775" s="162"/>
      <c r="Q775" s="163">
        <v>0</v>
      </c>
      <c r="R775" s="163">
        <v>0</v>
      </c>
      <c r="S775" s="92">
        <f t="shared" ca="1" si="6149"/>
        <v>0</v>
      </c>
      <c r="T775" s="92">
        <f t="shared" si="6150"/>
        <v>0</v>
      </c>
      <c r="U775" s="91">
        <f t="shared" ca="1" si="6151"/>
        <v>0</v>
      </c>
      <c r="V775" s="91">
        <f t="shared" si="6152"/>
        <v>0</v>
      </c>
      <c r="W775" s="120" t="str">
        <f>IF(OR(AND(P775=0,T775=0),AND(P775="",T775="")),"",IF(AND(P775=0,T775&gt;0),1,T775/P775))</f>
        <v/>
      </c>
      <c r="X775" s="178"/>
      <c r="Y775" s="128">
        <f t="shared" si="6153"/>
        <v>0</v>
      </c>
      <c r="Z775" s="179">
        <f t="shared" ca="1" si="6154"/>
        <v>0</v>
      </c>
      <c r="AA775" s="127">
        <f t="shared" si="6155"/>
        <v>0</v>
      </c>
      <c r="AB775" s="67" t="str">
        <f t="shared" ca="1" si="6156"/>
        <v/>
      </c>
      <c r="AC775" s="69">
        <f t="shared" ca="1" si="6157"/>
        <v>0</v>
      </c>
      <c r="AD775" s="226">
        <f t="shared" si="6135"/>
        <v>0</v>
      </c>
      <c r="AE775" s="227">
        <f t="shared" si="6136"/>
        <v>0</v>
      </c>
      <c r="AF775" s="225">
        <f t="shared" si="6137"/>
        <v>0</v>
      </c>
      <c r="AG775" s="226">
        <f t="shared" si="6138"/>
        <v>0</v>
      </c>
      <c r="AH775" s="227">
        <f t="shared" si="6139"/>
        <v>0</v>
      </c>
      <c r="AI775" s="225">
        <f t="shared" si="6140"/>
        <v>0</v>
      </c>
      <c r="AJ775" s="226">
        <f t="shared" si="6141"/>
        <v>0</v>
      </c>
      <c r="AK775" s="227">
        <f t="shared" si="6142"/>
        <v>0</v>
      </c>
      <c r="AL775" s="225">
        <f t="shared" si="6143"/>
        <v>0</v>
      </c>
      <c r="AM775" s="226">
        <f t="shared" si="6144"/>
        <v>0</v>
      </c>
      <c r="AN775" s="227">
        <f t="shared" si="6145"/>
        <v>0</v>
      </c>
      <c r="AO775" s="225">
        <f t="shared" si="6146"/>
        <v>0</v>
      </c>
      <c r="AP775" s="226">
        <f t="shared" si="6147"/>
        <v>0</v>
      </c>
      <c r="AQ775" s="227">
        <f t="shared" si="6148"/>
        <v>0</v>
      </c>
      <c r="AR775" s="225">
        <f t="shared" si="6072"/>
        <v>0</v>
      </c>
      <c r="AS775" s="136"/>
      <c r="AT775" s="131"/>
      <c r="AU775" s="69">
        <f t="shared" si="6158"/>
        <v>0</v>
      </c>
      <c r="AV775" s="162"/>
      <c r="AW775" s="130"/>
      <c r="AX775" s="18">
        <f>AW775-AV775</f>
        <v>0</v>
      </c>
      <c r="AY775" s="136"/>
      <c r="AZ775" s="131"/>
      <c r="BA775" s="69">
        <f t="shared" si="6160"/>
        <v>0</v>
      </c>
      <c r="BB775" s="162"/>
      <c r="BC775" s="130"/>
      <c r="BD775" s="18">
        <f>BC775-BB775</f>
        <v>0</v>
      </c>
      <c r="BE775" s="136"/>
      <c r="BF775" s="131"/>
      <c r="BG775" s="69">
        <f t="shared" si="6162"/>
        <v>0</v>
      </c>
      <c r="BH775" s="162"/>
      <c r="BI775" s="130"/>
      <c r="BJ775" s="18">
        <f>BI775-BH775</f>
        <v>0</v>
      </c>
      <c r="BK775" s="136"/>
      <c r="BL775" s="131"/>
      <c r="BM775" s="69">
        <f t="shared" si="6164"/>
        <v>0</v>
      </c>
      <c r="BN775" s="162"/>
      <c r="BO775" s="130"/>
      <c r="BP775" s="18">
        <f>BO775-BN775</f>
        <v>0</v>
      </c>
      <c r="BQ775" s="136"/>
      <c r="BR775" s="131"/>
      <c r="BS775" s="69">
        <f t="shared" si="6166"/>
        <v>0</v>
      </c>
      <c r="BT775" s="162"/>
      <c r="BU775" s="130"/>
      <c r="BV775" s="18">
        <f>BU775-BT775</f>
        <v>0</v>
      </c>
      <c r="BW775" s="136"/>
      <c r="BX775" s="131"/>
      <c r="BY775" s="69">
        <f t="shared" si="6168"/>
        <v>0</v>
      </c>
      <c r="BZ775" s="162"/>
      <c r="CA775" s="130"/>
      <c r="CB775" s="18">
        <f>CA775-BZ775</f>
        <v>0</v>
      </c>
      <c r="CC775" s="136"/>
      <c r="CD775" s="131"/>
      <c r="CE775" s="69">
        <f t="shared" si="6170"/>
        <v>0</v>
      </c>
      <c r="CF775" s="162"/>
      <c r="CG775" s="130"/>
      <c r="CH775" s="18">
        <f>CG775-CF775</f>
        <v>0</v>
      </c>
      <c r="CI775" s="136"/>
      <c r="CJ775" s="131"/>
      <c r="CK775" s="69">
        <f t="shared" si="6172"/>
        <v>0</v>
      </c>
      <c r="CL775" s="162"/>
      <c r="CM775" s="130"/>
      <c r="CN775" s="18">
        <f t="shared" si="6173"/>
        <v>0</v>
      </c>
      <c r="CO775" s="136"/>
      <c r="CP775" s="131"/>
      <c r="CQ775" s="69">
        <f t="shared" si="6174"/>
        <v>0</v>
      </c>
      <c r="CR775" s="162"/>
      <c r="CS775" s="130"/>
      <c r="CT775" s="18">
        <f t="shared" si="6175"/>
        <v>0</v>
      </c>
      <c r="CU775" s="136"/>
      <c r="CV775" s="131"/>
      <c r="CW775" s="69">
        <f t="shared" si="6176"/>
        <v>0</v>
      </c>
      <c r="CX775" s="162"/>
      <c r="CY775" s="130"/>
      <c r="CZ775" s="18">
        <f t="shared" si="6177"/>
        <v>0</v>
      </c>
      <c r="DA775" s="136"/>
      <c r="DB775" s="131"/>
      <c r="DC775" s="69">
        <f t="shared" si="6178"/>
        <v>0</v>
      </c>
      <c r="DD775" s="162"/>
      <c r="DE775" s="130"/>
      <c r="DF775" s="18">
        <f t="shared" si="6179"/>
        <v>0</v>
      </c>
      <c r="DG775" s="136"/>
      <c r="DH775" s="131"/>
      <c r="DI775" s="69">
        <f t="shared" si="6180"/>
        <v>0</v>
      </c>
      <c r="DJ775" s="162"/>
      <c r="DK775" s="130"/>
      <c r="DL775" s="18">
        <f>DK775-DJ775</f>
        <v>0</v>
      </c>
      <c r="DM775" s="136"/>
      <c r="DN775" s="131"/>
      <c r="DO775" s="69">
        <f t="shared" si="6182"/>
        <v>0</v>
      </c>
      <c r="DP775" s="162"/>
      <c r="DQ775" s="130"/>
      <c r="DR775" s="18">
        <f>DQ775-DP775</f>
        <v>0</v>
      </c>
      <c r="DS775" s="136"/>
      <c r="DT775" s="131"/>
      <c r="DU775" s="69">
        <f t="shared" si="6184"/>
        <v>0</v>
      </c>
      <c r="DV775" s="162"/>
      <c r="DW775" s="130"/>
      <c r="DX775" s="18">
        <f>DW775-DV775</f>
        <v>0</v>
      </c>
      <c r="DY775" s="136"/>
      <c r="DZ775" s="131"/>
      <c r="EA775" s="69">
        <f t="shared" si="6186"/>
        <v>0</v>
      </c>
      <c r="EB775" s="162"/>
      <c r="EC775" s="130"/>
      <c r="ED775" s="18">
        <f>EC775-EB775</f>
        <v>0</v>
      </c>
      <c r="EE775" s="136"/>
      <c r="EF775" s="131"/>
      <c r="EG775" s="69">
        <f t="shared" si="6188"/>
        <v>0</v>
      </c>
      <c r="EH775" s="162"/>
      <c r="EI775" s="130"/>
      <c r="EJ775" s="18">
        <f>EI775-EH775</f>
        <v>0</v>
      </c>
      <c r="EK775" s="136"/>
      <c r="EL775" s="131"/>
      <c r="EM775" s="69">
        <f t="shared" si="6190"/>
        <v>0</v>
      </c>
      <c r="EN775" s="162"/>
      <c r="EO775" s="130"/>
      <c r="EP775" s="18">
        <f>EO775-EN775</f>
        <v>0</v>
      </c>
      <c r="EQ775" s="136"/>
      <c r="ER775" s="131"/>
      <c r="ES775" s="69">
        <f t="shared" si="6192"/>
        <v>0</v>
      </c>
      <c r="ET775" s="162"/>
      <c r="EU775" s="130"/>
      <c r="EV775" s="18">
        <f>EU775-ET775</f>
        <v>0</v>
      </c>
      <c r="EW775" s="136"/>
      <c r="EX775" s="131"/>
      <c r="EY775" s="69">
        <f t="shared" si="6194"/>
        <v>0</v>
      </c>
      <c r="EZ775" s="162"/>
      <c r="FA775" s="130"/>
      <c r="FB775" s="18">
        <f>FA775-EZ775</f>
        <v>0</v>
      </c>
      <c r="FC775" s="136"/>
      <c r="FD775" s="131"/>
      <c r="FE775" s="69">
        <f t="shared" si="6196"/>
        <v>0</v>
      </c>
      <c r="FF775" s="162"/>
      <c r="FG775" s="130"/>
      <c r="FH775" s="18">
        <f>FG775-FF775</f>
        <v>0</v>
      </c>
      <c r="FI775" s="136"/>
      <c r="FJ775" s="131"/>
      <c r="FK775" s="69">
        <f t="shared" si="6198"/>
        <v>0</v>
      </c>
      <c r="FL775" s="162"/>
      <c r="FM775" s="130"/>
      <c r="FN775" s="18">
        <f>FM775-FL775</f>
        <v>0</v>
      </c>
      <c r="FO775" s="136"/>
      <c r="FP775" s="131"/>
      <c r="FQ775" s="69">
        <f t="shared" si="6200"/>
        <v>0</v>
      </c>
      <c r="FR775" s="162"/>
      <c r="FS775" s="130"/>
      <c r="FT775" s="18">
        <f>FS775-FR775</f>
        <v>0</v>
      </c>
      <c r="FU775" s="136"/>
      <c r="FV775" s="131"/>
      <c r="FW775" s="69">
        <f t="shared" si="6202"/>
        <v>0</v>
      </c>
      <c r="FX775" s="162"/>
      <c r="FY775" s="130"/>
      <c r="FZ775" s="18">
        <f>FY775-FX775</f>
        <v>0</v>
      </c>
      <c r="GA775" s="136"/>
      <c r="GB775" s="131"/>
      <c r="GC775" s="69">
        <f t="shared" si="6204"/>
        <v>0</v>
      </c>
      <c r="GD775" s="162"/>
      <c r="GE775" s="130"/>
      <c r="GF775" s="18">
        <f>GE775-GD775</f>
        <v>0</v>
      </c>
      <c r="GG775" s="136"/>
      <c r="GH775" s="131"/>
      <c r="GI775" s="69">
        <f t="shared" si="6206"/>
        <v>0</v>
      </c>
      <c r="GJ775" s="162"/>
      <c r="GK775" s="130"/>
      <c r="GL775" s="18">
        <f>GK775-GJ775</f>
        <v>0</v>
      </c>
      <c r="GM775" s="136"/>
      <c r="GN775" s="131"/>
      <c r="GO775" s="69">
        <f t="shared" si="6208"/>
        <v>0</v>
      </c>
      <c r="GP775" s="162"/>
      <c r="GQ775" s="130"/>
      <c r="GR775" s="18">
        <f>GQ775-GP775</f>
        <v>0</v>
      </c>
      <c r="GS775" s="136"/>
      <c r="GT775" s="131"/>
      <c r="GU775" s="69">
        <f t="shared" si="6210"/>
        <v>0</v>
      </c>
      <c r="GV775" s="162"/>
      <c r="GW775" s="130"/>
      <c r="GX775" s="18">
        <f>GW775-GV775</f>
        <v>0</v>
      </c>
      <c r="GY775" s="136"/>
      <c r="GZ775" s="131"/>
      <c r="HA775" s="69">
        <f t="shared" si="6212"/>
        <v>0</v>
      </c>
      <c r="HB775" s="162"/>
      <c r="HC775" s="130"/>
      <c r="HD775" s="18">
        <f>HC775-HB775</f>
        <v>0</v>
      </c>
      <c r="HE775" s="136"/>
      <c r="HF775" s="131"/>
      <c r="HG775" s="69">
        <f t="shared" si="6214"/>
        <v>0</v>
      </c>
      <c r="HH775" s="162"/>
      <c r="HI775" s="130"/>
      <c r="HJ775" s="18">
        <f>HI775-HH775</f>
        <v>0</v>
      </c>
      <c r="HK775" s="136"/>
      <c r="HL775" s="131"/>
      <c r="HM775" s="69">
        <f t="shared" si="6216"/>
        <v>0</v>
      </c>
      <c r="HN775" s="162"/>
      <c r="HO775" s="130"/>
      <c r="HP775" s="18">
        <f>HO775-HN775</f>
        <v>0</v>
      </c>
      <c r="HQ775" s="136"/>
      <c r="HR775" s="131"/>
      <c r="HS775" s="69">
        <f t="shared" si="6218"/>
        <v>0</v>
      </c>
      <c r="HT775" s="162"/>
      <c r="HU775" s="130"/>
      <c r="HV775" s="18">
        <f>HU775-HT775</f>
        <v>0</v>
      </c>
      <c r="HW775" s="17"/>
      <c r="HX775" s="85"/>
      <c r="HY775" s="85"/>
      <c r="HZ775" s="2" t="str">
        <f t="shared" si="6061"/>
        <v>СКРЫТЬ</v>
      </c>
    </row>
    <row r="776" spans="1:234" hidden="1" x14ac:dyDescent="0.2">
      <c r="B776" s="16"/>
      <c r="C776" s="15"/>
      <c r="D776" s="246"/>
      <c r="E776" s="246"/>
      <c r="F776" s="246"/>
      <c r="G776" s="13"/>
      <c r="H776" s="22"/>
      <c r="I776" s="42">
        <v>765</v>
      </c>
      <c r="J776" s="102">
        <f>SUBTOTAL(103,I$12:I776)*1</f>
        <v>150</v>
      </c>
      <c r="K776" s="108" t="s">
        <v>3</v>
      </c>
      <c r="L776" s="17" t="s">
        <v>98</v>
      </c>
      <c r="M776" s="267">
        <v>44378</v>
      </c>
      <c r="N776" s="255">
        <v>44925</v>
      </c>
      <c r="O776" s="118">
        <v>44925</v>
      </c>
      <c r="P776" s="162">
        <v>460000</v>
      </c>
      <c r="Q776" s="163">
        <v>0</v>
      </c>
      <c r="R776" s="163">
        <v>0</v>
      </c>
      <c r="S776" s="92">
        <f t="shared" ca="1" si="6149"/>
        <v>0</v>
      </c>
      <c r="T776" s="92">
        <f t="shared" si="6150"/>
        <v>0</v>
      </c>
      <c r="U776" s="91">
        <f t="shared" ca="1" si="6151"/>
        <v>0</v>
      </c>
      <c r="V776" s="91">
        <f t="shared" si="6152"/>
        <v>460000</v>
      </c>
      <c r="W776" s="120">
        <f t="shared" si="6066"/>
        <v>0</v>
      </c>
      <c r="X776" s="178"/>
      <c r="Y776" s="128">
        <f t="shared" si="6153"/>
        <v>0</v>
      </c>
      <c r="Z776" s="179">
        <f t="shared" ca="1" si="6154"/>
        <v>0</v>
      </c>
      <c r="AA776" s="127">
        <f t="shared" si="6155"/>
        <v>0</v>
      </c>
      <c r="AB776" s="67" t="str">
        <f t="shared" ca="1" si="6156"/>
        <v/>
      </c>
      <c r="AC776" s="69">
        <f t="shared" ca="1" si="6157"/>
        <v>0</v>
      </c>
      <c r="AD776" s="226">
        <f t="shared" si="6135"/>
        <v>0</v>
      </c>
      <c r="AE776" s="227">
        <f t="shared" si="6136"/>
        <v>0</v>
      </c>
      <c r="AF776" s="225">
        <f t="shared" si="6137"/>
        <v>0</v>
      </c>
      <c r="AG776" s="226">
        <f t="shared" si="6138"/>
        <v>0</v>
      </c>
      <c r="AH776" s="227">
        <f t="shared" si="6139"/>
        <v>0</v>
      </c>
      <c r="AI776" s="225">
        <f t="shared" si="6140"/>
        <v>0</v>
      </c>
      <c r="AJ776" s="226">
        <f t="shared" si="6141"/>
        <v>0</v>
      </c>
      <c r="AK776" s="227">
        <f t="shared" si="6142"/>
        <v>0</v>
      </c>
      <c r="AL776" s="225">
        <f t="shared" si="6143"/>
        <v>0</v>
      </c>
      <c r="AM776" s="226">
        <f t="shared" si="6144"/>
        <v>0</v>
      </c>
      <c r="AN776" s="227">
        <f t="shared" si="6145"/>
        <v>0</v>
      </c>
      <c r="AO776" s="225">
        <f t="shared" si="6146"/>
        <v>0</v>
      </c>
      <c r="AP776" s="226">
        <f t="shared" si="6147"/>
        <v>0</v>
      </c>
      <c r="AQ776" s="227">
        <f t="shared" si="6148"/>
        <v>0</v>
      </c>
      <c r="AR776" s="225">
        <f t="shared" si="6072"/>
        <v>0</v>
      </c>
      <c r="AS776" s="136"/>
      <c r="AT776" s="131"/>
      <c r="AU776" s="69">
        <f t="shared" si="6158"/>
        <v>0</v>
      </c>
      <c r="AV776" s="162"/>
      <c r="AW776" s="130"/>
      <c r="AX776" s="18">
        <f t="shared" si="6159"/>
        <v>0</v>
      </c>
      <c r="AY776" s="136"/>
      <c r="AZ776" s="131"/>
      <c r="BA776" s="69">
        <f t="shared" si="6160"/>
        <v>0</v>
      </c>
      <c r="BB776" s="162"/>
      <c r="BC776" s="130"/>
      <c r="BD776" s="18">
        <f t="shared" si="6161"/>
        <v>0</v>
      </c>
      <c r="BE776" s="136"/>
      <c r="BF776" s="131"/>
      <c r="BG776" s="69">
        <f t="shared" si="6162"/>
        <v>0</v>
      </c>
      <c r="BH776" s="162"/>
      <c r="BI776" s="130"/>
      <c r="BJ776" s="18">
        <f t="shared" si="6163"/>
        <v>0</v>
      </c>
      <c r="BK776" s="136"/>
      <c r="BL776" s="131"/>
      <c r="BM776" s="69">
        <f t="shared" si="6164"/>
        <v>0</v>
      </c>
      <c r="BN776" s="162"/>
      <c r="BO776" s="130"/>
      <c r="BP776" s="18">
        <f t="shared" si="6165"/>
        <v>0</v>
      </c>
      <c r="BQ776" s="136"/>
      <c r="BR776" s="131"/>
      <c r="BS776" s="69">
        <f t="shared" si="6166"/>
        <v>0</v>
      </c>
      <c r="BT776" s="162"/>
      <c r="BU776" s="130"/>
      <c r="BV776" s="18">
        <f t="shared" si="6167"/>
        <v>0</v>
      </c>
      <c r="BW776" s="136"/>
      <c r="BX776" s="131"/>
      <c r="BY776" s="69">
        <f t="shared" si="6168"/>
        <v>0</v>
      </c>
      <c r="BZ776" s="162"/>
      <c r="CA776" s="130"/>
      <c r="CB776" s="18">
        <f t="shared" si="6169"/>
        <v>0</v>
      </c>
      <c r="CC776" s="136"/>
      <c r="CD776" s="131"/>
      <c r="CE776" s="69">
        <f t="shared" si="6170"/>
        <v>0</v>
      </c>
      <c r="CF776" s="162"/>
      <c r="CG776" s="130"/>
      <c r="CH776" s="18">
        <f t="shared" si="6171"/>
        <v>0</v>
      </c>
      <c r="CI776" s="136"/>
      <c r="CJ776" s="131"/>
      <c r="CK776" s="69">
        <f t="shared" si="6172"/>
        <v>0</v>
      </c>
      <c r="CL776" s="162"/>
      <c r="CM776" s="130"/>
      <c r="CN776" s="18">
        <f t="shared" si="6173"/>
        <v>0</v>
      </c>
      <c r="CO776" s="136"/>
      <c r="CP776" s="131"/>
      <c r="CQ776" s="69">
        <f t="shared" si="6174"/>
        <v>0</v>
      </c>
      <c r="CR776" s="162"/>
      <c r="CS776" s="130"/>
      <c r="CT776" s="18">
        <f t="shared" si="6175"/>
        <v>0</v>
      </c>
      <c r="CU776" s="136"/>
      <c r="CV776" s="131"/>
      <c r="CW776" s="69">
        <f t="shared" si="6176"/>
        <v>0</v>
      </c>
      <c r="CX776" s="162"/>
      <c r="CY776" s="130"/>
      <c r="CZ776" s="18">
        <f t="shared" si="6177"/>
        <v>0</v>
      </c>
      <c r="DA776" s="136"/>
      <c r="DB776" s="131"/>
      <c r="DC776" s="69">
        <f t="shared" si="6178"/>
        <v>0</v>
      </c>
      <c r="DD776" s="162"/>
      <c r="DE776" s="130"/>
      <c r="DF776" s="18">
        <f t="shared" si="6179"/>
        <v>0</v>
      </c>
      <c r="DG776" s="136"/>
      <c r="DH776" s="131"/>
      <c r="DI776" s="69">
        <f t="shared" si="6180"/>
        <v>0</v>
      </c>
      <c r="DJ776" s="162"/>
      <c r="DK776" s="130"/>
      <c r="DL776" s="18">
        <f t="shared" si="6181"/>
        <v>0</v>
      </c>
      <c r="DM776" s="136"/>
      <c r="DN776" s="131"/>
      <c r="DO776" s="69">
        <f t="shared" si="6182"/>
        <v>0</v>
      </c>
      <c r="DP776" s="162"/>
      <c r="DQ776" s="130"/>
      <c r="DR776" s="18">
        <f t="shared" si="6183"/>
        <v>0</v>
      </c>
      <c r="DS776" s="136"/>
      <c r="DT776" s="131"/>
      <c r="DU776" s="69">
        <f t="shared" si="6184"/>
        <v>0</v>
      </c>
      <c r="DV776" s="162"/>
      <c r="DW776" s="130"/>
      <c r="DX776" s="18">
        <f t="shared" si="6185"/>
        <v>0</v>
      </c>
      <c r="DY776" s="136"/>
      <c r="DZ776" s="131"/>
      <c r="EA776" s="69">
        <f t="shared" si="6186"/>
        <v>0</v>
      </c>
      <c r="EB776" s="162"/>
      <c r="EC776" s="130"/>
      <c r="ED776" s="18">
        <f t="shared" si="6187"/>
        <v>0</v>
      </c>
      <c r="EE776" s="136"/>
      <c r="EF776" s="131"/>
      <c r="EG776" s="69">
        <f t="shared" si="6188"/>
        <v>0</v>
      </c>
      <c r="EH776" s="162"/>
      <c r="EI776" s="130"/>
      <c r="EJ776" s="18">
        <f t="shared" si="6189"/>
        <v>0</v>
      </c>
      <c r="EK776" s="136"/>
      <c r="EL776" s="131"/>
      <c r="EM776" s="69">
        <f t="shared" si="6190"/>
        <v>0</v>
      </c>
      <c r="EN776" s="162"/>
      <c r="EO776" s="130"/>
      <c r="EP776" s="18">
        <f t="shared" si="6191"/>
        <v>0</v>
      </c>
      <c r="EQ776" s="136"/>
      <c r="ER776" s="131"/>
      <c r="ES776" s="69">
        <f t="shared" si="6192"/>
        <v>0</v>
      </c>
      <c r="ET776" s="162"/>
      <c r="EU776" s="130"/>
      <c r="EV776" s="18">
        <f t="shared" si="6193"/>
        <v>0</v>
      </c>
      <c r="EW776" s="136"/>
      <c r="EX776" s="131"/>
      <c r="EY776" s="69">
        <f t="shared" si="6194"/>
        <v>0</v>
      </c>
      <c r="EZ776" s="162"/>
      <c r="FA776" s="130"/>
      <c r="FB776" s="18">
        <f t="shared" si="6195"/>
        <v>0</v>
      </c>
      <c r="FC776" s="136"/>
      <c r="FD776" s="131"/>
      <c r="FE776" s="69">
        <f t="shared" si="6196"/>
        <v>0</v>
      </c>
      <c r="FF776" s="162"/>
      <c r="FG776" s="130"/>
      <c r="FH776" s="18">
        <f t="shared" si="6197"/>
        <v>0</v>
      </c>
      <c r="FI776" s="136"/>
      <c r="FJ776" s="131"/>
      <c r="FK776" s="69">
        <f t="shared" si="6198"/>
        <v>0</v>
      </c>
      <c r="FL776" s="162"/>
      <c r="FM776" s="130"/>
      <c r="FN776" s="18">
        <f t="shared" si="6199"/>
        <v>0</v>
      </c>
      <c r="FO776" s="136"/>
      <c r="FP776" s="131"/>
      <c r="FQ776" s="69">
        <f t="shared" si="6200"/>
        <v>0</v>
      </c>
      <c r="FR776" s="162"/>
      <c r="FS776" s="130"/>
      <c r="FT776" s="18">
        <f t="shared" si="6201"/>
        <v>0</v>
      </c>
      <c r="FU776" s="136"/>
      <c r="FV776" s="131"/>
      <c r="FW776" s="69">
        <f t="shared" si="6202"/>
        <v>0</v>
      </c>
      <c r="FX776" s="162"/>
      <c r="FY776" s="130"/>
      <c r="FZ776" s="18">
        <f t="shared" si="6203"/>
        <v>0</v>
      </c>
      <c r="GA776" s="136"/>
      <c r="GB776" s="131"/>
      <c r="GC776" s="69">
        <f t="shared" si="6204"/>
        <v>0</v>
      </c>
      <c r="GD776" s="162"/>
      <c r="GE776" s="130"/>
      <c r="GF776" s="18">
        <f t="shared" si="6205"/>
        <v>0</v>
      </c>
      <c r="GG776" s="136"/>
      <c r="GH776" s="131"/>
      <c r="GI776" s="69">
        <f t="shared" si="6206"/>
        <v>0</v>
      </c>
      <c r="GJ776" s="162"/>
      <c r="GK776" s="130"/>
      <c r="GL776" s="18">
        <f t="shared" si="6207"/>
        <v>0</v>
      </c>
      <c r="GM776" s="136"/>
      <c r="GN776" s="131"/>
      <c r="GO776" s="69">
        <f t="shared" si="6208"/>
        <v>0</v>
      </c>
      <c r="GP776" s="162"/>
      <c r="GQ776" s="130"/>
      <c r="GR776" s="18">
        <f t="shared" si="6209"/>
        <v>0</v>
      </c>
      <c r="GS776" s="136"/>
      <c r="GT776" s="131"/>
      <c r="GU776" s="69">
        <f t="shared" si="6210"/>
        <v>0</v>
      </c>
      <c r="GV776" s="162"/>
      <c r="GW776" s="130"/>
      <c r="GX776" s="18">
        <f t="shared" si="6211"/>
        <v>0</v>
      </c>
      <c r="GY776" s="136"/>
      <c r="GZ776" s="131"/>
      <c r="HA776" s="69">
        <f t="shared" si="6212"/>
        <v>0</v>
      </c>
      <c r="HB776" s="162"/>
      <c r="HC776" s="130"/>
      <c r="HD776" s="18">
        <f t="shared" si="6213"/>
        <v>0</v>
      </c>
      <c r="HE776" s="136"/>
      <c r="HF776" s="131"/>
      <c r="HG776" s="69">
        <f t="shared" si="6214"/>
        <v>0</v>
      </c>
      <c r="HH776" s="162"/>
      <c r="HI776" s="130"/>
      <c r="HJ776" s="18">
        <f t="shared" si="6215"/>
        <v>0</v>
      </c>
      <c r="HK776" s="136"/>
      <c r="HL776" s="131"/>
      <c r="HM776" s="69">
        <f t="shared" si="6216"/>
        <v>0</v>
      </c>
      <c r="HN776" s="162"/>
      <c r="HO776" s="130"/>
      <c r="HP776" s="18">
        <f t="shared" si="6217"/>
        <v>0</v>
      </c>
      <c r="HQ776" s="136"/>
      <c r="HR776" s="131"/>
      <c r="HS776" s="69">
        <f t="shared" si="6218"/>
        <v>0</v>
      </c>
      <c r="HT776" s="162"/>
      <c r="HU776" s="130"/>
      <c r="HV776" s="18">
        <f t="shared" si="6219"/>
        <v>0</v>
      </c>
      <c r="HW776" s="17"/>
      <c r="HX776" s="85"/>
      <c r="HY776" s="85"/>
      <c r="HZ776" s="2" t="str">
        <f t="shared" si="6061"/>
        <v>СКРЫТЬ</v>
      </c>
    </row>
    <row r="777" spans="1:234" hidden="1" x14ac:dyDescent="0.2">
      <c r="B777" s="16"/>
      <c r="C777" s="15"/>
      <c r="D777" s="246"/>
      <c r="E777" s="246"/>
      <c r="F777" s="246"/>
      <c r="G777" s="13"/>
      <c r="H777" s="22"/>
      <c r="I777" s="42">
        <v>766</v>
      </c>
      <c r="J777" s="102">
        <f>SUBTOTAL(103,I$12:I777)*1</f>
        <v>150</v>
      </c>
      <c r="K777" s="108" t="s">
        <v>6</v>
      </c>
      <c r="L777" s="17" t="s">
        <v>98</v>
      </c>
      <c r="M777" s="267"/>
      <c r="N777" s="255"/>
      <c r="O777" s="118"/>
      <c r="P777" s="162"/>
      <c r="Q777" s="163">
        <v>0</v>
      </c>
      <c r="R777" s="163">
        <v>0</v>
      </c>
      <c r="S777" s="92">
        <f t="shared" ca="1" si="6149"/>
        <v>0</v>
      </c>
      <c r="T777" s="92">
        <f t="shared" si="6150"/>
        <v>0</v>
      </c>
      <c r="U777" s="91">
        <f t="shared" ca="1" si="6151"/>
        <v>0</v>
      </c>
      <c r="V777" s="91">
        <f t="shared" si="6152"/>
        <v>0</v>
      </c>
      <c r="W777" s="120" t="str">
        <f t="shared" si="6066"/>
        <v/>
      </c>
      <c r="X777" s="178"/>
      <c r="Y777" s="128">
        <f t="shared" si="6153"/>
        <v>0</v>
      </c>
      <c r="Z777" s="179">
        <f t="shared" ca="1" si="6154"/>
        <v>0</v>
      </c>
      <c r="AA777" s="127">
        <f t="shared" si="6155"/>
        <v>0</v>
      </c>
      <c r="AB777" s="67" t="str">
        <f t="shared" ca="1" si="6156"/>
        <v/>
      </c>
      <c r="AC777" s="69">
        <f t="shared" ca="1" si="6157"/>
        <v>0</v>
      </c>
      <c r="AD777" s="226">
        <f t="shared" si="6135"/>
        <v>0</v>
      </c>
      <c r="AE777" s="227">
        <f t="shared" si="6136"/>
        <v>0</v>
      </c>
      <c r="AF777" s="225">
        <f t="shared" si="6137"/>
        <v>0</v>
      </c>
      <c r="AG777" s="226">
        <f t="shared" si="6138"/>
        <v>0</v>
      </c>
      <c r="AH777" s="227">
        <f t="shared" si="6139"/>
        <v>0</v>
      </c>
      <c r="AI777" s="225">
        <f t="shared" si="6140"/>
        <v>0</v>
      </c>
      <c r="AJ777" s="226">
        <f t="shared" si="6141"/>
        <v>0</v>
      </c>
      <c r="AK777" s="227">
        <f t="shared" si="6142"/>
        <v>0</v>
      </c>
      <c r="AL777" s="225">
        <f t="shared" si="6143"/>
        <v>0</v>
      </c>
      <c r="AM777" s="226">
        <f t="shared" si="6144"/>
        <v>0</v>
      </c>
      <c r="AN777" s="227">
        <f t="shared" si="6145"/>
        <v>0</v>
      </c>
      <c r="AO777" s="225">
        <f t="shared" si="6146"/>
        <v>0</v>
      </c>
      <c r="AP777" s="226">
        <f t="shared" si="6147"/>
        <v>0</v>
      </c>
      <c r="AQ777" s="227">
        <f t="shared" si="6148"/>
        <v>0</v>
      </c>
      <c r="AR777" s="225">
        <f t="shared" si="6072"/>
        <v>0</v>
      </c>
      <c r="AS777" s="136"/>
      <c r="AT777" s="131"/>
      <c r="AU777" s="69">
        <f t="shared" si="6158"/>
        <v>0</v>
      </c>
      <c r="AV777" s="162"/>
      <c r="AW777" s="130"/>
      <c r="AX777" s="18">
        <f t="shared" si="6159"/>
        <v>0</v>
      </c>
      <c r="AY777" s="136"/>
      <c r="AZ777" s="131"/>
      <c r="BA777" s="69">
        <f t="shared" si="6160"/>
        <v>0</v>
      </c>
      <c r="BB777" s="162"/>
      <c r="BC777" s="130"/>
      <c r="BD777" s="18">
        <f t="shared" si="6161"/>
        <v>0</v>
      </c>
      <c r="BE777" s="136"/>
      <c r="BF777" s="131"/>
      <c r="BG777" s="69">
        <f t="shared" si="6162"/>
        <v>0</v>
      </c>
      <c r="BH777" s="162"/>
      <c r="BI777" s="130"/>
      <c r="BJ777" s="18">
        <f t="shared" si="6163"/>
        <v>0</v>
      </c>
      <c r="BK777" s="136"/>
      <c r="BL777" s="131"/>
      <c r="BM777" s="69">
        <f t="shared" si="6164"/>
        <v>0</v>
      </c>
      <c r="BN777" s="162"/>
      <c r="BO777" s="130"/>
      <c r="BP777" s="18">
        <f t="shared" si="6165"/>
        <v>0</v>
      </c>
      <c r="BQ777" s="136"/>
      <c r="BR777" s="131"/>
      <c r="BS777" s="69">
        <f t="shared" si="6166"/>
        <v>0</v>
      </c>
      <c r="BT777" s="162"/>
      <c r="BU777" s="130"/>
      <c r="BV777" s="18">
        <f t="shared" si="6167"/>
        <v>0</v>
      </c>
      <c r="BW777" s="136"/>
      <c r="BX777" s="131"/>
      <c r="BY777" s="69">
        <f t="shared" si="6168"/>
        <v>0</v>
      </c>
      <c r="BZ777" s="162"/>
      <c r="CA777" s="130"/>
      <c r="CB777" s="18">
        <f t="shared" si="6169"/>
        <v>0</v>
      </c>
      <c r="CC777" s="136"/>
      <c r="CD777" s="131"/>
      <c r="CE777" s="69">
        <f t="shared" si="6170"/>
        <v>0</v>
      </c>
      <c r="CF777" s="162"/>
      <c r="CG777" s="130"/>
      <c r="CH777" s="18">
        <f t="shared" si="6171"/>
        <v>0</v>
      </c>
      <c r="CI777" s="136"/>
      <c r="CJ777" s="131"/>
      <c r="CK777" s="69">
        <f t="shared" si="6172"/>
        <v>0</v>
      </c>
      <c r="CL777" s="162"/>
      <c r="CM777" s="130"/>
      <c r="CN777" s="18">
        <f t="shared" si="6173"/>
        <v>0</v>
      </c>
      <c r="CO777" s="136"/>
      <c r="CP777" s="131"/>
      <c r="CQ777" s="69">
        <f t="shared" si="6174"/>
        <v>0</v>
      </c>
      <c r="CR777" s="162"/>
      <c r="CS777" s="130"/>
      <c r="CT777" s="18">
        <f t="shared" si="6175"/>
        <v>0</v>
      </c>
      <c r="CU777" s="136"/>
      <c r="CV777" s="131"/>
      <c r="CW777" s="69">
        <f t="shared" si="6176"/>
        <v>0</v>
      </c>
      <c r="CX777" s="162"/>
      <c r="CY777" s="130"/>
      <c r="CZ777" s="18">
        <f t="shared" si="6177"/>
        <v>0</v>
      </c>
      <c r="DA777" s="136"/>
      <c r="DB777" s="131"/>
      <c r="DC777" s="69">
        <f t="shared" si="6178"/>
        <v>0</v>
      </c>
      <c r="DD777" s="162"/>
      <c r="DE777" s="130"/>
      <c r="DF777" s="18">
        <f t="shared" si="6179"/>
        <v>0</v>
      </c>
      <c r="DG777" s="136"/>
      <c r="DH777" s="131"/>
      <c r="DI777" s="69">
        <f t="shared" si="6180"/>
        <v>0</v>
      </c>
      <c r="DJ777" s="162"/>
      <c r="DK777" s="130"/>
      <c r="DL777" s="18">
        <f t="shared" si="6181"/>
        <v>0</v>
      </c>
      <c r="DM777" s="136"/>
      <c r="DN777" s="131"/>
      <c r="DO777" s="69">
        <f t="shared" si="6182"/>
        <v>0</v>
      </c>
      <c r="DP777" s="162"/>
      <c r="DQ777" s="130"/>
      <c r="DR777" s="18">
        <f t="shared" si="6183"/>
        <v>0</v>
      </c>
      <c r="DS777" s="136"/>
      <c r="DT777" s="131"/>
      <c r="DU777" s="69">
        <f t="shared" si="6184"/>
        <v>0</v>
      </c>
      <c r="DV777" s="162"/>
      <c r="DW777" s="130"/>
      <c r="DX777" s="18">
        <f t="shared" si="6185"/>
        <v>0</v>
      </c>
      <c r="DY777" s="136"/>
      <c r="DZ777" s="131"/>
      <c r="EA777" s="69">
        <f t="shared" si="6186"/>
        <v>0</v>
      </c>
      <c r="EB777" s="162"/>
      <c r="EC777" s="130"/>
      <c r="ED777" s="18">
        <f t="shared" si="6187"/>
        <v>0</v>
      </c>
      <c r="EE777" s="136"/>
      <c r="EF777" s="131"/>
      <c r="EG777" s="69">
        <f t="shared" si="6188"/>
        <v>0</v>
      </c>
      <c r="EH777" s="162"/>
      <c r="EI777" s="130"/>
      <c r="EJ777" s="18">
        <f t="shared" si="6189"/>
        <v>0</v>
      </c>
      <c r="EK777" s="136"/>
      <c r="EL777" s="131"/>
      <c r="EM777" s="69">
        <f t="shared" si="6190"/>
        <v>0</v>
      </c>
      <c r="EN777" s="162"/>
      <c r="EO777" s="130"/>
      <c r="EP777" s="18">
        <f t="shared" si="6191"/>
        <v>0</v>
      </c>
      <c r="EQ777" s="136"/>
      <c r="ER777" s="131"/>
      <c r="ES777" s="69">
        <f t="shared" si="6192"/>
        <v>0</v>
      </c>
      <c r="ET777" s="162"/>
      <c r="EU777" s="130"/>
      <c r="EV777" s="18">
        <f t="shared" si="6193"/>
        <v>0</v>
      </c>
      <c r="EW777" s="136"/>
      <c r="EX777" s="131"/>
      <c r="EY777" s="69">
        <f t="shared" si="6194"/>
        <v>0</v>
      </c>
      <c r="EZ777" s="162"/>
      <c r="FA777" s="130"/>
      <c r="FB777" s="18">
        <f t="shared" si="6195"/>
        <v>0</v>
      </c>
      <c r="FC777" s="136"/>
      <c r="FD777" s="131"/>
      <c r="FE777" s="69">
        <f t="shared" si="6196"/>
        <v>0</v>
      </c>
      <c r="FF777" s="162"/>
      <c r="FG777" s="130"/>
      <c r="FH777" s="18">
        <f t="shared" si="6197"/>
        <v>0</v>
      </c>
      <c r="FI777" s="136"/>
      <c r="FJ777" s="131"/>
      <c r="FK777" s="69">
        <f t="shared" si="6198"/>
        <v>0</v>
      </c>
      <c r="FL777" s="162"/>
      <c r="FM777" s="130"/>
      <c r="FN777" s="18">
        <f t="shared" si="6199"/>
        <v>0</v>
      </c>
      <c r="FO777" s="136"/>
      <c r="FP777" s="131"/>
      <c r="FQ777" s="69">
        <f t="shared" si="6200"/>
        <v>0</v>
      </c>
      <c r="FR777" s="162"/>
      <c r="FS777" s="130"/>
      <c r="FT777" s="18">
        <f t="shared" si="6201"/>
        <v>0</v>
      </c>
      <c r="FU777" s="136"/>
      <c r="FV777" s="131"/>
      <c r="FW777" s="69">
        <f t="shared" si="6202"/>
        <v>0</v>
      </c>
      <c r="FX777" s="162"/>
      <c r="FY777" s="130"/>
      <c r="FZ777" s="18">
        <f t="shared" si="6203"/>
        <v>0</v>
      </c>
      <c r="GA777" s="136"/>
      <c r="GB777" s="131"/>
      <c r="GC777" s="69">
        <f t="shared" si="6204"/>
        <v>0</v>
      </c>
      <c r="GD777" s="162"/>
      <c r="GE777" s="130"/>
      <c r="GF777" s="18">
        <f t="shared" si="6205"/>
        <v>0</v>
      </c>
      <c r="GG777" s="136"/>
      <c r="GH777" s="131"/>
      <c r="GI777" s="69">
        <f t="shared" si="6206"/>
        <v>0</v>
      </c>
      <c r="GJ777" s="162"/>
      <c r="GK777" s="130"/>
      <c r="GL777" s="18">
        <f t="shared" si="6207"/>
        <v>0</v>
      </c>
      <c r="GM777" s="136"/>
      <c r="GN777" s="131"/>
      <c r="GO777" s="69">
        <f t="shared" si="6208"/>
        <v>0</v>
      </c>
      <c r="GP777" s="162"/>
      <c r="GQ777" s="130"/>
      <c r="GR777" s="18">
        <f t="shared" si="6209"/>
        <v>0</v>
      </c>
      <c r="GS777" s="136"/>
      <c r="GT777" s="131"/>
      <c r="GU777" s="69">
        <f t="shared" si="6210"/>
        <v>0</v>
      </c>
      <c r="GV777" s="162"/>
      <c r="GW777" s="130"/>
      <c r="GX777" s="18">
        <f t="shared" si="6211"/>
        <v>0</v>
      </c>
      <c r="GY777" s="136"/>
      <c r="GZ777" s="131"/>
      <c r="HA777" s="69">
        <f t="shared" si="6212"/>
        <v>0</v>
      </c>
      <c r="HB777" s="162"/>
      <c r="HC777" s="130"/>
      <c r="HD777" s="18">
        <f t="shared" si="6213"/>
        <v>0</v>
      </c>
      <c r="HE777" s="136"/>
      <c r="HF777" s="131"/>
      <c r="HG777" s="69">
        <f t="shared" si="6214"/>
        <v>0</v>
      </c>
      <c r="HH777" s="162"/>
      <c r="HI777" s="130"/>
      <c r="HJ777" s="18">
        <f t="shared" si="6215"/>
        <v>0</v>
      </c>
      <c r="HK777" s="136"/>
      <c r="HL777" s="131"/>
      <c r="HM777" s="69">
        <f t="shared" si="6216"/>
        <v>0</v>
      </c>
      <c r="HN777" s="162"/>
      <c r="HO777" s="130"/>
      <c r="HP777" s="18">
        <f t="shared" si="6217"/>
        <v>0</v>
      </c>
      <c r="HQ777" s="136"/>
      <c r="HR777" s="131"/>
      <c r="HS777" s="69">
        <f t="shared" si="6218"/>
        <v>0</v>
      </c>
      <c r="HT777" s="162"/>
      <c r="HU777" s="130"/>
      <c r="HV777" s="18">
        <f t="shared" si="6219"/>
        <v>0</v>
      </c>
      <c r="HW777" s="17"/>
      <c r="HX777" s="85"/>
      <c r="HY777" s="85"/>
      <c r="HZ777" s="2" t="str">
        <f t="shared" si="6061"/>
        <v>СКРЫТЬ</v>
      </c>
    </row>
    <row r="778" spans="1:234" hidden="1" x14ac:dyDescent="0.2">
      <c r="B778" s="16"/>
      <c r="C778" s="15"/>
      <c r="D778" s="246"/>
      <c r="E778" s="246"/>
      <c r="F778" s="246"/>
      <c r="G778" s="13"/>
      <c r="H778" s="22"/>
      <c r="I778" s="42">
        <v>767</v>
      </c>
      <c r="J778" s="102">
        <f>SUBTOTAL(103,I$12:I778)*1</f>
        <v>150</v>
      </c>
      <c r="K778" s="108" t="s">
        <v>111</v>
      </c>
      <c r="L778" s="17" t="s">
        <v>98</v>
      </c>
      <c r="M778" s="267"/>
      <c r="N778" s="255"/>
      <c r="O778" s="118"/>
      <c r="P778" s="162"/>
      <c r="Q778" s="163">
        <v>0</v>
      </c>
      <c r="R778" s="163">
        <v>0</v>
      </c>
      <c r="S778" s="92">
        <f t="shared" ca="1" si="6149"/>
        <v>0</v>
      </c>
      <c r="T778" s="92">
        <f t="shared" si="6150"/>
        <v>0</v>
      </c>
      <c r="U778" s="91">
        <f t="shared" ca="1" si="6151"/>
        <v>0</v>
      </c>
      <c r="V778" s="91">
        <f t="shared" si="6152"/>
        <v>0</v>
      </c>
      <c r="W778" s="120" t="str">
        <f t="shared" si="6066"/>
        <v/>
      </c>
      <c r="X778" s="178"/>
      <c r="Y778" s="128">
        <f t="shared" si="6153"/>
        <v>0</v>
      </c>
      <c r="Z778" s="179">
        <f t="shared" ca="1" si="6154"/>
        <v>0</v>
      </c>
      <c r="AA778" s="127">
        <f t="shared" si="6155"/>
        <v>0</v>
      </c>
      <c r="AB778" s="67" t="str">
        <f t="shared" ca="1" si="6156"/>
        <v/>
      </c>
      <c r="AC778" s="69">
        <f t="shared" ca="1" si="6157"/>
        <v>0</v>
      </c>
      <c r="AD778" s="226">
        <f t="shared" si="6135"/>
        <v>0</v>
      </c>
      <c r="AE778" s="227">
        <f t="shared" si="6136"/>
        <v>0</v>
      </c>
      <c r="AF778" s="225">
        <f t="shared" si="6137"/>
        <v>0</v>
      </c>
      <c r="AG778" s="226">
        <f t="shared" si="6138"/>
        <v>0</v>
      </c>
      <c r="AH778" s="227">
        <f t="shared" si="6139"/>
        <v>0</v>
      </c>
      <c r="AI778" s="225">
        <f t="shared" si="6140"/>
        <v>0</v>
      </c>
      <c r="AJ778" s="226">
        <f t="shared" si="6141"/>
        <v>0</v>
      </c>
      <c r="AK778" s="227">
        <f t="shared" si="6142"/>
        <v>0</v>
      </c>
      <c r="AL778" s="225">
        <f t="shared" si="6143"/>
        <v>0</v>
      </c>
      <c r="AM778" s="226">
        <f t="shared" si="6144"/>
        <v>0</v>
      </c>
      <c r="AN778" s="227">
        <f t="shared" si="6145"/>
        <v>0</v>
      </c>
      <c r="AO778" s="225">
        <f t="shared" si="6146"/>
        <v>0</v>
      </c>
      <c r="AP778" s="226">
        <f t="shared" si="6147"/>
        <v>0</v>
      </c>
      <c r="AQ778" s="227">
        <f t="shared" si="6148"/>
        <v>0</v>
      </c>
      <c r="AR778" s="225">
        <f t="shared" si="6072"/>
        <v>0</v>
      </c>
      <c r="AS778" s="136"/>
      <c r="AT778" s="131"/>
      <c r="AU778" s="69">
        <f t="shared" si="6158"/>
        <v>0</v>
      </c>
      <c r="AV778" s="162"/>
      <c r="AW778" s="130"/>
      <c r="AX778" s="18">
        <f t="shared" si="6159"/>
        <v>0</v>
      </c>
      <c r="AY778" s="136"/>
      <c r="AZ778" s="131"/>
      <c r="BA778" s="69">
        <f t="shared" si="6160"/>
        <v>0</v>
      </c>
      <c r="BB778" s="162"/>
      <c r="BC778" s="130"/>
      <c r="BD778" s="18">
        <f t="shared" si="6161"/>
        <v>0</v>
      </c>
      <c r="BE778" s="136"/>
      <c r="BF778" s="131"/>
      <c r="BG778" s="69">
        <f t="shared" si="6162"/>
        <v>0</v>
      </c>
      <c r="BH778" s="162"/>
      <c r="BI778" s="130"/>
      <c r="BJ778" s="18">
        <f t="shared" si="6163"/>
        <v>0</v>
      </c>
      <c r="BK778" s="136"/>
      <c r="BL778" s="131"/>
      <c r="BM778" s="69">
        <f t="shared" si="6164"/>
        <v>0</v>
      </c>
      <c r="BN778" s="162"/>
      <c r="BO778" s="130"/>
      <c r="BP778" s="18">
        <f t="shared" si="6165"/>
        <v>0</v>
      </c>
      <c r="BQ778" s="136"/>
      <c r="BR778" s="131"/>
      <c r="BS778" s="69">
        <f t="shared" si="6166"/>
        <v>0</v>
      </c>
      <c r="BT778" s="162"/>
      <c r="BU778" s="130"/>
      <c r="BV778" s="18">
        <f t="shared" si="6167"/>
        <v>0</v>
      </c>
      <c r="BW778" s="136"/>
      <c r="BX778" s="131"/>
      <c r="BY778" s="69">
        <f t="shared" si="6168"/>
        <v>0</v>
      </c>
      <c r="BZ778" s="162"/>
      <c r="CA778" s="130"/>
      <c r="CB778" s="18">
        <f t="shared" si="6169"/>
        <v>0</v>
      </c>
      <c r="CC778" s="136"/>
      <c r="CD778" s="131"/>
      <c r="CE778" s="69">
        <f t="shared" si="6170"/>
        <v>0</v>
      </c>
      <c r="CF778" s="162"/>
      <c r="CG778" s="130"/>
      <c r="CH778" s="18">
        <f t="shared" si="6171"/>
        <v>0</v>
      </c>
      <c r="CI778" s="136"/>
      <c r="CJ778" s="131"/>
      <c r="CK778" s="69">
        <f t="shared" si="6172"/>
        <v>0</v>
      </c>
      <c r="CL778" s="162"/>
      <c r="CM778" s="130"/>
      <c r="CN778" s="18">
        <f t="shared" si="6173"/>
        <v>0</v>
      </c>
      <c r="CO778" s="136"/>
      <c r="CP778" s="131"/>
      <c r="CQ778" s="69">
        <f t="shared" si="6174"/>
        <v>0</v>
      </c>
      <c r="CR778" s="162"/>
      <c r="CS778" s="130"/>
      <c r="CT778" s="18">
        <f t="shared" si="6175"/>
        <v>0</v>
      </c>
      <c r="CU778" s="136"/>
      <c r="CV778" s="131"/>
      <c r="CW778" s="69">
        <f t="shared" si="6176"/>
        <v>0</v>
      </c>
      <c r="CX778" s="162"/>
      <c r="CY778" s="130"/>
      <c r="CZ778" s="18">
        <f t="shared" si="6177"/>
        <v>0</v>
      </c>
      <c r="DA778" s="136"/>
      <c r="DB778" s="131"/>
      <c r="DC778" s="69">
        <f t="shared" si="6178"/>
        <v>0</v>
      </c>
      <c r="DD778" s="162"/>
      <c r="DE778" s="130"/>
      <c r="DF778" s="18">
        <f t="shared" si="6179"/>
        <v>0</v>
      </c>
      <c r="DG778" s="136"/>
      <c r="DH778" s="131"/>
      <c r="DI778" s="69">
        <f t="shared" si="6180"/>
        <v>0</v>
      </c>
      <c r="DJ778" s="162"/>
      <c r="DK778" s="130"/>
      <c r="DL778" s="18">
        <f t="shared" si="6181"/>
        <v>0</v>
      </c>
      <c r="DM778" s="136"/>
      <c r="DN778" s="131"/>
      <c r="DO778" s="69">
        <f t="shared" si="6182"/>
        <v>0</v>
      </c>
      <c r="DP778" s="162"/>
      <c r="DQ778" s="130"/>
      <c r="DR778" s="18">
        <f t="shared" si="6183"/>
        <v>0</v>
      </c>
      <c r="DS778" s="136"/>
      <c r="DT778" s="131"/>
      <c r="DU778" s="69">
        <f t="shared" si="6184"/>
        <v>0</v>
      </c>
      <c r="DV778" s="162"/>
      <c r="DW778" s="130"/>
      <c r="DX778" s="18">
        <f t="shared" si="6185"/>
        <v>0</v>
      </c>
      <c r="DY778" s="136"/>
      <c r="DZ778" s="131"/>
      <c r="EA778" s="69">
        <f t="shared" si="6186"/>
        <v>0</v>
      </c>
      <c r="EB778" s="162"/>
      <c r="EC778" s="130"/>
      <c r="ED778" s="18">
        <f t="shared" si="6187"/>
        <v>0</v>
      </c>
      <c r="EE778" s="136"/>
      <c r="EF778" s="131"/>
      <c r="EG778" s="69">
        <f t="shared" si="6188"/>
        <v>0</v>
      </c>
      <c r="EH778" s="162"/>
      <c r="EI778" s="130"/>
      <c r="EJ778" s="18">
        <f t="shared" si="6189"/>
        <v>0</v>
      </c>
      <c r="EK778" s="136"/>
      <c r="EL778" s="131"/>
      <c r="EM778" s="69">
        <f t="shared" si="6190"/>
        <v>0</v>
      </c>
      <c r="EN778" s="162"/>
      <c r="EO778" s="130"/>
      <c r="EP778" s="18">
        <f t="shared" si="6191"/>
        <v>0</v>
      </c>
      <c r="EQ778" s="136"/>
      <c r="ER778" s="131"/>
      <c r="ES778" s="69">
        <f t="shared" si="6192"/>
        <v>0</v>
      </c>
      <c r="ET778" s="162"/>
      <c r="EU778" s="130"/>
      <c r="EV778" s="18">
        <f t="shared" si="6193"/>
        <v>0</v>
      </c>
      <c r="EW778" s="136"/>
      <c r="EX778" s="131"/>
      <c r="EY778" s="69">
        <f t="shared" si="6194"/>
        <v>0</v>
      </c>
      <c r="EZ778" s="162"/>
      <c r="FA778" s="130"/>
      <c r="FB778" s="18">
        <f t="shared" si="6195"/>
        <v>0</v>
      </c>
      <c r="FC778" s="136"/>
      <c r="FD778" s="131"/>
      <c r="FE778" s="69">
        <f t="shared" si="6196"/>
        <v>0</v>
      </c>
      <c r="FF778" s="162"/>
      <c r="FG778" s="130"/>
      <c r="FH778" s="18">
        <f t="shared" si="6197"/>
        <v>0</v>
      </c>
      <c r="FI778" s="136"/>
      <c r="FJ778" s="131"/>
      <c r="FK778" s="69">
        <f t="shared" si="6198"/>
        <v>0</v>
      </c>
      <c r="FL778" s="162"/>
      <c r="FM778" s="130"/>
      <c r="FN778" s="18">
        <f t="shared" si="6199"/>
        <v>0</v>
      </c>
      <c r="FO778" s="136"/>
      <c r="FP778" s="131"/>
      <c r="FQ778" s="69">
        <f t="shared" si="6200"/>
        <v>0</v>
      </c>
      <c r="FR778" s="162"/>
      <c r="FS778" s="130"/>
      <c r="FT778" s="18">
        <f t="shared" si="6201"/>
        <v>0</v>
      </c>
      <c r="FU778" s="136"/>
      <c r="FV778" s="131"/>
      <c r="FW778" s="69">
        <f t="shared" si="6202"/>
        <v>0</v>
      </c>
      <c r="FX778" s="162"/>
      <c r="FY778" s="130"/>
      <c r="FZ778" s="18">
        <f t="shared" si="6203"/>
        <v>0</v>
      </c>
      <c r="GA778" s="136"/>
      <c r="GB778" s="131"/>
      <c r="GC778" s="69">
        <f t="shared" si="6204"/>
        <v>0</v>
      </c>
      <c r="GD778" s="162"/>
      <c r="GE778" s="130"/>
      <c r="GF778" s="18">
        <f t="shared" si="6205"/>
        <v>0</v>
      </c>
      <c r="GG778" s="136"/>
      <c r="GH778" s="131"/>
      <c r="GI778" s="69">
        <f t="shared" si="6206"/>
        <v>0</v>
      </c>
      <c r="GJ778" s="162"/>
      <c r="GK778" s="130"/>
      <c r="GL778" s="18">
        <f t="shared" si="6207"/>
        <v>0</v>
      </c>
      <c r="GM778" s="136"/>
      <c r="GN778" s="131"/>
      <c r="GO778" s="69">
        <f t="shared" si="6208"/>
        <v>0</v>
      </c>
      <c r="GP778" s="162"/>
      <c r="GQ778" s="130"/>
      <c r="GR778" s="18">
        <f t="shared" si="6209"/>
        <v>0</v>
      </c>
      <c r="GS778" s="136"/>
      <c r="GT778" s="131"/>
      <c r="GU778" s="69">
        <f t="shared" si="6210"/>
        <v>0</v>
      </c>
      <c r="GV778" s="162"/>
      <c r="GW778" s="130"/>
      <c r="GX778" s="18">
        <f t="shared" si="6211"/>
        <v>0</v>
      </c>
      <c r="GY778" s="136"/>
      <c r="GZ778" s="131"/>
      <c r="HA778" s="69">
        <f t="shared" si="6212"/>
        <v>0</v>
      </c>
      <c r="HB778" s="162"/>
      <c r="HC778" s="130"/>
      <c r="HD778" s="18">
        <f t="shared" si="6213"/>
        <v>0</v>
      </c>
      <c r="HE778" s="136"/>
      <c r="HF778" s="131"/>
      <c r="HG778" s="69">
        <f t="shared" si="6214"/>
        <v>0</v>
      </c>
      <c r="HH778" s="162"/>
      <c r="HI778" s="130"/>
      <c r="HJ778" s="18">
        <f t="shared" si="6215"/>
        <v>0</v>
      </c>
      <c r="HK778" s="136"/>
      <c r="HL778" s="131"/>
      <c r="HM778" s="69">
        <f t="shared" si="6216"/>
        <v>0</v>
      </c>
      <c r="HN778" s="162"/>
      <c r="HO778" s="130"/>
      <c r="HP778" s="18">
        <f t="shared" si="6217"/>
        <v>0</v>
      </c>
      <c r="HQ778" s="136"/>
      <c r="HR778" s="131"/>
      <c r="HS778" s="69">
        <f t="shared" si="6218"/>
        <v>0</v>
      </c>
      <c r="HT778" s="162"/>
      <c r="HU778" s="130"/>
      <c r="HV778" s="18">
        <f t="shared" si="6219"/>
        <v>0</v>
      </c>
      <c r="HW778" s="17"/>
      <c r="HX778" s="85"/>
      <c r="HY778" s="85"/>
      <c r="HZ778" s="2" t="str">
        <f t="shared" si="6061"/>
        <v>СКРЫТЬ</v>
      </c>
    </row>
    <row r="779" spans="1:234" hidden="1" x14ac:dyDescent="0.2">
      <c r="B779" s="16"/>
      <c r="C779" s="15"/>
      <c r="D779" s="270"/>
      <c r="E779" s="270"/>
      <c r="F779" s="270"/>
      <c r="G779" s="13"/>
      <c r="H779" s="22"/>
      <c r="I779" s="42">
        <v>768</v>
      </c>
      <c r="J779" s="102">
        <f>SUBTOTAL(103,I$12:I779)*1</f>
        <v>150</v>
      </c>
      <c r="K779" s="108" t="s">
        <v>112</v>
      </c>
      <c r="L779" s="17" t="s">
        <v>98</v>
      </c>
      <c r="M779" s="267"/>
      <c r="N779" s="255"/>
      <c r="O779" s="118"/>
      <c r="P779" s="162"/>
      <c r="Q779" s="163">
        <v>0</v>
      </c>
      <c r="R779" s="163">
        <v>0</v>
      </c>
      <c r="S779" s="92">
        <f t="shared" ref="S779:S788" ca="1" si="6220">IF((Q779+Z779)&gt;P779,P779,(Q779+Z779))</f>
        <v>0</v>
      </c>
      <c r="T779" s="92">
        <f t="shared" ref="T779:T788" si="6221">R779+AA779</f>
        <v>0</v>
      </c>
      <c r="U779" s="91">
        <f t="shared" ref="U779:U788" ca="1" si="6222">T779-S779</f>
        <v>0</v>
      </c>
      <c r="V779" s="91">
        <f t="shared" ref="V779:V788" si="6223">P779-T779</f>
        <v>0</v>
      </c>
      <c r="W779" s="120" t="str">
        <f t="shared" ref="W779:W788" si="6224">IF(OR(AND(P779=0,T779=0),AND(P779="",T779="")),"",IF(AND(P779=0,T779&gt;0),1,T779/P779))</f>
        <v/>
      </c>
      <c r="X779" s="178"/>
      <c r="Y779" s="128">
        <f t="shared" ref="Y779:Y788" si="6225">AS779+AY779+BE779+BK779+BQ779+BW779+CC779+CI779+CO779+CU779+DA779+DG779+DM779+DS779+DY779+EE779+EK779+EQ779+EW779+FC779+FI779+FO779+FU779+GA779+GG779+GM779+GS779+GY779+HE779+HK779+HQ779</f>
        <v>0</v>
      </c>
      <c r="Z779" s="179">
        <f t="shared" ref="Z779:Z788" ca="1" si="6226">SUMIFS(AS779:HV779,AS$1:HV$1,"1",AS$8:HV$8,"Физические объемы",AS$9:HV$9,"План")</f>
        <v>0</v>
      </c>
      <c r="AA779" s="127">
        <f t="shared" ref="AA779:AA788" si="6227">AT779+AZ779+BF779+BL779+BR779+BX779+CD779+CJ779+CP779+CV779+DB779+DH779+DN779+DT779+DZ779+EF779+EL779+ER779+EX779+FD779+FJ779+FP779+FV779+GB779+GH779+GN779+GT779+GZ779+HF779+HL779+HR779</f>
        <v>0</v>
      </c>
      <c r="AB779" s="67" t="str">
        <f t="shared" ref="AB779:AB788" ca="1" si="6228">IF(OR(AND(Z779=0,AA779=0),AND(Z779="",AA779="")),"",IF(AND(Z779=0,AA779&gt;0),1,AA779/Z779))</f>
        <v/>
      </c>
      <c r="AC779" s="69">
        <f t="shared" ref="AC779:AC788" ca="1" si="6229">AA779-Z779</f>
        <v>0</v>
      </c>
      <c r="AD779" s="226">
        <f t="shared" si="6135"/>
        <v>0</v>
      </c>
      <c r="AE779" s="227">
        <f t="shared" si="6136"/>
        <v>0</v>
      </c>
      <c r="AF779" s="225">
        <f t="shared" si="6137"/>
        <v>0</v>
      </c>
      <c r="AG779" s="226">
        <f t="shared" si="6138"/>
        <v>0</v>
      </c>
      <c r="AH779" s="227">
        <f t="shared" si="6139"/>
        <v>0</v>
      </c>
      <c r="AI779" s="225">
        <f t="shared" si="6140"/>
        <v>0</v>
      </c>
      <c r="AJ779" s="226">
        <f t="shared" si="6141"/>
        <v>0</v>
      </c>
      <c r="AK779" s="227">
        <f t="shared" si="6142"/>
        <v>0</v>
      </c>
      <c r="AL779" s="225">
        <f t="shared" si="6143"/>
        <v>0</v>
      </c>
      <c r="AM779" s="226">
        <f t="shared" si="6144"/>
        <v>0</v>
      </c>
      <c r="AN779" s="227">
        <f t="shared" si="6145"/>
        <v>0</v>
      </c>
      <c r="AO779" s="225">
        <f t="shared" si="6146"/>
        <v>0</v>
      </c>
      <c r="AP779" s="226">
        <f t="shared" si="6147"/>
        <v>0</v>
      </c>
      <c r="AQ779" s="227">
        <f t="shared" si="6148"/>
        <v>0</v>
      </c>
      <c r="AR779" s="225">
        <f t="shared" si="6072"/>
        <v>0</v>
      </c>
      <c r="AS779" s="136"/>
      <c r="AT779" s="131"/>
      <c r="AU779" s="69">
        <f t="shared" ref="AU779:AU788" si="6230">AT779-AS779</f>
        <v>0</v>
      </c>
      <c r="AV779" s="162"/>
      <c r="AW779" s="130"/>
      <c r="AX779" s="18">
        <f t="shared" ref="AX779:AX788" si="6231">AW779-AV779</f>
        <v>0</v>
      </c>
      <c r="AY779" s="136"/>
      <c r="AZ779" s="131"/>
      <c r="BA779" s="69">
        <f t="shared" ref="BA779:BA788" si="6232">AZ779-AY779</f>
        <v>0</v>
      </c>
      <c r="BB779" s="162"/>
      <c r="BC779" s="130"/>
      <c r="BD779" s="18">
        <f t="shared" ref="BD779:BD788" si="6233">BC779-BB779</f>
        <v>0</v>
      </c>
      <c r="BE779" s="136"/>
      <c r="BF779" s="131"/>
      <c r="BG779" s="69">
        <f t="shared" ref="BG779:BG788" si="6234">BF779-BE779</f>
        <v>0</v>
      </c>
      <c r="BH779" s="162"/>
      <c r="BI779" s="130"/>
      <c r="BJ779" s="18">
        <f t="shared" ref="BJ779:BJ788" si="6235">BI779-BH779</f>
        <v>0</v>
      </c>
      <c r="BK779" s="136"/>
      <c r="BL779" s="131"/>
      <c r="BM779" s="69">
        <f t="shared" ref="BM779:BM788" si="6236">BL779-BK779</f>
        <v>0</v>
      </c>
      <c r="BN779" s="162"/>
      <c r="BO779" s="130"/>
      <c r="BP779" s="18">
        <f t="shared" ref="BP779:BP788" si="6237">BO779-BN779</f>
        <v>0</v>
      </c>
      <c r="BQ779" s="136"/>
      <c r="BR779" s="131"/>
      <c r="BS779" s="69">
        <f t="shared" ref="BS779:BS788" si="6238">BR779-BQ779</f>
        <v>0</v>
      </c>
      <c r="BT779" s="162"/>
      <c r="BU779" s="130"/>
      <c r="BV779" s="18">
        <f t="shared" ref="BV779:BV788" si="6239">BU779-BT779</f>
        <v>0</v>
      </c>
      <c r="BW779" s="136"/>
      <c r="BX779" s="131"/>
      <c r="BY779" s="69">
        <f t="shared" ref="BY779:BY788" si="6240">BX779-BW779</f>
        <v>0</v>
      </c>
      <c r="BZ779" s="162"/>
      <c r="CA779" s="130"/>
      <c r="CB779" s="18">
        <f t="shared" ref="CB779:CB788" si="6241">CA779-BZ779</f>
        <v>0</v>
      </c>
      <c r="CC779" s="136"/>
      <c r="CD779" s="131"/>
      <c r="CE779" s="69">
        <f t="shared" ref="CE779:CE788" si="6242">CD779-CC779</f>
        <v>0</v>
      </c>
      <c r="CF779" s="162"/>
      <c r="CG779" s="130"/>
      <c r="CH779" s="18">
        <f t="shared" ref="CH779:CH788" si="6243">CG779-CF779</f>
        <v>0</v>
      </c>
      <c r="CI779" s="136"/>
      <c r="CJ779" s="131"/>
      <c r="CK779" s="69">
        <f t="shared" ref="CK779:CK788" si="6244">CJ779-CI779</f>
        <v>0</v>
      </c>
      <c r="CL779" s="162"/>
      <c r="CM779" s="130"/>
      <c r="CN779" s="18">
        <f t="shared" si="6173"/>
        <v>0</v>
      </c>
      <c r="CO779" s="136"/>
      <c r="CP779" s="131"/>
      <c r="CQ779" s="69">
        <f t="shared" ref="CQ779:CQ788" si="6245">CP779-CO779</f>
        <v>0</v>
      </c>
      <c r="CR779" s="162"/>
      <c r="CS779" s="130"/>
      <c r="CT779" s="18">
        <f t="shared" si="6175"/>
        <v>0</v>
      </c>
      <c r="CU779" s="136"/>
      <c r="CV779" s="131"/>
      <c r="CW779" s="69">
        <f t="shared" ref="CW779:CW788" si="6246">CV779-CU779</f>
        <v>0</v>
      </c>
      <c r="CX779" s="162"/>
      <c r="CY779" s="130"/>
      <c r="CZ779" s="18">
        <f t="shared" si="6177"/>
        <v>0</v>
      </c>
      <c r="DA779" s="136"/>
      <c r="DB779" s="131"/>
      <c r="DC779" s="69">
        <f t="shared" ref="DC779:DC788" si="6247">DB779-DA779</f>
        <v>0</v>
      </c>
      <c r="DD779" s="162"/>
      <c r="DE779" s="130"/>
      <c r="DF779" s="18">
        <f t="shared" si="6179"/>
        <v>0</v>
      </c>
      <c r="DG779" s="136"/>
      <c r="DH779" s="131"/>
      <c r="DI779" s="69">
        <f t="shared" ref="DI779:DI788" si="6248">DH779-DG779</f>
        <v>0</v>
      </c>
      <c r="DJ779" s="162"/>
      <c r="DK779" s="130"/>
      <c r="DL779" s="18">
        <f t="shared" ref="DL779:DL788" si="6249">DK779-DJ779</f>
        <v>0</v>
      </c>
      <c r="DM779" s="136"/>
      <c r="DN779" s="131"/>
      <c r="DO779" s="69">
        <f t="shared" ref="DO779:DO788" si="6250">DN779-DM779</f>
        <v>0</v>
      </c>
      <c r="DP779" s="162"/>
      <c r="DQ779" s="130"/>
      <c r="DR779" s="18">
        <f t="shared" ref="DR779:DR788" si="6251">DQ779-DP779</f>
        <v>0</v>
      </c>
      <c r="DS779" s="136"/>
      <c r="DT779" s="131"/>
      <c r="DU779" s="69">
        <f t="shared" ref="DU779:DU788" si="6252">DT779-DS779</f>
        <v>0</v>
      </c>
      <c r="DV779" s="162"/>
      <c r="DW779" s="130"/>
      <c r="DX779" s="18">
        <f t="shared" ref="DX779:DX788" si="6253">DW779-DV779</f>
        <v>0</v>
      </c>
      <c r="DY779" s="136"/>
      <c r="DZ779" s="131"/>
      <c r="EA779" s="69">
        <f t="shared" ref="EA779:EA788" si="6254">DZ779-DY779</f>
        <v>0</v>
      </c>
      <c r="EB779" s="162"/>
      <c r="EC779" s="130"/>
      <c r="ED779" s="18">
        <f t="shared" ref="ED779:ED788" si="6255">EC779-EB779</f>
        <v>0</v>
      </c>
      <c r="EE779" s="136"/>
      <c r="EF779" s="131"/>
      <c r="EG779" s="69">
        <f t="shared" ref="EG779:EG788" si="6256">EF779-EE779</f>
        <v>0</v>
      </c>
      <c r="EH779" s="162"/>
      <c r="EI779" s="130"/>
      <c r="EJ779" s="18">
        <f t="shared" ref="EJ779:EJ788" si="6257">EI779-EH779</f>
        <v>0</v>
      </c>
      <c r="EK779" s="136"/>
      <c r="EL779" s="131"/>
      <c r="EM779" s="69">
        <f t="shared" ref="EM779:EM788" si="6258">EL779-EK779</f>
        <v>0</v>
      </c>
      <c r="EN779" s="162"/>
      <c r="EO779" s="130"/>
      <c r="EP779" s="18">
        <f t="shared" ref="EP779:EP788" si="6259">EO779-EN779</f>
        <v>0</v>
      </c>
      <c r="EQ779" s="136"/>
      <c r="ER779" s="131"/>
      <c r="ES779" s="69">
        <f t="shared" ref="ES779:ES788" si="6260">ER779-EQ779</f>
        <v>0</v>
      </c>
      <c r="ET779" s="162"/>
      <c r="EU779" s="130"/>
      <c r="EV779" s="18">
        <f t="shared" ref="EV779:EV788" si="6261">EU779-ET779</f>
        <v>0</v>
      </c>
      <c r="EW779" s="136"/>
      <c r="EX779" s="131"/>
      <c r="EY779" s="69">
        <f t="shared" ref="EY779:EY788" si="6262">EX779-EW779</f>
        <v>0</v>
      </c>
      <c r="EZ779" s="162"/>
      <c r="FA779" s="130"/>
      <c r="FB779" s="18">
        <f t="shared" ref="FB779:FB788" si="6263">FA779-EZ779</f>
        <v>0</v>
      </c>
      <c r="FC779" s="136"/>
      <c r="FD779" s="131"/>
      <c r="FE779" s="69">
        <f t="shared" ref="FE779:FE788" si="6264">FD779-FC779</f>
        <v>0</v>
      </c>
      <c r="FF779" s="162"/>
      <c r="FG779" s="130"/>
      <c r="FH779" s="18">
        <f t="shared" ref="FH779:FH788" si="6265">FG779-FF779</f>
        <v>0</v>
      </c>
      <c r="FI779" s="136"/>
      <c r="FJ779" s="131"/>
      <c r="FK779" s="69">
        <f t="shared" ref="FK779:FK788" si="6266">FJ779-FI779</f>
        <v>0</v>
      </c>
      <c r="FL779" s="162"/>
      <c r="FM779" s="130"/>
      <c r="FN779" s="18">
        <f t="shared" ref="FN779:FN788" si="6267">FM779-FL779</f>
        <v>0</v>
      </c>
      <c r="FO779" s="136"/>
      <c r="FP779" s="131"/>
      <c r="FQ779" s="69">
        <f t="shared" ref="FQ779:FQ788" si="6268">FP779-FO779</f>
        <v>0</v>
      </c>
      <c r="FR779" s="162"/>
      <c r="FS779" s="130"/>
      <c r="FT779" s="18">
        <f t="shared" ref="FT779:FT788" si="6269">FS779-FR779</f>
        <v>0</v>
      </c>
      <c r="FU779" s="136"/>
      <c r="FV779" s="131"/>
      <c r="FW779" s="69">
        <f t="shared" ref="FW779:FW788" si="6270">FV779-FU779</f>
        <v>0</v>
      </c>
      <c r="FX779" s="162"/>
      <c r="FY779" s="130"/>
      <c r="FZ779" s="18">
        <f t="shared" ref="FZ779:FZ788" si="6271">FY779-FX779</f>
        <v>0</v>
      </c>
      <c r="GA779" s="136"/>
      <c r="GB779" s="131"/>
      <c r="GC779" s="69">
        <f t="shared" ref="GC779:GC788" si="6272">GB779-GA779</f>
        <v>0</v>
      </c>
      <c r="GD779" s="162"/>
      <c r="GE779" s="130"/>
      <c r="GF779" s="18">
        <f t="shared" ref="GF779:GF788" si="6273">GE779-GD779</f>
        <v>0</v>
      </c>
      <c r="GG779" s="136"/>
      <c r="GH779" s="131"/>
      <c r="GI779" s="69">
        <f t="shared" ref="GI779:GI788" si="6274">GH779-GG779</f>
        <v>0</v>
      </c>
      <c r="GJ779" s="162"/>
      <c r="GK779" s="130"/>
      <c r="GL779" s="18">
        <f t="shared" ref="GL779:GL788" si="6275">GK779-GJ779</f>
        <v>0</v>
      </c>
      <c r="GM779" s="136"/>
      <c r="GN779" s="131"/>
      <c r="GO779" s="69">
        <f t="shared" ref="GO779:GO788" si="6276">GN779-GM779</f>
        <v>0</v>
      </c>
      <c r="GP779" s="162"/>
      <c r="GQ779" s="130"/>
      <c r="GR779" s="18">
        <f t="shared" ref="GR779:GR788" si="6277">GQ779-GP779</f>
        <v>0</v>
      </c>
      <c r="GS779" s="136"/>
      <c r="GT779" s="131"/>
      <c r="GU779" s="69">
        <f t="shared" ref="GU779:GU788" si="6278">GT779-GS779</f>
        <v>0</v>
      </c>
      <c r="GV779" s="162"/>
      <c r="GW779" s="130"/>
      <c r="GX779" s="18">
        <f t="shared" ref="GX779:GX788" si="6279">GW779-GV779</f>
        <v>0</v>
      </c>
      <c r="GY779" s="136"/>
      <c r="GZ779" s="131"/>
      <c r="HA779" s="69">
        <f t="shared" ref="HA779:HA788" si="6280">GZ779-GY779</f>
        <v>0</v>
      </c>
      <c r="HB779" s="162"/>
      <c r="HC779" s="130"/>
      <c r="HD779" s="18">
        <f t="shared" ref="HD779:HD788" si="6281">HC779-HB779</f>
        <v>0</v>
      </c>
      <c r="HE779" s="136"/>
      <c r="HF779" s="131"/>
      <c r="HG779" s="69">
        <f t="shared" ref="HG779:HG788" si="6282">HF779-HE779</f>
        <v>0</v>
      </c>
      <c r="HH779" s="162"/>
      <c r="HI779" s="130"/>
      <c r="HJ779" s="18">
        <f t="shared" ref="HJ779:HJ788" si="6283">HI779-HH779</f>
        <v>0</v>
      </c>
      <c r="HK779" s="136"/>
      <c r="HL779" s="131"/>
      <c r="HM779" s="69">
        <f t="shared" ref="HM779:HM788" si="6284">HL779-HK779</f>
        <v>0</v>
      </c>
      <c r="HN779" s="162"/>
      <c r="HO779" s="130"/>
      <c r="HP779" s="18">
        <f t="shared" ref="HP779:HP788" si="6285">HO779-HN779</f>
        <v>0</v>
      </c>
      <c r="HQ779" s="136"/>
      <c r="HR779" s="131"/>
      <c r="HS779" s="69">
        <f t="shared" ref="HS779:HS788" si="6286">HR779-HQ779</f>
        <v>0</v>
      </c>
      <c r="HT779" s="162"/>
      <c r="HU779" s="130"/>
      <c r="HV779" s="18">
        <f t="shared" ref="HV779:HV788" si="6287">HU779-HT779</f>
        <v>0</v>
      </c>
      <c r="HW779" s="17"/>
      <c r="HX779" s="85"/>
      <c r="HY779" s="85"/>
      <c r="HZ779" s="2" t="str">
        <f t="shared" si="6061"/>
        <v>СКРЫТЬ</v>
      </c>
    </row>
    <row r="780" spans="1:234" hidden="1" x14ac:dyDescent="0.2">
      <c r="B780" s="16"/>
      <c r="C780" s="15"/>
      <c r="D780" s="246"/>
      <c r="E780" s="246"/>
      <c r="F780" s="246"/>
      <c r="G780" s="13"/>
      <c r="H780" s="22"/>
      <c r="I780" s="42">
        <v>769</v>
      </c>
      <c r="J780" s="102">
        <f>SUBTOTAL(103,I$12:I780)*1</f>
        <v>150</v>
      </c>
      <c r="K780" s="108" t="s">
        <v>13</v>
      </c>
      <c r="L780" s="17" t="s">
        <v>98</v>
      </c>
      <c r="M780" s="267"/>
      <c r="N780" s="260"/>
      <c r="O780" s="116"/>
      <c r="P780" s="122"/>
      <c r="Q780" s="158">
        <v>0</v>
      </c>
      <c r="R780" s="158">
        <v>0</v>
      </c>
      <c r="S780" s="92">
        <f t="shared" ca="1" si="6220"/>
        <v>0</v>
      </c>
      <c r="T780" s="92">
        <f t="shared" si="6221"/>
        <v>0</v>
      </c>
      <c r="U780" s="91">
        <f t="shared" ca="1" si="6222"/>
        <v>0</v>
      </c>
      <c r="V780" s="91">
        <f t="shared" si="6223"/>
        <v>0</v>
      </c>
      <c r="W780" s="120" t="str">
        <f t="shared" si="6224"/>
        <v/>
      </c>
      <c r="X780" s="178"/>
      <c r="Y780" s="128">
        <f t="shared" si="6225"/>
        <v>0</v>
      </c>
      <c r="Z780" s="179">
        <f t="shared" ca="1" si="6226"/>
        <v>0</v>
      </c>
      <c r="AA780" s="127">
        <f t="shared" si="6227"/>
        <v>0</v>
      </c>
      <c r="AB780" s="67" t="str">
        <f t="shared" ca="1" si="6228"/>
        <v/>
      </c>
      <c r="AC780" s="69">
        <f t="shared" ca="1" si="6229"/>
        <v>0</v>
      </c>
      <c r="AD780" s="226">
        <f t="shared" si="6135"/>
        <v>0</v>
      </c>
      <c r="AE780" s="227">
        <f t="shared" si="6136"/>
        <v>0</v>
      </c>
      <c r="AF780" s="225">
        <f t="shared" si="6137"/>
        <v>0</v>
      </c>
      <c r="AG780" s="226">
        <f t="shared" si="6138"/>
        <v>0</v>
      </c>
      <c r="AH780" s="227">
        <f t="shared" si="6139"/>
        <v>0</v>
      </c>
      <c r="AI780" s="225">
        <f t="shared" si="6140"/>
        <v>0</v>
      </c>
      <c r="AJ780" s="226">
        <f t="shared" si="6141"/>
        <v>0</v>
      </c>
      <c r="AK780" s="227">
        <f t="shared" si="6142"/>
        <v>0</v>
      </c>
      <c r="AL780" s="225">
        <f t="shared" si="6143"/>
        <v>0</v>
      </c>
      <c r="AM780" s="226">
        <f t="shared" si="6144"/>
        <v>0</v>
      </c>
      <c r="AN780" s="227">
        <f t="shared" si="6145"/>
        <v>0</v>
      </c>
      <c r="AO780" s="225">
        <f t="shared" si="6146"/>
        <v>0</v>
      </c>
      <c r="AP780" s="226">
        <f t="shared" si="6147"/>
        <v>0</v>
      </c>
      <c r="AQ780" s="227">
        <f t="shared" si="6148"/>
        <v>0</v>
      </c>
      <c r="AR780" s="225">
        <f t="shared" si="6072"/>
        <v>0</v>
      </c>
      <c r="AS780" s="136"/>
      <c r="AT780" s="131"/>
      <c r="AU780" s="69">
        <f t="shared" si="6230"/>
        <v>0</v>
      </c>
      <c r="AV780" s="162"/>
      <c r="AW780" s="130"/>
      <c r="AX780" s="18">
        <f t="shared" si="6231"/>
        <v>0</v>
      </c>
      <c r="AY780" s="136"/>
      <c r="AZ780" s="131"/>
      <c r="BA780" s="69">
        <f t="shared" si="6232"/>
        <v>0</v>
      </c>
      <c r="BB780" s="162"/>
      <c r="BC780" s="130"/>
      <c r="BD780" s="18">
        <f t="shared" si="6233"/>
        <v>0</v>
      </c>
      <c r="BE780" s="136"/>
      <c r="BF780" s="131"/>
      <c r="BG780" s="69">
        <f t="shared" si="6234"/>
        <v>0</v>
      </c>
      <c r="BH780" s="162"/>
      <c r="BI780" s="130"/>
      <c r="BJ780" s="18">
        <f t="shared" si="6235"/>
        <v>0</v>
      </c>
      <c r="BK780" s="136"/>
      <c r="BL780" s="131"/>
      <c r="BM780" s="69">
        <f t="shared" si="6236"/>
        <v>0</v>
      </c>
      <c r="BN780" s="162"/>
      <c r="BO780" s="130"/>
      <c r="BP780" s="18">
        <f t="shared" si="6237"/>
        <v>0</v>
      </c>
      <c r="BQ780" s="136"/>
      <c r="BR780" s="131"/>
      <c r="BS780" s="69">
        <f t="shared" si="6238"/>
        <v>0</v>
      </c>
      <c r="BT780" s="162"/>
      <c r="BU780" s="130"/>
      <c r="BV780" s="18">
        <f t="shared" si="6239"/>
        <v>0</v>
      </c>
      <c r="BW780" s="136"/>
      <c r="BX780" s="131"/>
      <c r="BY780" s="69">
        <f t="shared" si="6240"/>
        <v>0</v>
      </c>
      <c r="BZ780" s="162"/>
      <c r="CA780" s="130"/>
      <c r="CB780" s="18">
        <f t="shared" si="6241"/>
        <v>0</v>
      </c>
      <c r="CC780" s="136"/>
      <c r="CD780" s="131"/>
      <c r="CE780" s="69">
        <f t="shared" si="6242"/>
        <v>0</v>
      </c>
      <c r="CF780" s="162"/>
      <c r="CG780" s="130"/>
      <c r="CH780" s="18">
        <f t="shared" si="6243"/>
        <v>0</v>
      </c>
      <c r="CI780" s="136"/>
      <c r="CJ780" s="131"/>
      <c r="CK780" s="69">
        <f t="shared" si="6244"/>
        <v>0</v>
      </c>
      <c r="CL780" s="162"/>
      <c r="CM780" s="130"/>
      <c r="CN780" s="18">
        <f t="shared" si="6173"/>
        <v>0</v>
      </c>
      <c r="CO780" s="136"/>
      <c r="CP780" s="131"/>
      <c r="CQ780" s="69">
        <f t="shared" si="6245"/>
        <v>0</v>
      </c>
      <c r="CR780" s="162"/>
      <c r="CS780" s="130"/>
      <c r="CT780" s="18">
        <f t="shared" si="6175"/>
        <v>0</v>
      </c>
      <c r="CU780" s="136"/>
      <c r="CV780" s="131"/>
      <c r="CW780" s="69">
        <f t="shared" si="6246"/>
        <v>0</v>
      </c>
      <c r="CX780" s="162"/>
      <c r="CY780" s="130"/>
      <c r="CZ780" s="18">
        <f t="shared" si="6177"/>
        <v>0</v>
      </c>
      <c r="DA780" s="136"/>
      <c r="DB780" s="131"/>
      <c r="DC780" s="69">
        <f t="shared" si="6247"/>
        <v>0</v>
      </c>
      <c r="DD780" s="162"/>
      <c r="DE780" s="130"/>
      <c r="DF780" s="18">
        <f t="shared" si="6179"/>
        <v>0</v>
      </c>
      <c r="DG780" s="136"/>
      <c r="DH780" s="131"/>
      <c r="DI780" s="69">
        <f t="shared" si="6248"/>
        <v>0</v>
      </c>
      <c r="DJ780" s="162"/>
      <c r="DK780" s="130"/>
      <c r="DL780" s="18">
        <f t="shared" si="6249"/>
        <v>0</v>
      </c>
      <c r="DM780" s="136"/>
      <c r="DN780" s="131"/>
      <c r="DO780" s="69">
        <f t="shared" si="6250"/>
        <v>0</v>
      </c>
      <c r="DP780" s="162"/>
      <c r="DQ780" s="130"/>
      <c r="DR780" s="18">
        <f t="shared" si="6251"/>
        <v>0</v>
      </c>
      <c r="DS780" s="136"/>
      <c r="DT780" s="131"/>
      <c r="DU780" s="69">
        <f t="shared" si="6252"/>
        <v>0</v>
      </c>
      <c r="DV780" s="162"/>
      <c r="DW780" s="130"/>
      <c r="DX780" s="18">
        <f t="shared" si="6253"/>
        <v>0</v>
      </c>
      <c r="DY780" s="136"/>
      <c r="DZ780" s="131"/>
      <c r="EA780" s="69">
        <f t="shared" si="6254"/>
        <v>0</v>
      </c>
      <c r="EB780" s="162"/>
      <c r="EC780" s="130"/>
      <c r="ED780" s="18">
        <f t="shared" si="6255"/>
        <v>0</v>
      </c>
      <c r="EE780" s="136"/>
      <c r="EF780" s="131"/>
      <c r="EG780" s="69">
        <f t="shared" si="6256"/>
        <v>0</v>
      </c>
      <c r="EH780" s="162"/>
      <c r="EI780" s="130"/>
      <c r="EJ780" s="18">
        <f t="shared" si="6257"/>
        <v>0</v>
      </c>
      <c r="EK780" s="136"/>
      <c r="EL780" s="131"/>
      <c r="EM780" s="69">
        <f t="shared" si="6258"/>
        <v>0</v>
      </c>
      <c r="EN780" s="162"/>
      <c r="EO780" s="130"/>
      <c r="EP780" s="18">
        <f t="shared" si="6259"/>
        <v>0</v>
      </c>
      <c r="EQ780" s="136"/>
      <c r="ER780" s="131"/>
      <c r="ES780" s="69">
        <f t="shared" si="6260"/>
        <v>0</v>
      </c>
      <c r="ET780" s="162"/>
      <c r="EU780" s="130"/>
      <c r="EV780" s="18">
        <f t="shared" si="6261"/>
        <v>0</v>
      </c>
      <c r="EW780" s="136"/>
      <c r="EX780" s="131"/>
      <c r="EY780" s="69">
        <f t="shared" si="6262"/>
        <v>0</v>
      </c>
      <c r="EZ780" s="162"/>
      <c r="FA780" s="130"/>
      <c r="FB780" s="18">
        <f t="shared" si="6263"/>
        <v>0</v>
      </c>
      <c r="FC780" s="136"/>
      <c r="FD780" s="131"/>
      <c r="FE780" s="69">
        <f t="shared" si="6264"/>
        <v>0</v>
      </c>
      <c r="FF780" s="162"/>
      <c r="FG780" s="130"/>
      <c r="FH780" s="18">
        <f t="shared" si="6265"/>
        <v>0</v>
      </c>
      <c r="FI780" s="136"/>
      <c r="FJ780" s="131"/>
      <c r="FK780" s="69">
        <f t="shared" si="6266"/>
        <v>0</v>
      </c>
      <c r="FL780" s="162"/>
      <c r="FM780" s="130"/>
      <c r="FN780" s="18">
        <f t="shared" si="6267"/>
        <v>0</v>
      </c>
      <c r="FO780" s="136"/>
      <c r="FP780" s="131"/>
      <c r="FQ780" s="69">
        <f t="shared" si="6268"/>
        <v>0</v>
      </c>
      <c r="FR780" s="162"/>
      <c r="FS780" s="130"/>
      <c r="FT780" s="18">
        <f t="shared" si="6269"/>
        <v>0</v>
      </c>
      <c r="FU780" s="136"/>
      <c r="FV780" s="131"/>
      <c r="FW780" s="69">
        <f t="shared" si="6270"/>
        <v>0</v>
      </c>
      <c r="FX780" s="162"/>
      <c r="FY780" s="130"/>
      <c r="FZ780" s="18">
        <f t="shared" si="6271"/>
        <v>0</v>
      </c>
      <c r="GA780" s="136"/>
      <c r="GB780" s="131"/>
      <c r="GC780" s="69">
        <f t="shared" si="6272"/>
        <v>0</v>
      </c>
      <c r="GD780" s="162"/>
      <c r="GE780" s="130"/>
      <c r="GF780" s="18">
        <f t="shared" si="6273"/>
        <v>0</v>
      </c>
      <c r="GG780" s="136"/>
      <c r="GH780" s="131"/>
      <c r="GI780" s="69">
        <f t="shared" si="6274"/>
        <v>0</v>
      </c>
      <c r="GJ780" s="162"/>
      <c r="GK780" s="130"/>
      <c r="GL780" s="18">
        <f t="shared" si="6275"/>
        <v>0</v>
      </c>
      <c r="GM780" s="136"/>
      <c r="GN780" s="131"/>
      <c r="GO780" s="69">
        <f t="shared" si="6276"/>
        <v>0</v>
      </c>
      <c r="GP780" s="162"/>
      <c r="GQ780" s="130"/>
      <c r="GR780" s="18">
        <f t="shared" si="6277"/>
        <v>0</v>
      </c>
      <c r="GS780" s="136"/>
      <c r="GT780" s="131"/>
      <c r="GU780" s="69">
        <f t="shared" si="6278"/>
        <v>0</v>
      </c>
      <c r="GV780" s="162"/>
      <c r="GW780" s="130"/>
      <c r="GX780" s="18">
        <f t="shared" si="6279"/>
        <v>0</v>
      </c>
      <c r="GY780" s="136"/>
      <c r="GZ780" s="131"/>
      <c r="HA780" s="69">
        <f t="shared" si="6280"/>
        <v>0</v>
      </c>
      <c r="HB780" s="162"/>
      <c r="HC780" s="130"/>
      <c r="HD780" s="18">
        <f t="shared" si="6281"/>
        <v>0</v>
      </c>
      <c r="HE780" s="136"/>
      <c r="HF780" s="131"/>
      <c r="HG780" s="69">
        <f t="shared" si="6282"/>
        <v>0</v>
      </c>
      <c r="HH780" s="162"/>
      <c r="HI780" s="130"/>
      <c r="HJ780" s="18">
        <f t="shared" si="6283"/>
        <v>0</v>
      </c>
      <c r="HK780" s="136"/>
      <c r="HL780" s="131"/>
      <c r="HM780" s="69">
        <f t="shared" si="6284"/>
        <v>0</v>
      </c>
      <c r="HN780" s="162"/>
      <c r="HO780" s="130"/>
      <c r="HP780" s="18">
        <f t="shared" si="6285"/>
        <v>0</v>
      </c>
      <c r="HQ780" s="136"/>
      <c r="HR780" s="131"/>
      <c r="HS780" s="69">
        <f t="shared" si="6286"/>
        <v>0</v>
      </c>
      <c r="HT780" s="162"/>
      <c r="HU780" s="130"/>
      <c r="HV780" s="18">
        <f t="shared" si="6287"/>
        <v>0</v>
      </c>
      <c r="HW780" s="75"/>
      <c r="HX780" s="294"/>
      <c r="HY780" s="197"/>
      <c r="HZ780" s="2" t="str">
        <f t="shared" si="6061"/>
        <v>СКРЫТЬ</v>
      </c>
    </row>
    <row r="781" spans="1:234" hidden="1" x14ac:dyDescent="0.2">
      <c r="B781" s="16"/>
      <c r="C781" s="15"/>
      <c r="D781" s="246"/>
      <c r="E781" s="246"/>
      <c r="F781" s="246"/>
      <c r="G781" s="13"/>
      <c r="H781" s="22"/>
      <c r="I781" s="42">
        <v>770</v>
      </c>
      <c r="J781" s="102">
        <f>SUBTOTAL(103,I$12:I781)*1</f>
        <v>150</v>
      </c>
      <c r="K781" s="108" t="s">
        <v>12</v>
      </c>
      <c r="L781" s="17" t="s">
        <v>98</v>
      </c>
      <c r="M781" s="267"/>
      <c r="N781" s="255"/>
      <c r="O781" s="118"/>
      <c r="P781" s="162"/>
      <c r="Q781" s="163">
        <v>0</v>
      </c>
      <c r="R781" s="163">
        <v>0</v>
      </c>
      <c r="S781" s="92">
        <f t="shared" ca="1" si="6220"/>
        <v>0</v>
      </c>
      <c r="T781" s="92">
        <f t="shared" si="6221"/>
        <v>0</v>
      </c>
      <c r="U781" s="91">
        <f t="shared" ca="1" si="6222"/>
        <v>0</v>
      </c>
      <c r="V781" s="91">
        <f t="shared" si="6223"/>
        <v>0</v>
      </c>
      <c r="W781" s="120" t="str">
        <f t="shared" si="6224"/>
        <v/>
      </c>
      <c r="X781" s="178"/>
      <c r="Y781" s="128">
        <f t="shared" si="6225"/>
        <v>0</v>
      </c>
      <c r="Z781" s="179">
        <f t="shared" ca="1" si="6226"/>
        <v>0</v>
      </c>
      <c r="AA781" s="127">
        <f t="shared" si="6227"/>
        <v>0</v>
      </c>
      <c r="AB781" s="67" t="str">
        <f t="shared" ca="1" si="6228"/>
        <v/>
      </c>
      <c r="AC781" s="69">
        <f t="shared" ca="1" si="6229"/>
        <v>0</v>
      </c>
      <c r="AD781" s="226">
        <f t="shared" si="6135"/>
        <v>0</v>
      </c>
      <c r="AE781" s="227">
        <f t="shared" si="6136"/>
        <v>0</v>
      </c>
      <c r="AF781" s="225">
        <f t="shared" si="6137"/>
        <v>0</v>
      </c>
      <c r="AG781" s="226">
        <f t="shared" si="6138"/>
        <v>0</v>
      </c>
      <c r="AH781" s="227">
        <f t="shared" si="6139"/>
        <v>0</v>
      </c>
      <c r="AI781" s="225">
        <f t="shared" si="6140"/>
        <v>0</v>
      </c>
      <c r="AJ781" s="226">
        <f t="shared" si="6141"/>
        <v>0</v>
      </c>
      <c r="AK781" s="227">
        <f t="shared" si="6142"/>
        <v>0</v>
      </c>
      <c r="AL781" s="225">
        <f t="shared" si="6143"/>
        <v>0</v>
      </c>
      <c r="AM781" s="226">
        <f t="shared" si="6144"/>
        <v>0</v>
      </c>
      <c r="AN781" s="227">
        <f t="shared" si="6145"/>
        <v>0</v>
      </c>
      <c r="AO781" s="225">
        <f t="shared" si="6146"/>
        <v>0</v>
      </c>
      <c r="AP781" s="226">
        <f t="shared" si="6147"/>
        <v>0</v>
      </c>
      <c r="AQ781" s="227">
        <f t="shared" si="6148"/>
        <v>0</v>
      </c>
      <c r="AR781" s="225">
        <f t="shared" si="6072"/>
        <v>0</v>
      </c>
      <c r="AS781" s="136"/>
      <c r="AT781" s="131"/>
      <c r="AU781" s="69">
        <f t="shared" si="6230"/>
        <v>0</v>
      </c>
      <c r="AV781" s="162"/>
      <c r="AW781" s="130"/>
      <c r="AX781" s="18">
        <f t="shared" si="6231"/>
        <v>0</v>
      </c>
      <c r="AY781" s="136"/>
      <c r="AZ781" s="131"/>
      <c r="BA781" s="69">
        <f t="shared" si="6232"/>
        <v>0</v>
      </c>
      <c r="BB781" s="162"/>
      <c r="BC781" s="130"/>
      <c r="BD781" s="18">
        <f t="shared" si="6233"/>
        <v>0</v>
      </c>
      <c r="BE781" s="136"/>
      <c r="BF781" s="131"/>
      <c r="BG781" s="69">
        <f t="shared" si="6234"/>
        <v>0</v>
      </c>
      <c r="BH781" s="162"/>
      <c r="BI781" s="130"/>
      <c r="BJ781" s="18">
        <f t="shared" si="6235"/>
        <v>0</v>
      </c>
      <c r="BK781" s="136"/>
      <c r="BL781" s="131"/>
      <c r="BM781" s="69">
        <f t="shared" si="6236"/>
        <v>0</v>
      </c>
      <c r="BN781" s="162"/>
      <c r="BO781" s="130"/>
      <c r="BP781" s="18">
        <f t="shared" si="6237"/>
        <v>0</v>
      </c>
      <c r="BQ781" s="136"/>
      <c r="BR781" s="131"/>
      <c r="BS781" s="69">
        <f t="shared" si="6238"/>
        <v>0</v>
      </c>
      <c r="BT781" s="162"/>
      <c r="BU781" s="130"/>
      <c r="BV781" s="18">
        <f t="shared" si="6239"/>
        <v>0</v>
      </c>
      <c r="BW781" s="136"/>
      <c r="BX781" s="131"/>
      <c r="BY781" s="69">
        <f t="shared" si="6240"/>
        <v>0</v>
      </c>
      <c r="BZ781" s="162"/>
      <c r="CA781" s="130"/>
      <c r="CB781" s="18">
        <f t="shared" si="6241"/>
        <v>0</v>
      </c>
      <c r="CC781" s="136"/>
      <c r="CD781" s="131"/>
      <c r="CE781" s="69">
        <f t="shared" si="6242"/>
        <v>0</v>
      </c>
      <c r="CF781" s="162"/>
      <c r="CG781" s="130"/>
      <c r="CH781" s="18">
        <f t="shared" si="6243"/>
        <v>0</v>
      </c>
      <c r="CI781" s="136"/>
      <c r="CJ781" s="131"/>
      <c r="CK781" s="69">
        <f t="shared" si="6244"/>
        <v>0</v>
      </c>
      <c r="CL781" s="162"/>
      <c r="CM781" s="130"/>
      <c r="CN781" s="18">
        <f t="shared" si="6173"/>
        <v>0</v>
      </c>
      <c r="CO781" s="136"/>
      <c r="CP781" s="131"/>
      <c r="CQ781" s="69">
        <f t="shared" si="6245"/>
        <v>0</v>
      </c>
      <c r="CR781" s="162"/>
      <c r="CS781" s="130"/>
      <c r="CT781" s="18">
        <f t="shared" si="6175"/>
        <v>0</v>
      </c>
      <c r="CU781" s="136"/>
      <c r="CV781" s="131"/>
      <c r="CW781" s="69">
        <f t="shared" si="6246"/>
        <v>0</v>
      </c>
      <c r="CX781" s="162"/>
      <c r="CY781" s="130"/>
      <c r="CZ781" s="18">
        <f t="shared" si="6177"/>
        <v>0</v>
      </c>
      <c r="DA781" s="136"/>
      <c r="DB781" s="131"/>
      <c r="DC781" s="69">
        <f t="shared" si="6247"/>
        <v>0</v>
      </c>
      <c r="DD781" s="162"/>
      <c r="DE781" s="130"/>
      <c r="DF781" s="18">
        <f t="shared" si="6179"/>
        <v>0</v>
      </c>
      <c r="DG781" s="136"/>
      <c r="DH781" s="131"/>
      <c r="DI781" s="69">
        <f t="shared" si="6248"/>
        <v>0</v>
      </c>
      <c r="DJ781" s="162"/>
      <c r="DK781" s="130"/>
      <c r="DL781" s="18">
        <f t="shared" si="6249"/>
        <v>0</v>
      </c>
      <c r="DM781" s="136"/>
      <c r="DN781" s="131"/>
      <c r="DO781" s="69">
        <f t="shared" si="6250"/>
        <v>0</v>
      </c>
      <c r="DP781" s="162"/>
      <c r="DQ781" s="130"/>
      <c r="DR781" s="18">
        <f t="shared" si="6251"/>
        <v>0</v>
      </c>
      <c r="DS781" s="136"/>
      <c r="DT781" s="131"/>
      <c r="DU781" s="69">
        <f t="shared" si="6252"/>
        <v>0</v>
      </c>
      <c r="DV781" s="162"/>
      <c r="DW781" s="130"/>
      <c r="DX781" s="18">
        <f t="shared" si="6253"/>
        <v>0</v>
      </c>
      <c r="DY781" s="136"/>
      <c r="DZ781" s="131"/>
      <c r="EA781" s="69">
        <f t="shared" si="6254"/>
        <v>0</v>
      </c>
      <c r="EB781" s="162"/>
      <c r="EC781" s="130"/>
      <c r="ED781" s="18">
        <f t="shared" si="6255"/>
        <v>0</v>
      </c>
      <c r="EE781" s="136"/>
      <c r="EF781" s="131"/>
      <c r="EG781" s="69">
        <f t="shared" si="6256"/>
        <v>0</v>
      </c>
      <c r="EH781" s="162"/>
      <c r="EI781" s="130"/>
      <c r="EJ781" s="18">
        <f t="shared" si="6257"/>
        <v>0</v>
      </c>
      <c r="EK781" s="136"/>
      <c r="EL781" s="131"/>
      <c r="EM781" s="69">
        <f t="shared" si="6258"/>
        <v>0</v>
      </c>
      <c r="EN781" s="162"/>
      <c r="EO781" s="130"/>
      <c r="EP781" s="18">
        <f t="shared" si="6259"/>
        <v>0</v>
      </c>
      <c r="EQ781" s="136"/>
      <c r="ER781" s="131"/>
      <c r="ES781" s="69">
        <f t="shared" si="6260"/>
        <v>0</v>
      </c>
      <c r="ET781" s="162"/>
      <c r="EU781" s="130"/>
      <c r="EV781" s="18">
        <f t="shared" si="6261"/>
        <v>0</v>
      </c>
      <c r="EW781" s="136"/>
      <c r="EX781" s="131"/>
      <c r="EY781" s="69">
        <f t="shared" si="6262"/>
        <v>0</v>
      </c>
      <c r="EZ781" s="162"/>
      <c r="FA781" s="130"/>
      <c r="FB781" s="18">
        <f t="shared" si="6263"/>
        <v>0</v>
      </c>
      <c r="FC781" s="136"/>
      <c r="FD781" s="131"/>
      <c r="FE781" s="69">
        <f t="shared" si="6264"/>
        <v>0</v>
      </c>
      <c r="FF781" s="162"/>
      <c r="FG781" s="130"/>
      <c r="FH781" s="18">
        <f t="shared" si="6265"/>
        <v>0</v>
      </c>
      <c r="FI781" s="136"/>
      <c r="FJ781" s="131"/>
      <c r="FK781" s="69">
        <f t="shared" si="6266"/>
        <v>0</v>
      </c>
      <c r="FL781" s="162"/>
      <c r="FM781" s="130"/>
      <c r="FN781" s="18">
        <f t="shared" si="6267"/>
        <v>0</v>
      </c>
      <c r="FO781" s="136"/>
      <c r="FP781" s="131"/>
      <c r="FQ781" s="69">
        <f t="shared" si="6268"/>
        <v>0</v>
      </c>
      <c r="FR781" s="162"/>
      <c r="FS781" s="130"/>
      <c r="FT781" s="18">
        <f t="shared" si="6269"/>
        <v>0</v>
      </c>
      <c r="FU781" s="136"/>
      <c r="FV781" s="131"/>
      <c r="FW781" s="69">
        <f t="shared" si="6270"/>
        <v>0</v>
      </c>
      <c r="FX781" s="162"/>
      <c r="FY781" s="130"/>
      <c r="FZ781" s="18">
        <f t="shared" si="6271"/>
        <v>0</v>
      </c>
      <c r="GA781" s="136"/>
      <c r="GB781" s="131"/>
      <c r="GC781" s="69">
        <f t="shared" si="6272"/>
        <v>0</v>
      </c>
      <c r="GD781" s="162"/>
      <c r="GE781" s="130"/>
      <c r="GF781" s="18">
        <f t="shared" si="6273"/>
        <v>0</v>
      </c>
      <c r="GG781" s="136"/>
      <c r="GH781" s="131"/>
      <c r="GI781" s="69">
        <f t="shared" si="6274"/>
        <v>0</v>
      </c>
      <c r="GJ781" s="162"/>
      <c r="GK781" s="130"/>
      <c r="GL781" s="18">
        <f t="shared" si="6275"/>
        <v>0</v>
      </c>
      <c r="GM781" s="136"/>
      <c r="GN781" s="131"/>
      <c r="GO781" s="69">
        <f t="shared" si="6276"/>
        <v>0</v>
      </c>
      <c r="GP781" s="162"/>
      <c r="GQ781" s="130"/>
      <c r="GR781" s="18">
        <f t="shared" si="6277"/>
        <v>0</v>
      </c>
      <c r="GS781" s="136"/>
      <c r="GT781" s="131"/>
      <c r="GU781" s="69">
        <f t="shared" si="6278"/>
        <v>0</v>
      </c>
      <c r="GV781" s="162"/>
      <c r="GW781" s="130"/>
      <c r="GX781" s="18">
        <f t="shared" si="6279"/>
        <v>0</v>
      </c>
      <c r="GY781" s="136"/>
      <c r="GZ781" s="131"/>
      <c r="HA781" s="69">
        <f t="shared" si="6280"/>
        <v>0</v>
      </c>
      <c r="HB781" s="162"/>
      <c r="HC781" s="130"/>
      <c r="HD781" s="18">
        <f t="shared" si="6281"/>
        <v>0</v>
      </c>
      <c r="HE781" s="136"/>
      <c r="HF781" s="131"/>
      <c r="HG781" s="69">
        <f t="shared" si="6282"/>
        <v>0</v>
      </c>
      <c r="HH781" s="162"/>
      <c r="HI781" s="130"/>
      <c r="HJ781" s="18">
        <f t="shared" si="6283"/>
        <v>0</v>
      </c>
      <c r="HK781" s="136"/>
      <c r="HL781" s="131"/>
      <c r="HM781" s="69">
        <f t="shared" si="6284"/>
        <v>0</v>
      </c>
      <c r="HN781" s="162"/>
      <c r="HO781" s="130"/>
      <c r="HP781" s="18">
        <f t="shared" si="6285"/>
        <v>0</v>
      </c>
      <c r="HQ781" s="136"/>
      <c r="HR781" s="131"/>
      <c r="HS781" s="69">
        <f t="shared" si="6286"/>
        <v>0</v>
      </c>
      <c r="HT781" s="162"/>
      <c r="HU781" s="130"/>
      <c r="HV781" s="18">
        <f t="shared" si="6287"/>
        <v>0</v>
      </c>
      <c r="HW781" s="17"/>
      <c r="HX781" s="85"/>
      <c r="HY781" s="85"/>
      <c r="HZ781" s="2" t="str">
        <f t="shared" si="6061"/>
        <v>СКРЫТЬ</v>
      </c>
    </row>
    <row r="782" spans="1:234" hidden="1" x14ac:dyDescent="0.2">
      <c r="B782" s="16"/>
      <c r="C782" s="15"/>
      <c r="D782" s="246"/>
      <c r="E782" s="246"/>
      <c r="F782" s="246"/>
      <c r="G782" s="13"/>
      <c r="H782" s="22"/>
      <c r="I782" s="42">
        <v>771</v>
      </c>
      <c r="J782" s="102">
        <f>SUBTOTAL(103,I$12:I782)*1</f>
        <v>150</v>
      </c>
      <c r="K782" s="108" t="s">
        <v>11</v>
      </c>
      <c r="L782" s="17" t="s">
        <v>98</v>
      </c>
      <c r="M782" s="267"/>
      <c r="N782" s="255"/>
      <c r="O782" s="118"/>
      <c r="P782" s="162"/>
      <c r="Q782" s="163">
        <v>0</v>
      </c>
      <c r="R782" s="163">
        <v>0</v>
      </c>
      <c r="S782" s="92">
        <f t="shared" ca="1" si="6220"/>
        <v>0</v>
      </c>
      <c r="T782" s="92">
        <f t="shared" si="6221"/>
        <v>0</v>
      </c>
      <c r="U782" s="91">
        <f t="shared" ca="1" si="6222"/>
        <v>0</v>
      </c>
      <c r="V782" s="91">
        <f t="shared" si="6223"/>
        <v>0</v>
      </c>
      <c r="W782" s="120" t="str">
        <f t="shared" si="6224"/>
        <v/>
      </c>
      <c r="X782" s="178"/>
      <c r="Y782" s="128">
        <f t="shared" si="6225"/>
        <v>0</v>
      </c>
      <c r="Z782" s="179">
        <f t="shared" ca="1" si="6226"/>
        <v>0</v>
      </c>
      <c r="AA782" s="127">
        <f t="shared" si="6227"/>
        <v>0</v>
      </c>
      <c r="AB782" s="67" t="str">
        <f t="shared" ca="1" si="6228"/>
        <v/>
      </c>
      <c r="AC782" s="69">
        <f t="shared" ca="1" si="6229"/>
        <v>0</v>
      </c>
      <c r="AD782" s="226">
        <f t="shared" si="6135"/>
        <v>0</v>
      </c>
      <c r="AE782" s="227">
        <f t="shared" si="6136"/>
        <v>0</v>
      </c>
      <c r="AF782" s="225">
        <f t="shared" si="6137"/>
        <v>0</v>
      </c>
      <c r="AG782" s="226">
        <f t="shared" si="6138"/>
        <v>0</v>
      </c>
      <c r="AH782" s="227">
        <f t="shared" si="6139"/>
        <v>0</v>
      </c>
      <c r="AI782" s="225">
        <f t="shared" si="6140"/>
        <v>0</v>
      </c>
      <c r="AJ782" s="226">
        <f t="shared" si="6141"/>
        <v>0</v>
      </c>
      <c r="AK782" s="227">
        <f t="shared" si="6142"/>
        <v>0</v>
      </c>
      <c r="AL782" s="225">
        <f t="shared" si="6143"/>
        <v>0</v>
      </c>
      <c r="AM782" s="226">
        <f t="shared" si="6144"/>
        <v>0</v>
      </c>
      <c r="AN782" s="227">
        <f t="shared" si="6145"/>
        <v>0</v>
      </c>
      <c r="AO782" s="225">
        <f t="shared" si="6146"/>
        <v>0</v>
      </c>
      <c r="AP782" s="226">
        <f t="shared" si="6147"/>
        <v>0</v>
      </c>
      <c r="AQ782" s="227">
        <f t="shared" si="6148"/>
        <v>0</v>
      </c>
      <c r="AR782" s="225">
        <f t="shared" si="6072"/>
        <v>0</v>
      </c>
      <c r="AS782" s="136"/>
      <c r="AT782" s="131"/>
      <c r="AU782" s="69">
        <f t="shared" si="6230"/>
        <v>0</v>
      </c>
      <c r="AV782" s="162"/>
      <c r="AW782" s="130"/>
      <c r="AX782" s="18">
        <f t="shared" si="6231"/>
        <v>0</v>
      </c>
      <c r="AY782" s="136"/>
      <c r="AZ782" s="131"/>
      <c r="BA782" s="69">
        <f t="shared" si="6232"/>
        <v>0</v>
      </c>
      <c r="BB782" s="162"/>
      <c r="BC782" s="130"/>
      <c r="BD782" s="18">
        <f t="shared" si="6233"/>
        <v>0</v>
      </c>
      <c r="BE782" s="136"/>
      <c r="BF782" s="131"/>
      <c r="BG782" s="69">
        <f t="shared" si="6234"/>
        <v>0</v>
      </c>
      <c r="BH782" s="162"/>
      <c r="BI782" s="130"/>
      <c r="BJ782" s="18">
        <f t="shared" si="6235"/>
        <v>0</v>
      </c>
      <c r="BK782" s="136"/>
      <c r="BL782" s="131"/>
      <c r="BM782" s="69">
        <f t="shared" si="6236"/>
        <v>0</v>
      </c>
      <c r="BN782" s="162"/>
      <c r="BO782" s="130"/>
      <c r="BP782" s="18">
        <f t="shared" si="6237"/>
        <v>0</v>
      </c>
      <c r="BQ782" s="136"/>
      <c r="BR782" s="131"/>
      <c r="BS782" s="69">
        <f t="shared" si="6238"/>
        <v>0</v>
      </c>
      <c r="BT782" s="162"/>
      <c r="BU782" s="130"/>
      <c r="BV782" s="18">
        <f t="shared" si="6239"/>
        <v>0</v>
      </c>
      <c r="BW782" s="136"/>
      <c r="BX782" s="131"/>
      <c r="BY782" s="69">
        <f t="shared" si="6240"/>
        <v>0</v>
      </c>
      <c r="BZ782" s="162"/>
      <c r="CA782" s="130"/>
      <c r="CB782" s="18">
        <f t="shared" si="6241"/>
        <v>0</v>
      </c>
      <c r="CC782" s="136"/>
      <c r="CD782" s="131"/>
      <c r="CE782" s="69">
        <f t="shared" si="6242"/>
        <v>0</v>
      </c>
      <c r="CF782" s="162"/>
      <c r="CG782" s="130"/>
      <c r="CH782" s="18">
        <f t="shared" si="6243"/>
        <v>0</v>
      </c>
      <c r="CI782" s="136"/>
      <c r="CJ782" s="131"/>
      <c r="CK782" s="69">
        <f t="shared" si="6244"/>
        <v>0</v>
      </c>
      <c r="CL782" s="162"/>
      <c r="CM782" s="130"/>
      <c r="CN782" s="18">
        <f t="shared" si="6173"/>
        <v>0</v>
      </c>
      <c r="CO782" s="136"/>
      <c r="CP782" s="131"/>
      <c r="CQ782" s="69">
        <f t="shared" si="6245"/>
        <v>0</v>
      </c>
      <c r="CR782" s="162"/>
      <c r="CS782" s="130"/>
      <c r="CT782" s="18">
        <f t="shared" si="6175"/>
        <v>0</v>
      </c>
      <c r="CU782" s="136"/>
      <c r="CV782" s="131"/>
      <c r="CW782" s="69">
        <f t="shared" si="6246"/>
        <v>0</v>
      </c>
      <c r="CX782" s="162"/>
      <c r="CY782" s="130"/>
      <c r="CZ782" s="18">
        <f t="shared" si="6177"/>
        <v>0</v>
      </c>
      <c r="DA782" s="136"/>
      <c r="DB782" s="131"/>
      <c r="DC782" s="69">
        <f t="shared" si="6247"/>
        <v>0</v>
      </c>
      <c r="DD782" s="162"/>
      <c r="DE782" s="130"/>
      <c r="DF782" s="18">
        <f t="shared" si="6179"/>
        <v>0</v>
      </c>
      <c r="DG782" s="136"/>
      <c r="DH782" s="131"/>
      <c r="DI782" s="69">
        <f t="shared" si="6248"/>
        <v>0</v>
      </c>
      <c r="DJ782" s="162"/>
      <c r="DK782" s="130"/>
      <c r="DL782" s="18">
        <f t="shared" si="6249"/>
        <v>0</v>
      </c>
      <c r="DM782" s="136"/>
      <c r="DN782" s="131"/>
      <c r="DO782" s="69">
        <f t="shared" si="6250"/>
        <v>0</v>
      </c>
      <c r="DP782" s="162"/>
      <c r="DQ782" s="130"/>
      <c r="DR782" s="18">
        <f t="shared" si="6251"/>
        <v>0</v>
      </c>
      <c r="DS782" s="136"/>
      <c r="DT782" s="131"/>
      <c r="DU782" s="69">
        <f t="shared" si="6252"/>
        <v>0</v>
      </c>
      <c r="DV782" s="162"/>
      <c r="DW782" s="130"/>
      <c r="DX782" s="18">
        <f t="shared" si="6253"/>
        <v>0</v>
      </c>
      <c r="DY782" s="136"/>
      <c r="DZ782" s="131"/>
      <c r="EA782" s="69">
        <f t="shared" si="6254"/>
        <v>0</v>
      </c>
      <c r="EB782" s="162"/>
      <c r="EC782" s="130"/>
      <c r="ED782" s="18">
        <f t="shared" si="6255"/>
        <v>0</v>
      </c>
      <c r="EE782" s="136"/>
      <c r="EF782" s="131"/>
      <c r="EG782" s="69">
        <f t="shared" si="6256"/>
        <v>0</v>
      </c>
      <c r="EH782" s="162"/>
      <c r="EI782" s="130"/>
      <c r="EJ782" s="18">
        <f t="shared" si="6257"/>
        <v>0</v>
      </c>
      <c r="EK782" s="136"/>
      <c r="EL782" s="131"/>
      <c r="EM782" s="69">
        <f t="shared" si="6258"/>
        <v>0</v>
      </c>
      <c r="EN782" s="162"/>
      <c r="EO782" s="130"/>
      <c r="EP782" s="18">
        <f t="shared" si="6259"/>
        <v>0</v>
      </c>
      <c r="EQ782" s="136"/>
      <c r="ER782" s="131"/>
      <c r="ES782" s="69">
        <f t="shared" si="6260"/>
        <v>0</v>
      </c>
      <c r="ET782" s="162"/>
      <c r="EU782" s="130"/>
      <c r="EV782" s="18">
        <f t="shared" si="6261"/>
        <v>0</v>
      </c>
      <c r="EW782" s="136"/>
      <c r="EX782" s="131"/>
      <c r="EY782" s="69">
        <f t="shared" si="6262"/>
        <v>0</v>
      </c>
      <c r="EZ782" s="162"/>
      <c r="FA782" s="130"/>
      <c r="FB782" s="18">
        <f t="shared" si="6263"/>
        <v>0</v>
      </c>
      <c r="FC782" s="136"/>
      <c r="FD782" s="131"/>
      <c r="FE782" s="69">
        <f t="shared" si="6264"/>
        <v>0</v>
      </c>
      <c r="FF782" s="162"/>
      <c r="FG782" s="130"/>
      <c r="FH782" s="18">
        <f t="shared" si="6265"/>
        <v>0</v>
      </c>
      <c r="FI782" s="136"/>
      <c r="FJ782" s="131"/>
      <c r="FK782" s="69">
        <f t="shared" si="6266"/>
        <v>0</v>
      </c>
      <c r="FL782" s="162"/>
      <c r="FM782" s="130"/>
      <c r="FN782" s="18">
        <f t="shared" si="6267"/>
        <v>0</v>
      </c>
      <c r="FO782" s="136"/>
      <c r="FP782" s="131"/>
      <c r="FQ782" s="69">
        <f t="shared" si="6268"/>
        <v>0</v>
      </c>
      <c r="FR782" s="162"/>
      <c r="FS782" s="130"/>
      <c r="FT782" s="18">
        <f t="shared" si="6269"/>
        <v>0</v>
      </c>
      <c r="FU782" s="136"/>
      <c r="FV782" s="131"/>
      <c r="FW782" s="69">
        <f t="shared" si="6270"/>
        <v>0</v>
      </c>
      <c r="FX782" s="162"/>
      <c r="FY782" s="130"/>
      <c r="FZ782" s="18">
        <f t="shared" si="6271"/>
        <v>0</v>
      </c>
      <c r="GA782" s="136"/>
      <c r="GB782" s="131"/>
      <c r="GC782" s="69">
        <f t="shared" si="6272"/>
        <v>0</v>
      </c>
      <c r="GD782" s="162"/>
      <c r="GE782" s="130"/>
      <c r="GF782" s="18">
        <f t="shared" si="6273"/>
        <v>0</v>
      </c>
      <c r="GG782" s="136"/>
      <c r="GH782" s="131"/>
      <c r="GI782" s="69">
        <f t="shared" si="6274"/>
        <v>0</v>
      </c>
      <c r="GJ782" s="162"/>
      <c r="GK782" s="130"/>
      <c r="GL782" s="18">
        <f t="shared" si="6275"/>
        <v>0</v>
      </c>
      <c r="GM782" s="136"/>
      <c r="GN782" s="131"/>
      <c r="GO782" s="69">
        <f t="shared" si="6276"/>
        <v>0</v>
      </c>
      <c r="GP782" s="162"/>
      <c r="GQ782" s="130"/>
      <c r="GR782" s="18">
        <f t="shared" si="6277"/>
        <v>0</v>
      </c>
      <c r="GS782" s="136"/>
      <c r="GT782" s="131"/>
      <c r="GU782" s="69">
        <f t="shared" si="6278"/>
        <v>0</v>
      </c>
      <c r="GV782" s="162"/>
      <c r="GW782" s="130"/>
      <c r="GX782" s="18">
        <f t="shared" si="6279"/>
        <v>0</v>
      </c>
      <c r="GY782" s="136"/>
      <c r="GZ782" s="131"/>
      <c r="HA782" s="69">
        <f t="shared" si="6280"/>
        <v>0</v>
      </c>
      <c r="HB782" s="162"/>
      <c r="HC782" s="130"/>
      <c r="HD782" s="18">
        <f t="shared" si="6281"/>
        <v>0</v>
      </c>
      <c r="HE782" s="136"/>
      <c r="HF782" s="131"/>
      <c r="HG782" s="69">
        <f t="shared" si="6282"/>
        <v>0</v>
      </c>
      <c r="HH782" s="162"/>
      <c r="HI782" s="130"/>
      <c r="HJ782" s="18">
        <f t="shared" si="6283"/>
        <v>0</v>
      </c>
      <c r="HK782" s="136"/>
      <c r="HL782" s="131"/>
      <c r="HM782" s="69">
        <f t="shared" si="6284"/>
        <v>0</v>
      </c>
      <c r="HN782" s="162"/>
      <c r="HO782" s="130"/>
      <c r="HP782" s="18">
        <f t="shared" si="6285"/>
        <v>0</v>
      </c>
      <c r="HQ782" s="136"/>
      <c r="HR782" s="131"/>
      <c r="HS782" s="69">
        <f t="shared" si="6286"/>
        <v>0</v>
      </c>
      <c r="HT782" s="162"/>
      <c r="HU782" s="130"/>
      <c r="HV782" s="18">
        <f t="shared" si="6287"/>
        <v>0</v>
      </c>
      <c r="HW782" s="17"/>
      <c r="HX782" s="85"/>
      <c r="HY782" s="85"/>
      <c r="HZ782" s="2" t="str">
        <f t="shared" si="6061"/>
        <v>СКРЫТЬ</v>
      </c>
    </row>
    <row r="783" spans="1:234" hidden="1" x14ac:dyDescent="0.2">
      <c r="B783" s="16"/>
      <c r="C783" s="15"/>
      <c r="D783" s="246"/>
      <c r="E783" s="246"/>
      <c r="F783" s="246"/>
      <c r="G783" s="13"/>
      <c r="H783" s="22"/>
      <c r="I783" s="42">
        <v>772</v>
      </c>
      <c r="J783" s="102">
        <f>SUBTOTAL(103,I$12:I783)*1</f>
        <v>150</v>
      </c>
      <c r="K783" s="108" t="s">
        <v>7</v>
      </c>
      <c r="L783" s="17" t="s">
        <v>98</v>
      </c>
      <c r="M783" s="267"/>
      <c r="N783" s="255"/>
      <c r="O783" s="118"/>
      <c r="P783" s="162"/>
      <c r="Q783" s="163">
        <v>0</v>
      </c>
      <c r="R783" s="163">
        <v>0</v>
      </c>
      <c r="S783" s="92">
        <f t="shared" ca="1" si="6220"/>
        <v>0</v>
      </c>
      <c r="T783" s="92">
        <f t="shared" si="6221"/>
        <v>0</v>
      </c>
      <c r="U783" s="91">
        <f t="shared" ca="1" si="6222"/>
        <v>0</v>
      </c>
      <c r="V783" s="91">
        <f t="shared" si="6223"/>
        <v>0</v>
      </c>
      <c r="W783" s="120" t="str">
        <f t="shared" si="6224"/>
        <v/>
      </c>
      <c r="X783" s="178"/>
      <c r="Y783" s="128">
        <f t="shared" si="6225"/>
        <v>0</v>
      </c>
      <c r="Z783" s="179">
        <f t="shared" ca="1" si="6226"/>
        <v>0</v>
      </c>
      <c r="AA783" s="127">
        <f t="shared" si="6227"/>
        <v>0</v>
      </c>
      <c r="AB783" s="67" t="str">
        <f t="shared" ca="1" si="6228"/>
        <v/>
      </c>
      <c r="AC783" s="69">
        <f t="shared" ca="1" si="6229"/>
        <v>0</v>
      </c>
      <c r="AD783" s="226">
        <f t="shared" si="6135"/>
        <v>0</v>
      </c>
      <c r="AE783" s="227">
        <f t="shared" si="6136"/>
        <v>0</v>
      </c>
      <c r="AF783" s="225">
        <f t="shared" si="6137"/>
        <v>0</v>
      </c>
      <c r="AG783" s="226">
        <f t="shared" si="6138"/>
        <v>0</v>
      </c>
      <c r="AH783" s="227">
        <f t="shared" si="6139"/>
        <v>0</v>
      </c>
      <c r="AI783" s="225">
        <f t="shared" si="6140"/>
        <v>0</v>
      </c>
      <c r="AJ783" s="226">
        <f t="shared" si="6141"/>
        <v>0</v>
      </c>
      <c r="AK783" s="227">
        <f t="shared" si="6142"/>
        <v>0</v>
      </c>
      <c r="AL783" s="225">
        <f t="shared" si="6143"/>
        <v>0</v>
      </c>
      <c r="AM783" s="226">
        <f t="shared" si="6144"/>
        <v>0</v>
      </c>
      <c r="AN783" s="227">
        <f t="shared" si="6145"/>
        <v>0</v>
      </c>
      <c r="AO783" s="225">
        <f t="shared" si="6146"/>
        <v>0</v>
      </c>
      <c r="AP783" s="226">
        <f t="shared" si="6147"/>
        <v>0</v>
      </c>
      <c r="AQ783" s="227">
        <f t="shared" si="6148"/>
        <v>0</v>
      </c>
      <c r="AR783" s="225">
        <f t="shared" si="6072"/>
        <v>0</v>
      </c>
      <c r="AS783" s="136"/>
      <c r="AT783" s="131"/>
      <c r="AU783" s="69">
        <f t="shared" si="6230"/>
        <v>0</v>
      </c>
      <c r="AV783" s="162"/>
      <c r="AW783" s="130"/>
      <c r="AX783" s="18">
        <f t="shared" si="6231"/>
        <v>0</v>
      </c>
      <c r="AY783" s="136"/>
      <c r="AZ783" s="131"/>
      <c r="BA783" s="69">
        <f t="shared" si="6232"/>
        <v>0</v>
      </c>
      <c r="BB783" s="162"/>
      <c r="BC783" s="130"/>
      <c r="BD783" s="18">
        <f t="shared" si="6233"/>
        <v>0</v>
      </c>
      <c r="BE783" s="136"/>
      <c r="BF783" s="131"/>
      <c r="BG783" s="69">
        <f t="shared" si="6234"/>
        <v>0</v>
      </c>
      <c r="BH783" s="162"/>
      <c r="BI783" s="130"/>
      <c r="BJ783" s="18">
        <f t="shared" si="6235"/>
        <v>0</v>
      </c>
      <c r="BK783" s="136"/>
      <c r="BL783" s="131"/>
      <c r="BM783" s="69">
        <f t="shared" si="6236"/>
        <v>0</v>
      </c>
      <c r="BN783" s="162"/>
      <c r="BO783" s="130"/>
      <c r="BP783" s="18">
        <f t="shared" si="6237"/>
        <v>0</v>
      </c>
      <c r="BQ783" s="136"/>
      <c r="BR783" s="131"/>
      <c r="BS783" s="69">
        <f t="shared" si="6238"/>
        <v>0</v>
      </c>
      <c r="BT783" s="162"/>
      <c r="BU783" s="130"/>
      <c r="BV783" s="18">
        <f t="shared" si="6239"/>
        <v>0</v>
      </c>
      <c r="BW783" s="136"/>
      <c r="BX783" s="131"/>
      <c r="BY783" s="69">
        <f t="shared" si="6240"/>
        <v>0</v>
      </c>
      <c r="BZ783" s="162"/>
      <c r="CA783" s="130"/>
      <c r="CB783" s="18">
        <f t="shared" si="6241"/>
        <v>0</v>
      </c>
      <c r="CC783" s="136"/>
      <c r="CD783" s="131"/>
      <c r="CE783" s="69">
        <f t="shared" si="6242"/>
        <v>0</v>
      </c>
      <c r="CF783" s="162"/>
      <c r="CG783" s="130"/>
      <c r="CH783" s="18">
        <f t="shared" si="6243"/>
        <v>0</v>
      </c>
      <c r="CI783" s="136"/>
      <c r="CJ783" s="131"/>
      <c r="CK783" s="69">
        <f t="shared" si="6244"/>
        <v>0</v>
      </c>
      <c r="CL783" s="162"/>
      <c r="CM783" s="130"/>
      <c r="CN783" s="18">
        <f t="shared" si="6173"/>
        <v>0</v>
      </c>
      <c r="CO783" s="136"/>
      <c r="CP783" s="131"/>
      <c r="CQ783" s="69">
        <f t="shared" si="6245"/>
        <v>0</v>
      </c>
      <c r="CR783" s="162"/>
      <c r="CS783" s="130"/>
      <c r="CT783" s="18">
        <f t="shared" si="6175"/>
        <v>0</v>
      </c>
      <c r="CU783" s="136"/>
      <c r="CV783" s="131"/>
      <c r="CW783" s="69">
        <f t="shared" si="6246"/>
        <v>0</v>
      </c>
      <c r="CX783" s="162"/>
      <c r="CY783" s="130"/>
      <c r="CZ783" s="18">
        <f t="shared" si="6177"/>
        <v>0</v>
      </c>
      <c r="DA783" s="136"/>
      <c r="DB783" s="131"/>
      <c r="DC783" s="69">
        <f t="shared" si="6247"/>
        <v>0</v>
      </c>
      <c r="DD783" s="162"/>
      <c r="DE783" s="130"/>
      <c r="DF783" s="18">
        <f t="shared" si="6179"/>
        <v>0</v>
      </c>
      <c r="DG783" s="136"/>
      <c r="DH783" s="131"/>
      <c r="DI783" s="69">
        <f t="shared" si="6248"/>
        <v>0</v>
      </c>
      <c r="DJ783" s="162"/>
      <c r="DK783" s="130"/>
      <c r="DL783" s="18">
        <f t="shared" si="6249"/>
        <v>0</v>
      </c>
      <c r="DM783" s="136"/>
      <c r="DN783" s="131"/>
      <c r="DO783" s="69">
        <f t="shared" si="6250"/>
        <v>0</v>
      </c>
      <c r="DP783" s="162"/>
      <c r="DQ783" s="130"/>
      <c r="DR783" s="18">
        <f t="shared" si="6251"/>
        <v>0</v>
      </c>
      <c r="DS783" s="136"/>
      <c r="DT783" s="131"/>
      <c r="DU783" s="69">
        <f t="shared" si="6252"/>
        <v>0</v>
      </c>
      <c r="DV783" s="162"/>
      <c r="DW783" s="130"/>
      <c r="DX783" s="18">
        <f t="shared" si="6253"/>
        <v>0</v>
      </c>
      <c r="DY783" s="136"/>
      <c r="DZ783" s="131"/>
      <c r="EA783" s="69">
        <f t="shared" si="6254"/>
        <v>0</v>
      </c>
      <c r="EB783" s="162"/>
      <c r="EC783" s="130"/>
      <c r="ED783" s="18">
        <f t="shared" si="6255"/>
        <v>0</v>
      </c>
      <c r="EE783" s="136"/>
      <c r="EF783" s="131"/>
      <c r="EG783" s="69">
        <f t="shared" si="6256"/>
        <v>0</v>
      </c>
      <c r="EH783" s="162"/>
      <c r="EI783" s="130"/>
      <c r="EJ783" s="18">
        <f t="shared" si="6257"/>
        <v>0</v>
      </c>
      <c r="EK783" s="136"/>
      <c r="EL783" s="131"/>
      <c r="EM783" s="69">
        <f t="shared" si="6258"/>
        <v>0</v>
      </c>
      <c r="EN783" s="162"/>
      <c r="EO783" s="130"/>
      <c r="EP783" s="18">
        <f t="shared" si="6259"/>
        <v>0</v>
      </c>
      <c r="EQ783" s="136"/>
      <c r="ER783" s="131"/>
      <c r="ES783" s="69">
        <f t="shared" si="6260"/>
        <v>0</v>
      </c>
      <c r="ET783" s="162"/>
      <c r="EU783" s="130"/>
      <c r="EV783" s="18">
        <f t="shared" si="6261"/>
        <v>0</v>
      </c>
      <c r="EW783" s="136"/>
      <c r="EX783" s="131"/>
      <c r="EY783" s="69">
        <f t="shared" si="6262"/>
        <v>0</v>
      </c>
      <c r="EZ783" s="162"/>
      <c r="FA783" s="130"/>
      <c r="FB783" s="18">
        <f t="shared" si="6263"/>
        <v>0</v>
      </c>
      <c r="FC783" s="136"/>
      <c r="FD783" s="131"/>
      <c r="FE783" s="69">
        <f t="shared" si="6264"/>
        <v>0</v>
      </c>
      <c r="FF783" s="162"/>
      <c r="FG783" s="130"/>
      <c r="FH783" s="18">
        <f t="shared" si="6265"/>
        <v>0</v>
      </c>
      <c r="FI783" s="136"/>
      <c r="FJ783" s="131"/>
      <c r="FK783" s="69">
        <f t="shared" si="6266"/>
        <v>0</v>
      </c>
      <c r="FL783" s="162"/>
      <c r="FM783" s="130"/>
      <c r="FN783" s="18">
        <f t="shared" si="6267"/>
        <v>0</v>
      </c>
      <c r="FO783" s="136"/>
      <c r="FP783" s="131"/>
      <c r="FQ783" s="69">
        <f t="shared" si="6268"/>
        <v>0</v>
      </c>
      <c r="FR783" s="162"/>
      <c r="FS783" s="130"/>
      <c r="FT783" s="18">
        <f t="shared" si="6269"/>
        <v>0</v>
      </c>
      <c r="FU783" s="136"/>
      <c r="FV783" s="131"/>
      <c r="FW783" s="69">
        <f t="shared" si="6270"/>
        <v>0</v>
      </c>
      <c r="FX783" s="162"/>
      <c r="FY783" s="130"/>
      <c r="FZ783" s="18">
        <f t="shared" si="6271"/>
        <v>0</v>
      </c>
      <c r="GA783" s="136"/>
      <c r="GB783" s="131"/>
      <c r="GC783" s="69">
        <f t="shared" si="6272"/>
        <v>0</v>
      </c>
      <c r="GD783" s="162"/>
      <c r="GE783" s="130"/>
      <c r="GF783" s="18">
        <f t="shared" si="6273"/>
        <v>0</v>
      </c>
      <c r="GG783" s="136"/>
      <c r="GH783" s="131"/>
      <c r="GI783" s="69">
        <f t="shared" si="6274"/>
        <v>0</v>
      </c>
      <c r="GJ783" s="162"/>
      <c r="GK783" s="130"/>
      <c r="GL783" s="18">
        <f t="shared" si="6275"/>
        <v>0</v>
      </c>
      <c r="GM783" s="136"/>
      <c r="GN783" s="131"/>
      <c r="GO783" s="69">
        <f t="shared" si="6276"/>
        <v>0</v>
      </c>
      <c r="GP783" s="162"/>
      <c r="GQ783" s="130"/>
      <c r="GR783" s="18">
        <f t="shared" si="6277"/>
        <v>0</v>
      </c>
      <c r="GS783" s="136"/>
      <c r="GT783" s="131"/>
      <c r="GU783" s="69">
        <f t="shared" si="6278"/>
        <v>0</v>
      </c>
      <c r="GV783" s="162"/>
      <c r="GW783" s="130"/>
      <c r="GX783" s="18">
        <f t="shared" si="6279"/>
        <v>0</v>
      </c>
      <c r="GY783" s="136"/>
      <c r="GZ783" s="131"/>
      <c r="HA783" s="69">
        <f t="shared" si="6280"/>
        <v>0</v>
      </c>
      <c r="HB783" s="162"/>
      <c r="HC783" s="130"/>
      <c r="HD783" s="18">
        <f t="shared" si="6281"/>
        <v>0</v>
      </c>
      <c r="HE783" s="136"/>
      <c r="HF783" s="131"/>
      <c r="HG783" s="69">
        <f t="shared" si="6282"/>
        <v>0</v>
      </c>
      <c r="HH783" s="162"/>
      <c r="HI783" s="130"/>
      <c r="HJ783" s="18">
        <f t="shared" si="6283"/>
        <v>0</v>
      </c>
      <c r="HK783" s="136"/>
      <c r="HL783" s="131"/>
      <c r="HM783" s="69">
        <f t="shared" si="6284"/>
        <v>0</v>
      </c>
      <c r="HN783" s="162"/>
      <c r="HO783" s="130"/>
      <c r="HP783" s="18">
        <f t="shared" si="6285"/>
        <v>0</v>
      </c>
      <c r="HQ783" s="136"/>
      <c r="HR783" s="131"/>
      <c r="HS783" s="69">
        <f t="shared" si="6286"/>
        <v>0</v>
      </c>
      <c r="HT783" s="162"/>
      <c r="HU783" s="130"/>
      <c r="HV783" s="18">
        <f t="shared" si="6287"/>
        <v>0</v>
      </c>
      <c r="HW783" s="17"/>
      <c r="HX783" s="85"/>
      <c r="HY783" s="85"/>
      <c r="HZ783" s="2" t="str">
        <f t="shared" si="6061"/>
        <v>СКРЫТЬ</v>
      </c>
    </row>
    <row r="784" spans="1:234" hidden="1" x14ac:dyDescent="0.2">
      <c r="B784" s="16"/>
      <c r="C784" s="15"/>
      <c r="D784" s="246"/>
      <c r="E784" s="246"/>
      <c r="F784" s="246"/>
      <c r="G784" s="13"/>
      <c r="H784" s="22"/>
      <c r="I784" s="42">
        <v>773</v>
      </c>
      <c r="J784" s="102">
        <f>SUBTOTAL(103,I$12:I784)*1</f>
        <v>150</v>
      </c>
      <c r="K784" s="108" t="s">
        <v>8</v>
      </c>
      <c r="L784" s="17" t="s">
        <v>98</v>
      </c>
      <c r="M784" s="267">
        <v>44206</v>
      </c>
      <c r="N784" s="255">
        <v>44620</v>
      </c>
      <c r="O784" s="118">
        <v>44620</v>
      </c>
      <c r="P784" s="162"/>
      <c r="Q784" s="163">
        <v>0</v>
      </c>
      <c r="R784" s="163">
        <v>0</v>
      </c>
      <c r="S784" s="92">
        <f t="shared" ca="1" si="6220"/>
        <v>0</v>
      </c>
      <c r="T784" s="92">
        <f t="shared" si="6221"/>
        <v>0</v>
      </c>
      <c r="U784" s="91">
        <f t="shared" ca="1" si="6222"/>
        <v>0</v>
      </c>
      <c r="V784" s="91">
        <f t="shared" si="6223"/>
        <v>0</v>
      </c>
      <c r="W784" s="120" t="str">
        <f t="shared" si="6224"/>
        <v/>
      </c>
      <c r="X784" s="178"/>
      <c r="Y784" s="128">
        <f t="shared" si="6225"/>
        <v>0</v>
      </c>
      <c r="Z784" s="179">
        <f t="shared" ca="1" si="6226"/>
        <v>0</v>
      </c>
      <c r="AA784" s="127">
        <f t="shared" si="6227"/>
        <v>0</v>
      </c>
      <c r="AB784" s="67" t="str">
        <f t="shared" ca="1" si="6228"/>
        <v/>
      </c>
      <c r="AC784" s="69">
        <f t="shared" ca="1" si="6229"/>
        <v>0</v>
      </c>
      <c r="AD784" s="226">
        <f t="shared" si="6135"/>
        <v>0</v>
      </c>
      <c r="AE784" s="227">
        <f t="shared" si="6136"/>
        <v>0</v>
      </c>
      <c r="AF784" s="225">
        <f t="shared" si="6137"/>
        <v>0</v>
      </c>
      <c r="AG784" s="226">
        <f t="shared" si="6138"/>
        <v>0</v>
      </c>
      <c r="AH784" s="227">
        <f t="shared" si="6139"/>
        <v>0</v>
      </c>
      <c r="AI784" s="225">
        <f t="shared" si="6140"/>
        <v>0</v>
      </c>
      <c r="AJ784" s="226">
        <f t="shared" si="6141"/>
        <v>0</v>
      </c>
      <c r="AK784" s="227">
        <f t="shared" si="6142"/>
        <v>0</v>
      </c>
      <c r="AL784" s="225">
        <f t="shared" si="6143"/>
        <v>0</v>
      </c>
      <c r="AM784" s="226">
        <f t="shared" si="6144"/>
        <v>0</v>
      </c>
      <c r="AN784" s="227">
        <f t="shared" si="6145"/>
        <v>0</v>
      </c>
      <c r="AO784" s="225">
        <f t="shared" si="6146"/>
        <v>0</v>
      </c>
      <c r="AP784" s="226">
        <f t="shared" si="6147"/>
        <v>0</v>
      </c>
      <c r="AQ784" s="227">
        <f t="shared" si="6148"/>
        <v>0</v>
      </c>
      <c r="AR784" s="225">
        <f t="shared" si="6072"/>
        <v>0</v>
      </c>
      <c r="AS784" s="136"/>
      <c r="AT784" s="131"/>
      <c r="AU784" s="69">
        <f t="shared" si="6230"/>
        <v>0</v>
      </c>
      <c r="AV784" s="162"/>
      <c r="AW784" s="130"/>
      <c r="AX784" s="18">
        <f t="shared" si="6231"/>
        <v>0</v>
      </c>
      <c r="AY784" s="136"/>
      <c r="AZ784" s="131"/>
      <c r="BA784" s="69">
        <f t="shared" si="6232"/>
        <v>0</v>
      </c>
      <c r="BB784" s="162"/>
      <c r="BC784" s="130"/>
      <c r="BD784" s="18">
        <f t="shared" si="6233"/>
        <v>0</v>
      </c>
      <c r="BE784" s="136"/>
      <c r="BF784" s="131"/>
      <c r="BG784" s="69">
        <f t="shared" si="6234"/>
        <v>0</v>
      </c>
      <c r="BH784" s="162"/>
      <c r="BI784" s="130"/>
      <c r="BJ784" s="18">
        <f t="shared" si="6235"/>
        <v>0</v>
      </c>
      <c r="BK784" s="136"/>
      <c r="BL784" s="131"/>
      <c r="BM784" s="69">
        <f t="shared" si="6236"/>
        <v>0</v>
      </c>
      <c r="BN784" s="162"/>
      <c r="BO784" s="130"/>
      <c r="BP784" s="18">
        <f t="shared" si="6237"/>
        <v>0</v>
      </c>
      <c r="BQ784" s="136"/>
      <c r="BR784" s="131"/>
      <c r="BS784" s="69">
        <f t="shared" si="6238"/>
        <v>0</v>
      </c>
      <c r="BT784" s="162"/>
      <c r="BU784" s="130"/>
      <c r="BV784" s="18">
        <f t="shared" si="6239"/>
        <v>0</v>
      </c>
      <c r="BW784" s="136"/>
      <c r="BX784" s="131"/>
      <c r="BY784" s="69">
        <f t="shared" si="6240"/>
        <v>0</v>
      </c>
      <c r="BZ784" s="162"/>
      <c r="CA784" s="130"/>
      <c r="CB784" s="18">
        <f t="shared" si="6241"/>
        <v>0</v>
      </c>
      <c r="CC784" s="136"/>
      <c r="CD784" s="131"/>
      <c r="CE784" s="69">
        <f t="shared" si="6242"/>
        <v>0</v>
      </c>
      <c r="CF784" s="162"/>
      <c r="CG784" s="130"/>
      <c r="CH784" s="18">
        <f t="shared" si="6243"/>
        <v>0</v>
      </c>
      <c r="CI784" s="136"/>
      <c r="CJ784" s="131"/>
      <c r="CK784" s="69">
        <f t="shared" si="6244"/>
        <v>0</v>
      </c>
      <c r="CL784" s="162"/>
      <c r="CM784" s="130"/>
      <c r="CN784" s="18">
        <f t="shared" si="6173"/>
        <v>0</v>
      </c>
      <c r="CO784" s="136"/>
      <c r="CP784" s="131"/>
      <c r="CQ784" s="69">
        <f t="shared" si="6245"/>
        <v>0</v>
      </c>
      <c r="CR784" s="162"/>
      <c r="CS784" s="130"/>
      <c r="CT784" s="18">
        <f t="shared" si="6175"/>
        <v>0</v>
      </c>
      <c r="CU784" s="136"/>
      <c r="CV784" s="131"/>
      <c r="CW784" s="69">
        <f t="shared" si="6246"/>
        <v>0</v>
      </c>
      <c r="CX784" s="162"/>
      <c r="CY784" s="130"/>
      <c r="CZ784" s="18">
        <f t="shared" si="6177"/>
        <v>0</v>
      </c>
      <c r="DA784" s="136"/>
      <c r="DB784" s="131"/>
      <c r="DC784" s="69">
        <f t="shared" si="6247"/>
        <v>0</v>
      </c>
      <c r="DD784" s="162"/>
      <c r="DE784" s="130"/>
      <c r="DF784" s="18">
        <f t="shared" si="6179"/>
        <v>0</v>
      </c>
      <c r="DG784" s="136"/>
      <c r="DH784" s="131"/>
      <c r="DI784" s="69">
        <f t="shared" si="6248"/>
        <v>0</v>
      </c>
      <c r="DJ784" s="162"/>
      <c r="DK784" s="130"/>
      <c r="DL784" s="18">
        <f t="shared" si="6249"/>
        <v>0</v>
      </c>
      <c r="DM784" s="136"/>
      <c r="DN784" s="131"/>
      <c r="DO784" s="69">
        <f t="shared" si="6250"/>
        <v>0</v>
      </c>
      <c r="DP784" s="162"/>
      <c r="DQ784" s="130"/>
      <c r="DR784" s="18">
        <f t="shared" si="6251"/>
        <v>0</v>
      </c>
      <c r="DS784" s="136"/>
      <c r="DT784" s="131"/>
      <c r="DU784" s="69">
        <f t="shared" si="6252"/>
        <v>0</v>
      </c>
      <c r="DV784" s="162"/>
      <c r="DW784" s="130"/>
      <c r="DX784" s="18">
        <f t="shared" si="6253"/>
        <v>0</v>
      </c>
      <c r="DY784" s="136"/>
      <c r="DZ784" s="131"/>
      <c r="EA784" s="69">
        <f t="shared" si="6254"/>
        <v>0</v>
      </c>
      <c r="EB784" s="162"/>
      <c r="EC784" s="130"/>
      <c r="ED784" s="18">
        <f t="shared" si="6255"/>
        <v>0</v>
      </c>
      <c r="EE784" s="136"/>
      <c r="EF784" s="131"/>
      <c r="EG784" s="69">
        <f t="shared" si="6256"/>
        <v>0</v>
      </c>
      <c r="EH784" s="162"/>
      <c r="EI784" s="130"/>
      <c r="EJ784" s="18">
        <f t="shared" si="6257"/>
        <v>0</v>
      </c>
      <c r="EK784" s="136"/>
      <c r="EL784" s="131"/>
      <c r="EM784" s="69">
        <f t="shared" si="6258"/>
        <v>0</v>
      </c>
      <c r="EN784" s="162"/>
      <c r="EO784" s="130"/>
      <c r="EP784" s="18">
        <f t="shared" si="6259"/>
        <v>0</v>
      </c>
      <c r="EQ784" s="136"/>
      <c r="ER784" s="131"/>
      <c r="ES784" s="69">
        <f t="shared" si="6260"/>
        <v>0</v>
      </c>
      <c r="ET784" s="162"/>
      <c r="EU784" s="130"/>
      <c r="EV784" s="18">
        <f t="shared" si="6261"/>
        <v>0</v>
      </c>
      <c r="EW784" s="136"/>
      <c r="EX784" s="131"/>
      <c r="EY784" s="69">
        <f t="shared" si="6262"/>
        <v>0</v>
      </c>
      <c r="EZ784" s="162"/>
      <c r="FA784" s="130"/>
      <c r="FB784" s="18">
        <f t="shared" si="6263"/>
        <v>0</v>
      </c>
      <c r="FC784" s="136"/>
      <c r="FD784" s="131"/>
      <c r="FE784" s="69">
        <f t="shared" si="6264"/>
        <v>0</v>
      </c>
      <c r="FF784" s="162"/>
      <c r="FG784" s="130"/>
      <c r="FH784" s="18">
        <f t="shared" si="6265"/>
        <v>0</v>
      </c>
      <c r="FI784" s="136"/>
      <c r="FJ784" s="131"/>
      <c r="FK784" s="69">
        <f t="shared" si="6266"/>
        <v>0</v>
      </c>
      <c r="FL784" s="162"/>
      <c r="FM784" s="130"/>
      <c r="FN784" s="18">
        <f t="shared" si="6267"/>
        <v>0</v>
      </c>
      <c r="FO784" s="136"/>
      <c r="FP784" s="131"/>
      <c r="FQ784" s="69">
        <f t="shared" si="6268"/>
        <v>0</v>
      </c>
      <c r="FR784" s="162"/>
      <c r="FS784" s="130"/>
      <c r="FT784" s="18">
        <f t="shared" si="6269"/>
        <v>0</v>
      </c>
      <c r="FU784" s="136"/>
      <c r="FV784" s="131"/>
      <c r="FW784" s="69">
        <f t="shared" si="6270"/>
        <v>0</v>
      </c>
      <c r="FX784" s="162"/>
      <c r="FY784" s="130"/>
      <c r="FZ784" s="18">
        <f t="shared" si="6271"/>
        <v>0</v>
      </c>
      <c r="GA784" s="136"/>
      <c r="GB784" s="131"/>
      <c r="GC784" s="69">
        <f t="shared" si="6272"/>
        <v>0</v>
      </c>
      <c r="GD784" s="162"/>
      <c r="GE784" s="130"/>
      <c r="GF784" s="18">
        <f t="shared" si="6273"/>
        <v>0</v>
      </c>
      <c r="GG784" s="136"/>
      <c r="GH784" s="131"/>
      <c r="GI784" s="69">
        <f t="shared" si="6274"/>
        <v>0</v>
      </c>
      <c r="GJ784" s="162"/>
      <c r="GK784" s="130"/>
      <c r="GL784" s="18">
        <f t="shared" si="6275"/>
        <v>0</v>
      </c>
      <c r="GM784" s="136"/>
      <c r="GN784" s="131"/>
      <c r="GO784" s="69">
        <f t="shared" si="6276"/>
        <v>0</v>
      </c>
      <c r="GP784" s="162"/>
      <c r="GQ784" s="130"/>
      <c r="GR784" s="18">
        <f t="shared" si="6277"/>
        <v>0</v>
      </c>
      <c r="GS784" s="136"/>
      <c r="GT784" s="131"/>
      <c r="GU784" s="69">
        <f t="shared" si="6278"/>
        <v>0</v>
      </c>
      <c r="GV784" s="162"/>
      <c r="GW784" s="130"/>
      <c r="GX784" s="18">
        <f t="shared" si="6279"/>
        <v>0</v>
      </c>
      <c r="GY784" s="136"/>
      <c r="GZ784" s="131"/>
      <c r="HA784" s="69">
        <f t="shared" si="6280"/>
        <v>0</v>
      </c>
      <c r="HB784" s="162"/>
      <c r="HC784" s="130"/>
      <c r="HD784" s="18">
        <f t="shared" si="6281"/>
        <v>0</v>
      </c>
      <c r="HE784" s="136"/>
      <c r="HF784" s="131"/>
      <c r="HG784" s="69">
        <f t="shared" si="6282"/>
        <v>0</v>
      </c>
      <c r="HH784" s="162"/>
      <c r="HI784" s="130"/>
      <c r="HJ784" s="18">
        <f t="shared" si="6283"/>
        <v>0</v>
      </c>
      <c r="HK784" s="136"/>
      <c r="HL784" s="131"/>
      <c r="HM784" s="69">
        <f t="shared" si="6284"/>
        <v>0</v>
      </c>
      <c r="HN784" s="162"/>
      <c r="HO784" s="130"/>
      <c r="HP784" s="18">
        <f t="shared" si="6285"/>
        <v>0</v>
      </c>
      <c r="HQ784" s="136"/>
      <c r="HR784" s="131"/>
      <c r="HS784" s="69">
        <f t="shared" si="6286"/>
        <v>0</v>
      </c>
      <c r="HT784" s="162"/>
      <c r="HU784" s="130"/>
      <c r="HV784" s="18">
        <f t="shared" si="6287"/>
        <v>0</v>
      </c>
      <c r="HW784" s="17"/>
      <c r="HX784" s="85"/>
      <c r="HY784" s="85"/>
      <c r="HZ784" s="2" t="str">
        <f t="shared" si="6061"/>
        <v>СКРЫТЬ</v>
      </c>
    </row>
    <row r="785" spans="2:234" hidden="1" x14ac:dyDescent="0.2">
      <c r="B785" s="16"/>
      <c r="C785" s="15"/>
      <c r="D785" s="246"/>
      <c r="E785" s="246"/>
      <c r="F785" s="246"/>
      <c r="G785" s="13"/>
      <c r="H785" s="22"/>
      <c r="I785" s="42">
        <v>774</v>
      </c>
      <c r="J785" s="102">
        <f>SUBTOTAL(103,I$12:I785)*1</f>
        <v>150</v>
      </c>
      <c r="K785" s="245" t="s">
        <v>101</v>
      </c>
      <c r="L785" s="17" t="s">
        <v>98</v>
      </c>
      <c r="M785" s="267"/>
      <c r="N785" s="255"/>
      <c r="O785" s="118"/>
      <c r="P785" s="162"/>
      <c r="Q785" s="163">
        <v>0</v>
      </c>
      <c r="R785" s="163">
        <v>0</v>
      </c>
      <c r="S785" s="92">
        <f t="shared" ca="1" si="6220"/>
        <v>0</v>
      </c>
      <c r="T785" s="92">
        <f t="shared" si="6221"/>
        <v>0</v>
      </c>
      <c r="U785" s="91">
        <f t="shared" ca="1" si="6222"/>
        <v>0</v>
      </c>
      <c r="V785" s="91">
        <f t="shared" si="6223"/>
        <v>0</v>
      </c>
      <c r="W785" s="120" t="str">
        <f t="shared" si="6224"/>
        <v/>
      </c>
      <c r="X785" s="178"/>
      <c r="Y785" s="128">
        <f t="shared" si="6225"/>
        <v>0</v>
      </c>
      <c r="Z785" s="179">
        <f t="shared" ca="1" si="6226"/>
        <v>0</v>
      </c>
      <c r="AA785" s="127">
        <f t="shared" si="6227"/>
        <v>0</v>
      </c>
      <c r="AB785" s="67" t="str">
        <f t="shared" ca="1" si="6228"/>
        <v/>
      </c>
      <c r="AC785" s="69">
        <f t="shared" ca="1" si="6229"/>
        <v>0</v>
      </c>
      <c r="AD785" s="226">
        <f t="shared" si="6135"/>
        <v>0</v>
      </c>
      <c r="AE785" s="227">
        <f t="shared" si="6136"/>
        <v>0</v>
      </c>
      <c r="AF785" s="225">
        <f t="shared" si="6137"/>
        <v>0</v>
      </c>
      <c r="AG785" s="226">
        <f t="shared" si="6138"/>
        <v>0</v>
      </c>
      <c r="AH785" s="227">
        <f t="shared" si="6139"/>
        <v>0</v>
      </c>
      <c r="AI785" s="225">
        <f t="shared" si="6140"/>
        <v>0</v>
      </c>
      <c r="AJ785" s="226">
        <f t="shared" si="6141"/>
        <v>0</v>
      </c>
      <c r="AK785" s="227">
        <f t="shared" si="6142"/>
        <v>0</v>
      </c>
      <c r="AL785" s="225">
        <f t="shared" si="6143"/>
        <v>0</v>
      </c>
      <c r="AM785" s="226">
        <f t="shared" si="6144"/>
        <v>0</v>
      </c>
      <c r="AN785" s="227">
        <f t="shared" si="6145"/>
        <v>0</v>
      </c>
      <c r="AO785" s="225">
        <f t="shared" si="6146"/>
        <v>0</v>
      </c>
      <c r="AP785" s="226">
        <f t="shared" si="6147"/>
        <v>0</v>
      </c>
      <c r="AQ785" s="227">
        <f t="shared" si="6148"/>
        <v>0</v>
      </c>
      <c r="AR785" s="225">
        <f t="shared" si="6072"/>
        <v>0</v>
      </c>
      <c r="AS785" s="136"/>
      <c r="AT785" s="131"/>
      <c r="AU785" s="69">
        <f t="shared" si="6230"/>
        <v>0</v>
      </c>
      <c r="AV785" s="162"/>
      <c r="AW785" s="130"/>
      <c r="AX785" s="18">
        <f t="shared" si="6231"/>
        <v>0</v>
      </c>
      <c r="AY785" s="136"/>
      <c r="AZ785" s="131"/>
      <c r="BA785" s="69">
        <f t="shared" si="6232"/>
        <v>0</v>
      </c>
      <c r="BB785" s="162"/>
      <c r="BC785" s="130"/>
      <c r="BD785" s="18">
        <f t="shared" si="6233"/>
        <v>0</v>
      </c>
      <c r="BE785" s="136"/>
      <c r="BF785" s="131"/>
      <c r="BG785" s="69">
        <f t="shared" si="6234"/>
        <v>0</v>
      </c>
      <c r="BH785" s="162"/>
      <c r="BI785" s="130"/>
      <c r="BJ785" s="18">
        <f t="shared" si="6235"/>
        <v>0</v>
      </c>
      <c r="BK785" s="136"/>
      <c r="BL785" s="131"/>
      <c r="BM785" s="69">
        <f t="shared" si="6236"/>
        <v>0</v>
      </c>
      <c r="BN785" s="162"/>
      <c r="BO785" s="130"/>
      <c r="BP785" s="18">
        <f t="shared" si="6237"/>
        <v>0</v>
      </c>
      <c r="BQ785" s="136"/>
      <c r="BR785" s="131"/>
      <c r="BS785" s="69">
        <f t="shared" si="6238"/>
        <v>0</v>
      </c>
      <c r="BT785" s="162"/>
      <c r="BU785" s="130"/>
      <c r="BV785" s="18">
        <f t="shared" si="6239"/>
        <v>0</v>
      </c>
      <c r="BW785" s="136"/>
      <c r="BX785" s="131"/>
      <c r="BY785" s="69">
        <f t="shared" si="6240"/>
        <v>0</v>
      </c>
      <c r="BZ785" s="162"/>
      <c r="CA785" s="130"/>
      <c r="CB785" s="18">
        <f t="shared" si="6241"/>
        <v>0</v>
      </c>
      <c r="CC785" s="136"/>
      <c r="CD785" s="131"/>
      <c r="CE785" s="69">
        <f t="shared" si="6242"/>
        <v>0</v>
      </c>
      <c r="CF785" s="162"/>
      <c r="CG785" s="130"/>
      <c r="CH785" s="18">
        <f t="shared" si="6243"/>
        <v>0</v>
      </c>
      <c r="CI785" s="136"/>
      <c r="CJ785" s="131"/>
      <c r="CK785" s="69">
        <f t="shared" si="6244"/>
        <v>0</v>
      </c>
      <c r="CL785" s="162"/>
      <c r="CM785" s="130"/>
      <c r="CN785" s="18">
        <f t="shared" si="6173"/>
        <v>0</v>
      </c>
      <c r="CO785" s="136"/>
      <c r="CP785" s="131"/>
      <c r="CQ785" s="69">
        <f t="shared" si="6245"/>
        <v>0</v>
      </c>
      <c r="CR785" s="162"/>
      <c r="CS785" s="130"/>
      <c r="CT785" s="18">
        <f t="shared" si="6175"/>
        <v>0</v>
      </c>
      <c r="CU785" s="136"/>
      <c r="CV785" s="131"/>
      <c r="CW785" s="69">
        <f t="shared" si="6246"/>
        <v>0</v>
      </c>
      <c r="CX785" s="162"/>
      <c r="CY785" s="130"/>
      <c r="CZ785" s="18">
        <f t="shared" si="6177"/>
        <v>0</v>
      </c>
      <c r="DA785" s="136"/>
      <c r="DB785" s="131"/>
      <c r="DC785" s="69">
        <f t="shared" si="6247"/>
        <v>0</v>
      </c>
      <c r="DD785" s="162"/>
      <c r="DE785" s="130"/>
      <c r="DF785" s="18">
        <f t="shared" si="6179"/>
        <v>0</v>
      </c>
      <c r="DG785" s="136"/>
      <c r="DH785" s="131"/>
      <c r="DI785" s="69">
        <f t="shared" si="6248"/>
        <v>0</v>
      </c>
      <c r="DJ785" s="162"/>
      <c r="DK785" s="130"/>
      <c r="DL785" s="18">
        <f t="shared" si="6249"/>
        <v>0</v>
      </c>
      <c r="DM785" s="136"/>
      <c r="DN785" s="131"/>
      <c r="DO785" s="69">
        <f t="shared" si="6250"/>
        <v>0</v>
      </c>
      <c r="DP785" s="162"/>
      <c r="DQ785" s="130"/>
      <c r="DR785" s="18">
        <f t="shared" si="6251"/>
        <v>0</v>
      </c>
      <c r="DS785" s="136"/>
      <c r="DT785" s="131"/>
      <c r="DU785" s="69">
        <f t="shared" si="6252"/>
        <v>0</v>
      </c>
      <c r="DV785" s="162"/>
      <c r="DW785" s="130"/>
      <c r="DX785" s="18">
        <f t="shared" si="6253"/>
        <v>0</v>
      </c>
      <c r="DY785" s="136"/>
      <c r="DZ785" s="131"/>
      <c r="EA785" s="69">
        <f t="shared" si="6254"/>
        <v>0</v>
      </c>
      <c r="EB785" s="162"/>
      <c r="EC785" s="130"/>
      <c r="ED785" s="18">
        <f t="shared" si="6255"/>
        <v>0</v>
      </c>
      <c r="EE785" s="136"/>
      <c r="EF785" s="131"/>
      <c r="EG785" s="69">
        <f t="shared" si="6256"/>
        <v>0</v>
      </c>
      <c r="EH785" s="162"/>
      <c r="EI785" s="130"/>
      <c r="EJ785" s="18">
        <f t="shared" si="6257"/>
        <v>0</v>
      </c>
      <c r="EK785" s="136"/>
      <c r="EL785" s="131"/>
      <c r="EM785" s="69">
        <f t="shared" si="6258"/>
        <v>0</v>
      </c>
      <c r="EN785" s="162"/>
      <c r="EO785" s="130"/>
      <c r="EP785" s="18">
        <f t="shared" si="6259"/>
        <v>0</v>
      </c>
      <c r="EQ785" s="136"/>
      <c r="ER785" s="131"/>
      <c r="ES785" s="69">
        <f t="shared" si="6260"/>
        <v>0</v>
      </c>
      <c r="ET785" s="162"/>
      <c r="EU785" s="130"/>
      <c r="EV785" s="18">
        <f t="shared" si="6261"/>
        <v>0</v>
      </c>
      <c r="EW785" s="136"/>
      <c r="EX785" s="131"/>
      <c r="EY785" s="69">
        <f t="shared" si="6262"/>
        <v>0</v>
      </c>
      <c r="EZ785" s="162"/>
      <c r="FA785" s="130"/>
      <c r="FB785" s="18">
        <f t="shared" si="6263"/>
        <v>0</v>
      </c>
      <c r="FC785" s="136"/>
      <c r="FD785" s="131"/>
      <c r="FE785" s="69">
        <f t="shared" si="6264"/>
        <v>0</v>
      </c>
      <c r="FF785" s="162"/>
      <c r="FG785" s="130"/>
      <c r="FH785" s="18">
        <f t="shared" si="6265"/>
        <v>0</v>
      </c>
      <c r="FI785" s="136"/>
      <c r="FJ785" s="131"/>
      <c r="FK785" s="69">
        <f t="shared" si="6266"/>
        <v>0</v>
      </c>
      <c r="FL785" s="162"/>
      <c r="FM785" s="130"/>
      <c r="FN785" s="18">
        <f t="shared" si="6267"/>
        <v>0</v>
      </c>
      <c r="FO785" s="136"/>
      <c r="FP785" s="131"/>
      <c r="FQ785" s="69">
        <f t="shared" si="6268"/>
        <v>0</v>
      </c>
      <c r="FR785" s="162"/>
      <c r="FS785" s="130"/>
      <c r="FT785" s="18">
        <f t="shared" si="6269"/>
        <v>0</v>
      </c>
      <c r="FU785" s="136"/>
      <c r="FV785" s="131"/>
      <c r="FW785" s="69">
        <f t="shared" si="6270"/>
        <v>0</v>
      </c>
      <c r="FX785" s="162"/>
      <c r="FY785" s="130"/>
      <c r="FZ785" s="18">
        <f t="shared" si="6271"/>
        <v>0</v>
      </c>
      <c r="GA785" s="136"/>
      <c r="GB785" s="131"/>
      <c r="GC785" s="69">
        <f t="shared" si="6272"/>
        <v>0</v>
      </c>
      <c r="GD785" s="162"/>
      <c r="GE785" s="130"/>
      <c r="GF785" s="18">
        <f t="shared" si="6273"/>
        <v>0</v>
      </c>
      <c r="GG785" s="136"/>
      <c r="GH785" s="131"/>
      <c r="GI785" s="69">
        <f t="shared" si="6274"/>
        <v>0</v>
      </c>
      <c r="GJ785" s="162"/>
      <c r="GK785" s="130"/>
      <c r="GL785" s="18">
        <f t="shared" si="6275"/>
        <v>0</v>
      </c>
      <c r="GM785" s="136"/>
      <c r="GN785" s="131"/>
      <c r="GO785" s="69">
        <f t="shared" si="6276"/>
        <v>0</v>
      </c>
      <c r="GP785" s="162"/>
      <c r="GQ785" s="130"/>
      <c r="GR785" s="18">
        <f t="shared" si="6277"/>
        <v>0</v>
      </c>
      <c r="GS785" s="136"/>
      <c r="GT785" s="131"/>
      <c r="GU785" s="69">
        <f t="shared" si="6278"/>
        <v>0</v>
      </c>
      <c r="GV785" s="162"/>
      <c r="GW785" s="130"/>
      <c r="GX785" s="18">
        <f t="shared" si="6279"/>
        <v>0</v>
      </c>
      <c r="GY785" s="136"/>
      <c r="GZ785" s="131"/>
      <c r="HA785" s="69">
        <f t="shared" si="6280"/>
        <v>0</v>
      </c>
      <c r="HB785" s="162"/>
      <c r="HC785" s="130"/>
      <c r="HD785" s="18">
        <f t="shared" si="6281"/>
        <v>0</v>
      </c>
      <c r="HE785" s="136"/>
      <c r="HF785" s="131"/>
      <c r="HG785" s="69">
        <f t="shared" si="6282"/>
        <v>0</v>
      </c>
      <c r="HH785" s="162"/>
      <c r="HI785" s="130"/>
      <c r="HJ785" s="18">
        <f t="shared" si="6283"/>
        <v>0</v>
      </c>
      <c r="HK785" s="136"/>
      <c r="HL785" s="131"/>
      <c r="HM785" s="69">
        <f t="shared" si="6284"/>
        <v>0</v>
      </c>
      <c r="HN785" s="162"/>
      <c r="HO785" s="130"/>
      <c r="HP785" s="18">
        <f t="shared" si="6285"/>
        <v>0</v>
      </c>
      <c r="HQ785" s="136"/>
      <c r="HR785" s="131"/>
      <c r="HS785" s="69">
        <f t="shared" si="6286"/>
        <v>0</v>
      </c>
      <c r="HT785" s="162"/>
      <c r="HU785" s="130"/>
      <c r="HV785" s="18">
        <f t="shared" si="6287"/>
        <v>0</v>
      </c>
      <c r="HW785" s="17"/>
      <c r="HX785" s="85"/>
      <c r="HY785" s="85"/>
      <c r="HZ785" s="2" t="str">
        <f t="shared" si="6061"/>
        <v>СКРЫТЬ</v>
      </c>
    </row>
    <row r="786" spans="2:234" hidden="1" x14ac:dyDescent="0.2">
      <c r="B786" s="16"/>
      <c r="C786" s="15"/>
      <c r="D786" s="246"/>
      <c r="E786" s="246"/>
      <c r="F786" s="246"/>
      <c r="G786" s="13"/>
      <c r="H786" s="22"/>
      <c r="I786" s="42">
        <v>775</v>
      </c>
      <c r="J786" s="102">
        <f>SUBTOTAL(103,I$12:I786)*1</f>
        <v>150</v>
      </c>
      <c r="K786" s="108" t="s">
        <v>113</v>
      </c>
      <c r="L786" s="17" t="s">
        <v>98</v>
      </c>
      <c r="M786" s="267"/>
      <c r="N786" s="255"/>
      <c r="O786" s="118"/>
      <c r="P786" s="162">
        <v>12100</v>
      </c>
      <c r="Q786" s="163">
        <v>0</v>
      </c>
      <c r="R786" s="163">
        <v>0</v>
      </c>
      <c r="S786" s="92">
        <f t="shared" ca="1" si="6220"/>
        <v>0</v>
      </c>
      <c r="T786" s="92">
        <f t="shared" si="6221"/>
        <v>0</v>
      </c>
      <c r="U786" s="91">
        <f t="shared" ca="1" si="6222"/>
        <v>0</v>
      </c>
      <c r="V786" s="91">
        <f t="shared" si="6223"/>
        <v>12100</v>
      </c>
      <c r="W786" s="120">
        <f t="shared" si="6224"/>
        <v>0</v>
      </c>
      <c r="X786" s="178"/>
      <c r="Y786" s="128">
        <f t="shared" si="6225"/>
        <v>0</v>
      </c>
      <c r="Z786" s="179">
        <f t="shared" ca="1" si="6226"/>
        <v>0</v>
      </c>
      <c r="AA786" s="127">
        <f t="shared" si="6227"/>
        <v>0</v>
      </c>
      <c r="AB786" s="67" t="str">
        <f t="shared" ca="1" si="6228"/>
        <v/>
      </c>
      <c r="AC786" s="69">
        <f t="shared" ca="1" si="6229"/>
        <v>0</v>
      </c>
      <c r="AD786" s="226">
        <f t="shared" si="6135"/>
        <v>0</v>
      </c>
      <c r="AE786" s="227">
        <f t="shared" si="6136"/>
        <v>0</v>
      </c>
      <c r="AF786" s="225">
        <f t="shared" si="6137"/>
        <v>0</v>
      </c>
      <c r="AG786" s="226">
        <f t="shared" si="6138"/>
        <v>0</v>
      </c>
      <c r="AH786" s="227">
        <f t="shared" si="6139"/>
        <v>0</v>
      </c>
      <c r="AI786" s="225">
        <f t="shared" si="6140"/>
        <v>0</v>
      </c>
      <c r="AJ786" s="226">
        <f t="shared" si="6141"/>
        <v>0</v>
      </c>
      <c r="AK786" s="227">
        <f t="shared" si="6142"/>
        <v>0</v>
      </c>
      <c r="AL786" s="225">
        <f t="shared" si="6143"/>
        <v>0</v>
      </c>
      <c r="AM786" s="226">
        <f t="shared" si="6144"/>
        <v>0</v>
      </c>
      <c r="AN786" s="227">
        <f t="shared" si="6145"/>
        <v>0</v>
      </c>
      <c r="AO786" s="225">
        <f t="shared" si="6146"/>
        <v>0</v>
      </c>
      <c r="AP786" s="226">
        <f t="shared" si="6147"/>
        <v>0</v>
      </c>
      <c r="AQ786" s="227">
        <f t="shared" si="6148"/>
        <v>0</v>
      </c>
      <c r="AR786" s="225">
        <f t="shared" si="6072"/>
        <v>0</v>
      </c>
      <c r="AS786" s="136"/>
      <c r="AT786" s="131"/>
      <c r="AU786" s="69">
        <f t="shared" si="6230"/>
        <v>0</v>
      </c>
      <c r="AV786" s="162"/>
      <c r="AW786" s="130"/>
      <c r="AX786" s="18">
        <f t="shared" si="6231"/>
        <v>0</v>
      </c>
      <c r="AY786" s="136"/>
      <c r="AZ786" s="131"/>
      <c r="BA786" s="69">
        <f t="shared" si="6232"/>
        <v>0</v>
      </c>
      <c r="BB786" s="162"/>
      <c r="BC786" s="130"/>
      <c r="BD786" s="18">
        <f t="shared" si="6233"/>
        <v>0</v>
      </c>
      <c r="BE786" s="136"/>
      <c r="BF786" s="131"/>
      <c r="BG786" s="69">
        <f t="shared" si="6234"/>
        <v>0</v>
      </c>
      <c r="BH786" s="162"/>
      <c r="BI786" s="130"/>
      <c r="BJ786" s="18">
        <f t="shared" si="6235"/>
        <v>0</v>
      </c>
      <c r="BK786" s="136"/>
      <c r="BL786" s="131"/>
      <c r="BM786" s="69">
        <f t="shared" si="6236"/>
        <v>0</v>
      </c>
      <c r="BN786" s="162"/>
      <c r="BO786" s="130"/>
      <c r="BP786" s="18">
        <f t="shared" si="6237"/>
        <v>0</v>
      </c>
      <c r="BQ786" s="136"/>
      <c r="BR786" s="131"/>
      <c r="BS786" s="69">
        <f t="shared" si="6238"/>
        <v>0</v>
      </c>
      <c r="BT786" s="162"/>
      <c r="BU786" s="130"/>
      <c r="BV786" s="18">
        <f t="shared" si="6239"/>
        <v>0</v>
      </c>
      <c r="BW786" s="136"/>
      <c r="BX786" s="131"/>
      <c r="BY786" s="69">
        <f t="shared" si="6240"/>
        <v>0</v>
      </c>
      <c r="BZ786" s="162"/>
      <c r="CA786" s="130"/>
      <c r="CB786" s="18">
        <f t="shared" si="6241"/>
        <v>0</v>
      </c>
      <c r="CC786" s="136"/>
      <c r="CD786" s="131"/>
      <c r="CE786" s="69">
        <f t="shared" si="6242"/>
        <v>0</v>
      </c>
      <c r="CF786" s="162"/>
      <c r="CG786" s="130"/>
      <c r="CH786" s="18">
        <f t="shared" si="6243"/>
        <v>0</v>
      </c>
      <c r="CI786" s="136"/>
      <c r="CJ786" s="131"/>
      <c r="CK786" s="69">
        <f t="shared" si="6244"/>
        <v>0</v>
      </c>
      <c r="CL786" s="162"/>
      <c r="CM786" s="130"/>
      <c r="CN786" s="18">
        <f t="shared" si="6173"/>
        <v>0</v>
      </c>
      <c r="CO786" s="136"/>
      <c r="CP786" s="131"/>
      <c r="CQ786" s="69">
        <f t="shared" si="6245"/>
        <v>0</v>
      </c>
      <c r="CR786" s="162"/>
      <c r="CS786" s="130"/>
      <c r="CT786" s="18">
        <f t="shared" si="6175"/>
        <v>0</v>
      </c>
      <c r="CU786" s="136"/>
      <c r="CV786" s="131"/>
      <c r="CW786" s="69">
        <f t="shared" si="6246"/>
        <v>0</v>
      </c>
      <c r="CX786" s="162"/>
      <c r="CY786" s="130"/>
      <c r="CZ786" s="18">
        <f t="shared" si="6177"/>
        <v>0</v>
      </c>
      <c r="DA786" s="136"/>
      <c r="DB786" s="131"/>
      <c r="DC786" s="69">
        <f t="shared" si="6247"/>
        <v>0</v>
      </c>
      <c r="DD786" s="162"/>
      <c r="DE786" s="130"/>
      <c r="DF786" s="18">
        <f t="shared" si="6179"/>
        <v>0</v>
      </c>
      <c r="DG786" s="136"/>
      <c r="DH786" s="131"/>
      <c r="DI786" s="69">
        <f t="shared" si="6248"/>
        <v>0</v>
      </c>
      <c r="DJ786" s="162"/>
      <c r="DK786" s="130"/>
      <c r="DL786" s="18">
        <f t="shared" si="6249"/>
        <v>0</v>
      </c>
      <c r="DM786" s="136"/>
      <c r="DN786" s="131"/>
      <c r="DO786" s="69">
        <f t="shared" si="6250"/>
        <v>0</v>
      </c>
      <c r="DP786" s="162"/>
      <c r="DQ786" s="130"/>
      <c r="DR786" s="18">
        <f t="shared" si="6251"/>
        <v>0</v>
      </c>
      <c r="DS786" s="136"/>
      <c r="DT786" s="131"/>
      <c r="DU786" s="69">
        <f t="shared" si="6252"/>
        <v>0</v>
      </c>
      <c r="DV786" s="162"/>
      <c r="DW786" s="130"/>
      <c r="DX786" s="18">
        <f t="shared" si="6253"/>
        <v>0</v>
      </c>
      <c r="DY786" s="136"/>
      <c r="DZ786" s="131"/>
      <c r="EA786" s="69">
        <f t="shared" si="6254"/>
        <v>0</v>
      </c>
      <c r="EB786" s="162"/>
      <c r="EC786" s="130"/>
      <c r="ED786" s="18">
        <f t="shared" si="6255"/>
        <v>0</v>
      </c>
      <c r="EE786" s="136"/>
      <c r="EF786" s="131"/>
      <c r="EG786" s="69">
        <f t="shared" si="6256"/>
        <v>0</v>
      </c>
      <c r="EH786" s="162"/>
      <c r="EI786" s="130"/>
      <c r="EJ786" s="18">
        <f t="shared" si="6257"/>
        <v>0</v>
      </c>
      <c r="EK786" s="136"/>
      <c r="EL786" s="131"/>
      <c r="EM786" s="69">
        <f t="shared" si="6258"/>
        <v>0</v>
      </c>
      <c r="EN786" s="162"/>
      <c r="EO786" s="130"/>
      <c r="EP786" s="18">
        <f t="shared" si="6259"/>
        <v>0</v>
      </c>
      <c r="EQ786" s="136"/>
      <c r="ER786" s="131"/>
      <c r="ES786" s="69">
        <f t="shared" si="6260"/>
        <v>0</v>
      </c>
      <c r="ET786" s="162"/>
      <c r="EU786" s="130"/>
      <c r="EV786" s="18">
        <f t="shared" si="6261"/>
        <v>0</v>
      </c>
      <c r="EW786" s="136"/>
      <c r="EX786" s="131"/>
      <c r="EY786" s="69">
        <f t="shared" si="6262"/>
        <v>0</v>
      </c>
      <c r="EZ786" s="162"/>
      <c r="FA786" s="130"/>
      <c r="FB786" s="18">
        <f t="shared" si="6263"/>
        <v>0</v>
      </c>
      <c r="FC786" s="136"/>
      <c r="FD786" s="131"/>
      <c r="FE786" s="69">
        <f t="shared" si="6264"/>
        <v>0</v>
      </c>
      <c r="FF786" s="162"/>
      <c r="FG786" s="130"/>
      <c r="FH786" s="18">
        <f t="shared" si="6265"/>
        <v>0</v>
      </c>
      <c r="FI786" s="136"/>
      <c r="FJ786" s="131"/>
      <c r="FK786" s="69">
        <f t="shared" si="6266"/>
        <v>0</v>
      </c>
      <c r="FL786" s="162"/>
      <c r="FM786" s="130"/>
      <c r="FN786" s="18">
        <f t="shared" si="6267"/>
        <v>0</v>
      </c>
      <c r="FO786" s="136"/>
      <c r="FP786" s="131"/>
      <c r="FQ786" s="69">
        <f t="shared" si="6268"/>
        <v>0</v>
      </c>
      <c r="FR786" s="162"/>
      <c r="FS786" s="130"/>
      <c r="FT786" s="18">
        <f t="shared" si="6269"/>
        <v>0</v>
      </c>
      <c r="FU786" s="136"/>
      <c r="FV786" s="131"/>
      <c r="FW786" s="69">
        <f t="shared" si="6270"/>
        <v>0</v>
      </c>
      <c r="FX786" s="162"/>
      <c r="FY786" s="130"/>
      <c r="FZ786" s="18">
        <f t="shared" si="6271"/>
        <v>0</v>
      </c>
      <c r="GA786" s="136"/>
      <c r="GB786" s="131"/>
      <c r="GC786" s="69">
        <f t="shared" si="6272"/>
        <v>0</v>
      </c>
      <c r="GD786" s="162"/>
      <c r="GE786" s="130"/>
      <c r="GF786" s="18">
        <f t="shared" si="6273"/>
        <v>0</v>
      </c>
      <c r="GG786" s="136"/>
      <c r="GH786" s="131"/>
      <c r="GI786" s="69">
        <f t="shared" si="6274"/>
        <v>0</v>
      </c>
      <c r="GJ786" s="162"/>
      <c r="GK786" s="130"/>
      <c r="GL786" s="18">
        <f t="shared" si="6275"/>
        <v>0</v>
      </c>
      <c r="GM786" s="136"/>
      <c r="GN786" s="131"/>
      <c r="GO786" s="69">
        <f t="shared" si="6276"/>
        <v>0</v>
      </c>
      <c r="GP786" s="162"/>
      <c r="GQ786" s="130"/>
      <c r="GR786" s="18">
        <f t="shared" si="6277"/>
        <v>0</v>
      </c>
      <c r="GS786" s="136"/>
      <c r="GT786" s="131"/>
      <c r="GU786" s="69">
        <f t="shared" si="6278"/>
        <v>0</v>
      </c>
      <c r="GV786" s="162"/>
      <c r="GW786" s="130"/>
      <c r="GX786" s="18">
        <f t="shared" si="6279"/>
        <v>0</v>
      </c>
      <c r="GY786" s="136"/>
      <c r="GZ786" s="131"/>
      <c r="HA786" s="69">
        <f t="shared" si="6280"/>
        <v>0</v>
      </c>
      <c r="HB786" s="162"/>
      <c r="HC786" s="130"/>
      <c r="HD786" s="18">
        <f t="shared" si="6281"/>
        <v>0</v>
      </c>
      <c r="HE786" s="136"/>
      <c r="HF786" s="131"/>
      <c r="HG786" s="69">
        <f t="shared" si="6282"/>
        <v>0</v>
      </c>
      <c r="HH786" s="162"/>
      <c r="HI786" s="130"/>
      <c r="HJ786" s="18">
        <f t="shared" si="6283"/>
        <v>0</v>
      </c>
      <c r="HK786" s="136"/>
      <c r="HL786" s="131"/>
      <c r="HM786" s="69">
        <f t="shared" si="6284"/>
        <v>0</v>
      </c>
      <c r="HN786" s="162"/>
      <c r="HO786" s="130"/>
      <c r="HP786" s="18">
        <f t="shared" si="6285"/>
        <v>0</v>
      </c>
      <c r="HQ786" s="136"/>
      <c r="HR786" s="131"/>
      <c r="HS786" s="69">
        <f t="shared" si="6286"/>
        <v>0</v>
      </c>
      <c r="HT786" s="162"/>
      <c r="HU786" s="130"/>
      <c r="HV786" s="18">
        <f t="shared" si="6287"/>
        <v>0</v>
      </c>
      <c r="HW786" s="17"/>
      <c r="HX786" s="85"/>
      <c r="HY786" s="85"/>
      <c r="HZ786" s="2" t="str">
        <f t="shared" si="6061"/>
        <v>СКРЫТЬ</v>
      </c>
    </row>
    <row r="787" spans="2:234" hidden="1" x14ac:dyDescent="0.2">
      <c r="B787" s="16"/>
      <c r="C787" s="15"/>
      <c r="D787" s="270"/>
      <c r="E787" s="270"/>
      <c r="F787" s="270"/>
      <c r="G787" s="13"/>
      <c r="H787" s="22"/>
      <c r="I787" s="42">
        <v>776</v>
      </c>
      <c r="J787" s="102">
        <f>SUBTOTAL(103,I$12:I787)*1</f>
        <v>150</v>
      </c>
      <c r="K787" s="108" t="s">
        <v>114</v>
      </c>
      <c r="L787" s="17" t="s">
        <v>98</v>
      </c>
      <c r="M787" s="267"/>
      <c r="N787" s="255"/>
      <c r="O787" s="118"/>
      <c r="P787" s="162">
        <v>12100</v>
      </c>
      <c r="Q787" s="163">
        <v>0</v>
      </c>
      <c r="R787" s="163">
        <v>0</v>
      </c>
      <c r="S787" s="92">
        <f t="shared" ca="1" si="6220"/>
        <v>0</v>
      </c>
      <c r="T787" s="92">
        <f t="shared" si="6221"/>
        <v>0</v>
      </c>
      <c r="U787" s="91">
        <f t="shared" ca="1" si="6222"/>
        <v>0</v>
      </c>
      <c r="V787" s="91">
        <f t="shared" si="6223"/>
        <v>12100</v>
      </c>
      <c r="W787" s="120">
        <f t="shared" si="6224"/>
        <v>0</v>
      </c>
      <c r="X787" s="178"/>
      <c r="Y787" s="128">
        <f t="shared" si="6225"/>
        <v>0</v>
      </c>
      <c r="Z787" s="179">
        <f t="shared" ca="1" si="6226"/>
        <v>0</v>
      </c>
      <c r="AA787" s="127">
        <f t="shared" si="6227"/>
        <v>0</v>
      </c>
      <c r="AB787" s="67" t="str">
        <f t="shared" ca="1" si="6228"/>
        <v/>
      </c>
      <c r="AC787" s="69">
        <f t="shared" ca="1" si="6229"/>
        <v>0</v>
      </c>
      <c r="AD787" s="226">
        <f t="shared" si="6135"/>
        <v>0</v>
      </c>
      <c r="AE787" s="227">
        <f t="shared" si="6136"/>
        <v>0</v>
      </c>
      <c r="AF787" s="225">
        <f t="shared" si="6137"/>
        <v>0</v>
      </c>
      <c r="AG787" s="226">
        <f t="shared" si="6138"/>
        <v>0</v>
      </c>
      <c r="AH787" s="227">
        <f t="shared" si="6139"/>
        <v>0</v>
      </c>
      <c r="AI787" s="225">
        <f t="shared" si="6140"/>
        <v>0</v>
      </c>
      <c r="AJ787" s="226">
        <f t="shared" si="6141"/>
        <v>0</v>
      </c>
      <c r="AK787" s="227">
        <f t="shared" si="6142"/>
        <v>0</v>
      </c>
      <c r="AL787" s="225">
        <f t="shared" si="6143"/>
        <v>0</v>
      </c>
      <c r="AM787" s="226">
        <f t="shared" si="6144"/>
        <v>0</v>
      </c>
      <c r="AN787" s="227">
        <f t="shared" si="6145"/>
        <v>0</v>
      </c>
      <c r="AO787" s="225">
        <f t="shared" si="6146"/>
        <v>0</v>
      </c>
      <c r="AP787" s="226">
        <f t="shared" si="6147"/>
        <v>0</v>
      </c>
      <c r="AQ787" s="227">
        <f t="shared" si="6148"/>
        <v>0</v>
      </c>
      <c r="AR787" s="225">
        <f t="shared" si="6072"/>
        <v>0</v>
      </c>
      <c r="AS787" s="136"/>
      <c r="AT787" s="131"/>
      <c r="AU787" s="69">
        <f t="shared" si="6230"/>
        <v>0</v>
      </c>
      <c r="AV787" s="162"/>
      <c r="AW787" s="130"/>
      <c r="AX787" s="18">
        <f t="shared" si="6231"/>
        <v>0</v>
      </c>
      <c r="AY787" s="136"/>
      <c r="AZ787" s="131"/>
      <c r="BA787" s="69">
        <f t="shared" si="6232"/>
        <v>0</v>
      </c>
      <c r="BB787" s="162"/>
      <c r="BC787" s="130"/>
      <c r="BD787" s="18">
        <f t="shared" si="6233"/>
        <v>0</v>
      </c>
      <c r="BE787" s="136"/>
      <c r="BF787" s="131"/>
      <c r="BG787" s="69">
        <f t="shared" si="6234"/>
        <v>0</v>
      </c>
      <c r="BH787" s="162"/>
      <c r="BI787" s="130"/>
      <c r="BJ787" s="18">
        <f t="shared" si="6235"/>
        <v>0</v>
      </c>
      <c r="BK787" s="136"/>
      <c r="BL787" s="131"/>
      <c r="BM787" s="69">
        <f t="shared" si="6236"/>
        <v>0</v>
      </c>
      <c r="BN787" s="162"/>
      <c r="BO787" s="130"/>
      <c r="BP787" s="18">
        <f t="shared" si="6237"/>
        <v>0</v>
      </c>
      <c r="BQ787" s="136"/>
      <c r="BR787" s="131"/>
      <c r="BS787" s="69">
        <f t="shared" si="6238"/>
        <v>0</v>
      </c>
      <c r="BT787" s="162"/>
      <c r="BU787" s="130"/>
      <c r="BV787" s="18">
        <f t="shared" si="6239"/>
        <v>0</v>
      </c>
      <c r="BW787" s="136"/>
      <c r="BX787" s="131"/>
      <c r="BY787" s="69">
        <f t="shared" si="6240"/>
        <v>0</v>
      </c>
      <c r="BZ787" s="162"/>
      <c r="CA787" s="130"/>
      <c r="CB787" s="18">
        <f t="shared" si="6241"/>
        <v>0</v>
      </c>
      <c r="CC787" s="136"/>
      <c r="CD787" s="131"/>
      <c r="CE787" s="69">
        <f t="shared" si="6242"/>
        <v>0</v>
      </c>
      <c r="CF787" s="162"/>
      <c r="CG787" s="130"/>
      <c r="CH787" s="18">
        <f t="shared" si="6243"/>
        <v>0</v>
      </c>
      <c r="CI787" s="136"/>
      <c r="CJ787" s="131"/>
      <c r="CK787" s="69">
        <f t="shared" si="6244"/>
        <v>0</v>
      </c>
      <c r="CL787" s="162"/>
      <c r="CM787" s="130"/>
      <c r="CN787" s="18">
        <f t="shared" si="6173"/>
        <v>0</v>
      </c>
      <c r="CO787" s="136"/>
      <c r="CP787" s="131"/>
      <c r="CQ787" s="69">
        <f t="shared" si="6245"/>
        <v>0</v>
      </c>
      <c r="CR787" s="162"/>
      <c r="CS787" s="130"/>
      <c r="CT787" s="18">
        <f t="shared" si="6175"/>
        <v>0</v>
      </c>
      <c r="CU787" s="136"/>
      <c r="CV787" s="131"/>
      <c r="CW787" s="69">
        <f t="shared" si="6246"/>
        <v>0</v>
      </c>
      <c r="CX787" s="162"/>
      <c r="CY787" s="130"/>
      <c r="CZ787" s="18">
        <f t="shared" si="6177"/>
        <v>0</v>
      </c>
      <c r="DA787" s="136"/>
      <c r="DB787" s="131"/>
      <c r="DC787" s="69">
        <f t="shared" si="6247"/>
        <v>0</v>
      </c>
      <c r="DD787" s="162"/>
      <c r="DE787" s="130"/>
      <c r="DF787" s="18">
        <f t="shared" si="6179"/>
        <v>0</v>
      </c>
      <c r="DG787" s="136"/>
      <c r="DH787" s="131"/>
      <c r="DI787" s="69">
        <f t="shared" si="6248"/>
        <v>0</v>
      </c>
      <c r="DJ787" s="162"/>
      <c r="DK787" s="130"/>
      <c r="DL787" s="18">
        <f t="shared" si="6249"/>
        <v>0</v>
      </c>
      <c r="DM787" s="136"/>
      <c r="DN787" s="131"/>
      <c r="DO787" s="69">
        <f t="shared" si="6250"/>
        <v>0</v>
      </c>
      <c r="DP787" s="162"/>
      <c r="DQ787" s="130"/>
      <c r="DR787" s="18">
        <f t="shared" si="6251"/>
        <v>0</v>
      </c>
      <c r="DS787" s="136"/>
      <c r="DT787" s="131"/>
      <c r="DU787" s="69">
        <f t="shared" si="6252"/>
        <v>0</v>
      </c>
      <c r="DV787" s="162"/>
      <c r="DW787" s="130"/>
      <c r="DX787" s="18">
        <f t="shared" si="6253"/>
        <v>0</v>
      </c>
      <c r="DY787" s="136"/>
      <c r="DZ787" s="131"/>
      <c r="EA787" s="69">
        <f t="shared" si="6254"/>
        <v>0</v>
      </c>
      <c r="EB787" s="162"/>
      <c r="EC787" s="130"/>
      <c r="ED787" s="18">
        <f t="shared" si="6255"/>
        <v>0</v>
      </c>
      <c r="EE787" s="136"/>
      <c r="EF787" s="131"/>
      <c r="EG787" s="69">
        <f t="shared" si="6256"/>
        <v>0</v>
      </c>
      <c r="EH787" s="162"/>
      <c r="EI787" s="130"/>
      <c r="EJ787" s="18">
        <f t="shared" si="6257"/>
        <v>0</v>
      </c>
      <c r="EK787" s="136"/>
      <c r="EL787" s="131"/>
      <c r="EM787" s="69">
        <f t="shared" si="6258"/>
        <v>0</v>
      </c>
      <c r="EN787" s="162"/>
      <c r="EO787" s="130"/>
      <c r="EP787" s="18">
        <f t="shared" si="6259"/>
        <v>0</v>
      </c>
      <c r="EQ787" s="136"/>
      <c r="ER787" s="131"/>
      <c r="ES787" s="69">
        <f t="shared" si="6260"/>
        <v>0</v>
      </c>
      <c r="ET787" s="162"/>
      <c r="EU787" s="130"/>
      <c r="EV787" s="18">
        <f t="shared" si="6261"/>
        <v>0</v>
      </c>
      <c r="EW787" s="136"/>
      <c r="EX787" s="131"/>
      <c r="EY787" s="69">
        <f t="shared" si="6262"/>
        <v>0</v>
      </c>
      <c r="EZ787" s="162"/>
      <c r="FA787" s="130"/>
      <c r="FB787" s="18">
        <f t="shared" si="6263"/>
        <v>0</v>
      </c>
      <c r="FC787" s="136"/>
      <c r="FD787" s="131"/>
      <c r="FE787" s="69">
        <f t="shared" si="6264"/>
        <v>0</v>
      </c>
      <c r="FF787" s="162"/>
      <c r="FG787" s="130"/>
      <c r="FH787" s="18">
        <f t="shared" si="6265"/>
        <v>0</v>
      </c>
      <c r="FI787" s="136"/>
      <c r="FJ787" s="131"/>
      <c r="FK787" s="69">
        <f t="shared" si="6266"/>
        <v>0</v>
      </c>
      <c r="FL787" s="162"/>
      <c r="FM787" s="130"/>
      <c r="FN787" s="18">
        <f t="shared" si="6267"/>
        <v>0</v>
      </c>
      <c r="FO787" s="136"/>
      <c r="FP787" s="131"/>
      <c r="FQ787" s="69">
        <f t="shared" si="6268"/>
        <v>0</v>
      </c>
      <c r="FR787" s="162"/>
      <c r="FS787" s="130"/>
      <c r="FT787" s="18">
        <f t="shared" si="6269"/>
        <v>0</v>
      </c>
      <c r="FU787" s="136"/>
      <c r="FV787" s="131"/>
      <c r="FW787" s="69">
        <f t="shared" si="6270"/>
        <v>0</v>
      </c>
      <c r="FX787" s="162"/>
      <c r="FY787" s="130"/>
      <c r="FZ787" s="18">
        <f t="shared" si="6271"/>
        <v>0</v>
      </c>
      <c r="GA787" s="136"/>
      <c r="GB787" s="131"/>
      <c r="GC787" s="69">
        <f t="shared" si="6272"/>
        <v>0</v>
      </c>
      <c r="GD787" s="162"/>
      <c r="GE787" s="130"/>
      <c r="GF787" s="18">
        <f t="shared" si="6273"/>
        <v>0</v>
      </c>
      <c r="GG787" s="136"/>
      <c r="GH787" s="131"/>
      <c r="GI787" s="69">
        <f t="shared" si="6274"/>
        <v>0</v>
      </c>
      <c r="GJ787" s="162"/>
      <c r="GK787" s="130"/>
      <c r="GL787" s="18">
        <f t="shared" si="6275"/>
        <v>0</v>
      </c>
      <c r="GM787" s="136"/>
      <c r="GN787" s="131"/>
      <c r="GO787" s="69">
        <f t="shared" si="6276"/>
        <v>0</v>
      </c>
      <c r="GP787" s="162"/>
      <c r="GQ787" s="130"/>
      <c r="GR787" s="18">
        <f t="shared" si="6277"/>
        <v>0</v>
      </c>
      <c r="GS787" s="136"/>
      <c r="GT787" s="131"/>
      <c r="GU787" s="69">
        <f t="shared" si="6278"/>
        <v>0</v>
      </c>
      <c r="GV787" s="162"/>
      <c r="GW787" s="130"/>
      <c r="GX787" s="18">
        <f t="shared" si="6279"/>
        <v>0</v>
      </c>
      <c r="GY787" s="136"/>
      <c r="GZ787" s="131"/>
      <c r="HA787" s="69">
        <f t="shared" si="6280"/>
        <v>0</v>
      </c>
      <c r="HB787" s="162"/>
      <c r="HC787" s="130"/>
      <c r="HD787" s="18">
        <f t="shared" si="6281"/>
        <v>0</v>
      </c>
      <c r="HE787" s="136"/>
      <c r="HF787" s="131"/>
      <c r="HG787" s="69">
        <f t="shared" si="6282"/>
        <v>0</v>
      </c>
      <c r="HH787" s="162"/>
      <c r="HI787" s="130"/>
      <c r="HJ787" s="18">
        <f t="shared" si="6283"/>
        <v>0</v>
      </c>
      <c r="HK787" s="136"/>
      <c r="HL787" s="131"/>
      <c r="HM787" s="69">
        <f t="shared" si="6284"/>
        <v>0</v>
      </c>
      <c r="HN787" s="162"/>
      <c r="HO787" s="130"/>
      <c r="HP787" s="18">
        <f t="shared" si="6285"/>
        <v>0</v>
      </c>
      <c r="HQ787" s="136"/>
      <c r="HR787" s="131"/>
      <c r="HS787" s="69">
        <f t="shared" si="6286"/>
        <v>0</v>
      </c>
      <c r="HT787" s="162"/>
      <c r="HU787" s="130"/>
      <c r="HV787" s="18">
        <f t="shared" si="6287"/>
        <v>0</v>
      </c>
      <c r="HW787" s="17"/>
      <c r="HX787" s="85"/>
      <c r="HY787" s="85"/>
      <c r="HZ787" s="2" t="str">
        <f t="shared" si="6061"/>
        <v>СКРЫТЬ</v>
      </c>
    </row>
    <row r="788" spans="2:234" hidden="1" x14ac:dyDescent="0.2">
      <c r="B788" s="16"/>
      <c r="C788" s="15"/>
      <c r="D788" s="270"/>
      <c r="E788" s="270"/>
      <c r="F788" s="270"/>
      <c r="G788" s="13"/>
      <c r="H788" s="22"/>
      <c r="I788" s="42">
        <v>777</v>
      </c>
      <c r="J788" s="102">
        <f>SUBTOTAL(103,I$12:I788)*1</f>
        <v>150</v>
      </c>
      <c r="K788" s="108" t="s">
        <v>115</v>
      </c>
      <c r="L788" s="17" t="s">
        <v>98</v>
      </c>
      <c r="M788" s="267"/>
      <c r="N788" s="255"/>
      <c r="O788" s="118"/>
      <c r="P788" s="162">
        <v>12100</v>
      </c>
      <c r="Q788" s="163">
        <v>0</v>
      </c>
      <c r="R788" s="163">
        <v>0</v>
      </c>
      <c r="S788" s="92">
        <f t="shared" ca="1" si="6220"/>
        <v>0</v>
      </c>
      <c r="T788" s="92">
        <f t="shared" si="6221"/>
        <v>0</v>
      </c>
      <c r="U788" s="91">
        <f t="shared" ca="1" si="6222"/>
        <v>0</v>
      </c>
      <c r="V788" s="91">
        <f t="shared" si="6223"/>
        <v>12100</v>
      </c>
      <c r="W788" s="120">
        <f t="shared" si="6224"/>
        <v>0</v>
      </c>
      <c r="X788" s="178"/>
      <c r="Y788" s="128">
        <f t="shared" si="6225"/>
        <v>0</v>
      </c>
      <c r="Z788" s="179">
        <f t="shared" ca="1" si="6226"/>
        <v>0</v>
      </c>
      <c r="AA788" s="127">
        <f t="shared" si="6227"/>
        <v>0</v>
      </c>
      <c r="AB788" s="67" t="str">
        <f t="shared" ca="1" si="6228"/>
        <v/>
      </c>
      <c r="AC788" s="69">
        <f t="shared" ca="1" si="6229"/>
        <v>0</v>
      </c>
      <c r="AD788" s="226">
        <f t="shared" si="6135"/>
        <v>0</v>
      </c>
      <c r="AE788" s="227">
        <f t="shared" si="6136"/>
        <v>0</v>
      </c>
      <c r="AF788" s="225">
        <f t="shared" si="6137"/>
        <v>0</v>
      </c>
      <c r="AG788" s="226">
        <f t="shared" si="6138"/>
        <v>0</v>
      </c>
      <c r="AH788" s="227">
        <f t="shared" si="6139"/>
        <v>0</v>
      </c>
      <c r="AI788" s="225">
        <f t="shared" si="6140"/>
        <v>0</v>
      </c>
      <c r="AJ788" s="226">
        <f t="shared" si="6141"/>
        <v>0</v>
      </c>
      <c r="AK788" s="227">
        <f t="shared" si="6142"/>
        <v>0</v>
      </c>
      <c r="AL788" s="225">
        <f t="shared" si="6143"/>
        <v>0</v>
      </c>
      <c r="AM788" s="226">
        <f t="shared" si="6144"/>
        <v>0</v>
      </c>
      <c r="AN788" s="227">
        <f t="shared" si="6145"/>
        <v>0</v>
      </c>
      <c r="AO788" s="225">
        <f t="shared" si="6146"/>
        <v>0</v>
      </c>
      <c r="AP788" s="226">
        <f t="shared" si="6147"/>
        <v>0</v>
      </c>
      <c r="AQ788" s="227">
        <f t="shared" si="6148"/>
        <v>0</v>
      </c>
      <c r="AR788" s="225">
        <f t="shared" si="6072"/>
        <v>0</v>
      </c>
      <c r="AS788" s="136"/>
      <c r="AT788" s="131"/>
      <c r="AU788" s="69">
        <f t="shared" si="6230"/>
        <v>0</v>
      </c>
      <c r="AV788" s="162"/>
      <c r="AW788" s="130"/>
      <c r="AX788" s="18">
        <f t="shared" si="6231"/>
        <v>0</v>
      </c>
      <c r="AY788" s="136"/>
      <c r="AZ788" s="131"/>
      <c r="BA788" s="69">
        <f t="shared" si="6232"/>
        <v>0</v>
      </c>
      <c r="BB788" s="162"/>
      <c r="BC788" s="130"/>
      <c r="BD788" s="18">
        <f t="shared" si="6233"/>
        <v>0</v>
      </c>
      <c r="BE788" s="136"/>
      <c r="BF788" s="131"/>
      <c r="BG788" s="69">
        <f t="shared" si="6234"/>
        <v>0</v>
      </c>
      <c r="BH788" s="162"/>
      <c r="BI788" s="130"/>
      <c r="BJ788" s="18">
        <f t="shared" si="6235"/>
        <v>0</v>
      </c>
      <c r="BK788" s="136"/>
      <c r="BL788" s="131"/>
      <c r="BM788" s="69">
        <f t="shared" si="6236"/>
        <v>0</v>
      </c>
      <c r="BN788" s="162"/>
      <c r="BO788" s="130"/>
      <c r="BP788" s="18">
        <f t="shared" si="6237"/>
        <v>0</v>
      </c>
      <c r="BQ788" s="136"/>
      <c r="BR788" s="131"/>
      <c r="BS788" s="69">
        <f t="shared" si="6238"/>
        <v>0</v>
      </c>
      <c r="BT788" s="162"/>
      <c r="BU788" s="130"/>
      <c r="BV788" s="18">
        <f t="shared" si="6239"/>
        <v>0</v>
      </c>
      <c r="BW788" s="136"/>
      <c r="BX788" s="131"/>
      <c r="BY788" s="69">
        <f t="shared" si="6240"/>
        <v>0</v>
      </c>
      <c r="BZ788" s="162"/>
      <c r="CA788" s="130"/>
      <c r="CB788" s="18">
        <f t="shared" si="6241"/>
        <v>0</v>
      </c>
      <c r="CC788" s="136"/>
      <c r="CD788" s="131"/>
      <c r="CE788" s="69">
        <f t="shared" si="6242"/>
        <v>0</v>
      </c>
      <c r="CF788" s="162"/>
      <c r="CG788" s="130"/>
      <c r="CH788" s="18">
        <f t="shared" si="6243"/>
        <v>0</v>
      </c>
      <c r="CI788" s="136"/>
      <c r="CJ788" s="131"/>
      <c r="CK788" s="69">
        <f t="shared" si="6244"/>
        <v>0</v>
      </c>
      <c r="CL788" s="162"/>
      <c r="CM788" s="130"/>
      <c r="CN788" s="18">
        <f t="shared" si="6173"/>
        <v>0</v>
      </c>
      <c r="CO788" s="136"/>
      <c r="CP788" s="131"/>
      <c r="CQ788" s="69">
        <f t="shared" si="6245"/>
        <v>0</v>
      </c>
      <c r="CR788" s="162"/>
      <c r="CS788" s="130"/>
      <c r="CT788" s="18">
        <f t="shared" si="6175"/>
        <v>0</v>
      </c>
      <c r="CU788" s="136"/>
      <c r="CV788" s="131"/>
      <c r="CW788" s="69">
        <f t="shared" si="6246"/>
        <v>0</v>
      </c>
      <c r="CX788" s="162"/>
      <c r="CY788" s="130"/>
      <c r="CZ788" s="18">
        <f t="shared" si="6177"/>
        <v>0</v>
      </c>
      <c r="DA788" s="136"/>
      <c r="DB788" s="131"/>
      <c r="DC788" s="69">
        <f t="shared" si="6247"/>
        <v>0</v>
      </c>
      <c r="DD788" s="162"/>
      <c r="DE788" s="130"/>
      <c r="DF788" s="18">
        <f t="shared" si="6179"/>
        <v>0</v>
      </c>
      <c r="DG788" s="136"/>
      <c r="DH788" s="131"/>
      <c r="DI788" s="69">
        <f t="shared" si="6248"/>
        <v>0</v>
      </c>
      <c r="DJ788" s="162"/>
      <c r="DK788" s="130"/>
      <c r="DL788" s="18">
        <f t="shared" si="6249"/>
        <v>0</v>
      </c>
      <c r="DM788" s="136"/>
      <c r="DN788" s="131"/>
      <c r="DO788" s="69">
        <f t="shared" si="6250"/>
        <v>0</v>
      </c>
      <c r="DP788" s="162"/>
      <c r="DQ788" s="130"/>
      <c r="DR788" s="18">
        <f t="shared" si="6251"/>
        <v>0</v>
      </c>
      <c r="DS788" s="136"/>
      <c r="DT788" s="131"/>
      <c r="DU788" s="69">
        <f t="shared" si="6252"/>
        <v>0</v>
      </c>
      <c r="DV788" s="162"/>
      <c r="DW788" s="130"/>
      <c r="DX788" s="18">
        <f t="shared" si="6253"/>
        <v>0</v>
      </c>
      <c r="DY788" s="136"/>
      <c r="DZ788" s="131"/>
      <c r="EA788" s="69">
        <f t="shared" si="6254"/>
        <v>0</v>
      </c>
      <c r="EB788" s="162"/>
      <c r="EC788" s="130"/>
      <c r="ED788" s="18">
        <f t="shared" si="6255"/>
        <v>0</v>
      </c>
      <c r="EE788" s="136"/>
      <c r="EF788" s="131"/>
      <c r="EG788" s="69">
        <f t="shared" si="6256"/>
        <v>0</v>
      </c>
      <c r="EH788" s="162"/>
      <c r="EI788" s="130"/>
      <c r="EJ788" s="18">
        <f t="shared" si="6257"/>
        <v>0</v>
      </c>
      <c r="EK788" s="136"/>
      <c r="EL788" s="131"/>
      <c r="EM788" s="69">
        <f t="shared" si="6258"/>
        <v>0</v>
      </c>
      <c r="EN788" s="162"/>
      <c r="EO788" s="130"/>
      <c r="EP788" s="18">
        <f t="shared" si="6259"/>
        <v>0</v>
      </c>
      <c r="EQ788" s="136"/>
      <c r="ER788" s="131"/>
      <c r="ES788" s="69">
        <f t="shared" si="6260"/>
        <v>0</v>
      </c>
      <c r="ET788" s="162"/>
      <c r="EU788" s="130"/>
      <c r="EV788" s="18">
        <f t="shared" si="6261"/>
        <v>0</v>
      </c>
      <c r="EW788" s="136"/>
      <c r="EX788" s="131"/>
      <c r="EY788" s="69">
        <f t="shared" si="6262"/>
        <v>0</v>
      </c>
      <c r="EZ788" s="162"/>
      <c r="FA788" s="130"/>
      <c r="FB788" s="18">
        <f t="shared" si="6263"/>
        <v>0</v>
      </c>
      <c r="FC788" s="136"/>
      <c r="FD788" s="131"/>
      <c r="FE788" s="69">
        <f t="shared" si="6264"/>
        <v>0</v>
      </c>
      <c r="FF788" s="162"/>
      <c r="FG788" s="130"/>
      <c r="FH788" s="18">
        <f t="shared" si="6265"/>
        <v>0</v>
      </c>
      <c r="FI788" s="136"/>
      <c r="FJ788" s="131"/>
      <c r="FK788" s="69">
        <f t="shared" si="6266"/>
        <v>0</v>
      </c>
      <c r="FL788" s="162"/>
      <c r="FM788" s="130"/>
      <c r="FN788" s="18">
        <f t="shared" si="6267"/>
        <v>0</v>
      </c>
      <c r="FO788" s="136"/>
      <c r="FP788" s="131"/>
      <c r="FQ788" s="69">
        <f t="shared" si="6268"/>
        <v>0</v>
      </c>
      <c r="FR788" s="162"/>
      <c r="FS788" s="130"/>
      <c r="FT788" s="18">
        <f t="shared" si="6269"/>
        <v>0</v>
      </c>
      <c r="FU788" s="136"/>
      <c r="FV788" s="131"/>
      <c r="FW788" s="69">
        <f t="shared" si="6270"/>
        <v>0</v>
      </c>
      <c r="FX788" s="162"/>
      <c r="FY788" s="130"/>
      <c r="FZ788" s="18">
        <f t="shared" si="6271"/>
        <v>0</v>
      </c>
      <c r="GA788" s="136"/>
      <c r="GB788" s="131"/>
      <c r="GC788" s="69">
        <f t="shared" si="6272"/>
        <v>0</v>
      </c>
      <c r="GD788" s="162"/>
      <c r="GE788" s="130"/>
      <c r="GF788" s="18">
        <f t="shared" si="6273"/>
        <v>0</v>
      </c>
      <c r="GG788" s="136"/>
      <c r="GH788" s="131"/>
      <c r="GI788" s="69">
        <f t="shared" si="6274"/>
        <v>0</v>
      </c>
      <c r="GJ788" s="162"/>
      <c r="GK788" s="130"/>
      <c r="GL788" s="18">
        <f t="shared" si="6275"/>
        <v>0</v>
      </c>
      <c r="GM788" s="136"/>
      <c r="GN788" s="131"/>
      <c r="GO788" s="69">
        <f t="shared" si="6276"/>
        <v>0</v>
      </c>
      <c r="GP788" s="162"/>
      <c r="GQ788" s="130"/>
      <c r="GR788" s="18">
        <f t="shared" si="6277"/>
        <v>0</v>
      </c>
      <c r="GS788" s="136"/>
      <c r="GT788" s="131"/>
      <c r="GU788" s="69">
        <f t="shared" si="6278"/>
        <v>0</v>
      </c>
      <c r="GV788" s="162"/>
      <c r="GW788" s="130"/>
      <c r="GX788" s="18">
        <f t="shared" si="6279"/>
        <v>0</v>
      </c>
      <c r="GY788" s="136"/>
      <c r="GZ788" s="131"/>
      <c r="HA788" s="69">
        <f t="shared" si="6280"/>
        <v>0</v>
      </c>
      <c r="HB788" s="162"/>
      <c r="HC788" s="130"/>
      <c r="HD788" s="18">
        <f t="shared" si="6281"/>
        <v>0</v>
      </c>
      <c r="HE788" s="136"/>
      <c r="HF788" s="131"/>
      <c r="HG788" s="69">
        <f t="shared" si="6282"/>
        <v>0</v>
      </c>
      <c r="HH788" s="162"/>
      <c r="HI788" s="130"/>
      <c r="HJ788" s="18">
        <f t="shared" si="6283"/>
        <v>0</v>
      </c>
      <c r="HK788" s="136"/>
      <c r="HL788" s="131"/>
      <c r="HM788" s="69">
        <f t="shared" si="6284"/>
        <v>0</v>
      </c>
      <c r="HN788" s="162"/>
      <c r="HO788" s="130"/>
      <c r="HP788" s="18">
        <f t="shared" si="6285"/>
        <v>0</v>
      </c>
      <c r="HQ788" s="136"/>
      <c r="HR788" s="131"/>
      <c r="HS788" s="69">
        <f t="shared" si="6286"/>
        <v>0</v>
      </c>
      <c r="HT788" s="162"/>
      <c r="HU788" s="130"/>
      <c r="HV788" s="18">
        <f t="shared" si="6287"/>
        <v>0</v>
      </c>
      <c r="HW788" s="17"/>
      <c r="HX788" s="85"/>
      <c r="HY788" s="85"/>
      <c r="HZ788" s="2" t="str">
        <f t="shared" si="6061"/>
        <v>СКРЫТЬ</v>
      </c>
    </row>
    <row r="789" spans="2:234" hidden="1" x14ac:dyDescent="0.2">
      <c r="B789" s="16"/>
      <c r="C789" s="15"/>
      <c r="D789" s="246"/>
      <c r="E789" s="246"/>
      <c r="F789" s="246"/>
      <c r="G789" s="13"/>
      <c r="H789" s="22"/>
      <c r="I789" s="42">
        <v>778</v>
      </c>
      <c r="J789" s="102">
        <f>SUBTOTAL(103,I$12:I789)*1</f>
        <v>150</v>
      </c>
      <c r="K789" s="105" t="s">
        <v>80</v>
      </c>
      <c r="L789" s="17" t="s">
        <v>98</v>
      </c>
      <c r="M789" s="267"/>
      <c r="N789" s="255"/>
      <c r="O789" s="118"/>
      <c r="P789" s="162"/>
      <c r="Q789" s="163">
        <v>0</v>
      </c>
      <c r="R789" s="163">
        <v>0</v>
      </c>
      <c r="S789" s="92">
        <f ca="1">IF((Q789+Z789)&gt;P789,P789,(Q789+Z789))</f>
        <v>0</v>
      </c>
      <c r="T789" s="92">
        <f>R789+AA789</f>
        <v>0</v>
      </c>
      <c r="U789" s="91">
        <f ca="1">T789-S789</f>
        <v>0</v>
      </c>
      <c r="V789" s="91">
        <f>P789-T789</f>
        <v>0</v>
      </c>
      <c r="W789" s="120" t="str">
        <f t="shared" si="6066"/>
        <v/>
      </c>
      <c r="X789" s="178"/>
      <c r="Y789" s="128">
        <f>AS789+AY789+BE789+BK789+BQ789+BW789+CC789+CI789+CO789+CU789+DA789+DG789+DM789+DS789+DY789+EE789+EK789+EQ789+EW789+FC789+FI789+FO789+FU789+GA789+GG789+GM789+GS789+GY789+HE789+HK789+HQ789</f>
        <v>0</v>
      </c>
      <c r="Z789" s="179">
        <f ca="1">SUMIFS(AS789:HV789,AS$1:HV$1,"1",AS$8:HV$8,"Физические объемы",AS$9:HV$9,"План")</f>
        <v>0</v>
      </c>
      <c r="AA789" s="127">
        <f>AT789+AZ789+BF789+BL789+BR789+BX789+CD789+CJ789+CP789+CV789+DB789+DH789+DN789+DT789+DZ789+EF789+EL789+ER789+EX789+FD789+FJ789+FP789+FV789+GB789+GH789+GN789+GT789+GZ789+HF789+HL789+HR789</f>
        <v>0</v>
      </c>
      <c r="AB789" s="67" t="str">
        <f ca="1">IF(OR(AND(Z789=0,AA789=0),AND(Z789="",AA789="")),"",IF(AND(Z789=0,AA789&gt;0),1,AA789/Z789))</f>
        <v/>
      </c>
      <c r="AC789" s="69">
        <f ca="1">AA789-Z789</f>
        <v>0</v>
      </c>
      <c r="AD789" s="226">
        <f t="shared" si="6135"/>
        <v>0</v>
      </c>
      <c r="AE789" s="227">
        <f t="shared" si="6136"/>
        <v>0</v>
      </c>
      <c r="AF789" s="225">
        <f t="shared" si="6137"/>
        <v>0</v>
      </c>
      <c r="AG789" s="226">
        <f t="shared" si="6138"/>
        <v>0</v>
      </c>
      <c r="AH789" s="227">
        <f t="shared" si="6139"/>
        <v>0</v>
      </c>
      <c r="AI789" s="225">
        <f t="shared" si="6140"/>
        <v>0</v>
      </c>
      <c r="AJ789" s="226">
        <f t="shared" si="6141"/>
        <v>0</v>
      </c>
      <c r="AK789" s="227">
        <f t="shared" si="6142"/>
        <v>0</v>
      </c>
      <c r="AL789" s="225">
        <f t="shared" si="6143"/>
        <v>0</v>
      </c>
      <c r="AM789" s="226">
        <f t="shared" si="6144"/>
        <v>0</v>
      </c>
      <c r="AN789" s="227">
        <f t="shared" si="6145"/>
        <v>0</v>
      </c>
      <c r="AO789" s="225">
        <f t="shared" si="6146"/>
        <v>0</v>
      </c>
      <c r="AP789" s="226">
        <f t="shared" si="6147"/>
        <v>0</v>
      </c>
      <c r="AQ789" s="227">
        <f t="shared" si="6148"/>
        <v>0</v>
      </c>
      <c r="AR789" s="225">
        <f t="shared" si="6072"/>
        <v>0</v>
      </c>
      <c r="AS789" s="136"/>
      <c r="AT789" s="131"/>
      <c r="AU789" s="69">
        <f>AT789-AS789</f>
        <v>0</v>
      </c>
      <c r="AV789" s="162"/>
      <c r="AW789" s="130"/>
      <c r="AX789" s="18">
        <f t="shared" si="6159"/>
        <v>0</v>
      </c>
      <c r="AY789" s="136"/>
      <c r="AZ789" s="131"/>
      <c r="BA789" s="69">
        <f>AZ789-AY789</f>
        <v>0</v>
      </c>
      <c r="BB789" s="162"/>
      <c r="BC789" s="130"/>
      <c r="BD789" s="18">
        <f t="shared" si="6161"/>
        <v>0</v>
      </c>
      <c r="BE789" s="136"/>
      <c r="BF789" s="131"/>
      <c r="BG789" s="69">
        <f>BF789-BE789</f>
        <v>0</v>
      </c>
      <c r="BH789" s="162"/>
      <c r="BI789" s="130"/>
      <c r="BJ789" s="18">
        <f t="shared" si="6163"/>
        <v>0</v>
      </c>
      <c r="BK789" s="136"/>
      <c r="BL789" s="131"/>
      <c r="BM789" s="69">
        <f>BL789-BK789</f>
        <v>0</v>
      </c>
      <c r="BN789" s="162"/>
      <c r="BO789" s="130"/>
      <c r="BP789" s="18">
        <f t="shared" si="6165"/>
        <v>0</v>
      </c>
      <c r="BQ789" s="136"/>
      <c r="BR789" s="131"/>
      <c r="BS789" s="69">
        <f>BR789-BQ789</f>
        <v>0</v>
      </c>
      <c r="BT789" s="162"/>
      <c r="BU789" s="130"/>
      <c r="BV789" s="18">
        <f t="shared" si="6167"/>
        <v>0</v>
      </c>
      <c r="BW789" s="136"/>
      <c r="BX789" s="131"/>
      <c r="BY789" s="69">
        <f>BX789-BW789</f>
        <v>0</v>
      </c>
      <c r="BZ789" s="162"/>
      <c r="CA789" s="130"/>
      <c r="CB789" s="18">
        <f t="shared" si="6169"/>
        <v>0</v>
      </c>
      <c r="CC789" s="136"/>
      <c r="CD789" s="131"/>
      <c r="CE789" s="69">
        <f>CD789-CC789</f>
        <v>0</v>
      </c>
      <c r="CF789" s="162"/>
      <c r="CG789" s="130"/>
      <c r="CH789" s="18">
        <f t="shared" si="6171"/>
        <v>0</v>
      </c>
      <c r="CI789" s="136"/>
      <c r="CJ789" s="131"/>
      <c r="CK789" s="69">
        <f>CJ789-CI789</f>
        <v>0</v>
      </c>
      <c r="CL789" s="162"/>
      <c r="CM789" s="130"/>
      <c r="CN789" s="18">
        <f t="shared" si="6173"/>
        <v>0</v>
      </c>
      <c r="CO789" s="136"/>
      <c r="CP789" s="131"/>
      <c r="CQ789" s="69">
        <f>CP789-CO789</f>
        <v>0</v>
      </c>
      <c r="CR789" s="162"/>
      <c r="CS789" s="130"/>
      <c r="CT789" s="18">
        <f t="shared" si="6175"/>
        <v>0</v>
      </c>
      <c r="CU789" s="136"/>
      <c r="CV789" s="131"/>
      <c r="CW789" s="69">
        <f>CV789-CU789</f>
        <v>0</v>
      </c>
      <c r="CX789" s="162"/>
      <c r="CY789" s="130"/>
      <c r="CZ789" s="18">
        <f t="shared" si="6177"/>
        <v>0</v>
      </c>
      <c r="DA789" s="136"/>
      <c r="DB789" s="131"/>
      <c r="DC789" s="69">
        <f>DB789-DA789</f>
        <v>0</v>
      </c>
      <c r="DD789" s="162"/>
      <c r="DE789" s="130"/>
      <c r="DF789" s="18">
        <f t="shared" si="6179"/>
        <v>0</v>
      </c>
      <c r="DG789" s="136"/>
      <c r="DH789" s="131"/>
      <c r="DI789" s="69">
        <f>DH789-DG789</f>
        <v>0</v>
      </c>
      <c r="DJ789" s="162"/>
      <c r="DK789" s="130"/>
      <c r="DL789" s="18">
        <f t="shared" si="6181"/>
        <v>0</v>
      </c>
      <c r="DM789" s="136"/>
      <c r="DN789" s="131"/>
      <c r="DO789" s="69">
        <f>DN789-DM789</f>
        <v>0</v>
      </c>
      <c r="DP789" s="162"/>
      <c r="DQ789" s="130"/>
      <c r="DR789" s="18">
        <f t="shared" si="6183"/>
        <v>0</v>
      </c>
      <c r="DS789" s="136"/>
      <c r="DT789" s="131"/>
      <c r="DU789" s="69">
        <f>DT789-DS789</f>
        <v>0</v>
      </c>
      <c r="DV789" s="162"/>
      <c r="DW789" s="130"/>
      <c r="DX789" s="18">
        <f t="shared" si="6185"/>
        <v>0</v>
      </c>
      <c r="DY789" s="136"/>
      <c r="DZ789" s="131"/>
      <c r="EA789" s="69">
        <f>DZ789-DY789</f>
        <v>0</v>
      </c>
      <c r="EB789" s="162"/>
      <c r="EC789" s="130"/>
      <c r="ED789" s="18">
        <f t="shared" si="6187"/>
        <v>0</v>
      </c>
      <c r="EE789" s="136"/>
      <c r="EF789" s="131"/>
      <c r="EG789" s="69">
        <f>EF789-EE789</f>
        <v>0</v>
      </c>
      <c r="EH789" s="162"/>
      <c r="EI789" s="130"/>
      <c r="EJ789" s="18">
        <f t="shared" si="6189"/>
        <v>0</v>
      </c>
      <c r="EK789" s="136"/>
      <c r="EL789" s="131"/>
      <c r="EM789" s="69">
        <f>EL789-EK789</f>
        <v>0</v>
      </c>
      <c r="EN789" s="162"/>
      <c r="EO789" s="130"/>
      <c r="EP789" s="18">
        <f t="shared" si="6191"/>
        <v>0</v>
      </c>
      <c r="EQ789" s="136"/>
      <c r="ER789" s="131"/>
      <c r="ES789" s="69">
        <f>ER789-EQ789</f>
        <v>0</v>
      </c>
      <c r="ET789" s="162"/>
      <c r="EU789" s="130"/>
      <c r="EV789" s="18">
        <f t="shared" si="6193"/>
        <v>0</v>
      </c>
      <c r="EW789" s="136"/>
      <c r="EX789" s="131"/>
      <c r="EY789" s="69">
        <f>EX789-EW789</f>
        <v>0</v>
      </c>
      <c r="EZ789" s="162"/>
      <c r="FA789" s="130"/>
      <c r="FB789" s="18">
        <f t="shared" si="6195"/>
        <v>0</v>
      </c>
      <c r="FC789" s="136"/>
      <c r="FD789" s="131"/>
      <c r="FE789" s="69">
        <f>FD789-FC789</f>
        <v>0</v>
      </c>
      <c r="FF789" s="162"/>
      <c r="FG789" s="130"/>
      <c r="FH789" s="18">
        <f t="shared" si="6197"/>
        <v>0</v>
      </c>
      <c r="FI789" s="136"/>
      <c r="FJ789" s="131"/>
      <c r="FK789" s="69">
        <f>FJ789-FI789</f>
        <v>0</v>
      </c>
      <c r="FL789" s="162"/>
      <c r="FM789" s="130"/>
      <c r="FN789" s="18">
        <f t="shared" si="6199"/>
        <v>0</v>
      </c>
      <c r="FO789" s="136"/>
      <c r="FP789" s="131"/>
      <c r="FQ789" s="69">
        <f>FP789-FO789</f>
        <v>0</v>
      </c>
      <c r="FR789" s="162"/>
      <c r="FS789" s="130"/>
      <c r="FT789" s="18">
        <f t="shared" si="6201"/>
        <v>0</v>
      </c>
      <c r="FU789" s="136"/>
      <c r="FV789" s="131"/>
      <c r="FW789" s="69">
        <f>FV789-FU789</f>
        <v>0</v>
      </c>
      <c r="FX789" s="162"/>
      <c r="FY789" s="130"/>
      <c r="FZ789" s="18">
        <f t="shared" si="6203"/>
        <v>0</v>
      </c>
      <c r="GA789" s="136"/>
      <c r="GB789" s="131"/>
      <c r="GC789" s="69">
        <f>GB789-GA789</f>
        <v>0</v>
      </c>
      <c r="GD789" s="162"/>
      <c r="GE789" s="130"/>
      <c r="GF789" s="18">
        <f t="shared" si="6205"/>
        <v>0</v>
      </c>
      <c r="GG789" s="136"/>
      <c r="GH789" s="131"/>
      <c r="GI789" s="69">
        <f>GH789-GG789</f>
        <v>0</v>
      </c>
      <c r="GJ789" s="162"/>
      <c r="GK789" s="130"/>
      <c r="GL789" s="18">
        <f t="shared" si="6207"/>
        <v>0</v>
      </c>
      <c r="GM789" s="136"/>
      <c r="GN789" s="131"/>
      <c r="GO789" s="69">
        <f>GN789-GM789</f>
        <v>0</v>
      </c>
      <c r="GP789" s="162"/>
      <c r="GQ789" s="130"/>
      <c r="GR789" s="18">
        <f t="shared" si="6209"/>
        <v>0</v>
      </c>
      <c r="GS789" s="136"/>
      <c r="GT789" s="131"/>
      <c r="GU789" s="69">
        <f>GT789-GS789</f>
        <v>0</v>
      </c>
      <c r="GV789" s="162"/>
      <c r="GW789" s="130"/>
      <c r="GX789" s="18">
        <f t="shared" si="6211"/>
        <v>0</v>
      </c>
      <c r="GY789" s="136"/>
      <c r="GZ789" s="131"/>
      <c r="HA789" s="69">
        <f>GZ789-GY789</f>
        <v>0</v>
      </c>
      <c r="HB789" s="162"/>
      <c r="HC789" s="130"/>
      <c r="HD789" s="18">
        <f t="shared" si="6213"/>
        <v>0</v>
      </c>
      <c r="HE789" s="136"/>
      <c r="HF789" s="131"/>
      <c r="HG789" s="69">
        <f>HF789-HE789</f>
        <v>0</v>
      </c>
      <c r="HH789" s="162"/>
      <c r="HI789" s="130"/>
      <c r="HJ789" s="18">
        <f t="shared" si="6215"/>
        <v>0</v>
      </c>
      <c r="HK789" s="136"/>
      <c r="HL789" s="131"/>
      <c r="HM789" s="69">
        <f>HL789-HK789</f>
        <v>0</v>
      </c>
      <c r="HN789" s="162"/>
      <c r="HO789" s="130"/>
      <c r="HP789" s="18">
        <f t="shared" si="6217"/>
        <v>0</v>
      </c>
      <c r="HQ789" s="136"/>
      <c r="HR789" s="131"/>
      <c r="HS789" s="69">
        <f>HR789-HQ789</f>
        <v>0</v>
      </c>
      <c r="HT789" s="162"/>
      <c r="HU789" s="130"/>
      <c r="HV789" s="18">
        <f t="shared" si="6219"/>
        <v>0</v>
      </c>
      <c r="HW789" s="17"/>
      <c r="HX789" s="85"/>
      <c r="HY789" s="85"/>
      <c r="HZ789" s="2" t="str">
        <f t="shared" si="6061"/>
        <v>СКРЫТЬ</v>
      </c>
    </row>
    <row r="790" spans="2:234" hidden="1" x14ac:dyDescent="0.2">
      <c r="B790" s="16"/>
      <c r="C790" s="15"/>
      <c r="D790" s="246"/>
      <c r="E790" s="246"/>
      <c r="F790" s="246"/>
      <c r="G790" s="13"/>
      <c r="H790" s="22"/>
      <c r="I790" s="42">
        <v>779</v>
      </c>
      <c r="J790" s="102">
        <f>SUBTOTAL(103,I$12:I790)*1</f>
        <v>150</v>
      </c>
      <c r="K790" s="108" t="s">
        <v>9</v>
      </c>
      <c r="L790" s="17" t="s">
        <v>98</v>
      </c>
      <c r="M790" s="267"/>
      <c r="N790" s="255"/>
      <c r="O790" s="118"/>
      <c r="P790" s="162"/>
      <c r="Q790" s="163"/>
      <c r="R790" s="163"/>
      <c r="S790" s="123"/>
      <c r="T790" s="92"/>
      <c r="U790" s="91"/>
      <c r="V790" s="91"/>
      <c r="W790" s="120"/>
      <c r="X790" s="178"/>
      <c r="Y790" s="128"/>
      <c r="Z790" s="179"/>
      <c r="AA790" s="127"/>
      <c r="AB790" s="67"/>
      <c r="AC790" s="69"/>
      <c r="AD790" s="226">
        <f t="shared" si="6135"/>
        <v>0</v>
      </c>
      <c r="AE790" s="227">
        <f t="shared" si="6136"/>
        <v>0</v>
      </c>
      <c r="AF790" s="225">
        <f t="shared" si="6137"/>
        <v>0</v>
      </c>
      <c r="AG790" s="226">
        <f t="shared" si="6138"/>
        <v>0</v>
      </c>
      <c r="AH790" s="227">
        <f t="shared" si="6139"/>
        <v>0</v>
      </c>
      <c r="AI790" s="225">
        <f t="shared" si="6140"/>
        <v>0</v>
      </c>
      <c r="AJ790" s="226">
        <f t="shared" si="6141"/>
        <v>0</v>
      </c>
      <c r="AK790" s="227">
        <f t="shared" si="6142"/>
        <v>0</v>
      </c>
      <c r="AL790" s="225">
        <f t="shared" si="6143"/>
        <v>0</v>
      </c>
      <c r="AM790" s="226">
        <f t="shared" si="6144"/>
        <v>0</v>
      </c>
      <c r="AN790" s="227">
        <f t="shared" si="6145"/>
        <v>0</v>
      </c>
      <c r="AO790" s="225">
        <f t="shared" si="6146"/>
        <v>0</v>
      </c>
      <c r="AP790" s="226">
        <f t="shared" si="6147"/>
        <v>0</v>
      </c>
      <c r="AQ790" s="227">
        <f t="shared" si="6148"/>
        <v>0</v>
      </c>
      <c r="AR790" s="225">
        <f t="shared" si="6072"/>
        <v>0</v>
      </c>
      <c r="AS790" s="136"/>
      <c r="AT790" s="131"/>
      <c r="AU790" s="69"/>
      <c r="AV790" s="162">
        <v>185</v>
      </c>
      <c r="AW790" s="130">
        <v>112</v>
      </c>
      <c r="AX790" s="18">
        <f t="shared" si="6159"/>
        <v>-73</v>
      </c>
      <c r="AY790" s="136"/>
      <c r="AZ790" s="131"/>
      <c r="BA790" s="69"/>
      <c r="BB790" s="162">
        <v>185</v>
      </c>
      <c r="BC790" s="130">
        <v>112</v>
      </c>
      <c r="BD790" s="18">
        <f t="shared" si="6161"/>
        <v>-73</v>
      </c>
      <c r="BE790" s="136"/>
      <c r="BF790" s="131"/>
      <c r="BG790" s="69"/>
      <c r="BH790" s="162">
        <v>185</v>
      </c>
      <c r="BI790" s="130">
        <v>112</v>
      </c>
      <c r="BJ790" s="18">
        <f t="shared" si="6163"/>
        <v>-73</v>
      </c>
      <c r="BK790" s="136"/>
      <c r="BL790" s="131"/>
      <c r="BM790" s="69"/>
      <c r="BN790" s="162">
        <v>185</v>
      </c>
      <c r="BO790" s="130">
        <v>112</v>
      </c>
      <c r="BP790" s="18">
        <f t="shared" si="6165"/>
        <v>-73</v>
      </c>
      <c r="BQ790" s="136"/>
      <c r="BR790" s="131"/>
      <c r="BS790" s="69"/>
      <c r="BT790" s="162">
        <v>190</v>
      </c>
      <c r="BU790" s="130">
        <v>108</v>
      </c>
      <c r="BV790" s="18">
        <f t="shared" si="6167"/>
        <v>-82</v>
      </c>
      <c r="BW790" s="136"/>
      <c r="BX790" s="131"/>
      <c r="BY790" s="69"/>
      <c r="BZ790" s="162">
        <v>190</v>
      </c>
      <c r="CA790" s="130">
        <v>108</v>
      </c>
      <c r="CB790" s="18">
        <f t="shared" si="6169"/>
        <v>-82</v>
      </c>
      <c r="CC790" s="136"/>
      <c r="CD790" s="131"/>
      <c r="CE790" s="69"/>
      <c r="CF790" s="162">
        <v>190</v>
      </c>
      <c r="CG790" s="130">
        <v>108</v>
      </c>
      <c r="CH790" s="18">
        <f t="shared" si="6171"/>
        <v>-82</v>
      </c>
      <c r="CI790" s="136"/>
      <c r="CJ790" s="131"/>
      <c r="CK790" s="69"/>
      <c r="CL790" s="162">
        <v>190</v>
      </c>
      <c r="CM790" s="130">
        <v>108</v>
      </c>
      <c r="CN790" s="18">
        <f t="shared" si="6173"/>
        <v>-82</v>
      </c>
      <c r="CO790" s="136"/>
      <c r="CP790" s="131"/>
      <c r="CQ790" s="69"/>
      <c r="CR790" s="162">
        <v>190</v>
      </c>
      <c r="CS790" s="130">
        <v>108</v>
      </c>
      <c r="CT790" s="18">
        <f t="shared" si="6175"/>
        <v>-82</v>
      </c>
      <c r="CU790" s="136"/>
      <c r="CV790" s="131"/>
      <c r="CW790" s="69"/>
      <c r="CX790" s="162">
        <v>190</v>
      </c>
      <c r="CY790" s="130">
        <v>108</v>
      </c>
      <c r="CZ790" s="18">
        <f t="shared" si="6177"/>
        <v>-82</v>
      </c>
      <c r="DA790" s="136"/>
      <c r="DB790" s="131"/>
      <c r="DC790" s="69"/>
      <c r="DD790" s="162">
        <v>190</v>
      </c>
      <c r="DE790" s="130">
        <v>108</v>
      </c>
      <c r="DF790" s="18">
        <f t="shared" si="6179"/>
        <v>-82</v>
      </c>
      <c r="DG790" s="136"/>
      <c r="DH790" s="131"/>
      <c r="DI790" s="69"/>
      <c r="DJ790" s="162">
        <v>190</v>
      </c>
      <c r="DK790" s="130">
        <v>141</v>
      </c>
      <c r="DL790" s="18">
        <f t="shared" si="6181"/>
        <v>-49</v>
      </c>
      <c r="DM790" s="136"/>
      <c r="DN790" s="131"/>
      <c r="DO790" s="69"/>
      <c r="DP790" s="162">
        <v>190</v>
      </c>
      <c r="DQ790" s="130">
        <v>141</v>
      </c>
      <c r="DR790" s="18">
        <f t="shared" si="6183"/>
        <v>-49</v>
      </c>
      <c r="DS790" s="136"/>
      <c r="DT790" s="131"/>
      <c r="DU790" s="69"/>
      <c r="DV790" s="162">
        <v>190</v>
      </c>
      <c r="DW790" s="130">
        <v>141</v>
      </c>
      <c r="DX790" s="18">
        <f t="shared" si="6185"/>
        <v>-49</v>
      </c>
      <c r="DY790" s="136"/>
      <c r="DZ790" s="131"/>
      <c r="EA790" s="69"/>
      <c r="EB790" s="162">
        <v>190</v>
      </c>
      <c r="EC790" s="130">
        <v>141</v>
      </c>
      <c r="ED790" s="18">
        <f t="shared" si="6187"/>
        <v>-49</v>
      </c>
      <c r="EE790" s="136"/>
      <c r="EF790" s="131"/>
      <c r="EG790" s="69"/>
      <c r="EH790" s="162">
        <v>190</v>
      </c>
      <c r="EI790" s="130">
        <v>141</v>
      </c>
      <c r="EJ790" s="18">
        <f t="shared" si="6189"/>
        <v>-49</v>
      </c>
      <c r="EK790" s="136"/>
      <c r="EL790" s="131"/>
      <c r="EM790" s="69"/>
      <c r="EN790" s="162">
        <v>190</v>
      </c>
      <c r="EO790" s="130">
        <v>141</v>
      </c>
      <c r="EP790" s="18">
        <f t="shared" si="6191"/>
        <v>-49</v>
      </c>
      <c r="EQ790" s="136"/>
      <c r="ER790" s="131"/>
      <c r="ES790" s="69"/>
      <c r="ET790" s="162">
        <v>190</v>
      </c>
      <c r="EU790" s="130">
        <v>141</v>
      </c>
      <c r="EV790" s="18">
        <f t="shared" si="6193"/>
        <v>-49</v>
      </c>
      <c r="EW790" s="136"/>
      <c r="EX790" s="131"/>
      <c r="EY790" s="69"/>
      <c r="EZ790" s="162">
        <v>190</v>
      </c>
      <c r="FA790" s="130">
        <v>113</v>
      </c>
      <c r="FB790" s="18">
        <f t="shared" si="6195"/>
        <v>-77</v>
      </c>
      <c r="FC790" s="136"/>
      <c r="FD790" s="131"/>
      <c r="FE790" s="69"/>
      <c r="FF790" s="162">
        <v>190</v>
      </c>
      <c r="FG790" s="130">
        <v>113</v>
      </c>
      <c r="FH790" s="18">
        <f t="shared" si="6197"/>
        <v>-77</v>
      </c>
      <c r="FI790" s="136"/>
      <c r="FJ790" s="131"/>
      <c r="FK790" s="69"/>
      <c r="FL790" s="162">
        <v>190</v>
      </c>
      <c r="FM790" s="130">
        <v>113</v>
      </c>
      <c r="FN790" s="18">
        <f t="shared" si="6199"/>
        <v>-77</v>
      </c>
      <c r="FO790" s="136"/>
      <c r="FP790" s="131"/>
      <c r="FQ790" s="69"/>
      <c r="FR790" s="162">
        <v>190</v>
      </c>
      <c r="FS790" s="130">
        <v>113</v>
      </c>
      <c r="FT790" s="18">
        <f t="shared" si="6201"/>
        <v>-77</v>
      </c>
      <c r="FU790" s="136"/>
      <c r="FV790" s="131"/>
      <c r="FW790" s="69"/>
      <c r="FX790" s="162">
        <v>190</v>
      </c>
      <c r="FY790" s="130">
        <v>113</v>
      </c>
      <c r="FZ790" s="18">
        <f t="shared" si="6203"/>
        <v>-77</v>
      </c>
      <c r="GA790" s="136"/>
      <c r="GB790" s="131"/>
      <c r="GC790" s="69"/>
      <c r="GD790" s="162">
        <v>190</v>
      </c>
      <c r="GE790" s="130">
        <v>114</v>
      </c>
      <c r="GF790" s="18">
        <f t="shared" si="6205"/>
        <v>-76</v>
      </c>
      <c r="GG790" s="136"/>
      <c r="GH790" s="131"/>
      <c r="GI790" s="69"/>
      <c r="GJ790" s="162">
        <v>190</v>
      </c>
      <c r="GK790" s="130">
        <v>114</v>
      </c>
      <c r="GL790" s="18">
        <f t="shared" si="6207"/>
        <v>-76</v>
      </c>
      <c r="GM790" s="136"/>
      <c r="GN790" s="131"/>
      <c r="GO790" s="69"/>
      <c r="GP790" s="162">
        <v>190</v>
      </c>
      <c r="GQ790" s="130">
        <v>114</v>
      </c>
      <c r="GR790" s="18">
        <f t="shared" si="6209"/>
        <v>-76</v>
      </c>
      <c r="GS790" s="136"/>
      <c r="GT790" s="131"/>
      <c r="GU790" s="69"/>
      <c r="GV790" s="162">
        <v>190</v>
      </c>
      <c r="GW790" s="130">
        <v>114</v>
      </c>
      <c r="GX790" s="18">
        <f t="shared" si="6211"/>
        <v>-76</v>
      </c>
      <c r="GY790" s="136"/>
      <c r="GZ790" s="131"/>
      <c r="HA790" s="69"/>
      <c r="HB790" s="162">
        <v>190</v>
      </c>
      <c r="HC790" s="130">
        <v>114</v>
      </c>
      <c r="HD790" s="18">
        <f t="shared" si="6213"/>
        <v>-76</v>
      </c>
      <c r="HE790" s="136"/>
      <c r="HF790" s="131"/>
      <c r="HG790" s="69"/>
      <c r="HH790" s="162"/>
      <c r="HI790" s="130"/>
      <c r="HJ790" s="18">
        <f t="shared" si="6215"/>
        <v>0</v>
      </c>
      <c r="HK790" s="136"/>
      <c r="HL790" s="131"/>
      <c r="HM790" s="69"/>
      <c r="HN790" s="162"/>
      <c r="HO790" s="130"/>
      <c r="HP790" s="18">
        <f t="shared" si="6217"/>
        <v>0</v>
      </c>
      <c r="HQ790" s="136"/>
      <c r="HR790" s="131"/>
      <c r="HS790" s="69"/>
      <c r="HT790" s="162"/>
      <c r="HU790" s="130"/>
      <c r="HV790" s="18">
        <f t="shared" si="6219"/>
        <v>0</v>
      </c>
      <c r="HW790" s="75"/>
      <c r="HX790" s="294"/>
      <c r="HY790" s="197"/>
      <c r="HZ790" s="2" t="str">
        <f t="shared" si="6061"/>
        <v>СКРЫТЬ</v>
      </c>
    </row>
    <row r="791" spans="2:234" x14ac:dyDescent="0.2">
      <c r="D791" s="1"/>
      <c r="E791" s="1"/>
      <c r="F791" s="1"/>
      <c r="G791" s="1"/>
      <c r="H791" s="1"/>
      <c r="I791" s="1"/>
      <c r="J791" s="2"/>
      <c r="K791" s="1"/>
      <c r="L791" s="1"/>
      <c r="M791" s="154"/>
      <c r="N791" s="154"/>
      <c r="O791" s="154"/>
      <c r="P791" s="78"/>
      <c r="Q791" s="78"/>
      <c r="R791" s="78"/>
      <c r="S791" s="78"/>
      <c r="T791" s="78"/>
      <c r="U791" s="78"/>
      <c r="V791" s="78"/>
      <c r="W791" s="1"/>
      <c r="X791" s="186"/>
      <c r="Y791" s="73"/>
      <c r="Z791" s="73"/>
      <c r="AA791" s="73"/>
      <c r="AB791" s="1"/>
      <c r="AC791" s="73"/>
      <c r="AD791" s="73"/>
      <c r="AE791" s="73"/>
      <c r="AF791" s="73"/>
      <c r="AG791" s="73"/>
      <c r="AH791" s="73"/>
      <c r="AI791" s="73"/>
      <c r="AJ791" s="73"/>
      <c r="AK791" s="73"/>
      <c r="AL791" s="73"/>
      <c r="AM791" s="73"/>
      <c r="AN791" s="73"/>
      <c r="AO791" s="73"/>
      <c r="AP791" s="73"/>
      <c r="AQ791" s="73"/>
      <c r="AR791" s="73"/>
      <c r="AS791" s="73"/>
      <c r="AT791" s="73"/>
      <c r="AU791" s="186"/>
      <c r="AV791" s="89"/>
      <c r="AY791" s="73"/>
      <c r="AZ791" s="73"/>
      <c r="BA791" s="186"/>
      <c r="BB791" s="83"/>
      <c r="BC791" s="83"/>
      <c r="BD791" s="83"/>
      <c r="BE791" s="73"/>
      <c r="BF791" s="186"/>
      <c r="BG791" s="186"/>
      <c r="BH791" s="89"/>
      <c r="BI791" s="80"/>
      <c r="BJ791" s="80"/>
      <c r="BK791" s="73"/>
      <c r="BL791" s="73"/>
      <c r="BM791" s="186"/>
      <c r="BN791" s="80"/>
      <c r="BO791" s="80"/>
      <c r="BP791" s="80"/>
      <c r="BQ791" s="73"/>
      <c r="BR791" s="73"/>
      <c r="BS791" s="186"/>
      <c r="BW791" s="73"/>
      <c r="BX791" s="73"/>
      <c r="BY791" s="186"/>
      <c r="CC791" s="73"/>
      <c r="CD791" s="73"/>
      <c r="CE791" s="186"/>
      <c r="CI791" s="73"/>
      <c r="CJ791" s="73"/>
      <c r="CK791" s="186"/>
      <c r="CP791" s="191"/>
      <c r="CQ791" s="186"/>
      <c r="CR791" s="195"/>
      <c r="CS791" s="195"/>
      <c r="CT791" s="195"/>
      <c r="CU791" s="191"/>
      <c r="CV791" s="191"/>
      <c r="CW791" s="191"/>
      <c r="CX791" s="195"/>
      <c r="CY791" s="195"/>
      <c r="CZ791" s="195"/>
      <c r="DA791" s="191"/>
      <c r="DB791" s="191"/>
      <c r="DC791" s="191"/>
      <c r="DD791" s="195"/>
      <c r="DE791" s="195"/>
      <c r="DF791" s="195"/>
      <c r="DG791" s="191"/>
      <c r="DH791" s="191"/>
      <c r="DI791" s="191"/>
      <c r="DJ791" s="195"/>
      <c r="DK791" s="195"/>
      <c r="DL791" s="195"/>
      <c r="DM791" s="191"/>
      <c r="DN791" s="191"/>
      <c r="DO791" s="191"/>
      <c r="DP791" s="195"/>
      <c r="DQ791" s="195"/>
      <c r="DR791" s="195"/>
      <c r="DS791" s="191"/>
      <c r="DT791" s="191"/>
      <c r="DU791" s="191"/>
      <c r="DV791" s="195"/>
      <c r="DW791" s="195"/>
      <c r="DX791" s="195"/>
      <c r="DY791" s="191"/>
      <c r="DZ791" s="191"/>
      <c r="EA791" s="191"/>
      <c r="EB791" s="195"/>
      <c r="EC791" s="195"/>
      <c r="ED791" s="195"/>
      <c r="EE791" s="191"/>
      <c r="EF791" s="191"/>
      <c r="EG791" s="191"/>
      <c r="EH791" s="195"/>
      <c r="EI791" s="195"/>
      <c r="EJ791" s="195"/>
      <c r="EK791" s="191"/>
      <c r="EL791" s="191"/>
      <c r="EM791" s="191"/>
      <c r="EN791" s="195"/>
      <c r="EO791" s="195"/>
      <c r="EP791" s="195"/>
      <c r="EQ791" s="191"/>
      <c r="ER791" s="191"/>
      <c r="ES791" s="191"/>
      <c r="ET791" s="195"/>
      <c r="EU791" s="195"/>
      <c r="EV791" s="195"/>
      <c r="EW791" s="191"/>
      <c r="EX791" s="191"/>
      <c r="EY791" s="191"/>
      <c r="EZ791" s="195"/>
      <c r="FA791" s="195"/>
      <c r="FB791" s="195"/>
      <c r="FC791" s="191"/>
      <c r="FD791" s="191"/>
      <c r="FE791" s="191"/>
      <c r="FF791" s="195"/>
      <c r="FG791" s="195"/>
      <c r="FH791" s="195"/>
      <c r="FI791" s="191"/>
      <c r="FJ791" s="191"/>
      <c r="FK791" s="191"/>
      <c r="FL791" s="195"/>
      <c r="FM791" s="195"/>
      <c r="FN791" s="195"/>
      <c r="FO791" s="191"/>
      <c r="FP791" s="191"/>
      <c r="FQ791" s="191"/>
      <c r="FR791" s="195"/>
      <c r="FS791" s="195"/>
      <c r="FT791" s="195"/>
      <c r="FU791" s="191"/>
      <c r="FV791" s="191"/>
      <c r="FW791" s="191"/>
      <c r="FX791" s="195"/>
      <c r="FY791" s="195"/>
      <c r="FZ791" s="195"/>
      <c r="GA791" s="191"/>
      <c r="GB791" s="191"/>
      <c r="GC791" s="191"/>
      <c r="GD791" s="195"/>
      <c r="GE791" s="195"/>
      <c r="GF791" s="195"/>
      <c r="GG791" s="191"/>
      <c r="GH791" s="191"/>
      <c r="GI791" s="191"/>
      <c r="GJ791" s="195"/>
      <c r="GK791" s="195"/>
      <c r="GL791" s="195"/>
      <c r="GM791" s="191"/>
      <c r="GN791" s="191"/>
      <c r="GO791" s="191"/>
      <c r="GP791" s="195"/>
      <c r="GQ791" s="195"/>
      <c r="GR791" s="195"/>
      <c r="GS791" s="191"/>
      <c r="GT791" s="191"/>
      <c r="GU791" s="191"/>
      <c r="GV791" s="195"/>
      <c r="GW791" s="195"/>
      <c r="GX791" s="195"/>
      <c r="GY791" s="191"/>
      <c r="GZ791" s="191"/>
      <c r="HA791" s="191"/>
      <c r="HB791" s="195"/>
      <c r="HC791" s="195"/>
      <c r="HD791" s="195"/>
      <c r="HE791" s="191"/>
      <c r="HF791" s="191"/>
      <c r="HG791" s="191"/>
      <c r="HH791" s="195"/>
      <c r="HI791" s="195"/>
      <c r="HJ791" s="195"/>
      <c r="HK791" s="191"/>
      <c r="HL791" s="191"/>
      <c r="HM791" s="191"/>
      <c r="HN791" s="195"/>
      <c r="HO791" s="195"/>
      <c r="HP791" s="195"/>
      <c r="HS791" s="186"/>
      <c r="HW791" s="1"/>
      <c r="HX791" s="1"/>
      <c r="HY791" s="2"/>
    </row>
    <row r="792" spans="2:234" x14ac:dyDescent="0.2">
      <c r="D792" s="1"/>
      <c r="E792" s="1"/>
      <c r="F792" s="1"/>
      <c r="G792" s="1"/>
      <c r="H792" s="1"/>
      <c r="I792" s="1"/>
      <c r="J792" s="2"/>
      <c r="K792" s="1"/>
      <c r="L792" s="1"/>
      <c r="M792" s="154"/>
      <c r="N792" s="154"/>
      <c r="O792" s="154"/>
      <c r="P792" s="78"/>
      <c r="Q792" s="78"/>
      <c r="R792" s="78"/>
      <c r="S792" s="78"/>
      <c r="T792" s="78"/>
      <c r="U792" s="78"/>
      <c r="V792" s="78"/>
      <c r="W792" s="1"/>
      <c r="X792" s="73"/>
      <c r="Y792" s="73"/>
      <c r="Z792" s="73"/>
      <c r="AA792" s="73"/>
      <c r="AB792" s="1"/>
      <c r="AC792" s="73"/>
      <c r="AD792" s="73"/>
      <c r="AE792" s="73"/>
      <c r="AF792" s="73"/>
      <c r="AG792" s="73"/>
      <c r="AH792" s="73"/>
      <c r="AI792" s="73"/>
      <c r="AJ792" s="73"/>
      <c r="AK792" s="73"/>
      <c r="AL792" s="73"/>
      <c r="AM792" s="73"/>
      <c r="AN792" s="73"/>
      <c r="AO792" s="73"/>
      <c r="AP792" s="73"/>
      <c r="AQ792" s="73"/>
      <c r="AR792" s="73"/>
      <c r="AS792" s="73"/>
      <c r="AT792" s="73"/>
      <c r="AU792" s="73"/>
      <c r="AV792" s="78"/>
      <c r="AW792" s="78"/>
      <c r="AX792" s="78"/>
      <c r="AY792" s="73"/>
      <c r="AZ792" s="73"/>
      <c r="BA792" s="73"/>
      <c r="BB792" s="78"/>
      <c r="BC792" s="78"/>
      <c r="BD792" s="78"/>
      <c r="BE792" s="73"/>
      <c r="BF792" s="73"/>
      <c r="BG792" s="73"/>
      <c r="BH792" s="78"/>
      <c r="BI792" s="78"/>
      <c r="BJ792" s="78"/>
      <c r="BK792" s="73"/>
      <c r="BL792" s="73"/>
      <c r="BM792" s="73"/>
      <c r="BN792" s="78"/>
      <c r="BO792" s="78"/>
      <c r="BP792" s="78"/>
      <c r="BQ792" s="73"/>
      <c r="BR792" s="73"/>
      <c r="BS792" s="73"/>
      <c r="BT792" s="78"/>
      <c r="BU792" s="78"/>
      <c r="BV792" s="78"/>
      <c r="BW792" s="73"/>
      <c r="BX792" s="73"/>
      <c r="BY792" s="73"/>
      <c r="BZ792" s="78"/>
      <c r="CA792" s="78"/>
      <c r="CB792" s="78"/>
      <c r="CC792" s="73"/>
      <c r="CD792" s="73"/>
      <c r="CE792" s="73"/>
      <c r="CF792" s="78"/>
      <c r="CG792" s="78"/>
      <c r="CH792" s="78"/>
      <c r="CI792" s="73"/>
      <c r="CJ792" s="73"/>
      <c r="CK792" s="73"/>
      <c r="CL792" s="78"/>
      <c r="CM792" s="78"/>
      <c r="CN792" s="78"/>
      <c r="CO792" s="73"/>
      <c r="CP792" s="191"/>
      <c r="CQ792" s="86"/>
      <c r="CR792" s="195"/>
      <c r="CS792" s="195"/>
      <c r="CT792" s="195"/>
      <c r="CU792" s="191"/>
      <c r="CV792" s="191"/>
      <c r="CW792" s="191"/>
      <c r="CX792" s="195"/>
      <c r="CY792" s="195"/>
      <c r="CZ792" s="195"/>
      <c r="DA792" s="191"/>
      <c r="DB792" s="191"/>
      <c r="DC792" s="191"/>
      <c r="DD792" s="195"/>
      <c r="DE792" s="195"/>
      <c r="DF792" s="195"/>
      <c r="DG792" s="191"/>
      <c r="DH792" s="191"/>
      <c r="DI792" s="191"/>
      <c r="DJ792" s="195"/>
      <c r="DK792" s="195"/>
      <c r="DL792" s="195"/>
      <c r="DM792" s="191"/>
      <c r="DN792" s="191"/>
      <c r="DO792" s="191"/>
      <c r="DP792" s="195"/>
      <c r="DQ792" s="195"/>
      <c r="DR792" s="195"/>
      <c r="DS792" s="191"/>
      <c r="DT792" s="191"/>
      <c r="DU792" s="191"/>
      <c r="DV792" s="195"/>
      <c r="DW792" s="195"/>
      <c r="DX792" s="195"/>
      <c r="DY792" s="191"/>
      <c r="DZ792" s="191"/>
      <c r="EA792" s="191"/>
      <c r="EB792" s="195"/>
      <c r="EC792" s="195"/>
      <c r="ED792" s="195"/>
      <c r="EE792" s="191"/>
      <c r="EF792" s="191"/>
      <c r="EG792" s="191"/>
      <c r="EH792" s="195"/>
      <c r="EI792" s="195"/>
      <c r="EJ792" s="195"/>
      <c r="EK792" s="191"/>
      <c r="EL792" s="191"/>
      <c r="EM792" s="191"/>
      <c r="EN792" s="195"/>
      <c r="EO792" s="195"/>
      <c r="EP792" s="195"/>
      <c r="EQ792" s="191"/>
      <c r="ER792" s="191"/>
      <c r="ES792" s="191"/>
      <c r="ET792" s="195"/>
      <c r="EU792" s="195"/>
      <c r="EV792" s="195"/>
      <c r="EW792" s="191"/>
      <c r="EX792" s="191"/>
      <c r="EY792" s="191"/>
      <c r="EZ792" s="195"/>
      <c r="FA792" s="195"/>
      <c r="FB792" s="195"/>
      <c r="FC792" s="191"/>
      <c r="FD792" s="191"/>
      <c r="FE792" s="191"/>
      <c r="FF792" s="195"/>
      <c r="FG792" s="195"/>
      <c r="FH792" s="195"/>
      <c r="FI792" s="191"/>
      <c r="FJ792" s="191"/>
      <c r="FK792" s="191"/>
      <c r="FL792" s="195"/>
      <c r="FM792" s="195"/>
      <c r="FN792" s="195"/>
      <c r="FO792" s="191"/>
      <c r="FP792" s="191"/>
      <c r="FQ792" s="191"/>
      <c r="FR792" s="195"/>
      <c r="FS792" s="195"/>
      <c r="FT792" s="195"/>
      <c r="FU792" s="191"/>
      <c r="FV792" s="191"/>
      <c r="FW792" s="191"/>
      <c r="FX792" s="195"/>
      <c r="FY792" s="195"/>
      <c r="FZ792" s="195"/>
      <c r="GA792" s="191"/>
      <c r="GB792" s="191"/>
      <c r="GC792" s="191"/>
      <c r="GD792" s="195"/>
      <c r="GE792" s="195"/>
      <c r="GF792" s="195"/>
      <c r="GG792" s="191"/>
      <c r="GH792" s="191"/>
      <c r="GI792" s="191"/>
      <c r="GJ792" s="195"/>
      <c r="GK792" s="195"/>
      <c r="GL792" s="195"/>
      <c r="GM792" s="191"/>
      <c r="GN792" s="191"/>
      <c r="GO792" s="191"/>
      <c r="GP792" s="195"/>
      <c r="GQ792" s="195"/>
      <c r="GR792" s="195"/>
      <c r="GS792" s="191"/>
      <c r="GT792" s="191"/>
      <c r="GU792" s="191"/>
      <c r="GV792" s="195"/>
      <c r="GW792" s="195"/>
      <c r="GX792" s="195"/>
      <c r="GY792" s="191"/>
      <c r="GZ792" s="191"/>
      <c r="HA792" s="191"/>
      <c r="HB792" s="195"/>
      <c r="HC792" s="195"/>
      <c r="HD792" s="195"/>
      <c r="HE792" s="191"/>
      <c r="HF792" s="191"/>
      <c r="HG792" s="191"/>
      <c r="HH792" s="195"/>
      <c r="HI792" s="195"/>
      <c r="HJ792" s="195"/>
      <c r="HK792" s="191"/>
      <c r="HL792" s="191"/>
      <c r="HM792" s="191"/>
      <c r="HN792" s="195"/>
      <c r="HO792" s="195"/>
      <c r="HP792" s="195"/>
      <c r="HQ792" s="73"/>
      <c r="HR792" s="73"/>
      <c r="HS792" s="73"/>
      <c r="HT792" s="78"/>
      <c r="HU792" s="78"/>
      <c r="HV792" s="78"/>
      <c r="HW792" s="1"/>
      <c r="HX792" s="1"/>
      <c r="HY792" s="2"/>
    </row>
    <row r="793" spans="2:234" x14ac:dyDescent="0.2">
      <c r="D793" s="1"/>
      <c r="E793" s="1"/>
      <c r="F793" s="1"/>
      <c r="G793" s="1"/>
      <c r="H793" s="1"/>
      <c r="I793" s="1"/>
      <c r="J793" s="2"/>
      <c r="K793" s="1"/>
      <c r="L793" s="1"/>
      <c r="M793" s="154"/>
      <c r="N793" s="154"/>
      <c r="O793" s="154"/>
      <c r="P793" s="78"/>
      <c r="Q793" s="78"/>
      <c r="R793" s="78"/>
      <c r="S793" s="78"/>
      <c r="T793" s="78"/>
      <c r="U793" s="78"/>
      <c r="V793" s="78"/>
      <c r="W793" s="1"/>
      <c r="X793" s="73"/>
      <c r="Y793" s="73"/>
      <c r="Z793" s="73"/>
      <c r="AA793" s="73"/>
      <c r="AB793" s="67">
        <f>AVERAGE(AB794:AB798)</f>
        <v>0.47439764705882348</v>
      </c>
      <c r="AC793" s="73"/>
      <c r="AD793" s="73"/>
      <c r="AE793" s="73"/>
      <c r="AF793" s="73"/>
      <c r="AG793" s="73"/>
      <c r="AH793" s="73"/>
      <c r="AI793" s="73"/>
      <c r="AJ793" s="73"/>
      <c r="AK793" s="73"/>
      <c r="AL793" s="73"/>
      <c r="AM793" s="73"/>
      <c r="AN793" s="73"/>
      <c r="AO793" s="73"/>
      <c r="AP793" s="73"/>
      <c r="AQ793" s="73"/>
      <c r="AR793" s="73"/>
      <c r="AS793" s="73"/>
      <c r="AT793" s="73"/>
      <c r="AU793" s="73"/>
      <c r="AV793" s="78"/>
      <c r="AW793" s="78"/>
      <c r="AX793" s="78"/>
      <c r="AY793" s="73"/>
      <c r="AZ793" s="73"/>
      <c r="BA793" s="73"/>
      <c r="BB793" s="78"/>
      <c r="BC793" s="78"/>
      <c r="BD793" s="78"/>
      <c r="BE793" s="73"/>
      <c r="BF793" s="73"/>
      <c r="BG793" s="73"/>
      <c r="BH793" s="78"/>
      <c r="BI793" s="78"/>
      <c r="BJ793" s="78"/>
      <c r="BK793" s="73"/>
      <c r="BL793" s="73"/>
      <c r="BM793" s="73"/>
      <c r="BN793" s="78"/>
      <c r="BO793" s="78"/>
      <c r="BP793" s="78"/>
      <c r="BQ793" s="73"/>
      <c r="BR793" s="73"/>
      <c r="BS793" s="73"/>
      <c r="BT793" s="78"/>
      <c r="BU793" s="78"/>
      <c r="BV793" s="78"/>
      <c r="BW793" s="73"/>
      <c r="BX793" s="73"/>
      <c r="BY793" s="73"/>
      <c r="BZ793" s="78"/>
      <c r="CA793" s="78"/>
      <c r="CB793" s="78"/>
      <c r="CC793" s="73"/>
      <c r="CD793" s="73"/>
      <c r="CE793" s="73"/>
      <c r="CF793" s="78"/>
      <c r="CG793" s="78"/>
      <c r="CH793" s="78"/>
      <c r="CI793" s="73"/>
      <c r="CJ793" s="73"/>
      <c r="CK793" s="73"/>
      <c r="CL793" s="78"/>
      <c r="CM793" s="78"/>
      <c r="CN793" s="78"/>
      <c r="CO793" s="73"/>
      <c r="CP793" s="191"/>
      <c r="CQ793" s="86"/>
      <c r="CR793" s="195"/>
      <c r="CS793" s="195"/>
      <c r="CT793" s="195"/>
      <c r="CU793" s="191"/>
      <c r="CV793" s="191"/>
      <c r="CW793" s="191"/>
      <c r="CX793" s="195"/>
      <c r="CY793" s="195"/>
      <c r="CZ793" s="195"/>
      <c r="DA793" s="191"/>
      <c r="DB793" s="191"/>
      <c r="DC793" s="191"/>
      <c r="DD793" s="195"/>
      <c r="DE793" s="195"/>
      <c r="DF793" s="195"/>
      <c r="DG793" s="191"/>
      <c r="DH793" s="191"/>
      <c r="DI793" s="191"/>
      <c r="DJ793" s="195"/>
      <c r="DK793" s="195"/>
      <c r="DL793" s="195"/>
      <c r="DM793" s="191"/>
      <c r="DN793" s="191"/>
      <c r="DO793" s="191"/>
      <c r="DP793" s="195"/>
      <c r="DQ793" s="195"/>
      <c r="DR793" s="195"/>
      <c r="DS793" s="191"/>
      <c r="DT793" s="191"/>
      <c r="DU793" s="191"/>
      <c r="DV793" s="195"/>
      <c r="DW793" s="195"/>
      <c r="DX793" s="195"/>
      <c r="DY793" s="191"/>
      <c r="DZ793" s="191"/>
      <c r="EA793" s="191"/>
      <c r="EB793" s="195"/>
      <c r="EC793" s="195"/>
      <c r="ED793" s="195"/>
      <c r="EE793" s="191"/>
      <c r="EF793" s="191"/>
      <c r="EG793" s="191"/>
      <c r="EH793" s="195"/>
      <c r="EI793" s="195"/>
      <c r="EJ793" s="195"/>
      <c r="EK793" s="191"/>
      <c r="EL793" s="191"/>
      <c r="EM793" s="191"/>
      <c r="EN793" s="195"/>
      <c r="EO793" s="195"/>
      <c r="EP793" s="195"/>
      <c r="EQ793" s="191"/>
      <c r="ER793" s="191"/>
      <c r="ES793" s="191"/>
      <c r="ET793" s="195"/>
      <c r="EU793" s="195"/>
      <c r="EV793" s="195"/>
      <c r="EW793" s="191"/>
      <c r="EX793" s="191"/>
      <c r="EY793" s="191"/>
      <c r="EZ793" s="195"/>
      <c r="FA793" s="195"/>
      <c r="FB793" s="195"/>
      <c r="FC793" s="191"/>
      <c r="FD793" s="191"/>
      <c r="FE793" s="191"/>
      <c r="FF793" s="195"/>
      <c r="FG793" s="195"/>
      <c r="FH793" s="195"/>
      <c r="FI793" s="191"/>
      <c r="FJ793" s="191"/>
      <c r="FK793" s="191"/>
      <c r="FL793" s="195"/>
      <c r="FM793" s="195"/>
      <c r="FN793" s="195"/>
      <c r="FO793" s="191"/>
      <c r="FP793" s="191"/>
      <c r="FQ793" s="191"/>
      <c r="FR793" s="195"/>
      <c r="FS793" s="195"/>
      <c r="FT793" s="195"/>
      <c r="FU793" s="191"/>
      <c r="FV793" s="191"/>
      <c r="FW793" s="191"/>
      <c r="FX793" s="195"/>
      <c r="FY793" s="195"/>
      <c r="FZ793" s="195"/>
      <c r="GA793" s="191"/>
      <c r="GB793" s="191"/>
      <c r="GC793" s="191"/>
      <c r="GD793" s="195"/>
      <c r="GE793" s="195"/>
      <c r="GF793" s="195"/>
      <c r="GG793" s="191"/>
      <c r="GH793" s="191"/>
      <c r="GI793" s="191"/>
      <c r="GJ793" s="195"/>
      <c r="GK793" s="195"/>
      <c r="GL793" s="195"/>
      <c r="GM793" s="191"/>
      <c r="GN793" s="191"/>
      <c r="GO793" s="191"/>
      <c r="GP793" s="195"/>
      <c r="GQ793" s="195"/>
      <c r="GR793" s="195"/>
      <c r="GS793" s="191"/>
      <c r="GT793" s="191"/>
      <c r="GU793" s="191"/>
      <c r="GV793" s="195"/>
      <c r="GW793" s="195"/>
      <c r="GX793" s="195"/>
      <c r="GY793" s="191"/>
      <c r="GZ793" s="191"/>
      <c r="HA793" s="191"/>
      <c r="HB793" s="195"/>
      <c r="HC793" s="195"/>
      <c r="HD793" s="195"/>
      <c r="HE793" s="191"/>
      <c r="HF793" s="191"/>
      <c r="HG793" s="191"/>
      <c r="HH793" s="195"/>
      <c r="HI793" s="195"/>
      <c r="HJ793" s="195"/>
      <c r="HK793" s="191"/>
      <c r="HL793" s="191"/>
      <c r="HM793" s="191"/>
      <c r="HN793" s="195"/>
      <c r="HO793" s="195"/>
      <c r="HP793" s="195"/>
      <c r="HQ793" s="73"/>
      <c r="HR793" s="73"/>
      <c r="HS793" s="73"/>
      <c r="HT793" s="78"/>
      <c r="HU793" s="78"/>
      <c r="HV793" s="78"/>
      <c r="HW793" s="1"/>
      <c r="HX793" s="1"/>
      <c r="HY793" s="2"/>
    </row>
    <row r="794" spans="2:234" x14ac:dyDescent="0.2">
      <c r="D794" s="1"/>
      <c r="E794" s="1"/>
      <c r="F794" s="1"/>
      <c r="G794" s="1"/>
      <c r="H794" s="1"/>
      <c r="I794" s="1"/>
      <c r="J794" s="2"/>
      <c r="K794" s="1"/>
      <c r="L794" s="1"/>
      <c r="M794" s="154"/>
      <c r="N794" s="154"/>
      <c r="O794" s="154"/>
      <c r="P794" s="78"/>
      <c r="Q794" s="78"/>
      <c r="R794" s="78"/>
      <c r="S794" s="78"/>
      <c r="T794" s="78"/>
      <c r="U794" s="78"/>
      <c r="V794" s="78"/>
      <c r="W794" s="1"/>
      <c r="X794" s="73"/>
      <c r="Y794" s="73"/>
      <c r="Z794" s="73">
        <v>850</v>
      </c>
      <c r="AA794" s="73">
        <v>485</v>
      </c>
      <c r="AB794" s="67">
        <f t="shared" ref="AB794:AB798" si="6288">IF(OR(AND(Z794=0,AA794=0),AND(Z794="",AA794="")),"",IF(AND(Z794=0,AA794&gt;0),1,AA794/Z794))</f>
        <v>0.57058823529411762</v>
      </c>
      <c r="AC794" s="73"/>
      <c r="AD794" s="73"/>
      <c r="AE794" s="73"/>
      <c r="AF794" s="73"/>
      <c r="AG794" s="73"/>
      <c r="AH794" s="73"/>
      <c r="AI794" s="73"/>
      <c r="AJ794" s="73"/>
      <c r="AK794" s="73"/>
      <c r="AL794" s="73"/>
      <c r="AM794" s="73"/>
      <c r="AN794" s="73"/>
      <c r="AO794" s="73"/>
      <c r="AP794" s="73"/>
      <c r="AQ794" s="73"/>
      <c r="AR794" s="73"/>
      <c r="AS794" s="73"/>
      <c r="AT794" s="73"/>
      <c r="AU794" s="73"/>
      <c r="AV794" s="78"/>
      <c r="AW794" s="78"/>
      <c r="AX794" s="78"/>
      <c r="AY794" s="73"/>
      <c r="AZ794" s="73"/>
      <c r="BA794" s="73"/>
      <c r="BB794" s="78"/>
      <c r="BC794" s="78"/>
      <c r="BD794" s="78"/>
      <c r="BE794" s="73"/>
      <c r="BF794" s="73"/>
      <c r="BG794" s="73"/>
      <c r="BH794" s="78"/>
      <c r="BI794" s="78"/>
      <c r="BJ794" s="78"/>
      <c r="BK794" s="73"/>
      <c r="BL794" s="73"/>
      <c r="BM794" s="73"/>
      <c r="BN794" s="78"/>
      <c r="BO794" s="78"/>
      <c r="BP794" s="78"/>
      <c r="BQ794" s="73"/>
      <c r="BR794" s="73"/>
      <c r="BS794" s="73"/>
      <c r="BT794" s="78"/>
      <c r="BU794" s="78"/>
      <c r="BV794" s="78"/>
      <c r="BW794" s="73"/>
      <c r="BX794" s="73"/>
      <c r="BY794" s="73"/>
      <c r="BZ794" s="78"/>
      <c r="CA794" s="78"/>
      <c r="CB794" s="78"/>
      <c r="CC794" s="73"/>
      <c r="CD794" s="73"/>
      <c r="CE794" s="73"/>
      <c r="CF794" s="78"/>
      <c r="CG794" s="78"/>
      <c r="CH794" s="78"/>
      <c r="CI794" s="73"/>
      <c r="CJ794" s="73"/>
      <c r="CK794" s="73"/>
      <c r="CL794" s="78"/>
      <c r="CM794" s="78"/>
      <c r="CN794" s="78"/>
      <c r="CO794" s="73"/>
      <c r="CP794" s="192"/>
      <c r="CQ794" s="192"/>
      <c r="CR794" s="87"/>
      <c r="CS794" s="87"/>
      <c r="CT794" s="87"/>
      <c r="CU794" s="192"/>
      <c r="CV794" s="192"/>
      <c r="CW794" s="192"/>
      <c r="CX794" s="87"/>
      <c r="CY794" s="87"/>
      <c r="CZ794" s="87"/>
      <c r="DA794" s="192"/>
      <c r="DB794" s="192"/>
      <c r="DC794" s="192"/>
      <c r="DD794" s="87"/>
      <c r="DE794" s="87"/>
      <c r="DF794" s="87"/>
      <c r="DG794" s="192"/>
      <c r="DH794" s="192"/>
      <c r="DI794" s="192"/>
      <c r="DJ794" s="87"/>
      <c r="DK794" s="87"/>
      <c r="DL794" s="87"/>
      <c r="DM794" s="192"/>
      <c r="DN794" s="192"/>
      <c r="DO794" s="192"/>
      <c r="DP794" s="87"/>
      <c r="DQ794" s="87"/>
      <c r="DR794" s="87"/>
      <c r="DS794" s="192"/>
      <c r="DT794" s="192"/>
      <c r="DU794" s="192"/>
      <c r="DV794" s="87"/>
      <c r="DW794" s="87"/>
      <c r="DX794" s="87"/>
      <c r="DY794" s="192"/>
      <c r="DZ794" s="192"/>
      <c r="EA794" s="192"/>
      <c r="EB794" s="87"/>
      <c r="EC794" s="87"/>
      <c r="ED794" s="87"/>
      <c r="EE794" s="192"/>
      <c r="EF794" s="192"/>
      <c r="EG794" s="192"/>
      <c r="EH794" s="87"/>
      <c r="EI794" s="87"/>
      <c r="EJ794" s="87"/>
      <c r="EK794" s="192"/>
      <c r="EL794" s="192"/>
      <c r="EM794" s="192"/>
      <c r="EN794" s="87"/>
      <c r="EO794" s="87"/>
      <c r="EP794" s="87"/>
      <c r="EQ794" s="192"/>
      <c r="ER794" s="192"/>
      <c r="ES794" s="192"/>
      <c r="ET794" s="87"/>
      <c r="EU794" s="87"/>
      <c r="EV794" s="87"/>
      <c r="EW794" s="192"/>
      <c r="EX794" s="192"/>
      <c r="EY794" s="192"/>
      <c r="EZ794" s="87"/>
      <c r="FA794" s="87"/>
      <c r="FB794" s="87"/>
      <c r="FC794" s="192"/>
      <c r="FD794" s="192"/>
      <c r="FE794" s="192"/>
      <c r="FF794" s="87"/>
      <c r="FG794" s="87"/>
      <c r="FH794" s="87"/>
      <c r="FI794" s="192"/>
      <c r="FJ794" s="192"/>
      <c r="FK794" s="192"/>
      <c r="FL794" s="87"/>
      <c r="FM794" s="87"/>
      <c r="FN794" s="87"/>
      <c r="FO794" s="192"/>
      <c r="FP794" s="192"/>
      <c r="FQ794" s="192"/>
      <c r="FR794" s="87"/>
      <c r="FS794" s="87"/>
      <c r="FT794" s="87"/>
      <c r="FU794" s="192"/>
      <c r="FV794" s="192"/>
      <c r="FW794" s="192"/>
      <c r="FX794" s="87"/>
      <c r="FY794" s="87"/>
      <c r="FZ794" s="87"/>
      <c r="GA794" s="192"/>
      <c r="GB794" s="192"/>
      <c r="GC794" s="192"/>
      <c r="GD794" s="87"/>
      <c r="GE794" s="87"/>
      <c r="GF794" s="87"/>
      <c r="GG794" s="192"/>
      <c r="GH794" s="192"/>
      <c r="GI794" s="192"/>
      <c r="GJ794" s="87"/>
      <c r="GK794" s="87"/>
      <c r="GL794" s="87"/>
      <c r="GM794" s="192"/>
      <c r="GN794" s="192"/>
      <c r="GO794" s="192"/>
      <c r="GP794" s="87"/>
      <c r="GQ794" s="87"/>
      <c r="GR794" s="87"/>
      <c r="GS794" s="192"/>
      <c r="GT794" s="192"/>
      <c r="GU794" s="192"/>
      <c r="GV794" s="87"/>
      <c r="GW794" s="87"/>
      <c r="GX794" s="87"/>
      <c r="GY794" s="192"/>
      <c r="GZ794" s="192"/>
      <c r="HA794" s="192"/>
      <c r="HB794" s="87"/>
      <c r="HC794" s="87"/>
      <c r="HD794" s="87"/>
      <c r="HE794" s="192"/>
      <c r="HF794" s="192"/>
      <c r="HG794" s="192"/>
      <c r="HH794" s="87"/>
      <c r="HI794" s="87"/>
      <c r="HJ794" s="87"/>
      <c r="HK794" s="192"/>
      <c r="HL794" s="192"/>
      <c r="HM794" s="192"/>
      <c r="HN794" s="87"/>
      <c r="HO794" s="87"/>
      <c r="HP794" s="87"/>
      <c r="HQ794" s="73"/>
      <c r="HR794" s="73"/>
      <c r="HS794" s="73"/>
      <c r="HT794" s="78"/>
      <c r="HU794" s="78"/>
      <c r="HV794" s="78"/>
      <c r="HW794" s="1"/>
      <c r="HX794" s="1"/>
      <c r="HY794" s="2"/>
    </row>
    <row r="795" spans="2:234" x14ac:dyDescent="0.2">
      <c r="D795" s="1"/>
      <c r="E795" s="1"/>
      <c r="F795" s="1"/>
      <c r="G795" s="1"/>
      <c r="H795" s="1"/>
      <c r="I795" s="1"/>
      <c r="J795" s="2"/>
      <c r="K795" s="1"/>
      <c r="L795" s="1"/>
      <c r="M795" s="154"/>
      <c r="N795" s="154"/>
      <c r="O795" s="154"/>
      <c r="P795" s="78"/>
      <c r="Q795" s="78"/>
      <c r="R795" s="78"/>
      <c r="S795" s="78"/>
      <c r="T795" s="78"/>
      <c r="U795" s="78"/>
      <c r="V795" s="78"/>
      <c r="W795" s="1"/>
      <c r="X795" s="73"/>
      <c r="Y795" s="73"/>
      <c r="Z795" s="73">
        <v>200</v>
      </c>
      <c r="AA795" s="73">
        <v>110</v>
      </c>
      <c r="AB795" s="67">
        <f t="shared" si="6288"/>
        <v>0.55000000000000004</v>
      </c>
      <c r="AC795" s="73"/>
      <c r="AD795" s="73"/>
      <c r="AE795" s="73"/>
      <c r="AF795" s="73"/>
      <c r="AG795" s="73"/>
      <c r="AH795" s="73"/>
      <c r="AI795" s="73"/>
      <c r="AJ795" s="73"/>
      <c r="AK795" s="73"/>
      <c r="AL795" s="73"/>
      <c r="AM795" s="73"/>
      <c r="AN795" s="73"/>
      <c r="AO795" s="73"/>
      <c r="AP795" s="73"/>
      <c r="AQ795" s="73"/>
      <c r="AR795" s="73"/>
      <c r="AS795" s="73"/>
      <c r="AT795" s="73"/>
      <c r="AU795" s="73"/>
      <c r="AV795" s="78"/>
      <c r="AW795" s="78"/>
      <c r="AX795" s="78"/>
      <c r="AY795" s="73"/>
      <c r="AZ795" s="73"/>
      <c r="BA795" s="73"/>
      <c r="BB795" s="78"/>
      <c r="BC795" s="78"/>
      <c r="BD795" s="78"/>
      <c r="BE795" s="73"/>
      <c r="BF795" s="73"/>
      <c r="BG795" s="73"/>
      <c r="BH795" s="78"/>
      <c r="BI795" s="78"/>
      <c r="BJ795" s="78"/>
      <c r="BK795" s="73"/>
      <c r="BL795" s="73"/>
      <c r="BM795" s="73"/>
      <c r="BN795" s="78"/>
      <c r="BO795" s="78"/>
      <c r="BP795" s="78"/>
      <c r="BQ795" s="73"/>
      <c r="BR795" s="73"/>
      <c r="BS795" s="73"/>
      <c r="BT795" s="78"/>
      <c r="BU795" s="78"/>
      <c r="BV795" s="78"/>
      <c r="BW795" s="73"/>
      <c r="BX795" s="73"/>
      <c r="BY795" s="73"/>
      <c r="BZ795" s="78"/>
      <c r="CA795" s="78"/>
      <c r="CB795" s="78"/>
      <c r="CC795" s="73"/>
      <c r="CD795" s="73"/>
      <c r="CE795" s="73"/>
      <c r="CF795" s="78"/>
      <c r="CG795" s="78"/>
      <c r="CH795" s="78"/>
      <c r="CI795" s="73"/>
      <c r="CJ795" s="73"/>
      <c r="CK795" s="73"/>
      <c r="CL795" s="78"/>
      <c r="CM795" s="78"/>
      <c r="CN795" s="78"/>
      <c r="CO795" s="73"/>
      <c r="CP795" s="192"/>
      <c r="CQ795" s="192"/>
      <c r="CR795" s="87"/>
      <c r="CS795" s="87"/>
      <c r="CT795" s="87"/>
      <c r="CU795" s="192"/>
      <c r="CV795" s="192"/>
      <c r="CW795" s="192"/>
      <c r="CX795" s="87"/>
      <c r="CY795" s="87"/>
      <c r="CZ795" s="87"/>
      <c r="DA795" s="192"/>
      <c r="DB795" s="192"/>
      <c r="DC795" s="192"/>
      <c r="DD795" s="87"/>
      <c r="DE795" s="87"/>
      <c r="DF795" s="87"/>
      <c r="DG795" s="192"/>
      <c r="DH795" s="192"/>
      <c r="DI795" s="192"/>
      <c r="DJ795" s="87"/>
      <c r="DK795" s="87"/>
      <c r="DL795" s="87"/>
      <c r="DM795" s="192"/>
      <c r="DN795" s="192"/>
      <c r="DO795" s="192"/>
      <c r="DP795" s="87"/>
      <c r="DQ795" s="87"/>
      <c r="DR795" s="87"/>
      <c r="DS795" s="192"/>
      <c r="DT795" s="192"/>
      <c r="DU795" s="192"/>
      <c r="DV795" s="87"/>
      <c r="DW795" s="87"/>
      <c r="DX795" s="87"/>
      <c r="DY795" s="192"/>
      <c r="DZ795" s="192"/>
      <c r="EA795" s="192"/>
      <c r="EB795" s="87"/>
      <c r="EC795" s="87"/>
      <c r="ED795" s="87"/>
      <c r="EE795" s="192"/>
      <c r="EF795" s="192"/>
      <c r="EG795" s="192"/>
      <c r="EH795" s="87"/>
      <c r="EI795" s="87"/>
      <c r="EJ795" s="87"/>
      <c r="EK795" s="192"/>
      <c r="EL795" s="192"/>
      <c r="EM795" s="192"/>
      <c r="EN795" s="87"/>
      <c r="EO795" s="87"/>
      <c r="EP795" s="87"/>
      <c r="EQ795" s="192"/>
      <c r="ER795" s="192"/>
      <c r="ES795" s="192"/>
      <c r="ET795" s="87"/>
      <c r="EU795" s="87"/>
      <c r="EV795" s="87"/>
      <c r="EW795" s="192"/>
      <c r="EX795" s="192"/>
      <c r="EY795" s="192"/>
      <c r="EZ795" s="87"/>
      <c r="FA795" s="87"/>
      <c r="FB795" s="87"/>
      <c r="FC795" s="192"/>
      <c r="FD795" s="192"/>
      <c r="FE795" s="192"/>
      <c r="FF795" s="87"/>
      <c r="FG795" s="87"/>
      <c r="FH795" s="87"/>
      <c r="FI795" s="192"/>
      <c r="FJ795" s="192"/>
      <c r="FK795" s="192"/>
      <c r="FL795" s="87"/>
      <c r="FM795" s="87"/>
      <c r="FN795" s="87"/>
      <c r="FO795" s="192"/>
      <c r="FP795" s="192"/>
      <c r="FQ795" s="192"/>
      <c r="FR795" s="87"/>
      <c r="FS795" s="87"/>
      <c r="FT795" s="87"/>
      <c r="FU795" s="192"/>
      <c r="FV795" s="192"/>
      <c r="FW795" s="192"/>
      <c r="FX795" s="87"/>
      <c r="FY795" s="87"/>
      <c r="FZ795" s="87"/>
      <c r="GA795" s="192"/>
      <c r="GB795" s="192"/>
      <c r="GC795" s="192"/>
      <c r="GD795" s="87"/>
      <c r="GE795" s="87"/>
      <c r="GF795" s="87"/>
      <c r="GG795" s="192"/>
      <c r="GH795" s="192"/>
      <c r="GI795" s="192"/>
      <c r="GJ795" s="87"/>
      <c r="GK795" s="87"/>
      <c r="GL795" s="87"/>
      <c r="GM795" s="192"/>
      <c r="GN795" s="192"/>
      <c r="GO795" s="192"/>
      <c r="GP795" s="87"/>
      <c r="GQ795" s="87"/>
      <c r="GR795" s="87"/>
      <c r="GS795" s="192"/>
      <c r="GT795" s="192"/>
      <c r="GU795" s="192"/>
      <c r="GV795" s="87"/>
      <c r="GW795" s="87"/>
      <c r="GX795" s="87"/>
      <c r="GY795" s="192"/>
      <c r="GZ795" s="192"/>
      <c r="HA795" s="192"/>
      <c r="HB795" s="87"/>
      <c r="HC795" s="87"/>
      <c r="HD795" s="87"/>
      <c r="HE795" s="192"/>
      <c r="HF795" s="192"/>
      <c r="HG795" s="192"/>
      <c r="HH795" s="87"/>
      <c r="HI795" s="87"/>
      <c r="HJ795" s="87"/>
      <c r="HK795" s="192"/>
      <c r="HL795" s="192"/>
      <c r="HM795" s="192"/>
      <c r="HN795" s="87"/>
      <c r="HO795" s="87"/>
      <c r="HP795" s="87"/>
      <c r="HQ795" s="73"/>
      <c r="HR795" s="73"/>
      <c r="HS795" s="73"/>
      <c r="HT795" s="78"/>
      <c r="HU795" s="78"/>
      <c r="HV795" s="78"/>
      <c r="HW795" s="1"/>
      <c r="HX795" s="1"/>
      <c r="HY795" s="2"/>
    </row>
    <row r="796" spans="2:234" x14ac:dyDescent="0.2">
      <c r="D796" s="1"/>
      <c r="E796" s="1"/>
      <c r="F796" s="1"/>
      <c r="G796" s="1"/>
      <c r="H796" s="1"/>
      <c r="I796" s="1"/>
      <c r="J796" s="2"/>
      <c r="K796" s="1"/>
      <c r="L796" s="1"/>
      <c r="M796" s="154"/>
      <c r="N796" s="154"/>
      <c r="O796" s="154"/>
      <c r="P796" s="78"/>
      <c r="Q796" s="78"/>
      <c r="R796" s="78"/>
      <c r="S796" s="78"/>
      <c r="T796" s="78"/>
      <c r="U796" s="78"/>
      <c r="V796" s="78"/>
      <c r="W796" s="1"/>
      <c r="X796" s="73"/>
      <c r="Y796" s="73"/>
      <c r="Z796" s="73">
        <v>2000</v>
      </c>
      <c r="AA796" s="73">
        <v>1207</v>
      </c>
      <c r="AB796" s="67">
        <f t="shared" si="6288"/>
        <v>0.60350000000000004</v>
      </c>
      <c r="AC796" s="73"/>
      <c r="AD796" s="73"/>
      <c r="AE796" s="73"/>
      <c r="AF796" s="73"/>
      <c r="AG796" s="73"/>
      <c r="AH796" s="73"/>
      <c r="AI796" s="73"/>
      <c r="AJ796" s="73"/>
      <c r="AK796" s="73"/>
      <c r="AL796" s="73"/>
      <c r="AM796" s="73"/>
      <c r="AN796" s="73"/>
      <c r="AO796" s="73"/>
      <c r="AP796" s="73"/>
      <c r="AQ796" s="73"/>
      <c r="AR796" s="73"/>
      <c r="AS796" s="73"/>
      <c r="AT796" s="73"/>
      <c r="AU796" s="73"/>
      <c r="AV796" s="78"/>
      <c r="AW796" s="78"/>
      <c r="AX796" s="78"/>
      <c r="AY796" s="73"/>
      <c r="AZ796" s="73"/>
      <c r="BA796" s="73"/>
      <c r="BB796" s="78"/>
      <c r="BC796" s="78"/>
      <c r="BD796" s="78"/>
      <c r="BE796" s="73"/>
      <c r="BF796" s="73"/>
      <c r="BG796" s="73"/>
      <c r="BH796" s="78"/>
      <c r="BI796" s="78"/>
      <c r="BJ796" s="78"/>
      <c r="BK796" s="73"/>
      <c r="BL796" s="73"/>
      <c r="BM796" s="73"/>
      <c r="BN796" s="78"/>
      <c r="BO796" s="78"/>
      <c r="BP796" s="78"/>
      <c r="BQ796" s="73"/>
      <c r="BR796" s="73"/>
      <c r="BS796" s="73"/>
      <c r="BT796" s="78"/>
      <c r="BU796" s="78"/>
      <c r="BV796" s="78"/>
      <c r="BW796" s="73"/>
      <c r="BX796" s="73"/>
      <c r="BY796" s="73"/>
      <c r="BZ796" s="78"/>
      <c r="CA796" s="78"/>
      <c r="CB796" s="78"/>
      <c r="CC796" s="73"/>
      <c r="CD796" s="73"/>
      <c r="CE796" s="73"/>
      <c r="CF796" s="78"/>
      <c r="CG796" s="78"/>
      <c r="CH796" s="78"/>
      <c r="CI796" s="73"/>
      <c r="CJ796" s="73"/>
      <c r="CK796" s="73"/>
      <c r="CL796" s="78"/>
      <c r="CM796" s="78"/>
      <c r="CN796" s="78"/>
      <c r="CO796" s="73"/>
      <c r="CP796" s="73"/>
      <c r="CQ796" s="73"/>
      <c r="CR796" s="78"/>
      <c r="CS796" s="78"/>
      <c r="CT796" s="78"/>
      <c r="CU796" s="73"/>
      <c r="CV796" s="73"/>
      <c r="CW796" s="73"/>
      <c r="CX796" s="78"/>
      <c r="CY796" s="78"/>
      <c r="CZ796" s="78"/>
      <c r="DA796" s="73"/>
      <c r="DB796" s="73"/>
      <c r="DC796" s="73"/>
      <c r="DD796" s="78"/>
      <c r="DE796" s="78"/>
      <c r="DF796" s="78"/>
      <c r="DG796" s="73"/>
      <c r="DH796" s="73"/>
      <c r="DI796" s="73"/>
      <c r="DJ796" s="78"/>
      <c r="DK796" s="78"/>
      <c r="DL796" s="78"/>
      <c r="DM796" s="73"/>
      <c r="DN796" s="73"/>
      <c r="DO796" s="73"/>
      <c r="DP796" s="78"/>
      <c r="DQ796" s="78"/>
      <c r="DR796" s="78"/>
      <c r="DS796" s="73"/>
      <c r="DT796" s="73"/>
      <c r="DU796" s="73"/>
      <c r="DV796" s="78"/>
      <c r="DW796" s="78"/>
      <c r="DX796" s="78"/>
      <c r="DY796" s="73"/>
      <c r="DZ796" s="73"/>
      <c r="EA796" s="73"/>
      <c r="EB796" s="78"/>
      <c r="EC796" s="78"/>
      <c r="ED796" s="78"/>
      <c r="EE796" s="73"/>
      <c r="EF796" s="73"/>
      <c r="EG796" s="73"/>
      <c r="EH796" s="78"/>
      <c r="EI796" s="78"/>
      <c r="EJ796" s="78"/>
      <c r="EK796" s="73"/>
      <c r="EL796" s="73"/>
      <c r="EM796" s="73"/>
      <c r="EN796" s="78"/>
      <c r="EO796" s="78"/>
      <c r="EP796" s="78"/>
      <c r="EQ796" s="73"/>
      <c r="ER796" s="73"/>
      <c r="ES796" s="73"/>
      <c r="ET796" s="78"/>
      <c r="EU796" s="78"/>
      <c r="EV796" s="78"/>
      <c r="EW796" s="73"/>
      <c r="EX796" s="73"/>
      <c r="EY796" s="73"/>
      <c r="EZ796" s="78"/>
      <c r="FA796" s="78"/>
      <c r="FB796" s="78"/>
      <c r="FC796" s="73"/>
      <c r="FD796" s="73"/>
      <c r="FE796" s="73"/>
      <c r="FF796" s="78"/>
      <c r="FG796" s="78"/>
      <c r="FH796" s="78"/>
      <c r="FI796" s="73"/>
      <c r="FJ796" s="73"/>
      <c r="FK796" s="73"/>
      <c r="FL796" s="78"/>
      <c r="FM796" s="78"/>
      <c r="FN796" s="78"/>
      <c r="FO796" s="73"/>
      <c r="FP796" s="73"/>
      <c r="FQ796" s="73"/>
      <c r="FR796" s="78"/>
      <c r="FS796" s="78"/>
      <c r="FT796" s="78"/>
      <c r="FU796" s="73"/>
      <c r="FV796" s="73"/>
      <c r="FW796" s="73"/>
      <c r="FX796" s="78"/>
      <c r="FY796" s="78"/>
      <c r="FZ796" s="78"/>
      <c r="GA796" s="73"/>
      <c r="GB796" s="73"/>
      <c r="GC796" s="73"/>
      <c r="GD796" s="78"/>
      <c r="GE796" s="78"/>
      <c r="GF796" s="78"/>
      <c r="GG796" s="73"/>
      <c r="GH796" s="73"/>
      <c r="GI796" s="73"/>
      <c r="GJ796" s="78"/>
      <c r="GK796" s="78"/>
      <c r="GL796" s="78"/>
      <c r="GM796" s="73"/>
      <c r="GN796" s="73"/>
      <c r="GO796" s="73"/>
      <c r="GP796" s="78"/>
      <c r="GQ796" s="78"/>
      <c r="GR796" s="78"/>
      <c r="GS796" s="73"/>
      <c r="GT796" s="73"/>
      <c r="GU796" s="73"/>
      <c r="GV796" s="78"/>
      <c r="GW796" s="78"/>
      <c r="GX796" s="78"/>
      <c r="GY796" s="73"/>
      <c r="GZ796" s="73"/>
      <c r="HA796" s="73"/>
      <c r="HB796" s="78"/>
      <c r="HC796" s="78"/>
      <c r="HD796" s="78"/>
      <c r="HE796" s="73"/>
      <c r="HF796" s="73"/>
      <c r="HG796" s="73"/>
      <c r="HH796" s="78"/>
      <c r="HI796" s="78"/>
      <c r="HJ796" s="78"/>
      <c r="HK796" s="73"/>
      <c r="HL796" s="73"/>
      <c r="HM796" s="73"/>
      <c r="HN796" s="78"/>
      <c r="HO796" s="78"/>
      <c r="HP796" s="78"/>
      <c r="HQ796" s="73"/>
      <c r="HR796" s="73"/>
      <c r="HS796" s="73"/>
      <c r="HT796" s="78"/>
      <c r="HU796" s="78"/>
      <c r="HV796" s="78"/>
      <c r="HW796" s="1"/>
      <c r="HX796" s="1"/>
      <c r="HY796" s="2"/>
    </row>
    <row r="797" spans="2:234" x14ac:dyDescent="0.2">
      <c r="D797" s="1"/>
      <c r="E797" s="1"/>
      <c r="F797" s="1"/>
      <c r="G797" s="1"/>
      <c r="H797" s="1"/>
      <c r="I797" s="1"/>
      <c r="J797" s="2"/>
      <c r="K797" s="1"/>
      <c r="L797" s="1"/>
      <c r="M797" s="154"/>
      <c r="N797" s="154"/>
      <c r="O797" s="154"/>
      <c r="P797" s="78"/>
      <c r="Q797" s="78"/>
      <c r="R797" s="78"/>
      <c r="S797" s="78"/>
      <c r="T797" s="78"/>
      <c r="U797" s="78"/>
      <c r="V797" s="78"/>
      <c r="W797" s="1"/>
      <c r="X797" s="73"/>
      <c r="Y797" s="73"/>
      <c r="Z797" s="73">
        <v>400</v>
      </c>
      <c r="AA797" s="73">
        <v>198</v>
      </c>
      <c r="AB797" s="67">
        <f t="shared" si="6288"/>
        <v>0.495</v>
      </c>
      <c r="AC797" s="73"/>
      <c r="AD797" s="73"/>
      <c r="AE797" s="73"/>
      <c r="AF797" s="73"/>
      <c r="AG797" s="73"/>
      <c r="AH797" s="73"/>
      <c r="AI797" s="73"/>
      <c r="AJ797" s="73"/>
      <c r="AK797" s="73"/>
      <c r="AL797" s="73"/>
      <c r="AM797" s="73"/>
      <c r="AN797" s="73"/>
      <c r="AO797" s="73"/>
      <c r="AP797" s="73"/>
      <c r="AQ797" s="73"/>
      <c r="AR797" s="73"/>
      <c r="AS797" s="73"/>
      <c r="AT797" s="73"/>
      <c r="AU797" s="73"/>
      <c r="AV797" s="78"/>
      <c r="AW797" s="78"/>
      <c r="AX797" s="78"/>
      <c r="AY797" s="73"/>
      <c r="AZ797" s="73"/>
      <c r="BA797" s="73"/>
      <c r="BB797" s="78"/>
      <c r="BC797" s="78"/>
      <c r="BD797" s="78"/>
      <c r="BE797" s="73"/>
      <c r="BF797" s="73"/>
      <c r="BG797" s="73"/>
      <c r="BH797" s="78"/>
      <c r="BI797" s="78"/>
      <c r="BJ797" s="78"/>
      <c r="BK797" s="73"/>
      <c r="BL797" s="73"/>
      <c r="BM797" s="73"/>
      <c r="BN797" s="78"/>
      <c r="BO797" s="78"/>
      <c r="BP797" s="78"/>
      <c r="BQ797" s="73"/>
      <c r="BR797" s="73"/>
      <c r="BS797" s="73"/>
      <c r="BT797" s="78"/>
      <c r="BU797" s="78"/>
      <c r="BV797" s="78"/>
      <c r="BW797" s="73"/>
      <c r="BX797" s="73"/>
      <c r="BY797" s="73"/>
      <c r="BZ797" s="78"/>
      <c r="CA797" s="78"/>
      <c r="CB797" s="78"/>
      <c r="CC797" s="73"/>
      <c r="CD797" s="73"/>
      <c r="CE797" s="73"/>
      <c r="CF797" s="78"/>
      <c r="CG797" s="78"/>
      <c r="CH797" s="78"/>
      <c r="CI797" s="73"/>
      <c r="CJ797" s="73"/>
      <c r="CK797" s="73"/>
      <c r="CL797" s="78"/>
      <c r="CM797" s="78"/>
      <c r="CN797" s="78"/>
      <c r="CO797" s="73"/>
      <c r="CP797" s="73"/>
      <c r="CQ797" s="73"/>
      <c r="CR797" s="78"/>
      <c r="CS797" s="78"/>
      <c r="CT797" s="78"/>
      <c r="CU797" s="73"/>
      <c r="CV797" s="73"/>
      <c r="CW797" s="73"/>
      <c r="CX797" s="78"/>
      <c r="CY797" s="78"/>
      <c r="CZ797" s="78"/>
      <c r="DA797" s="73"/>
      <c r="DB797" s="73"/>
      <c r="DC797" s="73"/>
      <c r="DD797" s="78"/>
      <c r="DE797" s="78"/>
      <c r="DF797" s="78"/>
      <c r="DG797" s="73"/>
      <c r="DH797" s="73"/>
      <c r="DI797" s="73"/>
      <c r="DJ797" s="78"/>
      <c r="DK797" s="78"/>
      <c r="DL797" s="78"/>
      <c r="DM797" s="73"/>
      <c r="DN797" s="73"/>
      <c r="DO797" s="73"/>
      <c r="DP797" s="78"/>
      <c r="DQ797" s="78"/>
      <c r="DR797" s="78"/>
      <c r="DS797" s="73"/>
      <c r="DT797" s="73"/>
      <c r="DU797" s="73"/>
      <c r="DV797" s="78"/>
      <c r="DW797" s="78"/>
      <c r="DX797" s="78"/>
      <c r="DY797" s="73"/>
      <c r="DZ797" s="73"/>
      <c r="EA797" s="73"/>
      <c r="EB797" s="78"/>
      <c r="EC797" s="78"/>
      <c r="ED797" s="78"/>
      <c r="EE797" s="73"/>
      <c r="EF797" s="73"/>
      <c r="EG797" s="73"/>
      <c r="EH797" s="78"/>
      <c r="EI797" s="78"/>
      <c r="EJ797" s="78"/>
      <c r="EK797" s="73"/>
      <c r="EL797" s="73"/>
      <c r="EM797" s="73"/>
      <c r="EN797" s="78"/>
      <c r="EO797" s="78"/>
      <c r="EP797" s="78"/>
      <c r="EQ797" s="73"/>
      <c r="ER797" s="73"/>
      <c r="ES797" s="73"/>
      <c r="ET797" s="78"/>
      <c r="EU797" s="78"/>
      <c r="EV797" s="78"/>
      <c r="EW797" s="73"/>
      <c r="EX797" s="73"/>
      <c r="EY797" s="73"/>
      <c r="EZ797" s="78"/>
      <c r="FA797" s="78"/>
      <c r="FB797" s="78"/>
      <c r="FC797" s="73"/>
      <c r="FD797" s="73"/>
      <c r="FE797" s="73"/>
      <c r="FF797" s="78"/>
      <c r="FG797" s="78"/>
      <c r="FH797" s="78"/>
      <c r="FI797" s="73"/>
      <c r="FJ797" s="73"/>
      <c r="FK797" s="73"/>
      <c r="FL797" s="78"/>
      <c r="FM797" s="78"/>
      <c r="FN797" s="78"/>
      <c r="FO797" s="73"/>
      <c r="FP797" s="73"/>
      <c r="FQ797" s="73"/>
      <c r="FR797" s="78"/>
      <c r="FS797" s="78"/>
      <c r="FT797" s="78"/>
      <c r="FU797" s="73"/>
      <c r="FV797" s="73"/>
      <c r="FW797" s="73"/>
      <c r="FX797" s="78"/>
      <c r="FY797" s="78"/>
      <c r="FZ797" s="78"/>
      <c r="GA797" s="73"/>
      <c r="GB797" s="73"/>
      <c r="GC797" s="73"/>
      <c r="GD797" s="78"/>
      <c r="GE797" s="78"/>
      <c r="GF797" s="78"/>
      <c r="GG797" s="73"/>
      <c r="GH797" s="73"/>
      <c r="GI797" s="73"/>
      <c r="GJ797" s="78"/>
      <c r="GK797" s="78"/>
      <c r="GL797" s="78"/>
      <c r="GM797" s="73"/>
      <c r="GN797" s="73"/>
      <c r="GO797" s="73"/>
      <c r="GP797" s="78"/>
      <c r="GQ797" s="78"/>
      <c r="GR797" s="78"/>
      <c r="GS797" s="73"/>
      <c r="GT797" s="73"/>
      <c r="GU797" s="73"/>
      <c r="GV797" s="78"/>
      <c r="GW797" s="78"/>
      <c r="GX797" s="78"/>
      <c r="GY797" s="73"/>
      <c r="GZ797" s="73"/>
      <c r="HA797" s="73"/>
      <c r="HB797" s="78"/>
      <c r="HC797" s="78"/>
      <c r="HD797" s="78"/>
      <c r="HE797" s="73"/>
      <c r="HF797" s="73"/>
      <c r="HG797" s="73"/>
      <c r="HH797" s="78"/>
      <c r="HI797" s="78"/>
      <c r="HJ797" s="78"/>
      <c r="HK797" s="73"/>
      <c r="HL797" s="73"/>
      <c r="HM797" s="73"/>
      <c r="HN797" s="78"/>
      <c r="HO797" s="78"/>
      <c r="HP797" s="78"/>
      <c r="HQ797" s="73"/>
      <c r="HR797" s="73"/>
      <c r="HS797" s="73"/>
      <c r="HT797" s="78"/>
      <c r="HU797" s="78"/>
      <c r="HV797" s="78"/>
      <c r="HW797" s="1"/>
      <c r="HX797" s="1"/>
      <c r="HY797" s="2"/>
    </row>
    <row r="798" spans="2:234" x14ac:dyDescent="0.2">
      <c r="D798" s="1"/>
      <c r="E798" s="1"/>
      <c r="F798" s="1"/>
      <c r="G798" s="1"/>
      <c r="H798" s="1"/>
      <c r="I798" s="1"/>
      <c r="J798" s="2"/>
      <c r="K798" s="1"/>
      <c r="L798" s="1"/>
      <c r="M798" s="154"/>
      <c r="N798" s="154"/>
      <c r="O798" s="154"/>
      <c r="P798" s="78"/>
      <c r="Q798" s="78"/>
      <c r="R798" s="78"/>
      <c r="S798" s="78"/>
      <c r="T798" s="78"/>
      <c r="U798" s="78"/>
      <c r="V798" s="78"/>
      <c r="W798" s="1"/>
      <c r="X798" s="73"/>
      <c r="Y798" s="73"/>
      <c r="Z798" s="73">
        <v>10000</v>
      </c>
      <c r="AA798" s="73">
        <v>1529</v>
      </c>
      <c r="AB798" s="67">
        <f t="shared" si="6288"/>
        <v>0.15290000000000001</v>
      </c>
      <c r="AC798" s="73"/>
      <c r="AD798" s="73"/>
      <c r="AE798" s="73"/>
      <c r="AF798" s="73"/>
      <c r="AG798" s="73"/>
      <c r="AH798" s="73"/>
      <c r="AI798" s="73"/>
      <c r="AJ798" s="73"/>
      <c r="AK798" s="73"/>
      <c r="AL798" s="73"/>
      <c r="AM798" s="73"/>
      <c r="AN798" s="73"/>
      <c r="AO798" s="73"/>
      <c r="AP798" s="73"/>
      <c r="AQ798" s="73"/>
      <c r="AR798" s="73"/>
      <c r="AS798" s="73"/>
      <c r="AT798" s="73"/>
      <c r="AU798" s="73"/>
      <c r="AV798" s="78"/>
      <c r="AW798" s="78"/>
      <c r="AX798" s="78"/>
      <c r="AY798" s="73"/>
      <c r="AZ798" s="73"/>
      <c r="BA798" s="73"/>
      <c r="BB798" s="78"/>
      <c r="BC798" s="78"/>
      <c r="BD798" s="78"/>
      <c r="BE798" s="73"/>
      <c r="BF798" s="73"/>
      <c r="BG798" s="73"/>
      <c r="BH798" s="78"/>
      <c r="BI798" s="78"/>
      <c r="BJ798" s="78"/>
      <c r="BK798" s="73"/>
      <c r="BL798" s="73"/>
      <c r="BM798" s="73"/>
      <c r="BN798" s="78"/>
      <c r="BO798" s="78"/>
      <c r="BP798" s="78"/>
      <c r="BQ798" s="73"/>
      <c r="BR798" s="73"/>
      <c r="BS798" s="73"/>
      <c r="BT798" s="78"/>
      <c r="BU798" s="78"/>
      <c r="BV798" s="78"/>
      <c r="BW798" s="73"/>
      <c r="BX798" s="73"/>
      <c r="BY798" s="73"/>
      <c r="BZ798" s="78"/>
      <c r="CA798" s="78"/>
      <c r="CB798" s="78"/>
      <c r="CC798" s="73"/>
      <c r="CD798" s="73"/>
      <c r="CE798" s="73"/>
      <c r="CF798" s="78"/>
      <c r="CG798" s="78"/>
      <c r="CH798" s="78"/>
      <c r="CI798" s="73"/>
      <c r="CJ798" s="73"/>
      <c r="CK798" s="73"/>
      <c r="CL798" s="78"/>
      <c r="CM798" s="78"/>
      <c r="CN798" s="78"/>
      <c r="CO798" s="73"/>
      <c r="CP798" s="73"/>
      <c r="CQ798" s="73"/>
      <c r="CR798" s="78"/>
      <c r="CS798" s="78"/>
      <c r="CT798" s="78"/>
      <c r="CU798" s="73"/>
      <c r="CV798" s="73"/>
      <c r="CW798" s="73"/>
      <c r="CX798" s="78"/>
      <c r="CY798" s="78"/>
      <c r="CZ798" s="78"/>
      <c r="DA798" s="73"/>
      <c r="DB798" s="73"/>
      <c r="DC798" s="73"/>
      <c r="DD798" s="78"/>
      <c r="DE798" s="78"/>
      <c r="DF798" s="78"/>
      <c r="DG798" s="73"/>
      <c r="DH798" s="73"/>
      <c r="DI798" s="73"/>
      <c r="DJ798" s="78"/>
      <c r="DK798" s="78"/>
      <c r="DL798" s="78"/>
      <c r="DM798" s="73"/>
      <c r="DN798" s="73"/>
      <c r="DO798" s="73"/>
      <c r="DP798" s="78"/>
      <c r="DQ798" s="78"/>
      <c r="DR798" s="78"/>
      <c r="DS798" s="73"/>
      <c r="DT798" s="73"/>
      <c r="DU798" s="73"/>
      <c r="DV798" s="78"/>
      <c r="DW798" s="78"/>
      <c r="DX798" s="78"/>
      <c r="DY798" s="73"/>
      <c r="DZ798" s="73"/>
      <c r="EA798" s="73"/>
      <c r="EB798" s="78"/>
      <c r="EC798" s="78"/>
      <c r="ED798" s="78"/>
      <c r="EE798" s="73"/>
      <c r="EF798" s="73"/>
      <c r="EG798" s="73"/>
      <c r="EH798" s="78"/>
      <c r="EI798" s="78"/>
      <c r="EJ798" s="78"/>
      <c r="EK798" s="73"/>
      <c r="EL798" s="73"/>
      <c r="EM798" s="73"/>
      <c r="EN798" s="78"/>
      <c r="EO798" s="78"/>
      <c r="EP798" s="78"/>
      <c r="EQ798" s="73"/>
      <c r="ER798" s="73"/>
      <c r="ES798" s="73"/>
      <c r="ET798" s="78"/>
      <c r="EU798" s="78"/>
      <c r="EV798" s="78"/>
      <c r="EW798" s="73"/>
      <c r="EX798" s="73"/>
      <c r="EY798" s="73"/>
      <c r="EZ798" s="78"/>
      <c r="FA798" s="78"/>
      <c r="FB798" s="78"/>
      <c r="FC798" s="73"/>
      <c r="FD798" s="73"/>
      <c r="FE798" s="73"/>
      <c r="FF798" s="78"/>
      <c r="FG798" s="78"/>
      <c r="FH798" s="78"/>
      <c r="FI798" s="73"/>
      <c r="FJ798" s="73"/>
      <c r="FK798" s="73"/>
      <c r="FL798" s="78"/>
      <c r="FM798" s="78"/>
      <c r="FN798" s="78"/>
      <c r="FO798" s="73"/>
      <c r="FP798" s="73"/>
      <c r="FQ798" s="73"/>
      <c r="FR798" s="78"/>
      <c r="FS798" s="78"/>
      <c r="FT798" s="78"/>
      <c r="FU798" s="73"/>
      <c r="FV798" s="73"/>
      <c r="FW798" s="73"/>
      <c r="FX798" s="78"/>
      <c r="FY798" s="78"/>
      <c r="FZ798" s="78"/>
      <c r="GA798" s="73"/>
      <c r="GB798" s="73"/>
      <c r="GC798" s="73"/>
      <c r="GD798" s="78"/>
      <c r="GE798" s="78"/>
      <c r="GF798" s="78"/>
      <c r="GG798" s="73"/>
      <c r="GH798" s="73"/>
      <c r="GI798" s="73"/>
      <c r="GJ798" s="78"/>
      <c r="GK798" s="78"/>
      <c r="GL798" s="78"/>
      <c r="GM798" s="73"/>
      <c r="GN798" s="73"/>
      <c r="GO798" s="73"/>
      <c r="GP798" s="78"/>
      <c r="GQ798" s="78"/>
      <c r="GR798" s="78"/>
      <c r="GS798" s="73"/>
      <c r="GT798" s="73"/>
      <c r="GU798" s="73"/>
      <c r="GV798" s="78"/>
      <c r="GW798" s="78"/>
      <c r="GX798" s="78"/>
      <c r="GY798" s="73"/>
      <c r="GZ798" s="73"/>
      <c r="HA798" s="73"/>
      <c r="HB798" s="78"/>
      <c r="HC798" s="78"/>
      <c r="HD798" s="78"/>
      <c r="HE798" s="73"/>
      <c r="HF798" s="73"/>
      <c r="HG798" s="73"/>
      <c r="HH798" s="78"/>
      <c r="HI798" s="78"/>
      <c r="HJ798" s="78"/>
      <c r="HK798" s="73"/>
      <c r="HL798" s="73"/>
      <c r="HM798" s="73"/>
      <c r="HN798" s="78"/>
      <c r="HO798" s="78"/>
      <c r="HP798" s="78"/>
      <c r="HQ798" s="73"/>
      <c r="HR798" s="73"/>
      <c r="HS798" s="73"/>
      <c r="HT798" s="78"/>
      <c r="HU798" s="78"/>
      <c r="HV798" s="78"/>
      <c r="HW798" s="1"/>
      <c r="HX798" s="1"/>
      <c r="HY798" s="2"/>
    </row>
    <row r="799" spans="2:234" x14ac:dyDescent="0.2">
      <c r="D799" s="1"/>
      <c r="E799" s="1"/>
      <c r="F799" s="1"/>
      <c r="G799" s="1"/>
      <c r="H799" s="1"/>
      <c r="I799" s="1"/>
      <c r="J799" s="2"/>
      <c r="K799" s="1"/>
      <c r="L799" s="1"/>
      <c r="M799" s="154"/>
      <c r="N799" s="154"/>
      <c r="O799" s="154"/>
      <c r="P799" s="78"/>
      <c r="Q799" s="78"/>
      <c r="R799" s="78"/>
      <c r="S799" s="78"/>
      <c r="T799" s="78"/>
      <c r="U799" s="78"/>
      <c r="V799" s="78"/>
      <c r="W799" s="1"/>
      <c r="X799" s="73"/>
      <c r="Y799" s="73"/>
      <c r="Z799" s="73"/>
      <c r="AA799" s="73"/>
      <c r="AB799" s="1"/>
      <c r="AC799" s="73"/>
      <c r="AD799" s="73"/>
      <c r="AE799" s="73"/>
      <c r="AF799" s="73"/>
      <c r="AG799" s="73"/>
      <c r="AH799" s="73"/>
      <c r="AI799" s="73"/>
      <c r="AJ799" s="73"/>
      <c r="AK799" s="73"/>
      <c r="AL799" s="73"/>
      <c r="AM799" s="73"/>
      <c r="AN799" s="73"/>
      <c r="AO799" s="73"/>
      <c r="AP799" s="73"/>
      <c r="AQ799" s="73"/>
      <c r="AR799" s="73"/>
      <c r="AS799" s="73"/>
      <c r="AT799" s="73"/>
      <c r="AU799" s="73"/>
      <c r="AV799" s="78"/>
      <c r="AW799" s="78"/>
      <c r="AX799" s="78"/>
      <c r="AY799" s="73"/>
      <c r="AZ799" s="73"/>
      <c r="BA799" s="73"/>
      <c r="BB799" s="78"/>
      <c r="BC799" s="78"/>
      <c r="BD799" s="78"/>
      <c r="BE799" s="73"/>
      <c r="BF799" s="73"/>
      <c r="BG799" s="73"/>
      <c r="BH799" s="78"/>
      <c r="BI799" s="78"/>
      <c r="BJ799" s="78"/>
      <c r="BK799" s="73"/>
      <c r="BL799" s="73"/>
      <c r="BM799" s="73"/>
      <c r="BN799" s="78"/>
      <c r="BO799" s="78"/>
      <c r="BP799" s="78"/>
      <c r="BQ799" s="73"/>
      <c r="BR799" s="73"/>
      <c r="BS799" s="73"/>
      <c r="BT799" s="78"/>
      <c r="BU799" s="78"/>
      <c r="BV799" s="78"/>
      <c r="BW799" s="73"/>
      <c r="BX799" s="73"/>
      <c r="BY799" s="73"/>
      <c r="BZ799" s="78"/>
      <c r="CA799" s="78"/>
      <c r="CB799" s="78"/>
      <c r="CC799" s="73"/>
      <c r="CD799" s="73"/>
      <c r="CE799" s="73"/>
      <c r="CF799" s="78"/>
      <c r="CG799" s="78"/>
      <c r="CH799" s="78"/>
      <c r="CI799" s="73"/>
      <c r="CJ799" s="73"/>
      <c r="CK799" s="73"/>
      <c r="CL799" s="78"/>
      <c r="CM799" s="78"/>
      <c r="CN799" s="78"/>
      <c r="CO799" s="73"/>
      <c r="CP799" s="73"/>
      <c r="CQ799" s="73"/>
      <c r="CR799" s="78"/>
      <c r="CS799" s="78"/>
      <c r="CT799" s="78"/>
      <c r="CU799" s="73"/>
      <c r="CV799" s="73"/>
      <c r="CW799" s="73"/>
      <c r="CX799" s="78"/>
      <c r="CY799" s="78"/>
      <c r="CZ799" s="78"/>
      <c r="DA799" s="73"/>
      <c r="DB799" s="73"/>
      <c r="DC799" s="73"/>
      <c r="DD799" s="78"/>
      <c r="DE799" s="78"/>
      <c r="DF799" s="78"/>
      <c r="DG799" s="73"/>
      <c r="DH799" s="73"/>
      <c r="DI799" s="73"/>
      <c r="DJ799" s="78"/>
      <c r="DK799" s="78"/>
      <c r="DL799" s="78"/>
      <c r="DM799" s="73"/>
      <c r="DN799" s="73"/>
      <c r="DO799" s="73"/>
      <c r="DP799" s="78"/>
      <c r="DQ799" s="78"/>
      <c r="DR799" s="78"/>
      <c r="DS799" s="73"/>
      <c r="DT799" s="73"/>
      <c r="DU799" s="73"/>
      <c r="DV799" s="78"/>
      <c r="DW799" s="78"/>
      <c r="DX799" s="78"/>
      <c r="DY799" s="73"/>
      <c r="DZ799" s="73"/>
      <c r="EA799" s="73"/>
      <c r="EB799" s="78"/>
      <c r="EC799" s="78"/>
      <c r="ED799" s="78"/>
      <c r="EE799" s="73"/>
      <c r="EF799" s="73"/>
      <c r="EG799" s="73"/>
      <c r="EH799" s="78"/>
      <c r="EI799" s="78"/>
      <c r="EJ799" s="78"/>
      <c r="EK799" s="73"/>
      <c r="EL799" s="73"/>
      <c r="EM799" s="73"/>
      <c r="EN799" s="78"/>
      <c r="EO799" s="78"/>
      <c r="EP799" s="78"/>
      <c r="EQ799" s="73"/>
      <c r="ER799" s="73"/>
      <c r="ES799" s="73"/>
      <c r="ET799" s="78"/>
      <c r="EU799" s="78"/>
      <c r="EV799" s="78"/>
      <c r="EW799" s="73"/>
      <c r="EX799" s="73"/>
      <c r="EY799" s="73"/>
      <c r="EZ799" s="78"/>
      <c r="FA799" s="78"/>
      <c r="FB799" s="78"/>
      <c r="FC799" s="73"/>
      <c r="FD799" s="73"/>
      <c r="FE799" s="73"/>
      <c r="FF799" s="78"/>
      <c r="FG799" s="78"/>
      <c r="FH799" s="78"/>
      <c r="FI799" s="73"/>
      <c r="FJ799" s="73"/>
      <c r="FK799" s="73"/>
      <c r="FL799" s="78"/>
      <c r="FM799" s="78"/>
      <c r="FN799" s="78"/>
      <c r="FO799" s="73"/>
      <c r="FP799" s="73"/>
      <c r="FQ799" s="73"/>
      <c r="FR799" s="78"/>
      <c r="FS799" s="78"/>
      <c r="FT799" s="78"/>
      <c r="FU799" s="73"/>
      <c r="FV799" s="73"/>
      <c r="FW799" s="73"/>
      <c r="FX799" s="78"/>
      <c r="FY799" s="78"/>
      <c r="FZ799" s="78"/>
      <c r="GA799" s="73"/>
      <c r="GB799" s="73"/>
      <c r="GC799" s="73"/>
      <c r="GD799" s="78"/>
      <c r="GE799" s="78"/>
      <c r="GF799" s="78"/>
      <c r="GG799" s="73"/>
      <c r="GH799" s="73"/>
      <c r="GI799" s="73"/>
      <c r="GJ799" s="78"/>
      <c r="GK799" s="78"/>
      <c r="GL799" s="78"/>
      <c r="GM799" s="73"/>
      <c r="GN799" s="73"/>
      <c r="GO799" s="73"/>
      <c r="GP799" s="78"/>
      <c r="GQ799" s="78"/>
      <c r="GR799" s="78"/>
      <c r="GS799" s="73"/>
      <c r="GT799" s="73"/>
      <c r="GU799" s="73"/>
      <c r="GV799" s="78"/>
      <c r="GW799" s="78"/>
      <c r="GX799" s="78"/>
      <c r="GY799" s="73"/>
      <c r="GZ799" s="73"/>
      <c r="HA799" s="73"/>
      <c r="HB799" s="78"/>
      <c r="HC799" s="78"/>
      <c r="HD799" s="78"/>
      <c r="HE799" s="73"/>
      <c r="HF799" s="73"/>
      <c r="HG799" s="73"/>
      <c r="HH799" s="78"/>
      <c r="HI799" s="78"/>
      <c r="HJ799" s="78"/>
      <c r="HK799" s="73"/>
      <c r="HL799" s="73"/>
      <c r="HM799" s="73"/>
      <c r="HN799" s="78"/>
      <c r="HO799" s="78"/>
      <c r="HP799" s="78"/>
      <c r="HQ799" s="73"/>
      <c r="HR799" s="73"/>
      <c r="HS799" s="73"/>
      <c r="HT799" s="78"/>
      <c r="HU799" s="78"/>
      <c r="HV799" s="78"/>
      <c r="HW799" s="1"/>
      <c r="HX799" s="1"/>
      <c r="HY799" s="2"/>
    </row>
    <row r="800" spans="2:234" x14ac:dyDescent="0.2">
      <c r="D800" s="1"/>
      <c r="E800" s="1"/>
      <c r="F800" s="1"/>
      <c r="G800" s="1"/>
      <c r="H800" s="1"/>
      <c r="I800" s="1"/>
      <c r="J800" s="2"/>
      <c r="K800" s="1"/>
      <c r="L800" s="1"/>
      <c r="M800" s="154"/>
      <c r="N800" s="154"/>
      <c r="O800" s="154"/>
      <c r="P800" s="78"/>
      <c r="Q800" s="78"/>
      <c r="R800" s="78"/>
      <c r="S800" s="78"/>
      <c r="T800" s="78"/>
      <c r="U800" s="78"/>
      <c r="V800" s="78"/>
      <c r="W800" s="1"/>
      <c r="X800" s="73"/>
      <c r="Y800" s="73"/>
      <c r="Z800" s="73"/>
      <c r="AA800" s="73"/>
      <c r="AB800" s="1"/>
      <c r="AC800" s="73"/>
      <c r="AD800" s="73"/>
      <c r="AE800" s="73"/>
      <c r="AF800" s="73"/>
      <c r="AG800" s="73"/>
      <c r="AH800" s="73"/>
      <c r="AI800" s="73"/>
      <c r="AJ800" s="73"/>
      <c r="AK800" s="73"/>
      <c r="AL800" s="73"/>
      <c r="AM800" s="73"/>
      <c r="AN800" s="73"/>
      <c r="AO800" s="73"/>
      <c r="AP800" s="73"/>
      <c r="AQ800" s="73"/>
      <c r="AR800" s="73"/>
      <c r="AS800" s="73"/>
      <c r="AT800" s="73"/>
      <c r="AU800" s="73"/>
      <c r="AV800" s="78"/>
      <c r="AW800" s="78"/>
      <c r="AX800" s="78"/>
      <c r="AY800" s="73"/>
      <c r="AZ800" s="73"/>
      <c r="BA800" s="73"/>
      <c r="BB800" s="78"/>
      <c r="BC800" s="78"/>
      <c r="BD800" s="78"/>
      <c r="BE800" s="73"/>
      <c r="BF800" s="73"/>
      <c r="BG800" s="73"/>
      <c r="BH800" s="78"/>
      <c r="BI800" s="78"/>
      <c r="BJ800" s="78"/>
      <c r="BK800" s="73"/>
      <c r="BL800" s="73"/>
      <c r="BM800" s="73"/>
      <c r="BN800" s="78"/>
      <c r="BO800" s="78"/>
      <c r="BP800" s="78"/>
      <c r="BQ800" s="73"/>
      <c r="BR800" s="73"/>
      <c r="BS800" s="73"/>
      <c r="BT800" s="78"/>
      <c r="BU800" s="78"/>
      <c r="BV800" s="78"/>
      <c r="BW800" s="73"/>
      <c r="BX800" s="73"/>
      <c r="BY800" s="73"/>
      <c r="BZ800" s="78"/>
      <c r="CA800" s="78"/>
      <c r="CB800" s="78"/>
      <c r="CC800" s="73"/>
      <c r="CD800" s="73"/>
      <c r="CE800" s="73"/>
      <c r="CF800" s="78"/>
      <c r="CG800" s="78"/>
      <c r="CH800" s="78"/>
      <c r="CI800" s="73"/>
      <c r="CJ800" s="73"/>
      <c r="CK800" s="73"/>
      <c r="CL800" s="78"/>
      <c r="CM800" s="78"/>
      <c r="CN800" s="78"/>
      <c r="CO800" s="73"/>
      <c r="CP800" s="73"/>
      <c r="CQ800" s="73"/>
      <c r="CR800" s="78"/>
      <c r="CS800" s="78"/>
      <c r="CT800" s="78"/>
      <c r="CU800" s="73"/>
      <c r="CV800" s="73"/>
      <c r="CW800" s="73"/>
      <c r="CX800" s="78"/>
      <c r="CY800" s="78"/>
      <c r="CZ800" s="78"/>
      <c r="DA800" s="73"/>
      <c r="DB800" s="73"/>
      <c r="DC800" s="73"/>
      <c r="DD800" s="78"/>
      <c r="DE800" s="78"/>
      <c r="DF800" s="78"/>
      <c r="DG800" s="73"/>
      <c r="DH800" s="73"/>
      <c r="DI800" s="73"/>
      <c r="DJ800" s="78"/>
      <c r="DK800" s="78"/>
      <c r="DL800" s="78"/>
      <c r="DM800" s="73"/>
      <c r="DN800" s="73"/>
      <c r="DO800" s="73"/>
      <c r="DP800" s="78"/>
      <c r="DQ800" s="78"/>
      <c r="DR800" s="78"/>
      <c r="DS800" s="73"/>
      <c r="DT800" s="73"/>
      <c r="DU800" s="73"/>
      <c r="DV800" s="78"/>
      <c r="DW800" s="78"/>
      <c r="DX800" s="78"/>
      <c r="DY800" s="73"/>
      <c r="DZ800" s="73"/>
      <c r="EA800" s="73"/>
      <c r="EB800" s="78"/>
      <c r="EC800" s="78"/>
      <c r="ED800" s="78"/>
      <c r="EE800" s="73"/>
      <c r="EF800" s="73"/>
      <c r="EG800" s="73"/>
      <c r="EH800" s="78"/>
      <c r="EI800" s="78"/>
      <c r="EJ800" s="78"/>
      <c r="EK800" s="73"/>
      <c r="EL800" s="73"/>
      <c r="EM800" s="73"/>
      <c r="EN800" s="78"/>
      <c r="EO800" s="78"/>
      <c r="EP800" s="78"/>
      <c r="EQ800" s="73"/>
      <c r="ER800" s="73"/>
      <c r="ES800" s="73"/>
      <c r="ET800" s="78"/>
      <c r="EU800" s="78"/>
      <c r="EV800" s="78"/>
      <c r="EW800" s="73"/>
      <c r="EX800" s="73"/>
      <c r="EY800" s="73"/>
      <c r="EZ800" s="78"/>
      <c r="FA800" s="78"/>
      <c r="FB800" s="78"/>
      <c r="FC800" s="73"/>
      <c r="FD800" s="73"/>
      <c r="FE800" s="73"/>
      <c r="FF800" s="78"/>
      <c r="FG800" s="78"/>
      <c r="FH800" s="78"/>
      <c r="FI800" s="73"/>
      <c r="FJ800" s="73"/>
      <c r="FK800" s="73"/>
      <c r="FL800" s="78"/>
      <c r="FM800" s="78"/>
      <c r="FN800" s="78"/>
      <c r="FO800" s="73"/>
      <c r="FP800" s="73"/>
      <c r="FQ800" s="73"/>
      <c r="FR800" s="78"/>
      <c r="FS800" s="78"/>
      <c r="FT800" s="78"/>
      <c r="FU800" s="73"/>
      <c r="FV800" s="73"/>
      <c r="FW800" s="73"/>
      <c r="FX800" s="78"/>
      <c r="FY800" s="78"/>
      <c r="FZ800" s="78"/>
      <c r="GA800" s="73"/>
      <c r="GB800" s="73"/>
      <c r="GC800" s="73"/>
      <c r="GD800" s="78"/>
      <c r="GE800" s="78"/>
      <c r="GF800" s="78"/>
      <c r="GG800" s="73"/>
      <c r="GH800" s="73"/>
      <c r="GI800" s="73"/>
      <c r="GJ800" s="78"/>
      <c r="GK800" s="78"/>
      <c r="GL800" s="78"/>
      <c r="GM800" s="73"/>
      <c r="GN800" s="73"/>
      <c r="GO800" s="73"/>
      <c r="GP800" s="78"/>
      <c r="GQ800" s="78"/>
      <c r="GR800" s="78"/>
      <c r="GS800" s="73"/>
      <c r="GT800" s="73"/>
      <c r="GU800" s="73"/>
      <c r="GV800" s="78"/>
      <c r="GW800" s="78"/>
      <c r="GX800" s="78"/>
      <c r="GY800" s="73"/>
      <c r="GZ800" s="73"/>
      <c r="HA800" s="73"/>
      <c r="HB800" s="78"/>
      <c r="HC800" s="78"/>
      <c r="HD800" s="78"/>
      <c r="HE800" s="73"/>
      <c r="HF800" s="73"/>
      <c r="HG800" s="73"/>
      <c r="HH800" s="78"/>
      <c r="HI800" s="78"/>
      <c r="HJ800" s="78"/>
      <c r="HK800" s="73"/>
      <c r="HL800" s="73"/>
      <c r="HM800" s="73"/>
      <c r="HN800" s="78"/>
      <c r="HO800" s="78"/>
      <c r="HP800" s="78"/>
      <c r="HQ800" s="73"/>
      <c r="HR800" s="73"/>
      <c r="HS800" s="73"/>
      <c r="HT800" s="78"/>
      <c r="HU800" s="78"/>
      <c r="HV800" s="78"/>
      <c r="HW800" s="1"/>
      <c r="HX800" s="1"/>
      <c r="HY800" s="2"/>
    </row>
    <row r="801" spans="4:234" x14ac:dyDescent="0.2">
      <c r="D801" s="1"/>
      <c r="E801" s="1"/>
      <c r="F801" s="1"/>
      <c r="G801" s="1"/>
      <c r="H801" s="1"/>
      <c r="I801" s="1"/>
      <c r="J801" s="2"/>
      <c r="K801" s="1"/>
      <c r="L801" s="1"/>
      <c r="M801" s="154"/>
      <c r="N801" s="154"/>
      <c r="O801" s="154"/>
      <c r="P801" s="78"/>
      <c r="Q801" s="78"/>
      <c r="R801" s="78"/>
      <c r="S801" s="78"/>
      <c r="T801" s="78"/>
      <c r="U801" s="78"/>
      <c r="V801" s="78"/>
      <c r="W801" s="1"/>
      <c r="X801" s="73"/>
      <c r="Y801" s="73"/>
      <c r="Z801" s="73"/>
      <c r="AA801" s="73"/>
      <c r="AB801" s="1"/>
      <c r="AC801" s="73"/>
      <c r="AD801" s="73"/>
      <c r="AE801" s="73"/>
      <c r="AF801" s="73"/>
      <c r="AG801" s="73"/>
      <c r="AH801" s="73"/>
      <c r="AI801" s="73"/>
      <c r="AJ801" s="73"/>
      <c r="AK801" s="73"/>
      <c r="AL801" s="73"/>
      <c r="AM801" s="73"/>
      <c r="AN801" s="73"/>
      <c r="AO801" s="73"/>
      <c r="AP801" s="73"/>
      <c r="AQ801" s="73"/>
      <c r="AR801" s="73"/>
      <c r="AS801" s="73"/>
      <c r="AT801" s="73"/>
      <c r="AU801" s="73"/>
      <c r="AV801" s="78"/>
      <c r="AW801" s="78"/>
      <c r="AX801" s="78"/>
      <c r="AY801" s="73"/>
      <c r="AZ801" s="73"/>
      <c r="BA801" s="73"/>
      <c r="BB801" s="78"/>
      <c r="BC801" s="78"/>
      <c r="BD801" s="78"/>
      <c r="BE801" s="73"/>
      <c r="BF801" s="73"/>
      <c r="BG801" s="73"/>
      <c r="BH801" s="78"/>
      <c r="BI801" s="78"/>
      <c r="BJ801" s="78"/>
      <c r="BK801" s="73"/>
      <c r="BL801" s="73"/>
      <c r="BM801" s="73"/>
      <c r="BN801" s="78"/>
      <c r="BO801" s="78"/>
      <c r="BP801" s="78"/>
      <c r="BQ801" s="73"/>
      <c r="BR801" s="73"/>
      <c r="BS801" s="73"/>
      <c r="BT801" s="78"/>
      <c r="BU801" s="78"/>
      <c r="BV801" s="78"/>
      <c r="BW801" s="73"/>
      <c r="BX801" s="73"/>
      <c r="BY801" s="73"/>
      <c r="BZ801" s="78"/>
      <c r="CA801" s="78"/>
      <c r="CB801" s="78"/>
      <c r="CC801" s="73"/>
      <c r="CD801" s="73"/>
      <c r="CE801" s="73"/>
      <c r="CF801" s="78"/>
      <c r="CG801" s="78"/>
      <c r="CH801" s="78"/>
      <c r="CI801" s="73"/>
      <c r="CJ801" s="73"/>
      <c r="CK801" s="73"/>
      <c r="CL801" s="78"/>
      <c r="CM801" s="78"/>
      <c r="CN801" s="78"/>
      <c r="CO801" s="73"/>
      <c r="CP801" s="73"/>
      <c r="CQ801" s="73"/>
      <c r="CR801" s="78"/>
      <c r="CS801" s="78"/>
      <c r="CT801" s="78"/>
      <c r="CU801" s="73"/>
      <c r="CV801" s="73"/>
      <c r="CW801" s="73"/>
      <c r="CX801" s="78"/>
      <c r="CY801" s="78"/>
      <c r="CZ801" s="78"/>
      <c r="DA801" s="73"/>
      <c r="DB801" s="73"/>
      <c r="DC801" s="73"/>
      <c r="DD801" s="78"/>
      <c r="DE801" s="78"/>
      <c r="DF801" s="78"/>
      <c r="DG801" s="73"/>
      <c r="DH801" s="73"/>
      <c r="DI801" s="73"/>
      <c r="DJ801" s="78"/>
      <c r="DK801" s="78"/>
      <c r="DL801" s="78"/>
      <c r="DM801" s="73"/>
      <c r="DN801" s="73"/>
      <c r="DO801" s="73"/>
      <c r="DP801" s="78"/>
      <c r="DQ801" s="78"/>
      <c r="DR801" s="78"/>
      <c r="DS801" s="73"/>
      <c r="DT801" s="73"/>
      <c r="DU801" s="73"/>
      <c r="DV801" s="78"/>
      <c r="DW801" s="78"/>
      <c r="DX801" s="78"/>
      <c r="DY801" s="73"/>
      <c r="DZ801" s="73"/>
      <c r="EA801" s="73"/>
      <c r="EB801" s="78"/>
      <c r="EC801" s="78"/>
      <c r="ED801" s="78"/>
      <c r="EE801" s="73"/>
      <c r="EF801" s="73"/>
      <c r="EG801" s="73"/>
      <c r="EH801" s="78"/>
      <c r="EI801" s="78"/>
      <c r="EJ801" s="78"/>
      <c r="EK801" s="73"/>
      <c r="EL801" s="73"/>
      <c r="EM801" s="73"/>
      <c r="EN801" s="78"/>
      <c r="EO801" s="78"/>
      <c r="EP801" s="78"/>
      <c r="EQ801" s="73"/>
      <c r="ER801" s="73"/>
      <c r="ES801" s="73"/>
      <c r="ET801" s="78"/>
      <c r="EU801" s="78"/>
      <c r="EV801" s="78"/>
      <c r="EW801" s="73"/>
      <c r="EX801" s="73"/>
      <c r="EY801" s="73"/>
      <c r="EZ801" s="78"/>
      <c r="FA801" s="78"/>
      <c r="FB801" s="78"/>
      <c r="FC801" s="73"/>
      <c r="FD801" s="73"/>
      <c r="FE801" s="73"/>
      <c r="FF801" s="78"/>
      <c r="FG801" s="78"/>
      <c r="FH801" s="78"/>
      <c r="FI801" s="73"/>
      <c r="FJ801" s="73"/>
      <c r="FK801" s="73"/>
      <c r="FL801" s="78"/>
      <c r="FM801" s="78"/>
      <c r="FN801" s="78"/>
      <c r="FO801" s="73"/>
      <c r="FP801" s="73"/>
      <c r="FQ801" s="73"/>
      <c r="FR801" s="78"/>
      <c r="FS801" s="78"/>
      <c r="FT801" s="78"/>
      <c r="FU801" s="73"/>
      <c r="FV801" s="73"/>
      <c r="FW801" s="73"/>
      <c r="FX801" s="78"/>
      <c r="FY801" s="78"/>
      <c r="FZ801" s="78"/>
      <c r="GA801" s="73"/>
      <c r="GB801" s="73"/>
      <c r="GC801" s="73"/>
      <c r="GD801" s="78"/>
      <c r="GE801" s="78"/>
      <c r="GF801" s="78"/>
      <c r="GG801" s="73"/>
      <c r="GH801" s="73"/>
      <c r="GI801" s="73"/>
      <c r="GJ801" s="78"/>
      <c r="GK801" s="78"/>
      <c r="GL801" s="78"/>
      <c r="GM801" s="73"/>
      <c r="GN801" s="73"/>
      <c r="GO801" s="73"/>
      <c r="GP801" s="78"/>
      <c r="GQ801" s="78"/>
      <c r="GR801" s="78"/>
      <c r="GS801" s="73"/>
      <c r="GT801" s="73"/>
      <c r="GU801" s="73"/>
      <c r="GV801" s="78"/>
      <c r="GW801" s="78"/>
      <c r="GX801" s="78"/>
      <c r="GY801" s="73"/>
      <c r="GZ801" s="73"/>
      <c r="HA801" s="73"/>
      <c r="HB801" s="78"/>
      <c r="HC801" s="78"/>
      <c r="HD801" s="78"/>
      <c r="HE801" s="73"/>
      <c r="HF801" s="73"/>
      <c r="HG801" s="73"/>
      <c r="HH801" s="78"/>
      <c r="HI801" s="78"/>
      <c r="HJ801" s="78"/>
      <c r="HK801" s="73"/>
      <c r="HL801" s="73"/>
      <c r="HM801" s="73"/>
      <c r="HN801" s="78"/>
      <c r="HO801" s="78"/>
      <c r="HP801" s="78"/>
      <c r="HQ801" s="73"/>
      <c r="HR801" s="73"/>
      <c r="HS801" s="73"/>
      <c r="HT801" s="78"/>
      <c r="HU801" s="78"/>
      <c r="HV801" s="78"/>
      <c r="HW801" s="1"/>
      <c r="HX801" s="1"/>
      <c r="HY801" s="2"/>
    </row>
    <row r="802" spans="4:234" x14ac:dyDescent="0.2">
      <c r="D802" s="1"/>
      <c r="E802" s="1"/>
      <c r="F802" s="1"/>
      <c r="G802" s="1"/>
      <c r="H802" s="1"/>
      <c r="I802" s="1"/>
      <c r="J802" s="2"/>
      <c r="K802" s="1"/>
      <c r="L802" s="1"/>
      <c r="M802" s="154"/>
      <c r="N802" s="154"/>
      <c r="O802" s="154"/>
      <c r="P802" s="78"/>
      <c r="Q802" s="78"/>
      <c r="R802" s="78"/>
      <c r="S802" s="78"/>
      <c r="T802" s="78"/>
      <c r="U802" s="78"/>
      <c r="V802" s="78"/>
      <c r="W802" s="1"/>
      <c r="X802" s="73"/>
      <c r="Y802" s="73"/>
      <c r="Z802" s="73"/>
      <c r="AA802" s="73"/>
      <c r="AB802" s="1"/>
      <c r="AC802" s="73"/>
      <c r="AD802" s="73"/>
      <c r="AE802" s="73"/>
      <c r="AF802" s="73"/>
      <c r="AG802" s="73"/>
      <c r="AH802" s="73"/>
      <c r="AI802" s="73"/>
      <c r="AJ802" s="73"/>
      <c r="AK802" s="73"/>
      <c r="AL802" s="73"/>
      <c r="AM802" s="73"/>
      <c r="AN802" s="73"/>
      <c r="AO802" s="73"/>
      <c r="AP802" s="73"/>
      <c r="AQ802" s="73"/>
      <c r="AR802" s="73"/>
      <c r="AS802" s="73"/>
      <c r="AT802" s="73"/>
      <c r="AU802" s="73"/>
      <c r="AV802" s="78"/>
      <c r="AW802" s="78"/>
      <c r="AX802" s="78"/>
      <c r="AY802" s="73"/>
      <c r="AZ802" s="73"/>
      <c r="BA802" s="73"/>
      <c r="BB802" s="78"/>
      <c r="BC802" s="78"/>
      <c r="BD802" s="78"/>
      <c r="BE802" s="73"/>
      <c r="BF802" s="73"/>
      <c r="BG802" s="73"/>
      <c r="BH802" s="78"/>
      <c r="BI802" s="78"/>
      <c r="BJ802" s="78"/>
      <c r="BK802" s="73"/>
      <c r="BL802" s="73"/>
      <c r="BM802" s="73"/>
      <c r="BN802" s="78"/>
      <c r="BO802" s="78"/>
      <c r="BP802" s="78"/>
      <c r="BQ802" s="73"/>
      <c r="BR802" s="73"/>
      <c r="BS802" s="73"/>
      <c r="BT802" s="78"/>
      <c r="BU802" s="78"/>
      <c r="BV802" s="78"/>
      <c r="BW802" s="73"/>
      <c r="BX802" s="73"/>
      <c r="BY802" s="73"/>
      <c r="BZ802" s="78"/>
      <c r="CA802" s="78"/>
      <c r="CB802" s="78"/>
      <c r="CC802" s="73"/>
      <c r="CD802" s="73"/>
      <c r="CE802" s="73"/>
      <c r="CF802" s="78"/>
      <c r="CG802" s="78"/>
      <c r="CH802" s="78"/>
      <c r="CI802" s="73"/>
      <c r="CJ802" s="73"/>
      <c r="CK802" s="73"/>
      <c r="CL802" s="78"/>
      <c r="CM802" s="78"/>
      <c r="CN802" s="78"/>
      <c r="CO802" s="73"/>
      <c r="CP802" s="73"/>
      <c r="CQ802" s="73"/>
      <c r="CR802" s="78"/>
      <c r="CS802" s="78"/>
      <c r="CT802" s="78"/>
      <c r="CU802" s="73"/>
      <c r="CV802" s="73"/>
      <c r="CW802" s="73"/>
      <c r="CX802" s="78"/>
      <c r="CY802" s="78"/>
      <c r="CZ802" s="78"/>
      <c r="DA802" s="73"/>
      <c r="DB802" s="73"/>
      <c r="DC802" s="73"/>
      <c r="DD802" s="78"/>
      <c r="DE802" s="78"/>
      <c r="DF802" s="78"/>
      <c r="DG802" s="73"/>
      <c r="DH802" s="73"/>
      <c r="DI802" s="73"/>
      <c r="DJ802" s="78"/>
      <c r="DK802" s="78"/>
      <c r="DL802" s="78"/>
      <c r="DM802" s="73"/>
      <c r="DN802" s="73"/>
      <c r="DO802" s="73"/>
      <c r="DP802" s="78"/>
      <c r="DQ802" s="78"/>
      <c r="DR802" s="78"/>
      <c r="DS802" s="73"/>
      <c r="DT802" s="73"/>
      <c r="DU802" s="73"/>
      <c r="DV802" s="78"/>
      <c r="DW802" s="78"/>
      <c r="DX802" s="78"/>
      <c r="DY802" s="73"/>
      <c r="DZ802" s="73"/>
      <c r="EA802" s="73"/>
      <c r="EB802" s="78"/>
      <c r="EC802" s="78"/>
      <c r="ED802" s="78"/>
      <c r="EE802" s="73"/>
      <c r="EF802" s="73"/>
      <c r="EG802" s="73"/>
      <c r="EH802" s="78"/>
      <c r="EI802" s="78"/>
      <c r="EJ802" s="78"/>
      <c r="EK802" s="73"/>
      <c r="EL802" s="73"/>
      <c r="EM802" s="73"/>
      <c r="EN802" s="78"/>
      <c r="EO802" s="78"/>
      <c r="EP802" s="78"/>
      <c r="EQ802" s="73"/>
      <c r="ER802" s="73"/>
      <c r="ES802" s="73"/>
      <c r="ET802" s="78"/>
      <c r="EU802" s="78"/>
      <c r="EV802" s="78"/>
      <c r="EW802" s="73"/>
      <c r="EX802" s="73"/>
      <c r="EY802" s="73"/>
      <c r="EZ802" s="78"/>
      <c r="FA802" s="78"/>
      <c r="FB802" s="78"/>
      <c r="FC802" s="73"/>
      <c r="FD802" s="73"/>
      <c r="FE802" s="73"/>
      <c r="FF802" s="78"/>
      <c r="FG802" s="78"/>
      <c r="FH802" s="78"/>
      <c r="FI802" s="73"/>
      <c r="FJ802" s="73"/>
      <c r="FK802" s="73"/>
      <c r="FL802" s="78"/>
      <c r="FM802" s="78"/>
      <c r="FN802" s="78"/>
      <c r="FO802" s="73"/>
      <c r="FP802" s="73"/>
      <c r="FQ802" s="73"/>
      <c r="FR802" s="78"/>
      <c r="FS802" s="78"/>
      <c r="FT802" s="78"/>
      <c r="FU802" s="73"/>
      <c r="FV802" s="73"/>
      <c r="FW802" s="73"/>
      <c r="FX802" s="78"/>
      <c r="FY802" s="78"/>
      <c r="FZ802" s="78"/>
      <c r="GA802" s="73"/>
      <c r="GB802" s="73"/>
      <c r="GC802" s="73"/>
      <c r="GD802" s="78"/>
      <c r="GE802" s="78"/>
      <c r="GF802" s="78"/>
      <c r="GG802" s="73"/>
      <c r="GH802" s="73"/>
      <c r="GI802" s="73"/>
      <c r="GJ802" s="78"/>
      <c r="GK802" s="78"/>
      <c r="GL802" s="78"/>
      <c r="GM802" s="73"/>
      <c r="GN802" s="73"/>
      <c r="GO802" s="73"/>
      <c r="GP802" s="78"/>
      <c r="GQ802" s="78"/>
      <c r="GR802" s="78"/>
      <c r="GS802" s="73"/>
      <c r="GT802" s="73"/>
      <c r="GU802" s="73"/>
      <c r="GV802" s="78"/>
      <c r="GW802" s="78"/>
      <c r="GX802" s="78"/>
      <c r="GY802" s="73"/>
      <c r="GZ802" s="73"/>
      <c r="HA802" s="73"/>
      <c r="HB802" s="78"/>
      <c r="HC802" s="78"/>
      <c r="HD802" s="78"/>
      <c r="HE802" s="73"/>
      <c r="HF802" s="73"/>
      <c r="HG802" s="73"/>
      <c r="HH802" s="78"/>
      <c r="HI802" s="78"/>
      <c r="HJ802" s="78"/>
      <c r="HK802" s="73"/>
      <c r="HL802" s="73"/>
      <c r="HM802" s="73"/>
      <c r="HN802" s="78"/>
      <c r="HO802" s="78"/>
      <c r="HP802" s="78"/>
      <c r="HQ802" s="73"/>
      <c r="HR802" s="73"/>
      <c r="HS802" s="73"/>
      <c r="HT802" s="78"/>
      <c r="HU802" s="78"/>
      <c r="HV802" s="78"/>
      <c r="HW802" s="1"/>
      <c r="HX802" s="1"/>
      <c r="HY802" s="2"/>
    </row>
    <row r="803" spans="4:234" x14ac:dyDescent="0.2">
      <c r="D803" s="1"/>
      <c r="E803" s="1"/>
      <c r="F803" s="1"/>
      <c r="G803" s="1"/>
      <c r="H803" s="1"/>
      <c r="I803" s="1"/>
      <c r="J803" s="2"/>
      <c r="K803" s="1"/>
      <c r="L803" s="1"/>
      <c r="M803" s="154"/>
      <c r="N803" s="154"/>
      <c r="O803" s="154"/>
      <c r="P803" s="78"/>
      <c r="Q803" s="78"/>
      <c r="R803" s="78"/>
      <c r="S803" s="78"/>
      <c r="T803" s="78"/>
      <c r="U803" s="78"/>
      <c r="V803" s="78"/>
      <c r="W803" s="1"/>
      <c r="X803" s="73"/>
      <c r="Y803" s="73"/>
      <c r="Z803" s="73"/>
      <c r="AA803" s="73"/>
      <c r="AB803" s="1"/>
      <c r="AC803" s="73"/>
      <c r="AD803" s="73"/>
      <c r="AE803" s="73"/>
      <c r="AF803" s="73"/>
      <c r="AG803" s="73"/>
      <c r="AH803" s="73"/>
      <c r="AI803" s="73"/>
      <c r="AJ803" s="73"/>
      <c r="AK803" s="73"/>
      <c r="AL803" s="73"/>
      <c r="AM803" s="73"/>
      <c r="AN803" s="73"/>
      <c r="AO803" s="73"/>
      <c r="AP803" s="73"/>
      <c r="AQ803" s="73"/>
      <c r="AR803" s="73"/>
      <c r="AS803" s="73"/>
      <c r="AT803" s="73"/>
      <c r="AU803" s="73"/>
      <c r="AV803" s="78"/>
      <c r="AW803" s="78"/>
      <c r="AX803" s="78"/>
      <c r="AY803" s="73"/>
      <c r="AZ803" s="73"/>
      <c r="BA803" s="73"/>
      <c r="BB803" s="78"/>
      <c r="BC803" s="78"/>
      <c r="BD803" s="78"/>
      <c r="BE803" s="73"/>
      <c r="BF803" s="73"/>
      <c r="BG803" s="73"/>
      <c r="BH803" s="78"/>
      <c r="BI803" s="78"/>
      <c r="BJ803" s="78"/>
      <c r="BK803" s="73"/>
      <c r="BL803" s="73"/>
      <c r="BM803" s="73"/>
      <c r="BN803" s="78"/>
      <c r="BO803" s="78"/>
      <c r="BP803" s="78"/>
      <c r="BQ803" s="73"/>
      <c r="BR803" s="73"/>
      <c r="BS803" s="73"/>
      <c r="BT803" s="78"/>
      <c r="BU803" s="78"/>
      <c r="BV803" s="78"/>
      <c r="BW803" s="73"/>
      <c r="BX803" s="73"/>
      <c r="BY803" s="73"/>
      <c r="BZ803" s="78"/>
      <c r="CA803" s="78"/>
      <c r="CB803" s="78"/>
      <c r="CC803" s="73"/>
      <c r="CD803" s="73"/>
      <c r="CE803" s="73"/>
      <c r="CF803" s="78"/>
      <c r="CG803" s="78"/>
      <c r="CH803" s="78"/>
      <c r="CI803" s="73"/>
      <c r="CJ803" s="73"/>
      <c r="CK803" s="73"/>
      <c r="CL803" s="78"/>
      <c r="CM803" s="78"/>
      <c r="CN803" s="78"/>
      <c r="CO803" s="73"/>
      <c r="CP803" s="73"/>
      <c r="CQ803" s="73"/>
      <c r="CR803" s="78"/>
      <c r="CS803" s="78"/>
      <c r="CT803" s="78"/>
      <c r="CU803" s="73"/>
      <c r="CV803" s="73"/>
      <c r="CW803" s="73"/>
      <c r="CX803" s="78"/>
      <c r="CY803" s="78"/>
      <c r="CZ803" s="78"/>
      <c r="DA803" s="73"/>
      <c r="DB803" s="73"/>
      <c r="DC803" s="73"/>
      <c r="DD803" s="78"/>
      <c r="DE803" s="78"/>
      <c r="DF803" s="78"/>
      <c r="DG803" s="73"/>
      <c r="DH803" s="73"/>
      <c r="DI803" s="73"/>
      <c r="DJ803" s="78"/>
      <c r="DK803" s="78"/>
      <c r="DL803" s="78"/>
      <c r="DM803" s="73"/>
      <c r="DN803" s="73"/>
      <c r="DO803" s="73"/>
      <c r="DP803" s="78"/>
      <c r="DQ803" s="78"/>
      <c r="DR803" s="78"/>
      <c r="DS803" s="73"/>
      <c r="DT803" s="73"/>
      <c r="DU803" s="73"/>
      <c r="DV803" s="78"/>
      <c r="DW803" s="78"/>
      <c r="DX803" s="78"/>
      <c r="DY803" s="73"/>
      <c r="DZ803" s="73"/>
      <c r="EA803" s="73"/>
      <c r="EB803" s="78"/>
      <c r="EC803" s="78"/>
      <c r="ED803" s="78"/>
      <c r="EE803" s="73"/>
      <c r="EF803" s="73"/>
      <c r="EG803" s="73"/>
      <c r="EH803" s="78"/>
      <c r="EI803" s="78"/>
      <c r="EJ803" s="78"/>
      <c r="EK803" s="73"/>
      <c r="EL803" s="73"/>
      <c r="EM803" s="73"/>
      <c r="EN803" s="78"/>
      <c r="EO803" s="78"/>
      <c r="EP803" s="78"/>
      <c r="EQ803" s="73"/>
      <c r="ER803" s="73"/>
      <c r="ES803" s="73"/>
      <c r="ET803" s="78"/>
      <c r="EU803" s="78"/>
      <c r="EV803" s="78"/>
      <c r="EW803" s="73"/>
      <c r="EX803" s="73"/>
      <c r="EY803" s="73"/>
      <c r="EZ803" s="78"/>
      <c r="FA803" s="78"/>
      <c r="FB803" s="78"/>
      <c r="FC803" s="73"/>
      <c r="FD803" s="73"/>
      <c r="FE803" s="73"/>
      <c r="FF803" s="78"/>
      <c r="FG803" s="78"/>
      <c r="FH803" s="78"/>
      <c r="FI803" s="73"/>
      <c r="FJ803" s="73"/>
      <c r="FK803" s="73"/>
      <c r="FL803" s="78"/>
      <c r="FM803" s="78"/>
      <c r="FN803" s="78"/>
      <c r="FO803" s="73"/>
      <c r="FP803" s="73"/>
      <c r="FQ803" s="73"/>
      <c r="FR803" s="78"/>
      <c r="FS803" s="78"/>
      <c r="FT803" s="78"/>
      <c r="FU803" s="73"/>
      <c r="FV803" s="73"/>
      <c r="FW803" s="73"/>
      <c r="FX803" s="78"/>
      <c r="FY803" s="78"/>
      <c r="FZ803" s="78"/>
      <c r="GA803" s="73"/>
      <c r="GB803" s="73"/>
      <c r="GC803" s="73"/>
      <c r="GD803" s="78"/>
      <c r="GE803" s="78"/>
      <c r="GF803" s="78"/>
      <c r="GG803" s="73"/>
      <c r="GH803" s="73"/>
      <c r="GI803" s="73"/>
      <c r="GJ803" s="78"/>
      <c r="GK803" s="78"/>
      <c r="GL803" s="78"/>
      <c r="GM803" s="73"/>
      <c r="GN803" s="73"/>
      <c r="GO803" s="73"/>
      <c r="GP803" s="78"/>
      <c r="GQ803" s="78"/>
      <c r="GR803" s="78"/>
      <c r="GS803" s="73"/>
      <c r="GT803" s="73"/>
      <c r="GU803" s="73"/>
      <c r="GV803" s="78"/>
      <c r="GW803" s="78"/>
      <c r="GX803" s="78"/>
      <c r="GY803" s="73"/>
      <c r="GZ803" s="73"/>
      <c r="HA803" s="73"/>
      <c r="HB803" s="78"/>
      <c r="HC803" s="78"/>
      <c r="HD803" s="78"/>
      <c r="HE803" s="73"/>
      <c r="HF803" s="73"/>
      <c r="HG803" s="73"/>
      <c r="HH803" s="78"/>
      <c r="HI803" s="78"/>
      <c r="HJ803" s="78"/>
      <c r="HK803" s="73"/>
      <c r="HL803" s="73"/>
      <c r="HM803" s="73"/>
      <c r="HN803" s="78"/>
      <c r="HO803" s="78"/>
      <c r="HP803" s="78"/>
      <c r="HQ803" s="73"/>
      <c r="HR803" s="73"/>
      <c r="HS803" s="73"/>
      <c r="HT803" s="78"/>
      <c r="HU803" s="78"/>
      <c r="HV803" s="78"/>
      <c r="HW803" s="1"/>
      <c r="HX803" s="1"/>
      <c r="HY803" s="2"/>
    </row>
    <row r="804" spans="4:234" x14ac:dyDescent="0.2">
      <c r="D804" s="1"/>
      <c r="E804" s="1"/>
      <c r="F804" s="1"/>
      <c r="G804" s="1"/>
      <c r="H804" s="1"/>
      <c r="I804" s="1"/>
      <c r="J804" s="2"/>
      <c r="K804" s="1"/>
      <c r="L804" s="1"/>
      <c r="M804" s="154"/>
      <c r="N804" s="154"/>
      <c r="O804" s="154"/>
      <c r="P804" s="78"/>
      <c r="Q804" s="78"/>
      <c r="R804" s="78"/>
      <c r="S804" s="78"/>
      <c r="T804" s="78"/>
      <c r="U804" s="78"/>
      <c r="V804" s="78"/>
      <c r="W804" s="1"/>
      <c r="X804" s="73"/>
      <c r="Y804" s="73"/>
      <c r="Z804" s="73"/>
      <c r="AA804" s="73"/>
      <c r="AB804" s="1"/>
      <c r="AC804" s="73"/>
      <c r="AD804" s="73"/>
      <c r="AE804" s="73"/>
      <c r="AF804" s="73"/>
      <c r="AG804" s="73"/>
      <c r="AH804" s="73"/>
      <c r="AI804" s="73"/>
      <c r="AJ804" s="73"/>
      <c r="AK804" s="73"/>
      <c r="AL804" s="73"/>
      <c r="AM804" s="73"/>
      <c r="AN804" s="73"/>
      <c r="AO804" s="73"/>
      <c r="AP804" s="73"/>
      <c r="AQ804" s="73"/>
      <c r="AR804" s="73"/>
      <c r="AS804" s="73"/>
      <c r="AT804" s="73"/>
      <c r="AU804" s="73"/>
      <c r="AV804" s="78"/>
      <c r="AW804" s="78"/>
      <c r="AX804" s="78"/>
      <c r="AY804" s="73"/>
      <c r="AZ804" s="73"/>
      <c r="BA804" s="73"/>
      <c r="BB804" s="78"/>
      <c r="BC804" s="78"/>
      <c r="BD804" s="78"/>
      <c r="BE804" s="73"/>
      <c r="BF804" s="73"/>
      <c r="BG804" s="73"/>
      <c r="BH804" s="78"/>
      <c r="BI804" s="78"/>
      <c r="BJ804" s="78"/>
      <c r="BK804" s="73"/>
      <c r="BL804" s="73"/>
      <c r="BM804" s="73"/>
      <c r="BN804" s="78"/>
      <c r="BO804" s="78"/>
      <c r="BP804" s="78"/>
      <c r="BQ804" s="73"/>
      <c r="BR804" s="73"/>
      <c r="BS804" s="73"/>
      <c r="BT804" s="78"/>
      <c r="BU804" s="78"/>
      <c r="BV804" s="78"/>
      <c r="BW804" s="73"/>
      <c r="BX804" s="73"/>
      <c r="BY804" s="73"/>
      <c r="BZ804" s="78"/>
      <c r="CA804" s="78"/>
      <c r="CB804" s="78"/>
      <c r="CC804" s="73"/>
      <c r="CD804" s="73"/>
      <c r="CE804" s="73"/>
      <c r="CF804" s="78"/>
      <c r="CG804" s="78"/>
      <c r="CH804" s="78"/>
      <c r="CI804" s="73"/>
      <c r="CJ804" s="73"/>
      <c r="CK804" s="73"/>
      <c r="CL804" s="78"/>
      <c r="CM804" s="78"/>
      <c r="CN804" s="78"/>
      <c r="CO804" s="73"/>
      <c r="CP804" s="73"/>
      <c r="CQ804" s="73"/>
      <c r="CR804" s="78"/>
      <c r="CS804" s="78"/>
      <c r="CT804" s="78"/>
      <c r="CU804" s="73"/>
      <c r="CV804" s="73"/>
      <c r="CW804" s="73"/>
      <c r="CX804" s="78"/>
      <c r="CY804" s="78"/>
      <c r="CZ804" s="78"/>
      <c r="DA804" s="73"/>
      <c r="DB804" s="73"/>
      <c r="DC804" s="73"/>
      <c r="DD804" s="78"/>
      <c r="DE804" s="78"/>
      <c r="DF804" s="78"/>
      <c r="DG804" s="73"/>
      <c r="DH804" s="73"/>
      <c r="DI804" s="73"/>
      <c r="DJ804" s="78"/>
      <c r="DK804" s="78"/>
      <c r="DL804" s="78"/>
      <c r="DM804" s="73"/>
      <c r="DN804" s="73"/>
      <c r="DO804" s="73"/>
      <c r="DP804" s="78"/>
      <c r="DQ804" s="78"/>
      <c r="DR804" s="78"/>
      <c r="DS804" s="73"/>
      <c r="DT804" s="73"/>
      <c r="DU804" s="73"/>
      <c r="DV804" s="78"/>
      <c r="DW804" s="78"/>
      <c r="DX804" s="78"/>
      <c r="DY804" s="73"/>
      <c r="DZ804" s="73"/>
      <c r="EA804" s="73"/>
      <c r="EB804" s="78"/>
      <c r="EC804" s="78"/>
      <c r="ED804" s="78"/>
      <c r="EE804" s="73"/>
      <c r="EF804" s="73"/>
      <c r="EG804" s="73"/>
      <c r="EH804" s="78"/>
      <c r="EI804" s="78"/>
      <c r="EJ804" s="78"/>
      <c r="EK804" s="73"/>
      <c r="EL804" s="73"/>
      <c r="EM804" s="73"/>
      <c r="EN804" s="78"/>
      <c r="EO804" s="78"/>
      <c r="EP804" s="78"/>
      <c r="EQ804" s="73"/>
      <c r="ER804" s="73"/>
      <c r="ES804" s="73"/>
      <c r="ET804" s="78"/>
      <c r="EU804" s="78"/>
      <c r="EV804" s="78"/>
      <c r="EW804" s="73"/>
      <c r="EX804" s="73"/>
      <c r="EY804" s="73"/>
      <c r="EZ804" s="78"/>
      <c r="FA804" s="78"/>
      <c r="FB804" s="78"/>
      <c r="FC804" s="73"/>
      <c r="FD804" s="73"/>
      <c r="FE804" s="73"/>
      <c r="FF804" s="78"/>
      <c r="FG804" s="78"/>
      <c r="FH804" s="78"/>
      <c r="FI804" s="73"/>
      <c r="FJ804" s="73"/>
      <c r="FK804" s="73"/>
      <c r="FL804" s="78"/>
      <c r="FM804" s="78"/>
      <c r="FN804" s="78"/>
      <c r="FO804" s="73"/>
      <c r="FP804" s="73"/>
      <c r="FQ804" s="73"/>
      <c r="FR804" s="78"/>
      <c r="FS804" s="78"/>
      <c r="FT804" s="78"/>
      <c r="FU804" s="73"/>
      <c r="FV804" s="73"/>
      <c r="FW804" s="73"/>
      <c r="FX804" s="78"/>
      <c r="FY804" s="78"/>
      <c r="FZ804" s="78"/>
      <c r="GA804" s="73"/>
      <c r="GB804" s="73"/>
      <c r="GC804" s="73"/>
      <c r="GD804" s="78"/>
      <c r="GE804" s="78"/>
      <c r="GF804" s="78"/>
      <c r="GG804" s="73"/>
      <c r="GH804" s="73"/>
      <c r="GI804" s="73"/>
      <c r="GJ804" s="78"/>
      <c r="GK804" s="78"/>
      <c r="GL804" s="78"/>
      <c r="GM804" s="73"/>
      <c r="GN804" s="73"/>
      <c r="GO804" s="73"/>
      <c r="GP804" s="78"/>
      <c r="GQ804" s="78"/>
      <c r="GR804" s="78"/>
      <c r="GS804" s="73"/>
      <c r="GT804" s="73"/>
      <c r="GU804" s="73"/>
      <c r="GV804" s="78"/>
      <c r="GW804" s="78"/>
      <c r="GX804" s="78"/>
      <c r="GY804" s="73"/>
      <c r="GZ804" s="73"/>
      <c r="HA804" s="73"/>
      <c r="HB804" s="78"/>
      <c r="HC804" s="78"/>
      <c r="HD804" s="78"/>
      <c r="HE804" s="73"/>
      <c r="HF804" s="73"/>
      <c r="HG804" s="73"/>
      <c r="HH804" s="78"/>
      <c r="HI804" s="78"/>
      <c r="HJ804" s="78"/>
      <c r="HK804" s="73"/>
      <c r="HL804" s="73"/>
      <c r="HM804" s="73"/>
      <c r="HN804" s="78"/>
      <c r="HO804" s="78"/>
      <c r="HP804" s="78"/>
      <c r="HQ804" s="73"/>
      <c r="HR804" s="73"/>
      <c r="HS804" s="73"/>
      <c r="HT804" s="78"/>
      <c r="HU804" s="78"/>
      <c r="HV804" s="78"/>
      <c r="HW804" s="1"/>
      <c r="HX804" s="1"/>
      <c r="HY804" s="2"/>
    </row>
    <row r="805" spans="4:234" x14ac:dyDescent="0.2">
      <c r="D805" s="1"/>
      <c r="E805" s="1"/>
      <c r="F805" s="1"/>
      <c r="G805" s="1"/>
      <c r="H805" s="1"/>
      <c r="I805" s="1"/>
      <c r="J805" s="2"/>
      <c r="K805" s="1"/>
      <c r="L805" s="1"/>
      <c r="M805" s="154"/>
      <c r="N805" s="154"/>
      <c r="O805" s="154"/>
      <c r="P805" s="78"/>
      <c r="Q805" s="78"/>
      <c r="R805" s="78"/>
      <c r="S805" s="78"/>
      <c r="T805" s="78"/>
      <c r="U805" s="78"/>
      <c r="V805" s="78"/>
      <c r="W805" s="1"/>
      <c r="X805" s="73"/>
      <c r="Y805" s="73"/>
      <c r="Z805" s="73"/>
      <c r="AA805" s="73"/>
      <c r="AB805" s="1"/>
      <c r="AC805" s="73"/>
      <c r="AD805" s="73"/>
      <c r="AE805" s="73"/>
      <c r="AF805" s="73"/>
      <c r="AG805" s="73"/>
      <c r="AH805" s="73"/>
      <c r="AI805" s="73"/>
      <c r="AJ805" s="73"/>
      <c r="AK805" s="73"/>
      <c r="AL805" s="73"/>
      <c r="AM805" s="73"/>
      <c r="AN805" s="73"/>
      <c r="AO805" s="73"/>
      <c r="AP805" s="73"/>
      <c r="AQ805" s="73"/>
      <c r="AR805" s="73"/>
      <c r="AS805" s="73"/>
      <c r="AT805" s="73"/>
      <c r="AU805" s="73"/>
      <c r="AV805" s="78"/>
      <c r="AW805" s="78"/>
      <c r="AX805" s="78"/>
      <c r="AY805" s="73"/>
      <c r="AZ805" s="73"/>
      <c r="BA805" s="73"/>
      <c r="BB805" s="78"/>
      <c r="BC805" s="78"/>
      <c r="BD805" s="78"/>
      <c r="BE805" s="73"/>
      <c r="BF805" s="73"/>
      <c r="BG805" s="73"/>
      <c r="BH805" s="78"/>
      <c r="BI805" s="78"/>
      <c r="BJ805" s="78"/>
      <c r="BK805" s="73"/>
      <c r="BL805" s="73"/>
      <c r="BM805" s="73"/>
      <c r="BN805" s="78"/>
      <c r="BO805" s="78"/>
      <c r="BP805" s="78"/>
      <c r="BQ805" s="73"/>
      <c r="BR805" s="73"/>
      <c r="BS805" s="73"/>
      <c r="BT805" s="78"/>
      <c r="BU805" s="78"/>
      <c r="BV805" s="78"/>
      <c r="BW805" s="73"/>
      <c r="BX805" s="73"/>
      <c r="BY805" s="73"/>
      <c r="BZ805" s="78"/>
      <c r="CA805" s="78"/>
      <c r="CB805" s="78"/>
      <c r="CC805" s="73"/>
      <c r="CD805" s="73"/>
      <c r="CE805" s="73"/>
      <c r="CF805" s="78"/>
      <c r="CG805" s="78"/>
      <c r="CH805" s="78"/>
      <c r="CI805" s="73"/>
      <c r="CJ805" s="73"/>
      <c r="CK805" s="73"/>
      <c r="CL805" s="78"/>
      <c r="CM805" s="78"/>
      <c r="CN805" s="78"/>
      <c r="CO805" s="73"/>
      <c r="CP805" s="73"/>
      <c r="CQ805" s="73"/>
      <c r="CR805" s="78"/>
      <c r="CS805" s="78"/>
      <c r="CT805" s="78"/>
      <c r="CU805" s="73"/>
      <c r="CV805" s="73"/>
      <c r="CW805" s="73"/>
      <c r="CX805" s="78"/>
      <c r="CY805" s="78"/>
      <c r="CZ805" s="78"/>
      <c r="DA805" s="73"/>
      <c r="DB805" s="73"/>
      <c r="DC805" s="73"/>
      <c r="DD805" s="78"/>
      <c r="DE805" s="78"/>
      <c r="DF805" s="78"/>
      <c r="DG805" s="73"/>
      <c r="DH805" s="73"/>
      <c r="DI805" s="73"/>
      <c r="DJ805" s="78"/>
      <c r="DK805" s="78"/>
      <c r="DL805" s="78"/>
      <c r="DM805" s="73"/>
      <c r="DN805" s="73"/>
      <c r="DO805" s="73"/>
      <c r="DP805" s="78"/>
      <c r="DQ805" s="78"/>
      <c r="DR805" s="78"/>
      <c r="DS805" s="73"/>
      <c r="DT805" s="73"/>
      <c r="DU805" s="73"/>
      <c r="DV805" s="78"/>
      <c r="DW805" s="78"/>
      <c r="DX805" s="78"/>
      <c r="DY805" s="73"/>
      <c r="DZ805" s="73"/>
      <c r="EA805" s="73"/>
      <c r="EB805" s="78"/>
      <c r="EC805" s="78"/>
      <c r="ED805" s="78"/>
      <c r="EE805" s="73"/>
      <c r="EF805" s="73"/>
      <c r="EG805" s="73"/>
      <c r="EH805" s="78"/>
      <c r="EI805" s="78"/>
      <c r="EJ805" s="78"/>
      <c r="EK805" s="73"/>
      <c r="EL805" s="73"/>
      <c r="EM805" s="73"/>
      <c r="EN805" s="78"/>
      <c r="EO805" s="78"/>
      <c r="EP805" s="78"/>
      <c r="EQ805" s="73"/>
      <c r="ER805" s="73"/>
      <c r="ES805" s="73"/>
      <c r="ET805" s="78"/>
      <c r="EU805" s="78"/>
      <c r="EV805" s="78"/>
      <c r="EW805" s="73"/>
      <c r="EX805" s="73"/>
      <c r="EY805" s="73"/>
      <c r="EZ805" s="78"/>
      <c r="FA805" s="78"/>
      <c r="FB805" s="78"/>
      <c r="FC805" s="73"/>
      <c r="FD805" s="73"/>
      <c r="FE805" s="73"/>
      <c r="FF805" s="78"/>
      <c r="FG805" s="78"/>
      <c r="FH805" s="78"/>
      <c r="FI805" s="73"/>
      <c r="FJ805" s="73"/>
      <c r="FK805" s="73"/>
      <c r="FL805" s="78"/>
      <c r="FM805" s="78"/>
      <c r="FN805" s="78"/>
      <c r="FO805" s="73"/>
      <c r="FP805" s="73"/>
      <c r="FQ805" s="73"/>
      <c r="FR805" s="78"/>
      <c r="FS805" s="78"/>
      <c r="FT805" s="78"/>
      <c r="FU805" s="73"/>
      <c r="FV805" s="73"/>
      <c r="FW805" s="73"/>
      <c r="FX805" s="78"/>
      <c r="FY805" s="78"/>
      <c r="FZ805" s="78"/>
      <c r="GA805" s="73"/>
      <c r="GB805" s="73"/>
      <c r="GC805" s="73"/>
      <c r="GD805" s="78"/>
      <c r="GE805" s="78"/>
      <c r="GF805" s="78"/>
      <c r="GG805" s="73"/>
      <c r="GH805" s="73"/>
      <c r="GI805" s="73"/>
      <c r="GJ805" s="78"/>
      <c r="GK805" s="78"/>
      <c r="GL805" s="78"/>
      <c r="GM805" s="73"/>
      <c r="GN805" s="73"/>
      <c r="GO805" s="73"/>
      <c r="GP805" s="78"/>
      <c r="GQ805" s="78"/>
      <c r="GR805" s="78"/>
      <c r="GS805" s="73"/>
      <c r="GT805" s="73"/>
      <c r="GU805" s="73"/>
      <c r="GV805" s="78"/>
      <c r="GW805" s="78"/>
      <c r="GX805" s="78"/>
      <c r="GY805" s="73"/>
      <c r="GZ805" s="73"/>
      <c r="HA805" s="73"/>
      <c r="HB805" s="78"/>
      <c r="HC805" s="78"/>
      <c r="HD805" s="78"/>
      <c r="HE805" s="73"/>
      <c r="HF805" s="73"/>
      <c r="HG805" s="73"/>
      <c r="HH805" s="78"/>
      <c r="HI805" s="78"/>
      <c r="HJ805" s="78"/>
      <c r="HK805" s="73"/>
      <c r="HL805" s="73"/>
      <c r="HM805" s="73"/>
      <c r="HN805" s="78"/>
      <c r="HO805" s="78"/>
      <c r="HP805" s="78"/>
      <c r="HQ805" s="73"/>
      <c r="HR805" s="73"/>
      <c r="HS805" s="73"/>
      <c r="HT805" s="78"/>
      <c r="HU805" s="78"/>
      <c r="HV805" s="78"/>
      <c r="HW805" s="1"/>
      <c r="HX805" s="1"/>
      <c r="HY805" s="2"/>
    </row>
    <row r="806" spans="4:234" x14ac:dyDescent="0.2">
      <c r="D806" s="1"/>
      <c r="E806" s="1"/>
      <c r="F806" s="1"/>
      <c r="G806" s="1"/>
      <c r="H806" s="1"/>
      <c r="I806" s="1"/>
      <c r="J806" s="2"/>
      <c r="K806" s="1"/>
      <c r="L806" s="1"/>
      <c r="M806" s="154"/>
      <c r="N806" s="154"/>
      <c r="O806" s="154"/>
      <c r="P806" s="78"/>
      <c r="Q806" s="78"/>
      <c r="R806" s="78"/>
      <c r="S806" s="78"/>
      <c r="T806" s="78"/>
      <c r="U806" s="78"/>
      <c r="V806" s="78"/>
      <c r="W806" s="1"/>
      <c r="X806" s="73"/>
      <c r="Y806" s="73"/>
      <c r="Z806" s="73"/>
      <c r="AA806" s="73"/>
      <c r="AB806" s="1"/>
      <c r="AC806" s="73"/>
      <c r="AD806" s="73"/>
      <c r="AE806" s="73"/>
      <c r="AF806" s="73"/>
      <c r="AG806" s="73"/>
      <c r="AH806" s="73"/>
      <c r="AI806" s="73"/>
      <c r="AJ806" s="73"/>
      <c r="AK806" s="73"/>
      <c r="AL806" s="73"/>
      <c r="AM806" s="73"/>
      <c r="AN806" s="73"/>
      <c r="AO806" s="73"/>
      <c r="AP806" s="73"/>
      <c r="AQ806" s="73"/>
      <c r="AR806" s="73"/>
      <c r="AS806" s="73"/>
      <c r="AT806" s="73"/>
      <c r="AU806" s="73"/>
      <c r="AV806" s="78"/>
      <c r="AW806" s="78"/>
      <c r="AX806" s="78"/>
      <c r="AY806" s="73"/>
      <c r="AZ806" s="73"/>
      <c r="BA806" s="73"/>
      <c r="BB806" s="78"/>
      <c r="BC806" s="78"/>
      <c r="BD806" s="78"/>
      <c r="BE806" s="73"/>
      <c r="BF806" s="73"/>
      <c r="BG806" s="73"/>
      <c r="BH806" s="78"/>
      <c r="BI806" s="78"/>
      <c r="BJ806" s="78"/>
      <c r="BK806" s="73"/>
      <c r="BL806" s="73"/>
      <c r="BM806" s="73"/>
      <c r="BN806" s="78"/>
      <c r="BO806" s="78"/>
      <c r="BP806" s="78"/>
      <c r="BQ806" s="73"/>
      <c r="BR806" s="73"/>
      <c r="BS806" s="73"/>
      <c r="BT806" s="78"/>
      <c r="BU806" s="78"/>
      <c r="BV806" s="78"/>
      <c r="BW806" s="73"/>
      <c r="BX806" s="73"/>
      <c r="BY806" s="73"/>
      <c r="BZ806" s="78"/>
      <c r="CA806" s="78"/>
      <c r="CB806" s="78"/>
      <c r="CC806" s="73"/>
      <c r="CD806" s="73"/>
      <c r="CE806" s="73"/>
      <c r="CF806" s="78"/>
      <c r="CG806" s="78"/>
      <c r="CH806" s="78"/>
      <c r="CI806" s="73"/>
      <c r="CJ806" s="73"/>
      <c r="CK806" s="73"/>
      <c r="CL806" s="78"/>
      <c r="CM806" s="78"/>
      <c r="CN806" s="78"/>
      <c r="CO806" s="73"/>
      <c r="CP806" s="73"/>
      <c r="CQ806" s="73"/>
      <c r="CR806" s="78"/>
      <c r="CS806" s="78"/>
      <c r="CT806" s="78"/>
      <c r="CU806" s="73"/>
      <c r="CV806" s="73"/>
      <c r="CW806" s="73"/>
      <c r="CX806" s="78"/>
      <c r="CY806" s="78"/>
      <c r="CZ806" s="78"/>
      <c r="DA806" s="73"/>
      <c r="DB806" s="73"/>
      <c r="DC806" s="73"/>
      <c r="DD806" s="78"/>
      <c r="DE806" s="78"/>
      <c r="DF806" s="78"/>
      <c r="DG806" s="73"/>
      <c r="DH806" s="73"/>
      <c r="DI806" s="73"/>
      <c r="DJ806" s="78"/>
      <c r="DK806" s="78"/>
      <c r="DL806" s="78"/>
      <c r="DM806" s="73"/>
      <c r="DN806" s="73"/>
      <c r="DO806" s="73"/>
      <c r="DP806" s="78"/>
      <c r="DQ806" s="78"/>
      <c r="DR806" s="78"/>
      <c r="DS806" s="73"/>
      <c r="DT806" s="73"/>
      <c r="DU806" s="73"/>
      <c r="DV806" s="78"/>
      <c r="DW806" s="78"/>
      <c r="DX806" s="78"/>
      <c r="DY806" s="73"/>
      <c r="DZ806" s="73"/>
      <c r="EA806" s="73"/>
      <c r="EB806" s="78"/>
      <c r="EC806" s="78"/>
      <c r="ED806" s="78"/>
      <c r="EE806" s="73"/>
      <c r="EF806" s="73"/>
      <c r="EG806" s="73"/>
      <c r="EH806" s="78"/>
      <c r="EI806" s="78"/>
      <c r="EJ806" s="78"/>
      <c r="EK806" s="73"/>
      <c r="EL806" s="73"/>
      <c r="EM806" s="73"/>
      <c r="EN806" s="78"/>
      <c r="EO806" s="78"/>
      <c r="EP806" s="78"/>
      <c r="EQ806" s="73"/>
      <c r="ER806" s="73"/>
      <c r="ES806" s="73"/>
      <c r="ET806" s="78"/>
      <c r="EU806" s="78"/>
      <c r="EV806" s="78"/>
      <c r="EW806" s="73"/>
      <c r="EX806" s="73"/>
      <c r="EY806" s="73"/>
      <c r="EZ806" s="78"/>
      <c r="FA806" s="78"/>
      <c r="FB806" s="78"/>
      <c r="FC806" s="73"/>
      <c r="FD806" s="73"/>
      <c r="FE806" s="73"/>
      <c r="FF806" s="78"/>
      <c r="FG806" s="78"/>
      <c r="FH806" s="78"/>
      <c r="FI806" s="73"/>
      <c r="FJ806" s="73"/>
      <c r="FK806" s="73"/>
      <c r="FL806" s="78"/>
      <c r="FM806" s="78"/>
      <c r="FN806" s="78"/>
      <c r="FO806" s="73"/>
      <c r="FP806" s="73"/>
      <c r="FQ806" s="73"/>
      <c r="FR806" s="78"/>
      <c r="FS806" s="78"/>
      <c r="FT806" s="78"/>
      <c r="FU806" s="73"/>
      <c r="FV806" s="73"/>
      <c r="FW806" s="73"/>
      <c r="FX806" s="78"/>
      <c r="FY806" s="78"/>
      <c r="FZ806" s="78"/>
      <c r="GA806" s="73"/>
      <c r="GB806" s="73"/>
      <c r="GC806" s="73"/>
      <c r="GD806" s="78"/>
      <c r="GE806" s="78"/>
      <c r="GF806" s="78"/>
      <c r="GG806" s="73"/>
      <c r="GH806" s="73"/>
      <c r="GI806" s="73"/>
      <c r="GJ806" s="78"/>
      <c r="GK806" s="78"/>
      <c r="GL806" s="78"/>
      <c r="GM806" s="73"/>
      <c r="GN806" s="73"/>
      <c r="GO806" s="73"/>
      <c r="GP806" s="78"/>
      <c r="GQ806" s="78"/>
      <c r="GR806" s="78"/>
      <c r="GS806" s="73"/>
      <c r="GT806" s="73"/>
      <c r="GU806" s="73"/>
      <c r="GV806" s="78"/>
      <c r="GW806" s="78"/>
      <c r="GX806" s="78"/>
      <c r="GY806" s="73"/>
      <c r="GZ806" s="73"/>
      <c r="HA806" s="73"/>
      <c r="HB806" s="78"/>
      <c r="HC806" s="78"/>
      <c r="HD806" s="78"/>
      <c r="HE806" s="73"/>
      <c r="HF806" s="73"/>
      <c r="HG806" s="73"/>
      <c r="HH806" s="78"/>
      <c r="HI806" s="78"/>
      <c r="HJ806" s="78"/>
      <c r="HK806" s="73"/>
      <c r="HL806" s="73"/>
      <c r="HM806" s="73"/>
      <c r="HN806" s="78"/>
      <c r="HO806" s="78"/>
      <c r="HP806" s="78"/>
      <c r="HQ806" s="73"/>
      <c r="HR806" s="73"/>
      <c r="HS806" s="73"/>
      <c r="HT806" s="78"/>
      <c r="HU806" s="78"/>
      <c r="HV806" s="78"/>
      <c r="HW806" s="1"/>
      <c r="HX806" s="1"/>
      <c r="HY806" s="2"/>
    </row>
    <row r="807" spans="4:234" x14ac:dyDescent="0.2">
      <c r="D807" s="1"/>
      <c r="E807" s="1"/>
      <c r="F807" s="1"/>
      <c r="G807" s="1"/>
      <c r="H807" s="1"/>
      <c r="I807" s="1"/>
      <c r="J807" s="2"/>
      <c r="K807" s="1"/>
      <c r="L807" s="1"/>
      <c r="M807" s="154"/>
      <c r="N807" s="154"/>
      <c r="O807" s="154"/>
      <c r="P807" s="78"/>
      <c r="Q807" s="78"/>
      <c r="R807" s="78"/>
      <c r="S807" s="78"/>
      <c r="T807" s="78"/>
      <c r="U807" s="78"/>
      <c r="V807" s="78"/>
      <c r="W807" s="1"/>
      <c r="X807" s="73"/>
      <c r="Y807" s="73"/>
      <c r="Z807" s="73"/>
      <c r="AA807" s="73"/>
      <c r="AB807" s="1"/>
      <c r="AC807" s="73"/>
      <c r="AD807" s="73"/>
      <c r="AE807" s="73"/>
      <c r="AF807" s="73"/>
      <c r="AG807" s="73"/>
      <c r="AH807" s="73"/>
      <c r="AI807" s="73"/>
      <c r="AJ807" s="73"/>
      <c r="AK807" s="73"/>
      <c r="AL807" s="73"/>
      <c r="AM807" s="73"/>
      <c r="AN807" s="73"/>
      <c r="AO807" s="73"/>
      <c r="AP807" s="73"/>
      <c r="AQ807" s="73"/>
      <c r="AR807" s="73"/>
      <c r="AS807" s="73"/>
      <c r="AT807" s="73"/>
      <c r="AU807" s="73"/>
      <c r="AV807" s="78"/>
      <c r="AW807" s="78"/>
      <c r="AX807" s="78"/>
      <c r="AY807" s="73"/>
      <c r="AZ807" s="73"/>
      <c r="BA807" s="73"/>
      <c r="BB807" s="78"/>
      <c r="BC807" s="78"/>
      <c r="BD807" s="78"/>
      <c r="BE807" s="73"/>
      <c r="BF807" s="73"/>
      <c r="BG807" s="73"/>
      <c r="BH807" s="78"/>
      <c r="BI807" s="78"/>
      <c r="BJ807" s="78"/>
      <c r="BK807" s="73"/>
      <c r="BL807" s="73"/>
      <c r="BM807" s="73"/>
      <c r="BN807" s="78"/>
      <c r="BO807" s="78"/>
      <c r="BP807" s="78"/>
      <c r="BQ807" s="73"/>
      <c r="BR807" s="73"/>
      <c r="BS807" s="73"/>
      <c r="BT807" s="78"/>
      <c r="BU807" s="78"/>
      <c r="BV807" s="78"/>
      <c r="BW807" s="73"/>
      <c r="BX807" s="73"/>
      <c r="BY807" s="73"/>
      <c r="BZ807" s="78"/>
      <c r="CA807" s="78"/>
      <c r="CB807" s="78"/>
      <c r="CC807" s="73"/>
      <c r="CD807" s="73"/>
      <c r="CE807" s="73"/>
      <c r="CF807" s="78"/>
      <c r="CG807" s="78"/>
      <c r="CH807" s="78"/>
      <c r="CI807" s="73"/>
      <c r="CJ807" s="73"/>
      <c r="CK807" s="73"/>
      <c r="CL807" s="78"/>
      <c r="CM807" s="78"/>
      <c r="CN807" s="78"/>
      <c r="CO807" s="73"/>
      <c r="CP807" s="73"/>
      <c r="CQ807" s="73"/>
      <c r="CR807" s="78"/>
      <c r="CS807" s="78"/>
      <c r="CT807" s="78"/>
      <c r="CU807" s="73"/>
      <c r="CV807" s="73"/>
      <c r="CW807" s="73"/>
      <c r="CX807" s="78"/>
      <c r="CY807" s="78"/>
      <c r="CZ807" s="78"/>
      <c r="DA807" s="73"/>
      <c r="DB807" s="73"/>
      <c r="DC807" s="73"/>
      <c r="DD807" s="78"/>
      <c r="DE807" s="78"/>
      <c r="DF807" s="78"/>
      <c r="DG807" s="73"/>
      <c r="DH807" s="73"/>
      <c r="DI807" s="73"/>
      <c r="DJ807" s="78"/>
      <c r="DK807" s="78"/>
      <c r="DL807" s="78"/>
      <c r="DM807" s="73"/>
      <c r="DN807" s="73"/>
      <c r="DO807" s="73"/>
      <c r="DP807" s="78"/>
      <c r="DQ807" s="78"/>
      <c r="DR807" s="78"/>
      <c r="DS807" s="73"/>
      <c r="DT807" s="73"/>
      <c r="DU807" s="73"/>
      <c r="DV807" s="78"/>
      <c r="DW807" s="78"/>
      <c r="DX807" s="78"/>
      <c r="DY807" s="73"/>
      <c r="DZ807" s="73"/>
      <c r="EA807" s="73"/>
      <c r="EB807" s="78"/>
      <c r="EC807" s="78"/>
      <c r="ED807" s="78"/>
      <c r="EE807" s="73"/>
      <c r="EF807" s="73"/>
      <c r="EG807" s="73"/>
      <c r="EH807" s="78"/>
      <c r="EI807" s="78"/>
      <c r="EJ807" s="78"/>
      <c r="EK807" s="73"/>
      <c r="EL807" s="73"/>
      <c r="EM807" s="73"/>
      <c r="EN807" s="78"/>
      <c r="EO807" s="78"/>
      <c r="EP807" s="78"/>
      <c r="EQ807" s="73"/>
      <c r="ER807" s="73"/>
      <c r="ES807" s="73"/>
      <c r="ET807" s="78"/>
      <c r="EU807" s="78"/>
      <c r="EV807" s="78"/>
      <c r="EW807" s="73"/>
      <c r="EX807" s="73"/>
      <c r="EY807" s="73"/>
      <c r="EZ807" s="78"/>
      <c r="FA807" s="78"/>
      <c r="FB807" s="78"/>
      <c r="FC807" s="73"/>
      <c r="FD807" s="73"/>
      <c r="FE807" s="73"/>
      <c r="FF807" s="78"/>
      <c r="FG807" s="78"/>
      <c r="FH807" s="78"/>
      <c r="FI807" s="73"/>
      <c r="FJ807" s="73"/>
      <c r="FK807" s="73"/>
      <c r="FL807" s="78"/>
      <c r="FM807" s="78"/>
      <c r="FN807" s="78"/>
      <c r="FO807" s="73"/>
      <c r="FP807" s="73"/>
      <c r="FQ807" s="73"/>
      <c r="FR807" s="78"/>
      <c r="FS807" s="78"/>
      <c r="FT807" s="78"/>
      <c r="FU807" s="73"/>
      <c r="FV807" s="73"/>
      <c r="FW807" s="73"/>
      <c r="FX807" s="78"/>
      <c r="FY807" s="78"/>
      <c r="FZ807" s="78"/>
      <c r="GA807" s="73"/>
      <c r="GB807" s="73"/>
      <c r="GC807" s="73"/>
      <c r="GD807" s="78"/>
      <c r="GE807" s="78"/>
      <c r="GF807" s="78"/>
      <c r="GG807" s="73"/>
      <c r="GH807" s="73"/>
      <c r="GI807" s="73"/>
      <c r="GJ807" s="78"/>
      <c r="GK807" s="78"/>
      <c r="GL807" s="78"/>
      <c r="GM807" s="73"/>
      <c r="GN807" s="73"/>
      <c r="GO807" s="73"/>
      <c r="GP807" s="78"/>
      <c r="GQ807" s="78"/>
      <c r="GR807" s="78"/>
      <c r="GS807" s="73"/>
      <c r="GT807" s="73"/>
      <c r="GU807" s="73"/>
      <c r="GV807" s="78"/>
      <c r="GW807" s="78"/>
      <c r="GX807" s="78"/>
      <c r="GY807" s="73"/>
      <c r="GZ807" s="73"/>
      <c r="HA807" s="73"/>
      <c r="HB807" s="78"/>
      <c r="HC807" s="78"/>
      <c r="HD807" s="78"/>
      <c r="HE807" s="73"/>
      <c r="HF807" s="73"/>
      <c r="HG807" s="73"/>
      <c r="HH807" s="78"/>
      <c r="HI807" s="78"/>
      <c r="HJ807" s="78"/>
      <c r="HK807" s="73"/>
      <c r="HL807" s="73"/>
      <c r="HM807" s="73"/>
      <c r="HN807" s="78"/>
      <c r="HO807" s="78"/>
      <c r="HP807" s="78"/>
      <c r="HQ807" s="73"/>
      <c r="HR807" s="73"/>
      <c r="HS807" s="73"/>
      <c r="HT807" s="78"/>
      <c r="HU807" s="78"/>
      <c r="HV807" s="78"/>
      <c r="HW807" s="1"/>
      <c r="HX807" s="1"/>
      <c r="HY807" s="2"/>
    </row>
    <row r="808" spans="4:234" x14ac:dyDescent="0.2">
      <c r="D808" s="1"/>
      <c r="E808" s="1"/>
      <c r="F808" s="1"/>
      <c r="G808" s="1"/>
      <c r="H808" s="1"/>
      <c r="I808" s="1"/>
      <c r="J808" s="2"/>
      <c r="K808" s="1"/>
      <c r="L808" s="1"/>
      <c r="M808" s="154"/>
      <c r="N808" s="154"/>
      <c r="O808" s="154"/>
      <c r="P808" s="78"/>
      <c r="Q808" s="78"/>
      <c r="R808" s="78"/>
      <c r="S808" s="78"/>
      <c r="T808" s="78"/>
      <c r="U808" s="78"/>
      <c r="V808" s="78"/>
      <c r="W808" s="1"/>
      <c r="X808" s="73"/>
      <c r="Y808" s="73"/>
      <c r="Z808" s="73"/>
      <c r="AA808" s="73"/>
      <c r="AB808" s="1"/>
      <c r="AC808" s="73"/>
      <c r="AD808" s="73"/>
      <c r="AE808" s="73"/>
      <c r="AF808" s="73"/>
      <c r="AG808" s="73"/>
      <c r="AH808" s="73"/>
      <c r="AI808" s="73"/>
      <c r="AJ808" s="73"/>
      <c r="AK808" s="73"/>
      <c r="AL808" s="73"/>
      <c r="AM808" s="73"/>
      <c r="AN808" s="73"/>
      <c r="AO808" s="73"/>
      <c r="AP808" s="73"/>
      <c r="AQ808" s="73"/>
      <c r="AR808" s="73"/>
      <c r="AS808" s="73"/>
      <c r="AT808" s="73"/>
      <c r="AU808" s="73"/>
      <c r="AV808" s="78"/>
      <c r="AW808" s="78"/>
      <c r="AX808" s="78"/>
      <c r="AY808" s="73"/>
      <c r="AZ808" s="73"/>
      <c r="BA808" s="73"/>
      <c r="BB808" s="78"/>
      <c r="BC808" s="78"/>
      <c r="BD808" s="78"/>
      <c r="BE808" s="73"/>
      <c r="BF808" s="73"/>
      <c r="BG808" s="73"/>
      <c r="BH808" s="78"/>
      <c r="BI808" s="78"/>
      <c r="BJ808" s="78"/>
      <c r="BK808" s="73"/>
      <c r="BL808" s="73"/>
      <c r="BM808" s="73"/>
      <c r="BN808" s="78"/>
      <c r="BO808" s="78"/>
      <c r="BP808" s="78"/>
      <c r="BQ808" s="73"/>
      <c r="BR808" s="73"/>
      <c r="BS808" s="73"/>
      <c r="BT808" s="78"/>
      <c r="BU808" s="78"/>
      <c r="BV808" s="78"/>
      <c r="BW808" s="73"/>
      <c r="BX808" s="73"/>
      <c r="BY808" s="73"/>
      <c r="BZ808" s="78"/>
      <c r="CA808" s="78"/>
      <c r="CB808" s="78"/>
      <c r="CC808" s="73"/>
      <c r="CD808" s="73"/>
      <c r="CE808" s="73"/>
      <c r="CF808" s="78"/>
      <c r="CG808" s="78"/>
      <c r="CH808" s="78"/>
      <c r="CI808" s="73"/>
      <c r="CJ808" s="73"/>
      <c r="CK808" s="73"/>
      <c r="CL808" s="78"/>
      <c r="CM808" s="78"/>
      <c r="CN808" s="78"/>
      <c r="CO808" s="73"/>
      <c r="CP808" s="73"/>
      <c r="CQ808" s="73"/>
      <c r="CR808" s="78"/>
      <c r="CS808" s="78"/>
      <c r="CT808" s="78"/>
      <c r="CU808" s="73"/>
      <c r="CV808" s="73"/>
      <c r="CW808" s="73"/>
      <c r="CX808" s="78"/>
      <c r="CY808" s="78"/>
      <c r="CZ808" s="78"/>
      <c r="DA808" s="73"/>
      <c r="DB808" s="73"/>
      <c r="DC808" s="73"/>
      <c r="DD808" s="78"/>
      <c r="DE808" s="78"/>
      <c r="DF808" s="78"/>
      <c r="DG808" s="73"/>
      <c r="DH808" s="73"/>
      <c r="DI808" s="73"/>
      <c r="DJ808" s="78"/>
      <c r="DK808" s="78"/>
      <c r="DL808" s="78"/>
      <c r="DM808" s="73"/>
      <c r="DN808" s="73"/>
      <c r="DO808" s="73"/>
      <c r="DP808" s="78"/>
      <c r="DQ808" s="78"/>
      <c r="DR808" s="78"/>
      <c r="DS808" s="73"/>
      <c r="DT808" s="73"/>
      <c r="DU808" s="73"/>
      <c r="DV808" s="78"/>
      <c r="DW808" s="78"/>
      <c r="DX808" s="78"/>
      <c r="DY808" s="73"/>
      <c r="DZ808" s="73"/>
      <c r="EA808" s="73"/>
      <c r="EB808" s="78"/>
      <c r="EC808" s="78"/>
      <c r="ED808" s="78"/>
      <c r="EE808" s="73"/>
      <c r="EF808" s="73"/>
      <c r="EG808" s="73"/>
      <c r="EH808" s="78"/>
      <c r="EI808" s="78"/>
      <c r="EJ808" s="78"/>
      <c r="EK808" s="73"/>
      <c r="EL808" s="73"/>
      <c r="EM808" s="73"/>
      <c r="EN808" s="78"/>
      <c r="EO808" s="78"/>
      <c r="EP808" s="78"/>
      <c r="EQ808" s="73"/>
      <c r="ER808" s="73"/>
      <c r="ES808" s="73"/>
      <c r="ET808" s="78"/>
      <c r="EU808" s="78"/>
      <c r="EV808" s="78"/>
      <c r="EW808" s="73"/>
      <c r="EX808" s="73"/>
      <c r="EY808" s="73"/>
      <c r="EZ808" s="78"/>
      <c r="FA808" s="78"/>
      <c r="FB808" s="78"/>
      <c r="FC808" s="73"/>
      <c r="FD808" s="73"/>
      <c r="FE808" s="73"/>
      <c r="FF808" s="78"/>
      <c r="FG808" s="78"/>
      <c r="FH808" s="78"/>
      <c r="FI808" s="73"/>
      <c r="FJ808" s="73"/>
      <c r="FK808" s="73"/>
      <c r="FL808" s="78"/>
      <c r="FM808" s="78"/>
      <c r="FN808" s="78"/>
      <c r="FO808" s="73"/>
      <c r="FP808" s="73"/>
      <c r="FQ808" s="73"/>
      <c r="FR808" s="78"/>
      <c r="FS808" s="78"/>
      <c r="FT808" s="78"/>
      <c r="FU808" s="73"/>
      <c r="FV808" s="73"/>
      <c r="FW808" s="73"/>
      <c r="FX808" s="78"/>
      <c r="FY808" s="78"/>
      <c r="FZ808" s="78"/>
      <c r="GA808" s="73"/>
      <c r="GB808" s="73"/>
      <c r="GC808" s="73"/>
      <c r="GD808" s="78"/>
      <c r="GE808" s="78"/>
      <c r="GF808" s="78"/>
      <c r="GG808" s="73"/>
      <c r="GH808" s="73"/>
      <c r="GI808" s="73"/>
      <c r="GJ808" s="78"/>
      <c r="GK808" s="78"/>
      <c r="GL808" s="78"/>
      <c r="GM808" s="73"/>
      <c r="GN808" s="73"/>
      <c r="GO808" s="73"/>
      <c r="GP808" s="78"/>
      <c r="GQ808" s="78"/>
      <c r="GR808" s="78"/>
      <c r="GS808" s="73"/>
      <c r="GT808" s="73"/>
      <c r="GU808" s="73"/>
      <c r="GV808" s="78"/>
      <c r="GW808" s="78"/>
      <c r="GX808" s="78"/>
      <c r="GY808" s="73"/>
      <c r="GZ808" s="73"/>
      <c r="HA808" s="73"/>
      <c r="HB808" s="78"/>
      <c r="HC808" s="78"/>
      <c r="HD808" s="78"/>
      <c r="HE808" s="73"/>
      <c r="HF808" s="73"/>
      <c r="HG808" s="73"/>
      <c r="HH808" s="78"/>
      <c r="HI808" s="78"/>
      <c r="HJ808" s="78"/>
      <c r="HK808" s="73"/>
      <c r="HL808" s="73"/>
      <c r="HM808" s="73"/>
      <c r="HN808" s="78"/>
      <c r="HO808" s="78"/>
      <c r="HP808" s="78"/>
      <c r="HQ808" s="73"/>
      <c r="HR808" s="73"/>
      <c r="HS808" s="73"/>
      <c r="HT808" s="78"/>
      <c r="HU808" s="78"/>
      <c r="HV808" s="78"/>
      <c r="HW808" s="1"/>
      <c r="HX808" s="1"/>
      <c r="HY808" s="2"/>
    </row>
    <row r="809" spans="4:234" x14ac:dyDescent="0.2">
      <c r="D809" s="1"/>
      <c r="E809" s="1"/>
      <c r="F809" s="1"/>
      <c r="G809" s="1"/>
      <c r="H809" s="1"/>
      <c r="I809" s="1"/>
      <c r="J809" s="2"/>
      <c r="K809" s="1"/>
      <c r="L809" s="1"/>
      <c r="M809" s="154"/>
      <c r="N809" s="154"/>
      <c r="O809" s="154"/>
      <c r="P809" s="78"/>
      <c r="Q809" s="78"/>
      <c r="R809" s="78"/>
      <c r="S809" s="78"/>
      <c r="T809" s="78"/>
      <c r="U809" s="78"/>
      <c r="V809" s="78"/>
      <c r="W809" s="1"/>
      <c r="X809" s="73"/>
      <c r="Y809" s="73"/>
      <c r="Z809" s="73"/>
      <c r="AA809" s="73"/>
      <c r="AB809" s="1"/>
      <c r="AC809" s="73"/>
      <c r="AD809" s="73"/>
      <c r="AE809" s="73"/>
      <c r="AF809" s="73"/>
      <c r="AG809" s="73"/>
      <c r="AH809" s="73"/>
      <c r="AI809" s="73"/>
      <c r="AJ809" s="73"/>
      <c r="AK809" s="73"/>
      <c r="AL809" s="73"/>
      <c r="AM809" s="73"/>
      <c r="AN809" s="73"/>
      <c r="AO809" s="73"/>
      <c r="AP809" s="73"/>
      <c r="AQ809" s="73"/>
      <c r="AR809" s="73"/>
      <c r="AS809" s="73"/>
      <c r="AT809" s="73"/>
      <c r="AU809" s="73"/>
      <c r="AV809" s="78"/>
      <c r="AW809" s="78"/>
      <c r="AX809" s="78"/>
      <c r="AY809" s="73"/>
      <c r="AZ809" s="73"/>
      <c r="BA809" s="73"/>
      <c r="BB809" s="78"/>
      <c r="BC809" s="78"/>
      <c r="BD809" s="78"/>
      <c r="BE809" s="73"/>
      <c r="BF809" s="73"/>
      <c r="BG809" s="73"/>
      <c r="BH809" s="78"/>
      <c r="BI809" s="78"/>
      <c r="BJ809" s="78"/>
      <c r="BK809" s="73"/>
      <c r="BL809" s="73"/>
      <c r="BM809" s="73"/>
      <c r="BN809" s="78"/>
      <c r="BO809" s="78"/>
      <c r="BP809" s="78"/>
      <c r="BQ809" s="73"/>
      <c r="BR809" s="73"/>
      <c r="BS809" s="73"/>
      <c r="BT809" s="78"/>
      <c r="BU809" s="78"/>
      <c r="BV809" s="78"/>
      <c r="BW809" s="73"/>
      <c r="BX809" s="73"/>
      <c r="BY809" s="73"/>
      <c r="BZ809" s="78"/>
      <c r="CA809" s="78"/>
      <c r="CB809" s="78"/>
      <c r="CC809" s="73"/>
      <c r="CD809" s="73"/>
      <c r="CE809" s="73"/>
      <c r="CF809" s="78"/>
      <c r="CG809" s="78"/>
      <c r="CH809" s="78"/>
      <c r="CI809" s="73"/>
      <c r="CJ809" s="73"/>
      <c r="CK809" s="73"/>
      <c r="CL809" s="78"/>
      <c r="CM809" s="78"/>
      <c r="CN809" s="78"/>
      <c r="CO809" s="73"/>
      <c r="CP809" s="73"/>
      <c r="CQ809" s="73"/>
      <c r="CR809" s="78"/>
      <c r="CS809" s="78"/>
      <c r="CT809" s="78"/>
      <c r="CU809" s="73"/>
      <c r="CV809" s="73"/>
      <c r="CW809" s="73"/>
      <c r="CX809" s="78"/>
      <c r="CY809" s="78"/>
      <c r="CZ809" s="78"/>
      <c r="DA809" s="73"/>
      <c r="DB809" s="73"/>
      <c r="DC809" s="73"/>
      <c r="DD809" s="78"/>
      <c r="DE809" s="78"/>
      <c r="DF809" s="78"/>
      <c r="DG809" s="73"/>
      <c r="DH809" s="73"/>
      <c r="DI809" s="73"/>
      <c r="DJ809" s="78"/>
      <c r="DK809" s="78"/>
      <c r="DL809" s="78"/>
      <c r="DM809" s="73"/>
      <c r="DN809" s="73"/>
      <c r="DO809" s="73"/>
      <c r="DP809" s="78"/>
      <c r="DQ809" s="78"/>
      <c r="DR809" s="78"/>
      <c r="DS809" s="73"/>
      <c r="DT809" s="73"/>
      <c r="DU809" s="73"/>
      <c r="DV809" s="78"/>
      <c r="DW809" s="78"/>
      <c r="DX809" s="78"/>
      <c r="DY809" s="73"/>
      <c r="DZ809" s="73"/>
      <c r="EA809" s="73"/>
      <c r="EB809" s="78"/>
      <c r="EC809" s="78"/>
      <c r="ED809" s="78"/>
      <c r="EE809" s="73"/>
      <c r="EF809" s="73"/>
      <c r="EG809" s="73"/>
      <c r="EH809" s="78"/>
      <c r="EI809" s="78"/>
      <c r="EJ809" s="78"/>
      <c r="EK809" s="73"/>
      <c r="EL809" s="73"/>
      <c r="EM809" s="73"/>
      <c r="EN809" s="78"/>
      <c r="EO809" s="78"/>
      <c r="EP809" s="78"/>
      <c r="EQ809" s="73"/>
      <c r="ER809" s="73"/>
      <c r="ES809" s="73"/>
      <c r="ET809" s="78"/>
      <c r="EU809" s="78"/>
      <c r="EV809" s="78"/>
      <c r="EW809" s="73"/>
      <c r="EX809" s="73"/>
      <c r="EY809" s="73"/>
      <c r="EZ809" s="78"/>
      <c r="FA809" s="78"/>
      <c r="FB809" s="78"/>
      <c r="FC809" s="73"/>
      <c r="FD809" s="73"/>
      <c r="FE809" s="73"/>
      <c r="FF809" s="78"/>
      <c r="FG809" s="78"/>
      <c r="FH809" s="78"/>
      <c r="FI809" s="73"/>
      <c r="FJ809" s="73"/>
      <c r="FK809" s="73"/>
      <c r="FL809" s="78"/>
      <c r="FM809" s="78"/>
      <c r="FN809" s="78"/>
      <c r="FO809" s="73"/>
      <c r="FP809" s="73"/>
      <c r="FQ809" s="73"/>
      <c r="FR809" s="78"/>
      <c r="FS809" s="78"/>
      <c r="FT809" s="78"/>
      <c r="FU809" s="73"/>
      <c r="FV809" s="73"/>
      <c r="FW809" s="73"/>
      <c r="FX809" s="78"/>
      <c r="FY809" s="78"/>
      <c r="FZ809" s="78"/>
      <c r="GA809" s="73"/>
      <c r="GB809" s="73"/>
      <c r="GC809" s="73"/>
      <c r="GD809" s="78"/>
      <c r="GE809" s="78"/>
      <c r="GF809" s="78"/>
      <c r="GG809" s="73"/>
      <c r="GH809" s="73"/>
      <c r="GI809" s="73"/>
      <c r="GJ809" s="78"/>
      <c r="GK809" s="78"/>
      <c r="GL809" s="78"/>
      <c r="GM809" s="73"/>
      <c r="GN809" s="73"/>
      <c r="GO809" s="73"/>
      <c r="GP809" s="78"/>
      <c r="GQ809" s="78"/>
      <c r="GR809" s="78"/>
      <c r="GS809" s="73"/>
      <c r="GT809" s="73"/>
      <c r="GU809" s="73"/>
      <c r="GV809" s="78"/>
      <c r="GW809" s="78"/>
      <c r="GX809" s="78"/>
      <c r="GY809" s="73"/>
      <c r="GZ809" s="73"/>
      <c r="HA809" s="73"/>
      <c r="HB809" s="78"/>
      <c r="HC809" s="78"/>
      <c r="HD809" s="78"/>
      <c r="HE809" s="73"/>
      <c r="HF809" s="73"/>
      <c r="HG809" s="73"/>
      <c r="HH809" s="78"/>
      <c r="HI809" s="78"/>
      <c r="HJ809" s="78"/>
      <c r="HK809" s="73"/>
      <c r="HL809" s="73"/>
      <c r="HM809" s="73"/>
      <c r="HN809" s="78"/>
      <c r="HO809" s="78"/>
      <c r="HP809" s="78"/>
      <c r="HQ809" s="73"/>
      <c r="HR809" s="73"/>
      <c r="HS809" s="73"/>
      <c r="HT809" s="78"/>
      <c r="HU809" s="78"/>
      <c r="HV809" s="78"/>
      <c r="HW809" s="1"/>
      <c r="HX809" s="1"/>
      <c r="HY809" s="2"/>
    </row>
    <row r="810" spans="4:234" ht="25.5" customHeight="1" x14ac:dyDescent="0.2">
      <c r="D810" s="1"/>
      <c r="E810" s="1"/>
      <c r="F810" s="1"/>
      <c r="G810" s="1"/>
      <c r="H810" s="1"/>
      <c r="I810" s="1"/>
      <c r="J810" s="2"/>
      <c r="K810" s="1"/>
      <c r="L810" s="1"/>
      <c r="M810" s="154"/>
      <c r="N810" s="154"/>
      <c r="O810" s="154"/>
      <c r="P810" s="78"/>
      <c r="Q810" s="78"/>
      <c r="R810" s="78"/>
      <c r="S810" s="78"/>
      <c r="T810" s="78"/>
      <c r="U810" s="78"/>
      <c r="V810" s="78"/>
      <c r="W810" s="1"/>
      <c r="X810" s="73"/>
      <c r="Y810" s="73"/>
      <c r="Z810" s="73"/>
      <c r="AA810" s="73"/>
      <c r="AB810" s="1"/>
      <c r="AC810" s="73"/>
      <c r="AD810" s="73"/>
      <c r="AE810" s="73"/>
      <c r="AF810" s="73"/>
      <c r="AG810" s="73"/>
      <c r="AH810" s="73"/>
      <c r="AI810" s="73"/>
      <c r="AJ810" s="73"/>
      <c r="AK810" s="73"/>
      <c r="AL810" s="73"/>
      <c r="AM810" s="73"/>
      <c r="AN810" s="73"/>
      <c r="AO810" s="73"/>
      <c r="AP810" s="73"/>
      <c r="AQ810" s="73"/>
      <c r="AR810" s="73"/>
      <c r="AS810" s="73"/>
      <c r="AT810" s="73"/>
      <c r="AU810" s="73"/>
      <c r="AV810" s="78"/>
      <c r="AW810" s="78"/>
      <c r="AX810" s="78"/>
      <c r="AY810" s="73"/>
      <c r="AZ810" s="73"/>
      <c r="BA810" s="73"/>
      <c r="BB810" s="78"/>
      <c r="BC810" s="78"/>
      <c r="BD810" s="78"/>
      <c r="BE810" s="73"/>
      <c r="BF810" s="73"/>
      <c r="BG810" s="73"/>
      <c r="BH810" s="78"/>
      <c r="BI810" s="78"/>
      <c r="BJ810" s="78"/>
      <c r="BK810" s="73"/>
      <c r="BL810" s="73"/>
      <c r="BM810" s="73"/>
      <c r="BN810" s="78"/>
      <c r="BO810" s="78"/>
      <c r="BP810" s="78"/>
      <c r="BQ810" s="73"/>
      <c r="BR810" s="73"/>
      <c r="BS810" s="73"/>
      <c r="BT810" s="78"/>
      <c r="BU810" s="78"/>
      <c r="BV810" s="78"/>
      <c r="BW810" s="73"/>
      <c r="BX810" s="73"/>
      <c r="BY810" s="73"/>
      <c r="BZ810" s="78"/>
      <c r="CA810" s="78"/>
      <c r="CB810" s="78"/>
      <c r="CC810" s="73"/>
      <c r="CD810" s="73"/>
      <c r="CE810" s="73"/>
      <c r="CF810" s="78"/>
      <c r="CG810" s="78"/>
      <c r="CH810" s="78"/>
      <c r="CI810" s="73"/>
      <c r="CJ810" s="73"/>
      <c r="CK810" s="73"/>
      <c r="CL810" s="78"/>
      <c r="CM810" s="78"/>
      <c r="CN810" s="78"/>
      <c r="CO810" s="73"/>
      <c r="CP810" s="73"/>
      <c r="CQ810" s="73"/>
      <c r="CR810" s="78"/>
      <c r="CS810" s="78"/>
      <c r="CT810" s="78"/>
      <c r="CU810" s="73"/>
      <c r="CV810" s="73"/>
      <c r="CW810" s="73"/>
      <c r="CX810" s="78"/>
      <c r="CY810" s="78"/>
      <c r="CZ810" s="78"/>
      <c r="DA810" s="73"/>
      <c r="DB810" s="73"/>
      <c r="DC810" s="73"/>
      <c r="DD810" s="78"/>
      <c r="DE810" s="78"/>
      <c r="DF810" s="78"/>
      <c r="DG810" s="73"/>
      <c r="DH810" s="73"/>
      <c r="DI810" s="73"/>
      <c r="DJ810" s="78"/>
      <c r="DK810" s="78"/>
      <c r="DL810" s="78"/>
      <c r="DM810" s="73"/>
      <c r="DN810" s="73"/>
      <c r="DO810" s="73"/>
      <c r="DP810" s="78"/>
      <c r="DQ810" s="78"/>
      <c r="DR810" s="78"/>
      <c r="DS810" s="73"/>
      <c r="DT810" s="73"/>
      <c r="DU810" s="73"/>
      <c r="DV810" s="78"/>
      <c r="DW810" s="78"/>
      <c r="DX810" s="78"/>
      <c r="DY810" s="73"/>
      <c r="DZ810" s="73"/>
      <c r="EA810" s="73"/>
      <c r="EB810" s="78"/>
      <c r="EC810" s="78"/>
      <c r="ED810" s="78"/>
      <c r="EE810" s="73"/>
      <c r="EF810" s="73"/>
      <c r="EG810" s="73"/>
      <c r="EH810" s="78"/>
      <c r="EI810" s="78"/>
      <c r="EJ810" s="78"/>
      <c r="EK810" s="73"/>
      <c r="EL810" s="73"/>
      <c r="EM810" s="73"/>
      <c r="EN810" s="78"/>
      <c r="EO810" s="78"/>
      <c r="EP810" s="78"/>
      <c r="EQ810" s="73"/>
      <c r="ER810" s="73"/>
      <c r="ES810" s="73"/>
      <c r="ET810" s="78"/>
      <c r="EU810" s="78"/>
      <c r="EV810" s="78"/>
      <c r="EW810" s="73"/>
      <c r="EX810" s="73"/>
      <c r="EY810" s="73"/>
      <c r="EZ810" s="78"/>
      <c r="FA810" s="78"/>
      <c r="FB810" s="78"/>
      <c r="FC810" s="73"/>
      <c r="FD810" s="73"/>
      <c r="FE810" s="73"/>
      <c r="FF810" s="78"/>
      <c r="FG810" s="78"/>
      <c r="FH810" s="78"/>
      <c r="FI810" s="73"/>
      <c r="FJ810" s="73"/>
      <c r="FK810" s="73"/>
      <c r="FL810" s="78"/>
      <c r="FM810" s="78"/>
      <c r="FN810" s="78"/>
      <c r="FO810" s="73"/>
      <c r="FP810" s="73"/>
      <c r="FQ810" s="73"/>
      <c r="FR810" s="78"/>
      <c r="FS810" s="78"/>
      <c r="FT810" s="78"/>
      <c r="FU810" s="73"/>
      <c r="FV810" s="73"/>
      <c r="FW810" s="73"/>
      <c r="FX810" s="78"/>
      <c r="FY810" s="78"/>
      <c r="FZ810" s="78"/>
      <c r="GA810" s="73"/>
      <c r="GB810" s="73"/>
      <c r="GC810" s="73"/>
      <c r="GD810" s="78"/>
      <c r="GE810" s="78"/>
      <c r="GF810" s="78"/>
      <c r="GG810" s="73"/>
      <c r="GH810" s="73"/>
      <c r="GI810" s="73"/>
      <c r="GJ810" s="78"/>
      <c r="GK810" s="78"/>
      <c r="GL810" s="78"/>
      <c r="GM810" s="73"/>
      <c r="GN810" s="73"/>
      <c r="GO810" s="73"/>
      <c r="GP810" s="78"/>
      <c r="GQ810" s="78"/>
      <c r="GR810" s="78"/>
      <c r="GS810" s="73"/>
      <c r="GT810" s="73"/>
      <c r="GU810" s="73"/>
      <c r="GV810" s="78"/>
      <c r="GW810" s="78"/>
      <c r="GX810" s="78"/>
      <c r="GY810" s="73"/>
      <c r="GZ810" s="73"/>
      <c r="HA810" s="73"/>
      <c r="HB810" s="78"/>
      <c r="HC810" s="78"/>
      <c r="HD810" s="78"/>
      <c r="HE810" s="73"/>
      <c r="HF810" s="73"/>
      <c r="HG810" s="73"/>
      <c r="HH810" s="78"/>
      <c r="HI810" s="78"/>
      <c r="HJ810" s="78"/>
      <c r="HK810" s="73"/>
      <c r="HL810" s="73"/>
      <c r="HM810" s="73"/>
      <c r="HN810" s="78"/>
      <c r="HO810" s="78"/>
      <c r="HP810" s="78"/>
      <c r="HQ810" s="73"/>
      <c r="HR810" s="73"/>
      <c r="HS810" s="73"/>
      <c r="HT810" s="78"/>
      <c r="HU810" s="78"/>
      <c r="HV810" s="78"/>
      <c r="HW810" s="1"/>
      <c r="HX810" s="1"/>
      <c r="HY810" s="2"/>
    </row>
    <row r="811" spans="4:234" s="11" customFormat="1" collapsed="1" x14ac:dyDescent="0.2">
      <c r="J811" s="12"/>
      <c r="M811" s="153"/>
      <c r="N811" s="153"/>
      <c r="O811" s="153"/>
      <c r="P811" s="79"/>
      <c r="Q811" s="79"/>
      <c r="R811" s="79"/>
      <c r="S811" s="79"/>
      <c r="T811" s="79"/>
      <c r="U811" s="79"/>
      <c r="V811" s="79"/>
      <c r="X811" s="74"/>
      <c r="Y811" s="74"/>
      <c r="Z811" s="74"/>
      <c r="AA811" s="74"/>
      <c r="AC811" s="74"/>
      <c r="AD811" s="74"/>
      <c r="AE811" s="74"/>
      <c r="AF811" s="74"/>
      <c r="AG811" s="74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9"/>
      <c r="AW811" s="79"/>
      <c r="AX811" s="79"/>
      <c r="AY811" s="74"/>
      <c r="AZ811" s="74"/>
      <c r="BA811" s="74"/>
      <c r="BB811" s="79"/>
      <c r="BC811" s="79"/>
      <c r="BD811" s="79"/>
      <c r="BE811" s="74"/>
      <c r="BF811" s="74"/>
      <c r="BG811" s="74"/>
      <c r="BH811" s="79"/>
      <c r="BI811" s="79"/>
      <c r="BJ811" s="79"/>
      <c r="BK811" s="74"/>
      <c r="BL811" s="74"/>
      <c r="BM811" s="74"/>
      <c r="BN811" s="79"/>
      <c r="BO811" s="79"/>
      <c r="BP811" s="79"/>
      <c r="BQ811" s="74"/>
      <c r="BR811" s="74"/>
      <c r="BS811" s="74"/>
      <c r="BT811" s="79"/>
      <c r="BU811" s="79"/>
      <c r="BV811" s="79"/>
      <c r="BW811" s="74"/>
      <c r="BX811" s="74"/>
      <c r="BY811" s="74"/>
      <c r="BZ811" s="79"/>
      <c r="CA811" s="79"/>
      <c r="CB811" s="79"/>
      <c r="CC811" s="74"/>
      <c r="CD811" s="74"/>
      <c r="CE811" s="74"/>
      <c r="CF811" s="79"/>
      <c r="CG811" s="79"/>
      <c r="CH811" s="79"/>
      <c r="CI811" s="74"/>
      <c r="CJ811" s="74"/>
      <c r="CK811" s="74"/>
      <c r="CL811" s="79"/>
      <c r="CM811" s="79"/>
      <c r="CN811" s="79"/>
      <c r="CO811" s="74"/>
      <c r="CP811" s="74"/>
      <c r="CQ811" s="74"/>
      <c r="CR811" s="79"/>
      <c r="CS811" s="79"/>
      <c r="CT811" s="79"/>
      <c r="CU811" s="74"/>
      <c r="CV811" s="74"/>
      <c r="CW811" s="74"/>
      <c r="CX811" s="79"/>
      <c r="CY811" s="79"/>
      <c r="CZ811" s="79"/>
      <c r="DA811" s="74"/>
      <c r="DB811" s="74"/>
      <c r="DC811" s="74"/>
      <c r="DD811" s="79"/>
      <c r="DE811" s="79"/>
      <c r="DF811" s="79"/>
      <c r="DG811" s="74"/>
      <c r="DH811" s="74"/>
      <c r="DI811" s="74"/>
      <c r="DJ811" s="79"/>
      <c r="DK811" s="79"/>
      <c r="DL811" s="79"/>
      <c r="DM811" s="74"/>
      <c r="DN811" s="74"/>
      <c r="DO811" s="74"/>
      <c r="DP811" s="79"/>
      <c r="DQ811" s="79"/>
      <c r="DR811" s="79"/>
      <c r="DS811" s="74"/>
      <c r="DT811" s="74"/>
      <c r="DU811" s="74"/>
      <c r="DV811" s="79"/>
      <c r="DW811" s="79"/>
      <c r="DX811" s="79"/>
      <c r="DY811" s="74"/>
      <c r="DZ811" s="74"/>
      <c r="EA811" s="74"/>
      <c r="EB811" s="79"/>
      <c r="EC811" s="79"/>
      <c r="ED811" s="79"/>
      <c r="EE811" s="74"/>
      <c r="EF811" s="74"/>
      <c r="EG811" s="74"/>
      <c r="EH811" s="79"/>
      <c r="EI811" s="79"/>
      <c r="EJ811" s="79"/>
      <c r="EK811" s="74"/>
      <c r="EL811" s="74"/>
      <c r="EM811" s="74"/>
      <c r="EN811" s="79"/>
      <c r="EO811" s="79"/>
      <c r="EP811" s="79"/>
      <c r="EQ811" s="74"/>
      <c r="ER811" s="74"/>
      <c r="ES811" s="74"/>
      <c r="ET811" s="79"/>
      <c r="EU811" s="79"/>
      <c r="EV811" s="79"/>
      <c r="EW811" s="74"/>
      <c r="EX811" s="74"/>
      <c r="EY811" s="74"/>
      <c r="EZ811" s="79"/>
      <c r="FA811" s="79"/>
      <c r="FB811" s="79"/>
      <c r="FC811" s="74"/>
      <c r="FD811" s="74"/>
      <c r="FE811" s="74"/>
      <c r="FF811" s="79"/>
      <c r="FG811" s="79"/>
      <c r="FH811" s="79"/>
      <c r="FI811" s="74"/>
      <c r="FJ811" s="74"/>
      <c r="FK811" s="74"/>
      <c r="FL811" s="79"/>
      <c r="FM811" s="79"/>
      <c r="FN811" s="79"/>
      <c r="FO811" s="74"/>
      <c r="FP811" s="74"/>
      <c r="FQ811" s="74"/>
      <c r="FR811" s="79"/>
      <c r="FS811" s="79"/>
      <c r="FT811" s="79"/>
      <c r="FU811" s="74"/>
      <c r="FV811" s="74"/>
      <c r="FW811" s="74"/>
      <c r="FX811" s="79"/>
      <c r="FY811" s="79"/>
      <c r="FZ811" s="79"/>
      <c r="GA811" s="74"/>
      <c r="GB811" s="74"/>
      <c r="GC811" s="74"/>
      <c r="GD811" s="79"/>
      <c r="GE811" s="79"/>
      <c r="GF811" s="79"/>
      <c r="GG811" s="74"/>
      <c r="GH811" s="74"/>
      <c r="GI811" s="74"/>
      <c r="GJ811" s="79"/>
      <c r="GK811" s="79"/>
      <c r="GL811" s="79"/>
      <c r="GM811" s="74"/>
      <c r="GN811" s="74"/>
      <c r="GO811" s="74"/>
      <c r="GP811" s="79"/>
      <c r="GQ811" s="79"/>
      <c r="GR811" s="79"/>
      <c r="GS811" s="74"/>
      <c r="GT811" s="74"/>
      <c r="GU811" s="74"/>
      <c r="GV811" s="79"/>
      <c r="GW811" s="79"/>
      <c r="GX811" s="79"/>
      <c r="GY811" s="74"/>
      <c r="GZ811" s="74"/>
      <c r="HA811" s="74"/>
      <c r="HB811" s="79"/>
      <c r="HC811" s="79"/>
      <c r="HD811" s="79"/>
      <c r="HE811" s="74"/>
      <c r="HF811" s="74"/>
      <c r="HG811" s="74"/>
      <c r="HH811" s="79"/>
      <c r="HI811" s="79"/>
      <c r="HJ811" s="79"/>
      <c r="HK811" s="74"/>
      <c r="HL811" s="74"/>
      <c r="HM811" s="74"/>
      <c r="HN811" s="79"/>
      <c r="HO811" s="79"/>
      <c r="HP811" s="79"/>
      <c r="HQ811" s="74"/>
      <c r="HR811" s="74"/>
      <c r="HS811" s="74"/>
      <c r="HT811" s="79"/>
      <c r="HU811" s="79"/>
      <c r="HV811" s="79"/>
      <c r="HY811" s="12"/>
      <c r="HZ811" s="12"/>
    </row>
    <row r="812" spans="4:234" x14ac:dyDescent="0.2">
      <c r="D812" s="1"/>
      <c r="E812" s="1"/>
      <c r="F812" s="1"/>
      <c r="G812" s="1"/>
      <c r="H812" s="1"/>
      <c r="I812" s="1"/>
      <c r="J812" s="2"/>
      <c r="K812" s="1"/>
      <c r="L812" s="1"/>
      <c r="M812" s="154"/>
      <c r="N812" s="154"/>
      <c r="O812" s="154"/>
      <c r="P812" s="78"/>
      <c r="Q812" s="78"/>
      <c r="R812" s="78"/>
      <c r="S812" s="78"/>
      <c r="T812" s="78"/>
      <c r="U812" s="78"/>
      <c r="V812" s="78"/>
      <c r="W812" s="1"/>
      <c r="X812" s="73"/>
      <c r="Y812" s="73"/>
      <c r="Z812" s="73"/>
      <c r="AA812" s="73"/>
      <c r="AB812" s="1"/>
      <c r="AC812" s="73"/>
      <c r="AD812" s="73"/>
      <c r="AE812" s="73"/>
      <c r="AF812" s="73"/>
      <c r="AG812" s="73"/>
      <c r="AH812" s="73"/>
      <c r="AI812" s="73"/>
      <c r="AJ812" s="73"/>
      <c r="AK812" s="73"/>
      <c r="AL812" s="73"/>
      <c r="AM812" s="73"/>
      <c r="AN812" s="73"/>
      <c r="AO812" s="73"/>
      <c r="AP812" s="73"/>
      <c r="AQ812" s="73"/>
      <c r="AR812" s="73"/>
      <c r="AS812" s="73"/>
      <c r="AT812" s="73"/>
      <c r="AU812" s="73"/>
      <c r="AV812" s="78"/>
      <c r="AW812" s="78"/>
      <c r="AX812" s="78"/>
      <c r="AY812" s="73"/>
      <c r="AZ812" s="73"/>
      <c r="BA812" s="73"/>
      <c r="BB812" s="78"/>
      <c r="BC812" s="78"/>
      <c r="BD812" s="78"/>
      <c r="BE812" s="73"/>
      <c r="BF812" s="73"/>
      <c r="BG812" s="73"/>
      <c r="BH812" s="78"/>
      <c r="BI812" s="78"/>
      <c r="BJ812" s="78"/>
      <c r="BK812" s="73"/>
      <c r="BL812" s="73"/>
      <c r="BM812" s="73"/>
      <c r="BN812" s="78"/>
      <c r="BO812" s="78"/>
      <c r="BP812" s="78"/>
      <c r="BQ812" s="73"/>
      <c r="BR812" s="73"/>
      <c r="BS812" s="73"/>
      <c r="BT812" s="78"/>
      <c r="BU812" s="78"/>
      <c r="BV812" s="78"/>
      <c r="BW812" s="73"/>
      <c r="BX812" s="73"/>
      <c r="BY812" s="73"/>
      <c r="BZ812" s="78"/>
      <c r="CA812" s="78"/>
      <c r="CB812" s="78"/>
      <c r="CC812" s="73"/>
      <c r="CD812" s="73"/>
      <c r="CE812" s="73"/>
      <c r="CF812" s="78"/>
      <c r="CG812" s="78"/>
      <c r="CH812" s="78"/>
      <c r="CI812" s="73"/>
      <c r="CJ812" s="73"/>
      <c r="CK812" s="73"/>
      <c r="CL812" s="78"/>
      <c r="CM812" s="78"/>
      <c r="CN812" s="78"/>
      <c r="CO812" s="73"/>
      <c r="CP812" s="73"/>
      <c r="CQ812" s="73"/>
      <c r="CR812" s="78"/>
      <c r="CS812" s="78"/>
      <c r="CT812" s="78"/>
      <c r="CU812" s="73"/>
      <c r="CV812" s="73"/>
      <c r="CW812" s="73"/>
      <c r="CX812" s="78"/>
      <c r="CY812" s="78"/>
      <c r="CZ812" s="78"/>
      <c r="DA812" s="73"/>
      <c r="DB812" s="73"/>
      <c r="DC812" s="73"/>
      <c r="DD812" s="78"/>
      <c r="DE812" s="78"/>
      <c r="DF812" s="78"/>
      <c r="DG812" s="73"/>
      <c r="DH812" s="73"/>
      <c r="DI812" s="73"/>
      <c r="DJ812" s="78"/>
      <c r="DK812" s="78"/>
      <c r="DL812" s="78"/>
      <c r="DM812" s="73"/>
      <c r="DN812" s="73"/>
      <c r="DO812" s="73"/>
      <c r="DP812" s="78"/>
      <c r="DQ812" s="78"/>
      <c r="DR812" s="78"/>
      <c r="DS812" s="73"/>
      <c r="DT812" s="73"/>
      <c r="DU812" s="73"/>
      <c r="DV812" s="78"/>
      <c r="DW812" s="78"/>
      <c r="DX812" s="78"/>
      <c r="DY812" s="73"/>
      <c r="DZ812" s="73"/>
      <c r="EA812" s="73"/>
      <c r="EB812" s="78"/>
      <c r="EC812" s="78"/>
      <c r="ED812" s="78"/>
      <c r="EE812" s="73"/>
      <c r="EF812" s="73"/>
      <c r="EG812" s="73"/>
      <c r="EH812" s="78"/>
      <c r="EI812" s="78"/>
      <c r="EJ812" s="78"/>
      <c r="EK812" s="73"/>
      <c r="EL812" s="73"/>
      <c r="EM812" s="73"/>
      <c r="EN812" s="78"/>
      <c r="EO812" s="78"/>
      <c r="EP812" s="78"/>
      <c r="EQ812" s="73"/>
      <c r="ER812" s="73"/>
      <c r="ES812" s="73"/>
      <c r="ET812" s="78"/>
      <c r="EU812" s="78"/>
      <c r="EV812" s="78"/>
      <c r="EW812" s="73"/>
      <c r="EX812" s="73"/>
      <c r="EY812" s="73"/>
      <c r="EZ812" s="78"/>
      <c r="FA812" s="78"/>
      <c r="FB812" s="78"/>
      <c r="FC812" s="73"/>
      <c r="FD812" s="73"/>
      <c r="FE812" s="73"/>
      <c r="FF812" s="78"/>
      <c r="FG812" s="78"/>
      <c r="FH812" s="78"/>
      <c r="FI812" s="73"/>
      <c r="FJ812" s="73"/>
      <c r="FK812" s="73"/>
      <c r="FL812" s="78"/>
      <c r="FM812" s="78"/>
      <c r="FN812" s="78"/>
      <c r="FO812" s="73"/>
      <c r="FP812" s="73"/>
      <c r="FQ812" s="73"/>
      <c r="FR812" s="78"/>
      <c r="FS812" s="78"/>
      <c r="FT812" s="78"/>
      <c r="FU812" s="73"/>
      <c r="FV812" s="73"/>
      <c r="FW812" s="73"/>
      <c r="FX812" s="78"/>
      <c r="FY812" s="78"/>
      <c r="FZ812" s="78"/>
      <c r="GA812" s="73"/>
      <c r="GB812" s="73"/>
      <c r="GC812" s="73"/>
      <c r="GD812" s="78"/>
      <c r="GE812" s="78"/>
      <c r="GF812" s="78"/>
      <c r="GG812" s="73"/>
      <c r="GH812" s="73"/>
      <c r="GI812" s="73"/>
      <c r="GJ812" s="78"/>
      <c r="GK812" s="78"/>
      <c r="GL812" s="78"/>
      <c r="GM812" s="73"/>
      <c r="GN812" s="73"/>
      <c r="GO812" s="73"/>
      <c r="GP812" s="78"/>
      <c r="GQ812" s="78"/>
      <c r="GR812" s="78"/>
      <c r="GS812" s="73"/>
      <c r="GT812" s="73"/>
      <c r="GU812" s="73"/>
      <c r="GV812" s="78"/>
      <c r="GW812" s="78"/>
      <c r="GX812" s="78"/>
      <c r="GY812" s="73"/>
      <c r="GZ812" s="73"/>
      <c r="HA812" s="73"/>
      <c r="HB812" s="78"/>
      <c r="HC812" s="78"/>
      <c r="HD812" s="78"/>
      <c r="HE812" s="73"/>
      <c r="HF812" s="73"/>
      <c r="HG812" s="73"/>
      <c r="HH812" s="78"/>
      <c r="HI812" s="78"/>
      <c r="HJ812" s="78"/>
      <c r="HK812" s="73"/>
      <c r="HL812" s="73"/>
      <c r="HM812" s="73"/>
      <c r="HN812" s="78"/>
      <c r="HO812" s="78"/>
      <c r="HP812" s="78"/>
      <c r="HQ812" s="73"/>
      <c r="HR812" s="73"/>
      <c r="HS812" s="73"/>
      <c r="HT812" s="78"/>
      <c r="HU812" s="78"/>
      <c r="HV812" s="78"/>
      <c r="HW812" s="1"/>
      <c r="HX812" s="1"/>
      <c r="HY812" s="2"/>
    </row>
    <row r="813" spans="4:234" x14ac:dyDescent="0.2">
      <c r="D813" s="1"/>
      <c r="E813" s="1"/>
      <c r="F813" s="1"/>
      <c r="G813" s="1"/>
      <c r="H813" s="1"/>
      <c r="I813" s="1"/>
      <c r="J813" s="2"/>
      <c r="K813" s="1"/>
      <c r="L813" s="1"/>
      <c r="M813" s="154"/>
      <c r="N813" s="154"/>
      <c r="O813" s="154"/>
      <c r="P813" s="78"/>
      <c r="Q813" s="78"/>
      <c r="R813" s="78"/>
      <c r="S813" s="78"/>
      <c r="T813" s="78"/>
      <c r="U813" s="78"/>
      <c r="V813" s="78"/>
      <c r="W813" s="1"/>
      <c r="X813" s="73"/>
      <c r="Y813" s="73"/>
      <c r="Z813" s="73"/>
      <c r="AA813" s="73"/>
      <c r="AB813" s="1"/>
      <c r="AC813" s="73"/>
      <c r="AD813" s="73"/>
      <c r="AE813" s="73"/>
      <c r="AF813" s="73"/>
      <c r="AG813" s="73"/>
      <c r="AH813" s="73"/>
      <c r="AI813" s="73"/>
      <c r="AJ813" s="73"/>
      <c r="AK813" s="73"/>
      <c r="AL813" s="73"/>
      <c r="AM813" s="73"/>
      <c r="AN813" s="73"/>
      <c r="AO813" s="73"/>
      <c r="AP813" s="73"/>
      <c r="AQ813" s="73"/>
      <c r="AR813" s="73"/>
      <c r="AS813" s="73"/>
      <c r="AT813" s="73"/>
      <c r="AU813" s="73"/>
      <c r="AV813" s="78"/>
      <c r="AW813" s="78"/>
      <c r="AX813" s="78"/>
      <c r="AY813" s="73"/>
      <c r="AZ813" s="73"/>
      <c r="BA813" s="73"/>
      <c r="BB813" s="78"/>
      <c r="BC813" s="78"/>
      <c r="BD813" s="78"/>
      <c r="BE813" s="73"/>
      <c r="BF813" s="73"/>
      <c r="BG813" s="73"/>
      <c r="BH813" s="78"/>
      <c r="BI813" s="78"/>
      <c r="BJ813" s="78"/>
      <c r="BK813" s="73"/>
      <c r="BL813" s="73"/>
      <c r="BM813" s="73"/>
      <c r="BN813" s="78"/>
      <c r="BO813" s="78"/>
      <c r="BP813" s="78"/>
      <c r="BQ813" s="73"/>
      <c r="BR813" s="73"/>
      <c r="BS813" s="73"/>
      <c r="BT813" s="78"/>
      <c r="BU813" s="78"/>
      <c r="BV813" s="78"/>
      <c r="BW813" s="73"/>
      <c r="BX813" s="73"/>
      <c r="BY813" s="73"/>
      <c r="BZ813" s="78"/>
      <c r="CA813" s="78"/>
      <c r="CB813" s="78"/>
      <c r="CC813" s="73"/>
      <c r="CD813" s="73"/>
      <c r="CE813" s="73"/>
      <c r="CF813" s="78"/>
      <c r="CG813" s="78"/>
      <c r="CH813" s="78"/>
      <c r="CI813" s="73"/>
      <c r="CJ813" s="73"/>
      <c r="CK813" s="73"/>
      <c r="CL813" s="78"/>
      <c r="CM813" s="78"/>
      <c r="CN813" s="78"/>
      <c r="CO813" s="73"/>
      <c r="CP813" s="73"/>
      <c r="CQ813" s="73"/>
      <c r="CR813" s="78"/>
      <c r="CS813" s="78"/>
      <c r="CT813" s="78"/>
      <c r="CU813" s="73"/>
      <c r="CV813" s="73"/>
      <c r="CW813" s="73"/>
      <c r="CX813" s="78"/>
      <c r="CY813" s="78"/>
      <c r="CZ813" s="78"/>
      <c r="DA813" s="73"/>
      <c r="DB813" s="73"/>
      <c r="DC813" s="73"/>
      <c r="DD813" s="78"/>
      <c r="DE813" s="78"/>
      <c r="DF813" s="78"/>
      <c r="DG813" s="73"/>
      <c r="DH813" s="73"/>
      <c r="DI813" s="73"/>
      <c r="DJ813" s="78"/>
      <c r="DK813" s="78"/>
      <c r="DL813" s="78"/>
      <c r="DM813" s="73"/>
      <c r="DN813" s="73"/>
      <c r="DO813" s="73"/>
      <c r="DP813" s="78"/>
      <c r="DQ813" s="78"/>
      <c r="DR813" s="78"/>
      <c r="DS813" s="73"/>
      <c r="DT813" s="73"/>
      <c r="DU813" s="73"/>
      <c r="DV813" s="78"/>
      <c r="DW813" s="78"/>
      <c r="DX813" s="78"/>
      <c r="DY813" s="73"/>
      <c r="DZ813" s="73"/>
      <c r="EA813" s="73"/>
      <c r="EB813" s="78"/>
      <c r="EC813" s="78"/>
      <c r="ED813" s="78"/>
      <c r="EE813" s="73"/>
      <c r="EF813" s="73"/>
      <c r="EG813" s="73"/>
      <c r="EH813" s="78"/>
      <c r="EI813" s="78"/>
      <c r="EJ813" s="78"/>
      <c r="EK813" s="73"/>
      <c r="EL813" s="73"/>
      <c r="EM813" s="73"/>
      <c r="EN813" s="78"/>
      <c r="EO813" s="78"/>
      <c r="EP813" s="78"/>
      <c r="EQ813" s="73"/>
      <c r="ER813" s="73"/>
      <c r="ES813" s="73"/>
      <c r="ET813" s="78"/>
      <c r="EU813" s="78"/>
      <c r="EV813" s="78"/>
      <c r="EW813" s="73"/>
      <c r="EX813" s="73"/>
      <c r="EY813" s="73"/>
      <c r="EZ813" s="78"/>
      <c r="FA813" s="78"/>
      <c r="FB813" s="78"/>
      <c r="FC813" s="73"/>
      <c r="FD813" s="73"/>
      <c r="FE813" s="73"/>
      <c r="FF813" s="78"/>
      <c r="FG813" s="78"/>
      <c r="FH813" s="78"/>
      <c r="FI813" s="73"/>
      <c r="FJ813" s="73"/>
      <c r="FK813" s="73"/>
      <c r="FL813" s="78"/>
      <c r="FM813" s="78"/>
      <c r="FN813" s="78"/>
      <c r="FO813" s="73"/>
      <c r="FP813" s="73"/>
      <c r="FQ813" s="73"/>
      <c r="FR813" s="78"/>
      <c r="FS813" s="78"/>
      <c r="FT813" s="78"/>
      <c r="FU813" s="73"/>
      <c r="FV813" s="73"/>
      <c r="FW813" s="73"/>
      <c r="FX813" s="78"/>
      <c r="FY813" s="78"/>
      <c r="FZ813" s="78"/>
      <c r="GA813" s="73"/>
      <c r="GB813" s="73"/>
      <c r="GC813" s="73"/>
      <c r="GD813" s="78"/>
      <c r="GE813" s="78"/>
      <c r="GF813" s="78"/>
      <c r="GG813" s="73"/>
      <c r="GH813" s="73"/>
      <c r="GI813" s="73"/>
      <c r="GJ813" s="78"/>
      <c r="GK813" s="78"/>
      <c r="GL813" s="78"/>
      <c r="GM813" s="73"/>
      <c r="GN813" s="73"/>
      <c r="GO813" s="73"/>
      <c r="GP813" s="78"/>
      <c r="GQ813" s="78"/>
      <c r="GR813" s="78"/>
      <c r="GS813" s="73"/>
      <c r="GT813" s="73"/>
      <c r="GU813" s="73"/>
      <c r="GV813" s="78"/>
      <c r="GW813" s="78"/>
      <c r="GX813" s="78"/>
      <c r="GY813" s="73"/>
      <c r="GZ813" s="73"/>
      <c r="HA813" s="73"/>
      <c r="HB813" s="78"/>
      <c r="HC813" s="78"/>
      <c r="HD813" s="78"/>
      <c r="HE813" s="73"/>
      <c r="HF813" s="73"/>
      <c r="HG813" s="73"/>
      <c r="HH813" s="78"/>
      <c r="HI813" s="78"/>
      <c r="HJ813" s="78"/>
      <c r="HK813" s="73"/>
      <c r="HL813" s="73"/>
      <c r="HM813" s="73"/>
      <c r="HN813" s="78"/>
      <c r="HO813" s="78"/>
      <c r="HP813" s="78"/>
      <c r="HQ813" s="73"/>
      <c r="HR813" s="73"/>
      <c r="HS813" s="73"/>
      <c r="HT813" s="78"/>
      <c r="HU813" s="78"/>
      <c r="HV813" s="78"/>
      <c r="HW813" s="1"/>
      <c r="HX813" s="1"/>
      <c r="HY813" s="2"/>
    </row>
    <row r="814" spans="4:234" x14ac:dyDescent="0.2">
      <c r="D814" s="1"/>
      <c r="E814" s="1"/>
      <c r="F814" s="1"/>
      <c r="G814" s="1"/>
      <c r="H814" s="1"/>
      <c r="I814" s="1"/>
      <c r="J814" s="2"/>
      <c r="K814" s="1"/>
      <c r="L814" s="1"/>
      <c r="M814" s="154"/>
      <c r="N814" s="154"/>
      <c r="O814" s="154"/>
      <c r="P814" s="78"/>
      <c r="Q814" s="78"/>
      <c r="R814" s="78"/>
      <c r="S814" s="78"/>
      <c r="T814" s="78"/>
      <c r="U814" s="78"/>
      <c r="V814" s="78"/>
      <c r="W814" s="1"/>
      <c r="X814" s="73"/>
      <c r="Y814" s="73"/>
      <c r="Z814" s="73"/>
      <c r="AA814" s="73"/>
      <c r="AB814" s="1"/>
      <c r="AC814" s="73"/>
      <c r="AD814" s="73"/>
      <c r="AE814" s="73"/>
      <c r="AF814" s="73"/>
      <c r="AG814" s="73"/>
      <c r="AH814" s="73"/>
      <c r="AI814" s="73"/>
      <c r="AJ814" s="73"/>
      <c r="AK814" s="73"/>
      <c r="AL814" s="73"/>
      <c r="AM814" s="73"/>
      <c r="AN814" s="73"/>
      <c r="AO814" s="73"/>
      <c r="AP814" s="73"/>
      <c r="AQ814" s="73"/>
      <c r="AR814" s="73"/>
      <c r="AS814" s="73"/>
      <c r="AT814" s="73"/>
      <c r="AU814" s="73"/>
      <c r="AV814" s="78"/>
      <c r="AW814" s="78"/>
      <c r="AX814" s="78"/>
      <c r="AY814" s="73"/>
      <c r="AZ814" s="73"/>
      <c r="BA814" s="73"/>
      <c r="BB814" s="78"/>
      <c r="BC814" s="78"/>
      <c r="BD814" s="78"/>
      <c r="BE814" s="73"/>
      <c r="BF814" s="73"/>
      <c r="BG814" s="73"/>
      <c r="BH814" s="78"/>
      <c r="BI814" s="78"/>
      <c r="BJ814" s="78"/>
      <c r="BK814" s="73"/>
      <c r="BL814" s="73"/>
      <c r="BM814" s="73"/>
      <c r="BN814" s="78"/>
      <c r="BO814" s="78"/>
      <c r="BP814" s="78"/>
      <c r="BQ814" s="73"/>
      <c r="BR814" s="73"/>
      <c r="BS814" s="73"/>
      <c r="BT814" s="78"/>
      <c r="BU814" s="78"/>
      <c r="BV814" s="78"/>
      <c r="BW814" s="73"/>
      <c r="BX814" s="73"/>
      <c r="BY814" s="73"/>
      <c r="BZ814" s="78"/>
      <c r="CA814" s="78"/>
      <c r="CB814" s="78"/>
      <c r="CC814" s="73"/>
      <c r="CD814" s="73"/>
      <c r="CE814" s="73"/>
      <c r="CF814" s="78"/>
      <c r="CG814" s="78"/>
      <c r="CH814" s="78"/>
      <c r="CI814" s="73"/>
      <c r="CJ814" s="73"/>
      <c r="CK814" s="73"/>
      <c r="CL814" s="78"/>
      <c r="CM814" s="78"/>
      <c r="CN814" s="78"/>
      <c r="CO814" s="73"/>
      <c r="CP814" s="73"/>
      <c r="CQ814" s="73"/>
      <c r="CR814" s="78"/>
      <c r="CS814" s="78"/>
      <c r="CT814" s="78"/>
      <c r="CU814" s="73"/>
      <c r="CV814" s="73"/>
      <c r="CW814" s="73"/>
      <c r="CX814" s="78"/>
      <c r="CY814" s="78"/>
      <c r="CZ814" s="78"/>
      <c r="DA814" s="73"/>
      <c r="DB814" s="73"/>
      <c r="DC814" s="73"/>
      <c r="DD814" s="78"/>
      <c r="DE814" s="78"/>
      <c r="DF814" s="78"/>
      <c r="DG814" s="73"/>
      <c r="DH814" s="73"/>
      <c r="DI814" s="73"/>
      <c r="DJ814" s="78"/>
      <c r="DK814" s="78"/>
      <c r="DL814" s="78"/>
      <c r="DM814" s="73"/>
      <c r="DN814" s="73"/>
      <c r="DO814" s="73"/>
      <c r="DP814" s="78"/>
      <c r="DQ814" s="78"/>
      <c r="DR814" s="78"/>
      <c r="DS814" s="73"/>
      <c r="DT814" s="73"/>
      <c r="DU814" s="73"/>
      <c r="DV814" s="78"/>
      <c r="DW814" s="78"/>
      <c r="DX814" s="78"/>
      <c r="DY814" s="73"/>
      <c r="DZ814" s="73"/>
      <c r="EA814" s="73"/>
      <c r="EB814" s="78"/>
      <c r="EC814" s="78"/>
      <c r="ED814" s="78"/>
      <c r="EE814" s="73"/>
      <c r="EF814" s="73"/>
      <c r="EG814" s="73"/>
      <c r="EH814" s="78"/>
      <c r="EI814" s="78"/>
      <c r="EJ814" s="78"/>
      <c r="EK814" s="73"/>
      <c r="EL814" s="73"/>
      <c r="EM814" s="73"/>
      <c r="EN814" s="78"/>
      <c r="EO814" s="78"/>
      <c r="EP814" s="78"/>
      <c r="EQ814" s="73"/>
      <c r="ER814" s="73"/>
      <c r="ES814" s="73"/>
      <c r="ET814" s="78"/>
      <c r="EU814" s="78"/>
      <c r="EV814" s="78"/>
      <c r="EW814" s="73"/>
      <c r="EX814" s="73"/>
      <c r="EY814" s="73"/>
      <c r="EZ814" s="78"/>
      <c r="FA814" s="78"/>
      <c r="FB814" s="78"/>
      <c r="FC814" s="73"/>
      <c r="FD814" s="73"/>
      <c r="FE814" s="73"/>
      <c r="FF814" s="78"/>
      <c r="FG814" s="78"/>
      <c r="FH814" s="78"/>
      <c r="FI814" s="73"/>
      <c r="FJ814" s="73"/>
      <c r="FK814" s="73"/>
      <c r="FL814" s="78"/>
      <c r="FM814" s="78"/>
      <c r="FN814" s="78"/>
      <c r="FO814" s="73"/>
      <c r="FP814" s="73"/>
      <c r="FQ814" s="73"/>
      <c r="FR814" s="78"/>
      <c r="FS814" s="78"/>
      <c r="FT814" s="78"/>
      <c r="FU814" s="73"/>
      <c r="FV814" s="73"/>
      <c r="FW814" s="73"/>
      <c r="FX814" s="78"/>
      <c r="FY814" s="78"/>
      <c r="FZ814" s="78"/>
      <c r="GA814" s="73"/>
      <c r="GB814" s="73"/>
      <c r="GC814" s="73"/>
      <c r="GD814" s="78"/>
      <c r="GE814" s="78"/>
      <c r="GF814" s="78"/>
      <c r="GG814" s="73"/>
      <c r="GH814" s="73"/>
      <c r="GI814" s="73"/>
      <c r="GJ814" s="78"/>
      <c r="GK814" s="78"/>
      <c r="GL814" s="78"/>
      <c r="GM814" s="73"/>
      <c r="GN814" s="73"/>
      <c r="GO814" s="73"/>
      <c r="GP814" s="78"/>
      <c r="GQ814" s="78"/>
      <c r="GR814" s="78"/>
      <c r="GS814" s="73"/>
      <c r="GT814" s="73"/>
      <c r="GU814" s="73"/>
      <c r="GV814" s="78"/>
      <c r="GW814" s="78"/>
      <c r="GX814" s="78"/>
      <c r="GY814" s="73"/>
      <c r="GZ814" s="73"/>
      <c r="HA814" s="73"/>
      <c r="HB814" s="78"/>
      <c r="HC814" s="78"/>
      <c r="HD814" s="78"/>
      <c r="HE814" s="73"/>
      <c r="HF814" s="73"/>
      <c r="HG814" s="73"/>
      <c r="HH814" s="78"/>
      <c r="HI814" s="78"/>
      <c r="HJ814" s="78"/>
      <c r="HK814" s="73"/>
      <c r="HL814" s="73"/>
      <c r="HM814" s="73"/>
      <c r="HN814" s="78"/>
      <c r="HO814" s="78"/>
      <c r="HP814" s="78"/>
      <c r="HQ814" s="73"/>
      <c r="HR814" s="73"/>
      <c r="HS814" s="73"/>
      <c r="HT814" s="78"/>
      <c r="HU814" s="78"/>
      <c r="HV814" s="78"/>
      <c r="HW814" s="1"/>
      <c r="HX814" s="1"/>
      <c r="HY814" s="2"/>
    </row>
    <row r="815" spans="4:234" x14ac:dyDescent="0.2">
      <c r="D815" s="1"/>
      <c r="E815" s="1"/>
      <c r="F815" s="1"/>
      <c r="G815" s="1"/>
      <c r="H815" s="1"/>
      <c r="I815" s="1"/>
      <c r="J815" s="2"/>
      <c r="K815" s="1"/>
      <c r="L815" s="1"/>
      <c r="M815" s="154"/>
      <c r="N815" s="154"/>
      <c r="O815" s="154"/>
      <c r="P815" s="78"/>
      <c r="Q815" s="78"/>
      <c r="R815" s="78"/>
      <c r="S815" s="78"/>
      <c r="T815" s="78"/>
      <c r="U815" s="78"/>
      <c r="V815" s="78"/>
      <c r="W815" s="1"/>
      <c r="X815" s="73"/>
      <c r="Y815" s="73"/>
      <c r="Z815" s="73"/>
      <c r="AA815" s="73"/>
      <c r="AB815" s="1"/>
      <c r="AC815" s="73"/>
      <c r="AD815" s="73"/>
      <c r="AE815" s="73"/>
      <c r="AF815" s="73"/>
      <c r="AG815" s="73"/>
      <c r="AH815" s="73"/>
      <c r="AI815" s="73"/>
      <c r="AJ815" s="73"/>
      <c r="AK815" s="73"/>
      <c r="AL815" s="73"/>
      <c r="AM815" s="73"/>
      <c r="AN815" s="73"/>
      <c r="AO815" s="73"/>
      <c r="AP815" s="73"/>
      <c r="AQ815" s="73"/>
      <c r="AR815" s="73"/>
      <c r="AS815" s="73"/>
      <c r="AT815" s="73"/>
      <c r="AU815" s="73"/>
      <c r="AV815" s="78"/>
      <c r="AW815" s="78"/>
      <c r="AX815" s="78"/>
      <c r="AY815" s="73"/>
      <c r="AZ815" s="73"/>
      <c r="BA815" s="73"/>
      <c r="BB815" s="78"/>
      <c r="BC815" s="78"/>
      <c r="BD815" s="78"/>
      <c r="BE815" s="73"/>
      <c r="BF815" s="73"/>
      <c r="BG815" s="73"/>
      <c r="BH815" s="78"/>
      <c r="BI815" s="78"/>
      <c r="BJ815" s="78"/>
      <c r="BK815" s="73"/>
      <c r="BL815" s="73"/>
      <c r="BM815" s="73"/>
      <c r="BN815" s="78"/>
      <c r="BO815" s="78"/>
      <c r="BP815" s="78"/>
      <c r="BQ815" s="73"/>
      <c r="BR815" s="73"/>
      <c r="BS815" s="73"/>
      <c r="BT815" s="78"/>
      <c r="BU815" s="78"/>
      <c r="BV815" s="78"/>
      <c r="BW815" s="73"/>
      <c r="BX815" s="73"/>
      <c r="BY815" s="73"/>
      <c r="BZ815" s="78"/>
      <c r="CA815" s="78"/>
      <c r="CB815" s="78"/>
      <c r="CC815" s="73"/>
      <c r="CD815" s="73"/>
      <c r="CE815" s="73"/>
      <c r="CF815" s="78"/>
      <c r="CG815" s="78"/>
      <c r="CH815" s="78"/>
      <c r="CI815" s="73"/>
      <c r="CJ815" s="73"/>
      <c r="CK815" s="73"/>
      <c r="CL815" s="78"/>
      <c r="CM815" s="78"/>
      <c r="CN815" s="78"/>
      <c r="CO815" s="73"/>
      <c r="CP815" s="73"/>
      <c r="CQ815" s="73"/>
      <c r="CR815" s="78"/>
      <c r="CS815" s="78"/>
      <c r="CT815" s="78"/>
      <c r="CU815" s="73"/>
      <c r="CV815" s="73"/>
      <c r="CW815" s="73"/>
      <c r="CX815" s="78"/>
      <c r="CY815" s="78"/>
      <c r="CZ815" s="78"/>
      <c r="DA815" s="73"/>
      <c r="DB815" s="73"/>
      <c r="DC815" s="73"/>
      <c r="DD815" s="78"/>
      <c r="DE815" s="78"/>
      <c r="DF815" s="78"/>
      <c r="DG815" s="73"/>
      <c r="DH815" s="73"/>
      <c r="DI815" s="73"/>
      <c r="DJ815" s="78"/>
      <c r="DK815" s="78"/>
      <c r="DL815" s="78"/>
      <c r="DM815" s="73"/>
      <c r="DN815" s="73"/>
      <c r="DO815" s="73"/>
      <c r="DP815" s="78"/>
      <c r="DQ815" s="78"/>
      <c r="DR815" s="78"/>
      <c r="DS815" s="73"/>
      <c r="DT815" s="73"/>
      <c r="DU815" s="73"/>
      <c r="DV815" s="78"/>
      <c r="DW815" s="78"/>
      <c r="DX815" s="78"/>
      <c r="DY815" s="73"/>
      <c r="DZ815" s="73"/>
      <c r="EA815" s="73"/>
      <c r="EB815" s="78"/>
      <c r="EC815" s="78"/>
      <c r="ED815" s="78"/>
      <c r="EE815" s="73"/>
      <c r="EF815" s="73"/>
      <c r="EG815" s="73"/>
      <c r="EH815" s="78"/>
      <c r="EI815" s="78"/>
      <c r="EJ815" s="78"/>
      <c r="EK815" s="73"/>
      <c r="EL815" s="73"/>
      <c r="EM815" s="73"/>
      <c r="EN815" s="78"/>
      <c r="EO815" s="78"/>
      <c r="EP815" s="78"/>
      <c r="EQ815" s="73"/>
      <c r="ER815" s="73"/>
      <c r="ES815" s="73"/>
      <c r="ET815" s="78"/>
      <c r="EU815" s="78"/>
      <c r="EV815" s="78"/>
      <c r="EW815" s="73"/>
      <c r="EX815" s="73"/>
      <c r="EY815" s="73"/>
      <c r="EZ815" s="78"/>
      <c r="FA815" s="78"/>
      <c r="FB815" s="78"/>
      <c r="FC815" s="73"/>
      <c r="FD815" s="73"/>
      <c r="FE815" s="73"/>
      <c r="FF815" s="78"/>
      <c r="FG815" s="78"/>
      <c r="FH815" s="78"/>
      <c r="FI815" s="73"/>
      <c r="FJ815" s="73"/>
      <c r="FK815" s="73"/>
      <c r="FL815" s="78"/>
      <c r="FM815" s="78"/>
      <c r="FN815" s="78"/>
      <c r="FO815" s="73"/>
      <c r="FP815" s="73"/>
      <c r="FQ815" s="73"/>
      <c r="FR815" s="78"/>
      <c r="FS815" s="78"/>
      <c r="FT815" s="78"/>
      <c r="FU815" s="73"/>
      <c r="FV815" s="73"/>
      <c r="FW815" s="73"/>
      <c r="FX815" s="78"/>
      <c r="FY815" s="78"/>
      <c r="FZ815" s="78"/>
      <c r="GA815" s="73"/>
      <c r="GB815" s="73"/>
      <c r="GC815" s="73"/>
      <c r="GD815" s="78"/>
      <c r="GE815" s="78"/>
      <c r="GF815" s="78"/>
      <c r="GG815" s="73"/>
      <c r="GH815" s="73"/>
      <c r="GI815" s="73"/>
      <c r="GJ815" s="78"/>
      <c r="GK815" s="78"/>
      <c r="GL815" s="78"/>
      <c r="GM815" s="73"/>
      <c r="GN815" s="73"/>
      <c r="GO815" s="73"/>
      <c r="GP815" s="78"/>
      <c r="GQ815" s="78"/>
      <c r="GR815" s="78"/>
      <c r="GS815" s="73"/>
      <c r="GT815" s="73"/>
      <c r="GU815" s="73"/>
      <c r="GV815" s="78"/>
      <c r="GW815" s="78"/>
      <c r="GX815" s="78"/>
      <c r="GY815" s="73"/>
      <c r="GZ815" s="73"/>
      <c r="HA815" s="73"/>
      <c r="HB815" s="78"/>
      <c r="HC815" s="78"/>
      <c r="HD815" s="78"/>
      <c r="HE815" s="73"/>
      <c r="HF815" s="73"/>
      <c r="HG815" s="73"/>
      <c r="HH815" s="78"/>
      <c r="HI815" s="78"/>
      <c r="HJ815" s="78"/>
      <c r="HK815" s="73"/>
      <c r="HL815" s="73"/>
      <c r="HM815" s="73"/>
      <c r="HN815" s="78"/>
      <c r="HO815" s="78"/>
      <c r="HP815" s="78"/>
      <c r="HQ815" s="73"/>
      <c r="HR815" s="73"/>
      <c r="HS815" s="73"/>
      <c r="HT815" s="78"/>
      <c r="HU815" s="78"/>
      <c r="HV815" s="78"/>
      <c r="HW815" s="1"/>
      <c r="HX815" s="1"/>
      <c r="HY815" s="2"/>
    </row>
    <row r="816" spans="4:234" x14ac:dyDescent="0.2">
      <c r="D816" s="1"/>
      <c r="E816" s="1"/>
      <c r="F816" s="1"/>
      <c r="G816" s="1"/>
      <c r="H816" s="1"/>
      <c r="I816" s="1"/>
      <c r="J816" s="2"/>
      <c r="K816" s="1"/>
      <c r="L816" s="1"/>
      <c r="M816" s="154"/>
      <c r="N816" s="154"/>
      <c r="O816" s="154"/>
      <c r="P816" s="78"/>
      <c r="Q816" s="78"/>
      <c r="R816" s="78"/>
      <c r="S816" s="78"/>
      <c r="T816" s="78"/>
      <c r="U816" s="78"/>
      <c r="V816" s="78"/>
      <c r="W816" s="1"/>
      <c r="X816" s="73"/>
      <c r="Y816" s="73"/>
      <c r="Z816" s="73"/>
      <c r="AA816" s="73"/>
      <c r="AB816" s="1"/>
      <c r="AC816" s="73"/>
      <c r="AD816" s="73"/>
      <c r="AE816" s="73"/>
      <c r="AF816" s="73"/>
      <c r="AG816" s="73"/>
      <c r="AH816" s="73"/>
      <c r="AI816" s="73"/>
      <c r="AJ816" s="73"/>
      <c r="AK816" s="73"/>
      <c r="AL816" s="73"/>
      <c r="AM816" s="73"/>
      <c r="AN816" s="73"/>
      <c r="AO816" s="73"/>
      <c r="AP816" s="73"/>
      <c r="AQ816" s="73"/>
      <c r="AR816" s="73"/>
      <c r="AS816" s="73"/>
      <c r="AT816" s="73"/>
      <c r="AU816" s="73"/>
      <c r="AV816" s="78"/>
      <c r="AW816" s="78"/>
      <c r="AX816" s="78"/>
      <c r="AY816" s="73"/>
      <c r="AZ816" s="73"/>
      <c r="BA816" s="73"/>
      <c r="BB816" s="78"/>
      <c r="BC816" s="78"/>
      <c r="BD816" s="78"/>
      <c r="BE816" s="73"/>
      <c r="BF816" s="73"/>
      <c r="BG816" s="73"/>
      <c r="BH816" s="78"/>
      <c r="BI816" s="78"/>
      <c r="BJ816" s="78"/>
      <c r="BK816" s="73"/>
      <c r="BL816" s="73"/>
      <c r="BM816" s="73"/>
      <c r="BN816" s="78"/>
      <c r="BO816" s="78"/>
      <c r="BP816" s="78"/>
      <c r="BQ816" s="73"/>
      <c r="BR816" s="73"/>
      <c r="BS816" s="73"/>
      <c r="BT816" s="78"/>
      <c r="BU816" s="78"/>
      <c r="BV816" s="78"/>
      <c r="BW816" s="73"/>
      <c r="BX816" s="73"/>
      <c r="BY816" s="73"/>
      <c r="BZ816" s="78"/>
      <c r="CA816" s="78"/>
      <c r="CB816" s="78"/>
      <c r="CC816" s="73"/>
      <c r="CD816" s="73"/>
      <c r="CE816" s="73"/>
      <c r="CF816" s="78"/>
      <c r="CG816" s="78"/>
      <c r="CH816" s="78"/>
      <c r="CI816" s="73"/>
      <c r="CJ816" s="73"/>
      <c r="CK816" s="73"/>
      <c r="CL816" s="78"/>
      <c r="CM816" s="78"/>
      <c r="CN816" s="78"/>
      <c r="CO816" s="73"/>
      <c r="CP816" s="73"/>
      <c r="CQ816" s="73"/>
      <c r="CR816" s="78"/>
      <c r="CS816" s="78"/>
      <c r="CT816" s="78"/>
      <c r="CU816" s="73"/>
      <c r="CV816" s="73"/>
      <c r="CW816" s="73"/>
      <c r="CX816" s="78"/>
      <c r="CY816" s="78"/>
      <c r="CZ816" s="78"/>
      <c r="DA816" s="73"/>
      <c r="DB816" s="73"/>
      <c r="DC816" s="73"/>
      <c r="DD816" s="78"/>
      <c r="DE816" s="78"/>
      <c r="DF816" s="78"/>
      <c r="DG816" s="73"/>
      <c r="DH816" s="73"/>
      <c r="DI816" s="73"/>
      <c r="DJ816" s="78"/>
      <c r="DK816" s="78"/>
      <c r="DL816" s="78"/>
      <c r="DM816" s="73"/>
      <c r="DN816" s="73"/>
      <c r="DO816" s="73"/>
      <c r="DP816" s="78"/>
      <c r="DQ816" s="78"/>
      <c r="DR816" s="78"/>
      <c r="DS816" s="73"/>
      <c r="DT816" s="73"/>
      <c r="DU816" s="73"/>
      <c r="DV816" s="78"/>
      <c r="DW816" s="78"/>
      <c r="DX816" s="78"/>
      <c r="DY816" s="73"/>
      <c r="DZ816" s="73"/>
      <c r="EA816" s="73"/>
      <c r="EB816" s="78"/>
      <c r="EC816" s="78"/>
      <c r="ED816" s="78"/>
      <c r="EE816" s="73"/>
      <c r="EF816" s="73"/>
      <c r="EG816" s="73"/>
      <c r="EH816" s="78"/>
      <c r="EI816" s="78"/>
      <c r="EJ816" s="78"/>
      <c r="EK816" s="73"/>
      <c r="EL816" s="73"/>
      <c r="EM816" s="73"/>
      <c r="EN816" s="78"/>
      <c r="EO816" s="78"/>
      <c r="EP816" s="78"/>
      <c r="EQ816" s="73"/>
      <c r="ER816" s="73"/>
      <c r="ES816" s="73"/>
      <c r="ET816" s="78"/>
      <c r="EU816" s="78"/>
      <c r="EV816" s="78"/>
      <c r="EW816" s="73"/>
      <c r="EX816" s="73"/>
      <c r="EY816" s="73"/>
      <c r="EZ816" s="78"/>
      <c r="FA816" s="78"/>
      <c r="FB816" s="78"/>
      <c r="FC816" s="73"/>
      <c r="FD816" s="73"/>
      <c r="FE816" s="73"/>
      <c r="FF816" s="78"/>
      <c r="FG816" s="78"/>
      <c r="FH816" s="78"/>
      <c r="FI816" s="73"/>
      <c r="FJ816" s="73"/>
      <c r="FK816" s="73"/>
      <c r="FL816" s="78"/>
      <c r="FM816" s="78"/>
      <c r="FN816" s="78"/>
      <c r="FO816" s="73"/>
      <c r="FP816" s="73"/>
      <c r="FQ816" s="73"/>
      <c r="FR816" s="78"/>
      <c r="FS816" s="78"/>
      <c r="FT816" s="78"/>
      <c r="FU816" s="73"/>
      <c r="FV816" s="73"/>
      <c r="FW816" s="73"/>
      <c r="FX816" s="78"/>
      <c r="FY816" s="78"/>
      <c r="FZ816" s="78"/>
      <c r="GA816" s="73"/>
      <c r="GB816" s="73"/>
      <c r="GC816" s="73"/>
      <c r="GD816" s="78"/>
      <c r="GE816" s="78"/>
      <c r="GF816" s="78"/>
      <c r="GG816" s="73"/>
      <c r="GH816" s="73"/>
      <c r="GI816" s="73"/>
      <c r="GJ816" s="78"/>
      <c r="GK816" s="78"/>
      <c r="GL816" s="78"/>
      <c r="GM816" s="73"/>
      <c r="GN816" s="73"/>
      <c r="GO816" s="73"/>
      <c r="GP816" s="78"/>
      <c r="GQ816" s="78"/>
      <c r="GR816" s="78"/>
      <c r="GS816" s="73"/>
      <c r="GT816" s="73"/>
      <c r="GU816" s="73"/>
      <c r="GV816" s="78"/>
      <c r="GW816" s="78"/>
      <c r="GX816" s="78"/>
      <c r="GY816" s="73"/>
      <c r="GZ816" s="73"/>
      <c r="HA816" s="73"/>
      <c r="HB816" s="78"/>
      <c r="HC816" s="78"/>
      <c r="HD816" s="78"/>
      <c r="HE816" s="73"/>
      <c r="HF816" s="73"/>
      <c r="HG816" s="73"/>
      <c r="HH816" s="78"/>
      <c r="HI816" s="78"/>
      <c r="HJ816" s="78"/>
      <c r="HK816" s="73"/>
      <c r="HL816" s="73"/>
      <c r="HM816" s="73"/>
      <c r="HN816" s="78"/>
      <c r="HO816" s="78"/>
      <c r="HP816" s="78"/>
      <c r="HQ816" s="73"/>
      <c r="HR816" s="73"/>
      <c r="HS816" s="73"/>
      <c r="HT816" s="78"/>
      <c r="HU816" s="78"/>
      <c r="HV816" s="78"/>
      <c r="HW816" s="1"/>
      <c r="HX816" s="1"/>
      <c r="HY816" s="2"/>
    </row>
    <row r="817" spans="4:233" x14ac:dyDescent="0.2">
      <c r="D817" s="1"/>
      <c r="E817" s="1"/>
      <c r="F817" s="1"/>
      <c r="G817" s="1"/>
      <c r="H817" s="1"/>
      <c r="I817" s="1"/>
      <c r="J817" s="2"/>
      <c r="K817" s="1"/>
      <c r="L817" s="1"/>
      <c r="M817" s="154"/>
      <c r="N817" s="154"/>
      <c r="O817" s="154"/>
      <c r="P817" s="78"/>
      <c r="Q817" s="78"/>
      <c r="R817" s="78"/>
      <c r="S817" s="78"/>
      <c r="T817" s="78"/>
      <c r="U817" s="78"/>
      <c r="V817" s="78"/>
      <c r="W817" s="1"/>
      <c r="X817" s="73"/>
      <c r="Y817" s="73"/>
      <c r="Z817" s="73"/>
      <c r="AA817" s="73"/>
      <c r="AB817" s="1"/>
      <c r="AC817" s="73"/>
      <c r="AD817" s="73"/>
      <c r="AE817" s="73"/>
      <c r="AF817" s="73"/>
      <c r="AG817" s="73"/>
      <c r="AH817" s="73"/>
      <c r="AI817" s="73"/>
      <c r="AJ817" s="73"/>
      <c r="AK817" s="73"/>
      <c r="AL817" s="73"/>
      <c r="AM817" s="73"/>
      <c r="AN817" s="73"/>
      <c r="AO817" s="73"/>
      <c r="AP817" s="73"/>
      <c r="AQ817" s="73"/>
      <c r="AR817" s="73"/>
      <c r="AS817" s="73"/>
      <c r="AT817" s="73"/>
      <c r="AU817" s="73"/>
      <c r="AV817" s="78"/>
      <c r="AW817" s="78"/>
      <c r="AX817" s="78"/>
      <c r="AY817" s="73"/>
      <c r="AZ817" s="73"/>
      <c r="BA817" s="73"/>
      <c r="BB817" s="78"/>
      <c r="BC817" s="78"/>
      <c r="BD817" s="78"/>
      <c r="BE817" s="73"/>
      <c r="BF817" s="73"/>
      <c r="BG817" s="73"/>
      <c r="BH817" s="78"/>
      <c r="BI817" s="78"/>
      <c r="BJ817" s="78"/>
      <c r="BK817" s="73"/>
      <c r="BL817" s="73"/>
      <c r="BM817" s="73"/>
      <c r="BN817" s="78"/>
      <c r="BO817" s="78"/>
      <c r="BP817" s="78"/>
      <c r="BQ817" s="73"/>
      <c r="BR817" s="73"/>
      <c r="BS817" s="73"/>
      <c r="BT817" s="78"/>
      <c r="BU817" s="78"/>
      <c r="BV817" s="78"/>
      <c r="BW817" s="73"/>
      <c r="BX817" s="73"/>
      <c r="BY817" s="73"/>
      <c r="BZ817" s="78"/>
      <c r="CA817" s="78"/>
      <c r="CB817" s="78"/>
      <c r="CC817" s="73"/>
      <c r="CD817" s="73"/>
      <c r="CE817" s="73"/>
      <c r="CF817" s="78"/>
      <c r="CG817" s="78"/>
      <c r="CH817" s="78"/>
      <c r="CI817" s="73"/>
      <c r="CJ817" s="73"/>
      <c r="CK817" s="73"/>
      <c r="CL817" s="78"/>
      <c r="CM817" s="78"/>
      <c r="CN817" s="78"/>
      <c r="CO817" s="73"/>
      <c r="CP817" s="73"/>
      <c r="CQ817" s="73"/>
      <c r="CR817" s="78"/>
      <c r="CS817" s="78"/>
      <c r="CT817" s="78"/>
      <c r="CU817" s="73"/>
      <c r="CV817" s="73"/>
      <c r="CW817" s="73"/>
      <c r="CX817" s="78"/>
      <c r="CY817" s="78"/>
      <c r="CZ817" s="78"/>
      <c r="DA817" s="73"/>
      <c r="DB817" s="73"/>
      <c r="DC817" s="73"/>
      <c r="DD817" s="78"/>
      <c r="DE817" s="78"/>
      <c r="DF817" s="78"/>
      <c r="DG817" s="73"/>
      <c r="DH817" s="73"/>
      <c r="DI817" s="73"/>
      <c r="DJ817" s="78"/>
      <c r="DK817" s="78"/>
      <c r="DL817" s="78"/>
      <c r="DM817" s="73"/>
      <c r="DN817" s="73"/>
      <c r="DO817" s="73"/>
      <c r="DP817" s="78"/>
      <c r="DQ817" s="78"/>
      <c r="DR817" s="78"/>
      <c r="DS817" s="73"/>
      <c r="DT817" s="73"/>
      <c r="DU817" s="73"/>
      <c r="DV817" s="78"/>
      <c r="DW817" s="78"/>
      <c r="DX817" s="78"/>
      <c r="DY817" s="73"/>
      <c r="DZ817" s="73"/>
      <c r="EA817" s="73"/>
      <c r="EB817" s="78"/>
      <c r="EC817" s="78"/>
      <c r="ED817" s="78"/>
      <c r="EE817" s="73"/>
      <c r="EF817" s="73"/>
      <c r="EG817" s="73"/>
      <c r="EH817" s="78"/>
      <c r="EI817" s="78"/>
      <c r="EJ817" s="78"/>
      <c r="EK817" s="73"/>
      <c r="EL817" s="73"/>
      <c r="EM817" s="73"/>
      <c r="EN817" s="78"/>
      <c r="EO817" s="78"/>
      <c r="EP817" s="78"/>
      <c r="EQ817" s="73"/>
      <c r="ER817" s="73"/>
      <c r="ES817" s="73"/>
      <c r="ET817" s="78"/>
      <c r="EU817" s="78"/>
      <c r="EV817" s="78"/>
      <c r="EW817" s="73"/>
      <c r="EX817" s="73"/>
      <c r="EY817" s="73"/>
      <c r="EZ817" s="78"/>
      <c r="FA817" s="78"/>
      <c r="FB817" s="78"/>
      <c r="FC817" s="73"/>
      <c r="FD817" s="73"/>
      <c r="FE817" s="73"/>
      <c r="FF817" s="78"/>
      <c r="FG817" s="78"/>
      <c r="FH817" s="78"/>
      <c r="FI817" s="73"/>
      <c r="FJ817" s="73"/>
      <c r="FK817" s="73"/>
      <c r="FL817" s="78"/>
      <c r="FM817" s="78"/>
      <c r="FN817" s="78"/>
      <c r="FO817" s="73"/>
      <c r="FP817" s="73"/>
      <c r="FQ817" s="73"/>
      <c r="FR817" s="78"/>
      <c r="FS817" s="78"/>
      <c r="FT817" s="78"/>
      <c r="FU817" s="73"/>
      <c r="FV817" s="73"/>
      <c r="FW817" s="73"/>
      <c r="FX817" s="78"/>
      <c r="FY817" s="78"/>
      <c r="FZ817" s="78"/>
      <c r="GA817" s="73"/>
      <c r="GB817" s="73"/>
      <c r="GC817" s="73"/>
      <c r="GD817" s="78"/>
      <c r="GE817" s="78"/>
      <c r="GF817" s="78"/>
      <c r="GG817" s="73"/>
      <c r="GH817" s="73"/>
      <c r="GI817" s="73"/>
      <c r="GJ817" s="78"/>
      <c r="GK817" s="78"/>
      <c r="GL817" s="78"/>
      <c r="GM817" s="73"/>
      <c r="GN817" s="73"/>
      <c r="GO817" s="73"/>
      <c r="GP817" s="78"/>
      <c r="GQ817" s="78"/>
      <c r="GR817" s="78"/>
      <c r="GS817" s="73"/>
      <c r="GT817" s="73"/>
      <c r="GU817" s="73"/>
      <c r="GV817" s="78"/>
      <c r="GW817" s="78"/>
      <c r="GX817" s="78"/>
      <c r="GY817" s="73"/>
      <c r="GZ817" s="73"/>
      <c r="HA817" s="73"/>
      <c r="HB817" s="78"/>
      <c r="HC817" s="78"/>
      <c r="HD817" s="78"/>
      <c r="HE817" s="73"/>
      <c r="HF817" s="73"/>
      <c r="HG817" s="73"/>
      <c r="HH817" s="78"/>
      <c r="HI817" s="78"/>
      <c r="HJ817" s="78"/>
      <c r="HK817" s="73"/>
      <c r="HL817" s="73"/>
      <c r="HM817" s="73"/>
      <c r="HN817" s="78"/>
      <c r="HO817" s="78"/>
      <c r="HP817" s="78"/>
      <c r="HQ817" s="73"/>
      <c r="HR817" s="73"/>
      <c r="HS817" s="73"/>
      <c r="HT817" s="78"/>
      <c r="HU817" s="78"/>
      <c r="HV817" s="78"/>
      <c r="HW817" s="1"/>
      <c r="HX817" s="1"/>
      <c r="HY817" s="2"/>
    </row>
    <row r="818" spans="4:233" x14ac:dyDescent="0.2">
      <c r="D818" s="1"/>
      <c r="E818" s="1"/>
      <c r="F818" s="1"/>
      <c r="G818" s="1"/>
      <c r="H818" s="1"/>
      <c r="I818" s="1"/>
      <c r="J818" s="2"/>
      <c r="K818" s="1"/>
      <c r="L818" s="1"/>
      <c r="M818" s="154"/>
      <c r="N818" s="154"/>
      <c r="O818" s="154"/>
      <c r="P818" s="78"/>
      <c r="Q818" s="78"/>
      <c r="R818" s="78"/>
      <c r="S818" s="78"/>
      <c r="T818" s="78"/>
      <c r="U818" s="78"/>
      <c r="V818" s="78"/>
      <c r="W818" s="1"/>
      <c r="X818" s="73"/>
      <c r="Y818" s="73"/>
      <c r="Z818" s="73"/>
      <c r="AA818" s="73"/>
      <c r="AB818" s="1"/>
      <c r="AC818" s="73"/>
      <c r="AD818" s="73"/>
      <c r="AE818" s="73"/>
      <c r="AF818" s="73"/>
      <c r="AG818" s="73"/>
      <c r="AH818" s="73"/>
      <c r="AI818" s="73"/>
      <c r="AJ818" s="73"/>
      <c r="AK818" s="73"/>
      <c r="AL818" s="73"/>
      <c r="AM818" s="73"/>
      <c r="AN818" s="73"/>
      <c r="AO818" s="73"/>
      <c r="AP818" s="73"/>
      <c r="AQ818" s="73"/>
      <c r="AR818" s="73"/>
      <c r="AS818" s="73"/>
      <c r="AT818" s="73"/>
      <c r="AU818" s="73"/>
      <c r="AV818" s="78"/>
      <c r="AW818" s="78"/>
      <c r="AX818" s="78"/>
      <c r="AY818" s="73"/>
      <c r="AZ818" s="73"/>
      <c r="BA818" s="73"/>
      <c r="BB818" s="78"/>
      <c r="BC818" s="78"/>
      <c r="BD818" s="78"/>
      <c r="BE818" s="73"/>
      <c r="BF818" s="73"/>
      <c r="BG818" s="73"/>
      <c r="BH818" s="78"/>
      <c r="BI818" s="78"/>
      <c r="BJ818" s="78"/>
      <c r="BK818" s="73"/>
      <c r="BL818" s="73"/>
      <c r="BM818" s="73"/>
      <c r="BN818" s="78"/>
      <c r="BO818" s="78"/>
      <c r="BP818" s="78"/>
      <c r="BQ818" s="73"/>
      <c r="BR818" s="73"/>
      <c r="BS818" s="73"/>
      <c r="BT818" s="78"/>
      <c r="BU818" s="78"/>
      <c r="BV818" s="78"/>
      <c r="BW818" s="73"/>
      <c r="BX818" s="73"/>
      <c r="BY818" s="73"/>
      <c r="BZ818" s="78"/>
      <c r="CA818" s="78"/>
      <c r="CB818" s="78"/>
      <c r="CC818" s="73"/>
      <c r="CD818" s="73"/>
      <c r="CE818" s="73"/>
      <c r="CF818" s="78"/>
      <c r="CG818" s="78"/>
      <c r="CH818" s="78"/>
      <c r="CI818" s="73"/>
      <c r="CJ818" s="73"/>
      <c r="CK818" s="73"/>
      <c r="CL818" s="78"/>
      <c r="CM818" s="78"/>
      <c r="CN818" s="78"/>
      <c r="CO818" s="73"/>
      <c r="CP818" s="73"/>
      <c r="CQ818" s="73"/>
      <c r="CR818" s="78"/>
      <c r="CS818" s="78"/>
      <c r="CT818" s="78"/>
      <c r="CU818" s="73"/>
      <c r="CV818" s="73"/>
      <c r="CW818" s="73"/>
      <c r="CX818" s="78"/>
      <c r="CY818" s="78"/>
      <c r="CZ818" s="78"/>
      <c r="DA818" s="73"/>
      <c r="DB818" s="73"/>
      <c r="DC818" s="73"/>
      <c r="DD818" s="78"/>
      <c r="DE818" s="78"/>
      <c r="DF818" s="78"/>
      <c r="DG818" s="73"/>
      <c r="DH818" s="73"/>
      <c r="DI818" s="73"/>
      <c r="DJ818" s="78"/>
      <c r="DK818" s="78"/>
      <c r="DL818" s="78"/>
      <c r="DM818" s="73"/>
      <c r="DN818" s="73"/>
      <c r="DO818" s="73"/>
      <c r="DP818" s="78"/>
      <c r="DQ818" s="78"/>
      <c r="DR818" s="78"/>
      <c r="DS818" s="73"/>
      <c r="DT818" s="73"/>
      <c r="DU818" s="73"/>
      <c r="DV818" s="78"/>
      <c r="DW818" s="78"/>
      <c r="DX818" s="78"/>
      <c r="DY818" s="73"/>
      <c r="DZ818" s="73"/>
      <c r="EA818" s="73"/>
      <c r="EB818" s="78"/>
      <c r="EC818" s="78"/>
      <c r="ED818" s="78"/>
      <c r="EE818" s="73"/>
      <c r="EF818" s="73"/>
      <c r="EG818" s="73"/>
      <c r="EH818" s="78"/>
      <c r="EI818" s="78"/>
      <c r="EJ818" s="78"/>
      <c r="EK818" s="73"/>
      <c r="EL818" s="73"/>
      <c r="EM818" s="73"/>
      <c r="EN818" s="78"/>
      <c r="EO818" s="78"/>
      <c r="EP818" s="78"/>
      <c r="EQ818" s="73"/>
      <c r="ER818" s="73"/>
      <c r="ES818" s="73"/>
      <c r="ET818" s="78"/>
      <c r="EU818" s="78"/>
      <c r="EV818" s="78"/>
      <c r="EW818" s="73"/>
      <c r="EX818" s="73"/>
      <c r="EY818" s="73"/>
      <c r="EZ818" s="78"/>
      <c r="FA818" s="78"/>
      <c r="FB818" s="78"/>
      <c r="FC818" s="73"/>
      <c r="FD818" s="73"/>
      <c r="FE818" s="73"/>
      <c r="FF818" s="78"/>
      <c r="FG818" s="78"/>
      <c r="FH818" s="78"/>
      <c r="FI818" s="73"/>
      <c r="FJ818" s="73"/>
      <c r="FK818" s="73"/>
      <c r="FL818" s="78"/>
      <c r="FM818" s="78"/>
      <c r="FN818" s="78"/>
      <c r="FO818" s="73"/>
      <c r="FP818" s="73"/>
      <c r="FQ818" s="73"/>
      <c r="FR818" s="78"/>
      <c r="FS818" s="78"/>
      <c r="FT818" s="78"/>
      <c r="FU818" s="73"/>
      <c r="FV818" s="73"/>
      <c r="FW818" s="73"/>
      <c r="FX818" s="78"/>
      <c r="FY818" s="78"/>
      <c r="FZ818" s="78"/>
      <c r="GA818" s="73"/>
      <c r="GB818" s="73"/>
      <c r="GC818" s="73"/>
      <c r="GD818" s="78"/>
      <c r="GE818" s="78"/>
      <c r="GF818" s="78"/>
      <c r="GG818" s="73"/>
      <c r="GH818" s="73"/>
      <c r="GI818" s="73"/>
      <c r="GJ818" s="78"/>
      <c r="GK818" s="78"/>
      <c r="GL818" s="78"/>
      <c r="GM818" s="73"/>
      <c r="GN818" s="73"/>
      <c r="GO818" s="73"/>
      <c r="GP818" s="78"/>
      <c r="GQ818" s="78"/>
      <c r="GR818" s="78"/>
      <c r="GS818" s="73"/>
      <c r="GT818" s="73"/>
      <c r="GU818" s="73"/>
      <c r="GV818" s="78"/>
      <c r="GW818" s="78"/>
      <c r="GX818" s="78"/>
      <c r="GY818" s="73"/>
      <c r="GZ818" s="73"/>
      <c r="HA818" s="73"/>
      <c r="HB818" s="78"/>
      <c r="HC818" s="78"/>
      <c r="HD818" s="78"/>
      <c r="HE818" s="73"/>
      <c r="HF818" s="73"/>
      <c r="HG818" s="73"/>
      <c r="HH818" s="78"/>
      <c r="HI818" s="78"/>
      <c r="HJ818" s="78"/>
      <c r="HK818" s="73"/>
      <c r="HL818" s="73"/>
      <c r="HM818" s="73"/>
      <c r="HN818" s="78"/>
      <c r="HO818" s="78"/>
      <c r="HP818" s="78"/>
      <c r="HQ818" s="73"/>
      <c r="HR818" s="73"/>
      <c r="HS818" s="73"/>
      <c r="HT818" s="78"/>
      <c r="HU818" s="78"/>
      <c r="HV818" s="78"/>
      <c r="HW818" s="1"/>
      <c r="HX818" s="1"/>
      <c r="HY818" s="2"/>
    </row>
    <row r="819" spans="4:233" x14ac:dyDescent="0.2">
      <c r="D819" s="1"/>
      <c r="E819" s="1"/>
      <c r="F819" s="1"/>
      <c r="G819" s="1"/>
      <c r="H819" s="1"/>
      <c r="I819" s="1"/>
      <c r="J819" s="2"/>
      <c r="K819" s="1"/>
      <c r="L819" s="1"/>
      <c r="M819" s="154"/>
      <c r="N819" s="154"/>
      <c r="O819" s="154"/>
      <c r="P819" s="78"/>
      <c r="Q819" s="78"/>
      <c r="R819" s="78"/>
      <c r="S819" s="78"/>
      <c r="T819" s="78"/>
      <c r="U819" s="78"/>
      <c r="V819" s="78"/>
      <c r="W819" s="1"/>
      <c r="X819" s="73"/>
      <c r="Y819" s="73"/>
      <c r="Z819" s="73"/>
      <c r="AA819" s="73"/>
      <c r="AB819" s="1"/>
      <c r="AC819" s="73"/>
      <c r="AD819" s="73"/>
      <c r="AE819" s="73"/>
      <c r="AF819" s="73"/>
      <c r="AG819" s="73"/>
      <c r="AH819" s="73"/>
      <c r="AI819" s="73"/>
      <c r="AJ819" s="73"/>
      <c r="AK819" s="73"/>
      <c r="AL819" s="73"/>
      <c r="AM819" s="73"/>
      <c r="AN819" s="73"/>
      <c r="AO819" s="73"/>
      <c r="AP819" s="73"/>
      <c r="AQ819" s="73"/>
      <c r="AR819" s="73"/>
      <c r="AS819" s="73"/>
      <c r="AT819" s="73"/>
      <c r="AU819" s="73"/>
      <c r="AV819" s="78"/>
      <c r="AW819" s="78"/>
      <c r="AX819" s="78"/>
      <c r="AY819" s="73"/>
      <c r="AZ819" s="73"/>
      <c r="BA819" s="73"/>
      <c r="BB819" s="78"/>
      <c r="BC819" s="78"/>
      <c r="BD819" s="78"/>
      <c r="BE819" s="73"/>
      <c r="BF819" s="73"/>
      <c r="BG819" s="73"/>
      <c r="BH819" s="78"/>
      <c r="BI819" s="78"/>
      <c r="BJ819" s="78"/>
      <c r="BK819" s="73"/>
      <c r="BL819" s="73"/>
      <c r="BM819" s="73"/>
      <c r="BN819" s="78"/>
      <c r="BO819" s="78"/>
      <c r="BP819" s="78"/>
      <c r="BQ819" s="73"/>
      <c r="BR819" s="73"/>
      <c r="BS819" s="73"/>
      <c r="BT819" s="78"/>
      <c r="BU819" s="78"/>
      <c r="BV819" s="78"/>
      <c r="BW819" s="73"/>
      <c r="BX819" s="73"/>
      <c r="BY819" s="73"/>
      <c r="BZ819" s="78"/>
      <c r="CA819" s="78"/>
      <c r="CB819" s="78"/>
      <c r="CC819" s="73"/>
      <c r="CD819" s="73"/>
      <c r="CE819" s="73"/>
      <c r="CF819" s="78"/>
      <c r="CG819" s="78"/>
      <c r="CH819" s="78"/>
      <c r="CI819" s="73"/>
      <c r="CJ819" s="73"/>
      <c r="CK819" s="73"/>
      <c r="CL819" s="78"/>
      <c r="CM819" s="78"/>
      <c r="CN819" s="78"/>
      <c r="CO819" s="73"/>
      <c r="CP819" s="73"/>
      <c r="CQ819" s="73"/>
      <c r="CR819" s="78"/>
      <c r="CS819" s="78"/>
      <c r="CT819" s="78"/>
      <c r="CU819" s="73"/>
      <c r="CV819" s="73"/>
      <c r="CW819" s="73"/>
      <c r="CX819" s="78"/>
      <c r="CY819" s="78"/>
      <c r="CZ819" s="78"/>
      <c r="DA819" s="73"/>
      <c r="DB819" s="73"/>
      <c r="DC819" s="73"/>
      <c r="DD819" s="78"/>
      <c r="DE819" s="78"/>
      <c r="DF819" s="78"/>
      <c r="DG819" s="73"/>
      <c r="DH819" s="73"/>
      <c r="DI819" s="73"/>
      <c r="DJ819" s="78"/>
      <c r="DK819" s="78"/>
      <c r="DL819" s="78"/>
      <c r="DM819" s="73"/>
      <c r="DN819" s="73"/>
      <c r="DO819" s="73"/>
      <c r="DP819" s="78"/>
      <c r="DQ819" s="78"/>
      <c r="DR819" s="78"/>
      <c r="DS819" s="73"/>
      <c r="DT819" s="73"/>
      <c r="DU819" s="73"/>
      <c r="DV819" s="78"/>
      <c r="DW819" s="78"/>
      <c r="DX819" s="78"/>
      <c r="DY819" s="73"/>
      <c r="DZ819" s="73"/>
      <c r="EA819" s="73"/>
      <c r="EB819" s="78"/>
      <c r="EC819" s="78"/>
      <c r="ED819" s="78"/>
      <c r="EE819" s="73"/>
      <c r="EF819" s="73"/>
      <c r="EG819" s="73"/>
      <c r="EH819" s="78"/>
      <c r="EI819" s="78"/>
      <c r="EJ819" s="78"/>
      <c r="EK819" s="73"/>
      <c r="EL819" s="73"/>
      <c r="EM819" s="73"/>
      <c r="EN819" s="78"/>
      <c r="EO819" s="78"/>
      <c r="EP819" s="78"/>
      <c r="EQ819" s="73"/>
      <c r="ER819" s="73"/>
      <c r="ES819" s="73"/>
      <c r="ET819" s="78"/>
      <c r="EU819" s="78"/>
      <c r="EV819" s="78"/>
      <c r="EW819" s="73"/>
      <c r="EX819" s="73"/>
      <c r="EY819" s="73"/>
      <c r="EZ819" s="78"/>
      <c r="FA819" s="78"/>
      <c r="FB819" s="78"/>
      <c r="FC819" s="73"/>
      <c r="FD819" s="73"/>
      <c r="FE819" s="73"/>
      <c r="FF819" s="78"/>
      <c r="FG819" s="78"/>
      <c r="FH819" s="78"/>
      <c r="FI819" s="73"/>
      <c r="FJ819" s="73"/>
      <c r="FK819" s="73"/>
      <c r="FL819" s="78"/>
      <c r="FM819" s="78"/>
      <c r="FN819" s="78"/>
      <c r="FO819" s="73"/>
      <c r="FP819" s="73"/>
      <c r="FQ819" s="73"/>
      <c r="FR819" s="78"/>
      <c r="FS819" s="78"/>
      <c r="FT819" s="78"/>
      <c r="FU819" s="73"/>
      <c r="FV819" s="73"/>
      <c r="FW819" s="73"/>
      <c r="FX819" s="78"/>
      <c r="FY819" s="78"/>
      <c r="FZ819" s="78"/>
      <c r="GA819" s="73"/>
      <c r="GB819" s="73"/>
      <c r="GC819" s="73"/>
      <c r="GD819" s="78"/>
      <c r="GE819" s="78"/>
      <c r="GF819" s="78"/>
      <c r="GG819" s="73"/>
      <c r="GH819" s="73"/>
      <c r="GI819" s="73"/>
      <c r="GJ819" s="78"/>
      <c r="GK819" s="78"/>
      <c r="GL819" s="78"/>
      <c r="GM819" s="73"/>
      <c r="GN819" s="73"/>
      <c r="GO819" s="73"/>
      <c r="GP819" s="78"/>
      <c r="GQ819" s="78"/>
      <c r="GR819" s="78"/>
      <c r="GS819" s="73"/>
      <c r="GT819" s="73"/>
      <c r="GU819" s="73"/>
      <c r="GV819" s="78"/>
      <c r="GW819" s="78"/>
      <c r="GX819" s="78"/>
      <c r="GY819" s="73"/>
      <c r="GZ819" s="73"/>
      <c r="HA819" s="73"/>
      <c r="HB819" s="78"/>
      <c r="HC819" s="78"/>
      <c r="HD819" s="78"/>
      <c r="HE819" s="73"/>
      <c r="HF819" s="73"/>
      <c r="HG819" s="73"/>
      <c r="HH819" s="78"/>
      <c r="HI819" s="78"/>
      <c r="HJ819" s="78"/>
      <c r="HK819" s="73"/>
      <c r="HL819" s="73"/>
      <c r="HM819" s="73"/>
      <c r="HN819" s="78"/>
      <c r="HO819" s="78"/>
      <c r="HP819" s="78"/>
      <c r="HQ819" s="73"/>
      <c r="HR819" s="73"/>
      <c r="HS819" s="73"/>
      <c r="HT819" s="78"/>
      <c r="HU819" s="78"/>
      <c r="HV819" s="78"/>
      <c r="HW819" s="1"/>
      <c r="HX819" s="1"/>
      <c r="HY819" s="2"/>
    </row>
    <row r="820" spans="4:233" x14ac:dyDescent="0.2">
      <c r="D820" s="1"/>
      <c r="E820" s="1"/>
      <c r="F820" s="1"/>
      <c r="G820" s="1"/>
      <c r="H820" s="1"/>
      <c r="I820" s="1"/>
      <c r="J820" s="2"/>
      <c r="K820" s="1"/>
      <c r="L820" s="1"/>
      <c r="M820" s="154"/>
      <c r="N820" s="154"/>
      <c r="O820" s="154"/>
      <c r="P820" s="78"/>
      <c r="Q820" s="78"/>
      <c r="R820" s="78"/>
      <c r="S820" s="78"/>
      <c r="T820" s="78"/>
      <c r="U820" s="78"/>
      <c r="V820" s="78"/>
      <c r="W820" s="1"/>
      <c r="X820" s="73"/>
      <c r="Y820" s="73"/>
      <c r="Z820" s="73"/>
      <c r="AA820" s="73"/>
      <c r="AB820" s="1"/>
      <c r="AC820" s="73"/>
      <c r="AD820" s="73"/>
      <c r="AE820" s="73"/>
      <c r="AF820" s="73"/>
      <c r="AG820" s="73"/>
      <c r="AH820" s="73"/>
      <c r="AI820" s="73"/>
      <c r="AJ820" s="73"/>
      <c r="AK820" s="73"/>
      <c r="AL820" s="73"/>
      <c r="AM820" s="73"/>
      <c r="AN820" s="73"/>
      <c r="AO820" s="73"/>
      <c r="AP820" s="73"/>
      <c r="AQ820" s="73"/>
      <c r="AR820" s="73"/>
      <c r="AS820" s="73"/>
      <c r="AT820" s="73"/>
      <c r="AU820" s="73"/>
      <c r="AV820" s="78"/>
      <c r="AW820" s="78"/>
      <c r="AX820" s="78"/>
      <c r="AY820" s="73"/>
      <c r="AZ820" s="73"/>
      <c r="BA820" s="73"/>
      <c r="BB820" s="78"/>
      <c r="BC820" s="78"/>
      <c r="BD820" s="78"/>
      <c r="BE820" s="73"/>
      <c r="BF820" s="73"/>
      <c r="BG820" s="73"/>
      <c r="BH820" s="78"/>
      <c r="BI820" s="78"/>
      <c r="BJ820" s="78"/>
      <c r="BK820" s="73"/>
      <c r="BL820" s="73"/>
      <c r="BM820" s="73"/>
      <c r="BN820" s="78"/>
      <c r="BO820" s="78"/>
      <c r="BP820" s="78"/>
      <c r="BQ820" s="73"/>
      <c r="BR820" s="73"/>
      <c r="BS820" s="73"/>
      <c r="BT820" s="78"/>
      <c r="BU820" s="78"/>
      <c r="BV820" s="78"/>
      <c r="BW820" s="73"/>
      <c r="BX820" s="73"/>
      <c r="BY820" s="73"/>
      <c r="BZ820" s="78"/>
      <c r="CA820" s="78"/>
      <c r="CB820" s="78"/>
      <c r="CC820" s="73"/>
      <c r="CD820" s="73"/>
      <c r="CE820" s="73"/>
      <c r="CF820" s="78"/>
      <c r="CG820" s="78"/>
      <c r="CH820" s="78"/>
      <c r="CI820" s="73"/>
      <c r="CJ820" s="73"/>
      <c r="CK820" s="73"/>
      <c r="CL820" s="78"/>
      <c r="CM820" s="78"/>
      <c r="CN820" s="78"/>
      <c r="CO820" s="73"/>
      <c r="CP820" s="73"/>
      <c r="CQ820" s="73"/>
      <c r="CR820" s="78"/>
      <c r="CS820" s="78"/>
      <c r="CT820" s="78"/>
      <c r="CU820" s="73"/>
      <c r="CV820" s="73"/>
      <c r="CW820" s="73"/>
      <c r="CX820" s="78"/>
      <c r="CY820" s="78"/>
      <c r="CZ820" s="78"/>
      <c r="DA820" s="73"/>
      <c r="DB820" s="73"/>
      <c r="DC820" s="73"/>
      <c r="DD820" s="78"/>
      <c r="DE820" s="78"/>
      <c r="DF820" s="78"/>
      <c r="DG820" s="73"/>
      <c r="DH820" s="73"/>
      <c r="DI820" s="73"/>
      <c r="DJ820" s="78"/>
      <c r="DK820" s="78"/>
      <c r="DL820" s="78"/>
      <c r="DM820" s="73"/>
      <c r="DN820" s="73"/>
      <c r="DO820" s="73"/>
      <c r="DP820" s="78"/>
      <c r="DQ820" s="78"/>
      <c r="DR820" s="78"/>
      <c r="DS820" s="73"/>
      <c r="DT820" s="73"/>
      <c r="DU820" s="73"/>
      <c r="DV820" s="78"/>
      <c r="DW820" s="78"/>
      <c r="DX820" s="78"/>
      <c r="DY820" s="73"/>
      <c r="DZ820" s="73"/>
      <c r="EA820" s="73"/>
      <c r="EB820" s="78"/>
      <c r="EC820" s="78"/>
      <c r="ED820" s="78"/>
      <c r="EE820" s="73"/>
      <c r="EF820" s="73"/>
      <c r="EG820" s="73"/>
      <c r="EH820" s="78"/>
      <c r="EI820" s="78"/>
      <c r="EJ820" s="78"/>
      <c r="EK820" s="73"/>
      <c r="EL820" s="73"/>
      <c r="EM820" s="73"/>
      <c r="EN820" s="78"/>
      <c r="EO820" s="78"/>
      <c r="EP820" s="78"/>
      <c r="EQ820" s="73"/>
      <c r="ER820" s="73"/>
      <c r="ES820" s="73"/>
      <c r="ET820" s="78"/>
      <c r="EU820" s="78"/>
      <c r="EV820" s="78"/>
      <c r="EW820" s="73"/>
      <c r="EX820" s="73"/>
      <c r="EY820" s="73"/>
      <c r="EZ820" s="78"/>
      <c r="FA820" s="78"/>
      <c r="FB820" s="78"/>
      <c r="FC820" s="73"/>
      <c r="FD820" s="73"/>
      <c r="FE820" s="73"/>
      <c r="FF820" s="78"/>
      <c r="FG820" s="78"/>
      <c r="FH820" s="78"/>
      <c r="FI820" s="73"/>
      <c r="FJ820" s="73"/>
      <c r="FK820" s="73"/>
      <c r="FL820" s="78"/>
      <c r="FM820" s="78"/>
      <c r="FN820" s="78"/>
      <c r="FO820" s="73"/>
      <c r="FP820" s="73"/>
      <c r="FQ820" s="73"/>
      <c r="FR820" s="78"/>
      <c r="FS820" s="78"/>
      <c r="FT820" s="78"/>
      <c r="FU820" s="73"/>
      <c r="FV820" s="73"/>
      <c r="FW820" s="73"/>
      <c r="FX820" s="78"/>
      <c r="FY820" s="78"/>
      <c r="FZ820" s="78"/>
      <c r="GA820" s="73"/>
      <c r="GB820" s="73"/>
      <c r="GC820" s="73"/>
      <c r="GD820" s="78"/>
      <c r="GE820" s="78"/>
      <c r="GF820" s="78"/>
      <c r="GG820" s="73"/>
      <c r="GH820" s="73"/>
      <c r="GI820" s="73"/>
      <c r="GJ820" s="78"/>
      <c r="GK820" s="78"/>
      <c r="GL820" s="78"/>
      <c r="GM820" s="73"/>
      <c r="GN820" s="73"/>
      <c r="GO820" s="73"/>
      <c r="GP820" s="78"/>
      <c r="GQ820" s="78"/>
      <c r="GR820" s="78"/>
      <c r="GS820" s="73"/>
      <c r="GT820" s="73"/>
      <c r="GU820" s="73"/>
      <c r="GV820" s="78"/>
      <c r="GW820" s="78"/>
      <c r="GX820" s="78"/>
      <c r="GY820" s="73"/>
      <c r="GZ820" s="73"/>
      <c r="HA820" s="73"/>
      <c r="HB820" s="78"/>
      <c r="HC820" s="78"/>
      <c r="HD820" s="78"/>
      <c r="HE820" s="73"/>
      <c r="HF820" s="73"/>
      <c r="HG820" s="73"/>
      <c r="HH820" s="78"/>
      <c r="HI820" s="78"/>
      <c r="HJ820" s="78"/>
      <c r="HK820" s="73"/>
      <c r="HL820" s="73"/>
      <c r="HM820" s="73"/>
      <c r="HN820" s="78"/>
      <c r="HO820" s="78"/>
      <c r="HP820" s="78"/>
      <c r="HQ820" s="73"/>
      <c r="HR820" s="73"/>
      <c r="HS820" s="73"/>
      <c r="HT820" s="78"/>
      <c r="HU820" s="78"/>
      <c r="HV820" s="78"/>
      <c r="HW820" s="1"/>
      <c r="HX820" s="1"/>
      <c r="HY820" s="2"/>
    </row>
    <row r="821" spans="4:233" x14ac:dyDescent="0.2">
      <c r="D821" s="1"/>
      <c r="E821" s="1"/>
      <c r="F821" s="1"/>
      <c r="G821" s="1"/>
      <c r="H821" s="1"/>
      <c r="I821" s="1"/>
      <c r="J821" s="2"/>
      <c r="K821" s="1"/>
      <c r="L821" s="1"/>
      <c r="M821" s="154"/>
      <c r="N821" s="154"/>
      <c r="O821" s="154"/>
      <c r="P821" s="78"/>
      <c r="Q821" s="78"/>
      <c r="R821" s="78"/>
      <c r="S821" s="78"/>
      <c r="T821" s="78"/>
      <c r="U821" s="78"/>
      <c r="V821" s="78"/>
      <c r="W821" s="1"/>
      <c r="X821" s="73"/>
      <c r="Y821" s="73"/>
      <c r="Z821" s="73"/>
      <c r="AA821" s="73"/>
      <c r="AB821" s="1"/>
      <c r="AC821" s="73"/>
      <c r="AD821" s="73"/>
      <c r="AE821" s="73"/>
      <c r="AF821" s="73"/>
      <c r="AG821" s="73"/>
      <c r="AH821" s="73"/>
      <c r="AI821" s="73"/>
      <c r="AJ821" s="73"/>
      <c r="AK821" s="73"/>
      <c r="AL821" s="73"/>
      <c r="AM821" s="73"/>
      <c r="AN821" s="73"/>
      <c r="AO821" s="73"/>
      <c r="AP821" s="73"/>
      <c r="AQ821" s="73"/>
      <c r="AR821" s="73"/>
      <c r="AS821" s="73"/>
      <c r="AT821" s="73"/>
      <c r="AU821" s="73"/>
      <c r="AV821" s="78"/>
      <c r="AW821" s="78"/>
      <c r="AX821" s="78"/>
      <c r="AY821" s="73"/>
      <c r="AZ821" s="73"/>
      <c r="BA821" s="73"/>
      <c r="BB821" s="78"/>
      <c r="BC821" s="78"/>
      <c r="BD821" s="78"/>
      <c r="BE821" s="73"/>
      <c r="BF821" s="73"/>
      <c r="BG821" s="73"/>
      <c r="BH821" s="78"/>
      <c r="BI821" s="78"/>
      <c r="BJ821" s="78"/>
      <c r="BK821" s="73"/>
      <c r="BL821" s="73"/>
      <c r="BM821" s="73"/>
      <c r="BN821" s="78"/>
      <c r="BO821" s="78"/>
      <c r="BP821" s="78"/>
      <c r="BQ821" s="73"/>
      <c r="BR821" s="73"/>
      <c r="BS821" s="73"/>
      <c r="BT821" s="78"/>
      <c r="BU821" s="78"/>
      <c r="BV821" s="78"/>
      <c r="BW821" s="73"/>
      <c r="BX821" s="73"/>
      <c r="BY821" s="73"/>
      <c r="BZ821" s="78"/>
      <c r="CA821" s="78"/>
      <c r="CB821" s="78"/>
      <c r="CC821" s="73"/>
      <c r="CD821" s="73"/>
      <c r="CE821" s="73"/>
      <c r="CF821" s="78"/>
      <c r="CG821" s="78"/>
      <c r="CH821" s="78"/>
      <c r="CI821" s="73"/>
      <c r="CJ821" s="73"/>
      <c r="CK821" s="73"/>
      <c r="CL821" s="78"/>
      <c r="CM821" s="78"/>
      <c r="CN821" s="78"/>
      <c r="CO821" s="73"/>
      <c r="CP821" s="73"/>
      <c r="CQ821" s="73"/>
      <c r="CR821" s="78"/>
      <c r="CS821" s="78"/>
      <c r="CT821" s="78"/>
      <c r="CU821" s="73"/>
      <c r="CV821" s="73"/>
      <c r="CW821" s="73"/>
      <c r="CX821" s="78"/>
      <c r="CY821" s="78"/>
      <c r="CZ821" s="78"/>
      <c r="DA821" s="73"/>
      <c r="DB821" s="73"/>
      <c r="DC821" s="73"/>
      <c r="DD821" s="78"/>
      <c r="DE821" s="78"/>
      <c r="DF821" s="78"/>
      <c r="DG821" s="73"/>
      <c r="DH821" s="73"/>
      <c r="DI821" s="73"/>
      <c r="DJ821" s="78"/>
      <c r="DK821" s="78"/>
      <c r="DL821" s="78"/>
      <c r="DM821" s="73"/>
      <c r="DN821" s="73"/>
      <c r="DO821" s="73"/>
      <c r="DP821" s="78"/>
      <c r="DQ821" s="78"/>
      <c r="DR821" s="78"/>
      <c r="DS821" s="73"/>
      <c r="DT821" s="73"/>
      <c r="DU821" s="73"/>
      <c r="DV821" s="78"/>
      <c r="DW821" s="78"/>
      <c r="DX821" s="78"/>
      <c r="DY821" s="73"/>
      <c r="DZ821" s="73"/>
      <c r="EA821" s="73"/>
      <c r="EB821" s="78"/>
      <c r="EC821" s="78"/>
      <c r="ED821" s="78"/>
      <c r="EE821" s="73"/>
      <c r="EF821" s="73"/>
      <c r="EG821" s="73"/>
      <c r="EH821" s="78"/>
      <c r="EI821" s="78"/>
      <c r="EJ821" s="78"/>
      <c r="EK821" s="73"/>
      <c r="EL821" s="73"/>
      <c r="EM821" s="73"/>
      <c r="EN821" s="78"/>
      <c r="EO821" s="78"/>
      <c r="EP821" s="78"/>
      <c r="EQ821" s="73"/>
      <c r="ER821" s="73"/>
      <c r="ES821" s="73"/>
      <c r="ET821" s="78"/>
      <c r="EU821" s="78"/>
      <c r="EV821" s="78"/>
      <c r="EW821" s="73"/>
      <c r="EX821" s="73"/>
      <c r="EY821" s="73"/>
      <c r="EZ821" s="78"/>
      <c r="FA821" s="78"/>
      <c r="FB821" s="78"/>
      <c r="FC821" s="73"/>
      <c r="FD821" s="73"/>
      <c r="FE821" s="73"/>
      <c r="FF821" s="78"/>
      <c r="FG821" s="78"/>
      <c r="FH821" s="78"/>
      <c r="FI821" s="73"/>
      <c r="FJ821" s="73"/>
      <c r="FK821" s="73"/>
      <c r="FL821" s="78"/>
      <c r="FM821" s="78"/>
      <c r="FN821" s="78"/>
      <c r="FO821" s="73"/>
      <c r="FP821" s="73"/>
      <c r="FQ821" s="73"/>
      <c r="FR821" s="78"/>
      <c r="FS821" s="78"/>
      <c r="FT821" s="78"/>
      <c r="FU821" s="73"/>
      <c r="FV821" s="73"/>
      <c r="FW821" s="73"/>
      <c r="FX821" s="78"/>
      <c r="FY821" s="78"/>
      <c r="FZ821" s="78"/>
      <c r="GA821" s="73"/>
      <c r="GB821" s="73"/>
      <c r="GC821" s="73"/>
      <c r="GD821" s="78"/>
      <c r="GE821" s="78"/>
      <c r="GF821" s="78"/>
      <c r="GG821" s="73"/>
      <c r="GH821" s="73"/>
      <c r="GI821" s="73"/>
      <c r="GJ821" s="78"/>
      <c r="GK821" s="78"/>
      <c r="GL821" s="78"/>
      <c r="GM821" s="73"/>
      <c r="GN821" s="73"/>
      <c r="GO821" s="73"/>
      <c r="GP821" s="78"/>
      <c r="GQ821" s="78"/>
      <c r="GR821" s="78"/>
      <c r="GS821" s="73"/>
      <c r="GT821" s="73"/>
      <c r="GU821" s="73"/>
      <c r="GV821" s="78"/>
      <c r="GW821" s="78"/>
      <c r="GX821" s="78"/>
      <c r="GY821" s="73"/>
      <c r="GZ821" s="73"/>
      <c r="HA821" s="73"/>
      <c r="HB821" s="78"/>
      <c r="HC821" s="78"/>
      <c r="HD821" s="78"/>
      <c r="HE821" s="73"/>
      <c r="HF821" s="73"/>
      <c r="HG821" s="73"/>
      <c r="HH821" s="78"/>
      <c r="HI821" s="78"/>
      <c r="HJ821" s="78"/>
      <c r="HK821" s="73"/>
      <c r="HL821" s="73"/>
      <c r="HM821" s="73"/>
      <c r="HN821" s="78"/>
      <c r="HO821" s="78"/>
      <c r="HP821" s="78"/>
      <c r="HQ821" s="73"/>
      <c r="HR821" s="73"/>
      <c r="HS821" s="73"/>
      <c r="HT821" s="78"/>
      <c r="HU821" s="78"/>
      <c r="HV821" s="78"/>
      <c r="HW821" s="1"/>
      <c r="HX821" s="1"/>
      <c r="HY821" s="2"/>
    </row>
    <row r="822" spans="4:233" x14ac:dyDescent="0.2">
      <c r="D822" s="1"/>
      <c r="E822" s="1"/>
      <c r="F822" s="1"/>
      <c r="G822" s="1"/>
      <c r="H822" s="1"/>
      <c r="I822" s="1"/>
      <c r="J822" s="2"/>
      <c r="K822" s="1"/>
      <c r="L822" s="1"/>
      <c r="M822" s="154"/>
      <c r="N822" s="154"/>
      <c r="O822" s="154"/>
      <c r="P822" s="78"/>
      <c r="Q822" s="78"/>
      <c r="R822" s="78"/>
      <c r="S822" s="78"/>
      <c r="T822" s="78"/>
      <c r="U822" s="78"/>
      <c r="V822" s="78"/>
      <c r="W822" s="1"/>
      <c r="X822" s="73"/>
      <c r="Y822" s="73"/>
      <c r="Z822" s="73"/>
      <c r="AA822" s="73"/>
      <c r="AB822" s="1"/>
      <c r="AC822" s="73"/>
      <c r="AD822" s="73"/>
      <c r="AE822" s="73"/>
      <c r="AF822" s="73"/>
      <c r="AG822" s="73"/>
      <c r="AH822" s="73"/>
      <c r="AI822" s="73"/>
      <c r="AJ822" s="73"/>
      <c r="AK822" s="73"/>
      <c r="AL822" s="73"/>
      <c r="AM822" s="73"/>
      <c r="AN822" s="73"/>
      <c r="AO822" s="73"/>
      <c r="AP822" s="73"/>
      <c r="AQ822" s="73"/>
      <c r="AR822" s="73"/>
      <c r="AS822" s="73"/>
      <c r="AT822" s="73"/>
      <c r="AU822" s="73"/>
      <c r="AV822" s="78"/>
      <c r="AW822" s="78"/>
      <c r="AX822" s="78"/>
      <c r="AY822" s="73"/>
      <c r="AZ822" s="73"/>
      <c r="BA822" s="73"/>
      <c r="BB822" s="78"/>
      <c r="BC822" s="78"/>
      <c r="BD822" s="78"/>
      <c r="BE822" s="73"/>
      <c r="BF822" s="73"/>
      <c r="BG822" s="73"/>
      <c r="BH822" s="78"/>
      <c r="BI822" s="78"/>
      <c r="BJ822" s="78"/>
      <c r="BK822" s="73"/>
      <c r="BL822" s="73"/>
      <c r="BM822" s="73"/>
      <c r="BN822" s="78"/>
      <c r="BO822" s="78"/>
      <c r="BP822" s="78"/>
      <c r="BQ822" s="73"/>
      <c r="BR822" s="73"/>
      <c r="BS822" s="73"/>
      <c r="BT822" s="78"/>
      <c r="BU822" s="78"/>
      <c r="BV822" s="78"/>
      <c r="BW822" s="73"/>
      <c r="BX822" s="73"/>
      <c r="BY822" s="73"/>
      <c r="BZ822" s="78"/>
      <c r="CA822" s="78"/>
      <c r="CB822" s="78"/>
      <c r="CC822" s="73"/>
      <c r="CD822" s="73"/>
      <c r="CE822" s="73"/>
      <c r="CF822" s="78"/>
      <c r="CG822" s="78"/>
      <c r="CH822" s="78"/>
      <c r="CI822" s="73"/>
      <c r="CJ822" s="73"/>
      <c r="CK822" s="73"/>
      <c r="CL822" s="78"/>
      <c r="CM822" s="78"/>
      <c r="CN822" s="78"/>
      <c r="CO822" s="73"/>
      <c r="CP822" s="73"/>
      <c r="CQ822" s="73"/>
      <c r="CR822" s="78"/>
      <c r="CS822" s="78"/>
      <c r="CT822" s="78"/>
      <c r="CU822" s="73"/>
      <c r="CV822" s="73"/>
      <c r="CW822" s="73"/>
      <c r="CX822" s="78"/>
      <c r="CY822" s="78"/>
      <c r="CZ822" s="78"/>
      <c r="DA822" s="73"/>
      <c r="DB822" s="73"/>
      <c r="DC822" s="73"/>
      <c r="DD822" s="78"/>
      <c r="DE822" s="78"/>
      <c r="DF822" s="78"/>
      <c r="DG822" s="73"/>
      <c r="DH822" s="73"/>
      <c r="DI822" s="73"/>
      <c r="DJ822" s="78"/>
      <c r="DK822" s="78"/>
      <c r="DL822" s="78"/>
      <c r="DM822" s="73"/>
      <c r="DN822" s="73"/>
      <c r="DO822" s="73"/>
      <c r="DP822" s="78"/>
      <c r="DQ822" s="78"/>
      <c r="DR822" s="78"/>
      <c r="DS822" s="73"/>
      <c r="DT822" s="73"/>
      <c r="DU822" s="73"/>
      <c r="DV822" s="78"/>
      <c r="DW822" s="78"/>
      <c r="DX822" s="78"/>
      <c r="DY822" s="73"/>
      <c r="DZ822" s="73"/>
      <c r="EA822" s="73"/>
      <c r="EB822" s="78"/>
      <c r="EC822" s="78"/>
      <c r="ED822" s="78"/>
      <c r="EE822" s="73"/>
      <c r="EF822" s="73"/>
      <c r="EG822" s="73"/>
      <c r="EH822" s="78"/>
      <c r="EI822" s="78"/>
      <c r="EJ822" s="78"/>
      <c r="EK822" s="73"/>
      <c r="EL822" s="73"/>
      <c r="EM822" s="73"/>
      <c r="EN822" s="78"/>
      <c r="EO822" s="78"/>
      <c r="EP822" s="78"/>
      <c r="EQ822" s="73"/>
      <c r="ER822" s="73"/>
      <c r="ES822" s="73"/>
      <c r="ET822" s="78"/>
      <c r="EU822" s="78"/>
      <c r="EV822" s="78"/>
      <c r="EW822" s="73"/>
      <c r="EX822" s="73"/>
      <c r="EY822" s="73"/>
      <c r="EZ822" s="78"/>
      <c r="FA822" s="78"/>
      <c r="FB822" s="78"/>
      <c r="FC822" s="73"/>
      <c r="FD822" s="73"/>
      <c r="FE822" s="73"/>
      <c r="FF822" s="78"/>
      <c r="FG822" s="78"/>
      <c r="FH822" s="78"/>
      <c r="FI822" s="73"/>
      <c r="FJ822" s="73"/>
      <c r="FK822" s="73"/>
      <c r="FL822" s="78"/>
      <c r="FM822" s="78"/>
      <c r="FN822" s="78"/>
      <c r="FO822" s="73"/>
      <c r="FP822" s="73"/>
      <c r="FQ822" s="73"/>
      <c r="FR822" s="78"/>
      <c r="FS822" s="78"/>
      <c r="FT822" s="78"/>
      <c r="FU822" s="73"/>
      <c r="FV822" s="73"/>
      <c r="FW822" s="73"/>
      <c r="FX822" s="78"/>
      <c r="FY822" s="78"/>
      <c r="FZ822" s="78"/>
      <c r="GA822" s="73"/>
      <c r="GB822" s="73"/>
      <c r="GC822" s="73"/>
      <c r="GD822" s="78"/>
      <c r="GE822" s="78"/>
      <c r="GF822" s="78"/>
      <c r="GG822" s="73"/>
      <c r="GH822" s="73"/>
      <c r="GI822" s="73"/>
      <c r="GJ822" s="78"/>
      <c r="GK822" s="78"/>
      <c r="GL822" s="78"/>
      <c r="GM822" s="73"/>
      <c r="GN822" s="73"/>
      <c r="GO822" s="73"/>
      <c r="GP822" s="78"/>
      <c r="GQ822" s="78"/>
      <c r="GR822" s="78"/>
      <c r="GS822" s="73"/>
      <c r="GT822" s="73"/>
      <c r="GU822" s="73"/>
      <c r="GV822" s="78"/>
      <c r="GW822" s="78"/>
      <c r="GX822" s="78"/>
      <c r="GY822" s="73"/>
      <c r="GZ822" s="73"/>
      <c r="HA822" s="73"/>
      <c r="HB822" s="78"/>
      <c r="HC822" s="78"/>
      <c r="HD822" s="78"/>
      <c r="HE822" s="73"/>
      <c r="HF822" s="73"/>
      <c r="HG822" s="73"/>
      <c r="HH822" s="78"/>
      <c r="HI822" s="78"/>
      <c r="HJ822" s="78"/>
      <c r="HK822" s="73"/>
      <c r="HL822" s="73"/>
      <c r="HM822" s="73"/>
      <c r="HN822" s="78"/>
      <c r="HO822" s="78"/>
      <c r="HP822" s="78"/>
      <c r="HQ822" s="73"/>
      <c r="HR822" s="73"/>
      <c r="HS822" s="73"/>
      <c r="HT822" s="78"/>
      <c r="HU822" s="78"/>
      <c r="HV822" s="78"/>
      <c r="HW822" s="1"/>
      <c r="HX822" s="1"/>
      <c r="HY822" s="2"/>
    </row>
    <row r="823" spans="4:233" x14ac:dyDescent="0.2">
      <c r="D823" s="1"/>
      <c r="E823" s="1"/>
      <c r="F823" s="1"/>
      <c r="G823" s="1"/>
      <c r="H823" s="1"/>
      <c r="I823" s="1"/>
      <c r="J823" s="2"/>
      <c r="K823" s="1"/>
      <c r="L823" s="1"/>
      <c r="M823" s="154"/>
      <c r="N823" s="154"/>
      <c r="O823" s="154"/>
      <c r="P823" s="78"/>
      <c r="Q823" s="78"/>
      <c r="R823" s="78"/>
      <c r="S823" s="78"/>
      <c r="T823" s="78"/>
      <c r="U823" s="78"/>
      <c r="V823" s="78"/>
      <c r="W823" s="1"/>
      <c r="X823" s="73"/>
      <c r="Y823" s="73"/>
      <c r="Z823" s="73"/>
      <c r="AA823" s="73"/>
      <c r="AB823" s="1"/>
      <c r="AC823" s="73"/>
      <c r="AD823" s="73"/>
      <c r="AE823" s="73"/>
      <c r="AF823" s="73"/>
      <c r="AG823" s="73"/>
      <c r="AH823" s="73"/>
      <c r="AI823" s="73"/>
      <c r="AJ823" s="73"/>
      <c r="AK823" s="73"/>
      <c r="AL823" s="73"/>
      <c r="AM823" s="73"/>
      <c r="AN823" s="73"/>
      <c r="AO823" s="73"/>
      <c r="AP823" s="73"/>
      <c r="AQ823" s="73"/>
      <c r="AR823" s="73"/>
      <c r="AS823" s="73"/>
      <c r="AT823" s="73"/>
      <c r="AU823" s="73"/>
      <c r="AV823" s="78"/>
      <c r="AW823" s="78"/>
      <c r="AX823" s="78"/>
      <c r="AY823" s="73"/>
      <c r="AZ823" s="73"/>
      <c r="BA823" s="73"/>
      <c r="BB823" s="78"/>
      <c r="BC823" s="78"/>
      <c r="BD823" s="78"/>
      <c r="BE823" s="73"/>
      <c r="BF823" s="73"/>
      <c r="BG823" s="73"/>
      <c r="BH823" s="78"/>
      <c r="BI823" s="78"/>
      <c r="BJ823" s="78"/>
      <c r="BK823" s="73"/>
      <c r="BL823" s="73"/>
      <c r="BM823" s="73"/>
      <c r="BN823" s="78"/>
      <c r="BO823" s="78"/>
      <c r="BP823" s="78"/>
      <c r="BQ823" s="73"/>
      <c r="BR823" s="73"/>
      <c r="BS823" s="73"/>
      <c r="BT823" s="78"/>
      <c r="BU823" s="78"/>
      <c r="BV823" s="78"/>
      <c r="BW823" s="73"/>
      <c r="BX823" s="73"/>
      <c r="BY823" s="73"/>
      <c r="BZ823" s="78"/>
      <c r="CA823" s="78"/>
      <c r="CB823" s="78"/>
      <c r="CC823" s="73"/>
      <c r="CD823" s="73"/>
      <c r="CE823" s="73"/>
      <c r="CF823" s="78"/>
      <c r="CG823" s="78"/>
      <c r="CH823" s="78"/>
      <c r="CI823" s="73"/>
      <c r="CJ823" s="73"/>
      <c r="CK823" s="73"/>
      <c r="CL823" s="78"/>
      <c r="CM823" s="78"/>
      <c r="CN823" s="78"/>
      <c r="CO823" s="73"/>
      <c r="CP823" s="73"/>
      <c r="CQ823" s="73"/>
      <c r="CR823" s="78"/>
      <c r="CS823" s="78"/>
      <c r="CT823" s="78"/>
      <c r="CU823" s="73"/>
      <c r="CV823" s="73"/>
      <c r="CW823" s="73"/>
      <c r="CX823" s="78"/>
      <c r="CY823" s="78"/>
      <c r="CZ823" s="78"/>
      <c r="DA823" s="73"/>
      <c r="DB823" s="73"/>
      <c r="DC823" s="73"/>
      <c r="DD823" s="78"/>
      <c r="DE823" s="78"/>
      <c r="DF823" s="78"/>
      <c r="DG823" s="73"/>
      <c r="DH823" s="73"/>
      <c r="DI823" s="73"/>
      <c r="DJ823" s="78"/>
      <c r="DK823" s="78"/>
      <c r="DL823" s="78"/>
      <c r="DM823" s="73"/>
      <c r="DN823" s="73"/>
      <c r="DO823" s="73"/>
      <c r="DP823" s="78"/>
      <c r="DQ823" s="78"/>
      <c r="DR823" s="78"/>
      <c r="DS823" s="73"/>
      <c r="DT823" s="73"/>
      <c r="DU823" s="73"/>
      <c r="DV823" s="78"/>
      <c r="DW823" s="78"/>
      <c r="DX823" s="78"/>
      <c r="DY823" s="73"/>
      <c r="DZ823" s="73"/>
      <c r="EA823" s="73"/>
      <c r="EB823" s="78"/>
      <c r="EC823" s="78"/>
      <c r="ED823" s="78"/>
      <c r="EE823" s="73"/>
      <c r="EF823" s="73"/>
      <c r="EG823" s="73"/>
      <c r="EH823" s="78"/>
      <c r="EI823" s="78"/>
      <c r="EJ823" s="78"/>
      <c r="EK823" s="73"/>
      <c r="EL823" s="73"/>
      <c r="EM823" s="73"/>
      <c r="EN823" s="78"/>
      <c r="EO823" s="78"/>
      <c r="EP823" s="78"/>
      <c r="EQ823" s="73"/>
      <c r="ER823" s="73"/>
      <c r="ES823" s="73"/>
      <c r="ET823" s="78"/>
      <c r="EU823" s="78"/>
      <c r="EV823" s="78"/>
      <c r="EW823" s="73"/>
      <c r="EX823" s="73"/>
      <c r="EY823" s="73"/>
      <c r="EZ823" s="78"/>
      <c r="FA823" s="78"/>
      <c r="FB823" s="78"/>
      <c r="FC823" s="73"/>
      <c r="FD823" s="73"/>
      <c r="FE823" s="73"/>
      <c r="FF823" s="78"/>
      <c r="FG823" s="78"/>
      <c r="FH823" s="78"/>
      <c r="FI823" s="73"/>
      <c r="FJ823" s="73"/>
      <c r="FK823" s="73"/>
      <c r="FL823" s="78"/>
      <c r="FM823" s="78"/>
      <c r="FN823" s="78"/>
      <c r="FO823" s="73"/>
      <c r="FP823" s="73"/>
      <c r="FQ823" s="73"/>
      <c r="FR823" s="78"/>
      <c r="FS823" s="78"/>
      <c r="FT823" s="78"/>
      <c r="FU823" s="73"/>
      <c r="FV823" s="73"/>
      <c r="FW823" s="73"/>
      <c r="FX823" s="78"/>
      <c r="FY823" s="78"/>
      <c r="FZ823" s="78"/>
      <c r="GA823" s="73"/>
      <c r="GB823" s="73"/>
      <c r="GC823" s="73"/>
      <c r="GD823" s="78"/>
      <c r="GE823" s="78"/>
      <c r="GF823" s="78"/>
      <c r="GG823" s="73"/>
      <c r="GH823" s="73"/>
      <c r="GI823" s="73"/>
      <c r="GJ823" s="78"/>
      <c r="GK823" s="78"/>
      <c r="GL823" s="78"/>
      <c r="GM823" s="73"/>
      <c r="GN823" s="73"/>
      <c r="GO823" s="73"/>
      <c r="GP823" s="78"/>
      <c r="GQ823" s="78"/>
      <c r="GR823" s="78"/>
      <c r="GS823" s="73"/>
      <c r="GT823" s="73"/>
      <c r="GU823" s="73"/>
      <c r="GV823" s="78"/>
      <c r="GW823" s="78"/>
      <c r="GX823" s="78"/>
      <c r="GY823" s="73"/>
      <c r="GZ823" s="73"/>
      <c r="HA823" s="73"/>
      <c r="HB823" s="78"/>
      <c r="HC823" s="78"/>
      <c r="HD823" s="78"/>
      <c r="HE823" s="73"/>
      <c r="HF823" s="73"/>
      <c r="HG823" s="73"/>
      <c r="HH823" s="78"/>
      <c r="HI823" s="78"/>
      <c r="HJ823" s="78"/>
      <c r="HK823" s="73"/>
      <c r="HL823" s="73"/>
      <c r="HM823" s="73"/>
      <c r="HN823" s="78"/>
      <c r="HO823" s="78"/>
      <c r="HP823" s="78"/>
      <c r="HQ823" s="73"/>
      <c r="HR823" s="73"/>
      <c r="HS823" s="73"/>
      <c r="HT823" s="78"/>
      <c r="HU823" s="78"/>
      <c r="HV823" s="78"/>
      <c r="HW823" s="1"/>
      <c r="HX823" s="1"/>
      <c r="HY823" s="2"/>
    </row>
    <row r="824" spans="4:233" x14ac:dyDescent="0.2">
      <c r="D824" s="1"/>
      <c r="E824" s="1"/>
      <c r="F824" s="1"/>
      <c r="G824" s="1"/>
      <c r="H824" s="1"/>
      <c r="I824" s="1"/>
      <c r="J824" s="2"/>
      <c r="K824" s="1"/>
      <c r="L824" s="1"/>
      <c r="M824" s="154"/>
      <c r="N824" s="154"/>
      <c r="O824" s="154"/>
      <c r="P824" s="78"/>
      <c r="Q824" s="78"/>
      <c r="R824" s="78"/>
      <c r="S824" s="78"/>
      <c r="T824" s="78"/>
      <c r="U824" s="78"/>
      <c r="V824" s="78"/>
      <c r="W824" s="1"/>
      <c r="X824" s="73"/>
      <c r="Y824" s="73"/>
      <c r="Z824" s="73"/>
      <c r="AA824" s="73"/>
      <c r="AB824" s="1"/>
      <c r="AC824" s="73"/>
      <c r="AD824" s="73"/>
      <c r="AE824" s="73"/>
      <c r="AF824" s="73"/>
      <c r="AG824" s="73"/>
      <c r="AH824" s="73"/>
      <c r="AI824" s="73"/>
      <c r="AJ824" s="73"/>
      <c r="AK824" s="73"/>
      <c r="AL824" s="73"/>
      <c r="AM824" s="73"/>
      <c r="AN824" s="73"/>
      <c r="AO824" s="73"/>
      <c r="AP824" s="73"/>
      <c r="AQ824" s="73"/>
      <c r="AR824" s="73"/>
      <c r="AS824" s="73"/>
      <c r="AT824" s="73"/>
      <c r="AU824" s="73"/>
      <c r="AV824" s="78"/>
      <c r="AW824" s="78"/>
      <c r="AX824" s="78"/>
      <c r="AY824" s="73"/>
      <c r="AZ824" s="73"/>
      <c r="BA824" s="73"/>
      <c r="BB824" s="78"/>
      <c r="BC824" s="78"/>
      <c r="BD824" s="78"/>
      <c r="BE824" s="73"/>
      <c r="BF824" s="73"/>
      <c r="BG824" s="73"/>
      <c r="BH824" s="78"/>
      <c r="BI824" s="78"/>
      <c r="BJ824" s="78"/>
      <c r="BK824" s="73"/>
      <c r="BL824" s="73"/>
      <c r="BM824" s="73"/>
      <c r="BN824" s="78"/>
      <c r="BO824" s="78"/>
      <c r="BP824" s="78"/>
      <c r="BQ824" s="73"/>
      <c r="BR824" s="73"/>
      <c r="BS824" s="73"/>
      <c r="BT824" s="78"/>
      <c r="BU824" s="78"/>
      <c r="BV824" s="78"/>
      <c r="BW824" s="73"/>
      <c r="BX824" s="73"/>
      <c r="BY824" s="73"/>
      <c r="BZ824" s="78"/>
      <c r="CA824" s="78"/>
      <c r="CB824" s="78"/>
      <c r="CC824" s="73"/>
      <c r="CD824" s="73"/>
      <c r="CE824" s="73"/>
      <c r="CF824" s="78"/>
      <c r="CG824" s="78"/>
      <c r="CH824" s="78"/>
      <c r="CI824" s="73"/>
      <c r="CJ824" s="73"/>
      <c r="CK824" s="73"/>
      <c r="CL824" s="78"/>
      <c r="CM824" s="78"/>
      <c r="CN824" s="78"/>
      <c r="CO824" s="73"/>
      <c r="CP824" s="73"/>
      <c r="CQ824" s="73"/>
      <c r="CR824" s="78"/>
      <c r="CS824" s="78"/>
      <c r="CT824" s="78"/>
      <c r="CU824" s="73"/>
      <c r="CV824" s="73"/>
      <c r="CW824" s="73"/>
      <c r="CX824" s="78"/>
      <c r="CY824" s="78"/>
      <c r="CZ824" s="78"/>
      <c r="DA824" s="73"/>
      <c r="DB824" s="73"/>
      <c r="DC824" s="73"/>
      <c r="DD824" s="78"/>
      <c r="DE824" s="78"/>
      <c r="DF824" s="78"/>
      <c r="DG824" s="73"/>
      <c r="DH824" s="73"/>
      <c r="DI824" s="73"/>
      <c r="DJ824" s="78"/>
      <c r="DK824" s="78"/>
      <c r="DL824" s="78"/>
      <c r="DM824" s="73"/>
      <c r="DN824" s="73"/>
      <c r="DO824" s="73"/>
      <c r="DP824" s="78"/>
      <c r="DQ824" s="78"/>
      <c r="DR824" s="78"/>
      <c r="DS824" s="73"/>
      <c r="DT824" s="73"/>
      <c r="DU824" s="73"/>
      <c r="DV824" s="78"/>
      <c r="DW824" s="78"/>
      <c r="DX824" s="78"/>
      <c r="DY824" s="73"/>
      <c r="DZ824" s="73"/>
      <c r="EA824" s="73"/>
      <c r="EB824" s="78"/>
      <c r="EC824" s="78"/>
      <c r="ED824" s="78"/>
      <c r="EE824" s="73"/>
      <c r="EF824" s="73"/>
      <c r="EG824" s="73"/>
      <c r="EH824" s="78"/>
      <c r="EI824" s="78"/>
      <c r="EJ824" s="78"/>
      <c r="EK824" s="73"/>
      <c r="EL824" s="73"/>
      <c r="EM824" s="73"/>
      <c r="EN824" s="78"/>
      <c r="EO824" s="78"/>
      <c r="EP824" s="78"/>
      <c r="EQ824" s="73"/>
      <c r="ER824" s="73"/>
      <c r="ES824" s="73"/>
      <c r="ET824" s="78"/>
      <c r="EU824" s="78"/>
      <c r="EV824" s="78"/>
      <c r="EW824" s="73"/>
      <c r="EX824" s="73"/>
      <c r="EY824" s="73"/>
      <c r="EZ824" s="78"/>
      <c r="FA824" s="78"/>
      <c r="FB824" s="78"/>
      <c r="FC824" s="73"/>
      <c r="FD824" s="73"/>
      <c r="FE824" s="73"/>
      <c r="FF824" s="78"/>
      <c r="FG824" s="78"/>
      <c r="FH824" s="78"/>
      <c r="FI824" s="73"/>
      <c r="FJ824" s="73"/>
      <c r="FK824" s="73"/>
      <c r="FL824" s="78"/>
      <c r="FM824" s="78"/>
      <c r="FN824" s="78"/>
      <c r="FO824" s="73"/>
      <c r="FP824" s="73"/>
      <c r="FQ824" s="73"/>
      <c r="FR824" s="78"/>
      <c r="FS824" s="78"/>
      <c r="FT824" s="78"/>
      <c r="FU824" s="73"/>
      <c r="FV824" s="73"/>
      <c r="FW824" s="73"/>
      <c r="FX824" s="78"/>
      <c r="FY824" s="78"/>
      <c r="FZ824" s="78"/>
      <c r="GA824" s="73"/>
      <c r="GB824" s="73"/>
      <c r="GC824" s="73"/>
      <c r="GD824" s="78"/>
      <c r="GE824" s="78"/>
      <c r="GF824" s="78"/>
      <c r="GG824" s="73"/>
      <c r="GH824" s="73"/>
      <c r="GI824" s="73"/>
      <c r="GJ824" s="78"/>
      <c r="GK824" s="78"/>
      <c r="GL824" s="78"/>
      <c r="GM824" s="73"/>
      <c r="GN824" s="73"/>
      <c r="GO824" s="73"/>
      <c r="GP824" s="78"/>
      <c r="GQ824" s="78"/>
      <c r="GR824" s="78"/>
      <c r="GS824" s="73"/>
      <c r="GT824" s="73"/>
      <c r="GU824" s="73"/>
      <c r="GV824" s="78"/>
      <c r="GW824" s="78"/>
      <c r="GX824" s="78"/>
      <c r="GY824" s="73"/>
      <c r="GZ824" s="73"/>
      <c r="HA824" s="73"/>
      <c r="HB824" s="78"/>
      <c r="HC824" s="78"/>
      <c r="HD824" s="78"/>
      <c r="HE824" s="73"/>
      <c r="HF824" s="73"/>
      <c r="HG824" s="73"/>
      <c r="HH824" s="78"/>
      <c r="HI824" s="78"/>
      <c r="HJ824" s="78"/>
      <c r="HK824" s="73"/>
      <c r="HL824" s="73"/>
      <c r="HM824" s="73"/>
      <c r="HN824" s="78"/>
      <c r="HO824" s="78"/>
      <c r="HP824" s="78"/>
      <c r="HQ824" s="73"/>
      <c r="HR824" s="73"/>
      <c r="HS824" s="73"/>
      <c r="HT824" s="78"/>
      <c r="HU824" s="78"/>
      <c r="HV824" s="78"/>
      <c r="HW824" s="1"/>
      <c r="HX824" s="1"/>
      <c r="HY824" s="2"/>
    </row>
    <row r="825" spans="4:233" x14ac:dyDescent="0.2">
      <c r="D825" s="1"/>
      <c r="E825" s="1"/>
      <c r="F825" s="1"/>
      <c r="G825" s="1"/>
      <c r="H825" s="1"/>
      <c r="I825" s="1"/>
      <c r="J825" s="2"/>
      <c r="K825" s="1"/>
      <c r="L825" s="1"/>
      <c r="M825" s="154"/>
      <c r="N825" s="154"/>
      <c r="O825" s="154"/>
      <c r="P825" s="78"/>
      <c r="Q825" s="78"/>
      <c r="R825" s="78"/>
      <c r="S825" s="78"/>
      <c r="T825" s="78"/>
      <c r="U825" s="78"/>
      <c r="V825" s="78"/>
      <c r="W825" s="1"/>
      <c r="X825" s="73"/>
      <c r="Y825" s="73"/>
      <c r="Z825" s="73"/>
      <c r="AA825" s="73"/>
      <c r="AB825" s="1"/>
      <c r="AC825" s="73"/>
      <c r="AD825" s="73"/>
      <c r="AE825" s="73"/>
      <c r="AF825" s="73"/>
      <c r="AG825" s="73"/>
      <c r="AH825" s="73"/>
      <c r="AI825" s="73"/>
      <c r="AJ825" s="73"/>
      <c r="AK825" s="73"/>
      <c r="AL825" s="73"/>
      <c r="AM825" s="73"/>
      <c r="AN825" s="73"/>
      <c r="AO825" s="73"/>
      <c r="AP825" s="73"/>
      <c r="AQ825" s="73"/>
      <c r="AR825" s="73"/>
      <c r="AS825" s="73"/>
      <c r="AT825" s="73"/>
      <c r="AU825" s="73"/>
      <c r="AV825" s="78"/>
      <c r="AW825" s="78"/>
      <c r="AX825" s="78"/>
      <c r="AY825" s="73"/>
      <c r="AZ825" s="73"/>
      <c r="BA825" s="73"/>
      <c r="BB825" s="78"/>
      <c r="BC825" s="78"/>
      <c r="BD825" s="78"/>
      <c r="BE825" s="73"/>
      <c r="BF825" s="73"/>
      <c r="BG825" s="73"/>
      <c r="BH825" s="78"/>
      <c r="BI825" s="78"/>
      <c r="BJ825" s="78"/>
      <c r="BK825" s="73"/>
      <c r="BL825" s="73"/>
      <c r="BM825" s="73"/>
      <c r="BN825" s="78"/>
      <c r="BO825" s="78"/>
      <c r="BP825" s="78"/>
      <c r="BQ825" s="73"/>
      <c r="BR825" s="73"/>
      <c r="BS825" s="73"/>
      <c r="BT825" s="78"/>
      <c r="BU825" s="78"/>
      <c r="BV825" s="78"/>
      <c r="BW825" s="73"/>
      <c r="BX825" s="73"/>
      <c r="BY825" s="73"/>
      <c r="BZ825" s="78"/>
      <c r="CA825" s="78"/>
      <c r="CB825" s="78"/>
      <c r="CC825" s="73"/>
      <c r="CD825" s="73"/>
      <c r="CE825" s="73"/>
      <c r="CF825" s="78"/>
      <c r="CG825" s="78"/>
      <c r="CH825" s="78"/>
      <c r="CI825" s="73"/>
      <c r="CJ825" s="73"/>
      <c r="CK825" s="73"/>
      <c r="CL825" s="78"/>
      <c r="CM825" s="78"/>
      <c r="CN825" s="78"/>
      <c r="CO825" s="73"/>
      <c r="CP825" s="73"/>
      <c r="CQ825" s="73"/>
      <c r="CR825" s="78"/>
      <c r="CS825" s="78"/>
      <c r="CT825" s="78"/>
      <c r="CU825" s="73"/>
      <c r="CV825" s="73"/>
      <c r="CW825" s="73"/>
      <c r="CX825" s="78"/>
      <c r="CY825" s="78"/>
      <c r="CZ825" s="78"/>
      <c r="DA825" s="73"/>
      <c r="DB825" s="73"/>
      <c r="DC825" s="73"/>
      <c r="DD825" s="78"/>
      <c r="DE825" s="78"/>
      <c r="DF825" s="78"/>
      <c r="DG825" s="73"/>
      <c r="DH825" s="73"/>
      <c r="DI825" s="73"/>
      <c r="DJ825" s="78"/>
      <c r="DK825" s="78"/>
      <c r="DL825" s="78"/>
      <c r="DM825" s="73"/>
      <c r="DN825" s="73"/>
      <c r="DO825" s="73"/>
      <c r="DP825" s="78"/>
      <c r="DQ825" s="78"/>
      <c r="DR825" s="78"/>
      <c r="DS825" s="73"/>
      <c r="DT825" s="73"/>
      <c r="DU825" s="73"/>
      <c r="DV825" s="78"/>
      <c r="DW825" s="78"/>
      <c r="DX825" s="78"/>
      <c r="DY825" s="73"/>
      <c r="DZ825" s="73"/>
      <c r="EA825" s="73"/>
      <c r="EB825" s="78"/>
      <c r="EC825" s="78"/>
      <c r="ED825" s="78"/>
      <c r="EE825" s="73"/>
      <c r="EF825" s="73"/>
      <c r="EG825" s="73"/>
      <c r="EH825" s="78"/>
      <c r="EI825" s="78"/>
      <c r="EJ825" s="78"/>
      <c r="EK825" s="73"/>
      <c r="EL825" s="73"/>
      <c r="EM825" s="73"/>
      <c r="EN825" s="78"/>
      <c r="EO825" s="78"/>
      <c r="EP825" s="78"/>
      <c r="EQ825" s="73"/>
      <c r="ER825" s="73"/>
      <c r="ES825" s="73"/>
      <c r="ET825" s="78"/>
      <c r="EU825" s="78"/>
      <c r="EV825" s="78"/>
      <c r="EW825" s="73"/>
      <c r="EX825" s="73"/>
      <c r="EY825" s="73"/>
      <c r="EZ825" s="78"/>
      <c r="FA825" s="78"/>
      <c r="FB825" s="78"/>
      <c r="FC825" s="73"/>
      <c r="FD825" s="73"/>
      <c r="FE825" s="73"/>
      <c r="FF825" s="78"/>
      <c r="FG825" s="78"/>
      <c r="FH825" s="78"/>
      <c r="FI825" s="73"/>
      <c r="FJ825" s="73"/>
      <c r="FK825" s="73"/>
      <c r="FL825" s="78"/>
      <c r="FM825" s="78"/>
      <c r="FN825" s="78"/>
      <c r="FO825" s="73"/>
      <c r="FP825" s="73"/>
      <c r="FQ825" s="73"/>
      <c r="FR825" s="78"/>
      <c r="FS825" s="78"/>
      <c r="FT825" s="78"/>
      <c r="FU825" s="73"/>
      <c r="FV825" s="73"/>
      <c r="FW825" s="73"/>
      <c r="FX825" s="78"/>
      <c r="FY825" s="78"/>
      <c r="FZ825" s="78"/>
      <c r="GA825" s="73"/>
      <c r="GB825" s="73"/>
      <c r="GC825" s="73"/>
      <c r="GD825" s="78"/>
      <c r="GE825" s="78"/>
      <c r="GF825" s="78"/>
      <c r="GG825" s="73"/>
      <c r="GH825" s="73"/>
      <c r="GI825" s="73"/>
      <c r="GJ825" s="78"/>
      <c r="GK825" s="78"/>
      <c r="GL825" s="78"/>
      <c r="GM825" s="73"/>
      <c r="GN825" s="73"/>
      <c r="GO825" s="73"/>
      <c r="GP825" s="78"/>
      <c r="GQ825" s="78"/>
      <c r="GR825" s="78"/>
      <c r="GS825" s="73"/>
      <c r="GT825" s="73"/>
      <c r="GU825" s="73"/>
      <c r="GV825" s="78"/>
      <c r="GW825" s="78"/>
      <c r="GX825" s="78"/>
      <c r="GY825" s="73"/>
      <c r="GZ825" s="73"/>
      <c r="HA825" s="73"/>
      <c r="HB825" s="78"/>
      <c r="HC825" s="78"/>
      <c r="HD825" s="78"/>
      <c r="HE825" s="73"/>
      <c r="HF825" s="73"/>
      <c r="HG825" s="73"/>
      <c r="HH825" s="78"/>
      <c r="HI825" s="78"/>
      <c r="HJ825" s="78"/>
      <c r="HK825" s="73"/>
      <c r="HL825" s="73"/>
      <c r="HM825" s="73"/>
      <c r="HN825" s="78"/>
      <c r="HO825" s="78"/>
      <c r="HP825" s="78"/>
      <c r="HQ825" s="73"/>
      <c r="HR825" s="73"/>
      <c r="HS825" s="73"/>
      <c r="HT825" s="78"/>
      <c r="HU825" s="78"/>
      <c r="HV825" s="78"/>
      <c r="HW825" s="1"/>
      <c r="HX825" s="1"/>
      <c r="HY825" s="2"/>
    </row>
    <row r="826" spans="4:233" x14ac:dyDescent="0.2">
      <c r="D826" s="1"/>
      <c r="E826" s="1"/>
      <c r="F826" s="1"/>
      <c r="G826" s="1"/>
      <c r="H826" s="1"/>
      <c r="I826" s="1"/>
      <c r="J826" s="2"/>
      <c r="K826" s="1"/>
      <c r="L826" s="1"/>
      <c r="M826" s="154"/>
      <c r="N826" s="154"/>
      <c r="O826" s="154"/>
      <c r="P826" s="78"/>
      <c r="Q826" s="78"/>
      <c r="R826" s="78"/>
      <c r="S826" s="78"/>
      <c r="T826" s="78"/>
      <c r="U826" s="78"/>
      <c r="V826" s="78"/>
      <c r="W826" s="1"/>
      <c r="X826" s="73"/>
      <c r="Y826" s="73"/>
      <c r="Z826" s="73"/>
      <c r="AA826" s="73"/>
      <c r="AB826" s="1"/>
      <c r="AC826" s="73"/>
      <c r="AD826" s="73"/>
      <c r="AE826" s="73"/>
      <c r="AF826" s="73"/>
      <c r="AG826" s="73"/>
      <c r="AH826" s="73"/>
      <c r="AI826" s="73"/>
      <c r="AJ826" s="73"/>
      <c r="AK826" s="73"/>
      <c r="AL826" s="73"/>
      <c r="AM826" s="73"/>
      <c r="AN826" s="73"/>
      <c r="AO826" s="73"/>
      <c r="AP826" s="73"/>
      <c r="AQ826" s="73"/>
      <c r="AR826" s="73"/>
      <c r="AS826" s="73"/>
      <c r="AT826" s="73"/>
      <c r="AU826" s="73"/>
      <c r="AV826" s="78"/>
      <c r="AW826" s="78"/>
      <c r="AX826" s="78"/>
      <c r="AY826" s="73"/>
      <c r="AZ826" s="73"/>
      <c r="BA826" s="73"/>
      <c r="BB826" s="78"/>
      <c r="BC826" s="78"/>
      <c r="BD826" s="78"/>
      <c r="BE826" s="73"/>
      <c r="BF826" s="73"/>
      <c r="BG826" s="73"/>
      <c r="BH826" s="78"/>
      <c r="BI826" s="78"/>
      <c r="BJ826" s="78"/>
      <c r="BK826" s="73"/>
      <c r="BL826" s="73"/>
      <c r="BM826" s="73"/>
      <c r="BN826" s="78"/>
      <c r="BO826" s="78"/>
      <c r="BP826" s="78"/>
      <c r="BQ826" s="73"/>
      <c r="BR826" s="73"/>
      <c r="BS826" s="73"/>
      <c r="BT826" s="78"/>
      <c r="BU826" s="78"/>
      <c r="BV826" s="78"/>
      <c r="BW826" s="73"/>
      <c r="BX826" s="73"/>
      <c r="BY826" s="73"/>
      <c r="BZ826" s="78"/>
      <c r="CA826" s="78"/>
      <c r="CB826" s="78"/>
      <c r="CC826" s="73"/>
      <c r="CD826" s="73"/>
      <c r="CE826" s="73"/>
      <c r="CF826" s="78"/>
      <c r="CG826" s="78"/>
      <c r="CH826" s="78"/>
      <c r="CI826" s="73"/>
      <c r="CJ826" s="73"/>
      <c r="CK826" s="73"/>
      <c r="CL826" s="78"/>
      <c r="CM826" s="78"/>
      <c r="CN826" s="78"/>
      <c r="CO826" s="73"/>
      <c r="CP826" s="73"/>
      <c r="CQ826" s="73"/>
      <c r="CR826" s="78"/>
      <c r="CS826" s="78"/>
      <c r="CT826" s="78"/>
      <c r="CU826" s="73"/>
      <c r="CV826" s="73"/>
      <c r="CW826" s="73"/>
      <c r="CX826" s="78"/>
      <c r="CY826" s="78"/>
      <c r="CZ826" s="78"/>
      <c r="DA826" s="73"/>
      <c r="DB826" s="73"/>
      <c r="DC826" s="73"/>
      <c r="DD826" s="78"/>
      <c r="DE826" s="78"/>
      <c r="DF826" s="78"/>
      <c r="DG826" s="73"/>
      <c r="DH826" s="73"/>
      <c r="DI826" s="73"/>
      <c r="DJ826" s="78"/>
      <c r="DK826" s="78"/>
      <c r="DL826" s="78"/>
      <c r="DM826" s="73"/>
      <c r="DN826" s="73"/>
      <c r="DO826" s="73"/>
      <c r="DP826" s="78"/>
      <c r="DQ826" s="78"/>
      <c r="DR826" s="78"/>
      <c r="DS826" s="73"/>
      <c r="DT826" s="73"/>
      <c r="DU826" s="73"/>
      <c r="DV826" s="78"/>
      <c r="DW826" s="78"/>
      <c r="DX826" s="78"/>
      <c r="DY826" s="73"/>
      <c r="DZ826" s="73"/>
      <c r="EA826" s="73"/>
      <c r="EB826" s="78"/>
      <c r="EC826" s="78"/>
      <c r="ED826" s="78"/>
      <c r="EE826" s="73"/>
      <c r="EF826" s="73"/>
      <c r="EG826" s="73"/>
      <c r="EH826" s="78"/>
      <c r="EI826" s="78"/>
      <c r="EJ826" s="78"/>
      <c r="EK826" s="73"/>
      <c r="EL826" s="73"/>
      <c r="EM826" s="73"/>
      <c r="EN826" s="78"/>
      <c r="EO826" s="78"/>
      <c r="EP826" s="78"/>
      <c r="EQ826" s="73"/>
      <c r="ER826" s="73"/>
      <c r="ES826" s="73"/>
      <c r="ET826" s="78"/>
      <c r="EU826" s="78"/>
      <c r="EV826" s="78"/>
      <c r="EW826" s="73"/>
      <c r="EX826" s="73"/>
      <c r="EY826" s="73"/>
      <c r="EZ826" s="78"/>
      <c r="FA826" s="78"/>
      <c r="FB826" s="78"/>
      <c r="FC826" s="73"/>
      <c r="FD826" s="73"/>
      <c r="FE826" s="73"/>
      <c r="FF826" s="78"/>
      <c r="FG826" s="78"/>
      <c r="FH826" s="78"/>
      <c r="FI826" s="73"/>
      <c r="FJ826" s="73"/>
      <c r="FK826" s="73"/>
      <c r="FL826" s="78"/>
      <c r="FM826" s="78"/>
      <c r="FN826" s="78"/>
      <c r="FO826" s="73"/>
      <c r="FP826" s="73"/>
      <c r="FQ826" s="73"/>
      <c r="FR826" s="78"/>
      <c r="FS826" s="78"/>
      <c r="FT826" s="78"/>
      <c r="FU826" s="73"/>
      <c r="FV826" s="73"/>
      <c r="FW826" s="73"/>
      <c r="FX826" s="78"/>
      <c r="FY826" s="78"/>
      <c r="FZ826" s="78"/>
      <c r="GA826" s="73"/>
      <c r="GB826" s="73"/>
      <c r="GC826" s="73"/>
      <c r="GD826" s="78"/>
      <c r="GE826" s="78"/>
      <c r="GF826" s="78"/>
      <c r="GG826" s="73"/>
      <c r="GH826" s="73"/>
      <c r="GI826" s="73"/>
      <c r="GJ826" s="78"/>
      <c r="GK826" s="78"/>
      <c r="GL826" s="78"/>
      <c r="GM826" s="73"/>
      <c r="GN826" s="73"/>
      <c r="GO826" s="73"/>
      <c r="GP826" s="78"/>
      <c r="GQ826" s="78"/>
      <c r="GR826" s="78"/>
      <c r="GS826" s="73"/>
      <c r="GT826" s="73"/>
      <c r="GU826" s="73"/>
      <c r="GV826" s="78"/>
      <c r="GW826" s="78"/>
      <c r="GX826" s="78"/>
      <c r="GY826" s="73"/>
      <c r="GZ826" s="73"/>
      <c r="HA826" s="73"/>
      <c r="HB826" s="78"/>
      <c r="HC826" s="78"/>
      <c r="HD826" s="78"/>
      <c r="HE826" s="73"/>
      <c r="HF826" s="73"/>
      <c r="HG826" s="73"/>
      <c r="HH826" s="78"/>
      <c r="HI826" s="78"/>
      <c r="HJ826" s="78"/>
      <c r="HK826" s="73"/>
      <c r="HL826" s="73"/>
      <c r="HM826" s="73"/>
      <c r="HN826" s="78"/>
      <c r="HO826" s="78"/>
      <c r="HP826" s="78"/>
      <c r="HQ826" s="73"/>
      <c r="HR826" s="73"/>
      <c r="HS826" s="73"/>
      <c r="HT826" s="78"/>
      <c r="HU826" s="78"/>
      <c r="HV826" s="78"/>
      <c r="HW826" s="1"/>
      <c r="HX826" s="1"/>
      <c r="HY826" s="2"/>
    </row>
    <row r="827" spans="4:233" x14ac:dyDescent="0.2">
      <c r="D827" s="1"/>
      <c r="E827" s="1"/>
      <c r="F827" s="1"/>
      <c r="G827" s="1"/>
      <c r="H827" s="1"/>
      <c r="I827" s="1"/>
      <c r="J827" s="2"/>
      <c r="K827" s="1"/>
      <c r="L827" s="1"/>
      <c r="M827" s="154"/>
      <c r="N827" s="154"/>
      <c r="O827" s="154"/>
      <c r="P827" s="78"/>
      <c r="Q827" s="78"/>
      <c r="R827" s="78"/>
      <c r="S827" s="78"/>
      <c r="T827" s="78"/>
      <c r="U827" s="78"/>
      <c r="V827" s="78"/>
      <c r="W827" s="1"/>
      <c r="X827" s="73"/>
      <c r="Y827" s="73"/>
      <c r="Z827" s="73"/>
      <c r="AA827" s="73"/>
      <c r="AB827" s="1"/>
      <c r="AC827" s="73"/>
      <c r="AD827" s="73"/>
      <c r="AE827" s="73"/>
      <c r="AF827" s="73"/>
      <c r="AG827" s="73"/>
      <c r="AH827" s="73"/>
      <c r="AI827" s="73"/>
      <c r="AJ827" s="73"/>
      <c r="AK827" s="73"/>
      <c r="AL827" s="73"/>
      <c r="AM827" s="73"/>
      <c r="AN827" s="73"/>
      <c r="AO827" s="73"/>
      <c r="AP827" s="73"/>
      <c r="AQ827" s="73"/>
      <c r="AR827" s="73"/>
      <c r="AS827" s="73"/>
      <c r="AT827" s="73"/>
      <c r="AU827" s="73"/>
      <c r="AV827" s="78"/>
      <c r="AW827" s="78"/>
      <c r="AX827" s="78"/>
      <c r="AY827" s="73"/>
      <c r="AZ827" s="73"/>
      <c r="BA827" s="73"/>
      <c r="BB827" s="78"/>
      <c r="BC827" s="78"/>
      <c r="BD827" s="78"/>
      <c r="BE827" s="73"/>
      <c r="BF827" s="73"/>
      <c r="BG827" s="73"/>
      <c r="BH827" s="78"/>
      <c r="BI827" s="78"/>
      <c r="BJ827" s="78"/>
      <c r="BK827" s="73"/>
      <c r="BL827" s="73"/>
      <c r="BM827" s="73"/>
      <c r="BN827" s="78"/>
      <c r="BO827" s="78"/>
      <c r="BP827" s="78"/>
      <c r="BQ827" s="73"/>
      <c r="BR827" s="73"/>
      <c r="BS827" s="73"/>
      <c r="BT827" s="78"/>
      <c r="BU827" s="78"/>
      <c r="BV827" s="78"/>
      <c r="BW827" s="73"/>
      <c r="BX827" s="73"/>
      <c r="BY827" s="73"/>
      <c r="BZ827" s="78"/>
      <c r="CA827" s="78"/>
      <c r="CB827" s="78"/>
      <c r="CC827" s="73"/>
      <c r="CD827" s="73"/>
      <c r="CE827" s="73"/>
      <c r="CF827" s="78"/>
      <c r="CG827" s="78"/>
      <c r="CH827" s="78"/>
      <c r="CI827" s="73"/>
      <c r="CJ827" s="73"/>
      <c r="CK827" s="73"/>
      <c r="CL827" s="78"/>
      <c r="CM827" s="78"/>
      <c r="CN827" s="78"/>
      <c r="CO827" s="73"/>
      <c r="CP827" s="73"/>
      <c r="CQ827" s="73"/>
      <c r="CR827" s="78"/>
      <c r="CS827" s="78"/>
      <c r="CT827" s="78"/>
      <c r="CU827" s="73"/>
      <c r="CV827" s="73"/>
      <c r="CW827" s="73"/>
      <c r="CX827" s="78"/>
      <c r="CY827" s="78"/>
      <c r="CZ827" s="78"/>
      <c r="DA827" s="73"/>
      <c r="DB827" s="73"/>
      <c r="DC827" s="73"/>
      <c r="DD827" s="78"/>
      <c r="DE827" s="78"/>
      <c r="DF827" s="78"/>
      <c r="DG827" s="73"/>
      <c r="DH827" s="73"/>
      <c r="DI827" s="73"/>
      <c r="DJ827" s="78"/>
      <c r="DK827" s="78"/>
      <c r="DL827" s="78"/>
      <c r="DM827" s="73"/>
      <c r="DN827" s="73"/>
      <c r="DO827" s="73"/>
      <c r="DP827" s="78"/>
      <c r="DQ827" s="78"/>
      <c r="DR827" s="78"/>
      <c r="DS827" s="73"/>
      <c r="DT827" s="73"/>
      <c r="DU827" s="73"/>
      <c r="DV827" s="78"/>
      <c r="DW827" s="78"/>
      <c r="DX827" s="78"/>
      <c r="DY827" s="73"/>
      <c r="DZ827" s="73"/>
      <c r="EA827" s="73"/>
      <c r="EB827" s="78"/>
      <c r="EC827" s="78"/>
      <c r="ED827" s="78"/>
      <c r="EE827" s="73"/>
      <c r="EF827" s="73"/>
      <c r="EG827" s="73"/>
      <c r="EH827" s="78"/>
      <c r="EI827" s="78"/>
      <c r="EJ827" s="78"/>
      <c r="EK827" s="73"/>
      <c r="EL827" s="73"/>
      <c r="EM827" s="73"/>
      <c r="EN827" s="78"/>
      <c r="EO827" s="78"/>
      <c r="EP827" s="78"/>
      <c r="EQ827" s="73"/>
      <c r="ER827" s="73"/>
      <c r="ES827" s="73"/>
      <c r="ET827" s="78"/>
      <c r="EU827" s="78"/>
      <c r="EV827" s="78"/>
      <c r="EW827" s="73"/>
      <c r="EX827" s="73"/>
      <c r="EY827" s="73"/>
      <c r="EZ827" s="78"/>
      <c r="FA827" s="78"/>
      <c r="FB827" s="78"/>
      <c r="FC827" s="73"/>
      <c r="FD827" s="73"/>
      <c r="FE827" s="73"/>
      <c r="FF827" s="78"/>
      <c r="FG827" s="78"/>
      <c r="FH827" s="78"/>
      <c r="FI827" s="73"/>
      <c r="FJ827" s="73"/>
      <c r="FK827" s="73"/>
      <c r="FL827" s="78"/>
      <c r="FM827" s="78"/>
      <c r="FN827" s="78"/>
      <c r="FO827" s="73"/>
      <c r="FP827" s="73"/>
      <c r="FQ827" s="73"/>
      <c r="FR827" s="78"/>
      <c r="FS827" s="78"/>
      <c r="FT827" s="78"/>
      <c r="FU827" s="73"/>
      <c r="FV827" s="73"/>
      <c r="FW827" s="73"/>
      <c r="FX827" s="78"/>
      <c r="FY827" s="78"/>
      <c r="FZ827" s="78"/>
      <c r="GA827" s="73"/>
      <c r="GB827" s="73"/>
      <c r="GC827" s="73"/>
      <c r="GD827" s="78"/>
      <c r="GE827" s="78"/>
      <c r="GF827" s="78"/>
      <c r="GG827" s="73"/>
      <c r="GH827" s="73"/>
      <c r="GI827" s="73"/>
      <c r="GJ827" s="78"/>
      <c r="GK827" s="78"/>
      <c r="GL827" s="78"/>
      <c r="GM827" s="73"/>
      <c r="GN827" s="73"/>
      <c r="GO827" s="73"/>
      <c r="GP827" s="78"/>
      <c r="GQ827" s="78"/>
      <c r="GR827" s="78"/>
      <c r="GS827" s="73"/>
      <c r="GT827" s="73"/>
      <c r="GU827" s="73"/>
      <c r="GV827" s="78"/>
      <c r="GW827" s="78"/>
      <c r="GX827" s="78"/>
      <c r="GY827" s="73"/>
      <c r="GZ827" s="73"/>
      <c r="HA827" s="73"/>
      <c r="HB827" s="78"/>
      <c r="HC827" s="78"/>
      <c r="HD827" s="78"/>
      <c r="HE827" s="73"/>
      <c r="HF827" s="73"/>
      <c r="HG827" s="73"/>
      <c r="HH827" s="78"/>
      <c r="HI827" s="78"/>
      <c r="HJ827" s="78"/>
      <c r="HK827" s="73"/>
      <c r="HL827" s="73"/>
      <c r="HM827" s="73"/>
      <c r="HN827" s="78"/>
      <c r="HO827" s="78"/>
      <c r="HP827" s="78"/>
      <c r="HQ827" s="73"/>
      <c r="HR827" s="73"/>
      <c r="HS827" s="73"/>
      <c r="HT827" s="78"/>
      <c r="HU827" s="78"/>
      <c r="HV827" s="78"/>
      <c r="HW827" s="1"/>
      <c r="HX827" s="1"/>
      <c r="HY827" s="2"/>
    </row>
    <row r="828" spans="4:233" x14ac:dyDescent="0.2">
      <c r="D828" s="1"/>
      <c r="E828" s="1"/>
      <c r="F828" s="1"/>
      <c r="G828" s="1"/>
      <c r="H828" s="1"/>
      <c r="I828" s="1"/>
      <c r="J828" s="2"/>
      <c r="K828" s="1"/>
      <c r="L828" s="1"/>
      <c r="M828" s="154"/>
      <c r="N828" s="154"/>
      <c r="O828" s="154"/>
      <c r="P828" s="78"/>
      <c r="Q828" s="78"/>
      <c r="R828" s="78"/>
      <c r="S828" s="78"/>
      <c r="T828" s="78"/>
      <c r="U828" s="78"/>
      <c r="V828" s="78"/>
      <c r="W828" s="1"/>
      <c r="X828" s="73"/>
      <c r="Y828" s="73"/>
      <c r="Z828" s="73"/>
      <c r="AA828" s="73"/>
      <c r="AB828" s="1"/>
      <c r="AC828" s="73"/>
      <c r="AD828" s="73"/>
      <c r="AE828" s="73"/>
      <c r="AF828" s="73"/>
      <c r="AG828" s="73"/>
      <c r="AH828" s="73"/>
      <c r="AI828" s="73"/>
      <c r="AJ828" s="73"/>
      <c r="AK828" s="73"/>
      <c r="AL828" s="73"/>
      <c r="AM828" s="73"/>
      <c r="AN828" s="73"/>
      <c r="AO828" s="73"/>
      <c r="AP828" s="73"/>
      <c r="AQ828" s="73"/>
      <c r="AR828" s="73"/>
      <c r="AS828" s="73"/>
      <c r="AT828" s="73"/>
      <c r="AU828" s="73"/>
      <c r="AV828" s="78"/>
      <c r="AW828" s="78"/>
      <c r="AX828" s="78"/>
      <c r="AY828" s="73"/>
      <c r="AZ828" s="73"/>
      <c r="BA828" s="73"/>
      <c r="BB828" s="78"/>
      <c r="BC828" s="78"/>
      <c r="BD828" s="78"/>
      <c r="BE828" s="73"/>
      <c r="BF828" s="73"/>
      <c r="BG828" s="73"/>
      <c r="BH828" s="78"/>
      <c r="BI828" s="78"/>
      <c r="BJ828" s="78"/>
      <c r="BK828" s="73"/>
      <c r="BL828" s="73"/>
      <c r="BM828" s="73"/>
      <c r="BN828" s="78"/>
      <c r="BO828" s="78"/>
      <c r="BP828" s="78"/>
      <c r="BQ828" s="73"/>
      <c r="BR828" s="73"/>
      <c r="BS828" s="73"/>
      <c r="BT828" s="78"/>
      <c r="BU828" s="78"/>
      <c r="BV828" s="78"/>
      <c r="BW828" s="73"/>
      <c r="BX828" s="73"/>
      <c r="BY828" s="73"/>
      <c r="BZ828" s="78"/>
      <c r="CA828" s="78"/>
      <c r="CB828" s="78"/>
      <c r="CC828" s="73"/>
      <c r="CD828" s="73"/>
      <c r="CE828" s="73"/>
      <c r="CF828" s="78"/>
      <c r="CG828" s="78"/>
      <c r="CH828" s="78"/>
      <c r="CI828" s="73"/>
      <c r="CJ828" s="73"/>
      <c r="CK828" s="73"/>
      <c r="CL828" s="78"/>
      <c r="CM828" s="78"/>
      <c r="CN828" s="78"/>
      <c r="CO828" s="73"/>
      <c r="CP828" s="73"/>
      <c r="CQ828" s="73"/>
      <c r="CR828" s="78"/>
      <c r="CS828" s="78"/>
      <c r="CT828" s="78"/>
      <c r="CU828" s="73"/>
      <c r="CV828" s="73"/>
      <c r="CW828" s="73"/>
      <c r="CX828" s="78"/>
      <c r="CY828" s="78"/>
      <c r="CZ828" s="78"/>
      <c r="DA828" s="73"/>
      <c r="DB828" s="73"/>
      <c r="DC828" s="73"/>
      <c r="DD828" s="78"/>
      <c r="DE828" s="78"/>
      <c r="DF828" s="78"/>
      <c r="DG828" s="73"/>
      <c r="DH828" s="73"/>
      <c r="DI828" s="73"/>
      <c r="DJ828" s="78"/>
      <c r="DK828" s="78"/>
      <c r="DL828" s="78"/>
      <c r="DM828" s="73"/>
      <c r="DN828" s="73"/>
      <c r="DO828" s="73"/>
      <c r="DP828" s="78"/>
      <c r="DQ828" s="78"/>
      <c r="DR828" s="78"/>
      <c r="DS828" s="73"/>
      <c r="DT828" s="73"/>
      <c r="DU828" s="73"/>
      <c r="DV828" s="78"/>
      <c r="DW828" s="78"/>
      <c r="DX828" s="78"/>
      <c r="DY828" s="73"/>
      <c r="DZ828" s="73"/>
      <c r="EA828" s="73"/>
      <c r="EB828" s="78"/>
      <c r="EC828" s="78"/>
      <c r="ED828" s="78"/>
      <c r="EE828" s="73"/>
      <c r="EF828" s="73"/>
      <c r="EG828" s="73"/>
      <c r="EH828" s="78"/>
      <c r="EI828" s="78"/>
      <c r="EJ828" s="78"/>
      <c r="EK828" s="73"/>
      <c r="EL828" s="73"/>
      <c r="EM828" s="73"/>
      <c r="EN828" s="78"/>
      <c r="EO828" s="78"/>
      <c r="EP828" s="78"/>
      <c r="EQ828" s="73"/>
      <c r="ER828" s="73"/>
      <c r="ES828" s="73"/>
      <c r="ET828" s="78"/>
      <c r="EU828" s="78"/>
      <c r="EV828" s="78"/>
      <c r="EW828" s="73"/>
      <c r="EX828" s="73"/>
      <c r="EY828" s="73"/>
      <c r="EZ828" s="78"/>
      <c r="FA828" s="78"/>
      <c r="FB828" s="78"/>
      <c r="FC828" s="73"/>
      <c r="FD828" s="73"/>
      <c r="FE828" s="73"/>
      <c r="FF828" s="78"/>
      <c r="FG828" s="78"/>
      <c r="FH828" s="78"/>
      <c r="FI828" s="73"/>
      <c r="FJ828" s="73"/>
      <c r="FK828" s="73"/>
      <c r="FL828" s="78"/>
      <c r="FM828" s="78"/>
      <c r="FN828" s="78"/>
      <c r="FO828" s="73"/>
      <c r="FP828" s="73"/>
      <c r="FQ828" s="73"/>
      <c r="FR828" s="78"/>
      <c r="FS828" s="78"/>
      <c r="FT828" s="78"/>
      <c r="FU828" s="73"/>
      <c r="FV828" s="73"/>
      <c r="FW828" s="73"/>
      <c r="FX828" s="78"/>
      <c r="FY828" s="78"/>
      <c r="FZ828" s="78"/>
      <c r="GA828" s="73"/>
      <c r="GB828" s="73"/>
      <c r="GC828" s="73"/>
      <c r="GD828" s="78"/>
      <c r="GE828" s="78"/>
      <c r="GF828" s="78"/>
      <c r="GG828" s="73"/>
      <c r="GH828" s="73"/>
      <c r="GI828" s="73"/>
      <c r="GJ828" s="78"/>
      <c r="GK828" s="78"/>
      <c r="GL828" s="78"/>
      <c r="GM828" s="73"/>
      <c r="GN828" s="73"/>
      <c r="GO828" s="73"/>
      <c r="GP828" s="78"/>
      <c r="GQ828" s="78"/>
      <c r="GR828" s="78"/>
      <c r="GS828" s="73"/>
      <c r="GT828" s="73"/>
      <c r="GU828" s="73"/>
      <c r="GV828" s="78"/>
      <c r="GW828" s="78"/>
      <c r="GX828" s="78"/>
      <c r="GY828" s="73"/>
      <c r="GZ828" s="73"/>
      <c r="HA828" s="73"/>
      <c r="HB828" s="78"/>
      <c r="HC828" s="78"/>
      <c r="HD828" s="78"/>
      <c r="HE828" s="73"/>
      <c r="HF828" s="73"/>
      <c r="HG828" s="73"/>
      <c r="HH828" s="78"/>
      <c r="HI828" s="78"/>
      <c r="HJ828" s="78"/>
      <c r="HK828" s="73"/>
      <c r="HL828" s="73"/>
      <c r="HM828" s="73"/>
      <c r="HN828" s="78"/>
      <c r="HO828" s="78"/>
      <c r="HP828" s="78"/>
      <c r="HQ828" s="73"/>
      <c r="HR828" s="73"/>
      <c r="HS828" s="73"/>
      <c r="HT828" s="78"/>
      <c r="HU828" s="78"/>
      <c r="HV828" s="78"/>
      <c r="HW828" s="1"/>
      <c r="HX828" s="1"/>
      <c r="HY828" s="2"/>
    </row>
    <row r="829" spans="4:233" x14ac:dyDescent="0.2">
      <c r="D829" s="1"/>
      <c r="E829" s="1"/>
      <c r="F829" s="1"/>
      <c r="G829" s="1"/>
      <c r="H829" s="1"/>
      <c r="I829" s="1"/>
      <c r="J829" s="2"/>
      <c r="K829" s="1"/>
      <c r="L829" s="1"/>
      <c r="M829" s="154"/>
      <c r="N829" s="154"/>
      <c r="O829" s="154"/>
      <c r="P829" s="78"/>
      <c r="Q829" s="78"/>
      <c r="R829" s="78"/>
      <c r="S829" s="78"/>
      <c r="T829" s="78"/>
      <c r="U829" s="78"/>
      <c r="V829" s="78"/>
      <c r="W829" s="1"/>
      <c r="X829" s="73"/>
      <c r="Y829" s="73"/>
      <c r="Z829" s="73"/>
      <c r="AA829" s="73"/>
      <c r="AB829" s="1"/>
      <c r="AC829" s="73"/>
      <c r="AD829" s="73"/>
      <c r="AE829" s="73"/>
      <c r="AF829" s="73"/>
      <c r="AG829" s="73"/>
      <c r="AH829" s="73"/>
      <c r="AI829" s="73"/>
      <c r="AJ829" s="73"/>
      <c r="AK829" s="73"/>
      <c r="AL829" s="73"/>
      <c r="AM829" s="73"/>
      <c r="AN829" s="73"/>
      <c r="AO829" s="73"/>
      <c r="AP829" s="73"/>
      <c r="AQ829" s="73"/>
      <c r="AR829" s="73"/>
      <c r="AS829" s="73"/>
      <c r="AT829" s="73"/>
      <c r="AU829" s="73"/>
      <c r="AV829" s="78"/>
      <c r="AW829" s="78"/>
      <c r="AX829" s="78"/>
      <c r="AY829" s="73"/>
      <c r="AZ829" s="73"/>
      <c r="BA829" s="73"/>
      <c r="BB829" s="78"/>
      <c r="BC829" s="78"/>
      <c r="BD829" s="78"/>
      <c r="BE829" s="73"/>
      <c r="BF829" s="73"/>
      <c r="BG829" s="73"/>
      <c r="BH829" s="78"/>
      <c r="BI829" s="78"/>
      <c r="BJ829" s="78"/>
      <c r="BK829" s="73"/>
      <c r="BL829" s="73"/>
      <c r="BM829" s="73"/>
      <c r="BN829" s="78"/>
      <c r="BO829" s="78"/>
      <c r="BP829" s="78"/>
      <c r="BQ829" s="73"/>
      <c r="BR829" s="73"/>
      <c r="BS829" s="73"/>
      <c r="BT829" s="78"/>
      <c r="BU829" s="78"/>
      <c r="BV829" s="78"/>
      <c r="BW829" s="73"/>
      <c r="BX829" s="73"/>
      <c r="BY829" s="73"/>
      <c r="BZ829" s="78"/>
      <c r="CA829" s="78"/>
      <c r="CB829" s="78"/>
      <c r="CC829" s="73"/>
      <c r="CD829" s="73"/>
      <c r="CE829" s="73"/>
      <c r="CF829" s="78"/>
      <c r="CG829" s="78"/>
      <c r="CH829" s="78"/>
      <c r="CI829" s="73"/>
      <c r="CJ829" s="73"/>
      <c r="CK829" s="73"/>
      <c r="CL829" s="78"/>
      <c r="CM829" s="78"/>
      <c r="CN829" s="78"/>
      <c r="CO829" s="73"/>
      <c r="CP829" s="73"/>
      <c r="CQ829" s="73"/>
      <c r="CR829" s="78"/>
      <c r="CS829" s="78"/>
      <c r="CT829" s="78"/>
      <c r="CU829" s="73"/>
      <c r="CV829" s="73"/>
      <c r="CW829" s="73"/>
      <c r="CX829" s="78"/>
      <c r="CY829" s="78"/>
      <c r="CZ829" s="78"/>
      <c r="DA829" s="73"/>
      <c r="DB829" s="73"/>
      <c r="DC829" s="73"/>
      <c r="DD829" s="78"/>
      <c r="DE829" s="78"/>
      <c r="DF829" s="78"/>
      <c r="DG829" s="73"/>
      <c r="DH829" s="73"/>
      <c r="DI829" s="73"/>
      <c r="DJ829" s="78"/>
      <c r="DK829" s="78"/>
      <c r="DL829" s="78"/>
      <c r="DM829" s="73"/>
      <c r="DN829" s="73"/>
      <c r="DO829" s="73"/>
      <c r="DP829" s="78"/>
      <c r="DQ829" s="78"/>
      <c r="DR829" s="78"/>
      <c r="DS829" s="73"/>
      <c r="DT829" s="73"/>
      <c r="DU829" s="73"/>
      <c r="DV829" s="78"/>
      <c r="DW829" s="78"/>
      <c r="DX829" s="78"/>
      <c r="DY829" s="73"/>
      <c r="DZ829" s="73"/>
      <c r="EA829" s="73"/>
      <c r="EB829" s="78"/>
      <c r="EC829" s="78"/>
      <c r="ED829" s="78"/>
      <c r="EE829" s="73"/>
      <c r="EF829" s="73"/>
      <c r="EG829" s="73"/>
      <c r="EH829" s="78"/>
      <c r="EI829" s="78"/>
      <c r="EJ829" s="78"/>
      <c r="EK829" s="73"/>
      <c r="EL829" s="73"/>
      <c r="EM829" s="73"/>
      <c r="EN829" s="78"/>
      <c r="EO829" s="78"/>
      <c r="EP829" s="78"/>
      <c r="EQ829" s="73"/>
      <c r="ER829" s="73"/>
      <c r="ES829" s="73"/>
      <c r="ET829" s="78"/>
      <c r="EU829" s="78"/>
      <c r="EV829" s="78"/>
      <c r="EW829" s="73"/>
      <c r="EX829" s="73"/>
      <c r="EY829" s="73"/>
      <c r="EZ829" s="78"/>
      <c r="FA829" s="78"/>
      <c r="FB829" s="78"/>
      <c r="FC829" s="73"/>
      <c r="FD829" s="73"/>
      <c r="FE829" s="73"/>
      <c r="FF829" s="78"/>
      <c r="FG829" s="78"/>
      <c r="FH829" s="78"/>
      <c r="FI829" s="73"/>
      <c r="FJ829" s="73"/>
      <c r="FK829" s="73"/>
      <c r="FL829" s="78"/>
      <c r="FM829" s="78"/>
      <c r="FN829" s="78"/>
      <c r="FO829" s="73"/>
      <c r="FP829" s="73"/>
      <c r="FQ829" s="73"/>
      <c r="FR829" s="78"/>
      <c r="FS829" s="78"/>
      <c r="FT829" s="78"/>
      <c r="FU829" s="73"/>
      <c r="FV829" s="73"/>
      <c r="FW829" s="73"/>
      <c r="FX829" s="78"/>
      <c r="FY829" s="78"/>
      <c r="FZ829" s="78"/>
      <c r="GA829" s="73"/>
      <c r="GB829" s="73"/>
      <c r="GC829" s="73"/>
      <c r="GD829" s="78"/>
      <c r="GE829" s="78"/>
      <c r="GF829" s="78"/>
      <c r="GG829" s="73"/>
      <c r="GH829" s="73"/>
      <c r="GI829" s="73"/>
      <c r="GJ829" s="78"/>
      <c r="GK829" s="78"/>
      <c r="GL829" s="78"/>
      <c r="GM829" s="73"/>
      <c r="GN829" s="73"/>
      <c r="GO829" s="73"/>
      <c r="GP829" s="78"/>
      <c r="GQ829" s="78"/>
      <c r="GR829" s="78"/>
      <c r="GS829" s="73"/>
      <c r="GT829" s="73"/>
      <c r="GU829" s="73"/>
      <c r="GV829" s="78"/>
      <c r="GW829" s="78"/>
      <c r="GX829" s="78"/>
      <c r="GY829" s="73"/>
      <c r="GZ829" s="73"/>
      <c r="HA829" s="73"/>
      <c r="HB829" s="78"/>
      <c r="HC829" s="78"/>
      <c r="HD829" s="78"/>
      <c r="HE829" s="73"/>
      <c r="HF829" s="73"/>
      <c r="HG829" s="73"/>
      <c r="HH829" s="78"/>
      <c r="HI829" s="78"/>
      <c r="HJ829" s="78"/>
      <c r="HK829" s="73"/>
      <c r="HL829" s="73"/>
      <c r="HM829" s="73"/>
      <c r="HN829" s="78"/>
      <c r="HO829" s="78"/>
      <c r="HP829" s="78"/>
      <c r="HQ829" s="73"/>
      <c r="HR829" s="73"/>
      <c r="HS829" s="73"/>
      <c r="HT829" s="78"/>
      <c r="HU829" s="78"/>
      <c r="HV829" s="78"/>
      <c r="HW829" s="1"/>
      <c r="HX829" s="1"/>
      <c r="HY829" s="2"/>
    </row>
    <row r="830" spans="4:233" x14ac:dyDescent="0.2">
      <c r="D830" s="1"/>
      <c r="E830" s="1"/>
      <c r="F830" s="1"/>
      <c r="G830" s="1"/>
      <c r="H830" s="1"/>
      <c r="I830" s="1"/>
      <c r="J830" s="2"/>
      <c r="K830" s="1"/>
      <c r="L830" s="1"/>
      <c r="M830" s="154"/>
      <c r="N830" s="154"/>
      <c r="O830" s="154"/>
      <c r="P830" s="78"/>
      <c r="Q830" s="78"/>
      <c r="R830" s="78"/>
      <c r="S830" s="78"/>
      <c r="T830" s="78"/>
      <c r="U830" s="78"/>
      <c r="V830" s="78"/>
      <c r="W830" s="1"/>
      <c r="X830" s="73"/>
      <c r="Y830" s="73"/>
      <c r="Z830" s="73"/>
      <c r="AA830" s="73"/>
      <c r="AB830" s="1"/>
      <c r="AC830" s="73"/>
      <c r="AD830" s="73"/>
      <c r="AE830" s="73"/>
      <c r="AF830" s="73"/>
      <c r="AG830" s="73"/>
      <c r="AH830" s="73"/>
      <c r="AI830" s="73"/>
      <c r="AJ830" s="73"/>
      <c r="AK830" s="73"/>
      <c r="AL830" s="73"/>
      <c r="AM830" s="73"/>
      <c r="AN830" s="73"/>
      <c r="AO830" s="73"/>
      <c r="AP830" s="73"/>
      <c r="AQ830" s="73"/>
      <c r="AR830" s="73"/>
      <c r="AS830" s="73"/>
      <c r="AT830" s="73"/>
      <c r="AU830" s="73"/>
      <c r="AV830" s="78"/>
      <c r="AW830" s="78"/>
      <c r="AX830" s="78"/>
      <c r="AY830" s="73"/>
      <c r="AZ830" s="73"/>
      <c r="BA830" s="73"/>
      <c r="BB830" s="78"/>
      <c r="BC830" s="78"/>
      <c r="BD830" s="78"/>
      <c r="BE830" s="73"/>
      <c r="BF830" s="73"/>
      <c r="BG830" s="73"/>
      <c r="BH830" s="78"/>
      <c r="BI830" s="78"/>
      <c r="BJ830" s="78"/>
      <c r="BK830" s="73"/>
      <c r="BL830" s="73"/>
      <c r="BM830" s="73"/>
      <c r="BN830" s="78"/>
      <c r="BO830" s="78"/>
      <c r="BP830" s="78"/>
      <c r="BQ830" s="73"/>
      <c r="BR830" s="73"/>
      <c r="BS830" s="73"/>
      <c r="BT830" s="78"/>
      <c r="BU830" s="78"/>
      <c r="BV830" s="78"/>
      <c r="BW830" s="73"/>
      <c r="BX830" s="73"/>
      <c r="BY830" s="73"/>
      <c r="BZ830" s="78"/>
      <c r="CA830" s="78"/>
      <c r="CB830" s="78"/>
      <c r="CC830" s="73"/>
      <c r="CD830" s="73"/>
      <c r="CE830" s="73"/>
      <c r="CF830" s="78"/>
      <c r="CG830" s="78"/>
      <c r="CH830" s="78"/>
      <c r="CI830" s="73"/>
      <c r="CJ830" s="73"/>
      <c r="CK830" s="73"/>
      <c r="CL830" s="78"/>
      <c r="CM830" s="78"/>
      <c r="CN830" s="78"/>
      <c r="CO830" s="73"/>
      <c r="CP830" s="73"/>
      <c r="CQ830" s="73"/>
      <c r="CR830" s="78"/>
      <c r="CS830" s="78"/>
      <c r="CT830" s="78"/>
      <c r="CU830" s="73"/>
      <c r="CV830" s="73"/>
      <c r="CW830" s="73"/>
      <c r="CX830" s="78"/>
      <c r="CY830" s="78"/>
      <c r="CZ830" s="78"/>
      <c r="DA830" s="73"/>
      <c r="DB830" s="73"/>
      <c r="DC830" s="73"/>
      <c r="DD830" s="78"/>
      <c r="DE830" s="78"/>
      <c r="DF830" s="78"/>
      <c r="DG830" s="73"/>
      <c r="DH830" s="73"/>
      <c r="DI830" s="73"/>
      <c r="DJ830" s="78"/>
      <c r="DK830" s="78"/>
      <c r="DL830" s="78"/>
      <c r="DM830" s="73"/>
      <c r="DN830" s="73"/>
      <c r="DO830" s="73"/>
      <c r="DP830" s="78"/>
      <c r="DQ830" s="78"/>
      <c r="DR830" s="78"/>
      <c r="DS830" s="73"/>
      <c r="DT830" s="73"/>
      <c r="DU830" s="73"/>
      <c r="DV830" s="78"/>
      <c r="DW830" s="78"/>
      <c r="DX830" s="78"/>
      <c r="DY830" s="73"/>
      <c r="DZ830" s="73"/>
      <c r="EA830" s="73"/>
      <c r="EB830" s="78"/>
      <c r="EC830" s="78"/>
      <c r="ED830" s="78"/>
      <c r="EE830" s="73"/>
      <c r="EF830" s="73"/>
      <c r="EG830" s="73"/>
      <c r="EH830" s="78"/>
      <c r="EI830" s="78"/>
      <c r="EJ830" s="78"/>
      <c r="EK830" s="73"/>
      <c r="EL830" s="73"/>
      <c r="EM830" s="73"/>
      <c r="EN830" s="78"/>
      <c r="EO830" s="78"/>
      <c r="EP830" s="78"/>
      <c r="EQ830" s="73"/>
      <c r="ER830" s="73"/>
      <c r="ES830" s="73"/>
      <c r="ET830" s="78"/>
      <c r="EU830" s="78"/>
      <c r="EV830" s="78"/>
      <c r="EW830" s="73"/>
      <c r="EX830" s="73"/>
      <c r="EY830" s="73"/>
      <c r="EZ830" s="78"/>
      <c r="FA830" s="78"/>
      <c r="FB830" s="78"/>
      <c r="FC830" s="73"/>
      <c r="FD830" s="73"/>
      <c r="FE830" s="73"/>
      <c r="FF830" s="78"/>
      <c r="FG830" s="78"/>
      <c r="FH830" s="78"/>
      <c r="FI830" s="73"/>
      <c r="FJ830" s="73"/>
      <c r="FK830" s="73"/>
      <c r="FL830" s="78"/>
      <c r="FM830" s="78"/>
      <c r="FN830" s="78"/>
      <c r="FO830" s="73"/>
      <c r="FP830" s="73"/>
      <c r="FQ830" s="73"/>
      <c r="FR830" s="78"/>
      <c r="FS830" s="78"/>
      <c r="FT830" s="78"/>
      <c r="FU830" s="73"/>
      <c r="FV830" s="73"/>
      <c r="FW830" s="73"/>
      <c r="FX830" s="78"/>
      <c r="FY830" s="78"/>
      <c r="FZ830" s="78"/>
      <c r="GA830" s="73"/>
      <c r="GB830" s="73"/>
      <c r="GC830" s="73"/>
      <c r="GD830" s="78"/>
      <c r="GE830" s="78"/>
      <c r="GF830" s="78"/>
      <c r="GG830" s="73"/>
      <c r="GH830" s="73"/>
      <c r="GI830" s="73"/>
      <c r="GJ830" s="78"/>
      <c r="GK830" s="78"/>
      <c r="GL830" s="78"/>
      <c r="GM830" s="73"/>
      <c r="GN830" s="73"/>
      <c r="GO830" s="73"/>
      <c r="GP830" s="78"/>
      <c r="GQ830" s="78"/>
      <c r="GR830" s="78"/>
      <c r="GS830" s="73"/>
      <c r="GT830" s="73"/>
      <c r="GU830" s="73"/>
      <c r="GV830" s="78"/>
      <c r="GW830" s="78"/>
      <c r="GX830" s="78"/>
      <c r="GY830" s="73"/>
      <c r="GZ830" s="73"/>
      <c r="HA830" s="73"/>
      <c r="HB830" s="78"/>
      <c r="HC830" s="78"/>
      <c r="HD830" s="78"/>
      <c r="HE830" s="73"/>
      <c r="HF830" s="73"/>
      <c r="HG830" s="73"/>
      <c r="HH830" s="78"/>
      <c r="HI830" s="78"/>
      <c r="HJ830" s="78"/>
      <c r="HK830" s="73"/>
      <c r="HL830" s="73"/>
      <c r="HM830" s="73"/>
      <c r="HN830" s="78"/>
      <c r="HO830" s="78"/>
      <c r="HP830" s="78"/>
      <c r="HQ830" s="73"/>
      <c r="HR830" s="73"/>
      <c r="HS830" s="73"/>
      <c r="HT830" s="78"/>
      <c r="HU830" s="78"/>
      <c r="HV830" s="78"/>
      <c r="HW830" s="1"/>
      <c r="HX830" s="1"/>
      <c r="HY830" s="2"/>
    </row>
    <row r="831" spans="4:233" x14ac:dyDescent="0.2">
      <c r="D831" s="1"/>
      <c r="E831" s="1"/>
      <c r="F831" s="1"/>
      <c r="G831" s="1"/>
      <c r="H831" s="1"/>
      <c r="I831" s="1"/>
      <c r="J831" s="2"/>
      <c r="K831" s="1"/>
      <c r="L831" s="1"/>
      <c r="M831" s="154"/>
      <c r="N831" s="154"/>
      <c r="O831" s="154"/>
      <c r="P831" s="78"/>
      <c r="Q831" s="78"/>
      <c r="R831" s="78"/>
      <c r="S831" s="78"/>
      <c r="T831" s="78"/>
      <c r="U831" s="78"/>
      <c r="V831" s="78"/>
      <c r="W831" s="1"/>
      <c r="X831" s="73"/>
      <c r="Y831" s="73"/>
      <c r="Z831" s="73"/>
      <c r="AA831" s="73"/>
      <c r="AB831" s="1"/>
      <c r="AC831" s="73"/>
      <c r="AD831" s="73"/>
      <c r="AE831" s="73"/>
      <c r="AF831" s="73"/>
      <c r="AG831" s="73"/>
      <c r="AH831" s="73"/>
      <c r="AI831" s="73"/>
      <c r="AJ831" s="73"/>
      <c r="AK831" s="73"/>
      <c r="AL831" s="73"/>
      <c r="AM831" s="73"/>
      <c r="AN831" s="73"/>
      <c r="AO831" s="73"/>
      <c r="AP831" s="73"/>
      <c r="AQ831" s="73"/>
      <c r="AR831" s="73"/>
      <c r="AS831" s="73"/>
      <c r="AT831" s="73"/>
      <c r="AU831" s="73"/>
      <c r="AV831" s="78"/>
      <c r="AW831" s="78"/>
      <c r="AX831" s="78"/>
      <c r="AY831" s="73"/>
      <c r="AZ831" s="73"/>
      <c r="BA831" s="73"/>
      <c r="BB831" s="78"/>
      <c r="BC831" s="78"/>
      <c r="BD831" s="78"/>
      <c r="BE831" s="73"/>
      <c r="BF831" s="73"/>
      <c r="BG831" s="73"/>
      <c r="BH831" s="78"/>
      <c r="BI831" s="78"/>
      <c r="BJ831" s="78"/>
      <c r="BK831" s="73"/>
      <c r="BL831" s="73"/>
      <c r="BM831" s="73"/>
      <c r="BN831" s="78"/>
      <c r="BO831" s="78"/>
      <c r="BP831" s="78"/>
      <c r="BQ831" s="73"/>
      <c r="BR831" s="73"/>
      <c r="BS831" s="73"/>
      <c r="BT831" s="78"/>
      <c r="BU831" s="78"/>
      <c r="BV831" s="78"/>
      <c r="BW831" s="73"/>
      <c r="BX831" s="73"/>
      <c r="BY831" s="73"/>
      <c r="BZ831" s="78"/>
      <c r="CA831" s="78"/>
      <c r="CB831" s="78"/>
      <c r="CC831" s="73"/>
      <c r="CD831" s="73"/>
      <c r="CE831" s="73"/>
      <c r="CF831" s="78"/>
      <c r="CG831" s="78"/>
      <c r="CH831" s="78"/>
      <c r="CI831" s="73"/>
      <c r="CJ831" s="73"/>
      <c r="CK831" s="73"/>
      <c r="CL831" s="78"/>
      <c r="CM831" s="78"/>
      <c r="CN831" s="78"/>
      <c r="CO831" s="73"/>
      <c r="CP831" s="73"/>
      <c r="CQ831" s="73"/>
      <c r="CR831" s="78"/>
      <c r="CS831" s="78"/>
      <c r="CT831" s="78"/>
      <c r="CU831" s="73"/>
      <c r="CV831" s="73"/>
      <c r="CW831" s="73"/>
      <c r="CX831" s="78"/>
      <c r="CY831" s="78"/>
      <c r="CZ831" s="78"/>
      <c r="DA831" s="73"/>
      <c r="DB831" s="73"/>
      <c r="DC831" s="73"/>
      <c r="DD831" s="78"/>
      <c r="DE831" s="78"/>
      <c r="DF831" s="78"/>
      <c r="DG831" s="73"/>
      <c r="DH831" s="73"/>
      <c r="DI831" s="73"/>
      <c r="DJ831" s="78"/>
      <c r="DK831" s="78"/>
      <c r="DL831" s="78"/>
      <c r="DM831" s="73"/>
      <c r="DN831" s="73"/>
      <c r="DO831" s="73"/>
      <c r="DP831" s="78"/>
      <c r="DQ831" s="78"/>
      <c r="DR831" s="78"/>
      <c r="DS831" s="73"/>
      <c r="DT831" s="73"/>
      <c r="DU831" s="73"/>
      <c r="DV831" s="78"/>
      <c r="DW831" s="78"/>
      <c r="DX831" s="78"/>
      <c r="DY831" s="73"/>
      <c r="DZ831" s="73"/>
      <c r="EA831" s="73"/>
      <c r="EB831" s="78"/>
      <c r="EC831" s="78"/>
      <c r="ED831" s="78"/>
      <c r="EE831" s="73"/>
      <c r="EF831" s="73"/>
      <c r="EG831" s="73"/>
      <c r="EH831" s="78"/>
      <c r="EI831" s="78"/>
      <c r="EJ831" s="78"/>
      <c r="EK831" s="73"/>
      <c r="EL831" s="73"/>
      <c r="EM831" s="73"/>
      <c r="EN831" s="78"/>
      <c r="EO831" s="78"/>
      <c r="EP831" s="78"/>
      <c r="EQ831" s="73"/>
      <c r="ER831" s="73"/>
      <c r="ES831" s="73"/>
      <c r="ET831" s="78"/>
      <c r="EU831" s="78"/>
      <c r="EV831" s="78"/>
      <c r="EW831" s="73"/>
      <c r="EX831" s="73"/>
      <c r="EY831" s="73"/>
      <c r="EZ831" s="78"/>
      <c r="FA831" s="78"/>
      <c r="FB831" s="78"/>
      <c r="FC831" s="73"/>
      <c r="FD831" s="73"/>
      <c r="FE831" s="73"/>
      <c r="FF831" s="78"/>
      <c r="FG831" s="78"/>
      <c r="FH831" s="78"/>
      <c r="FI831" s="73"/>
      <c r="FJ831" s="73"/>
      <c r="FK831" s="73"/>
      <c r="FL831" s="78"/>
      <c r="FM831" s="78"/>
      <c r="FN831" s="78"/>
      <c r="FO831" s="73"/>
      <c r="FP831" s="73"/>
      <c r="FQ831" s="73"/>
      <c r="FR831" s="78"/>
      <c r="FS831" s="78"/>
      <c r="FT831" s="78"/>
      <c r="FU831" s="73"/>
      <c r="FV831" s="73"/>
      <c r="FW831" s="73"/>
      <c r="FX831" s="78"/>
      <c r="FY831" s="78"/>
      <c r="FZ831" s="78"/>
      <c r="GA831" s="73"/>
      <c r="GB831" s="73"/>
      <c r="GC831" s="73"/>
      <c r="GD831" s="78"/>
      <c r="GE831" s="78"/>
      <c r="GF831" s="78"/>
      <c r="GG831" s="73"/>
      <c r="GH831" s="73"/>
      <c r="GI831" s="73"/>
      <c r="GJ831" s="78"/>
      <c r="GK831" s="78"/>
      <c r="GL831" s="78"/>
      <c r="GM831" s="73"/>
      <c r="GN831" s="73"/>
      <c r="GO831" s="73"/>
      <c r="GP831" s="78"/>
      <c r="GQ831" s="78"/>
      <c r="GR831" s="78"/>
      <c r="GS831" s="73"/>
      <c r="GT831" s="73"/>
      <c r="GU831" s="73"/>
      <c r="GV831" s="78"/>
      <c r="GW831" s="78"/>
      <c r="GX831" s="78"/>
      <c r="GY831" s="73"/>
      <c r="GZ831" s="73"/>
      <c r="HA831" s="73"/>
      <c r="HB831" s="78"/>
      <c r="HC831" s="78"/>
      <c r="HD831" s="78"/>
      <c r="HE831" s="73"/>
      <c r="HF831" s="73"/>
      <c r="HG831" s="73"/>
      <c r="HH831" s="78"/>
      <c r="HI831" s="78"/>
      <c r="HJ831" s="78"/>
      <c r="HK831" s="73"/>
      <c r="HL831" s="73"/>
      <c r="HM831" s="73"/>
      <c r="HN831" s="78"/>
      <c r="HO831" s="78"/>
      <c r="HP831" s="78"/>
      <c r="HQ831" s="73"/>
      <c r="HR831" s="73"/>
      <c r="HS831" s="73"/>
      <c r="HT831" s="78"/>
      <c r="HU831" s="78"/>
      <c r="HV831" s="78"/>
      <c r="HW831" s="1"/>
      <c r="HX831" s="1"/>
      <c r="HY831" s="2"/>
    </row>
  </sheetData>
  <sheetProtection selectLockedCells="1"/>
  <autoFilter ref="J11:HZ790">
    <filterColumn colId="224">
      <filters>
        <filter val="1"/>
      </filters>
    </filterColumn>
  </autoFilter>
  <mergeCells count="121">
    <mergeCell ref="M7:O8"/>
    <mergeCell ref="AD7:AF7"/>
    <mergeCell ref="AG7:AI7"/>
    <mergeCell ref="AJ7:AL7"/>
    <mergeCell ref="AM7:AO7"/>
    <mergeCell ref="AP7:AR7"/>
    <mergeCell ref="AD8:AF8"/>
    <mergeCell ref="AG8:AI8"/>
    <mergeCell ref="AJ8:AL8"/>
    <mergeCell ref="AM8:AO8"/>
    <mergeCell ref="AP8:AR8"/>
    <mergeCell ref="V8:V9"/>
    <mergeCell ref="W8:W9"/>
    <mergeCell ref="Q8:Q9"/>
    <mergeCell ref="R8:R9"/>
    <mergeCell ref="HK7:HP7"/>
    <mergeCell ref="HK8:HM8"/>
    <mergeCell ref="HN8:HP8"/>
    <mergeCell ref="GM7:GR7"/>
    <mergeCell ref="GM8:GO8"/>
    <mergeCell ref="GP8:GR8"/>
    <mergeCell ref="GS7:GX7"/>
    <mergeCell ref="GS8:GU8"/>
    <mergeCell ref="GV8:GX8"/>
    <mergeCell ref="GY7:HD7"/>
    <mergeCell ref="GY8:HA8"/>
    <mergeCell ref="HB8:HD8"/>
    <mergeCell ref="GA7:GF7"/>
    <mergeCell ref="GA8:GC8"/>
    <mergeCell ref="GD8:GF8"/>
    <mergeCell ref="GG7:GL7"/>
    <mergeCell ref="GG8:GI8"/>
    <mergeCell ref="GJ8:GL8"/>
    <mergeCell ref="HE7:HJ7"/>
    <mergeCell ref="HE8:HG8"/>
    <mergeCell ref="HH8:HJ8"/>
    <mergeCell ref="FI7:FN7"/>
    <mergeCell ref="FI8:FK8"/>
    <mergeCell ref="FL8:FN8"/>
    <mergeCell ref="FO7:FT7"/>
    <mergeCell ref="FO8:FQ8"/>
    <mergeCell ref="FR8:FT8"/>
    <mergeCell ref="FU7:FZ7"/>
    <mergeCell ref="FU8:FW8"/>
    <mergeCell ref="FX8:FZ8"/>
    <mergeCell ref="EQ7:EV7"/>
    <mergeCell ref="EQ8:ES8"/>
    <mergeCell ref="ET8:EV8"/>
    <mergeCell ref="EW7:FB7"/>
    <mergeCell ref="EW8:EY8"/>
    <mergeCell ref="EZ8:FB8"/>
    <mergeCell ref="FC7:FH7"/>
    <mergeCell ref="FC8:FE8"/>
    <mergeCell ref="FF8:FH8"/>
    <mergeCell ref="DV8:DX8"/>
    <mergeCell ref="DY7:ED7"/>
    <mergeCell ref="DY8:EA8"/>
    <mergeCell ref="EB8:ED8"/>
    <mergeCell ref="EE7:EJ7"/>
    <mergeCell ref="EE8:EG8"/>
    <mergeCell ref="EH8:EJ8"/>
    <mergeCell ref="EK7:EP7"/>
    <mergeCell ref="EK8:EM8"/>
    <mergeCell ref="EN8:EP8"/>
    <mergeCell ref="CC8:CE8"/>
    <mergeCell ref="CF8:CH8"/>
    <mergeCell ref="CI8:CK8"/>
    <mergeCell ref="CL8:CN8"/>
    <mergeCell ref="CO8:CQ8"/>
    <mergeCell ref="CR8:CT8"/>
    <mergeCell ref="AY7:BD7"/>
    <mergeCell ref="HQ7:HV7"/>
    <mergeCell ref="HQ8:HS8"/>
    <mergeCell ref="HT8:HV8"/>
    <mergeCell ref="CU7:CZ7"/>
    <mergeCell ref="CU8:CW8"/>
    <mergeCell ref="CX8:CZ8"/>
    <mergeCell ref="DA7:DF7"/>
    <mergeCell ref="DA8:DC8"/>
    <mergeCell ref="DD8:DF8"/>
    <mergeCell ref="DG7:DL7"/>
    <mergeCell ref="DG8:DI8"/>
    <mergeCell ref="DJ8:DL8"/>
    <mergeCell ref="DM7:DR7"/>
    <mergeCell ref="DM8:DO8"/>
    <mergeCell ref="DP8:DR8"/>
    <mergeCell ref="DS7:DX7"/>
    <mergeCell ref="DS8:DU8"/>
    <mergeCell ref="BB8:BD8"/>
    <mergeCell ref="BE8:BG8"/>
    <mergeCell ref="BH8:BJ8"/>
    <mergeCell ref="BK8:BM8"/>
    <mergeCell ref="BN8:BP8"/>
    <mergeCell ref="BQ8:BS8"/>
    <mergeCell ref="BT8:BV8"/>
    <mergeCell ref="BW8:BY8"/>
    <mergeCell ref="BZ8:CB8"/>
    <mergeCell ref="A2:B2"/>
    <mergeCell ref="A3:B3"/>
    <mergeCell ref="A4:B4"/>
    <mergeCell ref="J6:HW6"/>
    <mergeCell ref="L5:HW5"/>
    <mergeCell ref="HW8:HW9"/>
    <mergeCell ref="BK7:BP7"/>
    <mergeCell ref="BQ7:BV7"/>
    <mergeCell ref="AS7:AX7"/>
    <mergeCell ref="AS8:AU8"/>
    <mergeCell ref="AV8:AX8"/>
    <mergeCell ref="S8:S9"/>
    <mergeCell ref="X7:AC7"/>
    <mergeCell ref="X8:AC8"/>
    <mergeCell ref="P7:W7"/>
    <mergeCell ref="P8:P9"/>
    <mergeCell ref="T8:T9"/>
    <mergeCell ref="U8:U9"/>
    <mergeCell ref="BE7:BJ7"/>
    <mergeCell ref="BW7:CB7"/>
    <mergeCell ref="CC7:CH7"/>
    <mergeCell ref="CI7:CN7"/>
    <mergeCell ref="CO7:CT7"/>
    <mergeCell ref="AY8:BA8"/>
  </mergeCells>
  <conditionalFormatting sqref="CQ792:CQ793">
    <cfRule type="expression" dxfId="3268" priority="33654">
      <formula>#REF!&gt;100%</formula>
    </cfRule>
    <cfRule type="expression" dxfId="3267" priority="33655">
      <formula>#REF!&gt;85%</formula>
    </cfRule>
    <cfRule type="expression" dxfId="3266" priority="33656">
      <formula>#REF!&lt;85%</formula>
    </cfRule>
  </conditionalFormatting>
  <conditionalFormatting sqref="U13:U40">
    <cfRule type="cellIs" dxfId="3265" priority="3265" operator="lessThan">
      <formula>0</formula>
    </cfRule>
    <cfRule type="cellIs" dxfId="3264" priority="3266" operator="greaterThanOrEqual">
      <formula>0</formula>
    </cfRule>
  </conditionalFormatting>
  <conditionalFormatting sqref="U43:U70">
    <cfRule type="cellIs" dxfId="3263" priority="3263" operator="lessThan">
      <formula>0</formula>
    </cfRule>
    <cfRule type="cellIs" dxfId="3262" priority="3264" operator="greaterThanOrEqual">
      <formula>0</formula>
    </cfRule>
  </conditionalFormatting>
  <conditionalFormatting sqref="U77:U104">
    <cfRule type="cellIs" dxfId="3261" priority="3261" operator="lessThan">
      <formula>0</formula>
    </cfRule>
    <cfRule type="cellIs" dxfId="3260" priority="3262" operator="greaterThanOrEqual">
      <formula>0</formula>
    </cfRule>
  </conditionalFormatting>
  <conditionalFormatting sqref="U108:U135">
    <cfRule type="cellIs" dxfId="3259" priority="3259" operator="lessThan">
      <formula>0</formula>
    </cfRule>
    <cfRule type="cellIs" dxfId="3258" priority="3260" operator="greaterThanOrEqual">
      <formula>0</formula>
    </cfRule>
  </conditionalFormatting>
  <conditionalFormatting sqref="U139:U166">
    <cfRule type="cellIs" dxfId="3257" priority="3257" operator="lessThan">
      <formula>0</formula>
    </cfRule>
    <cfRule type="cellIs" dxfId="3256" priority="3258" operator="greaterThanOrEqual">
      <formula>0</formula>
    </cfRule>
  </conditionalFormatting>
  <conditionalFormatting sqref="U170:U197">
    <cfRule type="cellIs" dxfId="3255" priority="3255" operator="lessThan">
      <formula>0</formula>
    </cfRule>
    <cfRule type="cellIs" dxfId="3254" priority="3256" operator="greaterThanOrEqual">
      <formula>0</formula>
    </cfRule>
  </conditionalFormatting>
  <conditionalFormatting sqref="U201:U228">
    <cfRule type="cellIs" dxfId="3253" priority="3253" operator="lessThan">
      <formula>0</formula>
    </cfRule>
    <cfRule type="cellIs" dxfId="3252" priority="3254" operator="greaterThanOrEqual">
      <formula>0</formula>
    </cfRule>
  </conditionalFormatting>
  <conditionalFormatting sqref="U231:U258">
    <cfRule type="cellIs" dxfId="3251" priority="3251" operator="lessThan">
      <formula>0</formula>
    </cfRule>
    <cfRule type="cellIs" dxfId="3250" priority="3252" operator="greaterThanOrEqual">
      <formula>0</formula>
    </cfRule>
  </conditionalFormatting>
  <conditionalFormatting sqref="U263:U290">
    <cfRule type="cellIs" dxfId="3249" priority="3249" operator="lessThan">
      <formula>0</formula>
    </cfRule>
    <cfRule type="cellIs" dxfId="3248" priority="3250" operator="greaterThanOrEqual">
      <formula>0</formula>
    </cfRule>
  </conditionalFormatting>
  <conditionalFormatting sqref="U294:U321">
    <cfRule type="cellIs" dxfId="3247" priority="3247" operator="lessThan">
      <formula>0</formula>
    </cfRule>
    <cfRule type="cellIs" dxfId="3246" priority="3248" operator="greaterThanOrEqual">
      <formula>0</formula>
    </cfRule>
  </conditionalFormatting>
  <conditionalFormatting sqref="U325:U352">
    <cfRule type="cellIs" dxfId="3245" priority="3245" operator="lessThan">
      <formula>0</formula>
    </cfRule>
    <cfRule type="cellIs" dxfId="3244" priority="3246" operator="greaterThanOrEqual">
      <formula>0</formula>
    </cfRule>
  </conditionalFormatting>
  <conditionalFormatting sqref="U356:U383">
    <cfRule type="cellIs" dxfId="3243" priority="3243" operator="lessThan">
      <formula>0</formula>
    </cfRule>
    <cfRule type="cellIs" dxfId="3242" priority="3244" operator="greaterThanOrEqual">
      <formula>0</formula>
    </cfRule>
  </conditionalFormatting>
  <conditionalFormatting sqref="U386:U413">
    <cfRule type="cellIs" dxfId="3241" priority="3241" operator="lessThan">
      <formula>0</formula>
    </cfRule>
    <cfRule type="cellIs" dxfId="3240" priority="3242" operator="greaterThanOrEqual">
      <formula>0</formula>
    </cfRule>
  </conditionalFormatting>
  <conditionalFormatting sqref="U417:U444">
    <cfRule type="cellIs" dxfId="3239" priority="3239" operator="lessThan">
      <formula>0</formula>
    </cfRule>
    <cfRule type="cellIs" dxfId="3238" priority="3240" operator="greaterThanOrEqual">
      <formula>0</formula>
    </cfRule>
  </conditionalFormatting>
  <conditionalFormatting sqref="U449:U476">
    <cfRule type="cellIs" dxfId="3237" priority="3237" operator="lessThan">
      <formula>0</formula>
    </cfRule>
    <cfRule type="cellIs" dxfId="3236" priority="3238" operator="greaterThanOrEqual">
      <formula>0</formula>
    </cfRule>
  </conditionalFormatting>
  <conditionalFormatting sqref="U479:U506">
    <cfRule type="cellIs" dxfId="3235" priority="3235" operator="lessThan">
      <formula>0</formula>
    </cfRule>
    <cfRule type="cellIs" dxfId="3234" priority="3236" operator="greaterThanOrEqual">
      <formula>0</formula>
    </cfRule>
  </conditionalFormatting>
  <conditionalFormatting sqref="U511:U538">
    <cfRule type="cellIs" dxfId="3233" priority="3233" operator="lessThan">
      <formula>0</formula>
    </cfRule>
    <cfRule type="cellIs" dxfId="3232" priority="3234" operator="greaterThanOrEqual">
      <formula>0</formula>
    </cfRule>
  </conditionalFormatting>
  <conditionalFormatting sqref="U542:U569">
    <cfRule type="cellIs" dxfId="3231" priority="3231" operator="lessThan">
      <formula>0</formula>
    </cfRule>
    <cfRule type="cellIs" dxfId="3230" priority="3232" operator="greaterThanOrEqual">
      <formula>0</formula>
    </cfRule>
  </conditionalFormatting>
  <conditionalFormatting sqref="U573:U600">
    <cfRule type="cellIs" dxfId="3229" priority="3229" operator="lessThan">
      <formula>0</formula>
    </cfRule>
    <cfRule type="cellIs" dxfId="3228" priority="3230" operator="greaterThanOrEqual">
      <formula>0</formula>
    </cfRule>
  </conditionalFormatting>
  <conditionalFormatting sqref="U605:U632">
    <cfRule type="cellIs" dxfId="3227" priority="3227" operator="lessThan">
      <formula>0</formula>
    </cfRule>
    <cfRule type="cellIs" dxfId="3226" priority="3228" operator="greaterThanOrEqual">
      <formula>0</formula>
    </cfRule>
  </conditionalFormatting>
  <conditionalFormatting sqref="U637:U664">
    <cfRule type="cellIs" dxfId="3225" priority="3225" operator="lessThan">
      <formula>0</formula>
    </cfRule>
    <cfRule type="cellIs" dxfId="3224" priority="3226" operator="greaterThanOrEqual">
      <formula>0</formula>
    </cfRule>
  </conditionalFormatting>
  <conditionalFormatting sqref="U668:U695">
    <cfRule type="cellIs" dxfId="3223" priority="3223" operator="lessThan">
      <formula>0</formula>
    </cfRule>
    <cfRule type="cellIs" dxfId="3222" priority="3224" operator="greaterThanOrEqual">
      <formula>0</formula>
    </cfRule>
  </conditionalFormatting>
  <conditionalFormatting sqref="U700:U727">
    <cfRule type="cellIs" dxfId="3221" priority="3221" operator="lessThan">
      <formula>0</formula>
    </cfRule>
    <cfRule type="cellIs" dxfId="3220" priority="3222" operator="greaterThanOrEqual">
      <formula>0</formula>
    </cfRule>
  </conditionalFormatting>
  <conditionalFormatting sqref="U731:U758">
    <cfRule type="cellIs" dxfId="3219" priority="3219" operator="lessThan">
      <formula>0</formula>
    </cfRule>
    <cfRule type="cellIs" dxfId="3218" priority="3220" operator="greaterThanOrEqual">
      <formula>0</formula>
    </cfRule>
  </conditionalFormatting>
  <conditionalFormatting sqref="U762:U789">
    <cfRule type="cellIs" dxfId="3217" priority="3217" operator="lessThan">
      <formula>0</formula>
    </cfRule>
    <cfRule type="cellIs" dxfId="3216" priority="3218" operator="greaterThanOrEqual">
      <formula>0</formula>
    </cfRule>
  </conditionalFormatting>
  <conditionalFormatting sqref="U74">
    <cfRule type="cellIs" dxfId="3215" priority="3215" operator="lessThan">
      <formula>0</formula>
    </cfRule>
    <cfRule type="cellIs" dxfId="3214" priority="3216" operator="greaterThanOrEqual">
      <formula>0</formula>
    </cfRule>
  </conditionalFormatting>
  <conditionalFormatting sqref="AC13:AC40">
    <cfRule type="cellIs" dxfId="3213" priority="3213" operator="greaterThanOrEqual">
      <formula>0</formula>
    </cfRule>
    <cfRule type="cellIs" dxfId="3212" priority="3214" operator="lessThan">
      <formula>0</formula>
    </cfRule>
  </conditionalFormatting>
  <conditionalFormatting sqref="AC43:AC70">
    <cfRule type="cellIs" dxfId="3211" priority="3211" operator="greaterThanOrEqual">
      <formula>0</formula>
    </cfRule>
    <cfRule type="cellIs" dxfId="3210" priority="3212" operator="lessThan">
      <formula>0</formula>
    </cfRule>
  </conditionalFormatting>
  <conditionalFormatting sqref="AC77:AC104">
    <cfRule type="cellIs" dxfId="3209" priority="3209" operator="greaterThanOrEqual">
      <formula>0</formula>
    </cfRule>
    <cfRule type="cellIs" dxfId="3208" priority="3210" operator="lessThan">
      <formula>0</formula>
    </cfRule>
  </conditionalFormatting>
  <conditionalFormatting sqref="AC108:AC135">
    <cfRule type="cellIs" dxfId="3207" priority="3207" operator="greaterThanOrEqual">
      <formula>0</formula>
    </cfRule>
    <cfRule type="cellIs" dxfId="3206" priority="3208" operator="lessThan">
      <formula>0</formula>
    </cfRule>
  </conditionalFormatting>
  <conditionalFormatting sqref="AC139:AC166">
    <cfRule type="cellIs" dxfId="3205" priority="3205" operator="greaterThanOrEqual">
      <formula>0</formula>
    </cfRule>
    <cfRule type="cellIs" dxfId="3204" priority="3206" operator="lessThan">
      <formula>0</formula>
    </cfRule>
  </conditionalFormatting>
  <conditionalFormatting sqref="AC170:AC197">
    <cfRule type="cellIs" dxfId="3203" priority="3203" operator="greaterThanOrEqual">
      <formula>0</formula>
    </cfRule>
    <cfRule type="cellIs" dxfId="3202" priority="3204" operator="lessThan">
      <formula>0</formula>
    </cfRule>
  </conditionalFormatting>
  <conditionalFormatting sqref="AC201:AC228">
    <cfRule type="cellIs" dxfId="3201" priority="3201" operator="greaterThanOrEqual">
      <formula>0</formula>
    </cfRule>
    <cfRule type="cellIs" dxfId="3200" priority="3202" operator="lessThan">
      <formula>0</formula>
    </cfRule>
  </conditionalFormatting>
  <conditionalFormatting sqref="AC231:AC258">
    <cfRule type="cellIs" dxfId="3199" priority="3199" operator="greaterThanOrEqual">
      <formula>0</formula>
    </cfRule>
    <cfRule type="cellIs" dxfId="3198" priority="3200" operator="lessThan">
      <formula>0</formula>
    </cfRule>
  </conditionalFormatting>
  <conditionalFormatting sqref="AC263:AC290">
    <cfRule type="cellIs" dxfId="3197" priority="3197" operator="greaterThanOrEqual">
      <formula>0</formula>
    </cfRule>
    <cfRule type="cellIs" dxfId="3196" priority="3198" operator="lessThan">
      <formula>0</formula>
    </cfRule>
  </conditionalFormatting>
  <conditionalFormatting sqref="AC294:AC321">
    <cfRule type="cellIs" dxfId="3195" priority="3195" operator="greaterThanOrEqual">
      <formula>0</formula>
    </cfRule>
    <cfRule type="cellIs" dxfId="3194" priority="3196" operator="lessThan">
      <formula>0</formula>
    </cfRule>
  </conditionalFormatting>
  <conditionalFormatting sqref="AC325:AC352">
    <cfRule type="cellIs" dxfId="3193" priority="3193" operator="greaterThanOrEqual">
      <formula>0</formula>
    </cfRule>
    <cfRule type="cellIs" dxfId="3192" priority="3194" operator="lessThan">
      <formula>0</formula>
    </cfRule>
  </conditionalFormatting>
  <conditionalFormatting sqref="AC356:AC383">
    <cfRule type="cellIs" dxfId="3191" priority="3191" operator="greaterThanOrEqual">
      <formula>0</formula>
    </cfRule>
    <cfRule type="cellIs" dxfId="3190" priority="3192" operator="lessThan">
      <formula>0</formula>
    </cfRule>
  </conditionalFormatting>
  <conditionalFormatting sqref="AC386:AC413">
    <cfRule type="cellIs" dxfId="3189" priority="3189" operator="greaterThanOrEqual">
      <formula>0</formula>
    </cfRule>
    <cfRule type="cellIs" dxfId="3188" priority="3190" operator="lessThan">
      <formula>0</formula>
    </cfRule>
  </conditionalFormatting>
  <conditionalFormatting sqref="AC417:AC444">
    <cfRule type="cellIs" dxfId="3187" priority="3187" operator="greaterThanOrEqual">
      <formula>0</formula>
    </cfRule>
    <cfRule type="cellIs" dxfId="3186" priority="3188" operator="lessThan">
      <formula>0</formula>
    </cfRule>
  </conditionalFormatting>
  <conditionalFormatting sqref="AC449:AC476">
    <cfRule type="cellIs" dxfId="3185" priority="3185" operator="greaterThanOrEqual">
      <formula>0</formula>
    </cfRule>
    <cfRule type="cellIs" dxfId="3184" priority="3186" operator="lessThan">
      <formula>0</formula>
    </cfRule>
  </conditionalFormatting>
  <conditionalFormatting sqref="AC479:AC506">
    <cfRule type="cellIs" dxfId="3183" priority="3183" operator="greaterThanOrEqual">
      <formula>0</formula>
    </cfRule>
    <cfRule type="cellIs" dxfId="3182" priority="3184" operator="lessThan">
      <formula>0</formula>
    </cfRule>
  </conditionalFormatting>
  <conditionalFormatting sqref="AC511:AC538">
    <cfRule type="cellIs" dxfId="3181" priority="3181" operator="greaterThanOrEqual">
      <formula>0</formula>
    </cfRule>
    <cfRule type="cellIs" dxfId="3180" priority="3182" operator="lessThan">
      <formula>0</formula>
    </cfRule>
  </conditionalFormatting>
  <conditionalFormatting sqref="AC542:AC569">
    <cfRule type="cellIs" dxfId="3179" priority="3179" operator="greaterThanOrEqual">
      <formula>0</formula>
    </cfRule>
    <cfRule type="cellIs" dxfId="3178" priority="3180" operator="lessThan">
      <formula>0</formula>
    </cfRule>
  </conditionalFormatting>
  <conditionalFormatting sqref="AC573:AC600">
    <cfRule type="cellIs" dxfId="3177" priority="3177" operator="greaterThanOrEqual">
      <formula>0</formula>
    </cfRule>
    <cfRule type="cellIs" dxfId="3176" priority="3178" operator="lessThan">
      <formula>0</formula>
    </cfRule>
  </conditionalFormatting>
  <conditionalFormatting sqref="AC605:AC632">
    <cfRule type="cellIs" dxfId="3175" priority="3175" operator="greaterThanOrEqual">
      <formula>0</formula>
    </cfRule>
    <cfRule type="cellIs" dxfId="3174" priority="3176" operator="lessThan">
      <formula>0</formula>
    </cfRule>
  </conditionalFormatting>
  <conditionalFormatting sqref="AC637:AC664">
    <cfRule type="cellIs" dxfId="3173" priority="3173" operator="greaterThanOrEqual">
      <formula>0</formula>
    </cfRule>
    <cfRule type="cellIs" dxfId="3172" priority="3174" operator="lessThan">
      <formula>0</formula>
    </cfRule>
  </conditionalFormatting>
  <conditionalFormatting sqref="AC668:AC695">
    <cfRule type="cellIs" dxfId="3171" priority="3171" operator="greaterThanOrEqual">
      <formula>0</formula>
    </cfRule>
    <cfRule type="cellIs" dxfId="3170" priority="3172" operator="lessThan">
      <formula>0</formula>
    </cfRule>
  </conditionalFormatting>
  <conditionalFormatting sqref="AC700:AC727">
    <cfRule type="cellIs" dxfId="3169" priority="3169" operator="greaterThanOrEqual">
      <formula>0</formula>
    </cfRule>
    <cfRule type="cellIs" dxfId="3168" priority="3170" operator="lessThan">
      <formula>0</formula>
    </cfRule>
  </conditionalFormatting>
  <conditionalFormatting sqref="AC731:AC758">
    <cfRule type="cellIs" dxfId="3167" priority="3167" operator="greaterThanOrEqual">
      <formula>0</formula>
    </cfRule>
    <cfRule type="cellIs" dxfId="3166" priority="3168" operator="lessThan">
      <formula>0</formula>
    </cfRule>
  </conditionalFormatting>
  <conditionalFormatting sqref="AC762:AC789">
    <cfRule type="cellIs" dxfId="3165" priority="3165" operator="greaterThanOrEqual">
      <formula>0</formula>
    </cfRule>
    <cfRule type="cellIs" dxfId="3164" priority="3166" operator="lessThan">
      <formula>0</formula>
    </cfRule>
  </conditionalFormatting>
  <conditionalFormatting sqref="AC74">
    <cfRule type="cellIs" dxfId="3163" priority="3163" operator="greaterThanOrEqual">
      <formula>0</formula>
    </cfRule>
    <cfRule type="cellIs" dxfId="3162" priority="3164" operator="lessThan">
      <formula>0</formula>
    </cfRule>
  </conditionalFormatting>
  <conditionalFormatting sqref="AU13:AU40">
    <cfRule type="cellIs" dxfId="3161" priority="3161" operator="greaterThanOrEqual">
      <formula>0</formula>
    </cfRule>
    <cfRule type="cellIs" dxfId="3160" priority="3162" operator="lessThan">
      <formula>0</formula>
    </cfRule>
  </conditionalFormatting>
  <conditionalFormatting sqref="AU43:AU70">
    <cfRule type="cellIs" dxfId="3159" priority="3159" operator="greaterThanOrEqual">
      <formula>0</formula>
    </cfRule>
    <cfRule type="cellIs" dxfId="3158" priority="3160" operator="lessThan">
      <formula>0</formula>
    </cfRule>
  </conditionalFormatting>
  <conditionalFormatting sqref="AU77:AU104">
    <cfRule type="cellIs" dxfId="3157" priority="3157" operator="greaterThanOrEqual">
      <formula>0</formula>
    </cfRule>
    <cfRule type="cellIs" dxfId="3156" priority="3158" operator="lessThan">
      <formula>0</formula>
    </cfRule>
  </conditionalFormatting>
  <conditionalFormatting sqref="AU108:AU135">
    <cfRule type="cellIs" dxfId="3155" priority="3155" operator="greaterThanOrEqual">
      <formula>0</formula>
    </cfRule>
    <cfRule type="cellIs" dxfId="3154" priority="3156" operator="lessThan">
      <formula>0</formula>
    </cfRule>
  </conditionalFormatting>
  <conditionalFormatting sqref="AU139:AU166">
    <cfRule type="cellIs" dxfId="3153" priority="3153" operator="greaterThanOrEqual">
      <formula>0</formula>
    </cfRule>
    <cfRule type="cellIs" dxfId="3152" priority="3154" operator="lessThan">
      <formula>0</formula>
    </cfRule>
  </conditionalFormatting>
  <conditionalFormatting sqref="AU170:AU197">
    <cfRule type="cellIs" dxfId="3151" priority="3151" operator="greaterThanOrEqual">
      <formula>0</formula>
    </cfRule>
    <cfRule type="cellIs" dxfId="3150" priority="3152" operator="lessThan">
      <formula>0</formula>
    </cfRule>
  </conditionalFormatting>
  <conditionalFormatting sqref="AU201:AU228">
    <cfRule type="cellIs" dxfId="3149" priority="3149" operator="greaterThanOrEqual">
      <formula>0</formula>
    </cfRule>
    <cfRule type="cellIs" dxfId="3148" priority="3150" operator="lessThan">
      <formula>0</formula>
    </cfRule>
  </conditionalFormatting>
  <conditionalFormatting sqref="AU231:AU258">
    <cfRule type="cellIs" dxfId="3147" priority="3147" operator="greaterThanOrEqual">
      <formula>0</formula>
    </cfRule>
    <cfRule type="cellIs" dxfId="3146" priority="3148" operator="lessThan">
      <formula>0</formula>
    </cfRule>
  </conditionalFormatting>
  <conditionalFormatting sqref="AU263:AU290">
    <cfRule type="cellIs" dxfId="3145" priority="3145" operator="greaterThanOrEqual">
      <formula>0</formula>
    </cfRule>
    <cfRule type="cellIs" dxfId="3144" priority="3146" operator="lessThan">
      <formula>0</formula>
    </cfRule>
  </conditionalFormatting>
  <conditionalFormatting sqref="AU294:AU321">
    <cfRule type="cellIs" dxfId="3143" priority="3143" operator="greaterThanOrEqual">
      <formula>0</formula>
    </cfRule>
    <cfRule type="cellIs" dxfId="3142" priority="3144" operator="lessThan">
      <formula>0</formula>
    </cfRule>
  </conditionalFormatting>
  <conditionalFormatting sqref="AU325:AU352">
    <cfRule type="cellIs" dxfId="3141" priority="3141" operator="greaterThanOrEqual">
      <formula>0</formula>
    </cfRule>
    <cfRule type="cellIs" dxfId="3140" priority="3142" operator="lessThan">
      <formula>0</formula>
    </cfRule>
  </conditionalFormatting>
  <conditionalFormatting sqref="AU356:AU383">
    <cfRule type="cellIs" dxfId="3139" priority="3139" operator="greaterThanOrEqual">
      <formula>0</formula>
    </cfRule>
    <cfRule type="cellIs" dxfId="3138" priority="3140" operator="lessThan">
      <formula>0</formula>
    </cfRule>
  </conditionalFormatting>
  <conditionalFormatting sqref="AU386:AU413">
    <cfRule type="cellIs" dxfId="3137" priority="3137" operator="greaterThanOrEqual">
      <formula>0</formula>
    </cfRule>
    <cfRule type="cellIs" dxfId="3136" priority="3138" operator="lessThan">
      <formula>0</formula>
    </cfRule>
  </conditionalFormatting>
  <conditionalFormatting sqref="AU417:AU444">
    <cfRule type="cellIs" dxfId="3135" priority="3135" operator="greaterThanOrEqual">
      <formula>0</formula>
    </cfRule>
    <cfRule type="cellIs" dxfId="3134" priority="3136" operator="lessThan">
      <formula>0</formula>
    </cfRule>
  </conditionalFormatting>
  <conditionalFormatting sqref="AU449:AU476">
    <cfRule type="cellIs" dxfId="3133" priority="3133" operator="greaterThanOrEqual">
      <formula>0</formula>
    </cfRule>
    <cfRule type="cellIs" dxfId="3132" priority="3134" operator="lessThan">
      <formula>0</formula>
    </cfRule>
  </conditionalFormatting>
  <conditionalFormatting sqref="AU479:AU506">
    <cfRule type="cellIs" dxfId="3131" priority="3131" operator="greaterThanOrEqual">
      <formula>0</formula>
    </cfRule>
    <cfRule type="cellIs" dxfId="3130" priority="3132" operator="lessThan">
      <formula>0</formula>
    </cfRule>
  </conditionalFormatting>
  <conditionalFormatting sqref="AU511:AU538">
    <cfRule type="cellIs" dxfId="3129" priority="3129" operator="greaterThanOrEqual">
      <formula>0</formula>
    </cfRule>
    <cfRule type="cellIs" dxfId="3128" priority="3130" operator="lessThan">
      <formula>0</formula>
    </cfRule>
  </conditionalFormatting>
  <conditionalFormatting sqref="AU542:AU569">
    <cfRule type="cellIs" dxfId="3127" priority="3127" operator="greaterThanOrEqual">
      <formula>0</formula>
    </cfRule>
    <cfRule type="cellIs" dxfId="3126" priority="3128" operator="lessThan">
      <formula>0</formula>
    </cfRule>
  </conditionalFormatting>
  <conditionalFormatting sqref="AU573:AU600">
    <cfRule type="cellIs" dxfId="3125" priority="3125" operator="greaterThanOrEqual">
      <formula>0</formula>
    </cfRule>
    <cfRule type="cellIs" dxfId="3124" priority="3126" operator="lessThan">
      <formula>0</formula>
    </cfRule>
  </conditionalFormatting>
  <conditionalFormatting sqref="AU605:AU632">
    <cfRule type="cellIs" dxfId="3123" priority="3123" operator="greaterThanOrEqual">
      <formula>0</formula>
    </cfRule>
    <cfRule type="cellIs" dxfId="3122" priority="3124" operator="lessThan">
      <formula>0</formula>
    </cfRule>
  </conditionalFormatting>
  <conditionalFormatting sqref="AU637:AU664">
    <cfRule type="cellIs" dxfId="3121" priority="3121" operator="greaterThanOrEqual">
      <formula>0</formula>
    </cfRule>
    <cfRule type="cellIs" dxfId="3120" priority="3122" operator="lessThan">
      <formula>0</formula>
    </cfRule>
  </conditionalFormatting>
  <conditionalFormatting sqref="AU668:AU695">
    <cfRule type="cellIs" dxfId="3119" priority="3119" operator="greaterThanOrEqual">
      <formula>0</formula>
    </cfRule>
    <cfRule type="cellIs" dxfId="3118" priority="3120" operator="lessThan">
      <formula>0</formula>
    </cfRule>
  </conditionalFormatting>
  <conditionalFormatting sqref="AU700:AU727">
    <cfRule type="cellIs" dxfId="3117" priority="3117" operator="greaterThanOrEqual">
      <formula>0</formula>
    </cfRule>
    <cfRule type="cellIs" dxfId="3116" priority="3118" operator="lessThan">
      <formula>0</formula>
    </cfRule>
  </conditionalFormatting>
  <conditionalFormatting sqref="AU731:AU758">
    <cfRule type="cellIs" dxfId="3115" priority="3115" operator="greaterThanOrEqual">
      <formula>0</formula>
    </cfRule>
    <cfRule type="cellIs" dxfId="3114" priority="3116" operator="lessThan">
      <formula>0</formula>
    </cfRule>
  </conditionalFormatting>
  <conditionalFormatting sqref="AU762:AU789">
    <cfRule type="cellIs" dxfId="3113" priority="3113" operator="greaterThanOrEqual">
      <formula>0</formula>
    </cfRule>
    <cfRule type="cellIs" dxfId="3112" priority="3114" operator="lessThan">
      <formula>0</formula>
    </cfRule>
  </conditionalFormatting>
  <conditionalFormatting sqref="AU74">
    <cfRule type="cellIs" dxfId="3111" priority="3111" operator="greaterThanOrEqual">
      <formula>0</formula>
    </cfRule>
    <cfRule type="cellIs" dxfId="3110" priority="3112" operator="lessThan">
      <formula>0</formula>
    </cfRule>
  </conditionalFormatting>
  <conditionalFormatting sqref="BA13:BA40">
    <cfRule type="cellIs" dxfId="3109" priority="3109" operator="greaterThanOrEqual">
      <formula>0</formula>
    </cfRule>
    <cfRule type="cellIs" dxfId="3108" priority="3110" operator="lessThan">
      <formula>0</formula>
    </cfRule>
  </conditionalFormatting>
  <conditionalFormatting sqref="BA43:BA70">
    <cfRule type="cellIs" dxfId="3107" priority="3107" operator="greaterThanOrEqual">
      <formula>0</formula>
    </cfRule>
    <cfRule type="cellIs" dxfId="3106" priority="3108" operator="lessThan">
      <formula>0</formula>
    </cfRule>
  </conditionalFormatting>
  <conditionalFormatting sqref="BA77:BA104">
    <cfRule type="cellIs" dxfId="3105" priority="3105" operator="greaterThanOrEqual">
      <formula>0</formula>
    </cfRule>
    <cfRule type="cellIs" dxfId="3104" priority="3106" operator="lessThan">
      <formula>0</formula>
    </cfRule>
  </conditionalFormatting>
  <conditionalFormatting sqref="BA108:BA135">
    <cfRule type="cellIs" dxfId="3103" priority="3103" operator="greaterThanOrEqual">
      <formula>0</formula>
    </cfRule>
    <cfRule type="cellIs" dxfId="3102" priority="3104" operator="lessThan">
      <formula>0</formula>
    </cfRule>
  </conditionalFormatting>
  <conditionalFormatting sqref="BA139:BA166">
    <cfRule type="cellIs" dxfId="3101" priority="3101" operator="greaterThanOrEqual">
      <formula>0</formula>
    </cfRule>
    <cfRule type="cellIs" dxfId="3100" priority="3102" operator="lessThan">
      <formula>0</formula>
    </cfRule>
  </conditionalFormatting>
  <conditionalFormatting sqref="BA170:BA197">
    <cfRule type="cellIs" dxfId="3099" priority="3099" operator="greaterThanOrEqual">
      <formula>0</formula>
    </cfRule>
    <cfRule type="cellIs" dxfId="3098" priority="3100" operator="lessThan">
      <formula>0</formula>
    </cfRule>
  </conditionalFormatting>
  <conditionalFormatting sqref="BA201:BA228">
    <cfRule type="cellIs" dxfId="3097" priority="3097" operator="greaterThanOrEqual">
      <formula>0</formula>
    </cfRule>
    <cfRule type="cellIs" dxfId="3096" priority="3098" operator="lessThan">
      <formula>0</formula>
    </cfRule>
  </conditionalFormatting>
  <conditionalFormatting sqref="BA231:BA258">
    <cfRule type="cellIs" dxfId="3095" priority="3095" operator="greaterThanOrEqual">
      <formula>0</formula>
    </cfRule>
    <cfRule type="cellIs" dxfId="3094" priority="3096" operator="lessThan">
      <formula>0</formula>
    </cfRule>
  </conditionalFormatting>
  <conditionalFormatting sqref="BA263:BA290">
    <cfRule type="cellIs" dxfId="3093" priority="3093" operator="greaterThanOrEqual">
      <formula>0</formula>
    </cfRule>
    <cfRule type="cellIs" dxfId="3092" priority="3094" operator="lessThan">
      <formula>0</formula>
    </cfRule>
  </conditionalFormatting>
  <conditionalFormatting sqref="BA294:BA321">
    <cfRule type="cellIs" dxfId="3091" priority="3091" operator="greaterThanOrEqual">
      <formula>0</formula>
    </cfRule>
    <cfRule type="cellIs" dxfId="3090" priority="3092" operator="lessThan">
      <formula>0</formula>
    </cfRule>
  </conditionalFormatting>
  <conditionalFormatting sqref="BA325:BA352">
    <cfRule type="cellIs" dxfId="3089" priority="3089" operator="greaterThanOrEqual">
      <formula>0</formula>
    </cfRule>
    <cfRule type="cellIs" dxfId="3088" priority="3090" operator="lessThan">
      <formula>0</formula>
    </cfRule>
  </conditionalFormatting>
  <conditionalFormatting sqref="BA356:BA383">
    <cfRule type="cellIs" dxfId="3087" priority="3087" operator="greaterThanOrEqual">
      <formula>0</formula>
    </cfRule>
    <cfRule type="cellIs" dxfId="3086" priority="3088" operator="lessThan">
      <formula>0</formula>
    </cfRule>
  </conditionalFormatting>
  <conditionalFormatting sqref="BA386:BA413">
    <cfRule type="cellIs" dxfId="3085" priority="3085" operator="greaterThanOrEqual">
      <formula>0</formula>
    </cfRule>
    <cfRule type="cellIs" dxfId="3084" priority="3086" operator="lessThan">
      <formula>0</formula>
    </cfRule>
  </conditionalFormatting>
  <conditionalFormatting sqref="BA417:BA444">
    <cfRule type="cellIs" dxfId="3083" priority="3083" operator="greaterThanOrEqual">
      <formula>0</formula>
    </cfRule>
    <cfRule type="cellIs" dxfId="3082" priority="3084" operator="lessThan">
      <formula>0</formula>
    </cfRule>
  </conditionalFormatting>
  <conditionalFormatting sqref="BA449:BA476">
    <cfRule type="cellIs" dxfId="3081" priority="3081" operator="greaterThanOrEqual">
      <formula>0</formula>
    </cfRule>
    <cfRule type="cellIs" dxfId="3080" priority="3082" operator="lessThan">
      <formula>0</formula>
    </cfRule>
  </conditionalFormatting>
  <conditionalFormatting sqref="BA479:BA506">
    <cfRule type="cellIs" dxfId="3079" priority="3079" operator="greaterThanOrEqual">
      <formula>0</formula>
    </cfRule>
    <cfRule type="cellIs" dxfId="3078" priority="3080" operator="lessThan">
      <formula>0</formula>
    </cfRule>
  </conditionalFormatting>
  <conditionalFormatting sqref="BA511:BA538">
    <cfRule type="cellIs" dxfId="3077" priority="3077" operator="greaterThanOrEqual">
      <formula>0</formula>
    </cfRule>
    <cfRule type="cellIs" dxfId="3076" priority="3078" operator="lessThan">
      <formula>0</formula>
    </cfRule>
  </conditionalFormatting>
  <conditionalFormatting sqref="BA542:BA569">
    <cfRule type="cellIs" dxfId="3075" priority="3075" operator="greaterThanOrEqual">
      <formula>0</formula>
    </cfRule>
    <cfRule type="cellIs" dxfId="3074" priority="3076" operator="lessThan">
      <formula>0</formula>
    </cfRule>
  </conditionalFormatting>
  <conditionalFormatting sqref="BA573:BA600">
    <cfRule type="cellIs" dxfId="3073" priority="3073" operator="greaterThanOrEqual">
      <formula>0</formula>
    </cfRule>
    <cfRule type="cellIs" dxfId="3072" priority="3074" operator="lessThan">
      <formula>0</formula>
    </cfRule>
  </conditionalFormatting>
  <conditionalFormatting sqref="BA605:BA632">
    <cfRule type="cellIs" dxfId="3071" priority="3071" operator="greaterThanOrEqual">
      <formula>0</formula>
    </cfRule>
    <cfRule type="cellIs" dxfId="3070" priority="3072" operator="lessThan">
      <formula>0</formula>
    </cfRule>
  </conditionalFormatting>
  <conditionalFormatting sqref="BA637:BA664">
    <cfRule type="cellIs" dxfId="3069" priority="3069" operator="greaterThanOrEqual">
      <formula>0</formula>
    </cfRule>
    <cfRule type="cellIs" dxfId="3068" priority="3070" operator="lessThan">
      <formula>0</formula>
    </cfRule>
  </conditionalFormatting>
  <conditionalFormatting sqref="BA668:BA695">
    <cfRule type="cellIs" dxfId="3067" priority="3067" operator="greaterThanOrEqual">
      <formula>0</formula>
    </cfRule>
    <cfRule type="cellIs" dxfId="3066" priority="3068" operator="lessThan">
      <formula>0</formula>
    </cfRule>
  </conditionalFormatting>
  <conditionalFormatting sqref="BA700:BA727">
    <cfRule type="cellIs" dxfId="3065" priority="3065" operator="greaterThanOrEqual">
      <formula>0</formula>
    </cfRule>
    <cfRule type="cellIs" dxfId="3064" priority="3066" operator="lessThan">
      <formula>0</formula>
    </cfRule>
  </conditionalFormatting>
  <conditionalFormatting sqref="BA731:BA758">
    <cfRule type="cellIs" dxfId="3063" priority="3063" operator="greaterThanOrEqual">
      <formula>0</formula>
    </cfRule>
    <cfRule type="cellIs" dxfId="3062" priority="3064" operator="lessThan">
      <formula>0</formula>
    </cfRule>
  </conditionalFormatting>
  <conditionalFormatting sqref="BA762:BA789">
    <cfRule type="cellIs" dxfId="3061" priority="3061" operator="greaterThanOrEqual">
      <formula>0</formula>
    </cfRule>
    <cfRule type="cellIs" dxfId="3060" priority="3062" operator="lessThan">
      <formula>0</formula>
    </cfRule>
  </conditionalFormatting>
  <conditionalFormatting sqref="BA74">
    <cfRule type="cellIs" dxfId="3059" priority="3059" operator="greaterThanOrEqual">
      <formula>0</formula>
    </cfRule>
    <cfRule type="cellIs" dxfId="3058" priority="3060" operator="lessThan">
      <formula>0</formula>
    </cfRule>
  </conditionalFormatting>
  <conditionalFormatting sqref="BG13:BG40">
    <cfRule type="cellIs" dxfId="3057" priority="3057" operator="greaterThanOrEqual">
      <formula>0</formula>
    </cfRule>
    <cfRule type="cellIs" dxfId="3056" priority="3058" operator="lessThan">
      <formula>0</formula>
    </cfRule>
  </conditionalFormatting>
  <conditionalFormatting sqref="BG43:BG70">
    <cfRule type="cellIs" dxfId="3055" priority="3055" operator="greaterThanOrEqual">
      <formula>0</formula>
    </cfRule>
    <cfRule type="cellIs" dxfId="3054" priority="3056" operator="lessThan">
      <formula>0</formula>
    </cfRule>
  </conditionalFormatting>
  <conditionalFormatting sqref="BG77:BG104">
    <cfRule type="cellIs" dxfId="3053" priority="3053" operator="greaterThanOrEqual">
      <formula>0</formula>
    </cfRule>
    <cfRule type="cellIs" dxfId="3052" priority="3054" operator="lessThan">
      <formula>0</formula>
    </cfRule>
  </conditionalFormatting>
  <conditionalFormatting sqref="BG108:BG135">
    <cfRule type="cellIs" dxfId="3051" priority="3051" operator="greaterThanOrEqual">
      <formula>0</formula>
    </cfRule>
    <cfRule type="cellIs" dxfId="3050" priority="3052" operator="lessThan">
      <formula>0</formula>
    </cfRule>
  </conditionalFormatting>
  <conditionalFormatting sqref="BG139:BG166">
    <cfRule type="cellIs" dxfId="3049" priority="3049" operator="greaterThanOrEqual">
      <formula>0</formula>
    </cfRule>
    <cfRule type="cellIs" dxfId="3048" priority="3050" operator="lessThan">
      <formula>0</formula>
    </cfRule>
  </conditionalFormatting>
  <conditionalFormatting sqref="BG170:BG197">
    <cfRule type="cellIs" dxfId="3047" priority="3047" operator="greaterThanOrEqual">
      <formula>0</formula>
    </cfRule>
    <cfRule type="cellIs" dxfId="3046" priority="3048" operator="lessThan">
      <formula>0</formula>
    </cfRule>
  </conditionalFormatting>
  <conditionalFormatting sqref="BG201:BG228">
    <cfRule type="cellIs" dxfId="3045" priority="3045" operator="greaterThanOrEqual">
      <formula>0</formula>
    </cfRule>
    <cfRule type="cellIs" dxfId="3044" priority="3046" operator="lessThan">
      <formula>0</formula>
    </cfRule>
  </conditionalFormatting>
  <conditionalFormatting sqref="BG231:BG258">
    <cfRule type="cellIs" dxfId="3043" priority="3043" operator="greaterThanOrEqual">
      <formula>0</formula>
    </cfRule>
    <cfRule type="cellIs" dxfId="3042" priority="3044" operator="lessThan">
      <formula>0</formula>
    </cfRule>
  </conditionalFormatting>
  <conditionalFormatting sqref="BG263:BG290">
    <cfRule type="cellIs" dxfId="3041" priority="3041" operator="greaterThanOrEqual">
      <formula>0</formula>
    </cfRule>
    <cfRule type="cellIs" dxfId="3040" priority="3042" operator="lessThan">
      <formula>0</formula>
    </cfRule>
  </conditionalFormatting>
  <conditionalFormatting sqref="BG294:BG321">
    <cfRule type="cellIs" dxfId="3039" priority="3039" operator="greaterThanOrEqual">
      <formula>0</formula>
    </cfRule>
    <cfRule type="cellIs" dxfId="3038" priority="3040" operator="lessThan">
      <formula>0</formula>
    </cfRule>
  </conditionalFormatting>
  <conditionalFormatting sqref="BG325:BG352">
    <cfRule type="cellIs" dxfId="3037" priority="3037" operator="greaterThanOrEqual">
      <formula>0</formula>
    </cfRule>
    <cfRule type="cellIs" dxfId="3036" priority="3038" operator="lessThan">
      <formula>0</formula>
    </cfRule>
  </conditionalFormatting>
  <conditionalFormatting sqref="BG356:BG383">
    <cfRule type="cellIs" dxfId="3035" priority="3035" operator="greaterThanOrEqual">
      <formula>0</formula>
    </cfRule>
    <cfRule type="cellIs" dxfId="3034" priority="3036" operator="lessThan">
      <formula>0</formula>
    </cfRule>
  </conditionalFormatting>
  <conditionalFormatting sqref="BG386:BG413">
    <cfRule type="cellIs" dxfId="3033" priority="3033" operator="greaterThanOrEqual">
      <formula>0</formula>
    </cfRule>
    <cfRule type="cellIs" dxfId="3032" priority="3034" operator="lessThan">
      <formula>0</formula>
    </cfRule>
  </conditionalFormatting>
  <conditionalFormatting sqref="BG417:BG444">
    <cfRule type="cellIs" dxfId="3031" priority="3031" operator="greaterThanOrEqual">
      <formula>0</formula>
    </cfRule>
    <cfRule type="cellIs" dxfId="3030" priority="3032" operator="lessThan">
      <formula>0</formula>
    </cfRule>
  </conditionalFormatting>
  <conditionalFormatting sqref="BG449:BG476">
    <cfRule type="cellIs" dxfId="3029" priority="3029" operator="greaterThanOrEqual">
      <formula>0</formula>
    </cfRule>
    <cfRule type="cellIs" dxfId="3028" priority="3030" operator="lessThan">
      <formula>0</formula>
    </cfRule>
  </conditionalFormatting>
  <conditionalFormatting sqref="BG479:BG506">
    <cfRule type="cellIs" dxfId="3027" priority="3027" operator="greaterThanOrEqual">
      <formula>0</formula>
    </cfRule>
    <cfRule type="cellIs" dxfId="3026" priority="3028" operator="lessThan">
      <formula>0</formula>
    </cfRule>
  </conditionalFormatting>
  <conditionalFormatting sqref="BG511:BG538">
    <cfRule type="cellIs" dxfId="3025" priority="3025" operator="greaterThanOrEqual">
      <formula>0</formula>
    </cfRule>
    <cfRule type="cellIs" dxfId="3024" priority="3026" operator="lessThan">
      <formula>0</formula>
    </cfRule>
  </conditionalFormatting>
  <conditionalFormatting sqref="BG542:BG569">
    <cfRule type="cellIs" dxfId="3023" priority="3023" operator="greaterThanOrEqual">
      <formula>0</formula>
    </cfRule>
    <cfRule type="cellIs" dxfId="3022" priority="3024" operator="lessThan">
      <formula>0</formula>
    </cfRule>
  </conditionalFormatting>
  <conditionalFormatting sqref="BG573:BG600">
    <cfRule type="cellIs" dxfId="3021" priority="3021" operator="greaterThanOrEqual">
      <formula>0</formula>
    </cfRule>
    <cfRule type="cellIs" dxfId="3020" priority="3022" operator="lessThan">
      <formula>0</formula>
    </cfRule>
  </conditionalFormatting>
  <conditionalFormatting sqref="BG605:BG632">
    <cfRule type="cellIs" dxfId="3019" priority="3019" operator="greaterThanOrEqual">
      <formula>0</formula>
    </cfRule>
    <cfRule type="cellIs" dxfId="3018" priority="3020" operator="lessThan">
      <formula>0</formula>
    </cfRule>
  </conditionalFormatting>
  <conditionalFormatting sqref="BG637:BG664">
    <cfRule type="cellIs" dxfId="3017" priority="3017" operator="greaterThanOrEqual">
      <formula>0</formula>
    </cfRule>
    <cfRule type="cellIs" dxfId="3016" priority="3018" operator="lessThan">
      <formula>0</formula>
    </cfRule>
  </conditionalFormatting>
  <conditionalFormatting sqref="BG668:BG695">
    <cfRule type="cellIs" dxfId="3015" priority="3015" operator="greaterThanOrEqual">
      <formula>0</formula>
    </cfRule>
    <cfRule type="cellIs" dxfId="3014" priority="3016" operator="lessThan">
      <formula>0</formula>
    </cfRule>
  </conditionalFormatting>
  <conditionalFormatting sqref="BG700:BG727">
    <cfRule type="cellIs" dxfId="3013" priority="3013" operator="greaterThanOrEqual">
      <formula>0</formula>
    </cfRule>
    <cfRule type="cellIs" dxfId="3012" priority="3014" operator="lessThan">
      <formula>0</formula>
    </cfRule>
  </conditionalFormatting>
  <conditionalFormatting sqref="BG731:BG758">
    <cfRule type="cellIs" dxfId="3011" priority="3011" operator="greaterThanOrEqual">
      <formula>0</formula>
    </cfRule>
    <cfRule type="cellIs" dxfId="3010" priority="3012" operator="lessThan">
      <formula>0</formula>
    </cfRule>
  </conditionalFormatting>
  <conditionalFormatting sqref="BG762:BG789">
    <cfRule type="cellIs" dxfId="3009" priority="3009" operator="greaterThanOrEqual">
      <formula>0</formula>
    </cfRule>
    <cfRule type="cellIs" dxfId="3008" priority="3010" operator="lessThan">
      <formula>0</formula>
    </cfRule>
  </conditionalFormatting>
  <conditionalFormatting sqref="BG74">
    <cfRule type="cellIs" dxfId="3007" priority="3007" operator="greaterThanOrEqual">
      <formula>0</formula>
    </cfRule>
    <cfRule type="cellIs" dxfId="3006" priority="3008" operator="lessThan">
      <formula>0</formula>
    </cfRule>
  </conditionalFormatting>
  <conditionalFormatting sqref="BM13:BM40">
    <cfRule type="cellIs" dxfId="3005" priority="3005" operator="greaterThanOrEqual">
      <formula>0</formula>
    </cfRule>
    <cfRule type="cellIs" dxfId="3004" priority="3006" operator="lessThan">
      <formula>0</formula>
    </cfRule>
  </conditionalFormatting>
  <conditionalFormatting sqref="BM43:BM70">
    <cfRule type="cellIs" dxfId="3003" priority="3003" operator="greaterThanOrEqual">
      <formula>0</formula>
    </cfRule>
    <cfRule type="cellIs" dxfId="3002" priority="3004" operator="lessThan">
      <formula>0</formula>
    </cfRule>
  </conditionalFormatting>
  <conditionalFormatting sqref="BM77:BM104">
    <cfRule type="cellIs" dxfId="3001" priority="3001" operator="greaterThanOrEqual">
      <formula>0</formula>
    </cfRule>
    <cfRule type="cellIs" dxfId="3000" priority="3002" operator="lessThan">
      <formula>0</formula>
    </cfRule>
  </conditionalFormatting>
  <conditionalFormatting sqref="BM108:BM135">
    <cfRule type="cellIs" dxfId="2999" priority="2999" operator="greaterThanOrEqual">
      <formula>0</formula>
    </cfRule>
    <cfRule type="cellIs" dxfId="2998" priority="3000" operator="lessThan">
      <formula>0</formula>
    </cfRule>
  </conditionalFormatting>
  <conditionalFormatting sqref="BM139:BM166">
    <cfRule type="cellIs" dxfId="2997" priority="2997" operator="greaterThanOrEqual">
      <formula>0</formula>
    </cfRule>
    <cfRule type="cellIs" dxfId="2996" priority="2998" operator="lessThan">
      <formula>0</formula>
    </cfRule>
  </conditionalFormatting>
  <conditionalFormatting sqref="BM170:BM197">
    <cfRule type="cellIs" dxfId="2995" priority="2995" operator="greaterThanOrEqual">
      <formula>0</formula>
    </cfRule>
    <cfRule type="cellIs" dxfId="2994" priority="2996" operator="lessThan">
      <formula>0</formula>
    </cfRule>
  </conditionalFormatting>
  <conditionalFormatting sqref="BM201:BM228">
    <cfRule type="cellIs" dxfId="2993" priority="2993" operator="greaterThanOrEqual">
      <formula>0</formula>
    </cfRule>
    <cfRule type="cellIs" dxfId="2992" priority="2994" operator="lessThan">
      <formula>0</formula>
    </cfRule>
  </conditionalFormatting>
  <conditionalFormatting sqref="BM231:BM258">
    <cfRule type="cellIs" dxfId="2991" priority="2991" operator="greaterThanOrEqual">
      <formula>0</formula>
    </cfRule>
    <cfRule type="cellIs" dxfId="2990" priority="2992" operator="lessThan">
      <formula>0</formula>
    </cfRule>
  </conditionalFormatting>
  <conditionalFormatting sqref="BM263:BM290">
    <cfRule type="cellIs" dxfId="2989" priority="2989" operator="greaterThanOrEqual">
      <formula>0</formula>
    </cfRule>
    <cfRule type="cellIs" dxfId="2988" priority="2990" operator="lessThan">
      <formula>0</formula>
    </cfRule>
  </conditionalFormatting>
  <conditionalFormatting sqref="BM294:BM321">
    <cfRule type="cellIs" dxfId="2987" priority="2987" operator="greaterThanOrEqual">
      <formula>0</formula>
    </cfRule>
    <cfRule type="cellIs" dxfId="2986" priority="2988" operator="lessThan">
      <formula>0</formula>
    </cfRule>
  </conditionalFormatting>
  <conditionalFormatting sqref="BM325:BM352">
    <cfRule type="cellIs" dxfId="2985" priority="2985" operator="greaterThanOrEqual">
      <formula>0</formula>
    </cfRule>
    <cfRule type="cellIs" dxfId="2984" priority="2986" operator="lessThan">
      <formula>0</formula>
    </cfRule>
  </conditionalFormatting>
  <conditionalFormatting sqref="BM356:BM383">
    <cfRule type="cellIs" dxfId="2983" priority="2983" operator="greaterThanOrEqual">
      <formula>0</formula>
    </cfRule>
    <cfRule type="cellIs" dxfId="2982" priority="2984" operator="lessThan">
      <formula>0</formula>
    </cfRule>
  </conditionalFormatting>
  <conditionalFormatting sqref="BM386:BM413">
    <cfRule type="cellIs" dxfId="2981" priority="2981" operator="greaterThanOrEqual">
      <formula>0</formula>
    </cfRule>
    <cfRule type="cellIs" dxfId="2980" priority="2982" operator="lessThan">
      <formula>0</formula>
    </cfRule>
  </conditionalFormatting>
  <conditionalFormatting sqref="BM417:BM444">
    <cfRule type="cellIs" dxfId="2979" priority="2979" operator="greaterThanOrEqual">
      <formula>0</formula>
    </cfRule>
    <cfRule type="cellIs" dxfId="2978" priority="2980" operator="lessThan">
      <formula>0</formula>
    </cfRule>
  </conditionalFormatting>
  <conditionalFormatting sqref="BM449:BM476">
    <cfRule type="cellIs" dxfId="2977" priority="2977" operator="greaterThanOrEqual">
      <formula>0</formula>
    </cfRule>
    <cfRule type="cellIs" dxfId="2976" priority="2978" operator="lessThan">
      <formula>0</formula>
    </cfRule>
  </conditionalFormatting>
  <conditionalFormatting sqref="BM479:BM506">
    <cfRule type="cellIs" dxfId="2975" priority="2975" operator="greaterThanOrEqual">
      <formula>0</formula>
    </cfRule>
    <cfRule type="cellIs" dxfId="2974" priority="2976" operator="lessThan">
      <formula>0</formula>
    </cfRule>
  </conditionalFormatting>
  <conditionalFormatting sqref="BM511:BM538">
    <cfRule type="cellIs" dxfId="2973" priority="2973" operator="greaterThanOrEqual">
      <formula>0</formula>
    </cfRule>
    <cfRule type="cellIs" dxfId="2972" priority="2974" operator="lessThan">
      <formula>0</formula>
    </cfRule>
  </conditionalFormatting>
  <conditionalFormatting sqref="BM542:BM569">
    <cfRule type="cellIs" dxfId="2971" priority="2971" operator="greaterThanOrEqual">
      <formula>0</formula>
    </cfRule>
    <cfRule type="cellIs" dxfId="2970" priority="2972" operator="lessThan">
      <formula>0</formula>
    </cfRule>
  </conditionalFormatting>
  <conditionalFormatting sqref="BM573:BM600">
    <cfRule type="cellIs" dxfId="2969" priority="2969" operator="greaterThanOrEqual">
      <formula>0</formula>
    </cfRule>
    <cfRule type="cellIs" dxfId="2968" priority="2970" operator="lessThan">
      <formula>0</formula>
    </cfRule>
  </conditionalFormatting>
  <conditionalFormatting sqref="BM605:BM632">
    <cfRule type="cellIs" dxfId="2967" priority="2967" operator="greaterThanOrEqual">
      <formula>0</formula>
    </cfRule>
    <cfRule type="cellIs" dxfId="2966" priority="2968" operator="lessThan">
      <formula>0</formula>
    </cfRule>
  </conditionalFormatting>
  <conditionalFormatting sqref="BM637:BM664">
    <cfRule type="cellIs" dxfId="2965" priority="2965" operator="greaterThanOrEqual">
      <formula>0</formula>
    </cfRule>
    <cfRule type="cellIs" dxfId="2964" priority="2966" operator="lessThan">
      <formula>0</formula>
    </cfRule>
  </conditionalFormatting>
  <conditionalFormatting sqref="BM668:BM695">
    <cfRule type="cellIs" dxfId="2963" priority="2963" operator="greaterThanOrEqual">
      <formula>0</formula>
    </cfRule>
    <cfRule type="cellIs" dxfId="2962" priority="2964" operator="lessThan">
      <formula>0</formula>
    </cfRule>
  </conditionalFormatting>
  <conditionalFormatting sqref="BM700:BM727">
    <cfRule type="cellIs" dxfId="2961" priority="2961" operator="greaterThanOrEqual">
      <formula>0</formula>
    </cfRule>
    <cfRule type="cellIs" dxfId="2960" priority="2962" operator="lessThan">
      <formula>0</formula>
    </cfRule>
  </conditionalFormatting>
  <conditionalFormatting sqref="BM731:BM758">
    <cfRule type="cellIs" dxfId="2959" priority="2959" operator="greaterThanOrEqual">
      <formula>0</formula>
    </cfRule>
    <cfRule type="cellIs" dxfId="2958" priority="2960" operator="lessThan">
      <formula>0</formula>
    </cfRule>
  </conditionalFormatting>
  <conditionalFormatting sqref="BM762:BM789">
    <cfRule type="cellIs" dxfId="2957" priority="2957" operator="greaterThanOrEqual">
      <formula>0</formula>
    </cfRule>
    <cfRule type="cellIs" dxfId="2956" priority="2958" operator="lessThan">
      <formula>0</formula>
    </cfRule>
  </conditionalFormatting>
  <conditionalFormatting sqref="BM74">
    <cfRule type="cellIs" dxfId="2955" priority="2955" operator="greaterThanOrEqual">
      <formula>0</formula>
    </cfRule>
    <cfRule type="cellIs" dxfId="2954" priority="2956" operator="lessThan">
      <formula>0</formula>
    </cfRule>
  </conditionalFormatting>
  <conditionalFormatting sqref="BS13:BS40">
    <cfRule type="cellIs" dxfId="2953" priority="2953" operator="greaterThanOrEqual">
      <formula>0</formula>
    </cfRule>
    <cfRule type="cellIs" dxfId="2952" priority="2954" operator="lessThan">
      <formula>0</formula>
    </cfRule>
  </conditionalFormatting>
  <conditionalFormatting sqref="BS43:BS70">
    <cfRule type="cellIs" dxfId="2951" priority="2951" operator="greaterThanOrEqual">
      <formula>0</formula>
    </cfRule>
    <cfRule type="cellIs" dxfId="2950" priority="2952" operator="lessThan">
      <formula>0</formula>
    </cfRule>
  </conditionalFormatting>
  <conditionalFormatting sqref="BS77:BS104">
    <cfRule type="cellIs" dxfId="2949" priority="2949" operator="greaterThanOrEqual">
      <formula>0</formula>
    </cfRule>
    <cfRule type="cellIs" dxfId="2948" priority="2950" operator="lessThan">
      <formula>0</formula>
    </cfRule>
  </conditionalFormatting>
  <conditionalFormatting sqref="BS108:BS135">
    <cfRule type="cellIs" dxfId="2947" priority="2947" operator="greaterThanOrEqual">
      <formula>0</formula>
    </cfRule>
    <cfRule type="cellIs" dxfId="2946" priority="2948" operator="lessThan">
      <formula>0</formula>
    </cfRule>
  </conditionalFormatting>
  <conditionalFormatting sqref="BS139:BS166">
    <cfRule type="cellIs" dxfId="2945" priority="2945" operator="greaterThanOrEqual">
      <formula>0</formula>
    </cfRule>
    <cfRule type="cellIs" dxfId="2944" priority="2946" operator="lessThan">
      <formula>0</formula>
    </cfRule>
  </conditionalFormatting>
  <conditionalFormatting sqref="BS170:BS197">
    <cfRule type="cellIs" dxfId="2943" priority="2943" operator="greaterThanOrEqual">
      <formula>0</formula>
    </cfRule>
    <cfRule type="cellIs" dxfId="2942" priority="2944" operator="lessThan">
      <formula>0</formula>
    </cfRule>
  </conditionalFormatting>
  <conditionalFormatting sqref="BS201:BS228">
    <cfRule type="cellIs" dxfId="2941" priority="2941" operator="greaterThanOrEqual">
      <formula>0</formula>
    </cfRule>
    <cfRule type="cellIs" dxfId="2940" priority="2942" operator="lessThan">
      <formula>0</formula>
    </cfRule>
  </conditionalFormatting>
  <conditionalFormatting sqref="BS231:BS258">
    <cfRule type="cellIs" dxfId="2939" priority="2939" operator="greaterThanOrEqual">
      <formula>0</formula>
    </cfRule>
    <cfRule type="cellIs" dxfId="2938" priority="2940" operator="lessThan">
      <formula>0</formula>
    </cfRule>
  </conditionalFormatting>
  <conditionalFormatting sqref="BS263:BS290">
    <cfRule type="cellIs" dxfId="2937" priority="2937" operator="greaterThanOrEqual">
      <formula>0</formula>
    </cfRule>
    <cfRule type="cellIs" dxfId="2936" priority="2938" operator="lessThan">
      <formula>0</formula>
    </cfRule>
  </conditionalFormatting>
  <conditionalFormatting sqref="BS294:BS321">
    <cfRule type="cellIs" dxfId="2935" priority="2935" operator="greaterThanOrEqual">
      <formula>0</formula>
    </cfRule>
    <cfRule type="cellIs" dxfId="2934" priority="2936" operator="lessThan">
      <formula>0</formula>
    </cfRule>
  </conditionalFormatting>
  <conditionalFormatting sqref="BS325:BS352">
    <cfRule type="cellIs" dxfId="2933" priority="2933" operator="greaterThanOrEqual">
      <formula>0</formula>
    </cfRule>
    <cfRule type="cellIs" dxfId="2932" priority="2934" operator="lessThan">
      <formula>0</formula>
    </cfRule>
  </conditionalFormatting>
  <conditionalFormatting sqref="BS356:BS383">
    <cfRule type="cellIs" dxfId="2931" priority="2931" operator="greaterThanOrEqual">
      <formula>0</formula>
    </cfRule>
    <cfRule type="cellIs" dxfId="2930" priority="2932" operator="lessThan">
      <formula>0</formula>
    </cfRule>
  </conditionalFormatting>
  <conditionalFormatting sqref="BS386:BS413">
    <cfRule type="cellIs" dxfId="2929" priority="2929" operator="greaterThanOrEqual">
      <formula>0</formula>
    </cfRule>
    <cfRule type="cellIs" dxfId="2928" priority="2930" operator="lessThan">
      <formula>0</formula>
    </cfRule>
  </conditionalFormatting>
  <conditionalFormatting sqref="BS417:BS444">
    <cfRule type="cellIs" dxfId="2927" priority="2927" operator="greaterThanOrEqual">
      <formula>0</formula>
    </cfRule>
    <cfRule type="cellIs" dxfId="2926" priority="2928" operator="lessThan">
      <formula>0</formula>
    </cfRule>
  </conditionalFormatting>
  <conditionalFormatting sqref="BS449:BS476">
    <cfRule type="cellIs" dxfId="2925" priority="2925" operator="greaterThanOrEqual">
      <formula>0</formula>
    </cfRule>
    <cfRule type="cellIs" dxfId="2924" priority="2926" operator="lessThan">
      <formula>0</formula>
    </cfRule>
  </conditionalFormatting>
  <conditionalFormatting sqref="BS479:BS506">
    <cfRule type="cellIs" dxfId="2923" priority="2923" operator="greaterThanOrEqual">
      <formula>0</formula>
    </cfRule>
    <cfRule type="cellIs" dxfId="2922" priority="2924" operator="lessThan">
      <formula>0</formula>
    </cfRule>
  </conditionalFormatting>
  <conditionalFormatting sqref="BS511:BS538">
    <cfRule type="cellIs" dxfId="2921" priority="2921" operator="greaterThanOrEqual">
      <formula>0</formula>
    </cfRule>
    <cfRule type="cellIs" dxfId="2920" priority="2922" operator="lessThan">
      <formula>0</formula>
    </cfRule>
  </conditionalFormatting>
  <conditionalFormatting sqref="BS542:BS569">
    <cfRule type="cellIs" dxfId="2919" priority="2919" operator="greaterThanOrEqual">
      <formula>0</formula>
    </cfRule>
    <cfRule type="cellIs" dxfId="2918" priority="2920" operator="lessThan">
      <formula>0</formula>
    </cfRule>
  </conditionalFormatting>
  <conditionalFormatting sqref="BS573:BS600">
    <cfRule type="cellIs" dxfId="2917" priority="2917" operator="greaterThanOrEqual">
      <formula>0</formula>
    </cfRule>
    <cfRule type="cellIs" dxfId="2916" priority="2918" operator="lessThan">
      <formula>0</formula>
    </cfRule>
  </conditionalFormatting>
  <conditionalFormatting sqref="BS605:BS632">
    <cfRule type="cellIs" dxfId="2915" priority="2915" operator="greaterThanOrEqual">
      <formula>0</formula>
    </cfRule>
    <cfRule type="cellIs" dxfId="2914" priority="2916" operator="lessThan">
      <formula>0</formula>
    </cfRule>
  </conditionalFormatting>
  <conditionalFormatting sqref="BS637:BS664">
    <cfRule type="cellIs" dxfId="2913" priority="2913" operator="greaterThanOrEqual">
      <formula>0</formula>
    </cfRule>
    <cfRule type="cellIs" dxfId="2912" priority="2914" operator="lessThan">
      <formula>0</formula>
    </cfRule>
  </conditionalFormatting>
  <conditionalFormatting sqref="BS668:BS695">
    <cfRule type="cellIs" dxfId="2911" priority="2911" operator="greaterThanOrEqual">
      <formula>0</formula>
    </cfRule>
    <cfRule type="cellIs" dxfId="2910" priority="2912" operator="lessThan">
      <formula>0</formula>
    </cfRule>
  </conditionalFormatting>
  <conditionalFormatting sqref="BS700:BS727">
    <cfRule type="cellIs" dxfId="2909" priority="2909" operator="greaterThanOrEqual">
      <formula>0</formula>
    </cfRule>
    <cfRule type="cellIs" dxfId="2908" priority="2910" operator="lessThan">
      <formula>0</formula>
    </cfRule>
  </conditionalFormatting>
  <conditionalFormatting sqref="BS731:BS758">
    <cfRule type="cellIs" dxfId="2907" priority="2907" operator="greaterThanOrEqual">
      <formula>0</formula>
    </cfRule>
    <cfRule type="cellIs" dxfId="2906" priority="2908" operator="lessThan">
      <formula>0</formula>
    </cfRule>
  </conditionalFormatting>
  <conditionalFormatting sqref="BS762:BS789">
    <cfRule type="cellIs" dxfId="2905" priority="2905" operator="greaterThanOrEqual">
      <formula>0</formula>
    </cfRule>
    <cfRule type="cellIs" dxfId="2904" priority="2906" operator="lessThan">
      <formula>0</formula>
    </cfRule>
  </conditionalFormatting>
  <conditionalFormatting sqref="BS74">
    <cfRule type="cellIs" dxfId="2903" priority="2903" operator="greaterThanOrEqual">
      <formula>0</formula>
    </cfRule>
    <cfRule type="cellIs" dxfId="2902" priority="2904" operator="lessThan">
      <formula>0</formula>
    </cfRule>
  </conditionalFormatting>
  <conditionalFormatting sqref="BY13:BY40">
    <cfRule type="cellIs" dxfId="2901" priority="2901" operator="greaterThanOrEqual">
      <formula>0</formula>
    </cfRule>
    <cfRule type="cellIs" dxfId="2900" priority="2902" operator="lessThan">
      <formula>0</formula>
    </cfRule>
  </conditionalFormatting>
  <conditionalFormatting sqref="BY43:BY70">
    <cfRule type="cellIs" dxfId="2899" priority="2899" operator="greaterThanOrEqual">
      <formula>0</formula>
    </cfRule>
    <cfRule type="cellIs" dxfId="2898" priority="2900" operator="lessThan">
      <formula>0</formula>
    </cfRule>
  </conditionalFormatting>
  <conditionalFormatting sqref="BY77:BY104">
    <cfRule type="cellIs" dxfId="2897" priority="2897" operator="greaterThanOrEqual">
      <formula>0</formula>
    </cfRule>
    <cfRule type="cellIs" dxfId="2896" priority="2898" operator="lessThan">
      <formula>0</formula>
    </cfRule>
  </conditionalFormatting>
  <conditionalFormatting sqref="BY108:BY135">
    <cfRule type="cellIs" dxfId="2895" priority="2895" operator="greaterThanOrEqual">
      <formula>0</formula>
    </cfRule>
    <cfRule type="cellIs" dxfId="2894" priority="2896" operator="lessThan">
      <formula>0</formula>
    </cfRule>
  </conditionalFormatting>
  <conditionalFormatting sqref="BY139:BY166">
    <cfRule type="cellIs" dxfId="2893" priority="2893" operator="greaterThanOrEqual">
      <formula>0</formula>
    </cfRule>
    <cfRule type="cellIs" dxfId="2892" priority="2894" operator="lessThan">
      <formula>0</formula>
    </cfRule>
  </conditionalFormatting>
  <conditionalFormatting sqref="BY170:BY197">
    <cfRule type="cellIs" dxfId="2891" priority="2891" operator="greaterThanOrEqual">
      <formula>0</formula>
    </cfRule>
    <cfRule type="cellIs" dxfId="2890" priority="2892" operator="lessThan">
      <formula>0</formula>
    </cfRule>
  </conditionalFormatting>
  <conditionalFormatting sqref="BY201:BY228">
    <cfRule type="cellIs" dxfId="2889" priority="2889" operator="greaterThanOrEqual">
      <formula>0</formula>
    </cfRule>
    <cfRule type="cellIs" dxfId="2888" priority="2890" operator="lessThan">
      <formula>0</formula>
    </cfRule>
  </conditionalFormatting>
  <conditionalFormatting sqref="BY231:BY258">
    <cfRule type="cellIs" dxfId="2887" priority="2887" operator="greaterThanOrEqual">
      <formula>0</formula>
    </cfRule>
    <cfRule type="cellIs" dxfId="2886" priority="2888" operator="lessThan">
      <formula>0</formula>
    </cfRule>
  </conditionalFormatting>
  <conditionalFormatting sqref="BY263:BY290">
    <cfRule type="cellIs" dxfId="2885" priority="2885" operator="greaterThanOrEqual">
      <formula>0</formula>
    </cfRule>
    <cfRule type="cellIs" dxfId="2884" priority="2886" operator="lessThan">
      <formula>0</formula>
    </cfRule>
  </conditionalFormatting>
  <conditionalFormatting sqref="BY294:BY321">
    <cfRule type="cellIs" dxfId="2883" priority="2883" operator="greaterThanOrEqual">
      <formula>0</formula>
    </cfRule>
    <cfRule type="cellIs" dxfId="2882" priority="2884" operator="lessThan">
      <formula>0</formula>
    </cfRule>
  </conditionalFormatting>
  <conditionalFormatting sqref="BY325:BY352">
    <cfRule type="cellIs" dxfId="2881" priority="2881" operator="greaterThanOrEqual">
      <formula>0</formula>
    </cfRule>
    <cfRule type="cellIs" dxfId="2880" priority="2882" operator="lessThan">
      <formula>0</formula>
    </cfRule>
  </conditionalFormatting>
  <conditionalFormatting sqref="BY356:BY383">
    <cfRule type="cellIs" dxfId="2879" priority="2879" operator="greaterThanOrEqual">
      <formula>0</formula>
    </cfRule>
    <cfRule type="cellIs" dxfId="2878" priority="2880" operator="lessThan">
      <formula>0</formula>
    </cfRule>
  </conditionalFormatting>
  <conditionalFormatting sqref="BY386:BY413">
    <cfRule type="cellIs" dxfId="2877" priority="2877" operator="greaterThanOrEqual">
      <formula>0</formula>
    </cfRule>
    <cfRule type="cellIs" dxfId="2876" priority="2878" operator="lessThan">
      <formula>0</formula>
    </cfRule>
  </conditionalFormatting>
  <conditionalFormatting sqref="BY417:BY444">
    <cfRule type="cellIs" dxfId="2875" priority="2875" operator="greaterThanOrEqual">
      <formula>0</formula>
    </cfRule>
    <cfRule type="cellIs" dxfId="2874" priority="2876" operator="lessThan">
      <formula>0</formula>
    </cfRule>
  </conditionalFormatting>
  <conditionalFormatting sqref="BY449:BY476">
    <cfRule type="cellIs" dxfId="2873" priority="2873" operator="greaterThanOrEqual">
      <formula>0</formula>
    </cfRule>
    <cfRule type="cellIs" dxfId="2872" priority="2874" operator="lessThan">
      <formula>0</formula>
    </cfRule>
  </conditionalFormatting>
  <conditionalFormatting sqref="BY479:BY506">
    <cfRule type="cellIs" dxfId="2871" priority="2871" operator="greaterThanOrEqual">
      <formula>0</formula>
    </cfRule>
    <cfRule type="cellIs" dxfId="2870" priority="2872" operator="lessThan">
      <formula>0</formula>
    </cfRule>
  </conditionalFormatting>
  <conditionalFormatting sqref="BY511:BY538">
    <cfRule type="cellIs" dxfId="2869" priority="2869" operator="greaterThanOrEqual">
      <formula>0</formula>
    </cfRule>
    <cfRule type="cellIs" dxfId="2868" priority="2870" operator="lessThan">
      <formula>0</formula>
    </cfRule>
  </conditionalFormatting>
  <conditionalFormatting sqref="BY542:BY569">
    <cfRule type="cellIs" dxfId="2867" priority="2867" operator="greaterThanOrEqual">
      <formula>0</formula>
    </cfRule>
    <cfRule type="cellIs" dxfId="2866" priority="2868" operator="lessThan">
      <formula>0</formula>
    </cfRule>
  </conditionalFormatting>
  <conditionalFormatting sqref="BY573:BY600">
    <cfRule type="cellIs" dxfId="2865" priority="2865" operator="greaterThanOrEqual">
      <formula>0</formula>
    </cfRule>
    <cfRule type="cellIs" dxfId="2864" priority="2866" operator="lessThan">
      <formula>0</formula>
    </cfRule>
  </conditionalFormatting>
  <conditionalFormatting sqref="BY605:BY632">
    <cfRule type="cellIs" dxfId="2863" priority="2863" operator="greaterThanOrEqual">
      <formula>0</formula>
    </cfRule>
    <cfRule type="cellIs" dxfId="2862" priority="2864" operator="lessThan">
      <formula>0</formula>
    </cfRule>
  </conditionalFormatting>
  <conditionalFormatting sqref="BY637:BY664">
    <cfRule type="cellIs" dxfId="2861" priority="2861" operator="greaterThanOrEqual">
      <formula>0</formula>
    </cfRule>
    <cfRule type="cellIs" dxfId="2860" priority="2862" operator="lessThan">
      <formula>0</formula>
    </cfRule>
  </conditionalFormatting>
  <conditionalFormatting sqref="BY668:BY695">
    <cfRule type="cellIs" dxfId="2859" priority="2859" operator="greaterThanOrEqual">
      <formula>0</formula>
    </cfRule>
    <cfRule type="cellIs" dxfId="2858" priority="2860" operator="lessThan">
      <formula>0</formula>
    </cfRule>
  </conditionalFormatting>
  <conditionalFormatting sqref="BY700:BY727">
    <cfRule type="cellIs" dxfId="2857" priority="2857" operator="greaterThanOrEqual">
      <formula>0</formula>
    </cfRule>
    <cfRule type="cellIs" dxfId="2856" priority="2858" operator="lessThan">
      <formula>0</formula>
    </cfRule>
  </conditionalFormatting>
  <conditionalFormatting sqref="BY731:BY758">
    <cfRule type="cellIs" dxfId="2855" priority="2855" operator="greaterThanOrEqual">
      <formula>0</formula>
    </cfRule>
    <cfRule type="cellIs" dxfId="2854" priority="2856" operator="lessThan">
      <formula>0</formula>
    </cfRule>
  </conditionalFormatting>
  <conditionalFormatting sqref="BY762:BY789">
    <cfRule type="cellIs" dxfId="2853" priority="2853" operator="greaterThanOrEqual">
      <formula>0</formula>
    </cfRule>
    <cfRule type="cellIs" dxfId="2852" priority="2854" operator="lessThan">
      <formula>0</formula>
    </cfRule>
  </conditionalFormatting>
  <conditionalFormatting sqref="BY74">
    <cfRule type="cellIs" dxfId="2851" priority="2851" operator="greaterThanOrEqual">
      <formula>0</formula>
    </cfRule>
    <cfRule type="cellIs" dxfId="2850" priority="2852" operator="lessThan">
      <formula>0</formula>
    </cfRule>
  </conditionalFormatting>
  <conditionalFormatting sqref="CE13:CE40">
    <cfRule type="cellIs" dxfId="2849" priority="2849" operator="greaterThanOrEqual">
      <formula>0</formula>
    </cfRule>
    <cfRule type="cellIs" dxfId="2848" priority="2850" operator="lessThan">
      <formula>0</formula>
    </cfRule>
  </conditionalFormatting>
  <conditionalFormatting sqref="CE43:CE70">
    <cfRule type="cellIs" dxfId="2847" priority="2847" operator="greaterThanOrEqual">
      <formula>0</formula>
    </cfRule>
    <cfRule type="cellIs" dxfId="2846" priority="2848" operator="lessThan">
      <formula>0</formula>
    </cfRule>
  </conditionalFormatting>
  <conditionalFormatting sqref="CE77:CE104">
    <cfRule type="cellIs" dxfId="2845" priority="2845" operator="greaterThanOrEqual">
      <formula>0</formula>
    </cfRule>
    <cfRule type="cellIs" dxfId="2844" priority="2846" operator="lessThan">
      <formula>0</formula>
    </cfRule>
  </conditionalFormatting>
  <conditionalFormatting sqref="CE108:CE135">
    <cfRule type="cellIs" dxfId="2843" priority="2843" operator="greaterThanOrEqual">
      <formula>0</formula>
    </cfRule>
    <cfRule type="cellIs" dxfId="2842" priority="2844" operator="lessThan">
      <formula>0</formula>
    </cfRule>
  </conditionalFormatting>
  <conditionalFormatting sqref="CE139:CE166">
    <cfRule type="cellIs" dxfId="2841" priority="2841" operator="greaterThanOrEqual">
      <formula>0</formula>
    </cfRule>
    <cfRule type="cellIs" dxfId="2840" priority="2842" operator="lessThan">
      <formula>0</formula>
    </cfRule>
  </conditionalFormatting>
  <conditionalFormatting sqref="CE170:CE197">
    <cfRule type="cellIs" dxfId="2839" priority="2839" operator="greaterThanOrEqual">
      <formula>0</formula>
    </cfRule>
    <cfRule type="cellIs" dxfId="2838" priority="2840" operator="lessThan">
      <formula>0</formula>
    </cfRule>
  </conditionalFormatting>
  <conditionalFormatting sqref="CE201:CE228">
    <cfRule type="cellIs" dxfId="2837" priority="2837" operator="greaterThanOrEqual">
      <formula>0</formula>
    </cfRule>
    <cfRule type="cellIs" dxfId="2836" priority="2838" operator="lessThan">
      <formula>0</formula>
    </cfRule>
  </conditionalFormatting>
  <conditionalFormatting sqref="CE231:CE258">
    <cfRule type="cellIs" dxfId="2835" priority="2835" operator="greaterThanOrEqual">
      <formula>0</formula>
    </cfRule>
    <cfRule type="cellIs" dxfId="2834" priority="2836" operator="lessThan">
      <formula>0</formula>
    </cfRule>
  </conditionalFormatting>
  <conditionalFormatting sqref="CE263:CE290">
    <cfRule type="cellIs" dxfId="2833" priority="2833" operator="greaterThanOrEqual">
      <formula>0</formula>
    </cfRule>
    <cfRule type="cellIs" dxfId="2832" priority="2834" operator="lessThan">
      <formula>0</formula>
    </cfRule>
  </conditionalFormatting>
  <conditionalFormatting sqref="CE294:CE321">
    <cfRule type="cellIs" dxfId="2831" priority="2831" operator="greaterThanOrEqual">
      <formula>0</formula>
    </cfRule>
    <cfRule type="cellIs" dxfId="2830" priority="2832" operator="lessThan">
      <formula>0</formula>
    </cfRule>
  </conditionalFormatting>
  <conditionalFormatting sqref="CE325:CE352">
    <cfRule type="cellIs" dxfId="2829" priority="2829" operator="greaterThanOrEqual">
      <formula>0</formula>
    </cfRule>
    <cfRule type="cellIs" dxfId="2828" priority="2830" operator="lessThan">
      <formula>0</formula>
    </cfRule>
  </conditionalFormatting>
  <conditionalFormatting sqref="CE356:CE383">
    <cfRule type="cellIs" dxfId="2827" priority="2827" operator="greaterThanOrEqual">
      <formula>0</formula>
    </cfRule>
    <cfRule type="cellIs" dxfId="2826" priority="2828" operator="lessThan">
      <formula>0</formula>
    </cfRule>
  </conditionalFormatting>
  <conditionalFormatting sqref="CE386:CE413">
    <cfRule type="cellIs" dxfId="2825" priority="2825" operator="greaterThanOrEqual">
      <formula>0</formula>
    </cfRule>
    <cfRule type="cellIs" dxfId="2824" priority="2826" operator="lessThan">
      <formula>0</formula>
    </cfRule>
  </conditionalFormatting>
  <conditionalFormatting sqref="CE417:CE444">
    <cfRule type="cellIs" dxfId="2823" priority="2823" operator="greaterThanOrEqual">
      <formula>0</formula>
    </cfRule>
    <cfRule type="cellIs" dxfId="2822" priority="2824" operator="lessThan">
      <formula>0</formula>
    </cfRule>
  </conditionalFormatting>
  <conditionalFormatting sqref="CE449:CE476">
    <cfRule type="cellIs" dxfId="2821" priority="2821" operator="greaterThanOrEqual">
      <formula>0</formula>
    </cfRule>
    <cfRule type="cellIs" dxfId="2820" priority="2822" operator="lessThan">
      <formula>0</formula>
    </cfRule>
  </conditionalFormatting>
  <conditionalFormatting sqref="CE479:CE506">
    <cfRule type="cellIs" dxfId="2819" priority="2819" operator="greaterThanOrEqual">
      <formula>0</formula>
    </cfRule>
    <cfRule type="cellIs" dxfId="2818" priority="2820" operator="lessThan">
      <formula>0</formula>
    </cfRule>
  </conditionalFormatting>
  <conditionalFormatting sqref="CE511:CE538">
    <cfRule type="cellIs" dxfId="2817" priority="2817" operator="greaterThanOrEqual">
      <formula>0</formula>
    </cfRule>
    <cfRule type="cellIs" dxfId="2816" priority="2818" operator="lessThan">
      <formula>0</formula>
    </cfRule>
  </conditionalFormatting>
  <conditionalFormatting sqref="CE542:CE569">
    <cfRule type="cellIs" dxfId="2815" priority="2815" operator="greaterThanOrEqual">
      <formula>0</formula>
    </cfRule>
    <cfRule type="cellIs" dxfId="2814" priority="2816" operator="lessThan">
      <formula>0</formula>
    </cfRule>
  </conditionalFormatting>
  <conditionalFormatting sqref="CE573:CE600">
    <cfRule type="cellIs" dxfId="2813" priority="2813" operator="greaterThanOrEqual">
      <formula>0</formula>
    </cfRule>
    <cfRule type="cellIs" dxfId="2812" priority="2814" operator="lessThan">
      <formula>0</formula>
    </cfRule>
  </conditionalFormatting>
  <conditionalFormatting sqref="CE605:CE632">
    <cfRule type="cellIs" dxfId="2811" priority="2811" operator="greaterThanOrEqual">
      <formula>0</formula>
    </cfRule>
    <cfRule type="cellIs" dxfId="2810" priority="2812" operator="lessThan">
      <formula>0</formula>
    </cfRule>
  </conditionalFormatting>
  <conditionalFormatting sqref="CE637:CE664">
    <cfRule type="cellIs" dxfId="2809" priority="2809" operator="greaterThanOrEqual">
      <formula>0</formula>
    </cfRule>
    <cfRule type="cellIs" dxfId="2808" priority="2810" operator="lessThan">
      <formula>0</formula>
    </cfRule>
  </conditionalFormatting>
  <conditionalFormatting sqref="CE668:CE695">
    <cfRule type="cellIs" dxfId="2807" priority="2807" operator="greaterThanOrEqual">
      <formula>0</formula>
    </cfRule>
    <cfRule type="cellIs" dxfId="2806" priority="2808" operator="lessThan">
      <formula>0</formula>
    </cfRule>
  </conditionalFormatting>
  <conditionalFormatting sqref="CE700:CE727">
    <cfRule type="cellIs" dxfId="2805" priority="2805" operator="greaterThanOrEqual">
      <formula>0</formula>
    </cfRule>
    <cfRule type="cellIs" dxfId="2804" priority="2806" operator="lessThan">
      <formula>0</formula>
    </cfRule>
  </conditionalFormatting>
  <conditionalFormatting sqref="CE731:CE758">
    <cfRule type="cellIs" dxfId="2803" priority="2803" operator="greaterThanOrEqual">
      <formula>0</formula>
    </cfRule>
    <cfRule type="cellIs" dxfId="2802" priority="2804" operator="lessThan">
      <formula>0</formula>
    </cfRule>
  </conditionalFormatting>
  <conditionalFormatting sqref="CE762:CE789">
    <cfRule type="cellIs" dxfId="2801" priority="2801" operator="greaterThanOrEqual">
      <formula>0</formula>
    </cfRule>
    <cfRule type="cellIs" dxfId="2800" priority="2802" operator="lessThan">
      <formula>0</formula>
    </cfRule>
  </conditionalFormatting>
  <conditionalFormatting sqref="CE74">
    <cfRule type="cellIs" dxfId="2799" priority="2799" operator="greaterThanOrEqual">
      <formula>0</formula>
    </cfRule>
    <cfRule type="cellIs" dxfId="2798" priority="2800" operator="lessThan">
      <formula>0</formula>
    </cfRule>
  </conditionalFormatting>
  <conditionalFormatting sqref="CK13:CK40">
    <cfRule type="cellIs" dxfId="2797" priority="2797" operator="greaterThanOrEqual">
      <formula>0</formula>
    </cfRule>
    <cfRule type="cellIs" dxfId="2796" priority="2798" operator="lessThan">
      <formula>0</formula>
    </cfRule>
  </conditionalFormatting>
  <conditionalFormatting sqref="CK43:CK70">
    <cfRule type="cellIs" dxfId="2795" priority="2795" operator="greaterThanOrEqual">
      <formula>0</formula>
    </cfRule>
    <cfRule type="cellIs" dxfId="2794" priority="2796" operator="lessThan">
      <formula>0</formula>
    </cfRule>
  </conditionalFormatting>
  <conditionalFormatting sqref="CK77:CK104">
    <cfRule type="cellIs" dxfId="2793" priority="2793" operator="greaterThanOrEqual">
      <formula>0</formula>
    </cfRule>
    <cfRule type="cellIs" dxfId="2792" priority="2794" operator="lessThan">
      <formula>0</formula>
    </cfRule>
  </conditionalFormatting>
  <conditionalFormatting sqref="CK108:CK135">
    <cfRule type="cellIs" dxfId="2791" priority="2791" operator="greaterThanOrEqual">
      <formula>0</formula>
    </cfRule>
    <cfRule type="cellIs" dxfId="2790" priority="2792" operator="lessThan">
      <formula>0</formula>
    </cfRule>
  </conditionalFormatting>
  <conditionalFormatting sqref="CK139:CK166">
    <cfRule type="cellIs" dxfId="2789" priority="2789" operator="greaterThanOrEqual">
      <formula>0</formula>
    </cfRule>
    <cfRule type="cellIs" dxfId="2788" priority="2790" operator="lessThan">
      <formula>0</formula>
    </cfRule>
  </conditionalFormatting>
  <conditionalFormatting sqref="CK170:CK197">
    <cfRule type="cellIs" dxfId="2787" priority="2787" operator="greaterThanOrEqual">
      <formula>0</formula>
    </cfRule>
    <cfRule type="cellIs" dxfId="2786" priority="2788" operator="lessThan">
      <formula>0</formula>
    </cfRule>
  </conditionalFormatting>
  <conditionalFormatting sqref="CK201:CK228">
    <cfRule type="cellIs" dxfId="2785" priority="2785" operator="greaterThanOrEqual">
      <formula>0</formula>
    </cfRule>
    <cfRule type="cellIs" dxfId="2784" priority="2786" operator="lessThan">
      <formula>0</formula>
    </cfRule>
  </conditionalFormatting>
  <conditionalFormatting sqref="CK231:CK258">
    <cfRule type="cellIs" dxfId="2783" priority="2783" operator="greaterThanOrEqual">
      <formula>0</formula>
    </cfRule>
    <cfRule type="cellIs" dxfId="2782" priority="2784" operator="lessThan">
      <formula>0</formula>
    </cfRule>
  </conditionalFormatting>
  <conditionalFormatting sqref="CK263:CK290">
    <cfRule type="cellIs" dxfId="2781" priority="2781" operator="greaterThanOrEqual">
      <formula>0</formula>
    </cfRule>
    <cfRule type="cellIs" dxfId="2780" priority="2782" operator="lessThan">
      <formula>0</formula>
    </cfRule>
  </conditionalFormatting>
  <conditionalFormatting sqref="CK294:CK321">
    <cfRule type="cellIs" dxfId="2779" priority="2779" operator="greaterThanOrEqual">
      <formula>0</formula>
    </cfRule>
    <cfRule type="cellIs" dxfId="2778" priority="2780" operator="lessThan">
      <formula>0</formula>
    </cfRule>
  </conditionalFormatting>
  <conditionalFormatting sqref="CK325:CK352">
    <cfRule type="cellIs" dxfId="2777" priority="2777" operator="greaterThanOrEqual">
      <formula>0</formula>
    </cfRule>
    <cfRule type="cellIs" dxfId="2776" priority="2778" operator="lessThan">
      <formula>0</formula>
    </cfRule>
  </conditionalFormatting>
  <conditionalFormatting sqref="CK356:CK383">
    <cfRule type="cellIs" dxfId="2775" priority="2775" operator="greaterThanOrEqual">
      <formula>0</formula>
    </cfRule>
    <cfRule type="cellIs" dxfId="2774" priority="2776" operator="lessThan">
      <formula>0</formula>
    </cfRule>
  </conditionalFormatting>
  <conditionalFormatting sqref="CK386:CK413">
    <cfRule type="cellIs" dxfId="2773" priority="2773" operator="greaterThanOrEqual">
      <formula>0</formula>
    </cfRule>
    <cfRule type="cellIs" dxfId="2772" priority="2774" operator="lessThan">
      <formula>0</formula>
    </cfRule>
  </conditionalFormatting>
  <conditionalFormatting sqref="CK417:CK444">
    <cfRule type="cellIs" dxfId="2771" priority="2771" operator="greaterThanOrEqual">
      <formula>0</formula>
    </cfRule>
    <cfRule type="cellIs" dxfId="2770" priority="2772" operator="lessThan">
      <formula>0</formula>
    </cfRule>
  </conditionalFormatting>
  <conditionalFormatting sqref="CK449:CK476">
    <cfRule type="cellIs" dxfId="2769" priority="2769" operator="greaterThanOrEqual">
      <formula>0</formula>
    </cfRule>
    <cfRule type="cellIs" dxfId="2768" priority="2770" operator="lessThan">
      <formula>0</formula>
    </cfRule>
  </conditionalFormatting>
  <conditionalFormatting sqref="CK479:CK506">
    <cfRule type="cellIs" dxfId="2767" priority="2767" operator="greaterThanOrEqual">
      <formula>0</formula>
    </cfRule>
    <cfRule type="cellIs" dxfId="2766" priority="2768" operator="lessThan">
      <formula>0</formula>
    </cfRule>
  </conditionalFormatting>
  <conditionalFormatting sqref="CK511:CK538">
    <cfRule type="cellIs" dxfId="2765" priority="2765" operator="greaterThanOrEqual">
      <formula>0</formula>
    </cfRule>
    <cfRule type="cellIs" dxfId="2764" priority="2766" operator="lessThan">
      <formula>0</formula>
    </cfRule>
  </conditionalFormatting>
  <conditionalFormatting sqref="CK542:CK569">
    <cfRule type="cellIs" dxfId="2763" priority="2763" operator="greaterThanOrEqual">
      <formula>0</formula>
    </cfRule>
    <cfRule type="cellIs" dxfId="2762" priority="2764" operator="lessThan">
      <formula>0</formula>
    </cfRule>
  </conditionalFormatting>
  <conditionalFormatting sqref="CK573:CK600">
    <cfRule type="cellIs" dxfId="2761" priority="2761" operator="greaterThanOrEqual">
      <formula>0</formula>
    </cfRule>
    <cfRule type="cellIs" dxfId="2760" priority="2762" operator="lessThan">
      <formula>0</formula>
    </cfRule>
  </conditionalFormatting>
  <conditionalFormatting sqref="CK605:CK632">
    <cfRule type="cellIs" dxfId="2759" priority="2759" operator="greaterThanOrEqual">
      <formula>0</formula>
    </cfRule>
    <cfRule type="cellIs" dxfId="2758" priority="2760" operator="lessThan">
      <formula>0</formula>
    </cfRule>
  </conditionalFormatting>
  <conditionalFormatting sqref="CK637:CK664">
    <cfRule type="cellIs" dxfId="2757" priority="2757" operator="greaterThanOrEqual">
      <formula>0</formula>
    </cfRule>
    <cfRule type="cellIs" dxfId="2756" priority="2758" operator="lessThan">
      <formula>0</formula>
    </cfRule>
  </conditionalFormatting>
  <conditionalFormatting sqref="CK668:CK695">
    <cfRule type="cellIs" dxfId="2755" priority="2755" operator="greaterThanOrEqual">
      <formula>0</formula>
    </cfRule>
    <cfRule type="cellIs" dxfId="2754" priority="2756" operator="lessThan">
      <formula>0</formula>
    </cfRule>
  </conditionalFormatting>
  <conditionalFormatting sqref="CK700:CK727">
    <cfRule type="cellIs" dxfId="2753" priority="2753" operator="greaterThanOrEqual">
      <formula>0</formula>
    </cfRule>
    <cfRule type="cellIs" dxfId="2752" priority="2754" operator="lessThan">
      <formula>0</formula>
    </cfRule>
  </conditionalFormatting>
  <conditionalFormatting sqref="CK731:CK758">
    <cfRule type="cellIs" dxfId="2751" priority="2751" operator="greaterThanOrEqual">
      <formula>0</formula>
    </cfRule>
    <cfRule type="cellIs" dxfId="2750" priority="2752" operator="lessThan">
      <formula>0</formula>
    </cfRule>
  </conditionalFormatting>
  <conditionalFormatting sqref="CK762:CK789">
    <cfRule type="cellIs" dxfId="2749" priority="2749" operator="greaterThanOrEqual">
      <formula>0</formula>
    </cfRule>
    <cfRule type="cellIs" dxfId="2748" priority="2750" operator="lessThan">
      <formula>0</formula>
    </cfRule>
  </conditionalFormatting>
  <conditionalFormatting sqref="CK74">
    <cfRule type="cellIs" dxfId="2747" priority="2747" operator="greaterThanOrEqual">
      <formula>0</formula>
    </cfRule>
    <cfRule type="cellIs" dxfId="2746" priority="2748" operator="lessThan">
      <formula>0</formula>
    </cfRule>
  </conditionalFormatting>
  <conditionalFormatting sqref="CQ13:CQ40">
    <cfRule type="cellIs" dxfId="2745" priority="2745" operator="greaterThanOrEqual">
      <formula>0</formula>
    </cfRule>
    <cfRule type="cellIs" dxfId="2744" priority="2746" operator="lessThan">
      <formula>0</formula>
    </cfRule>
  </conditionalFormatting>
  <conditionalFormatting sqref="CQ43:CQ70">
    <cfRule type="cellIs" dxfId="2743" priority="2743" operator="greaterThanOrEqual">
      <formula>0</formula>
    </cfRule>
    <cfRule type="cellIs" dxfId="2742" priority="2744" operator="lessThan">
      <formula>0</formula>
    </cfRule>
  </conditionalFormatting>
  <conditionalFormatting sqref="CQ77:CQ104">
    <cfRule type="cellIs" dxfId="2741" priority="2741" operator="greaterThanOrEqual">
      <formula>0</formula>
    </cfRule>
    <cfRule type="cellIs" dxfId="2740" priority="2742" operator="lessThan">
      <formula>0</formula>
    </cfRule>
  </conditionalFormatting>
  <conditionalFormatting sqref="CQ108:CQ135">
    <cfRule type="cellIs" dxfId="2739" priority="2739" operator="greaterThanOrEqual">
      <formula>0</formula>
    </cfRule>
    <cfRule type="cellIs" dxfId="2738" priority="2740" operator="lessThan">
      <formula>0</formula>
    </cfRule>
  </conditionalFormatting>
  <conditionalFormatting sqref="CQ139:CQ166">
    <cfRule type="cellIs" dxfId="2737" priority="2737" operator="greaterThanOrEqual">
      <formula>0</formula>
    </cfRule>
    <cfRule type="cellIs" dxfId="2736" priority="2738" operator="lessThan">
      <formula>0</formula>
    </cfRule>
  </conditionalFormatting>
  <conditionalFormatting sqref="CQ170:CQ197">
    <cfRule type="cellIs" dxfId="2735" priority="2735" operator="greaterThanOrEqual">
      <formula>0</formula>
    </cfRule>
    <cfRule type="cellIs" dxfId="2734" priority="2736" operator="lessThan">
      <formula>0</formula>
    </cfRule>
  </conditionalFormatting>
  <conditionalFormatting sqref="CQ201:CQ228">
    <cfRule type="cellIs" dxfId="2733" priority="2733" operator="greaterThanOrEqual">
      <formula>0</formula>
    </cfRule>
    <cfRule type="cellIs" dxfId="2732" priority="2734" operator="lessThan">
      <formula>0</formula>
    </cfRule>
  </conditionalFormatting>
  <conditionalFormatting sqref="CQ231:CQ258">
    <cfRule type="cellIs" dxfId="2731" priority="2731" operator="greaterThanOrEqual">
      <formula>0</formula>
    </cfRule>
    <cfRule type="cellIs" dxfId="2730" priority="2732" operator="lessThan">
      <formula>0</formula>
    </cfRule>
  </conditionalFormatting>
  <conditionalFormatting sqref="CQ263:CQ290">
    <cfRule type="cellIs" dxfId="2729" priority="2729" operator="greaterThanOrEqual">
      <formula>0</formula>
    </cfRule>
    <cfRule type="cellIs" dxfId="2728" priority="2730" operator="lessThan">
      <formula>0</formula>
    </cfRule>
  </conditionalFormatting>
  <conditionalFormatting sqref="CQ294:CQ321">
    <cfRule type="cellIs" dxfId="2727" priority="2727" operator="greaterThanOrEqual">
      <formula>0</formula>
    </cfRule>
    <cfRule type="cellIs" dxfId="2726" priority="2728" operator="lessThan">
      <formula>0</formula>
    </cfRule>
  </conditionalFormatting>
  <conditionalFormatting sqref="CQ325:CQ352">
    <cfRule type="cellIs" dxfId="2725" priority="2725" operator="greaterThanOrEqual">
      <formula>0</formula>
    </cfRule>
    <cfRule type="cellIs" dxfId="2724" priority="2726" operator="lessThan">
      <formula>0</formula>
    </cfRule>
  </conditionalFormatting>
  <conditionalFormatting sqref="CQ356:CQ383">
    <cfRule type="cellIs" dxfId="2723" priority="2723" operator="greaterThanOrEqual">
      <formula>0</formula>
    </cfRule>
    <cfRule type="cellIs" dxfId="2722" priority="2724" operator="lessThan">
      <formula>0</formula>
    </cfRule>
  </conditionalFormatting>
  <conditionalFormatting sqref="CQ386:CQ413">
    <cfRule type="cellIs" dxfId="2721" priority="2721" operator="greaterThanOrEqual">
      <formula>0</formula>
    </cfRule>
    <cfRule type="cellIs" dxfId="2720" priority="2722" operator="lessThan">
      <formula>0</formula>
    </cfRule>
  </conditionalFormatting>
  <conditionalFormatting sqref="CQ417:CQ444">
    <cfRule type="cellIs" dxfId="2719" priority="2719" operator="greaterThanOrEqual">
      <formula>0</formula>
    </cfRule>
    <cfRule type="cellIs" dxfId="2718" priority="2720" operator="lessThan">
      <formula>0</formula>
    </cfRule>
  </conditionalFormatting>
  <conditionalFormatting sqref="CQ449:CQ476">
    <cfRule type="cellIs" dxfId="2717" priority="2717" operator="greaterThanOrEqual">
      <formula>0</formula>
    </cfRule>
    <cfRule type="cellIs" dxfId="2716" priority="2718" operator="lessThan">
      <formula>0</formula>
    </cfRule>
  </conditionalFormatting>
  <conditionalFormatting sqref="CQ479:CQ506">
    <cfRule type="cellIs" dxfId="2715" priority="2715" operator="greaterThanOrEqual">
      <formula>0</formula>
    </cfRule>
    <cfRule type="cellIs" dxfId="2714" priority="2716" operator="lessThan">
      <formula>0</formula>
    </cfRule>
  </conditionalFormatting>
  <conditionalFormatting sqref="CQ511:CQ538">
    <cfRule type="cellIs" dxfId="2713" priority="2713" operator="greaterThanOrEqual">
      <formula>0</formula>
    </cfRule>
    <cfRule type="cellIs" dxfId="2712" priority="2714" operator="lessThan">
      <formula>0</formula>
    </cfRule>
  </conditionalFormatting>
  <conditionalFormatting sqref="CQ542:CQ569">
    <cfRule type="cellIs" dxfId="2711" priority="2711" operator="greaterThanOrEqual">
      <formula>0</formula>
    </cfRule>
    <cfRule type="cellIs" dxfId="2710" priority="2712" operator="lessThan">
      <formula>0</formula>
    </cfRule>
  </conditionalFormatting>
  <conditionalFormatting sqref="CQ573:CQ600">
    <cfRule type="cellIs" dxfId="2709" priority="2709" operator="greaterThanOrEqual">
      <formula>0</formula>
    </cfRule>
    <cfRule type="cellIs" dxfId="2708" priority="2710" operator="lessThan">
      <formula>0</formula>
    </cfRule>
  </conditionalFormatting>
  <conditionalFormatting sqref="CQ605:CQ632">
    <cfRule type="cellIs" dxfId="2707" priority="2707" operator="greaterThanOrEqual">
      <formula>0</formula>
    </cfRule>
    <cfRule type="cellIs" dxfId="2706" priority="2708" operator="lessThan">
      <formula>0</formula>
    </cfRule>
  </conditionalFormatting>
  <conditionalFormatting sqref="CQ637:CQ664">
    <cfRule type="cellIs" dxfId="2705" priority="2705" operator="greaterThanOrEqual">
      <formula>0</formula>
    </cfRule>
    <cfRule type="cellIs" dxfId="2704" priority="2706" operator="lessThan">
      <formula>0</formula>
    </cfRule>
  </conditionalFormatting>
  <conditionalFormatting sqref="CQ668:CQ695">
    <cfRule type="cellIs" dxfId="2703" priority="2703" operator="greaterThanOrEqual">
      <formula>0</formula>
    </cfRule>
    <cfRule type="cellIs" dxfId="2702" priority="2704" operator="lessThan">
      <formula>0</formula>
    </cfRule>
  </conditionalFormatting>
  <conditionalFormatting sqref="CQ700:CQ727">
    <cfRule type="cellIs" dxfId="2701" priority="2701" operator="greaterThanOrEqual">
      <formula>0</formula>
    </cfRule>
    <cfRule type="cellIs" dxfId="2700" priority="2702" operator="lessThan">
      <formula>0</formula>
    </cfRule>
  </conditionalFormatting>
  <conditionalFormatting sqref="CQ731:CQ758">
    <cfRule type="cellIs" dxfId="2699" priority="2699" operator="greaterThanOrEqual">
      <formula>0</formula>
    </cfRule>
    <cfRule type="cellIs" dxfId="2698" priority="2700" operator="lessThan">
      <formula>0</formula>
    </cfRule>
  </conditionalFormatting>
  <conditionalFormatting sqref="CQ762:CQ789">
    <cfRule type="cellIs" dxfId="2697" priority="2697" operator="greaterThanOrEqual">
      <formula>0</formula>
    </cfRule>
    <cfRule type="cellIs" dxfId="2696" priority="2698" operator="lessThan">
      <formula>0</formula>
    </cfRule>
  </conditionalFormatting>
  <conditionalFormatting sqref="CQ74">
    <cfRule type="cellIs" dxfId="2695" priority="2695" operator="greaterThanOrEqual">
      <formula>0</formula>
    </cfRule>
    <cfRule type="cellIs" dxfId="2694" priority="2696" operator="lessThan">
      <formula>0</formula>
    </cfRule>
  </conditionalFormatting>
  <conditionalFormatting sqref="CW13:CW40">
    <cfRule type="cellIs" dxfId="2693" priority="2693" operator="greaterThanOrEqual">
      <formula>0</formula>
    </cfRule>
    <cfRule type="cellIs" dxfId="2692" priority="2694" operator="lessThan">
      <formula>0</formula>
    </cfRule>
  </conditionalFormatting>
  <conditionalFormatting sqref="CW43:CW70">
    <cfRule type="cellIs" dxfId="2691" priority="2691" operator="greaterThanOrEqual">
      <formula>0</formula>
    </cfRule>
    <cfRule type="cellIs" dxfId="2690" priority="2692" operator="lessThan">
      <formula>0</formula>
    </cfRule>
  </conditionalFormatting>
  <conditionalFormatting sqref="CW77:CW104">
    <cfRule type="cellIs" dxfId="2689" priority="2689" operator="greaterThanOrEqual">
      <formula>0</formula>
    </cfRule>
    <cfRule type="cellIs" dxfId="2688" priority="2690" operator="lessThan">
      <formula>0</formula>
    </cfRule>
  </conditionalFormatting>
  <conditionalFormatting sqref="CW108:CW135">
    <cfRule type="cellIs" dxfId="2687" priority="2687" operator="greaterThanOrEqual">
      <formula>0</formula>
    </cfRule>
    <cfRule type="cellIs" dxfId="2686" priority="2688" operator="lessThan">
      <formula>0</formula>
    </cfRule>
  </conditionalFormatting>
  <conditionalFormatting sqref="CW139:CW166">
    <cfRule type="cellIs" dxfId="2685" priority="2685" operator="greaterThanOrEqual">
      <formula>0</formula>
    </cfRule>
    <cfRule type="cellIs" dxfId="2684" priority="2686" operator="lessThan">
      <formula>0</formula>
    </cfRule>
  </conditionalFormatting>
  <conditionalFormatting sqref="CW170:CW197">
    <cfRule type="cellIs" dxfId="2683" priority="2683" operator="greaterThanOrEqual">
      <formula>0</formula>
    </cfRule>
    <cfRule type="cellIs" dxfId="2682" priority="2684" operator="lessThan">
      <formula>0</formula>
    </cfRule>
  </conditionalFormatting>
  <conditionalFormatting sqref="CW201:CW228">
    <cfRule type="cellIs" dxfId="2681" priority="2681" operator="greaterThanOrEqual">
      <formula>0</formula>
    </cfRule>
    <cfRule type="cellIs" dxfId="2680" priority="2682" operator="lessThan">
      <formula>0</formula>
    </cfRule>
  </conditionalFormatting>
  <conditionalFormatting sqref="CW231:CW258">
    <cfRule type="cellIs" dxfId="2679" priority="2679" operator="greaterThanOrEqual">
      <formula>0</formula>
    </cfRule>
    <cfRule type="cellIs" dxfId="2678" priority="2680" operator="lessThan">
      <formula>0</formula>
    </cfRule>
  </conditionalFormatting>
  <conditionalFormatting sqref="CW263:CW290">
    <cfRule type="cellIs" dxfId="2677" priority="2677" operator="greaterThanOrEqual">
      <formula>0</formula>
    </cfRule>
    <cfRule type="cellIs" dxfId="2676" priority="2678" operator="lessThan">
      <formula>0</formula>
    </cfRule>
  </conditionalFormatting>
  <conditionalFormatting sqref="CW294:CW321">
    <cfRule type="cellIs" dxfId="2675" priority="2675" operator="greaterThanOrEqual">
      <formula>0</formula>
    </cfRule>
    <cfRule type="cellIs" dxfId="2674" priority="2676" operator="lessThan">
      <formula>0</formula>
    </cfRule>
  </conditionalFormatting>
  <conditionalFormatting sqref="CW325:CW352">
    <cfRule type="cellIs" dxfId="2673" priority="2673" operator="greaterThanOrEqual">
      <formula>0</formula>
    </cfRule>
    <cfRule type="cellIs" dxfId="2672" priority="2674" operator="lessThan">
      <formula>0</formula>
    </cfRule>
  </conditionalFormatting>
  <conditionalFormatting sqref="CW356:CW383">
    <cfRule type="cellIs" dxfId="2671" priority="2671" operator="greaterThanOrEqual">
      <formula>0</formula>
    </cfRule>
    <cfRule type="cellIs" dxfId="2670" priority="2672" operator="lessThan">
      <formula>0</formula>
    </cfRule>
  </conditionalFormatting>
  <conditionalFormatting sqref="CW386:CW413">
    <cfRule type="cellIs" dxfId="2669" priority="2669" operator="greaterThanOrEqual">
      <formula>0</formula>
    </cfRule>
    <cfRule type="cellIs" dxfId="2668" priority="2670" operator="lessThan">
      <formula>0</formula>
    </cfRule>
  </conditionalFormatting>
  <conditionalFormatting sqref="CW417:CW444">
    <cfRule type="cellIs" dxfId="2667" priority="2667" operator="greaterThanOrEqual">
      <formula>0</formula>
    </cfRule>
    <cfRule type="cellIs" dxfId="2666" priority="2668" operator="lessThan">
      <formula>0</formula>
    </cfRule>
  </conditionalFormatting>
  <conditionalFormatting sqref="CW449:CW476">
    <cfRule type="cellIs" dxfId="2665" priority="2665" operator="greaterThanOrEqual">
      <formula>0</formula>
    </cfRule>
    <cfRule type="cellIs" dxfId="2664" priority="2666" operator="lessThan">
      <formula>0</formula>
    </cfRule>
  </conditionalFormatting>
  <conditionalFormatting sqref="CW479:CW506">
    <cfRule type="cellIs" dxfId="2663" priority="2663" operator="greaterThanOrEqual">
      <formula>0</formula>
    </cfRule>
    <cfRule type="cellIs" dxfId="2662" priority="2664" operator="lessThan">
      <formula>0</formula>
    </cfRule>
  </conditionalFormatting>
  <conditionalFormatting sqref="CW511:CW538">
    <cfRule type="cellIs" dxfId="2661" priority="2661" operator="greaterThanOrEqual">
      <formula>0</formula>
    </cfRule>
    <cfRule type="cellIs" dxfId="2660" priority="2662" operator="lessThan">
      <formula>0</formula>
    </cfRule>
  </conditionalFormatting>
  <conditionalFormatting sqref="CW542:CW569">
    <cfRule type="cellIs" dxfId="2659" priority="2659" operator="greaterThanOrEqual">
      <formula>0</formula>
    </cfRule>
    <cfRule type="cellIs" dxfId="2658" priority="2660" operator="lessThan">
      <formula>0</formula>
    </cfRule>
  </conditionalFormatting>
  <conditionalFormatting sqref="CW573:CW600">
    <cfRule type="cellIs" dxfId="2657" priority="2657" operator="greaterThanOrEqual">
      <formula>0</formula>
    </cfRule>
    <cfRule type="cellIs" dxfId="2656" priority="2658" operator="lessThan">
      <formula>0</formula>
    </cfRule>
  </conditionalFormatting>
  <conditionalFormatting sqref="CW605:CW632">
    <cfRule type="cellIs" dxfId="2655" priority="2655" operator="greaterThanOrEqual">
      <formula>0</formula>
    </cfRule>
    <cfRule type="cellIs" dxfId="2654" priority="2656" operator="lessThan">
      <formula>0</formula>
    </cfRule>
  </conditionalFormatting>
  <conditionalFormatting sqref="CW637:CW664">
    <cfRule type="cellIs" dxfId="2653" priority="2653" operator="greaterThanOrEqual">
      <formula>0</formula>
    </cfRule>
    <cfRule type="cellIs" dxfId="2652" priority="2654" operator="lessThan">
      <formula>0</formula>
    </cfRule>
  </conditionalFormatting>
  <conditionalFormatting sqref="CW668:CW695">
    <cfRule type="cellIs" dxfId="2651" priority="2651" operator="greaterThanOrEqual">
      <formula>0</formula>
    </cfRule>
    <cfRule type="cellIs" dxfId="2650" priority="2652" operator="lessThan">
      <formula>0</formula>
    </cfRule>
  </conditionalFormatting>
  <conditionalFormatting sqref="CW700:CW727">
    <cfRule type="cellIs" dxfId="2649" priority="2649" operator="greaterThanOrEqual">
      <formula>0</formula>
    </cfRule>
    <cfRule type="cellIs" dxfId="2648" priority="2650" operator="lessThan">
      <formula>0</formula>
    </cfRule>
  </conditionalFormatting>
  <conditionalFormatting sqref="CW731:CW758">
    <cfRule type="cellIs" dxfId="2647" priority="2647" operator="greaterThanOrEqual">
      <formula>0</formula>
    </cfRule>
    <cfRule type="cellIs" dxfId="2646" priority="2648" operator="lessThan">
      <formula>0</formula>
    </cfRule>
  </conditionalFormatting>
  <conditionalFormatting sqref="CW762:CW789">
    <cfRule type="cellIs" dxfId="2645" priority="2645" operator="greaterThanOrEqual">
      <formula>0</formula>
    </cfRule>
    <cfRule type="cellIs" dxfId="2644" priority="2646" operator="lessThan">
      <formula>0</formula>
    </cfRule>
  </conditionalFormatting>
  <conditionalFormatting sqref="CW74">
    <cfRule type="cellIs" dxfId="2643" priority="2643" operator="greaterThanOrEqual">
      <formula>0</formula>
    </cfRule>
    <cfRule type="cellIs" dxfId="2642" priority="2644" operator="lessThan">
      <formula>0</formula>
    </cfRule>
  </conditionalFormatting>
  <conditionalFormatting sqref="DC13:DC40">
    <cfRule type="cellIs" dxfId="2641" priority="2641" operator="greaterThanOrEqual">
      <formula>0</formula>
    </cfRule>
    <cfRule type="cellIs" dxfId="2640" priority="2642" operator="lessThan">
      <formula>0</formula>
    </cfRule>
  </conditionalFormatting>
  <conditionalFormatting sqref="DC43:DC70">
    <cfRule type="cellIs" dxfId="2639" priority="2639" operator="greaterThanOrEqual">
      <formula>0</formula>
    </cfRule>
    <cfRule type="cellIs" dxfId="2638" priority="2640" operator="lessThan">
      <formula>0</formula>
    </cfRule>
  </conditionalFormatting>
  <conditionalFormatting sqref="DC77:DC104">
    <cfRule type="cellIs" dxfId="2637" priority="2637" operator="greaterThanOrEqual">
      <formula>0</formula>
    </cfRule>
    <cfRule type="cellIs" dxfId="2636" priority="2638" operator="lessThan">
      <formula>0</formula>
    </cfRule>
  </conditionalFormatting>
  <conditionalFormatting sqref="DC108:DC135">
    <cfRule type="cellIs" dxfId="2635" priority="2635" operator="greaterThanOrEqual">
      <formula>0</formula>
    </cfRule>
    <cfRule type="cellIs" dxfId="2634" priority="2636" operator="lessThan">
      <formula>0</formula>
    </cfRule>
  </conditionalFormatting>
  <conditionalFormatting sqref="DC139:DC166">
    <cfRule type="cellIs" dxfId="2633" priority="2633" operator="greaterThanOrEqual">
      <formula>0</formula>
    </cfRule>
    <cfRule type="cellIs" dxfId="2632" priority="2634" operator="lessThan">
      <formula>0</formula>
    </cfRule>
  </conditionalFormatting>
  <conditionalFormatting sqref="DC170:DC197">
    <cfRule type="cellIs" dxfId="2631" priority="2631" operator="greaterThanOrEqual">
      <formula>0</formula>
    </cfRule>
    <cfRule type="cellIs" dxfId="2630" priority="2632" operator="lessThan">
      <formula>0</formula>
    </cfRule>
  </conditionalFormatting>
  <conditionalFormatting sqref="DC201:DC228">
    <cfRule type="cellIs" dxfId="2629" priority="2629" operator="greaterThanOrEqual">
      <formula>0</formula>
    </cfRule>
    <cfRule type="cellIs" dxfId="2628" priority="2630" operator="lessThan">
      <formula>0</formula>
    </cfRule>
  </conditionalFormatting>
  <conditionalFormatting sqref="DC231:DC258">
    <cfRule type="cellIs" dxfId="2627" priority="2627" operator="greaterThanOrEqual">
      <formula>0</formula>
    </cfRule>
    <cfRule type="cellIs" dxfId="2626" priority="2628" operator="lessThan">
      <formula>0</formula>
    </cfRule>
  </conditionalFormatting>
  <conditionalFormatting sqref="DC263:DC290">
    <cfRule type="cellIs" dxfId="2625" priority="2625" operator="greaterThanOrEqual">
      <formula>0</formula>
    </cfRule>
    <cfRule type="cellIs" dxfId="2624" priority="2626" operator="lessThan">
      <formula>0</formula>
    </cfRule>
  </conditionalFormatting>
  <conditionalFormatting sqref="DC294:DC321">
    <cfRule type="cellIs" dxfId="2623" priority="2623" operator="greaterThanOrEqual">
      <formula>0</formula>
    </cfRule>
    <cfRule type="cellIs" dxfId="2622" priority="2624" operator="lessThan">
      <formula>0</formula>
    </cfRule>
  </conditionalFormatting>
  <conditionalFormatting sqref="DC325:DC352">
    <cfRule type="cellIs" dxfId="2621" priority="2621" operator="greaterThanOrEqual">
      <formula>0</formula>
    </cfRule>
    <cfRule type="cellIs" dxfId="2620" priority="2622" operator="lessThan">
      <formula>0</formula>
    </cfRule>
  </conditionalFormatting>
  <conditionalFormatting sqref="DC356:DC383">
    <cfRule type="cellIs" dxfId="2619" priority="2619" operator="greaterThanOrEqual">
      <formula>0</formula>
    </cfRule>
    <cfRule type="cellIs" dxfId="2618" priority="2620" operator="lessThan">
      <formula>0</formula>
    </cfRule>
  </conditionalFormatting>
  <conditionalFormatting sqref="DC386:DC413">
    <cfRule type="cellIs" dxfId="2617" priority="2617" operator="greaterThanOrEqual">
      <formula>0</formula>
    </cfRule>
    <cfRule type="cellIs" dxfId="2616" priority="2618" operator="lessThan">
      <formula>0</formula>
    </cfRule>
  </conditionalFormatting>
  <conditionalFormatting sqref="DC417:DC444">
    <cfRule type="cellIs" dxfId="2615" priority="2615" operator="greaterThanOrEqual">
      <formula>0</formula>
    </cfRule>
    <cfRule type="cellIs" dxfId="2614" priority="2616" operator="lessThan">
      <formula>0</formula>
    </cfRule>
  </conditionalFormatting>
  <conditionalFormatting sqref="DC449:DC476">
    <cfRule type="cellIs" dxfId="2613" priority="2613" operator="greaterThanOrEqual">
      <formula>0</formula>
    </cfRule>
    <cfRule type="cellIs" dxfId="2612" priority="2614" operator="lessThan">
      <formula>0</formula>
    </cfRule>
  </conditionalFormatting>
  <conditionalFormatting sqref="DC479:DC506">
    <cfRule type="cellIs" dxfId="2611" priority="2611" operator="greaterThanOrEqual">
      <formula>0</formula>
    </cfRule>
    <cfRule type="cellIs" dxfId="2610" priority="2612" operator="lessThan">
      <formula>0</formula>
    </cfRule>
  </conditionalFormatting>
  <conditionalFormatting sqref="DC511:DC538">
    <cfRule type="cellIs" dxfId="2609" priority="2609" operator="greaterThanOrEqual">
      <formula>0</formula>
    </cfRule>
    <cfRule type="cellIs" dxfId="2608" priority="2610" operator="lessThan">
      <formula>0</formula>
    </cfRule>
  </conditionalFormatting>
  <conditionalFormatting sqref="DC542:DC569">
    <cfRule type="cellIs" dxfId="2607" priority="2607" operator="greaterThanOrEqual">
      <formula>0</formula>
    </cfRule>
    <cfRule type="cellIs" dxfId="2606" priority="2608" operator="lessThan">
      <formula>0</formula>
    </cfRule>
  </conditionalFormatting>
  <conditionalFormatting sqref="DC573:DC600">
    <cfRule type="cellIs" dxfId="2605" priority="2605" operator="greaterThanOrEqual">
      <formula>0</formula>
    </cfRule>
    <cfRule type="cellIs" dxfId="2604" priority="2606" operator="lessThan">
      <formula>0</formula>
    </cfRule>
  </conditionalFormatting>
  <conditionalFormatting sqref="DC605:DC632">
    <cfRule type="cellIs" dxfId="2603" priority="2603" operator="greaterThanOrEqual">
      <formula>0</formula>
    </cfRule>
    <cfRule type="cellIs" dxfId="2602" priority="2604" operator="lessThan">
      <formula>0</formula>
    </cfRule>
  </conditionalFormatting>
  <conditionalFormatting sqref="DC637:DC664">
    <cfRule type="cellIs" dxfId="2601" priority="2601" operator="greaterThanOrEqual">
      <formula>0</formula>
    </cfRule>
    <cfRule type="cellIs" dxfId="2600" priority="2602" operator="lessThan">
      <formula>0</formula>
    </cfRule>
  </conditionalFormatting>
  <conditionalFormatting sqref="DC668:DC695">
    <cfRule type="cellIs" dxfId="2599" priority="2599" operator="greaterThanOrEqual">
      <formula>0</formula>
    </cfRule>
    <cfRule type="cellIs" dxfId="2598" priority="2600" operator="lessThan">
      <formula>0</formula>
    </cfRule>
  </conditionalFormatting>
  <conditionalFormatting sqref="DC700:DC727">
    <cfRule type="cellIs" dxfId="2597" priority="2597" operator="greaterThanOrEqual">
      <formula>0</formula>
    </cfRule>
    <cfRule type="cellIs" dxfId="2596" priority="2598" operator="lessThan">
      <formula>0</formula>
    </cfRule>
  </conditionalFormatting>
  <conditionalFormatting sqref="DC731:DC758">
    <cfRule type="cellIs" dxfId="2595" priority="2595" operator="greaterThanOrEqual">
      <formula>0</formula>
    </cfRule>
    <cfRule type="cellIs" dxfId="2594" priority="2596" operator="lessThan">
      <formula>0</formula>
    </cfRule>
  </conditionalFormatting>
  <conditionalFormatting sqref="DC762:DC789">
    <cfRule type="cellIs" dxfId="2593" priority="2593" operator="greaterThanOrEqual">
      <formula>0</formula>
    </cfRule>
    <cfRule type="cellIs" dxfId="2592" priority="2594" operator="lessThan">
      <formula>0</formula>
    </cfRule>
  </conditionalFormatting>
  <conditionalFormatting sqref="DC74">
    <cfRule type="cellIs" dxfId="2591" priority="2591" operator="greaterThanOrEqual">
      <formula>0</formula>
    </cfRule>
    <cfRule type="cellIs" dxfId="2590" priority="2592" operator="lessThan">
      <formula>0</formula>
    </cfRule>
  </conditionalFormatting>
  <conditionalFormatting sqref="DI13:DI40">
    <cfRule type="cellIs" dxfId="2589" priority="2589" operator="greaterThanOrEqual">
      <formula>0</formula>
    </cfRule>
    <cfRule type="cellIs" dxfId="2588" priority="2590" operator="lessThan">
      <formula>0</formula>
    </cfRule>
  </conditionalFormatting>
  <conditionalFormatting sqref="DI43:DI70">
    <cfRule type="cellIs" dxfId="2587" priority="2587" operator="greaterThanOrEqual">
      <formula>0</formula>
    </cfRule>
    <cfRule type="cellIs" dxfId="2586" priority="2588" operator="lessThan">
      <formula>0</formula>
    </cfRule>
  </conditionalFormatting>
  <conditionalFormatting sqref="DI77:DI104">
    <cfRule type="cellIs" dxfId="2585" priority="2585" operator="greaterThanOrEqual">
      <formula>0</formula>
    </cfRule>
    <cfRule type="cellIs" dxfId="2584" priority="2586" operator="lessThan">
      <formula>0</formula>
    </cfRule>
  </conditionalFormatting>
  <conditionalFormatting sqref="DI108:DI135">
    <cfRule type="cellIs" dxfId="2583" priority="2583" operator="greaterThanOrEqual">
      <formula>0</formula>
    </cfRule>
    <cfRule type="cellIs" dxfId="2582" priority="2584" operator="lessThan">
      <formula>0</formula>
    </cfRule>
  </conditionalFormatting>
  <conditionalFormatting sqref="DI139:DI166">
    <cfRule type="cellIs" dxfId="2581" priority="2581" operator="greaterThanOrEqual">
      <formula>0</formula>
    </cfRule>
    <cfRule type="cellIs" dxfId="2580" priority="2582" operator="lessThan">
      <formula>0</formula>
    </cfRule>
  </conditionalFormatting>
  <conditionalFormatting sqref="DI170:DI197">
    <cfRule type="cellIs" dxfId="2579" priority="2579" operator="greaterThanOrEqual">
      <formula>0</formula>
    </cfRule>
    <cfRule type="cellIs" dxfId="2578" priority="2580" operator="lessThan">
      <formula>0</formula>
    </cfRule>
  </conditionalFormatting>
  <conditionalFormatting sqref="DI201:DI228">
    <cfRule type="cellIs" dxfId="2577" priority="2577" operator="greaterThanOrEqual">
      <formula>0</formula>
    </cfRule>
    <cfRule type="cellIs" dxfId="2576" priority="2578" operator="lessThan">
      <formula>0</formula>
    </cfRule>
  </conditionalFormatting>
  <conditionalFormatting sqref="DI231:DI258">
    <cfRule type="cellIs" dxfId="2575" priority="2575" operator="greaterThanOrEqual">
      <formula>0</formula>
    </cfRule>
    <cfRule type="cellIs" dxfId="2574" priority="2576" operator="lessThan">
      <formula>0</formula>
    </cfRule>
  </conditionalFormatting>
  <conditionalFormatting sqref="DI263:DI290">
    <cfRule type="cellIs" dxfId="2573" priority="2573" operator="greaterThanOrEqual">
      <formula>0</formula>
    </cfRule>
    <cfRule type="cellIs" dxfId="2572" priority="2574" operator="lessThan">
      <formula>0</formula>
    </cfRule>
  </conditionalFormatting>
  <conditionalFormatting sqref="DI294:DI321">
    <cfRule type="cellIs" dxfId="2571" priority="2571" operator="greaterThanOrEqual">
      <formula>0</formula>
    </cfRule>
    <cfRule type="cellIs" dxfId="2570" priority="2572" operator="lessThan">
      <formula>0</formula>
    </cfRule>
  </conditionalFormatting>
  <conditionalFormatting sqref="DI325:DI352">
    <cfRule type="cellIs" dxfId="2569" priority="2569" operator="greaterThanOrEqual">
      <formula>0</formula>
    </cfRule>
    <cfRule type="cellIs" dxfId="2568" priority="2570" operator="lessThan">
      <formula>0</formula>
    </cfRule>
  </conditionalFormatting>
  <conditionalFormatting sqref="DI356:DI383">
    <cfRule type="cellIs" dxfId="2567" priority="2567" operator="greaterThanOrEqual">
      <formula>0</formula>
    </cfRule>
    <cfRule type="cellIs" dxfId="2566" priority="2568" operator="lessThan">
      <formula>0</formula>
    </cfRule>
  </conditionalFormatting>
  <conditionalFormatting sqref="DI386:DI413">
    <cfRule type="cellIs" dxfId="2565" priority="2565" operator="greaterThanOrEqual">
      <formula>0</formula>
    </cfRule>
    <cfRule type="cellIs" dxfId="2564" priority="2566" operator="lessThan">
      <formula>0</formula>
    </cfRule>
  </conditionalFormatting>
  <conditionalFormatting sqref="DI417:DI444">
    <cfRule type="cellIs" dxfId="2563" priority="2563" operator="greaterThanOrEqual">
      <formula>0</formula>
    </cfRule>
    <cfRule type="cellIs" dxfId="2562" priority="2564" operator="lessThan">
      <formula>0</formula>
    </cfRule>
  </conditionalFormatting>
  <conditionalFormatting sqref="DI449:DI476">
    <cfRule type="cellIs" dxfId="2561" priority="2561" operator="greaterThanOrEqual">
      <formula>0</formula>
    </cfRule>
    <cfRule type="cellIs" dxfId="2560" priority="2562" operator="lessThan">
      <formula>0</formula>
    </cfRule>
  </conditionalFormatting>
  <conditionalFormatting sqref="DI479:DI506">
    <cfRule type="cellIs" dxfId="2559" priority="2559" operator="greaterThanOrEqual">
      <formula>0</formula>
    </cfRule>
    <cfRule type="cellIs" dxfId="2558" priority="2560" operator="lessThan">
      <formula>0</formula>
    </cfRule>
  </conditionalFormatting>
  <conditionalFormatting sqref="DI511:DI538">
    <cfRule type="cellIs" dxfId="2557" priority="2557" operator="greaterThanOrEqual">
      <formula>0</formula>
    </cfRule>
    <cfRule type="cellIs" dxfId="2556" priority="2558" operator="lessThan">
      <formula>0</formula>
    </cfRule>
  </conditionalFormatting>
  <conditionalFormatting sqref="DI542:DI569">
    <cfRule type="cellIs" dxfId="2555" priority="2555" operator="greaterThanOrEqual">
      <formula>0</formula>
    </cfRule>
    <cfRule type="cellIs" dxfId="2554" priority="2556" operator="lessThan">
      <formula>0</formula>
    </cfRule>
  </conditionalFormatting>
  <conditionalFormatting sqref="DI573:DI600">
    <cfRule type="cellIs" dxfId="2553" priority="2553" operator="greaterThanOrEqual">
      <formula>0</formula>
    </cfRule>
    <cfRule type="cellIs" dxfId="2552" priority="2554" operator="lessThan">
      <formula>0</formula>
    </cfRule>
  </conditionalFormatting>
  <conditionalFormatting sqref="DI605:DI632">
    <cfRule type="cellIs" dxfId="2551" priority="2551" operator="greaterThanOrEqual">
      <formula>0</formula>
    </cfRule>
    <cfRule type="cellIs" dxfId="2550" priority="2552" operator="lessThan">
      <formula>0</formula>
    </cfRule>
  </conditionalFormatting>
  <conditionalFormatting sqref="DI637:DI664">
    <cfRule type="cellIs" dxfId="2549" priority="2549" operator="greaterThanOrEqual">
      <formula>0</formula>
    </cfRule>
    <cfRule type="cellIs" dxfId="2548" priority="2550" operator="lessThan">
      <formula>0</formula>
    </cfRule>
  </conditionalFormatting>
  <conditionalFormatting sqref="DI668:DI695">
    <cfRule type="cellIs" dxfId="2547" priority="2547" operator="greaterThanOrEqual">
      <formula>0</formula>
    </cfRule>
    <cfRule type="cellIs" dxfId="2546" priority="2548" operator="lessThan">
      <formula>0</formula>
    </cfRule>
  </conditionalFormatting>
  <conditionalFormatting sqref="DI700:DI727">
    <cfRule type="cellIs" dxfId="2545" priority="2545" operator="greaterThanOrEqual">
      <formula>0</formula>
    </cfRule>
    <cfRule type="cellIs" dxfId="2544" priority="2546" operator="lessThan">
      <formula>0</formula>
    </cfRule>
  </conditionalFormatting>
  <conditionalFormatting sqref="DI731:DI758">
    <cfRule type="cellIs" dxfId="2543" priority="2543" operator="greaterThanOrEqual">
      <formula>0</formula>
    </cfRule>
    <cfRule type="cellIs" dxfId="2542" priority="2544" operator="lessThan">
      <formula>0</formula>
    </cfRule>
  </conditionalFormatting>
  <conditionalFormatting sqref="DI762:DI789">
    <cfRule type="cellIs" dxfId="2541" priority="2541" operator="greaterThanOrEqual">
      <formula>0</formula>
    </cfRule>
    <cfRule type="cellIs" dxfId="2540" priority="2542" operator="lessThan">
      <formula>0</formula>
    </cfRule>
  </conditionalFormatting>
  <conditionalFormatting sqref="DI74">
    <cfRule type="cellIs" dxfId="2539" priority="2539" operator="greaterThanOrEqual">
      <formula>0</formula>
    </cfRule>
    <cfRule type="cellIs" dxfId="2538" priority="2540" operator="lessThan">
      <formula>0</formula>
    </cfRule>
  </conditionalFormatting>
  <conditionalFormatting sqref="DO13:DO40">
    <cfRule type="cellIs" dxfId="2537" priority="2537" operator="greaterThanOrEqual">
      <formula>0</formula>
    </cfRule>
    <cfRule type="cellIs" dxfId="2536" priority="2538" operator="lessThan">
      <formula>0</formula>
    </cfRule>
  </conditionalFormatting>
  <conditionalFormatting sqref="DO43:DO70">
    <cfRule type="cellIs" dxfId="2535" priority="2535" operator="greaterThanOrEqual">
      <formula>0</formula>
    </cfRule>
    <cfRule type="cellIs" dxfId="2534" priority="2536" operator="lessThan">
      <formula>0</formula>
    </cfRule>
  </conditionalFormatting>
  <conditionalFormatting sqref="DO77:DO104">
    <cfRule type="cellIs" dxfId="2533" priority="2533" operator="greaterThanOrEqual">
      <formula>0</formula>
    </cfRule>
    <cfRule type="cellIs" dxfId="2532" priority="2534" operator="lessThan">
      <formula>0</formula>
    </cfRule>
  </conditionalFormatting>
  <conditionalFormatting sqref="DO108:DO135">
    <cfRule type="cellIs" dxfId="2531" priority="2531" operator="greaterThanOrEqual">
      <formula>0</formula>
    </cfRule>
    <cfRule type="cellIs" dxfId="2530" priority="2532" operator="lessThan">
      <formula>0</formula>
    </cfRule>
  </conditionalFormatting>
  <conditionalFormatting sqref="DO139:DO166">
    <cfRule type="cellIs" dxfId="2529" priority="2529" operator="greaterThanOrEqual">
      <formula>0</formula>
    </cfRule>
    <cfRule type="cellIs" dxfId="2528" priority="2530" operator="lessThan">
      <formula>0</formula>
    </cfRule>
  </conditionalFormatting>
  <conditionalFormatting sqref="DO170:DO197">
    <cfRule type="cellIs" dxfId="2527" priority="2527" operator="greaterThanOrEqual">
      <formula>0</formula>
    </cfRule>
    <cfRule type="cellIs" dxfId="2526" priority="2528" operator="lessThan">
      <formula>0</formula>
    </cfRule>
  </conditionalFormatting>
  <conditionalFormatting sqref="DO201:DO228">
    <cfRule type="cellIs" dxfId="2525" priority="2525" operator="greaterThanOrEqual">
      <formula>0</formula>
    </cfRule>
    <cfRule type="cellIs" dxfId="2524" priority="2526" operator="lessThan">
      <formula>0</formula>
    </cfRule>
  </conditionalFormatting>
  <conditionalFormatting sqref="DO231:DO258">
    <cfRule type="cellIs" dxfId="2523" priority="2523" operator="greaterThanOrEqual">
      <formula>0</formula>
    </cfRule>
    <cfRule type="cellIs" dxfId="2522" priority="2524" operator="lessThan">
      <formula>0</formula>
    </cfRule>
  </conditionalFormatting>
  <conditionalFormatting sqref="DO263:DO290">
    <cfRule type="cellIs" dxfId="2521" priority="2521" operator="greaterThanOrEqual">
      <formula>0</formula>
    </cfRule>
    <cfRule type="cellIs" dxfId="2520" priority="2522" operator="lessThan">
      <formula>0</formula>
    </cfRule>
  </conditionalFormatting>
  <conditionalFormatting sqref="DO294:DO321">
    <cfRule type="cellIs" dxfId="2519" priority="2519" operator="greaterThanOrEqual">
      <formula>0</formula>
    </cfRule>
    <cfRule type="cellIs" dxfId="2518" priority="2520" operator="lessThan">
      <formula>0</formula>
    </cfRule>
  </conditionalFormatting>
  <conditionalFormatting sqref="DO325:DO352">
    <cfRule type="cellIs" dxfId="2517" priority="2517" operator="greaterThanOrEqual">
      <formula>0</formula>
    </cfRule>
    <cfRule type="cellIs" dxfId="2516" priority="2518" operator="lessThan">
      <formula>0</formula>
    </cfRule>
  </conditionalFormatting>
  <conditionalFormatting sqref="DO356:DO383">
    <cfRule type="cellIs" dxfId="2515" priority="2515" operator="greaterThanOrEqual">
      <formula>0</formula>
    </cfRule>
    <cfRule type="cellIs" dxfId="2514" priority="2516" operator="lessThan">
      <formula>0</formula>
    </cfRule>
  </conditionalFormatting>
  <conditionalFormatting sqref="DO386:DO413">
    <cfRule type="cellIs" dxfId="2513" priority="2513" operator="greaterThanOrEqual">
      <formula>0</formula>
    </cfRule>
    <cfRule type="cellIs" dxfId="2512" priority="2514" operator="lessThan">
      <formula>0</formula>
    </cfRule>
  </conditionalFormatting>
  <conditionalFormatting sqref="DO417:DO444">
    <cfRule type="cellIs" dxfId="2511" priority="2511" operator="greaterThanOrEqual">
      <formula>0</formula>
    </cfRule>
    <cfRule type="cellIs" dxfId="2510" priority="2512" operator="lessThan">
      <formula>0</formula>
    </cfRule>
  </conditionalFormatting>
  <conditionalFormatting sqref="DO449:DO476">
    <cfRule type="cellIs" dxfId="2509" priority="2509" operator="greaterThanOrEqual">
      <formula>0</formula>
    </cfRule>
    <cfRule type="cellIs" dxfId="2508" priority="2510" operator="lessThan">
      <formula>0</formula>
    </cfRule>
  </conditionalFormatting>
  <conditionalFormatting sqref="DO479:DO506">
    <cfRule type="cellIs" dxfId="2507" priority="2507" operator="greaterThanOrEqual">
      <formula>0</formula>
    </cfRule>
    <cfRule type="cellIs" dxfId="2506" priority="2508" operator="lessThan">
      <formula>0</formula>
    </cfRule>
  </conditionalFormatting>
  <conditionalFormatting sqref="DO511:DO538">
    <cfRule type="cellIs" dxfId="2505" priority="2505" operator="greaterThanOrEqual">
      <formula>0</formula>
    </cfRule>
    <cfRule type="cellIs" dxfId="2504" priority="2506" operator="lessThan">
      <formula>0</formula>
    </cfRule>
  </conditionalFormatting>
  <conditionalFormatting sqref="DO542:DO569">
    <cfRule type="cellIs" dxfId="2503" priority="2503" operator="greaterThanOrEqual">
      <formula>0</formula>
    </cfRule>
    <cfRule type="cellIs" dxfId="2502" priority="2504" operator="lessThan">
      <formula>0</formula>
    </cfRule>
  </conditionalFormatting>
  <conditionalFormatting sqref="DO573:DO600">
    <cfRule type="cellIs" dxfId="2501" priority="2501" operator="greaterThanOrEqual">
      <formula>0</formula>
    </cfRule>
    <cfRule type="cellIs" dxfId="2500" priority="2502" operator="lessThan">
      <formula>0</formula>
    </cfRule>
  </conditionalFormatting>
  <conditionalFormatting sqref="DO605:DO632">
    <cfRule type="cellIs" dxfId="2499" priority="2499" operator="greaterThanOrEqual">
      <formula>0</formula>
    </cfRule>
    <cfRule type="cellIs" dxfId="2498" priority="2500" operator="lessThan">
      <formula>0</formula>
    </cfRule>
  </conditionalFormatting>
  <conditionalFormatting sqref="DO637:DO664">
    <cfRule type="cellIs" dxfId="2497" priority="2497" operator="greaterThanOrEqual">
      <formula>0</formula>
    </cfRule>
    <cfRule type="cellIs" dxfId="2496" priority="2498" operator="lessThan">
      <formula>0</formula>
    </cfRule>
  </conditionalFormatting>
  <conditionalFormatting sqref="DO668:DO695">
    <cfRule type="cellIs" dxfId="2495" priority="2495" operator="greaterThanOrEqual">
      <formula>0</formula>
    </cfRule>
    <cfRule type="cellIs" dxfId="2494" priority="2496" operator="lessThan">
      <formula>0</formula>
    </cfRule>
  </conditionalFormatting>
  <conditionalFormatting sqref="DO700:DO727">
    <cfRule type="cellIs" dxfId="2493" priority="2493" operator="greaterThanOrEqual">
      <formula>0</formula>
    </cfRule>
    <cfRule type="cellIs" dxfId="2492" priority="2494" operator="lessThan">
      <formula>0</formula>
    </cfRule>
  </conditionalFormatting>
  <conditionalFormatting sqref="DO731:DO758">
    <cfRule type="cellIs" dxfId="2491" priority="2491" operator="greaterThanOrEqual">
      <formula>0</formula>
    </cfRule>
    <cfRule type="cellIs" dxfId="2490" priority="2492" operator="lessThan">
      <formula>0</formula>
    </cfRule>
  </conditionalFormatting>
  <conditionalFormatting sqref="DO762:DO789">
    <cfRule type="cellIs" dxfId="2489" priority="2489" operator="greaterThanOrEqual">
      <formula>0</formula>
    </cfRule>
    <cfRule type="cellIs" dxfId="2488" priority="2490" operator="lessThan">
      <formula>0</formula>
    </cfRule>
  </conditionalFormatting>
  <conditionalFormatting sqref="DO74">
    <cfRule type="cellIs" dxfId="2487" priority="2487" operator="greaterThanOrEqual">
      <formula>0</formula>
    </cfRule>
    <cfRule type="cellIs" dxfId="2486" priority="2488" operator="lessThan">
      <formula>0</formula>
    </cfRule>
  </conditionalFormatting>
  <conditionalFormatting sqref="DU13:DU40">
    <cfRule type="cellIs" dxfId="2485" priority="2485" operator="greaterThanOrEqual">
      <formula>0</formula>
    </cfRule>
    <cfRule type="cellIs" dxfId="2484" priority="2486" operator="lessThan">
      <formula>0</formula>
    </cfRule>
  </conditionalFormatting>
  <conditionalFormatting sqref="DU43:DU70">
    <cfRule type="cellIs" dxfId="2483" priority="2483" operator="greaterThanOrEqual">
      <formula>0</formula>
    </cfRule>
    <cfRule type="cellIs" dxfId="2482" priority="2484" operator="lessThan">
      <formula>0</formula>
    </cfRule>
  </conditionalFormatting>
  <conditionalFormatting sqref="DU77:DU104">
    <cfRule type="cellIs" dxfId="2481" priority="2481" operator="greaterThanOrEqual">
      <formula>0</formula>
    </cfRule>
    <cfRule type="cellIs" dxfId="2480" priority="2482" operator="lessThan">
      <formula>0</formula>
    </cfRule>
  </conditionalFormatting>
  <conditionalFormatting sqref="DU108:DU135">
    <cfRule type="cellIs" dxfId="2479" priority="2479" operator="greaterThanOrEqual">
      <formula>0</formula>
    </cfRule>
    <cfRule type="cellIs" dxfId="2478" priority="2480" operator="lessThan">
      <formula>0</formula>
    </cfRule>
  </conditionalFormatting>
  <conditionalFormatting sqref="DU139:DU166">
    <cfRule type="cellIs" dxfId="2477" priority="2477" operator="greaterThanOrEqual">
      <formula>0</formula>
    </cfRule>
    <cfRule type="cellIs" dxfId="2476" priority="2478" operator="lessThan">
      <formula>0</formula>
    </cfRule>
  </conditionalFormatting>
  <conditionalFormatting sqref="DU170:DU197">
    <cfRule type="cellIs" dxfId="2475" priority="2475" operator="greaterThanOrEqual">
      <formula>0</formula>
    </cfRule>
    <cfRule type="cellIs" dxfId="2474" priority="2476" operator="lessThan">
      <formula>0</formula>
    </cfRule>
  </conditionalFormatting>
  <conditionalFormatting sqref="DU201:DU228">
    <cfRule type="cellIs" dxfId="2473" priority="2473" operator="greaterThanOrEqual">
      <formula>0</formula>
    </cfRule>
    <cfRule type="cellIs" dxfId="2472" priority="2474" operator="lessThan">
      <formula>0</formula>
    </cfRule>
  </conditionalFormatting>
  <conditionalFormatting sqref="DU231:DU258">
    <cfRule type="cellIs" dxfId="2471" priority="2471" operator="greaterThanOrEqual">
      <formula>0</formula>
    </cfRule>
    <cfRule type="cellIs" dxfId="2470" priority="2472" operator="lessThan">
      <formula>0</formula>
    </cfRule>
  </conditionalFormatting>
  <conditionalFormatting sqref="DU263:DU290">
    <cfRule type="cellIs" dxfId="2469" priority="2469" operator="greaterThanOrEqual">
      <formula>0</formula>
    </cfRule>
    <cfRule type="cellIs" dxfId="2468" priority="2470" operator="lessThan">
      <formula>0</formula>
    </cfRule>
  </conditionalFormatting>
  <conditionalFormatting sqref="DU294:DU321">
    <cfRule type="cellIs" dxfId="2467" priority="2467" operator="greaterThanOrEqual">
      <formula>0</formula>
    </cfRule>
    <cfRule type="cellIs" dxfId="2466" priority="2468" operator="lessThan">
      <formula>0</formula>
    </cfRule>
  </conditionalFormatting>
  <conditionalFormatting sqref="DU325:DU352">
    <cfRule type="cellIs" dxfId="2465" priority="2465" operator="greaterThanOrEqual">
      <formula>0</formula>
    </cfRule>
    <cfRule type="cellIs" dxfId="2464" priority="2466" operator="lessThan">
      <formula>0</formula>
    </cfRule>
  </conditionalFormatting>
  <conditionalFormatting sqref="DU356:DU383">
    <cfRule type="cellIs" dxfId="2463" priority="2463" operator="greaterThanOrEqual">
      <formula>0</formula>
    </cfRule>
    <cfRule type="cellIs" dxfId="2462" priority="2464" operator="lessThan">
      <formula>0</formula>
    </cfRule>
  </conditionalFormatting>
  <conditionalFormatting sqref="DU386:DU413">
    <cfRule type="cellIs" dxfId="2461" priority="2461" operator="greaterThanOrEqual">
      <formula>0</formula>
    </cfRule>
    <cfRule type="cellIs" dxfId="2460" priority="2462" operator="lessThan">
      <formula>0</formula>
    </cfRule>
  </conditionalFormatting>
  <conditionalFormatting sqref="DU417:DU444">
    <cfRule type="cellIs" dxfId="2459" priority="2459" operator="greaterThanOrEqual">
      <formula>0</formula>
    </cfRule>
    <cfRule type="cellIs" dxfId="2458" priority="2460" operator="lessThan">
      <formula>0</formula>
    </cfRule>
  </conditionalFormatting>
  <conditionalFormatting sqref="DU449:DU476">
    <cfRule type="cellIs" dxfId="2457" priority="2457" operator="greaterThanOrEqual">
      <formula>0</formula>
    </cfRule>
    <cfRule type="cellIs" dxfId="2456" priority="2458" operator="lessThan">
      <formula>0</formula>
    </cfRule>
  </conditionalFormatting>
  <conditionalFormatting sqref="DU479:DU506">
    <cfRule type="cellIs" dxfId="2455" priority="2455" operator="greaterThanOrEqual">
      <formula>0</formula>
    </cfRule>
    <cfRule type="cellIs" dxfId="2454" priority="2456" operator="lessThan">
      <formula>0</formula>
    </cfRule>
  </conditionalFormatting>
  <conditionalFormatting sqref="DU511:DU538">
    <cfRule type="cellIs" dxfId="2453" priority="2453" operator="greaterThanOrEqual">
      <formula>0</formula>
    </cfRule>
    <cfRule type="cellIs" dxfId="2452" priority="2454" operator="lessThan">
      <formula>0</formula>
    </cfRule>
  </conditionalFormatting>
  <conditionalFormatting sqref="DU542:DU569">
    <cfRule type="cellIs" dxfId="2451" priority="2451" operator="greaterThanOrEqual">
      <formula>0</formula>
    </cfRule>
    <cfRule type="cellIs" dxfId="2450" priority="2452" operator="lessThan">
      <formula>0</formula>
    </cfRule>
  </conditionalFormatting>
  <conditionalFormatting sqref="DU573:DU600">
    <cfRule type="cellIs" dxfId="2449" priority="2449" operator="greaterThanOrEqual">
      <formula>0</formula>
    </cfRule>
    <cfRule type="cellIs" dxfId="2448" priority="2450" operator="lessThan">
      <formula>0</formula>
    </cfRule>
  </conditionalFormatting>
  <conditionalFormatting sqref="DU605:DU632">
    <cfRule type="cellIs" dxfId="2447" priority="2447" operator="greaterThanOrEqual">
      <formula>0</formula>
    </cfRule>
    <cfRule type="cellIs" dxfId="2446" priority="2448" operator="lessThan">
      <formula>0</formula>
    </cfRule>
  </conditionalFormatting>
  <conditionalFormatting sqref="DU637:DU664">
    <cfRule type="cellIs" dxfId="2445" priority="2445" operator="greaterThanOrEqual">
      <formula>0</formula>
    </cfRule>
    <cfRule type="cellIs" dxfId="2444" priority="2446" operator="lessThan">
      <formula>0</formula>
    </cfRule>
  </conditionalFormatting>
  <conditionalFormatting sqref="DU668:DU695">
    <cfRule type="cellIs" dxfId="2443" priority="2443" operator="greaterThanOrEqual">
      <formula>0</formula>
    </cfRule>
    <cfRule type="cellIs" dxfId="2442" priority="2444" operator="lessThan">
      <formula>0</formula>
    </cfRule>
  </conditionalFormatting>
  <conditionalFormatting sqref="DU700:DU727">
    <cfRule type="cellIs" dxfId="2441" priority="2441" operator="greaterThanOrEqual">
      <formula>0</formula>
    </cfRule>
    <cfRule type="cellIs" dxfId="2440" priority="2442" operator="lessThan">
      <formula>0</formula>
    </cfRule>
  </conditionalFormatting>
  <conditionalFormatting sqref="DU731:DU758">
    <cfRule type="cellIs" dxfId="2439" priority="2439" operator="greaterThanOrEqual">
      <formula>0</formula>
    </cfRule>
    <cfRule type="cellIs" dxfId="2438" priority="2440" operator="lessThan">
      <formula>0</formula>
    </cfRule>
  </conditionalFormatting>
  <conditionalFormatting sqref="DU762:DU789">
    <cfRule type="cellIs" dxfId="2437" priority="2437" operator="greaterThanOrEqual">
      <formula>0</formula>
    </cfRule>
    <cfRule type="cellIs" dxfId="2436" priority="2438" operator="lessThan">
      <formula>0</formula>
    </cfRule>
  </conditionalFormatting>
  <conditionalFormatting sqref="DU74">
    <cfRule type="cellIs" dxfId="2435" priority="2435" operator="greaterThanOrEqual">
      <formula>0</formula>
    </cfRule>
    <cfRule type="cellIs" dxfId="2434" priority="2436" operator="lessThan">
      <formula>0</formula>
    </cfRule>
  </conditionalFormatting>
  <conditionalFormatting sqref="EA13:EA40">
    <cfRule type="cellIs" dxfId="2433" priority="2433" operator="greaterThanOrEqual">
      <formula>0</formula>
    </cfRule>
    <cfRule type="cellIs" dxfId="2432" priority="2434" operator="lessThan">
      <formula>0</formula>
    </cfRule>
  </conditionalFormatting>
  <conditionalFormatting sqref="EA43:EA70">
    <cfRule type="cellIs" dxfId="2431" priority="2431" operator="greaterThanOrEqual">
      <formula>0</formula>
    </cfRule>
    <cfRule type="cellIs" dxfId="2430" priority="2432" operator="lessThan">
      <formula>0</formula>
    </cfRule>
  </conditionalFormatting>
  <conditionalFormatting sqref="EA77:EA104">
    <cfRule type="cellIs" dxfId="2429" priority="2429" operator="greaterThanOrEqual">
      <formula>0</formula>
    </cfRule>
    <cfRule type="cellIs" dxfId="2428" priority="2430" operator="lessThan">
      <formula>0</formula>
    </cfRule>
  </conditionalFormatting>
  <conditionalFormatting sqref="EA108:EA135">
    <cfRule type="cellIs" dxfId="2427" priority="2427" operator="greaterThanOrEqual">
      <formula>0</formula>
    </cfRule>
    <cfRule type="cellIs" dxfId="2426" priority="2428" operator="lessThan">
      <formula>0</formula>
    </cfRule>
  </conditionalFormatting>
  <conditionalFormatting sqref="EA139:EA166">
    <cfRule type="cellIs" dxfId="2425" priority="2425" operator="greaterThanOrEqual">
      <formula>0</formula>
    </cfRule>
    <cfRule type="cellIs" dxfId="2424" priority="2426" operator="lessThan">
      <formula>0</formula>
    </cfRule>
  </conditionalFormatting>
  <conditionalFormatting sqref="EA170:EA197">
    <cfRule type="cellIs" dxfId="2423" priority="2423" operator="greaterThanOrEqual">
      <formula>0</formula>
    </cfRule>
    <cfRule type="cellIs" dxfId="2422" priority="2424" operator="lessThan">
      <formula>0</formula>
    </cfRule>
  </conditionalFormatting>
  <conditionalFormatting sqref="EA201:EA228">
    <cfRule type="cellIs" dxfId="2421" priority="2421" operator="greaterThanOrEqual">
      <formula>0</formula>
    </cfRule>
    <cfRule type="cellIs" dxfId="2420" priority="2422" operator="lessThan">
      <formula>0</formula>
    </cfRule>
  </conditionalFormatting>
  <conditionalFormatting sqref="EA231:EA258">
    <cfRule type="cellIs" dxfId="2419" priority="2419" operator="greaterThanOrEqual">
      <formula>0</formula>
    </cfRule>
    <cfRule type="cellIs" dxfId="2418" priority="2420" operator="lessThan">
      <formula>0</formula>
    </cfRule>
  </conditionalFormatting>
  <conditionalFormatting sqref="EA263:EA290">
    <cfRule type="cellIs" dxfId="2417" priority="2417" operator="greaterThanOrEqual">
      <formula>0</formula>
    </cfRule>
    <cfRule type="cellIs" dxfId="2416" priority="2418" operator="lessThan">
      <formula>0</formula>
    </cfRule>
  </conditionalFormatting>
  <conditionalFormatting sqref="EA294:EA321">
    <cfRule type="cellIs" dxfId="2415" priority="2415" operator="greaterThanOrEqual">
      <formula>0</formula>
    </cfRule>
    <cfRule type="cellIs" dxfId="2414" priority="2416" operator="lessThan">
      <formula>0</formula>
    </cfRule>
  </conditionalFormatting>
  <conditionalFormatting sqref="EA325:EA352">
    <cfRule type="cellIs" dxfId="2413" priority="2413" operator="greaterThanOrEqual">
      <formula>0</formula>
    </cfRule>
    <cfRule type="cellIs" dxfId="2412" priority="2414" operator="lessThan">
      <formula>0</formula>
    </cfRule>
  </conditionalFormatting>
  <conditionalFormatting sqref="EA356:EA383">
    <cfRule type="cellIs" dxfId="2411" priority="2411" operator="greaterThanOrEqual">
      <formula>0</formula>
    </cfRule>
    <cfRule type="cellIs" dxfId="2410" priority="2412" operator="lessThan">
      <formula>0</formula>
    </cfRule>
  </conditionalFormatting>
  <conditionalFormatting sqref="EA386:EA413">
    <cfRule type="cellIs" dxfId="2409" priority="2409" operator="greaterThanOrEqual">
      <formula>0</formula>
    </cfRule>
    <cfRule type="cellIs" dxfId="2408" priority="2410" operator="lessThan">
      <formula>0</formula>
    </cfRule>
  </conditionalFormatting>
  <conditionalFormatting sqref="EA417:EA444">
    <cfRule type="cellIs" dxfId="2407" priority="2407" operator="greaterThanOrEqual">
      <formula>0</formula>
    </cfRule>
    <cfRule type="cellIs" dxfId="2406" priority="2408" operator="lessThan">
      <formula>0</formula>
    </cfRule>
  </conditionalFormatting>
  <conditionalFormatting sqref="EA449:EA476">
    <cfRule type="cellIs" dxfId="2405" priority="2405" operator="greaterThanOrEqual">
      <formula>0</formula>
    </cfRule>
    <cfRule type="cellIs" dxfId="2404" priority="2406" operator="lessThan">
      <formula>0</formula>
    </cfRule>
  </conditionalFormatting>
  <conditionalFormatting sqref="EA479:EA506">
    <cfRule type="cellIs" dxfId="2403" priority="2403" operator="greaterThanOrEqual">
      <formula>0</formula>
    </cfRule>
    <cfRule type="cellIs" dxfId="2402" priority="2404" operator="lessThan">
      <formula>0</formula>
    </cfRule>
  </conditionalFormatting>
  <conditionalFormatting sqref="EA511:EA538">
    <cfRule type="cellIs" dxfId="2401" priority="2401" operator="greaterThanOrEqual">
      <formula>0</formula>
    </cfRule>
    <cfRule type="cellIs" dxfId="2400" priority="2402" operator="lessThan">
      <formula>0</formula>
    </cfRule>
  </conditionalFormatting>
  <conditionalFormatting sqref="EA542:EA569">
    <cfRule type="cellIs" dxfId="2399" priority="2399" operator="greaterThanOrEqual">
      <formula>0</formula>
    </cfRule>
    <cfRule type="cellIs" dxfId="2398" priority="2400" operator="lessThan">
      <formula>0</formula>
    </cfRule>
  </conditionalFormatting>
  <conditionalFormatting sqref="EA573:EA600">
    <cfRule type="cellIs" dxfId="2397" priority="2397" operator="greaterThanOrEqual">
      <formula>0</formula>
    </cfRule>
    <cfRule type="cellIs" dxfId="2396" priority="2398" operator="lessThan">
      <formula>0</formula>
    </cfRule>
  </conditionalFormatting>
  <conditionalFormatting sqref="EA605:EA632">
    <cfRule type="cellIs" dxfId="2395" priority="2395" operator="greaterThanOrEqual">
      <formula>0</formula>
    </cfRule>
    <cfRule type="cellIs" dxfId="2394" priority="2396" operator="lessThan">
      <formula>0</formula>
    </cfRule>
  </conditionalFormatting>
  <conditionalFormatting sqref="EA637:EA664">
    <cfRule type="cellIs" dxfId="2393" priority="2393" operator="greaterThanOrEqual">
      <formula>0</formula>
    </cfRule>
    <cfRule type="cellIs" dxfId="2392" priority="2394" operator="lessThan">
      <formula>0</formula>
    </cfRule>
  </conditionalFormatting>
  <conditionalFormatting sqref="EA668:EA695">
    <cfRule type="cellIs" dxfId="2391" priority="2391" operator="greaterThanOrEqual">
      <formula>0</formula>
    </cfRule>
    <cfRule type="cellIs" dxfId="2390" priority="2392" operator="lessThan">
      <formula>0</formula>
    </cfRule>
  </conditionalFormatting>
  <conditionalFormatting sqref="EA700:EA727">
    <cfRule type="cellIs" dxfId="2389" priority="2389" operator="greaterThanOrEqual">
      <formula>0</formula>
    </cfRule>
    <cfRule type="cellIs" dxfId="2388" priority="2390" operator="lessThan">
      <formula>0</formula>
    </cfRule>
  </conditionalFormatting>
  <conditionalFormatting sqref="EA731:EA758">
    <cfRule type="cellIs" dxfId="2387" priority="2387" operator="greaterThanOrEqual">
      <formula>0</formula>
    </cfRule>
    <cfRule type="cellIs" dxfId="2386" priority="2388" operator="lessThan">
      <formula>0</formula>
    </cfRule>
  </conditionalFormatting>
  <conditionalFormatting sqref="EA762:EA789">
    <cfRule type="cellIs" dxfId="2385" priority="2385" operator="greaterThanOrEqual">
      <formula>0</formula>
    </cfRule>
    <cfRule type="cellIs" dxfId="2384" priority="2386" operator="lessThan">
      <formula>0</formula>
    </cfRule>
  </conditionalFormatting>
  <conditionalFormatting sqref="EA74">
    <cfRule type="cellIs" dxfId="2383" priority="2383" operator="greaterThanOrEqual">
      <formula>0</formula>
    </cfRule>
    <cfRule type="cellIs" dxfId="2382" priority="2384" operator="lessThan">
      <formula>0</formula>
    </cfRule>
  </conditionalFormatting>
  <conditionalFormatting sqref="EG13:EG40">
    <cfRule type="cellIs" dxfId="2381" priority="2381" operator="greaterThanOrEqual">
      <formula>0</formula>
    </cfRule>
    <cfRule type="cellIs" dxfId="2380" priority="2382" operator="lessThan">
      <formula>0</formula>
    </cfRule>
  </conditionalFormatting>
  <conditionalFormatting sqref="EG43:EG70">
    <cfRule type="cellIs" dxfId="2379" priority="2379" operator="greaterThanOrEqual">
      <formula>0</formula>
    </cfRule>
    <cfRule type="cellIs" dxfId="2378" priority="2380" operator="lessThan">
      <formula>0</formula>
    </cfRule>
  </conditionalFormatting>
  <conditionalFormatting sqref="EG77:EG104">
    <cfRule type="cellIs" dxfId="2377" priority="2377" operator="greaterThanOrEqual">
      <formula>0</formula>
    </cfRule>
    <cfRule type="cellIs" dxfId="2376" priority="2378" operator="lessThan">
      <formula>0</formula>
    </cfRule>
  </conditionalFormatting>
  <conditionalFormatting sqref="EG108:EG135">
    <cfRule type="cellIs" dxfId="2375" priority="2375" operator="greaterThanOrEqual">
      <formula>0</formula>
    </cfRule>
    <cfRule type="cellIs" dxfId="2374" priority="2376" operator="lessThan">
      <formula>0</formula>
    </cfRule>
  </conditionalFormatting>
  <conditionalFormatting sqref="EG139:EG166">
    <cfRule type="cellIs" dxfId="2373" priority="2373" operator="greaterThanOrEqual">
      <formula>0</formula>
    </cfRule>
    <cfRule type="cellIs" dxfId="2372" priority="2374" operator="lessThan">
      <formula>0</formula>
    </cfRule>
  </conditionalFormatting>
  <conditionalFormatting sqref="EG170:EG197">
    <cfRule type="cellIs" dxfId="2371" priority="2371" operator="greaterThanOrEqual">
      <formula>0</formula>
    </cfRule>
    <cfRule type="cellIs" dxfId="2370" priority="2372" operator="lessThan">
      <formula>0</formula>
    </cfRule>
  </conditionalFormatting>
  <conditionalFormatting sqref="EG201:EG228">
    <cfRule type="cellIs" dxfId="2369" priority="2369" operator="greaterThanOrEqual">
      <formula>0</formula>
    </cfRule>
    <cfRule type="cellIs" dxfId="2368" priority="2370" operator="lessThan">
      <formula>0</formula>
    </cfRule>
  </conditionalFormatting>
  <conditionalFormatting sqref="EG231:EG258">
    <cfRule type="cellIs" dxfId="2367" priority="2367" operator="greaterThanOrEqual">
      <formula>0</formula>
    </cfRule>
    <cfRule type="cellIs" dxfId="2366" priority="2368" operator="lessThan">
      <formula>0</formula>
    </cfRule>
  </conditionalFormatting>
  <conditionalFormatting sqref="EG263:EG290">
    <cfRule type="cellIs" dxfId="2365" priority="2365" operator="greaterThanOrEqual">
      <formula>0</formula>
    </cfRule>
    <cfRule type="cellIs" dxfId="2364" priority="2366" operator="lessThan">
      <formula>0</formula>
    </cfRule>
  </conditionalFormatting>
  <conditionalFormatting sqref="EG294:EG321">
    <cfRule type="cellIs" dxfId="2363" priority="2363" operator="greaterThanOrEqual">
      <formula>0</formula>
    </cfRule>
    <cfRule type="cellIs" dxfId="2362" priority="2364" operator="lessThan">
      <formula>0</formula>
    </cfRule>
  </conditionalFormatting>
  <conditionalFormatting sqref="EG325:EG352">
    <cfRule type="cellIs" dxfId="2361" priority="2361" operator="greaterThanOrEqual">
      <formula>0</formula>
    </cfRule>
    <cfRule type="cellIs" dxfId="2360" priority="2362" operator="lessThan">
      <formula>0</formula>
    </cfRule>
  </conditionalFormatting>
  <conditionalFormatting sqref="EG356:EG383">
    <cfRule type="cellIs" dxfId="2359" priority="2359" operator="greaterThanOrEqual">
      <formula>0</formula>
    </cfRule>
    <cfRule type="cellIs" dxfId="2358" priority="2360" operator="lessThan">
      <formula>0</formula>
    </cfRule>
  </conditionalFormatting>
  <conditionalFormatting sqref="EG386:EG413">
    <cfRule type="cellIs" dxfId="2357" priority="2357" operator="greaterThanOrEqual">
      <formula>0</formula>
    </cfRule>
    <cfRule type="cellIs" dxfId="2356" priority="2358" operator="lessThan">
      <formula>0</formula>
    </cfRule>
  </conditionalFormatting>
  <conditionalFormatting sqref="EG417:EG444">
    <cfRule type="cellIs" dxfId="2355" priority="2355" operator="greaterThanOrEqual">
      <formula>0</formula>
    </cfRule>
    <cfRule type="cellIs" dxfId="2354" priority="2356" operator="lessThan">
      <formula>0</formula>
    </cfRule>
  </conditionalFormatting>
  <conditionalFormatting sqref="EG449:EG476">
    <cfRule type="cellIs" dxfId="2353" priority="2353" operator="greaterThanOrEqual">
      <formula>0</formula>
    </cfRule>
    <cfRule type="cellIs" dxfId="2352" priority="2354" operator="lessThan">
      <formula>0</formula>
    </cfRule>
  </conditionalFormatting>
  <conditionalFormatting sqref="EG479:EG506">
    <cfRule type="cellIs" dxfId="2351" priority="2351" operator="greaterThanOrEqual">
      <formula>0</formula>
    </cfRule>
    <cfRule type="cellIs" dxfId="2350" priority="2352" operator="lessThan">
      <formula>0</formula>
    </cfRule>
  </conditionalFormatting>
  <conditionalFormatting sqref="EG511:EG538">
    <cfRule type="cellIs" dxfId="2349" priority="2349" operator="greaterThanOrEqual">
      <formula>0</formula>
    </cfRule>
    <cfRule type="cellIs" dxfId="2348" priority="2350" operator="lessThan">
      <formula>0</formula>
    </cfRule>
  </conditionalFormatting>
  <conditionalFormatting sqref="EG542:EG569">
    <cfRule type="cellIs" dxfId="2347" priority="2347" operator="greaterThanOrEqual">
      <formula>0</formula>
    </cfRule>
    <cfRule type="cellIs" dxfId="2346" priority="2348" operator="lessThan">
      <formula>0</formula>
    </cfRule>
  </conditionalFormatting>
  <conditionalFormatting sqref="EG573:EG600">
    <cfRule type="cellIs" dxfId="2345" priority="2345" operator="greaterThanOrEqual">
      <formula>0</formula>
    </cfRule>
    <cfRule type="cellIs" dxfId="2344" priority="2346" operator="lessThan">
      <formula>0</formula>
    </cfRule>
  </conditionalFormatting>
  <conditionalFormatting sqref="EG605:EG632">
    <cfRule type="cellIs" dxfId="2343" priority="2343" operator="greaterThanOrEqual">
      <formula>0</formula>
    </cfRule>
    <cfRule type="cellIs" dxfId="2342" priority="2344" operator="lessThan">
      <formula>0</formula>
    </cfRule>
  </conditionalFormatting>
  <conditionalFormatting sqref="EG637:EG664">
    <cfRule type="cellIs" dxfId="2341" priority="2341" operator="greaterThanOrEqual">
      <formula>0</formula>
    </cfRule>
    <cfRule type="cellIs" dxfId="2340" priority="2342" operator="lessThan">
      <formula>0</formula>
    </cfRule>
  </conditionalFormatting>
  <conditionalFormatting sqref="EG668:EG695">
    <cfRule type="cellIs" dxfId="2339" priority="2339" operator="greaterThanOrEqual">
      <formula>0</formula>
    </cfRule>
    <cfRule type="cellIs" dxfId="2338" priority="2340" operator="lessThan">
      <formula>0</formula>
    </cfRule>
  </conditionalFormatting>
  <conditionalFormatting sqref="EG700:EG727">
    <cfRule type="cellIs" dxfId="2337" priority="2337" operator="greaterThanOrEqual">
      <formula>0</formula>
    </cfRule>
    <cfRule type="cellIs" dxfId="2336" priority="2338" operator="lessThan">
      <formula>0</formula>
    </cfRule>
  </conditionalFormatting>
  <conditionalFormatting sqref="EG731:EG758">
    <cfRule type="cellIs" dxfId="2335" priority="2335" operator="greaterThanOrEqual">
      <formula>0</formula>
    </cfRule>
    <cfRule type="cellIs" dxfId="2334" priority="2336" operator="lessThan">
      <formula>0</formula>
    </cfRule>
  </conditionalFormatting>
  <conditionalFormatting sqref="EG762:EG789">
    <cfRule type="cellIs" dxfId="2333" priority="2333" operator="greaterThanOrEqual">
      <formula>0</formula>
    </cfRule>
    <cfRule type="cellIs" dxfId="2332" priority="2334" operator="lessThan">
      <formula>0</formula>
    </cfRule>
  </conditionalFormatting>
  <conditionalFormatting sqref="EG74">
    <cfRule type="cellIs" dxfId="2331" priority="2331" operator="greaterThanOrEqual">
      <formula>0</formula>
    </cfRule>
    <cfRule type="cellIs" dxfId="2330" priority="2332" operator="lessThan">
      <formula>0</formula>
    </cfRule>
  </conditionalFormatting>
  <conditionalFormatting sqref="EM13:EM40">
    <cfRule type="cellIs" dxfId="2329" priority="2329" operator="greaterThanOrEqual">
      <formula>0</formula>
    </cfRule>
    <cfRule type="cellIs" dxfId="2328" priority="2330" operator="lessThan">
      <formula>0</formula>
    </cfRule>
  </conditionalFormatting>
  <conditionalFormatting sqref="EM43:EM70">
    <cfRule type="cellIs" dxfId="2327" priority="2327" operator="greaterThanOrEqual">
      <formula>0</formula>
    </cfRule>
    <cfRule type="cellIs" dxfId="2326" priority="2328" operator="lessThan">
      <formula>0</formula>
    </cfRule>
  </conditionalFormatting>
  <conditionalFormatting sqref="EM77:EM104">
    <cfRule type="cellIs" dxfId="2325" priority="2325" operator="greaterThanOrEqual">
      <formula>0</formula>
    </cfRule>
    <cfRule type="cellIs" dxfId="2324" priority="2326" operator="lessThan">
      <formula>0</formula>
    </cfRule>
  </conditionalFormatting>
  <conditionalFormatting sqref="EM108:EM135">
    <cfRule type="cellIs" dxfId="2323" priority="2323" operator="greaterThanOrEqual">
      <formula>0</formula>
    </cfRule>
    <cfRule type="cellIs" dxfId="2322" priority="2324" operator="lessThan">
      <formula>0</formula>
    </cfRule>
  </conditionalFormatting>
  <conditionalFormatting sqref="EM139:EM166">
    <cfRule type="cellIs" dxfId="2321" priority="2321" operator="greaterThanOrEqual">
      <formula>0</formula>
    </cfRule>
    <cfRule type="cellIs" dxfId="2320" priority="2322" operator="lessThan">
      <formula>0</formula>
    </cfRule>
  </conditionalFormatting>
  <conditionalFormatting sqref="EM170:EM197">
    <cfRule type="cellIs" dxfId="2319" priority="2319" operator="greaterThanOrEqual">
      <formula>0</formula>
    </cfRule>
    <cfRule type="cellIs" dxfId="2318" priority="2320" operator="lessThan">
      <formula>0</formula>
    </cfRule>
  </conditionalFormatting>
  <conditionalFormatting sqref="EM201:EM228">
    <cfRule type="cellIs" dxfId="2317" priority="2317" operator="greaterThanOrEqual">
      <formula>0</formula>
    </cfRule>
    <cfRule type="cellIs" dxfId="2316" priority="2318" operator="lessThan">
      <formula>0</formula>
    </cfRule>
  </conditionalFormatting>
  <conditionalFormatting sqref="EM231:EM258">
    <cfRule type="cellIs" dxfId="2315" priority="2315" operator="greaterThanOrEqual">
      <formula>0</formula>
    </cfRule>
    <cfRule type="cellIs" dxfId="2314" priority="2316" operator="lessThan">
      <formula>0</formula>
    </cfRule>
  </conditionalFormatting>
  <conditionalFormatting sqref="EM263:EM290">
    <cfRule type="cellIs" dxfId="2313" priority="2313" operator="greaterThanOrEqual">
      <formula>0</formula>
    </cfRule>
    <cfRule type="cellIs" dxfId="2312" priority="2314" operator="lessThan">
      <formula>0</formula>
    </cfRule>
  </conditionalFormatting>
  <conditionalFormatting sqref="EM294:EM321">
    <cfRule type="cellIs" dxfId="2311" priority="2311" operator="greaterThanOrEqual">
      <formula>0</formula>
    </cfRule>
    <cfRule type="cellIs" dxfId="2310" priority="2312" operator="lessThan">
      <formula>0</formula>
    </cfRule>
  </conditionalFormatting>
  <conditionalFormatting sqref="EM325:EM352">
    <cfRule type="cellIs" dxfId="2309" priority="2309" operator="greaterThanOrEqual">
      <formula>0</formula>
    </cfRule>
    <cfRule type="cellIs" dxfId="2308" priority="2310" operator="lessThan">
      <formula>0</formula>
    </cfRule>
  </conditionalFormatting>
  <conditionalFormatting sqref="EM356:EM383">
    <cfRule type="cellIs" dxfId="2307" priority="2307" operator="greaterThanOrEqual">
      <formula>0</formula>
    </cfRule>
    <cfRule type="cellIs" dxfId="2306" priority="2308" operator="lessThan">
      <formula>0</formula>
    </cfRule>
  </conditionalFormatting>
  <conditionalFormatting sqref="EM386:EM413">
    <cfRule type="cellIs" dxfId="2305" priority="2305" operator="greaterThanOrEqual">
      <formula>0</formula>
    </cfRule>
    <cfRule type="cellIs" dxfId="2304" priority="2306" operator="lessThan">
      <formula>0</formula>
    </cfRule>
  </conditionalFormatting>
  <conditionalFormatting sqref="EM417:EM444">
    <cfRule type="cellIs" dxfId="2303" priority="2303" operator="greaterThanOrEqual">
      <formula>0</formula>
    </cfRule>
    <cfRule type="cellIs" dxfId="2302" priority="2304" operator="lessThan">
      <formula>0</formula>
    </cfRule>
  </conditionalFormatting>
  <conditionalFormatting sqref="EM449:EM476">
    <cfRule type="cellIs" dxfId="2301" priority="2301" operator="greaterThanOrEqual">
      <formula>0</formula>
    </cfRule>
    <cfRule type="cellIs" dxfId="2300" priority="2302" operator="lessThan">
      <formula>0</formula>
    </cfRule>
  </conditionalFormatting>
  <conditionalFormatting sqref="EM479:EM506">
    <cfRule type="cellIs" dxfId="2299" priority="2299" operator="greaterThanOrEqual">
      <formula>0</formula>
    </cfRule>
    <cfRule type="cellIs" dxfId="2298" priority="2300" operator="lessThan">
      <formula>0</formula>
    </cfRule>
  </conditionalFormatting>
  <conditionalFormatting sqref="EM511:EM538">
    <cfRule type="cellIs" dxfId="2297" priority="2297" operator="greaterThanOrEqual">
      <formula>0</formula>
    </cfRule>
    <cfRule type="cellIs" dxfId="2296" priority="2298" operator="lessThan">
      <formula>0</formula>
    </cfRule>
  </conditionalFormatting>
  <conditionalFormatting sqref="EM542:EM569">
    <cfRule type="cellIs" dxfId="2295" priority="2295" operator="greaterThanOrEqual">
      <formula>0</formula>
    </cfRule>
    <cfRule type="cellIs" dxfId="2294" priority="2296" operator="lessThan">
      <formula>0</formula>
    </cfRule>
  </conditionalFormatting>
  <conditionalFormatting sqref="EM573:EM600">
    <cfRule type="cellIs" dxfId="2293" priority="2293" operator="greaterThanOrEqual">
      <formula>0</formula>
    </cfRule>
    <cfRule type="cellIs" dxfId="2292" priority="2294" operator="lessThan">
      <formula>0</formula>
    </cfRule>
  </conditionalFormatting>
  <conditionalFormatting sqref="EM605:EM632">
    <cfRule type="cellIs" dxfId="2291" priority="2291" operator="greaterThanOrEqual">
      <formula>0</formula>
    </cfRule>
    <cfRule type="cellIs" dxfId="2290" priority="2292" operator="lessThan">
      <formula>0</formula>
    </cfRule>
  </conditionalFormatting>
  <conditionalFormatting sqref="EM637:EM664">
    <cfRule type="cellIs" dxfId="2289" priority="2289" operator="greaterThanOrEqual">
      <formula>0</formula>
    </cfRule>
    <cfRule type="cellIs" dxfId="2288" priority="2290" operator="lessThan">
      <formula>0</formula>
    </cfRule>
  </conditionalFormatting>
  <conditionalFormatting sqref="EM668:EM695">
    <cfRule type="cellIs" dxfId="2287" priority="2287" operator="greaterThanOrEqual">
      <formula>0</formula>
    </cfRule>
    <cfRule type="cellIs" dxfId="2286" priority="2288" operator="lessThan">
      <formula>0</formula>
    </cfRule>
  </conditionalFormatting>
  <conditionalFormatting sqref="EM700:EM727">
    <cfRule type="cellIs" dxfId="2285" priority="2285" operator="greaterThanOrEqual">
      <formula>0</formula>
    </cfRule>
    <cfRule type="cellIs" dxfId="2284" priority="2286" operator="lessThan">
      <formula>0</formula>
    </cfRule>
  </conditionalFormatting>
  <conditionalFormatting sqref="EM731:EM758">
    <cfRule type="cellIs" dxfId="2283" priority="2283" operator="greaterThanOrEqual">
      <formula>0</formula>
    </cfRule>
    <cfRule type="cellIs" dxfId="2282" priority="2284" operator="lessThan">
      <formula>0</formula>
    </cfRule>
  </conditionalFormatting>
  <conditionalFormatting sqref="EM762:EM789">
    <cfRule type="cellIs" dxfId="2281" priority="2281" operator="greaterThanOrEqual">
      <formula>0</formula>
    </cfRule>
    <cfRule type="cellIs" dxfId="2280" priority="2282" operator="lessThan">
      <formula>0</formula>
    </cfRule>
  </conditionalFormatting>
  <conditionalFormatting sqref="EM74">
    <cfRule type="cellIs" dxfId="2279" priority="2279" operator="greaterThanOrEqual">
      <formula>0</formula>
    </cfRule>
    <cfRule type="cellIs" dxfId="2278" priority="2280" operator="lessThan">
      <formula>0</formula>
    </cfRule>
  </conditionalFormatting>
  <conditionalFormatting sqref="ES13:ES40">
    <cfRule type="cellIs" dxfId="2277" priority="2277" operator="greaterThanOrEqual">
      <formula>0</formula>
    </cfRule>
    <cfRule type="cellIs" dxfId="2276" priority="2278" operator="lessThan">
      <formula>0</formula>
    </cfRule>
  </conditionalFormatting>
  <conditionalFormatting sqref="ES43:ES70">
    <cfRule type="cellIs" dxfId="2275" priority="2275" operator="greaterThanOrEqual">
      <formula>0</formula>
    </cfRule>
    <cfRule type="cellIs" dxfId="2274" priority="2276" operator="lessThan">
      <formula>0</formula>
    </cfRule>
  </conditionalFormatting>
  <conditionalFormatting sqref="ES77:ES104">
    <cfRule type="cellIs" dxfId="2273" priority="2273" operator="greaterThanOrEqual">
      <formula>0</formula>
    </cfRule>
    <cfRule type="cellIs" dxfId="2272" priority="2274" operator="lessThan">
      <formula>0</formula>
    </cfRule>
  </conditionalFormatting>
  <conditionalFormatting sqref="ES108:ES135">
    <cfRule type="cellIs" dxfId="2271" priority="2271" operator="greaterThanOrEqual">
      <formula>0</formula>
    </cfRule>
    <cfRule type="cellIs" dxfId="2270" priority="2272" operator="lessThan">
      <formula>0</formula>
    </cfRule>
  </conditionalFormatting>
  <conditionalFormatting sqref="ES139:ES166">
    <cfRule type="cellIs" dxfId="2269" priority="2269" operator="greaterThanOrEqual">
      <formula>0</formula>
    </cfRule>
    <cfRule type="cellIs" dxfId="2268" priority="2270" operator="lessThan">
      <formula>0</formula>
    </cfRule>
  </conditionalFormatting>
  <conditionalFormatting sqref="ES170:ES197">
    <cfRule type="cellIs" dxfId="2267" priority="2267" operator="greaterThanOrEqual">
      <formula>0</formula>
    </cfRule>
    <cfRule type="cellIs" dxfId="2266" priority="2268" operator="lessThan">
      <formula>0</formula>
    </cfRule>
  </conditionalFormatting>
  <conditionalFormatting sqref="ES201:ES228">
    <cfRule type="cellIs" dxfId="2265" priority="2265" operator="greaterThanOrEqual">
      <formula>0</formula>
    </cfRule>
    <cfRule type="cellIs" dxfId="2264" priority="2266" operator="lessThan">
      <formula>0</formula>
    </cfRule>
  </conditionalFormatting>
  <conditionalFormatting sqref="ES231:ES258">
    <cfRule type="cellIs" dxfId="2263" priority="2263" operator="greaterThanOrEqual">
      <formula>0</formula>
    </cfRule>
    <cfRule type="cellIs" dxfId="2262" priority="2264" operator="lessThan">
      <formula>0</formula>
    </cfRule>
  </conditionalFormatting>
  <conditionalFormatting sqref="ES263:ES290">
    <cfRule type="cellIs" dxfId="2261" priority="2261" operator="greaterThanOrEqual">
      <formula>0</formula>
    </cfRule>
    <cfRule type="cellIs" dxfId="2260" priority="2262" operator="lessThan">
      <formula>0</formula>
    </cfRule>
  </conditionalFormatting>
  <conditionalFormatting sqref="ES294:ES321">
    <cfRule type="cellIs" dxfId="2259" priority="2259" operator="greaterThanOrEqual">
      <formula>0</formula>
    </cfRule>
    <cfRule type="cellIs" dxfId="2258" priority="2260" operator="lessThan">
      <formula>0</formula>
    </cfRule>
  </conditionalFormatting>
  <conditionalFormatting sqref="ES325:ES352">
    <cfRule type="cellIs" dxfId="2257" priority="2257" operator="greaterThanOrEqual">
      <formula>0</formula>
    </cfRule>
    <cfRule type="cellIs" dxfId="2256" priority="2258" operator="lessThan">
      <formula>0</formula>
    </cfRule>
  </conditionalFormatting>
  <conditionalFormatting sqref="ES356:ES383">
    <cfRule type="cellIs" dxfId="2255" priority="2255" operator="greaterThanOrEqual">
      <formula>0</formula>
    </cfRule>
    <cfRule type="cellIs" dxfId="2254" priority="2256" operator="lessThan">
      <formula>0</formula>
    </cfRule>
  </conditionalFormatting>
  <conditionalFormatting sqref="ES386:ES413">
    <cfRule type="cellIs" dxfId="2253" priority="2253" operator="greaterThanOrEqual">
      <formula>0</formula>
    </cfRule>
    <cfRule type="cellIs" dxfId="2252" priority="2254" operator="lessThan">
      <formula>0</formula>
    </cfRule>
  </conditionalFormatting>
  <conditionalFormatting sqref="ES417:ES444">
    <cfRule type="cellIs" dxfId="2251" priority="2251" operator="greaterThanOrEqual">
      <formula>0</formula>
    </cfRule>
    <cfRule type="cellIs" dxfId="2250" priority="2252" operator="lessThan">
      <formula>0</formula>
    </cfRule>
  </conditionalFormatting>
  <conditionalFormatting sqref="ES449:ES476">
    <cfRule type="cellIs" dxfId="2249" priority="2249" operator="greaterThanOrEqual">
      <formula>0</formula>
    </cfRule>
    <cfRule type="cellIs" dxfId="2248" priority="2250" operator="lessThan">
      <formula>0</formula>
    </cfRule>
  </conditionalFormatting>
  <conditionalFormatting sqref="ES479:ES506">
    <cfRule type="cellIs" dxfId="2247" priority="2247" operator="greaterThanOrEqual">
      <formula>0</formula>
    </cfRule>
    <cfRule type="cellIs" dxfId="2246" priority="2248" operator="lessThan">
      <formula>0</formula>
    </cfRule>
  </conditionalFormatting>
  <conditionalFormatting sqref="ES511:ES538">
    <cfRule type="cellIs" dxfId="2245" priority="2245" operator="greaterThanOrEqual">
      <formula>0</formula>
    </cfRule>
    <cfRule type="cellIs" dxfId="2244" priority="2246" operator="lessThan">
      <formula>0</formula>
    </cfRule>
  </conditionalFormatting>
  <conditionalFormatting sqref="ES542:ES569">
    <cfRule type="cellIs" dxfId="2243" priority="2243" operator="greaterThanOrEqual">
      <formula>0</formula>
    </cfRule>
    <cfRule type="cellIs" dxfId="2242" priority="2244" operator="lessThan">
      <formula>0</formula>
    </cfRule>
  </conditionalFormatting>
  <conditionalFormatting sqref="ES573:ES600">
    <cfRule type="cellIs" dxfId="2241" priority="2241" operator="greaterThanOrEqual">
      <formula>0</formula>
    </cfRule>
    <cfRule type="cellIs" dxfId="2240" priority="2242" operator="lessThan">
      <formula>0</formula>
    </cfRule>
  </conditionalFormatting>
  <conditionalFormatting sqref="ES605:ES632">
    <cfRule type="cellIs" dxfId="2239" priority="2239" operator="greaterThanOrEqual">
      <formula>0</formula>
    </cfRule>
    <cfRule type="cellIs" dxfId="2238" priority="2240" operator="lessThan">
      <formula>0</formula>
    </cfRule>
  </conditionalFormatting>
  <conditionalFormatting sqref="ES637:ES664">
    <cfRule type="cellIs" dxfId="2237" priority="2237" operator="greaterThanOrEqual">
      <formula>0</formula>
    </cfRule>
    <cfRule type="cellIs" dxfId="2236" priority="2238" operator="lessThan">
      <formula>0</formula>
    </cfRule>
  </conditionalFormatting>
  <conditionalFormatting sqref="ES668:ES695">
    <cfRule type="cellIs" dxfId="2235" priority="2235" operator="greaterThanOrEqual">
      <formula>0</formula>
    </cfRule>
    <cfRule type="cellIs" dxfId="2234" priority="2236" operator="lessThan">
      <formula>0</formula>
    </cfRule>
  </conditionalFormatting>
  <conditionalFormatting sqref="ES700:ES727">
    <cfRule type="cellIs" dxfId="2233" priority="2233" operator="greaterThanOrEqual">
      <formula>0</formula>
    </cfRule>
    <cfRule type="cellIs" dxfId="2232" priority="2234" operator="lessThan">
      <formula>0</formula>
    </cfRule>
  </conditionalFormatting>
  <conditionalFormatting sqref="ES731:ES758">
    <cfRule type="cellIs" dxfId="2231" priority="2231" operator="greaterThanOrEqual">
      <formula>0</formula>
    </cfRule>
    <cfRule type="cellIs" dxfId="2230" priority="2232" operator="lessThan">
      <formula>0</formula>
    </cfRule>
  </conditionalFormatting>
  <conditionalFormatting sqref="ES762:ES789">
    <cfRule type="cellIs" dxfId="2229" priority="2229" operator="greaterThanOrEqual">
      <formula>0</formula>
    </cfRule>
    <cfRule type="cellIs" dxfId="2228" priority="2230" operator="lessThan">
      <formula>0</formula>
    </cfRule>
  </conditionalFormatting>
  <conditionalFormatting sqref="ES74">
    <cfRule type="cellIs" dxfId="2227" priority="2227" operator="greaterThanOrEqual">
      <formula>0</formula>
    </cfRule>
    <cfRule type="cellIs" dxfId="2226" priority="2228" operator="lessThan">
      <formula>0</formula>
    </cfRule>
  </conditionalFormatting>
  <conditionalFormatting sqref="EY13:EY40">
    <cfRule type="cellIs" dxfId="2225" priority="2225" operator="greaterThanOrEqual">
      <formula>0</formula>
    </cfRule>
    <cfRule type="cellIs" dxfId="2224" priority="2226" operator="lessThan">
      <formula>0</formula>
    </cfRule>
  </conditionalFormatting>
  <conditionalFormatting sqref="EY43:EY70">
    <cfRule type="cellIs" dxfId="2223" priority="2223" operator="greaterThanOrEqual">
      <formula>0</formula>
    </cfRule>
    <cfRule type="cellIs" dxfId="2222" priority="2224" operator="lessThan">
      <formula>0</formula>
    </cfRule>
  </conditionalFormatting>
  <conditionalFormatting sqref="EY77:EY104">
    <cfRule type="cellIs" dxfId="2221" priority="2221" operator="greaterThanOrEqual">
      <formula>0</formula>
    </cfRule>
    <cfRule type="cellIs" dxfId="2220" priority="2222" operator="lessThan">
      <formula>0</formula>
    </cfRule>
  </conditionalFormatting>
  <conditionalFormatting sqref="EY108:EY135">
    <cfRule type="cellIs" dxfId="2219" priority="2219" operator="greaterThanOrEqual">
      <formula>0</formula>
    </cfRule>
    <cfRule type="cellIs" dxfId="2218" priority="2220" operator="lessThan">
      <formula>0</formula>
    </cfRule>
  </conditionalFormatting>
  <conditionalFormatting sqref="EY139:EY166">
    <cfRule type="cellIs" dxfId="2217" priority="2217" operator="greaterThanOrEqual">
      <formula>0</formula>
    </cfRule>
    <cfRule type="cellIs" dxfId="2216" priority="2218" operator="lessThan">
      <formula>0</formula>
    </cfRule>
  </conditionalFormatting>
  <conditionalFormatting sqref="EY170:EY197">
    <cfRule type="cellIs" dxfId="2215" priority="2215" operator="greaterThanOrEqual">
      <formula>0</formula>
    </cfRule>
    <cfRule type="cellIs" dxfId="2214" priority="2216" operator="lessThan">
      <formula>0</formula>
    </cfRule>
  </conditionalFormatting>
  <conditionalFormatting sqref="EY201:EY228">
    <cfRule type="cellIs" dxfId="2213" priority="2213" operator="greaterThanOrEqual">
      <formula>0</formula>
    </cfRule>
    <cfRule type="cellIs" dxfId="2212" priority="2214" operator="lessThan">
      <formula>0</formula>
    </cfRule>
  </conditionalFormatting>
  <conditionalFormatting sqref="EY231:EY258">
    <cfRule type="cellIs" dxfId="2211" priority="2211" operator="greaterThanOrEqual">
      <formula>0</formula>
    </cfRule>
    <cfRule type="cellIs" dxfId="2210" priority="2212" operator="lessThan">
      <formula>0</formula>
    </cfRule>
  </conditionalFormatting>
  <conditionalFormatting sqref="EY263:EY290">
    <cfRule type="cellIs" dxfId="2209" priority="2209" operator="greaterThanOrEqual">
      <formula>0</formula>
    </cfRule>
    <cfRule type="cellIs" dxfId="2208" priority="2210" operator="lessThan">
      <formula>0</formula>
    </cfRule>
  </conditionalFormatting>
  <conditionalFormatting sqref="EY294:EY321">
    <cfRule type="cellIs" dxfId="2207" priority="2207" operator="greaterThanOrEqual">
      <formula>0</formula>
    </cfRule>
    <cfRule type="cellIs" dxfId="2206" priority="2208" operator="lessThan">
      <formula>0</formula>
    </cfRule>
  </conditionalFormatting>
  <conditionalFormatting sqref="EY325:EY352">
    <cfRule type="cellIs" dxfId="2205" priority="2205" operator="greaterThanOrEqual">
      <formula>0</formula>
    </cfRule>
    <cfRule type="cellIs" dxfId="2204" priority="2206" operator="lessThan">
      <formula>0</formula>
    </cfRule>
  </conditionalFormatting>
  <conditionalFormatting sqref="EY356:EY383">
    <cfRule type="cellIs" dxfId="2203" priority="2203" operator="greaterThanOrEqual">
      <formula>0</formula>
    </cfRule>
    <cfRule type="cellIs" dxfId="2202" priority="2204" operator="lessThan">
      <formula>0</formula>
    </cfRule>
  </conditionalFormatting>
  <conditionalFormatting sqref="EY386:EY413">
    <cfRule type="cellIs" dxfId="2201" priority="2201" operator="greaterThanOrEqual">
      <formula>0</formula>
    </cfRule>
    <cfRule type="cellIs" dxfId="2200" priority="2202" operator="lessThan">
      <formula>0</formula>
    </cfRule>
  </conditionalFormatting>
  <conditionalFormatting sqref="EY417:EY444">
    <cfRule type="cellIs" dxfId="2199" priority="2199" operator="greaterThanOrEqual">
      <formula>0</formula>
    </cfRule>
    <cfRule type="cellIs" dxfId="2198" priority="2200" operator="lessThan">
      <formula>0</formula>
    </cfRule>
  </conditionalFormatting>
  <conditionalFormatting sqref="EY449:EY476">
    <cfRule type="cellIs" dxfId="2197" priority="2197" operator="greaterThanOrEqual">
      <formula>0</formula>
    </cfRule>
    <cfRule type="cellIs" dxfId="2196" priority="2198" operator="lessThan">
      <formula>0</formula>
    </cfRule>
  </conditionalFormatting>
  <conditionalFormatting sqref="EY479:EY506">
    <cfRule type="cellIs" dxfId="2195" priority="2195" operator="greaterThanOrEqual">
      <formula>0</formula>
    </cfRule>
    <cfRule type="cellIs" dxfId="2194" priority="2196" operator="lessThan">
      <formula>0</formula>
    </cfRule>
  </conditionalFormatting>
  <conditionalFormatting sqref="EY511:EY538">
    <cfRule type="cellIs" dxfId="2193" priority="2193" operator="greaterThanOrEqual">
      <formula>0</formula>
    </cfRule>
    <cfRule type="cellIs" dxfId="2192" priority="2194" operator="lessThan">
      <formula>0</formula>
    </cfRule>
  </conditionalFormatting>
  <conditionalFormatting sqref="EY542:EY569">
    <cfRule type="cellIs" dxfId="2191" priority="2191" operator="greaterThanOrEqual">
      <formula>0</formula>
    </cfRule>
    <cfRule type="cellIs" dxfId="2190" priority="2192" operator="lessThan">
      <formula>0</formula>
    </cfRule>
  </conditionalFormatting>
  <conditionalFormatting sqref="EY573:EY600">
    <cfRule type="cellIs" dxfId="2189" priority="2189" operator="greaterThanOrEqual">
      <formula>0</formula>
    </cfRule>
    <cfRule type="cellIs" dxfId="2188" priority="2190" operator="lessThan">
      <formula>0</formula>
    </cfRule>
  </conditionalFormatting>
  <conditionalFormatting sqref="EY605:EY632">
    <cfRule type="cellIs" dxfId="2187" priority="2187" operator="greaterThanOrEqual">
      <formula>0</formula>
    </cfRule>
    <cfRule type="cellIs" dxfId="2186" priority="2188" operator="lessThan">
      <formula>0</formula>
    </cfRule>
  </conditionalFormatting>
  <conditionalFormatting sqref="EY637:EY664">
    <cfRule type="cellIs" dxfId="2185" priority="2185" operator="greaterThanOrEqual">
      <formula>0</formula>
    </cfRule>
    <cfRule type="cellIs" dxfId="2184" priority="2186" operator="lessThan">
      <formula>0</formula>
    </cfRule>
  </conditionalFormatting>
  <conditionalFormatting sqref="EY668:EY695">
    <cfRule type="cellIs" dxfId="2183" priority="2183" operator="greaterThanOrEqual">
      <formula>0</formula>
    </cfRule>
    <cfRule type="cellIs" dxfId="2182" priority="2184" operator="lessThan">
      <formula>0</formula>
    </cfRule>
  </conditionalFormatting>
  <conditionalFormatting sqref="EY700:EY727">
    <cfRule type="cellIs" dxfId="2181" priority="2181" operator="greaterThanOrEqual">
      <formula>0</formula>
    </cfRule>
    <cfRule type="cellIs" dxfId="2180" priority="2182" operator="lessThan">
      <formula>0</formula>
    </cfRule>
  </conditionalFormatting>
  <conditionalFormatting sqref="EY731:EY758">
    <cfRule type="cellIs" dxfId="2179" priority="2179" operator="greaterThanOrEqual">
      <formula>0</formula>
    </cfRule>
    <cfRule type="cellIs" dxfId="2178" priority="2180" operator="lessThan">
      <formula>0</formula>
    </cfRule>
  </conditionalFormatting>
  <conditionalFormatting sqref="EY762:EY789">
    <cfRule type="cellIs" dxfId="2177" priority="2177" operator="greaterThanOrEqual">
      <formula>0</formula>
    </cfRule>
    <cfRule type="cellIs" dxfId="2176" priority="2178" operator="lessThan">
      <formula>0</formula>
    </cfRule>
  </conditionalFormatting>
  <conditionalFormatting sqref="EY74">
    <cfRule type="cellIs" dxfId="2175" priority="2175" operator="greaterThanOrEqual">
      <formula>0</formula>
    </cfRule>
    <cfRule type="cellIs" dxfId="2174" priority="2176" operator="lessThan">
      <formula>0</formula>
    </cfRule>
  </conditionalFormatting>
  <conditionalFormatting sqref="FE13:FE40">
    <cfRule type="cellIs" dxfId="2173" priority="2173" operator="greaterThanOrEqual">
      <formula>0</formula>
    </cfRule>
    <cfRule type="cellIs" dxfId="2172" priority="2174" operator="lessThan">
      <formula>0</formula>
    </cfRule>
  </conditionalFormatting>
  <conditionalFormatting sqref="FE43:FE70">
    <cfRule type="cellIs" dxfId="2171" priority="2171" operator="greaterThanOrEqual">
      <formula>0</formula>
    </cfRule>
    <cfRule type="cellIs" dxfId="2170" priority="2172" operator="lessThan">
      <formula>0</formula>
    </cfRule>
  </conditionalFormatting>
  <conditionalFormatting sqref="FE77:FE104">
    <cfRule type="cellIs" dxfId="2169" priority="2169" operator="greaterThanOrEqual">
      <formula>0</formula>
    </cfRule>
    <cfRule type="cellIs" dxfId="2168" priority="2170" operator="lessThan">
      <formula>0</formula>
    </cfRule>
  </conditionalFormatting>
  <conditionalFormatting sqref="FE108:FE135">
    <cfRule type="cellIs" dxfId="2167" priority="2167" operator="greaterThanOrEqual">
      <formula>0</formula>
    </cfRule>
    <cfRule type="cellIs" dxfId="2166" priority="2168" operator="lessThan">
      <formula>0</formula>
    </cfRule>
  </conditionalFormatting>
  <conditionalFormatting sqref="FE139:FE166">
    <cfRule type="cellIs" dxfId="2165" priority="2165" operator="greaterThanOrEqual">
      <formula>0</formula>
    </cfRule>
    <cfRule type="cellIs" dxfId="2164" priority="2166" operator="lessThan">
      <formula>0</formula>
    </cfRule>
  </conditionalFormatting>
  <conditionalFormatting sqref="FE170:FE197">
    <cfRule type="cellIs" dxfId="2163" priority="2163" operator="greaterThanOrEqual">
      <formula>0</formula>
    </cfRule>
    <cfRule type="cellIs" dxfId="2162" priority="2164" operator="lessThan">
      <formula>0</formula>
    </cfRule>
  </conditionalFormatting>
  <conditionalFormatting sqref="FE201:FE228">
    <cfRule type="cellIs" dxfId="2161" priority="2161" operator="greaterThanOrEqual">
      <formula>0</formula>
    </cfRule>
    <cfRule type="cellIs" dxfId="2160" priority="2162" operator="lessThan">
      <formula>0</formula>
    </cfRule>
  </conditionalFormatting>
  <conditionalFormatting sqref="FE231:FE258">
    <cfRule type="cellIs" dxfId="2159" priority="2159" operator="greaterThanOrEqual">
      <formula>0</formula>
    </cfRule>
    <cfRule type="cellIs" dxfId="2158" priority="2160" operator="lessThan">
      <formula>0</formula>
    </cfRule>
  </conditionalFormatting>
  <conditionalFormatting sqref="FE263:FE290">
    <cfRule type="cellIs" dxfId="2157" priority="2157" operator="greaterThanOrEqual">
      <formula>0</formula>
    </cfRule>
    <cfRule type="cellIs" dxfId="2156" priority="2158" operator="lessThan">
      <formula>0</formula>
    </cfRule>
  </conditionalFormatting>
  <conditionalFormatting sqref="FE294:FE321">
    <cfRule type="cellIs" dxfId="2155" priority="2155" operator="greaterThanOrEqual">
      <formula>0</formula>
    </cfRule>
    <cfRule type="cellIs" dxfId="2154" priority="2156" operator="lessThan">
      <formula>0</formula>
    </cfRule>
  </conditionalFormatting>
  <conditionalFormatting sqref="FE325:FE352">
    <cfRule type="cellIs" dxfId="2153" priority="2153" operator="greaterThanOrEqual">
      <formula>0</formula>
    </cfRule>
    <cfRule type="cellIs" dxfId="2152" priority="2154" operator="lessThan">
      <formula>0</formula>
    </cfRule>
  </conditionalFormatting>
  <conditionalFormatting sqref="FE356:FE383">
    <cfRule type="cellIs" dxfId="2151" priority="2151" operator="greaterThanOrEqual">
      <formula>0</formula>
    </cfRule>
    <cfRule type="cellIs" dxfId="2150" priority="2152" operator="lessThan">
      <formula>0</formula>
    </cfRule>
  </conditionalFormatting>
  <conditionalFormatting sqref="FE386:FE413">
    <cfRule type="cellIs" dxfId="2149" priority="2149" operator="greaterThanOrEqual">
      <formula>0</formula>
    </cfRule>
    <cfRule type="cellIs" dxfId="2148" priority="2150" operator="lessThan">
      <formula>0</formula>
    </cfRule>
  </conditionalFormatting>
  <conditionalFormatting sqref="FE417:FE444">
    <cfRule type="cellIs" dxfId="2147" priority="2147" operator="greaterThanOrEqual">
      <formula>0</formula>
    </cfRule>
    <cfRule type="cellIs" dxfId="2146" priority="2148" operator="lessThan">
      <formula>0</formula>
    </cfRule>
  </conditionalFormatting>
  <conditionalFormatting sqref="FE449:FE476">
    <cfRule type="cellIs" dxfId="2145" priority="2145" operator="greaterThanOrEqual">
      <formula>0</formula>
    </cfRule>
    <cfRule type="cellIs" dxfId="2144" priority="2146" operator="lessThan">
      <formula>0</formula>
    </cfRule>
  </conditionalFormatting>
  <conditionalFormatting sqref="FE479:FE506">
    <cfRule type="cellIs" dxfId="2143" priority="2143" operator="greaterThanOrEqual">
      <formula>0</formula>
    </cfRule>
    <cfRule type="cellIs" dxfId="2142" priority="2144" operator="lessThan">
      <formula>0</formula>
    </cfRule>
  </conditionalFormatting>
  <conditionalFormatting sqref="FE511:FE538">
    <cfRule type="cellIs" dxfId="2141" priority="2141" operator="greaterThanOrEqual">
      <formula>0</formula>
    </cfRule>
    <cfRule type="cellIs" dxfId="2140" priority="2142" operator="lessThan">
      <formula>0</formula>
    </cfRule>
  </conditionalFormatting>
  <conditionalFormatting sqref="FE542:FE569">
    <cfRule type="cellIs" dxfId="2139" priority="2139" operator="greaterThanOrEqual">
      <formula>0</formula>
    </cfRule>
    <cfRule type="cellIs" dxfId="2138" priority="2140" operator="lessThan">
      <formula>0</formula>
    </cfRule>
  </conditionalFormatting>
  <conditionalFormatting sqref="FE573:FE600">
    <cfRule type="cellIs" dxfId="2137" priority="2137" operator="greaterThanOrEqual">
      <formula>0</formula>
    </cfRule>
    <cfRule type="cellIs" dxfId="2136" priority="2138" operator="lessThan">
      <formula>0</formula>
    </cfRule>
  </conditionalFormatting>
  <conditionalFormatting sqref="FE605:FE632">
    <cfRule type="cellIs" dxfId="2135" priority="2135" operator="greaterThanOrEqual">
      <formula>0</formula>
    </cfRule>
    <cfRule type="cellIs" dxfId="2134" priority="2136" operator="lessThan">
      <formula>0</formula>
    </cfRule>
  </conditionalFormatting>
  <conditionalFormatting sqref="FE637:FE664">
    <cfRule type="cellIs" dxfId="2133" priority="2133" operator="greaterThanOrEqual">
      <formula>0</formula>
    </cfRule>
    <cfRule type="cellIs" dxfId="2132" priority="2134" operator="lessThan">
      <formula>0</formula>
    </cfRule>
  </conditionalFormatting>
  <conditionalFormatting sqref="FE668:FE695">
    <cfRule type="cellIs" dxfId="2131" priority="2131" operator="greaterThanOrEqual">
      <formula>0</formula>
    </cfRule>
    <cfRule type="cellIs" dxfId="2130" priority="2132" operator="lessThan">
      <formula>0</formula>
    </cfRule>
  </conditionalFormatting>
  <conditionalFormatting sqref="FE700:FE727">
    <cfRule type="cellIs" dxfId="2129" priority="2129" operator="greaterThanOrEqual">
      <formula>0</formula>
    </cfRule>
    <cfRule type="cellIs" dxfId="2128" priority="2130" operator="lessThan">
      <formula>0</formula>
    </cfRule>
  </conditionalFormatting>
  <conditionalFormatting sqref="FE731:FE758">
    <cfRule type="cellIs" dxfId="2127" priority="2127" operator="greaterThanOrEqual">
      <formula>0</formula>
    </cfRule>
    <cfRule type="cellIs" dxfId="2126" priority="2128" operator="lessThan">
      <formula>0</formula>
    </cfRule>
  </conditionalFormatting>
  <conditionalFormatting sqref="FE762:FE789">
    <cfRule type="cellIs" dxfId="2125" priority="2125" operator="greaterThanOrEqual">
      <formula>0</formula>
    </cfRule>
    <cfRule type="cellIs" dxfId="2124" priority="2126" operator="lessThan">
      <formula>0</formula>
    </cfRule>
  </conditionalFormatting>
  <conditionalFormatting sqref="FE74">
    <cfRule type="cellIs" dxfId="2123" priority="2123" operator="greaterThanOrEqual">
      <formula>0</formula>
    </cfRule>
    <cfRule type="cellIs" dxfId="2122" priority="2124" operator="lessThan">
      <formula>0</formula>
    </cfRule>
  </conditionalFormatting>
  <conditionalFormatting sqref="FK13:FK40">
    <cfRule type="cellIs" dxfId="2121" priority="2121" operator="greaterThanOrEqual">
      <formula>0</formula>
    </cfRule>
    <cfRule type="cellIs" dxfId="2120" priority="2122" operator="lessThan">
      <formula>0</formula>
    </cfRule>
  </conditionalFormatting>
  <conditionalFormatting sqref="FK43:FK70">
    <cfRule type="cellIs" dxfId="2119" priority="2119" operator="greaterThanOrEqual">
      <formula>0</formula>
    </cfRule>
    <cfRule type="cellIs" dxfId="2118" priority="2120" operator="lessThan">
      <formula>0</formula>
    </cfRule>
  </conditionalFormatting>
  <conditionalFormatting sqref="FK77:FK104">
    <cfRule type="cellIs" dxfId="2117" priority="2117" operator="greaterThanOrEqual">
      <formula>0</formula>
    </cfRule>
    <cfRule type="cellIs" dxfId="2116" priority="2118" operator="lessThan">
      <formula>0</formula>
    </cfRule>
  </conditionalFormatting>
  <conditionalFormatting sqref="FK108:FK135">
    <cfRule type="cellIs" dxfId="2115" priority="2115" operator="greaterThanOrEqual">
      <formula>0</formula>
    </cfRule>
    <cfRule type="cellIs" dxfId="2114" priority="2116" operator="lessThan">
      <formula>0</formula>
    </cfRule>
  </conditionalFormatting>
  <conditionalFormatting sqref="FK139:FK166">
    <cfRule type="cellIs" dxfId="2113" priority="2113" operator="greaterThanOrEqual">
      <formula>0</formula>
    </cfRule>
    <cfRule type="cellIs" dxfId="2112" priority="2114" operator="lessThan">
      <formula>0</formula>
    </cfRule>
  </conditionalFormatting>
  <conditionalFormatting sqref="FK170:FK197">
    <cfRule type="cellIs" dxfId="2111" priority="2111" operator="greaterThanOrEqual">
      <formula>0</formula>
    </cfRule>
    <cfRule type="cellIs" dxfId="2110" priority="2112" operator="lessThan">
      <formula>0</formula>
    </cfRule>
  </conditionalFormatting>
  <conditionalFormatting sqref="FK201:FK228">
    <cfRule type="cellIs" dxfId="2109" priority="2109" operator="greaterThanOrEqual">
      <formula>0</formula>
    </cfRule>
    <cfRule type="cellIs" dxfId="2108" priority="2110" operator="lessThan">
      <formula>0</formula>
    </cfRule>
  </conditionalFormatting>
  <conditionalFormatting sqref="FK231:FK258">
    <cfRule type="cellIs" dxfId="2107" priority="2107" operator="greaterThanOrEqual">
      <formula>0</formula>
    </cfRule>
    <cfRule type="cellIs" dxfId="2106" priority="2108" operator="lessThan">
      <formula>0</formula>
    </cfRule>
  </conditionalFormatting>
  <conditionalFormatting sqref="FK263:FK290">
    <cfRule type="cellIs" dxfId="2105" priority="2105" operator="greaterThanOrEqual">
      <formula>0</formula>
    </cfRule>
    <cfRule type="cellIs" dxfId="2104" priority="2106" operator="lessThan">
      <formula>0</formula>
    </cfRule>
  </conditionalFormatting>
  <conditionalFormatting sqref="FK294:FK321">
    <cfRule type="cellIs" dxfId="2103" priority="2103" operator="greaterThanOrEqual">
      <formula>0</formula>
    </cfRule>
    <cfRule type="cellIs" dxfId="2102" priority="2104" operator="lessThan">
      <formula>0</formula>
    </cfRule>
  </conditionalFormatting>
  <conditionalFormatting sqref="FK325:FK352">
    <cfRule type="cellIs" dxfId="2101" priority="2101" operator="greaterThanOrEqual">
      <formula>0</formula>
    </cfRule>
    <cfRule type="cellIs" dxfId="2100" priority="2102" operator="lessThan">
      <formula>0</formula>
    </cfRule>
  </conditionalFormatting>
  <conditionalFormatting sqref="FK356:FK383">
    <cfRule type="cellIs" dxfId="2099" priority="2099" operator="greaterThanOrEqual">
      <formula>0</formula>
    </cfRule>
    <cfRule type="cellIs" dxfId="2098" priority="2100" operator="lessThan">
      <formula>0</formula>
    </cfRule>
  </conditionalFormatting>
  <conditionalFormatting sqref="FK386:FK413">
    <cfRule type="cellIs" dxfId="2097" priority="2097" operator="greaterThanOrEqual">
      <formula>0</formula>
    </cfRule>
    <cfRule type="cellIs" dxfId="2096" priority="2098" operator="lessThan">
      <formula>0</formula>
    </cfRule>
  </conditionalFormatting>
  <conditionalFormatting sqref="FK417:FK444">
    <cfRule type="cellIs" dxfId="2095" priority="2095" operator="greaterThanOrEqual">
      <formula>0</formula>
    </cfRule>
    <cfRule type="cellIs" dxfId="2094" priority="2096" operator="lessThan">
      <formula>0</formula>
    </cfRule>
  </conditionalFormatting>
  <conditionalFormatting sqref="FK449:FK476">
    <cfRule type="cellIs" dxfId="2093" priority="2093" operator="greaterThanOrEqual">
      <formula>0</formula>
    </cfRule>
    <cfRule type="cellIs" dxfId="2092" priority="2094" operator="lessThan">
      <formula>0</formula>
    </cfRule>
  </conditionalFormatting>
  <conditionalFormatting sqref="FK479:FK506">
    <cfRule type="cellIs" dxfId="2091" priority="2091" operator="greaterThanOrEqual">
      <formula>0</formula>
    </cfRule>
    <cfRule type="cellIs" dxfId="2090" priority="2092" operator="lessThan">
      <formula>0</formula>
    </cfRule>
  </conditionalFormatting>
  <conditionalFormatting sqref="FK511:FK538">
    <cfRule type="cellIs" dxfId="2089" priority="2089" operator="greaterThanOrEqual">
      <formula>0</formula>
    </cfRule>
    <cfRule type="cellIs" dxfId="2088" priority="2090" operator="lessThan">
      <formula>0</formula>
    </cfRule>
  </conditionalFormatting>
  <conditionalFormatting sqref="FK542:FK569">
    <cfRule type="cellIs" dxfId="2087" priority="2087" operator="greaterThanOrEqual">
      <formula>0</formula>
    </cfRule>
    <cfRule type="cellIs" dxfId="2086" priority="2088" operator="lessThan">
      <formula>0</formula>
    </cfRule>
  </conditionalFormatting>
  <conditionalFormatting sqref="FK573:FK600">
    <cfRule type="cellIs" dxfId="2085" priority="2085" operator="greaterThanOrEqual">
      <formula>0</formula>
    </cfRule>
    <cfRule type="cellIs" dxfId="2084" priority="2086" operator="lessThan">
      <formula>0</formula>
    </cfRule>
  </conditionalFormatting>
  <conditionalFormatting sqref="FK605:FK632">
    <cfRule type="cellIs" dxfId="2083" priority="2083" operator="greaterThanOrEqual">
      <formula>0</formula>
    </cfRule>
    <cfRule type="cellIs" dxfId="2082" priority="2084" operator="lessThan">
      <formula>0</formula>
    </cfRule>
  </conditionalFormatting>
  <conditionalFormatting sqref="FK637:FK664">
    <cfRule type="cellIs" dxfId="2081" priority="2081" operator="greaterThanOrEqual">
      <formula>0</formula>
    </cfRule>
    <cfRule type="cellIs" dxfId="2080" priority="2082" operator="lessThan">
      <formula>0</formula>
    </cfRule>
  </conditionalFormatting>
  <conditionalFormatting sqref="FK668:FK695">
    <cfRule type="cellIs" dxfId="2079" priority="2079" operator="greaterThanOrEqual">
      <formula>0</formula>
    </cfRule>
    <cfRule type="cellIs" dxfId="2078" priority="2080" operator="lessThan">
      <formula>0</formula>
    </cfRule>
  </conditionalFormatting>
  <conditionalFormatting sqref="FK700:FK727">
    <cfRule type="cellIs" dxfId="2077" priority="2077" operator="greaterThanOrEqual">
      <formula>0</formula>
    </cfRule>
    <cfRule type="cellIs" dxfId="2076" priority="2078" operator="lessThan">
      <formula>0</formula>
    </cfRule>
  </conditionalFormatting>
  <conditionalFormatting sqref="FK731:FK758">
    <cfRule type="cellIs" dxfId="2075" priority="2075" operator="greaterThanOrEqual">
      <formula>0</formula>
    </cfRule>
    <cfRule type="cellIs" dxfId="2074" priority="2076" operator="lessThan">
      <formula>0</formula>
    </cfRule>
  </conditionalFormatting>
  <conditionalFormatting sqref="FK762:FK789">
    <cfRule type="cellIs" dxfId="2073" priority="2073" operator="greaterThanOrEqual">
      <formula>0</formula>
    </cfRule>
    <cfRule type="cellIs" dxfId="2072" priority="2074" operator="lessThan">
      <formula>0</formula>
    </cfRule>
  </conditionalFormatting>
  <conditionalFormatting sqref="FK74">
    <cfRule type="cellIs" dxfId="2071" priority="2071" operator="greaterThanOrEqual">
      <formula>0</formula>
    </cfRule>
    <cfRule type="cellIs" dxfId="2070" priority="2072" operator="lessThan">
      <formula>0</formula>
    </cfRule>
  </conditionalFormatting>
  <conditionalFormatting sqref="FQ13:FQ40">
    <cfRule type="cellIs" dxfId="2069" priority="2069" operator="greaterThanOrEqual">
      <formula>0</formula>
    </cfRule>
    <cfRule type="cellIs" dxfId="2068" priority="2070" operator="lessThan">
      <formula>0</formula>
    </cfRule>
  </conditionalFormatting>
  <conditionalFormatting sqref="FQ43:FQ70">
    <cfRule type="cellIs" dxfId="2067" priority="2067" operator="greaterThanOrEqual">
      <formula>0</formula>
    </cfRule>
    <cfRule type="cellIs" dxfId="2066" priority="2068" operator="lessThan">
      <formula>0</formula>
    </cfRule>
  </conditionalFormatting>
  <conditionalFormatting sqref="FQ77:FQ104">
    <cfRule type="cellIs" dxfId="2065" priority="2065" operator="greaterThanOrEqual">
      <formula>0</formula>
    </cfRule>
    <cfRule type="cellIs" dxfId="2064" priority="2066" operator="lessThan">
      <formula>0</formula>
    </cfRule>
  </conditionalFormatting>
  <conditionalFormatting sqref="FQ108:FQ135">
    <cfRule type="cellIs" dxfId="2063" priority="2063" operator="greaterThanOrEqual">
      <formula>0</formula>
    </cfRule>
    <cfRule type="cellIs" dxfId="2062" priority="2064" operator="lessThan">
      <formula>0</formula>
    </cfRule>
  </conditionalFormatting>
  <conditionalFormatting sqref="FQ139:FQ166">
    <cfRule type="cellIs" dxfId="2061" priority="2061" operator="greaterThanOrEqual">
      <formula>0</formula>
    </cfRule>
    <cfRule type="cellIs" dxfId="2060" priority="2062" operator="lessThan">
      <formula>0</formula>
    </cfRule>
  </conditionalFormatting>
  <conditionalFormatting sqref="FQ170:FQ197">
    <cfRule type="cellIs" dxfId="2059" priority="2059" operator="greaterThanOrEqual">
      <formula>0</formula>
    </cfRule>
    <cfRule type="cellIs" dxfId="2058" priority="2060" operator="lessThan">
      <formula>0</formula>
    </cfRule>
  </conditionalFormatting>
  <conditionalFormatting sqref="FQ201:FQ228">
    <cfRule type="cellIs" dxfId="2057" priority="2057" operator="greaterThanOrEqual">
      <formula>0</formula>
    </cfRule>
    <cfRule type="cellIs" dxfId="2056" priority="2058" operator="lessThan">
      <formula>0</formula>
    </cfRule>
  </conditionalFormatting>
  <conditionalFormatting sqref="FQ231:FQ258">
    <cfRule type="cellIs" dxfId="2055" priority="2055" operator="greaterThanOrEqual">
      <formula>0</formula>
    </cfRule>
    <cfRule type="cellIs" dxfId="2054" priority="2056" operator="lessThan">
      <formula>0</formula>
    </cfRule>
  </conditionalFormatting>
  <conditionalFormatting sqref="FQ263:FQ290">
    <cfRule type="cellIs" dxfId="2053" priority="2053" operator="greaterThanOrEqual">
      <formula>0</formula>
    </cfRule>
    <cfRule type="cellIs" dxfId="2052" priority="2054" operator="lessThan">
      <formula>0</formula>
    </cfRule>
  </conditionalFormatting>
  <conditionalFormatting sqref="FQ294:FQ321">
    <cfRule type="cellIs" dxfId="2051" priority="2051" operator="greaterThanOrEqual">
      <formula>0</formula>
    </cfRule>
    <cfRule type="cellIs" dxfId="2050" priority="2052" operator="lessThan">
      <formula>0</formula>
    </cfRule>
  </conditionalFormatting>
  <conditionalFormatting sqref="FQ325:FQ352">
    <cfRule type="cellIs" dxfId="2049" priority="2049" operator="greaterThanOrEqual">
      <formula>0</formula>
    </cfRule>
    <cfRule type="cellIs" dxfId="2048" priority="2050" operator="lessThan">
      <formula>0</formula>
    </cfRule>
  </conditionalFormatting>
  <conditionalFormatting sqref="FQ356:FQ383">
    <cfRule type="cellIs" dxfId="2047" priority="2047" operator="greaterThanOrEqual">
      <formula>0</formula>
    </cfRule>
    <cfRule type="cellIs" dxfId="2046" priority="2048" operator="lessThan">
      <formula>0</formula>
    </cfRule>
  </conditionalFormatting>
  <conditionalFormatting sqref="FQ386:FQ413">
    <cfRule type="cellIs" dxfId="2045" priority="2045" operator="greaterThanOrEqual">
      <formula>0</formula>
    </cfRule>
    <cfRule type="cellIs" dxfId="2044" priority="2046" operator="lessThan">
      <formula>0</formula>
    </cfRule>
  </conditionalFormatting>
  <conditionalFormatting sqref="FQ417:FQ444">
    <cfRule type="cellIs" dxfId="2043" priority="2043" operator="greaterThanOrEqual">
      <formula>0</formula>
    </cfRule>
    <cfRule type="cellIs" dxfId="2042" priority="2044" operator="lessThan">
      <formula>0</formula>
    </cfRule>
  </conditionalFormatting>
  <conditionalFormatting sqref="FQ449:FQ476">
    <cfRule type="cellIs" dxfId="2041" priority="2041" operator="greaterThanOrEqual">
      <formula>0</formula>
    </cfRule>
    <cfRule type="cellIs" dxfId="2040" priority="2042" operator="lessThan">
      <formula>0</formula>
    </cfRule>
  </conditionalFormatting>
  <conditionalFormatting sqref="FQ479:FQ506">
    <cfRule type="cellIs" dxfId="2039" priority="2039" operator="greaterThanOrEqual">
      <formula>0</formula>
    </cfRule>
    <cfRule type="cellIs" dxfId="2038" priority="2040" operator="lessThan">
      <formula>0</formula>
    </cfRule>
  </conditionalFormatting>
  <conditionalFormatting sqref="FQ511:FQ538">
    <cfRule type="cellIs" dxfId="2037" priority="2037" operator="greaterThanOrEqual">
      <formula>0</formula>
    </cfRule>
    <cfRule type="cellIs" dxfId="2036" priority="2038" operator="lessThan">
      <formula>0</formula>
    </cfRule>
  </conditionalFormatting>
  <conditionalFormatting sqref="FQ542:FQ569">
    <cfRule type="cellIs" dxfId="2035" priority="2035" operator="greaterThanOrEqual">
      <formula>0</formula>
    </cfRule>
    <cfRule type="cellIs" dxfId="2034" priority="2036" operator="lessThan">
      <formula>0</formula>
    </cfRule>
  </conditionalFormatting>
  <conditionalFormatting sqref="FQ573:FQ600">
    <cfRule type="cellIs" dxfId="2033" priority="2033" operator="greaterThanOrEqual">
      <formula>0</formula>
    </cfRule>
    <cfRule type="cellIs" dxfId="2032" priority="2034" operator="lessThan">
      <formula>0</formula>
    </cfRule>
  </conditionalFormatting>
  <conditionalFormatting sqref="FQ605:FQ632">
    <cfRule type="cellIs" dxfId="2031" priority="2031" operator="greaterThanOrEqual">
      <formula>0</formula>
    </cfRule>
    <cfRule type="cellIs" dxfId="2030" priority="2032" operator="lessThan">
      <formula>0</formula>
    </cfRule>
  </conditionalFormatting>
  <conditionalFormatting sqref="FQ637:FQ664">
    <cfRule type="cellIs" dxfId="2029" priority="2029" operator="greaterThanOrEqual">
      <formula>0</formula>
    </cfRule>
    <cfRule type="cellIs" dxfId="2028" priority="2030" operator="lessThan">
      <formula>0</formula>
    </cfRule>
  </conditionalFormatting>
  <conditionalFormatting sqref="FQ668:FQ695">
    <cfRule type="cellIs" dxfId="2027" priority="2027" operator="greaterThanOrEqual">
      <formula>0</formula>
    </cfRule>
    <cfRule type="cellIs" dxfId="2026" priority="2028" operator="lessThan">
      <formula>0</formula>
    </cfRule>
  </conditionalFormatting>
  <conditionalFormatting sqref="FQ700:FQ727">
    <cfRule type="cellIs" dxfId="2025" priority="2025" operator="greaterThanOrEqual">
      <formula>0</formula>
    </cfRule>
    <cfRule type="cellIs" dxfId="2024" priority="2026" operator="lessThan">
      <formula>0</formula>
    </cfRule>
  </conditionalFormatting>
  <conditionalFormatting sqref="FQ731:FQ758">
    <cfRule type="cellIs" dxfId="2023" priority="2023" operator="greaterThanOrEqual">
      <formula>0</formula>
    </cfRule>
    <cfRule type="cellIs" dxfId="2022" priority="2024" operator="lessThan">
      <formula>0</formula>
    </cfRule>
  </conditionalFormatting>
  <conditionalFormatting sqref="FQ762:FQ789">
    <cfRule type="cellIs" dxfId="2021" priority="2021" operator="greaterThanOrEqual">
      <formula>0</formula>
    </cfRule>
    <cfRule type="cellIs" dxfId="2020" priority="2022" operator="lessThan">
      <formula>0</formula>
    </cfRule>
  </conditionalFormatting>
  <conditionalFormatting sqref="FQ74">
    <cfRule type="cellIs" dxfId="2019" priority="2019" operator="greaterThanOrEqual">
      <formula>0</formula>
    </cfRule>
    <cfRule type="cellIs" dxfId="2018" priority="2020" operator="lessThan">
      <formula>0</formula>
    </cfRule>
  </conditionalFormatting>
  <conditionalFormatting sqref="FW13:FW40">
    <cfRule type="cellIs" dxfId="2017" priority="2017" operator="greaterThanOrEqual">
      <formula>0</formula>
    </cfRule>
    <cfRule type="cellIs" dxfId="2016" priority="2018" operator="lessThan">
      <formula>0</formula>
    </cfRule>
  </conditionalFormatting>
  <conditionalFormatting sqref="FW43:FW70">
    <cfRule type="cellIs" dxfId="2015" priority="2015" operator="greaterThanOrEqual">
      <formula>0</formula>
    </cfRule>
    <cfRule type="cellIs" dxfId="2014" priority="2016" operator="lessThan">
      <formula>0</formula>
    </cfRule>
  </conditionalFormatting>
  <conditionalFormatting sqref="FW77:FW104">
    <cfRule type="cellIs" dxfId="2013" priority="2013" operator="greaterThanOrEqual">
      <formula>0</formula>
    </cfRule>
    <cfRule type="cellIs" dxfId="2012" priority="2014" operator="lessThan">
      <formula>0</formula>
    </cfRule>
  </conditionalFormatting>
  <conditionalFormatting sqref="FW108:FW135">
    <cfRule type="cellIs" dxfId="2011" priority="2011" operator="greaterThanOrEqual">
      <formula>0</formula>
    </cfRule>
    <cfRule type="cellIs" dxfId="2010" priority="2012" operator="lessThan">
      <formula>0</formula>
    </cfRule>
  </conditionalFormatting>
  <conditionalFormatting sqref="FW139:FW166">
    <cfRule type="cellIs" dxfId="2009" priority="2009" operator="greaterThanOrEqual">
      <formula>0</formula>
    </cfRule>
    <cfRule type="cellIs" dxfId="2008" priority="2010" operator="lessThan">
      <formula>0</formula>
    </cfRule>
  </conditionalFormatting>
  <conditionalFormatting sqref="FW170:FW197">
    <cfRule type="cellIs" dxfId="2007" priority="2007" operator="greaterThanOrEqual">
      <formula>0</formula>
    </cfRule>
    <cfRule type="cellIs" dxfId="2006" priority="2008" operator="lessThan">
      <formula>0</formula>
    </cfRule>
  </conditionalFormatting>
  <conditionalFormatting sqref="FW201:FW228">
    <cfRule type="cellIs" dxfId="2005" priority="2005" operator="greaterThanOrEqual">
      <formula>0</formula>
    </cfRule>
    <cfRule type="cellIs" dxfId="2004" priority="2006" operator="lessThan">
      <formula>0</formula>
    </cfRule>
  </conditionalFormatting>
  <conditionalFormatting sqref="FW231:FW258">
    <cfRule type="cellIs" dxfId="2003" priority="2003" operator="greaterThanOrEqual">
      <formula>0</formula>
    </cfRule>
    <cfRule type="cellIs" dxfId="2002" priority="2004" operator="lessThan">
      <formula>0</formula>
    </cfRule>
  </conditionalFormatting>
  <conditionalFormatting sqref="FW263:FW290">
    <cfRule type="cellIs" dxfId="2001" priority="2001" operator="greaterThanOrEqual">
      <formula>0</formula>
    </cfRule>
    <cfRule type="cellIs" dxfId="2000" priority="2002" operator="lessThan">
      <formula>0</formula>
    </cfRule>
  </conditionalFormatting>
  <conditionalFormatting sqref="FW294:FW321">
    <cfRule type="cellIs" dxfId="1999" priority="1999" operator="greaterThanOrEqual">
      <formula>0</formula>
    </cfRule>
    <cfRule type="cellIs" dxfId="1998" priority="2000" operator="lessThan">
      <formula>0</formula>
    </cfRule>
  </conditionalFormatting>
  <conditionalFormatting sqref="FW325:FW352">
    <cfRule type="cellIs" dxfId="1997" priority="1997" operator="greaterThanOrEqual">
      <formula>0</formula>
    </cfRule>
    <cfRule type="cellIs" dxfId="1996" priority="1998" operator="lessThan">
      <formula>0</formula>
    </cfRule>
  </conditionalFormatting>
  <conditionalFormatting sqref="FW356:FW383">
    <cfRule type="cellIs" dxfId="1995" priority="1995" operator="greaterThanOrEqual">
      <formula>0</formula>
    </cfRule>
    <cfRule type="cellIs" dxfId="1994" priority="1996" operator="lessThan">
      <formula>0</formula>
    </cfRule>
  </conditionalFormatting>
  <conditionalFormatting sqref="FW386:FW413">
    <cfRule type="cellIs" dxfId="1993" priority="1993" operator="greaterThanOrEqual">
      <formula>0</formula>
    </cfRule>
    <cfRule type="cellIs" dxfId="1992" priority="1994" operator="lessThan">
      <formula>0</formula>
    </cfRule>
  </conditionalFormatting>
  <conditionalFormatting sqref="FW417:FW444">
    <cfRule type="cellIs" dxfId="1991" priority="1991" operator="greaterThanOrEqual">
      <formula>0</formula>
    </cfRule>
    <cfRule type="cellIs" dxfId="1990" priority="1992" operator="lessThan">
      <formula>0</formula>
    </cfRule>
  </conditionalFormatting>
  <conditionalFormatting sqref="FW449:FW476">
    <cfRule type="cellIs" dxfId="1989" priority="1989" operator="greaterThanOrEqual">
      <formula>0</formula>
    </cfRule>
    <cfRule type="cellIs" dxfId="1988" priority="1990" operator="lessThan">
      <formula>0</formula>
    </cfRule>
  </conditionalFormatting>
  <conditionalFormatting sqref="FW479:FW506">
    <cfRule type="cellIs" dxfId="1987" priority="1987" operator="greaterThanOrEqual">
      <formula>0</formula>
    </cfRule>
    <cfRule type="cellIs" dxfId="1986" priority="1988" operator="lessThan">
      <formula>0</formula>
    </cfRule>
  </conditionalFormatting>
  <conditionalFormatting sqref="FW511:FW538">
    <cfRule type="cellIs" dxfId="1985" priority="1985" operator="greaterThanOrEqual">
      <formula>0</formula>
    </cfRule>
    <cfRule type="cellIs" dxfId="1984" priority="1986" operator="lessThan">
      <formula>0</formula>
    </cfRule>
  </conditionalFormatting>
  <conditionalFormatting sqref="FW542:FW569">
    <cfRule type="cellIs" dxfId="1983" priority="1983" operator="greaterThanOrEqual">
      <formula>0</formula>
    </cfRule>
    <cfRule type="cellIs" dxfId="1982" priority="1984" operator="lessThan">
      <formula>0</formula>
    </cfRule>
  </conditionalFormatting>
  <conditionalFormatting sqref="FW573:FW600">
    <cfRule type="cellIs" dxfId="1981" priority="1981" operator="greaterThanOrEqual">
      <formula>0</formula>
    </cfRule>
    <cfRule type="cellIs" dxfId="1980" priority="1982" operator="lessThan">
      <formula>0</formula>
    </cfRule>
  </conditionalFormatting>
  <conditionalFormatting sqref="FW605:FW632">
    <cfRule type="cellIs" dxfId="1979" priority="1979" operator="greaterThanOrEqual">
      <formula>0</formula>
    </cfRule>
    <cfRule type="cellIs" dxfId="1978" priority="1980" operator="lessThan">
      <formula>0</formula>
    </cfRule>
  </conditionalFormatting>
  <conditionalFormatting sqref="FW637:FW664">
    <cfRule type="cellIs" dxfId="1977" priority="1977" operator="greaterThanOrEqual">
      <formula>0</formula>
    </cfRule>
    <cfRule type="cellIs" dxfId="1976" priority="1978" operator="lessThan">
      <formula>0</formula>
    </cfRule>
  </conditionalFormatting>
  <conditionalFormatting sqref="FW668:FW695">
    <cfRule type="cellIs" dxfId="1975" priority="1975" operator="greaterThanOrEqual">
      <formula>0</formula>
    </cfRule>
    <cfRule type="cellIs" dxfId="1974" priority="1976" operator="lessThan">
      <formula>0</formula>
    </cfRule>
  </conditionalFormatting>
  <conditionalFormatting sqref="FW700:FW727">
    <cfRule type="cellIs" dxfId="1973" priority="1973" operator="greaterThanOrEqual">
      <formula>0</formula>
    </cfRule>
    <cfRule type="cellIs" dxfId="1972" priority="1974" operator="lessThan">
      <formula>0</formula>
    </cfRule>
  </conditionalFormatting>
  <conditionalFormatting sqref="FW731:FW758">
    <cfRule type="cellIs" dxfId="1971" priority="1971" operator="greaterThanOrEqual">
      <formula>0</formula>
    </cfRule>
    <cfRule type="cellIs" dxfId="1970" priority="1972" operator="lessThan">
      <formula>0</formula>
    </cfRule>
  </conditionalFormatting>
  <conditionalFormatting sqref="FW762:FW789">
    <cfRule type="cellIs" dxfId="1969" priority="1969" operator="greaterThanOrEqual">
      <formula>0</formula>
    </cfRule>
    <cfRule type="cellIs" dxfId="1968" priority="1970" operator="lessThan">
      <formula>0</formula>
    </cfRule>
  </conditionalFormatting>
  <conditionalFormatting sqref="FW74">
    <cfRule type="cellIs" dxfId="1967" priority="1967" operator="greaterThanOrEqual">
      <formula>0</formula>
    </cfRule>
    <cfRule type="cellIs" dxfId="1966" priority="1968" operator="lessThan">
      <formula>0</formula>
    </cfRule>
  </conditionalFormatting>
  <conditionalFormatting sqref="GC13:GC40">
    <cfRule type="cellIs" dxfId="1965" priority="1965" operator="greaterThanOrEqual">
      <formula>0</formula>
    </cfRule>
    <cfRule type="cellIs" dxfId="1964" priority="1966" operator="lessThan">
      <formula>0</formula>
    </cfRule>
  </conditionalFormatting>
  <conditionalFormatting sqref="GC43:GC70">
    <cfRule type="cellIs" dxfId="1963" priority="1963" operator="greaterThanOrEqual">
      <formula>0</formula>
    </cfRule>
    <cfRule type="cellIs" dxfId="1962" priority="1964" operator="lessThan">
      <formula>0</formula>
    </cfRule>
  </conditionalFormatting>
  <conditionalFormatting sqref="GC77:GC104">
    <cfRule type="cellIs" dxfId="1961" priority="1961" operator="greaterThanOrEqual">
      <formula>0</formula>
    </cfRule>
    <cfRule type="cellIs" dxfId="1960" priority="1962" operator="lessThan">
      <formula>0</formula>
    </cfRule>
  </conditionalFormatting>
  <conditionalFormatting sqref="GC108:GC135">
    <cfRule type="cellIs" dxfId="1959" priority="1959" operator="greaterThanOrEqual">
      <formula>0</formula>
    </cfRule>
    <cfRule type="cellIs" dxfId="1958" priority="1960" operator="lessThan">
      <formula>0</formula>
    </cfRule>
  </conditionalFormatting>
  <conditionalFormatting sqref="GC139:GC166">
    <cfRule type="cellIs" dxfId="1957" priority="1957" operator="greaterThanOrEqual">
      <formula>0</formula>
    </cfRule>
    <cfRule type="cellIs" dxfId="1956" priority="1958" operator="lessThan">
      <formula>0</formula>
    </cfRule>
  </conditionalFormatting>
  <conditionalFormatting sqref="GC170:GC197">
    <cfRule type="cellIs" dxfId="1955" priority="1955" operator="greaterThanOrEqual">
      <formula>0</formula>
    </cfRule>
    <cfRule type="cellIs" dxfId="1954" priority="1956" operator="lessThan">
      <formula>0</formula>
    </cfRule>
  </conditionalFormatting>
  <conditionalFormatting sqref="GC201:GC228">
    <cfRule type="cellIs" dxfId="1953" priority="1953" operator="greaterThanOrEqual">
      <formula>0</formula>
    </cfRule>
    <cfRule type="cellIs" dxfId="1952" priority="1954" operator="lessThan">
      <formula>0</formula>
    </cfRule>
  </conditionalFormatting>
  <conditionalFormatting sqref="GC231:GC258">
    <cfRule type="cellIs" dxfId="1951" priority="1951" operator="greaterThanOrEqual">
      <formula>0</formula>
    </cfRule>
    <cfRule type="cellIs" dxfId="1950" priority="1952" operator="lessThan">
      <formula>0</formula>
    </cfRule>
  </conditionalFormatting>
  <conditionalFormatting sqref="GC263:GC290">
    <cfRule type="cellIs" dxfId="1949" priority="1949" operator="greaterThanOrEqual">
      <formula>0</formula>
    </cfRule>
    <cfRule type="cellIs" dxfId="1948" priority="1950" operator="lessThan">
      <formula>0</formula>
    </cfRule>
  </conditionalFormatting>
  <conditionalFormatting sqref="GC294:GC321">
    <cfRule type="cellIs" dxfId="1947" priority="1947" operator="greaterThanOrEqual">
      <formula>0</formula>
    </cfRule>
    <cfRule type="cellIs" dxfId="1946" priority="1948" operator="lessThan">
      <formula>0</formula>
    </cfRule>
  </conditionalFormatting>
  <conditionalFormatting sqref="GC325:GC352">
    <cfRule type="cellIs" dxfId="1945" priority="1945" operator="greaterThanOrEqual">
      <formula>0</formula>
    </cfRule>
    <cfRule type="cellIs" dxfId="1944" priority="1946" operator="lessThan">
      <formula>0</formula>
    </cfRule>
  </conditionalFormatting>
  <conditionalFormatting sqref="GC356:GC383">
    <cfRule type="cellIs" dxfId="1943" priority="1943" operator="greaterThanOrEqual">
      <formula>0</formula>
    </cfRule>
    <cfRule type="cellIs" dxfId="1942" priority="1944" operator="lessThan">
      <formula>0</formula>
    </cfRule>
  </conditionalFormatting>
  <conditionalFormatting sqref="GC386:GC413">
    <cfRule type="cellIs" dxfId="1941" priority="1941" operator="greaterThanOrEqual">
      <formula>0</formula>
    </cfRule>
    <cfRule type="cellIs" dxfId="1940" priority="1942" operator="lessThan">
      <formula>0</formula>
    </cfRule>
  </conditionalFormatting>
  <conditionalFormatting sqref="GC417:GC444">
    <cfRule type="cellIs" dxfId="1939" priority="1939" operator="greaterThanOrEqual">
      <formula>0</formula>
    </cfRule>
    <cfRule type="cellIs" dxfId="1938" priority="1940" operator="lessThan">
      <formula>0</formula>
    </cfRule>
  </conditionalFormatting>
  <conditionalFormatting sqref="GC449:GC476">
    <cfRule type="cellIs" dxfId="1937" priority="1937" operator="greaterThanOrEqual">
      <formula>0</formula>
    </cfRule>
    <cfRule type="cellIs" dxfId="1936" priority="1938" operator="lessThan">
      <formula>0</formula>
    </cfRule>
  </conditionalFormatting>
  <conditionalFormatting sqref="GC479:GC506">
    <cfRule type="cellIs" dxfId="1935" priority="1935" operator="greaterThanOrEqual">
      <formula>0</formula>
    </cfRule>
    <cfRule type="cellIs" dxfId="1934" priority="1936" operator="lessThan">
      <formula>0</formula>
    </cfRule>
  </conditionalFormatting>
  <conditionalFormatting sqref="GC511:GC538">
    <cfRule type="cellIs" dxfId="1933" priority="1933" operator="greaterThanOrEqual">
      <formula>0</formula>
    </cfRule>
    <cfRule type="cellIs" dxfId="1932" priority="1934" operator="lessThan">
      <formula>0</formula>
    </cfRule>
  </conditionalFormatting>
  <conditionalFormatting sqref="GC542:GC569">
    <cfRule type="cellIs" dxfId="1931" priority="1931" operator="greaterThanOrEqual">
      <formula>0</formula>
    </cfRule>
    <cfRule type="cellIs" dxfId="1930" priority="1932" operator="lessThan">
      <formula>0</formula>
    </cfRule>
  </conditionalFormatting>
  <conditionalFormatting sqref="GC573:GC600">
    <cfRule type="cellIs" dxfId="1929" priority="1929" operator="greaterThanOrEqual">
      <formula>0</formula>
    </cfRule>
    <cfRule type="cellIs" dxfId="1928" priority="1930" operator="lessThan">
      <formula>0</formula>
    </cfRule>
  </conditionalFormatting>
  <conditionalFormatting sqref="GC605:GC632">
    <cfRule type="cellIs" dxfId="1927" priority="1927" operator="greaterThanOrEqual">
      <formula>0</formula>
    </cfRule>
    <cfRule type="cellIs" dxfId="1926" priority="1928" operator="lessThan">
      <formula>0</formula>
    </cfRule>
  </conditionalFormatting>
  <conditionalFormatting sqref="GC637:GC664">
    <cfRule type="cellIs" dxfId="1925" priority="1925" operator="greaterThanOrEqual">
      <formula>0</formula>
    </cfRule>
    <cfRule type="cellIs" dxfId="1924" priority="1926" operator="lessThan">
      <formula>0</formula>
    </cfRule>
  </conditionalFormatting>
  <conditionalFormatting sqref="GC668:GC695">
    <cfRule type="cellIs" dxfId="1923" priority="1923" operator="greaterThanOrEqual">
      <formula>0</formula>
    </cfRule>
    <cfRule type="cellIs" dxfId="1922" priority="1924" operator="lessThan">
      <formula>0</formula>
    </cfRule>
  </conditionalFormatting>
  <conditionalFormatting sqref="GC700:GC727">
    <cfRule type="cellIs" dxfId="1921" priority="1921" operator="greaterThanOrEqual">
      <formula>0</formula>
    </cfRule>
    <cfRule type="cellIs" dxfId="1920" priority="1922" operator="lessThan">
      <formula>0</formula>
    </cfRule>
  </conditionalFormatting>
  <conditionalFormatting sqref="GC731:GC758">
    <cfRule type="cellIs" dxfId="1919" priority="1919" operator="greaterThanOrEqual">
      <formula>0</formula>
    </cfRule>
    <cfRule type="cellIs" dxfId="1918" priority="1920" operator="lessThan">
      <formula>0</formula>
    </cfRule>
  </conditionalFormatting>
  <conditionalFormatting sqref="GC762:GC789">
    <cfRule type="cellIs" dxfId="1917" priority="1917" operator="greaterThanOrEqual">
      <formula>0</formula>
    </cfRule>
    <cfRule type="cellIs" dxfId="1916" priority="1918" operator="lessThan">
      <formula>0</formula>
    </cfRule>
  </conditionalFormatting>
  <conditionalFormatting sqref="GC74">
    <cfRule type="cellIs" dxfId="1915" priority="1915" operator="greaterThanOrEqual">
      <formula>0</formula>
    </cfRule>
    <cfRule type="cellIs" dxfId="1914" priority="1916" operator="lessThan">
      <formula>0</formula>
    </cfRule>
  </conditionalFormatting>
  <conditionalFormatting sqref="GI13:GI40">
    <cfRule type="cellIs" dxfId="1913" priority="1913" operator="greaterThanOrEqual">
      <formula>0</formula>
    </cfRule>
    <cfRule type="cellIs" dxfId="1912" priority="1914" operator="lessThan">
      <formula>0</formula>
    </cfRule>
  </conditionalFormatting>
  <conditionalFormatting sqref="GI43:GI70">
    <cfRule type="cellIs" dxfId="1911" priority="1911" operator="greaterThanOrEqual">
      <formula>0</formula>
    </cfRule>
    <cfRule type="cellIs" dxfId="1910" priority="1912" operator="lessThan">
      <formula>0</formula>
    </cfRule>
  </conditionalFormatting>
  <conditionalFormatting sqref="GI77:GI104">
    <cfRule type="cellIs" dxfId="1909" priority="1909" operator="greaterThanOrEqual">
      <formula>0</formula>
    </cfRule>
    <cfRule type="cellIs" dxfId="1908" priority="1910" operator="lessThan">
      <formula>0</formula>
    </cfRule>
  </conditionalFormatting>
  <conditionalFormatting sqref="GI108:GI135">
    <cfRule type="cellIs" dxfId="1907" priority="1907" operator="greaterThanOrEqual">
      <formula>0</formula>
    </cfRule>
    <cfRule type="cellIs" dxfId="1906" priority="1908" operator="lessThan">
      <formula>0</formula>
    </cfRule>
  </conditionalFormatting>
  <conditionalFormatting sqref="GI139:GI166">
    <cfRule type="cellIs" dxfId="1905" priority="1905" operator="greaterThanOrEqual">
      <formula>0</formula>
    </cfRule>
    <cfRule type="cellIs" dxfId="1904" priority="1906" operator="lessThan">
      <formula>0</formula>
    </cfRule>
  </conditionalFormatting>
  <conditionalFormatting sqref="GI170:GI197">
    <cfRule type="cellIs" dxfId="1903" priority="1903" operator="greaterThanOrEqual">
      <formula>0</formula>
    </cfRule>
    <cfRule type="cellIs" dxfId="1902" priority="1904" operator="lessThan">
      <formula>0</formula>
    </cfRule>
  </conditionalFormatting>
  <conditionalFormatting sqref="GI201:GI228">
    <cfRule type="cellIs" dxfId="1901" priority="1901" operator="greaterThanOrEqual">
      <formula>0</formula>
    </cfRule>
    <cfRule type="cellIs" dxfId="1900" priority="1902" operator="lessThan">
      <formula>0</formula>
    </cfRule>
  </conditionalFormatting>
  <conditionalFormatting sqref="GI231:GI258">
    <cfRule type="cellIs" dxfId="1899" priority="1899" operator="greaterThanOrEqual">
      <formula>0</formula>
    </cfRule>
    <cfRule type="cellIs" dxfId="1898" priority="1900" operator="lessThan">
      <formula>0</formula>
    </cfRule>
  </conditionalFormatting>
  <conditionalFormatting sqref="GI263:GI290">
    <cfRule type="cellIs" dxfId="1897" priority="1897" operator="greaterThanOrEqual">
      <formula>0</formula>
    </cfRule>
    <cfRule type="cellIs" dxfId="1896" priority="1898" operator="lessThan">
      <formula>0</formula>
    </cfRule>
  </conditionalFormatting>
  <conditionalFormatting sqref="GI294:GI321">
    <cfRule type="cellIs" dxfId="1895" priority="1895" operator="greaterThanOrEqual">
      <formula>0</formula>
    </cfRule>
    <cfRule type="cellIs" dxfId="1894" priority="1896" operator="lessThan">
      <formula>0</formula>
    </cfRule>
  </conditionalFormatting>
  <conditionalFormatting sqref="GI325:GI352">
    <cfRule type="cellIs" dxfId="1893" priority="1893" operator="greaterThanOrEqual">
      <formula>0</formula>
    </cfRule>
    <cfRule type="cellIs" dxfId="1892" priority="1894" operator="lessThan">
      <formula>0</formula>
    </cfRule>
  </conditionalFormatting>
  <conditionalFormatting sqref="GI356:GI383">
    <cfRule type="cellIs" dxfId="1891" priority="1891" operator="greaterThanOrEqual">
      <formula>0</formula>
    </cfRule>
    <cfRule type="cellIs" dxfId="1890" priority="1892" operator="lessThan">
      <formula>0</formula>
    </cfRule>
  </conditionalFormatting>
  <conditionalFormatting sqref="GI386:GI413">
    <cfRule type="cellIs" dxfId="1889" priority="1889" operator="greaterThanOrEqual">
      <formula>0</formula>
    </cfRule>
    <cfRule type="cellIs" dxfId="1888" priority="1890" operator="lessThan">
      <formula>0</formula>
    </cfRule>
  </conditionalFormatting>
  <conditionalFormatting sqref="GI417:GI444">
    <cfRule type="cellIs" dxfId="1887" priority="1887" operator="greaterThanOrEqual">
      <formula>0</formula>
    </cfRule>
    <cfRule type="cellIs" dxfId="1886" priority="1888" operator="lessThan">
      <formula>0</formula>
    </cfRule>
  </conditionalFormatting>
  <conditionalFormatting sqref="GI449:GI476">
    <cfRule type="cellIs" dxfId="1885" priority="1885" operator="greaterThanOrEqual">
      <formula>0</formula>
    </cfRule>
    <cfRule type="cellIs" dxfId="1884" priority="1886" operator="lessThan">
      <formula>0</formula>
    </cfRule>
  </conditionalFormatting>
  <conditionalFormatting sqref="GI479:GI506">
    <cfRule type="cellIs" dxfId="1883" priority="1883" operator="greaterThanOrEqual">
      <formula>0</formula>
    </cfRule>
    <cfRule type="cellIs" dxfId="1882" priority="1884" operator="lessThan">
      <formula>0</formula>
    </cfRule>
  </conditionalFormatting>
  <conditionalFormatting sqref="GI511:GI538">
    <cfRule type="cellIs" dxfId="1881" priority="1881" operator="greaterThanOrEqual">
      <formula>0</formula>
    </cfRule>
    <cfRule type="cellIs" dxfId="1880" priority="1882" operator="lessThan">
      <formula>0</formula>
    </cfRule>
  </conditionalFormatting>
  <conditionalFormatting sqref="GI542:GI569">
    <cfRule type="cellIs" dxfId="1879" priority="1879" operator="greaterThanOrEqual">
      <formula>0</formula>
    </cfRule>
    <cfRule type="cellIs" dxfId="1878" priority="1880" operator="lessThan">
      <formula>0</formula>
    </cfRule>
  </conditionalFormatting>
  <conditionalFormatting sqref="GI573:GI600">
    <cfRule type="cellIs" dxfId="1877" priority="1877" operator="greaterThanOrEqual">
      <formula>0</formula>
    </cfRule>
    <cfRule type="cellIs" dxfId="1876" priority="1878" operator="lessThan">
      <formula>0</formula>
    </cfRule>
  </conditionalFormatting>
  <conditionalFormatting sqref="GI605:GI632">
    <cfRule type="cellIs" dxfId="1875" priority="1875" operator="greaterThanOrEqual">
      <formula>0</formula>
    </cfRule>
    <cfRule type="cellIs" dxfId="1874" priority="1876" operator="lessThan">
      <formula>0</formula>
    </cfRule>
  </conditionalFormatting>
  <conditionalFormatting sqref="GI637:GI664">
    <cfRule type="cellIs" dxfId="1873" priority="1873" operator="greaterThanOrEqual">
      <formula>0</formula>
    </cfRule>
    <cfRule type="cellIs" dxfId="1872" priority="1874" operator="lessThan">
      <formula>0</formula>
    </cfRule>
  </conditionalFormatting>
  <conditionalFormatting sqref="GI668:GI695">
    <cfRule type="cellIs" dxfId="1871" priority="1871" operator="greaterThanOrEqual">
      <formula>0</formula>
    </cfRule>
    <cfRule type="cellIs" dxfId="1870" priority="1872" operator="lessThan">
      <formula>0</formula>
    </cfRule>
  </conditionalFormatting>
  <conditionalFormatting sqref="GI700:GI727">
    <cfRule type="cellIs" dxfId="1869" priority="1869" operator="greaterThanOrEqual">
      <formula>0</formula>
    </cfRule>
    <cfRule type="cellIs" dxfId="1868" priority="1870" operator="lessThan">
      <formula>0</formula>
    </cfRule>
  </conditionalFormatting>
  <conditionalFormatting sqref="GI731:GI758">
    <cfRule type="cellIs" dxfId="1867" priority="1867" operator="greaterThanOrEqual">
      <formula>0</formula>
    </cfRule>
    <cfRule type="cellIs" dxfId="1866" priority="1868" operator="lessThan">
      <formula>0</formula>
    </cfRule>
  </conditionalFormatting>
  <conditionalFormatting sqref="GI762:GI789">
    <cfRule type="cellIs" dxfId="1865" priority="1865" operator="greaterThanOrEqual">
      <formula>0</formula>
    </cfRule>
    <cfRule type="cellIs" dxfId="1864" priority="1866" operator="lessThan">
      <formula>0</formula>
    </cfRule>
  </conditionalFormatting>
  <conditionalFormatting sqref="GI74">
    <cfRule type="cellIs" dxfId="1863" priority="1863" operator="greaterThanOrEqual">
      <formula>0</formula>
    </cfRule>
    <cfRule type="cellIs" dxfId="1862" priority="1864" operator="lessThan">
      <formula>0</formula>
    </cfRule>
  </conditionalFormatting>
  <conditionalFormatting sqref="GO13:GO40">
    <cfRule type="cellIs" dxfId="1861" priority="1861" operator="greaterThanOrEqual">
      <formula>0</formula>
    </cfRule>
    <cfRule type="cellIs" dxfId="1860" priority="1862" operator="lessThan">
      <formula>0</formula>
    </cfRule>
  </conditionalFormatting>
  <conditionalFormatting sqref="GO43:GO70">
    <cfRule type="cellIs" dxfId="1859" priority="1859" operator="greaterThanOrEqual">
      <formula>0</formula>
    </cfRule>
    <cfRule type="cellIs" dxfId="1858" priority="1860" operator="lessThan">
      <formula>0</formula>
    </cfRule>
  </conditionalFormatting>
  <conditionalFormatting sqref="GO77:GO104">
    <cfRule type="cellIs" dxfId="1857" priority="1857" operator="greaterThanOrEqual">
      <formula>0</formula>
    </cfRule>
    <cfRule type="cellIs" dxfId="1856" priority="1858" operator="lessThan">
      <formula>0</formula>
    </cfRule>
  </conditionalFormatting>
  <conditionalFormatting sqref="GO108:GO135">
    <cfRule type="cellIs" dxfId="1855" priority="1855" operator="greaterThanOrEqual">
      <formula>0</formula>
    </cfRule>
    <cfRule type="cellIs" dxfId="1854" priority="1856" operator="lessThan">
      <formula>0</formula>
    </cfRule>
  </conditionalFormatting>
  <conditionalFormatting sqref="GO139:GO166">
    <cfRule type="cellIs" dxfId="1853" priority="1853" operator="greaterThanOrEqual">
      <formula>0</formula>
    </cfRule>
    <cfRule type="cellIs" dxfId="1852" priority="1854" operator="lessThan">
      <formula>0</formula>
    </cfRule>
  </conditionalFormatting>
  <conditionalFormatting sqref="GO170:GO197">
    <cfRule type="cellIs" dxfId="1851" priority="1851" operator="greaterThanOrEqual">
      <formula>0</formula>
    </cfRule>
    <cfRule type="cellIs" dxfId="1850" priority="1852" operator="lessThan">
      <formula>0</formula>
    </cfRule>
  </conditionalFormatting>
  <conditionalFormatting sqref="GO201:GO228">
    <cfRule type="cellIs" dxfId="1849" priority="1849" operator="greaterThanOrEqual">
      <formula>0</formula>
    </cfRule>
    <cfRule type="cellIs" dxfId="1848" priority="1850" operator="lessThan">
      <formula>0</formula>
    </cfRule>
  </conditionalFormatting>
  <conditionalFormatting sqref="GO231:GO258">
    <cfRule type="cellIs" dxfId="1847" priority="1847" operator="greaterThanOrEqual">
      <formula>0</formula>
    </cfRule>
    <cfRule type="cellIs" dxfId="1846" priority="1848" operator="lessThan">
      <formula>0</formula>
    </cfRule>
  </conditionalFormatting>
  <conditionalFormatting sqref="GO263:GO290">
    <cfRule type="cellIs" dxfId="1845" priority="1845" operator="greaterThanOrEqual">
      <formula>0</formula>
    </cfRule>
    <cfRule type="cellIs" dxfId="1844" priority="1846" operator="lessThan">
      <formula>0</formula>
    </cfRule>
  </conditionalFormatting>
  <conditionalFormatting sqref="GO294:GO321">
    <cfRule type="cellIs" dxfId="1843" priority="1843" operator="greaterThanOrEqual">
      <formula>0</formula>
    </cfRule>
    <cfRule type="cellIs" dxfId="1842" priority="1844" operator="lessThan">
      <formula>0</formula>
    </cfRule>
  </conditionalFormatting>
  <conditionalFormatting sqref="GO325:GO352">
    <cfRule type="cellIs" dxfId="1841" priority="1841" operator="greaterThanOrEqual">
      <formula>0</formula>
    </cfRule>
    <cfRule type="cellIs" dxfId="1840" priority="1842" operator="lessThan">
      <formula>0</formula>
    </cfRule>
  </conditionalFormatting>
  <conditionalFormatting sqref="GO356:GO383">
    <cfRule type="cellIs" dxfId="1839" priority="1839" operator="greaterThanOrEqual">
      <formula>0</formula>
    </cfRule>
    <cfRule type="cellIs" dxfId="1838" priority="1840" operator="lessThan">
      <formula>0</formula>
    </cfRule>
  </conditionalFormatting>
  <conditionalFormatting sqref="GO386:GO413">
    <cfRule type="cellIs" dxfId="1837" priority="1837" operator="greaterThanOrEqual">
      <formula>0</formula>
    </cfRule>
    <cfRule type="cellIs" dxfId="1836" priority="1838" operator="lessThan">
      <formula>0</formula>
    </cfRule>
  </conditionalFormatting>
  <conditionalFormatting sqref="GO417:GO444">
    <cfRule type="cellIs" dxfId="1835" priority="1835" operator="greaterThanOrEqual">
      <formula>0</formula>
    </cfRule>
    <cfRule type="cellIs" dxfId="1834" priority="1836" operator="lessThan">
      <formula>0</formula>
    </cfRule>
  </conditionalFormatting>
  <conditionalFormatting sqref="GO449:GO476">
    <cfRule type="cellIs" dxfId="1833" priority="1833" operator="greaterThanOrEqual">
      <formula>0</formula>
    </cfRule>
    <cfRule type="cellIs" dxfId="1832" priority="1834" operator="lessThan">
      <formula>0</formula>
    </cfRule>
  </conditionalFormatting>
  <conditionalFormatting sqref="GO479:GO506">
    <cfRule type="cellIs" dxfId="1831" priority="1831" operator="greaterThanOrEqual">
      <formula>0</formula>
    </cfRule>
    <cfRule type="cellIs" dxfId="1830" priority="1832" operator="lessThan">
      <formula>0</formula>
    </cfRule>
  </conditionalFormatting>
  <conditionalFormatting sqref="GO511:GO538">
    <cfRule type="cellIs" dxfId="1829" priority="1829" operator="greaterThanOrEqual">
      <formula>0</formula>
    </cfRule>
    <cfRule type="cellIs" dxfId="1828" priority="1830" operator="lessThan">
      <formula>0</formula>
    </cfRule>
  </conditionalFormatting>
  <conditionalFormatting sqref="GO542:GO569">
    <cfRule type="cellIs" dxfId="1827" priority="1827" operator="greaterThanOrEqual">
      <formula>0</formula>
    </cfRule>
    <cfRule type="cellIs" dxfId="1826" priority="1828" operator="lessThan">
      <formula>0</formula>
    </cfRule>
  </conditionalFormatting>
  <conditionalFormatting sqref="GO573:GO600">
    <cfRule type="cellIs" dxfId="1825" priority="1825" operator="greaterThanOrEqual">
      <formula>0</formula>
    </cfRule>
    <cfRule type="cellIs" dxfId="1824" priority="1826" operator="lessThan">
      <formula>0</formula>
    </cfRule>
  </conditionalFormatting>
  <conditionalFormatting sqref="GO605:GO632">
    <cfRule type="cellIs" dxfId="1823" priority="1823" operator="greaterThanOrEqual">
      <formula>0</formula>
    </cfRule>
    <cfRule type="cellIs" dxfId="1822" priority="1824" operator="lessThan">
      <formula>0</formula>
    </cfRule>
  </conditionalFormatting>
  <conditionalFormatting sqref="GO637:GO664">
    <cfRule type="cellIs" dxfId="1821" priority="1821" operator="greaterThanOrEqual">
      <formula>0</formula>
    </cfRule>
    <cfRule type="cellIs" dxfId="1820" priority="1822" operator="lessThan">
      <formula>0</formula>
    </cfRule>
  </conditionalFormatting>
  <conditionalFormatting sqref="GO668:GO695">
    <cfRule type="cellIs" dxfId="1819" priority="1819" operator="greaterThanOrEqual">
      <formula>0</formula>
    </cfRule>
    <cfRule type="cellIs" dxfId="1818" priority="1820" operator="lessThan">
      <formula>0</formula>
    </cfRule>
  </conditionalFormatting>
  <conditionalFormatting sqref="GO700:GO727">
    <cfRule type="cellIs" dxfId="1817" priority="1817" operator="greaterThanOrEqual">
      <formula>0</formula>
    </cfRule>
    <cfRule type="cellIs" dxfId="1816" priority="1818" operator="lessThan">
      <formula>0</formula>
    </cfRule>
  </conditionalFormatting>
  <conditionalFormatting sqref="GO731:GO758">
    <cfRule type="cellIs" dxfId="1815" priority="1815" operator="greaterThanOrEqual">
      <formula>0</formula>
    </cfRule>
    <cfRule type="cellIs" dxfId="1814" priority="1816" operator="lessThan">
      <formula>0</formula>
    </cfRule>
  </conditionalFormatting>
  <conditionalFormatting sqref="GO762:GO789">
    <cfRule type="cellIs" dxfId="1813" priority="1813" operator="greaterThanOrEqual">
      <formula>0</formula>
    </cfRule>
    <cfRule type="cellIs" dxfId="1812" priority="1814" operator="lessThan">
      <formula>0</formula>
    </cfRule>
  </conditionalFormatting>
  <conditionalFormatting sqref="GO74">
    <cfRule type="cellIs" dxfId="1811" priority="1811" operator="greaterThanOrEqual">
      <formula>0</formula>
    </cfRule>
    <cfRule type="cellIs" dxfId="1810" priority="1812" operator="lessThan">
      <formula>0</formula>
    </cfRule>
  </conditionalFormatting>
  <conditionalFormatting sqref="GU13:GU40">
    <cfRule type="cellIs" dxfId="1809" priority="1809" operator="greaterThanOrEqual">
      <formula>0</formula>
    </cfRule>
    <cfRule type="cellIs" dxfId="1808" priority="1810" operator="lessThan">
      <formula>0</formula>
    </cfRule>
  </conditionalFormatting>
  <conditionalFormatting sqref="GU43:GU70">
    <cfRule type="cellIs" dxfId="1807" priority="1807" operator="greaterThanOrEqual">
      <formula>0</formula>
    </cfRule>
    <cfRule type="cellIs" dxfId="1806" priority="1808" operator="lessThan">
      <formula>0</formula>
    </cfRule>
  </conditionalFormatting>
  <conditionalFormatting sqref="GU77:GU104">
    <cfRule type="cellIs" dxfId="1805" priority="1805" operator="greaterThanOrEqual">
      <formula>0</formula>
    </cfRule>
    <cfRule type="cellIs" dxfId="1804" priority="1806" operator="lessThan">
      <formula>0</formula>
    </cfRule>
  </conditionalFormatting>
  <conditionalFormatting sqref="GU108:GU135">
    <cfRule type="cellIs" dxfId="1803" priority="1803" operator="greaterThanOrEqual">
      <formula>0</formula>
    </cfRule>
    <cfRule type="cellIs" dxfId="1802" priority="1804" operator="lessThan">
      <formula>0</formula>
    </cfRule>
  </conditionalFormatting>
  <conditionalFormatting sqref="GU139:GU166">
    <cfRule type="cellIs" dxfId="1801" priority="1801" operator="greaterThanOrEqual">
      <formula>0</formula>
    </cfRule>
    <cfRule type="cellIs" dxfId="1800" priority="1802" operator="lessThan">
      <formula>0</formula>
    </cfRule>
  </conditionalFormatting>
  <conditionalFormatting sqref="GU170:GU197">
    <cfRule type="cellIs" dxfId="1799" priority="1799" operator="greaterThanOrEqual">
      <formula>0</formula>
    </cfRule>
    <cfRule type="cellIs" dxfId="1798" priority="1800" operator="lessThan">
      <formula>0</formula>
    </cfRule>
  </conditionalFormatting>
  <conditionalFormatting sqref="GU201:GU228">
    <cfRule type="cellIs" dxfId="1797" priority="1797" operator="greaterThanOrEqual">
      <formula>0</formula>
    </cfRule>
    <cfRule type="cellIs" dxfId="1796" priority="1798" operator="lessThan">
      <formula>0</formula>
    </cfRule>
  </conditionalFormatting>
  <conditionalFormatting sqref="GU231:GU258">
    <cfRule type="cellIs" dxfId="1795" priority="1795" operator="greaterThanOrEqual">
      <formula>0</formula>
    </cfRule>
    <cfRule type="cellIs" dxfId="1794" priority="1796" operator="lessThan">
      <formula>0</formula>
    </cfRule>
  </conditionalFormatting>
  <conditionalFormatting sqref="GU263:GU290">
    <cfRule type="cellIs" dxfId="1793" priority="1793" operator="greaterThanOrEqual">
      <formula>0</formula>
    </cfRule>
    <cfRule type="cellIs" dxfId="1792" priority="1794" operator="lessThan">
      <formula>0</formula>
    </cfRule>
  </conditionalFormatting>
  <conditionalFormatting sqref="GU294:GU321">
    <cfRule type="cellIs" dxfId="1791" priority="1791" operator="greaterThanOrEqual">
      <formula>0</formula>
    </cfRule>
    <cfRule type="cellIs" dxfId="1790" priority="1792" operator="lessThan">
      <formula>0</formula>
    </cfRule>
  </conditionalFormatting>
  <conditionalFormatting sqref="GU325:GU352">
    <cfRule type="cellIs" dxfId="1789" priority="1789" operator="greaterThanOrEqual">
      <formula>0</formula>
    </cfRule>
    <cfRule type="cellIs" dxfId="1788" priority="1790" operator="lessThan">
      <formula>0</formula>
    </cfRule>
  </conditionalFormatting>
  <conditionalFormatting sqref="GU356:GU383">
    <cfRule type="cellIs" dxfId="1787" priority="1787" operator="greaterThanOrEqual">
      <formula>0</formula>
    </cfRule>
    <cfRule type="cellIs" dxfId="1786" priority="1788" operator="lessThan">
      <formula>0</formula>
    </cfRule>
  </conditionalFormatting>
  <conditionalFormatting sqref="GU386:GU413">
    <cfRule type="cellIs" dxfId="1785" priority="1785" operator="greaterThanOrEqual">
      <formula>0</formula>
    </cfRule>
    <cfRule type="cellIs" dxfId="1784" priority="1786" operator="lessThan">
      <formula>0</formula>
    </cfRule>
  </conditionalFormatting>
  <conditionalFormatting sqref="GU417:GU444">
    <cfRule type="cellIs" dxfId="1783" priority="1783" operator="greaterThanOrEqual">
      <formula>0</formula>
    </cfRule>
    <cfRule type="cellIs" dxfId="1782" priority="1784" operator="lessThan">
      <formula>0</formula>
    </cfRule>
  </conditionalFormatting>
  <conditionalFormatting sqref="GU449:GU476">
    <cfRule type="cellIs" dxfId="1781" priority="1781" operator="greaterThanOrEqual">
      <formula>0</formula>
    </cfRule>
    <cfRule type="cellIs" dxfId="1780" priority="1782" operator="lessThan">
      <formula>0</formula>
    </cfRule>
  </conditionalFormatting>
  <conditionalFormatting sqref="GU479:GU506">
    <cfRule type="cellIs" dxfId="1779" priority="1779" operator="greaterThanOrEqual">
      <formula>0</formula>
    </cfRule>
    <cfRule type="cellIs" dxfId="1778" priority="1780" operator="lessThan">
      <formula>0</formula>
    </cfRule>
  </conditionalFormatting>
  <conditionalFormatting sqref="GU511:GU538">
    <cfRule type="cellIs" dxfId="1777" priority="1777" operator="greaterThanOrEqual">
      <formula>0</formula>
    </cfRule>
    <cfRule type="cellIs" dxfId="1776" priority="1778" operator="lessThan">
      <formula>0</formula>
    </cfRule>
  </conditionalFormatting>
  <conditionalFormatting sqref="GU542:GU569">
    <cfRule type="cellIs" dxfId="1775" priority="1775" operator="greaterThanOrEqual">
      <formula>0</formula>
    </cfRule>
    <cfRule type="cellIs" dxfId="1774" priority="1776" operator="lessThan">
      <formula>0</formula>
    </cfRule>
  </conditionalFormatting>
  <conditionalFormatting sqref="GU573:GU600">
    <cfRule type="cellIs" dxfId="1773" priority="1773" operator="greaterThanOrEqual">
      <formula>0</formula>
    </cfRule>
    <cfRule type="cellIs" dxfId="1772" priority="1774" operator="lessThan">
      <formula>0</formula>
    </cfRule>
  </conditionalFormatting>
  <conditionalFormatting sqref="GU605:GU632">
    <cfRule type="cellIs" dxfId="1771" priority="1771" operator="greaterThanOrEqual">
      <formula>0</formula>
    </cfRule>
    <cfRule type="cellIs" dxfId="1770" priority="1772" operator="lessThan">
      <formula>0</formula>
    </cfRule>
  </conditionalFormatting>
  <conditionalFormatting sqref="GU637:GU664">
    <cfRule type="cellIs" dxfId="1769" priority="1769" operator="greaterThanOrEqual">
      <formula>0</formula>
    </cfRule>
    <cfRule type="cellIs" dxfId="1768" priority="1770" operator="lessThan">
      <formula>0</formula>
    </cfRule>
  </conditionalFormatting>
  <conditionalFormatting sqref="GU668:GU695">
    <cfRule type="cellIs" dxfId="1767" priority="1767" operator="greaterThanOrEqual">
      <formula>0</formula>
    </cfRule>
    <cfRule type="cellIs" dxfId="1766" priority="1768" operator="lessThan">
      <formula>0</formula>
    </cfRule>
  </conditionalFormatting>
  <conditionalFormatting sqref="GU700:GU727">
    <cfRule type="cellIs" dxfId="1765" priority="1765" operator="greaterThanOrEqual">
      <formula>0</formula>
    </cfRule>
    <cfRule type="cellIs" dxfId="1764" priority="1766" operator="lessThan">
      <formula>0</formula>
    </cfRule>
  </conditionalFormatting>
  <conditionalFormatting sqref="GU731:GU758">
    <cfRule type="cellIs" dxfId="1763" priority="1763" operator="greaterThanOrEqual">
      <formula>0</formula>
    </cfRule>
    <cfRule type="cellIs" dxfId="1762" priority="1764" operator="lessThan">
      <formula>0</formula>
    </cfRule>
  </conditionalFormatting>
  <conditionalFormatting sqref="GU762:GU789">
    <cfRule type="cellIs" dxfId="1761" priority="1761" operator="greaterThanOrEqual">
      <formula>0</formula>
    </cfRule>
    <cfRule type="cellIs" dxfId="1760" priority="1762" operator="lessThan">
      <formula>0</formula>
    </cfRule>
  </conditionalFormatting>
  <conditionalFormatting sqref="GU74">
    <cfRule type="cellIs" dxfId="1759" priority="1759" operator="greaterThanOrEqual">
      <formula>0</formula>
    </cfRule>
    <cfRule type="cellIs" dxfId="1758" priority="1760" operator="lessThan">
      <formula>0</formula>
    </cfRule>
  </conditionalFormatting>
  <conditionalFormatting sqref="HA13:HA40">
    <cfRule type="cellIs" dxfId="1757" priority="1757" operator="greaterThanOrEqual">
      <formula>0</formula>
    </cfRule>
    <cfRule type="cellIs" dxfId="1756" priority="1758" operator="lessThan">
      <formula>0</formula>
    </cfRule>
  </conditionalFormatting>
  <conditionalFormatting sqref="HA43:HA70">
    <cfRule type="cellIs" dxfId="1755" priority="1755" operator="greaterThanOrEqual">
      <formula>0</formula>
    </cfRule>
    <cfRule type="cellIs" dxfId="1754" priority="1756" operator="lessThan">
      <formula>0</formula>
    </cfRule>
  </conditionalFormatting>
  <conditionalFormatting sqref="HA77:HA104">
    <cfRule type="cellIs" dxfId="1753" priority="1753" operator="greaterThanOrEqual">
      <formula>0</formula>
    </cfRule>
    <cfRule type="cellIs" dxfId="1752" priority="1754" operator="lessThan">
      <formula>0</formula>
    </cfRule>
  </conditionalFormatting>
  <conditionalFormatting sqref="HA108:HA135">
    <cfRule type="cellIs" dxfId="1751" priority="1751" operator="greaterThanOrEqual">
      <formula>0</formula>
    </cfRule>
    <cfRule type="cellIs" dxfId="1750" priority="1752" operator="lessThan">
      <formula>0</formula>
    </cfRule>
  </conditionalFormatting>
  <conditionalFormatting sqref="HA139:HA166">
    <cfRule type="cellIs" dxfId="1749" priority="1749" operator="greaterThanOrEqual">
      <formula>0</formula>
    </cfRule>
    <cfRule type="cellIs" dxfId="1748" priority="1750" operator="lessThan">
      <formula>0</formula>
    </cfRule>
  </conditionalFormatting>
  <conditionalFormatting sqref="HA170:HA197">
    <cfRule type="cellIs" dxfId="1747" priority="1747" operator="greaterThanOrEqual">
      <formula>0</formula>
    </cfRule>
    <cfRule type="cellIs" dxfId="1746" priority="1748" operator="lessThan">
      <formula>0</formula>
    </cfRule>
  </conditionalFormatting>
  <conditionalFormatting sqref="HA201:HA228">
    <cfRule type="cellIs" dxfId="1745" priority="1745" operator="greaterThanOrEqual">
      <formula>0</formula>
    </cfRule>
    <cfRule type="cellIs" dxfId="1744" priority="1746" operator="lessThan">
      <formula>0</formula>
    </cfRule>
  </conditionalFormatting>
  <conditionalFormatting sqref="HA231:HA258">
    <cfRule type="cellIs" dxfId="1743" priority="1743" operator="greaterThanOrEqual">
      <formula>0</formula>
    </cfRule>
    <cfRule type="cellIs" dxfId="1742" priority="1744" operator="lessThan">
      <formula>0</formula>
    </cfRule>
  </conditionalFormatting>
  <conditionalFormatting sqref="HA263:HA290">
    <cfRule type="cellIs" dxfId="1741" priority="1741" operator="greaterThanOrEqual">
      <formula>0</formula>
    </cfRule>
    <cfRule type="cellIs" dxfId="1740" priority="1742" operator="lessThan">
      <formula>0</formula>
    </cfRule>
  </conditionalFormatting>
  <conditionalFormatting sqref="HA294:HA321">
    <cfRule type="cellIs" dxfId="1739" priority="1739" operator="greaterThanOrEqual">
      <formula>0</formula>
    </cfRule>
    <cfRule type="cellIs" dxfId="1738" priority="1740" operator="lessThan">
      <formula>0</formula>
    </cfRule>
  </conditionalFormatting>
  <conditionalFormatting sqref="HA325:HA352">
    <cfRule type="cellIs" dxfId="1737" priority="1737" operator="greaterThanOrEqual">
      <formula>0</formula>
    </cfRule>
    <cfRule type="cellIs" dxfId="1736" priority="1738" operator="lessThan">
      <formula>0</formula>
    </cfRule>
  </conditionalFormatting>
  <conditionalFormatting sqref="HA356:HA383">
    <cfRule type="cellIs" dxfId="1735" priority="1735" operator="greaterThanOrEqual">
      <formula>0</formula>
    </cfRule>
    <cfRule type="cellIs" dxfId="1734" priority="1736" operator="lessThan">
      <formula>0</formula>
    </cfRule>
  </conditionalFormatting>
  <conditionalFormatting sqref="HA386:HA413">
    <cfRule type="cellIs" dxfId="1733" priority="1733" operator="greaterThanOrEqual">
      <formula>0</formula>
    </cfRule>
    <cfRule type="cellIs" dxfId="1732" priority="1734" operator="lessThan">
      <formula>0</formula>
    </cfRule>
  </conditionalFormatting>
  <conditionalFormatting sqref="HA417:HA444">
    <cfRule type="cellIs" dxfId="1731" priority="1731" operator="greaterThanOrEqual">
      <formula>0</formula>
    </cfRule>
    <cfRule type="cellIs" dxfId="1730" priority="1732" operator="lessThan">
      <formula>0</formula>
    </cfRule>
  </conditionalFormatting>
  <conditionalFormatting sqref="HA449:HA476">
    <cfRule type="cellIs" dxfId="1729" priority="1729" operator="greaterThanOrEqual">
      <formula>0</formula>
    </cfRule>
    <cfRule type="cellIs" dxfId="1728" priority="1730" operator="lessThan">
      <formula>0</formula>
    </cfRule>
  </conditionalFormatting>
  <conditionalFormatting sqref="HA479:HA506">
    <cfRule type="cellIs" dxfId="1727" priority="1727" operator="greaterThanOrEqual">
      <formula>0</formula>
    </cfRule>
    <cfRule type="cellIs" dxfId="1726" priority="1728" operator="lessThan">
      <formula>0</formula>
    </cfRule>
  </conditionalFormatting>
  <conditionalFormatting sqref="HA511:HA538">
    <cfRule type="cellIs" dxfId="1725" priority="1725" operator="greaterThanOrEqual">
      <formula>0</formula>
    </cfRule>
    <cfRule type="cellIs" dxfId="1724" priority="1726" operator="lessThan">
      <formula>0</formula>
    </cfRule>
  </conditionalFormatting>
  <conditionalFormatting sqref="HA542:HA569">
    <cfRule type="cellIs" dxfId="1723" priority="1723" operator="greaterThanOrEqual">
      <formula>0</formula>
    </cfRule>
    <cfRule type="cellIs" dxfId="1722" priority="1724" operator="lessThan">
      <formula>0</formula>
    </cfRule>
  </conditionalFormatting>
  <conditionalFormatting sqref="HA573:HA600">
    <cfRule type="cellIs" dxfId="1721" priority="1721" operator="greaterThanOrEqual">
      <formula>0</formula>
    </cfRule>
    <cfRule type="cellIs" dxfId="1720" priority="1722" operator="lessThan">
      <formula>0</formula>
    </cfRule>
  </conditionalFormatting>
  <conditionalFormatting sqref="HA605:HA632">
    <cfRule type="cellIs" dxfId="1719" priority="1719" operator="greaterThanOrEqual">
      <formula>0</formula>
    </cfRule>
    <cfRule type="cellIs" dxfId="1718" priority="1720" operator="lessThan">
      <formula>0</formula>
    </cfRule>
  </conditionalFormatting>
  <conditionalFormatting sqref="HA637:HA664">
    <cfRule type="cellIs" dxfId="1717" priority="1717" operator="greaterThanOrEqual">
      <formula>0</formula>
    </cfRule>
    <cfRule type="cellIs" dxfId="1716" priority="1718" operator="lessThan">
      <formula>0</formula>
    </cfRule>
  </conditionalFormatting>
  <conditionalFormatting sqref="HA668:HA695">
    <cfRule type="cellIs" dxfId="1715" priority="1715" operator="greaterThanOrEqual">
      <formula>0</formula>
    </cfRule>
    <cfRule type="cellIs" dxfId="1714" priority="1716" operator="lessThan">
      <formula>0</formula>
    </cfRule>
  </conditionalFormatting>
  <conditionalFormatting sqref="HA700:HA727">
    <cfRule type="cellIs" dxfId="1713" priority="1713" operator="greaterThanOrEqual">
      <formula>0</formula>
    </cfRule>
    <cfRule type="cellIs" dxfId="1712" priority="1714" operator="lessThan">
      <formula>0</formula>
    </cfRule>
  </conditionalFormatting>
  <conditionalFormatting sqref="HA731:HA758">
    <cfRule type="cellIs" dxfId="1711" priority="1711" operator="greaterThanOrEqual">
      <formula>0</formula>
    </cfRule>
    <cfRule type="cellIs" dxfId="1710" priority="1712" operator="lessThan">
      <formula>0</formula>
    </cfRule>
  </conditionalFormatting>
  <conditionalFormatting sqref="HA762:HA789">
    <cfRule type="cellIs" dxfId="1709" priority="1709" operator="greaterThanOrEqual">
      <formula>0</formula>
    </cfRule>
    <cfRule type="cellIs" dxfId="1708" priority="1710" operator="lessThan">
      <formula>0</formula>
    </cfRule>
  </conditionalFormatting>
  <conditionalFormatting sqref="HA74">
    <cfRule type="cellIs" dxfId="1707" priority="1707" operator="greaterThanOrEqual">
      <formula>0</formula>
    </cfRule>
    <cfRule type="cellIs" dxfId="1706" priority="1708" operator="lessThan">
      <formula>0</formula>
    </cfRule>
  </conditionalFormatting>
  <conditionalFormatting sqref="HG13:HG40">
    <cfRule type="cellIs" dxfId="1705" priority="1705" operator="greaterThanOrEqual">
      <formula>0</formula>
    </cfRule>
    <cfRule type="cellIs" dxfId="1704" priority="1706" operator="lessThan">
      <formula>0</formula>
    </cfRule>
  </conditionalFormatting>
  <conditionalFormatting sqref="HG43:HG70">
    <cfRule type="cellIs" dxfId="1703" priority="1703" operator="greaterThanOrEqual">
      <formula>0</formula>
    </cfRule>
    <cfRule type="cellIs" dxfId="1702" priority="1704" operator="lessThan">
      <formula>0</formula>
    </cfRule>
  </conditionalFormatting>
  <conditionalFormatting sqref="HG77:HG104">
    <cfRule type="cellIs" dxfId="1701" priority="1701" operator="greaterThanOrEqual">
      <formula>0</formula>
    </cfRule>
    <cfRule type="cellIs" dxfId="1700" priority="1702" operator="lessThan">
      <formula>0</formula>
    </cfRule>
  </conditionalFormatting>
  <conditionalFormatting sqref="HG108:HG135">
    <cfRule type="cellIs" dxfId="1699" priority="1699" operator="greaterThanOrEqual">
      <formula>0</formula>
    </cfRule>
    <cfRule type="cellIs" dxfId="1698" priority="1700" operator="lessThan">
      <formula>0</formula>
    </cfRule>
  </conditionalFormatting>
  <conditionalFormatting sqref="HG139:HG166">
    <cfRule type="cellIs" dxfId="1697" priority="1697" operator="greaterThanOrEqual">
      <formula>0</formula>
    </cfRule>
    <cfRule type="cellIs" dxfId="1696" priority="1698" operator="lessThan">
      <formula>0</formula>
    </cfRule>
  </conditionalFormatting>
  <conditionalFormatting sqref="HG170:HG197">
    <cfRule type="cellIs" dxfId="1695" priority="1695" operator="greaterThanOrEqual">
      <formula>0</formula>
    </cfRule>
    <cfRule type="cellIs" dxfId="1694" priority="1696" operator="lessThan">
      <formula>0</formula>
    </cfRule>
  </conditionalFormatting>
  <conditionalFormatting sqref="HG201:HG228">
    <cfRule type="cellIs" dxfId="1693" priority="1693" operator="greaterThanOrEqual">
      <formula>0</formula>
    </cfRule>
    <cfRule type="cellIs" dxfId="1692" priority="1694" operator="lessThan">
      <formula>0</formula>
    </cfRule>
  </conditionalFormatting>
  <conditionalFormatting sqref="HG231:HG258">
    <cfRule type="cellIs" dxfId="1691" priority="1691" operator="greaterThanOrEqual">
      <formula>0</formula>
    </cfRule>
    <cfRule type="cellIs" dxfId="1690" priority="1692" operator="lessThan">
      <formula>0</formula>
    </cfRule>
  </conditionalFormatting>
  <conditionalFormatting sqref="HG263:HG290">
    <cfRule type="cellIs" dxfId="1689" priority="1689" operator="greaterThanOrEqual">
      <formula>0</formula>
    </cfRule>
    <cfRule type="cellIs" dxfId="1688" priority="1690" operator="lessThan">
      <formula>0</formula>
    </cfRule>
  </conditionalFormatting>
  <conditionalFormatting sqref="HG294:HG321">
    <cfRule type="cellIs" dxfId="1687" priority="1687" operator="greaterThanOrEqual">
      <formula>0</formula>
    </cfRule>
    <cfRule type="cellIs" dxfId="1686" priority="1688" operator="lessThan">
      <formula>0</formula>
    </cfRule>
  </conditionalFormatting>
  <conditionalFormatting sqref="HG325:HG352">
    <cfRule type="cellIs" dxfId="1685" priority="1685" operator="greaterThanOrEqual">
      <formula>0</formula>
    </cfRule>
    <cfRule type="cellIs" dxfId="1684" priority="1686" operator="lessThan">
      <formula>0</formula>
    </cfRule>
  </conditionalFormatting>
  <conditionalFormatting sqref="HG356:HG383">
    <cfRule type="cellIs" dxfId="1683" priority="1683" operator="greaterThanOrEqual">
      <formula>0</formula>
    </cfRule>
    <cfRule type="cellIs" dxfId="1682" priority="1684" operator="lessThan">
      <formula>0</formula>
    </cfRule>
  </conditionalFormatting>
  <conditionalFormatting sqref="HG386:HG413">
    <cfRule type="cellIs" dxfId="1681" priority="1681" operator="greaterThanOrEqual">
      <formula>0</formula>
    </cfRule>
    <cfRule type="cellIs" dxfId="1680" priority="1682" operator="lessThan">
      <formula>0</formula>
    </cfRule>
  </conditionalFormatting>
  <conditionalFormatting sqref="HG417:HG444">
    <cfRule type="cellIs" dxfId="1679" priority="1679" operator="greaterThanOrEqual">
      <formula>0</formula>
    </cfRule>
    <cfRule type="cellIs" dxfId="1678" priority="1680" operator="lessThan">
      <formula>0</formula>
    </cfRule>
  </conditionalFormatting>
  <conditionalFormatting sqref="HG449:HG476">
    <cfRule type="cellIs" dxfId="1677" priority="1677" operator="greaterThanOrEqual">
      <formula>0</formula>
    </cfRule>
    <cfRule type="cellIs" dxfId="1676" priority="1678" operator="lessThan">
      <formula>0</formula>
    </cfRule>
  </conditionalFormatting>
  <conditionalFormatting sqref="HG479:HG506">
    <cfRule type="cellIs" dxfId="1675" priority="1675" operator="greaterThanOrEqual">
      <formula>0</formula>
    </cfRule>
    <cfRule type="cellIs" dxfId="1674" priority="1676" operator="lessThan">
      <formula>0</formula>
    </cfRule>
  </conditionalFormatting>
  <conditionalFormatting sqref="HG511:HG538">
    <cfRule type="cellIs" dxfId="1673" priority="1673" operator="greaterThanOrEqual">
      <formula>0</formula>
    </cfRule>
    <cfRule type="cellIs" dxfId="1672" priority="1674" operator="lessThan">
      <formula>0</formula>
    </cfRule>
  </conditionalFormatting>
  <conditionalFormatting sqref="HG542:HG569">
    <cfRule type="cellIs" dxfId="1671" priority="1671" operator="greaterThanOrEqual">
      <formula>0</formula>
    </cfRule>
    <cfRule type="cellIs" dxfId="1670" priority="1672" operator="lessThan">
      <formula>0</formula>
    </cfRule>
  </conditionalFormatting>
  <conditionalFormatting sqref="HG573:HG600">
    <cfRule type="cellIs" dxfId="1669" priority="1669" operator="greaterThanOrEqual">
      <formula>0</formula>
    </cfRule>
    <cfRule type="cellIs" dxfId="1668" priority="1670" operator="lessThan">
      <formula>0</formula>
    </cfRule>
  </conditionalFormatting>
  <conditionalFormatting sqref="HG605:HG632">
    <cfRule type="cellIs" dxfId="1667" priority="1667" operator="greaterThanOrEqual">
      <formula>0</formula>
    </cfRule>
    <cfRule type="cellIs" dxfId="1666" priority="1668" operator="lessThan">
      <formula>0</formula>
    </cfRule>
  </conditionalFormatting>
  <conditionalFormatting sqref="HG637:HG664">
    <cfRule type="cellIs" dxfId="1665" priority="1665" operator="greaterThanOrEqual">
      <formula>0</formula>
    </cfRule>
    <cfRule type="cellIs" dxfId="1664" priority="1666" operator="lessThan">
      <formula>0</formula>
    </cfRule>
  </conditionalFormatting>
  <conditionalFormatting sqref="HG668:HG695">
    <cfRule type="cellIs" dxfId="1663" priority="1663" operator="greaterThanOrEqual">
      <formula>0</formula>
    </cfRule>
    <cfRule type="cellIs" dxfId="1662" priority="1664" operator="lessThan">
      <formula>0</formula>
    </cfRule>
  </conditionalFormatting>
  <conditionalFormatting sqref="HG700:HG727">
    <cfRule type="cellIs" dxfId="1661" priority="1661" operator="greaterThanOrEqual">
      <formula>0</formula>
    </cfRule>
    <cfRule type="cellIs" dxfId="1660" priority="1662" operator="lessThan">
      <formula>0</formula>
    </cfRule>
  </conditionalFormatting>
  <conditionalFormatting sqref="HG731:HG758">
    <cfRule type="cellIs" dxfId="1659" priority="1659" operator="greaterThanOrEqual">
      <formula>0</formula>
    </cfRule>
    <cfRule type="cellIs" dxfId="1658" priority="1660" operator="lessThan">
      <formula>0</formula>
    </cfRule>
  </conditionalFormatting>
  <conditionalFormatting sqref="HG762:HG789">
    <cfRule type="cellIs" dxfId="1657" priority="1657" operator="greaterThanOrEqual">
      <formula>0</formula>
    </cfRule>
    <cfRule type="cellIs" dxfId="1656" priority="1658" operator="lessThan">
      <formula>0</formula>
    </cfRule>
  </conditionalFormatting>
  <conditionalFormatting sqref="HG74">
    <cfRule type="cellIs" dxfId="1655" priority="1655" operator="greaterThanOrEqual">
      <formula>0</formula>
    </cfRule>
    <cfRule type="cellIs" dxfId="1654" priority="1656" operator="lessThan">
      <formula>0</formula>
    </cfRule>
  </conditionalFormatting>
  <conditionalFormatting sqref="HM13:HM40">
    <cfRule type="cellIs" dxfId="1653" priority="1653" operator="greaterThanOrEqual">
      <formula>0</formula>
    </cfRule>
    <cfRule type="cellIs" dxfId="1652" priority="1654" operator="lessThan">
      <formula>0</formula>
    </cfRule>
  </conditionalFormatting>
  <conditionalFormatting sqref="HM43:HM70">
    <cfRule type="cellIs" dxfId="1651" priority="1651" operator="greaterThanOrEqual">
      <formula>0</formula>
    </cfRule>
    <cfRule type="cellIs" dxfId="1650" priority="1652" operator="lessThan">
      <formula>0</formula>
    </cfRule>
  </conditionalFormatting>
  <conditionalFormatting sqref="HM77:HM104">
    <cfRule type="cellIs" dxfId="1649" priority="1649" operator="greaterThanOrEqual">
      <formula>0</formula>
    </cfRule>
    <cfRule type="cellIs" dxfId="1648" priority="1650" operator="lessThan">
      <formula>0</formula>
    </cfRule>
  </conditionalFormatting>
  <conditionalFormatting sqref="HM108:HM135">
    <cfRule type="cellIs" dxfId="1647" priority="1647" operator="greaterThanOrEqual">
      <formula>0</formula>
    </cfRule>
    <cfRule type="cellIs" dxfId="1646" priority="1648" operator="lessThan">
      <formula>0</formula>
    </cfRule>
  </conditionalFormatting>
  <conditionalFormatting sqref="HM139:HM166">
    <cfRule type="cellIs" dxfId="1645" priority="1645" operator="greaterThanOrEqual">
      <formula>0</formula>
    </cfRule>
    <cfRule type="cellIs" dxfId="1644" priority="1646" operator="lessThan">
      <formula>0</formula>
    </cfRule>
  </conditionalFormatting>
  <conditionalFormatting sqref="HM170:HM197">
    <cfRule type="cellIs" dxfId="1643" priority="1643" operator="greaterThanOrEqual">
      <formula>0</formula>
    </cfRule>
    <cfRule type="cellIs" dxfId="1642" priority="1644" operator="lessThan">
      <formula>0</formula>
    </cfRule>
  </conditionalFormatting>
  <conditionalFormatting sqref="HM201:HM228">
    <cfRule type="cellIs" dxfId="1641" priority="1641" operator="greaterThanOrEqual">
      <formula>0</formula>
    </cfRule>
    <cfRule type="cellIs" dxfId="1640" priority="1642" operator="lessThan">
      <formula>0</formula>
    </cfRule>
  </conditionalFormatting>
  <conditionalFormatting sqref="HM231:HM258">
    <cfRule type="cellIs" dxfId="1639" priority="1639" operator="greaterThanOrEqual">
      <formula>0</formula>
    </cfRule>
    <cfRule type="cellIs" dxfId="1638" priority="1640" operator="lessThan">
      <formula>0</formula>
    </cfRule>
  </conditionalFormatting>
  <conditionalFormatting sqref="HM263:HM290">
    <cfRule type="cellIs" dxfId="1637" priority="1637" operator="greaterThanOrEqual">
      <formula>0</formula>
    </cfRule>
    <cfRule type="cellIs" dxfId="1636" priority="1638" operator="lessThan">
      <formula>0</formula>
    </cfRule>
  </conditionalFormatting>
  <conditionalFormatting sqref="HM294:HM321">
    <cfRule type="cellIs" dxfId="1635" priority="1635" operator="greaterThanOrEqual">
      <formula>0</formula>
    </cfRule>
    <cfRule type="cellIs" dxfId="1634" priority="1636" operator="lessThan">
      <formula>0</formula>
    </cfRule>
  </conditionalFormatting>
  <conditionalFormatting sqref="HM325:HM352">
    <cfRule type="cellIs" dxfId="1633" priority="1633" operator="greaterThanOrEqual">
      <formula>0</formula>
    </cfRule>
    <cfRule type="cellIs" dxfId="1632" priority="1634" operator="lessThan">
      <formula>0</formula>
    </cfRule>
  </conditionalFormatting>
  <conditionalFormatting sqref="HM356:HM383">
    <cfRule type="cellIs" dxfId="1631" priority="1631" operator="greaterThanOrEqual">
      <formula>0</formula>
    </cfRule>
    <cfRule type="cellIs" dxfId="1630" priority="1632" operator="lessThan">
      <formula>0</formula>
    </cfRule>
  </conditionalFormatting>
  <conditionalFormatting sqref="HM386:HM413">
    <cfRule type="cellIs" dxfId="1629" priority="1629" operator="greaterThanOrEqual">
      <formula>0</formula>
    </cfRule>
    <cfRule type="cellIs" dxfId="1628" priority="1630" operator="lessThan">
      <formula>0</formula>
    </cfRule>
  </conditionalFormatting>
  <conditionalFormatting sqref="HM417:HM444">
    <cfRule type="cellIs" dxfId="1627" priority="1627" operator="greaterThanOrEqual">
      <formula>0</formula>
    </cfRule>
    <cfRule type="cellIs" dxfId="1626" priority="1628" operator="lessThan">
      <formula>0</formula>
    </cfRule>
  </conditionalFormatting>
  <conditionalFormatting sqref="HM449:HM476">
    <cfRule type="cellIs" dxfId="1625" priority="1625" operator="greaterThanOrEqual">
      <formula>0</formula>
    </cfRule>
    <cfRule type="cellIs" dxfId="1624" priority="1626" operator="lessThan">
      <formula>0</formula>
    </cfRule>
  </conditionalFormatting>
  <conditionalFormatting sqref="HM479:HM506">
    <cfRule type="cellIs" dxfId="1623" priority="1623" operator="greaterThanOrEqual">
      <formula>0</formula>
    </cfRule>
    <cfRule type="cellIs" dxfId="1622" priority="1624" operator="lessThan">
      <formula>0</formula>
    </cfRule>
  </conditionalFormatting>
  <conditionalFormatting sqref="HM511:HM538">
    <cfRule type="cellIs" dxfId="1621" priority="1621" operator="greaterThanOrEqual">
      <formula>0</formula>
    </cfRule>
    <cfRule type="cellIs" dxfId="1620" priority="1622" operator="lessThan">
      <formula>0</formula>
    </cfRule>
  </conditionalFormatting>
  <conditionalFormatting sqref="HM542:HM569">
    <cfRule type="cellIs" dxfId="1619" priority="1619" operator="greaterThanOrEqual">
      <formula>0</formula>
    </cfRule>
    <cfRule type="cellIs" dxfId="1618" priority="1620" operator="lessThan">
      <formula>0</formula>
    </cfRule>
  </conditionalFormatting>
  <conditionalFormatting sqref="HM573:HM600">
    <cfRule type="cellIs" dxfId="1617" priority="1617" operator="greaterThanOrEqual">
      <formula>0</formula>
    </cfRule>
    <cfRule type="cellIs" dxfId="1616" priority="1618" operator="lessThan">
      <formula>0</formula>
    </cfRule>
  </conditionalFormatting>
  <conditionalFormatting sqref="HM605:HM632">
    <cfRule type="cellIs" dxfId="1615" priority="1615" operator="greaterThanOrEqual">
      <formula>0</formula>
    </cfRule>
    <cfRule type="cellIs" dxfId="1614" priority="1616" operator="lessThan">
      <formula>0</formula>
    </cfRule>
  </conditionalFormatting>
  <conditionalFormatting sqref="HM637:HM664">
    <cfRule type="cellIs" dxfId="1613" priority="1613" operator="greaterThanOrEqual">
      <formula>0</formula>
    </cfRule>
    <cfRule type="cellIs" dxfId="1612" priority="1614" operator="lessThan">
      <formula>0</formula>
    </cfRule>
  </conditionalFormatting>
  <conditionalFormatting sqref="HM668:HM695">
    <cfRule type="cellIs" dxfId="1611" priority="1611" operator="greaterThanOrEqual">
      <formula>0</formula>
    </cfRule>
    <cfRule type="cellIs" dxfId="1610" priority="1612" operator="lessThan">
      <formula>0</formula>
    </cfRule>
  </conditionalFormatting>
  <conditionalFormatting sqref="HM700:HM727">
    <cfRule type="cellIs" dxfId="1609" priority="1609" operator="greaterThanOrEqual">
      <formula>0</formula>
    </cfRule>
    <cfRule type="cellIs" dxfId="1608" priority="1610" operator="lessThan">
      <formula>0</formula>
    </cfRule>
  </conditionalFormatting>
  <conditionalFormatting sqref="HM731:HM758">
    <cfRule type="cellIs" dxfId="1607" priority="1607" operator="greaterThanOrEqual">
      <formula>0</formula>
    </cfRule>
    <cfRule type="cellIs" dxfId="1606" priority="1608" operator="lessThan">
      <formula>0</formula>
    </cfRule>
  </conditionalFormatting>
  <conditionalFormatting sqref="HM762:HM789">
    <cfRule type="cellIs" dxfId="1605" priority="1605" operator="greaterThanOrEqual">
      <formula>0</formula>
    </cfRule>
    <cfRule type="cellIs" dxfId="1604" priority="1606" operator="lessThan">
      <formula>0</formula>
    </cfRule>
  </conditionalFormatting>
  <conditionalFormatting sqref="HM74">
    <cfRule type="cellIs" dxfId="1603" priority="1603" operator="greaterThanOrEqual">
      <formula>0</formula>
    </cfRule>
    <cfRule type="cellIs" dxfId="1602" priority="1604" operator="lessThan">
      <formula>0</formula>
    </cfRule>
  </conditionalFormatting>
  <conditionalFormatting sqref="HS13:HS40">
    <cfRule type="cellIs" dxfId="1601" priority="1601" operator="greaterThanOrEqual">
      <formula>0</formula>
    </cfRule>
    <cfRule type="cellIs" dxfId="1600" priority="1602" operator="lessThan">
      <formula>0</formula>
    </cfRule>
  </conditionalFormatting>
  <conditionalFormatting sqref="HS43:HS70">
    <cfRule type="cellIs" dxfId="1599" priority="1599" operator="greaterThanOrEqual">
      <formula>0</formula>
    </cfRule>
    <cfRule type="cellIs" dxfId="1598" priority="1600" operator="lessThan">
      <formula>0</formula>
    </cfRule>
  </conditionalFormatting>
  <conditionalFormatting sqref="HS77:HS104">
    <cfRule type="cellIs" dxfId="1597" priority="1597" operator="greaterThanOrEqual">
      <formula>0</formula>
    </cfRule>
    <cfRule type="cellIs" dxfId="1596" priority="1598" operator="lessThan">
      <formula>0</formula>
    </cfRule>
  </conditionalFormatting>
  <conditionalFormatting sqref="HS108:HS135">
    <cfRule type="cellIs" dxfId="1595" priority="1595" operator="greaterThanOrEqual">
      <formula>0</formula>
    </cfRule>
    <cfRule type="cellIs" dxfId="1594" priority="1596" operator="lessThan">
      <formula>0</formula>
    </cfRule>
  </conditionalFormatting>
  <conditionalFormatting sqref="HS139:HS166">
    <cfRule type="cellIs" dxfId="1593" priority="1593" operator="greaterThanOrEqual">
      <formula>0</formula>
    </cfRule>
    <cfRule type="cellIs" dxfId="1592" priority="1594" operator="lessThan">
      <formula>0</formula>
    </cfRule>
  </conditionalFormatting>
  <conditionalFormatting sqref="HS170:HS197">
    <cfRule type="cellIs" dxfId="1591" priority="1591" operator="greaterThanOrEqual">
      <formula>0</formula>
    </cfRule>
    <cfRule type="cellIs" dxfId="1590" priority="1592" operator="lessThan">
      <formula>0</formula>
    </cfRule>
  </conditionalFormatting>
  <conditionalFormatting sqref="HS201:HS228">
    <cfRule type="cellIs" dxfId="1589" priority="1589" operator="greaterThanOrEqual">
      <formula>0</formula>
    </cfRule>
    <cfRule type="cellIs" dxfId="1588" priority="1590" operator="lessThan">
      <formula>0</formula>
    </cfRule>
  </conditionalFormatting>
  <conditionalFormatting sqref="HS231:HS258">
    <cfRule type="cellIs" dxfId="1587" priority="1587" operator="greaterThanOrEqual">
      <formula>0</formula>
    </cfRule>
    <cfRule type="cellIs" dxfId="1586" priority="1588" operator="lessThan">
      <formula>0</formula>
    </cfRule>
  </conditionalFormatting>
  <conditionalFormatting sqref="HS263:HS290">
    <cfRule type="cellIs" dxfId="1585" priority="1585" operator="greaterThanOrEqual">
      <formula>0</formula>
    </cfRule>
    <cfRule type="cellIs" dxfId="1584" priority="1586" operator="lessThan">
      <formula>0</formula>
    </cfRule>
  </conditionalFormatting>
  <conditionalFormatting sqref="HS294:HS321">
    <cfRule type="cellIs" dxfId="1583" priority="1583" operator="greaterThanOrEqual">
      <formula>0</formula>
    </cfRule>
    <cfRule type="cellIs" dxfId="1582" priority="1584" operator="lessThan">
      <formula>0</formula>
    </cfRule>
  </conditionalFormatting>
  <conditionalFormatting sqref="HS325:HS352">
    <cfRule type="cellIs" dxfId="1581" priority="1581" operator="greaterThanOrEqual">
      <formula>0</formula>
    </cfRule>
    <cfRule type="cellIs" dxfId="1580" priority="1582" operator="lessThan">
      <formula>0</formula>
    </cfRule>
  </conditionalFormatting>
  <conditionalFormatting sqref="HS356:HS383">
    <cfRule type="cellIs" dxfId="1579" priority="1579" operator="greaterThanOrEqual">
      <formula>0</formula>
    </cfRule>
    <cfRule type="cellIs" dxfId="1578" priority="1580" operator="lessThan">
      <formula>0</formula>
    </cfRule>
  </conditionalFormatting>
  <conditionalFormatting sqref="HS386:HS413">
    <cfRule type="cellIs" dxfId="1577" priority="1577" operator="greaterThanOrEqual">
      <formula>0</formula>
    </cfRule>
    <cfRule type="cellIs" dxfId="1576" priority="1578" operator="lessThan">
      <formula>0</formula>
    </cfRule>
  </conditionalFormatting>
  <conditionalFormatting sqref="HS417:HS444">
    <cfRule type="cellIs" dxfId="1575" priority="1575" operator="greaterThanOrEqual">
      <formula>0</formula>
    </cfRule>
    <cfRule type="cellIs" dxfId="1574" priority="1576" operator="lessThan">
      <formula>0</formula>
    </cfRule>
  </conditionalFormatting>
  <conditionalFormatting sqref="HS449:HS476">
    <cfRule type="cellIs" dxfId="1573" priority="1573" operator="greaterThanOrEqual">
      <formula>0</formula>
    </cfRule>
    <cfRule type="cellIs" dxfId="1572" priority="1574" operator="lessThan">
      <formula>0</formula>
    </cfRule>
  </conditionalFormatting>
  <conditionalFormatting sqref="HS479:HS506">
    <cfRule type="cellIs" dxfId="1571" priority="1571" operator="greaterThanOrEqual">
      <formula>0</formula>
    </cfRule>
    <cfRule type="cellIs" dxfId="1570" priority="1572" operator="lessThan">
      <formula>0</formula>
    </cfRule>
  </conditionalFormatting>
  <conditionalFormatting sqref="HS511:HS538">
    <cfRule type="cellIs" dxfId="1569" priority="1569" operator="greaterThanOrEqual">
      <formula>0</formula>
    </cfRule>
    <cfRule type="cellIs" dxfId="1568" priority="1570" operator="lessThan">
      <formula>0</formula>
    </cfRule>
  </conditionalFormatting>
  <conditionalFormatting sqref="HS542:HS569">
    <cfRule type="cellIs" dxfId="1567" priority="1567" operator="greaterThanOrEqual">
      <formula>0</formula>
    </cfRule>
    <cfRule type="cellIs" dxfId="1566" priority="1568" operator="lessThan">
      <formula>0</formula>
    </cfRule>
  </conditionalFormatting>
  <conditionalFormatting sqref="HS573:HS600">
    <cfRule type="cellIs" dxfId="1565" priority="1565" operator="greaterThanOrEqual">
      <formula>0</formula>
    </cfRule>
    <cfRule type="cellIs" dxfId="1564" priority="1566" operator="lessThan">
      <formula>0</formula>
    </cfRule>
  </conditionalFormatting>
  <conditionalFormatting sqref="HS605:HS632">
    <cfRule type="cellIs" dxfId="1563" priority="1563" operator="greaterThanOrEqual">
      <formula>0</formula>
    </cfRule>
    <cfRule type="cellIs" dxfId="1562" priority="1564" operator="lessThan">
      <formula>0</formula>
    </cfRule>
  </conditionalFormatting>
  <conditionalFormatting sqref="HS637:HS664">
    <cfRule type="cellIs" dxfId="1561" priority="1561" operator="greaterThanOrEqual">
      <formula>0</formula>
    </cfRule>
    <cfRule type="cellIs" dxfId="1560" priority="1562" operator="lessThan">
      <formula>0</formula>
    </cfRule>
  </conditionalFormatting>
  <conditionalFormatting sqref="HS668:HS695">
    <cfRule type="cellIs" dxfId="1559" priority="1559" operator="greaterThanOrEqual">
      <formula>0</formula>
    </cfRule>
    <cfRule type="cellIs" dxfId="1558" priority="1560" operator="lessThan">
      <formula>0</formula>
    </cfRule>
  </conditionalFormatting>
  <conditionalFormatting sqref="HS700:HS727">
    <cfRule type="cellIs" dxfId="1557" priority="1557" operator="greaterThanOrEqual">
      <formula>0</formula>
    </cfRule>
    <cfRule type="cellIs" dxfId="1556" priority="1558" operator="lessThan">
      <formula>0</formula>
    </cfRule>
  </conditionalFormatting>
  <conditionalFormatting sqref="HS731:HS758">
    <cfRule type="cellIs" dxfId="1555" priority="1555" operator="greaterThanOrEqual">
      <formula>0</formula>
    </cfRule>
    <cfRule type="cellIs" dxfId="1554" priority="1556" operator="lessThan">
      <formula>0</formula>
    </cfRule>
  </conditionalFormatting>
  <conditionalFormatting sqref="HS762:HS789">
    <cfRule type="cellIs" dxfId="1553" priority="1553" operator="greaterThanOrEqual">
      <formula>0</formula>
    </cfRule>
    <cfRule type="cellIs" dxfId="1552" priority="1554" operator="lessThan">
      <formula>0</formula>
    </cfRule>
  </conditionalFormatting>
  <conditionalFormatting sqref="HS74">
    <cfRule type="cellIs" dxfId="1551" priority="1551" operator="greaterThanOrEqual">
      <formula>0</formula>
    </cfRule>
    <cfRule type="cellIs" dxfId="1550" priority="1552" operator="lessThan">
      <formula>0</formula>
    </cfRule>
  </conditionalFormatting>
  <conditionalFormatting sqref="AX13:AX41">
    <cfRule type="cellIs" dxfId="1549" priority="1549" operator="greaterThanOrEqual">
      <formula>0</formula>
    </cfRule>
    <cfRule type="cellIs" dxfId="1548" priority="1550" operator="lessThan">
      <formula>0</formula>
    </cfRule>
  </conditionalFormatting>
  <conditionalFormatting sqref="AX43:AX71">
    <cfRule type="cellIs" dxfId="1547" priority="1547" operator="greaterThanOrEqual">
      <formula>0</formula>
    </cfRule>
    <cfRule type="cellIs" dxfId="1546" priority="1548" operator="lessThan">
      <formula>0</formula>
    </cfRule>
  </conditionalFormatting>
  <conditionalFormatting sqref="AX77:AX105">
    <cfRule type="cellIs" dxfId="1545" priority="1545" operator="greaterThanOrEqual">
      <formula>0</formula>
    </cfRule>
    <cfRule type="cellIs" dxfId="1544" priority="1546" operator="lessThan">
      <formula>0</formula>
    </cfRule>
  </conditionalFormatting>
  <conditionalFormatting sqref="AX108:AX136">
    <cfRule type="cellIs" dxfId="1543" priority="1543" operator="greaterThanOrEqual">
      <formula>0</formula>
    </cfRule>
    <cfRule type="cellIs" dxfId="1542" priority="1544" operator="lessThan">
      <formula>0</formula>
    </cfRule>
  </conditionalFormatting>
  <conditionalFormatting sqref="AX139:AX167">
    <cfRule type="cellIs" dxfId="1541" priority="1541" operator="greaterThanOrEqual">
      <formula>0</formula>
    </cfRule>
    <cfRule type="cellIs" dxfId="1540" priority="1542" operator="lessThan">
      <formula>0</formula>
    </cfRule>
  </conditionalFormatting>
  <conditionalFormatting sqref="AX170:AX198">
    <cfRule type="cellIs" dxfId="1539" priority="1539" operator="greaterThanOrEqual">
      <formula>0</formula>
    </cfRule>
    <cfRule type="cellIs" dxfId="1538" priority="1540" operator="lessThan">
      <formula>0</formula>
    </cfRule>
  </conditionalFormatting>
  <conditionalFormatting sqref="AX201:AX229">
    <cfRule type="cellIs" dxfId="1537" priority="1537" operator="greaterThanOrEqual">
      <formula>0</formula>
    </cfRule>
    <cfRule type="cellIs" dxfId="1536" priority="1538" operator="lessThan">
      <formula>0</formula>
    </cfRule>
  </conditionalFormatting>
  <conditionalFormatting sqref="AX231:AX259">
    <cfRule type="cellIs" dxfId="1535" priority="1535" operator="greaterThanOrEqual">
      <formula>0</formula>
    </cfRule>
    <cfRule type="cellIs" dxfId="1534" priority="1536" operator="lessThan">
      <formula>0</formula>
    </cfRule>
  </conditionalFormatting>
  <conditionalFormatting sqref="AX263:AX291">
    <cfRule type="cellIs" dxfId="1533" priority="1533" operator="greaterThanOrEqual">
      <formula>0</formula>
    </cfRule>
    <cfRule type="cellIs" dxfId="1532" priority="1534" operator="lessThan">
      <formula>0</formula>
    </cfRule>
  </conditionalFormatting>
  <conditionalFormatting sqref="AX294:AX322">
    <cfRule type="cellIs" dxfId="1531" priority="1531" operator="greaterThanOrEqual">
      <formula>0</formula>
    </cfRule>
    <cfRule type="cellIs" dxfId="1530" priority="1532" operator="lessThan">
      <formula>0</formula>
    </cfRule>
  </conditionalFormatting>
  <conditionalFormatting sqref="AX325:AX353">
    <cfRule type="cellIs" dxfId="1529" priority="1529" operator="greaterThanOrEqual">
      <formula>0</formula>
    </cfRule>
    <cfRule type="cellIs" dxfId="1528" priority="1530" operator="lessThan">
      <formula>0</formula>
    </cfRule>
  </conditionalFormatting>
  <conditionalFormatting sqref="AX356:AX384">
    <cfRule type="cellIs" dxfId="1527" priority="1527" operator="greaterThanOrEqual">
      <formula>0</formula>
    </cfRule>
    <cfRule type="cellIs" dxfId="1526" priority="1528" operator="lessThan">
      <formula>0</formula>
    </cfRule>
  </conditionalFormatting>
  <conditionalFormatting sqref="AX386:AX414">
    <cfRule type="cellIs" dxfId="1525" priority="1525" operator="greaterThanOrEqual">
      <formula>0</formula>
    </cfRule>
    <cfRule type="cellIs" dxfId="1524" priority="1526" operator="lessThan">
      <formula>0</formula>
    </cfRule>
  </conditionalFormatting>
  <conditionalFormatting sqref="AX417:AX445">
    <cfRule type="cellIs" dxfId="1523" priority="1523" operator="greaterThanOrEqual">
      <formula>0</formula>
    </cfRule>
    <cfRule type="cellIs" dxfId="1522" priority="1524" operator="lessThan">
      <formula>0</formula>
    </cfRule>
  </conditionalFormatting>
  <conditionalFormatting sqref="AX449:AX477">
    <cfRule type="cellIs" dxfId="1521" priority="1521" operator="greaterThanOrEqual">
      <formula>0</formula>
    </cfRule>
    <cfRule type="cellIs" dxfId="1520" priority="1522" operator="lessThan">
      <formula>0</formula>
    </cfRule>
  </conditionalFormatting>
  <conditionalFormatting sqref="AX479:AX507">
    <cfRule type="cellIs" dxfId="1519" priority="1519" operator="greaterThanOrEqual">
      <formula>0</formula>
    </cfRule>
    <cfRule type="cellIs" dxfId="1518" priority="1520" operator="lessThan">
      <formula>0</formula>
    </cfRule>
  </conditionalFormatting>
  <conditionalFormatting sqref="AX511:AX539">
    <cfRule type="cellIs" dxfId="1517" priority="1517" operator="greaterThanOrEqual">
      <formula>0</formula>
    </cfRule>
    <cfRule type="cellIs" dxfId="1516" priority="1518" operator="lessThan">
      <formula>0</formula>
    </cfRule>
  </conditionalFormatting>
  <conditionalFormatting sqref="AX542:AX570">
    <cfRule type="cellIs" dxfId="1515" priority="1515" operator="greaterThanOrEqual">
      <formula>0</formula>
    </cfRule>
    <cfRule type="cellIs" dxfId="1514" priority="1516" operator="lessThan">
      <formula>0</formula>
    </cfRule>
  </conditionalFormatting>
  <conditionalFormatting sqref="AX573:AX601">
    <cfRule type="cellIs" dxfId="1513" priority="1513" operator="greaterThanOrEqual">
      <formula>0</formula>
    </cfRule>
    <cfRule type="cellIs" dxfId="1512" priority="1514" operator="lessThan">
      <formula>0</formula>
    </cfRule>
  </conditionalFormatting>
  <conditionalFormatting sqref="AX605:AX633">
    <cfRule type="cellIs" dxfId="1511" priority="1511" operator="greaterThanOrEqual">
      <formula>0</formula>
    </cfRule>
    <cfRule type="cellIs" dxfId="1510" priority="1512" operator="lessThan">
      <formula>0</formula>
    </cfRule>
  </conditionalFormatting>
  <conditionalFormatting sqref="AX637:AX665">
    <cfRule type="cellIs" dxfId="1509" priority="1509" operator="greaterThanOrEqual">
      <formula>0</formula>
    </cfRule>
    <cfRule type="cellIs" dxfId="1508" priority="1510" operator="lessThan">
      <formula>0</formula>
    </cfRule>
  </conditionalFormatting>
  <conditionalFormatting sqref="AX668:AX696">
    <cfRule type="cellIs" dxfId="1507" priority="1507" operator="greaterThanOrEqual">
      <formula>0</formula>
    </cfRule>
    <cfRule type="cellIs" dxfId="1506" priority="1508" operator="lessThan">
      <formula>0</formula>
    </cfRule>
  </conditionalFormatting>
  <conditionalFormatting sqref="AX700:AX728">
    <cfRule type="cellIs" dxfId="1505" priority="1505" operator="greaterThanOrEqual">
      <formula>0</formula>
    </cfRule>
    <cfRule type="cellIs" dxfId="1504" priority="1506" operator="lessThan">
      <formula>0</formula>
    </cfRule>
  </conditionalFormatting>
  <conditionalFormatting sqref="AX731:AX759">
    <cfRule type="cellIs" dxfId="1503" priority="1503" operator="greaterThanOrEqual">
      <formula>0</formula>
    </cfRule>
    <cfRule type="cellIs" dxfId="1502" priority="1504" operator="lessThan">
      <formula>0</formula>
    </cfRule>
  </conditionalFormatting>
  <conditionalFormatting sqref="AX762:AX790">
    <cfRule type="cellIs" dxfId="1501" priority="1501" operator="greaterThanOrEqual">
      <formula>0</formula>
    </cfRule>
    <cfRule type="cellIs" dxfId="1500" priority="1502" operator="lessThan">
      <formula>0</formula>
    </cfRule>
  </conditionalFormatting>
  <conditionalFormatting sqref="BD13:BD41">
    <cfRule type="cellIs" dxfId="1499" priority="1499" operator="greaterThanOrEqual">
      <formula>0</formula>
    </cfRule>
    <cfRule type="cellIs" dxfId="1498" priority="1500" operator="lessThan">
      <formula>0</formula>
    </cfRule>
  </conditionalFormatting>
  <conditionalFormatting sqref="BD43:BD71">
    <cfRule type="cellIs" dxfId="1497" priority="1497" operator="greaterThanOrEqual">
      <formula>0</formula>
    </cfRule>
    <cfRule type="cellIs" dxfId="1496" priority="1498" operator="lessThan">
      <formula>0</formula>
    </cfRule>
  </conditionalFormatting>
  <conditionalFormatting sqref="BD77:BD105">
    <cfRule type="cellIs" dxfId="1495" priority="1495" operator="greaterThanOrEqual">
      <formula>0</formula>
    </cfRule>
    <cfRule type="cellIs" dxfId="1494" priority="1496" operator="lessThan">
      <formula>0</formula>
    </cfRule>
  </conditionalFormatting>
  <conditionalFormatting sqref="BD108:BD136">
    <cfRule type="cellIs" dxfId="1493" priority="1493" operator="greaterThanOrEqual">
      <formula>0</formula>
    </cfRule>
    <cfRule type="cellIs" dxfId="1492" priority="1494" operator="lessThan">
      <formula>0</formula>
    </cfRule>
  </conditionalFormatting>
  <conditionalFormatting sqref="BD139:BD167">
    <cfRule type="cellIs" dxfId="1491" priority="1491" operator="greaterThanOrEqual">
      <formula>0</formula>
    </cfRule>
    <cfRule type="cellIs" dxfId="1490" priority="1492" operator="lessThan">
      <formula>0</formula>
    </cfRule>
  </conditionalFormatting>
  <conditionalFormatting sqref="BD170:BD198">
    <cfRule type="cellIs" dxfId="1489" priority="1489" operator="greaterThanOrEqual">
      <formula>0</formula>
    </cfRule>
    <cfRule type="cellIs" dxfId="1488" priority="1490" operator="lessThan">
      <formula>0</formula>
    </cfRule>
  </conditionalFormatting>
  <conditionalFormatting sqref="BD201:BD229">
    <cfRule type="cellIs" dxfId="1487" priority="1487" operator="greaterThanOrEqual">
      <formula>0</formula>
    </cfRule>
    <cfRule type="cellIs" dxfId="1486" priority="1488" operator="lessThan">
      <formula>0</formula>
    </cfRule>
  </conditionalFormatting>
  <conditionalFormatting sqref="BD231:BD259">
    <cfRule type="cellIs" dxfId="1485" priority="1485" operator="greaterThanOrEqual">
      <formula>0</formula>
    </cfRule>
    <cfRule type="cellIs" dxfId="1484" priority="1486" operator="lessThan">
      <formula>0</formula>
    </cfRule>
  </conditionalFormatting>
  <conditionalFormatting sqref="BD263:BD291">
    <cfRule type="cellIs" dxfId="1483" priority="1483" operator="greaterThanOrEqual">
      <formula>0</formula>
    </cfRule>
    <cfRule type="cellIs" dxfId="1482" priority="1484" operator="lessThan">
      <formula>0</formula>
    </cfRule>
  </conditionalFormatting>
  <conditionalFormatting sqref="BD294:BD322">
    <cfRule type="cellIs" dxfId="1481" priority="1481" operator="greaterThanOrEqual">
      <formula>0</formula>
    </cfRule>
    <cfRule type="cellIs" dxfId="1480" priority="1482" operator="lessThan">
      <formula>0</formula>
    </cfRule>
  </conditionalFormatting>
  <conditionalFormatting sqref="BD325:BD353">
    <cfRule type="cellIs" dxfId="1479" priority="1479" operator="greaterThanOrEqual">
      <formula>0</formula>
    </cfRule>
    <cfRule type="cellIs" dxfId="1478" priority="1480" operator="lessThan">
      <formula>0</formula>
    </cfRule>
  </conditionalFormatting>
  <conditionalFormatting sqref="BD356:BD384">
    <cfRule type="cellIs" dxfId="1477" priority="1477" operator="greaterThanOrEqual">
      <formula>0</formula>
    </cfRule>
    <cfRule type="cellIs" dxfId="1476" priority="1478" operator="lessThan">
      <formula>0</formula>
    </cfRule>
  </conditionalFormatting>
  <conditionalFormatting sqref="BD386:BD414">
    <cfRule type="cellIs" dxfId="1475" priority="1475" operator="greaterThanOrEqual">
      <formula>0</formula>
    </cfRule>
    <cfRule type="cellIs" dxfId="1474" priority="1476" operator="lessThan">
      <formula>0</formula>
    </cfRule>
  </conditionalFormatting>
  <conditionalFormatting sqref="BD417:BD445">
    <cfRule type="cellIs" dxfId="1473" priority="1473" operator="greaterThanOrEqual">
      <formula>0</formula>
    </cfRule>
    <cfRule type="cellIs" dxfId="1472" priority="1474" operator="lessThan">
      <formula>0</formula>
    </cfRule>
  </conditionalFormatting>
  <conditionalFormatting sqref="BD449:BD477">
    <cfRule type="cellIs" dxfId="1471" priority="1471" operator="greaterThanOrEqual">
      <formula>0</formula>
    </cfRule>
    <cfRule type="cellIs" dxfId="1470" priority="1472" operator="lessThan">
      <formula>0</formula>
    </cfRule>
  </conditionalFormatting>
  <conditionalFormatting sqref="BD479:BD507">
    <cfRule type="cellIs" dxfId="1469" priority="1469" operator="greaterThanOrEqual">
      <formula>0</formula>
    </cfRule>
    <cfRule type="cellIs" dxfId="1468" priority="1470" operator="lessThan">
      <formula>0</formula>
    </cfRule>
  </conditionalFormatting>
  <conditionalFormatting sqref="BD511:BD539">
    <cfRule type="cellIs" dxfId="1467" priority="1467" operator="greaterThanOrEqual">
      <formula>0</formula>
    </cfRule>
    <cfRule type="cellIs" dxfId="1466" priority="1468" operator="lessThan">
      <formula>0</formula>
    </cfRule>
  </conditionalFormatting>
  <conditionalFormatting sqref="BD542:BD570">
    <cfRule type="cellIs" dxfId="1465" priority="1465" operator="greaterThanOrEqual">
      <formula>0</formula>
    </cfRule>
    <cfRule type="cellIs" dxfId="1464" priority="1466" operator="lessThan">
      <formula>0</formula>
    </cfRule>
  </conditionalFormatting>
  <conditionalFormatting sqref="BD573:BD601">
    <cfRule type="cellIs" dxfId="1463" priority="1463" operator="greaterThanOrEqual">
      <formula>0</formula>
    </cfRule>
    <cfRule type="cellIs" dxfId="1462" priority="1464" operator="lessThan">
      <formula>0</formula>
    </cfRule>
  </conditionalFormatting>
  <conditionalFormatting sqref="BD605:BD633">
    <cfRule type="cellIs" dxfId="1461" priority="1461" operator="greaterThanOrEqual">
      <formula>0</formula>
    </cfRule>
    <cfRule type="cellIs" dxfId="1460" priority="1462" operator="lessThan">
      <formula>0</formula>
    </cfRule>
  </conditionalFormatting>
  <conditionalFormatting sqref="BD637:BD665">
    <cfRule type="cellIs" dxfId="1459" priority="1459" operator="greaterThanOrEqual">
      <formula>0</formula>
    </cfRule>
    <cfRule type="cellIs" dxfId="1458" priority="1460" operator="lessThan">
      <formula>0</formula>
    </cfRule>
  </conditionalFormatting>
  <conditionalFormatting sqref="BD668:BD696">
    <cfRule type="cellIs" dxfId="1457" priority="1457" operator="greaterThanOrEqual">
      <formula>0</formula>
    </cfRule>
    <cfRule type="cellIs" dxfId="1456" priority="1458" operator="lessThan">
      <formula>0</formula>
    </cfRule>
  </conditionalFormatting>
  <conditionalFormatting sqref="BD700:BD728">
    <cfRule type="cellIs" dxfId="1455" priority="1455" operator="greaterThanOrEqual">
      <formula>0</formula>
    </cfRule>
    <cfRule type="cellIs" dxfId="1454" priority="1456" operator="lessThan">
      <formula>0</formula>
    </cfRule>
  </conditionalFormatting>
  <conditionalFormatting sqref="BD731:BD759">
    <cfRule type="cellIs" dxfId="1453" priority="1453" operator="greaterThanOrEqual">
      <formula>0</formula>
    </cfRule>
    <cfRule type="cellIs" dxfId="1452" priority="1454" operator="lessThan">
      <formula>0</formula>
    </cfRule>
  </conditionalFormatting>
  <conditionalFormatting sqref="BD762:BD790">
    <cfRule type="cellIs" dxfId="1451" priority="1451" operator="greaterThanOrEqual">
      <formula>0</formula>
    </cfRule>
    <cfRule type="cellIs" dxfId="1450" priority="1452" operator="lessThan">
      <formula>0</formula>
    </cfRule>
  </conditionalFormatting>
  <conditionalFormatting sqref="BJ13:BJ41">
    <cfRule type="cellIs" dxfId="1449" priority="1449" operator="greaterThanOrEqual">
      <formula>0</formula>
    </cfRule>
    <cfRule type="cellIs" dxfId="1448" priority="1450" operator="lessThan">
      <formula>0</formula>
    </cfRule>
  </conditionalFormatting>
  <conditionalFormatting sqref="BJ43:BJ71">
    <cfRule type="cellIs" dxfId="1447" priority="1447" operator="greaterThanOrEqual">
      <formula>0</formula>
    </cfRule>
    <cfRule type="cellIs" dxfId="1446" priority="1448" operator="lessThan">
      <formula>0</formula>
    </cfRule>
  </conditionalFormatting>
  <conditionalFormatting sqref="BJ77:BJ105">
    <cfRule type="cellIs" dxfId="1445" priority="1445" operator="greaterThanOrEqual">
      <formula>0</formula>
    </cfRule>
    <cfRule type="cellIs" dxfId="1444" priority="1446" operator="lessThan">
      <formula>0</formula>
    </cfRule>
  </conditionalFormatting>
  <conditionalFormatting sqref="BJ108:BJ136">
    <cfRule type="cellIs" dxfId="1443" priority="1443" operator="greaterThanOrEqual">
      <formula>0</formula>
    </cfRule>
    <cfRule type="cellIs" dxfId="1442" priority="1444" operator="lessThan">
      <formula>0</formula>
    </cfRule>
  </conditionalFormatting>
  <conditionalFormatting sqref="BJ139:BJ167">
    <cfRule type="cellIs" dxfId="1441" priority="1441" operator="greaterThanOrEqual">
      <formula>0</formula>
    </cfRule>
    <cfRule type="cellIs" dxfId="1440" priority="1442" operator="lessThan">
      <formula>0</formula>
    </cfRule>
  </conditionalFormatting>
  <conditionalFormatting sqref="BJ170:BJ198">
    <cfRule type="cellIs" dxfId="1439" priority="1439" operator="greaterThanOrEqual">
      <formula>0</formula>
    </cfRule>
    <cfRule type="cellIs" dxfId="1438" priority="1440" operator="lessThan">
      <formula>0</formula>
    </cfRule>
  </conditionalFormatting>
  <conditionalFormatting sqref="BJ201:BJ229">
    <cfRule type="cellIs" dxfId="1437" priority="1437" operator="greaterThanOrEqual">
      <formula>0</formula>
    </cfRule>
    <cfRule type="cellIs" dxfId="1436" priority="1438" operator="lessThan">
      <formula>0</formula>
    </cfRule>
  </conditionalFormatting>
  <conditionalFormatting sqref="BJ231:BJ259">
    <cfRule type="cellIs" dxfId="1435" priority="1435" operator="greaterThanOrEqual">
      <formula>0</formula>
    </cfRule>
    <cfRule type="cellIs" dxfId="1434" priority="1436" operator="lessThan">
      <formula>0</formula>
    </cfRule>
  </conditionalFormatting>
  <conditionalFormatting sqref="BJ263:BJ291">
    <cfRule type="cellIs" dxfId="1433" priority="1433" operator="greaterThanOrEqual">
      <formula>0</formula>
    </cfRule>
    <cfRule type="cellIs" dxfId="1432" priority="1434" operator="lessThan">
      <formula>0</formula>
    </cfRule>
  </conditionalFormatting>
  <conditionalFormatting sqref="BJ294:BJ322">
    <cfRule type="cellIs" dxfId="1431" priority="1431" operator="greaterThanOrEqual">
      <formula>0</formula>
    </cfRule>
    <cfRule type="cellIs" dxfId="1430" priority="1432" operator="lessThan">
      <formula>0</formula>
    </cfRule>
  </conditionalFormatting>
  <conditionalFormatting sqref="BJ325:BJ353">
    <cfRule type="cellIs" dxfId="1429" priority="1429" operator="greaterThanOrEqual">
      <formula>0</formula>
    </cfRule>
    <cfRule type="cellIs" dxfId="1428" priority="1430" operator="lessThan">
      <formula>0</formula>
    </cfRule>
  </conditionalFormatting>
  <conditionalFormatting sqref="BJ356:BJ384">
    <cfRule type="cellIs" dxfId="1427" priority="1427" operator="greaterThanOrEqual">
      <formula>0</formula>
    </cfRule>
    <cfRule type="cellIs" dxfId="1426" priority="1428" operator="lessThan">
      <formula>0</formula>
    </cfRule>
  </conditionalFormatting>
  <conditionalFormatting sqref="BJ386:BJ414">
    <cfRule type="cellIs" dxfId="1425" priority="1425" operator="greaterThanOrEqual">
      <formula>0</formula>
    </cfRule>
    <cfRule type="cellIs" dxfId="1424" priority="1426" operator="lessThan">
      <formula>0</formula>
    </cfRule>
  </conditionalFormatting>
  <conditionalFormatting sqref="BJ417:BJ445">
    <cfRule type="cellIs" dxfId="1423" priority="1423" operator="greaterThanOrEqual">
      <formula>0</formula>
    </cfRule>
    <cfRule type="cellIs" dxfId="1422" priority="1424" operator="lessThan">
      <formula>0</formula>
    </cfRule>
  </conditionalFormatting>
  <conditionalFormatting sqref="BJ449:BJ477">
    <cfRule type="cellIs" dxfId="1421" priority="1421" operator="greaterThanOrEqual">
      <formula>0</formula>
    </cfRule>
    <cfRule type="cellIs" dxfId="1420" priority="1422" operator="lessThan">
      <formula>0</formula>
    </cfRule>
  </conditionalFormatting>
  <conditionalFormatting sqref="BJ479:BJ507">
    <cfRule type="cellIs" dxfId="1419" priority="1419" operator="greaterThanOrEqual">
      <formula>0</formula>
    </cfRule>
    <cfRule type="cellIs" dxfId="1418" priority="1420" operator="lessThan">
      <formula>0</formula>
    </cfRule>
  </conditionalFormatting>
  <conditionalFormatting sqref="BJ511:BJ539">
    <cfRule type="cellIs" dxfId="1417" priority="1417" operator="greaterThanOrEqual">
      <formula>0</formula>
    </cfRule>
    <cfRule type="cellIs" dxfId="1416" priority="1418" operator="lessThan">
      <formula>0</formula>
    </cfRule>
  </conditionalFormatting>
  <conditionalFormatting sqref="BJ542:BJ570">
    <cfRule type="cellIs" dxfId="1415" priority="1415" operator="greaterThanOrEqual">
      <formula>0</formula>
    </cfRule>
    <cfRule type="cellIs" dxfId="1414" priority="1416" operator="lessThan">
      <formula>0</formula>
    </cfRule>
  </conditionalFormatting>
  <conditionalFormatting sqref="BJ573:BJ601">
    <cfRule type="cellIs" dxfId="1413" priority="1413" operator="greaterThanOrEqual">
      <formula>0</formula>
    </cfRule>
    <cfRule type="cellIs" dxfId="1412" priority="1414" operator="lessThan">
      <formula>0</formula>
    </cfRule>
  </conditionalFormatting>
  <conditionalFormatting sqref="BJ605:BJ633">
    <cfRule type="cellIs" dxfId="1411" priority="1411" operator="greaterThanOrEqual">
      <formula>0</formula>
    </cfRule>
    <cfRule type="cellIs" dxfId="1410" priority="1412" operator="lessThan">
      <formula>0</formula>
    </cfRule>
  </conditionalFormatting>
  <conditionalFormatting sqref="BJ637:BJ665">
    <cfRule type="cellIs" dxfId="1409" priority="1409" operator="greaterThanOrEqual">
      <formula>0</formula>
    </cfRule>
    <cfRule type="cellIs" dxfId="1408" priority="1410" operator="lessThan">
      <formula>0</formula>
    </cfRule>
  </conditionalFormatting>
  <conditionalFormatting sqref="BJ668:BJ696">
    <cfRule type="cellIs" dxfId="1407" priority="1407" operator="greaterThanOrEqual">
      <formula>0</formula>
    </cfRule>
    <cfRule type="cellIs" dxfId="1406" priority="1408" operator="lessThan">
      <formula>0</formula>
    </cfRule>
  </conditionalFormatting>
  <conditionalFormatting sqref="BJ700:BJ728">
    <cfRule type="cellIs" dxfId="1405" priority="1405" operator="greaterThanOrEqual">
      <formula>0</formula>
    </cfRule>
    <cfRule type="cellIs" dxfId="1404" priority="1406" operator="lessThan">
      <formula>0</formula>
    </cfRule>
  </conditionalFormatting>
  <conditionalFormatting sqref="BJ731:BJ759">
    <cfRule type="cellIs" dxfId="1403" priority="1403" operator="greaterThanOrEqual">
      <formula>0</formula>
    </cfRule>
    <cfRule type="cellIs" dxfId="1402" priority="1404" operator="lessThan">
      <formula>0</formula>
    </cfRule>
  </conditionalFormatting>
  <conditionalFormatting sqref="BJ762:BJ790">
    <cfRule type="cellIs" dxfId="1401" priority="1401" operator="greaterThanOrEqual">
      <formula>0</formula>
    </cfRule>
    <cfRule type="cellIs" dxfId="1400" priority="1402" operator="lessThan">
      <formula>0</formula>
    </cfRule>
  </conditionalFormatting>
  <conditionalFormatting sqref="BP13:BP41">
    <cfRule type="cellIs" dxfId="1399" priority="1399" operator="greaterThanOrEqual">
      <formula>0</formula>
    </cfRule>
    <cfRule type="cellIs" dxfId="1398" priority="1400" operator="lessThan">
      <formula>0</formula>
    </cfRule>
  </conditionalFormatting>
  <conditionalFormatting sqref="BP43:BP71">
    <cfRule type="cellIs" dxfId="1397" priority="1397" operator="greaterThanOrEqual">
      <formula>0</formula>
    </cfRule>
    <cfRule type="cellIs" dxfId="1396" priority="1398" operator="lessThan">
      <formula>0</formula>
    </cfRule>
  </conditionalFormatting>
  <conditionalFormatting sqref="BP77:BP105">
    <cfRule type="cellIs" dxfId="1395" priority="1395" operator="greaterThanOrEqual">
      <formula>0</formula>
    </cfRule>
    <cfRule type="cellIs" dxfId="1394" priority="1396" operator="lessThan">
      <formula>0</formula>
    </cfRule>
  </conditionalFormatting>
  <conditionalFormatting sqref="BP108:BP136">
    <cfRule type="cellIs" dxfId="1393" priority="1393" operator="greaterThanOrEqual">
      <formula>0</formula>
    </cfRule>
    <cfRule type="cellIs" dxfId="1392" priority="1394" operator="lessThan">
      <formula>0</formula>
    </cfRule>
  </conditionalFormatting>
  <conditionalFormatting sqref="BP139:BP167">
    <cfRule type="cellIs" dxfId="1391" priority="1391" operator="greaterThanOrEqual">
      <formula>0</formula>
    </cfRule>
    <cfRule type="cellIs" dxfId="1390" priority="1392" operator="lessThan">
      <formula>0</formula>
    </cfRule>
  </conditionalFormatting>
  <conditionalFormatting sqref="BP170:BP198">
    <cfRule type="cellIs" dxfId="1389" priority="1389" operator="greaterThanOrEqual">
      <formula>0</formula>
    </cfRule>
    <cfRule type="cellIs" dxfId="1388" priority="1390" operator="lessThan">
      <formula>0</formula>
    </cfRule>
  </conditionalFormatting>
  <conditionalFormatting sqref="BP201:BP229">
    <cfRule type="cellIs" dxfId="1387" priority="1387" operator="greaterThanOrEqual">
      <formula>0</formula>
    </cfRule>
    <cfRule type="cellIs" dxfId="1386" priority="1388" operator="lessThan">
      <formula>0</formula>
    </cfRule>
  </conditionalFormatting>
  <conditionalFormatting sqref="BP231:BP259">
    <cfRule type="cellIs" dxfId="1385" priority="1385" operator="greaterThanOrEqual">
      <formula>0</formula>
    </cfRule>
    <cfRule type="cellIs" dxfId="1384" priority="1386" operator="lessThan">
      <formula>0</formula>
    </cfRule>
  </conditionalFormatting>
  <conditionalFormatting sqref="BP263:BP291">
    <cfRule type="cellIs" dxfId="1383" priority="1383" operator="greaterThanOrEqual">
      <formula>0</formula>
    </cfRule>
    <cfRule type="cellIs" dxfId="1382" priority="1384" operator="lessThan">
      <formula>0</formula>
    </cfRule>
  </conditionalFormatting>
  <conditionalFormatting sqref="BP294:BP322">
    <cfRule type="cellIs" dxfId="1381" priority="1381" operator="greaterThanOrEqual">
      <formula>0</formula>
    </cfRule>
    <cfRule type="cellIs" dxfId="1380" priority="1382" operator="lessThan">
      <formula>0</formula>
    </cfRule>
  </conditionalFormatting>
  <conditionalFormatting sqref="BP325:BP353">
    <cfRule type="cellIs" dxfId="1379" priority="1379" operator="greaterThanOrEqual">
      <formula>0</formula>
    </cfRule>
    <cfRule type="cellIs" dxfId="1378" priority="1380" operator="lessThan">
      <formula>0</formula>
    </cfRule>
  </conditionalFormatting>
  <conditionalFormatting sqref="BP356:BP384">
    <cfRule type="cellIs" dxfId="1377" priority="1377" operator="greaterThanOrEqual">
      <formula>0</formula>
    </cfRule>
    <cfRule type="cellIs" dxfId="1376" priority="1378" operator="lessThan">
      <formula>0</formula>
    </cfRule>
  </conditionalFormatting>
  <conditionalFormatting sqref="BP386:BP414">
    <cfRule type="cellIs" dxfId="1375" priority="1375" operator="greaterThanOrEqual">
      <formula>0</formula>
    </cfRule>
    <cfRule type="cellIs" dxfId="1374" priority="1376" operator="lessThan">
      <formula>0</formula>
    </cfRule>
  </conditionalFormatting>
  <conditionalFormatting sqref="BP417:BP445">
    <cfRule type="cellIs" dxfId="1373" priority="1373" operator="greaterThanOrEqual">
      <formula>0</formula>
    </cfRule>
    <cfRule type="cellIs" dxfId="1372" priority="1374" operator="lessThan">
      <formula>0</formula>
    </cfRule>
  </conditionalFormatting>
  <conditionalFormatting sqref="BP449:BP477">
    <cfRule type="cellIs" dxfId="1371" priority="1371" operator="greaterThanOrEqual">
      <formula>0</formula>
    </cfRule>
    <cfRule type="cellIs" dxfId="1370" priority="1372" operator="lessThan">
      <formula>0</formula>
    </cfRule>
  </conditionalFormatting>
  <conditionalFormatting sqref="BP479:BP507">
    <cfRule type="cellIs" dxfId="1369" priority="1369" operator="greaterThanOrEqual">
      <formula>0</formula>
    </cfRule>
    <cfRule type="cellIs" dxfId="1368" priority="1370" operator="lessThan">
      <formula>0</formula>
    </cfRule>
  </conditionalFormatting>
  <conditionalFormatting sqref="BP511:BP539">
    <cfRule type="cellIs" dxfId="1367" priority="1367" operator="greaterThanOrEqual">
      <formula>0</formula>
    </cfRule>
    <cfRule type="cellIs" dxfId="1366" priority="1368" operator="lessThan">
      <formula>0</formula>
    </cfRule>
  </conditionalFormatting>
  <conditionalFormatting sqref="BP542:BP570">
    <cfRule type="cellIs" dxfId="1365" priority="1365" operator="greaterThanOrEqual">
      <formula>0</formula>
    </cfRule>
    <cfRule type="cellIs" dxfId="1364" priority="1366" operator="lessThan">
      <formula>0</formula>
    </cfRule>
  </conditionalFormatting>
  <conditionalFormatting sqref="BP573:BP601">
    <cfRule type="cellIs" dxfId="1363" priority="1363" operator="greaterThanOrEqual">
      <formula>0</formula>
    </cfRule>
    <cfRule type="cellIs" dxfId="1362" priority="1364" operator="lessThan">
      <formula>0</formula>
    </cfRule>
  </conditionalFormatting>
  <conditionalFormatting sqref="BP605:BP633">
    <cfRule type="cellIs" dxfId="1361" priority="1361" operator="greaterThanOrEqual">
      <formula>0</formula>
    </cfRule>
    <cfRule type="cellIs" dxfId="1360" priority="1362" operator="lessThan">
      <formula>0</formula>
    </cfRule>
  </conditionalFormatting>
  <conditionalFormatting sqref="BP637:BP665">
    <cfRule type="cellIs" dxfId="1359" priority="1359" operator="greaterThanOrEqual">
      <formula>0</formula>
    </cfRule>
    <cfRule type="cellIs" dxfId="1358" priority="1360" operator="lessThan">
      <formula>0</formula>
    </cfRule>
  </conditionalFormatting>
  <conditionalFormatting sqref="BP668:BP696">
    <cfRule type="cellIs" dxfId="1357" priority="1357" operator="greaterThanOrEqual">
      <formula>0</formula>
    </cfRule>
    <cfRule type="cellIs" dxfId="1356" priority="1358" operator="lessThan">
      <formula>0</formula>
    </cfRule>
  </conditionalFormatting>
  <conditionalFormatting sqref="BP700:BP728">
    <cfRule type="cellIs" dxfId="1355" priority="1355" operator="greaterThanOrEqual">
      <formula>0</formula>
    </cfRule>
    <cfRule type="cellIs" dxfId="1354" priority="1356" operator="lessThan">
      <formula>0</formula>
    </cfRule>
  </conditionalFormatting>
  <conditionalFormatting sqref="BP731:BP759">
    <cfRule type="cellIs" dxfId="1353" priority="1353" operator="greaterThanOrEqual">
      <formula>0</formula>
    </cfRule>
    <cfRule type="cellIs" dxfId="1352" priority="1354" operator="lessThan">
      <formula>0</formula>
    </cfRule>
  </conditionalFormatting>
  <conditionalFormatting sqref="BP762:BP790">
    <cfRule type="cellIs" dxfId="1351" priority="1351" operator="greaterThanOrEqual">
      <formula>0</formula>
    </cfRule>
    <cfRule type="cellIs" dxfId="1350" priority="1352" operator="lessThan">
      <formula>0</formula>
    </cfRule>
  </conditionalFormatting>
  <conditionalFormatting sqref="BV13:BV41">
    <cfRule type="cellIs" dxfId="1349" priority="1349" operator="greaterThanOrEqual">
      <formula>0</formula>
    </cfRule>
    <cfRule type="cellIs" dxfId="1348" priority="1350" operator="lessThan">
      <formula>0</formula>
    </cfRule>
  </conditionalFormatting>
  <conditionalFormatting sqref="BV43:BV71">
    <cfRule type="cellIs" dxfId="1347" priority="1347" operator="greaterThanOrEqual">
      <formula>0</formula>
    </cfRule>
    <cfRule type="cellIs" dxfId="1346" priority="1348" operator="lessThan">
      <formula>0</formula>
    </cfRule>
  </conditionalFormatting>
  <conditionalFormatting sqref="BV77:BV105">
    <cfRule type="cellIs" dxfId="1345" priority="1345" operator="greaterThanOrEqual">
      <formula>0</formula>
    </cfRule>
    <cfRule type="cellIs" dxfId="1344" priority="1346" operator="lessThan">
      <formula>0</formula>
    </cfRule>
  </conditionalFormatting>
  <conditionalFormatting sqref="BV108:BV136">
    <cfRule type="cellIs" dxfId="1343" priority="1343" operator="greaterThanOrEqual">
      <formula>0</formula>
    </cfRule>
    <cfRule type="cellIs" dxfId="1342" priority="1344" operator="lessThan">
      <formula>0</formula>
    </cfRule>
  </conditionalFormatting>
  <conditionalFormatting sqref="BV139:BV167">
    <cfRule type="cellIs" dxfId="1341" priority="1341" operator="greaterThanOrEqual">
      <formula>0</formula>
    </cfRule>
    <cfRule type="cellIs" dxfId="1340" priority="1342" operator="lessThan">
      <formula>0</formula>
    </cfRule>
  </conditionalFormatting>
  <conditionalFormatting sqref="BV170:BV198">
    <cfRule type="cellIs" dxfId="1339" priority="1339" operator="greaterThanOrEqual">
      <formula>0</formula>
    </cfRule>
    <cfRule type="cellIs" dxfId="1338" priority="1340" operator="lessThan">
      <formula>0</formula>
    </cfRule>
  </conditionalFormatting>
  <conditionalFormatting sqref="BV201:BV229">
    <cfRule type="cellIs" dxfId="1337" priority="1337" operator="greaterThanOrEqual">
      <formula>0</formula>
    </cfRule>
    <cfRule type="cellIs" dxfId="1336" priority="1338" operator="lessThan">
      <formula>0</formula>
    </cfRule>
  </conditionalFormatting>
  <conditionalFormatting sqref="BV231:BV259">
    <cfRule type="cellIs" dxfId="1335" priority="1335" operator="greaterThanOrEqual">
      <formula>0</formula>
    </cfRule>
    <cfRule type="cellIs" dxfId="1334" priority="1336" operator="lessThan">
      <formula>0</formula>
    </cfRule>
  </conditionalFormatting>
  <conditionalFormatting sqref="BV263:BV291">
    <cfRule type="cellIs" dxfId="1333" priority="1333" operator="greaterThanOrEqual">
      <formula>0</formula>
    </cfRule>
    <cfRule type="cellIs" dxfId="1332" priority="1334" operator="lessThan">
      <formula>0</formula>
    </cfRule>
  </conditionalFormatting>
  <conditionalFormatting sqref="BV294:BV322">
    <cfRule type="cellIs" dxfId="1331" priority="1331" operator="greaterThanOrEqual">
      <formula>0</formula>
    </cfRule>
    <cfRule type="cellIs" dxfId="1330" priority="1332" operator="lessThan">
      <formula>0</formula>
    </cfRule>
  </conditionalFormatting>
  <conditionalFormatting sqref="BV325:BV353">
    <cfRule type="cellIs" dxfId="1329" priority="1329" operator="greaterThanOrEqual">
      <formula>0</formula>
    </cfRule>
    <cfRule type="cellIs" dxfId="1328" priority="1330" operator="lessThan">
      <formula>0</formula>
    </cfRule>
  </conditionalFormatting>
  <conditionalFormatting sqref="BV356:BV384">
    <cfRule type="cellIs" dxfId="1327" priority="1327" operator="greaterThanOrEqual">
      <formula>0</formula>
    </cfRule>
    <cfRule type="cellIs" dxfId="1326" priority="1328" operator="lessThan">
      <formula>0</formula>
    </cfRule>
  </conditionalFormatting>
  <conditionalFormatting sqref="BV386:BV414">
    <cfRule type="cellIs" dxfId="1325" priority="1325" operator="greaterThanOrEqual">
      <formula>0</formula>
    </cfRule>
    <cfRule type="cellIs" dxfId="1324" priority="1326" operator="lessThan">
      <formula>0</formula>
    </cfRule>
  </conditionalFormatting>
  <conditionalFormatting sqref="BV417:BV445">
    <cfRule type="cellIs" dxfId="1323" priority="1323" operator="greaterThanOrEqual">
      <formula>0</formula>
    </cfRule>
    <cfRule type="cellIs" dxfId="1322" priority="1324" operator="lessThan">
      <formula>0</formula>
    </cfRule>
  </conditionalFormatting>
  <conditionalFormatting sqref="BV449:BV477">
    <cfRule type="cellIs" dxfId="1321" priority="1321" operator="greaterThanOrEqual">
      <formula>0</formula>
    </cfRule>
    <cfRule type="cellIs" dxfId="1320" priority="1322" operator="lessThan">
      <formula>0</formula>
    </cfRule>
  </conditionalFormatting>
  <conditionalFormatting sqref="BV479:BV507">
    <cfRule type="cellIs" dxfId="1319" priority="1319" operator="greaterThanOrEqual">
      <formula>0</formula>
    </cfRule>
    <cfRule type="cellIs" dxfId="1318" priority="1320" operator="lessThan">
      <formula>0</formula>
    </cfRule>
  </conditionalFormatting>
  <conditionalFormatting sqref="BV511:BV539">
    <cfRule type="cellIs" dxfId="1317" priority="1317" operator="greaterThanOrEqual">
      <formula>0</formula>
    </cfRule>
    <cfRule type="cellIs" dxfId="1316" priority="1318" operator="lessThan">
      <formula>0</formula>
    </cfRule>
  </conditionalFormatting>
  <conditionalFormatting sqref="BV542:BV570">
    <cfRule type="cellIs" dxfId="1315" priority="1315" operator="greaterThanOrEqual">
      <formula>0</formula>
    </cfRule>
    <cfRule type="cellIs" dxfId="1314" priority="1316" operator="lessThan">
      <formula>0</formula>
    </cfRule>
  </conditionalFormatting>
  <conditionalFormatting sqref="BV573:BV601">
    <cfRule type="cellIs" dxfId="1313" priority="1313" operator="greaterThanOrEqual">
      <formula>0</formula>
    </cfRule>
    <cfRule type="cellIs" dxfId="1312" priority="1314" operator="lessThan">
      <formula>0</formula>
    </cfRule>
  </conditionalFormatting>
  <conditionalFormatting sqref="BV605:BV633">
    <cfRule type="cellIs" dxfId="1311" priority="1311" operator="greaterThanOrEqual">
      <formula>0</formula>
    </cfRule>
    <cfRule type="cellIs" dxfId="1310" priority="1312" operator="lessThan">
      <formula>0</formula>
    </cfRule>
  </conditionalFormatting>
  <conditionalFormatting sqref="BV637:BV665">
    <cfRule type="cellIs" dxfId="1309" priority="1309" operator="greaterThanOrEqual">
      <formula>0</formula>
    </cfRule>
    <cfRule type="cellIs" dxfId="1308" priority="1310" operator="lessThan">
      <formula>0</formula>
    </cfRule>
  </conditionalFormatting>
  <conditionalFormatting sqref="BV668:BV696">
    <cfRule type="cellIs" dxfId="1307" priority="1307" operator="greaterThanOrEqual">
      <formula>0</formula>
    </cfRule>
    <cfRule type="cellIs" dxfId="1306" priority="1308" operator="lessThan">
      <formula>0</formula>
    </cfRule>
  </conditionalFormatting>
  <conditionalFormatting sqref="BV700:BV728">
    <cfRule type="cellIs" dxfId="1305" priority="1305" operator="greaterThanOrEqual">
      <formula>0</formula>
    </cfRule>
    <cfRule type="cellIs" dxfId="1304" priority="1306" operator="lessThan">
      <formula>0</formula>
    </cfRule>
  </conditionalFormatting>
  <conditionalFormatting sqref="BV731:BV759">
    <cfRule type="cellIs" dxfId="1303" priority="1303" operator="greaterThanOrEqual">
      <formula>0</formula>
    </cfRule>
    <cfRule type="cellIs" dxfId="1302" priority="1304" operator="lessThan">
      <formula>0</formula>
    </cfRule>
  </conditionalFormatting>
  <conditionalFormatting sqref="BV762:BV790">
    <cfRule type="cellIs" dxfId="1301" priority="1301" operator="greaterThanOrEqual">
      <formula>0</formula>
    </cfRule>
    <cfRule type="cellIs" dxfId="1300" priority="1302" operator="lessThan">
      <formula>0</formula>
    </cfRule>
  </conditionalFormatting>
  <conditionalFormatting sqref="CB13:CB41">
    <cfRule type="cellIs" dxfId="1299" priority="1299" operator="greaterThanOrEqual">
      <formula>0</formula>
    </cfRule>
    <cfRule type="cellIs" dxfId="1298" priority="1300" operator="lessThan">
      <formula>0</formula>
    </cfRule>
  </conditionalFormatting>
  <conditionalFormatting sqref="CB43:CB71">
    <cfRule type="cellIs" dxfId="1297" priority="1297" operator="greaterThanOrEqual">
      <formula>0</formula>
    </cfRule>
    <cfRule type="cellIs" dxfId="1296" priority="1298" operator="lessThan">
      <formula>0</formula>
    </cfRule>
  </conditionalFormatting>
  <conditionalFormatting sqref="CB77:CB105">
    <cfRule type="cellIs" dxfId="1295" priority="1295" operator="greaterThanOrEqual">
      <formula>0</formula>
    </cfRule>
    <cfRule type="cellIs" dxfId="1294" priority="1296" operator="lessThan">
      <formula>0</formula>
    </cfRule>
  </conditionalFormatting>
  <conditionalFormatting sqref="CB108:CB136">
    <cfRule type="cellIs" dxfId="1293" priority="1293" operator="greaterThanOrEqual">
      <formula>0</formula>
    </cfRule>
    <cfRule type="cellIs" dxfId="1292" priority="1294" operator="lessThan">
      <formula>0</formula>
    </cfRule>
  </conditionalFormatting>
  <conditionalFormatting sqref="CB139:CB167">
    <cfRule type="cellIs" dxfId="1291" priority="1291" operator="greaterThanOrEqual">
      <formula>0</formula>
    </cfRule>
    <cfRule type="cellIs" dxfId="1290" priority="1292" operator="lessThan">
      <formula>0</formula>
    </cfRule>
  </conditionalFormatting>
  <conditionalFormatting sqref="CB170:CB198">
    <cfRule type="cellIs" dxfId="1289" priority="1289" operator="greaterThanOrEqual">
      <formula>0</formula>
    </cfRule>
    <cfRule type="cellIs" dxfId="1288" priority="1290" operator="lessThan">
      <formula>0</formula>
    </cfRule>
  </conditionalFormatting>
  <conditionalFormatting sqref="CB201:CB229">
    <cfRule type="cellIs" dxfId="1287" priority="1287" operator="greaterThanOrEqual">
      <formula>0</formula>
    </cfRule>
    <cfRule type="cellIs" dxfId="1286" priority="1288" operator="lessThan">
      <formula>0</formula>
    </cfRule>
  </conditionalFormatting>
  <conditionalFormatting sqref="CB231:CB259">
    <cfRule type="cellIs" dxfId="1285" priority="1285" operator="greaterThanOrEqual">
      <formula>0</formula>
    </cfRule>
    <cfRule type="cellIs" dxfId="1284" priority="1286" operator="lessThan">
      <formula>0</formula>
    </cfRule>
  </conditionalFormatting>
  <conditionalFormatting sqref="CB263:CB291">
    <cfRule type="cellIs" dxfId="1283" priority="1283" operator="greaterThanOrEqual">
      <formula>0</formula>
    </cfRule>
    <cfRule type="cellIs" dxfId="1282" priority="1284" operator="lessThan">
      <formula>0</formula>
    </cfRule>
  </conditionalFormatting>
  <conditionalFormatting sqref="CB294:CB322">
    <cfRule type="cellIs" dxfId="1281" priority="1281" operator="greaterThanOrEqual">
      <formula>0</formula>
    </cfRule>
    <cfRule type="cellIs" dxfId="1280" priority="1282" operator="lessThan">
      <formula>0</formula>
    </cfRule>
  </conditionalFormatting>
  <conditionalFormatting sqref="CB325:CB353">
    <cfRule type="cellIs" dxfId="1279" priority="1279" operator="greaterThanOrEqual">
      <formula>0</formula>
    </cfRule>
    <cfRule type="cellIs" dxfId="1278" priority="1280" operator="lessThan">
      <formula>0</formula>
    </cfRule>
  </conditionalFormatting>
  <conditionalFormatting sqref="CB356:CB384">
    <cfRule type="cellIs" dxfId="1277" priority="1277" operator="greaterThanOrEqual">
      <formula>0</formula>
    </cfRule>
    <cfRule type="cellIs" dxfId="1276" priority="1278" operator="lessThan">
      <formula>0</formula>
    </cfRule>
  </conditionalFormatting>
  <conditionalFormatting sqref="CB386:CB414">
    <cfRule type="cellIs" dxfId="1275" priority="1275" operator="greaterThanOrEqual">
      <formula>0</formula>
    </cfRule>
    <cfRule type="cellIs" dxfId="1274" priority="1276" operator="lessThan">
      <formula>0</formula>
    </cfRule>
  </conditionalFormatting>
  <conditionalFormatting sqref="CB417:CB445">
    <cfRule type="cellIs" dxfId="1273" priority="1273" operator="greaterThanOrEqual">
      <formula>0</formula>
    </cfRule>
    <cfRule type="cellIs" dxfId="1272" priority="1274" operator="lessThan">
      <formula>0</formula>
    </cfRule>
  </conditionalFormatting>
  <conditionalFormatting sqref="CB449:CB477">
    <cfRule type="cellIs" dxfId="1271" priority="1271" operator="greaterThanOrEqual">
      <formula>0</formula>
    </cfRule>
    <cfRule type="cellIs" dxfId="1270" priority="1272" operator="lessThan">
      <formula>0</formula>
    </cfRule>
  </conditionalFormatting>
  <conditionalFormatting sqref="CB479:CB507">
    <cfRule type="cellIs" dxfId="1269" priority="1269" operator="greaterThanOrEqual">
      <formula>0</formula>
    </cfRule>
    <cfRule type="cellIs" dxfId="1268" priority="1270" operator="lessThan">
      <formula>0</formula>
    </cfRule>
  </conditionalFormatting>
  <conditionalFormatting sqref="CB511:CB539">
    <cfRule type="cellIs" dxfId="1267" priority="1267" operator="greaterThanOrEqual">
      <formula>0</formula>
    </cfRule>
    <cfRule type="cellIs" dxfId="1266" priority="1268" operator="lessThan">
      <formula>0</formula>
    </cfRule>
  </conditionalFormatting>
  <conditionalFormatting sqref="CB542:CB570">
    <cfRule type="cellIs" dxfId="1265" priority="1265" operator="greaterThanOrEqual">
      <formula>0</formula>
    </cfRule>
    <cfRule type="cellIs" dxfId="1264" priority="1266" operator="lessThan">
      <formula>0</formula>
    </cfRule>
  </conditionalFormatting>
  <conditionalFormatting sqref="CB573:CB601">
    <cfRule type="cellIs" dxfId="1263" priority="1263" operator="greaterThanOrEqual">
      <formula>0</formula>
    </cfRule>
    <cfRule type="cellIs" dxfId="1262" priority="1264" operator="lessThan">
      <formula>0</formula>
    </cfRule>
  </conditionalFormatting>
  <conditionalFormatting sqref="CB605:CB633">
    <cfRule type="cellIs" dxfId="1261" priority="1261" operator="greaterThanOrEqual">
      <formula>0</formula>
    </cfRule>
    <cfRule type="cellIs" dxfId="1260" priority="1262" operator="lessThan">
      <formula>0</formula>
    </cfRule>
  </conditionalFormatting>
  <conditionalFormatting sqref="CB637:CB665">
    <cfRule type="cellIs" dxfId="1259" priority="1259" operator="greaterThanOrEqual">
      <formula>0</formula>
    </cfRule>
    <cfRule type="cellIs" dxfId="1258" priority="1260" operator="lessThan">
      <formula>0</formula>
    </cfRule>
  </conditionalFormatting>
  <conditionalFormatting sqref="CB668:CB696">
    <cfRule type="cellIs" dxfId="1257" priority="1257" operator="greaterThanOrEqual">
      <formula>0</formula>
    </cfRule>
    <cfRule type="cellIs" dxfId="1256" priority="1258" operator="lessThan">
      <formula>0</formula>
    </cfRule>
  </conditionalFormatting>
  <conditionalFormatting sqref="CB700:CB728">
    <cfRule type="cellIs" dxfId="1255" priority="1255" operator="greaterThanOrEqual">
      <formula>0</formula>
    </cfRule>
    <cfRule type="cellIs" dxfId="1254" priority="1256" operator="lessThan">
      <formula>0</formula>
    </cfRule>
  </conditionalFormatting>
  <conditionalFormatting sqref="CB731:CB759">
    <cfRule type="cellIs" dxfId="1253" priority="1253" operator="greaterThanOrEqual">
      <formula>0</formula>
    </cfRule>
    <cfRule type="cellIs" dxfId="1252" priority="1254" operator="lessThan">
      <formula>0</formula>
    </cfRule>
  </conditionalFormatting>
  <conditionalFormatting sqref="CB762:CB790">
    <cfRule type="cellIs" dxfId="1251" priority="1251" operator="greaterThanOrEqual">
      <formula>0</formula>
    </cfRule>
    <cfRule type="cellIs" dxfId="1250" priority="1252" operator="lessThan">
      <formula>0</formula>
    </cfRule>
  </conditionalFormatting>
  <conditionalFormatting sqref="CH13:CH41">
    <cfRule type="cellIs" dxfId="1249" priority="1249" operator="greaterThanOrEqual">
      <formula>0</formula>
    </cfRule>
    <cfRule type="cellIs" dxfId="1248" priority="1250" operator="lessThan">
      <formula>0</formula>
    </cfRule>
  </conditionalFormatting>
  <conditionalFormatting sqref="CH43:CH71">
    <cfRule type="cellIs" dxfId="1247" priority="1247" operator="greaterThanOrEqual">
      <formula>0</formula>
    </cfRule>
    <cfRule type="cellIs" dxfId="1246" priority="1248" operator="lessThan">
      <formula>0</formula>
    </cfRule>
  </conditionalFormatting>
  <conditionalFormatting sqref="CH77:CH105">
    <cfRule type="cellIs" dxfId="1245" priority="1245" operator="greaterThanOrEqual">
      <formula>0</formula>
    </cfRule>
    <cfRule type="cellIs" dxfId="1244" priority="1246" operator="lessThan">
      <formula>0</formula>
    </cfRule>
  </conditionalFormatting>
  <conditionalFormatting sqref="CH108:CH136">
    <cfRule type="cellIs" dxfId="1243" priority="1243" operator="greaterThanOrEqual">
      <formula>0</formula>
    </cfRule>
    <cfRule type="cellIs" dxfId="1242" priority="1244" operator="lessThan">
      <formula>0</formula>
    </cfRule>
  </conditionalFormatting>
  <conditionalFormatting sqref="CH139:CH167">
    <cfRule type="cellIs" dxfId="1241" priority="1241" operator="greaterThanOrEqual">
      <formula>0</formula>
    </cfRule>
    <cfRule type="cellIs" dxfId="1240" priority="1242" operator="lessThan">
      <formula>0</formula>
    </cfRule>
  </conditionalFormatting>
  <conditionalFormatting sqref="CH170:CH198">
    <cfRule type="cellIs" dxfId="1239" priority="1239" operator="greaterThanOrEqual">
      <formula>0</formula>
    </cfRule>
    <cfRule type="cellIs" dxfId="1238" priority="1240" operator="lessThan">
      <formula>0</formula>
    </cfRule>
  </conditionalFormatting>
  <conditionalFormatting sqref="CH201:CH229">
    <cfRule type="cellIs" dxfId="1237" priority="1237" operator="greaterThanOrEqual">
      <formula>0</formula>
    </cfRule>
    <cfRule type="cellIs" dxfId="1236" priority="1238" operator="lessThan">
      <formula>0</formula>
    </cfRule>
  </conditionalFormatting>
  <conditionalFormatting sqref="CH231:CH259">
    <cfRule type="cellIs" dxfId="1235" priority="1235" operator="greaterThanOrEqual">
      <formula>0</formula>
    </cfRule>
    <cfRule type="cellIs" dxfId="1234" priority="1236" operator="lessThan">
      <formula>0</formula>
    </cfRule>
  </conditionalFormatting>
  <conditionalFormatting sqref="CH263:CH291">
    <cfRule type="cellIs" dxfId="1233" priority="1233" operator="greaterThanOrEqual">
      <formula>0</formula>
    </cfRule>
    <cfRule type="cellIs" dxfId="1232" priority="1234" operator="lessThan">
      <formula>0</formula>
    </cfRule>
  </conditionalFormatting>
  <conditionalFormatting sqref="CH294:CH322">
    <cfRule type="cellIs" dxfId="1231" priority="1231" operator="greaterThanOrEqual">
      <formula>0</formula>
    </cfRule>
    <cfRule type="cellIs" dxfId="1230" priority="1232" operator="lessThan">
      <formula>0</formula>
    </cfRule>
  </conditionalFormatting>
  <conditionalFormatting sqref="CH325:CH353">
    <cfRule type="cellIs" dxfId="1229" priority="1229" operator="greaterThanOrEqual">
      <formula>0</formula>
    </cfRule>
    <cfRule type="cellIs" dxfId="1228" priority="1230" operator="lessThan">
      <formula>0</formula>
    </cfRule>
  </conditionalFormatting>
  <conditionalFormatting sqref="CH356:CH384">
    <cfRule type="cellIs" dxfId="1227" priority="1227" operator="greaterThanOrEqual">
      <formula>0</formula>
    </cfRule>
    <cfRule type="cellIs" dxfId="1226" priority="1228" operator="lessThan">
      <formula>0</formula>
    </cfRule>
  </conditionalFormatting>
  <conditionalFormatting sqref="CH386:CH414">
    <cfRule type="cellIs" dxfId="1225" priority="1225" operator="greaterThanOrEqual">
      <formula>0</formula>
    </cfRule>
    <cfRule type="cellIs" dxfId="1224" priority="1226" operator="lessThan">
      <formula>0</formula>
    </cfRule>
  </conditionalFormatting>
  <conditionalFormatting sqref="CH417:CH445">
    <cfRule type="cellIs" dxfId="1223" priority="1223" operator="greaterThanOrEqual">
      <formula>0</formula>
    </cfRule>
    <cfRule type="cellIs" dxfId="1222" priority="1224" operator="lessThan">
      <formula>0</formula>
    </cfRule>
  </conditionalFormatting>
  <conditionalFormatting sqref="CH449:CH477">
    <cfRule type="cellIs" dxfId="1221" priority="1221" operator="greaterThanOrEqual">
      <formula>0</formula>
    </cfRule>
    <cfRule type="cellIs" dxfId="1220" priority="1222" operator="lessThan">
      <formula>0</formula>
    </cfRule>
  </conditionalFormatting>
  <conditionalFormatting sqref="CH479:CH507">
    <cfRule type="cellIs" dxfId="1219" priority="1219" operator="greaterThanOrEqual">
      <formula>0</formula>
    </cfRule>
    <cfRule type="cellIs" dxfId="1218" priority="1220" operator="lessThan">
      <formula>0</formula>
    </cfRule>
  </conditionalFormatting>
  <conditionalFormatting sqref="CH511:CH539">
    <cfRule type="cellIs" dxfId="1217" priority="1217" operator="greaterThanOrEqual">
      <formula>0</formula>
    </cfRule>
    <cfRule type="cellIs" dxfId="1216" priority="1218" operator="lessThan">
      <formula>0</formula>
    </cfRule>
  </conditionalFormatting>
  <conditionalFormatting sqref="CH542:CH570">
    <cfRule type="cellIs" dxfId="1215" priority="1215" operator="greaterThanOrEqual">
      <formula>0</formula>
    </cfRule>
    <cfRule type="cellIs" dxfId="1214" priority="1216" operator="lessThan">
      <formula>0</formula>
    </cfRule>
  </conditionalFormatting>
  <conditionalFormatting sqref="CH573:CH601">
    <cfRule type="cellIs" dxfId="1213" priority="1213" operator="greaterThanOrEqual">
      <formula>0</formula>
    </cfRule>
    <cfRule type="cellIs" dxfId="1212" priority="1214" operator="lessThan">
      <formula>0</formula>
    </cfRule>
  </conditionalFormatting>
  <conditionalFormatting sqref="CH605:CH633">
    <cfRule type="cellIs" dxfId="1211" priority="1211" operator="greaterThanOrEqual">
      <formula>0</formula>
    </cfRule>
    <cfRule type="cellIs" dxfId="1210" priority="1212" operator="lessThan">
      <formula>0</formula>
    </cfRule>
  </conditionalFormatting>
  <conditionalFormatting sqref="CH637:CH665">
    <cfRule type="cellIs" dxfId="1209" priority="1209" operator="greaterThanOrEqual">
      <formula>0</formula>
    </cfRule>
    <cfRule type="cellIs" dxfId="1208" priority="1210" operator="lessThan">
      <formula>0</formula>
    </cfRule>
  </conditionalFormatting>
  <conditionalFormatting sqref="CH668:CH696">
    <cfRule type="cellIs" dxfId="1207" priority="1207" operator="greaterThanOrEqual">
      <formula>0</formula>
    </cfRule>
    <cfRule type="cellIs" dxfId="1206" priority="1208" operator="lessThan">
      <formula>0</formula>
    </cfRule>
  </conditionalFormatting>
  <conditionalFormatting sqref="CH700:CH728">
    <cfRule type="cellIs" dxfId="1205" priority="1205" operator="greaterThanOrEqual">
      <formula>0</formula>
    </cfRule>
    <cfRule type="cellIs" dxfId="1204" priority="1206" operator="lessThan">
      <formula>0</formula>
    </cfRule>
  </conditionalFormatting>
  <conditionalFormatting sqref="CH731:CH759">
    <cfRule type="cellIs" dxfId="1203" priority="1203" operator="greaterThanOrEqual">
      <formula>0</formula>
    </cfRule>
    <cfRule type="cellIs" dxfId="1202" priority="1204" operator="lessThan">
      <formula>0</formula>
    </cfRule>
  </conditionalFormatting>
  <conditionalFormatting sqref="CH762:CH790">
    <cfRule type="cellIs" dxfId="1201" priority="1201" operator="greaterThanOrEqual">
      <formula>0</formula>
    </cfRule>
    <cfRule type="cellIs" dxfId="1200" priority="1202" operator="lessThan">
      <formula>0</formula>
    </cfRule>
  </conditionalFormatting>
  <conditionalFormatting sqref="CN13:CN41">
    <cfRule type="cellIs" dxfId="1199" priority="1199" operator="greaterThanOrEqual">
      <formula>0</formula>
    </cfRule>
    <cfRule type="cellIs" dxfId="1198" priority="1200" operator="lessThan">
      <formula>0</formula>
    </cfRule>
  </conditionalFormatting>
  <conditionalFormatting sqref="CN43:CN71">
    <cfRule type="cellIs" dxfId="1197" priority="1197" operator="greaterThanOrEqual">
      <formula>0</formula>
    </cfRule>
    <cfRule type="cellIs" dxfId="1196" priority="1198" operator="lessThan">
      <formula>0</formula>
    </cfRule>
  </conditionalFormatting>
  <conditionalFormatting sqref="CN77:CN105">
    <cfRule type="cellIs" dxfId="1195" priority="1195" operator="greaterThanOrEqual">
      <formula>0</formula>
    </cfRule>
    <cfRule type="cellIs" dxfId="1194" priority="1196" operator="lessThan">
      <formula>0</formula>
    </cfRule>
  </conditionalFormatting>
  <conditionalFormatting sqref="CN108:CN136">
    <cfRule type="cellIs" dxfId="1193" priority="1193" operator="greaterThanOrEqual">
      <formula>0</formula>
    </cfRule>
    <cfRule type="cellIs" dxfId="1192" priority="1194" operator="lessThan">
      <formula>0</formula>
    </cfRule>
  </conditionalFormatting>
  <conditionalFormatting sqref="CN139:CN167">
    <cfRule type="cellIs" dxfId="1191" priority="1191" operator="greaterThanOrEqual">
      <formula>0</formula>
    </cfRule>
    <cfRule type="cellIs" dxfId="1190" priority="1192" operator="lessThan">
      <formula>0</formula>
    </cfRule>
  </conditionalFormatting>
  <conditionalFormatting sqref="CN170:CN198">
    <cfRule type="cellIs" dxfId="1189" priority="1189" operator="greaterThanOrEqual">
      <formula>0</formula>
    </cfRule>
    <cfRule type="cellIs" dxfId="1188" priority="1190" operator="lessThan">
      <formula>0</formula>
    </cfRule>
  </conditionalFormatting>
  <conditionalFormatting sqref="CN201:CN229">
    <cfRule type="cellIs" dxfId="1187" priority="1187" operator="greaterThanOrEqual">
      <formula>0</formula>
    </cfRule>
    <cfRule type="cellIs" dxfId="1186" priority="1188" operator="lessThan">
      <formula>0</formula>
    </cfRule>
  </conditionalFormatting>
  <conditionalFormatting sqref="CN231:CN259">
    <cfRule type="cellIs" dxfId="1185" priority="1185" operator="greaterThanOrEqual">
      <formula>0</formula>
    </cfRule>
    <cfRule type="cellIs" dxfId="1184" priority="1186" operator="lessThan">
      <formula>0</formula>
    </cfRule>
  </conditionalFormatting>
  <conditionalFormatting sqref="CN263:CN291">
    <cfRule type="cellIs" dxfId="1183" priority="1183" operator="greaterThanOrEqual">
      <formula>0</formula>
    </cfRule>
    <cfRule type="cellIs" dxfId="1182" priority="1184" operator="lessThan">
      <formula>0</formula>
    </cfRule>
  </conditionalFormatting>
  <conditionalFormatting sqref="CN294:CN322">
    <cfRule type="cellIs" dxfId="1181" priority="1181" operator="greaterThanOrEqual">
      <formula>0</formula>
    </cfRule>
    <cfRule type="cellIs" dxfId="1180" priority="1182" operator="lessThan">
      <formula>0</formula>
    </cfRule>
  </conditionalFormatting>
  <conditionalFormatting sqref="CN325:CN353">
    <cfRule type="cellIs" dxfId="1179" priority="1179" operator="greaterThanOrEqual">
      <formula>0</formula>
    </cfRule>
    <cfRule type="cellIs" dxfId="1178" priority="1180" operator="lessThan">
      <formula>0</formula>
    </cfRule>
  </conditionalFormatting>
  <conditionalFormatting sqref="CN356:CN384">
    <cfRule type="cellIs" dxfId="1177" priority="1177" operator="greaterThanOrEqual">
      <formula>0</formula>
    </cfRule>
    <cfRule type="cellIs" dxfId="1176" priority="1178" operator="lessThan">
      <formula>0</formula>
    </cfRule>
  </conditionalFormatting>
  <conditionalFormatting sqref="CN386:CN414">
    <cfRule type="cellIs" dxfId="1175" priority="1175" operator="greaterThanOrEqual">
      <formula>0</formula>
    </cfRule>
    <cfRule type="cellIs" dxfId="1174" priority="1176" operator="lessThan">
      <formula>0</formula>
    </cfRule>
  </conditionalFormatting>
  <conditionalFormatting sqref="CN417:CN445">
    <cfRule type="cellIs" dxfId="1173" priority="1173" operator="greaterThanOrEqual">
      <formula>0</formula>
    </cfRule>
    <cfRule type="cellIs" dxfId="1172" priority="1174" operator="lessThan">
      <formula>0</formula>
    </cfRule>
  </conditionalFormatting>
  <conditionalFormatting sqref="CN449:CN477">
    <cfRule type="cellIs" dxfId="1171" priority="1171" operator="greaterThanOrEqual">
      <formula>0</formula>
    </cfRule>
    <cfRule type="cellIs" dxfId="1170" priority="1172" operator="lessThan">
      <formula>0</formula>
    </cfRule>
  </conditionalFormatting>
  <conditionalFormatting sqref="CN479:CN507">
    <cfRule type="cellIs" dxfId="1169" priority="1169" operator="greaterThanOrEqual">
      <formula>0</formula>
    </cfRule>
    <cfRule type="cellIs" dxfId="1168" priority="1170" operator="lessThan">
      <formula>0</formula>
    </cfRule>
  </conditionalFormatting>
  <conditionalFormatting sqref="CN511:CN539">
    <cfRule type="cellIs" dxfId="1167" priority="1167" operator="greaterThanOrEqual">
      <formula>0</formula>
    </cfRule>
    <cfRule type="cellIs" dxfId="1166" priority="1168" operator="lessThan">
      <formula>0</formula>
    </cfRule>
  </conditionalFormatting>
  <conditionalFormatting sqref="CN542:CN570">
    <cfRule type="cellIs" dxfId="1165" priority="1165" operator="greaterThanOrEqual">
      <formula>0</formula>
    </cfRule>
    <cfRule type="cellIs" dxfId="1164" priority="1166" operator="lessThan">
      <formula>0</formula>
    </cfRule>
  </conditionalFormatting>
  <conditionalFormatting sqref="CN573:CN601">
    <cfRule type="cellIs" dxfId="1163" priority="1163" operator="greaterThanOrEqual">
      <formula>0</formula>
    </cfRule>
    <cfRule type="cellIs" dxfId="1162" priority="1164" operator="lessThan">
      <formula>0</formula>
    </cfRule>
  </conditionalFormatting>
  <conditionalFormatting sqref="CN605:CN633">
    <cfRule type="cellIs" dxfId="1161" priority="1161" operator="greaterThanOrEqual">
      <formula>0</formula>
    </cfRule>
    <cfRule type="cellIs" dxfId="1160" priority="1162" operator="lessThan">
      <formula>0</formula>
    </cfRule>
  </conditionalFormatting>
  <conditionalFormatting sqref="CN637:CN665">
    <cfRule type="cellIs" dxfId="1159" priority="1159" operator="greaterThanOrEqual">
      <formula>0</formula>
    </cfRule>
    <cfRule type="cellIs" dxfId="1158" priority="1160" operator="lessThan">
      <formula>0</formula>
    </cfRule>
  </conditionalFormatting>
  <conditionalFormatting sqref="CN668:CN696">
    <cfRule type="cellIs" dxfId="1157" priority="1157" operator="greaterThanOrEqual">
      <formula>0</formula>
    </cfRule>
    <cfRule type="cellIs" dxfId="1156" priority="1158" operator="lessThan">
      <formula>0</formula>
    </cfRule>
  </conditionalFormatting>
  <conditionalFormatting sqref="CN700:CN728">
    <cfRule type="cellIs" dxfId="1155" priority="1155" operator="greaterThanOrEqual">
      <formula>0</formula>
    </cfRule>
    <cfRule type="cellIs" dxfId="1154" priority="1156" operator="lessThan">
      <formula>0</formula>
    </cfRule>
  </conditionalFormatting>
  <conditionalFormatting sqref="CN731:CN759">
    <cfRule type="cellIs" dxfId="1153" priority="1153" operator="greaterThanOrEqual">
      <formula>0</formula>
    </cfRule>
    <cfRule type="cellIs" dxfId="1152" priority="1154" operator="lessThan">
      <formula>0</formula>
    </cfRule>
  </conditionalFormatting>
  <conditionalFormatting sqref="CN762:CN790">
    <cfRule type="cellIs" dxfId="1151" priority="1151" operator="greaterThanOrEqual">
      <formula>0</formula>
    </cfRule>
    <cfRule type="cellIs" dxfId="1150" priority="1152" operator="lessThan">
      <formula>0</formula>
    </cfRule>
  </conditionalFormatting>
  <conditionalFormatting sqref="CT13:CT41">
    <cfRule type="cellIs" dxfId="1149" priority="1149" operator="greaterThanOrEqual">
      <formula>0</formula>
    </cfRule>
    <cfRule type="cellIs" dxfId="1148" priority="1150" operator="lessThan">
      <formula>0</formula>
    </cfRule>
  </conditionalFormatting>
  <conditionalFormatting sqref="CT43:CT71">
    <cfRule type="cellIs" dxfId="1147" priority="1147" operator="greaterThanOrEqual">
      <formula>0</formula>
    </cfRule>
    <cfRule type="cellIs" dxfId="1146" priority="1148" operator="lessThan">
      <formula>0</formula>
    </cfRule>
  </conditionalFormatting>
  <conditionalFormatting sqref="CT77:CT105">
    <cfRule type="cellIs" dxfId="1145" priority="1145" operator="greaterThanOrEqual">
      <formula>0</formula>
    </cfRule>
    <cfRule type="cellIs" dxfId="1144" priority="1146" operator="lessThan">
      <formula>0</formula>
    </cfRule>
  </conditionalFormatting>
  <conditionalFormatting sqref="CT108:CT136">
    <cfRule type="cellIs" dxfId="1143" priority="1143" operator="greaterThanOrEqual">
      <formula>0</formula>
    </cfRule>
    <cfRule type="cellIs" dxfId="1142" priority="1144" operator="lessThan">
      <formula>0</formula>
    </cfRule>
  </conditionalFormatting>
  <conditionalFormatting sqref="CT139:CT167">
    <cfRule type="cellIs" dxfId="1141" priority="1141" operator="greaterThanOrEqual">
      <formula>0</formula>
    </cfRule>
    <cfRule type="cellIs" dxfId="1140" priority="1142" operator="lessThan">
      <formula>0</formula>
    </cfRule>
  </conditionalFormatting>
  <conditionalFormatting sqref="CT170:CT198">
    <cfRule type="cellIs" dxfId="1139" priority="1139" operator="greaterThanOrEqual">
      <formula>0</formula>
    </cfRule>
    <cfRule type="cellIs" dxfId="1138" priority="1140" operator="lessThan">
      <formula>0</formula>
    </cfRule>
  </conditionalFormatting>
  <conditionalFormatting sqref="CT201:CT229">
    <cfRule type="cellIs" dxfId="1137" priority="1137" operator="greaterThanOrEqual">
      <formula>0</formula>
    </cfRule>
    <cfRule type="cellIs" dxfId="1136" priority="1138" operator="lessThan">
      <formula>0</formula>
    </cfRule>
  </conditionalFormatting>
  <conditionalFormatting sqref="CT231:CT259">
    <cfRule type="cellIs" dxfId="1135" priority="1135" operator="greaterThanOrEqual">
      <formula>0</formula>
    </cfRule>
    <cfRule type="cellIs" dxfId="1134" priority="1136" operator="lessThan">
      <formula>0</formula>
    </cfRule>
  </conditionalFormatting>
  <conditionalFormatting sqref="CT263:CT291">
    <cfRule type="cellIs" dxfId="1133" priority="1133" operator="greaterThanOrEqual">
      <formula>0</formula>
    </cfRule>
    <cfRule type="cellIs" dxfId="1132" priority="1134" operator="lessThan">
      <formula>0</formula>
    </cfRule>
  </conditionalFormatting>
  <conditionalFormatting sqref="CT294:CT322">
    <cfRule type="cellIs" dxfId="1131" priority="1131" operator="greaterThanOrEqual">
      <formula>0</formula>
    </cfRule>
    <cfRule type="cellIs" dxfId="1130" priority="1132" operator="lessThan">
      <formula>0</formula>
    </cfRule>
  </conditionalFormatting>
  <conditionalFormatting sqref="CT325:CT353">
    <cfRule type="cellIs" dxfId="1129" priority="1129" operator="greaterThanOrEqual">
      <formula>0</formula>
    </cfRule>
    <cfRule type="cellIs" dxfId="1128" priority="1130" operator="lessThan">
      <formula>0</formula>
    </cfRule>
  </conditionalFormatting>
  <conditionalFormatting sqref="CT356:CT384">
    <cfRule type="cellIs" dxfId="1127" priority="1127" operator="greaterThanOrEqual">
      <formula>0</formula>
    </cfRule>
    <cfRule type="cellIs" dxfId="1126" priority="1128" operator="lessThan">
      <formula>0</formula>
    </cfRule>
  </conditionalFormatting>
  <conditionalFormatting sqref="CT386:CT414">
    <cfRule type="cellIs" dxfId="1125" priority="1125" operator="greaterThanOrEqual">
      <formula>0</formula>
    </cfRule>
    <cfRule type="cellIs" dxfId="1124" priority="1126" operator="lessThan">
      <formula>0</formula>
    </cfRule>
  </conditionalFormatting>
  <conditionalFormatting sqref="CT417:CT445">
    <cfRule type="cellIs" dxfId="1123" priority="1123" operator="greaterThanOrEqual">
      <formula>0</formula>
    </cfRule>
    <cfRule type="cellIs" dxfId="1122" priority="1124" operator="lessThan">
      <formula>0</formula>
    </cfRule>
  </conditionalFormatting>
  <conditionalFormatting sqref="CT449:CT477">
    <cfRule type="cellIs" dxfId="1121" priority="1121" operator="greaterThanOrEqual">
      <formula>0</formula>
    </cfRule>
    <cfRule type="cellIs" dxfId="1120" priority="1122" operator="lessThan">
      <formula>0</formula>
    </cfRule>
  </conditionalFormatting>
  <conditionalFormatting sqref="CT479:CT507">
    <cfRule type="cellIs" dxfId="1119" priority="1119" operator="greaterThanOrEqual">
      <formula>0</formula>
    </cfRule>
    <cfRule type="cellIs" dxfId="1118" priority="1120" operator="lessThan">
      <formula>0</formula>
    </cfRule>
  </conditionalFormatting>
  <conditionalFormatting sqref="CT511:CT539">
    <cfRule type="cellIs" dxfId="1117" priority="1117" operator="greaterThanOrEqual">
      <formula>0</formula>
    </cfRule>
    <cfRule type="cellIs" dxfId="1116" priority="1118" operator="lessThan">
      <formula>0</formula>
    </cfRule>
  </conditionalFormatting>
  <conditionalFormatting sqref="CT542:CT570">
    <cfRule type="cellIs" dxfId="1115" priority="1115" operator="greaterThanOrEqual">
      <formula>0</formula>
    </cfRule>
    <cfRule type="cellIs" dxfId="1114" priority="1116" operator="lessThan">
      <formula>0</formula>
    </cfRule>
  </conditionalFormatting>
  <conditionalFormatting sqref="CT573:CT601">
    <cfRule type="cellIs" dxfId="1113" priority="1113" operator="greaterThanOrEqual">
      <formula>0</formula>
    </cfRule>
    <cfRule type="cellIs" dxfId="1112" priority="1114" operator="lessThan">
      <formula>0</formula>
    </cfRule>
  </conditionalFormatting>
  <conditionalFormatting sqref="CT605:CT633">
    <cfRule type="cellIs" dxfId="1111" priority="1111" operator="greaterThanOrEqual">
      <formula>0</formula>
    </cfRule>
    <cfRule type="cellIs" dxfId="1110" priority="1112" operator="lessThan">
      <formula>0</formula>
    </cfRule>
  </conditionalFormatting>
  <conditionalFormatting sqref="CT637:CT665">
    <cfRule type="cellIs" dxfId="1109" priority="1109" operator="greaterThanOrEqual">
      <formula>0</formula>
    </cfRule>
    <cfRule type="cellIs" dxfId="1108" priority="1110" operator="lessThan">
      <formula>0</formula>
    </cfRule>
  </conditionalFormatting>
  <conditionalFormatting sqref="CT668:CT696">
    <cfRule type="cellIs" dxfId="1107" priority="1107" operator="greaterThanOrEqual">
      <formula>0</formula>
    </cfRule>
    <cfRule type="cellIs" dxfId="1106" priority="1108" operator="lessThan">
      <formula>0</formula>
    </cfRule>
  </conditionalFormatting>
  <conditionalFormatting sqref="CT700:CT728">
    <cfRule type="cellIs" dxfId="1105" priority="1105" operator="greaterThanOrEqual">
      <formula>0</formula>
    </cfRule>
    <cfRule type="cellIs" dxfId="1104" priority="1106" operator="lessThan">
      <formula>0</formula>
    </cfRule>
  </conditionalFormatting>
  <conditionalFormatting sqref="CT731:CT759">
    <cfRule type="cellIs" dxfId="1103" priority="1103" operator="greaterThanOrEqual">
      <formula>0</formula>
    </cfRule>
    <cfRule type="cellIs" dxfId="1102" priority="1104" operator="lessThan">
      <formula>0</formula>
    </cfRule>
  </conditionalFormatting>
  <conditionalFormatting sqref="CT762:CT790">
    <cfRule type="cellIs" dxfId="1101" priority="1101" operator="greaterThanOrEqual">
      <formula>0</formula>
    </cfRule>
    <cfRule type="cellIs" dxfId="1100" priority="1102" operator="lessThan">
      <formula>0</formula>
    </cfRule>
  </conditionalFormatting>
  <conditionalFormatting sqref="CZ13:CZ41">
    <cfRule type="cellIs" dxfId="1099" priority="1099" operator="greaterThanOrEqual">
      <formula>0</formula>
    </cfRule>
    <cfRule type="cellIs" dxfId="1098" priority="1100" operator="lessThan">
      <formula>0</formula>
    </cfRule>
  </conditionalFormatting>
  <conditionalFormatting sqref="CZ43:CZ71">
    <cfRule type="cellIs" dxfId="1097" priority="1097" operator="greaterThanOrEqual">
      <formula>0</formula>
    </cfRule>
    <cfRule type="cellIs" dxfId="1096" priority="1098" operator="lessThan">
      <formula>0</formula>
    </cfRule>
  </conditionalFormatting>
  <conditionalFormatting sqref="CZ77:CZ105">
    <cfRule type="cellIs" dxfId="1095" priority="1095" operator="greaterThanOrEqual">
      <formula>0</formula>
    </cfRule>
    <cfRule type="cellIs" dxfId="1094" priority="1096" operator="lessThan">
      <formula>0</formula>
    </cfRule>
  </conditionalFormatting>
  <conditionalFormatting sqref="CZ108:CZ136">
    <cfRule type="cellIs" dxfId="1093" priority="1093" operator="greaterThanOrEqual">
      <formula>0</formula>
    </cfRule>
    <cfRule type="cellIs" dxfId="1092" priority="1094" operator="lessThan">
      <formula>0</formula>
    </cfRule>
  </conditionalFormatting>
  <conditionalFormatting sqref="CZ139:CZ167">
    <cfRule type="cellIs" dxfId="1091" priority="1091" operator="greaterThanOrEqual">
      <formula>0</formula>
    </cfRule>
    <cfRule type="cellIs" dxfId="1090" priority="1092" operator="lessThan">
      <formula>0</formula>
    </cfRule>
  </conditionalFormatting>
  <conditionalFormatting sqref="CZ170:CZ198">
    <cfRule type="cellIs" dxfId="1089" priority="1089" operator="greaterThanOrEqual">
      <formula>0</formula>
    </cfRule>
    <cfRule type="cellIs" dxfId="1088" priority="1090" operator="lessThan">
      <formula>0</formula>
    </cfRule>
  </conditionalFormatting>
  <conditionalFormatting sqref="CZ201:CZ229">
    <cfRule type="cellIs" dxfId="1087" priority="1087" operator="greaterThanOrEqual">
      <formula>0</formula>
    </cfRule>
    <cfRule type="cellIs" dxfId="1086" priority="1088" operator="lessThan">
      <formula>0</formula>
    </cfRule>
  </conditionalFormatting>
  <conditionalFormatting sqref="CZ231:CZ259">
    <cfRule type="cellIs" dxfId="1085" priority="1085" operator="greaterThanOrEqual">
      <formula>0</formula>
    </cfRule>
    <cfRule type="cellIs" dxfId="1084" priority="1086" operator="lessThan">
      <formula>0</formula>
    </cfRule>
  </conditionalFormatting>
  <conditionalFormatting sqref="CZ263:CZ291">
    <cfRule type="cellIs" dxfId="1083" priority="1083" operator="greaterThanOrEqual">
      <formula>0</formula>
    </cfRule>
    <cfRule type="cellIs" dxfId="1082" priority="1084" operator="lessThan">
      <formula>0</formula>
    </cfRule>
  </conditionalFormatting>
  <conditionalFormatting sqref="CZ294:CZ322">
    <cfRule type="cellIs" dxfId="1081" priority="1081" operator="greaterThanOrEqual">
      <formula>0</formula>
    </cfRule>
    <cfRule type="cellIs" dxfId="1080" priority="1082" operator="lessThan">
      <formula>0</formula>
    </cfRule>
  </conditionalFormatting>
  <conditionalFormatting sqref="CZ325:CZ353">
    <cfRule type="cellIs" dxfId="1079" priority="1079" operator="greaterThanOrEqual">
      <formula>0</formula>
    </cfRule>
    <cfRule type="cellIs" dxfId="1078" priority="1080" operator="lessThan">
      <formula>0</formula>
    </cfRule>
  </conditionalFormatting>
  <conditionalFormatting sqref="CZ356:CZ384">
    <cfRule type="cellIs" dxfId="1077" priority="1077" operator="greaterThanOrEqual">
      <formula>0</formula>
    </cfRule>
    <cfRule type="cellIs" dxfId="1076" priority="1078" operator="lessThan">
      <formula>0</formula>
    </cfRule>
  </conditionalFormatting>
  <conditionalFormatting sqref="CZ386:CZ414">
    <cfRule type="cellIs" dxfId="1075" priority="1075" operator="greaterThanOrEqual">
      <formula>0</formula>
    </cfRule>
    <cfRule type="cellIs" dxfId="1074" priority="1076" operator="lessThan">
      <formula>0</formula>
    </cfRule>
  </conditionalFormatting>
  <conditionalFormatting sqref="CZ417:CZ445">
    <cfRule type="cellIs" dxfId="1073" priority="1073" operator="greaterThanOrEqual">
      <formula>0</formula>
    </cfRule>
    <cfRule type="cellIs" dxfId="1072" priority="1074" operator="lessThan">
      <formula>0</formula>
    </cfRule>
  </conditionalFormatting>
  <conditionalFormatting sqref="CZ449:CZ477">
    <cfRule type="cellIs" dxfId="1071" priority="1071" operator="greaterThanOrEqual">
      <formula>0</formula>
    </cfRule>
    <cfRule type="cellIs" dxfId="1070" priority="1072" operator="lessThan">
      <formula>0</formula>
    </cfRule>
  </conditionalFormatting>
  <conditionalFormatting sqref="CZ479:CZ507">
    <cfRule type="cellIs" dxfId="1069" priority="1069" operator="greaterThanOrEqual">
      <formula>0</formula>
    </cfRule>
    <cfRule type="cellIs" dxfId="1068" priority="1070" operator="lessThan">
      <formula>0</formula>
    </cfRule>
  </conditionalFormatting>
  <conditionalFormatting sqref="CZ511:CZ539">
    <cfRule type="cellIs" dxfId="1067" priority="1067" operator="greaterThanOrEqual">
      <formula>0</formula>
    </cfRule>
    <cfRule type="cellIs" dxfId="1066" priority="1068" operator="lessThan">
      <formula>0</formula>
    </cfRule>
  </conditionalFormatting>
  <conditionalFormatting sqref="CZ542:CZ570">
    <cfRule type="cellIs" dxfId="1065" priority="1065" operator="greaterThanOrEqual">
      <formula>0</formula>
    </cfRule>
    <cfRule type="cellIs" dxfId="1064" priority="1066" operator="lessThan">
      <formula>0</formula>
    </cfRule>
  </conditionalFormatting>
  <conditionalFormatting sqref="CZ573:CZ601">
    <cfRule type="cellIs" dxfId="1063" priority="1063" operator="greaterThanOrEqual">
      <formula>0</formula>
    </cfRule>
    <cfRule type="cellIs" dxfId="1062" priority="1064" operator="lessThan">
      <formula>0</formula>
    </cfRule>
  </conditionalFormatting>
  <conditionalFormatting sqref="CZ605:CZ633">
    <cfRule type="cellIs" dxfId="1061" priority="1061" operator="greaterThanOrEqual">
      <formula>0</formula>
    </cfRule>
    <cfRule type="cellIs" dxfId="1060" priority="1062" operator="lessThan">
      <formula>0</formula>
    </cfRule>
  </conditionalFormatting>
  <conditionalFormatting sqref="CZ637:CZ665">
    <cfRule type="cellIs" dxfId="1059" priority="1059" operator="greaterThanOrEqual">
      <formula>0</formula>
    </cfRule>
    <cfRule type="cellIs" dxfId="1058" priority="1060" operator="lessThan">
      <formula>0</formula>
    </cfRule>
  </conditionalFormatting>
  <conditionalFormatting sqref="CZ668:CZ696">
    <cfRule type="cellIs" dxfId="1057" priority="1057" operator="greaterThanOrEqual">
      <formula>0</formula>
    </cfRule>
    <cfRule type="cellIs" dxfId="1056" priority="1058" operator="lessThan">
      <formula>0</formula>
    </cfRule>
  </conditionalFormatting>
  <conditionalFormatting sqref="CZ700:CZ728">
    <cfRule type="cellIs" dxfId="1055" priority="1055" operator="greaterThanOrEqual">
      <formula>0</formula>
    </cfRule>
    <cfRule type="cellIs" dxfId="1054" priority="1056" operator="lessThan">
      <formula>0</formula>
    </cfRule>
  </conditionalFormatting>
  <conditionalFormatting sqref="CZ731:CZ759">
    <cfRule type="cellIs" dxfId="1053" priority="1053" operator="greaterThanOrEqual">
      <formula>0</formula>
    </cfRule>
    <cfRule type="cellIs" dxfId="1052" priority="1054" operator="lessThan">
      <formula>0</formula>
    </cfRule>
  </conditionalFormatting>
  <conditionalFormatting sqref="CZ762:CZ790">
    <cfRule type="cellIs" dxfId="1051" priority="1051" operator="greaterThanOrEqual">
      <formula>0</formula>
    </cfRule>
    <cfRule type="cellIs" dxfId="1050" priority="1052" operator="lessThan">
      <formula>0</formula>
    </cfRule>
  </conditionalFormatting>
  <conditionalFormatting sqref="DF13:DF41">
    <cfRule type="cellIs" dxfId="1049" priority="1049" operator="greaterThanOrEqual">
      <formula>0</formula>
    </cfRule>
    <cfRule type="cellIs" dxfId="1048" priority="1050" operator="lessThan">
      <formula>0</formula>
    </cfRule>
  </conditionalFormatting>
  <conditionalFormatting sqref="DF43:DF71">
    <cfRule type="cellIs" dxfId="1047" priority="1047" operator="greaterThanOrEqual">
      <formula>0</formula>
    </cfRule>
    <cfRule type="cellIs" dxfId="1046" priority="1048" operator="lessThan">
      <formula>0</formula>
    </cfRule>
  </conditionalFormatting>
  <conditionalFormatting sqref="DF77:DF105">
    <cfRule type="cellIs" dxfId="1045" priority="1045" operator="greaterThanOrEqual">
      <formula>0</formula>
    </cfRule>
    <cfRule type="cellIs" dxfId="1044" priority="1046" operator="lessThan">
      <formula>0</formula>
    </cfRule>
  </conditionalFormatting>
  <conditionalFormatting sqref="DF108:DF136">
    <cfRule type="cellIs" dxfId="1043" priority="1043" operator="greaterThanOrEqual">
      <formula>0</formula>
    </cfRule>
    <cfRule type="cellIs" dxfId="1042" priority="1044" operator="lessThan">
      <formula>0</formula>
    </cfRule>
  </conditionalFormatting>
  <conditionalFormatting sqref="DF139:DF167">
    <cfRule type="cellIs" dxfId="1041" priority="1041" operator="greaterThanOrEqual">
      <formula>0</formula>
    </cfRule>
    <cfRule type="cellIs" dxfId="1040" priority="1042" operator="lessThan">
      <formula>0</formula>
    </cfRule>
  </conditionalFormatting>
  <conditionalFormatting sqref="DF170:DF198">
    <cfRule type="cellIs" dxfId="1039" priority="1039" operator="greaterThanOrEqual">
      <formula>0</formula>
    </cfRule>
    <cfRule type="cellIs" dxfId="1038" priority="1040" operator="lessThan">
      <formula>0</formula>
    </cfRule>
  </conditionalFormatting>
  <conditionalFormatting sqref="DF201:DF229">
    <cfRule type="cellIs" dxfId="1037" priority="1037" operator="greaterThanOrEqual">
      <formula>0</formula>
    </cfRule>
    <cfRule type="cellIs" dxfId="1036" priority="1038" operator="lessThan">
      <formula>0</formula>
    </cfRule>
  </conditionalFormatting>
  <conditionalFormatting sqref="DF231:DF259">
    <cfRule type="cellIs" dxfId="1035" priority="1035" operator="greaterThanOrEqual">
      <formula>0</formula>
    </cfRule>
    <cfRule type="cellIs" dxfId="1034" priority="1036" operator="lessThan">
      <formula>0</formula>
    </cfRule>
  </conditionalFormatting>
  <conditionalFormatting sqref="DF263:DF291">
    <cfRule type="cellIs" dxfId="1033" priority="1033" operator="greaterThanOrEqual">
      <formula>0</formula>
    </cfRule>
    <cfRule type="cellIs" dxfId="1032" priority="1034" operator="lessThan">
      <formula>0</formula>
    </cfRule>
  </conditionalFormatting>
  <conditionalFormatting sqref="DF294:DF322">
    <cfRule type="cellIs" dxfId="1031" priority="1031" operator="greaterThanOrEqual">
      <formula>0</formula>
    </cfRule>
    <cfRule type="cellIs" dxfId="1030" priority="1032" operator="lessThan">
      <formula>0</formula>
    </cfRule>
  </conditionalFormatting>
  <conditionalFormatting sqref="DF325:DF353">
    <cfRule type="cellIs" dxfId="1029" priority="1029" operator="greaterThanOrEqual">
      <formula>0</formula>
    </cfRule>
    <cfRule type="cellIs" dxfId="1028" priority="1030" operator="lessThan">
      <formula>0</formula>
    </cfRule>
  </conditionalFormatting>
  <conditionalFormatting sqref="DF356:DF384">
    <cfRule type="cellIs" dxfId="1027" priority="1027" operator="greaterThanOrEqual">
      <formula>0</formula>
    </cfRule>
    <cfRule type="cellIs" dxfId="1026" priority="1028" operator="lessThan">
      <formula>0</formula>
    </cfRule>
  </conditionalFormatting>
  <conditionalFormatting sqref="DF386:DF414">
    <cfRule type="cellIs" dxfId="1025" priority="1025" operator="greaterThanOrEqual">
      <formula>0</formula>
    </cfRule>
    <cfRule type="cellIs" dxfId="1024" priority="1026" operator="lessThan">
      <formula>0</formula>
    </cfRule>
  </conditionalFormatting>
  <conditionalFormatting sqref="DF417:DF445">
    <cfRule type="cellIs" dxfId="1023" priority="1023" operator="greaterThanOrEqual">
      <formula>0</formula>
    </cfRule>
    <cfRule type="cellIs" dxfId="1022" priority="1024" operator="lessThan">
      <formula>0</formula>
    </cfRule>
  </conditionalFormatting>
  <conditionalFormatting sqref="DF449:DF477">
    <cfRule type="cellIs" dxfId="1021" priority="1021" operator="greaterThanOrEqual">
      <formula>0</formula>
    </cfRule>
    <cfRule type="cellIs" dxfId="1020" priority="1022" operator="lessThan">
      <formula>0</formula>
    </cfRule>
  </conditionalFormatting>
  <conditionalFormatting sqref="DF479:DF507">
    <cfRule type="cellIs" dxfId="1019" priority="1019" operator="greaterThanOrEqual">
      <formula>0</formula>
    </cfRule>
    <cfRule type="cellIs" dxfId="1018" priority="1020" operator="lessThan">
      <formula>0</formula>
    </cfRule>
  </conditionalFormatting>
  <conditionalFormatting sqref="DF511:DF539">
    <cfRule type="cellIs" dxfId="1017" priority="1017" operator="greaterThanOrEqual">
      <formula>0</formula>
    </cfRule>
    <cfRule type="cellIs" dxfId="1016" priority="1018" operator="lessThan">
      <formula>0</formula>
    </cfRule>
  </conditionalFormatting>
  <conditionalFormatting sqref="DF542:DF570">
    <cfRule type="cellIs" dxfId="1015" priority="1015" operator="greaterThanOrEqual">
      <formula>0</formula>
    </cfRule>
    <cfRule type="cellIs" dxfId="1014" priority="1016" operator="lessThan">
      <formula>0</formula>
    </cfRule>
  </conditionalFormatting>
  <conditionalFormatting sqref="DF573:DF601">
    <cfRule type="cellIs" dxfId="1013" priority="1013" operator="greaterThanOrEqual">
      <formula>0</formula>
    </cfRule>
    <cfRule type="cellIs" dxfId="1012" priority="1014" operator="lessThan">
      <formula>0</formula>
    </cfRule>
  </conditionalFormatting>
  <conditionalFormatting sqref="DF605:DF633">
    <cfRule type="cellIs" dxfId="1011" priority="1011" operator="greaterThanOrEqual">
      <formula>0</formula>
    </cfRule>
    <cfRule type="cellIs" dxfId="1010" priority="1012" operator="lessThan">
      <formula>0</formula>
    </cfRule>
  </conditionalFormatting>
  <conditionalFormatting sqref="DF637:DF665">
    <cfRule type="cellIs" dxfId="1009" priority="1009" operator="greaterThanOrEqual">
      <formula>0</formula>
    </cfRule>
    <cfRule type="cellIs" dxfId="1008" priority="1010" operator="lessThan">
      <formula>0</formula>
    </cfRule>
  </conditionalFormatting>
  <conditionalFormatting sqref="DF668:DF696">
    <cfRule type="cellIs" dxfId="1007" priority="1007" operator="greaterThanOrEqual">
      <formula>0</formula>
    </cfRule>
    <cfRule type="cellIs" dxfId="1006" priority="1008" operator="lessThan">
      <formula>0</formula>
    </cfRule>
  </conditionalFormatting>
  <conditionalFormatting sqref="DF700:DF728">
    <cfRule type="cellIs" dxfId="1005" priority="1005" operator="greaterThanOrEqual">
      <formula>0</formula>
    </cfRule>
    <cfRule type="cellIs" dxfId="1004" priority="1006" operator="lessThan">
      <formula>0</formula>
    </cfRule>
  </conditionalFormatting>
  <conditionalFormatting sqref="DF731:DF759">
    <cfRule type="cellIs" dxfId="1003" priority="1003" operator="greaterThanOrEqual">
      <formula>0</formula>
    </cfRule>
    <cfRule type="cellIs" dxfId="1002" priority="1004" operator="lessThan">
      <formula>0</formula>
    </cfRule>
  </conditionalFormatting>
  <conditionalFormatting sqref="DF762:DF790">
    <cfRule type="cellIs" dxfId="1001" priority="1001" operator="greaterThanOrEqual">
      <formula>0</formula>
    </cfRule>
    <cfRule type="cellIs" dxfId="1000" priority="1002" operator="lessThan">
      <formula>0</formula>
    </cfRule>
  </conditionalFormatting>
  <conditionalFormatting sqref="DL13:DL41">
    <cfRule type="cellIs" dxfId="999" priority="999" operator="greaterThanOrEqual">
      <formula>0</formula>
    </cfRule>
    <cfRule type="cellIs" dxfId="998" priority="1000" operator="lessThan">
      <formula>0</formula>
    </cfRule>
  </conditionalFormatting>
  <conditionalFormatting sqref="DL43:DL71">
    <cfRule type="cellIs" dxfId="997" priority="997" operator="greaterThanOrEqual">
      <formula>0</formula>
    </cfRule>
    <cfRule type="cellIs" dxfId="996" priority="998" operator="lessThan">
      <formula>0</formula>
    </cfRule>
  </conditionalFormatting>
  <conditionalFormatting sqref="DL77:DL105">
    <cfRule type="cellIs" dxfId="995" priority="995" operator="greaterThanOrEqual">
      <formula>0</formula>
    </cfRule>
    <cfRule type="cellIs" dxfId="994" priority="996" operator="lessThan">
      <formula>0</formula>
    </cfRule>
  </conditionalFormatting>
  <conditionalFormatting sqref="DL108:DL136">
    <cfRule type="cellIs" dxfId="993" priority="993" operator="greaterThanOrEqual">
      <formula>0</formula>
    </cfRule>
    <cfRule type="cellIs" dxfId="992" priority="994" operator="lessThan">
      <formula>0</formula>
    </cfRule>
  </conditionalFormatting>
  <conditionalFormatting sqref="DL139:DL167">
    <cfRule type="cellIs" dxfId="991" priority="991" operator="greaterThanOrEqual">
      <formula>0</formula>
    </cfRule>
    <cfRule type="cellIs" dxfId="990" priority="992" operator="lessThan">
      <formula>0</formula>
    </cfRule>
  </conditionalFormatting>
  <conditionalFormatting sqref="DL170:DL198">
    <cfRule type="cellIs" dxfId="989" priority="989" operator="greaterThanOrEqual">
      <formula>0</formula>
    </cfRule>
    <cfRule type="cellIs" dxfId="988" priority="990" operator="lessThan">
      <formula>0</formula>
    </cfRule>
  </conditionalFormatting>
  <conditionalFormatting sqref="DL201:DL229">
    <cfRule type="cellIs" dxfId="987" priority="987" operator="greaterThanOrEqual">
      <formula>0</formula>
    </cfRule>
    <cfRule type="cellIs" dxfId="986" priority="988" operator="lessThan">
      <formula>0</formula>
    </cfRule>
  </conditionalFormatting>
  <conditionalFormatting sqref="DL231:DL259">
    <cfRule type="cellIs" dxfId="985" priority="985" operator="greaterThanOrEqual">
      <formula>0</formula>
    </cfRule>
    <cfRule type="cellIs" dxfId="984" priority="986" operator="lessThan">
      <formula>0</formula>
    </cfRule>
  </conditionalFormatting>
  <conditionalFormatting sqref="DL263:DL291">
    <cfRule type="cellIs" dxfId="983" priority="983" operator="greaterThanOrEqual">
      <formula>0</formula>
    </cfRule>
    <cfRule type="cellIs" dxfId="982" priority="984" operator="lessThan">
      <formula>0</formula>
    </cfRule>
  </conditionalFormatting>
  <conditionalFormatting sqref="DL294:DL322">
    <cfRule type="cellIs" dxfId="981" priority="981" operator="greaterThanOrEqual">
      <formula>0</formula>
    </cfRule>
    <cfRule type="cellIs" dxfId="980" priority="982" operator="lessThan">
      <formula>0</formula>
    </cfRule>
  </conditionalFormatting>
  <conditionalFormatting sqref="DL325:DL353">
    <cfRule type="cellIs" dxfId="979" priority="979" operator="greaterThanOrEqual">
      <formula>0</formula>
    </cfRule>
    <cfRule type="cellIs" dxfId="978" priority="980" operator="lessThan">
      <formula>0</formula>
    </cfRule>
  </conditionalFormatting>
  <conditionalFormatting sqref="DL356:DL384">
    <cfRule type="cellIs" dxfId="977" priority="977" operator="greaterThanOrEqual">
      <formula>0</formula>
    </cfRule>
    <cfRule type="cellIs" dxfId="976" priority="978" operator="lessThan">
      <formula>0</formula>
    </cfRule>
  </conditionalFormatting>
  <conditionalFormatting sqref="DL386:DL414">
    <cfRule type="cellIs" dxfId="975" priority="975" operator="greaterThanOrEqual">
      <formula>0</formula>
    </cfRule>
    <cfRule type="cellIs" dxfId="974" priority="976" operator="lessThan">
      <formula>0</formula>
    </cfRule>
  </conditionalFormatting>
  <conditionalFormatting sqref="DL417:DL445">
    <cfRule type="cellIs" dxfId="973" priority="973" operator="greaterThanOrEqual">
      <formula>0</formula>
    </cfRule>
    <cfRule type="cellIs" dxfId="972" priority="974" operator="lessThan">
      <formula>0</formula>
    </cfRule>
  </conditionalFormatting>
  <conditionalFormatting sqref="DL449:DL477">
    <cfRule type="cellIs" dxfId="971" priority="971" operator="greaterThanOrEqual">
      <formula>0</formula>
    </cfRule>
    <cfRule type="cellIs" dxfId="970" priority="972" operator="lessThan">
      <formula>0</formula>
    </cfRule>
  </conditionalFormatting>
  <conditionalFormatting sqref="DL479:DL507">
    <cfRule type="cellIs" dxfId="969" priority="969" operator="greaterThanOrEqual">
      <formula>0</formula>
    </cfRule>
    <cfRule type="cellIs" dxfId="968" priority="970" operator="lessThan">
      <formula>0</formula>
    </cfRule>
  </conditionalFormatting>
  <conditionalFormatting sqref="DL511:DL539">
    <cfRule type="cellIs" dxfId="967" priority="967" operator="greaterThanOrEqual">
      <formula>0</formula>
    </cfRule>
    <cfRule type="cellIs" dxfId="966" priority="968" operator="lessThan">
      <formula>0</formula>
    </cfRule>
  </conditionalFormatting>
  <conditionalFormatting sqref="DL542:DL570">
    <cfRule type="cellIs" dxfId="965" priority="965" operator="greaterThanOrEqual">
      <formula>0</formula>
    </cfRule>
    <cfRule type="cellIs" dxfId="964" priority="966" operator="lessThan">
      <formula>0</formula>
    </cfRule>
  </conditionalFormatting>
  <conditionalFormatting sqref="DL573:DL601">
    <cfRule type="cellIs" dxfId="963" priority="963" operator="greaterThanOrEqual">
      <formula>0</formula>
    </cfRule>
    <cfRule type="cellIs" dxfId="962" priority="964" operator="lessThan">
      <formula>0</formula>
    </cfRule>
  </conditionalFormatting>
  <conditionalFormatting sqref="DL605:DL633">
    <cfRule type="cellIs" dxfId="961" priority="961" operator="greaterThanOrEqual">
      <formula>0</formula>
    </cfRule>
    <cfRule type="cellIs" dxfId="960" priority="962" operator="lessThan">
      <formula>0</formula>
    </cfRule>
  </conditionalFormatting>
  <conditionalFormatting sqref="DL637:DL665">
    <cfRule type="cellIs" dxfId="959" priority="959" operator="greaterThanOrEqual">
      <formula>0</formula>
    </cfRule>
    <cfRule type="cellIs" dxfId="958" priority="960" operator="lessThan">
      <formula>0</formula>
    </cfRule>
  </conditionalFormatting>
  <conditionalFormatting sqref="DL668:DL696">
    <cfRule type="cellIs" dxfId="957" priority="957" operator="greaterThanOrEqual">
      <formula>0</formula>
    </cfRule>
    <cfRule type="cellIs" dxfId="956" priority="958" operator="lessThan">
      <formula>0</formula>
    </cfRule>
  </conditionalFormatting>
  <conditionalFormatting sqref="DL700:DL728">
    <cfRule type="cellIs" dxfId="955" priority="955" operator="greaterThanOrEqual">
      <formula>0</formula>
    </cfRule>
    <cfRule type="cellIs" dxfId="954" priority="956" operator="lessThan">
      <formula>0</formula>
    </cfRule>
  </conditionalFormatting>
  <conditionalFormatting sqref="DL731:DL759">
    <cfRule type="cellIs" dxfId="953" priority="953" operator="greaterThanOrEqual">
      <formula>0</formula>
    </cfRule>
    <cfRule type="cellIs" dxfId="952" priority="954" operator="lessThan">
      <formula>0</formula>
    </cfRule>
  </conditionalFormatting>
  <conditionalFormatting sqref="DL762:DL790">
    <cfRule type="cellIs" dxfId="951" priority="951" operator="greaterThanOrEqual">
      <formula>0</formula>
    </cfRule>
    <cfRule type="cellIs" dxfId="950" priority="952" operator="lessThan">
      <formula>0</formula>
    </cfRule>
  </conditionalFormatting>
  <conditionalFormatting sqref="DR13:DR41">
    <cfRule type="cellIs" dxfId="949" priority="949" operator="greaterThanOrEqual">
      <formula>0</formula>
    </cfRule>
    <cfRule type="cellIs" dxfId="948" priority="950" operator="lessThan">
      <formula>0</formula>
    </cfRule>
  </conditionalFormatting>
  <conditionalFormatting sqref="DR43:DR71">
    <cfRule type="cellIs" dxfId="947" priority="947" operator="greaterThanOrEqual">
      <formula>0</formula>
    </cfRule>
    <cfRule type="cellIs" dxfId="946" priority="948" operator="lessThan">
      <formula>0</formula>
    </cfRule>
  </conditionalFormatting>
  <conditionalFormatting sqref="DR77:DR105">
    <cfRule type="cellIs" dxfId="945" priority="945" operator="greaterThanOrEqual">
      <formula>0</formula>
    </cfRule>
    <cfRule type="cellIs" dxfId="944" priority="946" operator="lessThan">
      <formula>0</formula>
    </cfRule>
  </conditionalFormatting>
  <conditionalFormatting sqref="DR108:DR136">
    <cfRule type="cellIs" dxfId="943" priority="943" operator="greaterThanOrEqual">
      <formula>0</formula>
    </cfRule>
    <cfRule type="cellIs" dxfId="942" priority="944" operator="lessThan">
      <formula>0</formula>
    </cfRule>
  </conditionalFormatting>
  <conditionalFormatting sqref="DR139:DR167">
    <cfRule type="cellIs" dxfId="941" priority="941" operator="greaterThanOrEqual">
      <formula>0</formula>
    </cfRule>
    <cfRule type="cellIs" dxfId="940" priority="942" operator="lessThan">
      <formula>0</formula>
    </cfRule>
  </conditionalFormatting>
  <conditionalFormatting sqref="DR170:DR198">
    <cfRule type="cellIs" dxfId="939" priority="939" operator="greaterThanOrEqual">
      <formula>0</formula>
    </cfRule>
    <cfRule type="cellIs" dxfId="938" priority="940" operator="lessThan">
      <formula>0</formula>
    </cfRule>
  </conditionalFormatting>
  <conditionalFormatting sqref="DR201:DR229">
    <cfRule type="cellIs" dxfId="937" priority="937" operator="greaterThanOrEqual">
      <formula>0</formula>
    </cfRule>
    <cfRule type="cellIs" dxfId="936" priority="938" operator="lessThan">
      <formula>0</formula>
    </cfRule>
  </conditionalFormatting>
  <conditionalFormatting sqref="DR231:DR259">
    <cfRule type="cellIs" dxfId="935" priority="935" operator="greaterThanOrEqual">
      <formula>0</formula>
    </cfRule>
    <cfRule type="cellIs" dxfId="934" priority="936" operator="lessThan">
      <formula>0</formula>
    </cfRule>
  </conditionalFormatting>
  <conditionalFormatting sqref="DR263:DR291">
    <cfRule type="cellIs" dxfId="933" priority="933" operator="greaterThanOrEqual">
      <formula>0</formula>
    </cfRule>
    <cfRule type="cellIs" dxfId="932" priority="934" operator="lessThan">
      <formula>0</formula>
    </cfRule>
  </conditionalFormatting>
  <conditionalFormatting sqref="DR294:DR322">
    <cfRule type="cellIs" dxfId="931" priority="931" operator="greaterThanOrEqual">
      <formula>0</formula>
    </cfRule>
    <cfRule type="cellIs" dxfId="930" priority="932" operator="lessThan">
      <formula>0</formula>
    </cfRule>
  </conditionalFormatting>
  <conditionalFormatting sqref="DR325:DR353">
    <cfRule type="cellIs" dxfId="929" priority="929" operator="greaterThanOrEqual">
      <formula>0</formula>
    </cfRule>
    <cfRule type="cellIs" dxfId="928" priority="930" operator="lessThan">
      <formula>0</formula>
    </cfRule>
  </conditionalFormatting>
  <conditionalFormatting sqref="DR356:DR384">
    <cfRule type="cellIs" dxfId="927" priority="927" operator="greaterThanOrEqual">
      <formula>0</formula>
    </cfRule>
    <cfRule type="cellIs" dxfId="926" priority="928" operator="lessThan">
      <formula>0</formula>
    </cfRule>
  </conditionalFormatting>
  <conditionalFormatting sqref="DR386:DR414">
    <cfRule type="cellIs" dxfId="925" priority="925" operator="greaterThanOrEqual">
      <formula>0</formula>
    </cfRule>
    <cfRule type="cellIs" dxfId="924" priority="926" operator="lessThan">
      <formula>0</formula>
    </cfRule>
  </conditionalFormatting>
  <conditionalFormatting sqref="DR417:DR445">
    <cfRule type="cellIs" dxfId="923" priority="923" operator="greaterThanOrEqual">
      <formula>0</formula>
    </cfRule>
    <cfRule type="cellIs" dxfId="922" priority="924" operator="lessThan">
      <formula>0</formula>
    </cfRule>
  </conditionalFormatting>
  <conditionalFormatting sqref="DR449:DR477">
    <cfRule type="cellIs" dxfId="921" priority="921" operator="greaterThanOrEqual">
      <formula>0</formula>
    </cfRule>
    <cfRule type="cellIs" dxfId="920" priority="922" operator="lessThan">
      <formula>0</formula>
    </cfRule>
  </conditionalFormatting>
  <conditionalFormatting sqref="DR479:DR507">
    <cfRule type="cellIs" dxfId="919" priority="919" operator="greaterThanOrEqual">
      <formula>0</formula>
    </cfRule>
    <cfRule type="cellIs" dxfId="918" priority="920" operator="lessThan">
      <formula>0</formula>
    </cfRule>
  </conditionalFormatting>
  <conditionalFormatting sqref="DR511:DR539">
    <cfRule type="cellIs" dxfId="917" priority="917" operator="greaterThanOrEqual">
      <formula>0</formula>
    </cfRule>
    <cfRule type="cellIs" dxfId="916" priority="918" operator="lessThan">
      <formula>0</formula>
    </cfRule>
  </conditionalFormatting>
  <conditionalFormatting sqref="DR542:DR570">
    <cfRule type="cellIs" dxfId="915" priority="915" operator="greaterThanOrEqual">
      <formula>0</formula>
    </cfRule>
    <cfRule type="cellIs" dxfId="914" priority="916" operator="lessThan">
      <formula>0</formula>
    </cfRule>
  </conditionalFormatting>
  <conditionalFormatting sqref="DR573:DR601">
    <cfRule type="cellIs" dxfId="913" priority="913" operator="greaterThanOrEqual">
      <formula>0</formula>
    </cfRule>
    <cfRule type="cellIs" dxfId="912" priority="914" operator="lessThan">
      <formula>0</formula>
    </cfRule>
  </conditionalFormatting>
  <conditionalFormatting sqref="DR605:DR633">
    <cfRule type="cellIs" dxfId="911" priority="911" operator="greaterThanOrEqual">
      <formula>0</formula>
    </cfRule>
    <cfRule type="cellIs" dxfId="910" priority="912" operator="lessThan">
      <formula>0</formula>
    </cfRule>
  </conditionalFormatting>
  <conditionalFormatting sqref="DR637:DR665">
    <cfRule type="cellIs" dxfId="909" priority="909" operator="greaterThanOrEqual">
      <formula>0</formula>
    </cfRule>
    <cfRule type="cellIs" dxfId="908" priority="910" operator="lessThan">
      <formula>0</formula>
    </cfRule>
  </conditionalFormatting>
  <conditionalFormatting sqref="DR668:DR696">
    <cfRule type="cellIs" dxfId="907" priority="907" operator="greaterThanOrEqual">
      <formula>0</formula>
    </cfRule>
    <cfRule type="cellIs" dxfId="906" priority="908" operator="lessThan">
      <formula>0</formula>
    </cfRule>
  </conditionalFormatting>
  <conditionalFormatting sqref="DR700:DR728">
    <cfRule type="cellIs" dxfId="905" priority="905" operator="greaterThanOrEqual">
      <formula>0</formula>
    </cfRule>
    <cfRule type="cellIs" dxfId="904" priority="906" operator="lessThan">
      <formula>0</formula>
    </cfRule>
  </conditionalFormatting>
  <conditionalFormatting sqref="DR731:DR759">
    <cfRule type="cellIs" dxfId="903" priority="903" operator="greaterThanOrEqual">
      <formula>0</formula>
    </cfRule>
    <cfRule type="cellIs" dxfId="902" priority="904" operator="lessThan">
      <formula>0</formula>
    </cfRule>
  </conditionalFormatting>
  <conditionalFormatting sqref="DR762:DR790">
    <cfRule type="cellIs" dxfId="901" priority="901" operator="greaterThanOrEqual">
      <formula>0</formula>
    </cfRule>
    <cfRule type="cellIs" dxfId="900" priority="902" operator="lessThan">
      <formula>0</formula>
    </cfRule>
  </conditionalFormatting>
  <conditionalFormatting sqref="DX13:DX41">
    <cfRule type="cellIs" dxfId="899" priority="899" operator="greaterThanOrEqual">
      <formula>0</formula>
    </cfRule>
    <cfRule type="cellIs" dxfId="898" priority="900" operator="lessThan">
      <formula>0</formula>
    </cfRule>
  </conditionalFormatting>
  <conditionalFormatting sqref="DX43:DX71">
    <cfRule type="cellIs" dxfId="897" priority="897" operator="greaterThanOrEqual">
      <formula>0</formula>
    </cfRule>
    <cfRule type="cellIs" dxfId="896" priority="898" operator="lessThan">
      <formula>0</formula>
    </cfRule>
  </conditionalFormatting>
  <conditionalFormatting sqref="DX77:DX105">
    <cfRule type="cellIs" dxfId="895" priority="895" operator="greaterThanOrEqual">
      <formula>0</formula>
    </cfRule>
    <cfRule type="cellIs" dxfId="894" priority="896" operator="lessThan">
      <formula>0</formula>
    </cfRule>
  </conditionalFormatting>
  <conditionalFormatting sqref="DX108:DX136">
    <cfRule type="cellIs" dxfId="893" priority="893" operator="greaterThanOrEqual">
      <formula>0</formula>
    </cfRule>
    <cfRule type="cellIs" dxfId="892" priority="894" operator="lessThan">
      <formula>0</formula>
    </cfRule>
  </conditionalFormatting>
  <conditionalFormatting sqref="DX139:DX167">
    <cfRule type="cellIs" dxfId="891" priority="891" operator="greaterThanOrEqual">
      <formula>0</formula>
    </cfRule>
    <cfRule type="cellIs" dxfId="890" priority="892" operator="lessThan">
      <formula>0</formula>
    </cfRule>
  </conditionalFormatting>
  <conditionalFormatting sqref="DX170:DX198">
    <cfRule type="cellIs" dxfId="889" priority="889" operator="greaterThanOrEqual">
      <formula>0</formula>
    </cfRule>
    <cfRule type="cellIs" dxfId="888" priority="890" operator="lessThan">
      <formula>0</formula>
    </cfRule>
  </conditionalFormatting>
  <conditionalFormatting sqref="DX201:DX229">
    <cfRule type="cellIs" dxfId="887" priority="887" operator="greaterThanOrEqual">
      <formula>0</formula>
    </cfRule>
    <cfRule type="cellIs" dxfId="886" priority="888" operator="lessThan">
      <formula>0</formula>
    </cfRule>
  </conditionalFormatting>
  <conditionalFormatting sqref="DX231:DX259">
    <cfRule type="cellIs" dxfId="885" priority="885" operator="greaterThanOrEqual">
      <formula>0</formula>
    </cfRule>
    <cfRule type="cellIs" dxfId="884" priority="886" operator="lessThan">
      <formula>0</formula>
    </cfRule>
  </conditionalFormatting>
  <conditionalFormatting sqref="DX263:DX291">
    <cfRule type="cellIs" dxfId="883" priority="883" operator="greaterThanOrEqual">
      <formula>0</formula>
    </cfRule>
    <cfRule type="cellIs" dxfId="882" priority="884" operator="lessThan">
      <formula>0</formula>
    </cfRule>
  </conditionalFormatting>
  <conditionalFormatting sqref="DX294:DX322">
    <cfRule type="cellIs" dxfId="881" priority="881" operator="greaterThanOrEqual">
      <formula>0</formula>
    </cfRule>
    <cfRule type="cellIs" dxfId="880" priority="882" operator="lessThan">
      <formula>0</formula>
    </cfRule>
  </conditionalFormatting>
  <conditionalFormatting sqref="DX325:DX353">
    <cfRule type="cellIs" dxfId="879" priority="879" operator="greaterThanOrEqual">
      <formula>0</formula>
    </cfRule>
    <cfRule type="cellIs" dxfId="878" priority="880" operator="lessThan">
      <formula>0</formula>
    </cfRule>
  </conditionalFormatting>
  <conditionalFormatting sqref="DX356:DX384">
    <cfRule type="cellIs" dxfId="877" priority="877" operator="greaterThanOrEqual">
      <formula>0</formula>
    </cfRule>
    <cfRule type="cellIs" dxfId="876" priority="878" operator="lessThan">
      <formula>0</formula>
    </cfRule>
  </conditionalFormatting>
  <conditionalFormatting sqref="DX386:DX414">
    <cfRule type="cellIs" dxfId="875" priority="875" operator="greaterThanOrEqual">
      <formula>0</formula>
    </cfRule>
    <cfRule type="cellIs" dxfId="874" priority="876" operator="lessThan">
      <formula>0</formula>
    </cfRule>
  </conditionalFormatting>
  <conditionalFormatting sqref="DX417:DX445">
    <cfRule type="cellIs" dxfId="873" priority="873" operator="greaterThanOrEqual">
      <formula>0</formula>
    </cfRule>
    <cfRule type="cellIs" dxfId="872" priority="874" operator="lessThan">
      <formula>0</formula>
    </cfRule>
  </conditionalFormatting>
  <conditionalFormatting sqref="DX449:DX477">
    <cfRule type="cellIs" dxfId="871" priority="871" operator="greaterThanOrEqual">
      <formula>0</formula>
    </cfRule>
    <cfRule type="cellIs" dxfId="870" priority="872" operator="lessThan">
      <formula>0</formula>
    </cfRule>
  </conditionalFormatting>
  <conditionalFormatting sqref="DX479:DX507">
    <cfRule type="cellIs" dxfId="869" priority="869" operator="greaterThanOrEqual">
      <formula>0</formula>
    </cfRule>
    <cfRule type="cellIs" dxfId="868" priority="870" operator="lessThan">
      <formula>0</formula>
    </cfRule>
  </conditionalFormatting>
  <conditionalFormatting sqref="DX511:DX539">
    <cfRule type="cellIs" dxfId="867" priority="867" operator="greaterThanOrEqual">
      <formula>0</formula>
    </cfRule>
    <cfRule type="cellIs" dxfId="866" priority="868" operator="lessThan">
      <formula>0</formula>
    </cfRule>
  </conditionalFormatting>
  <conditionalFormatting sqref="DX542:DX570">
    <cfRule type="cellIs" dxfId="865" priority="865" operator="greaterThanOrEqual">
      <formula>0</formula>
    </cfRule>
    <cfRule type="cellIs" dxfId="864" priority="866" operator="lessThan">
      <formula>0</formula>
    </cfRule>
  </conditionalFormatting>
  <conditionalFormatting sqref="DX573:DX601">
    <cfRule type="cellIs" dxfId="863" priority="863" operator="greaterThanOrEqual">
      <formula>0</formula>
    </cfRule>
    <cfRule type="cellIs" dxfId="862" priority="864" operator="lessThan">
      <formula>0</formula>
    </cfRule>
  </conditionalFormatting>
  <conditionalFormatting sqref="DX605:DX633">
    <cfRule type="cellIs" dxfId="861" priority="861" operator="greaterThanOrEqual">
      <formula>0</formula>
    </cfRule>
    <cfRule type="cellIs" dxfId="860" priority="862" operator="lessThan">
      <formula>0</formula>
    </cfRule>
  </conditionalFormatting>
  <conditionalFormatting sqref="DX637:DX665">
    <cfRule type="cellIs" dxfId="859" priority="859" operator="greaterThanOrEqual">
      <formula>0</formula>
    </cfRule>
    <cfRule type="cellIs" dxfId="858" priority="860" operator="lessThan">
      <formula>0</formula>
    </cfRule>
  </conditionalFormatting>
  <conditionalFormatting sqref="DX668:DX696">
    <cfRule type="cellIs" dxfId="857" priority="857" operator="greaterThanOrEqual">
      <formula>0</formula>
    </cfRule>
    <cfRule type="cellIs" dxfId="856" priority="858" operator="lessThan">
      <formula>0</formula>
    </cfRule>
  </conditionalFormatting>
  <conditionalFormatting sqref="DX700:DX728">
    <cfRule type="cellIs" dxfId="855" priority="855" operator="greaterThanOrEqual">
      <formula>0</formula>
    </cfRule>
    <cfRule type="cellIs" dxfId="854" priority="856" operator="lessThan">
      <formula>0</formula>
    </cfRule>
  </conditionalFormatting>
  <conditionalFormatting sqref="DX731:DX759">
    <cfRule type="cellIs" dxfId="853" priority="853" operator="greaterThanOrEqual">
      <formula>0</formula>
    </cfRule>
    <cfRule type="cellIs" dxfId="852" priority="854" operator="lessThan">
      <formula>0</formula>
    </cfRule>
  </conditionalFormatting>
  <conditionalFormatting sqref="DX762:DX790">
    <cfRule type="cellIs" dxfId="851" priority="851" operator="greaterThanOrEqual">
      <formula>0</formula>
    </cfRule>
    <cfRule type="cellIs" dxfId="850" priority="852" operator="lessThan">
      <formula>0</formula>
    </cfRule>
  </conditionalFormatting>
  <conditionalFormatting sqref="ED13:ED41">
    <cfRule type="cellIs" dxfId="849" priority="849" operator="greaterThanOrEqual">
      <formula>0</formula>
    </cfRule>
    <cfRule type="cellIs" dxfId="848" priority="850" operator="lessThan">
      <formula>0</formula>
    </cfRule>
  </conditionalFormatting>
  <conditionalFormatting sqref="ED43:ED71">
    <cfRule type="cellIs" dxfId="847" priority="847" operator="greaterThanOrEqual">
      <formula>0</formula>
    </cfRule>
    <cfRule type="cellIs" dxfId="846" priority="848" operator="lessThan">
      <formula>0</formula>
    </cfRule>
  </conditionalFormatting>
  <conditionalFormatting sqref="ED77:ED105">
    <cfRule type="cellIs" dxfId="845" priority="845" operator="greaterThanOrEqual">
      <formula>0</formula>
    </cfRule>
    <cfRule type="cellIs" dxfId="844" priority="846" operator="lessThan">
      <formula>0</formula>
    </cfRule>
  </conditionalFormatting>
  <conditionalFormatting sqref="ED108:ED136">
    <cfRule type="cellIs" dxfId="843" priority="843" operator="greaterThanOrEqual">
      <formula>0</formula>
    </cfRule>
    <cfRule type="cellIs" dxfId="842" priority="844" operator="lessThan">
      <formula>0</formula>
    </cfRule>
  </conditionalFormatting>
  <conditionalFormatting sqref="ED139:ED167">
    <cfRule type="cellIs" dxfId="841" priority="841" operator="greaterThanOrEqual">
      <formula>0</formula>
    </cfRule>
    <cfRule type="cellIs" dxfId="840" priority="842" operator="lessThan">
      <formula>0</formula>
    </cfRule>
  </conditionalFormatting>
  <conditionalFormatting sqref="ED170:ED198">
    <cfRule type="cellIs" dxfId="839" priority="839" operator="greaterThanOrEqual">
      <formula>0</formula>
    </cfRule>
    <cfRule type="cellIs" dxfId="838" priority="840" operator="lessThan">
      <formula>0</formula>
    </cfRule>
  </conditionalFormatting>
  <conditionalFormatting sqref="ED201:ED229">
    <cfRule type="cellIs" dxfId="837" priority="837" operator="greaterThanOrEqual">
      <formula>0</formula>
    </cfRule>
    <cfRule type="cellIs" dxfId="836" priority="838" operator="lessThan">
      <formula>0</formula>
    </cfRule>
  </conditionalFormatting>
  <conditionalFormatting sqref="ED231:ED259">
    <cfRule type="cellIs" dxfId="835" priority="835" operator="greaterThanOrEqual">
      <formula>0</formula>
    </cfRule>
    <cfRule type="cellIs" dxfId="834" priority="836" operator="lessThan">
      <formula>0</formula>
    </cfRule>
  </conditionalFormatting>
  <conditionalFormatting sqref="ED263:ED291">
    <cfRule type="cellIs" dxfId="833" priority="833" operator="greaterThanOrEqual">
      <formula>0</formula>
    </cfRule>
    <cfRule type="cellIs" dxfId="832" priority="834" operator="lessThan">
      <formula>0</formula>
    </cfRule>
  </conditionalFormatting>
  <conditionalFormatting sqref="ED294:ED322">
    <cfRule type="cellIs" dxfId="831" priority="831" operator="greaterThanOrEqual">
      <formula>0</formula>
    </cfRule>
    <cfRule type="cellIs" dxfId="830" priority="832" operator="lessThan">
      <formula>0</formula>
    </cfRule>
  </conditionalFormatting>
  <conditionalFormatting sqref="ED325:ED353">
    <cfRule type="cellIs" dxfId="829" priority="829" operator="greaterThanOrEqual">
      <formula>0</formula>
    </cfRule>
    <cfRule type="cellIs" dxfId="828" priority="830" operator="lessThan">
      <formula>0</formula>
    </cfRule>
  </conditionalFormatting>
  <conditionalFormatting sqref="ED356:ED384">
    <cfRule type="cellIs" dxfId="827" priority="827" operator="greaterThanOrEqual">
      <formula>0</formula>
    </cfRule>
    <cfRule type="cellIs" dxfId="826" priority="828" operator="lessThan">
      <formula>0</formula>
    </cfRule>
  </conditionalFormatting>
  <conditionalFormatting sqref="ED386:ED414">
    <cfRule type="cellIs" dxfId="825" priority="825" operator="greaterThanOrEqual">
      <formula>0</formula>
    </cfRule>
    <cfRule type="cellIs" dxfId="824" priority="826" operator="lessThan">
      <formula>0</formula>
    </cfRule>
  </conditionalFormatting>
  <conditionalFormatting sqref="ED417:ED445">
    <cfRule type="cellIs" dxfId="823" priority="823" operator="greaterThanOrEqual">
      <formula>0</formula>
    </cfRule>
    <cfRule type="cellIs" dxfId="822" priority="824" operator="lessThan">
      <formula>0</formula>
    </cfRule>
  </conditionalFormatting>
  <conditionalFormatting sqref="ED449:ED477">
    <cfRule type="cellIs" dxfId="821" priority="821" operator="greaterThanOrEqual">
      <formula>0</formula>
    </cfRule>
    <cfRule type="cellIs" dxfId="820" priority="822" operator="lessThan">
      <formula>0</formula>
    </cfRule>
  </conditionalFormatting>
  <conditionalFormatting sqref="ED479:ED507">
    <cfRule type="cellIs" dxfId="819" priority="819" operator="greaterThanOrEqual">
      <formula>0</formula>
    </cfRule>
    <cfRule type="cellIs" dxfId="818" priority="820" operator="lessThan">
      <formula>0</formula>
    </cfRule>
  </conditionalFormatting>
  <conditionalFormatting sqref="ED511:ED539">
    <cfRule type="cellIs" dxfId="817" priority="817" operator="greaterThanOrEqual">
      <formula>0</formula>
    </cfRule>
    <cfRule type="cellIs" dxfId="816" priority="818" operator="lessThan">
      <formula>0</formula>
    </cfRule>
  </conditionalFormatting>
  <conditionalFormatting sqref="ED542:ED570">
    <cfRule type="cellIs" dxfId="815" priority="815" operator="greaterThanOrEqual">
      <formula>0</formula>
    </cfRule>
    <cfRule type="cellIs" dxfId="814" priority="816" operator="lessThan">
      <formula>0</formula>
    </cfRule>
  </conditionalFormatting>
  <conditionalFormatting sqref="ED573:ED601">
    <cfRule type="cellIs" dxfId="813" priority="813" operator="greaterThanOrEqual">
      <formula>0</formula>
    </cfRule>
    <cfRule type="cellIs" dxfId="812" priority="814" operator="lessThan">
      <formula>0</formula>
    </cfRule>
  </conditionalFormatting>
  <conditionalFormatting sqref="ED605:ED633">
    <cfRule type="cellIs" dxfId="811" priority="811" operator="greaterThanOrEqual">
      <formula>0</formula>
    </cfRule>
    <cfRule type="cellIs" dxfId="810" priority="812" operator="lessThan">
      <formula>0</formula>
    </cfRule>
  </conditionalFormatting>
  <conditionalFormatting sqref="ED637:ED665">
    <cfRule type="cellIs" dxfId="809" priority="809" operator="greaterThanOrEqual">
      <formula>0</formula>
    </cfRule>
    <cfRule type="cellIs" dxfId="808" priority="810" operator="lessThan">
      <formula>0</formula>
    </cfRule>
  </conditionalFormatting>
  <conditionalFormatting sqref="ED668:ED696">
    <cfRule type="cellIs" dxfId="807" priority="807" operator="greaterThanOrEqual">
      <formula>0</formula>
    </cfRule>
    <cfRule type="cellIs" dxfId="806" priority="808" operator="lessThan">
      <formula>0</formula>
    </cfRule>
  </conditionalFormatting>
  <conditionalFormatting sqref="ED700:ED728">
    <cfRule type="cellIs" dxfId="805" priority="805" operator="greaterThanOrEqual">
      <formula>0</formula>
    </cfRule>
    <cfRule type="cellIs" dxfId="804" priority="806" operator="lessThan">
      <formula>0</formula>
    </cfRule>
  </conditionalFormatting>
  <conditionalFormatting sqref="ED731:ED759">
    <cfRule type="cellIs" dxfId="803" priority="803" operator="greaterThanOrEqual">
      <formula>0</formula>
    </cfRule>
    <cfRule type="cellIs" dxfId="802" priority="804" operator="lessThan">
      <formula>0</formula>
    </cfRule>
  </conditionalFormatting>
  <conditionalFormatting sqref="ED762:ED790">
    <cfRule type="cellIs" dxfId="801" priority="801" operator="greaterThanOrEqual">
      <formula>0</formula>
    </cfRule>
    <cfRule type="cellIs" dxfId="800" priority="802" operator="lessThan">
      <formula>0</formula>
    </cfRule>
  </conditionalFormatting>
  <conditionalFormatting sqref="EJ13:EJ41">
    <cfRule type="cellIs" dxfId="799" priority="799" operator="greaterThanOrEqual">
      <formula>0</formula>
    </cfRule>
    <cfRule type="cellIs" dxfId="798" priority="800" operator="lessThan">
      <formula>0</formula>
    </cfRule>
  </conditionalFormatting>
  <conditionalFormatting sqref="EJ43:EJ71">
    <cfRule type="cellIs" dxfId="797" priority="797" operator="greaterThanOrEqual">
      <formula>0</formula>
    </cfRule>
    <cfRule type="cellIs" dxfId="796" priority="798" operator="lessThan">
      <formula>0</formula>
    </cfRule>
  </conditionalFormatting>
  <conditionalFormatting sqref="EJ77:EJ105">
    <cfRule type="cellIs" dxfId="795" priority="795" operator="greaterThanOrEqual">
      <formula>0</formula>
    </cfRule>
    <cfRule type="cellIs" dxfId="794" priority="796" operator="lessThan">
      <formula>0</formula>
    </cfRule>
  </conditionalFormatting>
  <conditionalFormatting sqref="EJ108:EJ136">
    <cfRule type="cellIs" dxfId="793" priority="793" operator="greaterThanOrEqual">
      <formula>0</formula>
    </cfRule>
    <cfRule type="cellIs" dxfId="792" priority="794" operator="lessThan">
      <formula>0</formula>
    </cfRule>
  </conditionalFormatting>
  <conditionalFormatting sqref="EJ139:EJ167">
    <cfRule type="cellIs" dxfId="791" priority="791" operator="greaterThanOrEqual">
      <formula>0</formula>
    </cfRule>
    <cfRule type="cellIs" dxfId="790" priority="792" operator="lessThan">
      <formula>0</formula>
    </cfRule>
  </conditionalFormatting>
  <conditionalFormatting sqref="EJ170:EJ198">
    <cfRule type="cellIs" dxfId="789" priority="789" operator="greaterThanOrEqual">
      <formula>0</formula>
    </cfRule>
    <cfRule type="cellIs" dxfId="788" priority="790" operator="lessThan">
      <formula>0</formula>
    </cfRule>
  </conditionalFormatting>
  <conditionalFormatting sqref="EJ201:EJ229">
    <cfRule type="cellIs" dxfId="787" priority="787" operator="greaterThanOrEqual">
      <formula>0</formula>
    </cfRule>
    <cfRule type="cellIs" dxfId="786" priority="788" operator="lessThan">
      <formula>0</formula>
    </cfRule>
  </conditionalFormatting>
  <conditionalFormatting sqref="EJ231:EJ259">
    <cfRule type="cellIs" dxfId="785" priority="785" operator="greaterThanOrEqual">
      <formula>0</formula>
    </cfRule>
    <cfRule type="cellIs" dxfId="784" priority="786" operator="lessThan">
      <formula>0</formula>
    </cfRule>
  </conditionalFormatting>
  <conditionalFormatting sqref="EJ263:EJ291">
    <cfRule type="cellIs" dxfId="783" priority="783" operator="greaterThanOrEqual">
      <formula>0</formula>
    </cfRule>
    <cfRule type="cellIs" dxfId="782" priority="784" operator="lessThan">
      <formula>0</formula>
    </cfRule>
  </conditionalFormatting>
  <conditionalFormatting sqref="EJ294:EJ322">
    <cfRule type="cellIs" dxfId="781" priority="781" operator="greaterThanOrEqual">
      <formula>0</formula>
    </cfRule>
    <cfRule type="cellIs" dxfId="780" priority="782" operator="lessThan">
      <formula>0</formula>
    </cfRule>
  </conditionalFormatting>
  <conditionalFormatting sqref="EJ325:EJ353">
    <cfRule type="cellIs" dxfId="779" priority="779" operator="greaterThanOrEqual">
      <formula>0</formula>
    </cfRule>
    <cfRule type="cellIs" dxfId="778" priority="780" operator="lessThan">
      <formula>0</formula>
    </cfRule>
  </conditionalFormatting>
  <conditionalFormatting sqref="EJ356:EJ384">
    <cfRule type="cellIs" dxfId="777" priority="777" operator="greaterThanOrEqual">
      <formula>0</formula>
    </cfRule>
    <cfRule type="cellIs" dxfId="776" priority="778" operator="lessThan">
      <formula>0</formula>
    </cfRule>
  </conditionalFormatting>
  <conditionalFormatting sqref="EJ386:EJ414">
    <cfRule type="cellIs" dxfId="775" priority="775" operator="greaterThanOrEqual">
      <formula>0</formula>
    </cfRule>
    <cfRule type="cellIs" dxfId="774" priority="776" operator="lessThan">
      <formula>0</formula>
    </cfRule>
  </conditionalFormatting>
  <conditionalFormatting sqref="EJ417:EJ445">
    <cfRule type="cellIs" dxfId="773" priority="773" operator="greaterThanOrEqual">
      <formula>0</formula>
    </cfRule>
    <cfRule type="cellIs" dxfId="772" priority="774" operator="lessThan">
      <formula>0</formula>
    </cfRule>
  </conditionalFormatting>
  <conditionalFormatting sqref="EJ449:EJ477">
    <cfRule type="cellIs" dxfId="771" priority="771" operator="greaterThanOrEqual">
      <formula>0</formula>
    </cfRule>
    <cfRule type="cellIs" dxfId="770" priority="772" operator="lessThan">
      <formula>0</formula>
    </cfRule>
  </conditionalFormatting>
  <conditionalFormatting sqref="EJ479:EJ507">
    <cfRule type="cellIs" dxfId="769" priority="769" operator="greaterThanOrEqual">
      <formula>0</formula>
    </cfRule>
    <cfRule type="cellIs" dxfId="768" priority="770" operator="lessThan">
      <formula>0</formula>
    </cfRule>
  </conditionalFormatting>
  <conditionalFormatting sqref="EJ511:EJ539">
    <cfRule type="cellIs" dxfId="767" priority="767" operator="greaterThanOrEqual">
      <formula>0</formula>
    </cfRule>
    <cfRule type="cellIs" dxfId="766" priority="768" operator="lessThan">
      <formula>0</formula>
    </cfRule>
  </conditionalFormatting>
  <conditionalFormatting sqref="EJ542:EJ570">
    <cfRule type="cellIs" dxfId="765" priority="765" operator="greaterThanOrEqual">
      <formula>0</formula>
    </cfRule>
    <cfRule type="cellIs" dxfId="764" priority="766" operator="lessThan">
      <formula>0</formula>
    </cfRule>
  </conditionalFormatting>
  <conditionalFormatting sqref="EJ573:EJ601">
    <cfRule type="cellIs" dxfId="763" priority="763" operator="greaterThanOrEqual">
      <formula>0</formula>
    </cfRule>
    <cfRule type="cellIs" dxfId="762" priority="764" operator="lessThan">
      <formula>0</formula>
    </cfRule>
  </conditionalFormatting>
  <conditionalFormatting sqref="EJ605:EJ633">
    <cfRule type="cellIs" dxfId="761" priority="761" operator="greaterThanOrEqual">
      <formula>0</formula>
    </cfRule>
    <cfRule type="cellIs" dxfId="760" priority="762" operator="lessThan">
      <formula>0</formula>
    </cfRule>
  </conditionalFormatting>
  <conditionalFormatting sqref="EJ637:EJ665">
    <cfRule type="cellIs" dxfId="759" priority="759" operator="greaterThanOrEqual">
      <formula>0</formula>
    </cfRule>
    <cfRule type="cellIs" dxfId="758" priority="760" operator="lessThan">
      <formula>0</formula>
    </cfRule>
  </conditionalFormatting>
  <conditionalFormatting sqref="EJ668:EJ696">
    <cfRule type="cellIs" dxfId="757" priority="757" operator="greaterThanOrEqual">
      <formula>0</formula>
    </cfRule>
    <cfRule type="cellIs" dxfId="756" priority="758" operator="lessThan">
      <formula>0</formula>
    </cfRule>
  </conditionalFormatting>
  <conditionalFormatting sqref="EJ700:EJ728">
    <cfRule type="cellIs" dxfId="755" priority="755" operator="greaterThanOrEqual">
      <formula>0</formula>
    </cfRule>
    <cfRule type="cellIs" dxfId="754" priority="756" operator="lessThan">
      <formula>0</formula>
    </cfRule>
  </conditionalFormatting>
  <conditionalFormatting sqref="EJ731:EJ759">
    <cfRule type="cellIs" dxfId="753" priority="753" operator="greaterThanOrEqual">
      <formula>0</formula>
    </cfRule>
    <cfRule type="cellIs" dxfId="752" priority="754" operator="lessThan">
      <formula>0</formula>
    </cfRule>
  </conditionalFormatting>
  <conditionalFormatting sqref="EJ762:EJ790">
    <cfRule type="cellIs" dxfId="751" priority="751" operator="greaterThanOrEqual">
      <formula>0</formula>
    </cfRule>
    <cfRule type="cellIs" dxfId="750" priority="752" operator="lessThan">
      <formula>0</formula>
    </cfRule>
  </conditionalFormatting>
  <conditionalFormatting sqref="EP13:EP41">
    <cfRule type="cellIs" dxfId="749" priority="749" operator="greaterThanOrEqual">
      <formula>0</formula>
    </cfRule>
    <cfRule type="cellIs" dxfId="748" priority="750" operator="lessThan">
      <formula>0</formula>
    </cfRule>
  </conditionalFormatting>
  <conditionalFormatting sqref="EP43:EP71">
    <cfRule type="cellIs" dxfId="747" priority="747" operator="greaterThanOrEqual">
      <formula>0</formula>
    </cfRule>
    <cfRule type="cellIs" dxfId="746" priority="748" operator="lessThan">
      <formula>0</formula>
    </cfRule>
  </conditionalFormatting>
  <conditionalFormatting sqref="EP77:EP105">
    <cfRule type="cellIs" dxfId="745" priority="745" operator="greaterThanOrEqual">
      <formula>0</formula>
    </cfRule>
    <cfRule type="cellIs" dxfId="744" priority="746" operator="lessThan">
      <formula>0</formula>
    </cfRule>
  </conditionalFormatting>
  <conditionalFormatting sqref="EP108:EP136">
    <cfRule type="cellIs" dxfId="743" priority="743" operator="greaterThanOrEqual">
      <formula>0</formula>
    </cfRule>
    <cfRule type="cellIs" dxfId="742" priority="744" operator="lessThan">
      <formula>0</formula>
    </cfRule>
  </conditionalFormatting>
  <conditionalFormatting sqref="EP139:EP167">
    <cfRule type="cellIs" dxfId="741" priority="741" operator="greaterThanOrEqual">
      <formula>0</formula>
    </cfRule>
    <cfRule type="cellIs" dxfId="740" priority="742" operator="lessThan">
      <formula>0</formula>
    </cfRule>
  </conditionalFormatting>
  <conditionalFormatting sqref="EP170:EP198">
    <cfRule type="cellIs" dxfId="739" priority="739" operator="greaterThanOrEqual">
      <formula>0</formula>
    </cfRule>
    <cfRule type="cellIs" dxfId="738" priority="740" operator="lessThan">
      <formula>0</formula>
    </cfRule>
  </conditionalFormatting>
  <conditionalFormatting sqref="EP201:EP229">
    <cfRule type="cellIs" dxfId="737" priority="737" operator="greaterThanOrEqual">
      <formula>0</formula>
    </cfRule>
    <cfRule type="cellIs" dxfId="736" priority="738" operator="lessThan">
      <formula>0</formula>
    </cfRule>
  </conditionalFormatting>
  <conditionalFormatting sqref="EP231:EP259">
    <cfRule type="cellIs" dxfId="735" priority="735" operator="greaterThanOrEqual">
      <formula>0</formula>
    </cfRule>
    <cfRule type="cellIs" dxfId="734" priority="736" operator="lessThan">
      <formula>0</formula>
    </cfRule>
  </conditionalFormatting>
  <conditionalFormatting sqref="EP263:EP291">
    <cfRule type="cellIs" dxfId="733" priority="733" operator="greaterThanOrEqual">
      <formula>0</formula>
    </cfRule>
    <cfRule type="cellIs" dxfId="732" priority="734" operator="lessThan">
      <formula>0</formula>
    </cfRule>
  </conditionalFormatting>
  <conditionalFormatting sqref="EP294:EP322">
    <cfRule type="cellIs" dxfId="731" priority="731" operator="greaterThanOrEqual">
      <formula>0</formula>
    </cfRule>
    <cfRule type="cellIs" dxfId="730" priority="732" operator="lessThan">
      <formula>0</formula>
    </cfRule>
  </conditionalFormatting>
  <conditionalFormatting sqref="EP325:EP353">
    <cfRule type="cellIs" dxfId="729" priority="729" operator="greaterThanOrEqual">
      <formula>0</formula>
    </cfRule>
    <cfRule type="cellIs" dxfId="728" priority="730" operator="lessThan">
      <formula>0</formula>
    </cfRule>
  </conditionalFormatting>
  <conditionalFormatting sqref="EP356:EP384">
    <cfRule type="cellIs" dxfId="727" priority="727" operator="greaterThanOrEqual">
      <formula>0</formula>
    </cfRule>
    <cfRule type="cellIs" dxfId="726" priority="728" operator="lessThan">
      <formula>0</formula>
    </cfRule>
  </conditionalFormatting>
  <conditionalFormatting sqref="EP386:EP414">
    <cfRule type="cellIs" dxfId="725" priority="725" operator="greaterThanOrEqual">
      <formula>0</formula>
    </cfRule>
    <cfRule type="cellIs" dxfId="724" priority="726" operator="lessThan">
      <formula>0</formula>
    </cfRule>
  </conditionalFormatting>
  <conditionalFormatting sqref="EP417:EP445">
    <cfRule type="cellIs" dxfId="723" priority="723" operator="greaterThanOrEqual">
      <formula>0</formula>
    </cfRule>
    <cfRule type="cellIs" dxfId="722" priority="724" operator="lessThan">
      <formula>0</formula>
    </cfRule>
  </conditionalFormatting>
  <conditionalFormatting sqref="EP449:EP477">
    <cfRule type="cellIs" dxfId="721" priority="721" operator="greaterThanOrEqual">
      <formula>0</formula>
    </cfRule>
    <cfRule type="cellIs" dxfId="720" priority="722" operator="lessThan">
      <formula>0</formula>
    </cfRule>
  </conditionalFormatting>
  <conditionalFormatting sqref="EP479:EP507">
    <cfRule type="cellIs" dxfId="719" priority="719" operator="greaterThanOrEqual">
      <formula>0</formula>
    </cfRule>
    <cfRule type="cellIs" dxfId="718" priority="720" operator="lessThan">
      <formula>0</formula>
    </cfRule>
  </conditionalFormatting>
  <conditionalFormatting sqref="EP511:EP539">
    <cfRule type="cellIs" dxfId="717" priority="717" operator="greaterThanOrEqual">
      <formula>0</formula>
    </cfRule>
    <cfRule type="cellIs" dxfId="716" priority="718" operator="lessThan">
      <formula>0</formula>
    </cfRule>
  </conditionalFormatting>
  <conditionalFormatting sqref="EP542:EP570">
    <cfRule type="cellIs" dxfId="715" priority="715" operator="greaterThanOrEqual">
      <formula>0</formula>
    </cfRule>
    <cfRule type="cellIs" dxfId="714" priority="716" operator="lessThan">
      <formula>0</formula>
    </cfRule>
  </conditionalFormatting>
  <conditionalFormatting sqref="EP573:EP601">
    <cfRule type="cellIs" dxfId="713" priority="713" operator="greaterThanOrEqual">
      <formula>0</formula>
    </cfRule>
    <cfRule type="cellIs" dxfId="712" priority="714" operator="lessThan">
      <formula>0</formula>
    </cfRule>
  </conditionalFormatting>
  <conditionalFormatting sqref="EP605:EP633">
    <cfRule type="cellIs" dxfId="711" priority="711" operator="greaterThanOrEqual">
      <formula>0</formula>
    </cfRule>
    <cfRule type="cellIs" dxfId="710" priority="712" operator="lessThan">
      <formula>0</formula>
    </cfRule>
  </conditionalFormatting>
  <conditionalFormatting sqref="EP637:EP665">
    <cfRule type="cellIs" dxfId="709" priority="709" operator="greaterThanOrEqual">
      <formula>0</formula>
    </cfRule>
    <cfRule type="cellIs" dxfId="708" priority="710" operator="lessThan">
      <formula>0</formula>
    </cfRule>
  </conditionalFormatting>
  <conditionalFormatting sqref="EP668:EP696">
    <cfRule type="cellIs" dxfId="707" priority="707" operator="greaterThanOrEqual">
      <formula>0</formula>
    </cfRule>
    <cfRule type="cellIs" dxfId="706" priority="708" operator="lessThan">
      <formula>0</formula>
    </cfRule>
  </conditionalFormatting>
  <conditionalFormatting sqref="EP700:EP728">
    <cfRule type="cellIs" dxfId="705" priority="705" operator="greaterThanOrEqual">
      <formula>0</formula>
    </cfRule>
    <cfRule type="cellIs" dxfId="704" priority="706" operator="lessThan">
      <formula>0</formula>
    </cfRule>
  </conditionalFormatting>
  <conditionalFormatting sqref="EP731:EP759">
    <cfRule type="cellIs" dxfId="703" priority="703" operator="greaterThanOrEqual">
      <formula>0</formula>
    </cfRule>
    <cfRule type="cellIs" dxfId="702" priority="704" operator="lessThan">
      <formula>0</formula>
    </cfRule>
  </conditionalFormatting>
  <conditionalFormatting sqref="EP762:EP790">
    <cfRule type="cellIs" dxfId="701" priority="701" operator="greaterThanOrEqual">
      <formula>0</formula>
    </cfRule>
    <cfRule type="cellIs" dxfId="700" priority="702" operator="lessThan">
      <formula>0</formula>
    </cfRule>
  </conditionalFormatting>
  <conditionalFormatting sqref="EV13:EV41">
    <cfRule type="cellIs" dxfId="699" priority="699" operator="greaterThanOrEqual">
      <formula>0</formula>
    </cfRule>
    <cfRule type="cellIs" dxfId="698" priority="700" operator="lessThan">
      <formula>0</formula>
    </cfRule>
  </conditionalFormatting>
  <conditionalFormatting sqref="EV43:EV71">
    <cfRule type="cellIs" dxfId="697" priority="697" operator="greaterThanOrEqual">
      <formula>0</formula>
    </cfRule>
    <cfRule type="cellIs" dxfId="696" priority="698" operator="lessThan">
      <formula>0</formula>
    </cfRule>
  </conditionalFormatting>
  <conditionalFormatting sqref="EV77:EV105">
    <cfRule type="cellIs" dxfId="695" priority="695" operator="greaterThanOrEqual">
      <formula>0</formula>
    </cfRule>
    <cfRule type="cellIs" dxfId="694" priority="696" operator="lessThan">
      <formula>0</formula>
    </cfRule>
  </conditionalFormatting>
  <conditionalFormatting sqref="EV108:EV136">
    <cfRule type="cellIs" dxfId="693" priority="693" operator="greaterThanOrEqual">
      <formula>0</formula>
    </cfRule>
    <cfRule type="cellIs" dxfId="692" priority="694" operator="lessThan">
      <formula>0</formula>
    </cfRule>
  </conditionalFormatting>
  <conditionalFormatting sqref="EV139:EV167">
    <cfRule type="cellIs" dxfId="691" priority="691" operator="greaterThanOrEqual">
      <formula>0</formula>
    </cfRule>
    <cfRule type="cellIs" dxfId="690" priority="692" operator="lessThan">
      <formula>0</formula>
    </cfRule>
  </conditionalFormatting>
  <conditionalFormatting sqref="EV170:EV198">
    <cfRule type="cellIs" dxfId="689" priority="689" operator="greaterThanOrEqual">
      <formula>0</formula>
    </cfRule>
    <cfRule type="cellIs" dxfId="688" priority="690" operator="lessThan">
      <formula>0</formula>
    </cfRule>
  </conditionalFormatting>
  <conditionalFormatting sqref="EV201:EV229">
    <cfRule type="cellIs" dxfId="687" priority="687" operator="greaterThanOrEqual">
      <formula>0</formula>
    </cfRule>
    <cfRule type="cellIs" dxfId="686" priority="688" operator="lessThan">
      <formula>0</formula>
    </cfRule>
  </conditionalFormatting>
  <conditionalFormatting sqref="EV231:EV259">
    <cfRule type="cellIs" dxfId="685" priority="685" operator="greaterThanOrEqual">
      <formula>0</formula>
    </cfRule>
    <cfRule type="cellIs" dxfId="684" priority="686" operator="lessThan">
      <formula>0</formula>
    </cfRule>
  </conditionalFormatting>
  <conditionalFormatting sqref="EV263:EV291">
    <cfRule type="cellIs" dxfId="683" priority="683" operator="greaterThanOrEqual">
      <formula>0</formula>
    </cfRule>
    <cfRule type="cellIs" dxfId="682" priority="684" operator="lessThan">
      <formula>0</formula>
    </cfRule>
  </conditionalFormatting>
  <conditionalFormatting sqref="EV294:EV322">
    <cfRule type="cellIs" dxfId="681" priority="681" operator="greaterThanOrEqual">
      <formula>0</formula>
    </cfRule>
    <cfRule type="cellIs" dxfId="680" priority="682" operator="lessThan">
      <formula>0</formula>
    </cfRule>
  </conditionalFormatting>
  <conditionalFormatting sqref="EV325:EV353">
    <cfRule type="cellIs" dxfId="679" priority="679" operator="greaterThanOrEqual">
      <formula>0</formula>
    </cfRule>
    <cfRule type="cellIs" dxfId="678" priority="680" operator="lessThan">
      <formula>0</formula>
    </cfRule>
  </conditionalFormatting>
  <conditionalFormatting sqref="EV356:EV384">
    <cfRule type="cellIs" dxfId="677" priority="677" operator="greaterThanOrEqual">
      <formula>0</formula>
    </cfRule>
    <cfRule type="cellIs" dxfId="676" priority="678" operator="lessThan">
      <formula>0</formula>
    </cfRule>
  </conditionalFormatting>
  <conditionalFormatting sqref="EV386:EV414">
    <cfRule type="cellIs" dxfId="675" priority="675" operator="greaterThanOrEqual">
      <formula>0</formula>
    </cfRule>
    <cfRule type="cellIs" dxfId="674" priority="676" operator="lessThan">
      <formula>0</formula>
    </cfRule>
  </conditionalFormatting>
  <conditionalFormatting sqref="EV417:EV445">
    <cfRule type="cellIs" dxfId="673" priority="673" operator="greaterThanOrEqual">
      <formula>0</formula>
    </cfRule>
    <cfRule type="cellIs" dxfId="672" priority="674" operator="lessThan">
      <formula>0</formula>
    </cfRule>
  </conditionalFormatting>
  <conditionalFormatting sqref="EV449:EV477">
    <cfRule type="cellIs" dxfId="671" priority="671" operator="greaterThanOrEqual">
      <formula>0</formula>
    </cfRule>
    <cfRule type="cellIs" dxfId="670" priority="672" operator="lessThan">
      <formula>0</formula>
    </cfRule>
  </conditionalFormatting>
  <conditionalFormatting sqref="EV479:EV507">
    <cfRule type="cellIs" dxfId="669" priority="669" operator="greaterThanOrEqual">
      <formula>0</formula>
    </cfRule>
    <cfRule type="cellIs" dxfId="668" priority="670" operator="lessThan">
      <formula>0</formula>
    </cfRule>
  </conditionalFormatting>
  <conditionalFormatting sqref="EV511:EV539">
    <cfRule type="cellIs" dxfId="667" priority="667" operator="greaterThanOrEqual">
      <formula>0</formula>
    </cfRule>
    <cfRule type="cellIs" dxfId="666" priority="668" operator="lessThan">
      <formula>0</formula>
    </cfRule>
  </conditionalFormatting>
  <conditionalFormatting sqref="EV542:EV570">
    <cfRule type="cellIs" dxfId="665" priority="665" operator="greaterThanOrEqual">
      <formula>0</formula>
    </cfRule>
    <cfRule type="cellIs" dxfId="664" priority="666" operator="lessThan">
      <formula>0</formula>
    </cfRule>
  </conditionalFormatting>
  <conditionalFormatting sqref="EV573:EV601">
    <cfRule type="cellIs" dxfId="663" priority="663" operator="greaterThanOrEqual">
      <formula>0</formula>
    </cfRule>
    <cfRule type="cellIs" dxfId="662" priority="664" operator="lessThan">
      <formula>0</formula>
    </cfRule>
  </conditionalFormatting>
  <conditionalFormatting sqref="EV605:EV633">
    <cfRule type="cellIs" dxfId="661" priority="661" operator="greaterThanOrEqual">
      <formula>0</formula>
    </cfRule>
    <cfRule type="cellIs" dxfId="660" priority="662" operator="lessThan">
      <formula>0</formula>
    </cfRule>
  </conditionalFormatting>
  <conditionalFormatting sqref="EV637:EV665">
    <cfRule type="cellIs" dxfId="659" priority="659" operator="greaterThanOrEqual">
      <formula>0</formula>
    </cfRule>
    <cfRule type="cellIs" dxfId="658" priority="660" operator="lessThan">
      <formula>0</formula>
    </cfRule>
  </conditionalFormatting>
  <conditionalFormatting sqref="EV668:EV696">
    <cfRule type="cellIs" dxfId="657" priority="657" operator="greaterThanOrEqual">
      <formula>0</formula>
    </cfRule>
    <cfRule type="cellIs" dxfId="656" priority="658" operator="lessThan">
      <formula>0</formula>
    </cfRule>
  </conditionalFormatting>
  <conditionalFormatting sqref="EV700:EV728">
    <cfRule type="cellIs" dxfId="655" priority="655" operator="greaterThanOrEqual">
      <formula>0</formula>
    </cfRule>
    <cfRule type="cellIs" dxfId="654" priority="656" operator="lessThan">
      <formula>0</formula>
    </cfRule>
  </conditionalFormatting>
  <conditionalFormatting sqref="EV731:EV759">
    <cfRule type="cellIs" dxfId="653" priority="653" operator="greaterThanOrEqual">
      <formula>0</formula>
    </cfRule>
    <cfRule type="cellIs" dxfId="652" priority="654" operator="lessThan">
      <formula>0</formula>
    </cfRule>
  </conditionalFormatting>
  <conditionalFormatting sqref="EV762:EV790">
    <cfRule type="cellIs" dxfId="651" priority="651" operator="greaterThanOrEqual">
      <formula>0</formula>
    </cfRule>
    <cfRule type="cellIs" dxfId="650" priority="652" operator="lessThan">
      <formula>0</formula>
    </cfRule>
  </conditionalFormatting>
  <conditionalFormatting sqref="FB13:FB41">
    <cfRule type="cellIs" dxfId="649" priority="649" operator="greaterThanOrEqual">
      <formula>0</formula>
    </cfRule>
    <cfRule type="cellIs" dxfId="648" priority="650" operator="lessThan">
      <formula>0</formula>
    </cfRule>
  </conditionalFormatting>
  <conditionalFormatting sqref="FB43:FB71">
    <cfRule type="cellIs" dxfId="647" priority="647" operator="greaterThanOrEqual">
      <formula>0</formula>
    </cfRule>
    <cfRule type="cellIs" dxfId="646" priority="648" operator="lessThan">
      <formula>0</formula>
    </cfRule>
  </conditionalFormatting>
  <conditionalFormatting sqref="FB77:FB105">
    <cfRule type="cellIs" dxfId="645" priority="645" operator="greaterThanOrEqual">
      <formula>0</formula>
    </cfRule>
    <cfRule type="cellIs" dxfId="644" priority="646" operator="lessThan">
      <formula>0</formula>
    </cfRule>
  </conditionalFormatting>
  <conditionalFormatting sqref="FB108:FB136">
    <cfRule type="cellIs" dxfId="643" priority="643" operator="greaterThanOrEqual">
      <formula>0</formula>
    </cfRule>
    <cfRule type="cellIs" dxfId="642" priority="644" operator="lessThan">
      <formula>0</formula>
    </cfRule>
  </conditionalFormatting>
  <conditionalFormatting sqref="FB139:FB167">
    <cfRule type="cellIs" dxfId="641" priority="641" operator="greaterThanOrEqual">
      <formula>0</formula>
    </cfRule>
    <cfRule type="cellIs" dxfId="640" priority="642" operator="lessThan">
      <formula>0</formula>
    </cfRule>
  </conditionalFormatting>
  <conditionalFormatting sqref="FB170:FB198">
    <cfRule type="cellIs" dxfId="639" priority="639" operator="greaterThanOrEqual">
      <formula>0</formula>
    </cfRule>
    <cfRule type="cellIs" dxfId="638" priority="640" operator="lessThan">
      <formula>0</formula>
    </cfRule>
  </conditionalFormatting>
  <conditionalFormatting sqref="FB201:FB229">
    <cfRule type="cellIs" dxfId="637" priority="637" operator="greaterThanOrEqual">
      <formula>0</formula>
    </cfRule>
    <cfRule type="cellIs" dxfId="636" priority="638" operator="lessThan">
      <formula>0</formula>
    </cfRule>
  </conditionalFormatting>
  <conditionalFormatting sqref="FB231:FB259">
    <cfRule type="cellIs" dxfId="635" priority="635" operator="greaterThanOrEqual">
      <formula>0</formula>
    </cfRule>
    <cfRule type="cellIs" dxfId="634" priority="636" operator="lessThan">
      <formula>0</formula>
    </cfRule>
  </conditionalFormatting>
  <conditionalFormatting sqref="FB263:FB291">
    <cfRule type="cellIs" dxfId="633" priority="633" operator="greaterThanOrEqual">
      <formula>0</formula>
    </cfRule>
    <cfRule type="cellIs" dxfId="632" priority="634" operator="lessThan">
      <formula>0</formula>
    </cfRule>
  </conditionalFormatting>
  <conditionalFormatting sqref="FB294:FB322">
    <cfRule type="cellIs" dxfId="631" priority="631" operator="greaterThanOrEqual">
      <formula>0</formula>
    </cfRule>
    <cfRule type="cellIs" dxfId="630" priority="632" operator="lessThan">
      <formula>0</formula>
    </cfRule>
  </conditionalFormatting>
  <conditionalFormatting sqref="FB325:FB353">
    <cfRule type="cellIs" dxfId="629" priority="629" operator="greaterThanOrEqual">
      <formula>0</formula>
    </cfRule>
    <cfRule type="cellIs" dxfId="628" priority="630" operator="lessThan">
      <formula>0</formula>
    </cfRule>
  </conditionalFormatting>
  <conditionalFormatting sqref="FB356:FB384">
    <cfRule type="cellIs" dxfId="627" priority="627" operator="greaterThanOrEqual">
      <formula>0</formula>
    </cfRule>
    <cfRule type="cellIs" dxfId="626" priority="628" operator="lessThan">
      <formula>0</formula>
    </cfRule>
  </conditionalFormatting>
  <conditionalFormatting sqref="FB386:FB414">
    <cfRule type="cellIs" dxfId="625" priority="625" operator="greaterThanOrEqual">
      <formula>0</formula>
    </cfRule>
    <cfRule type="cellIs" dxfId="624" priority="626" operator="lessThan">
      <formula>0</formula>
    </cfRule>
  </conditionalFormatting>
  <conditionalFormatting sqref="FB417:FB445">
    <cfRule type="cellIs" dxfId="623" priority="623" operator="greaterThanOrEqual">
      <formula>0</formula>
    </cfRule>
    <cfRule type="cellIs" dxfId="622" priority="624" operator="lessThan">
      <formula>0</formula>
    </cfRule>
  </conditionalFormatting>
  <conditionalFormatting sqref="FB449:FB477">
    <cfRule type="cellIs" dxfId="621" priority="621" operator="greaterThanOrEqual">
      <formula>0</formula>
    </cfRule>
    <cfRule type="cellIs" dxfId="620" priority="622" operator="lessThan">
      <formula>0</formula>
    </cfRule>
  </conditionalFormatting>
  <conditionalFormatting sqref="FB479:FB507">
    <cfRule type="cellIs" dxfId="619" priority="619" operator="greaterThanOrEqual">
      <formula>0</formula>
    </cfRule>
    <cfRule type="cellIs" dxfId="618" priority="620" operator="lessThan">
      <formula>0</formula>
    </cfRule>
  </conditionalFormatting>
  <conditionalFormatting sqref="FB511:FB539">
    <cfRule type="cellIs" dxfId="617" priority="617" operator="greaterThanOrEqual">
      <formula>0</formula>
    </cfRule>
    <cfRule type="cellIs" dxfId="616" priority="618" operator="lessThan">
      <formula>0</formula>
    </cfRule>
  </conditionalFormatting>
  <conditionalFormatting sqref="FB542:FB570">
    <cfRule type="cellIs" dxfId="615" priority="615" operator="greaterThanOrEqual">
      <formula>0</formula>
    </cfRule>
    <cfRule type="cellIs" dxfId="614" priority="616" operator="lessThan">
      <formula>0</formula>
    </cfRule>
  </conditionalFormatting>
  <conditionalFormatting sqref="FB573:FB601">
    <cfRule type="cellIs" dxfId="613" priority="613" operator="greaterThanOrEqual">
      <formula>0</formula>
    </cfRule>
    <cfRule type="cellIs" dxfId="612" priority="614" operator="lessThan">
      <formula>0</formula>
    </cfRule>
  </conditionalFormatting>
  <conditionalFormatting sqref="FB605:FB633">
    <cfRule type="cellIs" dxfId="611" priority="611" operator="greaterThanOrEqual">
      <formula>0</formula>
    </cfRule>
    <cfRule type="cellIs" dxfId="610" priority="612" operator="lessThan">
      <formula>0</formula>
    </cfRule>
  </conditionalFormatting>
  <conditionalFormatting sqref="FB637:FB665">
    <cfRule type="cellIs" dxfId="609" priority="609" operator="greaterThanOrEqual">
      <formula>0</formula>
    </cfRule>
    <cfRule type="cellIs" dxfId="608" priority="610" operator="lessThan">
      <formula>0</formula>
    </cfRule>
  </conditionalFormatting>
  <conditionalFormatting sqref="FB668:FB696">
    <cfRule type="cellIs" dxfId="607" priority="607" operator="greaterThanOrEqual">
      <formula>0</formula>
    </cfRule>
    <cfRule type="cellIs" dxfId="606" priority="608" operator="lessThan">
      <formula>0</formula>
    </cfRule>
  </conditionalFormatting>
  <conditionalFormatting sqref="FB700:FB728">
    <cfRule type="cellIs" dxfId="605" priority="605" operator="greaterThanOrEqual">
      <formula>0</formula>
    </cfRule>
    <cfRule type="cellIs" dxfId="604" priority="606" operator="lessThan">
      <formula>0</formula>
    </cfRule>
  </conditionalFormatting>
  <conditionalFormatting sqref="FB731:FB759">
    <cfRule type="cellIs" dxfId="603" priority="603" operator="greaterThanOrEqual">
      <formula>0</formula>
    </cfRule>
    <cfRule type="cellIs" dxfId="602" priority="604" operator="lessThan">
      <formula>0</formula>
    </cfRule>
  </conditionalFormatting>
  <conditionalFormatting sqref="FB762:FB790">
    <cfRule type="cellIs" dxfId="601" priority="601" operator="greaterThanOrEqual">
      <formula>0</formula>
    </cfRule>
    <cfRule type="cellIs" dxfId="600" priority="602" operator="lessThan">
      <formula>0</formula>
    </cfRule>
  </conditionalFormatting>
  <conditionalFormatting sqref="FH13:FH41">
    <cfRule type="cellIs" dxfId="599" priority="599" operator="greaterThanOrEqual">
      <formula>0</formula>
    </cfRule>
    <cfRule type="cellIs" dxfId="598" priority="600" operator="lessThan">
      <formula>0</formula>
    </cfRule>
  </conditionalFormatting>
  <conditionalFormatting sqref="FH43:FH71">
    <cfRule type="cellIs" dxfId="597" priority="597" operator="greaterThanOrEqual">
      <formula>0</formula>
    </cfRule>
    <cfRule type="cellIs" dxfId="596" priority="598" operator="lessThan">
      <formula>0</formula>
    </cfRule>
  </conditionalFormatting>
  <conditionalFormatting sqref="FH77:FH105">
    <cfRule type="cellIs" dxfId="595" priority="595" operator="greaterThanOrEqual">
      <formula>0</formula>
    </cfRule>
    <cfRule type="cellIs" dxfId="594" priority="596" operator="lessThan">
      <formula>0</formula>
    </cfRule>
  </conditionalFormatting>
  <conditionalFormatting sqref="FH108:FH136">
    <cfRule type="cellIs" dxfId="593" priority="593" operator="greaterThanOrEqual">
      <formula>0</formula>
    </cfRule>
    <cfRule type="cellIs" dxfId="592" priority="594" operator="lessThan">
      <formula>0</formula>
    </cfRule>
  </conditionalFormatting>
  <conditionalFormatting sqref="FH139:FH167">
    <cfRule type="cellIs" dxfId="591" priority="591" operator="greaterThanOrEqual">
      <formula>0</formula>
    </cfRule>
    <cfRule type="cellIs" dxfId="590" priority="592" operator="lessThan">
      <formula>0</formula>
    </cfRule>
  </conditionalFormatting>
  <conditionalFormatting sqref="FH170:FH198">
    <cfRule type="cellIs" dxfId="589" priority="589" operator="greaterThanOrEqual">
      <formula>0</formula>
    </cfRule>
    <cfRule type="cellIs" dxfId="588" priority="590" operator="lessThan">
      <formula>0</formula>
    </cfRule>
  </conditionalFormatting>
  <conditionalFormatting sqref="FH201:FH229">
    <cfRule type="cellIs" dxfId="587" priority="587" operator="greaterThanOrEqual">
      <formula>0</formula>
    </cfRule>
    <cfRule type="cellIs" dxfId="586" priority="588" operator="lessThan">
      <formula>0</formula>
    </cfRule>
  </conditionalFormatting>
  <conditionalFormatting sqref="FH231:FH259">
    <cfRule type="cellIs" dxfId="585" priority="585" operator="greaterThanOrEqual">
      <formula>0</formula>
    </cfRule>
    <cfRule type="cellIs" dxfId="584" priority="586" operator="lessThan">
      <formula>0</formula>
    </cfRule>
  </conditionalFormatting>
  <conditionalFormatting sqref="FH263:FH291">
    <cfRule type="cellIs" dxfId="583" priority="583" operator="greaterThanOrEqual">
      <formula>0</formula>
    </cfRule>
    <cfRule type="cellIs" dxfId="582" priority="584" operator="lessThan">
      <formula>0</formula>
    </cfRule>
  </conditionalFormatting>
  <conditionalFormatting sqref="FH294:FH322">
    <cfRule type="cellIs" dxfId="581" priority="581" operator="greaterThanOrEqual">
      <formula>0</formula>
    </cfRule>
    <cfRule type="cellIs" dxfId="580" priority="582" operator="lessThan">
      <formula>0</formula>
    </cfRule>
  </conditionalFormatting>
  <conditionalFormatting sqref="FH325:FH353">
    <cfRule type="cellIs" dxfId="579" priority="579" operator="greaterThanOrEqual">
      <formula>0</formula>
    </cfRule>
    <cfRule type="cellIs" dxfId="578" priority="580" operator="lessThan">
      <formula>0</formula>
    </cfRule>
  </conditionalFormatting>
  <conditionalFormatting sqref="FH356:FH384">
    <cfRule type="cellIs" dxfId="577" priority="577" operator="greaterThanOrEqual">
      <formula>0</formula>
    </cfRule>
    <cfRule type="cellIs" dxfId="576" priority="578" operator="lessThan">
      <formula>0</formula>
    </cfRule>
  </conditionalFormatting>
  <conditionalFormatting sqref="FH386:FH414">
    <cfRule type="cellIs" dxfId="575" priority="575" operator="greaterThanOrEqual">
      <formula>0</formula>
    </cfRule>
    <cfRule type="cellIs" dxfId="574" priority="576" operator="lessThan">
      <formula>0</formula>
    </cfRule>
  </conditionalFormatting>
  <conditionalFormatting sqref="FH417:FH445">
    <cfRule type="cellIs" dxfId="573" priority="573" operator="greaterThanOrEqual">
      <formula>0</formula>
    </cfRule>
    <cfRule type="cellIs" dxfId="572" priority="574" operator="lessThan">
      <formula>0</formula>
    </cfRule>
  </conditionalFormatting>
  <conditionalFormatting sqref="FH449:FH477">
    <cfRule type="cellIs" dxfId="571" priority="571" operator="greaterThanOrEqual">
      <formula>0</formula>
    </cfRule>
    <cfRule type="cellIs" dxfId="570" priority="572" operator="lessThan">
      <formula>0</formula>
    </cfRule>
  </conditionalFormatting>
  <conditionalFormatting sqref="FH479:FH507">
    <cfRule type="cellIs" dxfId="569" priority="569" operator="greaterThanOrEqual">
      <formula>0</formula>
    </cfRule>
    <cfRule type="cellIs" dxfId="568" priority="570" operator="lessThan">
      <formula>0</formula>
    </cfRule>
  </conditionalFormatting>
  <conditionalFormatting sqref="FH511:FH539">
    <cfRule type="cellIs" dxfId="567" priority="567" operator="greaterThanOrEqual">
      <formula>0</formula>
    </cfRule>
    <cfRule type="cellIs" dxfId="566" priority="568" operator="lessThan">
      <formula>0</formula>
    </cfRule>
  </conditionalFormatting>
  <conditionalFormatting sqref="FH542:FH570">
    <cfRule type="cellIs" dxfId="565" priority="565" operator="greaterThanOrEqual">
      <formula>0</formula>
    </cfRule>
    <cfRule type="cellIs" dxfId="564" priority="566" operator="lessThan">
      <formula>0</formula>
    </cfRule>
  </conditionalFormatting>
  <conditionalFormatting sqref="FH573:FH601">
    <cfRule type="cellIs" dxfId="563" priority="563" operator="greaterThanOrEqual">
      <formula>0</formula>
    </cfRule>
    <cfRule type="cellIs" dxfId="562" priority="564" operator="lessThan">
      <formula>0</formula>
    </cfRule>
  </conditionalFormatting>
  <conditionalFormatting sqref="FH605:FH633">
    <cfRule type="cellIs" dxfId="561" priority="561" operator="greaterThanOrEqual">
      <formula>0</formula>
    </cfRule>
    <cfRule type="cellIs" dxfId="560" priority="562" operator="lessThan">
      <formula>0</formula>
    </cfRule>
  </conditionalFormatting>
  <conditionalFormatting sqref="FH637:FH665">
    <cfRule type="cellIs" dxfId="559" priority="559" operator="greaterThanOrEqual">
      <formula>0</formula>
    </cfRule>
    <cfRule type="cellIs" dxfId="558" priority="560" operator="lessThan">
      <formula>0</formula>
    </cfRule>
  </conditionalFormatting>
  <conditionalFormatting sqref="FH668:FH696">
    <cfRule type="cellIs" dxfId="557" priority="557" operator="greaterThanOrEqual">
      <formula>0</formula>
    </cfRule>
    <cfRule type="cellIs" dxfId="556" priority="558" operator="lessThan">
      <formula>0</formula>
    </cfRule>
  </conditionalFormatting>
  <conditionalFormatting sqref="FH700:FH728">
    <cfRule type="cellIs" dxfId="555" priority="555" operator="greaterThanOrEqual">
      <formula>0</formula>
    </cfRule>
    <cfRule type="cellIs" dxfId="554" priority="556" operator="lessThan">
      <formula>0</formula>
    </cfRule>
  </conditionalFormatting>
  <conditionalFormatting sqref="FH731:FH759">
    <cfRule type="cellIs" dxfId="553" priority="553" operator="greaterThanOrEqual">
      <formula>0</formula>
    </cfRule>
    <cfRule type="cellIs" dxfId="552" priority="554" operator="lessThan">
      <formula>0</formula>
    </cfRule>
  </conditionalFormatting>
  <conditionalFormatting sqref="FH762:FH790">
    <cfRule type="cellIs" dxfId="551" priority="551" operator="greaterThanOrEqual">
      <formula>0</formula>
    </cfRule>
    <cfRule type="cellIs" dxfId="550" priority="552" operator="lessThan">
      <formula>0</formula>
    </cfRule>
  </conditionalFormatting>
  <conditionalFormatting sqref="FN13:FN41">
    <cfRule type="cellIs" dxfId="549" priority="549" operator="greaterThanOrEqual">
      <formula>0</formula>
    </cfRule>
    <cfRule type="cellIs" dxfId="548" priority="550" operator="lessThan">
      <formula>0</formula>
    </cfRule>
  </conditionalFormatting>
  <conditionalFormatting sqref="FN43:FN71">
    <cfRule type="cellIs" dxfId="547" priority="547" operator="greaterThanOrEqual">
      <formula>0</formula>
    </cfRule>
    <cfRule type="cellIs" dxfId="546" priority="548" operator="lessThan">
      <formula>0</formula>
    </cfRule>
  </conditionalFormatting>
  <conditionalFormatting sqref="FN77:FN105">
    <cfRule type="cellIs" dxfId="545" priority="545" operator="greaterThanOrEqual">
      <formula>0</formula>
    </cfRule>
    <cfRule type="cellIs" dxfId="544" priority="546" operator="lessThan">
      <formula>0</formula>
    </cfRule>
  </conditionalFormatting>
  <conditionalFormatting sqref="FN108:FN136">
    <cfRule type="cellIs" dxfId="543" priority="543" operator="greaterThanOrEqual">
      <formula>0</formula>
    </cfRule>
    <cfRule type="cellIs" dxfId="542" priority="544" operator="lessThan">
      <formula>0</formula>
    </cfRule>
  </conditionalFormatting>
  <conditionalFormatting sqref="FN139:FN167">
    <cfRule type="cellIs" dxfId="541" priority="541" operator="greaterThanOrEqual">
      <formula>0</formula>
    </cfRule>
    <cfRule type="cellIs" dxfId="540" priority="542" operator="lessThan">
      <formula>0</formula>
    </cfRule>
  </conditionalFormatting>
  <conditionalFormatting sqref="FN170:FN198">
    <cfRule type="cellIs" dxfId="539" priority="539" operator="greaterThanOrEqual">
      <formula>0</formula>
    </cfRule>
    <cfRule type="cellIs" dxfId="538" priority="540" operator="lessThan">
      <formula>0</formula>
    </cfRule>
  </conditionalFormatting>
  <conditionalFormatting sqref="FN201:FN229">
    <cfRule type="cellIs" dxfId="537" priority="537" operator="greaterThanOrEqual">
      <formula>0</formula>
    </cfRule>
    <cfRule type="cellIs" dxfId="536" priority="538" operator="lessThan">
      <formula>0</formula>
    </cfRule>
  </conditionalFormatting>
  <conditionalFormatting sqref="FN231:FN259">
    <cfRule type="cellIs" dxfId="535" priority="535" operator="greaterThanOrEqual">
      <formula>0</formula>
    </cfRule>
    <cfRule type="cellIs" dxfId="534" priority="536" operator="lessThan">
      <formula>0</formula>
    </cfRule>
  </conditionalFormatting>
  <conditionalFormatting sqref="FN263:FN291">
    <cfRule type="cellIs" dxfId="533" priority="533" operator="greaterThanOrEqual">
      <formula>0</formula>
    </cfRule>
    <cfRule type="cellIs" dxfId="532" priority="534" operator="lessThan">
      <formula>0</formula>
    </cfRule>
  </conditionalFormatting>
  <conditionalFormatting sqref="FN294:FN322">
    <cfRule type="cellIs" dxfId="531" priority="531" operator="greaterThanOrEqual">
      <formula>0</formula>
    </cfRule>
    <cfRule type="cellIs" dxfId="530" priority="532" operator="lessThan">
      <formula>0</formula>
    </cfRule>
  </conditionalFormatting>
  <conditionalFormatting sqref="FN325:FN353">
    <cfRule type="cellIs" dxfId="529" priority="529" operator="greaterThanOrEqual">
      <formula>0</formula>
    </cfRule>
    <cfRule type="cellIs" dxfId="528" priority="530" operator="lessThan">
      <formula>0</formula>
    </cfRule>
  </conditionalFormatting>
  <conditionalFormatting sqref="FN356:FN384">
    <cfRule type="cellIs" dxfId="527" priority="527" operator="greaterThanOrEqual">
      <formula>0</formula>
    </cfRule>
    <cfRule type="cellIs" dxfId="526" priority="528" operator="lessThan">
      <formula>0</formula>
    </cfRule>
  </conditionalFormatting>
  <conditionalFormatting sqref="FN386:FN414">
    <cfRule type="cellIs" dxfId="525" priority="525" operator="greaterThanOrEqual">
      <formula>0</formula>
    </cfRule>
    <cfRule type="cellIs" dxfId="524" priority="526" operator="lessThan">
      <formula>0</formula>
    </cfRule>
  </conditionalFormatting>
  <conditionalFormatting sqref="FN417:FN445">
    <cfRule type="cellIs" dxfId="523" priority="523" operator="greaterThanOrEqual">
      <formula>0</formula>
    </cfRule>
    <cfRule type="cellIs" dxfId="522" priority="524" operator="lessThan">
      <formula>0</formula>
    </cfRule>
  </conditionalFormatting>
  <conditionalFormatting sqref="FN449:FN477">
    <cfRule type="cellIs" dxfId="521" priority="521" operator="greaterThanOrEqual">
      <formula>0</formula>
    </cfRule>
    <cfRule type="cellIs" dxfId="520" priority="522" operator="lessThan">
      <formula>0</formula>
    </cfRule>
  </conditionalFormatting>
  <conditionalFormatting sqref="FN479:FN507">
    <cfRule type="cellIs" dxfId="519" priority="519" operator="greaterThanOrEqual">
      <formula>0</formula>
    </cfRule>
    <cfRule type="cellIs" dxfId="518" priority="520" operator="lessThan">
      <formula>0</formula>
    </cfRule>
  </conditionalFormatting>
  <conditionalFormatting sqref="FN511:FN539">
    <cfRule type="cellIs" dxfId="517" priority="517" operator="greaterThanOrEqual">
      <formula>0</formula>
    </cfRule>
    <cfRule type="cellIs" dxfId="516" priority="518" operator="lessThan">
      <formula>0</formula>
    </cfRule>
  </conditionalFormatting>
  <conditionalFormatting sqref="FN542:FN570">
    <cfRule type="cellIs" dxfId="515" priority="515" operator="greaterThanOrEqual">
      <formula>0</formula>
    </cfRule>
    <cfRule type="cellIs" dxfId="514" priority="516" operator="lessThan">
      <formula>0</formula>
    </cfRule>
  </conditionalFormatting>
  <conditionalFormatting sqref="FN573:FN601">
    <cfRule type="cellIs" dxfId="513" priority="513" operator="greaterThanOrEqual">
      <formula>0</formula>
    </cfRule>
    <cfRule type="cellIs" dxfId="512" priority="514" operator="lessThan">
      <formula>0</formula>
    </cfRule>
  </conditionalFormatting>
  <conditionalFormatting sqref="FN605:FN633">
    <cfRule type="cellIs" dxfId="511" priority="511" operator="greaterThanOrEqual">
      <formula>0</formula>
    </cfRule>
    <cfRule type="cellIs" dxfId="510" priority="512" operator="lessThan">
      <formula>0</formula>
    </cfRule>
  </conditionalFormatting>
  <conditionalFormatting sqref="FN637:FN665">
    <cfRule type="cellIs" dxfId="509" priority="509" operator="greaterThanOrEqual">
      <formula>0</formula>
    </cfRule>
    <cfRule type="cellIs" dxfId="508" priority="510" operator="lessThan">
      <formula>0</formula>
    </cfRule>
  </conditionalFormatting>
  <conditionalFormatting sqref="FN668:FN696">
    <cfRule type="cellIs" dxfId="507" priority="507" operator="greaterThanOrEqual">
      <formula>0</formula>
    </cfRule>
    <cfRule type="cellIs" dxfId="506" priority="508" operator="lessThan">
      <formula>0</formula>
    </cfRule>
  </conditionalFormatting>
  <conditionalFormatting sqref="FN700:FN728">
    <cfRule type="cellIs" dxfId="505" priority="505" operator="greaterThanOrEqual">
      <formula>0</formula>
    </cfRule>
    <cfRule type="cellIs" dxfId="504" priority="506" operator="lessThan">
      <formula>0</formula>
    </cfRule>
  </conditionalFormatting>
  <conditionalFormatting sqref="FN731:FN759">
    <cfRule type="cellIs" dxfId="503" priority="503" operator="greaterThanOrEqual">
      <formula>0</formula>
    </cfRule>
    <cfRule type="cellIs" dxfId="502" priority="504" operator="lessThan">
      <formula>0</formula>
    </cfRule>
  </conditionalFormatting>
  <conditionalFormatting sqref="FN762:FN790">
    <cfRule type="cellIs" dxfId="501" priority="501" operator="greaterThanOrEqual">
      <formula>0</formula>
    </cfRule>
    <cfRule type="cellIs" dxfId="500" priority="502" operator="lessThan">
      <formula>0</formula>
    </cfRule>
  </conditionalFormatting>
  <conditionalFormatting sqref="FT13:FT41">
    <cfRule type="cellIs" dxfId="499" priority="499" operator="greaterThanOrEqual">
      <formula>0</formula>
    </cfRule>
    <cfRule type="cellIs" dxfId="498" priority="500" operator="lessThan">
      <formula>0</formula>
    </cfRule>
  </conditionalFormatting>
  <conditionalFormatting sqref="FT43:FT71">
    <cfRule type="cellIs" dxfId="497" priority="497" operator="greaterThanOrEqual">
      <formula>0</formula>
    </cfRule>
    <cfRule type="cellIs" dxfId="496" priority="498" operator="lessThan">
      <formula>0</formula>
    </cfRule>
  </conditionalFormatting>
  <conditionalFormatting sqref="FT77:FT105">
    <cfRule type="cellIs" dxfId="495" priority="495" operator="greaterThanOrEqual">
      <formula>0</formula>
    </cfRule>
    <cfRule type="cellIs" dxfId="494" priority="496" operator="lessThan">
      <formula>0</formula>
    </cfRule>
  </conditionalFormatting>
  <conditionalFormatting sqref="FT108:FT136">
    <cfRule type="cellIs" dxfId="493" priority="493" operator="greaterThanOrEqual">
      <formula>0</formula>
    </cfRule>
    <cfRule type="cellIs" dxfId="492" priority="494" operator="lessThan">
      <formula>0</formula>
    </cfRule>
  </conditionalFormatting>
  <conditionalFormatting sqref="FT139:FT167">
    <cfRule type="cellIs" dxfId="491" priority="491" operator="greaterThanOrEqual">
      <formula>0</formula>
    </cfRule>
    <cfRule type="cellIs" dxfId="490" priority="492" operator="lessThan">
      <formula>0</formula>
    </cfRule>
  </conditionalFormatting>
  <conditionalFormatting sqref="FT170:FT198">
    <cfRule type="cellIs" dxfId="489" priority="489" operator="greaterThanOrEqual">
      <formula>0</formula>
    </cfRule>
    <cfRule type="cellIs" dxfId="488" priority="490" operator="lessThan">
      <formula>0</formula>
    </cfRule>
  </conditionalFormatting>
  <conditionalFormatting sqref="FT201:FT229">
    <cfRule type="cellIs" dxfId="487" priority="487" operator="greaterThanOrEqual">
      <formula>0</formula>
    </cfRule>
    <cfRule type="cellIs" dxfId="486" priority="488" operator="lessThan">
      <formula>0</formula>
    </cfRule>
  </conditionalFormatting>
  <conditionalFormatting sqref="FT231:FT259">
    <cfRule type="cellIs" dxfId="485" priority="485" operator="greaterThanOrEqual">
      <formula>0</formula>
    </cfRule>
    <cfRule type="cellIs" dxfId="484" priority="486" operator="lessThan">
      <formula>0</formula>
    </cfRule>
  </conditionalFormatting>
  <conditionalFormatting sqref="FT263:FT291">
    <cfRule type="cellIs" dxfId="483" priority="483" operator="greaterThanOrEqual">
      <formula>0</formula>
    </cfRule>
    <cfRule type="cellIs" dxfId="482" priority="484" operator="lessThan">
      <formula>0</formula>
    </cfRule>
  </conditionalFormatting>
  <conditionalFormatting sqref="FT294:FT322">
    <cfRule type="cellIs" dxfId="481" priority="481" operator="greaterThanOrEqual">
      <formula>0</formula>
    </cfRule>
    <cfRule type="cellIs" dxfId="480" priority="482" operator="lessThan">
      <formula>0</formula>
    </cfRule>
  </conditionalFormatting>
  <conditionalFormatting sqref="FT325:FT353">
    <cfRule type="cellIs" dxfId="479" priority="479" operator="greaterThanOrEqual">
      <formula>0</formula>
    </cfRule>
    <cfRule type="cellIs" dxfId="478" priority="480" operator="lessThan">
      <formula>0</formula>
    </cfRule>
  </conditionalFormatting>
  <conditionalFormatting sqref="FT356:FT384">
    <cfRule type="cellIs" dxfId="477" priority="477" operator="greaterThanOrEqual">
      <formula>0</formula>
    </cfRule>
    <cfRule type="cellIs" dxfId="476" priority="478" operator="lessThan">
      <formula>0</formula>
    </cfRule>
  </conditionalFormatting>
  <conditionalFormatting sqref="FT386:FT414">
    <cfRule type="cellIs" dxfId="475" priority="475" operator="greaterThanOrEqual">
      <formula>0</formula>
    </cfRule>
    <cfRule type="cellIs" dxfId="474" priority="476" operator="lessThan">
      <formula>0</formula>
    </cfRule>
  </conditionalFormatting>
  <conditionalFormatting sqref="FT417:FT445">
    <cfRule type="cellIs" dxfId="473" priority="473" operator="greaterThanOrEqual">
      <formula>0</formula>
    </cfRule>
    <cfRule type="cellIs" dxfId="472" priority="474" operator="lessThan">
      <formula>0</formula>
    </cfRule>
  </conditionalFormatting>
  <conditionalFormatting sqref="FT449:FT477">
    <cfRule type="cellIs" dxfId="471" priority="471" operator="greaterThanOrEqual">
      <formula>0</formula>
    </cfRule>
    <cfRule type="cellIs" dxfId="470" priority="472" operator="lessThan">
      <formula>0</formula>
    </cfRule>
  </conditionalFormatting>
  <conditionalFormatting sqref="FT479:FT507">
    <cfRule type="cellIs" dxfId="469" priority="469" operator="greaterThanOrEqual">
      <formula>0</formula>
    </cfRule>
    <cfRule type="cellIs" dxfId="468" priority="470" operator="lessThan">
      <formula>0</formula>
    </cfRule>
  </conditionalFormatting>
  <conditionalFormatting sqref="FT511:FT539">
    <cfRule type="cellIs" dxfId="467" priority="467" operator="greaterThanOrEqual">
      <formula>0</formula>
    </cfRule>
    <cfRule type="cellIs" dxfId="466" priority="468" operator="lessThan">
      <formula>0</formula>
    </cfRule>
  </conditionalFormatting>
  <conditionalFormatting sqref="FT542:FT570">
    <cfRule type="cellIs" dxfId="465" priority="465" operator="greaterThanOrEqual">
      <formula>0</formula>
    </cfRule>
    <cfRule type="cellIs" dxfId="464" priority="466" operator="lessThan">
      <formula>0</formula>
    </cfRule>
  </conditionalFormatting>
  <conditionalFormatting sqref="FT573:FT601">
    <cfRule type="cellIs" dxfId="463" priority="463" operator="greaterThanOrEqual">
      <formula>0</formula>
    </cfRule>
    <cfRule type="cellIs" dxfId="462" priority="464" operator="lessThan">
      <formula>0</formula>
    </cfRule>
  </conditionalFormatting>
  <conditionalFormatting sqref="FT605:FT633">
    <cfRule type="cellIs" dxfId="461" priority="461" operator="greaterThanOrEqual">
      <formula>0</formula>
    </cfRule>
    <cfRule type="cellIs" dxfId="460" priority="462" operator="lessThan">
      <formula>0</formula>
    </cfRule>
  </conditionalFormatting>
  <conditionalFormatting sqref="FT637:FT665">
    <cfRule type="cellIs" dxfId="459" priority="459" operator="greaterThanOrEqual">
      <formula>0</formula>
    </cfRule>
    <cfRule type="cellIs" dxfId="458" priority="460" operator="lessThan">
      <formula>0</formula>
    </cfRule>
  </conditionalFormatting>
  <conditionalFormatting sqref="FT668:FT696">
    <cfRule type="cellIs" dxfId="457" priority="457" operator="greaterThanOrEqual">
      <formula>0</formula>
    </cfRule>
    <cfRule type="cellIs" dxfId="456" priority="458" operator="lessThan">
      <formula>0</formula>
    </cfRule>
  </conditionalFormatting>
  <conditionalFormatting sqref="FT700:FT728">
    <cfRule type="cellIs" dxfId="455" priority="455" operator="greaterThanOrEqual">
      <formula>0</formula>
    </cfRule>
    <cfRule type="cellIs" dxfId="454" priority="456" operator="lessThan">
      <formula>0</formula>
    </cfRule>
  </conditionalFormatting>
  <conditionalFormatting sqref="FT731:FT759">
    <cfRule type="cellIs" dxfId="453" priority="453" operator="greaterThanOrEqual">
      <formula>0</formula>
    </cfRule>
    <cfRule type="cellIs" dxfId="452" priority="454" operator="lessThan">
      <formula>0</formula>
    </cfRule>
  </conditionalFormatting>
  <conditionalFormatting sqref="FT762:FT790">
    <cfRule type="cellIs" dxfId="451" priority="451" operator="greaterThanOrEqual">
      <formula>0</formula>
    </cfRule>
    <cfRule type="cellIs" dxfId="450" priority="452" operator="lessThan">
      <formula>0</formula>
    </cfRule>
  </conditionalFormatting>
  <conditionalFormatting sqref="FZ13:FZ41">
    <cfRule type="cellIs" dxfId="449" priority="449" operator="greaterThanOrEqual">
      <formula>0</formula>
    </cfRule>
    <cfRule type="cellIs" dxfId="448" priority="450" operator="lessThan">
      <formula>0</formula>
    </cfRule>
  </conditionalFormatting>
  <conditionalFormatting sqref="FZ43:FZ71">
    <cfRule type="cellIs" dxfId="447" priority="447" operator="greaterThanOrEqual">
      <formula>0</formula>
    </cfRule>
    <cfRule type="cellIs" dxfId="446" priority="448" operator="lessThan">
      <formula>0</formula>
    </cfRule>
  </conditionalFormatting>
  <conditionalFormatting sqref="FZ77:FZ105">
    <cfRule type="cellIs" dxfId="445" priority="445" operator="greaterThanOrEqual">
      <formula>0</formula>
    </cfRule>
    <cfRule type="cellIs" dxfId="444" priority="446" operator="lessThan">
      <formula>0</formula>
    </cfRule>
  </conditionalFormatting>
  <conditionalFormatting sqref="FZ108:FZ136">
    <cfRule type="cellIs" dxfId="443" priority="443" operator="greaterThanOrEqual">
      <formula>0</formula>
    </cfRule>
    <cfRule type="cellIs" dxfId="442" priority="444" operator="lessThan">
      <formula>0</formula>
    </cfRule>
  </conditionalFormatting>
  <conditionalFormatting sqref="FZ139:FZ167">
    <cfRule type="cellIs" dxfId="441" priority="441" operator="greaterThanOrEqual">
      <formula>0</formula>
    </cfRule>
    <cfRule type="cellIs" dxfId="440" priority="442" operator="lessThan">
      <formula>0</formula>
    </cfRule>
  </conditionalFormatting>
  <conditionalFormatting sqref="FZ170:FZ198">
    <cfRule type="cellIs" dxfId="439" priority="439" operator="greaterThanOrEqual">
      <formula>0</formula>
    </cfRule>
    <cfRule type="cellIs" dxfId="438" priority="440" operator="lessThan">
      <formula>0</formula>
    </cfRule>
  </conditionalFormatting>
  <conditionalFormatting sqref="FZ201:FZ229">
    <cfRule type="cellIs" dxfId="437" priority="437" operator="greaterThanOrEqual">
      <formula>0</formula>
    </cfRule>
    <cfRule type="cellIs" dxfId="436" priority="438" operator="lessThan">
      <formula>0</formula>
    </cfRule>
  </conditionalFormatting>
  <conditionalFormatting sqref="FZ231:FZ259">
    <cfRule type="cellIs" dxfId="435" priority="435" operator="greaterThanOrEqual">
      <formula>0</formula>
    </cfRule>
    <cfRule type="cellIs" dxfId="434" priority="436" operator="lessThan">
      <formula>0</formula>
    </cfRule>
  </conditionalFormatting>
  <conditionalFormatting sqref="FZ263:FZ291">
    <cfRule type="cellIs" dxfId="433" priority="433" operator="greaterThanOrEqual">
      <formula>0</formula>
    </cfRule>
    <cfRule type="cellIs" dxfId="432" priority="434" operator="lessThan">
      <formula>0</formula>
    </cfRule>
  </conditionalFormatting>
  <conditionalFormatting sqref="FZ294:FZ322">
    <cfRule type="cellIs" dxfId="431" priority="431" operator="greaterThanOrEqual">
      <formula>0</formula>
    </cfRule>
    <cfRule type="cellIs" dxfId="430" priority="432" operator="lessThan">
      <formula>0</formula>
    </cfRule>
  </conditionalFormatting>
  <conditionalFormatting sqref="FZ325:FZ353">
    <cfRule type="cellIs" dxfId="429" priority="429" operator="greaterThanOrEqual">
      <formula>0</formula>
    </cfRule>
    <cfRule type="cellIs" dxfId="428" priority="430" operator="lessThan">
      <formula>0</formula>
    </cfRule>
  </conditionalFormatting>
  <conditionalFormatting sqref="FZ356:FZ384">
    <cfRule type="cellIs" dxfId="427" priority="427" operator="greaterThanOrEqual">
      <formula>0</formula>
    </cfRule>
    <cfRule type="cellIs" dxfId="426" priority="428" operator="lessThan">
      <formula>0</formula>
    </cfRule>
  </conditionalFormatting>
  <conditionalFormatting sqref="FZ386:FZ414">
    <cfRule type="cellIs" dxfId="425" priority="425" operator="greaterThanOrEqual">
      <formula>0</formula>
    </cfRule>
    <cfRule type="cellIs" dxfId="424" priority="426" operator="lessThan">
      <formula>0</formula>
    </cfRule>
  </conditionalFormatting>
  <conditionalFormatting sqref="FZ417:FZ445">
    <cfRule type="cellIs" dxfId="423" priority="423" operator="greaterThanOrEqual">
      <formula>0</formula>
    </cfRule>
    <cfRule type="cellIs" dxfId="422" priority="424" operator="lessThan">
      <formula>0</formula>
    </cfRule>
  </conditionalFormatting>
  <conditionalFormatting sqref="FZ449:FZ477">
    <cfRule type="cellIs" dxfId="421" priority="421" operator="greaterThanOrEqual">
      <formula>0</formula>
    </cfRule>
    <cfRule type="cellIs" dxfId="420" priority="422" operator="lessThan">
      <formula>0</formula>
    </cfRule>
  </conditionalFormatting>
  <conditionalFormatting sqref="FZ479:FZ507">
    <cfRule type="cellIs" dxfId="419" priority="419" operator="greaterThanOrEqual">
      <formula>0</formula>
    </cfRule>
    <cfRule type="cellIs" dxfId="418" priority="420" operator="lessThan">
      <formula>0</formula>
    </cfRule>
  </conditionalFormatting>
  <conditionalFormatting sqref="FZ511:FZ539">
    <cfRule type="cellIs" dxfId="417" priority="417" operator="greaterThanOrEqual">
      <formula>0</formula>
    </cfRule>
    <cfRule type="cellIs" dxfId="416" priority="418" operator="lessThan">
      <formula>0</formula>
    </cfRule>
  </conditionalFormatting>
  <conditionalFormatting sqref="FZ542:FZ570">
    <cfRule type="cellIs" dxfId="415" priority="415" operator="greaterThanOrEqual">
      <formula>0</formula>
    </cfRule>
    <cfRule type="cellIs" dxfId="414" priority="416" operator="lessThan">
      <formula>0</formula>
    </cfRule>
  </conditionalFormatting>
  <conditionalFormatting sqref="FZ573:FZ601">
    <cfRule type="cellIs" dxfId="413" priority="413" operator="greaterThanOrEqual">
      <formula>0</formula>
    </cfRule>
    <cfRule type="cellIs" dxfId="412" priority="414" operator="lessThan">
      <formula>0</formula>
    </cfRule>
  </conditionalFormatting>
  <conditionalFormatting sqref="FZ605:FZ633">
    <cfRule type="cellIs" dxfId="411" priority="411" operator="greaterThanOrEqual">
      <formula>0</formula>
    </cfRule>
    <cfRule type="cellIs" dxfId="410" priority="412" operator="lessThan">
      <formula>0</formula>
    </cfRule>
  </conditionalFormatting>
  <conditionalFormatting sqref="FZ637:FZ665">
    <cfRule type="cellIs" dxfId="409" priority="409" operator="greaterThanOrEqual">
      <formula>0</formula>
    </cfRule>
    <cfRule type="cellIs" dxfId="408" priority="410" operator="lessThan">
      <formula>0</formula>
    </cfRule>
  </conditionalFormatting>
  <conditionalFormatting sqref="FZ668:FZ696">
    <cfRule type="cellIs" dxfId="407" priority="407" operator="greaterThanOrEqual">
      <formula>0</formula>
    </cfRule>
    <cfRule type="cellIs" dxfId="406" priority="408" operator="lessThan">
      <formula>0</formula>
    </cfRule>
  </conditionalFormatting>
  <conditionalFormatting sqref="FZ700:FZ728">
    <cfRule type="cellIs" dxfId="405" priority="405" operator="greaterThanOrEqual">
      <formula>0</formula>
    </cfRule>
    <cfRule type="cellIs" dxfId="404" priority="406" operator="lessThan">
      <formula>0</formula>
    </cfRule>
  </conditionalFormatting>
  <conditionalFormatting sqref="FZ731:FZ759">
    <cfRule type="cellIs" dxfId="403" priority="403" operator="greaterThanOrEqual">
      <formula>0</formula>
    </cfRule>
    <cfRule type="cellIs" dxfId="402" priority="404" operator="lessThan">
      <formula>0</formula>
    </cfRule>
  </conditionalFormatting>
  <conditionalFormatting sqref="FZ762:FZ790">
    <cfRule type="cellIs" dxfId="401" priority="401" operator="greaterThanOrEqual">
      <formula>0</formula>
    </cfRule>
    <cfRule type="cellIs" dxfId="400" priority="402" operator="lessThan">
      <formula>0</formula>
    </cfRule>
  </conditionalFormatting>
  <conditionalFormatting sqref="GF13:GF41">
    <cfRule type="cellIs" dxfId="399" priority="399" operator="greaterThanOrEqual">
      <formula>0</formula>
    </cfRule>
    <cfRule type="cellIs" dxfId="398" priority="400" operator="lessThan">
      <formula>0</formula>
    </cfRule>
  </conditionalFormatting>
  <conditionalFormatting sqref="GF43:GF71">
    <cfRule type="cellIs" dxfId="397" priority="397" operator="greaterThanOrEqual">
      <formula>0</formula>
    </cfRule>
    <cfRule type="cellIs" dxfId="396" priority="398" operator="lessThan">
      <formula>0</formula>
    </cfRule>
  </conditionalFormatting>
  <conditionalFormatting sqref="GF77:GF105">
    <cfRule type="cellIs" dxfId="395" priority="395" operator="greaterThanOrEqual">
      <formula>0</formula>
    </cfRule>
    <cfRule type="cellIs" dxfId="394" priority="396" operator="lessThan">
      <formula>0</formula>
    </cfRule>
  </conditionalFormatting>
  <conditionalFormatting sqref="GF108:GF136">
    <cfRule type="cellIs" dxfId="393" priority="393" operator="greaterThanOrEqual">
      <formula>0</formula>
    </cfRule>
    <cfRule type="cellIs" dxfId="392" priority="394" operator="lessThan">
      <formula>0</formula>
    </cfRule>
  </conditionalFormatting>
  <conditionalFormatting sqref="GF139:GF167">
    <cfRule type="cellIs" dxfId="391" priority="391" operator="greaterThanOrEqual">
      <formula>0</formula>
    </cfRule>
    <cfRule type="cellIs" dxfId="390" priority="392" operator="lessThan">
      <formula>0</formula>
    </cfRule>
  </conditionalFormatting>
  <conditionalFormatting sqref="GF170:GF198">
    <cfRule type="cellIs" dxfId="389" priority="389" operator="greaterThanOrEqual">
      <formula>0</formula>
    </cfRule>
    <cfRule type="cellIs" dxfId="388" priority="390" operator="lessThan">
      <formula>0</formula>
    </cfRule>
  </conditionalFormatting>
  <conditionalFormatting sqref="GF201:GF229">
    <cfRule type="cellIs" dxfId="387" priority="387" operator="greaterThanOrEqual">
      <formula>0</formula>
    </cfRule>
    <cfRule type="cellIs" dxfId="386" priority="388" operator="lessThan">
      <formula>0</formula>
    </cfRule>
  </conditionalFormatting>
  <conditionalFormatting sqref="GF231:GF259">
    <cfRule type="cellIs" dxfId="385" priority="385" operator="greaterThanOrEqual">
      <formula>0</formula>
    </cfRule>
    <cfRule type="cellIs" dxfId="384" priority="386" operator="lessThan">
      <formula>0</formula>
    </cfRule>
  </conditionalFormatting>
  <conditionalFormatting sqref="GF263:GF291">
    <cfRule type="cellIs" dxfId="383" priority="383" operator="greaterThanOrEqual">
      <formula>0</formula>
    </cfRule>
    <cfRule type="cellIs" dxfId="382" priority="384" operator="lessThan">
      <formula>0</formula>
    </cfRule>
  </conditionalFormatting>
  <conditionalFormatting sqref="GF294:GF322">
    <cfRule type="cellIs" dxfId="381" priority="381" operator="greaterThanOrEqual">
      <formula>0</formula>
    </cfRule>
    <cfRule type="cellIs" dxfId="380" priority="382" operator="lessThan">
      <formula>0</formula>
    </cfRule>
  </conditionalFormatting>
  <conditionalFormatting sqref="GF325:GF353">
    <cfRule type="cellIs" dxfId="379" priority="379" operator="greaterThanOrEqual">
      <formula>0</formula>
    </cfRule>
    <cfRule type="cellIs" dxfId="378" priority="380" operator="lessThan">
      <formula>0</formula>
    </cfRule>
  </conditionalFormatting>
  <conditionalFormatting sqref="GF356:GF384">
    <cfRule type="cellIs" dxfId="377" priority="377" operator="greaterThanOrEqual">
      <formula>0</formula>
    </cfRule>
    <cfRule type="cellIs" dxfId="376" priority="378" operator="lessThan">
      <formula>0</formula>
    </cfRule>
  </conditionalFormatting>
  <conditionalFormatting sqref="GF386:GF414">
    <cfRule type="cellIs" dxfId="375" priority="375" operator="greaterThanOrEqual">
      <formula>0</formula>
    </cfRule>
    <cfRule type="cellIs" dxfId="374" priority="376" operator="lessThan">
      <formula>0</formula>
    </cfRule>
  </conditionalFormatting>
  <conditionalFormatting sqref="GF417:GF445">
    <cfRule type="cellIs" dxfId="373" priority="373" operator="greaterThanOrEqual">
      <formula>0</formula>
    </cfRule>
    <cfRule type="cellIs" dxfId="372" priority="374" operator="lessThan">
      <formula>0</formula>
    </cfRule>
  </conditionalFormatting>
  <conditionalFormatting sqref="GF449:GF477">
    <cfRule type="cellIs" dxfId="371" priority="371" operator="greaterThanOrEqual">
      <formula>0</formula>
    </cfRule>
    <cfRule type="cellIs" dxfId="370" priority="372" operator="lessThan">
      <formula>0</formula>
    </cfRule>
  </conditionalFormatting>
  <conditionalFormatting sqref="GF479:GF507">
    <cfRule type="cellIs" dxfId="369" priority="369" operator="greaterThanOrEqual">
      <formula>0</formula>
    </cfRule>
    <cfRule type="cellIs" dxfId="368" priority="370" operator="lessThan">
      <formula>0</formula>
    </cfRule>
  </conditionalFormatting>
  <conditionalFormatting sqref="GF511:GF539">
    <cfRule type="cellIs" dxfId="367" priority="367" operator="greaterThanOrEqual">
      <formula>0</formula>
    </cfRule>
    <cfRule type="cellIs" dxfId="366" priority="368" operator="lessThan">
      <formula>0</formula>
    </cfRule>
  </conditionalFormatting>
  <conditionalFormatting sqref="GF542:GF570">
    <cfRule type="cellIs" dxfId="365" priority="365" operator="greaterThanOrEqual">
      <formula>0</formula>
    </cfRule>
    <cfRule type="cellIs" dxfId="364" priority="366" operator="lessThan">
      <formula>0</formula>
    </cfRule>
  </conditionalFormatting>
  <conditionalFormatting sqref="GF573:GF601">
    <cfRule type="cellIs" dxfId="363" priority="363" operator="greaterThanOrEqual">
      <formula>0</formula>
    </cfRule>
    <cfRule type="cellIs" dxfId="362" priority="364" operator="lessThan">
      <formula>0</formula>
    </cfRule>
  </conditionalFormatting>
  <conditionalFormatting sqref="GF605:GF633">
    <cfRule type="cellIs" dxfId="361" priority="361" operator="greaterThanOrEqual">
      <formula>0</formula>
    </cfRule>
    <cfRule type="cellIs" dxfId="360" priority="362" operator="lessThan">
      <formula>0</formula>
    </cfRule>
  </conditionalFormatting>
  <conditionalFormatting sqref="GF637:GF665">
    <cfRule type="cellIs" dxfId="359" priority="359" operator="greaterThanOrEqual">
      <formula>0</formula>
    </cfRule>
    <cfRule type="cellIs" dxfId="358" priority="360" operator="lessThan">
      <formula>0</formula>
    </cfRule>
  </conditionalFormatting>
  <conditionalFormatting sqref="GF668:GF696">
    <cfRule type="cellIs" dxfId="357" priority="357" operator="greaterThanOrEqual">
      <formula>0</formula>
    </cfRule>
    <cfRule type="cellIs" dxfId="356" priority="358" operator="lessThan">
      <formula>0</formula>
    </cfRule>
  </conditionalFormatting>
  <conditionalFormatting sqref="GF700:GF728">
    <cfRule type="cellIs" dxfId="355" priority="355" operator="greaterThanOrEqual">
      <formula>0</formula>
    </cfRule>
    <cfRule type="cellIs" dxfId="354" priority="356" operator="lessThan">
      <formula>0</formula>
    </cfRule>
  </conditionalFormatting>
  <conditionalFormatting sqref="GF731:GF759">
    <cfRule type="cellIs" dxfId="353" priority="353" operator="greaterThanOrEqual">
      <formula>0</formula>
    </cfRule>
    <cfRule type="cellIs" dxfId="352" priority="354" operator="lessThan">
      <formula>0</formula>
    </cfRule>
  </conditionalFormatting>
  <conditionalFormatting sqref="GF762:GF790">
    <cfRule type="cellIs" dxfId="351" priority="351" operator="greaterThanOrEqual">
      <formula>0</formula>
    </cfRule>
    <cfRule type="cellIs" dxfId="350" priority="352" operator="lessThan">
      <formula>0</formula>
    </cfRule>
  </conditionalFormatting>
  <conditionalFormatting sqref="GL13:GL41">
    <cfRule type="cellIs" dxfId="349" priority="349" operator="greaterThanOrEqual">
      <formula>0</formula>
    </cfRule>
    <cfRule type="cellIs" dxfId="348" priority="350" operator="lessThan">
      <formula>0</formula>
    </cfRule>
  </conditionalFormatting>
  <conditionalFormatting sqref="GL43:GL71">
    <cfRule type="cellIs" dxfId="347" priority="347" operator="greaterThanOrEqual">
      <formula>0</formula>
    </cfRule>
    <cfRule type="cellIs" dxfId="346" priority="348" operator="lessThan">
      <formula>0</formula>
    </cfRule>
  </conditionalFormatting>
  <conditionalFormatting sqref="GL77:GL105">
    <cfRule type="cellIs" dxfId="345" priority="345" operator="greaterThanOrEqual">
      <formula>0</formula>
    </cfRule>
    <cfRule type="cellIs" dxfId="344" priority="346" operator="lessThan">
      <formula>0</formula>
    </cfRule>
  </conditionalFormatting>
  <conditionalFormatting sqref="GL108:GL136">
    <cfRule type="cellIs" dxfId="343" priority="343" operator="greaterThanOrEqual">
      <formula>0</formula>
    </cfRule>
    <cfRule type="cellIs" dxfId="342" priority="344" operator="lessThan">
      <formula>0</formula>
    </cfRule>
  </conditionalFormatting>
  <conditionalFormatting sqref="GL139:GL167">
    <cfRule type="cellIs" dxfId="341" priority="341" operator="greaterThanOrEqual">
      <formula>0</formula>
    </cfRule>
    <cfRule type="cellIs" dxfId="340" priority="342" operator="lessThan">
      <formula>0</formula>
    </cfRule>
  </conditionalFormatting>
  <conditionalFormatting sqref="GL170:GL198">
    <cfRule type="cellIs" dxfId="339" priority="339" operator="greaterThanOrEqual">
      <formula>0</formula>
    </cfRule>
    <cfRule type="cellIs" dxfId="338" priority="340" operator="lessThan">
      <formula>0</formula>
    </cfRule>
  </conditionalFormatting>
  <conditionalFormatting sqref="GL201:GL229">
    <cfRule type="cellIs" dxfId="337" priority="337" operator="greaterThanOrEqual">
      <formula>0</formula>
    </cfRule>
    <cfRule type="cellIs" dxfId="336" priority="338" operator="lessThan">
      <formula>0</formula>
    </cfRule>
  </conditionalFormatting>
  <conditionalFormatting sqref="GL231:GL259">
    <cfRule type="cellIs" dxfId="335" priority="335" operator="greaterThanOrEqual">
      <formula>0</formula>
    </cfRule>
    <cfRule type="cellIs" dxfId="334" priority="336" operator="lessThan">
      <formula>0</formula>
    </cfRule>
  </conditionalFormatting>
  <conditionalFormatting sqref="GL263:GL291">
    <cfRule type="cellIs" dxfId="333" priority="333" operator="greaterThanOrEqual">
      <formula>0</formula>
    </cfRule>
    <cfRule type="cellIs" dxfId="332" priority="334" operator="lessThan">
      <formula>0</formula>
    </cfRule>
  </conditionalFormatting>
  <conditionalFormatting sqref="GL294:GL322">
    <cfRule type="cellIs" dxfId="331" priority="331" operator="greaterThanOrEqual">
      <formula>0</formula>
    </cfRule>
    <cfRule type="cellIs" dxfId="330" priority="332" operator="lessThan">
      <formula>0</formula>
    </cfRule>
  </conditionalFormatting>
  <conditionalFormatting sqref="GL325:GL353">
    <cfRule type="cellIs" dxfId="329" priority="329" operator="greaterThanOrEqual">
      <formula>0</formula>
    </cfRule>
    <cfRule type="cellIs" dxfId="328" priority="330" operator="lessThan">
      <formula>0</formula>
    </cfRule>
  </conditionalFormatting>
  <conditionalFormatting sqref="GL356:GL384">
    <cfRule type="cellIs" dxfId="327" priority="327" operator="greaterThanOrEqual">
      <formula>0</formula>
    </cfRule>
    <cfRule type="cellIs" dxfId="326" priority="328" operator="lessThan">
      <formula>0</formula>
    </cfRule>
  </conditionalFormatting>
  <conditionalFormatting sqref="GL386:GL414">
    <cfRule type="cellIs" dxfId="325" priority="325" operator="greaterThanOrEqual">
      <formula>0</formula>
    </cfRule>
    <cfRule type="cellIs" dxfId="324" priority="326" operator="lessThan">
      <formula>0</formula>
    </cfRule>
  </conditionalFormatting>
  <conditionalFormatting sqref="GL417:GL445">
    <cfRule type="cellIs" dxfId="323" priority="323" operator="greaterThanOrEqual">
      <formula>0</formula>
    </cfRule>
    <cfRule type="cellIs" dxfId="322" priority="324" operator="lessThan">
      <formula>0</formula>
    </cfRule>
  </conditionalFormatting>
  <conditionalFormatting sqref="GL449:GL477">
    <cfRule type="cellIs" dxfId="321" priority="321" operator="greaterThanOrEqual">
      <formula>0</formula>
    </cfRule>
    <cfRule type="cellIs" dxfId="320" priority="322" operator="lessThan">
      <formula>0</formula>
    </cfRule>
  </conditionalFormatting>
  <conditionalFormatting sqref="GL479:GL507">
    <cfRule type="cellIs" dxfId="319" priority="319" operator="greaterThanOrEqual">
      <formula>0</formula>
    </cfRule>
    <cfRule type="cellIs" dxfId="318" priority="320" operator="lessThan">
      <formula>0</formula>
    </cfRule>
  </conditionalFormatting>
  <conditionalFormatting sqref="GL511:GL539">
    <cfRule type="cellIs" dxfId="317" priority="317" operator="greaterThanOrEqual">
      <formula>0</formula>
    </cfRule>
    <cfRule type="cellIs" dxfId="316" priority="318" operator="lessThan">
      <formula>0</formula>
    </cfRule>
  </conditionalFormatting>
  <conditionalFormatting sqref="GL542:GL570">
    <cfRule type="cellIs" dxfId="315" priority="315" operator="greaterThanOrEqual">
      <formula>0</formula>
    </cfRule>
    <cfRule type="cellIs" dxfId="314" priority="316" operator="lessThan">
      <formula>0</formula>
    </cfRule>
  </conditionalFormatting>
  <conditionalFormatting sqref="GL573:GL601">
    <cfRule type="cellIs" dxfId="313" priority="313" operator="greaterThanOrEqual">
      <formula>0</formula>
    </cfRule>
    <cfRule type="cellIs" dxfId="312" priority="314" operator="lessThan">
      <formula>0</formula>
    </cfRule>
  </conditionalFormatting>
  <conditionalFormatting sqref="GL605:GL633">
    <cfRule type="cellIs" dxfId="311" priority="311" operator="greaterThanOrEqual">
      <formula>0</formula>
    </cfRule>
    <cfRule type="cellIs" dxfId="310" priority="312" operator="lessThan">
      <formula>0</formula>
    </cfRule>
  </conditionalFormatting>
  <conditionalFormatting sqref="GL637:GL665">
    <cfRule type="cellIs" dxfId="309" priority="309" operator="greaterThanOrEqual">
      <formula>0</formula>
    </cfRule>
    <cfRule type="cellIs" dxfId="308" priority="310" operator="lessThan">
      <formula>0</formula>
    </cfRule>
  </conditionalFormatting>
  <conditionalFormatting sqref="GL668:GL696">
    <cfRule type="cellIs" dxfId="307" priority="307" operator="greaterThanOrEqual">
      <formula>0</formula>
    </cfRule>
    <cfRule type="cellIs" dxfId="306" priority="308" operator="lessThan">
      <formula>0</formula>
    </cfRule>
  </conditionalFormatting>
  <conditionalFormatting sqref="GL700:GL728">
    <cfRule type="cellIs" dxfId="305" priority="305" operator="greaterThanOrEqual">
      <formula>0</formula>
    </cfRule>
    <cfRule type="cellIs" dxfId="304" priority="306" operator="lessThan">
      <formula>0</formula>
    </cfRule>
  </conditionalFormatting>
  <conditionalFormatting sqref="GL731:GL759">
    <cfRule type="cellIs" dxfId="303" priority="303" operator="greaterThanOrEqual">
      <formula>0</formula>
    </cfRule>
    <cfRule type="cellIs" dxfId="302" priority="304" operator="lessThan">
      <formula>0</formula>
    </cfRule>
  </conditionalFormatting>
  <conditionalFormatting sqref="GL762:GL790">
    <cfRule type="cellIs" dxfId="301" priority="301" operator="greaterThanOrEqual">
      <formula>0</formula>
    </cfRule>
    <cfRule type="cellIs" dxfId="300" priority="302" operator="lessThan">
      <formula>0</formula>
    </cfRule>
  </conditionalFormatting>
  <conditionalFormatting sqref="GR13:GR41">
    <cfRule type="cellIs" dxfId="299" priority="299" operator="greaterThanOrEqual">
      <formula>0</formula>
    </cfRule>
    <cfRule type="cellIs" dxfId="298" priority="300" operator="lessThan">
      <formula>0</formula>
    </cfRule>
  </conditionalFormatting>
  <conditionalFormatting sqref="GR43:GR71">
    <cfRule type="cellIs" dxfId="297" priority="297" operator="greaterThanOrEqual">
      <formula>0</formula>
    </cfRule>
    <cfRule type="cellIs" dxfId="296" priority="298" operator="lessThan">
      <formula>0</formula>
    </cfRule>
  </conditionalFormatting>
  <conditionalFormatting sqref="GR77:GR105">
    <cfRule type="cellIs" dxfId="295" priority="295" operator="greaterThanOrEqual">
      <formula>0</formula>
    </cfRule>
    <cfRule type="cellIs" dxfId="294" priority="296" operator="lessThan">
      <formula>0</formula>
    </cfRule>
  </conditionalFormatting>
  <conditionalFormatting sqref="GR108:GR136">
    <cfRule type="cellIs" dxfId="293" priority="293" operator="greaterThanOrEqual">
      <formula>0</formula>
    </cfRule>
    <cfRule type="cellIs" dxfId="292" priority="294" operator="lessThan">
      <formula>0</formula>
    </cfRule>
  </conditionalFormatting>
  <conditionalFormatting sqref="GR139:GR167">
    <cfRule type="cellIs" dxfId="291" priority="291" operator="greaterThanOrEqual">
      <formula>0</formula>
    </cfRule>
    <cfRule type="cellIs" dxfId="290" priority="292" operator="lessThan">
      <formula>0</formula>
    </cfRule>
  </conditionalFormatting>
  <conditionalFormatting sqref="GR170:GR198">
    <cfRule type="cellIs" dxfId="289" priority="289" operator="greaterThanOrEqual">
      <formula>0</formula>
    </cfRule>
    <cfRule type="cellIs" dxfId="288" priority="290" operator="lessThan">
      <formula>0</formula>
    </cfRule>
  </conditionalFormatting>
  <conditionalFormatting sqref="GR201:GR229">
    <cfRule type="cellIs" dxfId="287" priority="287" operator="greaterThanOrEqual">
      <formula>0</formula>
    </cfRule>
    <cfRule type="cellIs" dxfId="286" priority="288" operator="lessThan">
      <formula>0</formula>
    </cfRule>
  </conditionalFormatting>
  <conditionalFormatting sqref="GR231:GR259">
    <cfRule type="cellIs" dxfId="285" priority="285" operator="greaterThanOrEqual">
      <formula>0</formula>
    </cfRule>
    <cfRule type="cellIs" dxfId="284" priority="286" operator="lessThan">
      <formula>0</formula>
    </cfRule>
  </conditionalFormatting>
  <conditionalFormatting sqref="GR263:GR291">
    <cfRule type="cellIs" dxfId="283" priority="283" operator="greaterThanOrEqual">
      <formula>0</formula>
    </cfRule>
    <cfRule type="cellIs" dxfId="282" priority="284" operator="lessThan">
      <formula>0</formula>
    </cfRule>
  </conditionalFormatting>
  <conditionalFormatting sqref="GR294:GR322">
    <cfRule type="cellIs" dxfId="281" priority="281" operator="greaterThanOrEqual">
      <formula>0</formula>
    </cfRule>
    <cfRule type="cellIs" dxfId="280" priority="282" operator="lessThan">
      <formula>0</formula>
    </cfRule>
  </conditionalFormatting>
  <conditionalFormatting sqref="GR325:GR353">
    <cfRule type="cellIs" dxfId="279" priority="279" operator="greaterThanOrEqual">
      <formula>0</formula>
    </cfRule>
    <cfRule type="cellIs" dxfId="278" priority="280" operator="lessThan">
      <formula>0</formula>
    </cfRule>
  </conditionalFormatting>
  <conditionalFormatting sqref="GR356:GR384">
    <cfRule type="cellIs" dxfId="277" priority="277" operator="greaterThanOrEqual">
      <formula>0</formula>
    </cfRule>
    <cfRule type="cellIs" dxfId="276" priority="278" operator="lessThan">
      <formula>0</formula>
    </cfRule>
  </conditionalFormatting>
  <conditionalFormatting sqref="GR386:GR414">
    <cfRule type="cellIs" dxfId="275" priority="275" operator="greaterThanOrEqual">
      <formula>0</formula>
    </cfRule>
    <cfRule type="cellIs" dxfId="274" priority="276" operator="lessThan">
      <formula>0</formula>
    </cfRule>
  </conditionalFormatting>
  <conditionalFormatting sqref="GR417:GR445">
    <cfRule type="cellIs" dxfId="273" priority="273" operator="greaterThanOrEqual">
      <formula>0</formula>
    </cfRule>
    <cfRule type="cellIs" dxfId="272" priority="274" operator="lessThan">
      <formula>0</formula>
    </cfRule>
  </conditionalFormatting>
  <conditionalFormatting sqref="GR449:GR477">
    <cfRule type="cellIs" dxfId="271" priority="271" operator="greaterThanOrEqual">
      <formula>0</formula>
    </cfRule>
    <cfRule type="cellIs" dxfId="270" priority="272" operator="lessThan">
      <formula>0</formula>
    </cfRule>
  </conditionalFormatting>
  <conditionalFormatting sqref="GR479:GR507">
    <cfRule type="cellIs" dxfId="269" priority="269" operator="greaterThanOrEqual">
      <formula>0</formula>
    </cfRule>
    <cfRule type="cellIs" dxfId="268" priority="270" operator="lessThan">
      <formula>0</formula>
    </cfRule>
  </conditionalFormatting>
  <conditionalFormatting sqref="GR511:GR539">
    <cfRule type="cellIs" dxfId="267" priority="267" operator="greaterThanOrEqual">
      <formula>0</formula>
    </cfRule>
    <cfRule type="cellIs" dxfId="266" priority="268" operator="lessThan">
      <formula>0</formula>
    </cfRule>
  </conditionalFormatting>
  <conditionalFormatting sqref="GR542:GR570">
    <cfRule type="cellIs" dxfId="265" priority="265" operator="greaterThanOrEqual">
      <formula>0</formula>
    </cfRule>
    <cfRule type="cellIs" dxfId="264" priority="266" operator="lessThan">
      <formula>0</formula>
    </cfRule>
  </conditionalFormatting>
  <conditionalFormatting sqref="GR573:GR601">
    <cfRule type="cellIs" dxfId="263" priority="263" operator="greaterThanOrEqual">
      <formula>0</formula>
    </cfRule>
    <cfRule type="cellIs" dxfId="262" priority="264" operator="lessThan">
      <formula>0</formula>
    </cfRule>
  </conditionalFormatting>
  <conditionalFormatting sqref="GR605:GR633">
    <cfRule type="cellIs" dxfId="261" priority="261" operator="greaterThanOrEqual">
      <formula>0</formula>
    </cfRule>
    <cfRule type="cellIs" dxfId="260" priority="262" operator="lessThan">
      <formula>0</formula>
    </cfRule>
  </conditionalFormatting>
  <conditionalFormatting sqref="GR637:GR665">
    <cfRule type="cellIs" dxfId="259" priority="259" operator="greaterThanOrEqual">
      <formula>0</formula>
    </cfRule>
    <cfRule type="cellIs" dxfId="258" priority="260" operator="lessThan">
      <formula>0</formula>
    </cfRule>
  </conditionalFormatting>
  <conditionalFormatting sqref="GR668:GR696">
    <cfRule type="cellIs" dxfId="257" priority="257" operator="greaterThanOrEqual">
      <formula>0</formula>
    </cfRule>
    <cfRule type="cellIs" dxfId="256" priority="258" operator="lessThan">
      <formula>0</formula>
    </cfRule>
  </conditionalFormatting>
  <conditionalFormatting sqref="GR700:GR728">
    <cfRule type="cellIs" dxfId="255" priority="255" operator="greaterThanOrEqual">
      <formula>0</formula>
    </cfRule>
    <cfRule type="cellIs" dxfId="254" priority="256" operator="lessThan">
      <formula>0</formula>
    </cfRule>
  </conditionalFormatting>
  <conditionalFormatting sqref="GR731:GR759">
    <cfRule type="cellIs" dxfId="253" priority="253" operator="greaterThanOrEqual">
      <formula>0</formula>
    </cfRule>
    <cfRule type="cellIs" dxfId="252" priority="254" operator="lessThan">
      <formula>0</formula>
    </cfRule>
  </conditionalFormatting>
  <conditionalFormatting sqref="GR762:GR790">
    <cfRule type="cellIs" dxfId="251" priority="251" operator="greaterThanOrEqual">
      <formula>0</formula>
    </cfRule>
    <cfRule type="cellIs" dxfId="250" priority="252" operator="lessThan">
      <formula>0</formula>
    </cfRule>
  </conditionalFormatting>
  <conditionalFormatting sqref="GX13:GX41">
    <cfRule type="cellIs" dxfId="249" priority="249" operator="greaterThanOrEqual">
      <formula>0</formula>
    </cfRule>
    <cfRule type="cellIs" dxfId="248" priority="250" operator="lessThan">
      <formula>0</formula>
    </cfRule>
  </conditionalFormatting>
  <conditionalFormatting sqref="GX43:GX71">
    <cfRule type="cellIs" dxfId="247" priority="247" operator="greaterThanOrEqual">
      <formula>0</formula>
    </cfRule>
    <cfRule type="cellIs" dxfId="246" priority="248" operator="lessThan">
      <formula>0</formula>
    </cfRule>
  </conditionalFormatting>
  <conditionalFormatting sqref="GX77:GX105">
    <cfRule type="cellIs" dxfId="245" priority="245" operator="greaterThanOrEqual">
      <formula>0</formula>
    </cfRule>
    <cfRule type="cellIs" dxfId="244" priority="246" operator="lessThan">
      <formula>0</formula>
    </cfRule>
  </conditionalFormatting>
  <conditionalFormatting sqref="GX108:GX136">
    <cfRule type="cellIs" dxfId="243" priority="243" operator="greaterThanOrEqual">
      <formula>0</formula>
    </cfRule>
    <cfRule type="cellIs" dxfId="242" priority="244" operator="lessThan">
      <formula>0</formula>
    </cfRule>
  </conditionalFormatting>
  <conditionalFormatting sqref="GX139:GX167">
    <cfRule type="cellIs" dxfId="241" priority="241" operator="greaterThanOrEqual">
      <formula>0</formula>
    </cfRule>
    <cfRule type="cellIs" dxfId="240" priority="242" operator="lessThan">
      <formula>0</formula>
    </cfRule>
  </conditionalFormatting>
  <conditionalFormatting sqref="GX170:GX198">
    <cfRule type="cellIs" dxfId="239" priority="239" operator="greaterThanOrEqual">
      <formula>0</formula>
    </cfRule>
    <cfRule type="cellIs" dxfId="238" priority="240" operator="lessThan">
      <formula>0</formula>
    </cfRule>
  </conditionalFormatting>
  <conditionalFormatting sqref="GX201:GX229">
    <cfRule type="cellIs" dxfId="237" priority="237" operator="greaterThanOrEqual">
      <formula>0</formula>
    </cfRule>
    <cfRule type="cellIs" dxfId="236" priority="238" operator="lessThan">
      <formula>0</formula>
    </cfRule>
  </conditionalFormatting>
  <conditionalFormatting sqref="GX231:GX259">
    <cfRule type="cellIs" dxfId="235" priority="235" operator="greaterThanOrEqual">
      <formula>0</formula>
    </cfRule>
    <cfRule type="cellIs" dxfId="234" priority="236" operator="lessThan">
      <formula>0</formula>
    </cfRule>
  </conditionalFormatting>
  <conditionalFormatting sqref="GX263:GX291">
    <cfRule type="cellIs" dxfId="233" priority="233" operator="greaterThanOrEqual">
      <formula>0</formula>
    </cfRule>
    <cfRule type="cellIs" dxfId="232" priority="234" operator="lessThan">
      <formula>0</formula>
    </cfRule>
  </conditionalFormatting>
  <conditionalFormatting sqref="GX294:GX322">
    <cfRule type="cellIs" dxfId="231" priority="231" operator="greaterThanOrEqual">
      <formula>0</formula>
    </cfRule>
    <cfRule type="cellIs" dxfId="230" priority="232" operator="lessThan">
      <formula>0</formula>
    </cfRule>
  </conditionalFormatting>
  <conditionalFormatting sqref="GX325:GX353">
    <cfRule type="cellIs" dxfId="229" priority="229" operator="greaterThanOrEqual">
      <formula>0</formula>
    </cfRule>
    <cfRule type="cellIs" dxfId="228" priority="230" operator="lessThan">
      <formula>0</formula>
    </cfRule>
  </conditionalFormatting>
  <conditionalFormatting sqref="GX356:GX384">
    <cfRule type="cellIs" dxfId="227" priority="227" operator="greaterThanOrEqual">
      <formula>0</formula>
    </cfRule>
    <cfRule type="cellIs" dxfId="226" priority="228" operator="lessThan">
      <formula>0</formula>
    </cfRule>
  </conditionalFormatting>
  <conditionalFormatting sqref="GX386:GX414">
    <cfRule type="cellIs" dxfId="225" priority="225" operator="greaterThanOrEqual">
      <formula>0</formula>
    </cfRule>
    <cfRule type="cellIs" dxfId="224" priority="226" operator="lessThan">
      <formula>0</formula>
    </cfRule>
  </conditionalFormatting>
  <conditionalFormatting sqref="GX417:GX445">
    <cfRule type="cellIs" dxfId="223" priority="223" operator="greaterThanOrEqual">
      <formula>0</formula>
    </cfRule>
    <cfRule type="cellIs" dxfId="222" priority="224" operator="lessThan">
      <formula>0</formula>
    </cfRule>
  </conditionalFormatting>
  <conditionalFormatting sqref="GX449:GX477">
    <cfRule type="cellIs" dxfId="221" priority="221" operator="greaterThanOrEqual">
      <formula>0</formula>
    </cfRule>
    <cfRule type="cellIs" dxfId="220" priority="222" operator="lessThan">
      <formula>0</formula>
    </cfRule>
  </conditionalFormatting>
  <conditionalFormatting sqref="GX479:GX507">
    <cfRule type="cellIs" dxfId="219" priority="219" operator="greaterThanOrEqual">
      <formula>0</formula>
    </cfRule>
    <cfRule type="cellIs" dxfId="218" priority="220" operator="lessThan">
      <formula>0</formula>
    </cfRule>
  </conditionalFormatting>
  <conditionalFormatting sqref="GX511:GX539">
    <cfRule type="cellIs" dxfId="217" priority="217" operator="greaterThanOrEqual">
      <formula>0</formula>
    </cfRule>
    <cfRule type="cellIs" dxfId="216" priority="218" operator="lessThan">
      <formula>0</formula>
    </cfRule>
  </conditionalFormatting>
  <conditionalFormatting sqref="GX542:GX570">
    <cfRule type="cellIs" dxfId="215" priority="215" operator="greaterThanOrEqual">
      <formula>0</formula>
    </cfRule>
    <cfRule type="cellIs" dxfId="214" priority="216" operator="lessThan">
      <formula>0</formula>
    </cfRule>
  </conditionalFormatting>
  <conditionalFormatting sqref="GX573:GX601">
    <cfRule type="cellIs" dxfId="213" priority="213" operator="greaterThanOrEqual">
      <formula>0</formula>
    </cfRule>
    <cfRule type="cellIs" dxfId="212" priority="214" operator="lessThan">
      <formula>0</formula>
    </cfRule>
  </conditionalFormatting>
  <conditionalFormatting sqref="GX605:GX633">
    <cfRule type="cellIs" dxfId="211" priority="211" operator="greaterThanOrEqual">
      <formula>0</formula>
    </cfRule>
    <cfRule type="cellIs" dxfId="210" priority="212" operator="lessThan">
      <formula>0</formula>
    </cfRule>
  </conditionalFormatting>
  <conditionalFormatting sqref="GX637:GX665">
    <cfRule type="cellIs" dxfId="209" priority="209" operator="greaterThanOrEqual">
      <formula>0</formula>
    </cfRule>
    <cfRule type="cellIs" dxfId="208" priority="210" operator="lessThan">
      <formula>0</formula>
    </cfRule>
  </conditionalFormatting>
  <conditionalFormatting sqref="GX668:GX696">
    <cfRule type="cellIs" dxfId="207" priority="207" operator="greaterThanOrEqual">
      <formula>0</formula>
    </cfRule>
    <cfRule type="cellIs" dxfId="206" priority="208" operator="lessThan">
      <formula>0</formula>
    </cfRule>
  </conditionalFormatting>
  <conditionalFormatting sqref="GX700:GX728">
    <cfRule type="cellIs" dxfId="205" priority="205" operator="greaterThanOrEqual">
      <formula>0</formula>
    </cfRule>
    <cfRule type="cellIs" dxfId="204" priority="206" operator="lessThan">
      <formula>0</formula>
    </cfRule>
  </conditionalFormatting>
  <conditionalFormatting sqref="GX731:GX759">
    <cfRule type="cellIs" dxfId="203" priority="203" operator="greaterThanOrEqual">
      <formula>0</formula>
    </cfRule>
    <cfRule type="cellIs" dxfId="202" priority="204" operator="lessThan">
      <formula>0</formula>
    </cfRule>
  </conditionalFormatting>
  <conditionalFormatting sqref="GX762:GX790">
    <cfRule type="cellIs" dxfId="201" priority="201" operator="greaterThanOrEqual">
      <formula>0</formula>
    </cfRule>
    <cfRule type="cellIs" dxfId="200" priority="202" operator="lessThan">
      <formula>0</formula>
    </cfRule>
  </conditionalFormatting>
  <conditionalFormatting sqref="HD13:HD41">
    <cfRule type="cellIs" dxfId="199" priority="199" operator="greaterThanOrEqual">
      <formula>0</formula>
    </cfRule>
    <cfRule type="cellIs" dxfId="198" priority="200" operator="lessThan">
      <formula>0</formula>
    </cfRule>
  </conditionalFormatting>
  <conditionalFormatting sqref="HD43:HD71">
    <cfRule type="cellIs" dxfId="197" priority="197" operator="greaterThanOrEqual">
      <formula>0</formula>
    </cfRule>
    <cfRule type="cellIs" dxfId="196" priority="198" operator="lessThan">
      <formula>0</formula>
    </cfRule>
  </conditionalFormatting>
  <conditionalFormatting sqref="HD77:HD105">
    <cfRule type="cellIs" dxfId="195" priority="195" operator="greaterThanOrEqual">
      <formula>0</formula>
    </cfRule>
    <cfRule type="cellIs" dxfId="194" priority="196" operator="lessThan">
      <formula>0</formula>
    </cfRule>
  </conditionalFormatting>
  <conditionalFormatting sqref="HD108:HD136">
    <cfRule type="cellIs" dxfId="193" priority="193" operator="greaterThanOrEqual">
      <formula>0</formula>
    </cfRule>
    <cfRule type="cellIs" dxfId="192" priority="194" operator="lessThan">
      <formula>0</formula>
    </cfRule>
  </conditionalFormatting>
  <conditionalFormatting sqref="HD139:HD167">
    <cfRule type="cellIs" dxfId="191" priority="191" operator="greaterThanOrEqual">
      <formula>0</formula>
    </cfRule>
    <cfRule type="cellIs" dxfId="190" priority="192" operator="lessThan">
      <formula>0</formula>
    </cfRule>
  </conditionalFormatting>
  <conditionalFormatting sqref="HD170:HD198">
    <cfRule type="cellIs" dxfId="189" priority="189" operator="greaterThanOrEqual">
      <formula>0</formula>
    </cfRule>
    <cfRule type="cellIs" dxfId="188" priority="190" operator="lessThan">
      <formula>0</formula>
    </cfRule>
  </conditionalFormatting>
  <conditionalFormatting sqref="HD201:HD229">
    <cfRule type="cellIs" dxfId="187" priority="187" operator="greaterThanOrEqual">
      <formula>0</formula>
    </cfRule>
    <cfRule type="cellIs" dxfId="186" priority="188" operator="lessThan">
      <formula>0</formula>
    </cfRule>
  </conditionalFormatting>
  <conditionalFormatting sqref="HD231:HD259">
    <cfRule type="cellIs" dxfId="185" priority="185" operator="greaterThanOrEqual">
      <formula>0</formula>
    </cfRule>
    <cfRule type="cellIs" dxfId="184" priority="186" operator="lessThan">
      <formula>0</formula>
    </cfRule>
  </conditionalFormatting>
  <conditionalFormatting sqref="HD263:HD291">
    <cfRule type="cellIs" dxfId="183" priority="183" operator="greaterThanOrEqual">
      <formula>0</formula>
    </cfRule>
    <cfRule type="cellIs" dxfId="182" priority="184" operator="lessThan">
      <formula>0</formula>
    </cfRule>
  </conditionalFormatting>
  <conditionalFormatting sqref="HD294:HD322">
    <cfRule type="cellIs" dxfId="181" priority="181" operator="greaterThanOrEqual">
      <formula>0</formula>
    </cfRule>
    <cfRule type="cellIs" dxfId="180" priority="182" operator="lessThan">
      <formula>0</formula>
    </cfRule>
  </conditionalFormatting>
  <conditionalFormatting sqref="HD325:HD353">
    <cfRule type="cellIs" dxfId="179" priority="179" operator="greaterThanOrEqual">
      <formula>0</formula>
    </cfRule>
    <cfRule type="cellIs" dxfId="178" priority="180" operator="lessThan">
      <formula>0</formula>
    </cfRule>
  </conditionalFormatting>
  <conditionalFormatting sqref="HD356:HD384">
    <cfRule type="cellIs" dxfId="177" priority="177" operator="greaterThanOrEqual">
      <formula>0</formula>
    </cfRule>
    <cfRule type="cellIs" dxfId="176" priority="178" operator="lessThan">
      <formula>0</formula>
    </cfRule>
  </conditionalFormatting>
  <conditionalFormatting sqref="HD386:HD414">
    <cfRule type="cellIs" dxfId="175" priority="175" operator="greaterThanOrEqual">
      <formula>0</formula>
    </cfRule>
    <cfRule type="cellIs" dxfId="174" priority="176" operator="lessThan">
      <formula>0</formula>
    </cfRule>
  </conditionalFormatting>
  <conditionalFormatting sqref="HD417:HD445">
    <cfRule type="cellIs" dxfId="173" priority="173" operator="greaterThanOrEqual">
      <formula>0</formula>
    </cfRule>
    <cfRule type="cellIs" dxfId="172" priority="174" operator="lessThan">
      <formula>0</formula>
    </cfRule>
  </conditionalFormatting>
  <conditionalFormatting sqref="HD449:HD477">
    <cfRule type="cellIs" dxfId="171" priority="171" operator="greaterThanOrEqual">
      <formula>0</formula>
    </cfRule>
    <cfRule type="cellIs" dxfId="170" priority="172" operator="lessThan">
      <formula>0</formula>
    </cfRule>
  </conditionalFormatting>
  <conditionalFormatting sqref="HD479:HD507">
    <cfRule type="cellIs" dxfId="169" priority="169" operator="greaterThanOrEqual">
      <formula>0</formula>
    </cfRule>
    <cfRule type="cellIs" dxfId="168" priority="170" operator="lessThan">
      <formula>0</formula>
    </cfRule>
  </conditionalFormatting>
  <conditionalFormatting sqref="HD511:HD539">
    <cfRule type="cellIs" dxfId="167" priority="167" operator="greaterThanOrEqual">
      <formula>0</formula>
    </cfRule>
    <cfRule type="cellIs" dxfId="166" priority="168" operator="lessThan">
      <formula>0</formula>
    </cfRule>
  </conditionalFormatting>
  <conditionalFormatting sqref="HD542:HD570">
    <cfRule type="cellIs" dxfId="165" priority="165" operator="greaterThanOrEqual">
      <formula>0</formula>
    </cfRule>
    <cfRule type="cellIs" dxfId="164" priority="166" operator="lessThan">
      <formula>0</formula>
    </cfRule>
  </conditionalFormatting>
  <conditionalFormatting sqref="HD573:HD601">
    <cfRule type="cellIs" dxfId="163" priority="163" operator="greaterThanOrEqual">
      <formula>0</formula>
    </cfRule>
    <cfRule type="cellIs" dxfId="162" priority="164" operator="lessThan">
      <formula>0</formula>
    </cfRule>
  </conditionalFormatting>
  <conditionalFormatting sqref="HD605:HD633">
    <cfRule type="cellIs" dxfId="161" priority="161" operator="greaterThanOrEqual">
      <formula>0</formula>
    </cfRule>
    <cfRule type="cellIs" dxfId="160" priority="162" operator="lessThan">
      <formula>0</formula>
    </cfRule>
  </conditionalFormatting>
  <conditionalFormatting sqref="HD637:HD665">
    <cfRule type="cellIs" dxfId="159" priority="159" operator="greaterThanOrEqual">
      <formula>0</formula>
    </cfRule>
    <cfRule type="cellIs" dxfId="158" priority="160" operator="lessThan">
      <formula>0</formula>
    </cfRule>
  </conditionalFormatting>
  <conditionalFormatting sqref="HD668:HD696">
    <cfRule type="cellIs" dxfId="157" priority="157" operator="greaterThanOrEqual">
      <formula>0</formula>
    </cfRule>
    <cfRule type="cellIs" dxfId="156" priority="158" operator="lessThan">
      <formula>0</formula>
    </cfRule>
  </conditionalFormatting>
  <conditionalFormatting sqref="HD700:HD728">
    <cfRule type="cellIs" dxfId="155" priority="155" operator="greaterThanOrEqual">
      <formula>0</formula>
    </cfRule>
    <cfRule type="cellIs" dxfId="154" priority="156" operator="lessThan">
      <formula>0</formula>
    </cfRule>
  </conditionalFormatting>
  <conditionalFormatting sqref="HD731:HD759">
    <cfRule type="cellIs" dxfId="153" priority="153" operator="greaterThanOrEqual">
      <formula>0</formula>
    </cfRule>
    <cfRule type="cellIs" dxfId="152" priority="154" operator="lessThan">
      <formula>0</formula>
    </cfRule>
  </conditionalFormatting>
  <conditionalFormatting sqref="HD762:HD790">
    <cfRule type="cellIs" dxfId="151" priority="151" operator="greaterThanOrEqual">
      <formula>0</formula>
    </cfRule>
    <cfRule type="cellIs" dxfId="150" priority="152" operator="lessThan">
      <formula>0</formula>
    </cfRule>
  </conditionalFormatting>
  <conditionalFormatting sqref="HJ13:HJ41">
    <cfRule type="cellIs" dxfId="149" priority="149" operator="greaterThanOrEqual">
      <formula>0</formula>
    </cfRule>
    <cfRule type="cellIs" dxfId="148" priority="150" operator="lessThan">
      <formula>0</formula>
    </cfRule>
  </conditionalFormatting>
  <conditionalFormatting sqref="HJ43:HJ71">
    <cfRule type="cellIs" dxfId="147" priority="147" operator="greaterThanOrEqual">
      <formula>0</formula>
    </cfRule>
    <cfRule type="cellIs" dxfId="146" priority="148" operator="lessThan">
      <formula>0</formula>
    </cfRule>
  </conditionalFormatting>
  <conditionalFormatting sqref="HJ77:HJ105">
    <cfRule type="cellIs" dxfId="145" priority="145" operator="greaterThanOrEqual">
      <formula>0</formula>
    </cfRule>
    <cfRule type="cellIs" dxfId="144" priority="146" operator="lessThan">
      <formula>0</formula>
    </cfRule>
  </conditionalFormatting>
  <conditionalFormatting sqref="HJ108:HJ136">
    <cfRule type="cellIs" dxfId="143" priority="143" operator="greaterThanOrEqual">
      <formula>0</formula>
    </cfRule>
    <cfRule type="cellIs" dxfId="142" priority="144" operator="lessThan">
      <formula>0</formula>
    </cfRule>
  </conditionalFormatting>
  <conditionalFormatting sqref="HJ139:HJ167">
    <cfRule type="cellIs" dxfId="141" priority="141" operator="greaterThanOrEqual">
      <formula>0</formula>
    </cfRule>
    <cfRule type="cellIs" dxfId="140" priority="142" operator="lessThan">
      <formula>0</formula>
    </cfRule>
  </conditionalFormatting>
  <conditionalFormatting sqref="HJ170:HJ198">
    <cfRule type="cellIs" dxfId="139" priority="139" operator="greaterThanOrEqual">
      <formula>0</formula>
    </cfRule>
    <cfRule type="cellIs" dxfId="138" priority="140" operator="lessThan">
      <formula>0</formula>
    </cfRule>
  </conditionalFormatting>
  <conditionalFormatting sqref="HJ201:HJ229">
    <cfRule type="cellIs" dxfId="137" priority="137" operator="greaterThanOrEqual">
      <formula>0</formula>
    </cfRule>
    <cfRule type="cellIs" dxfId="136" priority="138" operator="lessThan">
      <formula>0</formula>
    </cfRule>
  </conditionalFormatting>
  <conditionalFormatting sqref="HJ231:HJ259">
    <cfRule type="cellIs" dxfId="135" priority="135" operator="greaterThanOrEqual">
      <formula>0</formula>
    </cfRule>
    <cfRule type="cellIs" dxfId="134" priority="136" operator="lessThan">
      <formula>0</formula>
    </cfRule>
  </conditionalFormatting>
  <conditionalFormatting sqref="HJ263:HJ291">
    <cfRule type="cellIs" dxfId="133" priority="133" operator="greaterThanOrEqual">
      <formula>0</formula>
    </cfRule>
    <cfRule type="cellIs" dxfId="132" priority="134" operator="lessThan">
      <formula>0</formula>
    </cfRule>
  </conditionalFormatting>
  <conditionalFormatting sqref="HJ294:HJ322">
    <cfRule type="cellIs" dxfId="131" priority="131" operator="greaterThanOrEqual">
      <formula>0</formula>
    </cfRule>
    <cfRule type="cellIs" dxfId="130" priority="132" operator="lessThan">
      <formula>0</formula>
    </cfRule>
  </conditionalFormatting>
  <conditionalFormatting sqref="HJ325:HJ353">
    <cfRule type="cellIs" dxfId="129" priority="129" operator="greaterThanOrEqual">
      <formula>0</formula>
    </cfRule>
    <cfRule type="cellIs" dxfId="128" priority="130" operator="lessThan">
      <formula>0</formula>
    </cfRule>
  </conditionalFormatting>
  <conditionalFormatting sqref="HJ356:HJ384">
    <cfRule type="cellIs" dxfId="127" priority="127" operator="greaterThanOrEqual">
      <formula>0</formula>
    </cfRule>
    <cfRule type="cellIs" dxfId="126" priority="128" operator="lessThan">
      <formula>0</formula>
    </cfRule>
  </conditionalFormatting>
  <conditionalFormatting sqref="HJ386:HJ414">
    <cfRule type="cellIs" dxfId="125" priority="125" operator="greaterThanOrEqual">
      <formula>0</formula>
    </cfRule>
    <cfRule type="cellIs" dxfId="124" priority="126" operator="lessThan">
      <formula>0</formula>
    </cfRule>
  </conditionalFormatting>
  <conditionalFormatting sqref="HJ417:HJ445">
    <cfRule type="cellIs" dxfId="123" priority="123" operator="greaterThanOrEqual">
      <formula>0</formula>
    </cfRule>
    <cfRule type="cellIs" dxfId="122" priority="124" operator="lessThan">
      <formula>0</formula>
    </cfRule>
  </conditionalFormatting>
  <conditionalFormatting sqref="HJ449:HJ477">
    <cfRule type="cellIs" dxfId="121" priority="121" operator="greaterThanOrEqual">
      <formula>0</formula>
    </cfRule>
    <cfRule type="cellIs" dxfId="120" priority="122" operator="lessThan">
      <formula>0</formula>
    </cfRule>
  </conditionalFormatting>
  <conditionalFormatting sqref="HJ479:HJ507">
    <cfRule type="cellIs" dxfId="119" priority="119" operator="greaterThanOrEqual">
      <formula>0</formula>
    </cfRule>
    <cfRule type="cellIs" dxfId="118" priority="120" operator="lessThan">
      <formula>0</formula>
    </cfRule>
  </conditionalFormatting>
  <conditionalFormatting sqref="HJ511:HJ539">
    <cfRule type="cellIs" dxfId="117" priority="117" operator="greaterThanOrEqual">
      <formula>0</formula>
    </cfRule>
    <cfRule type="cellIs" dxfId="116" priority="118" operator="lessThan">
      <formula>0</formula>
    </cfRule>
  </conditionalFormatting>
  <conditionalFormatting sqref="HJ542:HJ570">
    <cfRule type="cellIs" dxfId="115" priority="115" operator="greaterThanOrEqual">
      <formula>0</formula>
    </cfRule>
    <cfRule type="cellIs" dxfId="114" priority="116" operator="lessThan">
      <formula>0</formula>
    </cfRule>
  </conditionalFormatting>
  <conditionalFormatting sqref="HJ573:HJ601">
    <cfRule type="cellIs" dxfId="113" priority="113" operator="greaterThanOrEqual">
      <formula>0</formula>
    </cfRule>
    <cfRule type="cellIs" dxfId="112" priority="114" operator="lessThan">
      <formula>0</formula>
    </cfRule>
  </conditionalFormatting>
  <conditionalFormatting sqref="HJ605:HJ633">
    <cfRule type="cellIs" dxfId="111" priority="111" operator="greaterThanOrEqual">
      <formula>0</formula>
    </cfRule>
    <cfRule type="cellIs" dxfId="110" priority="112" operator="lessThan">
      <formula>0</formula>
    </cfRule>
  </conditionalFormatting>
  <conditionalFormatting sqref="HJ637:HJ665">
    <cfRule type="cellIs" dxfId="109" priority="109" operator="greaterThanOrEqual">
      <formula>0</formula>
    </cfRule>
    <cfRule type="cellIs" dxfId="108" priority="110" operator="lessThan">
      <formula>0</formula>
    </cfRule>
  </conditionalFormatting>
  <conditionalFormatting sqref="HJ668:HJ696">
    <cfRule type="cellIs" dxfId="107" priority="107" operator="greaterThanOrEqual">
      <formula>0</formula>
    </cfRule>
    <cfRule type="cellIs" dxfId="106" priority="108" operator="lessThan">
      <formula>0</formula>
    </cfRule>
  </conditionalFormatting>
  <conditionalFormatting sqref="HJ700:HJ728">
    <cfRule type="cellIs" dxfId="105" priority="105" operator="greaterThanOrEqual">
      <formula>0</formula>
    </cfRule>
    <cfRule type="cellIs" dxfId="104" priority="106" operator="lessThan">
      <formula>0</formula>
    </cfRule>
  </conditionalFormatting>
  <conditionalFormatting sqref="HJ731:HJ759">
    <cfRule type="cellIs" dxfId="103" priority="103" operator="greaterThanOrEqual">
      <formula>0</formula>
    </cfRule>
    <cfRule type="cellIs" dxfId="102" priority="104" operator="lessThan">
      <formula>0</formula>
    </cfRule>
  </conditionalFormatting>
  <conditionalFormatting sqref="HJ762:HJ790">
    <cfRule type="cellIs" dxfId="101" priority="101" operator="greaterThanOrEqual">
      <formula>0</formula>
    </cfRule>
    <cfRule type="cellIs" dxfId="100" priority="102" operator="lessThan">
      <formula>0</formula>
    </cfRule>
  </conditionalFormatting>
  <conditionalFormatting sqref="HP13:HP41">
    <cfRule type="cellIs" dxfId="99" priority="99" operator="greaterThanOrEqual">
      <formula>0</formula>
    </cfRule>
    <cfRule type="cellIs" dxfId="98" priority="100" operator="lessThan">
      <formula>0</formula>
    </cfRule>
  </conditionalFormatting>
  <conditionalFormatting sqref="HP43:HP71">
    <cfRule type="cellIs" dxfId="97" priority="97" operator="greaterThanOrEqual">
      <formula>0</formula>
    </cfRule>
    <cfRule type="cellIs" dxfId="96" priority="98" operator="lessThan">
      <formula>0</formula>
    </cfRule>
  </conditionalFormatting>
  <conditionalFormatting sqref="HP77:HP105">
    <cfRule type="cellIs" dxfId="95" priority="95" operator="greaterThanOrEqual">
      <formula>0</formula>
    </cfRule>
    <cfRule type="cellIs" dxfId="94" priority="96" operator="lessThan">
      <formula>0</formula>
    </cfRule>
  </conditionalFormatting>
  <conditionalFormatting sqref="HP108:HP136">
    <cfRule type="cellIs" dxfId="93" priority="93" operator="greaterThanOrEqual">
      <formula>0</formula>
    </cfRule>
    <cfRule type="cellIs" dxfId="92" priority="94" operator="lessThan">
      <formula>0</formula>
    </cfRule>
  </conditionalFormatting>
  <conditionalFormatting sqref="HP139:HP167">
    <cfRule type="cellIs" dxfId="91" priority="91" operator="greaterThanOrEqual">
      <formula>0</formula>
    </cfRule>
    <cfRule type="cellIs" dxfId="90" priority="92" operator="lessThan">
      <formula>0</formula>
    </cfRule>
  </conditionalFormatting>
  <conditionalFormatting sqref="HP170:HP198">
    <cfRule type="cellIs" dxfId="89" priority="89" operator="greaterThanOrEqual">
      <formula>0</formula>
    </cfRule>
    <cfRule type="cellIs" dxfId="88" priority="90" operator="lessThan">
      <formula>0</formula>
    </cfRule>
  </conditionalFormatting>
  <conditionalFormatting sqref="HP201:HP229">
    <cfRule type="cellIs" dxfId="87" priority="87" operator="greaterThanOrEqual">
      <formula>0</formula>
    </cfRule>
    <cfRule type="cellIs" dxfId="86" priority="88" operator="lessThan">
      <formula>0</formula>
    </cfRule>
  </conditionalFormatting>
  <conditionalFormatting sqref="HP231:HP259">
    <cfRule type="cellIs" dxfId="85" priority="85" operator="greaterThanOrEqual">
      <formula>0</formula>
    </cfRule>
    <cfRule type="cellIs" dxfId="84" priority="86" operator="lessThan">
      <formula>0</formula>
    </cfRule>
  </conditionalFormatting>
  <conditionalFormatting sqref="HP263:HP291">
    <cfRule type="cellIs" dxfId="83" priority="83" operator="greaterThanOrEqual">
      <formula>0</formula>
    </cfRule>
    <cfRule type="cellIs" dxfId="82" priority="84" operator="lessThan">
      <formula>0</formula>
    </cfRule>
  </conditionalFormatting>
  <conditionalFormatting sqref="HP294:HP322">
    <cfRule type="cellIs" dxfId="81" priority="81" operator="greaterThanOrEqual">
      <formula>0</formula>
    </cfRule>
    <cfRule type="cellIs" dxfId="80" priority="82" operator="lessThan">
      <formula>0</formula>
    </cfRule>
  </conditionalFormatting>
  <conditionalFormatting sqref="HP325:HP353">
    <cfRule type="cellIs" dxfId="79" priority="79" operator="greaterThanOrEqual">
      <formula>0</formula>
    </cfRule>
    <cfRule type="cellIs" dxfId="78" priority="80" operator="lessThan">
      <formula>0</formula>
    </cfRule>
  </conditionalFormatting>
  <conditionalFormatting sqref="HP356:HP384">
    <cfRule type="cellIs" dxfId="77" priority="77" operator="greaterThanOrEqual">
      <formula>0</formula>
    </cfRule>
    <cfRule type="cellIs" dxfId="76" priority="78" operator="lessThan">
      <formula>0</formula>
    </cfRule>
  </conditionalFormatting>
  <conditionalFormatting sqref="HP386:HP414">
    <cfRule type="cellIs" dxfId="75" priority="75" operator="greaterThanOrEqual">
      <formula>0</formula>
    </cfRule>
    <cfRule type="cellIs" dxfId="74" priority="76" operator="lessThan">
      <formula>0</formula>
    </cfRule>
  </conditionalFormatting>
  <conditionalFormatting sqref="HP417:HP445">
    <cfRule type="cellIs" dxfId="73" priority="73" operator="greaterThanOrEqual">
      <formula>0</formula>
    </cfRule>
    <cfRule type="cellIs" dxfId="72" priority="74" operator="lessThan">
      <formula>0</formula>
    </cfRule>
  </conditionalFormatting>
  <conditionalFormatting sqref="HP449:HP477">
    <cfRule type="cellIs" dxfId="71" priority="71" operator="greaterThanOrEqual">
      <formula>0</formula>
    </cfRule>
    <cfRule type="cellIs" dxfId="70" priority="72" operator="lessThan">
      <formula>0</formula>
    </cfRule>
  </conditionalFormatting>
  <conditionalFormatting sqref="HP479:HP507">
    <cfRule type="cellIs" dxfId="69" priority="69" operator="greaterThanOrEqual">
      <formula>0</formula>
    </cfRule>
    <cfRule type="cellIs" dxfId="68" priority="70" operator="lessThan">
      <formula>0</formula>
    </cfRule>
  </conditionalFormatting>
  <conditionalFormatting sqref="HP511:HP539">
    <cfRule type="cellIs" dxfId="67" priority="67" operator="greaterThanOrEqual">
      <formula>0</formula>
    </cfRule>
    <cfRule type="cellIs" dxfId="66" priority="68" operator="lessThan">
      <formula>0</formula>
    </cfRule>
  </conditionalFormatting>
  <conditionalFormatting sqref="HP542:HP570">
    <cfRule type="cellIs" dxfId="65" priority="65" operator="greaterThanOrEqual">
      <formula>0</formula>
    </cfRule>
    <cfRule type="cellIs" dxfId="64" priority="66" operator="lessThan">
      <formula>0</formula>
    </cfRule>
  </conditionalFormatting>
  <conditionalFormatting sqref="HP573:HP601">
    <cfRule type="cellIs" dxfId="63" priority="63" operator="greaterThanOrEqual">
      <formula>0</formula>
    </cfRule>
    <cfRule type="cellIs" dxfId="62" priority="64" operator="lessThan">
      <formula>0</formula>
    </cfRule>
  </conditionalFormatting>
  <conditionalFormatting sqref="HP605:HP633">
    <cfRule type="cellIs" dxfId="61" priority="61" operator="greaterThanOrEqual">
      <formula>0</formula>
    </cfRule>
    <cfRule type="cellIs" dxfId="60" priority="62" operator="lessThan">
      <formula>0</formula>
    </cfRule>
  </conditionalFormatting>
  <conditionalFormatting sqref="HP637:HP665">
    <cfRule type="cellIs" dxfId="59" priority="59" operator="greaterThanOrEqual">
      <formula>0</formula>
    </cfRule>
    <cfRule type="cellIs" dxfId="58" priority="60" operator="lessThan">
      <formula>0</formula>
    </cfRule>
  </conditionalFormatting>
  <conditionalFormatting sqref="HP668:HP696">
    <cfRule type="cellIs" dxfId="57" priority="57" operator="greaterThanOrEqual">
      <formula>0</formula>
    </cfRule>
    <cfRule type="cellIs" dxfId="56" priority="58" operator="lessThan">
      <formula>0</formula>
    </cfRule>
  </conditionalFormatting>
  <conditionalFormatting sqref="HP700:HP728">
    <cfRule type="cellIs" dxfId="55" priority="55" operator="greaterThanOrEqual">
      <formula>0</formula>
    </cfRule>
    <cfRule type="cellIs" dxfId="54" priority="56" operator="lessThan">
      <formula>0</formula>
    </cfRule>
  </conditionalFormatting>
  <conditionalFormatting sqref="HP731:HP759">
    <cfRule type="cellIs" dxfId="53" priority="53" operator="greaterThanOrEqual">
      <formula>0</formula>
    </cfRule>
    <cfRule type="cellIs" dxfId="52" priority="54" operator="lessThan">
      <formula>0</formula>
    </cfRule>
  </conditionalFormatting>
  <conditionalFormatting sqref="HP762:HP790">
    <cfRule type="cellIs" dxfId="51" priority="51" operator="greaterThanOrEqual">
      <formula>0</formula>
    </cfRule>
    <cfRule type="cellIs" dxfId="50" priority="52" operator="lessThan">
      <formula>0</formula>
    </cfRule>
  </conditionalFormatting>
  <conditionalFormatting sqref="HV13:HV41">
    <cfRule type="cellIs" dxfId="49" priority="49" operator="greaterThanOrEqual">
      <formula>0</formula>
    </cfRule>
    <cfRule type="cellIs" dxfId="48" priority="50" operator="lessThan">
      <formula>0</formula>
    </cfRule>
  </conditionalFormatting>
  <conditionalFormatting sqref="HV43:HV71">
    <cfRule type="cellIs" dxfId="47" priority="47" operator="greaterThanOrEqual">
      <formula>0</formula>
    </cfRule>
    <cfRule type="cellIs" dxfId="46" priority="48" operator="lessThan">
      <formula>0</formula>
    </cfRule>
  </conditionalFormatting>
  <conditionalFormatting sqref="HV77:HV105">
    <cfRule type="cellIs" dxfId="45" priority="45" operator="greaterThanOrEqual">
      <formula>0</formula>
    </cfRule>
    <cfRule type="cellIs" dxfId="44" priority="46" operator="lessThan">
      <formula>0</formula>
    </cfRule>
  </conditionalFormatting>
  <conditionalFormatting sqref="HV108:HV136">
    <cfRule type="cellIs" dxfId="43" priority="43" operator="greaterThanOrEqual">
      <formula>0</formula>
    </cfRule>
    <cfRule type="cellIs" dxfId="42" priority="44" operator="lessThan">
      <formula>0</formula>
    </cfRule>
  </conditionalFormatting>
  <conditionalFormatting sqref="HV139:HV167">
    <cfRule type="cellIs" dxfId="41" priority="41" operator="greaterThanOrEqual">
      <formula>0</formula>
    </cfRule>
    <cfRule type="cellIs" dxfId="40" priority="42" operator="lessThan">
      <formula>0</formula>
    </cfRule>
  </conditionalFormatting>
  <conditionalFormatting sqref="HV170:HV198">
    <cfRule type="cellIs" dxfId="39" priority="39" operator="greaterThanOrEqual">
      <formula>0</formula>
    </cfRule>
    <cfRule type="cellIs" dxfId="38" priority="40" operator="lessThan">
      <formula>0</formula>
    </cfRule>
  </conditionalFormatting>
  <conditionalFormatting sqref="HV201:HV229">
    <cfRule type="cellIs" dxfId="37" priority="37" operator="greaterThanOrEqual">
      <formula>0</formula>
    </cfRule>
    <cfRule type="cellIs" dxfId="36" priority="38" operator="lessThan">
      <formula>0</formula>
    </cfRule>
  </conditionalFormatting>
  <conditionalFormatting sqref="HV231:HV259">
    <cfRule type="cellIs" dxfId="35" priority="35" operator="greaterThanOrEqual">
      <formula>0</formula>
    </cfRule>
    <cfRule type="cellIs" dxfId="34" priority="36" operator="lessThan">
      <formula>0</formula>
    </cfRule>
  </conditionalFormatting>
  <conditionalFormatting sqref="HV263:HV291">
    <cfRule type="cellIs" dxfId="33" priority="33" operator="greaterThanOrEqual">
      <formula>0</formula>
    </cfRule>
    <cfRule type="cellIs" dxfId="32" priority="34" operator="lessThan">
      <formula>0</formula>
    </cfRule>
  </conditionalFormatting>
  <conditionalFormatting sqref="HV294:HV322">
    <cfRule type="cellIs" dxfId="31" priority="31" operator="greaterThanOrEqual">
      <formula>0</formula>
    </cfRule>
    <cfRule type="cellIs" dxfId="30" priority="32" operator="lessThan">
      <formula>0</formula>
    </cfRule>
  </conditionalFormatting>
  <conditionalFormatting sqref="HV325:HV353">
    <cfRule type="cellIs" dxfId="29" priority="29" operator="greaterThanOrEqual">
      <formula>0</formula>
    </cfRule>
    <cfRule type="cellIs" dxfId="28" priority="30" operator="lessThan">
      <formula>0</formula>
    </cfRule>
  </conditionalFormatting>
  <conditionalFormatting sqref="HV356:HV384">
    <cfRule type="cellIs" dxfId="27" priority="27" operator="greaterThanOrEqual">
      <formula>0</formula>
    </cfRule>
    <cfRule type="cellIs" dxfId="26" priority="28" operator="lessThan">
      <formula>0</formula>
    </cfRule>
  </conditionalFormatting>
  <conditionalFormatting sqref="HV386:HV414">
    <cfRule type="cellIs" dxfId="25" priority="25" operator="greaterThanOrEqual">
      <formula>0</formula>
    </cfRule>
    <cfRule type="cellIs" dxfId="24" priority="26" operator="lessThan">
      <formula>0</formula>
    </cfRule>
  </conditionalFormatting>
  <conditionalFormatting sqref="HV417:HV445">
    <cfRule type="cellIs" dxfId="23" priority="23" operator="greaterThanOrEqual">
      <formula>0</formula>
    </cfRule>
    <cfRule type="cellIs" dxfId="22" priority="24" operator="lessThan">
      <formula>0</formula>
    </cfRule>
  </conditionalFormatting>
  <conditionalFormatting sqref="HV449:HV477">
    <cfRule type="cellIs" dxfId="21" priority="21" operator="greaterThanOrEqual">
      <formula>0</formula>
    </cfRule>
    <cfRule type="cellIs" dxfId="20" priority="22" operator="lessThan">
      <formula>0</formula>
    </cfRule>
  </conditionalFormatting>
  <conditionalFormatting sqref="HV479:HV507">
    <cfRule type="cellIs" dxfId="19" priority="19" operator="greaterThanOrEqual">
      <formula>0</formula>
    </cfRule>
    <cfRule type="cellIs" dxfId="18" priority="20" operator="lessThan">
      <formula>0</formula>
    </cfRule>
  </conditionalFormatting>
  <conditionalFormatting sqref="HV511:HV539">
    <cfRule type="cellIs" dxfId="17" priority="17" operator="greaterThanOrEqual">
      <formula>0</formula>
    </cfRule>
    <cfRule type="cellIs" dxfId="16" priority="18" operator="lessThan">
      <formula>0</formula>
    </cfRule>
  </conditionalFormatting>
  <conditionalFormatting sqref="HV542:HV570">
    <cfRule type="cellIs" dxfId="15" priority="15" operator="greaterThanOrEqual">
      <formula>0</formula>
    </cfRule>
    <cfRule type="cellIs" dxfId="14" priority="16" operator="lessThan">
      <formula>0</formula>
    </cfRule>
  </conditionalFormatting>
  <conditionalFormatting sqref="HV573:HV601">
    <cfRule type="cellIs" dxfId="13" priority="13" operator="greaterThanOrEqual">
      <formula>0</formula>
    </cfRule>
    <cfRule type="cellIs" dxfId="12" priority="14" operator="lessThan">
      <formula>0</formula>
    </cfRule>
  </conditionalFormatting>
  <conditionalFormatting sqref="HV605:HV633">
    <cfRule type="cellIs" dxfId="11" priority="11" operator="greaterThanOrEqual">
      <formula>0</formula>
    </cfRule>
    <cfRule type="cellIs" dxfId="10" priority="12" operator="lessThan">
      <formula>0</formula>
    </cfRule>
  </conditionalFormatting>
  <conditionalFormatting sqref="HV637:HV665">
    <cfRule type="cellIs" dxfId="9" priority="9" operator="greaterThanOrEqual">
      <formula>0</formula>
    </cfRule>
    <cfRule type="cellIs" dxfId="8" priority="10" operator="lessThan">
      <formula>0</formula>
    </cfRule>
  </conditionalFormatting>
  <conditionalFormatting sqref="HV668:HV696">
    <cfRule type="cellIs" dxfId="7" priority="7" operator="greaterThanOrEqual">
      <formula>0</formula>
    </cfRule>
    <cfRule type="cellIs" dxfId="6" priority="8" operator="lessThan">
      <formula>0</formula>
    </cfRule>
  </conditionalFormatting>
  <conditionalFormatting sqref="HV700:HV728">
    <cfRule type="cellIs" dxfId="5" priority="5" operator="greaterThanOrEqual">
      <formula>0</formula>
    </cfRule>
    <cfRule type="cellIs" dxfId="4" priority="6" operator="lessThan">
      <formula>0</formula>
    </cfRule>
  </conditionalFormatting>
  <conditionalFormatting sqref="HV731:HV759">
    <cfRule type="cellIs" dxfId="3" priority="3" operator="greaterThanOrEqual">
      <formula>0</formula>
    </cfRule>
    <cfRule type="cellIs" dxfId="2" priority="4" operator="lessThan">
      <formula>0</formula>
    </cfRule>
  </conditionalFormatting>
  <conditionalFormatting sqref="HV762:HV790">
    <cfRule type="cellIs" dxfId="1" priority="1" operator="greaterThanOrEqual">
      <formula>0</formula>
    </cfRule>
    <cfRule type="cellIs" dxfId="0" priority="2" operator="lessThan">
      <formula>0</formula>
    </cfRule>
  </conditionalFormatting>
  <printOptions horizontalCentered="1"/>
  <pageMargins left="0" right="0" top="0.19685039370078741" bottom="0.19685039370078741" header="0.31496062992125984" footer="0.31496062992125984"/>
  <pageSetup paperSize="8" scale="10" fitToHeight="0" orientation="landscape" r:id="rId1"/>
  <rowBreaks count="1" manualBreakCount="1">
    <brk id="445" min="9" max="23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53"/>
  <sheetViews>
    <sheetView topLeftCell="H85" workbookViewId="0">
      <selection activeCell="AF64" sqref="AF64"/>
    </sheetView>
  </sheetViews>
  <sheetFormatPr defaultRowHeight="15" x14ac:dyDescent="0.25"/>
  <cols>
    <col min="1" max="1" width="4" bestFit="1" customWidth="1"/>
    <col min="3" max="30" width="10.7109375" customWidth="1"/>
    <col min="31" max="31" width="10.140625" bestFit="1" customWidth="1"/>
    <col min="32" max="32" width="9.5703125" bestFit="1" customWidth="1"/>
  </cols>
  <sheetData>
    <row r="2" spans="1:32" ht="15.75" thickBot="1" x14ac:dyDescent="0.3">
      <c r="D2">
        <v>39</v>
      </c>
      <c r="E2">
        <f>D2+6</f>
        <v>45</v>
      </c>
      <c r="F2">
        <f>E2+6</f>
        <v>51</v>
      </c>
      <c r="G2">
        <f t="shared" ref="G2:AE2" si="0">F2+6</f>
        <v>57</v>
      </c>
      <c r="H2">
        <f t="shared" si="0"/>
        <v>63</v>
      </c>
      <c r="I2">
        <f t="shared" si="0"/>
        <v>69</v>
      </c>
      <c r="J2">
        <f t="shared" si="0"/>
        <v>75</v>
      </c>
      <c r="K2">
        <f t="shared" si="0"/>
        <v>81</v>
      </c>
      <c r="L2">
        <f t="shared" si="0"/>
        <v>87</v>
      </c>
      <c r="M2">
        <f t="shared" si="0"/>
        <v>93</v>
      </c>
      <c r="N2">
        <f t="shared" si="0"/>
        <v>99</v>
      </c>
      <c r="O2">
        <f t="shared" si="0"/>
        <v>105</v>
      </c>
      <c r="P2">
        <f t="shared" si="0"/>
        <v>111</v>
      </c>
      <c r="Q2">
        <f t="shared" si="0"/>
        <v>117</v>
      </c>
      <c r="R2">
        <f t="shared" si="0"/>
        <v>123</v>
      </c>
      <c r="S2">
        <f t="shared" si="0"/>
        <v>129</v>
      </c>
      <c r="T2">
        <f t="shared" si="0"/>
        <v>135</v>
      </c>
      <c r="U2">
        <f t="shared" si="0"/>
        <v>141</v>
      </c>
      <c r="V2">
        <f t="shared" si="0"/>
        <v>147</v>
      </c>
      <c r="W2">
        <f t="shared" si="0"/>
        <v>153</v>
      </c>
      <c r="X2">
        <f t="shared" si="0"/>
        <v>159</v>
      </c>
      <c r="Y2">
        <f t="shared" si="0"/>
        <v>165</v>
      </c>
      <c r="Z2">
        <f t="shared" si="0"/>
        <v>171</v>
      </c>
      <c r="AA2">
        <f t="shared" si="0"/>
        <v>177</v>
      </c>
      <c r="AB2">
        <f t="shared" si="0"/>
        <v>183</v>
      </c>
      <c r="AC2">
        <f t="shared" si="0"/>
        <v>189</v>
      </c>
      <c r="AD2">
        <f t="shared" si="0"/>
        <v>195</v>
      </c>
      <c r="AE2">
        <f t="shared" si="0"/>
        <v>201</v>
      </c>
    </row>
    <row r="3" spans="1:32" s="316" customFormat="1" ht="51" x14ac:dyDescent="0.25">
      <c r="A3" s="317" t="s">
        <v>53</v>
      </c>
      <c r="B3" s="317" t="s">
        <v>52</v>
      </c>
      <c r="C3" s="317" t="s">
        <v>63</v>
      </c>
      <c r="D3" s="317">
        <v>44228</v>
      </c>
      <c r="E3" s="317">
        <v>44229</v>
      </c>
      <c r="F3" s="317">
        <v>44230</v>
      </c>
      <c r="G3" s="317">
        <v>44231</v>
      </c>
      <c r="H3" s="317">
        <v>44232</v>
      </c>
      <c r="I3" s="317">
        <v>44233</v>
      </c>
      <c r="J3" s="317">
        <v>44234</v>
      </c>
      <c r="K3" s="317">
        <v>44235</v>
      </c>
      <c r="L3" s="317">
        <v>44236</v>
      </c>
      <c r="M3" s="317">
        <v>44237</v>
      </c>
      <c r="N3" s="317">
        <v>44238</v>
      </c>
      <c r="O3" s="317">
        <v>44239</v>
      </c>
      <c r="P3" s="317">
        <v>44240</v>
      </c>
      <c r="Q3" s="317">
        <v>44241</v>
      </c>
      <c r="R3" s="317">
        <v>44242</v>
      </c>
      <c r="S3" s="317">
        <v>44243</v>
      </c>
      <c r="T3" s="317">
        <v>44244</v>
      </c>
      <c r="U3" s="317">
        <v>44245</v>
      </c>
      <c r="V3" s="317">
        <v>44246</v>
      </c>
      <c r="W3" s="317">
        <v>44247</v>
      </c>
      <c r="X3" s="317">
        <v>44248</v>
      </c>
      <c r="Y3" s="317">
        <v>44249</v>
      </c>
      <c r="Z3" s="317">
        <v>44250</v>
      </c>
      <c r="AA3" s="317">
        <v>44251</v>
      </c>
      <c r="AB3" s="317">
        <v>44252</v>
      </c>
      <c r="AC3" s="317">
        <v>44253</v>
      </c>
      <c r="AD3" s="317">
        <v>44254</v>
      </c>
      <c r="AE3" s="317">
        <v>44255</v>
      </c>
      <c r="AF3" s="364" t="s">
        <v>151</v>
      </c>
    </row>
    <row r="4" spans="1:32" x14ac:dyDescent="0.25">
      <c r="A4" s="316">
        <v>1</v>
      </c>
      <c r="B4" t="s">
        <v>76</v>
      </c>
      <c r="C4" s="316"/>
      <c r="D4">
        <f>VLOOKUP($A4,ежесуточные!$J$12:$HW$765,D$2,1)</f>
        <v>0</v>
      </c>
      <c r="E4">
        <f>VLOOKUP($A4,ежесуточные!$J$12:$HW$765,E$2,1)</f>
        <v>0</v>
      </c>
      <c r="F4">
        <f>VLOOKUP($A4,ежесуточные!$J$12:$HW$765,F$2,1)</f>
        <v>0</v>
      </c>
      <c r="G4">
        <f>VLOOKUP($A4,ежесуточные!$J$12:$HW$765,G$2,1)</f>
        <v>0</v>
      </c>
      <c r="H4">
        <f>VLOOKUP($A4,ежесуточные!$J$12:$HW$765,H$2,1)</f>
        <v>0</v>
      </c>
      <c r="I4">
        <f>VLOOKUP($A4,ежесуточные!$J$12:$HW$765,I$2,1)</f>
        <v>0</v>
      </c>
      <c r="J4">
        <f>VLOOKUP($A4,ежесуточные!$J$12:$HW$765,J$2,1)</f>
        <v>0</v>
      </c>
      <c r="K4">
        <f>VLOOKUP($A4,ежесуточные!$J$12:$HW$765,K$2,1)</f>
        <v>0</v>
      </c>
      <c r="L4">
        <f>VLOOKUP($A4,ежесуточные!$J$12:$HW$765,L$2,1)</f>
        <v>0</v>
      </c>
      <c r="M4">
        <f>VLOOKUP($A4,ежесуточные!$J$12:$HW$765,M$2,1)</f>
        <v>0</v>
      </c>
      <c r="N4">
        <f>VLOOKUP($A4,ежесуточные!$J$12:$HW$765,N$2,1)</f>
        <v>0</v>
      </c>
      <c r="O4">
        <f>VLOOKUP($A4,ежесуточные!$J$12:$HW$765,O$2,1)</f>
        <v>0</v>
      </c>
      <c r="P4">
        <f>VLOOKUP($A4,ежесуточные!$J$12:$HW$765,P$2,1)</f>
        <v>0</v>
      </c>
      <c r="Q4">
        <f>VLOOKUP($A4,ежесуточные!$J$12:$HW$765,Q$2,1)</f>
        <v>0</v>
      </c>
      <c r="R4">
        <f>VLOOKUP($A4,ежесуточные!$J$12:$HW$765,R$2,1)</f>
        <v>0</v>
      </c>
      <c r="S4">
        <f>VLOOKUP($A4,ежесуточные!$J$12:$HW$765,S$2,1)</f>
        <v>0</v>
      </c>
      <c r="T4">
        <f>VLOOKUP($A4,ежесуточные!$J$12:$HW$765,T$2,1)</f>
        <v>0</v>
      </c>
      <c r="U4">
        <f>VLOOKUP($A4,ежесуточные!$J$12:$HW$765,U$2,1)</f>
        <v>0</v>
      </c>
      <c r="V4">
        <f>VLOOKUP($A4,ежесуточные!$J$12:$HW$765,V$2,1)</f>
        <v>0</v>
      </c>
      <c r="W4">
        <f>VLOOKUP($A4,ежесуточные!$J$12:$HW$765,W$2,1)</f>
        <v>0</v>
      </c>
      <c r="X4">
        <f>VLOOKUP($A4,ежесуточные!$J$12:$HW$765,X$2,1)</f>
        <v>0</v>
      </c>
      <c r="Y4">
        <f>VLOOKUP($A4,ежесуточные!$J$12:$HW$765,Y$2,1)</f>
        <v>0</v>
      </c>
      <c r="Z4">
        <f>VLOOKUP($A4,ежесуточные!$J$12:$HW$765,Z$2,1)</f>
        <v>0</v>
      </c>
      <c r="AA4">
        <f>VLOOKUP($A4,ежесуточные!$J$12:$HW$765,AA$2,1)</f>
        <v>0</v>
      </c>
      <c r="AB4">
        <f>VLOOKUP($A4,ежесуточные!$J$12:$HW$765,AB$2,1)</f>
        <v>0</v>
      </c>
      <c r="AC4">
        <f>VLOOKUP($A4,ежесуточные!$J$12:$HW$765,AC$2,1)</f>
        <v>0</v>
      </c>
      <c r="AD4">
        <f>VLOOKUP($A4,ежесуточные!$J$12:$HW$765,AD$2,1)</f>
        <v>0</v>
      </c>
      <c r="AE4">
        <f>VLOOKUP($A4,ежесуточные!$J$12:$HW$765,AE$2,1)</f>
        <v>0</v>
      </c>
      <c r="AF4" s="365" t="str">
        <f>IF(C4&lt;&gt;0,SUM(D4:AE4)/COLUMNS(D4:AE4),"")</f>
        <v/>
      </c>
    </row>
    <row r="5" spans="1:32" x14ac:dyDescent="0.25">
      <c r="A5" s="316">
        <v>2</v>
      </c>
      <c r="B5" t="s">
        <v>108</v>
      </c>
      <c r="D5">
        <f>VLOOKUP($A5,ежесуточные!$J$12:$HW$765,D$2,1)</f>
        <v>12</v>
      </c>
      <c r="E5">
        <f>VLOOKUP($A5,ежесуточные!$J$12:$HW$765,E$2,1)</f>
        <v>12</v>
      </c>
      <c r="F5">
        <f>VLOOKUP($A5,ежесуточные!$J$12:$HW$765,F$2,1)</f>
        <v>12</v>
      </c>
      <c r="G5">
        <f>VLOOKUP($A5,ежесуточные!$J$12:$HW$765,G$2,1)</f>
        <v>12</v>
      </c>
      <c r="H5">
        <f>VLOOKUP($A5,ежесуточные!$J$12:$HW$765,H$2,1)</f>
        <v>26</v>
      </c>
      <c r="I5">
        <f>VLOOKUP($A5,ежесуточные!$J$12:$HW$765,I$2,1)</f>
        <v>26</v>
      </c>
      <c r="J5">
        <f>VLOOKUP($A5,ежесуточные!$J$12:$HW$765,J$2,1)</f>
        <v>26</v>
      </c>
      <c r="K5">
        <f>VLOOKUP($A5,ежесуточные!$J$12:$HW$765,K$2,1)</f>
        <v>26</v>
      </c>
      <c r="L5">
        <f>VLOOKUP($A5,ежесуточные!$J$12:$HW$765,L$2,1)</f>
        <v>26</v>
      </c>
      <c r="M5">
        <f>VLOOKUP($A5,ежесуточные!$J$12:$HW$765,M$2,1)</f>
        <v>26</v>
      </c>
      <c r="N5">
        <f>VLOOKUP($A5,ежесуточные!$J$12:$HW$765,N$2,1)</f>
        <v>26</v>
      </c>
      <c r="O5">
        <f>VLOOKUP($A5,ежесуточные!$J$12:$HW$765,O$2,1)</f>
        <v>26</v>
      </c>
      <c r="P5">
        <f>VLOOKUP($A5,ежесуточные!$J$12:$HW$765,P$2,1)</f>
        <v>26</v>
      </c>
      <c r="Q5">
        <f>VLOOKUP($A5,ежесуточные!$J$12:$HW$765,Q$2,1)</f>
        <v>26</v>
      </c>
      <c r="R5">
        <f>VLOOKUP($A5,ежесуточные!$J$12:$HW$765,R$2,1)</f>
        <v>26</v>
      </c>
      <c r="S5">
        <f>VLOOKUP($A5,ежесуточные!$J$12:$HW$765,S$2,1)</f>
        <v>26</v>
      </c>
      <c r="T5">
        <f>VLOOKUP($A5,ежесуточные!$J$12:$HW$765,T$2,1)</f>
        <v>26</v>
      </c>
      <c r="U5">
        <f>VLOOKUP($A5,ежесуточные!$J$12:$HW$765,U$2,1)</f>
        <v>26</v>
      </c>
      <c r="V5">
        <f>VLOOKUP($A5,ежесуточные!$J$12:$HW$765,V$2,1)</f>
        <v>26</v>
      </c>
      <c r="W5">
        <f>VLOOKUP($A5,ежесуточные!$J$12:$HW$765,W$2,1)</f>
        <v>26</v>
      </c>
      <c r="X5">
        <f>VLOOKUP($A5,ежесуточные!$J$12:$HW$765,X$2,1)</f>
        <v>26</v>
      </c>
      <c r="Y5">
        <f>VLOOKUP($A5,ежесуточные!$J$12:$HW$765,Y$2,1)</f>
        <v>26</v>
      </c>
      <c r="Z5">
        <f>VLOOKUP($A5,ежесуточные!$J$12:$HW$765,Z$2,1)</f>
        <v>26</v>
      </c>
      <c r="AA5">
        <f>VLOOKUP($A5,ежесуточные!$J$12:$HW$765,AA$2,1)</f>
        <v>26</v>
      </c>
      <c r="AB5">
        <f>VLOOKUP($A5,ежесуточные!$J$12:$HW$765,AB$2,1)</f>
        <v>26</v>
      </c>
      <c r="AC5">
        <f>VLOOKUP($A5,ежесуточные!$J$12:$HW$765,AC$2,1)</f>
        <v>26</v>
      </c>
      <c r="AD5">
        <f>VLOOKUP($A5,ежесуточные!$J$12:$HW$765,AD$2,1)</f>
        <v>26</v>
      </c>
      <c r="AE5">
        <f>VLOOKUP($A5,ежесуточные!$J$12:$HW$765,AE$2,1)</f>
        <v>26</v>
      </c>
      <c r="AF5" s="365" t="str">
        <f t="shared" ref="AF5:AF68" si="1">IF(C5&lt;&gt;0,SUM(D5:AE5)/COLUMNS(D5:AE5),"")</f>
        <v/>
      </c>
    </row>
    <row r="6" spans="1:32" x14ac:dyDescent="0.25">
      <c r="A6">
        <v>3</v>
      </c>
      <c r="B6" t="s">
        <v>14</v>
      </c>
      <c r="D6">
        <f>VLOOKUP($A6,ежесуточные!$J$12:$HW$765,D$2,1)</f>
        <v>60</v>
      </c>
      <c r="E6">
        <f>VLOOKUP($A6,ежесуточные!$J$12:$HW$765,E$2,1)</f>
        <v>60</v>
      </c>
      <c r="F6">
        <f>VLOOKUP($A6,ежесуточные!$J$12:$HW$765,F$2,1)</f>
        <v>60</v>
      </c>
      <c r="G6">
        <f>VLOOKUP($A6,ежесуточные!$J$12:$HW$765,G$2,1)</f>
        <v>60</v>
      </c>
      <c r="H6">
        <f>VLOOKUP($A6,ежесуточные!$J$12:$HW$765,H$2,1)</f>
        <v>60</v>
      </c>
      <c r="I6">
        <f>VLOOKUP($A6,ежесуточные!$J$12:$HW$765,I$2,1)</f>
        <v>60</v>
      </c>
      <c r="J6">
        <f>VLOOKUP($A6,ежесуточные!$J$12:$HW$765,J$2,1)</f>
        <v>60</v>
      </c>
      <c r="K6">
        <f>VLOOKUP($A6,ежесуточные!$J$12:$HW$765,K$2,1)</f>
        <v>60</v>
      </c>
      <c r="L6">
        <f>VLOOKUP($A6,ежесуточные!$J$12:$HW$765,L$2,1)</f>
        <v>60</v>
      </c>
      <c r="M6">
        <f>VLOOKUP($A6,ежесуточные!$J$12:$HW$765,M$2,1)</f>
        <v>60</v>
      </c>
      <c r="N6">
        <f>VLOOKUP($A6,ежесуточные!$J$12:$HW$765,N$2,1)</f>
        <v>60</v>
      </c>
      <c r="O6">
        <f>VLOOKUP($A6,ежесуточные!$J$12:$HW$765,O$2,1)</f>
        <v>60</v>
      </c>
      <c r="P6">
        <f>VLOOKUP($A6,ежесуточные!$J$12:$HW$765,P$2,1)</f>
        <v>60</v>
      </c>
      <c r="Q6">
        <f>VLOOKUP($A6,ежесуточные!$J$12:$HW$765,Q$2,1)</f>
        <v>60</v>
      </c>
      <c r="R6">
        <f>VLOOKUP($A6,ежесуточные!$J$12:$HW$765,R$2,1)</f>
        <v>60</v>
      </c>
      <c r="S6">
        <f>VLOOKUP($A6,ежесуточные!$J$12:$HW$765,S$2,1)</f>
        <v>60</v>
      </c>
      <c r="T6">
        <f>VLOOKUP($A6,ежесуточные!$J$12:$HW$765,T$2,1)</f>
        <v>60</v>
      </c>
      <c r="U6">
        <f>VLOOKUP($A6,ежесуточные!$J$12:$HW$765,U$2,1)</f>
        <v>60</v>
      </c>
      <c r="V6">
        <f>VLOOKUP($A6,ежесуточные!$J$12:$HW$765,V$2,1)</f>
        <v>60</v>
      </c>
      <c r="W6">
        <f>VLOOKUP($A6,ежесуточные!$J$12:$HW$765,W$2,1)</f>
        <v>60</v>
      </c>
      <c r="X6">
        <f>VLOOKUP($A6,ежесуточные!$J$12:$HW$765,X$2,1)</f>
        <v>60</v>
      </c>
      <c r="Y6">
        <f>VLOOKUP($A6,ежесуточные!$J$12:$HW$765,Y$2,1)</f>
        <v>60</v>
      </c>
      <c r="Z6">
        <f>VLOOKUP($A6,ежесуточные!$J$12:$HW$765,Z$2,1)</f>
        <v>60</v>
      </c>
      <c r="AA6">
        <f>VLOOKUP($A6,ежесуточные!$J$12:$HW$765,AA$2,1)</f>
        <v>60</v>
      </c>
      <c r="AB6">
        <f>VLOOKUP($A6,ежесуточные!$J$12:$HW$765,AB$2,1)</f>
        <v>60</v>
      </c>
      <c r="AC6">
        <f>VLOOKUP($A6,ежесуточные!$J$12:$HW$765,AC$2,1)</f>
        <v>60</v>
      </c>
      <c r="AD6">
        <f>VLOOKUP($A6,ежесуточные!$J$12:$HW$765,AD$2,1)</f>
        <v>60</v>
      </c>
      <c r="AE6">
        <f>VLOOKUP($A6,ежесуточные!$J$12:$HW$765,AE$2,1)</f>
        <v>60</v>
      </c>
      <c r="AF6" s="365" t="str">
        <f t="shared" si="1"/>
        <v/>
      </c>
    </row>
    <row r="7" spans="1:32" x14ac:dyDescent="0.25">
      <c r="A7">
        <v>4</v>
      </c>
      <c r="B7" t="s">
        <v>15</v>
      </c>
      <c r="D7">
        <f>VLOOKUP($A7,ежесуточные!$J$12:$HW$765,D$2,1)</f>
        <v>101</v>
      </c>
      <c r="E7">
        <f>VLOOKUP($A7,ежесуточные!$J$12:$HW$765,E$2,1)</f>
        <v>101</v>
      </c>
      <c r="F7">
        <f>VLOOKUP($A7,ежесуточные!$J$12:$HW$765,F$2,1)</f>
        <v>101</v>
      </c>
      <c r="G7">
        <f>VLOOKUP($A7,ежесуточные!$J$12:$HW$765,G$2,1)</f>
        <v>101</v>
      </c>
      <c r="H7">
        <f>VLOOKUP($A7,ежесуточные!$J$12:$HW$765,H$2,1)</f>
        <v>101</v>
      </c>
      <c r="I7">
        <f>VLOOKUP($A7,ежесуточные!$J$12:$HW$765,I$2,1)</f>
        <v>101</v>
      </c>
      <c r="J7">
        <f>VLOOKUP($A7,ежесуточные!$J$12:$HW$765,J$2,1)</f>
        <v>101</v>
      </c>
      <c r="K7">
        <f>VLOOKUP($A7,ежесуточные!$J$12:$HW$765,K$2,1)</f>
        <v>80</v>
      </c>
      <c r="L7">
        <f>VLOOKUP($A7,ежесуточные!$J$12:$HW$765,L$2,1)</f>
        <v>80</v>
      </c>
      <c r="M7">
        <f>VLOOKUP($A7,ежесуточные!$J$12:$HW$765,M$2,1)</f>
        <v>80</v>
      </c>
      <c r="N7">
        <f>VLOOKUP($A7,ежесуточные!$J$12:$HW$765,N$2,1)</f>
        <v>80</v>
      </c>
      <c r="O7">
        <f>VLOOKUP($A7,ежесуточные!$J$12:$HW$765,O$2,1)</f>
        <v>80</v>
      </c>
      <c r="P7">
        <f>VLOOKUP($A7,ежесуточные!$J$12:$HW$765,P$2,1)</f>
        <v>80</v>
      </c>
      <c r="Q7">
        <f>VLOOKUP($A7,ежесуточные!$J$12:$HW$765,Q$2,1)</f>
        <v>80</v>
      </c>
      <c r="R7">
        <f>VLOOKUP($A7,ежесуточные!$J$12:$HW$765,R$2,1)</f>
        <v>80</v>
      </c>
      <c r="S7">
        <f>VLOOKUP($A7,ежесуточные!$J$12:$HW$765,S$2,1)</f>
        <v>80</v>
      </c>
      <c r="T7">
        <f>VLOOKUP($A7,ежесуточные!$J$12:$HW$765,T$2,1)</f>
        <v>80</v>
      </c>
      <c r="U7">
        <f>VLOOKUP($A7,ежесуточные!$J$12:$HW$765,U$2,1)</f>
        <v>80</v>
      </c>
      <c r="V7">
        <f>VLOOKUP($A7,ежесуточные!$J$12:$HW$765,V$2,1)</f>
        <v>80</v>
      </c>
      <c r="W7">
        <f>VLOOKUP($A7,ежесуточные!$J$12:$HW$765,W$2,1)</f>
        <v>80</v>
      </c>
      <c r="X7">
        <f>VLOOKUP($A7,ежесуточные!$J$12:$HW$765,X$2,1)</f>
        <v>80</v>
      </c>
      <c r="Y7">
        <f>VLOOKUP($A7,ежесуточные!$J$12:$HW$765,Y$2,1)</f>
        <v>80</v>
      </c>
      <c r="Z7">
        <f>VLOOKUP($A7,ежесуточные!$J$12:$HW$765,Z$2,1)</f>
        <v>80</v>
      </c>
      <c r="AA7">
        <f>VLOOKUP($A7,ежесуточные!$J$12:$HW$765,AA$2,1)</f>
        <v>80</v>
      </c>
      <c r="AB7">
        <f>VLOOKUP($A7,ежесуточные!$J$12:$HW$765,AB$2,1)</f>
        <v>80</v>
      </c>
      <c r="AC7">
        <f>VLOOKUP($A7,ежесуточные!$J$12:$HW$765,AC$2,1)</f>
        <v>80</v>
      </c>
      <c r="AD7">
        <f>VLOOKUP($A7,ежесуточные!$J$12:$HW$765,AD$2,1)</f>
        <v>80</v>
      </c>
      <c r="AE7">
        <f>VLOOKUP($A7,ежесуточные!$J$12:$HW$765,AE$2,1)</f>
        <v>80</v>
      </c>
      <c r="AF7" s="365" t="str">
        <f t="shared" si="1"/>
        <v/>
      </c>
    </row>
    <row r="8" spans="1:32" x14ac:dyDescent="0.25">
      <c r="A8">
        <v>5</v>
      </c>
      <c r="B8" t="s">
        <v>77</v>
      </c>
      <c r="D8">
        <f>VLOOKUP($A8,ежесуточные!$J$12:$HW$765,D$2,1)</f>
        <v>80</v>
      </c>
      <c r="E8">
        <f>VLOOKUP($A8,ежесуточные!$J$12:$HW$765,E$2,1)</f>
        <v>80</v>
      </c>
      <c r="F8">
        <f>VLOOKUP($A8,ежесуточные!$J$12:$HW$765,F$2,1)</f>
        <v>80</v>
      </c>
      <c r="G8">
        <f>VLOOKUP($A8,ежесуточные!$J$12:$HW$765,G$2,1)</f>
        <v>80</v>
      </c>
      <c r="H8">
        <f>VLOOKUP($A8,ежесуточные!$J$12:$HW$765,H$2,1)</f>
        <v>80</v>
      </c>
      <c r="I8">
        <f>VLOOKUP($A8,ежесуточные!$J$12:$HW$765,I$2,1)</f>
        <v>80</v>
      </c>
      <c r="J8">
        <f>VLOOKUP($A8,ежесуточные!$J$12:$HW$765,J$2,1)</f>
        <v>80</v>
      </c>
      <c r="K8">
        <f>VLOOKUP($A8,ежесуточные!$J$12:$HW$765,K$2,1)</f>
        <v>75</v>
      </c>
      <c r="L8">
        <f>VLOOKUP($A8,ежесуточные!$J$12:$HW$765,L$2,1)</f>
        <v>75</v>
      </c>
      <c r="M8">
        <f>VLOOKUP($A8,ежесуточные!$J$12:$HW$765,M$2,1)</f>
        <v>75</v>
      </c>
      <c r="N8">
        <f>VLOOKUP($A8,ежесуточные!$J$12:$HW$765,N$2,1)</f>
        <v>75</v>
      </c>
      <c r="O8">
        <f>VLOOKUP($A8,ежесуточные!$J$12:$HW$765,O$2,1)</f>
        <v>75</v>
      </c>
      <c r="P8">
        <f>VLOOKUP($A8,ежесуточные!$J$12:$HW$765,P$2,1)</f>
        <v>75</v>
      </c>
      <c r="Q8">
        <f>VLOOKUP($A8,ежесуточные!$J$12:$HW$765,Q$2,1)</f>
        <v>75</v>
      </c>
      <c r="R8">
        <f>VLOOKUP($A8,ежесуточные!$J$12:$HW$765,R$2,1)</f>
        <v>75</v>
      </c>
      <c r="S8">
        <f>VLOOKUP($A8,ежесуточные!$J$12:$HW$765,S$2,1)</f>
        <v>75</v>
      </c>
      <c r="T8">
        <f>VLOOKUP($A8,ежесуточные!$J$12:$HW$765,T$2,1)</f>
        <v>75</v>
      </c>
      <c r="U8">
        <f>VLOOKUP($A8,ежесуточные!$J$12:$HW$765,U$2,1)</f>
        <v>75</v>
      </c>
      <c r="V8">
        <f>VLOOKUP($A8,ежесуточные!$J$12:$HW$765,V$2,1)</f>
        <v>75</v>
      </c>
      <c r="W8">
        <f>VLOOKUP($A8,ежесуточные!$J$12:$HW$765,W$2,1)</f>
        <v>75</v>
      </c>
      <c r="X8">
        <f>VLOOKUP($A8,ежесуточные!$J$12:$HW$765,X$2,1)</f>
        <v>75</v>
      </c>
      <c r="Y8">
        <f>VLOOKUP($A8,ежесуточные!$J$12:$HW$765,Y$2,1)</f>
        <v>75</v>
      </c>
      <c r="Z8">
        <f>VLOOKUP($A8,ежесуточные!$J$12:$HW$765,Z$2,1)</f>
        <v>75</v>
      </c>
      <c r="AA8">
        <f>VLOOKUP($A8,ежесуточные!$J$12:$HW$765,AA$2,1)</f>
        <v>75</v>
      </c>
      <c r="AB8">
        <f>VLOOKUP($A8,ежесуточные!$J$12:$HW$765,AB$2,1)</f>
        <v>75</v>
      </c>
      <c r="AC8">
        <f>VLOOKUP($A8,ежесуточные!$J$12:$HW$765,AC$2,1)</f>
        <v>75</v>
      </c>
      <c r="AD8">
        <f>VLOOKUP($A8,ежесуточные!$J$12:$HW$765,AD$2,1)</f>
        <v>75</v>
      </c>
      <c r="AE8">
        <f>VLOOKUP($A8,ежесуточные!$J$12:$HW$765,AE$2,1)</f>
        <v>75</v>
      </c>
      <c r="AF8" s="365" t="str">
        <f t="shared" si="1"/>
        <v/>
      </c>
    </row>
    <row r="9" spans="1:32" x14ac:dyDescent="0.25">
      <c r="A9">
        <v>6</v>
      </c>
      <c r="B9" t="s">
        <v>10</v>
      </c>
      <c r="D9">
        <f>VLOOKUP($A9,ежесуточные!$J$12:$HW$765,D$2,1)</f>
        <v>1910</v>
      </c>
      <c r="E9">
        <f>VLOOKUP($A9,ежесуточные!$J$12:$HW$765,E$2,1)</f>
        <v>1910</v>
      </c>
      <c r="F9">
        <f>VLOOKUP($A9,ежесуточные!$J$12:$HW$765,F$2,1)</f>
        <v>1910</v>
      </c>
      <c r="G9">
        <f>VLOOKUP($A9,ежесуточные!$J$12:$HW$765,G$2,1)</f>
        <v>1910</v>
      </c>
      <c r="H9">
        <f>VLOOKUP($A9,ежесуточные!$J$12:$HW$765,H$2,1)</f>
        <v>1743</v>
      </c>
      <c r="I9">
        <f>VLOOKUP($A9,ежесуточные!$J$12:$HW$765,I$2,1)</f>
        <v>1743</v>
      </c>
      <c r="J9">
        <f>VLOOKUP($A9,ежесуточные!$J$12:$HW$765,J$2,1)</f>
        <v>1203</v>
      </c>
      <c r="K9">
        <f>VLOOKUP($A9,ежесуточные!$J$12:$HW$765,K$2,1)</f>
        <v>1203</v>
      </c>
      <c r="L9">
        <f>VLOOKUP($A9,ежесуточные!$J$12:$HW$765,L$2,1)</f>
        <v>1203</v>
      </c>
      <c r="M9">
        <f>VLOOKUP($A9,ежесуточные!$J$12:$HW$765,M$2,1)</f>
        <v>1203</v>
      </c>
      <c r="N9">
        <f>VLOOKUP($A9,ежесуточные!$J$12:$HW$765,N$2,1)</f>
        <v>1203</v>
      </c>
      <c r="O9">
        <f>VLOOKUP($A9,ежесуточные!$J$12:$HW$765,O$2,1)</f>
        <v>1203</v>
      </c>
      <c r="P9">
        <f>VLOOKUP($A9,ежесуточные!$J$12:$HW$765,P$2,1)</f>
        <v>1203</v>
      </c>
      <c r="Q9">
        <f>VLOOKUP($A9,ежесуточные!$J$12:$HW$765,Q$2,1)</f>
        <v>1203</v>
      </c>
      <c r="R9">
        <f>VLOOKUP($A9,ежесуточные!$J$12:$HW$765,R$2,1)</f>
        <v>1203</v>
      </c>
      <c r="S9">
        <f>VLOOKUP($A9,ежесуточные!$J$12:$HW$765,S$2,1)</f>
        <v>1203</v>
      </c>
      <c r="T9">
        <f>VLOOKUP($A9,ежесуточные!$J$12:$HW$765,T$2,1)</f>
        <v>1203</v>
      </c>
      <c r="U9">
        <f>VLOOKUP($A9,ежесуточные!$J$12:$HW$765,U$2,1)</f>
        <v>1203</v>
      </c>
      <c r="V9">
        <f>VLOOKUP($A9,ежесуточные!$J$12:$HW$765,V$2,1)</f>
        <v>1203</v>
      </c>
      <c r="W9">
        <f>VLOOKUP($A9,ежесуточные!$J$12:$HW$765,W$2,1)</f>
        <v>1203</v>
      </c>
      <c r="X9">
        <f>VLOOKUP($A9,ежесуточные!$J$12:$HW$765,X$2,1)</f>
        <v>1203</v>
      </c>
      <c r="Y9">
        <f>VLOOKUP($A9,ежесуточные!$J$12:$HW$765,Y$2,1)</f>
        <v>1203</v>
      </c>
      <c r="Z9">
        <f>VLOOKUP($A9,ежесуточные!$J$12:$HW$765,Z$2,1)</f>
        <v>1203</v>
      </c>
      <c r="AA9">
        <f>VLOOKUP($A9,ежесуточные!$J$12:$HW$765,AA$2,1)</f>
        <v>1203</v>
      </c>
      <c r="AB9">
        <f>VLOOKUP($A9,ежесуточные!$J$12:$HW$765,AB$2,1)</f>
        <v>1203</v>
      </c>
      <c r="AC9">
        <f>VLOOKUP($A9,ежесуточные!$J$12:$HW$765,AC$2,1)</f>
        <v>1203</v>
      </c>
      <c r="AD9">
        <f>VLOOKUP($A9,ежесуточные!$J$12:$HW$765,AD$2,1)</f>
        <v>1203</v>
      </c>
      <c r="AE9">
        <f>VLOOKUP($A9,ежесуточные!$J$12:$HW$765,AE$2,1)</f>
        <v>1203</v>
      </c>
      <c r="AF9" s="365" t="str">
        <f t="shared" si="1"/>
        <v/>
      </c>
    </row>
    <row r="10" spans="1:32" x14ac:dyDescent="0.25">
      <c r="A10">
        <v>7</v>
      </c>
      <c r="B10" t="s">
        <v>106</v>
      </c>
      <c r="D10">
        <f>VLOOKUP($A10,ежесуточные!$J$12:$HW$765,D$2,1)</f>
        <v>0</v>
      </c>
      <c r="E10">
        <f>VLOOKUP($A10,ежесуточные!$J$12:$HW$765,E$2,1)</f>
        <v>0</v>
      </c>
      <c r="F10">
        <f>VLOOKUP($A10,ежесуточные!$J$12:$HW$765,F$2,1)</f>
        <v>0</v>
      </c>
      <c r="G10">
        <f>VLOOKUP($A10,ежесуточные!$J$12:$HW$765,G$2,1)</f>
        <v>0</v>
      </c>
      <c r="H10">
        <f>VLOOKUP($A10,ежесуточные!$J$12:$HW$765,H$2,1)</f>
        <v>0</v>
      </c>
      <c r="I10">
        <f>VLOOKUP($A10,ежесуточные!$J$12:$HW$765,I$2,1)</f>
        <v>0</v>
      </c>
      <c r="J10">
        <f>VLOOKUP($A10,ежесуточные!$J$12:$HW$765,J$2,1)</f>
        <v>0</v>
      </c>
      <c r="K10">
        <f>VLOOKUP($A10,ежесуточные!$J$12:$HW$765,K$2,1)</f>
        <v>0</v>
      </c>
      <c r="L10">
        <f>VLOOKUP($A10,ежесуточные!$J$12:$HW$765,L$2,1)</f>
        <v>0</v>
      </c>
      <c r="M10">
        <f>VLOOKUP($A10,ежесуточные!$J$12:$HW$765,M$2,1)</f>
        <v>0</v>
      </c>
      <c r="N10">
        <f>VLOOKUP($A10,ежесуточные!$J$12:$HW$765,N$2,1)</f>
        <v>0</v>
      </c>
      <c r="O10">
        <f>VLOOKUP($A10,ежесуточные!$J$12:$HW$765,O$2,1)</f>
        <v>0</v>
      </c>
      <c r="P10">
        <f>VLOOKUP($A10,ежесуточные!$J$12:$HW$765,P$2,1)</f>
        <v>0</v>
      </c>
      <c r="Q10">
        <f>VLOOKUP($A10,ежесуточные!$J$12:$HW$765,Q$2,1)</f>
        <v>0</v>
      </c>
      <c r="R10">
        <f>VLOOKUP($A10,ежесуточные!$J$12:$HW$765,R$2,1)</f>
        <v>0</v>
      </c>
      <c r="S10">
        <f>VLOOKUP($A10,ежесуточные!$J$12:$HW$765,S$2,1)</f>
        <v>0</v>
      </c>
      <c r="T10">
        <f>VLOOKUP($A10,ежесуточные!$J$12:$HW$765,T$2,1)</f>
        <v>0</v>
      </c>
      <c r="U10">
        <f>VLOOKUP($A10,ежесуточные!$J$12:$HW$765,U$2,1)</f>
        <v>0</v>
      </c>
      <c r="V10">
        <f>VLOOKUP($A10,ежесуточные!$J$12:$HW$765,V$2,1)</f>
        <v>0</v>
      </c>
      <c r="W10">
        <f>VLOOKUP($A10,ежесуточные!$J$12:$HW$765,W$2,1)</f>
        <v>0</v>
      </c>
      <c r="X10">
        <f>VLOOKUP($A10,ежесуточные!$J$12:$HW$765,X$2,1)</f>
        <v>0</v>
      </c>
      <c r="Y10">
        <f>VLOOKUP($A10,ежесуточные!$J$12:$HW$765,Y$2,1)</f>
        <v>0</v>
      </c>
      <c r="Z10">
        <f>VLOOKUP($A10,ежесуточные!$J$12:$HW$765,Z$2,1)</f>
        <v>0</v>
      </c>
      <c r="AA10">
        <f>VLOOKUP($A10,ежесуточные!$J$12:$HW$765,AA$2,1)</f>
        <v>0</v>
      </c>
      <c r="AB10">
        <f>VLOOKUP($A10,ежесуточные!$J$12:$HW$765,AB$2,1)</f>
        <v>0</v>
      </c>
      <c r="AC10">
        <f>VLOOKUP($A10,ежесуточные!$J$12:$HW$765,AC$2,1)</f>
        <v>0</v>
      </c>
      <c r="AD10">
        <f>VLOOKUP($A10,ежесуточные!$J$12:$HW$765,AD$2,1)</f>
        <v>0</v>
      </c>
      <c r="AE10">
        <f>VLOOKUP($A10,ежесуточные!$J$12:$HW$765,AE$2,1)</f>
        <v>0</v>
      </c>
      <c r="AF10" s="365" t="str">
        <f t="shared" si="1"/>
        <v/>
      </c>
    </row>
    <row r="11" spans="1:32" x14ac:dyDescent="0.25">
      <c r="A11">
        <v>8</v>
      </c>
      <c r="B11" t="s">
        <v>5</v>
      </c>
      <c r="D11">
        <f>VLOOKUP($A11,ежесуточные!$J$12:$HW$765,D$2,1)</f>
        <v>170</v>
      </c>
      <c r="E11">
        <f>VLOOKUP($A11,ежесуточные!$J$12:$HW$765,E$2,1)</f>
        <v>170</v>
      </c>
      <c r="F11">
        <f>VLOOKUP($A11,ежесуточные!$J$12:$HW$765,F$2,1)</f>
        <v>170</v>
      </c>
      <c r="G11">
        <f>VLOOKUP($A11,ежесуточные!$J$12:$HW$765,G$2,1)</f>
        <v>170</v>
      </c>
      <c r="H11">
        <f>VLOOKUP($A11,ежесуточные!$J$12:$HW$765,H$2,1)</f>
        <v>170</v>
      </c>
      <c r="I11">
        <f>VLOOKUP($A11,ежесуточные!$J$12:$HW$765,I$2,1)</f>
        <v>170</v>
      </c>
      <c r="J11">
        <f>VLOOKUP($A11,ежесуточные!$J$12:$HW$765,J$2,1)</f>
        <v>190</v>
      </c>
      <c r="K11">
        <f>VLOOKUP($A11,ежесуточные!$J$12:$HW$765,K$2,1)</f>
        <v>200</v>
      </c>
      <c r="L11">
        <f>VLOOKUP($A11,ежесуточные!$J$12:$HW$765,L$2,1)</f>
        <v>200</v>
      </c>
      <c r="M11">
        <f>VLOOKUP($A11,ежесуточные!$J$12:$HW$765,M$2,1)</f>
        <v>200</v>
      </c>
      <c r="N11">
        <f>VLOOKUP($A11,ежесуточные!$J$12:$HW$765,N$2,1)</f>
        <v>200</v>
      </c>
      <c r="O11">
        <f>VLOOKUP($A11,ежесуточные!$J$12:$HW$765,O$2,1)</f>
        <v>200</v>
      </c>
      <c r="P11">
        <f>VLOOKUP($A11,ежесуточные!$J$12:$HW$765,P$2,1)</f>
        <v>200</v>
      </c>
      <c r="Q11">
        <f>VLOOKUP($A11,ежесуточные!$J$12:$HW$765,Q$2,1)</f>
        <v>200</v>
      </c>
      <c r="R11">
        <f>VLOOKUP($A11,ежесуточные!$J$12:$HW$765,R$2,1)</f>
        <v>180</v>
      </c>
      <c r="S11">
        <f>VLOOKUP($A11,ежесуточные!$J$12:$HW$765,S$2,1)</f>
        <v>180</v>
      </c>
      <c r="T11">
        <f>VLOOKUP($A11,ежесуточные!$J$12:$HW$765,T$2,1)</f>
        <v>180</v>
      </c>
      <c r="U11">
        <f>VLOOKUP($A11,ежесуточные!$J$12:$HW$765,U$2,1)</f>
        <v>180</v>
      </c>
      <c r="V11">
        <f>VLOOKUP($A11,ежесуточные!$J$12:$HW$765,V$2,1)</f>
        <v>180</v>
      </c>
      <c r="W11">
        <f>VLOOKUP($A11,ежесуточные!$J$12:$HW$765,W$2,1)</f>
        <v>180</v>
      </c>
      <c r="X11">
        <f>VLOOKUP($A11,ежесуточные!$J$12:$HW$765,X$2,1)</f>
        <v>180</v>
      </c>
      <c r="Y11">
        <f>VLOOKUP($A11,ежесуточные!$J$12:$HW$765,Y$2,1)</f>
        <v>180</v>
      </c>
      <c r="Z11">
        <f>VLOOKUP($A11,ежесуточные!$J$12:$HW$765,Z$2,1)</f>
        <v>180</v>
      </c>
      <c r="AA11">
        <f>VLOOKUP($A11,ежесуточные!$J$12:$HW$765,AA$2,1)</f>
        <v>180</v>
      </c>
      <c r="AB11">
        <f>VLOOKUP($A11,ежесуточные!$J$12:$HW$765,AB$2,1)</f>
        <v>180</v>
      </c>
      <c r="AC11">
        <f>VLOOKUP($A11,ежесуточные!$J$12:$HW$765,AC$2,1)</f>
        <v>180</v>
      </c>
      <c r="AD11">
        <f>VLOOKUP($A11,ежесуточные!$J$12:$HW$765,AD$2,1)</f>
        <v>180</v>
      </c>
      <c r="AE11">
        <f>VLOOKUP($A11,ежесуточные!$J$12:$HW$765,AE$2,1)</f>
        <v>180</v>
      </c>
      <c r="AF11" s="365" t="str">
        <f t="shared" si="1"/>
        <v/>
      </c>
    </row>
    <row r="12" spans="1:32" x14ac:dyDescent="0.25">
      <c r="A12">
        <v>9</v>
      </c>
      <c r="B12" t="s">
        <v>4</v>
      </c>
      <c r="D12">
        <f>VLOOKUP($A12,ежесуточные!$J$12:$HW$765,D$2,1)</f>
        <v>218</v>
      </c>
      <c r="E12">
        <f>VLOOKUP($A12,ежесуточные!$J$12:$HW$765,E$2,1)</f>
        <v>238</v>
      </c>
      <c r="F12">
        <f>VLOOKUP($A12,ежесуточные!$J$12:$HW$765,F$2,1)</f>
        <v>238</v>
      </c>
      <c r="G12">
        <f>VLOOKUP($A12,ежесуточные!$J$12:$HW$765,G$2,1)</f>
        <v>238</v>
      </c>
      <c r="H12">
        <f>VLOOKUP($A12,ежесуточные!$J$12:$HW$765,H$2,1)</f>
        <v>238</v>
      </c>
      <c r="I12">
        <f>VLOOKUP($A12,ежесуточные!$J$12:$HW$765,I$2,1)</f>
        <v>238</v>
      </c>
      <c r="J12">
        <f>VLOOKUP($A12,ежесуточные!$J$12:$HW$765,J$2,1)</f>
        <v>247</v>
      </c>
      <c r="K12">
        <f>VLOOKUP($A12,ежесуточные!$J$12:$HW$765,K$2,1)</f>
        <v>257</v>
      </c>
      <c r="L12">
        <f>VLOOKUP($A12,ежесуточные!$J$12:$HW$765,L$2,1)</f>
        <v>257</v>
      </c>
      <c r="M12">
        <f>VLOOKUP($A12,ежесуточные!$J$12:$HW$765,M$2,1)</f>
        <v>244</v>
      </c>
      <c r="N12">
        <f>VLOOKUP($A12,ежесуточные!$J$12:$HW$765,N$2,1)</f>
        <v>244</v>
      </c>
      <c r="O12">
        <f>VLOOKUP($A12,ежесуточные!$J$12:$HW$765,O$2,1)</f>
        <v>244</v>
      </c>
      <c r="P12">
        <f>VLOOKUP($A12,ежесуточные!$J$12:$HW$765,P$2,1)</f>
        <v>244</v>
      </c>
      <c r="Q12">
        <f>VLOOKUP($A12,ежесуточные!$J$12:$HW$765,Q$2,1)</f>
        <v>244</v>
      </c>
      <c r="R12">
        <f>VLOOKUP($A12,ежесуточные!$J$12:$HW$765,R$2,1)</f>
        <v>224</v>
      </c>
      <c r="S12">
        <f>VLOOKUP($A12,ежесуточные!$J$12:$HW$765,S$2,1)</f>
        <v>224</v>
      </c>
      <c r="T12">
        <f>VLOOKUP($A12,ежесуточные!$J$12:$HW$765,T$2,1)</f>
        <v>224</v>
      </c>
      <c r="U12">
        <f>VLOOKUP($A12,ежесуточные!$J$12:$HW$765,U$2,1)</f>
        <v>224</v>
      </c>
      <c r="V12">
        <f>VLOOKUP($A12,ежесуточные!$J$12:$HW$765,V$2,1)</f>
        <v>224</v>
      </c>
      <c r="W12">
        <f>VLOOKUP($A12,ежесуточные!$J$12:$HW$765,W$2,1)</f>
        <v>224</v>
      </c>
      <c r="X12">
        <f>VLOOKUP($A12,ежесуточные!$J$12:$HW$765,X$2,1)</f>
        <v>224</v>
      </c>
      <c r="Y12">
        <f>VLOOKUP($A12,ежесуточные!$J$12:$HW$765,Y$2,1)</f>
        <v>224</v>
      </c>
      <c r="Z12">
        <f>VLOOKUP($A12,ежесуточные!$J$12:$HW$765,Z$2,1)</f>
        <v>224</v>
      </c>
      <c r="AA12">
        <f>VLOOKUP($A12,ежесуточные!$J$12:$HW$765,AA$2,1)</f>
        <v>224</v>
      </c>
      <c r="AB12">
        <f>VLOOKUP($A12,ежесуточные!$J$12:$HW$765,AB$2,1)</f>
        <v>224</v>
      </c>
      <c r="AC12">
        <f>VLOOKUP($A12,ежесуточные!$J$12:$HW$765,AC$2,1)</f>
        <v>224</v>
      </c>
      <c r="AD12">
        <f>VLOOKUP($A12,ежесуточные!$J$12:$HW$765,AD$2,1)</f>
        <v>224</v>
      </c>
      <c r="AE12">
        <f>VLOOKUP($A12,ежесуточные!$J$12:$HW$765,AE$2,1)</f>
        <v>224</v>
      </c>
      <c r="AF12" s="365" t="str">
        <f t="shared" si="1"/>
        <v/>
      </c>
    </row>
    <row r="13" spans="1:32" x14ac:dyDescent="0.25">
      <c r="A13">
        <v>10</v>
      </c>
      <c r="B13" t="s">
        <v>110</v>
      </c>
      <c r="D13">
        <f>VLOOKUP($A13,ежесуточные!$J$12:$HW$765,D$2,1)</f>
        <v>40</v>
      </c>
      <c r="E13">
        <f>VLOOKUP($A13,ежесуточные!$J$12:$HW$765,E$2,1)</f>
        <v>40</v>
      </c>
      <c r="F13">
        <f>VLOOKUP($A13,ежесуточные!$J$12:$HW$765,F$2,1)</f>
        <v>40</v>
      </c>
      <c r="G13">
        <f>VLOOKUP($A13,ежесуточные!$J$12:$HW$765,G$2,1)</f>
        <v>40</v>
      </c>
      <c r="H13">
        <f>VLOOKUP($A13,ежесуточные!$J$12:$HW$765,H$2,1)</f>
        <v>40</v>
      </c>
      <c r="I13">
        <f>VLOOKUP($A13,ежесуточные!$J$12:$HW$765,I$2,1)</f>
        <v>40</v>
      </c>
      <c r="J13">
        <f>VLOOKUP($A13,ежесуточные!$J$12:$HW$765,J$2,1)</f>
        <v>50</v>
      </c>
      <c r="K13">
        <f>VLOOKUP($A13,ежесуточные!$J$12:$HW$765,K$2,1)</f>
        <v>50</v>
      </c>
      <c r="L13">
        <f>VLOOKUP($A13,ежесуточные!$J$12:$HW$765,L$2,1)</f>
        <v>50</v>
      </c>
      <c r="M13">
        <f>VLOOKUP($A13,ежесуточные!$J$12:$HW$765,M$2,1)</f>
        <v>50</v>
      </c>
      <c r="N13">
        <f>VLOOKUP($A13,ежесуточные!$J$12:$HW$765,N$2,1)</f>
        <v>50</v>
      </c>
      <c r="O13">
        <f>VLOOKUP($A13,ежесуточные!$J$12:$HW$765,O$2,1)</f>
        <v>50</v>
      </c>
      <c r="P13">
        <f>VLOOKUP($A13,ежесуточные!$J$12:$HW$765,P$2,1)</f>
        <v>50</v>
      </c>
      <c r="Q13">
        <f>VLOOKUP($A13,ежесуточные!$J$12:$HW$765,Q$2,1)</f>
        <v>50</v>
      </c>
      <c r="R13">
        <f>VLOOKUP($A13,ежесуточные!$J$12:$HW$765,R$2,1)</f>
        <v>50</v>
      </c>
      <c r="S13">
        <f>VLOOKUP($A13,ежесуточные!$J$12:$HW$765,S$2,1)</f>
        <v>50</v>
      </c>
      <c r="T13">
        <f>VLOOKUP($A13,ежесуточные!$J$12:$HW$765,T$2,1)</f>
        <v>50</v>
      </c>
      <c r="U13">
        <f>VLOOKUP($A13,ежесуточные!$J$12:$HW$765,U$2,1)</f>
        <v>50</v>
      </c>
      <c r="V13">
        <f>VLOOKUP($A13,ежесуточные!$J$12:$HW$765,V$2,1)</f>
        <v>50</v>
      </c>
      <c r="W13">
        <f>VLOOKUP($A13,ежесуточные!$J$12:$HW$765,W$2,1)</f>
        <v>50</v>
      </c>
      <c r="X13">
        <f>VLOOKUP($A13,ежесуточные!$J$12:$HW$765,X$2,1)</f>
        <v>50</v>
      </c>
      <c r="Y13">
        <f>VLOOKUP($A13,ежесуточные!$J$12:$HW$765,Y$2,1)</f>
        <v>50</v>
      </c>
      <c r="Z13">
        <f>VLOOKUP($A13,ежесуточные!$J$12:$HW$765,Z$2,1)</f>
        <v>50</v>
      </c>
      <c r="AA13">
        <f>VLOOKUP($A13,ежесуточные!$J$12:$HW$765,AA$2,1)</f>
        <v>50</v>
      </c>
      <c r="AB13">
        <f>VLOOKUP($A13,ежесуточные!$J$12:$HW$765,AB$2,1)</f>
        <v>50</v>
      </c>
      <c r="AC13">
        <f>VLOOKUP($A13,ежесуточные!$J$12:$HW$765,AC$2,1)</f>
        <v>50</v>
      </c>
      <c r="AD13">
        <f>VLOOKUP($A13,ежесуточные!$J$12:$HW$765,AD$2,1)</f>
        <v>50</v>
      </c>
      <c r="AE13">
        <f>VLOOKUP($A13,ежесуточные!$J$12:$HW$765,AE$2,1)</f>
        <v>50</v>
      </c>
      <c r="AF13" s="365" t="str">
        <f t="shared" si="1"/>
        <v/>
      </c>
    </row>
    <row r="14" spans="1:32" x14ac:dyDescent="0.25">
      <c r="A14">
        <v>11</v>
      </c>
      <c r="B14" t="s">
        <v>3</v>
      </c>
      <c r="D14">
        <f>VLOOKUP($A14,ежесуточные!$J$12:$HW$765,D$2,1)</f>
        <v>556</v>
      </c>
      <c r="E14">
        <f>VLOOKUP($A14,ежесуточные!$J$12:$HW$765,E$2,1)</f>
        <v>576</v>
      </c>
      <c r="F14">
        <f>VLOOKUP($A14,ежесуточные!$J$12:$HW$765,F$2,1)</f>
        <v>576</v>
      </c>
      <c r="G14">
        <f>VLOOKUP($A14,ежесуточные!$J$12:$HW$765,G$2,1)</f>
        <v>576</v>
      </c>
      <c r="H14">
        <f>VLOOKUP($A14,ежесуточные!$J$12:$HW$765,H$2,1)</f>
        <v>576</v>
      </c>
      <c r="I14">
        <f>VLOOKUP($A14,ежесуточные!$J$12:$HW$765,I$2,1)</f>
        <v>576</v>
      </c>
      <c r="J14">
        <f>VLOOKUP($A14,ежесуточные!$J$12:$HW$765,J$2,1)</f>
        <v>536</v>
      </c>
      <c r="K14">
        <f>VLOOKUP($A14,ежесуточные!$J$12:$HW$765,K$2,1)</f>
        <v>506</v>
      </c>
      <c r="L14">
        <f>VLOOKUP($A14,ежесуточные!$J$12:$HW$765,L$2,1)</f>
        <v>506</v>
      </c>
      <c r="M14">
        <f>VLOOKUP($A14,ежесуточные!$J$12:$HW$765,M$2,1)</f>
        <v>494</v>
      </c>
      <c r="N14">
        <f>VLOOKUP($A14,ежесуточные!$J$12:$HW$765,N$2,1)</f>
        <v>494</v>
      </c>
      <c r="O14">
        <f>VLOOKUP($A14,ежесуточные!$J$12:$HW$765,O$2,1)</f>
        <v>494</v>
      </c>
      <c r="P14">
        <f>VLOOKUP($A14,ежесуточные!$J$12:$HW$765,P$2,1)</f>
        <v>494</v>
      </c>
      <c r="Q14">
        <f>VLOOKUP($A14,ежесуточные!$J$12:$HW$765,Q$2,1)</f>
        <v>494</v>
      </c>
      <c r="R14">
        <f>VLOOKUP($A14,ежесуточные!$J$12:$HW$765,R$2,1)</f>
        <v>459</v>
      </c>
      <c r="S14">
        <f>VLOOKUP($A14,ежесуточные!$J$12:$HW$765,S$2,1)</f>
        <v>459</v>
      </c>
      <c r="T14">
        <f>VLOOKUP($A14,ежесуточные!$J$12:$HW$765,T$2,1)</f>
        <v>459</v>
      </c>
      <c r="U14">
        <f>VLOOKUP($A14,ежесуточные!$J$12:$HW$765,U$2,1)</f>
        <v>459</v>
      </c>
      <c r="V14">
        <f>VLOOKUP($A14,ежесуточные!$J$12:$HW$765,V$2,1)</f>
        <v>459</v>
      </c>
      <c r="W14">
        <f>VLOOKUP($A14,ежесуточные!$J$12:$HW$765,W$2,1)</f>
        <v>459</v>
      </c>
      <c r="X14">
        <f>VLOOKUP($A14,ежесуточные!$J$12:$HW$765,X$2,1)</f>
        <v>459</v>
      </c>
      <c r="Y14">
        <f>VLOOKUP($A14,ежесуточные!$J$12:$HW$765,Y$2,1)</f>
        <v>459</v>
      </c>
      <c r="Z14">
        <f>VLOOKUP($A14,ежесуточные!$J$12:$HW$765,Z$2,1)</f>
        <v>459</v>
      </c>
      <c r="AA14">
        <f>VLOOKUP($A14,ежесуточные!$J$12:$HW$765,AA$2,1)</f>
        <v>424</v>
      </c>
      <c r="AB14">
        <f>VLOOKUP($A14,ежесуточные!$J$12:$HW$765,AB$2,1)</f>
        <v>424</v>
      </c>
      <c r="AC14">
        <f>VLOOKUP($A14,ежесуточные!$J$12:$HW$765,AC$2,1)</f>
        <v>424</v>
      </c>
      <c r="AD14">
        <f>VLOOKUP($A14,ежесуточные!$J$12:$HW$765,AD$2,1)</f>
        <v>424</v>
      </c>
      <c r="AE14">
        <f>VLOOKUP($A14,ежесуточные!$J$12:$HW$765,AE$2,1)</f>
        <v>424</v>
      </c>
      <c r="AF14" s="365" t="str">
        <f t="shared" si="1"/>
        <v/>
      </c>
    </row>
    <row r="15" spans="1:32" x14ac:dyDescent="0.25">
      <c r="A15">
        <v>12</v>
      </c>
      <c r="B15" t="s">
        <v>6</v>
      </c>
      <c r="D15">
        <f>VLOOKUP($A15,ежесуточные!$J$12:$HW$765,D$2,1)</f>
        <v>0</v>
      </c>
      <c r="E15">
        <f>VLOOKUP($A15,ежесуточные!$J$12:$HW$765,E$2,1)</f>
        <v>0</v>
      </c>
      <c r="F15">
        <f>VLOOKUP($A15,ежесуточные!$J$12:$HW$765,F$2,1)</f>
        <v>0</v>
      </c>
      <c r="G15">
        <f>VLOOKUP($A15,ежесуточные!$J$12:$HW$765,G$2,1)</f>
        <v>0</v>
      </c>
      <c r="H15">
        <f>VLOOKUP($A15,ежесуточные!$J$12:$HW$765,H$2,1)</f>
        <v>0</v>
      </c>
      <c r="I15">
        <f>VLOOKUP($A15,ежесуточные!$J$12:$HW$765,I$2,1)</f>
        <v>0</v>
      </c>
      <c r="J15">
        <f>VLOOKUP($A15,ежесуточные!$J$12:$HW$765,J$2,1)</f>
        <v>0</v>
      </c>
      <c r="K15">
        <f>VLOOKUP($A15,ежесуточные!$J$12:$HW$765,K$2,1)</f>
        <v>0</v>
      </c>
      <c r="L15">
        <f>VLOOKUP($A15,ежесуточные!$J$12:$HW$765,L$2,1)</f>
        <v>0</v>
      </c>
      <c r="M15">
        <f>VLOOKUP($A15,ежесуточные!$J$12:$HW$765,M$2,1)</f>
        <v>0</v>
      </c>
      <c r="N15">
        <f>VLOOKUP($A15,ежесуточные!$J$12:$HW$765,N$2,1)</f>
        <v>0</v>
      </c>
      <c r="O15">
        <f>VLOOKUP($A15,ежесуточные!$J$12:$HW$765,O$2,1)</f>
        <v>0</v>
      </c>
      <c r="P15">
        <f>VLOOKUP($A15,ежесуточные!$J$12:$HW$765,P$2,1)</f>
        <v>0</v>
      </c>
      <c r="Q15">
        <f>VLOOKUP($A15,ежесуточные!$J$12:$HW$765,Q$2,1)</f>
        <v>0</v>
      </c>
      <c r="R15">
        <f>VLOOKUP($A15,ежесуточные!$J$12:$HW$765,R$2,1)</f>
        <v>0</v>
      </c>
      <c r="S15">
        <f>VLOOKUP($A15,ежесуточные!$J$12:$HW$765,S$2,1)</f>
        <v>0</v>
      </c>
      <c r="T15">
        <f>VLOOKUP($A15,ежесуточные!$J$12:$HW$765,T$2,1)</f>
        <v>0</v>
      </c>
      <c r="U15">
        <f>VLOOKUP($A15,ежесуточные!$J$12:$HW$765,U$2,1)</f>
        <v>0</v>
      </c>
      <c r="V15">
        <f>VLOOKUP($A15,ежесуточные!$J$12:$HW$765,V$2,1)</f>
        <v>0</v>
      </c>
      <c r="W15">
        <f>VLOOKUP($A15,ежесуточные!$J$12:$HW$765,W$2,1)</f>
        <v>0</v>
      </c>
      <c r="X15">
        <f>VLOOKUP($A15,ежесуточные!$J$12:$HW$765,X$2,1)</f>
        <v>0</v>
      </c>
      <c r="Y15">
        <f>VLOOKUP($A15,ежесуточные!$J$12:$HW$765,Y$2,1)</f>
        <v>0</v>
      </c>
      <c r="Z15">
        <f>VLOOKUP($A15,ежесуточные!$J$12:$HW$765,Z$2,1)</f>
        <v>0</v>
      </c>
      <c r="AA15">
        <f>VLOOKUP($A15,ежесуточные!$J$12:$HW$765,AA$2,1)</f>
        <v>0</v>
      </c>
      <c r="AB15">
        <f>VLOOKUP($A15,ежесуточные!$J$12:$HW$765,AB$2,1)</f>
        <v>0</v>
      </c>
      <c r="AC15">
        <f>VLOOKUP($A15,ежесуточные!$J$12:$HW$765,AC$2,1)</f>
        <v>0</v>
      </c>
      <c r="AD15">
        <f>VLOOKUP($A15,ежесуточные!$J$12:$HW$765,AD$2,1)</f>
        <v>0</v>
      </c>
      <c r="AE15">
        <f>VLOOKUP($A15,ежесуточные!$J$12:$HW$765,AE$2,1)</f>
        <v>0</v>
      </c>
      <c r="AF15" s="365" t="str">
        <f t="shared" si="1"/>
        <v/>
      </c>
    </row>
    <row r="16" spans="1:32" x14ac:dyDescent="0.25">
      <c r="A16">
        <v>13</v>
      </c>
      <c r="B16" t="s">
        <v>112</v>
      </c>
      <c r="D16">
        <f>VLOOKUP($A16,ежесуточные!$J$12:$HW$765,D$2,1)</f>
        <v>28</v>
      </c>
      <c r="E16">
        <f>VLOOKUP($A16,ежесуточные!$J$12:$HW$765,E$2,1)</f>
        <v>28</v>
      </c>
      <c r="F16">
        <f>VLOOKUP($A16,ежесуточные!$J$12:$HW$765,F$2,1)</f>
        <v>28</v>
      </c>
      <c r="G16">
        <f>VLOOKUP($A16,ежесуточные!$J$12:$HW$765,G$2,1)</f>
        <v>28</v>
      </c>
      <c r="H16">
        <f>VLOOKUP($A16,ежесуточные!$J$12:$HW$765,H$2,1)</f>
        <v>28</v>
      </c>
      <c r="I16">
        <f>VLOOKUP($A16,ежесуточные!$J$12:$HW$765,I$2,1)</f>
        <v>28</v>
      </c>
      <c r="J16">
        <f>VLOOKUP($A16,ежесуточные!$J$12:$HW$765,J$2,1)</f>
        <v>22</v>
      </c>
      <c r="K16">
        <f>VLOOKUP($A16,ежесуточные!$J$12:$HW$765,K$2,1)</f>
        <v>21</v>
      </c>
      <c r="L16">
        <f>VLOOKUP($A16,ежесуточные!$J$12:$HW$765,L$2,1)</f>
        <v>21</v>
      </c>
      <c r="M16">
        <f>VLOOKUP($A16,ежесуточные!$J$12:$HW$765,M$2,1)</f>
        <v>21</v>
      </c>
      <c r="N16">
        <f>VLOOKUP($A16,ежесуточные!$J$12:$HW$765,N$2,1)</f>
        <v>21</v>
      </c>
      <c r="O16">
        <f>VLOOKUP($A16,ежесуточные!$J$12:$HW$765,O$2,1)</f>
        <v>21</v>
      </c>
      <c r="P16">
        <f>VLOOKUP($A16,ежесуточные!$J$12:$HW$765,P$2,1)</f>
        <v>21</v>
      </c>
      <c r="Q16">
        <f>VLOOKUP($A16,ежесуточные!$J$12:$HW$765,Q$2,1)</f>
        <v>21</v>
      </c>
      <c r="R16">
        <f>VLOOKUP($A16,ежесуточные!$J$12:$HW$765,R$2,1)</f>
        <v>22</v>
      </c>
      <c r="S16">
        <f>VLOOKUP($A16,ежесуточные!$J$12:$HW$765,S$2,1)</f>
        <v>22</v>
      </c>
      <c r="T16">
        <f>VLOOKUP($A16,ежесуточные!$J$12:$HW$765,T$2,1)</f>
        <v>22</v>
      </c>
      <c r="U16">
        <f>VLOOKUP($A16,ежесуточные!$J$12:$HW$765,U$2,1)</f>
        <v>22</v>
      </c>
      <c r="V16">
        <f>VLOOKUP($A16,ежесуточные!$J$12:$HW$765,V$2,1)</f>
        <v>22</v>
      </c>
      <c r="W16">
        <f>VLOOKUP($A16,ежесуточные!$J$12:$HW$765,W$2,1)</f>
        <v>22</v>
      </c>
      <c r="X16">
        <f>VLOOKUP($A16,ежесуточные!$J$12:$HW$765,X$2,1)</f>
        <v>22</v>
      </c>
      <c r="Y16">
        <f>VLOOKUP($A16,ежесуточные!$J$12:$HW$765,Y$2,1)</f>
        <v>22</v>
      </c>
      <c r="Z16">
        <f>VLOOKUP($A16,ежесуточные!$J$12:$HW$765,Z$2,1)</f>
        <v>22</v>
      </c>
      <c r="AA16">
        <f>VLOOKUP($A16,ежесуточные!$J$12:$HW$765,AA$2,1)</f>
        <v>22</v>
      </c>
      <c r="AB16">
        <f>VLOOKUP($A16,ежесуточные!$J$12:$HW$765,AB$2,1)</f>
        <v>22</v>
      </c>
      <c r="AC16">
        <f>VLOOKUP($A16,ежесуточные!$J$12:$HW$765,AC$2,1)</f>
        <v>22</v>
      </c>
      <c r="AD16">
        <f>VLOOKUP($A16,ежесуточные!$J$12:$HW$765,AD$2,1)</f>
        <v>22</v>
      </c>
      <c r="AE16">
        <f>VLOOKUP($A16,ежесуточные!$J$12:$HW$765,AE$2,1)</f>
        <v>22</v>
      </c>
      <c r="AF16" s="365" t="str">
        <f t="shared" si="1"/>
        <v/>
      </c>
    </row>
    <row r="17" spans="1:32" x14ac:dyDescent="0.25">
      <c r="A17">
        <v>14</v>
      </c>
      <c r="B17" t="s">
        <v>13</v>
      </c>
      <c r="D17">
        <f>VLOOKUP($A17,ежесуточные!$J$12:$HW$765,D$2,1)</f>
        <v>0</v>
      </c>
      <c r="E17">
        <f>VLOOKUP($A17,ежесуточные!$J$12:$HW$765,E$2,1)</f>
        <v>0</v>
      </c>
      <c r="F17">
        <f>VLOOKUP($A17,ежесуточные!$J$12:$HW$765,F$2,1)</f>
        <v>0</v>
      </c>
      <c r="G17">
        <f>VLOOKUP($A17,ежесуточные!$J$12:$HW$765,G$2,1)</f>
        <v>0</v>
      </c>
      <c r="H17">
        <f>VLOOKUP($A17,ежесуточные!$J$12:$HW$765,H$2,1)</f>
        <v>0</v>
      </c>
      <c r="I17">
        <f>VLOOKUP($A17,ежесуточные!$J$12:$HW$765,I$2,1)</f>
        <v>0</v>
      </c>
      <c r="J17">
        <f>VLOOKUP($A17,ежесуточные!$J$12:$HW$765,J$2,1)</f>
        <v>0</v>
      </c>
      <c r="K17">
        <f>VLOOKUP($A17,ежесуточные!$J$12:$HW$765,K$2,1)</f>
        <v>0</v>
      </c>
      <c r="L17">
        <f>VLOOKUP($A17,ежесуточные!$J$12:$HW$765,L$2,1)</f>
        <v>0</v>
      </c>
      <c r="M17">
        <f>VLOOKUP($A17,ежесуточные!$J$12:$HW$765,M$2,1)</f>
        <v>0</v>
      </c>
      <c r="N17">
        <f>VLOOKUP($A17,ежесуточные!$J$12:$HW$765,N$2,1)</f>
        <v>0</v>
      </c>
      <c r="O17">
        <f>VLOOKUP($A17,ежесуточные!$J$12:$HW$765,O$2,1)</f>
        <v>0</v>
      </c>
      <c r="P17">
        <f>VLOOKUP($A17,ежесуточные!$J$12:$HW$765,P$2,1)</f>
        <v>0</v>
      </c>
      <c r="Q17">
        <f>VLOOKUP($A17,ежесуточные!$J$12:$HW$765,Q$2,1)</f>
        <v>0</v>
      </c>
      <c r="R17">
        <f>VLOOKUP($A17,ежесуточные!$J$12:$HW$765,R$2,1)</f>
        <v>0</v>
      </c>
      <c r="S17">
        <f>VLOOKUP($A17,ежесуточные!$J$12:$HW$765,S$2,1)</f>
        <v>0</v>
      </c>
      <c r="T17">
        <f>VLOOKUP($A17,ежесуточные!$J$12:$HW$765,T$2,1)</f>
        <v>0</v>
      </c>
      <c r="U17">
        <f>VLOOKUP($A17,ежесуточные!$J$12:$HW$765,U$2,1)</f>
        <v>0</v>
      </c>
      <c r="V17">
        <f>VLOOKUP($A17,ежесуточные!$J$12:$HW$765,V$2,1)</f>
        <v>0</v>
      </c>
      <c r="W17">
        <f>VLOOKUP($A17,ежесуточные!$J$12:$HW$765,W$2,1)</f>
        <v>0</v>
      </c>
      <c r="X17">
        <f>VLOOKUP($A17,ежесуточные!$J$12:$HW$765,X$2,1)</f>
        <v>0</v>
      </c>
      <c r="Y17">
        <f>VLOOKUP($A17,ежесуточные!$J$12:$HW$765,Y$2,1)</f>
        <v>0</v>
      </c>
      <c r="Z17">
        <f>VLOOKUP($A17,ежесуточные!$J$12:$HW$765,Z$2,1)</f>
        <v>0</v>
      </c>
      <c r="AA17">
        <f>VLOOKUP($A17,ежесуточные!$J$12:$HW$765,AA$2,1)</f>
        <v>0</v>
      </c>
      <c r="AB17">
        <f>VLOOKUP($A17,ежесуточные!$J$12:$HW$765,AB$2,1)</f>
        <v>0</v>
      </c>
      <c r="AC17">
        <f>VLOOKUP($A17,ежесуточные!$J$12:$HW$765,AC$2,1)</f>
        <v>0</v>
      </c>
      <c r="AD17">
        <f>VLOOKUP($A17,ежесуточные!$J$12:$HW$765,AD$2,1)</f>
        <v>0</v>
      </c>
      <c r="AE17">
        <f>VLOOKUP($A17,ежесуточные!$J$12:$HW$765,AE$2,1)</f>
        <v>0</v>
      </c>
      <c r="AF17" s="365" t="str">
        <f t="shared" si="1"/>
        <v/>
      </c>
    </row>
    <row r="18" spans="1:32" x14ac:dyDescent="0.25">
      <c r="A18">
        <v>15</v>
      </c>
      <c r="B18" t="s">
        <v>7</v>
      </c>
      <c r="D18">
        <f>VLOOKUP($A18,ежесуточные!$J$12:$HW$765,D$2,1)</f>
        <v>157</v>
      </c>
      <c r="E18">
        <f>VLOOKUP($A18,ежесуточные!$J$12:$HW$765,E$2,1)</f>
        <v>162</v>
      </c>
      <c r="F18">
        <f>VLOOKUP($A18,ежесуточные!$J$12:$HW$765,F$2,1)</f>
        <v>162</v>
      </c>
      <c r="G18">
        <f>VLOOKUP($A18,ежесуточные!$J$12:$HW$765,G$2,1)</f>
        <v>150</v>
      </c>
      <c r="H18">
        <f>VLOOKUP($A18,ежесуточные!$J$12:$HW$765,H$2,1)</f>
        <v>150</v>
      </c>
      <c r="I18">
        <f>VLOOKUP($A18,ежесуточные!$J$12:$HW$765,I$2,1)</f>
        <v>150</v>
      </c>
      <c r="J18">
        <f>VLOOKUP($A18,ежесуточные!$J$12:$HW$765,J$2,1)</f>
        <v>150</v>
      </c>
      <c r="K18">
        <f>VLOOKUP($A18,ежесуточные!$J$12:$HW$765,K$2,1)</f>
        <v>150</v>
      </c>
      <c r="L18">
        <f>VLOOKUP($A18,ежесуточные!$J$12:$HW$765,L$2,1)</f>
        <v>150</v>
      </c>
      <c r="M18">
        <f>VLOOKUP($A18,ежесуточные!$J$12:$HW$765,M$2,1)</f>
        <v>145</v>
      </c>
      <c r="N18">
        <f>VLOOKUP($A18,ежесуточные!$J$12:$HW$765,N$2,1)</f>
        <v>145</v>
      </c>
      <c r="O18">
        <f>VLOOKUP($A18,ежесуточные!$J$12:$HW$765,O$2,1)</f>
        <v>145</v>
      </c>
      <c r="P18">
        <f>VLOOKUP($A18,ежесуточные!$J$12:$HW$765,P$2,1)</f>
        <v>145</v>
      </c>
      <c r="Q18">
        <f>VLOOKUP($A18,ежесуточные!$J$12:$HW$765,Q$2,1)</f>
        <v>145</v>
      </c>
      <c r="R18">
        <f>VLOOKUP($A18,ежесуточные!$J$12:$HW$765,R$2,1)</f>
        <v>145</v>
      </c>
      <c r="S18">
        <f>VLOOKUP($A18,ежесуточные!$J$12:$HW$765,S$2,1)</f>
        <v>145</v>
      </c>
      <c r="T18">
        <f>VLOOKUP($A18,ежесуточные!$J$12:$HW$765,T$2,1)</f>
        <v>145</v>
      </c>
      <c r="U18">
        <f>VLOOKUP($A18,ежесуточные!$J$12:$HW$765,U$2,1)</f>
        <v>145</v>
      </c>
      <c r="V18">
        <f>VLOOKUP($A18,ежесуточные!$J$12:$HW$765,V$2,1)</f>
        <v>145</v>
      </c>
      <c r="W18">
        <f>VLOOKUP($A18,ежесуточные!$J$12:$HW$765,W$2,1)</f>
        <v>145</v>
      </c>
      <c r="X18">
        <f>VLOOKUP($A18,ежесуточные!$J$12:$HW$765,X$2,1)</f>
        <v>145</v>
      </c>
      <c r="Y18">
        <f>VLOOKUP($A18,ежесуточные!$J$12:$HW$765,Y$2,1)</f>
        <v>145</v>
      </c>
      <c r="Z18">
        <f>VLOOKUP($A18,ежесуточные!$J$12:$HW$765,Z$2,1)</f>
        <v>145</v>
      </c>
      <c r="AA18">
        <f>VLOOKUP($A18,ежесуточные!$J$12:$HW$765,AA$2,1)</f>
        <v>145</v>
      </c>
      <c r="AB18">
        <f>VLOOKUP($A18,ежесуточные!$J$12:$HW$765,AB$2,1)</f>
        <v>145</v>
      </c>
      <c r="AC18">
        <f>VLOOKUP($A18,ежесуточные!$J$12:$HW$765,AC$2,1)</f>
        <v>145</v>
      </c>
      <c r="AD18">
        <f>VLOOKUP($A18,ежесуточные!$J$12:$HW$765,AD$2,1)</f>
        <v>145</v>
      </c>
      <c r="AE18">
        <f>VLOOKUP($A18,ежесуточные!$J$12:$HW$765,AE$2,1)</f>
        <v>145</v>
      </c>
      <c r="AF18" s="365" t="str">
        <f t="shared" si="1"/>
        <v/>
      </c>
    </row>
    <row r="19" spans="1:32" x14ac:dyDescent="0.25">
      <c r="A19">
        <v>16</v>
      </c>
      <c r="B19" t="s">
        <v>8</v>
      </c>
      <c r="D19">
        <f>VLOOKUP($A19,ежесуточные!$J$12:$HW$765,D$2,1)</f>
        <v>95</v>
      </c>
      <c r="E19">
        <f>VLOOKUP($A19,ежесуточные!$J$12:$HW$765,E$2,1)</f>
        <v>125</v>
      </c>
      <c r="F19">
        <f>VLOOKUP($A19,ежесуточные!$J$12:$HW$765,F$2,1)</f>
        <v>125</v>
      </c>
      <c r="G19">
        <f>VLOOKUP($A19,ежесуточные!$J$12:$HW$765,G$2,1)</f>
        <v>125</v>
      </c>
      <c r="H19">
        <f>VLOOKUP($A19,ежесуточные!$J$12:$HW$765,H$2,1)</f>
        <v>125</v>
      </c>
      <c r="I19">
        <f>VLOOKUP($A19,ежесуточные!$J$12:$HW$765,I$2,1)</f>
        <v>125</v>
      </c>
      <c r="J19">
        <f>VLOOKUP($A19,ежесуточные!$J$12:$HW$765,J$2,1)</f>
        <v>125</v>
      </c>
      <c r="K19">
        <f>VLOOKUP($A19,ежесуточные!$J$12:$HW$765,K$2,1)</f>
        <v>125</v>
      </c>
      <c r="L19">
        <f>VLOOKUP($A19,ежесуточные!$J$12:$HW$765,L$2,1)</f>
        <v>125</v>
      </c>
      <c r="M19">
        <f>VLOOKUP($A19,ежесуточные!$J$12:$HW$765,M$2,1)</f>
        <v>125</v>
      </c>
      <c r="N19">
        <f>VLOOKUP($A19,ежесуточные!$J$12:$HW$765,N$2,1)</f>
        <v>125</v>
      </c>
      <c r="O19">
        <f>VLOOKUP($A19,ежесуточные!$J$12:$HW$765,O$2,1)</f>
        <v>125</v>
      </c>
      <c r="P19">
        <f>VLOOKUP($A19,ежесуточные!$J$12:$HW$765,P$2,1)</f>
        <v>125</v>
      </c>
      <c r="Q19">
        <f>VLOOKUP($A19,ежесуточные!$J$12:$HW$765,Q$2,1)</f>
        <v>125</v>
      </c>
      <c r="R19">
        <f>VLOOKUP($A19,ежесуточные!$J$12:$HW$765,R$2,1)</f>
        <v>125</v>
      </c>
      <c r="S19">
        <f>VLOOKUP($A19,ежесуточные!$J$12:$HW$765,S$2,1)</f>
        <v>125</v>
      </c>
      <c r="T19">
        <f>VLOOKUP($A19,ежесуточные!$J$12:$HW$765,T$2,1)</f>
        <v>125</v>
      </c>
      <c r="U19">
        <f>VLOOKUP($A19,ежесуточные!$J$12:$HW$765,U$2,1)</f>
        <v>125</v>
      </c>
      <c r="V19">
        <f>VLOOKUP($A19,ежесуточные!$J$12:$HW$765,V$2,1)</f>
        <v>125</v>
      </c>
      <c r="W19">
        <f>VLOOKUP($A19,ежесуточные!$J$12:$HW$765,W$2,1)</f>
        <v>125</v>
      </c>
      <c r="X19">
        <f>VLOOKUP($A19,ежесуточные!$J$12:$HW$765,X$2,1)</f>
        <v>125</v>
      </c>
      <c r="Y19">
        <f>VLOOKUP($A19,ежесуточные!$J$12:$HW$765,Y$2,1)</f>
        <v>125</v>
      </c>
      <c r="Z19">
        <f>VLOOKUP($A19,ежесуточные!$J$12:$HW$765,Z$2,1)</f>
        <v>125</v>
      </c>
      <c r="AA19">
        <f>VLOOKUP($A19,ежесуточные!$J$12:$HW$765,AA$2,1)</f>
        <v>125</v>
      </c>
      <c r="AB19">
        <f>VLOOKUP($A19,ежесуточные!$J$12:$HW$765,AB$2,1)</f>
        <v>125</v>
      </c>
      <c r="AC19">
        <f>VLOOKUP($A19,ежесуточные!$J$12:$HW$765,AC$2,1)</f>
        <v>125</v>
      </c>
      <c r="AD19">
        <f>VLOOKUP($A19,ежесуточные!$J$12:$HW$765,AD$2,1)</f>
        <v>125</v>
      </c>
      <c r="AE19">
        <f>VLOOKUP($A19,ежесуточные!$J$12:$HW$765,AE$2,1)</f>
        <v>125</v>
      </c>
      <c r="AF19" s="365" t="str">
        <f t="shared" si="1"/>
        <v/>
      </c>
    </row>
    <row r="20" spans="1:32" x14ac:dyDescent="0.25">
      <c r="A20">
        <v>17</v>
      </c>
      <c r="B20" t="s">
        <v>101</v>
      </c>
      <c r="D20">
        <f>VLOOKUP($A20,ежесуточные!$J$12:$HW$765,D$2,1)</f>
        <v>0</v>
      </c>
      <c r="E20">
        <f>VLOOKUP($A20,ежесуточные!$J$12:$HW$765,E$2,1)</f>
        <v>0</v>
      </c>
      <c r="F20">
        <f>VLOOKUP($A20,ежесуточные!$J$12:$HW$765,F$2,1)</f>
        <v>0</v>
      </c>
      <c r="G20">
        <f>VLOOKUP($A20,ежесуточные!$J$12:$HW$765,G$2,1)</f>
        <v>0</v>
      </c>
      <c r="H20">
        <f>VLOOKUP($A20,ежесуточные!$J$12:$HW$765,H$2,1)</f>
        <v>0</v>
      </c>
      <c r="I20">
        <f>VLOOKUP($A20,ежесуточные!$J$12:$HW$765,I$2,1)</f>
        <v>0</v>
      </c>
      <c r="J20">
        <f>VLOOKUP($A20,ежесуточные!$J$12:$HW$765,J$2,1)</f>
        <v>0</v>
      </c>
      <c r="K20">
        <f>VLOOKUP($A20,ежесуточные!$J$12:$HW$765,K$2,1)</f>
        <v>0</v>
      </c>
      <c r="L20">
        <f>VLOOKUP($A20,ежесуточные!$J$12:$HW$765,L$2,1)</f>
        <v>0</v>
      </c>
      <c r="M20">
        <f>VLOOKUP($A20,ежесуточные!$J$12:$HW$765,M$2,1)</f>
        <v>0</v>
      </c>
      <c r="N20">
        <f>VLOOKUP($A20,ежесуточные!$J$12:$HW$765,N$2,1)</f>
        <v>0</v>
      </c>
      <c r="O20">
        <f>VLOOKUP($A20,ежесуточные!$J$12:$HW$765,O$2,1)</f>
        <v>0</v>
      </c>
      <c r="P20">
        <f>VLOOKUP($A20,ежесуточные!$J$12:$HW$765,P$2,1)</f>
        <v>0</v>
      </c>
      <c r="Q20">
        <f>VLOOKUP($A20,ежесуточные!$J$12:$HW$765,Q$2,1)</f>
        <v>0</v>
      </c>
      <c r="R20">
        <f>VLOOKUP($A20,ежесуточные!$J$12:$HW$765,R$2,1)</f>
        <v>0</v>
      </c>
      <c r="S20">
        <f>VLOOKUP($A20,ежесуточные!$J$12:$HW$765,S$2,1)</f>
        <v>0</v>
      </c>
      <c r="T20">
        <f>VLOOKUP($A20,ежесуточные!$J$12:$HW$765,T$2,1)</f>
        <v>0</v>
      </c>
      <c r="U20">
        <f>VLOOKUP($A20,ежесуточные!$J$12:$HW$765,U$2,1)</f>
        <v>0</v>
      </c>
      <c r="V20">
        <f>VLOOKUP($A20,ежесуточные!$J$12:$HW$765,V$2,1)</f>
        <v>0</v>
      </c>
      <c r="W20">
        <f>VLOOKUP($A20,ежесуточные!$J$12:$HW$765,W$2,1)</f>
        <v>0</v>
      </c>
      <c r="X20">
        <f>VLOOKUP($A20,ежесуточные!$J$12:$HW$765,X$2,1)</f>
        <v>0</v>
      </c>
      <c r="Y20">
        <f>VLOOKUP($A20,ежесуточные!$J$12:$HW$765,Y$2,1)</f>
        <v>0</v>
      </c>
      <c r="Z20">
        <f>VLOOKUP($A20,ежесуточные!$J$12:$HW$765,Z$2,1)</f>
        <v>0</v>
      </c>
      <c r="AA20">
        <f>VLOOKUP($A20,ежесуточные!$J$12:$HW$765,AA$2,1)</f>
        <v>0</v>
      </c>
      <c r="AB20">
        <f>VLOOKUP($A20,ежесуточные!$J$12:$HW$765,AB$2,1)</f>
        <v>0</v>
      </c>
      <c r="AC20">
        <f>VLOOKUP($A20,ежесуточные!$J$12:$HW$765,AC$2,1)</f>
        <v>0</v>
      </c>
      <c r="AD20">
        <f>VLOOKUP($A20,ежесуточные!$J$12:$HW$765,AD$2,1)</f>
        <v>0</v>
      </c>
      <c r="AE20">
        <f>VLOOKUP($A20,ежесуточные!$J$12:$HW$765,AE$2,1)</f>
        <v>0</v>
      </c>
      <c r="AF20" s="365" t="str">
        <f t="shared" si="1"/>
        <v/>
      </c>
    </row>
    <row r="21" spans="1:32" x14ac:dyDescent="0.25">
      <c r="A21">
        <v>18</v>
      </c>
      <c r="B21" t="s">
        <v>115</v>
      </c>
      <c r="D21">
        <f>VLOOKUP($A21,ежесуточные!$J$12:$HW$765,D$2,1)</f>
        <v>10</v>
      </c>
      <c r="E21">
        <f>VLOOKUP($A21,ежесуточные!$J$12:$HW$765,E$2,1)</f>
        <v>10</v>
      </c>
      <c r="F21">
        <f>VLOOKUP($A21,ежесуточные!$J$12:$HW$765,F$2,1)</f>
        <v>10</v>
      </c>
      <c r="G21">
        <f>VLOOKUP($A21,ежесуточные!$J$12:$HW$765,G$2,1)</f>
        <v>10</v>
      </c>
      <c r="H21">
        <f>VLOOKUP($A21,ежесуточные!$J$12:$HW$765,H$2,1)</f>
        <v>10</v>
      </c>
      <c r="I21">
        <f>VLOOKUP($A21,ежесуточные!$J$12:$HW$765,I$2,1)</f>
        <v>10</v>
      </c>
      <c r="J21">
        <f>VLOOKUP($A21,ежесуточные!$J$12:$HW$765,J$2,1)</f>
        <v>10</v>
      </c>
      <c r="K21">
        <f>VLOOKUP($A21,ежесуточные!$J$12:$HW$765,K$2,1)</f>
        <v>10</v>
      </c>
      <c r="L21">
        <f>VLOOKUP($A21,ежесуточные!$J$12:$HW$765,L$2,1)</f>
        <v>10</v>
      </c>
      <c r="M21">
        <f>VLOOKUP($A21,ежесуточные!$J$12:$HW$765,M$2,1)</f>
        <v>10</v>
      </c>
      <c r="N21">
        <f>VLOOKUP($A21,ежесуточные!$J$12:$HW$765,N$2,1)</f>
        <v>10</v>
      </c>
      <c r="O21">
        <f>VLOOKUP($A21,ежесуточные!$J$12:$HW$765,O$2,1)</f>
        <v>10</v>
      </c>
      <c r="P21">
        <f>VLOOKUP($A21,ежесуточные!$J$12:$HW$765,P$2,1)</f>
        <v>10</v>
      </c>
      <c r="Q21">
        <f>VLOOKUP($A21,ежесуточные!$J$12:$HW$765,Q$2,1)</f>
        <v>10</v>
      </c>
      <c r="R21">
        <f>VLOOKUP($A21,ежесуточные!$J$12:$HW$765,R$2,1)</f>
        <v>10</v>
      </c>
      <c r="S21">
        <f>VLOOKUP($A21,ежесуточные!$J$12:$HW$765,S$2,1)</f>
        <v>10</v>
      </c>
      <c r="T21">
        <f>VLOOKUP($A21,ежесуточные!$J$12:$HW$765,T$2,1)</f>
        <v>10</v>
      </c>
      <c r="U21">
        <f>VLOOKUP($A21,ежесуточные!$J$12:$HW$765,U$2,1)</f>
        <v>10</v>
      </c>
      <c r="V21">
        <f>VLOOKUP($A21,ежесуточные!$J$12:$HW$765,V$2,1)</f>
        <v>10</v>
      </c>
      <c r="W21">
        <f>VLOOKUP($A21,ежесуточные!$J$12:$HW$765,W$2,1)</f>
        <v>10</v>
      </c>
      <c r="X21">
        <f>VLOOKUP($A21,ежесуточные!$J$12:$HW$765,X$2,1)</f>
        <v>10</v>
      </c>
      <c r="Y21">
        <f>VLOOKUP($A21,ежесуточные!$J$12:$HW$765,Y$2,1)</f>
        <v>10</v>
      </c>
      <c r="Z21">
        <f>VLOOKUP($A21,ежесуточные!$J$12:$HW$765,Z$2,1)</f>
        <v>10</v>
      </c>
      <c r="AA21">
        <f>VLOOKUP($A21,ежесуточные!$J$12:$HW$765,AA$2,1)</f>
        <v>10</v>
      </c>
      <c r="AB21">
        <f>VLOOKUP($A21,ежесуточные!$J$12:$HW$765,AB$2,1)</f>
        <v>10</v>
      </c>
      <c r="AC21">
        <f>VLOOKUP($A21,ежесуточные!$J$12:$HW$765,AC$2,1)</f>
        <v>10</v>
      </c>
      <c r="AD21">
        <f>VLOOKUP($A21,ежесуточные!$J$12:$HW$765,AD$2,1)</f>
        <v>10</v>
      </c>
      <c r="AE21">
        <f>VLOOKUP($A21,ежесуточные!$J$12:$HW$765,AE$2,1)</f>
        <v>10</v>
      </c>
      <c r="AF21" s="365" t="str">
        <f t="shared" si="1"/>
        <v/>
      </c>
    </row>
    <row r="22" spans="1:32" x14ac:dyDescent="0.25">
      <c r="A22">
        <v>19</v>
      </c>
      <c r="B22" t="s">
        <v>80</v>
      </c>
      <c r="D22">
        <f>VLOOKUP($A22,ежесуточные!$J$12:$HW$765,D$2,1)</f>
        <v>1639</v>
      </c>
      <c r="E22">
        <f>VLOOKUP($A22,ежесуточные!$J$12:$HW$765,E$2,1)</f>
        <v>1574</v>
      </c>
      <c r="F22">
        <f>VLOOKUP($A22,ежесуточные!$J$12:$HW$765,F$2,1)</f>
        <v>1574</v>
      </c>
      <c r="G22">
        <f>VLOOKUP($A22,ежесуточные!$J$12:$HW$765,G$2,1)</f>
        <v>1586</v>
      </c>
      <c r="H22">
        <f>VLOOKUP($A22,ежесуточные!$J$12:$HW$765,H$2,1)</f>
        <v>1727</v>
      </c>
      <c r="I22">
        <f>VLOOKUP($A22,ежесуточные!$J$12:$HW$765,I$2,1)</f>
        <v>1727</v>
      </c>
      <c r="J22">
        <f>VLOOKUP($A22,ежесуточные!$J$12:$HW$765,J$2,1)</f>
        <v>2369</v>
      </c>
      <c r="K22">
        <f>VLOOKUP($A22,ежесуточные!$J$12:$HW$765,K$2,1)</f>
        <v>2338</v>
      </c>
      <c r="L22">
        <f>VLOOKUP($A22,ежесуточные!$J$12:$HW$765,L$2,1)</f>
        <v>2338</v>
      </c>
      <c r="M22">
        <f>VLOOKUP($A22,ежесуточные!$J$12:$HW$765,M$2,1)</f>
        <v>2338</v>
      </c>
      <c r="N22">
        <f>VLOOKUP($A22,ежесуточные!$J$12:$HW$765,N$2,1)</f>
        <v>2338</v>
      </c>
      <c r="O22">
        <f>VLOOKUP($A22,ежесуточные!$J$12:$HW$765,O$2,1)</f>
        <v>2338</v>
      </c>
      <c r="P22">
        <f>VLOOKUP($A22,ежесуточные!$J$12:$HW$765,P$2,1)</f>
        <v>2338</v>
      </c>
      <c r="Q22">
        <f>VLOOKUP($A22,ежесуточные!$J$12:$HW$765,Q$2,1)</f>
        <v>2338</v>
      </c>
      <c r="R22">
        <f>VLOOKUP($A22,ежесуточные!$J$12:$HW$765,R$2,1)</f>
        <v>2312</v>
      </c>
      <c r="S22">
        <f>VLOOKUP($A22,ежесуточные!$J$12:$HW$765,S$2,1)</f>
        <v>2312</v>
      </c>
      <c r="T22">
        <f>VLOOKUP($A22,ежесуточные!$J$12:$HW$765,T$2,1)</f>
        <v>2312</v>
      </c>
      <c r="U22">
        <f>VLOOKUP($A22,ежесуточные!$J$12:$HW$765,U$2,1)</f>
        <v>2312</v>
      </c>
      <c r="V22">
        <f>VLOOKUP($A22,ежесуточные!$J$12:$HW$765,V$2,1)</f>
        <v>2312</v>
      </c>
      <c r="W22">
        <f>VLOOKUP($A22,ежесуточные!$J$12:$HW$765,W$2,1)</f>
        <v>2312</v>
      </c>
      <c r="X22">
        <f>VLOOKUP($A22,ежесуточные!$J$12:$HW$765,X$2,1)</f>
        <v>2312</v>
      </c>
      <c r="Y22">
        <f>VLOOKUP($A22,ежесуточные!$J$12:$HW$765,Y$2,1)</f>
        <v>2312</v>
      </c>
      <c r="Z22">
        <f>VLOOKUP($A22,ежесуточные!$J$12:$HW$765,Z$2,1)</f>
        <v>2312</v>
      </c>
      <c r="AA22">
        <f>VLOOKUP($A22,ежесуточные!$J$12:$HW$765,AA$2,1)</f>
        <v>2287</v>
      </c>
      <c r="AB22">
        <f>VLOOKUP($A22,ежесуточные!$J$12:$HW$765,AB$2,1)</f>
        <v>2287</v>
      </c>
      <c r="AC22">
        <f>VLOOKUP($A22,ежесуточные!$J$12:$HW$765,AC$2,1)</f>
        <v>2287</v>
      </c>
      <c r="AD22">
        <f>VLOOKUP($A22,ежесуточные!$J$12:$HW$765,AD$2,1)</f>
        <v>2287</v>
      </c>
      <c r="AE22">
        <f>VLOOKUP($A22,ежесуточные!$J$12:$HW$765,AE$2,1)</f>
        <v>2287</v>
      </c>
      <c r="AF22" s="365" t="str">
        <f t="shared" si="1"/>
        <v/>
      </c>
    </row>
    <row r="23" spans="1:32" x14ac:dyDescent="0.25">
      <c r="A23">
        <v>20</v>
      </c>
      <c r="B23" t="s">
        <v>81</v>
      </c>
      <c r="D23">
        <f>VLOOKUP($A23,ежесуточные!$J$12:$HW$765,D$2,1)</f>
        <v>0</v>
      </c>
      <c r="E23">
        <f>VLOOKUP($A23,ежесуточные!$J$12:$HW$765,E$2,1)</f>
        <v>0</v>
      </c>
      <c r="F23">
        <f>VLOOKUP($A23,ежесуточные!$J$12:$HW$765,F$2,1)</f>
        <v>0</v>
      </c>
      <c r="G23">
        <f>VLOOKUP($A23,ежесуточные!$J$12:$HW$765,G$2,1)</f>
        <v>0</v>
      </c>
      <c r="H23">
        <f>VLOOKUP($A23,ежесуточные!$J$12:$HW$765,H$2,1)</f>
        <v>0</v>
      </c>
      <c r="I23">
        <f>VLOOKUP($A23,ежесуточные!$J$12:$HW$765,I$2,1)</f>
        <v>0</v>
      </c>
      <c r="J23">
        <f>VLOOKUP($A23,ежесуточные!$J$12:$HW$765,J$2,1)</f>
        <v>0</v>
      </c>
      <c r="K23">
        <f>VLOOKUP($A23,ежесуточные!$J$12:$HW$765,K$2,1)</f>
        <v>0</v>
      </c>
      <c r="L23">
        <f>VLOOKUP($A23,ежесуточные!$J$12:$HW$765,L$2,1)</f>
        <v>0</v>
      </c>
      <c r="M23">
        <f>VLOOKUP($A23,ежесуточные!$J$12:$HW$765,M$2,1)</f>
        <v>0</v>
      </c>
      <c r="N23">
        <f>VLOOKUP($A23,ежесуточные!$J$12:$HW$765,N$2,1)</f>
        <v>0</v>
      </c>
      <c r="O23">
        <f>VLOOKUP($A23,ежесуточные!$J$12:$HW$765,O$2,1)</f>
        <v>0</v>
      </c>
      <c r="P23">
        <f>VLOOKUP($A23,ежесуточные!$J$12:$HW$765,P$2,1)</f>
        <v>0</v>
      </c>
      <c r="Q23">
        <f>VLOOKUP($A23,ежесуточные!$J$12:$HW$765,Q$2,1)</f>
        <v>0</v>
      </c>
      <c r="R23">
        <f>VLOOKUP($A23,ежесуточные!$J$12:$HW$765,R$2,1)</f>
        <v>0</v>
      </c>
      <c r="S23">
        <f>VLOOKUP($A23,ежесуточные!$J$12:$HW$765,S$2,1)</f>
        <v>0</v>
      </c>
      <c r="T23">
        <f>VLOOKUP($A23,ежесуточные!$J$12:$HW$765,T$2,1)</f>
        <v>0</v>
      </c>
      <c r="U23">
        <f>VLOOKUP($A23,ежесуточные!$J$12:$HW$765,U$2,1)</f>
        <v>0</v>
      </c>
      <c r="V23">
        <f>VLOOKUP($A23,ежесуточные!$J$12:$HW$765,V$2,1)</f>
        <v>0</v>
      </c>
      <c r="W23">
        <f>VLOOKUP($A23,ежесуточные!$J$12:$HW$765,W$2,1)</f>
        <v>0</v>
      </c>
      <c r="X23">
        <f>VLOOKUP($A23,ежесуточные!$J$12:$HW$765,X$2,1)</f>
        <v>0</v>
      </c>
      <c r="Y23">
        <f>VLOOKUP($A23,ежесуточные!$J$12:$HW$765,Y$2,1)</f>
        <v>0</v>
      </c>
      <c r="Z23">
        <f>VLOOKUP($A23,ежесуточные!$J$12:$HW$765,Z$2,1)</f>
        <v>0</v>
      </c>
      <c r="AA23">
        <f>VLOOKUP($A23,ежесуточные!$J$12:$HW$765,AA$2,1)</f>
        <v>0</v>
      </c>
      <c r="AB23">
        <f>VLOOKUP($A23,ежесуточные!$J$12:$HW$765,AB$2,1)</f>
        <v>0</v>
      </c>
      <c r="AC23">
        <f>VLOOKUP($A23,ежесуточные!$J$12:$HW$765,AC$2,1)</f>
        <v>0</v>
      </c>
      <c r="AD23">
        <f>VLOOKUP($A23,ежесуточные!$J$12:$HW$765,AD$2,1)</f>
        <v>0</v>
      </c>
      <c r="AE23">
        <f>VLOOKUP($A23,ежесуточные!$J$12:$HW$765,AE$2,1)</f>
        <v>0</v>
      </c>
      <c r="AF23" s="365" t="str">
        <f t="shared" si="1"/>
        <v/>
      </c>
    </row>
    <row r="24" spans="1:32" x14ac:dyDescent="0.25">
      <c r="A24">
        <v>21</v>
      </c>
      <c r="B24" t="s">
        <v>4</v>
      </c>
      <c r="D24">
        <f>VLOOKUP($A24,ежесуточные!$J$12:$HW$765,D$2,1)</f>
        <v>0</v>
      </c>
      <c r="E24">
        <f>VLOOKUP($A24,ежесуточные!$J$12:$HW$765,E$2,1)</f>
        <v>0</v>
      </c>
      <c r="F24">
        <f>VLOOKUP($A24,ежесуточные!$J$12:$HW$765,F$2,1)</f>
        <v>0</v>
      </c>
      <c r="G24">
        <f>VLOOKUP($A24,ежесуточные!$J$12:$HW$765,G$2,1)</f>
        <v>0</v>
      </c>
      <c r="H24">
        <f>VLOOKUP($A24,ежесуточные!$J$12:$HW$765,H$2,1)</f>
        <v>0</v>
      </c>
      <c r="I24">
        <f>VLOOKUP($A24,ежесуточные!$J$12:$HW$765,I$2,1)</f>
        <v>0</v>
      </c>
      <c r="J24">
        <f>VLOOKUP($A24,ежесуточные!$J$12:$HW$765,J$2,1)</f>
        <v>0</v>
      </c>
      <c r="K24">
        <f>VLOOKUP($A24,ежесуточные!$J$12:$HW$765,K$2,1)</f>
        <v>0</v>
      </c>
      <c r="L24">
        <f>VLOOKUP($A24,ежесуточные!$J$12:$HW$765,L$2,1)</f>
        <v>0</v>
      </c>
      <c r="M24">
        <f>VLOOKUP($A24,ежесуточные!$J$12:$HW$765,M$2,1)</f>
        <v>0</v>
      </c>
      <c r="N24">
        <f>VLOOKUP($A24,ежесуточные!$J$12:$HW$765,N$2,1)</f>
        <v>0</v>
      </c>
      <c r="O24">
        <f>VLOOKUP($A24,ежесуточные!$J$12:$HW$765,O$2,1)</f>
        <v>0</v>
      </c>
      <c r="P24">
        <f>VLOOKUP($A24,ежесуточные!$J$12:$HW$765,P$2,1)</f>
        <v>0</v>
      </c>
      <c r="Q24">
        <f>VLOOKUP($A24,ежесуточные!$J$12:$HW$765,Q$2,1)</f>
        <v>0</v>
      </c>
      <c r="R24">
        <f>VLOOKUP($A24,ежесуточные!$J$12:$HW$765,R$2,1)</f>
        <v>0</v>
      </c>
      <c r="S24">
        <f>VLOOKUP($A24,ежесуточные!$J$12:$HW$765,S$2,1)</f>
        <v>0</v>
      </c>
      <c r="T24">
        <f>VLOOKUP($A24,ежесуточные!$J$12:$HW$765,T$2,1)</f>
        <v>0</v>
      </c>
      <c r="U24">
        <f>VLOOKUP($A24,ежесуточные!$J$12:$HW$765,U$2,1)</f>
        <v>0</v>
      </c>
      <c r="V24">
        <f>VLOOKUP($A24,ежесуточные!$J$12:$HW$765,V$2,1)</f>
        <v>0</v>
      </c>
      <c r="W24">
        <f>VLOOKUP($A24,ежесуточные!$J$12:$HW$765,W$2,1)</f>
        <v>0</v>
      </c>
      <c r="X24">
        <f>VLOOKUP($A24,ежесуточные!$J$12:$HW$765,X$2,1)</f>
        <v>0</v>
      </c>
      <c r="Y24">
        <f>VLOOKUP($A24,ежесуточные!$J$12:$HW$765,Y$2,1)</f>
        <v>0</v>
      </c>
      <c r="Z24">
        <f>VLOOKUP($A24,ежесуточные!$J$12:$HW$765,Z$2,1)</f>
        <v>0</v>
      </c>
      <c r="AA24">
        <f>VLOOKUP($A24,ежесуточные!$J$12:$HW$765,AA$2,1)</f>
        <v>0</v>
      </c>
      <c r="AB24">
        <f>VLOOKUP($A24,ежесуточные!$J$12:$HW$765,AB$2,1)</f>
        <v>0</v>
      </c>
      <c r="AC24">
        <f>VLOOKUP($A24,ежесуточные!$J$12:$HW$765,AC$2,1)</f>
        <v>0</v>
      </c>
      <c r="AD24">
        <f>VLOOKUP($A24,ежесуточные!$J$12:$HW$765,AD$2,1)</f>
        <v>0</v>
      </c>
      <c r="AE24">
        <f>VLOOKUP($A24,ежесуточные!$J$12:$HW$765,AE$2,1)</f>
        <v>0</v>
      </c>
      <c r="AF24" s="365" t="str">
        <f t="shared" si="1"/>
        <v/>
      </c>
    </row>
    <row r="25" spans="1:32" x14ac:dyDescent="0.25">
      <c r="A25">
        <v>22</v>
      </c>
      <c r="B25" t="s">
        <v>3</v>
      </c>
      <c r="D25">
        <f>VLOOKUP($A25,ежесуточные!$J$12:$HW$765,D$2,1)</f>
        <v>0</v>
      </c>
      <c r="E25">
        <f>VLOOKUP($A25,ежесуточные!$J$12:$HW$765,E$2,1)</f>
        <v>0</v>
      </c>
      <c r="F25">
        <f>VLOOKUP($A25,ежесуточные!$J$12:$HW$765,F$2,1)</f>
        <v>0</v>
      </c>
      <c r="G25">
        <f>VLOOKUP($A25,ежесуточные!$J$12:$HW$765,G$2,1)</f>
        <v>0</v>
      </c>
      <c r="H25">
        <f>VLOOKUP($A25,ежесуточные!$J$12:$HW$765,H$2,1)</f>
        <v>0</v>
      </c>
      <c r="I25">
        <f>VLOOKUP($A25,ежесуточные!$J$12:$HW$765,I$2,1)</f>
        <v>0</v>
      </c>
      <c r="J25">
        <f>VLOOKUP($A25,ежесуточные!$J$12:$HW$765,J$2,1)</f>
        <v>0</v>
      </c>
      <c r="K25">
        <f>VLOOKUP($A25,ежесуточные!$J$12:$HW$765,K$2,1)</f>
        <v>0</v>
      </c>
      <c r="L25">
        <f>VLOOKUP($A25,ежесуточные!$J$12:$HW$765,L$2,1)</f>
        <v>0</v>
      </c>
      <c r="M25">
        <f>VLOOKUP($A25,ежесуточные!$J$12:$HW$765,M$2,1)</f>
        <v>0</v>
      </c>
      <c r="N25">
        <f>VLOOKUP($A25,ежесуточные!$J$12:$HW$765,N$2,1)</f>
        <v>0</v>
      </c>
      <c r="O25">
        <f>VLOOKUP($A25,ежесуточные!$J$12:$HW$765,O$2,1)</f>
        <v>0</v>
      </c>
      <c r="P25">
        <f>VLOOKUP($A25,ежесуточные!$J$12:$HW$765,P$2,1)</f>
        <v>0</v>
      </c>
      <c r="Q25">
        <f>VLOOKUP($A25,ежесуточные!$J$12:$HW$765,Q$2,1)</f>
        <v>0</v>
      </c>
      <c r="R25">
        <f>VLOOKUP($A25,ежесуточные!$J$12:$HW$765,R$2,1)</f>
        <v>0</v>
      </c>
      <c r="S25">
        <f>VLOOKUP($A25,ежесуточные!$J$12:$HW$765,S$2,1)</f>
        <v>0</v>
      </c>
      <c r="T25">
        <f>VLOOKUP($A25,ежесуточные!$J$12:$HW$765,T$2,1)</f>
        <v>0</v>
      </c>
      <c r="U25">
        <f>VLOOKUP($A25,ежесуточные!$J$12:$HW$765,U$2,1)</f>
        <v>0</v>
      </c>
      <c r="V25">
        <f>VLOOKUP($A25,ежесуточные!$J$12:$HW$765,V$2,1)</f>
        <v>0</v>
      </c>
      <c r="W25">
        <f>VLOOKUP($A25,ежесуточные!$J$12:$HW$765,W$2,1)</f>
        <v>0</v>
      </c>
      <c r="X25">
        <f>VLOOKUP($A25,ежесуточные!$J$12:$HW$765,X$2,1)</f>
        <v>0</v>
      </c>
      <c r="Y25">
        <f>VLOOKUP($A25,ежесуточные!$J$12:$HW$765,Y$2,1)</f>
        <v>0</v>
      </c>
      <c r="Z25">
        <f>VLOOKUP($A25,ежесуточные!$J$12:$HW$765,Z$2,1)</f>
        <v>0</v>
      </c>
      <c r="AA25">
        <f>VLOOKUP($A25,ежесуточные!$J$12:$HW$765,AA$2,1)</f>
        <v>0</v>
      </c>
      <c r="AB25">
        <f>VLOOKUP($A25,ежесуточные!$J$12:$HW$765,AB$2,1)</f>
        <v>0</v>
      </c>
      <c r="AC25">
        <f>VLOOKUP($A25,ежесуточные!$J$12:$HW$765,AC$2,1)</f>
        <v>0</v>
      </c>
      <c r="AD25">
        <f>VLOOKUP($A25,ежесуточные!$J$12:$HW$765,AD$2,1)</f>
        <v>0</v>
      </c>
      <c r="AE25">
        <f>VLOOKUP($A25,ежесуточные!$J$12:$HW$765,AE$2,1)</f>
        <v>0</v>
      </c>
      <c r="AF25" s="365" t="str">
        <f t="shared" si="1"/>
        <v/>
      </c>
    </row>
    <row r="26" spans="1:32" x14ac:dyDescent="0.25">
      <c r="A26">
        <v>23</v>
      </c>
      <c r="B26" t="s">
        <v>7</v>
      </c>
      <c r="D26">
        <f>VLOOKUP($A26,ежесуточные!$J$12:$HW$765,D$2,1)</f>
        <v>40</v>
      </c>
      <c r="E26">
        <f>VLOOKUP($A26,ежесуточные!$J$12:$HW$765,E$2,1)</f>
        <v>40</v>
      </c>
      <c r="F26">
        <f>VLOOKUP($A26,ежесуточные!$J$12:$HW$765,F$2,1)</f>
        <v>40</v>
      </c>
      <c r="G26">
        <f>VLOOKUP($A26,ежесуточные!$J$12:$HW$765,G$2,1)</f>
        <v>40</v>
      </c>
      <c r="H26">
        <f>VLOOKUP($A26,ежесуточные!$J$12:$HW$765,H$2,1)</f>
        <v>40</v>
      </c>
      <c r="I26">
        <f>VLOOKUP($A26,ежесуточные!$J$12:$HW$765,I$2,1)</f>
        <v>40</v>
      </c>
      <c r="J26">
        <f>VLOOKUP($A26,ежесуточные!$J$12:$HW$765,J$2,1)</f>
        <v>40</v>
      </c>
      <c r="K26">
        <f>VLOOKUP($A26,ежесуточные!$J$12:$HW$765,K$2,1)</f>
        <v>40</v>
      </c>
      <c r="L26">
        <f>VLOOKUP($A26,ежесуточные!$J$12:$HW$765,L$2,1)</f>
        <v>40</v>
      </c>
      <c r="M26">
        <f>VLOOKUP($A26,ежесуточные!$J$12:$HW$765,M$2,1)</f>
        <v>35</v>
      </c>
      <c r="N26">
        <f>VLOOKUP($A26,ежесуточные!$J$12:$HW$765,N$2,1)</f>
        <v>35</v>
      </c>
      <c r="O26">
        <f>VLOOKUP($A26,ежесуточные!$J$12:$HW$765,O$2,1)</f>
        <v>35</v>
      </c>
      <c r="P26">
        <f>VLOOKUP($A26,ежесуточные!$J$12:$HW$765,P$2,1)</f>
        <v>35</v>
      </c>
      <c r="Q26">
        <f>VLOOKUP($A26,ежесуточные!$J$12:$HW$765,Q$2,1)</f>
        <v>35</v>
      </c>
      <c r="R26">
        <f>VLOOKUP($A26,ежесуточные!$J$12:$HW$765,R$2,1)</f>
        <v>35</v>
      </c>
      <c r="S26">
        <f>VLOOKUP($A26,ежесуточные!$J$12:$HW$765,S$2,1)</f>
        <v>35</v>
      </c>
      <c r="T26">
        <f>VLOOKUP($A26,ежесуточные!$J$12:$HW$765,T$2,1)</f>
        <v>35</v>
      </c>
      <c r="U26">
        <f>VLOOKUP($A26,ежесуточные!$J$12:$HW$765,U$2,1)</f>
        <v>35</v>
      </c>
      <c r="V26">
        <f>VLOOKUP($A26,ежесуточные!$J$12:$HW$765,V$2,1)</f>
        <v>35</v>
      </c>
      <c r="W26">
        <f>VLOOKUP($A26,ежесуточные!$J$12:$HW$765,W$2,1)</f>
        <v>35</v>
      </c>
      <c r="X26">
        <f>VLOOKUP($A26,ежесуточные!$J$12:$HW$765,X$2,1)</f>
        <v>35</v>
      </c>
      <c r="Y26">
        <f>VLOOKUP($A26,ежесуточные!$J$12:$HW$765,Y$2,1)</f>
        <v>35</v>
      </c>
      <c r="Z26">
        <f>VLOOKUP($A26,ежесуточные!$J$12:$HW$765,Z$2,1)</f>
        <v>35</v>
      </c>
      <c r="AA26">
        <f>VLOOKUP($A26,ежесуточные!$J$12:$HW$765,AA$2,1)</f>
        <v>35</v>
      </c>
      <c r="AB26">
        <f>VLOOKUP($A26,ежесуточные!$J$12:$HW$765,AB$2,1)</f>
        <v>35</v>
      </c>
      <c r="AC26">
        <f>VLOOKUP($A26,ежесуточные!$J$12:$HW$765,AC$2,1)</f>
        <v>35</v>
      </c>
      <c r="AD26">
        <f>VLOOKUP($A26,ежесуточные!$J$12:$HW$765,AD$2,1)</f>
        <v>35</v>
      </c>
      <c r="AE26">
        <f>VLOOKUP($A26,ежесуточные!$J$12:$HW$765,AE$2,1)</f>
        <v>35</v>
      </c>
      <c r="AF26" s="365" t="str">
        <f t="shared" si="1"/>
        <v/>
      </c>
    </row>
    <row r="27" spans="1:32" x14ac:dyDescent="0.25">
      <c r="A27">
        <v>24</v>
      </c>
      <c r="B27" t="s">
        <v>8</v>
      </c>
      <c r="D27">
        <f>VLOOKUP($A27,ежесуточные!$J$12:$HW$765,D$2,1)</f>
        <v>0</v>
      </c>
      <c r="E27">
        <f>VLOOKUP($A27,ежесуточные!$J$12:$HW$765,E$2,1)</f>
        <v>0</v>
      </c>
      <c r="F27">
        <f>VLOOKUP($A27,ежесуточные!$J$12:$HW$765,F$2,1)</f>
        <v>0</v>
      </c>
      <c r="G27">
        <f>VLOOKUP($A27,ежесуточные!$J$12:$HW$765,G$2,1)</f>
        <v>0</v>
      </c>
      <c r="H27">
        <f>VLOOKUP($A27,ежесуточные!$J$12:$HW$765,H$2,1)</f>
        <v>0</v>
      </c>
      <c r="I27">
        <f>VLOOKUP($A27,ежесуточные!$J$12:$HW$765,I$2,1)</f>
        <v>0</v>
      </c>
      <c r="J27">
        <f>VLOOKUP($A27,ежесуточные!$J$12:$HW$765,J$2,1)</f>
        <v>0</v>
      </c>
      <c r="K27">
        <f>VLOOKUP($A27,ежесуточные!$J$12:$HW$765,K$2,1)</f>
        <v>0</v>
      </c>
      <c r="L27">
        <f>VLOOKUP($A27,ежесуточные!$J$12:$HW$765,L$2,1)</f>
        <v>0</v>
      </c>
      <c r="M27">
        <f>VLOOKUP($A27,ежесуточные!$J$12:$HW$765,M$2,1)</f>
        <v>0</v>
      </c>
      <c r="N27">
        <f>VLOOKUP($A27,ежесуточные!$J$12:$HW$765,N$2,1)</f>
        <v>0</v>
      </c>
      <c r="O27">
        <f>VLOOKUP($A27,ежесуточные!$J$12:$HW$765,O$2,1)</f>
        <v>0</v>
      </c>
      <c r="P27">
        <f>VLOOKUP($A27,ежесуточные!$J$12:$HW$765,P$2,1)</f>
        <v>0</v>
      </c>
      <c r="Q27">
        <f>VLOOKUP($A27,ежесуточные!$J$12:$HW$765,Q$2,1)</f>
        <v>0</v>
      </c>
      <c r="R27">
        <f>VLOOKUP($A27,ежесуточные!$J$12:$HW$765,R$2,1)</f>
        <v>0</v>
      </c>
      <c r="S27">
        <f>VLOOKUP($A27,ежесуточные!$J$12:$HW$765,S$2,1)</f>
        <v>0</v>
      </c>
      <c r="T27">
        <f>VLOOKUP($A27,ежесуточные!$J$12:$HW$765,T$2,1)</f>
        <v>0</v>
      </c>
      <c r="U27">
        <f>VLOOKUP($A27,ежесуточные!$J$12:$HW$765,U$2,1)</f>
        <v>0</v>
      </c>
      <c r="V27">
        <f>VLOOKUP($A27,ежесуточные!$J$12:$HW$765,V$2,1)</f>
        <v>0</v>
      </c>
      <c r="W27">
        <f>VLOOKUP($A27,ежесуточные!$J$12:$HW$765,W$2,1)</f>
        <v>0</v>
      </c>
      <c r="X27">
        <f>VLOOKUP($A27,ежесуточные!$J$12:$HW$765,X$2,1)</f>
        <v>0</v>
      </c>
      <c r="Y27">
        <f>VLOOKUP($A27,ежесуточные!$J$12:$HW$765,Y$2,1)</f>
        <v>0</v>
      </c>
      <c r="Z27">
        <f>VLOOKUP($A27,ежесуточные!$J$12:$HW$765,Z$2,1)</f>
        <v>0</v>
      </c>
      <c r="AA27">
        <f>VLOOKUP($A27,ежесуточные!$J$12:$HW$765,AA$2,1)</f>
        <v>0</v>
      </c>
      <c r="AB27">
        <f>VLOOKUP($A27,ежесуточные!$J$12:$HW$765,AB$2,1)</f>
        <v>0</v>
      </c>
      <c r="AC27">
        <f>VLOOKUP($A27,ежесуточные!$J$12:$HW$765,AC$2,1)</f>
        <v>0</v>
      </c>
      <c r="AD27">
        <f>VLOOKUP($A27,ежесуточные!$J$12:$HW$765,AD$2,1)</f>
        <v>0</v>
      </c>
      <c r="AE27">
        <f>VLOOKUP($A27,ежесуточные!$J$12:$HW$765,AE$2,1)</f>
        <v>0</v>
      </c>
      <c r="AF27" s="365" t="str">
        <f t="shared" si="1"/>
        <v/>
      </c>
    </row>
    <row r="28" spans="1:32" x14ac:dyDescent="0.25">
      <c r="A28">
        <v>25</v>
      </c>
      <c r="B28" t="s">
        <v>80</v>
      </c>
      <c r="D28">
        <f>VLOOKUP($A28,ежесуточные!$J$12:$HW$765,D$2,1)</f>
        <v>210</v>
      </c>
      <c r="E28">
        <f>VLOOKUP($A28,ежесуточные!$J$12:$HW$765,E$2,1)</f>
        <v>140</v>
      </c>
      <c r="F28">
        <f>VLOOKUP($A28,ежесуточные!$J$12:$HW$765,F$2,1)</f>
        <v>140</v>
      </c>
      <c r="G28">
        <f>VLOOKUP($A28,ежесуточные!$J$12:$HW$765,G$2,1)</f>
        <v>140</v>
      </c>
      <c r="H28">
        <f>VLOOKUP($A28,ежесуточные!$J$12:$HW$765,H$2,1)</f>
        <v>140</v>
      </c>
      <c r="I28">
        <f>VLOOKUP($A28,ежесуточные!$J$12:$HW$765,I$2,1)</f>
        <v>140</v>
      </c>
      <c r="J28">
        <f>VLOOKUP($A28,ежесуточные!$J$12:$HW$765,J$2,1)</f>
        <v>140</v>
      </c>
      <c r="K28">
        <f>VLOOKUP($A28,ежесуточные!$J$12:$HW$765,K$2,1)</f>
        <v>140</v>
      </c>
      <c r="L28">
        <f>VLOOKUP($A28,ежесуточные!$J$12:$HW$765,L$2,1)</f>
        <v>140</v>
      </c>
      <c r="M28">
        <f>VLOOKUP($A28,ежесуточные!$J$12:$HW$765,M$2,1)</f>
        <v>140</v>
      </c>
      <c r="N28">
        <f>VLOOKUP($A28,ежесуточные!$J$12:$HW$765,N$2,1)</f>
        <v>140</v>
      </c>
      <c r="O28">
        <f>VLOOKUP($A28,ежесуточные!$J$12:$HW$765,O$2,1)</f>
        <v>140</v>
      </c>
      <c r="P28">
        <f>VLOOKUP($A28,ежесуточные!$J$12:$HW$765,P$2,1)</f>
        <v>140</v>
      </c>
      <c r="Q28">
        <f>VLOOKUP($A28,ежесуточные!$J$12:$HW$765,Q$2,1)</f>
        <v>140</v>
      </c>
      <c r="R28">
        <f>VLOOKUP($A28,ежесуточные!$J$12:$HW$765,R$2,1)</f>
        <v>140</v>
      </c>
      <c r="S28">
        <f>VLOOKUP($A28,ежесуточные!$J$12:$HW$765,S$2,1)</f>
        <v>140</v>
      </c>
      <c r="T28">
        <f>VLOOKUP($A28,ежесуточные!$J$12:$HW$765,T$2,1)</f>
        <v>140</v>
      </c>
      <c r="U28">
        <f>VLOOKUP($A28,ежесуточные!$J$12:$HW$765,U$2,1)</f>
        <v>140</v>
      </c>
      <c r="V28">
        <f>VLOOKUP($A28,ежесуточные!$J$12:$HW$765,V$2,1)</f>
        <v>140</v>
      </c>
      <c r="W28">
        <f>VLOOKUP($A28,ежесуточные!$J$12:$HW$765,W$2,1)</f>
        <v>140</v>
      </c>
      <c r="X28">
        <f>VLOOKUP($A28,ежесуточные!$J$12:$HW$765,X$2,1)</f>
        <v>140</v>
      </c>
      <c r="Y28">
        <f>VLOOKUP($A28,ежесуточные!$J$12:$HW$765,Y$2,1)</f>
        <v>140</v>
      </c>
      <c r="Z28">
        <f>VLOOKUP($A28,ежесуточные!$J$12:$HW$765,Z$2,1)</f>
        <v>140</v>
      </c>
      <c r="AA28">
        <f>VLOOKUP($A28,ежесуточные!$J$12:$HW$765,AA$2,1)</f>
        <v>140</v>
      </c>
      <c r="AB28">
        <f>VLOOKUP($A28,ежесуточные!$J$12:$HW$765,AB$2,1)</f>
        <v>140</v>
      </c>
      <c r="AC28">
        <f>VLOOKUP($A28,ежесуточные!$J$12:$HW$765,AC$2,1)</f>
        <v>140</v>
      </c>
      <c r="AD28">
        <f>VLOOKUP($A28,ежесуточные!$J$12:$HW$765,AD$2,1)</f>
        <v>140</v>
      </c>
      <c r="AE28">
        <f>VLOOKUP($A28,ежесуточные!$J$12:$HW$765,AE$2,1)</f>
        <v>140</v>
      </c>
      <c r="AF28" s="365" t="str">
        <f t="shared" si="1"/>
        <v/>
      </c>
    </row>
    <row r="29" spans="1:32" x14ac:dyDescent="0.25">
      <c r="A29">
        <v>26</v>
      </c>
      <c r="B29" t="s">
        <v>42</v>
      </c>
      <c r="D29">
        <f>VLOOKUP($A29,ежесуточные!$J$12:$HW$765,D$2,1)</f>
        <v>0</v>
      </c>
      <c r="E29">
        <f>VLOOKUP($A29,ежесуточные!$J$12:$HW$765,E$2,1)</f>
        <v>0</v>
      </c>
      <c r="F29">
        <f>VLOOKUP($A29,ежесуточные!$J$12:$HW$765,F$2,1)</f>
        <v>0</v>
      </c>
      <c r="G29">
        <f>VLOOKUP($A29,ежесуточные!$J$12:$HW$765,G$2,1)</f>
        <v>0</v>
      </c>
      <c r="H29">
        <f>VLOOKUP($A29,ежесуточные!$J$12:$HW$765,H$2,1)</f>
        <v>0</v>
      </c>
      <c r="I29">
        <f>VLOOKUP($A29,ежесуточные!$J$12:$HW$765,I$2,1)</f>
        <v>0</v>
      </c>
      <c r="J29">
        <f>VLOOKUP($A29,ежесуточные!$J$12:$HW$765,J$2,1)</f>
        <v>0</v>
      </c>
      <c r="K29">
        <f>VLOOKUP($A29,ежесуточные!$J$12:$HW$765,K$2,1)</f>
        <v>0</v>
      </c>
      <c r="L29">
        <f>VLOOKUP($A29,ежесуточные!$J$12:$HW$765,L$2,1)</f>
        <v>0</v>
      </c>
      <c r="M29">
        <f>VLOOKUP($A29,ежесуточные!$J$12:$HW$765,M$2,1)</f>
        <v>0</v>
      </c>
      <c r="N29">
        <f>VLOOKUP($A29,ежесуточные!$J$12:$HW$765,N$2,1)</f>
        <v>0</v>
      </c>
      <c r="O29">
        <f>VLOOKUP($A29,ежесуточные!$J$12:$HW$765,O$2,1)</f>
        <v>0</v>
      </c>
      <c r="P29">
        <f>VLOOKUP($A29,ежесуточные!$J$12:$HW$765,P$2,1)</f>
        <v>0</v>
      </c>
      <c r="Q29">
        <f>VLOOKUP($A29,ежесуточные!$J$12:$HW$765,Q$2,1)</f>
        <v>0</v>
      </c>
      <c r="R29">
        <f>VLOOKUP($A29,ежесуточные!$J$12:$HW$765,R$2,1)</f>
        <v>0</v>
      </c>
      <c r="S29">
        <f>VLOOKUP($A29,ежесуточные!$J$12:$HW$765,S$2,1)</f>
        <v>0</v>
      </c>
      <c r="T29">
        <f>VLOOKUP($A29,ежесуточные!$J$12:$HW$765,T$2,1)</f>
        <v>0</v>
      </c>
      <c r="U29">
        <f>VLOOKUP($A29,ежесуточные!$J$12:$HW$765,U$2,1)</f>
        <v>0</v>
      </c>
      <c r="V29">
        <f>VLOOKUP($A29,ежесуточные!$J$12:$HW$765,V$2,1)</f>
        <v>0</v>
      </c>
      <c r="W29">
        <f>VLOOKUP($A29,ежесуточные!$J$12:$HW$765,W$2,1)</f>
        <v>0</v>
      </c>
      <c r="X29">
        <f>VLOOKUP($A29,ежесуточные!$J$12:$HW$765,X$2,1)</f>
        <v>0</v>
      </c>
      <c r="Y29">
        <f>VLOOKUP($A29,ежесуточные!$J$12:$HW$765,Y$2,1)</f>
        <v>0</v>
      </c>
      <c r="Z29">
        <f>VLOOKUP($A29,ежесуточные!$J$12:$HW$765,Z$2,1)</f>
        <v>0</v>
      </c>
      <c r="AA29">
        <f>VLOOKUP($A29,ежесуточные!$J$12:$HW$765,AA$2,1)</f>
        <v>0</v>
      </c>
      <c r="AB29">
        <f>VLOOKUP($A29,ежесуточные!$J$12:$HW$765,AB$2,1)</f>
        <v>0</v>
      </c>
      <c r="AC29">
        <f>VLOOKUP($A29,ежесуточные!$J$12:$HW$765,AC$2,1)</f>
        <v>0</v>
      </c>
      <c r="AD29">
        <f>VLOOKUP($A29,ежесуточные!$J$12:$HW$765,AD$2,1)</f>
        <v>0</v>
      </c>
      <c r="AE29">
        <f>VLOOKUP($A29,ежесуточные!$J$12:$HW$765,AE$2,1)</f>
        <v>0</v>
      </c>
      <c r="AF29" s="365" t="str">
        <f t="shared" si="1"/>
        <v/>
      </c>
    </row>
    <row r="30" spans="1:32" x14ac:dyDescent="0.25">
      <c r="A30">
        <v>27</v>
      </c>
      <c r="B30" t="s">
        <v>41</v>
      </c>
      <c r="D30">
        <f>VLOOKUP($A30,ежесуточные!$J$12:$HW$765,D$2,1)</f>
        <v>55</v>
      </c>
      <c r="E30">
        <f>VLOOKUP($A30,ежесуточные!$J$12:$HW$765,E$2,1)</f>
        <v>55</v>
      </c>
      <c r="F30">
        <f>VLOOKUP($A30,ежесуточные!$J$12:$HW$765,F$2,1)</f>
        <v>55</v>
      </c>
      <c r="G30">
        <f>VLOOKUP($A30,ежесуточные!$J$12:$HW$765,G$2,1)</f>
        <v>55</v>
      </c>
      <c r="H30">
        <f>VLOOKUP($A30,ежесуточные!$J$12:$HW$765,H$2,1)</f>
        <v>55</v>
      </c>
      <c r="I30">
        <f>VLOOKUP($A30,ежесуточные!$J$12:$HW$765,I$2,1)</f>
        <v>55</v>
      </c>
      <c r="J30">
        <f>VLOOKUP($A30,ежесуточные!$J$12:$HW$765,J$2,1)</f>
        <v>55</v>
      </c>
      <c r="K30">
        <f>VLOOKUP($A30,ежесуточные!$J$12:$HW$765,K$2,1)</f>
        <v>55</v>
      </c>
      <c r="L30">
        <f>VLOOKUP($A30,ежесуточные!$J$12:$HW$765,L$2,1)</f>
        <v>37</v>
      </c>
      <c r="M30">
        <f>VLOOKUP($A30,ежесуточные!$J$12:$HW$765,M$2,1)</f>
        <v>37</v>
      </c>
      <c r="N30">
        <f>VLOOKUP($A30,ежесуточные!$J$12:$HW$765,N$2,1)</f>
        <v>37</v>
      </c>
      <c r="O30">
        <f>VLOOKUP($A30,ежесуточные!$J$12:$HW$765,O$2,1)</f>
        <v>37</v>
      </c>
      <c r="P30">
        <f>VLOOKUP($A30,ежесуточные!$J$12:$HW$765,P$2,1)</f>
        <v>37</v>
      </c>
      <c r="Q30">
        <f>VLOOKUP($A30,ежесуточные!$J$12:$HW$765,Q$2,1)</f>
        <v>37</v>
      </c>
      <c r="R30">
        <f>VLOOKUP($A30,ежесуточные!$J$12:$HW$765,R$2,1)</f>
        <v>37</v>
      </c>
      <c r="S30">
        <f>VLOOKUP($A30,ежесуточные!$J$12:$HW$765,S$2,1)</f>
        <v>37</v>
      </c>
      <c r="T30">
        <f>VLOOKUP($A30,ежесуточные!$J$12:$HW$765,T$2,1)</f>
        <v>37</v>
      </c>
      <c r="U30">
        <f>VLOOKUP($A30,ежесуточные!$J$12:$HW$765,U$2,1)</f>
        <v>37</v>
      </c>
      <c r="V30">
        <f>VLOOKUP($A30,ежесуточные!$J$12:$HW$765,V$2,1)</f>
        <v>37</v>
      </c>
      <c r="W30">
        <f>VLOOKUP($A30,ежесуточные!$J$12:$HW$765,W$2,1)</f>
        <v>37</v>
      </c>
      <c r="X30">
        <f>VLOOKUP($A30,ежесуточные!$J$12:$HW$765,X$2,1)</f>
        <v>37</v>
      </c>
      <c r="Y30">
        <f>VLOOKUP($A30,ежесуточные!$J$12:$HW$765,Y$2,1)</f>
        <v>37</v>
      </c>
      <c r="Z30">
        <f>VLOOKUP($A30,ежесуточные!$J$12:$HW$765,Z$2,1)</f>
        <v>37</v>
      </c>
      <c r="AA30">
        <f>VLOOKUP($A30,ежесуточные!$J$12:$HW$765,AA$2,1)</f>
        <v>37</v>
      </c>
      <c r="AB30">
        <f>VLOOKUP($A30,ежесуточные!$J$12:$HW$765,AB$2,1)</f>
        <v>37</v>
      </c>
      <c r="AC30">
        <f>VLOOKUP($A30,ежесуточные!$J$12:$HW$765,AC$2,1)</f>
        <v>37</v>
      </c>
      <c r="AD30">
        <f>VLOOKUP($A30,ежесуточные!$J$12:$HW$765,AD$2,1)</f>
        <v>37</v>
      </c>
      <c r="AE30">
        <f>VLOOKUP($A30,ежесуточные!$J$12:$HW$765,AE$2,1)</f>
        <v>37</v>
      </c>
      <c r="AF30" s="365" t="str">
        <f t="shared" si="1"/>
        <v/>
      </c>
    </row>
    <row r="31" spans="1:32" x14ac:dyDescent="0.25">
      <c r="A31">
        <v>28</v>
      </c>
      <c r="B31" t="s">
        <v>80</v>
      </c>
      <c r="C31" t="s">
        <v>64</v>
      </c>
      <c r="D31">
        <f>VLOOKUP($A31,ежесуточные!$J$12:$HW$765,D$2,1)</f>
        <v>0</v>
      </c>
      <c r="E31">
        <f>VLOOKUP($A31,ежесуточные!$J$12:$HW$765,E$2,1)</f>
        <v>0</v>
      </c>
      <c r="F31">
        <f>VLOOKUP($A31,ежесуточные!$J$12:$HW$765,F$2,1)</f>
        <v>0</v>
      </c>
      <c r="G31">
        <f>VLOOKUP($A31,ежесуточные!$J$12:$HW$765,G$2,1)</f>
        <v>0</v>
      </c>
      <c r="H31">
        <f>VLOOKUP($A31,ежесуточные!$J$12:$HW$765,H$2,1)</f>
        <v>0</v>
      </c>
      <c r="I31">
        <f>VLOOKUP($A31,ежесуточные!$J$12:$HW$765,I$2,1)</f>
        <v>0</v>
      </c>
      <c r="J31">
        <f>VLOOKUP($A31,ежесуточные!$J$12:$HW$765,J$2,1)</f>
        <v>0</v>
      </c>
      <c r="K31">
        <f>VLOOKUP($A31,ежесуточные!$J$12:$HW$765,K$2,1)</f>
        <v>0</v>
      </c>
      <c r="L31">
        <f>VLOOKUP($A31,ежесуточные!$J$12:$HW$765,L$2,1)</f>
        <v>0</v>
      </c>
      <c r="M31">
        <f>VLOOKUP($A31,ежесуточные!$J$12:$HW$765,M$2,1)</f>
        <v>0</v>
      </c>
      <c r="N31">
        <f>VLOOKUP($A31,ежесуточные!$J$12:$HW$765,N$2,1)</f>
        <v>0</v>
      </c>
      <c r="O31">
        <f>VLOOKUP($A31,ежесуточные!$J$12:$HW$765,O$2,1)</f>
        <v>0</v>
      </c>
      <c r="P31">
        <f>VLOOKUP($A31,ежесуточные!$J$12:$HW$765,P$2,1)</f>
        <v>0</v>
      </c>
      <c r="Q31">
        <f>VLOOKUP($A31,ежесуточные!$J$12:$HW$765,Q$2,1)</f>
        <v>0</v>
      </c>
      <c r="R31">
        <f>VLOOKUP($A31,ежесуточные!$J$12:$HW$765,R$2,1)</f>
        <v>0</v>
      </c>
      <c r="S31">
        <f>VLOOKUP($A31,ежесуточные!$J$12:$HW$765,S$2,1)</f>
        <v>0</v>
      </c>
      <c r="T31">
        <f>VLOOKUP($A31,ежесуточные!$J$12:$HW$765,T$2,1)</f>
        <v>0</v>
      </c>
      <c r="U31">
        <f>VLOOKUP($A31,ежесуточные!$J$12:$HW$765,U$2,1)</f>
        <v>0</v>
      </c>
      <c r="V31">
        <f>VLOOKUP($A31,ежесуточные!$J$12:$HW$765,V$2,1)</f>
        <v>0</v>
      </c>
      <c r="W31">
        <f>VLOOKUP($A31,ежесуточные!$J$12:$HW$765,W$2,1)</f>
        <v>0</v>
      </c>
      <c r="X31">
        <f>VLOOKUP($A31,ежесуточные!$J$12:$HW$765,X$2,1)</f>
        <v>0</v>
      </c>
      <c r="Y31">
        <f>VLOOKUP($A31,ежесуточные!$J$12:$HW$765,Y$2,1)</f>
        <v>0</v>
      </c>
      <c r="Z31">
        <f>VLOOKUP($A31,ежесуточные!$J$12:$HW$765,Z$2,1)</f>
        <v>0</v>
      </c>
      <c r="AA31">
        <f>VLOOKUP($A31,ежесуточные!$J$12:$HW$765,AA$2,1)</f>
        <v>0</v>
      </c>
      <c r="AB31">
        <f>VLOOKUP($A31,ежесуточные!$J$12:$HW$765,AB$2,1)</f>
        <v>0</v>
      </c>
      <c r="AC31">
        <f>VLOOKUP($A31,ежесуточные!$J$12:$HW$765,AC$2,1)</f>
        <v>0</v>
      </c>
      <c r="AD31">
        <f>VLOOKUP($A31,ежесуточные!$J$12:$HW$765,AD$2,1)</f>
        <v>0</v>
      </c>
      <c r="AE31">
        <f>VLOOKUP($A31,ежесуточные!$J$12:$HW$765,AE$2,1)</f>
        <v>0</v>
      </c>
      <c r="AF31" s="365">
        <f t="shared" si="1"/>
        <v>0</v>
      </c>
    </row>
    <row r="32" spans="1:32" x14ac:dyDescent="0.25">
      <c r="A32">
        <v>29</v>
      </c>
      <c r="B32" t="s">
        <v>38</v>
      </c>
      <c r="D32">
        <f>VLOOKUP($A32,ежесуточные!$J$12:$HW$765,D$2,1)</f>
        <v>0</v>
      </c>
      <c r="E32">
        <f>VLOOKUP($A32,ежесуточные!$J$12:$HW$765,E$2,1)</f>
        <v>0</v>
      </c>
      <c r="F32">
        <f>VLOOKUP($A32,ежесуточные!$J$12:$HW$765,F$2,1)</f>
        <v>0</v>
      </c>
      <c r="G32">
        <f>VLOOKUP($A32,ежесуточные!$J$12:$HW$765,G$2,1)</f>
        <v>0</v>
      </c>
      <c r="H32">
        <f>VLOOKUP($A32,ежесуточные!$J$12:$HW$765,H$2,1)</f>
        <v>0</v>
      </c>
      <c r="I32">
        <f>VLOOKUP($A32,ежесуточные!$J$12:$HW$765,I$2,1)</f>
        <v>0</v>
      </c>
      <c r="J32">
        <f>VLOOKUP($A32,ежесуточные!$J$12:$HW$765,J$2,1)</f>
        <v>0</v>
      </c>
      <c r="K32">
        <f>VLOOKUP($A32,ежесуточные!$J$12:$HW$765,K$2,1)</f>
        <v>0</v>
      </c>
      <c r="L32">
        <f>VLOOKUP($A32,ежесуточные!$J$12:$HW$765,L$2,1)</f>
        <v>0</v>
      </c>
      <c r="M32">
        <f>VLOOKUP($A32,ежесуточные!$J$12:$HW$765,M$2,1)</f>
        <v>0</v>
      </c>
      <c r="N32">
        <f>VLOOKUP($A32,ежесуточные!$J$12:$HW$765,N$2,1)</f>
        <v>0</v>
      </c>
      <c r="O32">
        <f>VLOOKUP($A32,ежесуточные!$J$12:$HW$765,O$2,1)</f>
        <v>0</v>
      </c>
      <c r="P32">
        <f>VLOOKUP($A32,ежесуточные!$J$12:$HW$765,P$2,1)</f>
        <v>0</v>
      </c>
      <c r="Q32">
        <f>VLOOKUP($A32,ежесуточные!$J$12:$HW$765,Q$2,1)</f>
        <v>0</v>
      </c>
      <c r="R32">
        <f>VLOOKUP($A32,ежесуточные!$J$12:$HW$765,R$2,1)</f>
        <v>0</v>
      </c>
      <c r="S32">
        <f>VLOOKUP($A32,ежесуточные!$J$12:$HW$765,S$2,1)</f>
        <v>0</v>
      </c>
      <c r="T32">
        <f>VLOOKUP($A32,ежесуточные!$J$12:$HW$765,T$2,1)</f>
        <v>0</v>
      </c>
      <c r="U32">
        <f>VLOOKUP($A32,ежесуточные!$J$12:$HW$765,U$2,1)</f>
        <v>0</v>
      </c>
      <c r="V32">
        <f>VLOOKUP($A32,ежесуточные!$J$12:$HW$765,V$2,1)</f>
        <v>0</v>
      </c>
      <c r="W32">
        <f>VLOOKUP($A32,ежесуточные!$J$12:$HW$765,W$2,1)</f>
        <v>0</v>
      </c>
      <c r="X32">
        <f>VLOOKUP($A32,ежесуточные!$J$12:$HW$765,X$2,1)</f>
        <v>0</v>
      </c>
      <c r="Y32">
        <f>VLOOKUP($A32,ежесуточные!$J$12:$HW$765,Y$2,1)</f>
        <v>0</v>
      </c>
      <c r="Z32">
        <f>VLOOKUP($A32,ежесуточные!$J$12:$HW$765,Z$2,1)</f>
        <v>0</v>
      </c>
      <c r="AA32">
        <f>VLOOKUP($A32,ежесуточные!$J$12:$HW$765,AA$2,1)</f>
        <v>0</v>
      </c>
      <c r="AB32">
        <f>VLOOKUP($A32,ежесуточные!$J$12:$HW$765,AB$2,1)</f>
        <v>0</v>
      </c>
      <c r="AC32">
        <f>VLOOKUP($A32,ежесуточные!$J$12:$HW$765,AC$2,1)</f>
        <v>0</v>
      </c>
      <c r="AD32">
        <f>VLOOKUP($A32,ежесуточные!$J$12:$HW$765,AD$2,1)</f>
        <v>0</v>
      </c>
      <c r="AE32">
        <f>VLOOKUP($A32,ежесуточные!$J$12:$HW$765,AE$2,1)</f>
        <v>0</v>
      </c>
      <c r="AF32" s="365" t="str">
        <f t="shared" si="1"/>
        <v/>
      </c>
    </row>
    <row r="33" spans="1:32" x14ac:dyDescent="0.25">
      <c r="A33">
        <v>30</v>
      </c>
      <c r="B33" t="s">
        <v>4</v>
      </c>
      <c r="C33" t="s">
        <v>64</v>
      </c>
      <c r="D33">
        <f>VLOOKUP($A33,ежесуточные!$J$12:$HW$765,D$2,1)</f>
        <v>0</v>
      </c>
      <c r="E33">
        <f>VLOOKUP($A33,ежесуточные!$J$12:$HW$765,E$2,1)</f>
        <v>0</v>
      </c>
      <c r="F33">
        <f>VLOOKUP($A33,ежесуточные!$J$12:$HW$765,F$2,1)</f>
        <v>0</v>
      </c>
      <c r="G33">
        <f>VLOOKUP($A33,ежесуточные!$J$12:$HW$765,G$2,1)</f>
        <v>0</v>
      </c>
      <c r="H33">
        <f>VLOOKUP($A33,ежесуточные!$J$12:$HW$765,H$2,1)</f>
        <v>0</v>
      </c>
      <c r="I33">
        <f>VLOOKUP($A33,ежесуточные!$J$12:$HW$765,I$2,1)</f>
        <v>0</v>
      </c>
      <c r="J33">
        <f>VLOOKUP($A33,ежесуточные!$J$12:$HW$765,J$2,1)</f>
        <v>0</v>
      </c>
      <c r="K33">
        <f>VLOOKUP($A33,ежесуточные!$J$12:$HW$765,K$2,1)</f>
        <v>0</v>
      </c>
      <c r="L33">
        <f>VLOOKUP($A33,ежесуточные!$J$12:$HW$765,L$2,1)</f>
        <v>0</v>
      </c>
      <c r="M33">
        <f>VLOOKUP($A33,ежесуточные!$J$12:$HW$765,M$2,1)</f>
        <v>0</v>
      </c>
      <c r="N33">
        <f>VLOOKUP($A33,ежесуточные!$J$12:$HW$765,N$2,1)</f>
        <v>0</v>
      </c>
      <c r="O33">
        <f>VLOOKUP($A33,ежесуточные!$J$12:$HW$765,O$2,1)</f>
        <v>0</v>
      </c>
      <c r="P33">
        <f>VLOOKUP($A33,ежесуточные!$J$12:$HW$765,P$2,1)</f>
        <v>0</v>
      </c>
      <c r="Q33">
        <f>VLOOKUP($A33,ежесуточные!$J$12:$HW$765,Q$2,1)</f>
        <v>0</v>
      </c>
      <c r="R33">
        <f>VLOOKUP($A33,ежесуточные!$J$12:$HW$765,R$2,1)</f>
        <v>0</v>
      </c>
      <c r="S33">
        <f>VLOOKUP($A33,ежесуточные!$J$12:$HW$765,S$2,1)</f>
        <v>0</v>
      </c>
      <c r="T33">
        <f>VLOOKUP($A33,ежесуточные!$J$12:$HW$765,T$2,1)</f>
        <v>0</v>
      </c>
      <c r="U33">
        <f>VLOOKUP($A33,ежесуточные!$J$12:$HW$765,U$2,1)</f>
        <v>0</v>
      </c>
      <c r="V33">
        <f>VLOOKUP($A33,ежесуточные!$J$12:$HW$765,V$2,1)</f>
        <v>0</v>
      </c>
      <c r="W33">
        <f>VLOOKUP($A33,ежесуточные!$J$12:$HW$765,W$2,1)</f>
        <v>0</v>
      </c>
      <c r="X33">
        <f>VLOOKUP($A33,ежесуточные!$J$12:$HW$765,X$2,1)</f>
        <v>0</v>
      </c>
      <c r="Y33">
        <f>VLOOKUP($A33,ежесуточные!$J$12:$HW$765,Y$2,1)</f>
        <v>0</v>
      </c>
      <c r="Z33">
        <f>VLOOKUP($A33,ежесуточные!$J$12:$HW$765,Z$2,1)</f>
        <v>0</v>
      </c>
      <c r="AA33">
        <f>VLOOKUP($A33,ежесуточные!$J$12:$HW$765,AA$2,1)</f>
        <v>0</v>
      </c>
      <c r="AB33">
        <f>VLOOKUP($A33,ежесуточные!$J$12:$HW$765,AB$2,1)</f>
        <v>0</v>
      </c>
      <c r="AC33">
        <f>VLOOKUP($A33,ежесуточные!$J$12:$HW$765,AC$2,1)</f>
        <v>0</v>
      </c>
      <c r="AD33">
        <f>VLOOKUP($A33,ежесуточные!$J$12:$HW$765,AD$2,1)</f>
        <v>0</v>
      </c>
      <c r="AE33">
        <f>VLOOKUP($A33,ежесуточные!$J$12:$HW$765,AE$2,1)</f>
        <v>0</v>
      </c>
      <c r="AF33" s="365">
        <f t="shared" si="1"/>
        <v>0</v>
      </c>
    </row>
    <row r="34" spans="1:32" x14ac:dyDescent="0.25">
      <c r="A34">
        <v>31</v>
      </c>
      <c r="B34" t="s">
        <v>3</v>
      </c>
      <c r="C34" t="s">
        <v>64</v>
      </c>
      <c r="D34">
        <f>VLOOKUP($A34,ежесуточные!$J$12:$HW$765,D$2,1)</f>
        <v>0</v>
      </c>
      <c r="E34">
        <f>VLOOKUP($A34,ежесуточные!$J$12:$HW$765,E$2,1)</f>
        <v>0</v>
      </c>
      <c r="F34">
        <f>VLOOKUP($A34,ежесуточные!$J$12:$HW$765,F$2,1)</f>
        <v>0</v>
      </c>
      <c r="G34">
        <f>VLOOKUP($A34,ежесуточные!$J$12:$HW$765,G$2,1)</f>
        <v>0</v>
      </c>
      <c r="H34">
        <f>VLOOKUP($A34,ежесуточные!$J$12:$HW$765,H$2,1)</f>
        <v>0</v>
      </c>
      <c r="I34">
        <f>VLOOKUP($A34,ежесуточные!$J$12:$HW$765,I$2,1)</f>
        <v>0</v>
      </c>
      <c r="J34">
        <f>VLOOKUP($A34,ежесуточные!$J$12:$HW$765,J$2,1)</f>
        <v>0</v>
      </c>
      <c r="K34">
        <f>VLOOKUP($A34,ежесуточные!$J$12:$HW$765,K$2,1)</f>
        <v>0</v>
      </c>
      <c r="L34">
        <f>VLOOKUP($A34,ежесуточные!$J$12:$HW$765,L$2,1)</f>
        <v>0</v>
      </c>
      <c r="M34">
        <f>VLOOKUP($A34,ежесуточные!$J$12:$HW$765,M$2,1)</f>
        <v>0</v>
      </c>
      <c r="N34">
        <f>VLOOKUP($A34,ежесуточные!$J$12:$HW$765,N$2,1)</f>
        <v>0</v>
      </c>
      <c r="O34">
        <f>VLOOKUP($A34,ежесуточные!$J$12:$HW$765,O$2,1)</f>
        <v>0</v>
      </c>
      <c r="P34">
        <f>VLOOKUP($A34,ежесуточные!$J$12:$HW$765,P$2,1)</f>
        <v>0</v>
      </c>
      <c r="Q34">
        <f>VLOOKUP($A34,ежесуточные!$J$12:$HW$765,Q$2,1)</f>
        <v>0</v>
      </c>
      <c r="R34">
        <f>VLOOKUP($A34,ежесуточные!$J$12:$HW$765,R$2,1)</f>
        <v>0</v>
      </c>
      <c r="S34">
        <f>VLOOKUP($A34,ежесуточные!$J$12:$HW$765,S$2,1)</f>
        <v>0</v>
      </c>
      <c r="T34">
        <f>VLOOKUP($A34,ежесуточные!$J$12:$HW$765,T$2,1)</f>
        <v>0</v>
      </c>
      <c r="U34">
        <f>VLOOKUP($A34,ежесуточные!$J$12:$HW$765,U$2,1)</f>
        <v>0</v>
      </c>
      <c r="V34">
        <f>VLOOKUP($A34,ежесуточные!$J$12:$HW$765,V$2,1)</f>
        <v>0</v>
      </c>
      <c r="W34">
        <f>VLOOKUP($A34,ежесуточные!$J$12:$HW$765,W$2,1)</f>
        <v>0</v>
      </c>
      <c r="X34">
        <f>VLOOKUP($A34,ежесуточные!$J$12:$HW$765,X$2,1)</f>
        <v>0</v>
      </c>
      <c r="Y34">
        <f>VLOOKUP($A34,ежесуточные!$J$12:$HW$765,Y$2,1)</f>
        <v>0</v>
      </c>
      <c r="Z34">
        <f>VLOOKUP($A34,ежесуточные!$J$12:$HW$765,Z$2,1)</f>
        <v>0</v>
      </c>
      <c r="AA34">
        <f>VLOOKUP($A34,ежесуточные!$J$12:$HW$765,AA$2,1)</f>
        <v>0</v>
      </c>
      <c r="AB34">
        <f>VLOOKUP($A34,ежесуточные!$J$12:$HW$765,AB$2,1)</f>
        <v>0</v>
      </c>
      <c r="AC34">
        <f>VLOOKUP($A34,ежесуточные!$J$12:$HW$765,AC$2,1)</f>
        <v>0</v>
      </c>
      <c r="AD34">
        <f>VLOOKUP($A34,ежесуточные!$J$12:$HW$765,AD$2,1)</f>
        <v>0</v>
      </c>
      <c r="AE34">
        <f>VLOOKUP($A34,ежесуточные!$J$12:$HW$765,AE$2,1)</f>
        <v>0</v>
      </c>
      <c r="AF34" s="365">
        <f t="shared" si="1"/>
        <v>0</v>
      </c>
    </row>
    <row r="35" spans="1:32" x14ac:dyDescent="0.25">
      <c r="A35">
        <v>32</v>
      </c>
      <c r="B35" t="s">
        <v>7</v>
      </c>
      <c r="C35" t="s">
        <v>64</v>
      </c>
      <c r="D35">
        <f>VLOOKUP($A35,ежесуточные!$J$12:$HW$765,D$2,1)</f>
        <v>40</v>
      </c>
      <c r="E35">
        <f>VLOOKUP($A35,ежесуточные!$J$12:$HW$765,E$2,1)</f>
        <v>40</v>
      </c>
      <c r="F35">
        <f>VLOOKUP($A35,ежесуточные!$J$12:$HW$765,F$2,1)</f>
        <v>40</v>
      </c>
      <c r="G35">
        <f>VLOOKUP($A35,ежесуточные!$J$12:$HW$765,G$2,1)</f>
        <v>40</v>
      </c>
      <c r="H35">
        <f>VLOOKUP($A35,ежесуточные!$J$12:$HW$765,H$2,1)</f>
        <v>40</v>
      </c>
      <c r="I35">
        <f>VLOOKUP($A35,ежесуточные!$J$12:$HW$765,I$2,1)</f>
        <v>40</v>
      </c>
      <c r="J35">
        <f>VLOOKUP($A35,ежесуточные!$J$12:$HW$765,J$2,1)</f>
        <v>40</v>
      </c>
      <c r="K35">
        <f>VLOOKUP($A35,ежесуточные!$J$12:$HW$765,K$2,1)</f>
        <v>40</v>
      </c>
      <c r="L35">
        <f>VLOOKUP($A35,ежесуточные!$J$12:$HW$765,L$2,1)</f>
        <v>40</v>
      </c>
      <c r="M35">
        <f>VLOOKUP($A35,ежесуточные!$J$12:$HW$765,M$2,1)</f>
        <v>35</v>
      </c>
      <c r="N35">
        <f>VLOOKUP($A35,ежесуточные!$J$12:$HW$765,N$2,1)</f>
        <v>35</v>
      </c>
      <c r="O35">
        <f>VLOOKUP($A35,ежесуточные!$J$12:$HW$765,O$2,1)</f>
        <v>35</v>
      </c>
      <c r="P35">
        <f>VLOOKUP($A35,ежесуточные!$J$12:$HW$765,P$2,1)</f>
        <v>35</v>
      </c>
      <c r="Q35">
        <f>VLOOKUP($A35,ежесуточные!$J$12:$HW$765,Q$2,1)</f>
        <v>35</v>
      </c>
      <c r="R35">
        <f>VLOOKUP($A35,ежесуточные!$J$12:$HW$765,R$2,1)</f>
        <v>35</v>
      </c>
      <c r="S35">
        <f>VLOOKUP($A35,ежесуточные!$J$12:$HW$765,S$2,1)</f>
        <v>35</v>
      </c>
      <c r="T35">
        <f>VLOOKUP($A35,ежесуточные!$J$12:$HW$765,T$2,1)</f>
        <v>35</v>
      </c>
      <c r="U35">
        <f>VLOOKUP($A35,ежесуточные!$J$12:$HW$765,U$2,1)</f>
        <v>35</v>
      </c>
      <c r="V35">
        <f>VLOOKUP($A35,ежесуточные!$J$12:$HW$765,V$2,1)</f>
        <v>35</v>
      </c>
      <c r="W35">
        <f>VLOOKUP($A35,ежесуточные!$J$12:$HW$765,W$2,1)</f>
        <v>35</v>
      </c>
      <c r="X35">
        <f>VLOOKUP($A35,ежесуточные!$J$12:$HW$765,X$2,1)</f>
        <v>35</v>
      </c>
      <c r="Y35">
        <f>VLOOKUP($A35,ежесуточные!$J$12:$HW$765,Y$2,1)</f>
        <v>35</v>
      </c>
      <c r="Z35">
        <f>VLOOKUP($A35,ежесуточные!$J$12:$HW$765,Z$2,1)</f>
        <v>35</v>
      </c>
      <c r="AA35">
        <f>VLOOKUP($A35,ежесуточные!$J$12:$HW$765,AA$2,1)</f>
        <v>35</v>
      </c>
      <c r="AB35">
        <f>VLOOKUP($A35,ежесуточные!$J$12:$HW$765,AB$2,1)</f>
        <v>35</v>
      </c>
      <c r="AC35">
        <f>VLOOKUP($A35,ежесуточные!$J$12:$HW$765,AC$2,1)</f>
        <v>35</v>
      </c>
      <c r="AD35">
        <f>VLOOKUP($A35,ежесуточные!$J$12:$HW$765,AD$2,1)</f>
        <v>35</v>
      </c>
      <c r="AE35">
        <f>VLOOKUP($A35,ежесуточные!$J$12:$HW$765,AE$2,1)</f>
        <v>35</v>
      </c>
      <c r="AF35" s="365">
        <f t="shared" si="1"/>
        <v>36.607142857142854</v>
      </c>
    </row>
    <row r="36" spans="1:32" x14ac:dyDescent="0.25">
      <c r="A36">
        <v>33</v>
      </c>
      <c r="B36" t="s">
        <v>8</v>
      </c>
      <c r="C36" t="s">
        <v>64</v>
      </c>
      <c r="D36">
        <f>VLOOKUP($A36,ежесуточные!$J$12:$HW$765,D$2,1)</f>
        <v>0</v>
      </c>
      <c r="E36">
        <f>VLOOKUP($A36,ежесуточные!$J$12:$HW$765,E$2,1)</f>
        <v>0</v>
      </c>
      <c r="F36">
        <f>VLOOKUP($A36,ежесуточные!$J$12:$HW$765,F$2,1)</f>
        <v>0</v>
      </c>
      <c r="G36">
        <f>VLOOKUP($A36,ежесуточные!$J$12:$HW$765,G$2,1)</f>
        <v>0</v>
      </c>
      <c r="H36">
        <f>VLOOKUP($A36,ежесуточные!$J$12:$HW$765,H$2,1)</f>
        <v>0</v>
      </c>
      <c r="I36">
        <f>VLOOKUP($A36,ежесуточные!$J$12:$HW$765,I$2,1)</f>
        <v>0</v>
      </c>
      <c r="J36">
        <f>VLOOKUP($A36,ежесуточные!$J$12:$HW$765,J$2,1)</f>
        <v>0</v>
      </c>
      <c r="K36">
        <f>VLOOKUP($A36,ежесуточные!$J$12:$HW$765,K$2,1)</f>
        <v>0</v>
      </c>
      <c r="L36">
        <f>VLOOKUP($A36,ежесуточные!$J$12:$HW$765,L$2,1)</f>
        <v>0</v>
      </c>
      <c r="M36">
        <f>VLOOKUP($A36,ежесуточные!$J$12:$HW$765,M$2,1)</f>
        <v>0</v>
      </c>
      <c r="N36">
        <f>VLOOKUP($A36,ежесуточные!$J$12:$HW$765,N$2,1)</f>
        <v>0</v>
      </c>
      <c r="O36">
        <f>VLOOKUP($A36,ежесуточные!$J$12:$HW$765,O$2,1)</f>
        <v>0</v>
      </c>
      <c r="P36">
        <f>VLOOKUP($A36,ежесуточные!$J$12:$HW$765,P$2,1)</f>
        <v>0</v>
      </c>
      <c r="Q36">
        <f>VLOOKUP($A36,ежесуточные!$J$12:$HW$765,Q$2,1)</f>
        <v>0</v>
      </c>
      <c r="R36">
        <f>VLOOKUP($A36,ежесуточные!$J$12:$HW$765,R$2,1)</f>
        <v>0</v>
      </c>
      <c r="S36">
        <f>VLOOKUP($A36,ежесуточные!$J$12:$HW$765,S$2,1)</f>
        <v>0</v>
      </c>
      <c r="T36">
        <f>VLOOKUP($A36,ежесуточные!$J$12:$HW$765,T$2,1)</f>
        <v>0</v>
      </c>
      <c r="U36">
        <f>VLOOKUP($A36,ежесуточные!$J$12:$HW$765,U$2,1)</f>
        <v>0</v>
      </c>
      <c r="V36">
        <f>VLOOKUP($A36,ежесуточные!$J$12:$HW$765,V$2,1)</f>
        <v>0</v>
      </c>
      <c r="W36">
        <f>VLOOKUP($A36,ежесуточные!$J$12:$HW$765,W$2,1)</f>
        <v>0</v>
      </c>
      <c r="X36">
        <f>VLOOKUP($A36,ежесуточные!$J$12:$HW$765,X$2,1)</f>
        <v>0</v>
      </c>
      <c r="Y36">
        <f>VLOOKUP($A36,ежесуточные!$J$12:$HW$765,Y$2,1)</f>
        <v>0</v>
      </c>
      <c r="Z36">
        <f>VLOOKUP($A36,ежесуточные!$J$12:$HW$765,Z$2,1)</f>
        <v>0</v>
      </c>
      <c r="AA36">
        <f>VLOOKUP($A36,ежесуточные!$J$12:$HW$765,AA$2,1)</f>
        <v>0</v>
      </c>
      <c r="AB36">
        <f>VLOOKUP($A36,ежесуточные!$J$12:$HW$765,AB$2,1)</f>
        <v>0</v>
      </c>
      <c r="AC36">
        <f>VLOOKUP($A36,ежесуточные!$J$12:$HW$765,AC$2,1)</f>
        <v>0</v>
      </c>
      <c r="AD36">
        <f>VLOOKUP($A36,ежесуточные!$J$12:$HW$765,AD$2,1)</f>
        <v>0</v>
      </c>
      <c r="AE36">
        <f>VLOOKUP($A36,ежесуточные!$J$12:$HW$765,AE$2,1)</f>
        <v>0</v>
      </c>
      <c r="AF36" s="365">
        <f t="shared" si="1"/>
        <v>0</v>
      </c>
    </row>
    <row r="37" spans="1:32" x14ac:dyDescent="0.25">
      <c r="A37">
        <v>34</v>
      </c>
      <c r="B37" t="s">
        <v>85</v>
      </c>
      <c r="D37">
        <f>VLOOKUP($A37,ежесуточные!$J$12:$HW$765,D$2,1)</f>
        <v>0</v>
      </c>
      <c r="E37">
        <f>VLOOKUP($A37,ежесуточные!$J$12:$HW$765,E$2,1)</f>
        <v>0</v>
      </c>
      <c r="F37">
        <f>VLOOKUP($A37,ежесуточные!$J$12:$HW$765,F$2,1)</f>
        <v>0</v>
      </c>
      <c r="G37">
        <f>VLOOKUP($A37,ежесуточные!$J$12:$HW$765,G$2,1)</f>
        <v>0</v>
      </c>
      <c r="H37">
        <f>VLOOKUP($A37,ежесуточные!$J$12:$HW$765,H$2,1)</f>
        <v>0</v>
      </c>
      <c r="I37">
        <f>VLOOKUP($A37,ежесуточные!$J$12:$HW$765,I$2,1)</f>
        <v>0</v>
      </c>
      <c r="J37">
        <f>VLOOKUP($A37,ежесуточные!$J$12:$HW$765,J$2,1)</f>
        <v>0</v>
      </c>
      <c r="K37">
        <f>VLOOKUP($A37,ежесуточные!$J$12:$HW$765,K$2,1)</f>
        <v>0</v>
      </c>
      <c r="L37">
        <f>VLOOKUP($A37,ежесуточные!$J$12:$HW$765,L$2,1)</f>
        <v>0</v>
      </c>
      <c r="M37">
        <f>VLOOKUP($A37,ежесуточные!$J$12:$HW$765,M$2,1)</f>
        <v>0</v>
      </c>
      <c r="N37">
        <f>VLOOKUP($A37,ежесуточные!$J$12:$HW$765,N$2,1)</f>
        <v>0</v>
      </c>
      <c r="O37">
        <f>VLOOKUP($A37,ежесуточные!$J$12:$HW$765,O$2,1)</f>
        <v>0</v>
      </c>
      <c r="P37">
        <f>VLOOKUP($A37,ежесуточные!$J$12:$HW$765,P$2,1)</f>
        <v>0</v>
      </c>
      <c r="Q37">
        <f>VLOOKUP($A37,ежесуточные!$J$12:$HW$765,Q$2,1)</f>
        <v>0</v>
      </c>
      <c r="R37">
        <f>VLOOKUP($A37,ежесуточные!$J$12:$HW$765,R$2,1)</f>
        <v>0</v>
      </c>
      <c r="S37">
        <f>VLOOKUP($A37,ежесуточные!$J$12:$HW$765,S$2,1)</f>
        <v>0</v>
      </c>
      <c r="T37">
        <f>VLOOKUP($A37,ежесуточные!$J$12:$HW$765,T$2,1)</f>
        <v>0</v>
      </c>
      <c r="U37">
        <f>VLOOKUP($A37,ежесуточные!$J$12:$HW$765,U$2,1)</f>
        <v>0</v>
      </c>
      <c r="V37">
        <f>VLOOKUP($A37,ежесуточные!$J$12:$HW$765,V$2,1)</f>
        <v>0</v>
      </c>
      <c r="W37">
        <f>VLOOKUP($A37,ежесуточные!$J$12:$HW$765,W$2,1)</f>
        <v>0</v>
      </c>
      <c r="X37">
        <f>VLOOKUP($A37,ежесуточные!$J$12:$HW$765,X$2,1)</f>
        <v>0</v>
      </c>
      <c r="Y37">
        <f>VLOOKUP($A37,ежесуточные!$J$12:$HW$765,Y$2,1)</f>
        <v>0</v>
      </c>
      <c r="Z37">
        <f>VLOOKUP($A37,ежесуточные!$J$12:$HW$765,Z$2,1)</f>
        <v>0</v>
      </c>
      <c r="AA37">
        <f>VLOOKUP($A37,ежесуточные!$J$12:$HW$765,AA$2,1)</f>
        <v>0</v>
      </c>
      <c r="AB37">
        <f>VLOOKUP($A37,ежесуточные!$J$12:$HW$765,AB$2,1)</f>
        <v>0</v>
      </c>
      <c r="AC37">
        <f>VLOOKUP($A37,ежесуточные!$J$12:$HW$765,AC$2,1)</f>
        <v>0</v>
      </c>
      <c r="AD37">
        <f>VLOOKUP($A37,ежесуточные!$J$12:$HW$765,AD$2,1)</f>
        <v>0</v>
      </c>
      <c r="AE37">
        <f>VLOOKUP($A37,ежесуточные!$J$12:$HW$765,AE$2,1)</f>
        <v>0</v>
      </c>
      <c r="AF37" s="365" t="str">
        <f t="shared" si="1"/>
        <v/>
      </c>
    </row>
    <row r="38" spans="1:32" x14ac:dyDescent="0.25">
      <c r="A38">
        <v>35</v>
      </c>
      <c r="B38" t="s">
        <v>80</v>
      </c>
      <c r="C38" t="s">
        <v>64</v>
      </c>
      <c r="D38">
        <f>VLOOKUP($A38,ежесуточные!$J$12:$HW$765,D$2,1)</f>
        <v>0</v>
      </c>
      <c r="E38">
        <f>VLOOKUP($A38,ежесуточные!$J$12:$HW$765,E$2,1)</f>
        <v>0</v>
      </c>
      <c r="F38">
        <f>VLOOKUP($A38,ежесуточные!$J$12:$HW$765,F$2,1)</f>
        <v>0</v>
      </c>
      <c r="G38">
        <f>VLOOKUP($A38,ежесуточные!$J$12:$HW$765,G$2,1)</f>
        <v>0</v>
      </c>
      <c r="H38">
        <f>VLOOKUP($A38,ежесуточные!$J$12:$HW$765,H$2,1)</f>
        <v>0</v>
      </c>
      <c r="I38">
        <f>VLOOKUP($A38,ежесуточные!$J$12:$HW$765,I$2,1)</f>
        <v>0</v>
      </c>
      <c r="J38">
        <f>VLOOKUP($A38,ежесуточные!$J$12:$HW$765,J$2,1)</f>
        <v>0</v>
      </c>
      <c r="K38">
        <f>VLOOKUP($A38,ежесуточные!$J$12:$HW$765,K$2,1)</f>
        <v>0</v>
      </c>
      <c r="L38">
        <f>VLOOKUP($A38,ежесуточные!$J$12:$HW$765,L$2,1)</f>
        <v>0</v>
      </c>
      <c r="M38">
        <f>VLOOKUP($A38,ежесуточные!$J$12:$HW$765,M$2,1)</f>
        <v>0</v>
      </c>
      <c r="N38">
        <f>VLOOKUP($A38,ежесуточные!$J$12:$HW$765,N$2,1)</f>
        <v>0</v>
      </c>
      <c r="O38">
        <f>VLOOKUP($A38,ежесуточные!$J$12:$HW$765,O$2,1)</f>
        <v>0</v>
      </c>
      <c r="P38">
        <f>VLOOKUP($A38,ежесуточные!$J$12:$HW$765,P$2,1)</f>
        <v>0</v>
      </c>
      <c r="Q38">
        <f>VLOOKUP($A38,ежесуточные!$J$12:$HW$765,Q$2,1)</f>
        <v>0</v>
      </c>
      <c r="R38">
        <f>VLOOKUP($A38,ежесуточные!$J$12:$HW$765,R$2,1)</f>
        <v>0</v>
      </c>
      <c r="S38">
        <f>VLOOKUP($A38,ежесуточные!$J$12:$HW$765,S$2,1)</f>
        <v>0</v>
      </c>
      <c r="T38">
        <f>VLOOKUP($A38,ежесуточные!$J$12:$HW$765,T$2,1)</f>
        <v>0</v>
      </c>
      <c r="U38">
        <f>VLOOKUP($A38,ежесуточные!$J$12:$HW$765,U$2,1)</f>
        <v>0</v>
      </c>
      <c r="V38">
        <f>VLOOKUP($A38,ежесуточные!$J$12:$HW$765,V$2,1)</f>
        <v>0</v>
      </c>
      <c r="W38">
        <f>VLOOKUP($A38,ежесуточные!$J$12:$HW$765,W$2,1)</f>
        <v>0</v>
      </c>
      <c r="X38">
        <f>VLOOKUP($A38,ежесуточные!$J$12:$HW$765,X$2,1)</f>
        <v>0</v>
      </c>
      <c r="Y38">
        <f>VLOOKUP($A38,ежесуточные!$J$12:$HW$765,Y$2,1)</f>
        <v>0</v>
      </c>
      <c r="Z38">
        <f>VLOOKUP($A38,ежесуточные!$J$12:$HW$765,Z$2,1)</f>
        <v>0</v>
      </c>
      <c r="AA38">
        <f>VLOOKUP($A38,ежесуточные!$J$12:$HW$765,AA$2,1)</f>
        <v>0</v>
      </c>
      <c r="AB38">
        <f>VLOOKUP($A38,ежесуточные!$J$12:$HW$765,AB$2,1)</f>
        <v>0</v>
      </c>
      <c r="AC38">
        <f>VLOOKUP($A38,ежесуточные!$J$12:$HW$765,AC$2,1)</f>
        <v>0</v>
      </c>
      <c r="AD38">
        <f>VLOOKUP($A38,ежесуточные!$J$12:$HW$765,AD$2,1)</f>
        <v>0</v>
      </c>
      <c r="AE38">
        <f>VLOOKUP($A38,ежесуточные!$J$12:$HW$765,AE$2,1)</f>
        <v>0</v>
      </c>
      <c r="AF38" s="365">
        <f t="shared" si="1"/>
        <v>0</v>
      </c>
    </row>
    <row r="39" spans="1:32" x14ac:dyDescent="0.25">
      <c r="A39">
        <v>36</v>
      </c>
      <c r="B39" t="s">
        <v>82</v>
      </c>
      <c r="D39">
        <f>VLOOKUP($A39,ежесуточные!$J$12:$HW$765,D$2,1)</f>
        <v>0</v>
      </c>
      <c r="E39">
        <f>VLOOKUP($A39,ежесуточные!$J$12:$HW$765,E$2,1)</f>
        <v>0</v>
      </c>
      <c r="F39">
        <f>VLOOKUP($A39,ежесуточные!$J$12:$HW$765,F$2,1)</f>
        <v>0</v>
      </c>
      <c r="G39">
        <f>VLOOKUP($A39,ежесуточные!$J$12:$HW$765,G$2,1)</f>
        <v>0</v>
      </c>
      <c r="H39">
        <f>VLOOKUP($A39,ежесуточные!$J$12:$HW$765,H$2,1)</f>
        <v>0</v>
      </c>
      <c r="I39">
        <f>VLOOKUP($A39,ежесуточные!$J$12:$HW$765,I$2,1)</f>
        <v>0</v>
      </c>
      <c r="J39">
        <f>VLOOKUP($A39,ежесуточные!$J$12:$HW$765,J$2,1)</f>
        <v>0</v>
      </c>
      <c r="K39">
        <f>VLOOKUP($A39,ежесуточные!$J$12:$HW$765,K$2,1)</f>
        <v>0</v>
      </c>
      <c r="L39">
        <f>VLOOKUP($A39,ежесуточные!$J$12:$HW$765,L$2,1)</f>
        <v>0</v>
      </c>
      <c r="M39">
        <f>VLOOKUP($A39,ежесуточные!$J$12:$HW$765,M$2,1)</f>
        <v>0</v>
      </c>
      <c r="N39">
        <f>VLOOKUP($A39,ежесуточные!$J$12:$HW$765,N$2,1)</f>
        <v>0</v>
      </c>
      <c r="O39">
        <f>VLOOKUP($A39,ежесуточные!$J$12:$HW$765,O$2,1)</f>
        <v>0</v>
      </c>
      <c r="P39">
        <f>VLOOKUP($A39,ежесуточные!$J$12:$HW$765,P$2,1)</f>
        <v>0</v>
      </c>
      <c r="Q39">
        <f>VLOOKUP($A39,ежесуточные!$J$12:$HW$765,Q$2,1)</f>
        <v>0</v>
      </c>
      <c r="R39">
        <f>VLOOKUP($A39,ежесуточные!$J$12:$HW$765,R$2,1)</f>
        <v>0</v>
      </c>
      <c r="S39">
        <f>VLOOKUP($A39,ежесуточные!$J$12:$HW$765,S$2,1)</f>
        <v>0</v>
      </c>
      <c r="T39">
        <f>VLOOKUP($A39,ежесуточные!$J$12:$HW$765,T$2,1)</f>
        <v>0</v>
      </c>
      <c r="U39">
        <f>VLOOKUP($A39,ежесуточные!$J$12:$HW$765,U$2,1)</f>
        <v>0</v>
      </c>
      <c r="V39">
        <f>VLOOKUP($A39,ежесуточные!$J$12:$HW$765,V$2,1)</f>
        <v>0</v>
      </c>
      <c r="W39">
        <f>VLOOKUP($A39,ежесуточные!$J$12:$HW$765,W$2,1)</f>
        <v>0</v>
      </c>
      <c r="X39">
        <f>VLOOKUP($A39,ежесуточные!$J$12:$HW$765,X$2,1)</f>
        <v>0</v>
      </c>
      <c r="Y39">
        <f>VLOOKUP($A39,ежесуточные!$J$12:$HW$765,Y$2,1)</f>
        <v>0</v>
      </c>
      <c r="Z39">
        <f>VLOOKUP($A39,ежесуточные!$J$12:$HW$765,Z$2,1)</f>
        <v>0</v>
      </c>
      <c r="AA39">
        <f>VLOOKUP($A39,ежесуточные!$J$12:$HW$765,AA$2,1)</f>
        <v>0</v>
      </c>
      <c r="AB39">
        <f>VLOOKUP($A39,ежесуточные!$J$12:$HW$765,AB$2,1)</f>
        <v>0</v>
      </c>
      <c r="AC39">
        <f>VLOOKUP($A39,ежесуточные!$J$12:$HW$765,AC$2,1)</f>
        <v>0</v>
      </c>
      <c r="AD39">
        <f>VLOOKUP($A39,ежесуточные!$J$12:$HW$765,AD$2,1)</f>
        <v>0</v>
      </c>
      <c r="AE39">
        <f>VLOOKUP($A39,ежесуточные!$J$12:$HW$765,AE$2,1)</f>
        <v>0</v>
      </c>
      <c r="AF39" s="365" t="str">
        <f t="shared" si="1"/>
        <v/>
      </c>
    </row>
    <row r="40" spans="1:32" x14ac:dyDescent="0.25">
      <c r="A40">
        <v>37</v>
      </c>
      <c r="B40" t="s">
        <v>15</v>
      </c>
      <c r="D40">
        <f>VLOOKUP($A40,ежесуточные!$J$12:$HW$765,D$2,1)</f>
        <v>46</v>
      </c>
      <c r="E40">
        <f>VLOOKUP($A40,ежесуточные!$J$12:$HW$765,E$2,1)</f>
        <v>46</v>
      </c>
      <c r="F40">
        <f>VLOOKUP($A40,ежесуточные!$J$12:$HW$765,F$2,1)</f>
        <v>46</v>
      </c>
      <c r="G40">
        <f>VLOOKUP($A40,ежесуточные!$J$12:$HW$765,G$2,1)</f>
        <v>46</v>
      </c>
      <c r="H40">
        <f>VLOOKUP($A40,ежесуточные!$J$12:$HW$765,H$2,1)</f>
        <v>46</v>
      </c>
      <c r="I40">
        <f>VLOOKUP($A40,ежесуточные!$J$12:$HW$765,I$2,1)</f>
        <v>46</v>
      </c>
      <c r="J40">
        <f>VLOOKUP($A40,ежесуточные!$J$12:$HW$765,J$2,1)</f>
        <v>46</v>
      </c>
      <c r="K40">
        <f>VLOOKUP($A40,ежесуточные!$J$12:$HW$765,K$2,1)</f>
        <v>25</v>
      </c>
      <c r="L40">
        <f>VLOOKUP($A40,ежесуточные!$J$12:$HW$765,L$2,1)</f>
        <v>25</v>
      </c>
      <c r="M40">
        <f>VLOOKUP($A40,ежесуточные!$J$12:$HW$765,M$2,1)</f>
        <v>25</v>
      </c>
      <c r="N40">
        <f>VLOOKUP($A40,ежесуточные!$J$12:$HW$765,N$2,1)</f>
        <v>25</v>
      </c>
      <c r="O40">
        <f>VLOOKUP($A40,ежесуточные!$J$12:$HW$765,O$2,1)</f>
        <v>25</v>
      </c>
      <c r="P40">
        <f>VLOOKUP($A40,ежесуточные!$J$12:$HW$765,P$2,1)</f>
        <v>25</v>
      </c>
      <c r="Q40">
        <f>VLOOKUP($A40,ежесуточные!$J$12:$HW$765,Q$2,1)</f>
        <v>25</v>
      </c>
      <c r="R40">
        <f>VLOOKUP($A40,ежесуточные!$J$12:$HW$765,R$2,1)</f>
        <v>25</v>
      </c>
      <c r="S40">
        <f>VLOOKUP($A40,ежесуточные!$J$12:$HW$765,S$2,1)</f>
        <v>25</v>
      </c>
      <c r="T40">
        <f>VLOOKUP($A40,ежесуточные!$J$12:$HW$765,T$2,1)</f>
        <v>25</v>
      </c>
      <c r="U40">
        <f>VLOOKUP($A40,ежесуточные!$J$12:$HW$765,U$2,1)</f>
        <v>25</v>
      </c>
      <c r="V40">
        <f>VLOOKUP($A40,ежесуточные!$J$12:$HW$765,V$2,1)</f>
        <v>25</v>
      </c>
      <c r="W40">
        <f>VLOOKUP($A40,ежесуточные!$J$12:$HW$765,W$2,1)</f>
        <v>25</v>
      </c>
      <c r="X40">
        <f>VLOOKUP($A40,ежесуточные!$J$12:$HW$765,X$2,1)</f>
        <v>25</v>
      </c>
      <c r="Y40">
        <f>VLOOKUP($A40,ежесуточные!$J$12:$HW$765,Y$2,1)</f>
        <v>25</v>
      </c>
      <c r="Z40">
        <f>VLOOKUP($A40,ежесуточные!$J$12:$HW$765,Z$2,1)</f>
        <v>25</v>
      </c>
      <c r="AA40">
        <f>VLOOKUP($A40,ежесуточные!$J$12:$HW$765,AA$2,1)</f>
        <v>25</v>
      </c>
      <c r="AB40">
        <f>VLOOKUP($A40,ежесуточные!$J$12:$HW$765,AB$2,1)</f>
        <v>25</v>
      </c>
      <c r="AC40">
        <f>VLOOKUP($A40,ежесуточные!$J$12:$HW$765,AC$2,1)</f>
        <v>25</v>
      </c>
      <c r="AD40">
        <f>VLOOKUP($A40,ежесуточные!$J$12:$HW$765,AD$2,1)</f>
        <v>25</v>
      </c>
      <c r="AE40">
        <f>VLOOKUP($A40,ежесуточные!$J$12:$HW$765,AE$2,1)</f>
        <v>25</v>
      </c>
      <c r="AF40" s="365" t="str">
        <f t="shared" si="1"/>
        <v/>
      </c>
    </row>
    <row r="41" spans="1:32" x14ac:dyDescent="0.25">
      <c r="A41">
        <v>38</v>
      </c>
      <c r="B41" t="s">
        <v>77</v>
      </c>
      <c r="D41">
        <f>VLOOKUP($A41,ежесуточные!$J$12:$HW$765,D$2,1)</f>
        <v>20</v>
      </c>
      <c r="E41">
        <f>VLOOKUP($A41,ежесуточные!$J$12:$HW$765,E$2,1)</f>
        <v>20</v>
      </c>
      <c r="F41">
        <f>VLOOKUP($A41,ежесуточные!$J$12:$HW$765,F$2,1)</f>
        <v>20</v>
      </c>
      <c r="G41">
        <f>VLOOKUP($A41,ежесуточные!$J$12:$HW$765,G$2,1)</f>
        <v>20</v>
      </c>
      <c r="H41">
        <f>VLOOKUP($A41,ежесуточные!$J$12:$HW$765,H$2,1)</f>
        <v>20</v>
      </c>
      <c r="I41">
        <f>VLOOKUP($A41,ежесуточные!$J$12:$HW$765,I$2,1)</f>
        <v>20</v>
      </c>
      <c r="J41">
        <f>VLOOKUP($A41,ежесуточные!$J$12:$HW$765,J$2,1)</f>
        <v>20</v>
      </c>
      <c r="K41">
        <f>VLOOKUP($A41,ежесуточные!$J$12:$HW$765,K$2,1)</f>
        <v>15</v>
      </c>
      <c r="L41">
        <f>VLOOKUP($A41,ежесуточные!$J$12:$HW$765,L$2,1)</f>
        <v>15</v>
      </c>
      <c r="M41">
        <f>VLOOKUP($A41,ежесуточные!$J$12:$HW$765,M$2,1)</f>
        <v>15</v>
      </c>
      <c r="N41">
        <f>VLOOKUP($A41,ежесуточные!$J$12:$HW$765,N$2,1)</f>
        <v>15</v>
      </c>
      <c r="O41">
        <f>VLOOKUP($A41,ежесуточные!$J$12:$HW$765,O$2,1)</f>
        <v>15</v>
      </c>
      <c r="P41">
        <f>VLOOKUP($A41,ежесуточные!$J$12:$HW$765,P$2,1)</f>
        <v>15</v>
      </c>
      <c r="Q41">
        <f>VLOOKUP($A41,ежесуточные!$J$12:$HW$765,Q$2,1)</f>
        <v>15</v>
      </c>
      <c r="R41">
        <f>VLOOKUP($A41,ежесуточные!$J$12:$HW$765,R$2,1)</f>
        <v>15</v>
      </c>
      <c r="S41">
        <f>VLOOKUP($A41,ежесуточные!$J$12:$HW$765,S$2,1)</f>
        <v>15</v>
      </c>
      <c r="T41">
        <f>VLOOKUP($A41,ежесуточные!$J$12:$HW$765,T$2,1)</f>
        <v>15</v>
      </c>
      <c r="U41">
        <f>VLOOKUP($A41,ежесуточные!$J$12:$HW$765,U$2,1)</f>
        <v>15</v>
      </c>
      <c r="V41">
        <f>VLOOKUP($A41,ежесуточные!$J$12:$HW$765,V$2,1)</f>
        <v>15</v>
      </c>
      <c r="W41">
        <f>VLOOKUP($A41,ежесуточные!$J$12:$HW$765,W$2,1)</f>
        <v>15</v>
      </c>
      <c r="X41">
        <f>VLOOKUP($A41,ежесуточные!$J$12:$HW$765,X$2,1)</f>
        <v>15</v>
      </c>
      <c r="Y41">
        <f>VLOOKUP($A41,ежесуточные!$J$12:$HW$765,Y$2,1)</f>
        <v>15</v>
      </c>
      <c r="Z41">
        <f>VLOOKUP($A41,ежесуточные!$J$12:$HW$765,Z$2,1)</f>
        <v>15</v>
      </c>
      <c r="AA41">
        <f>VLOOKUP($A41,ежесуточные!$J$12:$HW$765,AA$2,1)</f>
        <v>15</v>
      </c>
      <c r="AB41">
        <f>VLOOKUP($A41,ежесуточные!$J$12:$HW$765,AB$2,1)</f>
        <v>15</v>
      </c>
      <c r="AC41">
        <f>VLOOKUP($A41,ежесуточные!$J$12:$HW$765,AC$2,1)</f>
        <v>15</v>
      </c>
      <c r="AD41">
        <f>VLOOKUP($A41,ежесуточные!$J$12:$HW$765,AD$2,1)</f>
        <v>15</v>
      </c>
      <c r="AE41">
        <f>VLOOKUP($A41,ежесуточные!$J$12:$HW$765,AE$2,1)</f>
        <v>15</v>
      </c>
      <c r="AF41" s="365" t="str">
        <f t="shared" si="1"/>
        <v/>
      </c>
    </row>
    <row r="42" spans="1:32" x14ac:dyDescent="0.25">
      <c r="A42">
        <v>39</v>
      </c>
      <c r="B42" t="s">
        <v>10</v>
      </c>
      <c r="D42">
        <f>VLOOKUP($A42,ежесуточные!$J$12:$HW$765,D$2,1)</f>
        <v>0</v>
      </c>
      <c r="E42">
        <f>VLOOKUP($A42,ежесуточные!$J$12:$HW$765,E$2,1)</f>
        <v>0</v>
      </c>
      <c r="F42">
        <f>VLOOKUP($A42,ежесуточные!$J$12:$HW$765,F$2,1)</f>
        <v>0</v>
      </c>
      <c r="G42">
        <f>VLOOKUP($A42,ежесуточные!$J$12:$HW$765,G$2,1)</f>
        <v>0</v>
      </c>
      <c r="H42">
        <f>VLOOKUP($A42,ежесуточные!$J$12:$HW$765,H$2,1)</f>
        <v>0</v>
      </c>
      <c r="I42">
        <f>VLOOKUP($A42,ежесуточные!$J$12:$HW$765,I$2,1)</f>
        <v>0</v>
      </c>
      <c r="J42">
        <f>VLOOKUP($A42,ежесуточные!$J$12:$HW$765,J$2,1)</f>
        <v>0</v>
      </c>
      <c r="K42">
        <f>VLOOKUP($A42,ежесуточные!$J$12:$HW$765,K$2,1)</f>
        <v>0</v>
      </c>
      <c r="L42">
        <f>VLOOKUP($A42,ежесуточные!$J$12:$HW$765,L$2,1)</f>
        <v>0</v>
      </c>
      <c r="M42">
        <f>VLOOKUP($A42,ежесуточные!$J$12:$HW$765,M$2,1)</f>
        <v>0</v>
      </c>
      <c r="N42">
        <f>VLOOKUP($A42,ежесуточные!$J$12:$HW$765,N$2,1)</f>
        <v>0</v>
      </c>
      <c r="O42">
        <f>VLOOKUP($A42,ежесуточные!$J$12:$HW$765,O$2,1)</f>
        <v>0</v>
      </c>
      <c r="P42">
        <f>VLOOKUP($A42,ежесуточные!$J$12:$HW$765,P$2,1)</f>
        <v>0</v>
      </c>
      <c r="Q42">
        <f>VLOOKUP($A42,ежесуточные!$J$12:$HW$765,Q$2,1)</f>
        <v>0</v>
      </c>
      <c r="R42">
        <f>VLOOKUP($A42,ежесуточные!$J$12:$HW$765,R$2,1)</f>
        <v>0</v>
      </c>
      <c r="S42">
        <f>VLOOKUP($A42,ежесуточные!$J$12:$HW$765,S$2,1)</f>
        <v>0</v>
      </c>
      <c r="T42">
        <f>VLOOKUP($A42,ежесуточные!$J$12:$HW$765,T$2,1)</f>
        <v>0</v>
      </c>
      <c r="U42">
        <f>VLOOKUP($A42,ежесуточные!$J$12:$HW$765,U$2,1)</f>
        <v>0</v>
      </c>
      <c r="V42">
        <f>VLOOKUP($A42,ежесуточные!$J$12:$HW$765,V$2,1)</f>
        <v>0</v>
      </c>
      <c r="W42">
        <f>VLOOKUP($A42,ежесуточные!$J$12:$HW$765,W$2,1)</f>
        <v>0</v>
      </c>
      <c r="X42">
        <f>VLOOKUP($A42,ежесуточные!$J$12:$HW$765,X$2,1)</f>
        <v>0</v>
      </c>
      <c r="Y42">
        <f>VLOOKUP($A42,ежесуточные!$J$12:$HW$765,Y$2,1)</f>
        <v>0</v>
      </c>
      <c r="Z42">
        <f>VLOOKUP($A42,ежесуточные!$J$12:$HW$765,Z$2,1)</f>
        <v>0</v>
      </c>
      <c r="AA42">
        <f>VLOOKUP($A42,ежесуточные!$J$12:$HW$765,AA$2,1)</f>
        <v>0</v>
      </c>
      <c r="AB42">
        <f>VLOOKUP($A42,ежесуточные!$J$12:$HW$765,AB$2,1)</f>
        <v>0</v>
      </c>
      <c r="AC42">
        <f>VLOOKUP($A42,ежесуточные!$J$12:$HW$765,AC$2,1)</f>
        <v>0</v>
      </c>
      <c r="AD42">
        <f>VLOOKUP($A42,ежесуточные!$J$12:$HW$765,AD$2,1)</f>
        <v>0</v>
      </c>
      <c r="AE42">
        <f>VLOOKUP($A42,ежесуточные!$J$12:$HW$765,AE$2,1)</f>
        <v>0</v>
      </c>
      <c r="AF42" s="365" t="str">
        <f t="shared" si="1"/>
        <v/>
      </c>
    </row>
    <row r="43" spans="1:32" x14ac:dyDescent="0.25">
      <c r="A43">
        <v>40</v>
      </c>
      <c r="B43" t="s">
        <v>5</v>
      </c>
      <c r="D43">
        <f>VLOOKUP($A43,ежесуточные!$J$12:$HW$765,D$2,1)</f>
        <v>125</v>
      </c>
      <c r="E43">
        <f>VLOOKUP($A43,ежесуточные!$J$12:$HW$765,E$2,1)</f>
        <v>125</v>
      </c>
      <c r="F43">
        <f>VLOOKUP($A43,ежесуточные!$J$12:$HW$765,F$2,1)</f>
        <v>125</v>
      </c>
      <c r="G43">
        <f>VLOOKUP($A43,ежесуточные!$J$12:$HW$765,G$2,1)</f>
        <v>125</v>
      </c>
      <c r="H43">
        <f>VLOOKUP($A43,ежесуточные!$J$12:$HW$765,H$2,1)</f>
        <v>125</v>
      </c>
      <c r="I43">
        <f>VLOOKUP($A43,ежесуточные!$J$12:$HW$765,I$2,1)</f>
        <v>125</v>
      </c>
      <c r="J43">
        <f>VLOOKUP($A43,ежесуточные!$J$12:$HW$765,J$2,1)</f>
        <v>125</v>
      </c>
      <c r="K43">
        <f>VLOOKUP($A43,ежесуточные!$J$12:$HW$765,K$2,1)</f>
        <v>135</v>
      </c>
      <c r="L43">
        <f>VLOOKUP($A43,ежесуточные!$J$12:$HW$765,L$2,1)</f>
        <v>135</v>
      </c>
      <c r="M43">
        <f>VLOOKUP($A43,ежесуточные!$J$12:$HW$765,M$2,1)</f>
        <v>135</v>
      </c>
      <c r="N43">
        <f>VLOOKUP($A43,ежесуточные!$J$12:$HW$765,N$2,1)</f>
        <v>135</v>
      </c>
      <c r="O43">
        <f>VLOOKUP($A43,ежесуточные!$J$12:$HW$765,O$2,1)</f>
        <v>135</v>
      </c>
      <c r="P43">
        <f>VLOOKUP($A43,ежесуточные!$J$12:$HW$765,P$2,1)</f>
        <v>135</v>
      </c>
      <c r="Q43">
        <f>VLOOKUP($A43,ежесуточные!$J$12:$HW$765,Q$2,1)</f>
        <v>135</v>
      </c>
      <c r="R43">
        <f>VLOOKUP($A43,ежесуточные!$J$12:$HW$765,R$2,1)</f>
        <v>115</v>
      </c>
      <c r="S43">
        <f>VLOOKUP($A43,ежесуточные!$J$12:$HW$765,S$2,1)</f>
        <v>115</v>
      </c>
      <c r="T43">
        <f>VLOOKUP($A43,ежесуточные!$J$12:$HW$765,T$2,1)</f>
        <v>115</v>
      </c>
      <c r="U43">
        <f>VLOOKUP($A43,ежесуточные!$J$12:$HW$765,U$2,1)</f>
        <v>115</v>
      </c>
      <c r="V43">
        <f>VLOOKUP($A43,ежесуточные!$J$12:$HW$765,V$2,1)</f>
        <v>115</v>
      </c>
      <c r="W43">
        <f>VLOOKUP($A43,ежесуточные!$J$12:$HW$765,W$2,1)</f>
        <v>115</v>
      </c>
      <c r="X43">
        <f>VLOOKUP($A43,ежесуточные!$J$12:$HW$765,X$2,1)</f>
        <v>115</v>
      </c>
      <c r="Y43">
        <f>VLOOKUP($A43,ежесуточные!$J$12:$HW$765,Y$2,1)</f>
        <v>115</v>
      </c>
      <c r="Z43">
        <f>VLOOKUP($A43,ежесуточные!$J$12:$HW$765,Z$2,1)</f>
        <v>115</v>
      </c>
      <c r="AA43">
        <f>VLOOKUP($A43,ежесуточные!$J$12:$HW$765,AA$2,1)</f>
        <v>115</v>
      </c>
      <c r="AB43">
        <f>VLOOKUP($A43,ежесуточные!$J$12:$HW$765,AB$2,1)</f>
        <v>115</v>
      </c>
      <c r="AC43">
        <f>VLOOKUP($A43,ежесуточные!$J$12:$HW$765,AC$2,1)</f>
        <v>115</v>
      </c>
      <c r="AD43">
        <f>VLOOKUP($A43,ежесуточные!$J$12:$HW$765,AD$2,1)</f>
        <v>115</v>
      </c>
      <c r="AE43">
        <f>VLOOKUP($A43,ежесуточные!$J$12:$HW$765,AE$2,1)</f>
        <v>115</v>
      </c>
      <c r="AF43" s="365" t="str">
        <f t="shared" si="1"/>
        <v/>
      </c>
    </row>
    <row r="44" spans="1:32" x14ac:dyDescent="0.25">
      <c r="A44">
        <v>41</v>
      </c>
      <c r="B44" t="s">
        <v>4</v>
      </c>
      <c r="D44">
        <f>VLOOKUP($A44,ежесуточные!$J$12:$HW$765,D$2,1)</f>
        <v>0</v>
      </c>
      <c r="E44">
        <f>VLOOKUP($A44,ежесуточные!$J$12:$HW$765,E$2,1)</f>
        <v>0</v>
      </c>
      <c r="F44">
        <f>VLOOKUP($A44,ежесуточные!$J$12:$HW$765,F$2,1)</f>
        <v>0</v>
      </c>
      <c r="G44">
        <f>VLOOKUP($A44,ежесуточные!$J$12:$HW$765,G$2,1)</f>
        <v>0</v>
      </c>
      <c r="H44">
        <f>VLOOKUP($A44,ежесуточные!$J$12:$HW$765,H$2,1)</f>
        <v>0</v>
      </c>
      <c r="I44">
        <f>VLOOKUP($A44,ежесуточные!$J$12:$HW$765,I$2,1)</f>
        <v>0</v>
      </c>
      <c r="J44">
        <f>VLOOKUP($A44,ежесуточные!$J$12:$HW$765,J$2,1)</f>
        <v>0</v>
      </c>
      <c r="K44">
        <f>VLOOKUP($A44,ежесуточные!$J$12:$HW$765,K$2,1)</f>
        <v>0</v>
      </c>
      <c r="L44">
        <f>VLOOKUP($A44,ежесуточные!$J$12:$HW$765,L$2,1)</f>
        <v>0</v>
      </c>
      <c r="M44">
        <f>VLOOKUP($A44,ежесуточные!$J$12:$HW$765,M$2,1)</f>
        <v>0</v>
      </c>
      <c r="N44">
        <f>VLOOKUP($A44,ежесуточные!$J$12:$HW$765,N$2,1)</f>
        <v>0</v>
      </c>
      <c r="O44">
        <f>VLOOKUP($A44,ежесуточные!$J$12:$HW$765,O$2,1)</f>
        <v>0</v>
      </c>
      <c r="P44">
        <f>VLOOKUP($A44,ежесуточные!$J$12:$HW$765,P$2,1)</f>
        <v>0</v>
      </c>
      <c r="Q44">
        <f>VLOOKUP($A44,ежесуточные!$J$12:$HW$765,Q$2,1)</f>
        <v>0</v>
      </c>
      <c r="R44">
        <f>VLOOKUP($A44,ежесуточные!$J$12:$HW$765,R$2,1)</f>
        <v>0</v>
      </c>
      <c r="S44">
        <f>VLOOKUP($A44,ежесуточные!$J$12:$HW$765,S$2,1)</f>
        <v>0</v>
      </c>
      <c r="T44">
        <f>VLOOKUP($A44,ежесуточные!$J$12:$HW$765,T$2,1)</f>
        <v>0</v>
      </c>
      <c r="U44">
        <f>VLOOKUP($A44,ежесуточные!$J$12:$HW$765,U$2,1)</f>
        <v>0</v>
      </c>
      <c r="V44">
        <f>VLOOKUP($A44,ежесуточные!$J$12:$HW$765,V$2,1)</f>
        <v>0</v>
      </c>
      <c r="W44">
        <f>VLOOKUP($A44,ежесуточные!$J$12:$HW$765,W$2,1)</f>
        <v>0</v>
      </c>
      <c r="X44">
        <f>VLOOKUP($A44,ежесуточные!$J$12:$HW$765,X$2,1)</f>
        <v>0</v>
      </c>
      <c r="Y44">
        <f>VLOOKUP($A44,ежесуточные!$J$12:$HW$765,Y$2,1)</f>
        <v>0</v>
      </c>
      <c r="Z44">
        <f>VLOOKUP($A44,ежесуточные!$J$12:$HW$765,Z$2,1)</f>
        <v>0</v>
      </c>
      <c r="AA44">
        <f>VLOOKUP($A44,ежесуточные!$J$12:$HW$765,AA$2,1)</f>
        <v>0</v>
      </c>
      <c r="AB44">
        <f>VLOOKUP($A44,ежесуточные!$J$12:$HW$765,AB$2,1)</f>
        <v>0</v>
      </c>
      <c r="AC44">
        <f>VLOOKUP($A44,ежесуточные!$J$12:$HW$765,AC$2,1)</f>
        <v>0</v>
      </c>
      <c r="AD44">
        <f>VLOOKUP($A44,ежесуточные!$J$12:$HW$765,AD$2,1)</f>
        <v>0</v>
      </c>
      <c r="AE44">
        <f>VLOOKUP($A44,ежесуточные!$J$12:$HW$765,AE$2,1)</f>
        <v>0</v>
      </c>
      <c r="AF44" s="365" t="str">
        <f t="shared" si="1"/>
        <v/>
      </c>
    </row>
    <row r="45" spans="1:32" x14ac:dyDescent="0.25">
      <c r="A45">
        <v>42</v>
      </c>
      <c r="B45" t="s">
        <v>3</v>
      </c>
      <c r="D45">
        <f>VLOOKUP($A45,ежесуточные!$J$12:$HW$765,D$2,1)</f>
        <v>325</v>
      </c>
      <c r="E45">
        <f>VLOOKUP($A45,ежесуточные!$J$12:$HW$765,E$2,1)</f>
        <v>325</v>
      </c>
      <c r="F45">
        <f>VLOOKUP($A45,ежесуточные!$J$12:$HW$765,F$2,1)</f>
        <v>325</v>
      </c>
      <c r="G45">
        <f>VLOOKUP($A45,ежесуточные!$J$12:$HW$765,G$2,1)</f>
        <v>325</v>
      </c>
      <c r="H45">
        <f>VLOOKUP($A45,ежесуточные!$J$12:$HW$765,H$2,1)</f>
        <v>325</v>
      </c>
      <c r="I45">
        <f>VLOOKUP($A45,ежесуточные!$J$12:$HW$765,I$2,1)</f>
        <v>325</v>
      </c>
      <c r="J45">
        <f>VLOOKUP($A45,ежесуточные!$J$12:$HW$765,J$2,1)</f>
        <v>325</v>
      </c>
      <c r="K45">
        <f>VLOOKUP($A45,ежесуточные!$J$12:$HW$765,K$2,1)</f>
        <v>295</v>
      </c>
      <c r="L45">
        <f>VLOOKUP($A45,ежесуточные!$J$12:$HW$765,L$2,1)</f>
        <v>295</v>
      </c>
      <c r="M45">
        <f>VLOOKUP($A45,ежесуточные!$J$12:$HW$765,M$2,1)</f>
        <v>295</v>
      </c>
      <c r="N45">
        <f>VLOOKUP($A45,ежесуточные!$J$12:$HW$765,N$2,1)</f>
        <v>295</v>
      </c>
      <c r="O45">
        <f>VLOOKUP($A45,ежесуточные!$J$12:$HW$765,O$2,1)</f>
        <v>295</v>
      </c>
      <c r="P45">
        <f>VLOOKUP($A45,ежесуточные!$J$12:$HW$765,P$2,1)</f>
        <v>295</v>
      </c>
      <c r="Q45">
        <f>VLOOKUP($A45,ежесуточные!$J$12:$HW$765,Q$2,1)</f>
        <v>295</v>
      </c>
      <c r="R45">
        <f>VLOOKUP($A45,ежесуточные!$J$12:$HW$765,R$2,1)</f>
        <v>260</v>
      </c>
      <c r="S45">
        <f>VLOOKUP($A45,ежесуточные!$J$12:$HW$765,S$2,1)</f>
        <v>260</v>
      </c>
      <c r="T45">
        <f>VLOOKUP($A45,ежесуточные!$J$12:$HW$765,T$2,1)</f>
        <v>260</v>
      </c>
      <c r="U45">
        <f>VLOOKUP($A45,ежесуточные!$J$12:$HW$765,U$2,1)</f>
        <v>260</v>
      </c>
      <c r="V45">
        <f>VLOOKUP($A45,ежесуточные!$J$12:$HW$765,V$2,1)</f>
        <v>260</v>
      </c>
      <c r="W45">
        <f>VLOOKUP($A45,ежесуточные!$J$12:$HW$765,W$2,1)</f>
        <v>260</v>
      </c>
      <c r="X45">
        <f>VLOOKUP($A45,ежесуточные!$J$12:$HW$765,X$2,1)</f>
        <v>260</v>
      </c>
      <c r="Y45">
        <f>VLOOKUP($A45,ежесуточные!$J$12:$HW$765,Y$2,1)</f>
        <v>260</v>
      </c>
      <c r="Z45">
        <f>VLOOKUP($A45,ежесуточные!$J$12:$HW$765,Z$2,1)</f>
        <v>260</v>
      </c>
      <c r="AA45">
        <f>VLOOKUP($A45,ежесуточные!$J$12:$HW$765,AA$2,1)</f>
        <v>225</v>
      </c>
      <c r="AB45">
        <f>VLOOKUP($A45,ежесуточные!$J$12:$HW$765,AB$2,1)</f>
        <v>225</v>
      </c>
      <c r="AC45">
        <f>VLOOKUP($A45,ежесуточные!$J$12:$HW$765,AC$2,1)</f>
        <v>225</v>
      </c>
      <c r="AD45">
        <f>VLOOKUP($A45,ежесуточные!$J$12:$HW$765,AD$2,1)</f>
        <v>225</v>
      </c>
      <c r="AE45">
        <f>VLOOKUP($A45,ежесуточные!$J$12:$HW$765,AE$2,1)</f>
        <v>225</v>
      </c>
      <c r="AF45" s="365" t="str">
        <f t="shared" si="1"/>
        <v/>
      </c>
    </row>
    <row r="46" spans="1:32" x14ac:dyDescent="0.25">
      <c r="A46">
        <v>43</v>
      </c>
      <c r="B46" t="s">
        <v>6</v>
      </c>
      <c r="D46">
        <f>VLOOKUP($A46,ежесуточные!$J$12:$HW$765,D$2,1)</f>
        <v>0</v>
      </c>
      <c r="E46">
        <f>VLOOKUP($A46,ежесуточные!$J$12:$HW$765,E$2,1)</f>
        <v>0</v>
      </c>
      <c r="F46">
        <f>VLOOKUP($A46,ежесуточные!$J$12:$HW$765,F$2,1)</f>
        <v>0</v>
      </c>
      <c r="G46">
        <f>VLOOKUP($A46,ежесуточные!$J$12:$HW$765,G$2,1)</f>
        <v>0</v>
      </c>
      <c r="H46">
        <f>VLOOKUP($A46,ежесуточные!$J$12:$HW$765,H$2,1)</f>
        <v>0</v>
      </c>
      <c r="I46">
        <f>VLOOKUP($A46,ежесуточные!$J$12:$HW$765,I$2,1)</f>
        <v>0</v>
      </c>
      <c r="J46">
        <f>VLOOKUP($A46,ежесуточные!$J$12:$HW$765,J$2,1)</f>
        <v>0</v>
      </c>
      <c r="K46">
        <f>VLOOKUP($A46,ежесуточные!$J$12:$HW$765,K$2,1)</f>
        <v>0</v>
      </c>
      <c r="L46">
        <f>VLOOKUP($A46,ежесуточные!$J$12:$HW$765,L$2,1)</f>
        <v>0</v>
      </c>
      <c r="M46">
        <f>VLOOKUP($A46,ежесуточные!$J$12:$HW$765,M$2,1)</f>
        <v>0</v>
      </c>
      <c r="N46">
        <f>VLOOKUP($A46,ежесуточные!$J$12:$HW$765,N$2,1)</f>
        <v>0</v>
      </c>
      <c r="O46">
        <f>VLOOKUP($A46,ежесуточные!$J$12:$HW$765,O$2,1)</f>
        <v>0</v>
      </c>
      <c r="P46">
        <f>VLOOKUP($A46,ежесуточные!$J$12:$HW$765,P$2,1)</f>
        <v>0</v>
      </c>
      <c r="Q46">
        <f>VLOOKUP($A46,ежесуточные!$J$12:$HW$765,Q$2,1)</f>
        <v>0</v>
      </c>
      <c r="R46">
        <f>VLOOKUP($A46,ежесуточные!$J$12:$HW$765,R$2,1)</f>
        <v>0</v>
      </c>
      <c r="S46">
        <f>VLOOKUP($A46,ежесуточные!$J$12:$HW$765,S$2,1)</f>
        <v>0</v>
      </c>
      <c r="T46">
        <f>VLOOKUP($A46,ежесуточные!$J$12:$HW$765,T$2,1)</f>
        <v>0</v>
      </c>
      <c r="U46">
        <f>VLOOKUP($A46,ежесуточные!$J$12:$HW$765,U$2,1)</f>
        <v>0</v>
      </c>
      <c r="V46">
        <f>VLOOKUP($A46,ежесуточные!$J$12:$HW$765,V$2,1)</f>
        <v>0</v>
      </c>
      <c r="W46">
        <f>VLOOKUP($A46,ежесуточные!$J$12:$HW$765,W$2,1)</f>
        <v>0</v>
      </c>
      <c r="X46">
        <f>VLOOKUP($A46,ежесуточные!$J$12:$HW$765,X$2,1)</f>
        <v>0</v>
      </c>
      <c r="Y46">
        <f>VLOOKUP($A46,ежесуточные!$J$12:$HW$765,Y$2,1)</f>
        <v>0</v>
      </c>
      <c r="Z46">
        <f>VLOOKUP($A46,ежесуточные!$J$12:$HW$765,Z$2,1)</f>
        <v>0</v>
      </c>
      <c r="AA46">
        <f>VLOOKUP($A46,ежесуточные!$J$12:$HW$765,AA$2,1)</f>
        <v>0</v>
      </c>
      <c r="AB46">
        <f>VLOOKUP($A46,ежесуточные!$J$12:$HW$765,AB$2,1)</f>
        <v>0</v>
      </c>
      <c r="AC46">
        <f>VLOOKUP($A46,ежесуточные!$J$12:$HW$765,AC$2,1)</f>
        <v>0</v>
      </c>
      <c r="AD46">
        <f>VLOOKUP($A46,ежесуточные!$J$12:$HW$765,AD$2,1)</f>
        <v>0</v>
      </c>
      <c r="AE46">
        <f>VLOOKUP($A46,ежесуточные!$J$12:$HW$765,AE$2,1)</f>
        <v>0</v>
      </c>
      <c r="AF46" s="365" t="str">
        <f t="shared" si="1"/>
        <v/>
      </c>
    </row>
    <row r="47" spans="1:32" x14ac:dyDescent="0.25">
      <c r="A47">
        <v>44</v>
      </c>
      <c r="B47" t="s">
        <v>112</v>
      </c>
      <c r="D47">
        <f>VLOOKUP($A47,ежесуточные!$J$12:$HW$765,D$2,1)</f>
        <v>0</v>
      </c>
      <c r="E47">
        <f>VLOOKUP($A47,ежесуточные!$J$12:$HW$765,E$2,1)</f>
        <v>0</v>
      </c>
      <c r="F47">
        <f>VLOOKUP($A47,ежесуточные!$J$12:$HW$765,F$2,1)</f>
        <v>0</v>
      </c>
      <c r="G47">
        <f>VLOOKUP($A47,ежесуточные!$J$12:$HW$765,G$2,1)</f>
        <v>0</v>
      </c>
      <c r="H47">
        <f>VLOOKUP($A47,ежесуточные!$J$12:$HW$765,H$2,1)</f>
        <v>0</v>
      </c>
      <c r="I47">
        <f>VLOOKUP($A47,ежесуточные!$J$12:$HW$765,I$2,1)</f>
        <v>0</v>
      </c>
      <c r="J47">
        <f>VLOOKUP($A47,ежесуточные!$J$12:$HW$765,J$2,1)</f>
        <v>0</v>
      </c>
      <c r="K47">
        <f>VLOOKUP($A47,ежесуточные!$J$12:$HW$765,K$2,1)</f>
        <v>0</v>
      </c>
      <c r="L47">
        <f>VLOOKUP($A47,ежесуточные!$J$12:$HW$765,L$2,1)</f>
        <v>0</v>
      </c>
      <c r="M47">
        <f>VLOOKUP($A47,ежесуточные!$J$12:$HW$765,M$2,1)</f>
        <v>0</v>
      </c>
      <c r="N47">
        <f>VLOOKUP($A47,ежесуточные!$J$12:$HW$765,N$2,1)</f>
        <v>0</v>
      </c>
      <c r="O47">
        <f>VLOOKUP($A47,ежесуточные!$J$12:$HW$765,O$2,1)</f>
        <v>0</v>
      </c>
      <c r="P47">
        <f>VLOOKUP($A47,ежесуточные!$J$12:$HW$765,P$2,1)</f>
        <v>0</v>
      </c>
      <c r="Q47">
        <f>VLOOKUP($A47,ежесуточные!$J$12:$HW$765,Q$2,1)</f>
        <v>0</v>
      </c>
      <c r="R47">
        <f>VLOOKUP($A47,ежесуточные!$J$12:$HW$765,R$2,1)</f>
        <v>0</v>
      </c>
      <c r="S47">
        <f>VLOOKUP($A47,ежесуточные!$J$12:$HW$765,S$2,1)</f>
        <v>0</v>
      </c>
      <c r="T47">
        <f>VLOOKUP($A47,ежесуточные!$J$12:$HW$765,T$2,1)</f>
        <v>0</v>
      </c>
      <c r="U47">
        <f>VLOOKUP($A47,ежесуточные!$J$12:$HW$765,U$2,1)</f>
        <v>0</v>
      </c>
      <c r="V47">
        <f>VLOOKUP($A47,ежесуточные!$J$12:$HW$765,V$2,1)</f>
        <v>0</v>
      </c>
      <c r="W47">
        <f>VLOOKUP($A47,ежесуточные!$J$12:$HW$765,W$2,1)</f>
        <v>0</v>
      </c>
      <c r="X47">
        <f>VLOOKUP($A47,ежесуточные!$J$12:$HW$765,X$2,1)</f>
        <v>0</v>
      </c>
      <c r="Y47">
        <f>VLOOKUP($A47,ежесуточные!$J$12:$HW$765,Y$2,1)</f>
        <v>0</v>
      </c>
      <c r="Z47">
        <f>VLOOKUP($A47,ежесуточные!$J$12:$HW$765,Z$2,1)</f>
        <v>0</v>
      </c>
      <c r="AA47">
        <f>VLOOKUP($A47,ежесуточные!$J$12:$HW$765,AA$2,1)</f>
        <v>0</v>
      </c>
      <c r="AB47">
        <f>VLOOKUP($A47,ежесуточные!$J$12:$HW$765,AB$2,1)</f>
        <v>0</v>
      </c>
      <c r="AC47">
        <f>VLOOKUP($A47,ежесуточные!$J$12:$HW$765,AC$2,1)</f>
        <v>0</v>
      </c>
      <c r="AD47">
        <f>VLOOKUP($A47,ежесуточные!$J$12:$HW$765,AD$2,1)</f>
        <v>0</v>
      </c>
      <c r="AE47">
        <f>VLOOKUP($A47,ежесуточные!$J$12:$HW$765,AE$2,1)</f>
        <v>0</v>
      </c>
      <c r="AF47" s="365" t="str">
        <f t="shared" si="1"/>
        <v/>
      </c>
    </row>
    <row r="48" spans="1:32" x14ac:dyDescent="0.25">
      <c r="A48">
        <v>45</v>
      </c>
      <c r="B48" t="s">
        <v>7</v>
      </c>
      <c r="D48">
        <f>VLOOKUP($A48,ежесуточные!$J$12:$HW$765,D$2,1)</f>
        <v>70</v>
      </c>
      <c r="E48">
        <f>VLOOKUP($A48,ежесуточные!$J$12:$HW$765,E$2,1)</f>
        <v>70</v>
      </c>
      <c r="F48">
        <f>VLOOKUP($A48,ежесуточные!$J$12:$HW$765,F$2,1)</f>
        <v>70</v>
      </c>
      <c r="G48">
        <f>VLOOKUP($A48,ежесуточные!$J$12:$HW$765,G$2,1)</f>
        <v>70</v>
      </c>
      <c r="H48">
        <f>VLOOKUP($A48,ежесуточные!$J$12:$HW$765,H$2,1)</f>
        <v>70</v>
      </c>
      <c r="I48">
        <f>VLOOKUP($A48,ежесуточные!$J$12:$HW$765,I$2,1)</f>
        <v>70</v>
      </c>
      <c r="J48">
        <f>VLOOKUP($A48,ежесуточные!$J$12:$HW$765,J$2,1)</f>
        <v>70</v>
      </c>
      <c r="K48">
        <f>VLOOKUP($A48,ежесуточные!$J$12:$HW$765,K$2,1)</f>
        <v>70</v>
      </c>
      <c r="L48">
        <f>VLOOKUP($A48,ежесуточные!$J$12:$HW$765,L$2,1)</f>
        <v>70</v>
      </c>
      <c r="M48">
        <f>VLOOKUP($A48,ежесуточные!$J$12:$HW$765,M$2,1)</f>
        <v>70</v>
      </c>
      <c r="N48">
        <f>VLOOKUP($A48,ежесуточные!$J$12:$HW$765,N$2,1)</f>
        <v>70</v>
      </c>
      <c r="O48">
        <f>VLOOKUP($A48,ежесуточные!$J$12:$HW$765,O$2,1)</f>
        <v>70</v>
      </c>
      <c r="P48">
        <f>VLOOKUP($A48,ежесуточные!$J$12:$HW$765,P$2,1)</f>
        <v>70</v>
      </c>
      <c r="Q48">
        <f>VLOOKUP($A48,ежесуточные!$J$12:$HW$765,Q$2,1)</f>
        <v>70</v>
      </c>
      <c r="R48">
        <f>VLOOKUP($A48,ежесуточные!$J$12:$HW$765,R$2,1)</f>
        <v>70</v>
      </c>
      <c r="S48">
        <f>VLOOKUP($A48,ежесуточные!$J$12:$HW$765,S$2,1)</f>
        <v>70</v>
      </c>
      <c r="T48">
        <f>VLOOKUP($A48,ежесуточные!$J$12:$HW$765,T$2,1)</f>
        <v>70</v>
      </c>
      <c r="U48">
        <f>VLOOKUP($A48,ежесуточные!$J$12:$HW$765,U$2,1)</f>
        <v>70</v>
      </c>
      <c r="V48">
        <f>VLOOKUP($A48,ежесуточные!$J$12:$HW$765,V$2,1)</f>
        <v>70</v>
      </c>
      <c r="W48">
        <f>VLOOKUP($A48,ежесуточные!$J$12:$HW$765,W$2,1)</f>
        <v>70</v>
      </c>
      <c r="X48">
        <f>VLOOKUP($A48,ежесуточные!$J$12:$HW$765,X$2,1)</f>
        <v>70</v>
      </c>
      <c r="Y48">
        <f>VLOOKUP($A48,ежесуточные!$J$12:$HW$765,Y$2,1)</f>
        <v>70</v>
      </c>
      <c r="Z48">
        <f>VLOOKUP($A48,ежесуточные!$J$12:$HW$765,Z$2,1)</f>
        <v>70</v>
      </c>
      <c r="AA48">
        <f>VLOOKUP($A48,ежесуточные!$J$12:$HW$765,AA$2,1)</f>
        <v>70</v>
      </c>
      <c r="AB48">
        <f>VLOOKUP($A48,ежесуточные!$J$12:$HW$765,AB$2,1)</f>
        <v>70</v>
      </c>
      <c r="AC48">
        <f>VLOOKUP($A48,ежесуточные!$J$12:$HW$765,AC$2,1)</f>
        <v>70</v>
      </c>
      <c r="AD48">
        <f>VLOOKUP($A48,ежесуточные!$J$12:$HW$765,AD$2,1)</f>
        <v>70</v>
      </c>
      <c r="AE48">
        <f>VLOOKUP($A48,ежесуточные!$J$12:$HW$765,AE$2,1)</f>
        <v>70</v>
      </c>
      <c r="AF48" s="365" t="str">
        <f t="shared" si="1"/>
        <v/>
      </c>
    </row>
    <row r="49" spans="1:32" x14ac:dyDescent="0.25">
      <c r="A49">
        <v>46</v>
      </c>
      <c r="B49" t="s">
        <v>8</v>
      </c>
      <c r="D49">
        <f>VLOOKUP($A49,ежесуточные!$J$12:$HW$765,D$2,1)</f>
        <v>95</v>
      </c>
      <c r="E49">
        <f>VLOOKUP($A49,ежесуточные!$J$12:$HW$765,E$2,1)</f>
        <v>95</v>
      </c>
      <c r="F49">
        <f>VLOOKUP($A49,ежесуточные!$J$12:$HW$765,F$2,1)</f>
        <v>95</v>
      </c>
      <c r="G49">
        <f>VLOOKUP($A49,ежесуточные!$J$12:$HW$765,G$2,1)</f>
        <v>95</v>
      </c>
      <c r="H49">
        <f>VLOOKUP($A49,ежесуточные!$J$12:$HW$765,H$2,1)</f>
        <v>95</v>
      </c>
      <c r="I49">
        <f>VLOOKUP($A49,ежесуточные!$J$12:$HW$765,I$2,1)</f>
        <v>95</v>
      </c>
      <c r="J49">
        <f>VLOOKUP($A49,ежесуточные!$J$12:$HW$765,J$2,1)</f>
        <v>95</v>
      </c>
      <c r="K49">
        <f>VLOOKUP($A49,ежесуточные!$J$12:$HW$765,K$2,1)</f>
        <v>95</v>
      </c>
      <c r="L49">
        <f>VLOOKUP($A49,ежесуточные!$J$12:$HW$765,L$2,1)</f>
        <v>95</v>
      </c>
      <c r="M49">
        <f>VLOOKUP($A49,ежесуточные!$J$12:$HW$765,M$2,1)</f>
        <v>95</v>
      </c>
      <c r="N49">
        <f>VLOOKUP($A49,ежесуточные!$J$12:$HW$765,N$2,1)</f>
        <v>95</v>
      </c>
      <c r="O49">
        <f>VLOOKUP($A49,ежесуточные!$J$12:$HW$765,O$2,1)</f>
        <v>95</v>
      </c>
      <c r="P49">
        <f>VLOOKUP($A49,ежесуточные!$J$12:$HW$765,P$2,1)</f>
        <v>95</v>
      </c>
      <c r="Q49">
        <f>VLOOKUP($A49,ежесуточные!$J$12:$HW$765,Q$2,1)</f>
        <v>95</v>
      </c>
      <c r="R49">
        <f>VLOOKUP($A49,ежесуточные!$J$12:$HW$765,R$2,1)</f>
        <v>95</v>
      </c>
      <c r="S49">
        <f>VLOOKUP($A49,ежесуточные!$J$12:$HW$765,S$2,1)</f>
        <v>95</v>
      </c>
      <c r="T49">
        <f>VLOOKUP($A49,ежесуточные!$J$12:$HW$765,T$2,1)</f>
        <v>95</v>
      </c>
      <c r="U49">
        <f>VLOOKUP($A49,ежесуточные!$J$12:$HW$765,U$2,1)</f>
        <v>95</v>
      </c>
      <c r="V49">
        <f>VLOOKUP($A49,ежесуточные!$J$12:$HW$765,V$2,1)</f>
        <v>95</v>
      </c>
      <c r="W49">
        <f>VLOOKUP($A49,ежесуточные!$J$12:$HW$765,W$2,1)</f>
        <v>95</v>
      </c>
      <c r="X49">
        <f>VLOOKUP($A49,ежесуточные!$J$12:$HW$765,X$2,1)</f>
        <v>95</v>
      </c>
      <c r="Y49">
        <f>VLOOKUP($A49,ежесуточные!$J$12:$HW$765,Y$2,1)</f>
        <v>95</v>
      </c>
      <c r="Z49">
        <f>VLOOKUP($A49,ежесуточные!$J$12:$HW$765,Z$2,1)</f>
        <v>95</v>
      </c>
      <c r="AA49">
        <f>VLOOKUP($A49,ежесуточные!$J$12:$HW$765,AA$2,1)</f>
        <v>95</v>
      </c>
      <c r="AB49">
        <f>VLOOKUP($A49,ежесуточные!$J$12:$HW$765,AB$2,1)</f>
        <v>95</v>
      </c>
      <c r="AC49">
        <f>VLOOKUP($A49,ежесуточные!$J$12:$HW$765,AC$2,1)</f>
        <v>95</v>
      </c>
      <c r="AD49">
        <f>VLOOKUP($A49,ежесуточные!$J$12:$HW$765,AD$2,1)</f>
        <v>95</v>
      </c>
      <c r="AE49">
        <f>VLOOKUP($A49,ежесуточные!$J$12:$HW$765,AE$2,1)</f>
        <v>95</v>
      </c>
      <c r="AF49" s="365" t="str">
        <f t="shared" si="1"/>
        <v/>
      </c>
    </row>
    <row r="50" spans="1:32" x14ac:dyDescent="0.25">
      <c r="A50">
        <v>47</v>
      </c>
      <c r="B50" t="s">
        <v>101</v>
      </c>
      <c r="D50">
        <f>VLOOKUP($A50,ежесуточные!$J$12:$HW$765,D$2,1)</f>
        <v>0</v>
      </c>
      <c r="E50">
        <f>VLOOKUP($A50,ежесуточные!$J$12:$HW$765,E$2,1)</f>
        <v>0</v>
      </c>
      <c r="F50">
        <f>VLOOKUP($A50,ежесуточные!$J$12:$HW$765,F$2,1)</f>
        <v>0</v>
      </c>
      <c r="G50">
        <f>VLOOKUP($A50,ежесуточные!$J$12:$HW$765,G$2,1)</f>
        <v>0</v>
      </c>
      <c r="H50">
        <f>VLOOKUP($A50,ежесуточные!$J$12:$HW$765,H$2,1)</f>
        <v>0</v>
      </c>
      <c r="I50">
        <f>VLOOKUP($A50,ежесуточные!$J$12:$HW$765,I$2,1)</f>
        <v>0</v>
      </c>
      <c r="J50">
        <f>VLOOKUP($A50,ежесуточные!$J$12:$HW$765,J$2,1)</f>
        <v>0</v>
      </c>
      <c r="K50">
        <f>VLOOKUP($A50,ежесуточные!$J$12:$HW$765,K$2,1)</f>
        <v>0</v>
      </c>
      <c r="L50">
        <f>VLOOKUP($A50,ежесуточные!$J$12:$HW$765,L$2,1)</f>
        <v>0</v>
      </c>
      <c r="M50">
        <f>VLOOKUP($A50,ежесуточные!$J$12:$HW$765,M$2,1)</f>
        <v>0</v>
      </c>
      <c r="N50">
        <f>VLOOKUP($A50,ежесуточные!$J$12:$HW$765,N$2,1)</f>
        <v>0</v>
      </c>
      <c r="O50">
        <f>VLOOKUP($A50,ежесуточные!$J$12:$HW$765,O$2,1)</f>
        <v>0</v>
      </c>
      <c r="P50">
        <f>VLOOKUP($A50,ежесуточные!$J$12:$HW$765,P$2,1)</f>
        <v>0</v>
      </c>
      <c r="Q50">
        <f>VLOOKUP($A50,ежесуточные!$J$12:$HW$765,Q$2,1)</f>
        <v>0</v>
      </c>
      <c r="R50">
        <f>VLOOKUP($A50,ежесуточные!$J$12:$HW$765,R$2,1)</f>
        <v>0</v>
      </c>
      <c r="S50">
        <f>VLOOKUP($A50,ежесуточные!$J$12:$HW$765,S$2,1)</f>
        <v>0</v>
      </c>
      <c r="T50">
        <f>VLOOKUP($A50,ежесуточные!$J$12:$HW$765,T$2,1)</f>
        <v>0</v>
      </c>
      <c r="U50">
        <f>VLOOKUP($A50,ежесуточные!$J$12:$HW$765,U$2,1)</f>
        <v>0</v>
      </c>
      <c r="V50">
        <f>VLOOKUP($A50,ежесуточные!$J$12:$HW$765,V$2,1)</f>
        <v>0</v>
      </c>
      <c r="W50">
        <f>VLOOKUP($A50,ежесуточные!$J$12:$HW$765,W$2,1)</f>
        <v>0</v>
      </c>
      <c r="X50">
        <f>VLOOKUP($A50,ежесуточные!$J$12:$HW$765,X$2,1)</f>
        <v>0</v>
      </c>
      <c r="Y50">
        <f>VLOOKUP($A50,ежесуточные!$J$12:$HW$765,Y$2,1)</f>
        <v>0</v>
      </c>
      <c r="Z50">
        <f>VLOOKUP($A50,ежесуточные!$J$12:$HW$765,Z$2,1)</f>
        <v>0</v>
      </c>
      <c r="AA50">
        <f>VLOOKUP($A50,ежесуточные!$J$12:$HW$765,AA$2,1)</f>
        <v>0</v>
      </c>
      <c r="AB50">
        <f>VLOOKUP($A50,ежесуточные!$J$12:$HW$765,AB$2,1)</f>
        <v>0</v>
      </c>
      <c r="AC50">
        <f>VLOOKUP($A50,ежесуточные!$J$12:$HW$765,AC$2,1)</f>
        <v>0</v>
      </c>
      <c r="AD50">
        <f>VLOOKUP($A50,ежесуточные!$J$12:$HW$765,AD$2,1)</f>
        <v>0</v>
      </c>
      <c r="AE50">
        <f>VLOOKUP($A50,ежесуточные!$J$12:$HW$765,AE$2,1)</f>
        <v>0</v>
      </c>
      <c r="AF50" s="365" t="str">
        <f t="shared" si="1"/>
        <v/>
      </c>
    </row>
    <row r="51" spans="1:32" x14ac:dyDescent="0.25">
      <c r="A51">
        <v>48</v>
      </c>
      <c r="B51" t="s">
        <v>115</v>
      </c>
      <c r="D51">
        <f>VLOOKUP($A51,ежесуточные!$J$12:$HW$765,D$2,1)</f>
        <v>888</v>
      </c>
      <c r="E51">
        <f>VLOOKUP($A51,ежесуточные!$J$12:$HW$765,E$2,1)</f>
        <v>888</v>
      </c>
      <c r="F51">
        <f>VLOOKUP($A51,ежесуточные!$J$12:$HW$765,F$2,1)</f>
        <v>888</v>
      </c>
      <c r="G51">
        <f>VLOOKUP($A51,ежесуточные!$J$12:$HW$765,G$2,1)</f>
        <v>888</v>
      </c>
      <c r="H51">
        <f>VLOOKUP($A51,ежесуточные!$J$12:$HW$765,H$2,1)</f>
        <v>888</v>
      </c>
      <c r="I51">
        <f>VLOOKUP($A51,ежесуточные!$J$12:$HW$765,I$2,1)</f>
        <v>888</v>
      </c>
      <c r="J51">
        <f>VLOOKUP($A51,ежесуточные!$J$12:$HW$765,J$2,1)</f>
        <v>888</v>
      </c>
      <c r="K51">
        <f>VLOOKUP($A51,ежесуточные!$J$12:$HW$765,K$2,1)</f>
        <v>857</v>
      </c>
      <c r="L51">
        <f>VLOOKUP($A51,ежесуточные!$J$12:$HW$765,L$2,1)</f>
        <v>857</v>
      </c>
      <c r="M51">
        <f>VLOOKUP($A51,ежесуточные!$J$12:$HW$765,M$2,1)</f>
        <v>857</v>
      </c>
      <c r="N51">
        <f>VLOOKUP($A51,ежесуточные!$J$12:$HW$765,N$2,1)</f>
        <v>857</v>
      </c>
      <c r="O51">
        <f>VLOOKUP($A51,ежесуточные!$J$12:$HW$765,O$2,1)</f>
        <v>857</v>
      </c>
      <c r="P51">
        <f>VLOOKUP($A51,ежесуточные!$J$12:$HW$765,P$2,1)</f>
        <v>857</v>
      </c>
      <c r="Q51">
        <f>VLOOKUP($A51,ежесуточные!$J$12:$HW$765,Q$2,1)</f>
        <v>857</v>
      </c>
      <c r="R51">
        <f>VLOOKUP($A51,ежесуточные!$J$12:$HW$765,R$2,1)</f>
        <v>831</v>
      </c>
      <c r="S51">
        <f>VLOOKUP($A51,ежесуточные!$J$12:$HW$765,S$2,1)</f>
        <v>831</v>
      </c>
      <c r="T51">
        <f>VLOOKUP($A51,ежесуточные!$J$12:$HW$765,T$2,1)</f>
        <v>831</v>
      </c>
      <c r="U51">
        <f>VLOOKUP($A51,ежесуточные!$J$12:$HW$765,U$2,1)</f>
        <v>831</v>
      </c>
      <c r="V51">
        <f>VLOOKUP($A51,ежесуточные!$J$12:$HW$765,V$2,1)</f>
        <v>831</v>
      </c>
      <c r="W51">
        <f>VLOOKUP($A51,ежесуточные!$J$12:$HW$765,W$2,1)</f>
        <v>831</v>
      </c>
      <c r="X51">
        <f>VLOOKUP($A51,ежесуточные!$J$12:$HW$765,X$2,1)</f>
        <v>831</v>
      </c>
      <c r="Y51">
        <f>VLOOKUP($A51,ежесуточные!$J$12:$HW$765,Y$2,1)</f>
        <v>831</v>
      </c>
      <c r="Z51">
        <f>VLOOKUP($A51,ежесуточные!$J$12:$HW$765,Z$2,1)</f>
        <v>831</v>
      </c>
      <c r="AA51">
        <f>VLOOKUP($A51,ежесуточные!$J$12:$HW$765,AA$2,1)</f>
        <v>806</v>
      </c>
      <c r="AB51">
        <f>VLOOKUP($A51,ежесуточные!$J$12:$HW$765,AB$2,1)</f>
        <v>806</v>
      </c>
      <c r="AC51">
        <f>VLOOKUP($A51,ежесуточные!$J$12:$HW$765,AC$2,1)</f>
        <v>806</v>
      </c>
      <c r="AD51">
        <f>VLOOKUP($A51,ежесуточные!$J$12:$HW$765,AD$2,1)</f>
        <v>806</v>
      </c>
      <c r="AE51">
        <f>VLOOKUP($A51,ежесуточные!$J$12:$HW$765,AE$2,1)</f>
        <v>806</v>
      </c>
      <c r="AF51" s="365" t="str">
        <f t="shared" si="1"/>
        <v/>
      </c>
    </row>
    <row r="52" spans="1:32" x14ac:dyDescent="0.25">
      <c r="A52">
        <v>49</v>
      </c>
      <c r="B52" t="s">
        <v>30</v>
      </c>
      <c r="D52">
        <f>VLOOKUP($A52,ежесуточные!$J$12:$HW$765,D$2,1)</f>
        <v>0</v>
      </c>
      <c r="E52">
        <f>VLOOKUP($A52,ежесуточные!$J$12:$HW$765,E$2,1)</f>
        <v>0</v>
      </c>
      <c r="F52">
        <f>VLOOKUP($A52,ежесуточные!$J$12:$HW$765,F$2,1)</f>
        <v>0</v>
      </c>
      <c r="G52">
        <f>VLOOKUP($A52,ежесуточные!$J$12:$HW$765,G$2,1)</f>
        <v>0</v>
      </c>
      <c r="H52">
        <f>VLOOKUP($A52,ежесуточные!$J$12:$HW$765,H$2,1)</f>
        <v>0</v>
      </c>
      <c r="I52">
        <f>VLOOKUP($A52,ежесуточные!$J$12:$HW$765,I$2,1)</f>
        <v>0</v>
      </c>
      <c r="J52">
        <f>VLOOKUP($A52,ежесуточные!$J$12:$HW$765,J$2,1)</f>
        <v>0</v>
      </c>
      <c r="K52">
        <f>VLOOKUP($A52,ежесуточные!$J$12:$HW$765,K$2,1)</f>
        <v>0</v>
      </c>
      <c r="L52">
        <f>VLOOKUP($A52,ежесуточные!$J$12:$HW$765,L$2,1)</f>
        <v>0</v>
      </c>
      <c r="M52">
        <f>VLOOKUP($A52,ежесуточные!$J$12:$HW$765,M$2,1)</f>
        <v>0</v>
      </c>
      <c r="N52">
        <f>VLOOKUP($A52,ежесуточные!$J$12:$HW$765,N$2,1)</f>
        <v>0</v>
      </c>
      <c r="O52">
        <f>VLOOKUP($A52,ежесуточные!$J$12:$HW$765,O$2,1)</f>
        <v>0</v>
      </c>
      <c r="P52">
        <f>VLOOKUP($A52,ежесуточные!$J$12:$HW$765,P$2,1)</f>
        <v>0</v>
      </c>
      <c r="Q52">
        <f>VLOOKUP($A52,ежесуточные!$J$12:$HW$765,Q$2,1)</f>
        <v>0</v>
      </c>
      <c r="R52">
        <f>VLOOKUP($A52,ежесуточные!$J$12:$HW$765,R$2,1)</f>
        <v>0</v>
      </c>
      <c r="S52">
        <f>VLOOKUP($A52,ежесуточные!$J$12:$HW$765,S$2,1)</f>
        <v>0</v>
      </c>
      <c r="T52">
        <f>VLOOKUP($A52,ежесуточные!$J$12:$HW$765,T$2,1)</f>
        <v>0</v>
      </c>
      <c r="U52">
        <f>VLOOKUP($A52,ежесуточные!$J$12:$HW$765,U$2,1)</f>
        <v>0</v>
      </c>
      <c r="V52">
        <f>VLOOKUP($A52,ежесуточные!$J$12:$HW$765,V$2,1)</f>
        <v>0</v>
      </c>
      <c r="W52">
        <f>VLOOKUP($A52,ежесуточные!$J$12:$HW$765,W$2,1)</f>
        <v>0</v>
      </c>
      <c r="X52">
        <f>VLOOKUP($A52,ежесуточные!$J$12:$HW$765,X$2,1)</f>
        <v>0</v>
      </c>
      <c r="Y52">
        <f>VLOOKUP($A52,ежесуточные!$J$12:$HW$765,Y$2,1)</f>
        <v>0</v>
      </c>
      <c r="Z52">
        <f>VLOOKUP($A52,ежесуточные!$J$12:$HW$765,Z$2,1)</f>
        <v>0</v>
      </c>
      <c r="AA52">
        <f>VLOOKUP($A52,ежесуточные!$J$12:$HW$765,AA$2,1)</f>
        <v>0</v>
      </c>
      <c r="AB52">
        <f>VLOOKUP($A52,ежесуточные!$J$12:$HW$765,AB$2,1)</f>
        <v>0</v>
      </c>
      <c r="AC52">
        <f>VLOOKUP($A52,ежесуточные!$J$12:$HW$765,AC$2,1)</f>
        <v>0</v>
      </c>
      <c r="AD52">
        <f>VLOOKUP($A52,ежесуточные!$J$12:$HW$765,AD$2,1)</f>
        <v>0</v>
      </c>
      <c r="AE52">
        <f>VLOOKUP($A52,ежесуточные!$J$12:$HW$765,AE$2,1)</f>
        <v>0</v>
      </c>
      <c r="AF52" s="365" t="str">
        <f t="shared" si="1"/>
        <v/>
      </c>
    </row>
    <row r="53" spans="1:32" x14ac:dyDescent="0.25">
      <c r="A53">
        <v>50</v>
      </c>
      <c r="B53" t="s">
        <v>124</v>
      </c>
      <c r="D53">
        <f>VLOOKUP($A53,ежесуточные!$J$12:$HW$765,D$2,1)</f>
        <v>0</v>
      </c>
      <c r="E53">
        <f>VLOOKUP($A53,ежесуточные!$J$12:$HW$765,E$2,1)</f>
        <v>0</v>
      </c>
      <c r="F53">
        <f>VLOOKUP($A53,ежесуточные!$J$12:$HW$765,F$2,1)</f>
        <v>0</v>
      </c>
      <c r="G53">
        <f>VLOOKUP($A53,ежесуточные!$J$12:$HW$765,G$2,1)</f>
        <v>0</v>
      </c>
      <c r="H53">
        <f>VLOOKUP($A53,ежесуточные!$J$12:$HW$765,H$2,1)</f>
        <v>0</v>
      </c>
      <c r="I53">
        <f>VLOOKUP($A53,ежесуточные!$J$12:$HW$765,I$2,1)</f>
        <v>0</v>
      </c>
      <c r="J53">
        <f>VLOOKUP($A53,ежесуточные!$J$12:$HW$765,J$2,1)</f>
        <v>0</v>
      </c>
      <c r="K53">
        <f>VLOOKUP($A53,ежесуточные!$J$12:$HW$765,K$2,1)</f>
        <v>0</v>
      </c>
      <c r="L53">
        <f>VLOOKUP($A53,ежесуточные!$J$12:$HW$765,L$2,1)</f>
        <v>0</v>
      </c>
      <c r="M53">
        <f>VLOOKUP($A53,ежесуточные!$J$12:$HW$765,M$2,1)</f>
        <v>0</v>
      </c>
      <c r="N53">
        <f>VLOOKUP($A53,ежесуточные!$J$12:$HW$765,N$2,1)</f>
        <v>0</v>
      </c>
      <c r="O53">
        <f>VLOOKUP($A53,ежесуточные!$J$12:$HW$765,O$2,1)</f>
        <v>0</v>
      </c>
      <c r="P53">
        <f>VLOOKUP($A53,ежесуточные!$J$12:$HW$765,P$2,1)</f>
        <v>0</v>
      </c>
      <c r="Q53">
        <f>VLOOKUP($A53,ежесуточные!$J$12:$HW$765,Q$2,1)</f>
        <v>0</v>
      </c>
      <c r="R53">
        <f>VLOOKUP($A53,ежесуточные!$J$12:$HW$765,R$2,1)</f>
        <v>0</v>
      </c>
      <c r="S53">
        <f>VLOOKUP($A53,ежесуточные!$J$12:$HW$765,S$2,1)</f>
        <v>0</v>
      </c>
      <c r="T53">
        <f>VLOOKUP($A53,ежесуточные!$J$12:$HW$765,T$2,1)</f>
        <v>0</v>
      </c>
      <c r="U53">
        <f>VLOOKUP($A53,ежесуточные!$J$12:$HW$765,U$2,1)</f>
        <v>0</v>
      </c>
      <c r="V53">
        <f>VLOOKUP($A53,ежесуточные!$J$12:$HW$765,V$2,1)</f>
        <v>0</v>
      </c>
      <c r="W53">
        <f>VLOOKUP($A53,ежесуточные!$J$12:$HW$765,W$2,1)</f>
        <v>0</v>
      </c>
      <c r="X53">
        <f>VLOOKUP($A53,ежесуточные!$J$12:$HW$765,X$2,1)</f>
        <v>0</v>
      </c>
      <c r="Y53">
        <f>VLOOKUP($A53,ежесуточные!$J$12:$HW$765,Y$2,1)</f>
        <v>0</v>
      </c>
      <c r="Z53">
        <f>VLOOKUP($A53,ежесуточные!$J$12:$HW$765,Z$2,1)</f>
        <v>0</v>
      </c>
      <c r="AA53">
        <f>VLOOKUP($A53,ежесуточные!$J$12:$HW$765,AA$2,1)</f>
        <v>0</v>
      </c>
      <c r="AB53">
        <f>VLOOKUP($A53,ежесуточные!$J$12:$HW$765,AB$2,1)</f>
        <v>0</v>
      </c>
      <c r="AC53">
        <f>VLOOKUP($A53,ежесуточные!$J$12:$HW$765,AC$2,1)</f>
        <v>0</v>
      </c>
      <c r="AD53">
        <f>VLOOKUP($A53,ежесуточные!$J$12:$HW$765,AD$2,1)</f>
        <v>0</v>
      </c>
      <c r="AE53">
        <f>VLOOKUP($A53,ежесуточные!$J$12:$HW$765,AE$2,1)</f>
        <v>0</v>
      </c>
      <c r="AF53" s="365" t="str">
        <f t="shared" si="1"/>
        <v/>
      </c>
    </row>
    <row r="54" spans="1:32" x14ac:dyDescent="0.25">
      <c r="A54">
        <v>51</v>
      </c>
      <c r="B54" t="s">
        <v>15</v>
      </c>
      <c r="C54" t="s">
        <v>64</v>
      </c>
      <c r="D54">
        <f>VLOOKUP($A54,ежесуточные!$J$12:$HW$765,D$2,1)</f>
        <v>0</v>
      </c>
      <c r="E54">
        <f>VLOOKUP($A54,ежесуточные!$J$12:$HW$765,E$2,1)</f>
        <v>0</v>
      </c>
      <c r="F54">
        <f>VLOOKUP($A54,ежесуточные!$J$12:$HW$765,F$2,1)</f>
        <v>0</v>
      </c>
      <c r="G54">
        <f>VLOOKUP($A54,ежесуточные!$J$12:$HW$765,G$2,1)</f>
        <v>0</v>
      </c>
      <c r="H54">
        <f>VLOOKUP($A54,ежесуточные!$J$12:$HW$765,H$2,1)</f>
        <v>0</v>
      </c>
      <c r="I54">
        <f>VLOOKUP($A54,ежесуточные!$J$12:$HW$765,I$2,1)</f>
        <v>0</v>
      </c>
      <c r="J54">
        <f>VLOOKUP($A54,ежесуточные!$J$12:$HW$765,J$2,1)</f>
        <v>0</v>
      </c>
      <c r="K54">
        <f>VLOOKUP($A54,ежесуточные!$J$12:$HW$765,K$2,1)</f>
        <v>0</v>
      </c>
      <c r="L54">
        <f>VLOOKUP($A54,ежесуточные!$J$12:$HW$765,L$2,1)</f>
        <v>0</v>
      </c>
      <c r="M54">
        <f>VLOOKUP($A54,ежесуточные!$J$12:$HW$765,M$2,1)</f>
        <v>0</v>
      </c>
      <c r="N54">
        <f>VLOOKUP($A54,ежесуточные!$J$12:$HW$765,N$2,1)</f>
        <v>0</v>
      </c>
      <c r="O54">
        <f>VLOOKUP($A54,ежесуточные!$J$12:$HW$765,O$2,1)</f>
        <v>0</v>
      </c>
      <c r="P54">
        <f>VLOOKUP($A54,ежесуточные!$J$12:$HW$765,P$2,1)</f>
        <v>0</v>
      </c>
      <c r="Q54">
        <f>VLOOKUP($A54,ежесуточные!$J$12:$HW$765,Q$2,1)</f>
        <v>0</v>
      </c>
      <c r="R54">
        <f>VLOOKUP($A54,ежесуточные!$J$12:$HW$765,R$2,1)</f>
        <v>0</v>
      </c>
      <c r="S54">
        <f>VLOOKUP($A54,ежесуточные!$J$12:$HW$765,S$2,1)</f>
        <v>0</v>
      </c>
      <c r="T54">
        <f>VLOOKUP($A54,ежесуточные!$J$12:$HW$765,T$2,1)</f>
        <v>0</v>
      </c>
      <c r="U54">
        <f>VLOOKUP($A54,ежесуточные!$J$12:$HW$765,U$2,1)</f>
        <v>0</v>
      </c>
      <c r="V54">
        <f>VLOOKUP($A54,ежесуточные!$J$12:$HW$765,V$2,1)</f>
        <v>0</v>
      </c>
      <c r="W54">
        <f>VLOOKUP($A54,ежесуточные!$J$12:$HW$765,W$2,1)</f>
        <v>0</v>
      </c>
      <c r="X54">
        <f>VLOOKUP($A54,ежесуточные!$J$12:$HW$765,X$2,1)</f>
        <v>0</v>
      </c>
      <c r="Y54">
        <f>VLOOKUP($A54,ежесуточные!$J$12:$HW$765,Y$2,1)</f>
        <v>0</v>
      </c>
      <c r="Z54">
        <f>VLOOKUP($A54,ежесуточные!$J$12:$HW$765,Z$2,1)</f>
        <v>0</v>
      </c>
      <c r="AA54">
        <f>VLOOKUP($A54,ежесуточные!$J$12:$HW$765,AA$2,1)</f>
        <v>0</v>
      </c>
      <c r="AB54">
        <f>VLOOKUP($A54,ежесуточные!$J$12:$HW$765,AB$2,1)</f>
        <v>0</v>
      </c>
      <c r="AC54">
        <f>VLOOKUP($A54,ежесуточные!$J$12:$HW$765,AC$2,1)</f>
        <v>0</v>
      </c>
      <c r="AD54">
        <f>VLOOKUP($A54,ежесуточные!$J$12:$HW$765,AD$2,1)</f>
        <v>0</v>
      </c>
      <c r="AE54">
        <f>VLOOKUP($A54,ежесуточные!$J$12:$HW$765,AE$2,1)</f>
        <v>0</v>
      </c>
      <c r="AF54" s="365">
        <f t="shared" si="1"/>
        <v>0</v>
      </c>
    </row>
    <row r="55" spans="1:32" x14ac:dyDescent="0.25">
      <c r="A55">
        <v>52</v>
      </c>
      <c r="B55" t="s">
        <v>10</v>
      </c>
      <c r="C55" t="s">
        <v>64</v>
      </c>
      <c r="D55">
        <f>VLOOKUP($A55,ежесуточные!$J$12:$HW$765,D$2,1)</f>
        <v>0</v>
      </c>
      <c r="E55">
        <f>VLOOKUP($A55,ежесуточные!$J$12:$HW$765,E$2,1)</f>
        <v>0</v>
      </c>
      <c r="F55">
        <f>VLOOKUP($A55,ежесуточные!$J$12:$HW$765,F$2,1)</f>
        <v>0</v>
      </c>
      <c r="G55">
        <f>VLOOKUP($A55,ежесуточные!$J$12:$HW$765,G$2,1)</f>
        <v>0</v>
      </c>
      <c r="H55">
        <f>VLOOKUP($A55,ежесуточные!$J$12:$HW$765,H$2,1)</f>
        <v>0</v>
      </c>
      <c r="I55">
        <f>VLOOKUP($A55,ежесуточные!$J$12:$HW$765,I$2,1)</f>
        <v>0</v>
      </c>
      <c r="J55">
        <f>VLOOKUP($A55,ежесуточные!$J$12:$HW$765,J$2,1)</f>
        <v>0</v>
      </c>
      <c r="K55">
        <f>VLOOKUP($A55,ежесуточные!$J$12:$HW$765,K$2,1)</f>
        <v>0</v>
      </c>
      <c r="L55">
        <f>VLOOKUP($A55,ежесуточные!$J$12:$HW$765,L$2,1)</f>
        <v>0</v>
      </c>
      <c r="M55">
        <f>VLOOKUP($A55,ежесуточные!$J$12:$HW$765,M$2,1)</f>
        <v>0</v>
      </c>
      <c r="N55">
        <f>VLOOKUP($A55,ежесуточные!$J$12:$HW$765,N$2,1)</f>
        <v>0</v>
      </c>
      <c r="O55">
        <f>VLOOKUP($A55,ежесуточные!$J$12:$HW$765,O$2,1)</f>
        <v>0</v>
      </c>
      <c r="P55">
        <f>VLOOKUP($A55,ежесуточные!$J$12:$HW$765,P$2,1)</f>
        <v>0</v>
      </c>
      <c r="Q55">
        <f>VLOOKUP($A55,ежесуточные!$J$12:$HW$765,Q$2,1)</f>
        <v>0</v>
      </c>
      <c r="R55">
        <f>VLOOKUP($A55,ежесуточные!$J$12:$HW$765,R$2,1)</f>
        <v>0</v>
      </c>
      <c r="S55">
        <f>VLOOKUP($A55,ежесуточные!$J$12:$HW$765,S$2,1)</f>
        <v>0</v>
      </c>
      <c r="T55">
        <f>VLOOKUP($A55,ежесуточные!$J$12:$HW$765,T$2,1)</f>
        <v>0</v>
      </c>
      <c r="U55">
        <f>VLOOKUP($A55,ежесуточные!$J$12:$HW$765,U$2,1)</f>
        <v>0</v>
      </c>
      <c r="V55">
        <f>VLOOKUP($A55,ежесуточные!$J$12:$HW$765,V$2,1)</f>
        <v>0</v>
      </c>
      <c r="W55">
        <f>VLOOKUP($A55,ежесуточные!$J$12:$HW$765,W$2,1)</f>
        <v>0</v>
      </c>
      <c r="X55">
        <f>VLOOKUP($A55,ежесуточные!$J$12:$HW$765,X$2,1)</f>
        <v>0</v>
      </c>
      <c r="Y55">
        <f>VLOOKUP($A55,ежесуточные!$J$12:$HW$765,Y$2,1)</f>
        <v>0</v>
      </c>
      <c r="Z55">
        <f>VLOOKUP($A55,ежесуточные!$J$12:$HW$765,Z$2,1)</f>
        <v>0</v>
      </c>
      <c r="AA55">
        <f>VLOOKUP($A55,ежесуточные!$J$12:$HW$765,AA$2,1)</f>
        <v>0</v>
      </c>
      <c r="AB55">
        <f>VLOOKUP($A55,ежесуточные!$J$12:$HW$765,AB$2,1)</f>
        <v>0</v>
      </c>
      <c r="AC55">
        <f>VLOOKUP($A55,ежесуточные!$J$12:$HW$765,AC$2,1)</f>
        <v>0</v>
      </c>
      <c r="AD55">
        <f>VLOOKUP($A55,ежесуточные!$J$12:$HW$765,AD$2,1)</f>
        <v>0</v>
      </c>
      <c r="AE55">
        <f>VLOOKUP($A55,ежесуточные!$J$12:$HW$765,AE$2,1)</f>
        <v>0</v>
      </c>
      <c r="AF55" s="365">
        <f t="shared" si="1"/>
        <v>0</v>
      </c>
    </row>
    <row r="56" spans="1:32" x14ac:dyDescent="0.25">
      <c r="A56">
        <v>53</v>
      </c>
      <c r="B56" t="s">
        <v>5</v>
      </c>
      <c r="C56" t="s">
        <v>64</v>
      </c>
      <c r="D56">
        <f>VLOOKUP($A56,ежесуточные!$J$12:$HW$765,D$2,1)</f>
        <v>125</v>
      </c>
      <c r="E56">
        <f>VLOOKUP($A56,ежесуточные!$J$12:$HW$765,E$2,1)</f>
        <v>125</v>
      </c>
      <c r="F56">
        <f>VLOOKUP($A56,ежесуточные!$J$12:$HW$765,F$2,1)</f>
        <v>125</v>
      </c>
      <c r="G56">
        <f>VLOOKUP($A56,ежесуточные!$J$12:$HW$765,G$2,1)</f>
        <v>125</v>
      </c>
      <c r="H56">
        <f>VLOOKUP($A56,ежесуточные!$J$12:$HW$765,H$2,1)</f>
        <v>125</v>
      </c>
      <c r="I56">
        <f>VLOOKUP($A56,ежесуточные!$J$12:$HW$765,I$2,1)</f>
        <v>125</v>
      </c>
      <c r="J56">
        <f>VLOOKUP($A56,ежесуточные!$J$12:$HW$765,J$2,1)</f>
        <v>125</v>
      </c>
      <c r="K56">
        <f>VLOOKUP($A56,ежесуточные!$J$12:$HW$765,K$2,1)</f>
        <v>135</v>
      </c>
      <c r="L56">
        <f>VLOOKUP($A56,ежесуточные!$J$12:$HW$765,L$2,1)</f>
        <v>135</v>
      </c>
      <c r="M56">
        <f>VLOOKUP($A56,ежесуточные!$J$12:$HW$765,M$2,1)</f>
        <v>135</v>
      </c>
      <c r="N56">
        <f>VLOOKUP($A56,ежесуточные!$J$12:$HW$765,N$2,1)</f>
        <v>135</v>
      </c>
      <c r="O56">
        <f>VLOOKUP($A56,ежесуточные!$J$12:$HW$765,O$2,1)</f>
        <v>135</v>
      </c>
      <c r="P56">
        <f>VLOOKUP($A56,ежесуточные!$J$12:$HW$765,P$2,1)</f>
        <v>135</v>
      </c>
      <c r="Q56">
        <f>VLOOKUP($A56,ежесуточные!$J$12:$HW$765,Q$2,1)</f>
        <v>135</v>
      </c>
      <c r="R56">
        <f>VLOOKUP($A56,ежесуточные!$J$12:$HW$765,R$2,1)</f>
        <v>115</v>
      </c>
      <c r="S56">
        <f>VLOOKUP($A56,ежесуточные!$J$12:$HW$765,S$2,1)</f>
        <v>115</v>
      </c>
      <c r="T56">
        <f>VLOOKUP($A56,ежесуточные!$J$12:$HW$765,T$2,1)</f>
        <v>115</v>
      </c>
      <c r="U56">
        <f>VLOOKUP($A56,ежесуточные!$J$12:$HW$765,U$2,1)</f>
        <v>115</v>
      </c>
      <c r="V56">
        <f>VLOOKUP($A56,ежесуточные!$J$12:$HW$765,V$2,1)</f>
        <v>115</v>
      </c>
      <c r="W56">
        <f>VLOOKUP($A56,ежесуточные!$J$12:$HW$765,W$2,1)</f>
        <v>115</v>
      </c>
      <c r="X56">
        <f>VLOOKUP($A56,ежесуточные!$J$12:$HW$765,X$2,1)</f>
        <v>115</v>
      </c>
      <c r="Y56">
        <f>VLOOKUP($A56,ежесуточные!$J$12:$HW$765,Y$2,1)</f>
        <v>115</v>
      </c>
      <c r="Z56">
        <f>VLOOKUP($A56,ежесуточные!$J$12:$HW$765,Z$2,1)</f>
        <v>115</v>
      </c>
      <c r="AA56">
        <f>VLOOKUP($A56,ежесуточные!$J$12:$HW$765,AA$2,1)</f>
        <v>115</v>
      </c>
      <c r="AB56">
        <f>VLOOKUP($A56,ежесуточные!$J$12:$HW$765,AB$2,1)</f>
        <v>115</v>
      </c>
      <c r="AC56">
        <f>VLOOKUP($A56,ежесуточные!$J$12:$HW$765,AC$2,1)</f>
        <v>115</v>
      </c>
      <c r="AD56">
        <f>VLOOKUP($A56,ежесуточные!$J$12:$HW$765,AD$2,1)</f>
        <v>115</v>
      </c>
      <c r="AE56">
        <f>VLOOKUP($A56,ежесуточные!$J$12:$HW$765,AE$2,1)</f>
        <v>115</v>
      </c>
      <c r="AF56" s="365">
        <f t="shared" si="1"/>
        <v>122.5</v>
      </c>
    </row>
    <row r="57" spans="1:32" x14ac:dyDescent="0.25">
      <c r="A57">
        <v>54</v>
      </c>
      <c r="B57" t="s">
        <v>4</v>
      </c>
      <c r="C57" t="s">
        <v>64</v>
      </c>
      <c r="D57">
        <f>VLOOKUP($A57,ежесуточные!$J$12:$HW$765,D$2,1)</f>
        <v>0</v>
      </c>
      <c r="E57">
        <f>VLOOKUP($A57,ежесуточные!$J$12:$HW$765,E$2,1)</f>
        <v>0</v>
      </c>
      <c r="F57">
        <f>VLOOKUP($A57,ежесуточные!$J$12:$HW$765,F$2,1)</f>
        <v>0</v>
      </c>
      <c r="G57">
        <f>VLOOKUP($A57,ежесуточные!$J$12:$HW$765,G$2,1)</f>
        <v>0</v>
      </c>
      <c r="H57">
        <f>VLOOKUP($A57,ежесуточные!$J$12:$HW$765,H$2,1)</f>
        <v>0</v>
      </c>
      <c r="I57">
        <f>VLOOKUP($A57,ежесуточные!$J$12:$HW$765,I$2,1)</f>
        <v>0</v>
      </c>
      <c r="J57">
        <f>VLOOKUP($A57,ежесуточные!$J$12:$HW$765,J$2,1)</f>
        <v>0</v>
      </c>
      <c r="K57">
        <f>VLOOKUP($A57,ежесуточные!$J$12:$HW$765,K$2,1)</f>
        <v>0</v>
      </c>
      <c r="L57">
        <f>VLOOKUP($A57,ежесуточные!$J$12:$HW$765,L$2,1)</f>
        <v>0</v>
      </c>
      <c r="M57">
        <f>VLOOKUP($A57,ежесуточные!$J$12:$HW$765,M$2,1)</f>
        <v>0</v>
      </c>
      <c r="N57">
        <f>VLOOKUP($A57,ежесуточные!$J$12:$HW$765,N$2,1)</f>
        <v>0</v>
      </c>
      <c r="O57">
        <f>VLOOKUP($A57,ежесуточные!$J$12:$HW$765,O$2,1)</f>
        <v>0</v>
      </c>
      <c r="P57">
        <f>VLOOKUP($A57,ежесуточные!$J$12:$HW$765,P$2,1)</f>
        <v>0</v>
      </c>
      <c r="Q57">
        <f>VLOOKUP($A57,ежесуточные!$J$12:$HW$765,Q$2,1)</f>
        <v>0</v>
      </c>
      <c r="R57">
        <f>VLOOKUP($A57,ежесуточные!$J$12:$HW$765,R$2,1)</f>
        <v>0</v>
      </c>
      <c r="S57">
        <f>VLOOKUP($A57,ежесуточные!$J$12:$HW$765,S$2,1)</f>
        <v>0</v>
      </c>
      <c r="T57">
        <f>VLOOKUP($A57,ежесуточные!$J$12:$HW$765,T$2,1)</f>
        <v>0</v>
      </c>
      <c r="U57">
        <f>VLOOKUP($A57,ежесуточные!$J$12:$HW$765,U$2,1)</f>
        <v>0</v>
      </c>
      <c r="V57">
        <f>VLOOKUP($A57,ежесуточные!$J$12:$HW$765,V$2,1)</f>
        <v>0</v>
      </c>
      <c r="W57">
        <f>VLOOKUP($A57,ежесуточные!$J$12:$HW$765,W$2,1)</f>
        <v>0</v>
      </c>
      <c r="X57">
        <f>VLOOKUP($A57,ежесуточные!$J$12:$HW$765,X$2,1)</f>
        <v>0</v>
      </c>
      <c r="Y57">
        <f>VLOOKUP($A57,ежесуточные!$J$12:$HW$765,Y$2,1)</f>
        <v>0</v>
      </c>
      <c r="Z57">
        <f>VLOOKUP($A57,ежесуточные!$J$12:$HW$765,Z$2,1)</f>
        <v>0</v>
      </c>
      <c r="AA57">
        <f>VLOOKUP($A57,ежесуточные!$J$12:$HW$765,AA$2,1)</f>
        <v>0</v>
      </c>
      <c r="AB57">
        <f>VLOOKUP($A57,ежесуточные!$J$12:$HW$765,AB$2,1)</f>
        <v>0</v>
      </c>
      <c r="AC57">
        <f>VLOOKUP($A57,ежесуточные!$J$12:$HW$765,AC$2,1)</f>
        <v>0</v>
      </c>
      <c r="AD57">
        <f>VLOOKUP($A57,ежесуточные!$J$12:$HW$765,AD$2,1)</f>
        <v>0</v>
      </c>
      <c r="AE57">
        <f>VLOOKUP($A57,ежесуточные!$J$12:$HW$765,AE$2,1)</f>
        <v>0</v>
      </c>
      <c r="AF57" s="365">
        <f t="shared" si="1"/>
        <v>0</v>
      </c>
    </row>
    <row r="58" spans="1:32" x14ac:dyDescent="0.25">
      <c r="A58">
        <v>55</v>
      </c>
      <c r="B58" t="s">
        <v>3</v>
      </c>
      <c r="C58" t="s">
        <v>64</v>
      </c>
      <c r="D58">
        <f>VLOOKUP($A58,ежесуточные!$J$12:$HW$765,D$2,1)</f>
        <v>0</v>
      </c>
      <c r="E58">
        <f>VLOOKUP($A58,ежесуточные!$J$12:$HW$765,E$2,1)</f>
        <v>0</v>
      </c>
      <c r="F58">
        <f>VLOOKUP($A58,ежесуточные!$J$12:$HW$765,F$2,1)</f>
        <v>0</v>
      </c>
      <c r="G58">
        <f>VLOOKUP($A58,ежесуточные!$J$12:$HW$765,G$2,1)</f>
        <v>0</v>
      </c>
      <c r="H58">
        <f>VLOOKUP($A58,ежесуточные!$J$12:$HW$765,H$2,1)</f>
        <v>0</v>
      </c>
      <c r="I58">
        <f>VLOOKUP($A58,ежесуточные!$J$12:$HW$765,I$2,1)</f>
        <v>0</v>
      </c>
      <c r="J58">
        <f>VLOOKUP($A58,ежесуточные!$J$12:$HW$765,J$2,1)</f>
        <v>0</v>
      </c>
      <c r="K58">
        <f>VLOOKUP($A58,ежесуточные!$J$12:$HW$765,K$2,1)</f>
        <v>0</v>
      </c>
      <c r="L58">
        <f>VLOOKUP($A58,ежесуточные!$J$12:$HW$765,L$2,1)</f>
        <v>0</v>
      </c>
      <c r="M58">
        <f>VLOOKUP($A58,ежесуточные!$J$12:$HW$765,M$2,1)</f>
        <v>0</v>
      </c>
      <c r="N58">
        <f>VLOOKUP($A58,ежесуточные!$J$12:$HW$765,N$2,1)</f>
        <v>0</v>
      </c>
      <c r="O58">
        <f>VLOOKUP($A58,ежесуточные!$J$12:$HW$765,O$2,1)</f>
        <v>0</v>
      </c>
      <c r="P58">
        <f>VLOOKUP($A58,ежесуточные!$J$12:$HW$765,P$2,1)</f>
        <v>0</v>
      </c>
      <c r="Q58">
        <f>VLOOKUP($A58,ежесуточные!$J$12:$HW$765,Q$2,1)</f>
        <v>0</v>
      </c>
      <c r="R58">
        <f>VLOOKUP($A58,ежесуточные!$J$12:$HW$765,R$2,1)</f>
        <v>0</v>
      </c>
      <c r="S58">
        <f>VLOOKUP($A58,ежесуточные!$J$12:$HW$765,S$2,1)</f>
        <v>0</v>
      </c>
      <c r="T58">
        <f>VLOOKUP($A58,ежесуточные!$J$12:$HW$765,T$2,1)</f>
        <v>0</v>
      </c>
      <c r="U58">
        <f>VLOOKUP($A58,ежесуточные!$J$12:$HW$765,U$2,1)</f>
        <v>0</v>
      </c>
      <c r="V58">
        <f>VLOOKUP($A58,ежесуточные!$J$12:$HW$765,V$2,1)</f>
        <v>0</v>
      </c>
      <c r="W58">
        <f>VLOOKUP($A58,ежесуточные!$J$12:$HW$765,W$2,1)</f>
        <v>0</v>
      </c>
      <c r="X58">
        <f>VLOOKUP($A58,ежесуточные!$J$12:$HW$765,X$2,1)</f>
        <v>0</v>
      </c>
      <c r="Y58">
        <f>VLOOKUP($A58,ежесуточные!$J$12:$HW$765,Y$2,1)</f>
        <v>0</v>
      </c>
      <c r="Z58">
        <f>VLOOKUP($A58,ежесуточные!$J$12:$HW$765,Z$2,1)</f>
        <v>0</v>
      </c>
      <c r="AA58">
        <f>VLOOKUP($A58,ежесуточные!$J$12:$HW$765,AA$2,1)</f>
        <v>0</v>
      </c>
      <c r="AB58">
        <f>VLOOKUP($A58,ежесуточные!$J$12:$HW$765,AB$2,1)</f>
        <v>0</v>
      </c>
      <c r="AC58">
        <f>VLOOKUP($A58,ежесуточные!$J$12:$HW$765,AC$2,1)</f>
        <v>0</v>
      </c>
      <c r="AD58">
        <f>VLOOKUP($A58,ежесуточные!$J$12:$HW$765,AD$2,1)</f>
        <v>0</v>
      </c>
      <c r="AE58">
        <f>VLOOKUP($A58,ежесуточные!$J$12:$HW$765,AE$2,1)</f>
        <v>0</v>
      </c>
      <c r="AF58" s="365">
        <f t="shared" si="1"/>
        <v>0</v>
      </c>
    </row>
    <row r="59" spans="1:32" x14ac:dyDescent="0.25">
      <c r="A59">
        <v>56</v>
      </c>
      <c r="B59" t="s">
        <v>8</v>
      </c>
      <c r="C59" t="s">
        <v>64</v>
      </c>
      <c r="D59">
        <f>VLOOKUP($A59,ежесуточные!$J$12:$HW$765,D$2,1)</f>
        <v>0</v>
      </c>
      <c r="E59">
        <f>VLOOKUP($A59,ежесуточные!$J$12:$HW$765,E$2,1)</f>
        <v>0</v>
      </c>
      <c r="F59">
        <f>VLOOKUP($A59,ежесуточные!$J$12:$HW$765,F$2,1)</f>
        <v>0</v>
      </c>
      <c r="G59">
        <f>VLOOKUP($A59,ежесуточные!$J$12:$HW$765,G$2,1)</f>
        <v>0</v>
      </c>
      <c r="H59">
        <f>VLOOKUP($A59,ежесуточные!$J$12:$HW$765,H$2,1)</f>
        <v>0</v>
      </c>
      <c r="I59">
        <f>VLOOKUP($A59,ежесуточные!$J$12:$HW$765,I$2,1)</f>
        <v>0</v>
      </c>
      <c r="J59">
        <f>VLOOKUP($A59,ежесуточные!$J$12:$HW$765,J$2,1)</f>
        <v>0</v>
      </c>
      <c r="K59">
        <f>VLOOKUP($A59,ежесуточные!$J$12:$HW$765,K$2,1)</f>
        <v>0</v>
      </c>
      <c r="L59">
        <f>VLOOKUP($A59,ежесуточные!$J$12:$HW$765,L$2,1)</f>
        <v>0</v>
      </c>
      <c r="M59">
        <f>VLOOKUP($A59,ежесуточные!$J$12:$HW$765,M$2,1)</f>
        <v>0</v>
      </c>
      <c r="N59">
        <f>VLOOKUP($A59,ежесуточные!$J$12:$HW$765,N$2,1)</f>
        <v>0</v>
      </c>
      <c r="O59">
        <f>VLOOKUP($A59,ежесуточные!$J$12:$HW$765,O$2,1)</f>
        <v>0</v>
      </c>
      <c r="P59">
        <f>VLOOKUP($A59,ежесуточные!$J$12:$HW$765,P$2,1)</f>
        <v>0</v>
      </c>
      <c r="Q59">
        <f>VLOOKUP($A59,ежесуточные!$J$12:$HW$765,Q$2,1)</f>
        <v>0</v>
      </c>
      <c r="R59">
        <f>VLOOKUP($A59,ежесуточные!$J$12:$HW$765,R$2,1)</f>
        <v>0</v>
      </c>
      <c r="S59">
        <f>VLOOKUP($A59,ежесуточные!$J$12:$HW$765,S$2,1)</f>
        <v>0</v>
      </c>
      <c r="T59">
        <f>VLOOKUP($A59,ежесуточные!$J$12:$HW$765,T$2,1)</f>
        <v>0</v>
      </c>
      <c r="U59">
        <f>VLOOKUP($A59,ежесуточные!$J$12:$HW$765,U$2,1)</f>
        <v>0</v>
      </c>
      <c r="V59">
        <f>VLOOKUP($A59,ежесуточные!$J$12:$HW$765,V$2,1)</f>
        <v>0</v>
      </c>
      <c r="W59">
        <f>VLOOKUP($A59,ежесуточные!$J$12:$HW$765,W$2,1)</f>
        <v>0</v>
      </c>
      <c r="X59">
        <f>VLOOKUP($A59,ежесуточные!$J$12:$HW$765,X$2,1)</f>
        <v>0</v>
      </c>
      <c r="Y59">
        <f>VLOOKUP($A59,ежесуточные!$J$12:$HW$765,Y$2,1)</f>
        <v>0</v>
      </c>
      <c r="Z59">
        <f>VLOOKUP($A59,ежесуточные!$J$12:$HW$765,Z$2,1)</f>
        <v>0</v>
      </c>
      <c r="AA59">
        <f>VLOOKUP($A59,ежесуточные!$J$12:$HW$765,AA$2,1)</f>
        <v>0</v>
      </c>
      <c r="AB59">
        <f>VLOOKUP($A59,ежесуточные!$J$12:$HW$765,AB$2,1)</f>
        <v>0</v>
      </c>
      <c r="AC59">
        <f>VLOOKUP($A59,ежесуточные!$J$12:$HW$765,AC$2,1)</f>
        <v>0</v>
      </c>
      <c r="AD59">
        <f>VLOOKUP($A59,ежесуточные!$J$12:$HW$765,AD$2,1)</f>
        <v>0</v>
      </c>
      <c r="AE59">
        <f>VLOOKUP($A59,ежесуточные!$J$12:$HW$765,AE$2,1)</f>
        <v>0</v>
      </c>
      <c r="AF59" s="365">
        <f t="shared" si="1"/>
        <v>0</v>
      </c>
    </row>
    <row r="60" spans="1:32" x14ac:dyDescent="0.25">
      <c r="A60">
        <v>57</v>
      </c>
      <c r="B60" t="s">
        <v>115</v>
      </c>
      <c r="C60" t="s">
        <v>129</v>
      </c>
      <c r="D60">
        <f>VLOOKUP($A60,ежесуточные!$J$12:$HW$765,D$2,1)</f>
        <v>340</v>
      </c>
      <c r="E60">
        <f>VLOOKUP($A60,ежесуточные!$J$12:$HW$765,E$2,1)</f>
        <v>340</v>
      </c>
      <c r="F60">
        <f>VLOOKUP($A60,ежесуточные!$J$12:$HW$765,F$2,1)</f>
        <v>340</v>
      </c>
      <c r="G60">
        <f>VLOOKUP($A60,ежесуточные!$J$12:$HW$765,G$2,1)</f>
        <v>340</v>
      </c>
      <c r="H60">
        <f>VLOOKUP($A60,ежесуточные!$J$12:$HW$765,H$2,1)</f>
        <v>340</v>
      </c>
      <c r="I60">
        <f>VLOOKUP($A60,ежесуточные!$J$12:$HW$765,I$2,1)</f>
        <v>340</v>
      </c>
      <c r="J60">
        <f>VLOOKUP($A60,ежесуточные!$J$12:$HW$765,J$2,1)</f>
        <v>340</v>
      </c>
      <c r="K60">
        <f>VLOOKUP($A60,ежесуточные!$J$12:$HW$765,K$2,1)</f>
        <v>320</v>
      </c>
      <c r="L60">
        <f>VLOOKUP($A60,ежесуточные!$J$12:$HW$765,L$2,1)</f>
        <v>320</v>
      </c>
      <c r="M60">
        <f>VLOOKUP($A60,ежесуточные!$J$12:$HW$765,M$2,1)</f>
        <v>320</v>
      </c>
      <c r="N60">
        <f>VLOOKUP($A60,ежесуточные!$J$12:$HW$765,N$2,1)</f>
        <v>320</v>
      </c>
      <c r="O60">
        <f>VLOOKUP($A60,ежесуточные!$J$12:$HW$765,O$2,1)</f>
        <v>320</v>
      </c>
      <c r="P60">
        <f>VLOOKUP($A60,ежесуточные!$J$12:$HW$765,P$2,1)</f>
        <v>320</v>
      </c>
      <c r="Q60">
        <f>VLOOKUP($A60,ежесуточные!$J$12:$HW$765,Q$2,1)</f>
        <v>320</v>
      </c>
      <c r="R60">
        <f>VLOOKUP($A60,ежесуточные!$J$12:$HW$765,R$2,1)</f>
        <v>320</v>
      </c>
      <c r="S60">
        <f>VLOOKUP($A60,ежесуточные!$J$12:$HW$765,S$2,1)</f>
        <v>320</v>
      </c>
      <c r="T60">
        <f>VLOOKUP($A60,ежесуточные!$J$12:$HW$765,T$2,1)</f>
        <v>320</v>
      </c>
      <c r="U60">
        <f>VLOOKUP($A60,ежесуточные!$J$12:$HW$765,U$2,1)</f>
        <v>320</v>
      </c>
      <c r="V60">
        <f>VLOOKUP($A60,ежесуточные!$J$12:$HW$765,V$2,1)</f>
        <v>320</v>
      </c>
      <c r="W60">
        <f>VLOOKUP($A60,ежесуточные!$J$12:$HW$765,W$2,1)</f>
        <v>320</v>
      </c>
      <c r="X60">
        <f>VLOOKUP($A60,ежесуточные!$J$12:$HW$765,X$2,1)</f>
        <v>320</v>
      </c>
      <c r="Y60">
        <f>VLOOKUP($A60,ежесуточные!$J$12:$HW$765,Y$2,1)</f>
        <v>320</v>
      </c>
      <c r="Z60">
        <f>VLOOKUP($A60,ежесуточные!$J$12:$HW$765,Z$2,1)</f>
        <v>320</v>
      </c>
      <c r="AA60">
        <f>VLOOKUP($A60,ежесуточные!$J$12:$HW$765,AA$2,1)</f>
        <v>320</v>
      </c>
      <c r="AB60">
        <f>VLOOKUP($A60,ежесуточные!$J$12:$HW$765,AB$2,1)</f>
        <v>320</v>
      </c>
      <c r="AC60">
        <f>VLOOKUP($A60,ежесуточные!$J$12:$HW$765,AC$2,1)</f>
        <v>320</v>
      </c>
      <c r="AD60">
        <f>VLOOKUP($A60,ежесуточные!$J$12:$HW$765,AD$2,1)</f>
        <v>320</v>
      </c>
      <c r="AE60">
        <f>VLOOKUP($A60,ежесуточные!$J$12:$HW$765,AE$2,1)</f>
        <v>320</v>
      </c>
      <c r="AF60" s="365">
        <f t="shared" si="1"/>
        <v>325</v>
      </c>
    </row>
    <row r="61" spans="1:32" x14ac:dyDescent="0.25">
      <c r="A61">
        <v>58</v>
      </c>
      <c r="B61" t="s">
        <v>125</v>
      </c>
      <c r="D61">
        <f>VLOOKUP($A61,ежесуточные!$J$12:$HW$765,D$2,1)</f>
        <v>0</v>
      </c>
      <c r="E61">
        <f>VLOOKUP($A61,ежесуточные!$J$12:$HW$765,E$2,1)</f>
        <v>0</v>
      </c>
      <c r="F61">
        <f>VLOOKUP($A61,ежесуточные!$J$12:$HW$765,F$2,1)</f>
        <v>0</v>
      </c>
      <c r="G61">
        <f>VLOOKUP($A61,ежесуточные!$J$12:$HW$765,G$2,1)</f>
        <v>0</v>
      </c>
      <c r="H61">
        <f>VLOOKUP($A61,ежесуточные!$J$12:$HW$765,H$2,1)</f>
        <v>0</v>
      </c>
      <c r="I61">
        <f>VLOOKUP($A61,ежесуточные!$J$12:$HW$765,I$2,1)</f>
        <v>0</v>
      </c>
      <c r="J61">
        <f>VLOOKUP($A61,ежесуточные!$J$12:$HW$765,J$2,1)</f>
        <v>0</v>
      </c>
      <c r="K61">
        <f>VLOOKUP($A61,ежесуточные!$J$12:$HW$765,K$2,1)</f>
        <v>0</v>
      </c>
      <c r="L61">
        <f>VLOOKUP($A61,ежесуточные!$J$12:$HW$765,L$2,1)</f>
        <v>0</v>
      </c>
      <c r="M61">
        <f>VLOOKUP($A61,ежесуточные!$J$12:$HW$765,M$2,1)</f>
        <v>0</v>
      </c>
      <c r="N61">
        <f>VLOOKUP($A61,ежесуточные!$J$12:$HW$765,N$2,1)</f>
        <v>0</v>
      </c>
      <c r="O61">
        <f>VLOOKUP($A61,ежесуточные!$J$12:$HW$765,O$2,1)</f>
        <v>0</v>
      </c>
      <c r="P61">
        <f>VLOOKUP($A61,ежесуточные!$J$12:$HW$765,P$2,1)</f>
        <v>0</v>
      </c>
      <c r="Q61">
        <f>VLOOKUP($A61,ежесуточные!$J$12:$HW$765,Q$2,1)</f>
        <v>0</v>
      </c>
      <c r="R61">
        <f>VLOOKUP($A61,ежесуточные!$J$12:$HW$765,R$2,1)</f>
        <v>0</v>
      </c>
      <c r="S61">
        <f>VLOOKUP($A61,ежесуточные!$J$12:$HW$765,S$2,1)</f>
        <v>0</v>
      </c>
      <c r="T61">
        <f>VLOOKUP($A61,ежесуточные!$J$12:$HW$765,T$2,1)</f>
        <v>0</v>
      </c>
      <c r="U61">
        <f>VLOOKUP($A61,ежесуточные!$J$12:$HW$765,U$2,1)</f>
        <v>0</v>
      </c>
      <c r="V61">
        <f>VLOOKUP($A61,ежесуточные!$J$12:$HW$765,V$2,1)</f>
        <v>0</v>
      </c>
      <c r="W61">
        <f>VLOOKUP($A61,ежесуточные!$J$12:$HW$765,W$2,1)</f>
        <v>0</v>
      </c>
      <c r="X61">
        <f>VLOOKUP($A61,ежесуточные!$J$12:$HW$765,X$2,1)</f>
        <v>0</v>
      </c>
      <c r="Y61">
        <f>VLOOKUP($A61,ежесуточные!$J$12:$HW$765,Y$2,1)</f>
        <v>0</v>
      </c>
      <c r="Z61">
        <f>VLOOKUP($A61,ежесуточные!$J$12:$HW$765,Z$2,1)</f>
        <v>0</v>
      </c>
      <c r="AA61">
        <f>VLOOKUP($A61,ежесуточные!$J$12:$HW$765,AA$2,1)</f>
        <v>0</v>
      </c>
      <c r="AB61">
        <f>VLOOKUP($A61,ежесуточные!$J$12:$HW$765,AB$2,1)</f>
        <v>0</v>
      </c>
      <c r="AC61">
        <f>VLOOKUP($A61,ежесуточные!$J$12:$HW$765,AC$2,1)</f>
        <v>0</v>
      </c>
      <c r="AD61">
        <f>VLOOKUP($A61,ежесуточные!$J$12:$HW$765,AD$2,1)</f>
        <v>0</v>
      </c>
      <c r="AE61">
        <f>VLOOKUP($A61,ежесуточные!$J$12:$HW$765,AE$2,1)</f>
        <v>0</v>
      </c>
      <c r="AF61" s="365" t="str">
        <f t="shared" si="1"/>
        <v/>
      </c>
    </row>
    <row r="62" spans="1:32" x14ac:dyDescent="0.25">
      <c r="A62">
        <v>59</v>
      </c>
      <c r="B62" t="s">
        <v>3</v>
      </c>
      <c r="C62" t="s">
        <v>65</v>
      </c>
      <c r="D62">
        <f>VLOOKUP($A62,ежесуточные!$J$12:$HW$765,D$2,1)</f>
        <v>0</v>
      </c>
      <c r="E62">
        <f>VLOOKUP($A62,ежесуточные!$J$12:$HW$765,E$2,1)</f>
        <v>0</v>
      </c>
      <c r="F62">
        <f>VLOOKUP($A62,ежесуточные!$J$12:$HW$765,F$2,1)</f>
        <v>0</v>
      </c>
      <c r="G62">
        <f>VLOOKUP($A62,ежесуточные!$J$12:$HW$765,G$2,1)</f>
        <v>0</v>
      </c>
      <c r="H62">
        <f>VLOOKUP($A62,ежесуточные!$J$12:$HW$765,H$2,1)</f>
        <v>0</v>
      </c>
      <c r="I62">
        <f>VLOOKUP($A62,ежесуточные!$J$12:$HW$765,I$2,1)</f>
        <v>0</v>
      </c>
      <c r="J62">
        <f>VLOOKUP($A62,ежесуточные!$J$12:$HW$765,J$2,1)</f>
        <v>0</v>
      </c>
      <c r="K62">
        <f>VLOOKUP($A62,ежесуточные!$J$12:$HW$765,K$2,1)</f>
        <v>0</v>
      </c>
      <c r="L62">
        <f>VLOOKUP($A62,ежесуточные!$J$12:$HW$765,L$2,1)</f>
        <v>0</v>
      </c>
      <c r="M62">
        <f>VLOOKUP($A62,ежесуточные!$J$12:$HW$765,M$2,1)</f>
        <v>0</v>
      </c>
      <c r="N62">
        <f>VLOOKUP($A62,ежесуточные!$J$12:$HW$765,N$2,1)</f>
        <v>0</v>
      </c>
      <c r="O62">
        <f>VLOOKUP($A62,ежесуточные!$J$12:$HW$765,O$2,1)</f>
        <v>0</v>
      </c>
      <c r="P62">
        <f>VLOOKUP($A62,ежесуточные!$J$12:$HW$765,P$2,1)</f>
        <v>0</v>
      </c>
      <c r="Q62">
        <f>VLOOKUP($A62,ежесуточные!$J$12:$HW$765,Q$2,1)</f>
        <v>0</v>
      </c>
      <c r="R62">
        <f>VLOOKUP($A62,ежесуточные!$J$12:$HW$765,R$2,1)</f>
        <v>0</v>
      </c>
      <c r="S62">
        <f>VLOOKUP($A62,ежесуточные!$J$12:$HW$765,S$2,1)</f>
        <v>0</v>
      </c>
      <c r="T62">
        <f>VLOOKUP($A62,ежесуточные!$J$12:$HW$765,T$2,1)</f>
        <v>0</v>
      </c>
      <c r="U62">
        <f>VLOOKUP($A62,ежесуточные!$J$12:$HW$765,U$2,1)</f>
        <v>0</v>
      </c>
      <c r="V62">
        <f>VLOOKUP($A62,ежесуточные!$J$12:$HW$765,V$2,1)</f>
        <v>0</v>
      </c>
      <c r="W62">
        <f>VLOOKUP($A62,ежесуточные!$J$12:$HW$765,W$2,1)</f>
        <v>0</v>
      </c>
      <c r="X62">
        <f>VLOOKUP($A62,ежесуточные!$J$12:$HW$765,X$2,1)</f>
        <v>0</v>
      </c>
      <c r="Y62">
        <f>VLOOKUP($A62,ежесуточные!$J$12:$HW$765,Y$2,1)</f>
        <v>0</v>
      </c>
      <c r="Z62">
        <f>VLOOKUP($A62,ежесуточные!$J$12:$HW$765,Z$2,1)</f>
        <v>0</v>
      </c>
      <c r="AA62">
        <f>VLOOKUP($A62,ежесуточные!$J$12:$HW$765,AA$2,1)</f>
        <v>0</v>
      </c>
      <c r="AB62">
        <f>VLOOKUP($A62,ежесуточные!$J$12:$HW$765,AB$2,1)</f>
        <v>0</v>
      </c>
      <c r="AC62">
        <f>VLOOKUP($A62,ежесуточные!$J$12:$HW$765,AC$2,1)</f>
        <v>0</v>
      </c>
      <c r="AD62">
        <f>VLOOKUP($A62,ежесуточные!$J$12:$HW$765,AD$2,1)</f>
        <v>0</v>
      </c>
      <c r="AE62">
        <f>VLOOKUP($A62,ежесуточные!$J$12:$HW$765,AE$2,1)</f>
        <v>0</v>
      </c>
      <c r="AF62" s="365">
        <f t="shared" si="1"/>
        <v>0</v>
      </c>
    </row>
    <row r="63" spans="1:32" x14ac:dyDescent="0.25">
      <c r="A63">
        <v>60</v>
      </c>
      <c r="B63" t="s">
        <v>112</v>
      </c>
      <c r="C63" t="s">
        <v>65</v>
      </c>
      <c r="D63">
        <f>VLOOKUP($A63,ежесуточные!$J$12:$HW$765,D$2,1)</f>
        <v>209</v>
      </c>
      <c r="E63">
        <f>VLOOKUP($A63,ежесуточные!$J$12:$HW$765,E$2,1)</f>
        <v>209</v>
      </c>
      <c r="F63">
        <f>VLOOKUP($A63,ежесуточные!$J$12:$HW$765,F$2,1)</f>
        <v>209</v>
      </c>
      <c r="G63">
        <f>VLOOKUP($A63,ежесуточные!$J$12:$HW$765,G$2,1)</f>
        <v>209</v>
      </c>
      <c r="H63">
        <f>VLOOKUP($A63,ежесуточные!$J$12:$HW$765,H$2,1)</f>
        <v>209</v>
      </c>
      <c r="I63">
        <f>VLOOKUP($A63,ежесуточные!$J$12:$HW$765,I$2,1)</f>
        <v>209</v>
      </c>
      <c r="J63">
        <f>VLOOKUP($A63,ежесуточные!$J$12:$HW$765,J$2,1)</f>
        <v>209</v>
      </c>
      <c r="K63">
        <f>VLOOKUP($A63,ежесуточные!$J$12:$HW$765,K$2,1)</f>
        <v>265</v>
      </c>
      <c r="L63">
        <f>VLOOKUP($A63,ежесуточные!$J$12:$HW$765,L$2,1)</f>
        <v>265</v>
      </c>
      <c r="M63">
        <f>VLOOKUP($A63,ежесуточные!$J$12:$HW$765,M$2,1)</f>
        <v>265</v>
      </c>
      <c r="N63">
        <f>VLOOKUP($A63,ежесуточные!$J$12:$HW$765,N$2,1)</f>
        <v>265</v>
      </c>
      <c r="O63">
        <f>VLOOKUP($A63,ежесуточные!$J$12:$HW$765,O$2,1)</f>
        <v>265</v>
      </c>
      <c r="P63">
        <f>VLOOKUP($A63,ежесуточные!$J$12:$HW$765,P$2,1)</f>
        <v>265</v>
      </c>
      <c r="Q63">
        <f>VLOOKUP($A63,ежесуточные!$J$12:$HW$765,Q$2,1)</f>
        <v>265</v>
      </c>
      <c r="R63">
        <f>VLOOKUP($A63,ежесуточные!$J$12:$HW$765,R$2,1)</f>
        <v>239</v>
      </c>
      <c r="S63">
        <f>VLOOKUP($A63,ежесуточные!$J$12:$HW$765,S$2,1)</f>
        <v>239</v>
      </c>
      <c r="T63">
        <f>VLOOKUP($A63,ежесуточные!$J$12:$HW$765,T$2,1)</f>
        <v>239</v>
      </c>
      <c r="U63">
        <f>VLOOKUP($A63,ежесуточные!$J$12:$HW$765,U$2,1)</f>
        <v>239</v>
      </c>
      <c r="V63">
        <f>VLOOKUP($A63,ежесуточные!$J$12:$HW$765,V$2,1)</f>
        <v>239</v>
      </c>
      <c r="W63">
        <f>VLOOKUP($A63,ежесуточные!$J$12:$HW$765,W$2,1)</f>
        <v>239</v>
      </c>
      <c r="X63">
        <f>VLOOKUP($A63,ежесуточные!$J$12:$HW$765,X$2,1)</f>
        <v>239</v>
      </c>
      <c r="Y63">
        <f>VLOOKUP($A63,ежесуточные!$J$12:$HW$765,Y$2,1)</f>
        <v>239</v>
      </c>
      <c r="Z63">
        <f>VLOOKUP($A63,ежесуточные!$J$12:$HW$765,Z$2,1)</f>
        <v>239</v>
      </c>
      <c r="AA63">
        <f>VLOOKUP($A63,ежесуточные!$J$12:$HW$765,AA$2,1)</f>
        <v>154</v>
      </c>
      <c r="AB63">
        <f>VLOOKUP($A63,ежесуточные!$J$12:$HW$765,AB$2,1)</f>
        <v>154</v>
      </c>
      <c r="AC63">
        <f>VLOOKUP($A63,ежесуточные!$J$12:$HW$765,AC$2,1)</f>
        <v>154</v>
      </c>
      <c r="AD63">
        <f>VLOOKUP($A63,ежесуточные!$J$12:$HW$765,AD$2,1)</f>
        <v>154</v>
      </c>
      <c r="AE63">
        <f>VLOOKUP($A63,ежесуточные!$J$12:$HW$765,AE$2,1)</f>
        <v>154</v>
      </c>
      <c r="AF63" s="365">
        <f>IF(C63&lt;&gt;0,SUM(D63:AE63)/COLUMNS(D63:AE63),"")</f>
        <v>222.82142857142858</v>
      </c>
    </row>
    <row r="64" spans="1:32" x14ac:dyDescent="0.25">
      <c r="A64">
        <v>61</v>
      </c>
      <c r="B64" t="s">
        <v>126</v>
      </c>
      <c r="D64">
        <f>VLOOKUP($A64,ежесуточные!$J$12:$HW$765,D$2,1)</f>
        <v>0</v>
      </c>
      <c r="E64">
        <f>VLOOKUP($A64,ежесуточные!$J$12:$HW$765,E$2,1)</f>
        <v>0</v>
      </c>
      <c r="F64">
        <f>VLOOKUP($A64,ежесуточные!$J$12:$HW$765,F$2,1)</f>
        <v>0</v>
      </c>
      <c r="G64">
        <f>VLOOKUP($A64,ежесуточные!$J$12:$HW$765,G$2,1)</f>
        <v>0</v>
      </c>
      <c r="H64">
        <f>VLOOKUP($A64,ежесуточные!$J$12:$HW$765,H$2,1)</f>
        <v>0</v>
      </c>
      <c r="I64">
        <f>VLOOKUP($A64,ежесуточные!$J$12:$HW$765,I$2,1)</f>
        <v>0</v>
      </c>
      <c r="J64">
        <f>VLOOKUP($A64,ежесуточные!$J$12:$HW$765,J$2,1)</f>
        <v>0</v>
      </c>
      <c r="K64">
        <f>VLOOKUP($A64,ежесуточные!$J$12:$HW$765,K$2,1)</f>
        <v>0</v>
      </c>
      <c r="L64">
        <f>VLOOKUP($A64,ежесуточные!$J$12:$HW$765,L$2,1)</f>
        <v>0</v>
      </c>
      <c r="M64">
        <f>VLOOKUP($A64,ежесуточные!$J$12:$HW$765,M$2,1)</f>
        <v>0</v>
      </c>
      <c r="N64">
        <f>VLOOKUP($A64,ежесуточные!$J$12:$HW$765,N$2,1)</f>
        <v>0</v>
      </c>
      <c r="O64">
        <f>VLOOKUP($A64,ежесуточные!$J$12:$HW$765,O$2,1)</f>
        <v>0</v>
      </c>
      <c r="P64">
        <f>VLOOKUP($A64,ежесуточные!$J$12:$HW$765,P$2,1)</f>
        <v>0</v>
      </c>
      <c r="Q64">
        <f>VLOOKUP($A64,ежесуточные!$J$12:$HW$765,Q$2,1)</f>
        <v>0</v>
      </c>
      <c r="R64">
        <f>VLOOKUP($A64,ежесуточные!$J$12:$HW$765,R$2,1)</f>
        <v>0</v>
      </c>
      <c r="S64">
        <f>VLOOKUP($A64,ежесуточные!$J$12:$HW$765,S$2,1)</f>
        <v>0</v>
      </c>
      <c r="T64">
        <f>VLOOKUP($A64,ежесуточные!$J$12:$HW$765,T$2,1)</f>
        <v>0</v>
      </c>
      <c r="U64">
        <f>VLOOKUP($A64,ежесуточные!$J$12:$HW$765,U$2,1)</f>
        <v>0</v>
      </c>
      <c r="V64">
        <f>VLOOKUP($A64,ежесуточные!$J$12:$HW$765,V$2,1)</f>
        <v>0</v>
      </c>
      <c r="W64">
        <f>VLOOKUP($A64,ежесуточные!$J$12:$HW$765,W$2,1)</f>
        <v>0</v>
      </c>
      <c r="X64">
        <f>VLOOKUP($A64,ежесуточные!$J$12:$HW$765,X$2,1)</f>
        <v>0</v>
      </c>
      <c r="Y64">
        <f>VLOOKUP($A64,ежесуточные!$J$12:$HW$765,Y$2,1)</f>
        <v>0</v>
      </c>
      <c r="Z64">
        <f>VLOOKUP($A64,ежесуточные!$J$12:$HW$765,Z$2,1)</f>
        <v>0</v>
      </c>
      <c r="AA64">
        <f>VLOOKUP($A64,ежесуточные!$J$12:$HW$765,AA$2,1)</f>
        <v>0</v>
      </c>
      <c r="AB64">
        <f>VLOOKUP($A64,ежесуточные!$J$12:$HW$765,AB$2,1)</f>
        <v>0</v>
      </c>
      <c r="AC64">
        <f>VLOOKUP($A64,ежесуточные!$J$12:$HW$765,AC$2,1)</f>
        <v>0</v>
      </c>
      <c r="AD64">
        <f>VLOOKUP($A64,ежесуточные!$J$12:$HW$765,AD$2,1)</f>
        <v>0</v>
      </c>
      <c r="AE64">
        <f>VLOOKUP($A64,ежесуточные!$J$12:$HW$765,AE$2,1)</f>
        <v>0</v>
      </c>
      <c r="AF64" s="365" t="str">
        <f t="shared" si="1"/>
        <v/>
      </c>
    </row>
    <row r="65" spans="1:32" x14ac:dyDescent="0.25">
      <c r="A65">
        <v>62</v>
      </c>
      <c r="B65" t="s">
        <v>15</v>
      </c>
      <c r="C65" t="s">
        <v>65</v>
      </c>
      <c r="D65">
        <f>VLOOKUP($A65,ежесуточные!$J$12:$HW$765,D$2,1)</f>
        <v>20</v>
      </c>
      <c r="E65">
        <f>VLOOKUP($A65,ежесуточные!$J$12:$HW$765,E$2,1)</f>
        <v>20</v>
      </c>
      <c r="F65">
        <f>VLOOKUP($A65,ежесуточные!$J$12:$HW$765,F$2,1)</f>
        <v>20</v>
      </c>
      <c r="G65">
        <f>VLOOKUP($A65,ежесуточные!$J$12:$HW$765,G$2,1)</f>
        <v>20</v>
      </c>
      <c r="H65">
        <f>VLOOKUP($A65,ежесуточные!$J$12:$HW$765,H$2,1)</f>
        <v>20</v>
      </c>
      <c r="I65">
        <f>VLOOKUP($A65,ежесуточные!$J$12:$HW$765,I$2,1)</f>
        <v>20</v>
      </c>
      <c r="J65">
        <f>VLOOKUP($A65,ежесуточные!$J$12:$HW$765,J$2,1)</f>
        <v>20</v>
      </c>
      <c r="K65">
        <f>VLOOKUP($A65,ежесуточные!$J$12:$HW$765,K$2,1)</f>
        <v>20</v>
      </c>
      <c r="L65">
        <f>VLOOKUP($A65,ежесуточные!$J$12:$HW$765,L$2,1)</f>
        <v>20</v>
      </c>
      <c r="M65">
        <f>VLOOKUP($A65,ежесуточные!$J$12:$HW$765,M$2,1)</f>
        <v>20</v>
      </c>
      <c r="N65">
        <f>VLOOKUP($A65,ежесуточные!$J$12:$HW$765,N$2,1)</f>
        <v>20</v>
      </c>
      <c r="O65">
        <f>VLOOKUP($A65,ежесуточные!$J$12:$HW$765,O$2,1)</f>
        <v>20</v>
      </c>
      <c r="P65">
        <f>VLOOKUP($A65,ежесуточные!$J$12:$HW$765,P$2,1)</f>
        <v>20</v>
      </c>
      <c r="Q65">
        <f>VLOOKUP($A65,ежесуточные!$J$12:$HW$765,Q$2,1)</f>
        <v>20</v>
      </c>
      <c r="R65">
        <f>VLOOKUP($A65,ежесуточные!$J$12:$HW$765,R$2,1)</f>
        <v>20</v>
      </c>
      <c r="S65">
        <f>VLOOKUP($A65,ежесуточные!$J$12:$HW$765,S$2,1)</f>
        <v>20</v>
      </c>
      <c r="T65">
        <f>VLOOKUP($A65,ежесуточные!$J$12:$HW$765,T$2,1)</f>
        <v>20</v>
      </c>
      <c r="U65">
        <f>VLOOKUP($A65,ежесуточные!$J$12:$HW$765,U$2,1)</f>
        <v>20</v>
      </c>
      <c r="V65">
        <f>VLOOKUP($A65,ежесуточные!$J$12:$HW$765,V$2,1)</f>
        <v>20</v>
      </c>
      <c r="W65">
        <f>VLOOKUP($A65,ежесуточные!$J$12:$HW$765,W$2,1)</f>
        <v>20</v>
      </c>
      <c r="X65">
        <f>VLOOKUP($A65,ежесуточные!$J$12:$HW$765,X$2,1)</f>
        <v>20</v>
      </c>
      <c r="Y65">
        <f>VLOOKUP($A65,ежесуточные!$J$12:$HW$765,Y$2,1)</f>
        <v>20</v>
      </c>
      <c r="Z65">
        <f>VLOOKUP($A65,ежесуточные!$J$12:$HW$765,Z$2,1)</f>
        <v>20</v>
      </c>
      <c r="AA65">
        <f>VLOOKUP($A65,ежесуточные!$J$12:$HW$765,AA$2,1)</f>
        <v>20</v>
      </c>
      <c r="AB65">
        <f>VLOOKUP($A65,ежесуточные!$J$12:$HW$765,AB$2,1)</f>
        <v>20</v>
      </c>
      <c r="AC65">
        <f>VLOOKUP($A65,ежесуточные!$J$12:$HW$765,AC$2,1)</f>
        <v>20</v>
      </c>
      <c r="AD65">
        <f>VLOOKUP($A65,ежесуточные!$J$12:$HW$765,AD$2,1)</f>
        <v>20</v>
      </c>
      <c r="AE65">
        <f>VLOOKUP($A65,ежесуточные!$J$12:$HW$765,AE$2,1)</f>
        <v>20</v>
      </c>
      <c r="AF65" s="365">
        <f t="shared" si="1"/>
        <v>20</v>
      </c>
    </row>
    <row r="66" spans="1:32" x14ac:dyDescent="0.25">
      <c r="A66">
        <v>63</v>
      </c>
      <c r="B66" t="s">
        <v>77</v>
      </c>
      <c r="C66" t="s">
        <v>65</v>
      </c>
      <c r="D66">
        <f>VLOOKUP($A66,ежесуточные!$J$12:$HW$765,D$2,1)</f>
        <v>10</v>
      </c>
      <c r="E66">
        <f>VLOOKUP($A66,ежесуточные!$J$12:$HW$765,E$2,1)</f>
        <v>10</v>
      </c>
      <c r="F66">
        <f>VLOOKUP($A66,ежесуточные!$J$12:$HW$765,F$2,1)</f>
        <v>10</v>
      </c>
      <c r="G66">
        <f>VLOOKUP($A66,ежесуточные!$J$12:$HW$765,G$2,1)</f>
        <v>10</v>
      </c>
      <c r="H66">
        <f>VLOOKUP($A66,ежесуточные!$J$12:$HW$765,H$2,1)</f>
        <v>10</v>
      </c>
      <c r="I66">
        <f>VLOOKUP($A66,ежесуточные!$J$12:$HW$765,I$2,1)</f>
        <v>10</v>
      </c>
      <c r="J66">
        <f>VLOOKUP($A66,ежесуточные!$J$12:$HW$765,J$2,1)</f>
        <v>10</v>
      </c>
      <c r="K66">
        <f>VLOOKUP($A66,ежесуточные!$J$12:$HW$765,K$2,1)</f>
        <v>10</v>
      </c>
      <c r="L66">
        <f>VLOOKUP($A66,ежесуточные!$J$12:$HW$765,L$2,1)</f>
        <v>10</v>
      </c>
      <c r="M66">
        <f>VLOOKUP($A66,ежесуточные!$J$12:$HW$765,M$2,1)</f>
        <v>10</v>
      </c>
      <c r="N66">
        <f>VLOOKUP($A66,ежесуточные!$J$12:$HW$765,N$2,1)</f>
        <v>10</v>
      </c>
      <c r="O66">
        <f>VLOOKUP($A66,ежесуточные!$J$12:$HW$765,O$2,1)</f>
        <v>10</v>
      </c>
      <c r="P66">
        <f>VLOOKUP($A66,ежесуточные!$J$12:$HW$765,P$2,1)</f>
        <v>10</v>
      </c>
      <c r="Q66">
        <f>VLOOKUP($A66,ежесуточные!$J$12:$HW$765,Q$2,1)</f>
        <v>10</v>
      </c>
      <c r="R66">
        <f>VLOOKUP($A66,ежесуточные!$J$12:$HW$765,R$2,1)</f>
        <v>10</v>
      </c>
      <c r="S66">
        <f>VLOOKUP($A66,ежесуточные!$J$12:$HW$765,S$2,1)</f>
        <v>10</v>
      </c>
      <c r="T66">
        <f>VLOOKUP($A66,ежесуточные!$J$12:$HW$765,T$2,1)</f>
        <v>10</v>
      </c>
      <c r="U66">
        <f>VLOOKUP($A66,ежесуточные!$J$12:$HW$765,U$2,1)</f>
        <v>10</v>
      </c>
      <c r="V66">
        <f>VLOOKUP($A66,ежесуточные!$J$12:$HW$765,V$2,1)</f>
        <v>10</v>
      </c>
      <c r="W66">
        <f>VLOOKUP($A66,ежесуточные!$J$12:$HW$765,W$2,1)</f>
        <v>10</v>
      </c>
      <c r="X66">
        <f>VLOOKUP($A66,ежесуточные!$J$12:$HW$765,X$2,1)</f>
        <v>10</v>
      </c>
      <c r="Y66">
        <f>VLOOKUP($A66,ежесуточные!$J$12:$HW$765,Y$2,1)</f>
        <v>10</v>
      </c>
      <c r="Z66">
        <f>VLOOKUP($A66,ежесуточные!$J$12:$HW$765,Z$2,1)</f>
        <v>10</v>
      </c>
      <c r="AA66">
        <f>VLOOKUP($A66,ежесуточные!$J$12:$HW$765,AA$2,1)</f>
        <v>10</v>
      </c>
      <c r="AB66">
        <f>VLOOKUP($A66,ежесуточные!$J$12:$HW$765,AB$2,1)</f>
        <v>10</v>
      </c>
      <c r="AC66">
        <f>VLOOKUP($A66,ежесуточные!$J$12:$HW$765,AC$2,1)</f>
        <v>10</v>
      </c>
      <c r="AD66">
        <f>VLOOKUP($A66,ежесуточные!$J$12:$HW$765,AD$2,1)</f>
        <v>10</v>
      </c>
      <c r="AE66">
        <f>VLOOKUP($A66,ежесуточные!$J$12:$HW$765,AE$2,1)</f>
        <v>10</v>
      </c>
      <c r="AF66" s="365">
        <f t="shared" si="1"/>
        <v>10</v>
      </c>
    </row>
    <row r="67" spans="1:32" x14ac:dyDescent="0.25">
      <c r="A67">
        <v>64</v>
      </c>
      <c r="B67" t="s">
        <v>10</v>
      </c>
      <c r="C67" t="s">
        <v>65</v>
      </c>
      <c r="D67">
        <f>VLOOKUP($A67,ежесуточные!$J$12:$HW$765,D$2,1)</f>
        <v>75</v>
      </c>
      <c r="E67">
        <f>VLOOKUP($A67,ежесуточные!$J$12:$HW$765,E$2,1)</f>
        <v>75</v>
      </c>
      <c r="F67">
        <f>VLOOKUP($A67,ежесуточные!$J$12:$HW$765,F$2,1)</f>
        <v>75</v>
      </c>
      <c r="G67">
        <f>VLOOKUP($A67,ежесуточные!$J$12:$HW$765,G$2,1)</f>
        <v>75</v>
      </c>
      <c r="H67">
        <f>VLOOKUP($A67,ежесуточные!$J$12:$HW$765,H$2,1)</f>
        <v>75</v>
      </c>
      <c r="I67">
        <f>VLOOKUP($A67,ежесуточные!$J$12:$HW$765,I$2,1)</f>
        <v>75</v>
      </c>
      <c r="J67">
        <f>VLOOKUP($A67,ежесуточные!$J$12:$HW$765,J$2,1)</f>
        <v>75</v>
      </c>
      <c r="K67">
        <f>VLOOKUP($A67,ежесуточные!$J$12:$HW$765,K$2,1)</f>
        <v>0</v>
      </c>
      <c r="L67">
        <f>VLOOKUP($A67,ежесуточные!$J$12:$HW$765,L$2,1)</f>
        <v>0</v>
      </c>
      <c r="M67">
        <f>VLOOKUP($A67,ежесуточные!$J$12:$HW$765,M$2,1)</f>
        <v>0</v>
      </c>
      <c r="N67">
        <f>VLOOKUP($A67,ежесуточные!$J$12:$HW$765,N$2,1)</f>
        <v>0</v>
      </c>
      <c r="O67">
        <f>VLOOKUP($A67,ежесуточные!$J$12:$HW$765,O$2,1)</f>
        <v>0</v>
      </c>
      <c r="P67">
        <f>VLOOKUP($A67,ежесуточные!$J$12:$HW$765,P$2,1)</f>
        <v>0</v>
      </c>
      <c r="Q67">
        <f>VLOOKUP($A67,ежесуточные!$J$12:$HW$765,Q$2,1)</f>
        <v>0</v>
      </c>
      <c r="R67">
        <f>VLOOKUP($A67,ежесуточные!$J$12:$HW$765,R$2,1)</f>
        <v>0</v>
      </c>
      <c r="S67">
        <f>VLOOKUP($A67,ежесуточные!$J$12:$HW$765,S$2,1)</f>
        <v>0</v>
      </c>
      <c r="T67">
        <f>VLOOKUP($A67,ежесуточные!$J$12:$HW$765,T$2,1)</f>
        <v>0</v>
      </c>
      <c r="U67">
        <f>VLOOKUP($A67,ежесуточные!$J$12:$HW$765,U$2,1)</f>
        <v>0</v>
      </c>
      <c r="V67">
        <f>VLOOKUP($A67,ежесуточные!$J$12:$HW$765,V$2,1)</f>
        <v>0</v>
      </c>
      <c r="W67">
        <f>VLOOKUP($A67,ежесуточные!$J$12:$HW$765,W$2,1)</f>
        <v>0</v>
      </c>
      <c r="X67">
        <f>VLOOKUP($A67,ежесуточные!$J$12:$HW$765,X$2,1)</f>
        <v>0</v>
      </c>
      <c r="Y67">
        <f>VLOOKUP($A67,ежесуточные!$J$12:$HW$765,Y$2,1)</f>
        <v>0</v>
      </c>
      <c r="Z67">
        <f>VLOOKUP($A67,ежесуточные!$J$12:$HW$765,Z$2,1)</f>
        <v>0</v>
      </c>
      <c r="AA67">
        <f>VLOOKUP($A67,ежесуточные!$J$12:$HW$765,AA$2,1)</f>
        <v>60</v>
      </c>
      <c r="AB67">
        <f>VLOOKUP($A67,ежесуточные!$J$12:$HW$765,AB$2,1)</f>
        <v>60</v>
      </c>
      <c r="AC67">
        <f>VLOOKUP($A67,ежесуточные!$J$12:$HW$765,AC$2,1)</f>
        <v>60</v>
      </c>
      <c r="AD67">
        <f>VLOOKUP($A67,ежесуточные!$J$12:$HW$765,AD$2,1)</f>
        <v>60</v>
      </c>
      <c r="AE67">
        <f>VLOOKUP($A67,ежесуточные!$J$12:$HW$765,AE$2,1)</f>
        <v>60</v>
      </c>
      <c r="AF67" s="365">
        <f t="shared" si="1"/>
        <v>29.464285714285715</v>
      </c>
    </row>
    <row r="68" spans="1:32" x14ac:dyDescent="0.25">
      <c r="A68">
        <v>65</v>
      </c>
      <c r="B68" t="s">
        <v>127</v>
      </c>
      <c r="D68">
        <f>VLOOKUP($A68,ежесуточные!$J$12:$HW$765,D$2,1)</f>
        <v>0</v>
      </c>
      <c r="E68">
        <f>VLOOKUP($A68,ежесуточные!$J$12:$HW$765,E$2,1)</f>
        <v>0</v>
      </c>
      <c r="F68">
        <f>VLOOKUP($A68,ежесуточные!$J$12:$HW$765,F$2,1)</f>
        <v>0</v>
      </c>
      <c r="G68">
        <f>VLOOKUP($A68,ежесуточные!$J$12:$HW$765,G$2,1)</f>
        <v>0</v>
      </c>
      <c r="H68">
        <f>VLOOKUP($A68,ежесуточные!$J$12:$HW$765,H$2,1)</f>
        <v>0</v>
      </c>
      <c r="I68">
        <f>VLOOKUP($A68,ежесуточные!$J$12:$HW$765,I$2,1)</f>
        <v>0</v>
      </c>
      <c r="J68">
        <f>VLOOKUP($A68,ежесуточные!$J$12:$HW$765,J$2,1)</f>
        <v>0</v>
      </c>
      <c r="K68">
        <f>VLOOKUP($A68,ежесуточные!$J$12:$HW$765,K$2,1)</f>
        <v>0</v>
      </c>
      <c r="L68">
        <f>VLOOKUP($A68,ежесуточные!$J$12:$HW$765,L$2,1)</f>
        <v>0</v>
      </c>
      <c r="M68">
        <f>VLOOKUP($A68,ежесуточные!$J$12:$HW$765,M$2,1)</f>
        <v>0</v>
      </c>
      <c r="N68">
        <f>VLOOKUP($A68,ежесуточные!$J$12:$HW$765,N$2,1)</f>
        <v>0</v>
      </c>
      <c r="O68">
        <f>VLOOKUP($A68,ежесуточные!$J$12:$HW$765,O$2,1)</f>
        <v>0</v>
      </c>
      <c r="P68">
        <f>VLOOKUP($A68,ежесуточные!$J$12:$HW$765,P$2,1)</f>
        <v>0</v>
      </c>
      <c r="Q68">
        <f>VLOOKUP($A68,ежесуточные!$J$12:$HW$765,Q$2,1)</f>
        <v>0</v>
      </c>
      <c r="R68">
        <f>VLOOKUP($A68,ежесуточные!$J$12:$HW$765,R$2,1)</f>
        <v>0</v>
      </c>
      <c r="S68">
        <f>VLOOKUP($A68,ежесуточные!$J$12:$HW$765,S$2,1)</f>
        <v>0</v>
      </c>
      <c r="T68">
        <f>VLOOKUP($A68,ежесуточные!$J$12:$HW$765,T$2,1)</f>
        <v>0</v>
      </c>
      <c r="U68">
        <f>VLOOKUP($A68,ежесуточные!$J$12:$HW$765,U$2,1)</f>
        <v>0</v>
      </c>
      <c r="V68">
        <f>VLOOKUP($A68,ежесуточные!$J$12:$HW$765,V$2,1)</f>
        <v>0</v>
      </c>
      <c r="W68">
        <f>VLOOKUP($A68,ежесуточные!$J$12:$HW$765,W$2,1)</f>
        <v>0</v>
      </c>
      <c r="X68">
        <f>VLOOKUP($A68,ежесуточные!$J$12:$HW$765,X$2,1)</f>
        <v>0</v>
      </c>
      <c r="Y68">
        <f>VLOOKUP($A68,ежесуточные!$J$12:$HW$765,Y$2,1)</f>
        <v>0</v>
      </c>
      <c r="Z68">
        <f>VLOOKUP($A68,ежесуточные!$J$12:$HW$765,Z$2,1)</f>
        <v>0</v>
      </c>
      <c r="AA68">
        <f>VLOOKUP($A68,ежесуточные!$J$12:$HW$765,AA$2,1)</f>
        <v>0</v>
      </c>
      <c r="AB68">
        <f>VLOOKUP($A68,ежесуточные!$J$12:$HW$765,AB$2,1)</f>
        <v>0</v>
      </c>
      <c r="AC68">
        <f>VLOOKUP($A68,ежесуточные!$J$12:$HW$765,AC$2,1)</f>
        <v>0</v>
      </c>
      <c r="AD68">
        <f>VLOOKUP($A68,ежесуточные!$J$12:$HW$765,AD$2,1)</f>
        <v>0</v>
      </c>
      <c r="AE68">
        <f>VLOOKUP($A68,ежесуточные!$J$12:$HW$765,AE$2,1)</f>
        <v>0</v>
      </c>
      <c r="AF68" s="365" t="str">
        <f t="shared" si="1"/>
        <v/>
      </c>
    </row>
    <row r="69" spans="1:32" x14ac:dyDescent="0.25">
      <c r="A69">
        <v>66</v>
      </c>
      <c r="B69" t="s">
        <v>10</v>
      </c>
      <c r="C69" t="s">
        <v>64</v>
      </c>
      <c r="D69">
        <f>VLOOKUP($A69,ежесуточные!$J$12:$HW$765,D$2,1)</f>
        <v>0</v>
      </c>
      <c r="E69">
        <f>VLOOKUP($A69,ежесуточные!$J$12:$HW$765,E$2,1)</f>
        <v>0</v>
      </c>
      <c r="F69">
        <f>VLOOKUP($A69,ежесуточные!$J$12:$HW$765,F$2,1)</f>
        <v>0</v>
      </c>
      <c r="G69">
        <f>VLOOKUP($A69,ежесуточные!$J$12:$HW$765,G$2,1)</f>
        <v>0</v>
      </c>
      <c r="H69">
        <f>VLOOKUP($A69,ежесуточные!$J$12:$HW$765,H$2,1)</f>
        <v>0</v>
      </c>
      <c r="I69">
        <f>VLOOKUP($A69,ежесуточные!$J$12:$HW$765,I$2,1)</f>
        <v>0</v>
      </c>
      <c r="J69">
        <f>VLOOKUP($A69,ежесуточные!$J$12:$HW$765,J$2,1)</f>
        <v>0</v>
      </c>
      <c r="K69">
        <f>VLOOKUP($A69,ежесуточные!$J$12:$HW$765,K$2,1)</f>
        <v>0</v>
      </c>
      <c r="L69">
        <f>VLOOKUP($A69,ежесуточные!$J$12:$HW$765,L$2,1)</f>
        <v>0</v>
      </c>
      <c r="M69">
        <f>VLOOKUP($A69,ежесуточные!$J$12:$HW$765,M$2,1)</f>
        <v>0</v>
      </c>
      <c r="N69">
        <f>VLOOKUP($A69,ежесуточные!$J$12:$HW$765,N$2,1)</f>
        <v>0</v>
      </c>
      <c r="O69">
        <f>VLOOKUP($A69,ежесуточные!$J$12:$HW$765,O$2,1)</f>
        <v>0</v>
      </c>
      <c r="P69">
        <f>VLOOKUP($A69,ежесуточные!$J$12:$HW$765,P$2,1)</f>
        <v>0</v>
      </c>
      <c r="Q69">
        <f>VLOOKUP($A69,ежесуточные!$J$12:$HW$765,Q$2,1)</f>
        <v>0</v>
      </c>
      <c r="R69">
        <f>VLOOKUP($A69,ежесуточные!$J$12:$HW$765,R$2,1)</f>
        <v>0</v>
      </c>
      <c r="S69">
        <f>VLOOKUP($A69,ежесуточные!$J$12:$HW$765,S$2,1)</f>
        <v>0</v>
      </c>
      <c r="T69">
        <f>VLOOKUP($A69,ежесуточные!$J$12:$HW$765,T$2,1)</f>
        <v>0</v>
      </c>
      <c r="U69">
        <f>VLOOKUP($A69,ежесуточные!$J$12:$HW$765,U$2,1)</f>
        <v>0</v>
      </c>
      <c r="V69">
        <f>VLOOKUP($A69,ежесуточные!$J$12:$HW$765,V$2,1)</f>
        <v>0</v>
      </c>
      <c r="W69">
        <f>VLOOKUP($A69,ежесуточные!$J$12:$HW$765,W$2,1)</f>
        <v>0</v>
      </c>
      <c r="X69">
        <f>VLOOKUP($A69,ежесуточные!$J$12:$HW$765,X$2,1)</f>
        <v>0</v>
      </c>
      <c r="Y69">
        <f>VLOOKUP($A69,ежесуточные!$J$12:$HW$765,Y$2,1)</f>
        <v>0</v>
      </c>
      <c r="Z69">
        <f>VLOOKUP($A69,ежесуточные!$J$12:$HW$765,Z$2,1)</f>
        <v>0</v>
      </c>
      <c r="AA69">
        <f>VLOOKUP($A69,ежесуточные!$J$12:$HW$765,AA$2,1)</f>
        <v>0</v>
      </c>
      <c r="AB69">
        <f>VLOOKUP($A69,ежесуточные!$J$12:$HW$765,AB$2,1)</f>
        <v>0</v>
      </c>
      <c r="AC69">
        <f>VLOOKUP($A69,ежесуточные!$J$12:$HW$765,AC$2,1)</f>
        <v>0</v>
      </c>
      <c r="AD69">
        <f>VLOOKUP($A69,ежесуточные!$J$12:$HW$765,AD$2,1)</f>
        <v>0</v>
      </c>
      <c r="AE69">
        <f>VLOOKUP($A69,ежесуточные!$J$12:$HW$765,AE$2,1)</f>
        <v>0</v>
      </c>
      <c r="AF69" s="365">
        <f t="shared" ref="AF69:AF132" si="2">IF(C69&lt;&gt;0,SUM(D69:AE69)/COLUMNS(D69:AE69),"")</f>
        <v>0</v>
      </c>
    </row>
    <row r="70" spans="1:32" x14ac:dyDescent="0.25">
      <c r="A70">
        <v>67</v>
      </c>
      <c r="B70" t="s">
        <v>6</v>
      </c>
      <c r="C70" t="s">
        <v>64</v>
      </c>
      <c r="D70">
        <f>VLOOKUP($A70,ежесуточные!$J$12:$HW$765,D$2,1)</f>
        <v>146</v>
      </c>
      <c r="E70">
        <f>VLOOKUP($A70,ежесуточные!$J$12:$HW$765,E$2,1)</f>
        <v>146</v>
      </c>
      <c r="F70">
        <f>VLOOKUP($A70,ежесуточные!$J$12:$HW$765,F$2,1)</f>
        <v>146</v>
      </c>
      <c r="G70">
        <f>VLOOKUP($A70,ежесуточные!$J$12:$HW$765,G$2,1)</f>
        <v>146</v>
      </c>
      <c r="H70">
        <f>VLOOKUP($A70,ежесуточные!$J$12:$HW$765,H$2,1)</f>
        <v>146</v>
      </c>
      <c r="I70">
        <f>VLOOKUP($A70,ежесуточные!$J$12:$HW$765,I$2,1)</f>
        <v>146</v>
      </c>
      <c r="J70">
        <f>VLOOKUP($A70,ежесуточные!$J$12:$HW$765,J$2,1)</f>
        <v>146</v>
      </c>
      <c r="K70">
        <f>VLOOKUP($A70,ежесуточные!$J$12:$HW$765,K$2,1)</f>
        <v>141</v>
      </c>
      <c r="L70">
        <f>VLOOKUP($A70,ежесуточные!$J$12:$HW$765,L$2,1)</f>
        <v>141</v>
      </c>
      <c r="M70">
        <f>VLOOKUP($A70,ежесуточные!$J$12:$HW$765,M$2,1)</f>
        <v>141</v>
      </c>
      <c r="N70">
        <f>VLOOKUP($A70,ежесуточные!$J$12:$HW$765,N$2,1)</f>
        <v>141</v>
      </c>
      <c r="O70">
        <f>VLOOKUP($A70,ежесуточные!$J$12:$HW$765,O$2,1)</f>
        <v>141</v>
      </c>
      <c r="P70">
        <f>VLOOKUP($A70,ежесуточные!$J$12:$HW$765,P$2,1)</f>
        <v>141</v>
      </c>
      <c r="Q70">
        <f>VLOOKUP($A70,ежесуточные!$J$12:$HW$765,Q$2,1)</f>
        <v>141</v>
      </c>
      <c r="R70">
        <f>VLOOKUP($A70,ежесуточные!$J$12:$HW$765,R$2,1)</f>
        <v>141</v>
      </c>
      <c r="S70">
        <f>VLOOKUP($A70,ежесуточные!$J$12:$HW$765,S$2,1)</f>
        <v>141</v>
      </c>
      <c r="T70">
        <f>VLOOKUP($A70,ежесуточные!$J$12:$HW$765,T$2,1)</f>
        <v>141</v>
      </c>
      <c r="U70">
        <f>VLOOKUP($A70,ежесуточные!$J$12:$HW$765,U$2,1)</f>
        <v>141</v>
      </c>
      <c r="V70">
        <f>VLOOKUP($A70,ежесуточные!$J$12:$HW$765,V$2,1)</f>
        <v>141</v>
      </c>
      <c r="W70">
        <f>VLOOKUP($A70,ежесуточные!$J$12:$HW$765,W$2,1)</f>
        <v>141</v>
      </c>
      <c r="X70">
        <f>VLOOKUP($A70,ежесуточные!$J$12:$HW$765,X$2,1)</f>
        <v>141</v>
      </c>
      <c r="Y70">
        <f>VLOOKUP($A70,ежесуточные!$J$12:$HW$765,Y$2,1)</f>
        <v>141</v>
      </c>
      <c r="Z70">
        <f>VLOOKUP($A70,ежесуточные!$J$12:$HW$765,Z$2,1)</f>
        <v>141</v>
      </c>
      <c r="AA70">
        <f>VLOOKUP($A70,ежесуточные!$J$12:$HW$765,AA$2,1)</f>
        <v>141</v>
      </c>
      <c r="AB70">
        <f>VLOOKUP($A70,ежесуточные!$J$12:$HW$765,AB$2,1)</f>
        <v>141</v>
      </c>
      <c r="AC70">
        <f>VLOOKUP($A70,ежесуточные!$J$12:$HW$765,AC$2,1)</f>
        <v>141</v>
      </c>
      <c r="AD70">
        <f>VLOOKUP($A70,ежесуточные!$J$12:$HW$765,AD$2,1)</f>
        <v>141</v>
      </c>
      <c r="AE70">
        <f>VLOOKUP($A70,ежесуточные!$J$12:$HW$765,AE$2,1)</f>
        <v>141</v>
      </c>
      <c r="AF70" s="365">
        <f t="shared" si="2"/>
        <v>142.25</v>
      </c>
    </row>
    <row r="71" spans="1:32" x14ac:dyDescent="0.25">
      <c r="A71">
        <v>68</v>
      </c>
      <c r="B71" t="s">
        <v>123</v>
      </c>
      <c r="D71">
        <f>VLOOKUP($A71,ежесуточные!$J$12:$HW$765,D$2,1)</f>
        <v>0</v>
      </c>
      <c r="E71">
        <f>VLOOKUP($A71,ежесуточные!$J$12:$HW$765,E$2,1)</f>
        <v>0</v>
      </c>
      <c r="F71">
        <f>VLOOKUP($A71,ежесуточные!$J$12:$HW$765,F$2,1)</f>
        <v>0</v>
      </c>
      <c r="G71">
        <f>VLOOKUP($A71,ежесуточные!$J$12:$HW$765,G$2,1)</f>
        <v>0</v>
      </c>
      <c r="H71">
        <f>VLOOKUP($A71,ежесуточные!$J$12:$HW$765,H$2,1)</f>
        <v>0</v>
      </c>
      <c r="I71">
        <f>VLOOKUP($A71,ежесуточные!$J$12:$HW$765,I$2,1)</f>
        <v>0</v>
      </c>
      <c r="J71">
        <f>VLOOKUP($A71,ежесуточные!$J$12:$HW$765,J$2,1)</f>
        <v>0</v>
      </c>
      <c r="K71">
        <f>VLOOKUP($A71,ежесуточные!$J$12:$HW$765,K$2,1)</f>
        <v>0</v>
      </c>
      <c r="L71">
        <f>VLOOKUP($A71,ежесуточные!$J$12:$HW$765,L$2,1)</f>
        <v>0</v>
      </c>
      <c r="M71">
        <f>VLOOKUP($A71,ежесуточные!$J$12:$HW$765,M$2,1)</f>
        <v>0</v>
      </c>
      <c r="N71">
        <f>VLOOKUP($A71,ежесуточные!$J$12:$HW$765,N$2,1)</f>
        <v>0</v>
      </c>
      <c r="O71">
        <f>VLOOKUP($A71,ежесуточные!$J$12:$HW$765,O$2,1)</f>
        <v>0</v>
      </c>
      <c r="P71">
        <f>VLOOKUP($A71,ежесуточные!$J$12:$HW$765,P$2,1)</f>
        <v>0</v>
      </c>
      <c r="Q71">
        <f>VLOOKUP($A71,ежесуточные!$J$12:$HW$765,Q$2,1)</f>
        <v>0</v>
      </c>
      <c r="R71">
        <f>VLOOKUP($A71,ежесуточные!$J$12:$HW$765,R$2,1)</f>
        <v>0</v>
      </c>
      <c r="S71">
        <f>VLOOKUP($A71,ежесуточные!$J$12:$HW$765,S$2,1)</f>
        <v>0</v>
      </c>
      <c r="T71">
        <f>VLOOKUP($A71,ежесуточные!$J$12:$HW$765,T$2,1)</f>
        <v>0</v>
      </c>
      <c r="U71">
        <f>VLOOKUP($A71,ежесуточные!$J$12:$HW$765,U$2,1)</f>
        <v>0</v>
      </c>
      <c r="V71">
        <f>VLOOKUP($A71,ежесуточные!$J$12:$HW$765,V$2,1)</f>
        <v>0</v>
      </c>
      <c r="W71">
        <f>VLOOKUP($A71,ежесуточные!$J$12:$HW$765,W$2,1)</f>
        <v>0</v>
      </c>
      <c r="X71">
        <f>VLOOKUP($A71,ежесуточные!$J$12:$HW$765,X$2,1)</f>
        <v>0</v>
      </c>
      <c r="Y71">
        <f>VLOOKUP($A71,ежесуточные!$J$12:$HW$765,Y$2,1)</f>
        <v>0</v>
      </c>
      <c r="Z71">
        <f>VLOOKUP($A71,ежесуточные!$J$12:$HW$765,Z$2,1)</f>
        <v>0</v>
      </c>
      <c r="AA71">
        <f>VLOOKUP($A71,ежесуточные!$J$12:$HW$765,AA$2,1)</f>
        <v>0</v>
      </c>
      <c r="AB71">
        <f>VLOOKUP($A71,ежесуточные!$J$12:$HW$765,AB$2,1)</f>
        <v>0</v>
      </c>
      <c r="AC71">
        <f>VLOOKUP($A71,ежесуточные!$J$12:$HW$765,AC$2,1)</f>
        <v>0</v>
      </c>
      <c r="AD71">
        <f>VLOOKUP($A71,ежесуточные!$J$12:$HW$765,AD$2,1)</f>
        <v>0</v>
      </c>
      <c r="AE71">
        <f>VLOOKUP($A71,ежесуточные!$J$12:$HW$765,AE$2,1)</f>
        <v>0</v>
      </c>
      <c r="AF71" s="365" t="str">
        <f t="shared" si="2"/>
        <v/>
      </c>
    </row>
    <row r="72" spans="1:32" x14ac:dyDescent="0.25">
      <c r="A72">
        <v>69</v>
      </c>
      <c r="B72" t="s">
        <v>15</v>
      </c>
      <c r="C72" t="s">
        <v>65</v>
      </c>
      <c r="D72">
        <f>VLOOKUP($A72,ежесуточные!$J$12:$HW$765,D$2,1)</f>
        <v>10</v>
      </c>
      <c r="E72">
        <f>VLOOKUP($A72,ежесуточные!$J$12:$HW$765,E$2,1)</f>
        <v>10</v>
      </c>
      <c r="F72">
        <f>VLOOKUP($A72,ежесуточные!$J$12:$HW$765,F$2,1)</f>
        <v>10</v>
      </c>
      <c r="G72">
        <f>VLOOKUP($A72,ежесуточные!$J$12:$HW$765,G$2,1)</f>
        <v>10</v>
      </c>
      <c r="H72">
        <f>VLOOKUP($A72,ежесуточные!$J$12:$HW$765,H$2,1)</f>
        <v>10</v>
      </c>
      <c r="I72">
        <f>VLOOKUP($A72,ежесуточные!$J$12:$HW$765,I$2,1)</f>
        <v>10</v>
      </c>
      <c r="J72">
        <f>VLOOKUP($A72,ежесуточные!$J$12:$HW$765,J$2,1)</f>
        <v>10</v>
      </c>
      <c r="K72">
        <f>VLOOKUP($A72,ежесуточные!$J$12:$HW$765,K$2,1)</f>
        <v>5</v>
      </c>
      <c r="L72">
        <f>VLOOKUP($A72,ежесуточные!$J$12:$HW$765,L$2,1)</f>
        <v>5</v>
      </c>
      <c r="M72">
        <f>VLOOKUP($A72,ежесуточные!$J$12:$HW$765,M$2,1)</f>
        <v>5</v>
      </c>
      <c r="N72">
        <f>VLOOKUP($A72,ежесуточные!$J$12:$HW$765,N$2,1)</f>
        <v>5</v>
      </c>
      <c r="O72">
        <f>VLOOKUP($A72,ежесуточные!$J$12:$HW$765,O$2,1)</f>
        <v>5</v>
      </c>
      <c r="P72">
        <f>VLOOKUP($A72,ежесуточные!$J$12:$HW$765,P$2,1)</f>
        <v>5</v>
      </c>
      <c r="Q72">
        <f>VLOOKUP($A72,ежесуточные!$J$12:$HW$765,Q$2,1)</f>
        <v>5</v>
      </c>
      <c r="R72">
        <f>VLOOKUP($A72,ежесуточные!$J$12:$HW$765,R$2,1)</f>
        <v>5</v>
      </c>
      <c r="S72">
        <f>VLOOKUP($A72,ежесуточные!$J$12:$HW$765,S$2,1)</f>
        <v>5</v>
      </c>
      <c r="T72">
        <f>VLOOKUP($A72,ежесуточные!$J$12:$HW$765,T$2,1)</f>
        <v>5</v>
      </c>
      <c r="U72">
        <f>VLOOKUP($A72,ежесуточные!$J$12:$HW$765,U$2,1)</f>
        <v>5</v>
      </c>
      <c r="V72">
        <f>VLOOKUP($A72,ежесуточные!$J$12:$HW$765,V$2,1)</f>
        <v>5</v>
      </c>
      <c r="W72">
        <f>VLOOKUP($A72,ежесуточные!$J$12:$HW$765,W$2,1)</f>
        <v>5</v>
      </c>
      <c r="X72">
        <f>VLOOKUP($A72,ежесуточные!$J$12:$HW$765,X$2,1)</f>
        <v>5</v>
      </c>
      <c r="Y72">
        <f>VLOOKUP($A72,ежесуточные!$J$12:$HW$765,Y$2,1)</f>
        <v>5</v>
      </c>
      <c r="Z72">
        <f>VLOOKUP($A72,ежесуточные!$J$12:$HW$765,Z$2,1)</f>
        <v>5</v>
      </c>
      <c r="AA72">
        <f>VLOOKUP($A72,ежесуточные!$J$12:$HW$765,AA$2,1)</f>
        <v>5</v>
      </c>
      <c r="AB72">
        <f>VLOOKUP($A72,ежесуточные!$J$12:$HW$765,AB$2,1)</f>
        <v>5</v>
      </c>
      <c r="AC72">
        <f>VLOOKUP($A72,ежесуточные!$J$12:$HW$765,AC$2,1)</f>
        <v>5</v>
      </c>
      <c r="AD72">
        <f>VLOOKUP($A72,ежесуточные!$J$12:$HW$765,AD$2,1)</f>
        <v>5</v>
      </c>
      <c r="AE72">
        <f>VLOOKUP($A72,ежесуточные!$J$12:$HW$765,AE$2,1)</f>
        <v>5</v>
      </c>
      <c r="AF72" s="365">
        <f t="shared" si="2"/>
        <v>6.25</v>
      </c>
    </row>
    <row r="73" spans="1:32" x14ac:dyDescent="0.25">
      <c r="A73">
        <v>70</v>
      </c>
      <c r="B73" t="s">
        <v>77</v>
      </c>
      <c r="C73" t="s">
        <v>65</v>
      </c>
      <c r="D73">
        <f>VLOOKUP($A73,ежесуточные!$J$12:$HW$765,D$2,1)</f>
        <v>10</v>
      </c>
      <c r="E73">
        <f>VLOOKUP($A73,ежесуточные!$J$12:$HW$765,E$2,1)</f>
        <v>10</v>
      </c>
      <c r="F73">
        <f>VLOOKUP($A73,ежесуточные!$J$12:$HW$765,F$2,1)</f>
        <v>10</v>
      </c>
      <c r="G73">
        <f>VLOOKUP($A73,ежесуточные!$J$12:$HW$765,G$2,1)</f>
        <v>10</v>
      </c>
      <c r="H73">
        <f>VLOOKUP($A73,ежесуточные!$J$12:$HW$765,H$2,1)</f>
        <v>10</v>
      </c>
      <c r="I73">
        <f>VLOOKUP($A73,ежесуточные!$J$12:$HW$765,I$2,1)</f>
        <v>10</v>
      </c>
      <c r="J73">
        <f>VLOOKUP($A73,ежесуточные!$J$12:$HW$765,J$2,1)</f>
        <v>10</v>
      </c>
      <c r="K73">
        <f>VLOOKUP($A73,ежесуточные!$J$12:$HW$765,K$2,1)</f>
        <v>5</v>
      </c>
      <c r="L73">
        <f>VLOOKUP($A73,ежесуточные!$J$12:$HW$765,L$2,1)</f>
        <v>5</v>
      </c>
      <c r="M73">
        <f>VLOOKUP($A73,ежесуточные!$J$12:$HW$765,M$2,1)</f>
        <v>5</v>
      </c>
      <c r="N73">
        <f>VLOOKUP($A73,ежесуточные!$J$12:$HW$765,N$2,1)</f>
        <v>5</v>
      </c>
      <c r="O73">
        <f>VLOOKUP($A73,ежесуточные!$J$12:$HW$765,O$2,1)</f>
        <v>5</v>
      </c>
      <c r="P73">
        <f>VLOOKUP($A73,ежесуточные!$J$12:$HW$765,P$2,1)</f>
        <v>5</v>
      </c>
      <c r="Q73">
        <f>VLOOKUP($A73,ежесуточные!$J$12:$HW$765,Q$2,1)</f>
        <v>5</v>
      </c>
      <c r="R73">
        <f>VLOOKUP($A73,ежесуточные!$J$12:$HW$765,R$2,1)</f>
        <v>5</v>
      </c>
      <c r="S73">
        <f>VLOOKUP($A73,ежесуточные!$J$12:$HW$765,S$2,1)</f>
        <v>5</v>
      </c>
      <c r="T73">
        <f>VLOOKUP($A73,ежесуточные!$J$12:$HW$765,T$2,1)</f>
        <v>5</v>
      </c>
      <c r="U73">
        <f>VLOOKUP($A73,ежесуточные!$J$12:$HW$765,U$2,1)</f>
        <v>5</v>
      </c>
      <c r="V73">
        <f>VLOOKUP($A73,ежесуточные!$J$12:$HW$765,V$2,1)</f>
        <v>5</v>
      </c>
      <c r="W73">
        <f>VLOOKUP($A73,ежесуточные!$J$12:$HW$765,W$2,1)</f>
        <v>5</v>
      </c>
      <c r="X73">
        <f>VLOOKUP($A73,ежесуточные!$J$12:$HW$765,X$2,1)</f>
        <v>5</v>
      </c>
      <c r="Y73">
        <f>VLOOKUP($A73,ежесуточные!$J$12:$HW$765,Y$2,1)</f>
        <v>5</v>
      </c>
      <c r="Z73">
        <f>VLOOKUP($A73,ежесуточные!$J$12:$HW$765,Z$2,1)</f>
        <v>5</v>
      </c>
      <c r="AA73">
        <f>VLOOKUP($A73,ежесуточные!$J$12:$HW$765,AA$2,1)</f>
        <v>5</v>
      </c>
      <c r="AB73">
        <f>VLOOKUP($A73,ежесуточные!$J$12:$HW$765,AB$2,1)</f>
        <v>5</v>
      </c>
      <c r="AC73">
        <f>VLOOKUP($A73,ежесуточные!$J$12:$HW$765,AC$2,1)</f>
        <v>5</v>
      </c>
      <c r="AD73">
        <f>VLOOKUP($A73,ежесуточные!$J$12:$HW$765,AD$2,1)</f>
        <v>5</v>
      </c>
      <c r="AE73">
        <f>VLOOKUP($A73,ежесуточные!$J$12:$HW$765,AE$2,1)</f>
        <v>5</v>
      </c>
      <c r="AF73" s="365">
        <f t="shared" si="2"/>
        <v>6.25</v>
      </c>
    </row>
    <row r="74" spans="1:32" x14ac:dyDescent="0.25">
      <c r="A74">
        <v>71</v>
      </c>
      <c r="B74" t="s">
        <v>10</v>
      </c>
      <c r="C74" t="s">
        <v>65</v>
      </c>
      <c r="D74">
        <f>VLOOKUP($A74,ежесуточные!$J$12:$HW$765,D$2,1)</f>
        <v>0</v>
      </c>
      <c r="E74">
        <f>VLOOKUP($A74,ежесуточные!$J$12:$HW$765,E$2,1)</f>
        <v>0</v>
      </c>
      <c r="F74">
        <f>VLOOKUP($A74,ежесуточные!$J$12:$HW$765,F$2,1)</f>
        <v>0</v>
      </c>
      <c r="G74">
        <f>VLOOKUP($A74,ежесуточные!$J$12:$HW$765,G$2,1)</f>
        <v>0</v>
      </c>
      <c r="H74">
        <f>VLOOKUP($A74,ежесуточные!$J$12:$HW$765,H$2,1)</f>
        <v>0</v>
      </c>
      <c r="I74">
        <f>VLOOKUP($A74,ежесуточные!$J$12:$HW$765,I$2,1)</f>
        <v>0</v>
      </c>
      <c r="J74">
        <f>VLOOKUP($A74,ежесуточные!$J$12:$HW$765,J$2,1)</f>
        <v>0</v>
      </c>
      <c r="K74">
        <f>VLOOKUP($A74,ежесуточные!$J$12:$HW$765,K$2,1)</f>
        <v>0</v>
      </c>
      <c r="L74">
        <f>VLOOKUP($A74,ежесуточные!$J$12:$HW$765,L$2,1)</f>
        <v>0</v>
      </c>
      <c r="M74">
        <f>VLOOKUP($A74,ежесуточные!$J$12:$HW$765,M$2,1)</f>
        <v>0</v>
      </c>
      <c r="N74">
        <f>VLOOKUP($A74,ежесуточные!$J$12:$HW$765,N$2,1)</f>
        <v>0</v>
      </c>
      <c r="O74">
        <f>VLOOKUP($A74,ежесуточные!$J$12:$HW$765,O$2,1)</f>
        <v>0</v>
      </c>
      <c r="P74">
        <f>VLOOKUP($A74,ежесуточные!$J$12:$HW$765,P$2,1)</f>
        <v>0</v>
      </c>
      <c r="Q74">
        <f>VLOOKUP($A74,ежесуточные!$J$12:$HW$765,Q$2,1)</f>
        <v>0</v>
      </c>
      <c r="R74">
        <f>VLOOKUP($A74,ежесуточные!$J$12:$HW$765,R$2,1)</f>
        <v>0</v>
      </c>
      <c r="S74">
        <f>VLOOKUP($A74,ежесуточные!$J$12:$HW$765,S$2,1)</f>
        <v>0</v>
      </c>
      <c r="T74">
        <f>VLOOKUP($A74,ежесуточные!$J$12:$HW$765,T$2,1)</f>
        <v>0</v>
      </c>
      <c r="U74">
        <f>VLOOKUP($A74,ежесуточные!$J$12:$HW$765,U$2,1)</f>
        <v>0</v>
      </c>
      <c r="V74">
        <f>VLOOKUP($A74,ежесуточные!$J$12:$HW$765,V$2,1)</f>
        <v>0</v>
      </c>
      <c r="W74">
        <f>VLOOKUP($A74,ежесуточные!$J$12:$HW$765,W$2,1)</f>
        <v>0</v>
      </c>
      <c r="X74">
        <f>VLOOKUP($A74,ежесуточные!$J$12:$HW$765,X$2,1)</f>
        <v>0</v>
      </c>
      <c r="Y74">
        <f>VLOOKUP($A74,ежесуточные!$J$12:$HW$765,Y$2,1)</f>
        <v>0</v>
      </c>
      <c r="Z74">
        <f>VLOOKUP($A74,ежесуточные!$J$12:$HW$765,Z$2,1)</f>
        <v>0</v>
      </c>
      <c r="AA74">
        <f>VLOOKUP($A74,ежесуточные!$J$12:$HW$765,AA$2,1)</f>
        <v>0</v>
      </c>
      <c r="AB74">
        <f>VLOOKUP($A74,ежесуточные!$J$12:$HW$765,AB$2,1)</f>
        <v>0</v>
      </c>
      <c r="AC74">
        <f>VLOOKUP($A74,ежесуточные!$J$12:$HW$765,AC$2,1)</f>
        <v>0</v>
      </c>
      <c r="AD74">
        <f>VLOOKUP($A74,ежесуточные!$J$12:$HW$765,AD$2,1)</f>
        <v>0</v>
      </c>
      <c r="AE74">
        <f>VLOOKUP($A74,ежесуточные!$J$12:$HW$765,AE$2,1)</f>
        <v>0</v>
      </c>
      <c r="AF74" s="365">
        <f t="shared" si="2"/>
        <v>0</v>
      </c>
    </row>
    <row r="75" spans="1:32" x14ac:dyDescent="0.25">
      <c r="A75">
        <v>72</v>
      </c>
      <c r="B75" t="s">
        <v>6</v>
      </c>
      <c r="C75" t="s">
        <v>65</v>
      </c>
      <c r="D75">
        <f>VLOOKUP($A75,ежесуточные!$J$12:$HW$765,D$2,1)</f>
        <v>0</v>
      </c>
      <c r="E75">
        <f>VLOOKUP($A75,ежесуточные!$J$12:$HW$765,E$2,1)</f>
        <v>0</v>
      </c>
      <c r="F75">
        <f>VLOOKUP($A75,ежесуточные!$J$12:$HW$765,F$2,1)</f>
        <v>0</v>
      </c>
      <c r="G75">
        <f>VLOOKUP($A75,ежесуточные!$J$12:$HW$765,G$2,1)</f>
        <v>0</v>
      </c>
      <c r="H75">
        <f>VLOOKUP($A75,ежесуточные!$J$12:$HW$765,H$2,1)</f>
        <v>0</v>
      </c>
      <c r="I75">
        <f>VLOOKUP($A75,ежесуточные!$J$12:$HW$765,I$2,1)</f>
        <v>0</v>
      </c>
      <c r="J75">
        <f>VLOOKUP($A75,ежесуточные!$J$12:$HW$765,J$2,1)</f>
        <v>0</v>
      </c>
      <c r="K75">
        <f>VLOOKUP($A75,ежесуточные!$J$12:$HW$765,K$2,1)</f>
        <v>0</v>
      </c>
      <c r="L75">
        <f>VLOOKUP($A75,ежесуточные!$J$12:$HW$765,L$2,1)</f>
        <v>0</v>
      </c>
      <c r="M75">
        <f>VLOOKUP($A75,ежесуточные!$J$12:$HW$765,M$2,1)</f>
        <v>0</v>
      </c>
      <c r="N75">
        <f>VLOOKUP($A75,ежесуточные!$J$12:$HW$765,N$2,1)</f>
        <v>0</v>
      </c>
      <c r="O75">
        <f>VLOOKUP($A75,ежесуточные!$J$12:$HW$765,O$2,1)</f>
        <v>0</v>
      </c>
      <c r="P75">
        <f>VLOOKUP($A75,ежесуточные!$J$12:$HW$765,P$2,1)</f>
        <v>0</v>
      </c>
      <c r="Q75">
        <f>VLOOKUP($A75,ежесуточные!$J$12:$HW$765,Q$2,1)</f>
        <v>0</v>
      </c>
      <c r="R75">
        <f>VLOOKUP($A75,ежесуточные!$J$12:$HW$765,R$2,1)</f>
        <v>0</v>
      </c>
      <c r="S75">
        <f>VLOOKUP($A75,ежесуточные!$J$12:$HW$765,S$2,1)</f>
        <v>0</v>
      </c>
      <c r="T75">
        <f>VLOOKUP($A75,ежесуточные!$J$12:$HW$765,T$2,1)</f>
        <v>0</v>
      </c>
      <c r="U75">
        <f>VLOOKUP($A75,ежесуточные!$J$12:$HW$765,U$2,1)</f>
        <v>0</v>
      </c>
      <c r="V75">
        <f>VLOOKUP($A75,ежесуточные!$J$12:$HW$765,V$2,1)</f>
        <v>0</v>
      </c>
      <c r="W75">
        <f>VLOOKUP($A75,ежесуточные!$J$12:$HW$765,W$2,1)</f>
        <v>0</v>
      </c>
      <c r="X75">
        <f>VLOOKUP($A75,ежесуточные!$J$12:$HW$765,X$2,1)</f>
        <v>0</v>
      </c>
      <c r="Y75">
        <f>VLOOKUP($A75,ежесуточные!$J$12:$HW$765,Y$2,1)</f>
        <v>0</v>
      </c>
      <c r="Z75">
        <f>VLOOKUP($A75,ежесуточные!$J$12:$HW$765,Z$2,1)</f>
        <v>0</v>
      </c>
      <c r="AA75">
        <f>VLOOKUP($A75,ежесуточные!$J$12:$HW$765,AA$2,1)</f>
        <v>0</v>
      </c>
      <c r="AB75">
        <f>VLOOKUP($A75,ежесуточные!$J$12:$HW$765,AB$2,1)</f>
        <v>0</v>
      </c>
      <c r="AC75">
        <f>VLOOKUP($A75,ежесуточные!$J$12:$HW$765,AC$2,1)</f>
        <v>0</v>
      </c>
      <c r="AD75">
        <f>VLOOKUP($A75,ежесуточные!$J$12:$HW$765,AD$2,1)</f>
        <v>0</v>
      </c>
      <c r="AE75">
        <f>VLOOKUP($A75,ежесуточные!$J$12:$HW$765,AE$2,1)</f>
        <v>0</v>
      </c>
      <c r="AF75" s="365">
        <f t="shared" si="2"/>
        <v>0</v>
      </c>
    </row>
    <row r="76" spans="1:32" x14ac:dyDescent="0.25">
      <c r="A76">
        <v>73</v>
      </c>
      <c r="B76" t="s">
        <v>7</v>
      </c>
      <c r="C76" t="s">
        <v>65</v>
      </c>
      <c r="D76">
        <f>VLOOKUP($A76,ежесуточные!$J$12:$HW$765,D$2,1)</f>
        <v>70</v>
      </c>
      <c r="E76">
        <f>VLOOKUP($A76,ежесуточные!$J$12:$HW$765,E$2,1)</f>
        <v>70</v>
      </c>
      <c r="F76">
        <f>VLOOKUP($A76,ежесуточные!$J$12:$HW$765,F$2,1)</f>
        <v>70</v>
      </c>
      <c r="G76">
        <f>VLOOKUP($A76,ежесуточные!$J$12:$HW$765,G$2,1)</f>
        <v>70</v>
      </c>
      <c r="H76">
        <f>VLOOKUP($A76,ежесуточные!$J$12:$HW$765,H$2,1)</f>
        <v>70</v>
      </c>
      <c r="I76">
        <f>VLOOKUP($A76,ежесуточные!$J$12:$HW$765,I$2,1)</f>
        <v>70</v>
      </c>
      <c r="J76">
        <f>VLOOKUP($A76,ежесуточные!$J$12:$HW$765,J$2,1)</f>
        <v>70</v>
      </c>
      <c r="K76">
        <f>VLOOKUP($A76,ежесуточные!$J$12:$HW$765,K$2,1)</f>
        <v>70</v>
      </c>
      <c r="L76">
        <f>VLOOKUP($A76,ежесуточные!$J$12:$HW$765,L$2,1)</f>
        <v>70</v>
      </c>
      <c r="M76">
        <f>VLOOKUP($A76,ежесуточные!$J$12:$HW$765,M$2,1)</f>
        <v>70</v>
      </c>
      <c r="N76">
        <f>VLOOKUP($A76,ежесуточные!$J$12:$HW$765,N$2,1)</f>
        <v>70</v>
      </c>
      <c r="O76">
        <f>VLOOKUP($A76,ежесуточные!$J$12:$HW$765,O$2,1)</f>
        <v>70</v>
      </c>
      <c r="P76">
        <f>VLOOKUP($A76,ежесуточные!$J$12:$HW$765,P$2,1)</f>
        <v>70</v>
      </c>
      <c r="Q76">
        <f>VLOOKUP($A76,ежесуточные!$J$12:$HW$765,Q$2,1)</f>
        <v>70</v>
      </c>
      <c r="R76">
        <f>VLOOKUP($A76,ежесуточные!$J$12:$HW$765,R$2,1)</f>
        <v>70</v>
      </c>
      <c r="S76">
        <f>VLOOKUP($A76,ежесуточные!$J$12:$HW$765,S$2,1)</f>
        <v>70</v>
      </c>
      <c r="T76">
        <f>VLOOKUP($A76,ежесуточные!$J$12:$HW$765,T$2,1)</f>
        <v>70</v>
      </c>
      <c r="U76">
        <f>VLOOKUP($A76,ежесуточные!$J$12:$HW$765,U$2,1)</f>
        <v>70</v>
      </c>
      <c r="V76">
        <f>VLOOKUP($A76,ежесуточные!$J$12:$HW$765,V$2,1)</f>
        <v>70</v>
      </c>
      <c r="W76">
        <f>VLOOKUP($A76,ежесуточные!$J$12:$HW$765,W$2,1)</f>
        <v>70</v>
      </c>
      <c r="X76">
        <f>VLOOKUP($A76,ежесуточные!$J$12:$HW$765,X$2,1)</f>
        <v>70</v>
      </c>
      <c r="Y76">
        <f>VLOOKUP($A76,ежесуточные!$J$12:$HW$765,Y$2,1)</f>
        <v>70</v>
      </c>
      <c r="Z76">
        <f>VLOOKUP($A76,ежесуточные!$J$12:$HW$765,Z$2,1)</f>
        <v>70</v>
      </c>
      <c r="AA76">
        <f>VLOOKUP($A76,ежесуточные!$J$12:$HW$765,AA$2,1)</f>
        <v>70</v>
      </c>
      <c r="AB76">
        <f>VLOOKUP($A76,ежесуточные!$J$12:$HW$765,AB$2,1)</f>
        <v>70</v>
      </c>
      <c r="AC76">
        <f>VLOOKUP($A76,ежесуточные!$J$12:$HW$765,AC$2,1)</f>
        <v>70</v>
      </c>
      <c r="AD76">
        <f>VLOOKUP($A76,ежесуточные!$J$12:$HW$765,AD$2,1)</f>
        <v>70</v>
      </c>
      <c r="AE76">
        <f>VLOOKUP($A76,ежесуточные!$J$12:$HW$765,AE$2,1)</f>
        <v>70</v>
      </c>
      <c r="AF76" s="365">
        <f t="shared" si="2"/>
        <v>70</v>
      </c>
    </row>
    <row r="77" spans="1:32" x14ac:dyDescent="0.25">
      <c r="A77">
        <v>74</v>
      </c>
      <c r="B77" t="s">
        <v>8</v>
      </c>
      <c r="C77" t="s">
        <v>65</v>
      </c>
      <c r="D77">
        <f>VLOOKUP($A77,ежесуточные!$J$12:$HW$765,D$2,1)</f>
        <v>50</v>
      </c>
      <c r="E77">
        <f>VLOOKUP($A77,ежесуточные!$J$12:$HW$765,E$2,1)</f>
        <v>50</v>
      </c>
      <c r="F77">
        <f>VLOOKUP($A77,ежесуточные!$J$12:$HW$765,F$2,1)</f>
        <v>50</v>
      </c>
      <c r="G77">
        <f>VLOOKUP($A77,ежесуточные!$J$12:$HW$765,G$2,1)</f>
        <v>50</v>
      </c>
      <c r="H77">
        <f>VLOOKUP($A77,ежесуточные!$J$12:$HW$765,H$2,1)</f>
        <v>50</v>
      </c>
      <c r="I77">
        <f>VLOOKUP($A77,ежесуточные!$J$12:$HW$765,I$2,1)</f>
        <v>50</v>
      </c>
      <c r="J77">
        <f>VLOOKUP($A77,ежесуточные!$J$12:$HW$765,J$2,1)</f>
        <v>50</v>
      </c>
      <c r="K77">
        <f>VLOOKUP($A77,ежесуточные!$J$12:$HW$765,K$2,1)</f>
        <v>50</v>
      </c>
      <c r="L77">
        <f>VLOOKUP($A77,ежесуточные!$J$12:$HW$765,L$2,1)</f>
        <v>50</v>
      </c>
      <c r="M77">
        <f>VLOOKUP($A77,ежесуточные!$J$12:$HW$765,M$2,1)</f>
        <v>50</v>
      </c>
      <c r="N77">
        <f>VLOOKUP($A77,ежесуточные!$J$12:$HW$765,N$2,1)</f>
        <v>50</v>
      </c>
      <c r="O77">
        <f>VLOOKUP($A77,ежесуточные!$J$12:$HW$765,O$2,1)</f>
        <v>50</v>
      </c>
      <c r="P77">
        <f>VLOOKUP($A77,ежесуточные!$J$12:$HW$765,P$2,1)</f>
        <v>50</v>
      </c>
      <c r="Q77">
        <f>VLOOKUP($A77,ежесуточные!$J$12:$HW$765,Q$2,1)</f>
        <v>50</v>
      </c>
      <c r="R77">
        <f>VLOOKUP($A77,ежесуточные!$J$12:$HW$765,R$2,1)</f>
        <v>50</v>
      </c>
      <c r="S77">
        <f>VLOOKUP($A77,ежесуточные!$J$12:$HW$765,S$2,1)</f>
        <v>50</v>
      </c>
      <c r="T77">
        <f>VLOOKUP($A77,ежесуточные!$J$12:$HW$765,T$2,1)</f>
        <v>50</v>
      </c>
      <c r="U77">
        <f>VLOOKUP($A77,ежесуточные!$J$12:$HW$765,U$2,1)</f>
        <v>50</v>
      </c>
      <c r="V77">
        <f>VLOOKUP($A77,ежесуточные!$J$12:$HW$765,V$2,1)</f>
        <v>50</v>
      </c>
      <c r="W77">
        <f>VLOOKUP($A77,ежесуточные!$J$12:$HW$765,W$2,1)</f>
        <v>50</v>
      </c>
      <c r="X77">
        <f>VLOOKUP($A77,ежесуточные!$J$12:$HW$765,X$2,1)</f>
        <v>50</v>
      </c>
      <c r="Y77">
        <f>VLOOKUP($A77,ежесуточные!$J$12:$HW$765,Y$2,1)</f>
        <v>50</v>
      </c>
      <c r="Z77">
        <f>VLOOKUP($A77,ежесуточные!$J$12:$HW$765,Z$2,1)</f>
        <v>50</v>
      </c>
      <c r="AA77">
        <f>VLOOKUP($A77,ежесуточные!$J$12:$HW$765,AA$2,1)</f>
        <v>50</v>
      </c>
      <c r="AB77">
        <f>VLOOKUP($A77,ежесуточные!$J$12:$HW$765,AB$2,1)</f>
        <v>50</v>
      </c>
      <c r="AC77">
        <f>VLOOKUP($A77,ежесуточные!$J$12:$HW$765,AC$2,1)</f>
        <v>50</v>
      </c>
      <c r="AD77">
        <f>VLOOKUP($A77,ежесуточные!$J$12:$HW$765,AD$2,1)</f>
        <v>50</v>
      </c>
      <c r="AE77">
        <f>VLOOKUP($A77,ежесуточные!$J$12:$HW$765,AE$2,1)</f>
        <v>50</v>
      </c>
      <c r="AF77" s="365">
        <f t="shared" si="2"/>
        <v>50</v>
      </c>
    </row>
    <row r="78" spans="1:32" x14ac:dyDescent="0.25">
      <c r="A78">
        <v>75</v>
      </c>
      <c r="B78" t="s">
        <v>101</v>
      </c>
      <c r="C78" t="s">
        <v>65</v>
      </c>
      <c r="D78">
        <f>VLOOKUP($A78,ежесуточные!$J$12:$HW$765,D$2,1)</f>
        <v>106</v>
      </c>
      <c r="E78">
        <f>VLOOKUP($A78,ежесуточные!$J$12:$HW$765,E$2,1)</f>
        <v>106</v>
      </c>
      <c r="F78">
        <f>VLOOKUP($A78,ежесуточные!$J$12:$HW$765,F$2,1)</f>
        <v>106</v>
      </c>
      <c r="G78">
        <f>VLOOKUP($A78,ежесуточные!$J$12:$HW$765,G$2,1)</f>
        <v>106</v>
      </c>
      <c r="H78">
        <f>VLOOKUP($A78,ежесуточные!$J$12:$HW$765,H$2,1)</f>
        <v>106</v>
      </c>
      <c r="I78">
        <f>VLOOKUP($A78,ежесуточные!$J$12:$HW$765,I$2,1)</f>
        <v>106</v>
      </c>
      <c r="J78">
        <f>VLOOKUP($A78,ежесуточные!$J$12:$HW$765,J$2,1)</f>
        <v>106</v>
      </c>
      <c r="K78">
        <f>VLOOKUP($A78,ежесуточные!$J$12:$HW$765,K$2,1)</f>
        <v>116</v>
      </c>
      <c r="L78">
        <f>VLOOKUP($A78,ежесуточные!$J$12:$HW$765,L$2,1)</f>
        <v>116</v>
      </c>
      <c r="M78">
        <f>VLOOKUP($A78,ежесуточные!$J$12:$HW$765,M$2,1)</f>
        <v>116</v>
      </c>
      <c r="N78">
        <f>VLOOKUP($A78,ежесуточные!$J$12:$HW$765,N$2,1)</f>
        <v>116</v>
      </c>
      <c r="O78">
        <f>VLOOKUP($A78,ежесуточные!$J$12:$HW$765,O$2,1)</f>
        <v>116</v>
      </c>
      <c r="P78">
        <f>VLOOKUP($A78,ежесуточные!$J$12:$HW$765,P$2,1)</f>
        <v>116</v>
      </c>
      <c r="Q78">
        <f>VLOOKUP($A78,ежесуточные!$J$12:$HW$765,Q$2,1)</f>
        <v>116</v>
      </c>
      <c r="R78">
        <f>VLOOKUP($A78,ежесуточные!$J$12:$HW$765,R$2,1)</f>
        <v>116</v>
      </c>
      <c r="S78">
        <f>VLOOKUP($A78,ежесуточные!$J$12:$HW$765,S$2,1)</f>
        <v>116</v>
      </c>
      <c r="T78">
        <f>VLOOKUP($A78,ежесуточные!$J$12:$HW$765,T$2,1)</f>
        <v>116</v>
      </c>
      <c r="U78">
        <f>VLOOKUP($A78,ежесуточные!$J$12:$HW$765,U$2,1)</f>
        <v>116</v>
      </c>
      <c r="V78">
        <f>VLOOKUP($A78,ежесуточные!$J$12:$HW$765,V$2,1)</f>
        <v>116</v>
      </c>
      <c r="W78">
        <f>VLOOKUP($A78,ежесуточные!$J$12:$HW$765,W$2,1)</f>
        <v>116</v>
      </c>
      <c r="X78">
        <f>VLOOKUP($A78,ежесуточные!$J$12:$HW$765,X$2,1)</f>
        <v>116</v>
      </c>
      <c r="Y78">
        <f>VLOOKUP($A78,ежесуточные!$J$12:$HW$765,Y$2,1)</f>
        <v>116</v>
      </c>
      <c r="Z78">
        <f>VLOOKUP($A78,ежесуточные!$J$12:$HW$765,Z$2,1)</f>
        <v>116</v>
      </c>
      <c r="AA78">
        <f>VLOOKUP($A78,ежесуточные!$J$12:$HW$765,AA$2,1)</f>
        <v>116</v>
      </c>
      <c r="AB78">
        <f>VLOOKUP($A78,ежесуточные!$J$12:$HW$765,AB$2,1)</f>
        <v>116</v>
      </c>
      <c r="AC78">
        <f>VLOOKUP($A78,ежесуточные!$J$12:$HW$765,AC$2,1)</f>
        <v>116</v>
      </c>
      <c r="AD78">
        <f>VLOOKUP($A78,ежесуточные!$J$12:$HW$765,AD$2,1)</f>
        <v>116</v>
      </c>
      <c r="AE78">
        <f>VLOOKUP($A78,ежесуточные!$J$12:$HW$765,AE$2,1)</f>
        <v>116</v>
      </c>
      <c r="AF78" s="365">
        <f t="shared" si="2"/>
        <v>113.5</v>
      </c>
    </row>
    <row r="79" spans="1:32" x14ac:dyDescent="0.25">
      <c r="A79">
        <v>76</v>
      </c>
      <c r="B79" t="s">
        <v>87</v>
      </c>
      <c r="D79">
        <f>VLOOKUP($A79,ежесуточные!$J$12:$HW$765,D$2,1)</f>
        <v>380</v>
      </c>
      <c r="E79">
        <f>VLOOKUP($A79,ежесуточные!$J$12:$HW$765,E$2,1)</f>
        <v>380</v>
      </c>
      <c r="F79">
        <f>VLOOKUP($A79,ежесуточные!$J$12:$HW$765,F$2,1)</f>
        <v>380</v>
      </c>
      <c r="G79">
        <f>VLOOKUP($A79,ежесуточные!$J$12:$HW$765,G$2,1)</f>
        <v>380</v>
      </c>
      <c r="H79">
        <f>VLOOKUP($A79,ежесуточные!$J$12:$HW$765,H$2,1)</f>
        <v>380</v>
      </c>
      <c r="I79">
        <f>VLOOKUP($A79,ежесуточные!$J$12:$HW$765,I$2,1)</f>
        <v>380</v>
      </c>
      <c r="J79">
        <f>VLOOKUP($A79,ежесуточные!$J$12:$HW$765,J$2,1)</f>
        <v>380</v>
      </c>
      <c r="K79">
        <f>VLOOKUP($A79,ежесуточные!$J$12:$HW$765,K$2,1)</f>
        <v>380</v>
      </c>
      <c r="L79">
        <f>VLOOKUP($A79,ежесуточные!$J$12:$HW$765,L$2,1)</f>
        <v>380</v>
      </c>
      <c r="M79">
        <f>VLOOKUP($A79,ежесуточные!$J$12:$HW$765,M$2,1)</f>
        <v>380</v>
      </c>
      <c r="N79">
        <f>VLOOKUP($A79,ежесуточные!$J$12:$HW$765,N$2,1)</f>
        <v>380</v>
      </c>
      <c r="O79">
        <f>VLOOKUP($A79,ежесуточные!$J$12:$HW$765,O$2,1)</f>
        <v>380</v>
      </c>
      <c r="P79">
        <f>VLOOKUP($A79,ежесуточные!$J$12:$HW$765,P$2,1)</f>
        <v>380</v>
      </c>
      <c r="Q79">
        <f>VLOOKUP($A79,ежесуточные!$J$12:$HW$765,Q$2,1)</f>
        <v>380</v>
      </c>
      <c r="R79">
        <f>VLOOKUP($A79,ежесуточные!$J$12:$HW$765,R$2,1)</f>
        <v>380</v>
      </c>
      <c r="S79">
        <f>VLOOKUP($A79,ежесуточные!$J$12:$HW$765,S$2,1)</f>
        <v>380</v>
      </c>
      <c r="T79">
        <f>VLOOKUP($A79,ежесуточные!$J$12:$HW$765,T$2,1)</f>
        <v>380</v>
      </c>
      <c r="U79">
        <f>VLOOKUP($A79,ежесуточные!$J$12:$HW$765,U$2,1)</f>
        <v>380</v>
      </c>
      <c r="V79">
        <f>VLOOKUP($A79,ежесуточные!$J$12:$HW$765,V$2,1)</f>
        <v>380</v>
      </c>
      <c r="W79">
        <f>VLOOKUP($A79,ежесуточные!$J$12:$HW$765,W$2,1)</f>
        <v>380</v>
      </c>
      <c r="X79">
        <f>VLOOKUP($A79,ежесуточные!$J$12:$HW$765,X$2,1)</f>
        <v>380</v>
      </c>
      <c r="Y79">
        <f>VLOOKUP($A79,ежесуточные!$J$12:$HW$765,Y$2,1)</f>
        <v>380</v>
      </c>
      <c r="Z79">
        <f>VLOOKUP($A79,ежесуточные!$J$12:$HW$765,Z$2,1)</f>
        <v>380</v>
      </c>
      <c r="AA79">
        <f>VLOOKUP($A79,ежесуточные!$J$12:$HW$765,AA$2,1)</f>
        <v>380</v>
      </c>
      <c r="AB79">
        <f>VLOOKUP($A79,ежесуточные!$J$12:$HW$765,AB$2,1)</f>
        <v>380</v>
      </c>
      <c r="AC79">
        <f>VLOOKUP($A79,ежесуточные!$J$12:$HW$765,AC$2,1)</f>
        <v>380</v>
      </c>
      <c r="AD79">
        <f>VLOOKUP($A79,ежесуточные!$J$12:$HW$765,AD$2,1)</f>
        <v>380</v>
      </c>
      <c r="AE79">
        <f>VLOOKUP($A79,ежесуточные!$J$12:$HW$765,AE$2,1)</f>
        <v>380</v>
      </c>
      <c r="AF79" s="365" t="str">
        <f t="shared" si="2"/>
        <v/>
      </c>
    </row>
    <row r="80" spans="1:32" x14ac:dyDescent="0.25">
      <c r="A80">
        <v>77</v>
      </c>
      <c r="B80" t="s">
        <v>86</v>
      </c>
      <c r="D80">
        <f>VLOOKUP($A80,ежесуточные!$J$12:$HW$765,D$2,1)</f>
        <v>0</v>
      </c>
      <c r="E80">
        <f>VLOOKUP($A80,ежесуточные!$J$12:$HW$765,E$2,1)</f>
        <v>0</v>
      </c>
      <c r="F80">
        <f>VLOOKUP($A80,ежесуточные!$J$12:$HW$765,F$2,1)</f>
        <v>0</v>
      </c>
      <c r="G80">
        <f>VLOOKUP($A80,ежесуточные!$J$12:$HW$765,G$2,1)</f>
        <v>0</v>
      </c>
      <c r="H80">
        <f>VLOOKUP($A80,ежесуточные!$J$12:$HW$765,H$2,1)</f>
        <v>0</v>
      </c>
      <c r="I80">
        <f>VLOOKUP($A80,ежесуточные!$J$12:$HW$765,I$2,1)</f>
        <v>0</v>
      </c>
      <c r="J80">
        <f>VLOOKUP($A80,ежесуточные!$J$12:$HW$765,J$2,1)</f>
        <v>0</v>
      </c>
      <c r="K80">
        <f>VLOOKUP($A80,ежесуточные!$J$12:$HW$765,K$2,1)</f>
        <v>0</v>
      </c>
      <c r="L80">
        <f>VLOOKUP($A80,ежесуточные!$J$12:$HW$765,L$2,1)</f>
        <v>0</v>
      </c>
      <c r="M80">
        <f>VLOOKUP($A80,ежесуточные!$J$12:$HW$765,M$2,1)</f>
        <v>0</v>
      </c>
      <c r="N80">
        <f>VLOOKUP($A80,ежесуточные!$J$12:$HW$765,N$2,1)</f>
        <v>0</v>
      </c>
      <c r="O80">
        <f>VLOOKUP($A80,ежесуточные!$J$12:$HW$765,O$2,1)</f>
        <v>0</v>
      </c>
      <c r="P80">
        <f>VLOOKUP($A80,ежесуточные!$J$12:$HW$765,P$2,1)</f>
        <v>0</v>
      </c>
      <c r="Q80">
        <f>VLOOKUP($A80,ежесуточные!$J$12:$HW$765,Q$2,1)</f>
        <v>0</v>
      </c>
      <c r="R80">
        <f>VLOOKUP($A80,ежесуточные!$J$12:$HW$765,R$2,1)</f>
        <v>0</v>
      </c>
      <c r="S80">
        <f>VLOOKUP($A80,ежесуточные!$J$12:$HW$765,S$2,1)</f>
        <v>0</v>
      </c>
      <c r="T80">
        <f>VLOOKUP($A80,ежесуточные!$J$12:$HW$765,T$2,1)</f>
        <v>0</v>
      </c>
      <c r="U80">
        <f>VLOOKUP($A80,ежесуточные!$J$12:$HW$765,U$2,1)</f>
        <v>0</v>
      </c>
      <c r="V80">
        <f>VLOOKUP($A80,ежесуточные!$J$12:$HW$765,V$2,1)</f>
        <v>0</v>
      </c>
      <c r="W80">
        <f>VLOOKUP($A80,ежесуточные!$J$12:$HW$765,W$2,1)</f>
        <v>0</v>
      </c>
      <c r="X80">
        <f>VLOOKUP($A80,ежесуточные!$J$12:$HW$765,X$2,1)</f>
        <v>0</v>
      </c>
      <c r="Y80">
        <f>VLOOKUP($A80,ежесуточные!$J$12:$HW$765,Y$2,1)</f>
        <v>0</v>
      </c>
      <c r="Z80">
        <f>VLOOKUP($A80,ежесуточные!$J$12:$HW$765,Z$2,1)</f>
        <v>0</v>
      </c>
      <c r="AA80">
        <f>VLOOKUP($A80,ежесуточные!$J$12:$HW$765,AA$2,1)</f>
        <v>0</v>
      </c>
      <c r="AB80">
        <f>VLOOKUP($A80,ежесуточные!$J$12:$HW$765,AB$2,1)</f>
        <v>0</v>
      </c>
      <c r="AC80">
        <f>VLOOKUP($A80,ежесуточные!$J$12:$HW$765,AC$2,1)</f>
        <v>0</v>
      </c>
      <c r="AD80">
        <f>VLOOKUP($A80,ежесуточные!$J$12:$HW$765,AD$2,1)</f>
        <v>0</v>
      </c>
      <c r="AE80">
        <f>VLOOKUP($A80,ежесуточные!$J$12:$HW$765,AE$2,1)</f>
        <v>0</v>
      </c>
      <c r="AF80" s="365" t="str">
        <f t="shared" si="2"/>
        <v/>
      </c>
    </row>
    <row r="81" spans="1:32" x14ac:dyDescent="0.25">
      <c r="A81">
        <v>78</v>
      </c>
      <c r="B81" t="s">
        <v>15</v>
      </c>
      <c r="C81" t="s">
        <v>65</v>
      </c>
      <c r="D81">
        <f>VLOOKUP($A81,ежесуточные!$J$12:$HW$765,D$2,1)</f>
        <v>5</v>
      </c>
      <c r="E81">
        <f>VLOOKUP($A81,ежесуточные!$J$12:$HW$765,E$2,1)</f>
        <v>5</v>
      </c>
      <c r="F81">
        <f>VLOOKUP($A81,ежесуточные!$J$12:$HW$765,F$2,1)</f>
        <v>5</v>
      </c>
      <c r="G81">
        <f>VLOOKUP($A81,ежесуточные!$J$12:$HW$765,G$2,1)</f>
        <v>5</v>
      </c>
      <c r="H81">
        <f>VLOOKUP($A81,ежесуточные!$J$12:$HW$765,H$2,1)</f>
        <v>5</v>
      </c>
      <c r="I81">
        <f>VLOOKUP($A81,ежесуточные!$J$12:$HW$765,I$2,1)</f>
        <v>5</v>
      </c>
      <c r="J81">
        <f>VLOOKUP($A81,ежесуточные!$J$12:$HW$765,J$2,1)</f>
        <v>5</v>
      </c>
      <c r="K81">
        <f>VLOOKUP($A81,ежесуточные!$J$12:$HW$765,K$2,1)</f>
        <v>5</v>
      </c>
      <c r="L81">
        <f>VLOOKUP($A81,ежесуточные!$J$12:$HW$765,L$2,1)</f>
        <v>5</v>
      </c>
      <c r="M81">
        <f>VLOOKUP($A81,ежесуточные!$J$12:$HW$765,M$2,1)</f>
        <v>5</v>
      </c>
      <c r="N81">
        <f>VLOOKUP($A81,ежесуточные!$J$12:$HW$765,N$2,1)</f>
        <v>5</v>
      </c>
      <c r="O81">
        <f>VLOOKUP($A81,ежесуточные!$J$12:$HW$765,O$2,1)</f>
        <v>5</v>
      </c>
      <c r="P81">
        <f>VLOOKUP($A81,ежесуточные!$J$12:$HW$765,P$2,1)</f>
        <v>5</v>
      </c>
      <c r="Q81">
        <f>VLOOKUP($A81,ежесуточные!$J$12:$HW$765,Q$2,1)</f>
        <v>5</v>
      </c>
      <c r="R81">
        <f>VLOOKUP($A81,ежесуточные!$J$12:$HW$765,R$2,1)</f>
        <v>5</v>
      </c>
      <c r="S81">
        <f>VLOOKUP($A81,ежесуточные!$J$12:$HW$765,S$2,1)</f>
        <v>5</v>
      </c>
      <c r="T81">
        <f>VLOOKUP($A81,ежесуточные!$J$12:$HW$765,T$2,1)</f>
        <v>5</v>
      </c>
      <c r="U81">
        <f>VLOOKUP($A81,ежесуточные!$J$12:$HW$765,U$2,1)</f>
        <v>5</v>
      </c>
      <c r="V81">
        <f>VLOOKUP($A81,ежесуточные!$J$12:$HW$765,V$2,1)</f>
        <v>5</v>
      </c>
      <c r="W81">
        <f>VLOOKUP($A81,ежесуточные!$J$12:$HW$765,W$2,1)</f>
        <v>5</v>
      </c>
      <c r="X81">
        <f>VLOOKUP($A81,ежесуточные!$J$12:$HW$765,X$2,1)</f>
        <v>5</v>
      </c>
      <c r="Y81">
        <f>VLOOKUP($A81,ежесуточные!$J$12:$HW$765,Y$2,1)</f>
        <v>5</v>
      </c>
      <c r="Z81">
        <f>VLOOKUP($A81,ежесуточные!$J$12:$HW$765,Z$2,1)</f>
        <v>5</v>
      </c>
      <c r="AA81">
        <f>VLOOKUP($A81,ежесуточные!$J$12:$HW$765,AA$2,1)</f>
        <v>5</v>
      </c>
      <c r="AB81">
        <f>VLOOKUP($A81,ежесуточные!$J$12:$HW$765,AB$2,1)</f>
        <v>5</v>
      </c>
      <c r="AC81">
        <f>VLOOKUP($A81,ежесуточные!$J$12:$HW$765,AC$2,1)</f>
        <v>5</v>
      </c>
      <c r="AD81">
        <f>VLOOKUP($A81,ежесуточные!$J$12:$HW$765,AD$2,1)</f>
        <v>5</v>
      </c>
      <c r="AE81">
        <f>VLOOKUP($A81,ежесуточные!$J$12:$HW$765,AE$2,1)</f>
        <v>5</v>
      </c>
      <c r="AF81" s="365">
        <f t="shared" si="2"/>
        <v>5</v>
      </c>
    </row>
    <row r="82" spans="1:32" x14ac:dyDescent="0.25">
      <c r="A82">
        <v>79</v>
      </c>
      <c r="B82" t="s">
        <v>77</v>
      </c>
      <c r="C82" t="s">
        <v>65</v>
      </c>
      <c r="D82">
        <f>VLOOKUP($A82,ежесуточные!$J$12:$HW$765,D$2,1)</f>
        <v>5</v>
      </c>
      <c r="E82">
        <f>VLOOKUP($A82,ежесуточные!$J$12:$HW$765,E$2,1)</f>
        <v>5</v>
      </c>
      <c r="F82">
        <f>VLOOKUP($A82,ежесуточные!$J$12:$HW$765,F$2,1)</f>
        <v>5</v>
      </c>
      <c r="G82">
        <f>VLOOKUP($A82,ежесуточные!$J$12:$HW$765,G$2,1)</f>
        <v>5</v>
      </c>
      <c r="H82">
        <f>VLOOKUP($A82,ежесуточные!$J$12:$HW$765,H$2,1)</f>
        <v>5</v>
      </c>
      <c r="I82">
        <f>VLOOKUP($A82,ежесуточные!$J$12:$HW$765,I$2,1)</f>
        <v>5</v>
      </c>
      <c r="J82">
        <f>VLOOKUP($A82,ежесуточные!$J$12:$HW$765,J$2,1)</f>
        <v>5</v>
      </c>
      <c r="K82">
        <f>VLOOKUP($A82,ежесуточные!$J$12:$HW$765,K$2,1)</f>
        <v>5</v>
      </c>
      <c r="L82">
        <f>VLOOKUP($A82,ежесуточные!$J$12:$HW$765,L$2,1)</f>
        <v>5</v>
      </c>
      <c r="M82">
        <f>VLOOKUP($A82,ежесуточные!$J$12:$HW$765,M$2,1)</f>
        <v>5</v>
      </c>
      <c r="N82">
        <f>VLOOKUP($A82,ежесуточные!$J$12:$HW$765,N$2,1)</f>
        <v>5</v>
      </c>
      <c r="O82">
        <f>VLOOKUP($A82,ежесуточные!$J$12:$HW$765,O$2,1)</f>
        <v>5</v>
      </c>
      <c r="P82">
        <f>VLOOKUP($A82,ежесуточные!$J$12:$HW$765,P$2,1)</f>
        <v>5</v>
      </c>
      <c r="Q82">
        <f>VLOOKUP($A82,ежесуточные!$J$12:$HW$765,Q$2,1)</f>
        <v>5</v>
      </c>
      <c r="R82">
        <f>VLOOKUP($A82,ежесуточные!$J$12:$HW$765,R$2,1)</f>
        <v>5</v>
      </c>
      <c r="S82">
        <f>VLOOKUP($A82,ежесуточные!$J$12:$HW$765,S$2,1)</f>
        <v>5</v>
      </c>
      <c r="T82">
        <f>VLOOKUP($A82,ежесуточные!$J$12:$HW$765,T$2,1)</f>
        <v>5</v>
      </c>
      <c r="U82">
        <f>VLOOKUP($A82,ежесуточные!$J$12:$HW$765,U$2,1)</f>
        <v>5</v>
      </c>
      <c r="V82">
        <f>VLOOKUP($A82,ежесуточные!$J$12:$HW$765,V$2,1)</f>
        <v>5</v>
      </c>
      <c r="W82">
        <f>VLOOKUP($A82,ежесуточные!$J$12:$HW$765,W$2,1)</f>
        <v>5</v>
      </c>
      <c r="X82">
        <f>VLOOKUP($A82,ежесуточные!$J$12:$HW$765,X$2,1)</f>
        <v>5</v>
      </c>
      <c r="Y82">
        <f>VLOOKUP($A82,ежесуточные!$J$12:$HW$765,Y$2,1)</f>
        <v>5</v>
      </c>
      <c r="Z82">
        <f>VLOOKUP($A82,ежесуточные!$J$12:$HW$765,Z$2,1)</f>
        <v>5</v>
      </c>
      <c r="AA82">
        <f>VLOOKUP($A82,ежесуточные!$J$12:$HW$765,AA$2,1)</f>
        <v>5</v>
      </c>
      <c r="AB82">
        <f>VLOOKUP($A82,ежесуточные!$J$12:$HW$765,AB$2,1)</f>
        <v>5</v>
      </c>
      <c r="AC82">
        <f>VLOOKUP($A82,ежесуточные!$J$12:$HW$765,AC$2,1)</f>
        <v>5</v>
      </c>
      <c r="AD82">
        <f>VLOOKUP($A82,ежесуточные!$J$12:$HW$765,AD$2,1)</f>
        <v>5</v>
      </c>
      <c r="AE82">
        <f>VLOOKUP($A82,ежесуточные!$J$12:$HW$765,AE$2,1)</f>
        <v>5</v>
      </c>
      <c r="AF82" s="365">
        <f t="shared" si="2"/>
        <v>5</v>
      </c>
    </row>
    <row r="83" spans="1:32" x14ac:dyDescent="0.25">
      <c r="A83">
        <v>80</v>
      </c>
      <c r="B83" t="s">
        <v>10</v>
      </c>
      <c r="C83" t="s">
        <v>65</v>
      </c>
      <c r="D83">
        <f>VLOOKUP($A83,ежесуточные!$J$12:$HW$765,D$2,1)</f>
        <v>0</v>
      </c>
      <c r="E83">
        <f>VLOOKUP($A83,ежесуточные!$J$12:$HW$765,E$2,1)</f>
        <v>0</v>
      </c>
      <c r="F83">
        <f>VLOOKUP($A83,ежесуточные!$J$12:$HW$765,F$2,1)</f>
        <v>0</v>
      </c>
      <c r="G83">
        <f>VLOOKUP($A83,ежесуточные!$J$12:$HW$765,G$2,1)</f>
        <v>0</v>
      </c>
      <c r="H83">
        <f>VLOOKUP($A83,ежесуточные!$J$12:$HW$765,H$2,1)</f>
        <v>0</v>
      </c>
      <c r="I83">
        <f>VLOOKUP($A83,ежесуточные!$J$12:$HW$765,I$2,1)</f>
        <v>0</v>
      </c>
      <c r="J83">
        <f>VLOOKUP($A83,ежесуточные!$J$12:$HW$765,J$2,1)</f>
        <v>0</v>
      </c>
      <c r="K83">
        <f>VLOOKUP($A83,ежесуточные!$J$12:$HW$765,K$2,1)</f>
        <v>0</v>
      </c>
      <c r="L83">
        <f>VLOOKUP($A83,ежесуточные!$J$12:$HW$765,L$2,1)</f>
        <v>0</v>
      </c>
      <c r="M83">
        <f>VLOOKUP($A83,ежесуточные!$J$12:$HW$765,M$2,1)</f>
        <v>0</v>
      </c>
      <c r="N83">
        <f>VLOOKUP($A83,ежесуточные!$J$12:$HW$765,N$2,1)</f>
        <v>0</v>
      </c>
      <c r="O83">
        <f>VLOOKUP($A83,ежесуточные!$J$12:$HW$765,O$2,1)</f>
        <v>0</v>
      </c>
      <c r="P83">
        <f>VLOOKUP($A83,ежесуточные!$J$12:$HW$765,P$2,1)</f>
        <v>0</v>
      </c>
      <c r="Q83">
        <f>VLOOKUP($A83,ежесуточные!$J$12:$HW$765,Q$2,1)</f>
        <v>0</v>
      </c>
      <c r="R83">
        <f>VLOOKUP($A83,ежесуточные!$J$12:$HW$765,R$2,1)</f>
        <v>0</v>
      </c>
      <c r="S83">
        <f>VLOOKUP($A83,ежесуточные!$J$12:$HW$765,S$2,1)</f>
        <v>0</v>
      </c>
      <c r="T83">
        <f>VLOOKUP($A83,ежесуточные!$J$12:$HW$765,T$2,1)</f>
        <v>0</v>
      </c>
      <c r="U83">
        <f>VLOOKUP($A83,ежесуточные!$J$12:$HW$765,U$2,1)</f>
        <v>0</v>
      </c>
      <c r="V83">
        <f>VLOOKUP($A83,ежесуточные!$J$12:$HW$765,V$2,1)</f>
        <v>0</v>
      </c>
      <c r="W83">
        <f>VLOOKUP($A83,ежесуточные!$J$12:$HW$765,W$2,1)</f>
        <v>0</v>
      </c>
      <c r="X83">
        <f>VLOOKUP($A83,ежесуточные!$J$12:$HW$765,X$2,1)</f>
        <v>0</v>
      </c>
      <c r="Y83">
        <f>VLOOKUP($A83,ежесуточные!$J$12:$HW$765,Y$2,1)</f>
        <v>0</v>
      </c>
      <c r="Z83">
        <f>VLOOKUP($A83,ежесуточные!$J$12:$HW$765,Z$2,1)</f>
        <v>0</v>
      </c>
      <c r="AA83">
        <f>VLOOKUP($A83,ежесуточные!$J$12:$HW$765,AA$2,1)</f>
        <v>0</v>
      </c>
      <c r="AB83">
        <f>VLOOKUP($A83,ежесуточные!$J$12:$HW$765,AB$2,1)</f>
        <v>0</v>
      </c>
      <c r="AC83">
        <f>VLOOKUP($A83,ежесуточные!$J$12:$HW$765,AC$2,1)</f>
        <v>0</v>
      </c>
      <c r="AD83">
        <f>VLOOKUP($A83,ежесуточные!$J$12:$HW$765,AD$2,1)</f>
        <v>0</v>
      </c>
      <c r="AE83">
        <f>VLOOKUP($A83,ежесуточные!$J$12:$HW$765,AE$2,1)</f>
        <v>0</v>
      </c>
      <c r="AF83" s="365">
        <f t="shared" si="2"/>
        <v>0</v>
      </c>
    </row>
    <row r="84" spans="1:32" x14ac:dyDescent="0.25">
      <c r="A84">
        <v>81</v>
      </c>
      <c r="B84" t="s">
        <v>6</v>
      </c>
      <c r="C84" t="s">
        <v>65</v>
      </c>
      <c r="D84">
        <f>VLOOKUP($A84,ежесуточные!$J$12:$HW$765,D$2,1)</f>
        <v>0</v>
      </c>
      <c r="E84">
        <f>VLOOKUP($A84,ежесуточные!$J$12:$HW$765,E$2,1)</f>
        <v>0</v>
      </c>
      <c r="F84">
        <f>VLOOKUP($A84,ежесуточные!$J$12:$HW$765,F$2,1)</f>
        <v>0</v>
      </c>
      <c r="G84">
        <f>VLOOKUP($A84,ежесуточные!$J$12:$HW$765,G$2,1)</f>
        <v>0</v>
      </c>
      <c r="H84">
        <f>VLOOKUP($A84,ежесуточные!$J$12:$HW$765,H$2,1)</f>
        <v>0</v>
      </c>
      <c r="I84">
        <f>VLOOKUP($A84,ежесуточные!$J$12:$HW$765,I$2,1)</f>
        <v>0</v>
      </c>
      <c r="J84">
        <f>VLOOKUP($A84,ежесуточные!$J$12:$HW$765,J$2,1)</f>
        <v>0</v>
      </c>
      <c r="K84">
        <f>VLOOKUP($A84,ежесуточные!$J$12:$HW$765,K$2,1)</f>
        <v>0</v>
      </c>
      <c r="L84">
        <f>VLOOKUP($A84,ежесуточные!$J$12:$HW$765,L$2,1)</f>
        <v>0</v>
      </c>
      <c r="M84">
        <f>VLOOKUP($A84,ежесуточные!$J$12:$HW$765,M$2,1)</f>
        <v>0</v>
      </c>
      <c r="N84">
        <f>VLOOKUP($A84,ежесуточные!$J$12:$HW$765,N$2,1)</f>
        <v>0</v>
      </c>
      <c r="O84">
        <f>VLOOKUP($A84,ежесуточные!$J$12:$HW$765,O$2,1)</f>
        <v>0</v>
      </c>
      <c r="P84">
        <f>VLOOKUP($A84,ежесуточные!$J$12:$HW$765,P$2,1)</f>
        <v>0</v>
      </c>
      <c r="Q84">
        <f>VLOOKUP($A84,ежесуточные!$J$12:$HW$765,Q$2,1)</f>
        <v>0</v>
      </c>
      <c r="R84">
        <f>VLOOKUP($A84,ежесуточные!$J$12:$HW$765,R$2,1)</f>
        <v>0</v>
      </c>
      <c r="S84">
        <f>VLOOKUP($A84,ежесуточные!$J$12:$HW$765,S$2,1)</f>
        <v>0</v>
      </c>
      <c r="T84">
        <f>VLOOKUP($A84,ежесуточные!$J$12:$HW$765,T$2,1)</f>
        <v>0</v>
      </c>
      <c r="U84">
        <f>VLOOKUP($A84,ежесуточные!$J$12:$HW$765,U$2,1)</f>
        <v>0</v>
      </c>
      <c r="V84">
        <f>VLOOKUP($A84,ежесуточные!$J$12:$HW$765,V$2,1)</f>
        <v>0</v>
      </c>
      <c r="W84">
        <f>VLOOKUP($A84,ежесуточные!$J$12:$HW$765,W$2,1)</f>
        <v>0</v>
      </c>
      <c r="X84">
        <f>VLOOKUP($A84,ежесуточные!$J$12:$HW$765,X$2,1)</f>
        <v>0</v>
      </c>
      <c r="Y84">
        <f>VLOOKUP($A84,ежесуточные!$J$12:$HW$765,Y$2,1)</f>
        <v>0</v>
      </c>
      <c r="Z84">
        <f>VLOOKUP($A84,ежесуточные!$J$12:$HW$765,Z$2,1)</f>
        <v>0</v>
      </c>
      <c r="AA84">
        <f>VLOOKUP($A84,ежесуточные!$J$12:$HW$765,AA$2,1)</f>
        <v>0</v>
      </c>
      <c r="AB84">
        <f>VLOOKUP($A84,ежесуточные!$J$12:$HW$765,AB$2,1)</f>
        <v>0</v>
      </c>
      <c r="AC84">
        <f>VLOOKUP($A84,ежесуточные!$J$12:$HW$765,AC$2,1)</f>
        <v>0</v>
      </c>
      <c r="AD84">
        <f>VLOOKUP($A84,ежесуточные!$J$12:$HW$765,AD$2,1)</f>
        <v>0</v>
      </c>
      <c r="AE84">
        <f>VLOOKUP($A84,ежесуточные!$J$12:$HW$765,AE$2,1)</f>
        <v>0</v>
      </c>
      <c r="AF84" s="365">
        <f t="shared" si="2"/>
        <v>0</v>
      </c>
    </row>
    <row r="85" spans="1:32" x14ac:dyDescent="0.25">
      <c r="A85">
        <v>82</v>
      </c>
      <c r="B85" t="s">
        <v>13</v>
      </c>
      <c r="C85" t="s">
        <v>65</v>
      </c>
      <c r="D85">
        <f>VLOOKUP($A85,ежесуточные!$J$12:$HW$765,D$2,1)</f>
        <v>0</v>
      </c>
      <c r="E85">
        <f>VLOOKUP($A85,ежесуточные!$J$12:$HW$765,E$2,1)</f>
        <v>0</v>
      </c>
      <c r="F85">
        <f>VLOOKUP($A85,ежесуточные!$J$12:$HW$765,F$2,1)</f>
        <v>0</v>
      </c>
      <c r="G85">
        <f>VLOOKUP($A85,ежесуточные!$J$12:$HW$765,G$2,1)</f>
        <v>0</v>
      </c>
      <c r="H85">
        <f>VLOOKUP($A85,ежесуточные!$J$12:$HW$765,H$2,1)</f>
        <v>0</v>
      </c>
      <c r="I85">
        <f>VLOOKUP($A85,ежесуточные!$J$12:$HW$765,I$2,1)</f>
        <v>0</v>
      </c>
      <c r="J85">
        <f>VLOOKUP($A85,ежесуточные!$J$12:$HW$765,J$2,1)</f>
        <v>0</v>
      </c>
      <c r="K85">
        <f>VLOOKUP($A85,ежесуточные!$J$12:$HW$765,K$2,1)</f>
        <v>0</v>
      </c>
      <c r="L85">
        <f>VLOOKUP($A85,ежесуточные!$J$12:$HW$765,L$2,1)</f>
        <v>0</v>
      </c>
      <c r="M85">
        <f>VLOOKUP($A85,ежесуточные!$J$12:$HW$765,M$2,1)</f>
        <v>0</v>
      </c>
      <c r="N85">
        <f>VLOOKUP($A85,ежесуточные!$J$12:$HW$765,N$2,1)</f>
        <v>0</v>
      </c>
      <c r="O85">
        <f>VLOOKUP($A85,ежесуточные!$J$12:$HW$765,O$2,1)</f>
        <v>0</v>
      </c>
      <c r="P85">
        <f>VLOOKUP($A85,ежесуточные!$J$12:$HW$765,P$2,1)</f>
        <v>0</v>
      </c>
      <c r="Q85">
        <f>VLOOKUP($A85,ежесуточные!$J$12:$HW$765,Q$2,1)</f>
        <v>0</v>
      </c>
      <c r="R85">
        <f>VLOOKUP($A85,ежесуточные!$J$12:$HW$765,R$2,1)</f>
        <v>0</v>
      </c>
      <c r="S85">
        <f>VLOOKUP($A85,ежесуточные!$J$12:$HW$765,S$2,1)</f>
        <v>0</v>
      </c>
      <c r="T85">
        <f>VLOOKUP($A85,ежесуточные!$J$12:$HW$765,T$2,1)</f>
        <v>0</v>
      </c>
      <c r="U85">
        <f>VLOOKUP($A85,ежесуточные!$J$12:$HW$765,U$2,1)</f>
        <v>0</v>
      </c>
      <c r="V85">
        <f>VLOOKUP($A85,ежесуточные!$J$12:$HW$765,V$2,1)</f>
        <v>0</v>
      </c>
      <c r="W85">
        <f>VLOOKUP($A85,ежесуточные!$J$12:$HW$765,W$2,1)</f>
        <v>0</v>
      </c>
      <c r="X85">
        <f>VLOOKUP($A85,ежесуточные!$J$12:$HW$765,X$2,1)</f>
        <v>0</v>
      </c>
      <c r="Y85">
        <f>VLOOKUP($A85,ежесуточные!$J$12:$HW$765,Y$2,1)</f>
        <v>0</v>
      </c>
      <c r="Z85">
        <f>VLOOKUP($A85,ежесуточные!$J$12:$HW$765,Z$2,1)</f>
        <v>0</v>
      </c>
      <c r="AA85">
        <f>VLOOKUP($A85,ежесуточные!$J$12:$HW$765,AA$2,1)</f>
        <v>0</v>
      </c>
      <c r="AB85">
        <f>VLOOKUP($A85,ежесуточные!$J$12:$HW$765,AB$2,1)</f>
        <v>0</v>
      </c>
      <c r="AC85">
        <f>VLOOKUP($A85,ежесуточные!$J$12:$HW$765,AC$2,1)</f>
        <v>0</v>
      </c>
      <c r="AD85">
        <f>VLOOKUP($A85,ежесуточные!$J$12:$HW$765,AD$2,1)</f>
        <v>0</v>
      </c>
      <c r="AE85">
        <f>VLOOKUP($A85,ежесуточные!$J$12:$HW$765,AE$2,1)</f>
        <v>0</v>
      </c>
      <c r="AF85" s="365">
        <f t="shared" si="2"/>
        <v>0</v>
      </c>
    </row>
    <row r="86" spans="1:32" x14ac:dyDescent="0.25">
      <c r="A86">
        <v>83</v>
      </c>
      <c r="B86" t="s">
        <v>7</v>
      </c>
      <c r="C86" t="s">
        <v>65</v>
      </c>
      <c r="D86">
        <f>VLOOKUP($A86,ежесуточные!$J$12:$HW$765,D$2,1)</f>
        <v>30</v>
      </c>
      <c r="E86">
        <f>VLOOKUP($A86,ежесуточные!$J$12:$HW$765,E$2,1)</f>
        <v>30</v>
      </c>
      <c r="F86">
        <f>VLOOKUP($A86,ежесуточные!$J$12:$HW$765,F$2,1)</f>
        <v>30</v>
      </c>
      <c r="G86">
        <f>VLOOKUP($A86,ежесуточные!$J$12:$HW$765,G$2,1)</f>
        <v>30</v>
      </c>
      <c r="H86">
        <f>VLOOKUP($A86,ежесуточные!$J$12:$HW$765,H$2,1)</f>
        <v>185</v>
      </c>
      <c r="I86">
        <f>VLOOKUP($A86,ежесуточные!$J$12:$HW$765,I$2,1)</f>
        <v>185</v>
      </c>
      <c r="J86">
        <f>VLOOKUP($A86,ежесуточные!$J$12:$HW$765,J$2,1)</f>
        <v>185</v>
      </c>
      <c r="K86">
        <f>VLOOKUP($A86,ежесуточные!$J$12:$HW$765,K$2,1)</f>
        <v>185</v>
      </c>
      <c r="L86">
        <f>VLOOKUP($A86,ежесуточные!$J$12:$HW$765,L$2,1)</f>
        <v>185</v>
      </c>
      <c r="M86">
        <f>VLOOKUP($A86,ежесуточные!$J$12:$HW$765,M$2,1)</f>
        <v>185</v>
      </c>
      <c r="N86">
        <f>VLOOKUP($A86,ежесуточные!$J$12:$HW$765,N$2,1)</f>
        <v>185</v>
      </c>
      <c r="O86">
        <f>VLOOKUP($A86,ежесуточные!$J$12:$HW$765,O$2,1)</f>
        <v>185</v>
      </c>
      <c r="P86">
        <f>VLOOKUP($A86,ежесуточные!$J$12:$HW$765,P$2,1)</f>
        <v>185</v>
      </c>
      <c r="Q86">
        <f>VLOOKUP($A86,ежесуточные!$J$12:$HW$765,Q$2,1)</f>
        <v>185</v>
      </c>
      <c r="R86">
        <f>VLOOKUP($A86,ежесуточные!$J$12:$HW$765,R$2,1)</f>
        <v>185</v>
      </c>
      <c r="S86">
        <f>VLOOKUP($A86,ежесуточные!$J$12:$HW$765,S$2,1)</f>
        <v>185</v>
      </c>
      <c r="T86">
        <f>VLOOKUP($A86,ежесуточные!$J$12:$HW$765,T$2,1)</f>
        <v>185</v>
      </c>
      <c r="U86">
        <f>VLOOKUP($A86,ежесуточные!$J$12:$HW$765,U$2,1)</f>
        <v>185</v>
      </c>
      <c r="V86">
        <f>VLOOKUP($A86,ежесуточные!$J$12:$HW$765,V$2,1)</f>
        <v>185</v>
      </c>
      <c r="W86">
        <f>VLOOKUP($A86,ежесуточные!$J$12:$HW$765,W$2,1)</f>
        <v>185</v>
      </c>
      <c r="X86">
        <f>VLOOKUP($A86,ежесуточные!$J$12:$HW$765,X$2,1)</f>
        <v>185</v>
      </c>
      <c r="Y86">
        <f>VLOOKUP($A86,ежесуточные!$J$12:$HW$765,Y$2,1)</f>
        <v>185</v>
      </c>
      <c r="Z86">
        <f>VLOOKUP($A86,ежесуточные!$J$12:$HW$765,Z$2,1)</f>
        <v>185</v>
      </c>
      <c r="AA86">
        <f>VLOOKUP($A86,ежесуточные!$J$12:$HW$765,AA$2,1)</f>
        <v>185</v>
      </c>
      <c r="AB86">
        <f>VLOOKUP($A86,ежесуточные!$J$12:$HW$765,AB$2,1)</f>
        <v>185</v>
      </c>
      <c r="AC86">
        <f>VLOOKUP($A86,ежесуточные!$J$12:$HW$765,AC$2,1)</f>
        <v>185</v>
      </c>
      <c r="AD86">
        <f>VLOOKUP($A86,ежесуточные!$J$12:$HW$765,AD$2,1)</f>
        <v>185</v>
      </c>
      <c r="AE86">
        <f>VLOOKUP($A86,ежесуточные!$J$12:$HW$765,AE$2,1)</f>
        <v>185</v>
      </c>
      <c r="AF86" s="365">
        <f t="shared" si="2"/>
        <v>162.85714285714286</v>
      </c>
    </row>
    <row r="87" spans="1:32" x14ac:dyDescent="0.25">
      <c r="A87">
        <v>84</v>
      </c>
      <c r="B87" t="s">
        <v>83</v>
      </c>
      <c r="D87">
        <f>VLOOKUP($A87,ежесуточные!$J$12:$HW$765,D$2,1)</f>
        <v>0</v>
      </c>
      <c r="E87">
        <f>VLOOKUP($A87,ежесуточные!$J$12:$HW$765,E$2,1)</f>
        <v>0</v>
      </c>
      <c r="F87">
        <f>VLOOKUP($A87,ежесуточные!$J$12:$HW$765,F$2,1)</f>
        <v>0</v>
      </c>
      <c r="G87">
        <f>VLOOKUP($A87,ежесуточные!$J$12:$HW$765,G$2,1)</f>
        <v>0</v>
      </c>
      <c r="H87">
        <f>VLOOKUP($A87,ежесуточные!$J$12:$HW$765,H$2,1)</f>
        <v>0</v>
      </c>
      <c r="I87">
        <f>VLOOKUP($A87,ежесуточные!$J$12:$HW$765,I$2,1)</f>
        <v>0</v>
      </c>
      <c r="J87">
        <f>VLOOKUP($A87,ежесуточные!$J$12:$HW$765,J$2,1)</f>
        <v>0</v>
      </c>
      <c r="K87">
        <f>VLOOKUP($A87,ежесуточные!$J$12:$HW$765,K$2,1)</f>
        <v>0</v>
      </c>
      <c r="L87">
        <f>VLOOKUP($A87,ежесуточные!$J$12:$HW$765,L$2,1)</f>
        <v>0</v>
      </c>
      <c r="M87">
        <f>VLOOKUP($A87,ежесуточные!$J$12:$HW$765,M$2,1)</f>
        <v>0</v>
      </c>
      <c r="N87">
        <f>VLOOKUP($A87,ежесуточные!$J$12:$HW$765,N$2,1)</f>
        <v>0</v>
      </c>
      <c r="O87">
        <f>VLOOKUP($A87,ежесуточные!$J$12:$HW$765,O$2,1)</f>
        <v>0</v>
      </c>
      <c r="P87">
        <f>VLOOKUP($A87,ежесуточные!$J$12:$HW$765,P$2,1)</f>
        <v>0</v>
      </c>
      <c r="Q87">
        <f>VLOOKUP($A87,ежесуточные!$J$12:$HW$765,Q$2,1)</f>
        <v>0</v>
      </c>
      <c r="R87">
        <f>VLOOKUP($A87,ежесуточные!$J$12:$HW$765,R$2,1)</f>
        <v>0</v>
      </c>
      <c r="S87">
        <f>VLOOKUP($A87,ежесуточные!$J$12:$HW$765,S$2,1)</f>
        <v>0</v>
      </c>
      <c r="T87">
        <f>VLOOKUP($A87,ежесуточные!$J$12:$HW$765,T$2,1)</f>
        <v>0</v>
      </c>
      <c r="U87">
        <f>VLOOKUP($A87,ежесуточные!$J$12:$HW$765,U$2,1)</f>
        <v>0</v>
      </c>
      <c r="V87">
        <f>VLOOKUP($A87,ежесуточные!$J$12:$HW$765,V$2,1)</f>
        <v>0</v>
      </c>
      <c r="W87">
        <f>VLOOKUP($A87,ежесуточные!$J$12:$HW$765,W$2,1)</f>
        <v>0</v>
      </c>
      <c r="X87">
        <f>VLOOKUP($A87,ежесуточные!$J$12:$HW$765,X$2,1)</f>
        <v>0</v>
      </c>
      <c r="Y87">
        <f>VLOOKUP($A87,ежесуточные!$J$12:$HW$765,Y$2,1)</f>
        <v>0</v>
      </c>
      <c r="Z87">
        <f>VLOOKUP($A87,ежесуточные!$J$12:$HW$765,Z$2,1)</f>
        <v>0</v>
      </c>
      <c r="AA87">
        <f>VLOOKUP($A87,ежесуточные!$J$12:$HW$765,AA$2,1)</f>
        <v>0</v>
      </c>
      <c r="AB87">
        <f>VLOOKUP($A87,ежесуточные!$J$12:$HW$765,AB$2,1)</f>
        <v>0</v>
      </c>
      <c r="AC87">
        <f>VLOOKUP($A87,ежесуточные!$J$12:$HW$765,AC$2,1)</f>
        <v>0</v>
      </c>
      <c r="AD87">
        <f>VLOOKUP($A87,ежесуточные!$J$12:$HW$765,AD$2,1)</f>
        <v>0</v>
      </c>
      <c r="AE87">
        <f>VLOOKUP($A87,ежесуточные!$J$12:$HW$765,AE$2,1)</f>
        <v>0</v>
      </c>
      <c r="AF87" s="365" t="str">
        <f t="shared" si="2"/>
        <v/>
      </c>
    </row>
    <row r="88" spans="1:32" x14ac:dyDescent="0.25">
      <c r="A88">
        <v>85</v>
      </c>
      <c r="B88" t="s">
        <v>15</v>
      </c>
      <c r="D88">
        <f>VLOOKUP($A88,ежесуточные!$J$12:$HW$765,D$2,1)</f>
        <v>10</v>
      </c>
      <c r="E88">
        <f>VLOOKUP($A88,ежесуточные!$J$12:$HW$765,E$2,1)</f>
        <v>10</v>
      </c>
      <c r="F88">
        <f>VLOOKUP($A88,ежесуточные!$J$12:$HW$765,F$2,1)</f>
        <v>10</v>
      </c>
      <c r="G88">
        <f>VLOOKUP($A88,ежесуточные!$J$12:$HW$765,G$2,1)</f>
        <v>10</v>
      </c>
      <c r="H88">
        <f>VLOOKUP($A88,ежесуточные!$J$12:$HW$765,H$2,1)</f>
        <v>10</v>
      </c>
      <c r="I88">
        <f>VLOOKUP($A88,ежесуточные!$J$12:$HW$765,I$2,1)</f>
        <v>10</v>
      </c>
      <c r="J88">
        <f>VLOOKUP($A88,ежесуточные!$J$12:$HW$765,J$2,1)</f>
        <v>10</v>
      </c>
      <c r="K88">
        <f>VLOOKUP($A88,ежесуточные!$J$12:$HW$765,K$2,1)</f>
        <v>10</v>
      </c>
      <c r="L88">
        <f>VLOOKUP($A88,ежесуточные!$J$12:$HW$765,L$2,1)</f>
        <v>10</v>
      </c>
      <c r="M88">
        <f>VLOOKUP($A88,ежесуточные!$J$12:$HW$765,M$2,1)</f>
        <v>10</v>
      </c>
      <c r="N88">
        <f>VLOOKUP($A88,ежесуточные!$J$12:$HW$765,N$2,1)</f>
        <v>10</v>
      </c>
      <c r="O88">
        <f>VLOOKUP($A88,ежесуточные!$J$12:$HW$765,O$2,1)</f>
        <v>10</v>
      </c>
      <c r="P88">
        <f>VLOOKUP($A88,ежесуточные!$J$12:$HW$765,P$2,1)</f>
        <v>10</v>
      </c>
      <c r="Q88">
        <f>VLOOKUP($A88,ежесуточные!$J$12:$HW$765,Q$2,1)</f>
        <v>10</v>
      </c>
      <c r="R88">
        <f>VLOOKUP($A88,ежесуточные!$J$12:$HW$765,R$2,1)</f>
        <v>10</v>
      </c>
      <c r="S88">
        <f>VLOOKUP($A88,ежесуточные!$J$12:$HW$765,S$2,1)</f>
        <v>10</v>
      </c>
      <c r="T88">
        <f>VLOOKUP($A88,ежесуточные!$J$12:$HW$765,T$2,1)</f>
        <v>10</v>
      </c>
      <c r="U88">
        <f>VLOOKUP($A88,ежесуточные!$J$12:$HW$765,U$2,1)</f>
        <v>10</v>
      </c>
      <c r="V88">
        <f>VLOOKUP($A88,ежесуточные!$J$12:$HW$765,V$2,1)</f>
        <v>10</v>
      </c>
      <c r="W88">
        <f>VLOOKUP($A88,ежесуточные!$J$12:$HW$765,W$2,1)</f>
        <v>10</v>
      </c>
      <c r="X88">
        <f>VLOOKUP($A88,ежесуточные!$J$12:$HW$765,X$2,1)</f>
        <v>10</v>
      </c>
      <c r="Y88">
        <f>VLOOKUP($A88,ежесуточные!$J$12:$HW$765,Y$2,1)</f>
        <v>10</v>
      </c>
      <c r="Z88">
        <f>VLOOKUP($A88,ежесуточные!$J$12:$HW$765,Z$2,1)</f>
        <v>10</v>
      </c>
      <c r="AA88">
        <f>VLOOKUP($A88,ежесуточные!$J$12:$HW$765,AA$2,1)</f>
        <v>10</v>
      </c>
      <c r="AB88">
        <f>VLOOKUP($A88,ежесуточные!$J$12:$HW$765,AB$2,1)</f>
        <v>10</v>
      </c>
      <c r="AC88">
        <f>VLOOKUP($A88,ежесуточные!$J$12:$HW$765,AC$2,1)</f>
        <v>10</v>
      </c>
      <c r="AD88">
        <f>VLOOKUP($A88,ежесуточные!$J$12:$HW$765,AD$2,1)</f>
        <v>10</v>
      </c>
      <c r="AE88">
        <f>VLOOKUP($A88,ежесуточные!$J$12:$HW$765,AE$2,1)</f>
        <v>10</v>
      </c>
      <c r="AF88" s="365" t="str">
        <f t="shared" si="2"/>
        <v/>
      </c>
    </row>
    <row r="89" spans="1:32" x14ac:dyDescent="0.25">
      <c r="A89">
        <v>86</v>
      </c>
      <c r="B89" t="s">
        <v>77</v>
      </c>
      <c r="D89">
        <f>VLOOKUP($A89,ежесуточные!$J$12:$HW$765,D$2,1)</f>
        <v>25</v>
      </c>
      <c r="E89">
        <f>VLOOKUP($A89,ежесуточные!$J$12:$HW$765,E$2,1)</f>
        <v>25</v>
      </c>
      <c r="F89">
        <f>VLOOKUP($A89,ежесуточные!$J$12:$HW$765,F$2,1)</f>
        <v>25</v>
      </c>
      <c r="G89">
        <f>VLOOKUP($A89,ежесуточные!$J$12:$HW$765,G$2,1)</f>
        <v>25</v>
      </c>
      <c r="H89">
        <f>VLOOKUP($A89,ежесуточные!$J$12:$HW$765,H$2,1)</f>
        <v>25</v>
      </c>
      <c r="I89">
        <f>VLOOKUP($A89,ежесуточные!$J$12:$HW$765,I$2,1)</f>
        <v>25</v>
      </c>
      <c r="J89">
        <f>VLOOKUP($A89,ежесуточные!$J$12:$HW$765,J$2,1)</f>
        <v>25</v>
      </c>
      <c r="K89">
        <f>VLOOKUP($A89,ежесуточные!$J$12:$HW$765,K$2,1)</f>
        <v>25</v>
      </c>
      <c r="L89">
        <f>VLOOKUP($A89,ежесуточные!$J$12:$HW$765,L$2,1)</f>
        <v>25</v>
      </c>
      <c r="M89">
        <f>VLOOKUP($A89,ежесуточные!$J$12:$HW$765,M$2,1)</f>
        <v>25</v>
      </c>
      <c r="N89">
        <f>VLOOKUP($A89,ежесуточные!$J$12:$HW$765,N$2,1)</f>
        <v>25</v>
      </c>
      <c r="O89">
        <f>VLOOKUP($A89,ежесуточные!$J$12:$HW$765,O$2,1)</f>
        <v>25</v>
      </c>
      <c r="P89">
        <f>VLOOKUP($A89,ежесуточные!$J$12:$HW$765,P$2,1)</f>
        <v>25</v>
      </c>
      <c r="Q89">
        <f>VLOOKUP($A89,ежесуточные!$J$12:$HW$765,Q$2,1)</f>
        <v>25</v>
      </c>
      <c r="R89">
        <f>VLOOKUP($A89,ежесуточные!$J$12:$HW$765,R$2,1)</f>
        <v>25</v>
      </c>
      <c r="S89">
        <f>VLOOKUP($A89,ежесуточные!$J$12:$HW$765,S$2,1)</f>
        <v>25</v>
      </c>
      <c r="T89">
        <f>VLOOKUP($A89,ежесуточные!$J$12:$HW$765,T$2,1)</f>
        <v>25</v>
      </c>
      <c r="U89">
        <f>VLOOKUP($A89,ежесуточные!$J$12:$HW$765,U$2,1)</f>
        <v>25</v>
      </c>
      <c r="V89">
        <f>VLOOKUP($A89,ежесуточные!$J$12:$HW$765,V$2,1)</f>
        <v>25</v>
      </c>
      <c r="W89">
        <f>VLOOKUP($A89,ежесуточные!$J$12:$HW$765,W$2,1)</f>
        <v>25</v>
      </c>
      <c r="X89">
        <f>VLOOKUP($A89,ежесуточные!$J$12:$HW$765,X$2,1)</f>
        <v>25</v>
      </c>
      <c r="Y89">
        <f>VLOOKUP($A89,ежесуточные!$J$12:$HW$765,Y$2,1)</f>
        <v>25</v>
      </c>
      <c r="Z89">
        <f>VLOOKUP($A89,ежесуточные!$J$12:$HW$765,Z$2,1)</f>
        <v>25</v>
      </c>
      <c r="AA89">
        <f>VLOOKUP($A89,ежесуточные!$J$12:$HW$765,AA$2,1)</f>
        <v>25</v>
      </c>
      <c r="AB89">
        <f>VLOOKUP($A89,ежесуточные!$J$12:$HW$765,AB$2,1)</f>
        <v>25</v>
      </c>
      <c r="AC89">
        <f>VLOOKUP($A89,ежесуточные!$J$12:$HW$765,AC$2,1)</f>
        <v>25</v>
      </c>
      <c r="AD89">
        <f>VLOOKUP($A89,ежесуточные!$J$12:$HW$765,AD$2,1)</f>
        <v>25</v>
      </c>
      <c r="AE89">
        <f>VLOOKUP($A89,ежесуточные!$J$12:$HW$765,AE$2,1)</f>
        <v>25</v>
      </c>
      <c r="AF89" s="365" t="str">
        <f t="shared" si="2"/>
        <v/>
      </c>
    </row>
    <row r="90" spans="1:32" x14ac:dyDescent="0.25">
      <c r="A90">
        <v>87</v>
      </c>
      <c r="B90" t="s">
        <v>10</v>
      </c>
      <c r="D90">
        <f>VLOOKUP($A90,ежесуточные!$J$12:$HW$765,D$2,1)</f>
        <v>1040</v>
      </c>
      <c r="E90">
        <f>VLOOKUP($A90,ежесуточные!$J$12:$HW$765,E$2,1)</f>
        <v>1040</v>
      </c>
      <c r="F90">
        <f>VLOOKUP($A90,ежесуточные!$J$12:$HW$765,F$2,1)</f>
        <v>1040</v>
      </c>
      <c r="G90">
        <f>VLOOKUP($A90,ежесуточные!$J$12:$HW$765,G$2,1)</f>
        <v>1040</v>
      </c>
      <c r="H90">
        <f>VLOOKUP($A90,ежесуточные!$J$12:$HW$765,H$2,1)</f>
        <v>1040</v>
      </c>
      <c r="I90">
        <f>VLOOKUP($A90,ежесуточные!$J$12:$HW$765,I$2,1)</f>
        <v>1040</v>
      </c>
      <c r="J90">
        <f>VLOOKUP($A90,ежесуточные!$J$12:$HW$765,J$2,1)</f>
        <v>500</v>
      </c>
      <c r="K90">
        <f>VLOOKUP($A90,ежесуточные!$J$12:$HW$765,K$2,1)</f>
        <v>500</v>
      </c>
      <c r="L90">
        <f>VLOOKUP($A90,ежесуточные!$J$12:$HW$765,L$2,1)</f>
        <v>500</v>
      </c>
      <c r="M90">
        <f>VLOOKUP($A90,ежесуточные!$J$12:$HW$765,M$2,1)</f>
        <v>500</v>
      </c>
      <c r="N90">
        <f>VLOOKUP($A90,ежесуточные!$J$12:$HW$765,N$2,1)</f>
        <v>500</v>
      </c>
      <c r="O90">
        <f>VLOOKUP($A90,ежесуточные!$J$12:$HW$765,O$2,1)</f>
        <v>500</v>
      </c>
      <c r="P90">
        <f>VLOOKUP($A90,ежесуточные!$J$12:$HW$765,P$2,1)</f>
        <v>500</v>
      </c>
      <c r="Q90">
        <f>VLOOKUP($A90,ежесуточные!$J$12:$HW$765,Q$2,1)</f>
        <v>500</v>
      </c>
      <c r="R90">
        <f>VLOOKUP($A90,ежесуточные!$J$12:$HW$765,R$2,1)</f>
        <v>500</v>
      </c>
      <c r="S90">
        <f>VLOOKUP($A90,ежесуточные!$J$12:$HW$765,S$2,1)</f>
        <v>500</v>
      </c>
      <c r="T90">
        <f>VLOOKUP($A90,ежесуточные!$J$12:$HW$765,T$2,1)</f>
        <v>500</v>
      </c>
      <c r="U90">
        <f>VLOOKUP($A90,ежесуточные!$J$12:$HW$765,U$2,1)</f>
        <v>500</v>
      </c>
      <c r="V90">
        <f>VLOOKUP($A90,ежесуточные!$J$12:$HW$765,V$2,1)</f>
        <v>500</v>
      </c>
      <c r="W90">
        <f>VLOOKUP($A90,ежесуточные!$J$12:$HW$765,W$2,1)</f>
        <v>500</v>
      </c>
      <c r="X90">
        <f>VLOOKUP($A90,ежесуточные!$J$12:$HW$765,X$2,1)</f>
        <v>500</v>
      </c>
      <c r="Y90">
        <f>VLOOKUP($A90,ежесуточные!$J$12:$HW$765,Y$2,1)</f>
        <v>500</v>
      </c>
      <c r="Z90">
        <f>VLOOKUP($A90,ежесуточные!$J$12:$HW$765,Z$2,1)</f>
        <v>500</v>
      </c>
      <c r="AA90">
        <f>VLOOKUP($A90,ежесуточные!$J$12:$HW$765,AA$2,1)</f>
        <v>500</v>
      </c>
      <c r="AB90">
        <f>VLOOKUP($A90,ежесуточные!$J$12:$HW$765,AB$2,1)</f>
        <v>500</v>
      </c>
      <c r="AC90">
        <f>VLOOKUP($A90,ежесуточные!$J$12:$HW$765,AC$2,1)</f>
        <v>500</v>
      </c>
      <c r="AD90">
        <f>VLOOKUP($A90,ежесуточные!$J$12:$HW$765,AD$2,1)</f>
        <v>500</v>
      </c>
      <c r="AE90">
        <f>VLOOKUP($A90,ежесуточные!$J$12:$HW$765,AE$2,1)</f>
        <v>500</v>
      </c>
      <c r="AF90" s="365" t="str">
        <f t="shared" si="2"/>
        <v/>
      </c>
    </row>
    <row r="91" spans="1:32" x14ac:dyDescent="0.25">
      <c r="A91">
        <v>88</v>
      </c>
      <c r="B91" t="s">
        <v>106</v>
      </c>
      <c r="D91">
        <f>VLOOKUP($A91,ежесуточные!$J$12:$HW$765,D$2,1)</f>
        <v>0</v>
      </c>
      <c r="E91">
        <f>VLOOKUP($A91,ежесуточные!$J$12:$HW$765,E$2,1)</f>
        <v>0</v>
      </c>
      <c r="F91">
        <f>VLOOKUP($A91,ежесуточные!$J$12:$HW$765,F$2,1)</f>
        <v>0</v>
      </c>
      <c r="G91">
        <f>VLOOKUP($A91,ежесуточные!$J$12:$HW$765,G$2,1)</f>
        <v>0</v>
      </c>
      <c r="H91">
        <f>VLOOKUP($A91,ежесуточные!$J$12:$HW$765,H$2,1)</f>
        <v>0</v>
      </c>
      <c r="I91">
        <f>VLOOKUP($A91,ежесуточные!$J$12:$HW$765,I$2,1)</f>
        <v>0</v>
      </c>
      <c r="J91">
        <f>VLOOKUP($A91,ежесуточные!$J$12:$HW$765,J$2,1)</f>
        <v>0</v>
      </c>
      <c r="K91">
        <f>VLOOKUP($A91,ежесуточные!$J$12:$HW$765,K$2,1)</f>
        <v>0</v>
      </c>
      <c r="L91">
        <f>VLOOKUP($A91,ежесуточные!$J$12:$HW$765,L$2,1)</f>
        <v>0</v>
      </c>
      <c r="M91">
        <f>VLOOKUP($A91,ежесуточные!$J$12:$HW$765,M$2,1)</f>
        <v>0</v>
      </c>
      <c r="N91">
        <f>VLOOKUP($A91,ежесуточные!$J$12:$HW$765,N$2,1)</f>
        <v>0</v>
      </c>
      <c r="O91">
        <f>VLOOKUP($A91,ежесуточные!$J$12:$HW$765,O$2,1)</f>
        <v>0</v>
      </c>
      <c r="P91">
        <f>VLOOKUP($A91,ежесуточные!$J$12:$HW$765,P$2,1)</f>
        <v>0</v>
      </c>
      <c r="Q91">
        <f>VLOOKUP($A91,ежесуточные!$J$12:$HW$765,Q$2,1)</f>
        <v>0</v>
      </c>
      <c r="R91">
        <f>VLOOKUP($A91,ежесуточные!$J$12:$HW$765,R$2,1)</f>
        <v>0</v>
      </c>
      <c r="S91">
        <f>VLOOKUP($A91,ежесуточные!$J$12:$HW$765,S$2,1)</f>
        <v>0</v>
      </c>
      <c r="T91">
        <f>VLOOKUP($A91,ежесуточные!$J$12:$HW$765,T$2,1)</f>
        <v>0</v>
      </c>
      <c r="U91">
        <f>VLOOKUP($A91,ежесуточные!$J$12:$HW$765,U$2,1)</f>
        <v>0</v>
      </c>
      <c r="V91">
        <f>VLOOKUP($A91,ежесуточные!$J$12:$HW$765,V$2,1)</f>
        <v>0</v>
      </c>
      <c r="W91">
        <f>VLOOKUP($A91,ежесуточные!$J$12:$HW$765,W$2,1)</f>
        <v>0</v>
      </c>
      <c r="X91">
        <f>VLOOKUP($A91,ежесуточные!$J$12:$HW$765,X$2,1)</f>
        <v>0</v>
      </c>
      <c r="Y91">
        <f>VLOOKUP($A91,ежесуточные!$J$12:$HW$765,Y$2,1)</f>
        <v>0</v>
      </c>
      <c r="Z91">
        <f>VLOOKUP($A91,ежесуточные!$J$12:$HW$765,Z$2,1)</f>
        <v>0</v>
      </c>
      <c r="AA91">
        <f>VLOOKUP($A91,ежесуточные!$J$12:$HW$765,AA$2,1)</f>
        <v>0</v>
      </c>
      <c r="AB91">
        <f>VLOOKUP($A91,ежесуточные!$J$12:$HW$765,AB$2,1)</f>
        <v>0</v>
      </c>
      <c r="AC91">
        <f>VLOOKUP($A91,ежесуточные!$J$12:$HW$765,AC$2,1)</f>
        <v>0</v>
      </c>
      <c r="AD91">
        <f>VLOOKUP($A91,ежесуточные!$J$12:$HW$765,AD$2,1)</f>
        <v>0</v>
      </c>
      <c r="AE91">
        <f>VLOOKUP($A91,ежесуточные!$J$12:$HW$765,AE$2,1)</f>
        <v>0</v>
      </c>
      <c r="AF91" s="365" t="str">
        <f t="shared" si="2"/>
        <v/>
      </c>
    </row>
    <row r="92" spans="1:32" x14ac:dyDescent="0.25">
      <c r="A92">
        <v>89</v>
      </c>
      <c r="B92" t="s">
        <v>5</v>
      </c>
      <c r="D92">
        <f>VLOOKUP($A92,ежесуточные!$J$12:$HW$765,D$2,1)</f>
        <v>45</v>
      </c>
      <c r="E92">
        <f>VLOOKUP($A92,ежесуточные!$J$12:$HW$765,E$2,1)</f>
        <v>45</v>
      </c>
      <c r="F92">
        <f>VLOOKUP($A92,ежесуточные!$J$12:$HW$765,F$2,1)</f>
        <v>45</v>
      </c>
      <c r="G92">
        <f>VLOOKUP($A92,ежесуточные!$J$12:$HW$765,G$2,1)</f>
        <v>45</v>
      </c>
      <c r="H92">
        <f>VLOOKUP($A92,ежесуточные!$J$12:$HW$765,H$2,1)</f>
        <v>45</v>
      </c>
      <c r="I92">
        <f>VLOOKUP($A92,ежесуточные!$J$12:$HW$765,I$2,1)</f>
        <v>45</v>
      </c>
      <c r="J92">
        <f>VLOOKUP($A92,ежесуточные!$J$12:$HW$765,J$2,1)</f>
        <v>65</v>
      </c>
      <c r="K92">
        <f>VLOOKUP($A92,ежесуточные!$J$12:$HW$765,K$2,1)</f>
        <v>65</v>
      </c>
      <c r="L92">
        <f>VLOOKUP($A92,ежесуточные!$J$12:$HW$765,L$2,1)</f>
        <v>65</v>
      </c>
      <c r="M92">
        <f>VLOOKUP($A92,ежесуточные!$J$12:$HW$765,M$2,1)</f>
        <v>65</v>
      </c>
      <c r="N92">
        <f>VLOOKUP($A92,ежесуточные!$J$12:$HW$765,N$2,1)</f>
        <v>65</v>
      </c>
      <c r="O92">
        <f>VLOOKUP($A92,ежесуточные!$J$12:$HW$765,O$2,1)</f>
        <v>65</v>
      </c>
      <c r="P92">
        <f>VLOOKUP($A92,ежесуточные!$J$12:$HW$765,P$2,1)</f>
        <v>65</v>
      </c>
      <c r="Q92">
        <f>VLOOKUP($A92,ежесуточные!$J$12:$HW$765,Q$2,1)</f>
        <v>65</v>
      </c>
      <c r="R92">
        <f>VLOOKUP($A92,ежесуточные!$J$12:$HW$765,R$2,1)</f>
        <v>65</v>
      </c>
      <c r="S92">
        <f>VLOOKUP($A92,ежесуточные!$J$12:$HW$765,S$2,1)</f>
        <v>65</v>
      </c>
      <c r="T92">
        <f>VLOOKUP($A92,ежесуточные!$J$12:$HW$765,T$2,1)</f>
        <v>65</v>
      </c>
      <c r="U92">
        <f>VLOOKUP($A92,ежесуточные!$J$12:$HW$765,U$2,1)</f>
        <v>65</v>
      </c>
      <c r="V92">
        <f>VLOOKUP($A92,ежесуточные!$J$12:$HW$765,V$2,1)</f>
        <v>65</v>
      </c>
      <c r="W92">
        <f>VLOOKUP($A92,ежесуточные!$J$12:$HW$765,W$2,1)</f>
        <v>65</v>
      </c>
      <c r="X92">
        <f>VLOOKUP($A92,ежесуточные!$J$12:$HW$765,X$2,1)</f>
        <v>65</v>
      </c>
      <c r="Y92">
        <f>VLOOKUP($A92,ежесуточные!$J$12:$HW$765,Y$2,1)</f>
        <v>65</v>
      </c>
      <c r="Z92">
        <f>VLOOKUP($A92,ежесуточные!$J$12:$HW$765,Z$2,1)</f>
        <v>65</v>
      </c>
      <c r="AA92">
        <f>VLOOKUP($A92,ежесуточные!$J$12:$HW$765,AA$2,1)</f>
        <v>65</v>
      </c>
      <c r="AB92">
        <f>VLOOKUP($A92,ежесуточные!$J$12:$HW$765,AB$2,1)</f>
        <v>65</v>
      </c>
      <c r="AC92">
        <f>VLOOKUP($A92,ежесуточные!$J$12:$HW$765,AC$2,1)</f>
        <v>65</v>
      </c>
      <c r="AD92">
        <f>VLOOKUP($A92,ежесуточные!$J$12:$HW$765,AD$2,1)</f>
        <v>65</v>
      </c>
      <c r="AE92">
        <f>VLOOKUP($A92,ежесуточные!$J$12:$HW$765,AE$2,1)</f>
        <v>65</v>
      </c>
      <c r="AF92" s="365" t="str">
        <f t="shared" si="2"/>
        <v/>
      </c>
    </row>
    <row r="93" spans="1:32" x14ac:dyDescent="0.25">
      <c r="A93">
        <v>90</v>
      </c>
      <c r="B93" t="s">
        <v>4</v>
      </c>
      <c r="D93">
        <f>VLOOKUP($A93,ежесуточные!$J$12:$HW$765,D$2,1)</f>
        <v>93</v>
      </c>
      <c r="E93">
        <f>VLOOKUP($A93,ежесуточные!$J$12:$HW$765,E$2,1)</f>
        <v>93</v>
      </c>
      <c r="F93">
        <f>VLOOKUP($A93,ежесуточные!$J$12:$HW$765,F$2,1)</f>
        <v>93</v>
      </c>
      <c r="G93">
        <f>VLOOKUP($A93,ежесуточные!$J$12:$HW$765,G$2,1)</f>
        <v>93</v>
      </c>
      <c r="H93">
        <f>VLOOKUP($A93,ежесуточные!$J$12:$HW$765,H$2,1)</f>
        <v>93</v>
      </c>
      <c r="I93">
        <f>VLOOKUP($A93,ежесуточные!$J$12:$HW$765,I$2,1)</f>
        <v>93</v>
      </c>
      <c r="J93">
        <f>VLOOKUP($A93,ежесуточные!$J$12:$HW$765,J$2,1)</f>
        <v>102</v>
      </c>
      <c r="K93">
        <f>VLOOKUP($A93,ежесуточные!$J$12:$HW$765,K$2,1)</f>
        <v>102</v>
      </c>
      <c r="L93">
        <f>VLOOKUP($A93,ежесуточные!$J$12:$HW$765,L$2,1)</f>
        <v>102</v>
      </c>
      <c r="M93">
        <f>VLOOKUP($A93,ежесуточные!$J$12:$HW$765,M$2,1)</f>
        <v>102</v>
      </c>
      <c r="N93">
        <f>VLOOKUP($A93,ежесуточные!$J$12:$HW$765,N$2,1)</f>
        <v>102</v>
      </c>
      <c r="O93">
        <f>VLOOKUP($A93,ежесуточные!$J$12:$HW$765,O$2,1)</f>
        <v>102</v>
      </c>
      <c r="P93">
        <f>VLOOKUP($A93,ежесуточные!$J$12:$HW$765,P$2,1)</f>
        <v>102</v>
      </c>
      <c r="Q93">
        <f>VLOOKUP($A93,ежесуточные!$J$12:$HW$765,Q$2,1)</f>
        <v>102</v>
      </c>
      <c r="R93">
        <f>VLOOKUP($A93,ежесуточные!$J$12:$HW$765,R$2,1)</f>
        <v>102</v>
      </c>
      <c r="S93">
        <f>VLOOKUP($A93,ежесуточные!$J$12:$HW$765,S$2,1)</f>
        <v>102</v>
      </c>
      <c r="T93">
        <f>VLOOKUP($A93,ежесуточные!$J$12:$HW$765,T$2,1)</f>
        <v>102</v>
      </c>
      <c r="U93">
        <f>VLOOKUP($A93,ежесуточные!$J$12:$HW$765,U$2,1)</f>
        <v>102</v>
      </c>
      <c r="V93">
        <f>VLOOKUP($A93,ежесуточные!$J$12:$HW$765,V$2,1)</f>
        <v>102</v>
      </c>
      <c r="W93">
        <f>VLOOKUP($A93,ежесуточные!$J$12:$HW$765,W$2,1)</f>
        <v>102</v>
      </c>
      <c r="X93">
        <f>VLOOKUP($A93,ежесуточные!$J$12:$HW$765,X$2,1)</f>
        <v>102</v>
      </c>
      <c r="Y93">
        <f>VLOOKUP($A93,ежесуточные!$J$12:$HW$765,Y$2,1)</f>
        <v>102</v>
      </c>
      <c r="Z93">
        <f>VLOOKUP($A93,ежесуточные!$J$12:$HW$765,Z$2,1)</f>
        <v>102</v>
      </c>
      <c r="AA93">
        <f>VLOOKUP($A93,ежесуточные!$J$12:$HW$765,AA$2,1)</f>
        <v>102</v>
      </c>
      <c r="AB93">
        <f>VLOOKUP($A93,ежесуточные!$J$12:$HW$765,AB$2,1)</f>
        <v>102</v>
      </c>
      <c r="AC93">
        <f>VLOOKUP($A93,ежесуточные!$J$12:$HW$765,AC$2,1)</f>
        <v>102</v>
      </c>
      <c r="AD93">
        <f>VLOOKUP($A93,ежесуточные!$J$12:$HW$765,AD$2,1)</f>
        <v>102</v>
      </c>
      <c r="AE93">
        <f>VLOOKUP($A93,ежесуточные!$J$12:$HW$765,AE$2,1)</f>
        <v>102</v>
      </c>
      <c r="AF93" s="365" t="str">
        <f t="shared" si="2"/>
        <v/>
      </c>
    </row>
    <row r="94" spans="1:32" x14ac:dyDescent="0.25">
      <c r="A94">
        <v>91</v>
      </c>
      <c r="B94" t="s">
        <v>110</v>
      </c>
      <c r="D94">
        <f>VLOOKUP($A94,ежесуточные!$J$12:$HW$765,D$2,1)</f>
        <v>40</v>
      </c>
      <c r="E94">
        <f>VLOOKUP($A94,ежесуточные!$J$12:$HW$765,E$2,1)</f>
        <v>40</v>
      </c>
      <c r="F94">
        <f>VLOOKUP($A94,ежесуточные!$J$12:$HW$765,F$2,1)</f>
        <v>40</v>
      </c>
      <c r="G94">
        <f>VLOOKUP($A94,ежесуточные!$J$12:$HW$765,G$2,1)</f>
        <v>40</v>
      </c>
      <c r="H94">
        <f>VLOOKUP($A94,ежесуточные!$J$12:$HW$765,H$2,1)</f>
        <v>40</v>
      </c>
      <c r="I94">
        <f>VLOOKUP($A94,ежесуточные!$J$12:$HW$765,I$2,1)</f>
        <v>40</v>
      </c>
      <c r="J94">
        <f>VLOOKUP($A94,ежесуточные!$J$12:$HW$765,J$2,1)</f>
        <v>50</v>
      </c>
      <c r="K94">
        <f>VLOOKUP($A94,ежесуточные!$J$12:$HW$765,K$2,1)</f>
        <v>50</v>
      </c>
      <c r="L94">
        <f>VLOOKUP($A94,ежесуточные!$J$12:$HW$765,L$2,1)</f>
        <v>50</v>
      </c>
      <c r="M94">
        <f>VLOOKUP($A94,ежесуточные!$J$12:$HW$765,M$2,1)</f>
        <v>50</v>
      </c>
      <c r="N94">
        <f>VLOOKUP($A94,ежесуточные!$J$12:$HW$765,N$2,1)</f>
        <v>50</v>
      </c>
      <c r="O94">
        <f>VLOOKUP($A94,ежесуточные!$J$12:$HW$765,O$2,1)</f>
        <v>50</v>
      </c>
      <c r="P94">
        <f>VLOOKUP($A94,ежесуточные!$J$12:$HW$765,P$2,1)</f>
        <v>50</v>
      </c>
      <c r="Q94">
        <f>VLOOKUP($A94,ежесуточные!$J$12:$HW$765,Q$2,1)</f>
        <v>50</v>
      </c>
      <c r="R94">
        <f>VLOOKUP($A94,ежесуточные!$J$12:$HW$765,R$2,1)</f>
        <v>50</v>
      </c>
      <c r="S94">
        <f>VLOOKUP($A94,ежесуточные!$J$12:$HW$765,S$2,1)</f>
        <v>50</v>
      </c>
      <c r="T94">
        <f>VLOOKUP($A94,ежесуточные!$J$12:$HW$765,T$2,1)</f>
        <v>50</v>
      </c>
      <c r="U94">
        <f>VLOOKUP($A94,ежесуточные!$J$12:$HW$765,U$2,1)</f>
        <v>50</v>
      </c>
      <c r="V94">
        <f>VLOOKUP($A94,ежесуточные!$J$12:$HW$765,V$2,1)</f>
        <v>50</v>
      </c>
      <c r="W94">
        <f>VLOOKUP($A94,ежесуточные!$J$12:$HW$765,W$2,1)</f>
        <v>50</v>
      </c>
      <c r="X94">
        <f>VLOOKUP($A94,ежесуточные!$J$12:$HW$765,X$2,1)</f>
        <v>50</v>
      </c>
      <c r="Y94">
        <f>VLOOKUP($A94,ежесуточные!$J$12:$HW$765,Y$2,1)</f>
        <v>50</v>
      </c>
      <c r="Z94">
        <f>VLOOKUP($A94,ежесуточные!$J$12:$HW$765,Z$2,1)</f>
        <v>50</v>
      </c>
      <c r="AA94">
        <f>VLOOKUP($A94,ежесуточные!$J$12:$HW$765,AA$2,1)</f>
        <v>50</v>
      </c>
      <c r="AB94">
        <f>VLOOKUP($A94,ежесуточные!$J$12:$HW$765,AB$2,1)</f>
        <v>50</v>
      </c>
      <c r="AC94">
        <f>VLOOKUP($A94,ежесуточные!$J$12:$HW$765,AC$2,1)</f>
        <v>50</v>
      </c>
      <c r="AD94">
        <f>VLOOKUP($A94,ежесуточные!$J$12:$HW$765,AD$2,1)</f>
        <v>50</v>
      </c>
      <c r="AE94">
        <f>VLOOKUP($A94,ежесуточные!$J$12:$HW$765,AE$2,1)</f>
        <v>50</v>
      </c>
      <c r="AF94" s="365" t="str">
        <f t="shared" si="2"/>
        <v/>
      </c>
    </row>
    <row r="95" spans="1:32" x14ac:dyDescent="0.25">
      <c r="A95">
        <v>92</v>
      </c>
      <c r="B95" t="s">
        <v>3</v>
      </c>
      <c r="D95">
        <f>VLOOKUP($A95,ежесуточные!$J$12:$HW$765,D$2,1)</f>
        <v>231</v>
      </c>
      <c r="E95">
        <f>VLOOKUP($A95,ежесуточные!$J$12:$HW$765,E$2,1)</f>
        <v>231</v>
      </c>
      <c r="F95">
        <f>VLOOKUP($A95,ежесуточные!$J$12:$HW$765,F$2,1)</f>
        <v>231</v>
      </c>
      <c r="G95">
        <f>VLOOKUP($A95,ежесуточные!$J$12:$HW$765,G$2,1)</f>
        <v>231</v>
      </c>
      <c r="H95">
        <f>VLOOKUP($A95,ежесуточные!$J$12:$HW$765,H$2,1)</f>
        <v>231</v>
      </c>
      <c r="I95">
        <f>VLOOKUP($A95,ежесуточные!$J$12:$HW$765,I$2,1)</f>
        <v>231</v>
      </c>
      <c r="J95">
        <f>VLOOKUP($A95,ежесуточные!$J$12:$HW$765,J$2,1)</f>
        <v>191</v>
      </c>
      <c r="K95">
        <f>VLOOKUP($A95,ежесуточные!$J$12:$HW$765,K$2,1)</f>
        <v>191</v>
      </c>
      <c r="L95">
        <f>VLOOKUP($A95,ежесуточные!$J$12:$HW$765,L$2,1)</f>
        <v>191</v>
      </c>
      <c r="M95">
        <f>VLOOKUP($A95,ежесуточные!$J$12:$HW$765,M$2,1)</f>
        <v>191</v>
      </c>
      <c r="N95">
        <f>VLOOKUP($A95,ежесуточные!$J$12:$HW$765,N$2,1)</f>
        <v>191</v>
      </c>
      <c r="O95">
        <f>VLOOKUP($A95,ежесуточные!$J$12:$HW$765,O$2,1)</f>
        <v>191</v>
      </c>
      <c r="P95">
        <f>VLOOKUP($A95,ежесуточные!$J$12:$HW$765,P$2,1)</f>
        <v>191</v>
      </c>
      <c r="Q95">
        <f>VLOOKUP($A95,ежесуточные!$J$12:$HW$765,Q$2,1)</f>
        <v>191</v>
      </c>
      <c r="R95">
        <f>VLOOKUP($A95,ежесуточные!$J$12:$HW$765,R$2,1)</f>
        <v>191</v>
      </c>
      <c r="S95">
        <f>VLOOKUP($A95,ежесуточные!$J$12:$HW$765,S$2,1)</f>
        <v>191</v>
      </c>
      <c r="T95">
        <f>VLOOKUP($A95,ежесуточные!$J$12:$HW$765,T$2,1)</f>
        <v>191</v>
      </c>
      <c r="U95">
        <f>VLOOKUP($A95,ежесуточные!$J$12:$HW$765,U$2,1)</f>
        <v>191</v>
      </c>
      <c r="V95">
        <f>VLOOKUP($A95,ежесуточные!$J$12:$HW$765,V$2,1)</f>
        <v>191</v>
      </c>
      <c r="W95">
        <f>VLOOKUP($A95,ежесуточные!$J$12:$HW$765,W$2,1)</f>
        <v>191</v>
      </c>
      <c r="X95">
        <f>VLOOKUP($A95,ежесуточные!$J$12:$HW$765,X$2,1)</f>
        <v>191</v>
      </c>
      <c r="Y95">
        <f>VLOOKUP($A95,ежесуточные!$J$12:$HW$765,Y$2,1)</f>
        <v>191</v>
      </c>
      <c r="Z95">
        <f>VLOOKUP($A95,ежесуточные!$J$12:$HW$765,Z$2,1)</f>
        <v>191</v>
      </c>
      <c r="AA95">
        <f>VLOOKUP($A95,ежесуточные!$J$12:$HW$765,AA$2,1)</f>
        <v>191</v>
      </c>
      <c r="AB95">
        <f>VLOOKUP($A95,ежесуточные!$J$12:$HW$765,AB$2,1)</f>
        <v>191</v>
      </c>
      <c r="AC95">
        <f>VLOOKUP($A95,ежесуточные!$J$12:$HW$765,AC$2,1)</f>
        <v>191</v>
      </c>
      <c r="AD95">
        <f>VLOOKUP($A95,ежесуточные!$J$12:$HW$765,AD$2,1)</f>
        <v>191</v>
      </c>
      <c r="AE95">
        <f>VLOOKUP($A95,ежесуточные!$J$12:$HW$765,AE$2,1)</f>
        <v>191</v>
      </c>
      <c r="AF95" s="365" t="str">
        <f t="shared" si="2"/>
        <v/>
      </c>
    </row>
    <row r="96" spans="1:32" x14ac:dyDescent="0.25">
      <c r="A96">
        <v>93</v>
      </c>
      <c r="B96" t="s">
        <v>6</v>
      </c>
      <c r="D96">
        <f>VLOOKUP($A96,ежесуточные!$J$12:$HW$765,D$2,1)</f>
        <v>0</v>
      </c>
      <c r="E96">
        <f>VLOOKUP($A96,ежесуточные!$J$12:$HW$765,E$2,1)</f>
        <v>0</v>
      </c>
      <c r="F96">
        <f>VLOOKUP($A96,ежесуточные!$J$12:$HW$765,F$2,1)</f>
        <v>0</v>
      </c>
      <c r="G96">
        <f>VLOOKUP($A96,ежесуточные!$J$12:$HW$765,G$2,1)</f>
        <v>0</v>
      </c>
      <c r="H96">
        <f>VLOOKUP($A96,ежесуточные!$J$12:$HW$765,H$2,1)</f>
        <v>0</v>
      </c>
      <c r="I96">
        <f>VLOOKUP($A96,ежесуточные!$J$12:$HW$765,I$2,1)</f>
        <v>0</v>
      </c>
      <c r="J96">
        <f>VLOOKUP($A96,ежесуточные!$J$12:$HW$765,J$2,1)</f>
        <v>0</v>
      </c>
      <c r="K96">
        <f>VLOOKUP($A96,ежесуточные!$J$12:$HW$765,K$2,1)</f>
        <v>0</v>
      </c>
      <c r="L96">
        <f>VLOOKUP($A96,ежесуточные!$J$12:$HW$765,L$2,1)</f>
        <v>0</v>
      </c>
      <c r="M96">
        <f>VLOOKUP($A96,ежесуточные!$J$12:$HW$765,M$2,1)</f>
        <v>0</v>
      </c>
      <c r="N96">
        <f>VLOOKUP($A96,ежесуточные!$J$12:$HW$765,N$2,1)</f>
        <v>0</v>
      </c>
      <c r="O96">
        <f>VLOOKUP($A96,ежесуточные!$J$12:$HW$765,O$2,1)</f>
        <v>0</v>
      </c>
      <c r="P96">
        <f>VLOOKUP($A96,ежесуточные!$J$12:$HW$765,P$2,1)</f>
        <v>0</v>
      </c>
      <c r="Q96">
        <f>VLOOKUP($A96,ежесуточные!$J$12:$HW$765,Q$2,1)</f>
        <v>0</v>
      </c>
      <c r="R96">
        <f>VLOOKUP($A96,ежесуточные!$J$12:$HW$765,R$2,1)</f>
        <v>0</v>
      </c>
      <c r="S96">
        <f>VLOOKUP($A96,ежесуточные!$J$12:$HW$765,S$2,1)</f>
        <v>0</v>
      </c>
      <c r="T96">
        <f>VLOOKUP($A96,ежесуточные!$J$12:$HW$765,T$2,1)</f>
        <v>0</v>
      </c>
      <c r="U96">
        <f>VLOOKUP($A96,ежесуточные!$J$12:$HW$765,U$2,1)</f>
        <v>0</v>
      </c>
      <c r="V96">
        <f>VLOOKUP($A96,ежесуточные!$J$12:$HW$765,V$2,1)</f>
        <v>0</v>
      </c>
      <c r="W96">
        <f>VLOOKUP($A96,ежесуточные!$J$12:$HW$765,W$2,1)</f>
        <v>0</v>
      </c>
      <c r="X96">
        <f>VLOOKUP($A96,ежесуточные!$J$12:$HW$765,X$2,1)</f>
        <v>0</v>
      </c>
      <c r="Y96">
        <f>VLOOKUP($A96,ежесуточные!$J$12:$HW$765,Y$2,1)</f>
        <v>0</v>
      </c>
      <c r="Z96">
        <f>VLOOKUP($A96,ежесуточные!$J$12:$HW$765,Z$2,1)</f>
        <v>0</v>
      </c>
      <c r="AA96">
        <f>VLOOKUP($A96,ежесуточные!$J$12:$HW$765,AA$2,1)</f>
        <v>0</v>
      </c>
      <c r="AB96">
        <f>VLOOKUP($A96,ежесуточные!$J$12:$HW$765,AB$2,1)</f>
        <v>0</v>
      </c>
      <c r="AC96">
        <f>VLOOKUP($A96,ежесуточные!$J$12:$HW$765,AC$2,1)</f>
        <v>0</v>
      </c>
      <c r="AD96">
        <f>VLOOKUP($A96,ежесуточные!$J$12:$HW$765,AD$2,1)</f>
        <v>0</v>
      </c>
      <c r="AE96">
        <f>VLOOKUP($A96,ежесуточные!$J$12:$HW$765,AE$2,1)</f>
        <v>0</v>
      </c>
      <c r="AF96" s="365" t="str">
        <f t="shared" si="2"/>
        <v/>
      </c>
    </row>
    <row r="97" spans="1:32" x14ac:dyDescent="0.25">
      <c r="A97">
        <v>94</v>
      </c>
      <c r="B97" t="s">
        <v>112</v>
      </c>
      <c r="D97">
        <f>VLOOKUP($A97,ежесуточные!$J$12:$HW$765,D$2,1)</f>
        <v>22</v>
      </c>
      <c r="E97">
        <f>VLOOKUP($A97,ежесуточные!$J$12:$HW$765,E$2,1)</f>
        <v>22</v>
      </c>
      <c r="F97">
        <f>VLOOKUP($A97,ежесуточные!$J$12:$HW$765,F$2,1)</f>
        <v>22</v>
      </c>
      <c r="G97">
        <f>VLOOKUP($A97,ежесуточные!$J$12:$HW$765,G$2,1)</f>
        <v>22</v>
      </c>
      <c r="H97">
        <f>VLOOKUP($A97,ежесуточные!$J$12:$HW$765,H$2,1)</f>
        <v>22</v>
      </c>
      <c r="I97">
        <f>VLOOKUP($A97,ежесуточные!$J$12:$HW$765,I$2,1)</f>
        <v>22</v>
      </c>
      <c r="J97">
        <f>VLOOKUP($A97,ежесуточные!$J$12:$HW$765,J$2,1)</f>
        <v>16</v>
      </c>
      <c r="K97">
        <f>VLOOKUP($A97,ежесуточные!$J$12:$HW$765,K$2,1)</f>
        <v>16</v>
      </c>
      <c r="L97">
        <f>VLOOKUP($A97,ежесуточные!$J$12:$HW$765,L$2,1)</f>
        <v>16</v>
      </c>
      <c r="M97">
        <f>VLOOKUP($A97,ежесуточные!$J$12:$HW$765,M$2,1)</f>
        <v>16</v>
      </c>
      <c r="N97">
        <f>VLOOKUP($A97,ежесуточные!$J$12:$HW$765,N$2,1)</f>
        <v>16</v>
      </c>
      <c r="O97">
        <f>VLOOKUP($A97,ежесуточные!$J$12:$HW$765,O$2,1)</f>
        <v>16</v>
      </c>
      <c r="P97">
        <f>VLOOKUP($A97,ежесуточные!$J$12:$HW$765,P$2,1)</f>
        <v>16</v>
      </c>
      <c r="Q97">
        <f>VLOOKUP($A97,ежесуточные!$J$12:$HW$765,Q$2,1)</f>
        <v>16</v>
      </c>
      <c r="R97">
        <f>VLOOKUP($A97,ежесуточные!$J$12:$HW$765,R$2,1)</f>
        <v>16</v>
      </c>
      <c r="S97">
        <f>VLOOKUP($A97,ежесуточные!$J$12:$HW$765,S$2,1)</f>
        <v>16</v>
      </c>
      <c r="T97">
        <f>VLOOKUP($A97,ежесуточные!$J$12:$HW$765,T$2,1)</f>
        <v>16</v>
      </c>
      <c r="U97">
        <f>VLOOKUP($A97,ежесуточные!$J$12:$HW$765,U$2,1)</f>
        <v>16</v>
      </c>
      <c r="V97">
        <f>VLOOKUP($A97,ежесуточные!$J$12:$HW$765,V$2,1)</f>
        <v>16</v>
      </c>
      <c r="W97">
        <f>VLOOKUP($A97,ежесуточные!$J$12:$HW$765,W$2,1)</f>
        <v>16</v>
      </c>
      <c r="X97">
        <f>VLOOKUP($A97,ежесуточные!$J$12:$HW$765,X$2,1)</f>
        <v>16</v>
      </c>
      <c r="Y97">
        <f>VLOOKUP($A97,ежесуточные!$J$12:$HW$765,Y$2,1)</f>
        <v>16</v>
      </c>
      <c r="Z97">
        <f>VLOOKUP($A97,ежесуточные!$J$12:$HW$765,Z$2,1)</f>
        <v>16</v>
      </c>
      <c r="AA97">
        <f>VLOOKUP($A97,ежесуточные!$J$12:$HW$765,AA$2,1)</f>
        <v>16</v>
      </c>
      <c r="AB97">
        <f>VLOOKUP($A97,ежесуточные!$J$12:$HW$765,AB$2,1)</f>
        <v>16</v>
      </c>
      <c r="AC97">
        <f>VLOOKUP($A97,ежесуточные!$J$12:$HW$765,AC$2,1)</f>
        <v>16</v>
      </c>
      <c r="AD97">
        <f>VLOOKUP($A97,ежесуточные!$J$12:$HW$765,AD$2,1)</f>
        <v>16</v>
      </c>
      <c r="AE97">
        <f>VLOOKUP($A97,ежесуточные!$J$12:$HW$765,AE$2,1)</f>
        <v>16</v>
      </c>
      <c r="AF97" s="365" t="str">
        <f t="shared" si="2"/>
        <v/>
      </c>
    </row>
    <row r="98" spans="1:32" x14ac:dyDescent="0.25">
      <c r="A98">
        <v>95</v>
      </c>
      <c r="B98" t="s">
        <v>13</v>
      </c>
      <c r="D98">
        <f>VLOOKUP($A98,ежесуточные!$J$12:$HW$765,D$2,1)</f>
        <v>36</v>
      </c>
      <c r="E98">
        <f>VLOOKUP($A98,ежесуточные!$J$12:$HW$765,E$2,1)</f>
        <v>46</v>
      </c>
      <c r="F98">
        <f>VLOOKUP($A98,ежесуточные!$J$12:$HW$765,F$2,1)</f>
        <v>46</v>
      </c>
      <c r="G98">
        <f>VLOOKUP($A98,ежесуточные!$J$12:$HW$765,G$2,1)</f>
        <v>46</v>
      </c>
      <c r="H98">
        <f>VLOOKUP($A98,ежесуточные!$J$12:$HW$765,H$2,1)</f>
        <v>46</v>
      </c>
      <c r="I98">
        <f>VLOOKUP($A98,ежесуточные!$J$12:$HW$765,I$2,1)</f>
        <v>46</v>
      </c>
      <c r="J98">
        <f>VLOOKUP($A98,ежесуточные!$J$12:$HW$765,J$2,1)</f>
        <v>688</v>
      </c>
      <c r="K98">
        <f>VLOOKUP($A98,ежесуточные!$J$12:$HW$765,K$2,1)</f>
        <v>688</v>
      </c>
      <c r="L98">
        <f>VLOOKUP($A98,ежесуточные!$J$12:$HW$765,L$2,1)</f>
        <v>688</v>
      </c>
      <c r="M98">
        <f>VLOOKUP($A98,ежесуточные!$J$12:$HW$765,M$2,1)</f>
        <v>688</v>
      </c>
      <c r="N98">
        <f>VLOOKUP($A98,ежесуточные!$J$12:$HW$765,N$2,1)</f>
        <v>688</v>
      </c>
      <c r="O98">
        <f>VLOOKUP($A98,ежесуточные!$J$12:$HW$765,O$2,1)</f>
        <v>688</v>
      </c>
      <c r="P98">
        <f>VLOOKUP($A98,ежесуточные!$J$12:$HW$765,P$2,1)</f>
        <v>688</v>
      </c>
      <c r="Q98">
        <f>VLOOKUP($A98,ежесуточные!$J$12:$HW$765,Q$2,1)</f>
        <v>688</v>
      </c>
      <c r="R98">
        <f>VLOOKUP($A98,ежесуточные!$J$12:$HW$765,R$2,1)</f>
        <v>688</v>
      </c>
      <c r="S98">
        <f>VLOOKUP($A98,ежесуточные!$J$12:$HW$765,S$2,1)</f>
        <v>688</v>
      </c>
      <c r="T98">
        <f>VLOOKUP($A98,ежесуточные!$J$12:$HW$765,T$2,1)</f>
        <v>688</v>
      </c>
      <c r="U98">
        <f>VLOOKUP($A98,ежесуточные!$J$12:$HW$765,U$2,1)</f>
        <v>688</v>
      </c>
      <c r="V98">
        <f>VLOOKUP($A98,ежесуточные!$J$12:$HW$765,V$2,1)</f>
        <v>688</v>
      </c>
      <c r="W98">
        <f>VLOOKUP($A98,ежесуточные!$J$12:$HW$765,W$2,1)</f>
        <v>688</v>
      </c>
      <c r="X98">
        <f>VLOOKUP($A98,ежесуточные!$J$12:$HW$765,X$2,1)</f>
        <v>688</v>
      </c>
      <c r="Y98">
        <f>VLOOKUP($A98,ежесуточные!$J$12:$HW$765,Y$2,1)</f>
        <v>688</v>
      </c>
      <c r="Z98">
        <f>VLOOKUP($A98,ежесуточные!$J$12:$HW$765,Z$2,1)</f>
        <v>688</v>
      </c>
      <c r="AA98">
        <f>VLOOKUP($A98,ежесуточные!$J$12:$HW$765,AA$2,1)</f>
        <v>688</v>
      </c>
      <c r="AB98">
        <f>VLOOKUP($A98,ежесуточные!$J$12:$HW$765,AB$2,1)</f>
        <v>688</v>
      </c>
      <c r="AC98">
        <f>VLOOKUP($A98,ежесуточные!$J$12:$HW$765,AC$2,1)</f>
        <v>688</v>
      </c>
      <c r="AD98">
        <f>VLOOKUP($A98,ежесуточные!$J$12:$HW$765,AD$2,1)</f>
        <v>688</v>
      </c>
      <c r="AE98">
        <f>VLOOKUP($A98,ежесуточные!$J$12:$HW$765,AE$2,1)</f>
        <v>688</v>
      </c>
      <c r="AF98" s="365" t="str">
        <f t="shared" si="2"/>
        <v/>
      </c>
    </row>
    <row r="99" spans="1:32" x14ac:dyDescent="0.25">
      <c r="A99">
        <v>96</v>
      </c>
      <c r="B99" t="s">
        <v>20</v>
      </c>
      <c r="D99">
        <f>VLOOKUP($A99,ежесуточные!$J$12:$HW$765,D$2,1)</f>
        <v>0</v>
      </c>
      <c r="E99">
        <f>VLOOKUP($A99,ежесуточные!$J$12:$HW$765,E$2,1)</f>
        <v>0</v>
      </c>
      <c r="F99">
        <f>VLOOKUP($A99,ежесуточные!$J$12:$HW$765,F$2,1)</f>
        <v>0</v>
      </c>
      <c r="G99">
        <f>VLOOKUP($A99,ежесуточные!$J$12:$HW$765,G$2,1)</f>
        <v>0</v>
      </c>
      <c r="H99">
        <f>VLOOKUP($A99,ежесуточные!$J$12:$HW$765,H$2,1)</f>
        <v>0</v>
      </c>
      <c r="I99">
        <f>VLOOKUP($A99,ежесуточные!$J$12:$HW$765,I$2,1)</f>
        <v>0</v>
      </c>
      <c r="J99">
        <f>VLOOKUP($A99,ежесуточные!$J$12:$HW$765,J$2,1)</f>
        <v>0</v>
      </c>
      <c r="K99">
        <f>VLOOKUP($A99,ежесуточные!$J$12:$HW$765,K$2,1)</f>
        <v>0</v>
      </c>
      <c r="L99">
        <f>VLOOKUP($A99,ежесуточные!$J$12:$HW$765,L$2,1)</f>
        <v>0</v>
      </c>
      <c r="M99">
        <f>VLOOKUP($A99,ежесуточные!$J$12:$HW$765,M$2,1)</f>
        <v>0</v>
      </c>
      <c r="N99">
        <f>VLOOKUP($A99,ежесуточные!$J$12:$HW$765,N$2,1)</f>
        <v>0</v>
      </c>
      <c r="O99">
        <f>VLOOKUP($A99,ежесуточные!$J$12:$HW$765,O$2,1)</f>
        <v>0</v>
      </c>
      <c r="P99">
        <f>VLOOKUP($A99,ежесуточные!$J$12:$HW$765,P$2,1)</f>
        <v>0</v>
      </c>
      <c r="Q99">
        <f>VLOOKUP($A99,ежесуточные!$J$12:$HW$765,Q$2,1)</f>
        <v>0</v>
      </c>
      <c r="R99">
        <f>VLOOKUP($A99,ежесуточные!$J$12:$HW$765,R$2,1)</f>
        <v>0</v>
      </c>
      <c r="S99">
        <f>VLOOKUP($A99,ежесуточные!$J$12:$HW$765,S$2,1)</f>
        <v>0</v>
      </c>
      <c r="T99">
        <f>VLOOKUP($A99,ежесуточные!$J$12:$HW$765,T$2,1)</f>
        <v>0</v>
      </c>
      <c r="U99">
        <f>VLOOKUP($A99,ежесуточные!$J$12:$HW$765,U$2,1)</f>
        <v>0</v>
      </c>
      <c r="V99">
        <f>VLOOKUP($A99,ежесуточные!$J$12:$HW$765,V$2,1)</f>
        <v>0</v>
      </c>
      <c r="W99">
        <f>VLOOKUP($A99,ежесуточные!$J$12:$HW$765,W$2,1)</f>
        <v>0</v>
      </c>
      <c r="X99">
        <f>VLOOKUP($A99,ежесуточные!$J$12:$HW$765,X$2,1)</f>
        <v>0</v>
      </c>
      <c r="Y99">
        <f>VLOOKUP($A99,ежесуточные!$J$12:$HW$765,Y$2,1)</f>
        <v>0</v>
      </c>
      <c r="Z99">
        <f>VLOOKUP($A99,ежесуточные!$J$12:$HW$765,Z$2,1)</f>
        <v>0</v>
      </c>
      <c r="AA99">
        <f>VLOOKUP($A99,ежесуточные!$J$12:$HW$765,AA$2,1)</f>
        <v>0</v>
      </c>
      <c r="AB99">
        <f>VLOOKUP($A99,ежесуточные!$J$12:$HW$765,AB$2,1)</f>
        <v>0</v>
      </c>
      <c r="AC99">
        <f>VLOOKUP($A99,ежесуточные!$J$12:$HW$765,AC$2,1)</f>
        <v>0</v>
      </c>
      <c r="AD99">
        <f>VLOOKUP($A99,ежесуточные!$J$12:$HW$765,AD$2,1)</f>
        <v>0</v>
      </c>
      <c r="AE99">
        <f>VLOOKUP($A99,ежесуточные!$J$12:$HW$765,AE$2,1)</f>
        <v>0</v>
      </c>
      <c r="AF99" s="365" t="str">
        <f t="shared" si="2"/>
        <v/>
      </c>
    </row>
    <row r="100" spans="1:32" x14ac:dyDescent="0.25">
      <c r="A100">
        <v>97</v>
      </c>
      <c r="B100" t="s">
        <v>88</v>
      </c>
      <c r="D100">
        <f>VLOOKUP($A100,ежесуточные!$J$12:$HW$765,D$2,1)</f>
        <v>0</v>
      </c>
      <c r="E100">
        <f>VLOOKUP($A100,ежесуточные!$J$12:$HW$765,E$2,1)</f>
        <v>0</v>
      </c>
      <c r="F100">
        <f>VLOOKUP($A100,ежесуточные!$J$12:$HW$765,F$2,1)</f>
        <v>0</v>
      </c>
      <c r="G100">
        <f>VLOOKUP($A100,ежесуточные!$J$12:$HW$765,G$2,1)</f>
        <v>0</v>
      </c>
      <c r="H100">
        <f>VLOOKUP($A100,ежесуточные!$J$12:$HW$765,H$2,1)</f>
        <v>0</v>
      </c>
      <c r="I100">
        <f>VLOOKUP($A100,ежесуточные!$J$12:$HW$765,I$2,1)</f>
        <v>0</v>
      </c>
      <c r="J100">
        <f>VLOOKUP($A100,ежесуточные!$J$12:$HW$765,J$2,1)</f>
        <v>0</v>
      </c>
      <c r="K100">
        <f>VLOOKUP($A100,ежесуточные!$J$12:$HW$765,K$2,1)</f>
        <v>0</v>
      </c>
      <c r="L100">
        <f>VLOOKUP($A100,ежесуточные!$J$12:$HW$765,L$2,1)</f>
        <v>0</v>
      </c>
      <c r="M100">
        <f>VLOOKUP($A100,ежесуточные!$J$12:$HW$765,M$2,1)</f>
        <v>0</v>
      </c>
      <c r="N100">
        <f>VLOOKUP($A100,ежесуточные!$J$12:$HW$765,N$2,1)</f>
        <v>0</v>
      </c>
      <c r="O100">
        <f>VLOOKUP($A100,ежесуточные!$J$12:$HW$765,O$2,1)</f>
        <v>0</v>
      </c>
      <c r="P100">
        <f>VLOOKUP($A100,ежесуточные!$J$12:$HW$765,P$2,1)</f>
        <v>0</v>
      </c>
      <c r="Q100">
        <f>VLOOKUP($A100,ежесуточные!$J$12:$HW$765,Q$2,1)</f>
        <v>0</v>
      </c>
      <c r="R100">
        <f>VLOOKUP($A100,ежесуточные!$J$12:$HW$765,R$2,1)</f>
        <v>0</v>
      </c>
      <c r="S100">
        <f>VLOOKUP($A100,ежесуточные!$J$12:$HW$765,S$2,1)</f>
        <v>0</v>
      </c>
      <c r="T100">
        <f>VLOOKUP($A100,ежесуточные!$J$12:$HW$765,T$2,1)</f>
        <v>0</v>
      </c>
      <c r="U100">
        <f>VLOOKUP($A100,ежесуточные!$J$12:$HW$765,U$2,1)</f>
        <v>0</v>
      </c>
      <c r="V100">
        <f>VLOOKUP($A100,ежесуточные!$J$12:$HW$765,V$2,1)</f>
        <v>0</v>
      </c>
      <c r="W100">
        <f>VLOOKUP($A100,ежесуточные!$J$12:$HW$765,W$2,1)</f>
        <v>0</v>
      </c>
      <c r="X100">
        <f>VLOOKUP($A100,ежесуточные!$J$12:$HW$765,X$2,1)</f>
        <v>0</v>
      </c>
      <c r="Y100">
        <f>VLOOKUP($A100,ежесуточные!$J$12:$HW$765,Y$2,1)</f>
        <v>0</v>
      </c>
      <c r="Z100">
        <f>VLOOKUP($A100,ежесуточные!$J$12:$HW$765,Z$2,1)</f>
        <v>0</v>
      </c>
      <c r="AA100">
        <f>VLOOKUP($A100,ежесуточные!$J$12:$HW$765,AA$2,1)</f>
        <v>0</v>
      </c>
      <c r="AB100">
        <f>VLOOKUP($A100,ежесуточные!$J$12:$HW$765,AB$2,1)</f>
        <v>0</v>
      </c>
      <c r="AC100">
        <f>VLOOKUP($A100,ежесуточные!$J$12:$HW$765,AC$2,1)</f>
        <v>0</v>
      </c>
      <c r="AD100">
        <f>VLOOKUP($A100,ежесуточные!$J$12:$HW$765,AD$2,1)</f>
        <v>0</v>
      </c>
      <c r="AE100">
        <f>VLOOKUP($A100,ежесуточные!$J$12:$HW$765,AE$2,1)</f>
        <v>0</v>
      </c>
      <c r="AF100" s="365" t="str">
        <f t="shared" si="2"/>
        <v/>
      </c>
    </row>
    <row r="101" spans="1:32" x14ac:dyDescent="0.25">
      <c r="A101">
        <v>98</v>
      </c>
      <c r="B101" t="s">
        <v>15</v>
      </c>
      <c r="C101" t="s">
        <v>66</v>
      </c>
      <c r="D101">
        <f>VLOOKUP($A101,ежесуточные!$J$12:$HW$765,D$2,1)</f>
        <v>10</v>
      </c>
      <c r="E101">
        <f>VLOOKUP($A101,ежесуточные!$J$12:$HW$765,E$2,1)</f>
        <v>10</v>
      </c>
      <c r="F101">
        <f>VLOOKUP($A101,ежесуточные!$J$12:$HW$765,F$2,1)</f>
        <v>10</v>
      </c>
      <c r="G101">
        <f>VLOOKUP($A101,ежесуточные!$J$12:$HW$765,G$2,1)</f>
        <v>10</v>
      </c>
      <c r="H101">
        <f>VLOOKUP($A101,ежесуточные!$J$12:$HW$765,H$2,1)</f>
        <v>10</v>
      </c>
      <c r="I101">
        <f>VLOOKUP($A101,ежесуточные!$J$12:$HW$765,I$2,1)</f>
        <v>10</v>
      </c>
      <c r="J101">
        <f>VLOOKUP($A101,ежесуточные!$J$12:$HW$765,J$2,1)</f>
        <v>10</v>
      </c>
      <c r="K101">
        <f>VLOOKUP($A101,ежесуточные!$J$12:$HW$765,K$2,1)</f>
        <v>10</v>
      </c>
      <c r="L101">
        <f>VLOOKUP($A101,ежесуточные!$J$12:$HW$765,L$2,1)</f>
        <v>10</v>
      </c>
      <c r="M101">
        <f>VLOOKUP($A101,ежесуточные!$J$12:$HW$765,M$2,1)</f>
        <v>10</v>
      </c>
      <c r="N101">
        <f>VLOOKUP($A101,ежесуточные!$J$12:$HW$765,N$2,1)</f>
        <v>10</v>
      </c>
      <c r="O101">
        <f>VLOOKUP($A101,ежесуточные!$J$12:$HW$765,O$2,1)</f>
        <v>10</v>
      </c>
      <c r="P101">
        <f>VLOOKUP($A101,ежесуточные!$J$12:$HW$765,P$2,1)</f>
        <v>10</v>
      </c>
      <c r="Q101">
        <f>VLOOKUP($A101,ежесуточные!$J$12:$HW$765,Q$2,1)</f>
        <v>10</v>
      </c>
      <c r="R101">
        <f>VLOOKUP($A101,ежесуточные!$J$12:$HW$765,R$2,1)</f>
        <v>10</v>
      </c>
      <c r="S101">
        <f>VLOOKUP($A101,ежесуточные!$J$12:$HW$765,S$2,1)</f>
        <v>10</v>
      </c>
      <c r="T101">
        <f>VLOOKUP($A101,ежесуточные!$J$12:$HW$765,T$2,1)</f>
        <v>10</v>
      </c>
      <c r="U101">
        <f>VLOOKUP($A101,ежесуточные!$J$12:$HW$765,U$2,1)</f>
        <v>10</v>
      </c>
      <c r="V101">
        <f>VLOOKUP($A101,ежесуточные!$J$12:$HW$765,V$2,1)</f>
        <v>10</v>
      </c>
      <c r="W101">
        <f>VLOOKUP($A101,ежесуточные!$J$12:$HW$765,W$2,1)</f>
        <v>10</v>
      </c>
      <c r="X101">
        <f>VLOOKUP($A101,ежесуточные!$J$12:$HW$765,X$2,1)</f>
        <v>10</v>
      </c>
      <c r="Y101">
        <f>VLOOKUP($A101,ежесуточные!$J$12:$HW$765,Y$2,1)</f>
        <v>10</v>
      </c>
      <c r="Z101">
        <f>VLOOKUP($A101,ежесуточные!$J$12:$HW$765,Z$2,1)</f>
        <v>10</v>
      </c>
      <c r="AA101">
        <f>VLOOKUP($A101,ежесуточные!$J$12:$HW$765,AA$2,1)</f>
        <v>10</v>
      </c>
      <c r="AB101">
        <f>VLOOKUP($A101,ежесуточные!$J$12:$HW$765,AB$2,1)</f>
        <v>10</v>
      </c>
      <c r="AC101">
        <f>VLOOKUP($A101,ежесуточные!$J$12:$HW$765,AC$2,1)</f>
        <v>10</v>
      </c>
      <c r="AD101">
        <f>VLOOKUP($A101,ежесуточные!$J$12:$HW$765,AD$2,1)</f>
        <v>10</v>
      </c>
      <c r="AE101">
        <f>VLOOKUP($A101,ежесуточные!$J$12:$HW$765,AE$2,1)</f>
        <v>10</v>
      </c>
      <c r="AF101" s="365">
        <f t="shared" si="2"/>
        <v>10</v>
      </c>
    </row>
    <row r="102" spans="1:32" x14ac:dyDescent="0.25">
      <c r="A102">
        <v>99</v>
      </c>
      <c r="B102" t="s">
        <v>77</v>
      </c>
      <c r="C102" t="s">
        <v>66</v>
      </c>
      <c r="D102">
        <f>VLOOKUP($A102,ежесуточные!$J$12:$HW$765,D$2,1)</f>
        <v>25</v>
      </c>
      <c r="E102">
        <f>VLOOKUP($A102,ежесуточные!$J$12:$HW$765,E$2,1)</f>
        <v>25</v>
      </c>
      <c r="F102">
        <f>VLOOKUP($A102,ежесуточные!$J$12:$HW$765,F$2,1)</f>
        <v>25</v>
      </c>
      <c r="G102">
        <f>VLOOKUP($A102,ежесуточные!$J$12:$HW$765,G$2,1)</f>
        <v>25</v>
      </c>
      <c r="H102">
        <f>VLOOKUP($A102,ежесуточные!$J$12:$HW$765,H$2,1)</f>
        <v>25</v>
      </c>
      <c r="I102">
        <f>VLOOKUP($A102,ежесуточные!$J$12:$HW$765,I$2,1)</f>
        <v>25</v>
      </c>
      <c r="J102">
        <f>VLOOKUP($A102,ежесуточные!$J$12:$HW$765,J$2,1)</f>
        <v>25</v>
      </c>
      <c r="K102">
        <f>VLOOKUP($A102,ежесуточные!$J$12:$HW$765,K$2,1)</f>
        <v>25</v>
      </c>
      <c r="L102">
        <f>VLOOKUP($A102,ежесуточные!$J$12:$HW$765,L$2,1)</f>
        <v>25</v>
      </c>
      <c r="M102">
        <f>VLOOKUP($A102,ежесуточные!$J$12:$HW$765,M$2,1)</f>
        <v>25</v>
      </c>
      <c r="N102">
        <f>VLOOKUP($A102,ежесуточные!$J$12:$HW$765,N$2,1)</f>
        <v>25</v>
      </c>
      <c r="O102">
        <f>VLOOKUP($A102,ежесуточные!$J$12:$HW$765,O$2,1)</f>
        <v>25</v>
      </c>
      <c r="P102">
        <f>VLOOKUP($A102,ежесуточные!$J$12:$HW$765,P$2,1)</f>
        <v>25</v>
      </c>
      <c r="Q102">
        <f>VLOOKUP($A102,ежесуточные!$J$12:$HW$765,Q$2,1)</f>
        <v>25</v>
      </c>
      <c r="R102">
        <f>VLOOKUP($A102,ежесуточные!$J$12:$HW$765,R$2,1)</f>
        <v>25</v>
      </c>
      <c r="S102">
        <f>VLOOKUP($A102,ежесуточные!$J$12:$HW$765,S$2,1)</f>
        <v>25</v>
      </c>
      <c r="T102">
        <f>VLOOKUP($A102,ежесуточные!$J$12:$HW$765,T$2,1)</f>
        <v>25</v>
      </c>
      <c r="U102">
        <f>VLOOKUP($A102,ежесуточные!$J$12:$HW$765,U$2,1)</f>
        <v>25</v>
      </c>
      <c r="V102">
        <f>VLOOKUP($A102,ежесуточные!$J$12:$HW$765,V$2,1)</f>
        <v>25</v>
      </c>
      <c r="W102">
        <f>VLOOKUP($A102,ежесуточные!$J$12:$HW$765,W$2,1)</f>
        <v>25</v>
      </c>
      <c r="X102">
        <f>VLOOKUP($A102,ежесуточные!$J$12:$HW$765,X$2,1)</f>
        <v>25</v>
      </c>
      <c r="Y102">
        <f>VLOOKUP($A102,ежесуточные!$J$12:$HW$765,Y$2,1)</f>
        <v>25</v>
      </c>
      <c r="Z102">
        <f>VLOOKUP($A102,ежесуточные!$J$12:$HW$765,Z$2,1)</f>
        <v>25</v>
      </c>
      <c r="AA102">
        <f>VLOOKUP($A102,ежесуточные!$J$12:$HW$765,AA$2,1)</f>
        <v>25</v>
      </c>
      <c r="AB102">
        <f>VLOOKUP($A102,ежесуточные!$J$12:$HW$765,AB$2,1)</f>
        <v>25</v>
      </c>
      <c r="AC102">
        <f>VLOOKUP($A102,ежесуточные!$J$12:$HW$765,AC$2,1)</f>
        <v>25</v>
      </c>
      <c r="AD102">
        <f>VLOOKUP($A102,ежесуточные!$J$12:$HW$765,AD$2,1)</f>
        <v>25</v>
      </c>
      <c r="AE102">
        <f>VLOOKUP($A102,ежесуточные!$J$12:$HW$765,AE$2,1)</f>
        <v>25</v>
      </c>
      <c r="AF102" s="365">
        <f t="shared" si="2"/>
        <v>25</v>
      </c>
    </row>
    <row r="103" spans="1:32" x14ac:dyDescent="0.25">
      <c r="A103">
        <v>100</v>
      </c>
      <c r="B103" t="s">
        <v>10</v>
      </c>
      <c r="C103" t="s">
        <v>66</v>
      </c>
      <c r="D103">
        <f>VLOOKUP($A103,ежесуточные!$J$12:$HW$765,D$2,1)</f>
        <v>381</v>
      </c>
      <c r="E103">
        <f>VLOOKUP($A103,ежесуточные!$J$12:$HW$765,E$2,1)</f>
        <v>381</v>
      </c>
      <c r="F103">
        <f>VLOOKUP($A103,ежесуточные!$J$12:$HW$765,F$2,1)</f>
        <v>381</v>
      </c>
      <c r="G103">
        <f>VLOOKUP($A103,ежесуточные!$J$12:$HW$765,G$2,1)</f>
        <v>381</v>
      </c>
      <c r="H103">
        <f>VLOOKUP($A103,ежесуточные!$J$12:$HW$765,H$2,1)</f>
        <v>381</v>
      </c>
      <c r="I103">
        <f>VLOOKUP($A103,ежесуточные!$J$12:$HW$765,I$2,1)</f>
        <v>381</v>
      </c>
      <c r="J103">
        <f>VLOOKUP($A103,ежесуточные!$J$12:$HW$765,J$2,1)</f>
        <v>189</v>
      </c>
      <c r="K103">
        <f>VLOOKUP($A103,ежесуточные!$J$12:$HW$765,K$2,1)</f>
        <v>189</v>
      </c>
      <c r="L103">
        <f>VLOOKUP($A103,ежесуточные!$J$12:$HW$765,L$2,1)</f>
        <v>189</v>
      </c>
      <c r="M103">
        <f>VLOOKUP($A103,ежесуточные!$J$12:$HW$765,M$2,1)</f>
        <v>189</v>
      </c>
      <c r="N103">
        <f>VLOOKUP($A103,ежесуточные!$J$12:$HW$765,N$2,1)</f>
        <v>189</v>
      </c>
      <c r="O103">
        <f>VLOOKUP($A103,ежесуточные!$J$12:$HW$765,O$2,1)</f>
        <v>189</v>
      </c>
      <c r="P103">
        <f>VLOOKUP($A103,ежесуточные!$J$12:$HW$765,P$2,1)</f>
        <v>189</v>
      </c>
      <c r="Q103">
        <f>VLOOKUP($A103,ежесуточные!$J$12:$HW$765,Q$2,1)</f>
        <v>189</v>
      </c>
      <c r="R103">
        <f>VLOOKUP($A103,ежесуточные!$J$12:$HW$765,R$2,1)</f>
        <v>189</v>
      </c>
      <c r="S103">
        <f>VLOOKUP($A103,ежесуточные!$J$12:$HW$765,S$2,1)</f>
        <v>189</v>
      </c>
      <c r="T103">
        <f>VLOOKUP($A103,ежесуточные!$J$12:$HW$765,T$2,1)</f>
        <v>189</v>
      </c>
      <c r="U103">
        <f>VLOOKUP($A103,ежесуточные!$J$12:$HW$765,U$2,1)</f>
        <v>189</v>
      </c>
      <c r="V103">
        <f>VLOOKUP($A103,ежесуточные!$J$12:$HW$765,V$2,1)</f>
        <v>189</v>
      </c>
      <c r="W103">
        <f>VLOOKUP($A103,ежесуточные!$J$12:$HW$765,W$2,1)</f>
        <v>189</v>
      </c>
      <c r="X103">
        <f>VLOOKUP($A103,ежесуточные!$J$12:$HW$765,X$2,1)</f>
        <v>189</v>
      </c>
      <c r="Y103">
        <f>VLOOKUP($A103,ежесуточные!$J$12:$HW$765,Y$2,1)</f>
        <v>189</v>
      </c>
      <c r="Z103">
        <f>VLOOKUP($A103,ежесуточные!$J$12:$HW$765,Z$2,1)</f>
        <v>189</v>
      </c>
      <c r="AA103">
        <f>VLOOKUP($A103,ежесуточные!$J$12:$HW$765,AA$2,1)</f>
        <v>189</v>
      </c>
      <c r="AB103">
        <f>VLOOKUP($A103,ежесуточные!$J$12:$HW$765,AB$2,1)</f>
        <v>189</v>
      </c>
      <c r="AC103">
        <f>VLOOKUP($A103,ежесуточные!$J$12:$HW$765,AC$2,1)</f>
        <v>189</v>
      </c>
      <c r="AD103">
        <f>VLOOKUP($A103,ежесуточные!$J$12:$HW$765,AD$2,1)</f>
        <v>189</v>
      </c>
      <c r="AE103">
        <f>VLOOKUP($A103,ежесуточные!$J$12:$HW$765,AE$2,1)</f>
        <v>189</v>
      </c>
      <c r="AF103" s="365">
        <f t="shared" si="2"/>
        <v>230.14285714285714</v>
      </c>
    </row>
    <row r="104" spans="1:32" x14ac:dyDescent="0.25">
      <c r="A104">
        <v>101</v>
      </c>
      <c r="B104" t="s">
        <v>106</v>
      </c>
      <c r="C104" t="s">
        <v>66</v>
      </c>
      <c r="D104">
        <f>VLOOKUP($A104,ежесуточные!$J$12:$HW$765,D$2,1)</f>
        <v>0</v>
      </c>
      <c r="E104">
        <f>VLOOKUP($A104,ежесуточные!$J$12:$HW$765,E$2,1)</f>
        <v>0</v>
      </c>
      <c r="F104">
        <f>VLOOKUP($A104,ежесуточные!$J$12:$HW$765,F$2,1)</f>
        <v>0</v>
      </c>
      <c r="G104">
        <f>VLOOKUP($A104,ежесуточные!$J$12:$HW$765,G$2,1)</f>
        <v>0</v>
      </c>
      <c r="H104">
        <f>VLOOKUP($A104,ежесуточные!$J$12:$HW$765,H$2,1)</f>
        <v>0</v>
      </c>
      <c r="I104">
        <f>VLOOKUP($A104,ежесуточные!$J$12:$HW$765,I$2,1)</f>
        <v>0</v>
      </c>
      <c r="J104">
        <f>VLOOKUP($A104,ежесуточные!$J$12:$HW$765,J$2,1)</f>
        <v>0</v>
      </c>
      <c r="K104">
        <f>VLOOKUP($A104,ежесуточные!$J$12:$HW$765,K$2,1)</f>
        <v>0</v>
      </c>
      <c r="L104">
        <f>VLOOKUP($A104,ежесуточные!$J$12:$HW$765,L$2,1)</f>
        <v>0</v>
      </c>
      <c r="M104">
        <f>VLOOKUP($A104,ежесуточные!$J$12:$HW$765,M$2,1)</f>
        <v>0</v>
      </c>
      <c r="N104">
        <f>VLOOKUP($A104,ежесуточные!$J$12:$HW$765,N$2,1)</f>
        <v>0</v>
      </c>
      <c r="O104">
        <f>VLOOKUP($A104,ежесуточные!$J$12:$HW$765,O$2,1)</f>
        <v>0</v>
      </c>
      <c r="P104">
        <f>VLOOKUP($A104,ежесуточные!$J$12:$HW$765,P$2,1)</f>
        <v>0</v>
      </c>
      <c r="Q104">
        <f>VLOOKUP($A104,ежесуточные!$J$12:$HW$765,Q$2,1)</f>
        <v>0</v>
      </c>
      <c r="R104">
        <f>VLOOKUP($A104,ежесуточные!$J$12:$HW$765,R$2,1)</f>
        <v>0</v>
      </c>
      <c r="S104">
        <f>VLOOKUP($A104,ежесуточные!$J$12:$HW$765,S$2,1)</f>
        <v>0</v>
      </c>
      <c r="T104">
        <f>VLOOKUP($A104,ежесуточные!$J$12:$HW$765,T$2,1)</f>
        <v>0</v>
      </c>
      <c r="U104">
        <f>VLOOKUP($A104,ежесуточные!$J$12:$HW$765,U$2,1)</f>
        <v>0</v>
      </c>
      <c r="V104">
        <f>VLOOKUP($A104,ежесуточные!$J$12:$HW$765,V$2,1)</f>
        <v>0</v>
      </c>
      <c r="W104">
        <f>VLOOKUP($A104,ежесуточные!$J$12:$HW$765,W$2,1)</f>
        <v>0</v>
      </c>
      <c r="X104">
        <f>VLOOKUP($A104,ежесуточные!$J$12:$HW$765,X$2,1)</f>
        <v>0</v>
      </c>
      <c r="Y104">
        <f>VLOOKUP($A104,ежесуточные!$J$12:$HW$765,Y$2,1)</f>
        <v>0</v>
      </c>
      <c r="Z104">
        <f>VLOOKUP($A104,ежесуточные!$J$12:$HW$765,Z$2,1)</f>
        <v>0</v>
      </c>
      <c r="AA104">
        <f>VLOOKUP($A104,ежесуточные!$J$12:$HW$765,AA$2,1)</f>
        <v>0</v>
      </c>
      <c r="AB104">
        <f>VLOOKUP($A104,ежесуточные!$J$12:$HW$765,AB$2,1)</f>
        <v>0</v>
      </c>
      <c r="AC104">
        <f>VLOOKUP($A104,ежесуточные!$J$12:$HW$765,AC$2,1)</f>
        <v>0</v>
      </c>
      <c r="AD104">
        <f>VLOOKUP($A104,ежесуточные!$J$12:$HW$765,AD$2,1)</f>
        <v>0</v>
      </c>
      <c r="AE104">
        <f>VLOOKUP($A104,ежесуточные!$J$12:$HW$765,AE$2,1)</f>
        <v>0</v>
      </c>
      <c r="AF104" s="365">
        <f t="shared" si="2"/>
        <v>0</v>
      </c>
    </row>
    <row r="105" spans="1:32" x14ac:dyDescent="0.25">
      <c r="A105">
        <v>102</v>
      </c>
      <c r="B105" t="s">
        <v>5</v>
      </c>
      <c r="C105" t="s">
        <v>66</v>
      </c>
      <c r="D105">
        <f>VLOOKUP($A105,ежесуточные!$J$12:$HW$765,D$2,1)</f>
        <v>5</v>
      </c>
      <c r="E105">
        <f>VLOOKUP($A105,ежесуточные!$J$12:$HW$765,E$2,1)</f>
        <v>5</v>
      </c>
      <c r="F105">
        <f>VLOOKUP($A105,ежесуточные!$J$12:$HW$765,F$2,1)</f>
        <v>5</v>
      </c>
      <c r="G105">
        <f>VLOOKUP($A105,ежесуточные!$J$12:$HW$765,G$2,1)</f>
        <v>5</v>
      </c>
      <c r="H105">
        <f>VLOOKUP($A105,ежесуточные!$J$12:$HW$765,H$2,1)</f>
        <v>5</v>
      </c>
      <c r="I105">
        <f>VLOOKUP($A105,ежесуточные!$J$12:$HW$765,I$2,1)</f>
        <v>5</v>
      </c>
      <c r="J105">
        <f>VLOOKUP($A105,ежесуточные!$J$12:$HW$765,J$2,1)</f>
        <v>25</v>
      </c>
      <c r="K105">
        <f>VLOOKUP($A105,ежесуточные!$J$12:$HW$765,K$2,1)</f>
        <v>25</v>
      </c>
      <c r="L105">
        <f>VLOOKUP($A105,ежесуточные!$J$12:$HW$765,L$2,1)</f>
        <v>25</v>
      </c>
      <c r="M105">
        <f>VLOOKUP($A105,ежесуточные!$J$12:$HW$765,M$2,1)</f>
        <v>25</v>
      </c>
      <c r="N105">
        <f>VLOOKUP($A105,ежесуточные!$J$12:$HW$765,N$2,1)</f>
        <v>25</v>
      </c>
      <c r="O105">
        <f>VLOOKUP($A105,ежесуточные!$J$12:$HW$765,O$2,1)</f>
        <v>25</v>
      </c>
      <c r="P105">
        <f>VLOOKUP($A105,ежесуточные!$J$12:$HW$765,P$2,1)</f>
        <v>25</v>
      </c>
      <c r="Q105">
        <f>VLOOKUP($A105,ежесуточные!$J$12:$HW$765,Q$2,1)</f>
        <v>25</v>
      </c>
      <c r="R105">
        <f>VLOOKUP($A105,ежесуточные!$J$12:$HW$765,R$2,1)</f>
        <v>25</v>
      </c>
      <c r="S105">
        <f>VLOOKUP($A105,ежесуточные!$J$12:$HW$765,S$2,1)</f>
        <v>25</v>
      </c>
      <c r="T105">
        <f>VLOOKUP($A105,ежесуточные!$J$12:$HW$765,T$2,1)</f>
        <v>25</v>
      </c>
      <c r="U105">
        <f>VLOOKUP($A105,ежесуточные!$J$12:$HW$765,U$2,1)</f>
        <v>25</v>
      </c>
      <c r="V105">
        <f>VLOOKUP($A105,ежесуточные!$J$12:$HW$765,V$2,1)</f>
        <v>25</v>
      </c>
      <c r="W105">
        <f>VLOOKUP($A105,ежесуточные!$J$12:$HW$765,W$2,1)</f>
        <v>25</v>
      </c>
      <c r="X105">
        <f>VLOOKUP($A105,ежесуточные!$J$12:$HW$765,X$2,1)</f>
        <v>25</v>
      </c>
      <c r="Y105">
        <f>VLOOKUP($A105,ежесуточные!$J$12:$HW$765,Y$2,1)</f>
        <v>25</v>
      </c>
      <c r="Z105">
        <f>VLOOKUP($A105,ежесуточные!$J$12:$HW$765,Z$2,1)</f>
        <v>25</v>
      </c>
      <c r="AA105">
        <f>VLOOKUP($A105,ежесуточные!$J$12:$HW$765,AA$2,1)</f>
        <v>25</v>
      </c>
      <c r="AB105">
        <f>VLOOKUP($A105,ежесуточные!$J$12:$HW$765,AB$2,1)</f>
        <v>25</v>
      </c>
      <c r="AC105">
        <f>VLOOKUP($A105,ежесуточные!$J$12:$HW$765,AC$2,1)</f>
        <v>25</v>
      </c>
      <c r="AD105">
        <f>VLOOKUP($A105,ежесуточные!$J$12:$HW$765,AD$2,1)</f>
        <v>25</v>
      </c>
      <c r="AE105">
        <f>VLOOKUP($A105,ежесуточные!$J$12:$HW$765,AE$2,1)</f>
        <v>25</v>
      </c>
      <c r="AF105" s="365">
        <f t="shared" si="2"/>
        <v>20.714285714285715</v>
      </c>
    </row>
    <row r="106" spans="1:32" x14ac:dyDescent="0.25">
      <c r="A106">
        <v>103</v>
      </c>
      <c r="B106" t="s">
        <v>4</v>
      </c>
      <c r="C106" t="s">
        <v>66</v>
      </c>
      <c r="D106">
        <f>VLOOKUP($A106,ежесуточные!$J$12:$HW$765,D$2,1)</f>
        <v>0</v>
      </c>
      <c r="E106">
        <f>VLOOKUP($A106,ежесуточные!$J$12:$HW$765,E$2,1)</f>
        <v>0</v>
      </c>
      <c r="F106">
        <f>VLOOKUP($A106,ежесуточные!$J$12:$HW$765,F$2,1)</f>
        <v>0</v>
      </c>
      <c r="G106">
        <f>VLOOKUP($A106,ежесуточные!$J$12:$HW$765,G$2,1)</f>
        <v>0</v>
      </c>
      <c r="H106">
        <f>VLOOKUP($A106,ежесуточные!$J$12:$HW$765,H$2,1)</f>
        <v>0</v>
      </c>
      <c r="I106">
        <f>VLOOKUP($A106,ежесуточные!$J$12:$HW$765,I$2,1)</f>
        <v>0</v>
      </c>
      <c r="J106">
        <f>VLOOKUP($A106,ежесуточные!$J$12:$HW$765,J$2,1)</f>
        <v>0</v>
      </c>
      <c r="K106">
        <f>VLOOKUP($A106,ежесуточные!$J$12:$HW$765,K$2,1)</f>
        <v>0</v>
      </c>
      <c r="L106">
        <f>VLOOKUP($A106,ежесуточные!$J$12:$HW$765,L$2,1)</f>
        <v>0</v>
      </c>
      <c r="M106">
        <f>VLOOKUP($A106,ежесуточные!$J$12:$HW$765,M$2,1)</f>
        <v>0</v>
      </c>
      <c r="N106">
        <f>VLOOKUP($A106,ежесуточные!$J$12:$HW$765,N$2,1)</f>
        <v>0</v>
      </c>
      <c r="O106">
        <f>VLOOKUP($A106,ежесуточные!$J$12:$HW$765,O$2,1)</f>
        <v>0</v>
      </c>
      <c r="P106">
        <f>VLOOKUP($A106,ежесуточные!$J$12:$HW$765,P$2,1)</f>
        <v>0</v>
      </c>
      <c r="Q106">
        <f>VLOOKUP($A106,ежесуточные!$J$12:$HW$765,Q$2,1)</f>
        <v>0</v>
      </c>
      <c r="R106">
        <f>VLOOKUP($A106,ежесуточные!$J$12:$HW$765,R$2,1)</f>
        <v>0</v>
      </c>
      <c r="S106">
        <f>VLOOKUP($A106,ежесуточные!$J$12:$HW$765,S$2,1)</f>
        <v>0</v>
      </c>
      <c r="T106">
        <f>VLOOKUP($A106,ежесуточные!$J$12:$HW$765,T$2,1)</f>
        <v>0</v>
      </c>
      <c r="U106">
        <f>VLOOKUP($A106,ежесуточные!$J$12:$HW$765,U$2,1)</f>
        <v>0</v>
      </c>
      <c r="V106">
        <f>VLOOKUP($A106,ежесуточные!$J$12:$HW$765,V$2,1)</f>
        <v>0</v>
      </c>
      <c r="W106">
        <f>VLOOKUP($A106,ежесуточные!$J$12:$HW$765,W$2,1)</f>
        <v>0</v>
      </c>
      <c r="X106">
        <f>VLOOKUP($A106,ежесуточные!$J$12:$HW$765,X$2,1)</f>
        <v>0</v>
      </c>
      <c r="Y106">
        <f>VLOOKUP($A106,ежесуточные!$J$12:$HW$765,Y$2,1)</f>
        <v>0</v>
      </c>
      <c r="Z106">
        <f>VLOOKUP($A106,ежесуточные!$J$12:$HW$765,Z$2,1)</f>
        <v>0</v>
      </c>
      <c r="AA106">
        <f>VLOOKUP($A106,ежесуточные!$J$12:$HW$765,AA$2,1)</f>
        <v>0</v>
      </c>
      <c r="AB106">
        <f>VLOOKUP($A106,ежесуточные!$J$12:$HW$765,AB$2,1)</f>
        <v>0</v>
      </c>
      <c r="AC106">
        <f>VLOOKUP($A106,ежесуточные!$J$12:$HW$765,AC$2,1)</f>
        <v>0</v>
      </c>
      <c r="AD106">
        <f>VLOOKUP($A106,ежесуточные!$J$12:$HW$765,AD$2,1)</f>
        <v>0</v>
      </c>
      <c r="AE106">
        <f>VLOOKUP($A106,ежесуточные!$J$12:$HW$765,AE$2,1)</f>
        <v>0</v>
      </c>
      <c r="AF106" s="365">
        <f t="shared" si="2"/>
        <v>0</v>
      </c>
    </row>
    <row r="107" spans="1:32" x14ac:dyDescent="0.25">
      <c r="A107">
        <v>104</v>
      </c>
      <c r="B107" t="s">
        <v>3</v>
      </c>
      <c r="C107" t="s">
        <v>66</v>
      </c>
      <c r="D107">
        <f>VLOOKUP($A107,ежесуточные!$J$12:$HW$765,D$2,1)</f>
        <v>133</v>
      </c>
      <c r="E107">
        <f>VLOOKUP($A107,ежесуточные!$J$12:$HW$765,E$2,1)</f>
        <v>133</v>
      </c>
      <c r="F107">
        <f>VLOOKUP($A107,ежесуточные!$J$12:$HW$765,F$2,1)</f>
        <v>133</v>
      </c>
      <c r="G107">
        <f>VLOOKUP($A107,ежесуточные!$J$12:$HW$765,G$2,1)</f>
        <v>133</v>
      </c>
      <c r="H107">
        <f>VLOOKUP($A107,ежесуточные!$J$12:$HW$765,H$2,1)</f>
        <v>133</v>
      </c>
      <c r="I107">
        <f>VLOOKUP($A107,ежесуточные!$J$12:$HW$765,I$2,1)</f>
        <v>133</v>
      </c>
      <c r="J107">
        <f>VLOOKUP($A107,ежесуточные!$J$12:$HW$765,J$2,1)</f>
        <v>133</v>
      </c>
      <c r="K107">
        <f>VLOOKUP($A107,ежесуточные!$J$12:$HW$765,K$2,1)</f>
        <v>133</v>
      </c>
      <c r="L107">
        <f>VLOOKUP($A107,ежесуточные!$J$12:$HW$765,L$2,1)</f>
        <v>133</v>
      </c>
      <c r="M107">
        <f>VLOOKUP($A107,ежесуточные!$J$12:$HW$765,M$2,1)</f>
        <v>133</v>
      </c>
      <c r="N107">
        <f>VLOOKUP($A107,ежесуточные!$J$12:$HW$765,N$2,1)</f>
        <v>133</v>
      </c>
      <c r="O107">
        <f>VLOOKUP($A107,ежесуточные!$J$12:$HW$765,O$2,1)</f>
        <v>133</v>
      </c>
      <c r="P107">
        <f>VLOOKUP($A107,ежесуточные!$J$12:$HW$765,P$2,1)</f>
        <v>133</v>
      </c>
      <c r="Q107">
        <f>VLOOKUP($A107,ежесуточные!$J$12:$HW$765,Q$2,1)</f>
        <v>133</v>
      </c>
      <c r="R107">
        <f>VLOOKUP($A107,ежесуточные!$J$12:$HW$765,R$2,1)</f>
        <v>133</v>
      </c>
      <c r="S107">
        <f>VLOOKUP($A107,ежесуточные!$J$12:$HW$765,S$2,1)</f>
        <v>133</v>
      </c>
      <c r="T107">
        <f>VLOOKUP($A107,ежесуточные!$J$12:$HW$765,T$2,1)</f>
        <v>133</v>
      </c>
      <c r="U107">
        <f>VLOOKUP($A107,ежесуточные!$J$12:$HW$765,U$2,1)</f>
        <v>133</v>
      </c>
      <c r="V107">
        <f>VLOOKUP($A107,ежесуточные!$J$12:$HW$765,V$2,1)</f>
        <v>133</v>
      </c>
      <c r="W107">
        <f>VLOOKUP($A107,ежесуточные!$J$12:$HW$765,W$2,1)</f>
        <v>133</v>
      </c>
      <c r="X107">
        <f>VLOOKUP($A107,ежесуточные!$J$12:$HW$765,X$2,1)</f>
        <v>133</v>
      </c>
      <c r="Y107">
        <f>VLOOKUP($A107,ежесуточные!$J$12:$HW$765,Y$2,1)</f>
        <v>133</v>
      </c>
      <c r="Z107">
        <f>VLOOKUP($A107,ежесуточные!$J$12:$HW$765,Z$2,1)</f>
        <v>133</v>
      </c>
      <c r="AA107">
        <f>VLOOKUP($A107,ежесуточные!$J$12:$HW$765,AA$2,1)</f>
        <v>133</v>
      </c>
      <c r="AB107">
        <f>VLOOKUP($A107,ежесуточные!$J$12:$HW$765,AB$2,1)</f>
        <v>133</v>
      </c>
      <c r="AC107">
        <f>VLOOKUP($A107,ежесуточные!$J$12:$HW$765,AC$2,1)</f>
        <v>133</v>
      </c>
      <c r="AD107">
        <f>VLOOKUP($A107,ежесуточные!$J$12:$HW$765,AD$2,1)</f>
        <v>133</v>
      </c>
      <c r="AE107">
        <f>VLOOKUP($A107,ежесуточные!$J$12:$HW$765,AE$2,1)</f>
        <v>133</v>
      </c>
      <c r="AF107" s="365">
        <f t="shared" si="2"/>
        <v>133</v>
      </c>
    </row>
    <row r="108" spans="1:32" x14ac:dyDescent="0.25">
      <c r="A108">
        <v>105</v>
      </c>
      <c r="B108" t="s">
        <v>6</v>
      </c>
      <c r="C108" t="s">
        <v>66</v>
      </c>
      <c r="D108">
        <f>VLOOKUP($A108,ежесуточные!$J$12:$HW$765,D$2,1)</f>
        <v>0</v>
      </c>
      <c r="E108">
        <f>VLOOKUP($A108,ежесуточные!$J$12:$HW$765,E$2,1)</f>
        <v>0</v>
      </c>
      <c r="F108">
        <f>VLOOKUP($A108,ежесуточные!$J$12:$HW$765,F$2,1)</f>
        <v>0</v>
      </c>
      <c r="G108">
        <f>VLOOKUP($A108,ежесуточные!$J$12:$HW$765,G$2,1)</f>
        <v>0</v>
      </c>
      <c r="H108">
        <f>VLOOKUP($A108,ежесуточные!$J$12:$HW$765,H$2,1)</f>
        <v>0</v>
      </c>
      <c r="I108">
        <f>VLOOKUP($A108,ежесуточные!$J$12:$HW$765,I$2,1)</f>
        <v>0</v>
      </c>
      <c r="J108">
        <f>VLOOKUP($A108,ежесуточные!$J$12:$HW$765,J$2,1)</f>
        <v>0</v>
      </c>
      <c r="K108">
        <f>VLOOKUP($A108,ежесуточные!$J$12:$HW$765,K$2,1)</f>
        <v>0</v>
      </c>
      <c r="L108">
        <f>VLOOKUP($A108,ежесуточные!$J$12:$HW$765,L$2,1)</f>
        <v>0</v>
      </c>
      <c r="M108">
        <f>VLOOKUP($A108,ежесуточные!$J$12:$HW$765,M$2,1)</f>
        <v>0</v>
      </c>
      <c r="N108">
        <f>VLOOKUP($A108,ежесуточные!$J$12:$HW$765,N$2,1)</f>
        <v>0</v>
      </c>
      <c r="O108">
        <f>VLOOKUP($A108,ежесуточные!$J$12:$HW$765,O$2,1)</f>
        <v>0</v>
      </c>
      <c r="P108">
        <f>VLOOKUP($A108,ежесуточные!$J$12:$HW$765,P$2,1)</f>
        <v>0</v>
      </c>
      <c r="Q108">
        <f>VLOOKUP($A108,ежесуточные!$J$12:$HW$765,Q$2,1)</f>
        <v>0</v>
      </c>
      <c r="R108">
        <f>VLOOKUP($A108,ежесуточные!$J$12:$HW$765,R$2,1)</f>
        <v>0</v>
      </c>
      <c r="S108">
        <f>VLOOKUP($A108,ежесуточные!$J$12:$HW$765,S$2,1)</f>
        <v>0</v>
      </c>
      <c r="T108">
        <f>VLOOKUP($A108,ежесуточные!$J$12:$HW$765,T$2,1)</f>
        <v>0</v>
      </c>
      <c r="U108">
        <f>VLOOKUP($A108,ежесуточные!$J$12:$HW$765,U$2,1)</f>
        <v>0</v>
      </c>
      <c r="V108">
        <f>VLOOKUP($A108,ежесуточные!$J$12:$HW$765,V$2,1)</f>
        <v>0</v>
      </c>
      <c r="W108">
        <f>VLOOKUP($A108,ежесуточные!$J$12:$HW$765,W$2,1)</f>
        <v>0</v>
      </c>
      <c r="X108">
        <f>VLOOKUP($A108,ежесуточные!$J$12:$HW$765,X$2,1)</f>
        <v>0</v>
      </c>
      <c r="Y108">
        <f>VLOOKUP($A108,ежесуточные!$J$12:$HW$765,Y$2,1)</f>
        <v>0</v>
      </c>
      <c r="Z108">
        <f>VLOOKUP($A108,ежесуточные!$J$12:$HW$765,Z$2,1)</f>
        <v>0</v>
      </c>
      <c r="AA108">
        <f>VLOOKUP($A108,ежесуточные!$J$12:$HW$765,AA$2,1)</f>
        <v>0</v>
      </c>
      <c r="AB108">
        <f>VLOOKUP($A108,ежесуточные!$J$12:$HW$765,AB$2,1)</f>
        <v>0</v>
      </c>
      <c r="AC108">
        <f>VLOOKUP($A108,ежесуточные!$J$12:$HW$765,AC$2,1)</f>
        <v>0</v>
      </c>
      <c r="AD108">
        <f>VLOOKUP($A108,ежесуточные!$J$12:$HW$765,AD$2,1)</f>
        <v>0</v>
      </c>
      <c r="AE108">
        <f>VLOOKUP($A108,ежесуточные!$J$12:$HW$765,AE$2,1)</f>
        <v>0</v>
      </c>
      <c r="AF108" s="365">
        <f t="shared" si="2"/>
        <v>0</v>
      </c>
    </row>
    <row r="109" spans="1:32" x14ac:dyDescent="0.25">
      <c r="A109">
        <v>106</v>
      </c>
      <c r="B109" t="s">
        <v>112</v>
      </c>
      <c r="C109" t="s">
        <v>66</v>
      </c>
      <c r="D109">
        <f>VLOOKUP($A109,ежесуточные!$J$12:$HW$765,D$2,1)</f>
        <v>0</v>
      </c>
      <c r="E109">
        <f>VLOOKUP($A109,ежесуточные!$J$12:$HW$765,E$2,1)</f>
        <v>0</v>
      </c>
      <c r="F109">
        <f>VLOOKUP($A109,ежесуточные!$J$12:$HW$765,F$2,1)</f>
        <v>0</v>
      </c>
      <c r="G109">
        <f>VLOOKUP($A109,ежесуточные!$J$12:$HW$765,G$2,1)</f>
        <v>0</v>
      </c>
      <c r="H109">
        <f>VLOOKUP($A109,ежесуточные!$J$12:$HW$765,H$2,1)</f>
        <v>0</v>
      </c>
      <c r="I109">
        <f>VLOOKUP($A109,ежесуточные!$J$12:$HW$765,I$2,1)</f>
        <v>0</v>
      </c>
      <c r="J109">
        <f>VLOOKUP($A109,ежесуточные!$J$12:$HW$765,J$2,1)</f>
        <v>213</v>
      </c>
      <c r="K109">
        <f>VLOOKUP($A109,ежесуточные!$J$12:$HW$765,K$2,1)</f>
        <v>213</v>
      </c>
      <c r="L109">
        <f>VLOOKUP($A109,ежесуточные!$J$12:$HW$765,L$2,1)</f>
        <v>213</v>
      </c>
      <c r="M109">
        <f>VLOOKUP($A109,ежесуточные!$J$12:$HW$765,M$2,1)</f>
        <v>213</v>
      </c>
      <c r="N109">
        <f>VLOOKUP($A109,ежесуточные!$J$12:$HW$765,N$2,1)</f>
        <v>213</v>
      </c>
      <c r="O109">
        <f>VLOOKUP($A109,ежесуточные!$J$12:$HW$765,O$2,1)</f>
        <v>213</v>
      </c>
      <c r="P109">
        <f>VLOOKUP($A109,ежесуточные!$J$12:$HW$765,P$2,1)</f>
        <v>213</v>
      </c>
      <c r="Q109">
        <f>VLOOKUP($A109,ежесуточные!$J$12:$HW$765,Q$2,1)</f>
        <v>213</v>
      </c>
      <c r="R109">
        <f>VLOOKUP($A109,ежесуточные!$J$12:$HW$765,R$2,1)</f>
        <v>213</v>
      </c>
      <c r="S109">
        <f>VLOOKUP($A109,ежесуточные!$J$12:$HW$765,S$2,1)</f>
        <v>213</v>
      </c>
      <c r="T109">
        <f>VLOOKUP($A109,ежесуточные!$J$12:$HW$765,T$2,1)</f>
        <v>213</v>
      </c>
      <c r="U109">
        <f>VLOOKUP($A109,ежесуточные!$J$12:$HW$765,U$2,1)</f>
        <v>213</v>
      </c>
      <c r="V109">
        <f>VLOOKUP($A109,ежесуточные!$J$12:$HW$765,V$2,1)</f>
        <v>213</v>
      </c>
      <c r="W109">
        <f>VLOOKUP($A109,ежесуточные!$J$12:$HW$765,W$2,1)</f>
        <v>213</v>
      </c>
      <c r="X109">
        <f>VLOOKUP($A109,ежесуточные!$J$12:$HW$765,X$2,1)</f>
        <v>213</v>
      </c>
      <c r="Y109">
        <f>VLOOKUP($A109,ежесуточные!$J$12:$HW$765,Y$2,1)</f>
        <v>213</v>
      </c>
      <c r="Z109">
        <f>VLOOKUP($A109,ежесуточные!$J$12:$HW$765,Z$2,1)</f>
        <v>213</v>
      </c>
      <c r="AA109">
        <f>VLOOKUP($A109,ежесуточные!$J$12:$HW$765,AA$2,1)</f>
        <v>213</v>
      </c>
      <c r="AB109">
        <f>VLOOKUP($A109,ежесуточные!$J$12:$HW$765,AB$2,1)</f>
        <v>213</v>
      </c>
      <c r="AC109">
        <f>VLOOKUP($A109,ежесуточные!$J$12:$HW$765,AC$2,1)</f>
        <v>213</v>
      </c>
      <c r="AD109">
        <f>VLOOKUP($A109,ежесуточные!$J$12:$HW$765,AD$2,1)</f>
        <v>213</v>
      </c>
      <c r="AE109">
        <f>VLOOKUP($A109,ежесуточные!$J$12:$HW$765,AE$2,1)</f>
        <v>213</v>
      </c>
      <c r="AF109" s="365">
        <f t="shared" si="2"/>
        <v>167.35714285714286</v>
      </c>
    </row>
    <row r="110" spans="1:32" x14ac:dyDescent="0.25">
      <c r="A110">
        <v>107</v>
      </c>
      <c r="B110" t="s">
        <v>89</v>
      </c>
      <c r="D110">
        <f>VLOOKUP($A110,ежесуточные!$J$12:$HW$765,D$2,1)</f>
        <v>0</v>
      </c>
      <c r="E110">
        <f>VLOOKUP($A110,ежесуточные!$J$12:$HW$765,E$2,1)</f>
        <v>0</v>
      </c>
      <c r="F110">
        <f>VLOOKUP($A110,ежесуточные!$J$12:$HW$765,F$2,1)</f>
        <v>0</v>
      </c>
      <c r="G110">
        <f>VLOOKUP($A110,ежесуточные!$J$12:$HW$765,G$2,1)</f>
        <v>0</v>
      </c>
      <c r="H110">
        <f>VLOOKUP($A110,ежесуточные!$J$12:$HW$765,H$2,1)</f>
        <v>0</v>
      </c>
      <c r="I110">
        <f>VLOOKUP($A110,ежесуточные!$J$12:$HW$765,I$2,1)</f>
        <v>0</v>
      </c>
      <c r="J110">
        <f>VLOOKUP($A110,ежесуточные!$J$12:$HW$765,J$2,1)</f>
        <v>0</v>
      </c>
      <c r="K110">
        <f>VLOOKUP($A110,ежесуточные!$J$12:$HW$765,K$2,1)</f>
        <v>0</v>
      </c>
      <c r="L110">
        <f>VLOOKUP($A110,ежесуточные!$J$12:$HW$765,L$2,1)</f>
        <v>0</v>
      </c>
      <c r="M110">
        <f>VLOOKUP($A110,ежесуточные!$J$12:$HW$765,M$2,1)</f>
        <v>0</v>
      </c>
      <c r="N110">
        <f>VLOOKUP($A110,ежесуточные!$J$12:$HW$765,N$2,1)</f>
        <v>0</v>
      </c>
      <c r="O110">
        <f>VLOOKUP($A110,ежесуточные!$J$12:$HW$765,O$2,1)</f>
        <v>0</v>
      </c>
      <c r="P110">
        <f>VLOOKUP($A110,ежесуточные!$J$12:$HW$765,P$2,1)</f>
        <v>0</v>
      </c>
      <c r="Q110">
        <f>VLOOKUP($A110,ежесуточные!$J$12:$HW$765,Q$2,1)</f>
        <v>0</v>
      </c>
      <c r="R110">
        <f>VLOOKUP($A110,ежесуточные!$J$12:$HW$765,R$2,1)</f>
        <v>0</v>
      </c>
      <c r="S110">
        <f>VLOOKUP($A110,ежесуточные!$J$12:$HW$765,S$2,1)</f>
        <v>0</v>
      </c>
      <c r="T110">
        <f>VLOOKUP($A110,ежесуточные!$J$12:$HW$765,T$2,1)</f>
        <v>0</v>
      </c>
      <c r="U110">
        <f>VLOOKUP($A110,ежесуточные!$J$12:$HW$765,U$2,1)</f>
        <v>0</v>
      </c>
      <c r="V110">
        <f>VLOOKUP($A110,ежесуточные!$J$12:$HW$765,V$2,1)</f>
        <v>0</v>
      </c>
      <c r="W110">
        <f>VLOOKUP($A110,ежесуточные!$J$12:$HW$765,W$2,1)</f>
        <v>0</v>
      </c>
      <c r="X110">
        <f>VLOOKUP($A110,ежесуточные!$J$12:$HW$765,X$2,1)</f>
        <v>0</v>
      </c>
      <c r="Y110">
        <f>VLOOKUP($A110,ежесуточные!$J$12:$HW$765,Y$2,1)</f>
        <v>0</v>
      </c>
      <c r="Z110">
        <f>VLOOKUP($A110,ежесуточные!$J$12:$HW$765,Z$2,1)</f>
        <v>0</v>
      </c>
      <c r="AA110">
        <f>VLOOKUP($A110,ежесуточные!$J$12:$HW$765,AA$2,1)</f>
        <v>0</v>
      </c>
      <c r="AB110">
        <f>VLOOKUP($A110,ежесуточные!$J$12:$HW$765,AB$2,1)</f>
        <v>0</v>
      </c>
      <c r="AC110">
        <f>VLOOKUP($A110,ежесуточные!$J$12:$HW$765,AC$2,1)</f>
        <v>0</v>
      </c>
      <c r="AD110">
        <f>VLOOKUP($A110,ежесуточные!$J$12:$HW$765,AD$2,1)</f>
        <v>0</v>
      </c>
      <c r="AE110">
        <f>VLOOKUP($A110,ежесуточные!$J$12:$HW$765,AE$2,1)</f>
        <v>0</v>
      </c>
      <c r="AF110" s="365" t="str">
        <f t="shared" si="2"/>
        <v/>
      </c>
    </row>
    <row r="111" spans="1:32" x14ac:dyDescent="0.25">
      <c r="A111">
        <v>108</v>
      </c>
      <c r="B111" t="s">
        <v>10</v>
      </c>
      <c r="C111" t="s">
        <v>66</v>
      </c>
      <c r="D111">
        <f>VLOOKUP($A111,ежесуточные!$J$12:$HW$765,D$2,1)</f>
        <v>390</v>
      </c>
      <c r="E111">
        <f>VLOOKUP($A111,ежесуточные!$J$12:$HW$765,E$2,1)</f>
        <v>390</v>
      </c>
      <c r="F111">
        <f>VLOOKUP($A111,ежесуточные!$J$12:$HW$765,F$2,1)</f>
        <v>390</v>
      </c>
      <c r="G111">
        <f>VLOOKUP($A111,ежесуточные!$J$12:$HW$765,G$2,1)</f>
        <v>390</v>
      </c>
      <c r="H111">
        <f>VLOOKUP($A111,ежесуточные!$J$12:$HW$765,H$2,1)</f>
        <v>390</v>
      </c>
      <c r="I111">
        <f>VLOOKUP($A111,ежесуточные!$J$12:$HW$765,I$2,1)</f>
        <v>390</v>
      </c>
      <c r="J111">
        <f>VLOOKUP($A111,ежесуточные!$J$12:$HW$765,J$2,1)</f>
        <v>240</v>
      </c>
      <c r="K111">
        <f>VLOOKUP($A111,ежесуточные!$J$12:$HW$765,K$2,1)</f>
        <v>240</v>
      </c>
      <c r="L111">
        <f>VLOOKUP($A111,ежесуточные!$J$12:$HW$765,L$2,1)</f>
        <v>240</v>
      </c>
      <c r="M111">
        <f>VLOOKUP($A111,ежесуточные!$J$12:$HW$765,M$2,1)</f>
        <v>240</v>
      </c>
      <c r="N111">
        <f>VLOOKUP($A111,ежесуточные!$J$12:$HW$765,N$2,1)</f>
        <v>240</v>
      </c>
      <c r="O111">
        <f>VLOOKUP($A111,ежесуточные!$J$12:$HW$765,O$2,1)</f>
        <v>240</v>
      </c>
      <c r="P111">
        <f>VLOOKUP($A111,ежесуточные!$J$12:$HW$765,P$2,1)</f>
        <v>240</v>
      </c>
      <c r="Q111">
        <f>VLOOKUP($A111,ежесуточные!$J$12:$HW$765,Q$2,1)</f>
        <v>240</v>
      </c>
      <c r="R111">
        <f>VLOOKUP($A111,ежесуточные!$J$12:$HW$765,R$2,1)</f>
        <v>240</v>
      </c>
      <c r="S111">
        <f>VLOOKUP($A111,ежесуточные!$J$12:$HW$765,S$2,1)</f>
        <v>240</v>
      </c>
      <c r="T111">
        <f>VLOOKUP($A111,ежесуточные!$J$12:$HW$765,T$2,1)</f>
        <v>240</v>
      </c>
      <c r="U111">
        <f>VLOOKUP($A111,ежесуточные!$J$12:$HW$765,U$2,1)</f>
        <v>240</v>
      </c>
      <c r="V111">
        <f>VLOOKUP($A111,ежесуточные!$J$12:$HW$765,V$2,1)</f>
        <v>240</v>
      </c>
      <c r="W111">
        <f>VLOOKUP($A111,ежесуточные!$J$12:$HW$765,W$2,1)</f>
        <v>240</v>
      </c>
      <c r="X111">
        <f>VLOOKUP($A111,ежесуточные!$J$12:$HW$765,X$2,1)</f>
        <v>240</v>
      </c>
      <c r="Y111">
        <f>VLOOKUP($A111,ежесуточные!$J$12:$HW$765,Y$2,1)</f>
        <v>240</v>
      </c>
      <c r="Z111">
        <f>VLOOKUP($A111,ежесуточные!$J$12:$HW$765,Z$2,1)</f>
        <v>240</v>
      </c>
      <c r="AA111">
        <f>VLOOKUP($A111,ежесуточные!$J$12:$HW$765,AA$2,1)</f>
        <v>240</v>
      </c>
      <c r="AB111">
        <f>VLOOKUP($A111,ежесуточные!$J$12:$HW$765,AB$2,1)</f>
        <v>240</v>
      </c>
      <c r="AC111">
        <f>VLOOKUP($A111,ежесуточные!$J$12:$HW$765,AC$2,1)</f>
        <v>240</v>
      </c>
      <c r="AD111">
        <f>VLOOKUP($A111,ежесуточные!$J$12:$HW$765,AD$2,1)</f>
        <v>240</v>
      </c>
      <c r="AE111">
        <f>VLOOKUP($A111,ежесуточные!$J$12:$HW$765,AE$2,1)</f>
        <v>240</v>
      </c>
      <c r="AF111" s="365">
        <f t="shared" si="2"/>
        <v>272.14285714285717</v>
      </c>
    </row>
    <row r="112" spans="1:32" x14ac:dyDescent="0.25">
      <c r="A112">
        <v>109</v>
      </c>
      <c r="B112" t="s">
        <v>106</v>
      </c>
      <c r="C112" t="s">
        <v>66</v>
      </c>
      <c r="D112">
        <f>VLOOKUP($A112,ежесуточные!$J$12:$HW$765,D$2,1)</f>
        <v>0</v>
      </c>
      <c r="E112">
        <f>VLOOKUP($A112,ежесуточные!$J$12:$HW$765,E$2,1)</f>
        <v>0</v>
      </c>
      <c r="F112">
        <f>VLOOKUP($A112,ежесуточные!$J$12:$HW$765,F$2,1)</f>
        <v>0</v>
      </c>
      <c r="G112">
        <f>VLOOKUP($A112,ежесуточные!$J$12:$HW$765,G$2,1)</f>
        <v>0</v>
      </c>
      <c r="H112">
        <f>VLOOKUP($A112,ежесуточные!$J$12:$HW$765,H$2,1)</f>
        <v>0</v>
      </c>
      <c r="I112">
        <f>VLOOKUP($A112,ежесуточные!$J$12:$HW$765,I$2,1)</f>
        <v>0</v>
      </c>
      <c r="J112">
        <f>VLOOKUP($A112,ежесуточные!$J$12:$HW$765,J$2,1)</f>
        <v>0</v>
      </c>
      <c r="K112">
        <f>VLOOKUP($A112,ежесуточные!$J$12:$HW$765,K$2,1)</f>
        <v>0</v>
      </c>
      <c r="L112">
        <f>VLOOKUP($A112,ежесуточные!$J$12:$HW$765,L$2,1)</f>
        <v>0</v>
      </c>
      <c r="M112">
        <f>VLOOKUP($A112,ежесуточные!$J$12:$HW$765,M$2,1)</f>
        <v>0</v>
      </c>
      <c r="N112">
        <f>VLOOKUP($A112,ежесуточные!$J$12:$HW$765,N$2,1)</f>
        <v>0</v>
      </c>
      <c r="O112">
        <f>VLOOKUP($A112,ежесуточные!$J$12:$HW$765,O$2,1)</f>
        <v>0</v>
      </c>
      <c r="P112">
        <f>VLOOKUP($A112,ежесуточные!$J$12:$HW$765,P$2,1)</f>
        <v>0</v>
      </c>
      <c r="Q112">
        <f>VLOOKUP($A112,ежесуточные!$J$12:$HW$765,Q$2,1)</f>
        <v>0</v>
      </c>
      <c r="R112">
        <f>VLOOKUP($A112,ежесуточные!$J$12:$HW$765,R$2,1)</f>
        <v>0</v>
      </c>
      <c r="S112">
        <f>VLOOKUP($A112,ежесуточные!$J$12:$HW$765,S$2,1)</f>
        <v>0</v>
      </c>
      <c r="T112">
        <f>VLOOKUP($A112,ежесуточные!$J$12:$HW$765,T$2,1)</f>
        <v>0</v>
      </c>
      <c r="U112">
        <f>VLOOKUP($A112,ежесуточные!$J$12:$HW$765,U$2,1)</f>
        <v>0</v>
      </c>
      <c r="V112">
        <f>VLOOKUP($A112,ежесуточные!$J$12:$HW$765,V$2,1)</f>
        <v>0</v>
      </c>
      <c r="W112">
        <f>VLOOKUP($A112,ежесуточные!$J$12:$HW$765,W$2,1)</f>
        <v>0</v>
      </c>
      <c r="X112">
        <f>VLOOKUP($A112,ежесуточные!$J$12:$HW$765,X$2,1)</f>
        <v>0</v>
      </c>
      <c r="Y112">
        <f>VLOOKUP($A112,ежесуточные!$J$12:$HW$765,Y$2,1)</f>
        <v>0</v>
      </c>
      <c r="Z112">
        <f>VLOOKUP($A112,ежесуточные!$J$12:$HW$765,Z$2,1)</f>
        <v>0</v>
      </c>
      <c r="AA112">
        <f>VLOOKUP($A112,ежесуточные!$J$12:$HW$765,AA$2,1)</f>
        <v>0</v>
      </c>
      <c r="AB112">
        <f>VLOOKUP($A112,ежесуточные!$J$12:$HW$765,AB$2,1)</f>
        <v>0</v>
      </c>
      <c r="AC112">
        <f>VLOOKUP($A112,ежесуточные!$J$12:$HW$765,AC$2,1)</f>
        <v>0</v>
      </c>
      <c r="AD112">
        <f>VLOOKUP($A112,ежесуточные!$J$12:$HW$765,AD$2,1)</f>
        <v>0</v>
      </c>
      <c r="AE112">
        <f>VLOOKUP($A112,ежесуточные!$J$12:$HW$765,AE$2,1)</f>
        <v>0</v>
      </c>
      <c r="AF112" s="365">
        <f t="shared" si="2"/>
        <v>0</v>
      </c>
    </row>
    <row r="113" spans="1:32" x14ac:dyDescent="0.25">
      <c r="A113">
        <v>110</v>
      </c>
      <c r="B113" t="s">
        <v>5</v>
      </c>
      <c r="C113" t="s">
        <v>66</v>
      </c>
      <c r="D113">
        <f>VLOOKUP($A113,ежесуточные!$J$12:$HW$765,D$2,1)</f>
        <v>10</v>
      </c>
      <c r="E113">
        <f>VLOOKUP($A113,ежесуточные!$J$12:$HW$765,E$2,1)</f>
        <v>10</v>
      </c>
      <c r="F113">
        <f>VLOOKUP($A113,ежесуточные!$J$12:$HW$765,F$2,1)</f>
        <v>10</v>
      </c>
      <c r="G113">
        <f>VLOOKUP($A113,ежесуточные!$J$12:$HW$765,G$2,1)</f>
        <v>10</v>
      </c>
      <c r="H113">
        <f>VLOOKUP($A113,ежесуточные!$J$12:$HW$765,H$2,1)</f>
        <v>10</v>
      </c>
      <c r="I113">
        <f>VLOOKUP($A113,ежесуточные!$J$12:$HW$765,I$2,1)</f>
        <v>10</v>
      </c>
      <c r="J113">
        <f>VLOOKUP($A113,ежесуточные!$J$12:$HW$765,J$2,1)</f>
        <v>10</v>
      </c>
      <c r="K113">
        <f>VLOOKUP($A113,ежесуточные!$J$12:$HW$765,K$2,1)</f>
        <v>10</v>
      </c>
      <c r="L113">
        <f>VLOOKUP($A113,ежесуточные!$J$12:$HW$765,L$2,1)</f>
        <v>10</v>
      </c>
      <c r="M113">
        <f>VLOOKUP($A113,ежесуточные!$J$12:$HW$765,M$2,1)</f>
        <v>10</v>
      </c>
      <c r="N113">
        <f>VLOOKUP($A113,ежесуточные!$J$12:$HW$765,N$2,1)</f>
        <v>10</v>
      </c>
      <c r="O113">
        <f>VLOOKUP($A113,ежесуточные!$J$12:$HW$765,O$2,1)</f>
        <v>10</v>
      </c>
      <c r="P113">
        <f>VLOOKUP($A113,ежесуточные!$J$12:$HW$765,P$2,1)</f>
        <v>10</v>
      </c>
      <c r="Q113">
        <f>VLOOKUP($A113,ежесуточные!$J$12:$HW$765,Q$2,1)</f>
        <v>10</v>
      </c>
      <c r="R113">
        <f>VLOOKUP($A113,ежесуточные!$J$12:$HW$765,R$2,1)</f>
        <v>10</v>
      </c>
      <c r="S113">
        <f>VLOOKUP($A113,ежесуточные!$J$12:$HW$765,S$2,1)</f>
        <v>10</v>
      </c>
      <c r="T113">
        <f>VLOOKUP($A113,ежесуточные!$J$12:$HW$765,T$2,1)</f>
        <v>10</v>
      </c>
      <c r="U113">
        <f>VLOOKUP($A113,ежесуточные!$J$12:$HW$765,U$2,1)</f>
        <v>10</v>
      </c>
      <c r="V113">
        <f>VLOOKUP($A113,ежесуточные!$J$12:$HW$765,V$2,1)</f>
        <v>10</v>
      </c>
      <c r="W113">
        <f>VLOOKUP($A113,ежесуточные!$J$12:$HW$765,W$2,1)</f>
        <v>10</v>
      </c>
      <c r="X113">
        <f>VLOOKUP($A113,ежесуточные!$J$12:$HW$765,X$2,1)</f>
        <v>10</v>
      </c>
      <c r="Y113">
        <f>VLOOKUP($A113,ежесуточные!$J$12:$HW$765,Y$2,1)</f>
        <v>10</v>
      </c>
      <c r="Z113">
        <f>VLOOKUP($A113,ежесуточные!$J$12:$HW$765,Z$2,1)</f>
        <v>10</v>
      </c>
      <c r="AA113">
        <f>VLOOKUP($A113,ежесуточные!$J$12:$HW$765,AA$2,1)</f>
        <v>10</v>
      </c>
      <c r="AB113">
        <f>VLOOKUP($A113,ежесуточные!$J$12:$HW$765,AB$2,1)</f>
        <v>10</v>
      </c>
      <c r="AC113">
        <f>VLOOKUP($A113,ежесуточные!$J$12:$HW$765,AC$2,1)</f>
        <v>10</v>
      </c>
      <c r="AD113">
        <f>VLOOKUP($A113,ежесуточные!$J$12:$HW$765,AD$2,1)</f>
        <v>10</v>
      </c>
      <c r="AE113">
        <f>VLOOKUP($A113,ежесуточные!$J$12:$HW$765,AE$2,1)</f>
        <v>10</v>
      </c>
      <c r="AF113" s="365">
        <f t="shared" si="2"/>
        <v>10</v>
      </c>
    </row>
    <row r="114" spans="1:32" x14ac:dyDescent="0.25">
      <c r="A114">
        <v>111</v>
      </c>
      <c r="B114" t="s">
        <v>4</v>
      </c>
      <c r="C114" t="s">
        <v>66</v>
      </c>
      <c r="D114">
        <f>VLOOKUP($A114,ежесуточные!$J$12:$HW$765,D$2,1)</f>
        <v>5</v>
      </c>
      <c r="E114">
        <f>VLOOKUP($A114,ежесуточные!$J$12:$HW$765,E$2,1)</f>
        <v>5</v>
      </c>
      <c r="F114">
        <f>VLOOKUP($A114,ежесуточные!$J$12:$HW$765,F$2,1)</f>
        <v>5</v>
      </c>
      <c r="G114">
        <f>VLOOKUP($A114,ежесуточные!$J$12:$HW$765,G$2,1)</f>
        <v>5</v>
      </c>
      <c r="H114">
        <f>VLOOKUP($A114,ежесуточные!$J$12:$HW$765,H$2,1)</f>
        <v>5</v>
      </c>
      <c r="I114">
        <f>VLOOKUP($A114,ежесуточные!$J$12:$HW$765,I$2,1)</f>
        <v>5</v>
      </c>
      <c r="J114">
        <f>VLOOKUP($A114,ежесуточные!$J$12:$HW$765,J$2,1)</f>
        <v>10</v>
      </c>
      <c r="K114">
        <f>VLOOKUP($A114,ежесуточные!$J$12:$HW$765,K$2,1)</f>
        <v>10</v>
      </c>
      <c r="L114">
        <f>VLOOKUP($A114,ежесуточные!$J$12:$HW$765,L$2,1)</f>
        <v>10</v>
      </c>
      <c r="M114">
        <f>VLOOKUP($A114,ежесуточные!$J$12:$HW$765,M$2,1)</f>
        <v>10</v>
      </c>
      <c r="N114">
        <f>VLOOKUP($A114,ежесуточные!$J$12:$HW$765,N$2,1)</f>
        <v>10</v>
      </c>
      <c r="O114">
        <f>VLOOKUP($A114,ежесуточные!$J$12:$HW$765,O$2,1)</f>
        <v>10</v>
      </c>
      <c r="P114">
        <f>VLOOKUP($A114,ежесуточные!$J$12:$HW$765,P$2,1)</f>
        <v>10</v>
      </c>
      <c r="Q114">
        <f>VLOOKUP($A114,ежесуточные!$J$12:$HW$765,Q$2,1)</f>
        <v>10</v>
      </c>
      <c r="R114">
        <f>VLOOKUP($A114,ежесуточные!$J$12:$HW$765,R$2,1)</f>
        <v>10</v>
      </c>
      <c r="S114">
        <f>VLOOKUP($A114,ежесуточные!$J$12:$HW$765,S$2,1)</f>
        <v>10</v>
      </c>
      <c r="T114">
        <f>VLOOKUP($A114,ежесуточные!$J$12:$HW$765,T$2,1)</f>
        <v>10</v>
      </c>
      <c r="U114">
        <f>VLOOKUP($A114,ежесуточные!$J$12:$HW$765,U$2,1)</f>
        <v>10</v>
      </c>
      <c r="V114">
        <f>VLOOKUP($A114,ежесуточные!$J$12:$HW$765,V$2,1)</f>
        <v>10</v>
      </c>
      <c r="W114">
        <f>VLOOKUP($A114,ежесуточные!$J$12:$HW$765,W$2,1)</f>
        <v>10</v>
      </c>
      <c r="X114">
        <f>VLOOKUP($A114,ежесуточные!$J$12:$HW$765,X$2,1)</f>
        <v>10</v>
      </c>
      <c r="Y114">
        <f>VLOOKUP($A114,ежесуточные!$J$12:$HW$765,Y$2,1)</f>
        <v>10</v>
      </c>
      <c r="Z114">
        <f>VLOOKUP($A114,ежесуточные!$J$12:$HW$765,Z$2,1)</f>
        <v>10</v>
      </c>
      <c r="AA114">
        <f>VLOOKUP($A114,ежесуточные!$J$12:$HW$765,AA$2,1)</f>
        <v>10</v>
      </c>
      <c r="AB114">
        <f>VLOOKUP($A114,ежесуточные!$J$12:$HW$765,AB$2,1)</f>
        <v>10</v>
      </c>
      <c r="AC114">
        <f>VLOOKUP($A114,ежесуточные!$J$12:$HW$765,AC$2,1)</f>
        <v>10</v>
      </c>
      <c r="AD114">
        <f>VLOOKUP($A114,ежесуточные!$J$12:$HW$765,AD$2,1)</f>
        <v>10</v>
      </c>
      <c r="AE114">
        <f>VLOOKUP($A114,ежесуточные!$J$12:$HW$765,AE$2,1)</f>
        <v>10</v>
      </c>
      <c r="AF114" s="365">
        <f t="shared" si="2"/>
        <v>8.9285714285714288</v>
      </c>
    </row>
    <row r="115" spans="1:32" x14ac:dyDescent="0.25">
      <c r="A115">
        <v>112</v>
      </c>
      <c r="B115" t="s">
        <v>110</v>
      </c>
      <c r="C115" t="s">
        <v>66</v>
      </c>
      <c r="D115">
        <f>VLOOKUP($A115,ежесуточные!$J$12:$HW$765,D$2,1)</f>
        <v>0</v>
      </c>
      <c r="E115">
        <f>VLOOKUP($A115,ежесуточные!$J$12:$HW$765,E$2,1)</f>
        <v>0</v>
      </c>
      <c r="F115">
        <f>VLOOKUP($A115,ежесуточные!$J$12:$HW$765,F$2,1)</f>
        <v>0</v>
      </c>
      <c r="G115">
        <f>VLOOKUP($A115,ежесуточные!$J$12:$HW$765,G$2,1)</f>
        <v>0</v>
      </c>
      <c r="H115">
        <f>VLOOKUP($A115,ежесуточные!$J$12:$HW$765,H$2,1)</f>
        <v>0</v>
      </c>
      <c r="I115">
        <f>VLOOKUP($A115,ежесуточные!$J$12:$HW$765,I$2,1)</f>
        <v>0</v>
      </c>
      <c r="J115">
        <f>VLOOKUP($A115,ежесуточные!$J$12:$HW$765,J$2,1)</f>
        <v>0</v>
      </c>
      <c r="K115">
        <f>VLOOKUP($A115,ежесуточные!$J$12:$HW$765,K$2,1)</f>
        <v>0</v>
      </c>
      <c r="L115">
        <f>VLOOKUP($A115,ежесуточные!$J$12:$HW$765,L$2,1)</f>
        <v>0</v>
      </c>
      <c r="M115">
        <f>VLOOKUP($A115,ежесуточные!$J$12:$HW$765,M$2,1)</f>
        <v>0</v>
      </c>
      <c r="N115">
        <f>VLOOKUP($A115,ежесуточные!$J$12:$HW$765,N$2,1)</f>
        <v>0</v>
      </c>
      <c r="O115">
        <f>VLOOKUP($A115,ежесуточные!$J$12:$HW$765,O$2,1)</f>
        <v>0</v>
      </c>
      <c r="P115">
        <f>VLOOKUP($A115,ежесуточные!$J$12:$HW$765,P$2,1)</f>
        <v>0</v>
      </c>
      <c r="Q115">
        <f>VLOOKUP($A115,ежесуточные!$J$12:$HW$765,Q$2,1)</f>
        <v>0</v>
      </c>
      <c r="R115">
        <f>VLOOKUP($A115,ежесуточные!$J$12:$HW$765,R$2,1)</f>
        <v>0</v>
      </c>
      <c r="S115">
        <f>VLOOKUP($A115,ежесуточные!$J$12:$HW$765,S$2,1)</f>
        <v>0</v>
      </c>
      <c r="T115">
        <f>VLOOKUP($A115,ежесуточные!$J$12:$HW$765,T$2,1)</f>
        <v>0</v>
      </c>
      <c r="U115">
        <f>VLOOKUP($A115,ежесуточные!$J$12:$HW$765,U$2,1)</f>
        <v>0</v>
      </c>
      <c r="V115">
        <f>VLOOKUP($A115,ежесуточные!$J$12:$HW$765,V$2,1)</f>
        <v>0</v>
      </c>
      <c r="W115">
        <f>VLOOKUP($A115,ежесуточные!$J$12:$HW$765,W$2,1)</f>
        <v>0</v>
      </c>
      <c r="X115">
        <f>VLOOKUP($A115,ежесуточные!$J$12:$HW$765,X$2,1)</f>
        <v>0</v>
      </c>
      <c r="Y115">
        <f>VLOOKUP($A115,ежесуточные!$J$12:$HW$765,Y$2,1)</f>
        <v>0</v>
      </c>
      <c r="Z115">
        <f>VLOOKUP($A115,ежесуточные!$J$12:$HW$765,Z$2,1)</f>
        <v>0</v>
      </c>
      <c r="AA115">
        <f>VLOOKUP($A115,ежесуточные!$J$12:$HW$765,AA$2,1)</f>
        <v>0</v>
      </c>
      <c r="AB115">
        <f>VLOOKUP($A115,ежесуточные!$J$12:$HW$765,AB$2,1)</f>
        <v>0</v>
      </c>
      <c r="AC115">
        <f>VLOOKUP($A115,ежесуточные!$J$12:$HW$765,AC$2,1)</f>
        <v>0</v>
      </c>
      <c r="AD115">
        <f>VLOOKUP($A115,ежесуточные!$J$12:$HW$765,AD$2,1)</f>
        <v>0</v>
      </c>
      <c r="AE115">
        <f>VLOOKUP($A115,ежесуточные!$J$12:$HW$765,AE$2,1)</f>
        <v>0</v>
      </c>
      <c r="AF115" s="365">
        <f t="shared" si="2"/>
        <v>0</v>
      </c>
    </row>
    <row r="116" spans="1:32" x14ac:dyDescent="0.25">
      <c r="A116">
        <v>113</v>
      </c>
      <c r="B116" t="s">
        <v>13</v>
      </c>
      <c r="C116" t="s">
        <v>66</v>
      </c>
      <c r="D116">
        <f>VLOOKUP($A116,ежесуточные!$J$12:$HW$765,D$2,1)</f>
        <v>36</v>
      </c>
      <c r="E116">
        <f>VLOOKUP($A116,ежесуточные!$J$12:$HW$765,E$2,1)</f>
        <v>46</v>
      </c>
      <c r="F116">
        <f>VLOOKUP($A116,ежесуточные!$J$12:$HW$765,F$2,1)</f>
        <v>46</v>
      </c>
      <c r="G116">
        <f>VLOOKUP($A116,ежесуточные!$J$12:$HW$765,G$2,1)</f>
        <v>46</v>
      </c>
      <c r="H116">
        <f>VLOOKUP($A116,ежесуточные!$J$12:$HW$765,H$2,1)</f>
        <v>46</v>
      </c>
      <c r="I116">
        <f>VLOOKUP($A116,ежесуточные!$J$12:$HW$765,I$2,1)</f>
        <v>46</v>
      </c>
      <c r="J116">
        <f>VLOOKUP($A116,ежесуточные!$J$12:$HW$765,J$2,1)</f>
        <v>216</v>
      </c>
      <c r="K116">
        <f>VLOOKUP($A116,ежесуточные!$J$12:$HW$765,K$2,1)</f>
        <v>216</v>
      </c>
      <c r="L116">
        <f>VLOOKUP($A116,ежесуточные!$J$12:$HW$765,L$2,1)</f>
        <v>216</v>
      </c>
      <c r="M116">
        <f>VLOOKUP($A116,ежесуточные!$J$12:$HW$765,M$2,1)</f>
        <v>216</v>
      </c>
      <c r="N116">
        <f>VLOOKUP($A116,ежесуточные!$J$12:$HW$765,N$2,1)</f>
        <v>216</v>
      </c>
      <c r="O116">
        <f>VLOOKUP($A116,ежесуточные!$J$12:$HW$765,O$2,1)</f>
        <v>216</v>
      </c>
      <c r="P116">
        <f>VLOOKUP($A116,ежесуточные!$J$12:$HW$765,P$2,1)</f>
        <v>216</v>
      </c>
      <c r="Q116">
        <f>VLOOKUP($A116,ежесуточные!$J$12:$HW$765,Q$2,1)</f>
        <v>216</v>
      </c>
      <c r="R116">
        <f>VLOOKUP($A116,ежесуточные!$J$12:$HW$765,R$2,1)</f>
        <v>216</v>
      </c>
      <c r="S116">
        <f>VLOOKUP($A116,ежесуточные!$J$12:$HW$765,S$2,1)</f>
        <v>216</v>
      </c>
      <c r="T116">
        <f>VLOOKUP($A116,ежесуточные!$J$12:$HW$765,T$2,1)</f>
        <v>216</v>
      </c>
      <c r="U116">
        <f>VLOOKUP($A116,ежесуточные!$J$12:$HW$765,U$2,1)</f>
        <v>216</v>
      </c>
      <c r="V116">
        <f>VLOOKUP($A116,ежесуточные!$J$12:$HW$765,V$2,1)</f>
        <v>216</v>
      </c>
      <c r="W116">
        <f>VLOOKUP($A116,ежесуточные!$J$12:$HW$765,W$2,1)</f>
        <v>216</v>
      </c>
      <c r="X116">
        <f>VLOOKUP($A116,ежесуточные!$J$12:$HW$765,X$2,1)</f>
        <v>216</v>
      </c>
      <c r="Y116">
        <f>VLOOKUP($A116,ежесуточные!$J$12:$HW$765,Y$2,1)</f>
        <v>216</v>
      </c>
      <c r="Z116">
        <f>VLOOKUP($A116,ежесуточные!$J$12:$HW$765,Z$2,1)</f>
        <v>216</v>
      </c>
      <c r="AA116">
        <f>VLOOKUP($A116,ежесуточные!$J$12:$HW$765,AA$2,1)</f>
        <v>216</v>
      </c>
      <c r="AB116">
        <f>VLOOKUP($A116,ежесуточные!$J$12:$HW$765,AB$2,1)</f>
        <v>216</v>
      </c>
      <c r="AC116">
        <f>VLOOKUP($A116,ежесуточные!$J$12:$HW$765,AC$2,1)</f>
        <v>216</v>
      </c>
      <c r="AD116">
        <f>VLOOKUP($A116,ежесуточные!$J$12:$HW$765,AD$2,1)</f>
        <v>216</v>
      </c>
      <c r="AE116">
        <f>VLOOKUP($A116,ежесуточные!$J$12:$HW$765,AE$2,1)</f>
        <v>216</v>
      </c>
      <c r="AF116" s="365">
        <f t="shared" si="2"/>
        <v>179.21428571428572</v>
      </c>
    </row>
    <row r="117" spans="1:32" x14ac:dyDescent="0.25">
      <c r="A117">
        <v>114</v>
      </c>
      <c r="B117" t="s">
        <v>17</v>
      </c>
      <c r="D117">
        <f>VLOOKUP($A117,ежесуточные!$J$12:$HW$765,D$2,1)</f>
        <v>0</v>
      </c>
      <c r="E117">
        <f>VLOOKUP($A117,ежесуточные!$J$12:$HW$765,E$2,1)</f>
        <v>0</v>
      </c>
      <c r="F117">
        <f>VLOOKUP($A117,ежесуточные!$J$12:$HW$765,F$2,1)</f>
        <v>0</v>
      </c>
      <c r="G117">
        <f>VLOOKUP($A117,ежесуточные!$J$12:$HW$765,G$2,1)</f>
        <v>0</v>
      </c>
      <c r="H117">
        <f>VLOOKUP($A117,ежесуточные!$J$12:$HW$765,H$2,1)</f>
        <v>0</v>
      </c>
      <c r="I117">
        <f>VLOOKUP($A117,ежесуточные!$J$12:$HW$765,I$2,1)</f>
        <v>0</v>
      </c>
      <c r="J117">
        <f>VLOOKUP($A117,ежесуточные!$J$12:$HW$765,J$2,1)</f>
        <v>0</v>
      </c>
      <c r="K117">
        <f>VLOOKUP($A117,ежесуточные!$J$12:$HW$765,K$2,1)</f>
        <v>0</v>
      </c>
      <c r="L117">
        <f>VLOOKUP($A117,ежесуточные!$J$12:$HW$765,L$2,1)</f>
        <v>0</v>
      </c>
      <c r="M117">
        <f>VLOOKUP($A117,ежесуточные!$J$12:$HW$765,M$2,1)</f>
        <v>0</v>
      </c>
      <c r="N117">
        <f>VLOOKUP($A117,ежесуточные!$J$12:$HW$765,N$2,1)</f>
        <v>0</v>
      </c>
      <c r="O117">
        <f>VLOOKUP($A117,ежесуточные!$J$12:$HW$765,O$2,1)</f>
        <v>0</v>
      </c>
      <c r="P117">
        <f>VLOOKUP($A117,ежесуточные!$J$12:$HW$765,P$2,1)</f>
        <v>0</v>
      </c>
      <c r="Q117">
        <f>VLOOKUP($A117,ежесуточные!$J$12:$HW$765,Q$2,1)</f>
        <v>0</v>
      </c>
      <c r="R117">
        <f>VLOOKUP($A117,ежесуточные!$J$12:$HW$765,R$2,1)</f>
        <v>0</v>
      </c>
      <c r="S117">
        <f>VLOOKUP($A117,ежесуточные!$J$12:$HW$765,S$2,1)</f>
        <v>0</v>
      </c>
      <c r="T117">
        <f>VLOOKUP($A117,ежесуточные!$J$12:$HW$765,T$2,1)</f>
        <v>0</v>
      </c>
      <c r="U117">
        <f>VLOOKUP($A117,ежесуточные!$J$12:$HW$765,U$2,1)</f>
        <v>0</v>
      </c>
      <c r="V117">
        <f>VLOOKUP($A117,ежесуточные!$J$12:$HW$765,V$2,1)</f>
        <v>0</v>
      </c>
      <c r="W117">
        <f>VLOOKUP($A117,ежесуточные!$J$12:$HW$765,W$2,1)</f>
        <v>0</v>
      </c>
      <c r="X117">
        <f>VLOOKUP($A117,ежесуточные!$J$12:$HW$765,X$2,1)</f>
        <v>0</v>
      </c>
      <c r="Y117">
        <f>VLOOKUP($A117,ежесуточные!$J$12:$HW$765,Y$2,1)</f>
        <v>0</v>
      </c>
      <c r="Z117">
        <f>VLOOKUP($A117,ежесуточные!$J$12:$HW$765,Z$2,1)</f>
        <v>0</v>
      </c>
      <c r="AA117">
        <f>VLOOKUP($A117,ежесуточные!$J$12:$HW$765,AA$2,1)</f>
        <v>0</v>
      </c>
      <c r="AB117">
        <f>VLOOKUP($A117,ежесуточные!$J$12:$HW$765,AB$2,1)</f>
        <v>0</v>
      </c>
      <c r="AC117">
        <f>VLOOKUP($A117,ежесуточные!$J$12:$HW$765,AC$2,1)</f>
        <v>0</v>
      </c>
      <c r="AD117">
        <f>VLOOKUP($A117,ежесуточные!$J$12:$HW$765,AD$2,1)</f>
        <v>0</v>
      </c>
      <c r="AE117">
        <f>VLOOKUP($A117,ежесуточные!$J$12:$HW$765,AE$2,1)</f>
        <v>0</v>
      </c>
      <c r="AF117" s="365" t="str">
        <f t="shared" si="2"/>
        <v/>
      </c>
    </row>
    <row r="118" spans="1:32" x14ac:dyDescent="0.25">
      <c r="A118">
        <v>115</v>
      </c>
      <c r="B118" t="s">
        <v>10</v>
      </c>
      <c r="C118" t="s">
        <v>66</v>
      </c>
      <c r="D118">
        <f>VLOOKUP($A118,ежесуточные!$J$12:$HW$765,D$2,1)</f>
        <v>269</v>
      </c>
      <c r="E118">
        <f>VLOOKUP($A118,ежесуточные!$J$12:$HW$765,E$2,1)</f>
        <v>269</v>
      </c>
      <c r="F118">
        <f>VLOOKUP($A118,ежесуточные!$J$12:$HW$765,F$2,1)</f>
        <v>269</v>
      </c>
      <c r="G118">
        <f>VLOOKUP($A118,ежесуточные!$J$12:$HW$765,G$2,1)</f>
        <v>269</v>
      </c>
      <c r="H118">
        <f>VLOOKUP($A118,ежесуточные!$J$12:$HW$765,H$2,1)</f>
        <v>269</v>
      </c>
      <c r="I118">
        <f>VLOOKUP($A118,ежесуточные!$J$12:$HW$765,I$2,1)</f>
        <v>269</v>
      </c>
      <c r="J118">
        <f>VLOOKUP($A118,ежесуточные!$J$12:$HW$765,J$2,1)</f>
        <v>71</v>
      </c>
      <c r="K118">
        <f>VLOOKUP($A118,ежесуточные!$J$12:$HW$765,K$2,1)</f>
        <v>71</v>
      </c>
      <c r="L118">
        <f>VLOOKUP($A118,ежесуточные!$J$12:$HW$765,L$2,1)</f>
        <v>71</v>
      </c>
      <c r="M118">
        <f>VLOOKUP($A118,ежесуточные!$J$12:$HW$765,M$2,1)</f>
        <v>71</v>
      </c>
      <c r="N118">
        <f>VLOOKUP($A118,ежесуточные!$J$12:$HW$765,N$2,1)</f>
        <v>71</v>
      </c>
      <c r="O118">
        <f>VLOOKUP($A118,ежесуточные!$J$12:$HW$765,O$2,1)</f>
        <v>71</v>
      </c>
      <c r="P118">
        <f>VLOOKUP($A118,ежесуточные!$J$12:$HW$765,P$2,1)</f>
        <v>71</v>
      </c>
      <c r="Q118">
        <f>VLOOKUP($A118,ежесуточные!$J$12:$HW$765,Q$2,1)</f>
        <v>71</v>
      </c>
      <c r="R118">
        <f>VLOOKUP($A118,ежесуточные!$J$12:$HW$765,R$2,1)</f>
        <v>71</v>
      </c>
      <c r="S118">
        <f>VLOOKUP($A118,ежесуточные!$J$12:$HW$765,S$2,1)</f>
        <v>71</v>
      </c>
      <c r="T118">
        <f>VLOOKUP($A118,ежесуточные!$J$12:$HW$765,T$2,1)</f>
        <v>71</v>
      </c>
      <c r="U118">
        <f>VLOOKUP($A118,ежесуточные!$J$12:$HW$765,U$2,1)</f>
        <v>71</v>
      </c>
      <c r="V118">
        <f>VLOOKUP($A118,ежесуточные!$J$12:$HW$765,V$2,1)</f>
        <v>71</v>
      </c>
      <c r="W118">
        <f>VLOOKUP($A118,ежесуточные!$J$12:$HW$765,W$2,1)</f>
        <v>71</v>
      </c>
      <c r="X118">
        <f>VLOOKUP($A118,ежесуточные!$J$12:$HW$765,X$2,1)</f>
        <v>71</v>
      </c>
      <c r="Y118">
        <f>VLOOKUP($A118,ежесуточные!$J$12:$HW$765,Y$2,1)</f>
        <v>71</v>
      </c>
      <c r="Z118">
        <f>VLOOKUP($A118,ежесуточные!$J$12:$HW$765,Z$2,1)</f>
        <v>71</v>
      </c>
      <c r="AA118">
        <f>VLOOKUP($A118,ежесуточные!$J$12:$HW$765,AA$2,1)</f>
        <v>71</v>
      </c>
      <c r="AB118">
        <f>VLOOKUP($A118,ежесуточные!$J$12:$HW$765,AB$2,1)</f>
        <v>71</v>
      </c>
      <c r="AC118">
        <f>VLOOKUP($A118,ежесуточные!$J$12:$HW$765,AC$2,1)</f>
        <v>71</v>
      </c>
      <c r="AD118">
        <f>VLOOKUP($A118,ежесуточные!$J$12:$HW$765,AD$2,1)</f>
        <v>71</v>
      </c>
      <c r="AE118">
        <f>VLOOKUP($A118,ежесуточные!$J$12:$HW$765,AE$2,1)</f>
        <v>71</v>
      </c>
      <c r="AF118" s="365">
        <f t="shared" si="2"/>
        <v>113.42857142857143</v>
      </c>
    </row>
    <row r="119" spans="1:32" x14ac:dyDescent="0.25">
      <c r="A119">
        <v>116</v>
      </c>
      <c r="B119" t="s">
        <v>106</v>
      </c>
      <c r="C119" t="s">
        <v>66</v>
      </c>
      <c r="D119">
        <f>VLOOKUP($A119,ежесуточные!$J$12:$HW$765,D$2,1)</f>
        <v>0</v>
      </c>
      <c r="E119">
        <f>VLOOKUP($A119,ежесуточные!$J$12:$HW$765,E$2,1)</f>
        <v>0</v>
      </c>
      <c r="F119">
        <f>VLOOKUP($A119,ежесуточные!$J$12:$HW$765,F$2,1)</f>
        <v>0</v>
      </c>
      <c r="G119">
        <f>VLOOKUP($A119,ежесуточные!$J$12:$HW$765,G$2,1)</f>
        <v>0</v>
      </c>
      <c r="H119">
        <f>VLOOKUP($A119,ежесуточные!$J$12:$HW$765,H$2,1)</f>
        <v>0</v>
      </c>
      <c r="I119">
        <f>VLOOKUP($A119,ежесуточные!$J$12:$HW$765,I$2,1)</f>
        <v>0</v>
      </c>
      <c r="J119">
        <f>VLOOKUP($A119,ежесуточные!$J$12:$HW$765,J$2,1)</f>
        <v>0</v>
      </c>
      <c r="K119">
        <f>VLOOKUP($A119,ежесуточные!$J$12:$HW$765,K$2,1)</f>
        <v>0</v>
      </c>
      <c r="L119">
        <f>VLOOKUP($A119,ежесуточные!$J$12:$HW$765,L$2,1)</f>
        <v>0</v>
      </c>
      <c r="M119">
        <f>VLOOKUP($A119,ежесуточные!$J$12:$HW$765,M$2,1)</f>
        <v>0</v>
      </c>
      <c r="N119">
        <f>VLOOKUP($A119,ежесуточные!$J$12:$HW$765,N$2,1)</f>
        <v>0</v>
      </c>
      <c r="O119">
        <f>VLOOKUP($A119,ежесуточные!$J$12:$HW$765,O$2,1)</f>
        <v>0</v>
      </c>
      <c r="P119">
        <f>VLOOKUP($A119,ежесуточные!$J$12:$HW$765,P$2,1)</f>
        <v>0</v>
      </c>
      <c r="Q119">
        <f>VLOOKUP($A119,ежесуточные!$J$12:$HW$765,Q$2,1)</f>
        <v>0</v>
      </c>
      <c r="R119">
        <f>VLOOKUP($A119,ежесуточные!$J$12:$HW$765,R$2,1)</f>
        <v>0</v>
      </c>
      <c r="S119">
        <f>VLOOKUP($A119,ежесуточные!$J$12:$HW$765,S$2,1)</f>
        <v>0</v>
      </c>
      <c r="T119">
        <f>VLOOKUP($A119,ежесуточные!$J$12:$HW$765,T$2,1)</f>
        <v>0</v>
      </c>
      <c r="U119">
        <f>VLOOKUP($A119,ежесуточные!$J$12:$HW$765,U$2,1)</f>
        <v>0</v>
      </c>
      <c r="V119">
        <f>VLOOKUP($A119,ежесуточные!$J$12:$HW$765,V$2,1)</f>
        <v>0</v>
      </c>
      <c r="W119">
        <f>VLOOKUP($A119,ежесуточные!$J$12:$HW$765,W$2,1)</f>
        <v>0</v>
      </c>
      <c r="X119">
        <f>VLOOKUP($A119,ежесуточные!$J$12:$HW$765,X$2,1)</f>
        <v>0</v>
      </c>
      <c r="Y119">
        <f>VLOOKUP($A119,ежесуточные!$J$12:$HW$765,Y$2,1)</f>
        <v>0</v>
      </c>
      <c r="Z119">
        <f>VLOOKUP($A119,ежесуточные!$J$12:$HW$765,Z$2,1)</f>
        <v>0</v>
      </c>
      <c r="AA119">
        <f>VLOOKUP($A119,ежесуточные!$J$12:$HW$765,AA$2,1)</f>
        <v>0</v>
      </c>
      <c r="AB119">
        <f>VLOOKUP($A119,ежесуточные!$J$12:$HW$765,AB$2,1)</f>
        <v>0</v>
      </c>
      <c r="AC119">
        <f>VLOOKUP($A119,ежесуточные!$J$12:$HW$765,AC$2,1)</f>
        <v>0</v>
      </c>
      <c r="AD119">
        <f>VLOOKUP($A119,ежесуточные!$J$12:$HW$765,AD$2,1)</f>
        <v>0</v>
      </c>
      <c r="AE119">
        <f>VLOOKUP($A119,ежесуточные!$J$12:$HW$765,AE$2,1)</f>
        <v>0</v>
      </c>
      <c r="AF119" s="365">
        <f t="shared" si="2"/>
        <v>0</v>
      </c>
    </row>
    <row r="120" spans="1:32" x14ac:dyDescent="0.25">
      <c r="A120">
        <v>117</v>
      </c>
      <c r="B120" t="s">
        <v>5</v>
      </c>
      <c r="C120" t="s">
        <v>66</v>
      </c>
      <c r="D120">
        <f>VLOOKUP($A120,ежесуточные!$J$12:$HW$765,D$2,1)</f>
        <v>30</v>
      </c>
      <c r="E120">
        <f>VLOOKUP($A120,ежесуточные!$J$12:$HW$765,E$2,1)</f>
        <v>30</v>
      </c>
      <c r="F120">
        <f>VLOOKUP($A120,ежесуточные!$J$12:$HW$765,F$2,1)</f>
        <v>30</v>
      </c>
      <c r="G120">
        <f>VLOOKUP($A120,ежесуточные!$J$12:$HW$765,G$2,1)</f>
        <v>30</v>
      </c>
      <c r="H120">
        <f>VLOOKUP($A120,ежесуточные!$J$12:$HW$765,H$2,1)</f>
        <v>30</v>
      </c>
      <c r="I120">
        <f>VLOOKUP($A120,ежесуточные!$J$12:$HW$765,I$2,1)</f>
        <v>30</v>
      </c>
      <c r="J120">
        <f>VLOOKUP($A120,ежесуточные!$J$12:$HW$765,J$2,1)</f>
        <v>30</v>
      </c>
      <c r="K120">
        <f>VLOOKUP($A120,ежесуточные!$J$12:$HW$765,K$2,1)</f>
        <v>30</v>
      </c>
      <c r="L120">
        <f>VLOOKUP($A120,ежесуточные!$J$12:$HW$765,L$2,1)</f>
        <v>30</v>
      </c>
      <c r="M120">
        <f>VLOOKUP($A120,ежесуточные!$J$12:$HW$765,M$2,1)</f>
        <v>30</v>
      </c>
      <c r="N120">
        <f>VLOOKUP($A120,ежесуточные!$J$12:$HW$765,N$2,1)</f>
        <v>30</v>
      </c>
      <c r="O120">
        <f>VLOOKUP($A120,ежесуточные!$J$12:$HW$765,O$2,1)</f>
        <v>30</v>
      </c>
      <c r="P120">
        <f>VLOOKUP($A120,ежесуточные!$J$12:$HW$765,P$2,1)</f>
        <v>30</v>
      </c>
      <c r="Q120">
        <f>VLOOKUP($A120,ежесуточные!$J$12:$HW$765,Q$2,1)</f>
        <v>30</v>
      </c>
      <c r="R120">
        <f>VLOOKUP($A120,ежесуточные!$J$12:$HW$765,R$2,1)</f>
        <v>30</v>
      </c>
      <c r="S120">
        <f>VLOOKUP($A120,ежесуточные!$J$12:$HW$765,S$2,1)</f>
        <v>30</v>
      </c>
      <c r="T120">
        <f>VLOOKUP($A120,ежесуточные!$J$12:$HW$765,T$2,1)</f>
        <v>30</v>
      </c>
      <c r="U120">
        <f>VLOOKUP($A120,ежесуточные!$J$12:$HW$765,U$2,1)</f>
        <v>30</v>
      </c>
      <c r="V120">
        <f>VLOOKUP($A120,ежесуточные!$J$12:$HW$765,V$2,1)</f>
        <v>30</v>
      </c>
      <c r="W120">
        <f>VLOOKUP($A120,ежесуточные!$J$12:$HW$765,W$2,1)</f>
        <v>30</v>
      </c>
      <c r="X120">
        <f>VLOOKUP($A120,ежесуточные!$J$12:$HW$765,X$2,1)</f>
        <v>30</v>
      </c>
      <c r="Y120">
        <f>VLOOKUP($A120,ежесуточные!$J$12:$HW$765,Y$2,1)</f>
        <v>30</v>
      </c>
      <c r="Z120">
        <f>VLOOKUP($A120,ежесуточные!$J$12:$HW$765,Z$2,1)</f>
        <v>30</v>
      </c>
      <c r="AA120">
        <f>VLOOKUP($A120,ежесуточные!$J$12:$HW$765,AA$2,1)</f>
        <v>30</v>
      </c>
      <c r="AB120">
        <f>VLOOKUP($A120,ежесуточные!$J$12:$HW$765,AB$2,1)</f>
        <v>30</v>
      </c>
      <c r="AC120">
        <f>VLOOKUP($A120,ежесуточные!$J$12:$HW$765,AC$2,1)</f>
        <v>30</v>
      </c>
      <c r="AD120">
        <f>VLOOKUP($A120,ежесуточные!$J$12:$HW$765,AD$2,1)</f>
        <v>30</v>
      </c>
      <c r="AE120">
        <f>VLOOKUP($A120,ежесуточные!$J$12:$HW$765,AE$2,1)</f>
        <v>30</v>
      </c>
      <c r="AF120" s="365">
        <f t="shared" si="2"/>
        <v>30</v>
      </c>
    </row>
    <row r="121" spans="1:32" x14ac:dyDescent="0.25">
      <c r="A121">
        <v>118</v>
      </c>
      <c r="B121" t="s">
        <v>4</v>
      </c>
      <c r="C121" t="s">
        <v>66</v>
      </c>
      <c r="D121">
        <f>VLOOKUP($A121,ежесуточные!$J$12:$HW$765,D$2,1)</f>
        <v>31</v>
      </c>
      <c r="E121">
        <f>VLOOKUP($A121,ежесуточные!$J$12:$HW$765,E$2,1)</f>
        <v>31</v>
      </c>
      <c r="F121">
        <f>VLOOKUP($A121,ежесуточные!$J$12:$HW$765,F$2,1)</f>
        <v>31</v>
      </c>
      <c r="G121">
        <f>VLOOKUP($A121,ежесуточные!$J$12:$HW$765,G$2,1)</f>
        <v>31</v>
      </c>
      <c r="H121">
        <f>VLOOKUP($A121,ежесуточные!$J$12:$HW$765,H$2,1)</f>
        <v>31</v>
      </c>
      <c r="I121">
        <f>VLOOKUP($A121,ежесуточные!$J$12:$HW$765,I$2,1)</f>
        <v>31</v>
      </c>
      <c r="J121">
        <f>VLOOKUP($A121,ежесуточные!$J$12:$HW$765,J$2,1)</f>
        <v>35</v>
      </c>
      <c r="K121">
        <f>VLOOKUP($A121,ежесуточные!$J$12:$HW$765,K$2,1)</f>
        <v>35</v>
      </c>
      <c r="L121">
        <f>VLOOKUP($A121,ежесуточные!$J$12:$HW$765,L$2,1)</f>
        <v>35</v>
      </c>
      <c r="M121">
        <f>VLOOKUP($A121,ежесуточные!$J$12:$HW$765,M$2,1)</f>
        <v>35</v>
      </c>
      <c r="N121">
        <f>VLOOKUP($A121,ежесуточные!$J$12:$HW$765,N$2,1)</f>
        <v>35</v>
      </c>
      <c r="O121">
        <f>VLOOKUP($A121,ежесуточные!$J$12:$HW$765,O$2,1)</f>
        <v>35</v>
      </c>
      <c r="P121">
        <f>VLOOKUP($A121,ежесуточные!$J$12:$HW$765,P$2,1)</f>
        <v>35</v>
      </c>
      <c r="Q121">
        <f>VLOOKUP($A121,ежесуточные!$J$12:$HW$765,Q$2,1)</f>
        <v>35</v>
      </c>
      <c r="R121">
        <f>VLOOKUP($A121,ежесуточные!$J$12:$HW$765,R$2,1)</f>
        <v>35</v>
      </c>
      <c r="S121">
        <f>VLOOKUP($A121,ежесуточные!$J$12:$HW$765,S$2,1)</f>
        <v>35</v>
      </c>
      <c r="T121">
        <f>VLOOKUP($A121,ежесуточные!$J$12:$HW$765,T$2,1)</f>
        <v>35</v>
      </c>
      <c r="U121">
        <f>VLOOKUP($A121,ежесуточные!$J$12:$HW$765,U$2,1)</f>
        <v>35</v>
      </c>
      <c r="V121">
        <f>VLOOKUP($A121,ежесуточные!$J$12:$HW$765,V$2,1)</f>
        <v>35</v>
      </c>
      <c r="W121">
        <f>VLOOKUP($A121,ежесуточные!$J$12:$HW$765,W$2,1)</f>
        <v>35</v>
      </c>
      <c r="X121">
        <f>VLOOKUP($A121,ежесуточные!$J$12:$HW$765,X$2,1)</f>
        <v>35</v>
      </c>
      <c r="Y121">
        <f>VLOOKUP($A121,ежесуточные!$J$12:$HW$765,Y$2,1)</f>
        <v>35</v>
      </c>
      <c r="Z121">
        <f>VLOOKUP($A121,ежесуточные!$J$12:$HW$765,Z$2,1)</f>
        <v>35</v>
      </c>
      <c r="AA121">
        <f>VLOOKUP($A121,ежесуточные!$J$12:$HW$765,AA$2,1)</f>
        <v>35</v>
      </c>
      <c r="AB121">
        <f>VLOOKUP($A121,ежесуточные!$J$12:$HW$765,AB$2,1)</f>
        <v>35</v>
      </c>
      <c r="AC121">
        <f>VLOOKUP($A121,ежесуточные!$J$12:$HW$765,AC$2,1)</f>
        <v>35</v>
      </c>
      <c r="AD121">
        <f>VLOOKUP($A121,ежесуточные!$J$12:$HW$765,AD$2,1)</f>
        <v>35</v>
      </c>
      <c r="AE121">
        <f>VLOOKUP($A121,ежесуточные!$J$12:$HW$765,AE$2,1)</f>
        <v>35</v>
      </c>
      <c r="AF121" s="365">
        <f t="shared" si="2"/>
        <v>34.142857142857146</v>
      </c>
    </row>
    <row r="122" spans="1:32" x14ac:dyDescent="0.25">
      <c r="A122">
        <v>119</v>
      </c>
      <c r="B122" t="s">
        <v>110</v>
      </c>
      <c r="C122" t="s">
        <v>66</v>
      </c>
      <c r="D122">
        <f>VLOOKUP($A122,ежесуточные!$J$12:$HW$765,D$2,1)</f>
        <v>35</v>
      </c>
      <c r="E122">
        <f>VLOOKUP($A122,ежесуточные!$J$12:$HW$765,E$2,1)</f>
        <v>35</v>
      </c>
      <c r="F122">
        <f>VLOOKUP($A122,ежесуточные!$J$12:$HW$765,F$2,1)</f>
        <v>35</v>
      </c>
      <c r="G122">
        <f>VLOOKUP($A122,ежесуточные!$J$12:$HW$765,G$2,1)</f>
        <v>35</v>
      </c>
      <c r="H122">
        <f>VLOOKUP($A122,ежесуточные!$J$12:$HW$765,H$2,1)</f>
        <v>35</v>
      </c>
      <c r="I122">
        <f>VLOOKUP($A122,ежесуточные!$J$12:$HW$765,I$2,1)</f>
        <v>35</v>
      </c>
      <c r="J122">
        <f>VLOOKUP($A122,ежесуточные!$J$12:$HW$765,J$2,1)</f>
        <v>35</v>
      </c>
      <c r="K122">
        <f>VLOOKUP($A122,ежесуточные!$J$12:$HW$765,K$2,1)</f>
        <v>35</v>
      </c>
      <c r="L122">
        <f>VLOOKUP($A122,ежесуточные!$J$12:$HW$765,L$2,1)</f>
        <v>35</v>
      </c>
      <c r="M122">
        <f>VLOOKUP($A122,ежесуточные!$J$12:$HW$765,M$2,1)</f>
        <v>35</v>
      </c>
      <c r="N122">
        <f>VLOOKUP($A122,ежесуточные!$J$12:$HW$765,N$2,1)</f>
        <v>35</v>
      </c>
      <c r="O122">
        <f>VLOOKUP($A122,ежесуточные!$J$12:$HW$765,O$2,1)</f>
        <v>35</v>
      </c>
      <c r="P122">
        <f>VLOOKUP($A122,ежесуточные!$J$12:$HW$765,P$2,1)</f>
        <v>35</v>
      </c>
      <c r="Q122">
        <f>VLOOKUP($A122,ежесуточные!$J$12:$HW$765,Q$2,1)</f>
        <v>35</v>
      </c>
      <c r="R122">
        <f>VLOOKUP($A122,ежесуточные!$J$12:$HW$765,R$2,1)</f>
        <v>35</v>
      </c>
      <c r="S122">
        <f>VLOOKUP($A122,ежесуточные!$J$12:$HW$765,S$2,1)</f>
        <v>35</v>
      </c>
      <c r="T122">
        <f>VLOOKUP($A122,ежесуточные!$J$12:$HW$765,T$2,1)</f>
        <v>35</v>
      </c>
      <c r="U122">
        <f>VLOOKUP($A122,ежесуточные!$J$12:$HW$765,U$2,1)</f>
        <v>35</v>
      </c>
      <c r="V122">
        <f>VLOOKUP($A122,ежесуточные!$J$12:$HW$765,V$2,1)</f>
        <v>35</v>
      </c>
      <c r="W122">
        <f>VLOOKUP($A122,ежесуточные!$J$12:$HW$765,W$2,1)</f>
        <v>35</v>
      </c>
      <c r="X122">
        <f>VLOOKUP($A122,ежесуточные!$J$12:$HW$765,X$2,1)</f>
        <v>35</v>
      </c>
      <c r="Y122">
        <f>VLOOKUP($A122,ежесуточные!$J$12:$HW$765,Y$2,1)</f>
        <v>35</v>
      </c>
      <c r="Z122">
        <f>VLOOKUP($A122,ежесуточные!$J$12:$HW$765,Z$2,1)</f>
        <v>35</v>
      </c>
      <c r="AA122">
        <f>VLOOKUP($A122,ежесуточные!$J$12:$HW$765,AA$2,1)</f>
        <v>35</v>
      </c>
      <c r="AB122">
        <f>VLOOKUP($A122,ежесуточные!$J$12:$HW$765,AB$2,1)</f>
        <v>35</v>
      </c>
      <c r="AC122">
        <f>VLOOKUP($A122,ежесуточные!$J$12:$HW$765,AC$2,1)</f>
        <v>35</v>
      </c>
      <c r="AD122">
        <f>VLOOKUP($A122,ежесуточные!$J$12:$HW$765,AD$2,1)</f>
        <v>35</v>
      </c>
      <c r="AE122">
        <f>VLOOKUP($A122,ежесуточные!$J$12:$HW$765,AE$2,1)</f>
        <v>35</v>
      </c>
      <c r="AF122" s="365">
        <f t="shared" si="2"/>
        <v>35</v>
      </c>
    </row>
    <row r="123" spans="1:32" x14ac:dyDescent="0.25">
      <c r="A123">
        <v>120</v>
      </c>
      <c r="B123" t="s">
        <v>3</v>
      </c>
      <c r="C123" t="s">
        <v>66</v>
      </c>
      <c r="D123">
        <f>VLOOKUP($A123,ежесуточные!$J$12:$HW$765,D$2,1)</f>
        <v>98</v>
      </c>
      <c r="E123">
        <f>VLOOKUP($A123,ежесуточные!$J$12:$HW$765,E$2,1)</f>
        <v>98</v>
      </c>
      <c r="F123">
        <f>VLOOKUP($A123,ежесуточные!$J$12:$HW$765,F$2,1)</f>
        <v>98</v>
      </c>
      <c r="G123">
        <f>VLOOKUP($A123,ежесуточные!$J$12:$HW$765,G$2,1)</f>
        <v>98</v>
      </c>
      <c r="H123">
        <f>VLOOKUP($A123,ежесуточные!$J$12:$HW$765,H$2,1)</f>
        <v>98</v>
      </c>
      <c r="I123">
        <f>VLOOKUP($A123,ежесуточные!$J$12:$HW$765,I$2,1)</f>
        <v>98</v>
      </c>
      <c r="J123">
        <f>VLOOKUP($A123,ежесуточные!$J$12:$HW$765,J$2,1)</f>
        <v>58</v>
      </c>
      <c r="K123">
        <f>VLOOKUP($A123,ежесуточные!$J$12:$HW$765,K$2,1)</f>
        <v>58</v>
      </c>
      <c r="L123">
        <f>VLOOKUP($A123,ежесуточные!$J$12:$HW$765,L$2,1)</f>
        <v>58</v>
      </c>
      <c r="M123">
        <f>VLOOKUP($A123,ежесуточные!$J$12:$HW$765,M$2,1)</f>
        <v>58</v>
      </c>
      <c r="N123">
        <f>VLOOKUP($A123,ежесуточные!$J$12:$HW$765,N$2,1)</f>
        <v>58</v>
      </c>
      <c r="O123">
        <f>VLOOKUP($A123,ежесуточные!$J$12:$HW$765,O$2,1)</f>
        <v>58</v>
      </c>
      <c r="P123">
        <f>VLOOKUP($A123,ежесуточные!$J$12:$HW$765,P$2,1)</f>
        <v>58</v>
      </c>
      <c r="Q123">
        <f>VLOOKUP($A123,ежесуточные!$J$12:$HW$765,Q$2,1)</f>
        <v>58</v>
      </c>
      <c r="R123">
        <f>VLOOKUP($A123,ежесуточные!$J$12:$HW$765,R$2,1)</f>
        <v>58</v>
      </c>
      <c r="S123">
        <f>VLOOKUP($A123,ежесуточные!$J$12:$HW$765,S$2,1)</f>
        <v>58</v>
      </c>
      <c r="T123">
        <f>VLOOKUP($A123,ежесуточные!$J$12:$HW$765,T$2,1)</f>
        <v>58</v>
      </c>
      <c r="U123">
        <f>VLOOKUP($A123,ежесуточные!$J$12:$HW$765,U$2,1)</f>
        <v>58</v>
      </c>
      <c r="V123">
        <f>VLOOKUP($A123,ежесуточные!$J$12:$HW$765,V$2,1)</f>
        <v>58</v>
      </c>
      <c r="W123">
        <f>VLOOKUP($A123,ежесуточные!$J$12:$HW$765,W$2,1)</f>
        <v>58</v>
      </c>
      <c r="X123">
        <f>VLOOKUP($A123,ежесуточные!$J$12:$HW$765,X$2,1)</f>
        <v>58</v>
      </c>
      <c r="Y123">
        <f>VLOOKUP($A123,ежесуточные!$J$12:$HW$765,Y$2,1)</f>
        <v>58</v>
      </c>
      <c r="Z123">
        <f>VLOOKUP($A123,ежесуточные!$J$12:$HW$765,Z$2,1)</f>
        <v>58</v>
      </c>
      <c r="AA123">
        <f>VLOOKUP($A123,ежесуточные!$J$12:$HW$765,AA$2,1)</f>
        <v>58</v>
      </c>
      <c r="AB123">
        <f>VLOOKUP($A123,ежесуточные!$J$12:$HW$765,AB$2,1)</f>
        <v>58</v>
      </c>
      <c r="AC123">
        <f>VLOOKUP($A123,ежесуточные!$J$12:$HW$765,AC$2,1)</f>
        <v>58</v>
      </c>
      <c r="AD123">
        <f>VLOOKUP($A123,ежесуточные!$J$12:$HW$765,AD$2,1)</f>
        <v>58</v>
      </c>
      <c r="AE123">
        <f>VLOOKUP($A123,ежесуточные!$J$12:$HW$765,AE$2,1)</f>
        <v>58</v>
      </c>
      <c r="AF123" s="365">
        <f t="shared" si="2"/>
        <v>66.571428571428569</v>
      </c>
    </row>
    <row r="124" spans="1:32" x14ac:dyDescent="0.25">
      <c r="A124">
        <v>121</v>
      </c>
      <c r="B124" t="s">
        <v>6</v>
      </c>
      <c r="C124" t="s">
        <v>66</v>
      </c>
      <c r="D124">
        <f>VLOOKUP($A124,ежесуточные!$J$12:$HW$765,D$2,1)</f>
        <v>0</v>
      </c>
      <c r="E124">
        <f>VLOOKUP($A124,ежесуточные!$J$12:$HW$765,E$2,1)</f>
        <v>0</v>
      </c>
      <c r="F124">
        <f>VLOOKUP($A124,ежесуточные!$J$12:$HW$765,F$2,1)</f>
        <v>0</v>
      </c>
      <c r="G124">
        <f>VLOOKUP($A124,ежесуточные!$J$12:$HW$765,G$2,1)</f>
        <v>0</v>
      </c>
      <c r="H124">
        <f>VLOOKUP($A124,ежесуточные!$J$12:$HW$765,H$2,1)</f>
        <v>0</v>
      </c>
      <c r="I124">
        <f>VLOOKUP($A124,ежесуточные!$J$12:$HW$765,I$2,1)</f>
        <v>0</v>
      </c>
      <c r="J124">
        <f>VLOOKUP($A124,ежесуточные!$J$12:$HW$765,J$2,1)</f>
        <v>0</v>
      </c>
      <c r="K124">
        <f>VLOOKUP($A124,ежесуточные!$J$12:$HW$765,K$2,1)</f>
        <v>0</v>
      </c>
      <c r="L124">
        <f>VLOOKUP($A124,ежесуточные!$J$12:$HW$765,L$2,1)</f>
        <v>0</v>
      </c>
      <c r="M124">
        <f>VLOOKUP($A124,ежесуточные!$J$12:$HW$765,M$2,1)</f>
        <v>0</v>
      </c>
      <c r="N124">
        <f>VLOOKUP($A124,ежесуточные!$J$12:$HW$765,N$2,1)</f>
        <v>0</v>
      </c>
      <c r="O124">
        <f>VLOOKUP($A124,ежесуточные!$J$12:$HW$765,O$2,1)</f>
        <v>0</v>
      </c>
      <c r="P124">
        <f>VLOOKUP($A124,ежесуточные!$J$12:$HW$765,P$2,1)</f>
        <v>0</v>
      </c>
      <c r="Q124">
        <f>VLOOKUP($A124,ежесуточные!$J$12:$HW$765,Q$2,1)</f>
        <v>0</v>
      </c>
      <c r="R124">
        <f>VLOOKUP($A124,ежесуточные!$J$12:$HW$765,R$2,1)</f>
        <v>0</v>
      </c>
      <c r="S124">
        <f>VLOOKUP($A124,ежесуточные!$J$12:$HW$765,S$2,1)</f>
        <v>0</v>
      </c>
      <c r="T124">
        <f>VLOOKUP($A124,ежесуточные!$J$12:$HW$765,T$2,1)</f>
        <v>0</v>
      </c>
      <c r="U124">
        <f>VLOOKUP($A124,ежесуточные!$J$12:$HW$765,U$2,1)</f>
        <v>0</v>
      </c>
      <c r="V124">
        <f>VLOOKUP($A124,ежесуточные!$J$12:$HW$765,V$2,1)</f>
        <v>0</v>
      </c>
      <c r="W124">
        <f>VLOOKUP($A124,ежесуточные!$J$12:$HW$765,W$2,1)</f>
        <v>0</v>
      </c>
      <c r="X124">
        <f>VLOOKUP($A124,ежесуточные!$J$12:$HW$765,X$2,1)</f>
        <v>0</v>
      </c>
      <c r="Y124">
        <f>VLOOKUP($A124,ежесуточные!$J$12:$HW$765,Y$2,1)</f>
        <v>0</v>
      </c>
      <c r="Z124">
        <f>VLOOKUP($A124,ежесуточные!$J$12:$HW$765,Z$2,1)</f>
        <v>0</v>
      </c>
      <c r="AA124">
        <f>VLOOKUP($A124,ежесуточные!$J$12:$HW$765,AA$2,1)</f>
        <v>0</v>
      </c>
      <c r="AB124">
        <f>VLOOKUP($A124,ежесуточные!$J$12:$HW$765,AB$2,1)</f>
        <v>0</v>
      </c>
      <c r="AC124">
        <f>VLOOKUP($A124,ежесуточные!$J$12:$HW$765,AC$2,1)</f>
        <v>0</v>
      </c>
      <c r="AD124">
        <f>VLOOKUP($A124,ежесуточные!$J$12:$HW$765,AD$2,1)</f>
        <v>0</v>
      </c>
      <c r="AE124">
        <f>VLOOKUP($A124,ежесуточные!$J$12:$HW$765,AE$2,1)</f>
        <v>0</v>
      </c>
      <c r="AF124" s="365">
        <f t="shared" si="2"/>
        <v>0</v>
      </c>
    </row>
    <row r="125" spans="1:32" x14ac:dyDescent="0.25">
      <c r="A125">
        <v>122</v>
      </c>
      <c r="B125" t="s">
        <v>112</v>
      </c>
      <c r="C125" t="s">
        <v>66</v>
      </c>
      <c r="D125">
        <f>VLOOKUP($A125,ежесуточные!$J$12:$HW$765,D$2,1)</f>
        <v>0</v>
      </c>
      <c r="E125">
        <f>VLOOKUP($A125,ежесуточные!$J$12:$HW$765,E$2,1)</f>
        <v>0</v>
      </c>
      <c r="F125">
        <f>VLOOKUP($A125,ежесуточные!$J$12:$HW$765,F$2,1)</f>
        <v>0</v>
      </c>
      <c r="G125">
        <f>VLOOKUP($A125,ежесуточные!$J$12:$HW$765,G$2,1)</f>
        <v>0</v>
      </c>
      <c r="H125">
        <f>VLOOKUP($A125,ежесуточные!$J$12:$HW$765,H$2,1)</f>
        <v>0</v>
      </c>
      <c r="I125">
        <f>VLOOKUP($A125,ежесуточные!$J$12:$HW$765,I$2,1)</f>
        <v>0</v>
      </c>
      <c r="J125">
        <f>VLOOKUP($A125,ежесуточные!$J$12:$HW$765,J$2,1)</f>
        <v>259</v>
      </c>
      <c r="K125">
        <f>VLOOKUP($A125,ежесуточные!$J$12:$HW$765,K$2,1)</f>
        <v>259</v>
      </c>
      <c r="L125">
        <f>VLOOKUP($A125,ежесуточные!$J$12:$HW$765,L$2,1)</f>
        <v>259</v>
      </c>
      <c r="M125">
        <f>VLOOKUP($A125,ежесуточные!$J$12:$HW$765,M$2,1)</f>
        <v>259</v>
      </c>
      <c r="N125">
        <f>VLOOKUP($A125,ежесуточные!$J$12:$HW$765,N$2,1)</f>
        <v>259</v>
      </c>
      <c r="O125">
        <f>VLOOKUP($A125,ежесуточные!$J$12:$HW$765,O$2,1)</f>
        <v>259</v>
      </c>
      <c r="P125">
        <f>VLOOKUP($A125,ежесуточные!$J$12:$HW$765,P$2,1)</f>
        <v>259</v>
      </c>
      <c r="Q125">
        <f>VLOOKUP($A125,ежесуточные!$J$12:$HW$765,Q$2,1)</f>
        <v>259</v>
      </c>
      <c r="R125">
        <f>VLOOKUP($A125,ежесуточные!$J$12:$HW$765,R$2,1)</f>
        <v>259</v>
      </c>
      <c r="S125">
        <f>VLOOKUP($A125,ежесуточные!$J$12:$HW$765,S$2,1)</f>
        <v>259</v>
      </c>
      <c r="T125">
        <f>VLOOKUP($A125,ежесуточные!$J$12:$HW$765,T$2,1)</f>
        <v>259</v>
      </c>
      <c r="U125">
        <f>VLOOKUP($A125,ежесуточные!$J$12:$HW$765,U$2,1)</f>
        <v>259</v>
      </c>
      <c r="V125">
        <f>VLOOKUP($A125,ежесуточные!$J$12:$HW$765,V$2,1)</f>
        <v>259</v>
      </c>
      <c r="W125">
        <f>VLOOKUP($A125,ежесуточные!$J$12:$HW$765,W$2,1)</f>
        <v>259</v>
      </c>
      <c r="X125">
        <f>VLOOKUP($A125,ежесуточные!$J$12:$HW$765,X$2,1)</f>
        <v>259</v>
      </c>
      <c r="Y125">
        <f>VLOOKUP($A125,ежесуточные!$J$12:$HW$765,Y$2,1)</f>
        <v>259</v>
      </c>
      <c r="Z125">
        <f>VLOOKUP($A125,ежесуточные!$J$12:$HW$765,Z$2,1)</f>
        <v>259</v>
      </c>
      <c r="AA125">
        <f>VLOOKUP($A125,ежесуточные!$J$12:$HW$765,AA$2,1)</f>
        <v>259</v>
      </c>
      <c r="AB125">
        <f>VLOOKUP($A125,ежесуточные!$J$12:$HW$765,AB$2,1)</f>
        <v>259</v>
      </c>
      <c r="AC125">
        <f>VLOOKUP($A125,ежесуточные!$J$12:$HW$765,AC$2,1)</f>
        <v>259</v>
      </c>
      <c r="AD125">
        <f>VLOOKUP($A125,ежесуточные!$J$12:$HW$765,AD$2,1)</f>
        <v>259</v>
      </c>
      <c r="AE125">
        <f>VLOOKUP($A125,ежесуточные!$J$12:$HW$765,AE$2,1)</f>
        <v>259</v>
      </c>
      <c r="AF125" s="365">
        <f t="shared" si="2"/>
        <v>203.5</v>
      </c>
    </row>
    <row r="126" spans="1:32" x14ac:dyDescent="0.25">
      <c r="A126">
        <v>123</v>
      </c>
      <c r="B126" t="s">
        <v>120</v>
      </c>
      <c r="D126">
        <f>VLOOKUP($A126,ежесуточные!$J$12:$HW$765,D$2,1)</f>
        <v>0</v>
      </c>
      <c r="E126">
        <f>VLOOKUP($A126,ежесуточные!$J$12:$HW$765,E$2,1)</f>
        <v>0</v>
      </c>
      <c r="F126">
        <f>VLOOKUP($A126,ежесуточные!$J$12:$HW$765,F$2,1)</f>
        <v>0</v>
      </c>
      <c r="G126">
        <f>VLOOKUP($A126,ежесуточные!$J$12:$HW$765,G$2,1)</f>
        <v>0</v>
      </c>
      <c r="H126">
        <f>VLOOKUP($A126,ежесуточные!$J$12:$HW$765,H$2,1)</f>
        <v>0</v>
      </c>
      <c r="I126">
        <f>VLOOKUP($A126,ежесуточные!$J$12:$HW$765,I$2,1)</f>
        <v>0</v>
      </c>
      <c r="J126">
        <f>VLOOKUP($A126,ежесуточные!$J$12:$HW$765,J$2,1)</f>
        <v>0</v>
      </c>
      <c r="K126">
        <f>VLOOKUP($A126,ежесуточные!$J$12:$HW$765,K$2,1)</f>
        <v>0</v>
      </c>
      <c r="L126">
        <f>VLOOKUP($A126,ежесуточные!$J$12:$HW$765,L$2,1)</f>
        <v>0</v>
      </c>
      <c r="M126">
        <f>VLOOKUP($A126,ежесуточные!$J$12:$HW$765,M$2,1)</f>
        <v>0</v>
      </c>
      <c r="N126">
        <f>VLOOKUP($A126,ежесуточные!$J$12:$HW$765,N$2,1)</f>
        <v>0</v>
      </c>
      <c r="O126">
        <f>VLOOKUP($A126,ежесуточные!$J$12:$HW$765,O$2,1)</f>
        <v>0</v>
      </c>
      <c r="P126">
        <f>VLOOKUP($A126,ежесуточные!$J$12:$HW$765,P$2,1)</f>
        <v>0</v>
      </c>
      <c r="Q126">
        <f>VLOOKUP($A126,ежесуточные!$J$12:$HW$765,Q$2,1)</f>
        <v>0</v>
      </c>
      <c r="R126">
        <f>VLOOKUP($A126,ежесуточные!$J$12:$HW$765,R$2,1)</f>
        <v>0</v>
      </c>
      <c r="S126">
        <f>VLOOKUP($A126,ежесуточные!$J$12:$HW$765,S$2,1)</f>
        <v>0</v>
      </c>
      <c r="T126">
        <f>VLOOKUP($A126,ежесуточные!$J$12:$HW$765,T$2,1)</f>
        <v>0</v>
      </c>
      <c r="U126">
        <f>VLOOKUP($A126,ежесуточные!$J$12:$HW$765,U$2,1)</f>
        <v>0</v>
      </c>
      <c r="V126">
        <f>VLOOKUP($A126,ежесуточные!$J$12:$HW$765,V$2,1)</f>
        <v>0</v>
      </c>
      <c r="W126">
        <f>VLOOKUP($A126,ежесуточные!$J$12:$HW$765,W$2,1)</f>
        <v>0</v>
      </c>
      <c r="X126">
        <f>VLOOKUP($A126,ежесуточные!$J$12:$HW$765,X$2,1)</f>
        <v>0</v>
      </c>
      <c r="Y126">
        <f>VLOOKUP($A126,ежесуточные!$J$12:$HW$765,Y$2,1)</f>
        <v>0</v>
      </c>
      <c r="Z126">
        <f>VLOOKUP($A126,ежесуточные!$J$12:$HW$765,Z$2,1)</f>
        <v>0</v>
      </c>
      <c r="AA126">
        <f>VLOOKUP($A126,ежесуточные!$J$12:$HW$765,AA$2,1)</f>
        <v>0</v>
      </c>
      <c r="AB126">
        <f>VLOOKUP($A126,ежесуточные!$J$12:$HW$765,AB$2,1)</f>
        <v>0</v>
      </c>
      <c r="AC126">
        <f>VLOOKUP($A126,ежесуточные!$J$12:$HW$765,AC$2,1)</f>
        <v>0</v>
      </c>
      <c r="AD126">
        <f>VLOOKUP($A126,ежесуточные!$J$12:$HW$765,AD$2,1)</f>
        <v>0</v>
      </c>
      <c r="AE126">
        <f>VLOOKUP($A126,ежесуточные!$J$12:$HW$765,AE$2,1)</f>
        <v>0</v>
      </c>
      <c r="AF126" s="365" t="str">
        <f t="shared" si="2"/>
        <v/>
      </c>
    </row>
    <row r="127" spans="1:32" x14ac:dyDescent="0.25">
      <c r="A127">
        <v>124</v>
      </c>
      <c r="B127" t="s">
        <v>120</v>
      </c>
      <c r="D127">
        <f>VLOOKUP($A127,ежесуточные!$J$12:$HW$765,D$2,1)</f>
        <v>0</v>
      </c>
      <c r="E127">
        <f>VLOOKUP($A127,ежесуточные!$J$12:$HW$765,E$2,1)</f>
        <v>0</v>
      </c>
      <c r="F127">
        <f>VLOOKUP($A127,ежесуточные!$J$12:$HW$765,F$2,1)</f>
        <v>0</v>
      </c>
      <c r="G127">
        <f>VLOOKUP($A127,ежесуточные!$J$12:$HW$765,G$2,1)</f>
        <v>0</v>
      </c>
      <c r="H127">
        <f>VLOOKUP($A127,ежесуточные!$J$12:$HW$765,H$2,1)</f>
        <v>0</v>
      </c>
      <c r="I127">
        <f>VLOOKUP($A127,ежесуточные!$J$12:$HW$765,I$2,1)</f>
        <v>0</v>
      </c>
      <c r="J127">
        <f>VLOOKUP($A127,ежесуточные!$J$12:$HW$765,J$2,1)</f>
        <v>0</v>
      </c>
      <c r="K127">
        <f>VLOOKUP($A127,ежесуточные!$J$12:$HW$765,K$2,1)</f>
        <v>0</v>
      </c>
      <c r="L127">
        <f>VLOOKUP($A127,ежесуточные!$J$12:$HW$765,L$2,1)</f>
        <v>0</v>
      </c>
      <c r="M127">
        <f>VLOOKUP($A127,ежесуточные!$J$12:$HW$765,M$2,1)</f>
        <v>0</v>
      </c>
      <c r="N127">
        <f>VLOOKUP($A127,ежесуточные!$J$12:$HW$765,N$2,1)</f>
        <v>0</v>
      </c>
      <c r="O127">
        <f>VLOOKUP($A127,ежесуточные!$J$12:$HW$765,O$2,1)</f>
        <v>0</v>
      </c>
      <c r="P127">
        <f>VLOOKUP($A127,ежесуточные!$J$12:$HW$765,P$2,1)</f>
        <v>0</v>
      </c>
      <c r="Q127">
        <f>VLOOKUP($A127,ежесуточные!$J$12:$HW$765,Q$2,1)</f>
        <v>0</v>
      </c>
      <c r="R127">
        <f>VLOOKUP($A127,ежесуточные!$J$12:$HW$765,R$2,1)</f>
        <v>0</v>
      </c>
      <c r="S127">
        <f>VLOOKUP($A127,ежесуточные!$J$12:$HW$765,S$2,1)</f>
        <v>0</v>
      </c>
      <c r="T127">
        <f>VLOOKUP($A127,ежесуточные!$J$12:$HW$765,T$2,1)</f>
        <v>0</v>
      </c>
      <c r="U127">
        <f>VLOOKUP($A127,ежесуточные!$J$12:$HW$765,U$2,1)</f>
        <v>0</v>
      </c>
      <c r="V127">
        <f>VLOOKUP($A127,ежесуточные!$J$12:$HW$765,V$2,1)</f>
        <v>0</v>
      </c>
      <c r="W127">
        <f>VLOOKUP($A127,ежесуточные!$J$12:$HW$765,W$2,1)</f>
        <v>0</v>
      </c>
      <c r="X127">
        <f>VLOOKUP($A127,ежесуточные!$J$12:$HW$765,X$2,1)</f>
        <v>0</v>
      </c>
      <c r="Y127">
        <f>VLOOKUP($A127,ежесуточные!$J$12:$HW$765,Y$2,1)</f>
        <v>0</v>
      </c>
      <c r="Z127">
        <f>VLOOKUP($A127,ежесуточные!$J$12:$HW$765,Z$2,1)</f>
        <v>0</v>
      </c>
      <c r="AA127">
        <f>VLOOKUP($A127,ежесуточные!$J$12:$HW$765,AA$2,1)</f>
        <v>0</v>
      </c>
      <c r="AB127">
        <f>VLOOKUP($A127,ежесуточные!$J$12:$HW$765,AB$2,1)</f>
        <v>0</v>
      </c>
      <c r="AC127">
        <f>VLOOKUP($A127,ежесуточные!$J$12:$HW$765,AC$2,1)</f>
        <v>0</v>
      </c>
      <c r="AD127">
        <f>VLOOKUP($A127,ежесуточные!$J$12:$HW$765,AD$2,1)</f>
        <v>0</v>
      </c>
      <c r="AE127">
        <f>VLOOKUP($A127,ежесуточные!$J$12:$HW$765,AE$2,1)</f>
        <v>0</v>
      </c>
      <c r="AF127" s="365" t="str">
        <f t="shared" si="2"/>
        <v/>
      </c>
    </row>
    <row r="128" spans="1:32" x14ac:dyDescent="0.25">
      <c r="A128">
        <v>125</v>
      </c>
      <c r="B128" t="s">
        <v>10</v>
      </c>
      <c r="C128" t="s">
        <v>121</v>
      </c>
      <c r="D128">
        <f>VLOOKUP($A128,ежесуточные!$J$12:$HW$765,D$2,1)</f>
        <v>0</v>
      </c>
      <c r="E128">
        <f>VLOOKUP($A128,ежесуточные!$J$12:$HW$765,E$2,1)</f>
        <v>0</v>
      </c>
      <c r="F128">
        <f>VLOOKUP($A128,ежесуточные!$J$12:$HW$765,F$2,1)</f>
        <v>0</v>
      </c>
      <c r="G128">
        <f>VLOOKUP($A128,ежесуточные!$J$12:$HW$765,G$2,1)</f>
        <v>0</v>
      </c>
      <c r="H128">
        <f>VLOOKUP($A128,ежесуточные!$J$12:$HW$765,H$2,1)</f>
        <v>0</v>
      </c>
      <c r="I128">
        <f>VLOOKUP($A128,ежесуточные!$J$12:$HW$765,I$2,1)</f>
        <v>0</v>
      </c>
      <c r="J128">
        <f>VLOOKUP($A128,ежесуточные!$J$12:$HW$765,J$2,1)</f>
        <v>0</v>
      </c>
      <c r="K128">
        <f>VLOOKUP($A128,ежесуточные!$J$12:$HW$765,K$2,1)</f>
        <v>0</v>
      </c>
      <c r="L128">
        <f>VLOOKUP($A128,ежесуточные!$J$12:$HW$765,L$2,1)</f>
        <v>0</v>
      </c>
      <c r="M128">
        <f>VLOOKUP($A128,ежесуточные!$J$12:$HW$765,M$2,1)</f>
        <v>0</v>
      </c>
      <c r="N128">
        <f>VLOOKUP($A128,ежесуточные!$J$12:$HW$765,N$2,1)</f>
        <v>0</v>
      </c>
      <c r="O128">
        <f>VLOOKUP($A128,ежесуточные!$J$12:$HW$765,O$2,1)</f>
        <v>0</v>
      </c>
      <c r="P128">
        <f>VLOOKUP($A128,ежесуточные!$J$12:$HW$765,P$2,1)</f>
        <v>0</v>
      </c>
      <c r="Q128">
        <f>VLOOKUP($A128,ежесуточные!$J$12:$HW$765,Q$2,1)</f>
        <v>0</v>
      </c>
      <c r="R128">
        <f>VLOOKUP($A128,ежесуточные!$J$12:$HW$765,R$2,1)</f>
        <v>0</v>
      </c>
      <c r="S128">
        <f>VLOOKUP($A128,ежесуточные!$J$12:$HW$765,S$2,1)</f>
        <v>0</v>
      </c>
      <c r="T128">
        <f>VLOOKUP($A128,ежесуточные!$J$12:$HW$765,T$2,1)</f>
        <v>0</v>
      </c>
      <c r="U128">
        <f>VLOOKUP($A128,ежесуточные!$J$12:$HW$765,U$2,1)</f>
        <v>0</v>
      </c>
      <c r="V128">
        <f>VLOOKUP($A128,ежесуточные!$J$12:$HW$765,V$2,1)</f>
        <v>0</v>
      </c>
      <c r="W128">
        <f>VLOOKUP($A128,ежесуточные!$J$12:$HW$765,W$2,1)</f>
        <v>0</v>
      </c>
      <c r="X128">
        <f>VLOOKUP($A128,ежесуточные!$J$12:$HW$765,X$2,1)</f>
        <v>0</v>
      </c>
      <c r="Y128">
        <f>VLOOKUP($A128,ежесуточные!$J$12:$HW$765,Y$2,1)</f>
        <v>0</v>
      </c>
      <c r="Z128">
        <f>VLOOKUP($A128,ежесуточные!$J$12:$HW$765,Z$2,1)</f>
        <v>0</v>
      </c>
      <c r="AA128">
        <f>VLOOKUP($A128,ежесуточные!$J$12:$HW$765,AA$2,1)</f>
        <v>0</v>
      </c>
      <c r="AB128">
        <f>VLOOKUP($A128,ежесуточные!$J$12:$HW$765,AB$2,1)</f>
        <v>0</v>
      </c>
      <c r="AC128">
        <f>VLOOKUP($A128,ежесуточные!$J$12:$HW$765,AC$2,1)</f>
        <v>0</v>
      </c>
      <c r="AD128">
        <f>VLOOKUP($A128,ежесуточные!$J$12:$HW$765,AD$2,1)</f>
        <v>0</v>
      </c>
      <c r="AE128">
        <f>VLOOKUP($A128,ежесуточные!$J$12:$HW$765,AE$2,1)</f>
        <v>0</v>
      </c>
      <c r="AF128" s="365">
        <f t="shared" si="2"/>
        <v>0</v>
      </c>
    </row>
    <row r="129" spans="1:32" x14ac:dyDescent="0.25">
      <c r="A129">
        <v>126</v>
      </c>
      <c r="B129" t="s">
        <v>96</v>
      </c>
      <c r="D129">
        <f>VLOOKUP($A129,ежесуточные!$J$12:$HW$765,D$2,1)</f>
        <v>0</v>
      </c>
      <c r="E129">
        <f>VLOOKUP($A129,ежесуточные!$J$12:$HW$765,E$2,1)</f>
        <v>0</v>
      </c>
      <c r="F129">
        <f>VLOOKUP($A129,ежесуточные!$J$12:$HW$765,F$2,1)</f>
        <v>0</v>
      </c>
      <c r="G129">
        <f>VLOOKUP($A129,ежесуточные!$J$12:$HW$765,G$2,1)</f>
        <v>0</v>
      </c>
      <c r="H129">
        <f>VLOOKUP($A129,ежесуточные!$J$12:$HW$765,H$2,1)</f>
        <v>0</v>
      </c>
      <c r="I129">
        <f>VLOOKUP($A129,ежесуточные!$J$12:$HW$765,I$2,1)</f>
        <v>0</v>
      </c>
      <c r="J129">
        <f>VLOOKUP($A129,ежесуточные!$J$12:$HW$765,J$2,1)</f>
        <v>0</v>
      </c>
      <c r="K129">
        <f>VLOOKUP($A129,ежесуточные!$J$12:$HW$765,K$2,1)</f>
        <v>0</v>
      </c>
      <c r="L129">
        <f>VLOOKUP($A129,ежесуточные!$J$12:$HW$765,L$2,1)</f>
        <v>0</v>
      </c>
      <c r="M129">
        <f>VLOOKUP($A129,ежесуточные!$J$12:$HW$765,M$2,1)</f>
        <v>0</v>
      </c>
      <c r="N129">
        <f>VLOOKUP($A129,ежесуточные!$J$12:$HW$765,N$2,1)</f>
        <v>0</v>
      </c>
      <c r="O129">
        <f>VLOOKUP($A129,ежесуточные!$J$12:$HW$765,O$2,1)</f>
        <v>0</v>
      </c>
      <c r="P129">
        <f>VLOOKUP($A129,ежесуточные!$J$12:$HW$765,P$2,1)</f>
        <v>0</v>
      </c>
      <c r="Q129">
        <f>VLOOKUP($A129,ежесуточные!$J$12:$HW$765,Q$2,1)</f>
        <v>0</v>
      </c>
      <c r="R129">
        <f>VLOOKUP($A129,ежесуточные!$J$12:$HW$765,R$2,1)</f>
        <v>0</v>
      </c>
      <c r="S129">
        <f>VLOOKUP($A129,ежесуточные!$J$12:$HW$765,S$2,1)</f>
        <v>0</v>
      </c>
      <c r="T129">
        <f>VLOOKUP($A129,ежесуточные!$J$12:$HW$765,T$2,1)</f>
        <v>0</v>
      </c>
      <c r="U129">
        <f>VLOOKUP($A129,ежесуточные!$J$12:$HW$765,U$2,1)</f>
        <v>0</v>
      </c>
      <c r="V129">
        <f>VLOOKUP($A129,ежесуточные!$J$12:$HW$765,V$2,1)</f>
        <v>0</v>
      </c>
      <c r="W129">
        <f>VLOOKUP($A129,ежесуточные!$J$12:$HW$765,W$2,1)</f>
        <v>0</v>
      </c>
      <c r="X129">
        <f>VLOOKUP($A129,ежесуточные!$J$12:$HW$765,X$2,1)</f>
        <v>0</v>
      </c>
      <c r="Y129">
        <f>VLOOKUP($A129,ежесуточные!$J$12:$HW$765,Y$2,1)</f>
        <v>0</v>
      </c>
      <c r="Z129">
        <f>VLOOKUP($A129,ежесуточные!$J$12:$HW$765,Z$2,1)</f>
        <v>0</v>
      </c>
      <c r="AA129">
        <f>VLOOKUP($A129,ежесуточные!$J$12:$HW$765,AA$2,1)</f>
        <v>0</v>
      </c>
      <c r="AB129">
        <f>VLOOKUP($A129,ежесуточные!$J$12:$HW$765,AB$2,1)</f>
        <v>0</v>
      </c>
      <c r="AC129">
        <f>VLOOKUP($A129,ежесуточные!$J$12:$HW$765,AC$2,1)</f>
        <v>0</v>
      </c>
      <c r="AD129">
        <f>VLOOKUP($A129,ежесуточные!$J$12:$HW$765,AD$2,1)</f>
        <v>0</v>
      </c>
      <c r="AE129">
        <f>VLOOKUP($A129,ежесуточные!$J$12:$HW$765,AE$2,1)</f>
        <v>0</v>
      </c>
      <c r="AF129" s="365" t="str">
        <f t="shared" si="2"/>
        <v/>
      </c>
    </row>
    <row r="130" spans="1:32" x14ac:dyDescent="0.25">
      <c r="A130">
        <v>127</v>
      </c>
      <c r="B130" t="s">
        <v>96</v>
      </c>
      <c r="D130">
        <f>VLOOKUP($A130,ежесуточные!$J$12:$HW$765,D$2,1)</f>
        <v>17</v>
      </c>
      <c r="E130">
        <f>VLOOKUP($A130,ежесуточные!$J$12:$HW$765,E$2,1)</f>
        <v>17</v>
      </c>
      <c r="F130">
        <f>VLOOKUP($A130,ежесуточные!$J$12:$HW$765,F$2,1)</f>
        <v>17</v>
      </c>
      <c r="G130">
        <f>VLOOKUP($A130,ежесуточные!$J$12:$HW$765,G$2,1)</f>
        <v>29</v>
      </c>
      <c r="H130">
        <f>VLOOKUP($A130,ежесуточные!$J$12:$HW$765,H$2,1)</f>
        <v>29</v>
      </c>
      <c r="I130">
        <f>VLOOKUP($A130,ежесуточные!$J$12:$HW$765,I$2,1)</f>
        <v>29</v>
      </c>
      <c r="J130">
        <f>VLOOKUP($A130,ежесуточные!$J$12:$HW$765,J$2,1)</f>
        <v>29</v>
      </c>
      <c r="K130">
        <f>VLOOKUP($A130,ежесуточные!$J$12:$HW$765,K$2,1)</f>
        <v>29</v>
      </c>
      <c r="L130">
        <f>VLOOKUP($A130,ежесуточные!$J$12:$HW$765,L$2,1)</f>
        <v>29</v>
      </c>
      <c r="M130">
        <f>VLOOKUP($A130,ежесуточные!$J$12:$HW$765,M$2,1)</f>
        <v>29</v>
      </c>
      <c r="N130">
        <f>VLOOKUP($A130,ежесуточные!$J$12:$HW$765,N$2,1)</f>
        <v>29</v>
      </c>
      <c r="O130">
        <f>VLOOKUP($A130,ежесуточные!$J$12:$HW$765,O$2,1)</f>
        <v>29</v>
      </c>
      <c r="P130">
        <f>VLOOKUP($A130,ежесуточные!$J$12:$HW$765,P$2,1)</f>
        <v>29</v>
      </c>
      <c r="Q130">
        <f>VLOOKUP($A130,ежесуточные!$J$12:$HW$765,Q$2,1)</f>
        <v>29</v>
      </c>
      <c r="R130">
        <f>VLOOKUP($A130,ежесуточные!$J$12:$HW$765,R$2,1)</f>
        <v>29</v>
      </c>
      <c r="S130">
        <f>VLOOKUP($A130,ежесуточные!$J$12:$HW$765,S$2,1)</f>
        <v>29</v>
      </c>
      <c r="T130">
        <f>VLOOKUP($A130,ежесуточные!$J$12:$HW$765,T$2,1)</f>
        <v>29</v>
      </c>
      <c r="U130">
        <f>VLOOKUP($A130,ежесуточные!$J$12:$HW$765,U$2,1)</f>
        <v>29</v>
      </c>
      <c r="V130">
        <f>VLOOKUP($A130,ежесуточные!$J$12:$HW$765,V$2,1)</f>
        <v>29</v>
      </c>
      <c r="W130">
        <f>VLOOKUP($A130,ежесуточные!$J$12:$HW$765,W$2,1)</f>
        <v>29</v>
      </c>
      <c r="X130">
        <f>VLOOKUP($A130,ежесуточные!$J$12:$HW$765,X$2,1)</f>
        <v>29</v>
      </c>
      <c r="Y130">
        <f>VLOOKUP($A130,ежесуточные!$J$12:$HW$765,Y$2,1)</f>
        <v>29</v>
      </c>
      <c r="Z130">
        <f>VLOOKUP($A130,ежесуточные!$J$12:$HW$765,Z$2,1)</f>
        <v>29</v>
      </c>
      <c r="AA130">
        <f>VLOOKUP($A130,ежесуточные!$J$12:$HW$765,AA$2,1)</f>
        <v>29</v>
      </c>
      <c r="AB130">
        <f>VLOOKUP($A130,ежесуточные!$J$12:$HW$765,AB$2,1)</f>
        <v>29</v>
      </c>
      <c r="AC130">
        <f>VLOOKUP($A130,ежесуточные!$J$12:$HW$765,AC$2,1)</f>
        <v>29</v>
      </c>
      <c r="AD130">
        <f>VLOOKUP($A130,ежесуточные!$J$12:$HW$765,AD$2,1)</f>
        <v>29</v>
      </c>
      <c r="AE130">
        <f>VLOOKUP($A130,ежесуточные!$J$12:$HW$765,AE$2,1)</f>
        <v>29</v>
      </c>
      <c r="AF130" s="365" t="str">
        <f t="shared" si="2"/>
        <v/>
      </c>
    </row>
    <row r="131" spans="1:32" x14ac:dyDescent="0.25">
      <c r="A131">
        <v>128</v>
      </c>
      <c r="B131" t="s">
        <v>102</v>
      </c>
      <c r="D131">
        <f>VLOOKUP($A131,ежесуточные!$J$12:$HW$765,D$2,1)</f>
        <v>0</v>
      </c>
      <c r="E131">
        <f>VLOOKUP($A131,ежесуточные!$J$12:$HW$765,E$2,1)</f>
        <v>0</v>
      </c>
      <c r="F131">
        <f>VLOOKUP($A131,ежесуточные!$J$12:$HW$765,F$2,1)</f>
        <v>0</v>
      </c>
      <c r="G131">
        <f>VLOOKUP($A131,ежесуточные!$J$12:$HW$765,G$2,1)</f>
        <v>0</v>
      </c>
      <c r="H131">
        <f>VLOOKUP($A131,ежесуточные!$J$12:$HW$765,H$2,1)</f>
        <v>0</v>
      </c>
      <c r="I131">
        <f>VLOOKUP($A131,ежесуточные!$J$12:$HW$765,I$2,1)</f>
        <v>0</v>
      </c>
      <c r="J131">
        <f>VLOOKUP($A131,ежесуточные!$J$12:$HW$765,J$2,1)</f>
        <v>0</v>
      </c>
      <c r="K131">
        <f>VLOOKUP($A131,ежесуточные!$J$12:$HW$765,K$2,1)</f>
        <v>0</v>
      </c>
      <c r="L131">
        <f>VLOOKUP($A131,ежесуточные!$J$12:$HW$765,L$2,1)</f>
        <v>0</v>
      </c>
      <c r="M131">
        <f>VLOOKUP($A131,ежесуточные!$J$12:$HW$765,M$2,1)</f>
        <v>0</v>
      </c>
      <c r="N131">
        <f>VLOOKUP($A131,ежесуточные!$J$12:$HW$765,N$2,1)</f>
        <v>0</v>
      </c>
      <c r="O131">
        <f>VLOOKUP($A131,ежесуточные!$J$12:$HW$765,O$2,1)</f>
        <v>0</v>
      </c>
      <c r="P131">
        <f>VLOOKUP($A131,ежесуточные!$J$12:$HW$765,P$2,1)</f>
        <v>0</v>
      </c>
      <c r="Q131">
        <f>VLOOKUP($A131,ежесуточные!$J$12:$HW$765,Q$2,1)</f>
        <v>0</v>
      </c>
      <c r="R131">
        <f>VLOOKUP($A131,ежесуточные!$J$12:$HW$765,R$2,1)</f>
        <v>0</v>
      </c>
      <c r="S131">
        <f>VLOOKUP($A131,ежесуточные!$J$12:$HW$765,S$2,1)</f>
        <v>0</v>
      </c>
      <c r="T131">
        <f>VLOOKUP($A131,ежесуточные!$J$12:$HW$765,T$2,1)</f>
        <v>0</v>
      </c>
      <c r="U131">
        <f>VLOOKUP($A131,ежесуточные!$J$12:$HW$765,U$2,1)</f>
        <v>0</v>
      </c>
      <c r="V131">
        <f>VLOOKUP($A131,ежесуточные!$J$12:$HW$765,V$2,1)</f>
        <v>0</v>
      </c>
      <c r="W131">
        <f>VLOOKUP($A131,ежесуточные!$J$12:$HW$765,W$2,1)</f>
        <v>0</v>
      </c>
      <c r="X131">
        <f>VLOOKUP($A131,ежесуточные!$J$12:$HW$765,X$2,1)</f>
        <v>0</v>
      </c>
      <c r="Y131">
        <f>VLOOKUP($A131,ежесуточные!$J$12:$HW$765,Y$2,1)</f>
        <v>0</v>
      </c>
      <c r="Z131">
        <f>VLOOKUP($A131,ежесуточные!$J$12:$HW$765,Z$2,1)</f>
        <v>0</v>
      </c>
      <c r="AA131">
        <f>VLOOKUP($A131,ежесуточные!$J$12:$HW$765,AA$2,1)</f>
        <v>0</v>
      </c>
      <c r="AB131">
        <f>VLOOKUP($A131,ежесуточные!$J$12:$HW$765,AB$2,1)</f>
        <v>0</v>
      </c>
      <c r="AC131">
        <f>VLOOKUP($A131,ежесуточные!$J$12:$HW$765,AC$2,1)</f>
        <v>0</v>
      </c>
      <c r="AD131">
        <f>VLOOKUP($A131,ежесуточные!$J$12:$HW$765,AD$2,1)</f>
        <v>0</v>
      </c>
      <c r="AE131">
        <f>VLOOKUP($A131,ежесуточные!$J$12:$HW$765,AE$2,1)</f>
        <v>0</v>
      </c>
      <c r="AF131" s="365" t="str">
        <f t="shared" si="2"/>
        <v/>
      </c>
    </row>
    <row r="132" spans="1:32" x14ac:dyDescent="0.25">
      <c r="A132">
        <v>129</v>
      </c>
      <c r="B132" t="s">
        <v>108</v>
      </c>
      <c r="C132" t="s">
        <v>98</v>
      </c>
      <c r="D132">
        <f>VLOOKUP($A132,ежесуточные!$J$12:$HW$765,D$2,1)</f>
        <v>12</v>
      </c>
      <c r="E132">
        <f>VLOOKUP($A132,ежесуточные!$J$12:$HW$765,E$2,1)</f>
        <v>12</v>
      </c>
      <c r="F132">
        <f>VLOOKUP($A132,ежесуточные!$J$12:$HW$765,F$2,1)</f>
        <v>12</v>
      </c>
      <c r="G132">
        <f>VLOOKUP($A132,ежесуточные!$J$12:$HW$765,G$2,1)</f>
        <v>12</v>
      </c>
      <c r="H132">
        <f>VLOOKUP($A132,ежесуточные!$J$12:$HW$765,H$2,1)</f>
        <v>26</v>
      </c>
      <c r="I132">
        <f>VLOOKUP($A132,ежесуточные!$J$12:$HW$765,I$2,1)</f>
        <v>26</v>
      </c>
      <c r="J132">
        <f>VLOOKUP($A132,ежесуточные!$J$12:$HW$765,J$2,1)</f>
        <v>26</v>
      </c>
      <c r="K132">
        <f>VLOOKUP($A132,ежесуточные!$J$12:$HW$765,K$2,1)</f>
        <v>26</v>
      </c>
      <c r="L132">
        <f>VLOOKUP($A132,ежесуточные!$J$12:$HW$765,L$2,1)</f>
        <v>26</v>
      </c>
      <c r="M132">
        <f>VLOOKUP($A132,ежесуточные!$J$12:$HW$765,M$2,1)</f>
        <v>26</v>
      </c>
      <c r="N132">
        <f>VLOOKUP($A132,ежесуточные!$J$12:$HW$765,N$2,1)</f>
        <v>26</v>
      </c>
      <c r="O132">
        <f>VLOOKUP($A132,ежесуточные!$J$12:$HW$765,O$2,1)</f>
        <v>26</v>
      </c>
      <c r="P132">
        <f>VLOOKUP($A132,ежесуточные!$J$12:$HW$765,P$2,1)</f>
        <v>26</v>
      </c>
      <c r="Q132">
        <f>VLOOKUP($A132,ежесуточные!$J$12:$HW$765,Q$2,1)</f>
        <v>26</v>
      </c>
      <c r="R132">
        <f>VLOOKUP($A132,ежесуточные!$J$12:$HW$765,R$2,1)</f>
        <v>26</v>
      </c>
      <c r="S132">
        <f>VLOOKUP($A132,ежесуточные!$J$12:$HW$765,S$2,1)</f>
        <v>26</v>
      </c>
      <c r="T132">
        <f>VLOOKUP($A132,ежесуточные!$J$12:$HW$765,T$2,1)</f>
        <v>26</v>
      </c>
      <c r="U132">
        <f>VLOOKUP($A132,ежесуточные!$J$12:$HW$765,U$2,1)</f>
        <v>26</v>
      </c>
      <c r="V132">
        <f>VLOOKUP($A132,ежесуточные!$J$12:$HW$765,V$2,1)</f>
        <v>26</v>
      </c>
      <c r="W132">
        <f>VLOOKUP($A132,ежесуточные!$J$12:$HW$765,W$2,1)</f>
        <v>26</v>
      </c>
      <c r="X132">
        <f>VLOOKUP($A132,ежесуточные!$J$12:$HW$765,X$2,1)</f>
        <v>26</v>
      </c>
      <c r="Y132">
        <f>VLOOKUP($A132,ежесуточные!$J$12:$HW$765,Y$2,1)</f>
        <v>26</v>
      </c>
      <c r="Z132">
        <f>VLOOKUP($A132,ежесуточные!$J$12:$HW$765,Z$2,1)</f>
        <v>26</v>
      </c>
      <c r="AA132">
        <f>VLOOKUP($A132,ежесуточные!$J$12:$HW$765,AA$2,1)</f>
        <v>26</v>
      </c>
      <c r="AB132">
        <f>VLOOKUP($A132,ежесуточные!$J$12:$HW$765,AB$2,1)</f>
        <v>26</v>
      </c>
      <c r="AC132">
        <f>VLOOKUP($A132,ежесуточные!$J$12:$HW$765,AC$2,1)</f>
        <v>26</v>
      </c>
      <c r="AD132">
        <f>VLOOKUP($A132,ежесуточные!$J$12:$HW$765,AD$2,1)</f>
        <v>26</v>
      </c>
      <c r="AE132">
        <f>VLOOKUP($A132,ежесуточные!$J$12:$HW$765,AE$2,1)</f>
        <v>26</v>
      </c>
      <c r="AF132" s="365">
        <f t="shared" si="2"/>
        <v>24</v>
      </c>
    </row>
    <row r="133" spans="1:32" x14ac:dyDescent="0.25">
      <c r="A133">
        <v>130</v>
      </c>
      <c r="B133" t="s">
        <v>14</v>
      </c>
      <c r="C133" t="s">
        <v>98</v>
      </c>
      <c r="D133">
        <f>VLOOKUP($A133,ежесуточные!$J$12:$HW$765,D$2,1)</f>
        <v>60</v>
      </c>
      <c r="E133">
        <f>VLOOKUP($A133,ежесуточные!$J$12:$HW$765,E$2,1)</f>
        <v>60</v>
      </c>
      <c r="F133">
        <f>VLOOKUP($A133,ежесуточные!$J$12:$HW$765,F$2,1)</f>
        <v>60</v>
      </c>
      <c r="G133">
        <f>VLOOKUP($A133,ежесуточные!$J$12:$HW$765,G$2,1)</f>
        <v>60</v>
      </c>
      <c r="H133">
        <f>VLOOKUP($A133,ежесуточные!$J$12:$HW$765,H$2,1)</f>
        <v>60</v>
      </c>
      <c r="I133">
        <f>VLOOKUP($A133,ежесуточные!$J$12:$HW$765,I$2,1)</f>
        <v>60</v>
      </c>
      <c r="J133">
        <f>VLOOKUP($A133,ежесуточные!$J$12:$HW$765,J$2,1)</f>
        <v>60</v>
      </c>
      <c r="K133">
        <f>VLOOKUP($A133,ежесуточные!$J$12:$HW$765,K$2,1)</f>
        <v>60</v>
      </c>
      <c r="L133">
        <f>VLOOKUP($A133,ежесуточные!$J$12:$HW$765,L$2,1)</f>
        <v>60</v>
      </c>
      <c r="M133">
        <f>VLOOKUP($A133,ежесуточные!$J$12:$HW$765,M$2,1)</f>
        <v>60</v>
      </c>
      <c r="N133">
        <f>VLOOKUP($A133,ежесуточные!$J$12:$HW$765,N$2,1)</f>
        <v>60</v>
      </c>
      <c r="O133">
        <f>VLOOKUP($A133,ежесуточные!$J$12:$HW$765,O$2,1)</f>
        <v>60</v>
      </c>
      <c r="P133">
        <f>VLOOKUP($A133,ежесуточные!$J$12:$HW$765,P$2,1)</f>
        <v>60</v>
      </c>
      <c r="Q133">
        <f>VLOOKUP($A133,ежесуточные!$J$12:$HW$765,Q$2,1)</f>
        <v>60</v>
      </c>
      <c r="R133">
        <f>VLOOKUP($A133,ежесуточные!$J$12:$HW$765,R$2,1)</f>
        <v>60</v>
      </c>
      <c r="S133">
        <f>VLOOKUP($A133,ежесуточные!$J$12:$HW$765,S$2,1)</f>
        <v>60</v>
      </c>
      <c r="T133">
        <f>VLOOKUP($A133,ежесуточные!$J$12:$HW$765,T$2,1)</f>
        <v>60</v>
      </c>
      <c r="U133">
        <f>VLOOKUP($A133,ежесуточные!$J$12:$HW$765,U$2,1)</f>
        <v>60</v>
      </c>
      <c r="V133">
        <f>VLOOKUP($A133,ежесуточные!$J$12:$HW$765,V$2,1)</f>
        <v>60</v>
      </c>
      <c r="W133">
        <f>VLOOKUP($A133,ежесуточные!$J$12:$HW$765,W$2,1)</f>
        <v>60</v>
      </c>
      <c r="X133">
        <f>VLOOKUP($A133,ежесуточные!$J$12:$HW$765,X$2,1)</f>
        <v>60</v>
      </c>
      <c r="Y133">
        <f>VLOOKUP($A133,ежесуточные!$J$12:$HW$765,Y$2,1)</f>
        <v>60</v>
      </c>
      <c r="Z133">
        <f>VLOOKUP($A133,ежесуточные!$J$12:$HW$765,Z$2,1)</f>
        <v>60</v>
      </c>
      <c r="AA133">
        <f>VLOOKUP($A133,ежесуточные!$J$12:$HW$765,AA$2,1)</f>
        <v>60</v>
      </c>
      <c r="AB133">
        <f>VLOOKUP($A133,ежесуточные!$J$12:$HW$765,AB$2,1)</f>
        <v>60</v>
      </c>
      <c r="AC133">
        <f>VLOOKUP($A133,ежесуточные!$J$12:$HW$765,AC$2,1)</f>
        <v>60</v>
      </c>
      <c r="AD133">
        <f>VLOOKUP($A133,ежесуточные!$J$12:$HW$765,AD$2,1)</f>
        <v>60</v>
      </c>
      <c r="AE133">
        <f>VLOOKUP($A133,ежесуточные!$J$12:$HW$765,AE$2,1)</f>
        <v>60</v>
      </c>
      <c r="AF133" s="365">
        <f t="shared" ref="AF133:AF153" si="3">IF(C133&lt;&gt;0,SUM(D133:AE133)/COLUMNS(D133:AE133),"")</f>
        <v>60</v>
      </c>
    </row>
    <row r="134" spans="1:32" x14ac:dyDescent="0.25">
      <c r="A134">
        <v>131</v>
      </c>
      <c r="B134" t="s">
        <v>15</v>
      </c>
      <c r="C134" t="s">
        <v>98</v>
      </c>
      <c r="D134">
        <f>VLOOKUP($A134,ежесуточные!$J$12:$HW$765,D$2,1)</f>
        <v>40</v>
      </c>
      <c r="E134">
        <f>VLOOKUP($A134,ежесуточные!$J$12:$HW$765,E$2,1)</f>
        <v>40</v>
      </c>
      <c r="F134">
        <f>VLOOKUP($A134,ежесуточные!$J$12:$HW$765,F$2,1)</f>
        <v>40</v>
      </c>
      <c r="G134">
        <f>VLOOKUP($A134,ежесуточные!$J$12:$HW$765,G$2,1)</f>
        <v>40</v>
      </c>
      <c r="H134">
        <f>VLOOKUP($A134,ежесуточные!$J$12:$HW$765,H$2,1)</f>
        <v>40</v>
      </c>
      <c r="I134">
        <f>VLOOKUP($A134,ежесуточные!$J$12:$HW$765,I$2,1)</f>
        <v>40</v>
      </c>
      <c r="J134">
        <f>VLOOKUP($A134,ежесуточные!$J$12:$HW$765,J$2,1)</f>
        <v>40</v>
      </c>
      <c r="K134">
        <f>VLOOKUP($A134,ежесуточные!$J$12:$HW$765,K$2,1)</f>
        <v>40</v>
      </c>
      <c r="L134">
        <f>VLOOKUP($A134,ежесуточные!$J$12:$HW$765,L$2,1)</f>
        <v>40</v>
      </c>
      <c r="M134">
        <f>VLOOKUP($A134,ежесуточные!$J$12:$HW$765,M$2,1)</f>
        <v>40</v>
      </c>
      <c r="N134">
        <f>VLOOKUP($A134,ежесуточные!$J$12:$HW$765,N$2,1)</f>
        <v>40</v>
      </c>
      <c r="O134">
        <f>VLOOKUP($A134,ежесуточные!$J$12:$HW$765,O$2,1)</f>
        <v>40</v>
      </c>
      <c r="P134">
        <f>VLOOKUP($A134,ежесуточные!$J$12:$HW$765,P$2,1)</f>
        <v>40</v>
      </c>
      <c r="Q134">
        <f>VLOOKUP($A134,ежесуточные!$J$12:$HW$765,Q$2,1)</f>
        <v>40</v>
      </c>
      <c r="R134">
        <f>VLOOKUP($A134,ежесуточные!$J$12:$HW$765,R$2,1)</f>
        <v>40</v>
      </c>
      <c r="S134">
        <f>VLOOKUP($A134,ежесуточные!$J$12:$HW$765,S$2,1)</f>
        <v>40</v>
      </c>
      <c r="T134">
        <f>VLOOKUP($A134,ежесуточные!$J$12:$HW$765,T$2,1)</f>
        <v>40</v>
      </c>
      <c r="U134">
        <f>VLOOKUP($A134,ежесуточные!$J$12:$HW$765,U$2,1)</f>
        <v>40</v>
      </c>
      <c r="V134">
        <f>VLOOKUP($A134,ежесуточные!$J$12:$HW$765,V$2,1)</f>
        <v>40</v>
      </c>
      <c r="W134">
        <f>VLOOKUP($A134,ежесуточные!$J$12:$HW$765,W$2,1)</f>
        <v>40</v>
      </c>
      <c r="X134">
        <f>VLOOKUP($A134,ежесуточные!$J$12:$HW$765,X$2,1)</f>
        <v>40</v>
      </c>
      <c r="Y134">
        <f>VLOOKUP($A134,ежесуточные!$J$12:$HW$765,Y$2,1)</f>
        <v>40</v>
      </c>
      <c r="Z134">
        <f>VLOOKUP($A134,ежесуточные!$J$12:$HW$765,Z$2,1)</f>
        <v>40</v>
      </c>
      <c r="AA134">
        <f>VLOOKUP($A134,ежесуточные!$J$12:$HW$765,AA$2,1)</f>
        <v>40</v>
      </c>
      <c r="AB134">
        <f>VLOOKUP($A134,ежесуточные!$J$12:$HW$765,AB$2,1)</f>
        <v>40</v>
      </c>
      <c r="AC134">
        <f>VLOOKUP($A134,ежесуточные!$J$12:$HW$765,AC$2,1)</f>
        <v>40</v>
      </c>
      <c r="AD134">
        <f>VLOOKUP($A134,ежесуточные!$J$12:$HW$765,AD$2,1)</f>
        <v>40</v>
      </c>
      <c r="AE134">
        <f>VLOOKUP($A134,ежесуточные!$J$12:$HW$765,AE$2,1)</f>
        <v>40</v>
      </c>
      <c r="AF134" s="365">
        <f t="shared" si="3"/>
        <v>40</v>
      </c>
    </row>
    <row r="135" spans="1:32" x14ac:dyDescent="0.25">
      <c r="A135">
        <v>132</v>
      </c>
      <c r="B135" t="s">
        <v>77</v>
      </c>
      <c r="C135" t="s">
        <v>98</v>
      </c>
      <c r="D135">
        <f>VLOOKUP($A135,ежесуточные!$J$12:$HW$765,D$2,1)</f>
        <v>30</v>
      </c>
      <c r="E135">
        <f>VLOOKUP($A135,ежесуточные!$J$12:$HW$765,E$2,1)</f>
        <v>30</v>
      </c>
      <c r="F135">
        <f>VLOOKUP($A135,ежесуточные!$J$12:$HW$765,F$2,1)</f>
        <v>30</v>
      </c>
      <c r="G135">
        <f>VLOOKUP($A135,ежесуточные!$J$12:$HW$765,G$2,1)</f>
        <v>30</v>
      </c>
      <c r="H135">
        <f>VLOOKUP($A135,ежесуточные!$J$12:$HW$765,H$2,1)</f>
        <v>30</v>
      </c>
      <c r="I135">
        <f>VLOOKUP($A135,ежесуточные!$J$12:$HW$765,I$2,1)</f>
        <v>30</v>
      </c>
      <c r="J135">
        <f>VLOOKUP($A135,ежесуточные!$J$12:$HW$765,J$2,1)</f>
        <v>30</v>
      </c>
      <c r="K135">
        <f>VLOOKUP($A135,ежесуточные!$J$12:$HW$765,K$2,1)</f>
        <v>30</v>
      </c>
      <c r="L135">
        <f>VLOOKUP($A135,ежесуточные!$J$12:$HW$765,L$2,1)</f>
        <v>30</v>
      </c>
      <c r="M135">
        <f>VLOOKUP($A135,ежесуточные!$J$12:$HW$765,M$2,1)</f>
        <v>30</v>
      </c>
      <c r="N135">
        <f>VLOOKUP($A135,ежесуточные!$J$12:$HW$765,N$2,1)</f>
        <v>30</v>
      </c>
      <c r="O135">
        <f>VLOOKUP($A135,ежесуточные!$J$12:$HW$765,O$2,1)</f>
        <v>30</v>
      </c>
      <c r="P135">
        <f>VLOOKUP($A135,ежесуточные!$J$12:$HW$765,P$2,1)</f>
        <v>30</v>
      </c>
      <c r="Q135">
        <f>VLOOKUP($A135,ежесуточные!$J$12:$HW$765,Q$2,1)</f>
        <v>30</v>
      </c>
      <c r="R135">
        <f>VLOOKUP($A135,ежесуточные!$J$12:$HW$765,R$2,1)</f>
        <v>30</v>
      </c>
      <c r="S135">
        <f>VLOOKUP($A135,ежесуточные!$J$12:$HW$765,S$2,1)</f>
        <v>30</v>
      </c>
      <c r="T135">
        <f>VLOOKUP($A135,ежесуточные!$J$12:$HW$765,T$2,1)</f>
        <v>30</v>
      </c>
      <c r="U135">
        <f>VLOOKUP($A135,ежесуточные!$J$12:$HW$765,U$2,1)</f>
        <v>30</v>
      </c>
      <c r="V135">
        <f>VLOOKUP($A135,ежесуточные!$J$12:$HW$765,V$2,1)</f>
        <v>30</v>
      </c>
      <c r="W135">
        <f>VLOOKUP($A135,ежесуточные!$J$12:$HW$765,W$2,1)</f>
        <v>30</v>
      </c>
      <c r="X135">
        <f>VLOOKUP($A135,ежесуточные!$J$12:$HW$765,X$2,1)</f>
        <v>30</v>
      </c>
      <c r="Y135">
        <f>VLOOKUP($A135,ежесуточные!$J$12:$HW$765,Y$2,1)</f>
        <v>30</v>
      </c>
      <c r="Z135">
        <f>VLOOKUP($A135,ежесуточные!$J$12:$HW$765,Z$2,1)</f>
        <v>30</v>
      </c>
      <c r="AA135">
        <f>VLOOKUP($A135,ежесуточные!$J$12:$HW$765,AA$2,1)</f>
        <v>30</v>
      </c>
      <c r="AB135">
        <f>VLOOKUP($A135,ежесуточные!$J$12:$HW$765,AB$2,1)</f>
        <v>30</v>
      </c>
      <c r="AC135">
        <f>VLOOKUP($A135,ежесуточные!$J$12:$HW$765,AC$2,1)</f>
        <v>30</v>
      </c>
      <c r="AD135">
        <f>VLOOKUP($A135,ежесуточные!$J$12:$HW$765,AD$2,1)</f>
        <v>30</v>
      </c>
      <c r="AE135">
        <f>VLOOKUP($A135,ежесуточные!$J$12:$HW$765,AE$2,1)</f>
        <v>30</v>
      </c>
      <c r="AF135" s="365">
        <f t="shared" si="3"/>
        <v>30</v>
      </c>
    </row>
    <row r="136" spans="1:32" x14ac:dyDescent="0.25">
      <c r="A136">
        <v>133</v>
      </c>
      <c r="B136" t="s">
        <v>10</v>
      </c>
      <c r="C136" t="s">
        <v>98</v>
      </c>
      <c r="D136">
        <f>VLOOKUP($A136,ежесуточные!$J$12:$HW$765,D$2,1)</f>
        <v>60</v>
      </c>
      <c r="E136">
        <f>VLOOKUP($A136,ежесуточные!$J$12:$HW$765,E$2,1)</f>
        <v>60</v>
      </c>
      <c r="F136">
        <f>VLOOKUP($A136,ежесуточные!$J$12:$HW$765,F$2,1)</f>
        <v>60</v>
      </c>
      <c r="G136">
        <f>VLOOKUP($A136,ежесуточные!$J$12:$HW$765,G$2,1)</f>
        <v>60</v>
      </c>
      <c r="H136">
        <f>VLOOKUP($A136,ежесуточные!$J$12:$HW$765,H$2,1)</f>
        <v>60</v>
      </c>
      <c r="I136">
        <f>VLOOKUP($A136,ежесуточные!$J$12:$HW$765,I$2,1)</f>
        <v>60</v>
      </c>
      <c r="J136">
        <f>VLOOKUP($A136,ежесуточные!$J$12:$HW$765,J$2,1)</f>
        <v>60</v>
      </c>
      <c r="K136">
        <f>VLOOKUP($A136,ежесуточные!$J$12:$HW$765,K$2,1)</f>
        <v>60</v>
      </c>
      <c r="L136">
        <f>VLOOKUP($A136,ежесуточные!$J$12:$HW$765,L$2,1)</f>
        <v>60</v>
      </c>
      <c r="M136">
        <f>VLOOKUP($A136,ежесуточные!$J$12:$HW$765,M$2,1)</f>
        <v>60</v>
      </c>
      <c r="N136">
        <f>VLOOKUP($A136,ежесуточные!$J$12:$HW$765,N$2,1)</f>
        <v>60</v>
      </c>
      <c r="O136">
        <f>VLOOKUP($A136,ежесуточные!$J$12:$HW$765,O$2,1)</f>
        <v>60</v>
      </c>
      <c r="P136">
        <f>VLOOKUP($A136,ежесуточные!$J$12:$HW$765,P$2,1)</f>
        <v>60</v>
      </c>
      <c r="Q136">
        <f>VLOOKUP($A136,ежесуточные!$J$12:$HW$765,Q$2,1)</f>
        <v>60</v>
      </c>
      <c r="R136">
        <f>VLOOKUP($A136,ежесуточные!$J$12:$HW$765,R$2,1)</f>
        <v>60</v>
      </c>
      <c r="S136">
        <f>VLOOKUP($A136,ежесуточные!$J$12:$HW$765,S$2,1)</f>
        <v>60</v>
      </c>
      <c r="T136">
        <f>VLOOKUP($A136,ежесуточные!$J$12:$HW$765,T$2,1)</f>
        <v>60</v>
      </c>
      <c r="U136">
        <f>VLOOKUP($A136,ежесуточные!$J$12:$HW$765,U$2,1)</f>
        <v>60</v>
      </c>
      <c r="V136">
        <f>VLOOKUP($A136,ежесуточные!$J$12:$HW$765,V$2,1)</f>
        <v>60</v>
      </c>
      <c r="W136">
        <f>VLOOKUP($A136,ежесуточные!$J$12:$HW$765,W$2,1)</f>
        <v>60</v>
      </c>
      <c r="X136">
        <f>VLOOKUP($A136,ежесуточные!$J$12:$HW$765,X$2,1)</f>
        <v>60</v>
      </c>
      <c r="Y136">
        <f>VLOOKUP($A136,ежесуточные!$J$12:$HW$765,Y$2,1)</f>
        <v>60</v>
      </c>
      <c r="Z136">
        <f>VLOOKUP($A136,ежесуточные!$J$12:$HW$765,Z$2,1)</f>
        <v>60</v>
      </c>
      <c r="AA136">
        <f>VLOOKUP($A136,ежесуточные!$J$12:$HW$765,AA$2,1)</f>
        <v>60</v>
      </c>
      <c r="AB136">
        <f>VLOOKUP($A136,ежесуточные!$J$12:$HW$765,AB$2,1)</f>
        <v>60</v>
      </c>
      <c r="AC136">
        <f>VLOOKUP($A136,ежесуточные!$J$12:$HW$765,AC$2,1)</f>
        <v>60</v>
      </c>
      <c r="AD136">
        <f>VLOOKUP($A136,ежесуточные!$J$12:$HW$765,AD$2,1)</f>
        <v>60</v>
      </c>
      <c r="AE136">
        <f>VLOOKUP($A136,ежесуточные!$J$12:$HW$765,AE$2,1)</f>
        <v>60</v>
      </c>
      <c r="AF136" s="365">
        <f t="shared" si="3"/>
        <v>60</v>
      </c>
    </row>
    <row r="137" spans="1:32" x14ac:dyDescent="0.25">
      <c r="A137">
        <v>134</v>
      </c>
      <c r="B137" t="s">
        <v>106</v>
      </c>
      <c r="C137" t="s">
        <v>98</v>
      </c>
      <c r="D137">
        <f>VLOOKUP($A137,ежесуточные!$J$12:$HW$765,D$2,1)</f>
        <v>0</v>
      </c>
      <c r="E137">
        <f>VLOOKUP($A137,ежесуточные!$J$12:$HW$765,E$2,1)</f>
        <v>0</v>
      </c>
      <c r="F137">
        <f>VLOOKUP($A137,ежесуточные!$J$12:$HW$765,F$2,1)</f>
        <v>0</v>
      </c>
      <c r="G137">
        <f>VLOOKUP($A137,ежесуточные!$J$12:$HW$765,G$2,1)</f>
        <v>0</v>
      </c>
      <c r="H137">
        <f>VLOOKUP($A137,ежесуточные!$J$12:$HW$765,H$2,1)</f>
        <v>0</v>
      </c>
      <c r="I137">
        <f>VLOOKUP($A137,ежесуточные!$J$12:$HW$765,I$2,1)</f>
        <v>0</v>
      </c>
      <c r="J137">
        <f>VLOOKUP($A137,ежесуточные!$J$12:$HW$765,J$2,1)</f>
        <v>0</v>
      </c>
      <c r="K137">
        <f>VLOOKUP($A137,ежесуточные!$J$12:$HW$765,K$2,1)</f>
        <v>0</v>
      </c>
      <c r="L137">
        <f>VLOOKUP($A137,ежесуточные!$J$12:$HW$765,L$2,1)</f>
        <v>0</v>
      </c>
      <c r="M137">
        <f>VLOOKUP($A137,ежесуточные!$J$12:$HW$765,M$2,1)</f>
        <v>0</v>
      </c>
      <c r="N137">
        <f>VLOOKUP($A137,ежесуточные!$J$12:$HW$765,N$2,1)</f>
        <v>0</v>
      </c>
      <c r="O137">
        <f>VLOOKUP($A137,ежесуточные!$J$12:$HW$765,O$2,1)</f>
        <v>0</v>
      </c>
      <c r="P137">
        <f>VLOOKUP($A137,ежесуточные!$J$12:$HW$765,P$2,1)</f>
        <v>0</v>
      </c>
      <c r="Q137">
        <f>VLOOKUP($A137,ежесуточные!$J$12:$HW$765,Q$2,1)</f>
        <v>0</v>
      </c>
      <c r="R137">
        <f>VLOOKUP($A137,ежесуточные!$J$12:$HW$765,R$2,1)</f>
        <v>0</v>
      </c>
      <c r="S137">
        <f>VLOOKUP($A137,ежесуточные!$J$12:$HW$765,S$2,1)</f>
        <v>0</v>
      </c>
      <c r="T137">
        <f>VLOOKUP($A137,ежесуточные!$J$12:$HW$765,T$2,1)</f>
        <v>0</v>
      </c>
      <c r="U137">
        <f>VLOOKUP($A137,ежесуточные!$J$12:$HW$765,U$2,1)</f>
        <v>0</v>
      </c>
      <c r="V137">
        <f>VLOOKUP($A137,ежесуточные!$J$12:$HW$765,V$2,1)</f>
        <v>0</v>
      </c>
      <c r="W137">
        <f>VLOOKUP($A137,ежесуточные!$J$12:$HW$765,W$2,1)</f>
        <v>0</v>
      </c>
      <c r="X137">
        <f>VLOOKUP($A137,ежесуточные!$J$12:$HW$765,X$2,1)</f>
        <v>0</v>
      </c>
      <c r="Y137">
        <f>VLOOKUP($A137,ежесуточные!$J$12:$HW$765,Y$2,1)</f>
        <v>0</v>
      </c>
      <c r="Z137">
        <f>VLOOKUP($A137,ежесуточные!$J$12:$HW$765,Z$2,1)</f>
        <v>0</v>
      </c>
      <c r="AA137">
        <f>VLOOKUP($A137,ежесуточные!$J$12:$HW$765,AA$2,1)</f>
        <v>0</v>
      </c>
      <c r="AB137">
        <f>VLOOKUP($A137,ежесуточные!$J$12:$HW$765,AB$2,1)</f>
        <v>0</v>
      </c>
      <c r="AC137">
        <f>VLOOKUP($A137,ежесуточные!$J$12:$HW$765,AC$2,1)</f>
        <v>0</v>
      </c>
      <c r="AD137">
        <f>VLOOKUP($A137,ежесуточные!$J$12:$HW$765,AD$2,1)</f>
        <v>0</v>
      </c>
      <c r="AE137">
        <f>VLOOKUP($A137,ежесуточные!$J$12:$HW$765,AE$2,1)</f>
        <v>0</v>
      </c>
      <c r="AF137" s="365">
        <f t="shared" si="3"/>
        <v>0</v>
      </c>
    </row>
    <row r="138" spans="1:32" x14ac:dyDescent="0.25">
      <c r="A138">
        <v>135</v>
      </c>
      <c r="B138" t="s">
        <v>7</v>
      </c>
      <c r="C138" t="s">
        <v>98</v>
      </c>
      <c r="D138">
        <f>VLOOKUP($A138,ежесуточные!$J$12:$HW$765,D$2,1)</f>
        <v>458</v>
      </c>
      <c r="E138">
        <f>VLOOKUP($A138,ежесуточные!$J$12:$HW$765,E$2,1)</f>
        <v>453</v>
      </c>
      <c r="F138">
        <f>VLOOKUP($A138,ежесуточные!$J$12:$HW$765,F$2,1)</f>
        <v>453</v>
      </c>
      <c r="G138">
        <f>VLOOKUP($A138,ежесуточные!$J$12:$HW$765,G$2,1)</f>
        <v>453</v>
      </c>
      <c r="H138">
        <f>VLOOKUP($A138,ежесуточные!$J$12:$HW$765,H$2,1)</f>
        <v>439</v>
      </c>
      <c r="I138">
        <f>VLOOKUP($A138,ежесуточные!$J$12:$HW$765,I$2,1)</f>
        <v>439</v>
      </c>
      <c r="J138">
        <f>VLOOKUP($A138,ежесуточные!$J$12:$HW$765,J$2,1)</f>
        <v>439</v>
      </c>
      <c r="K138">
        <f>VLOOKUP($A138,ежесуточные!$J$12:$HW$765,K$2,1)</f>
        <v>439</v>
      </c>
      <c r="L138">
        <f>VLOOKUP($A138,ежесуточные!$J$12:$HW$765,L$2,1)</f>
        <v>439</v>
      </c>
      <c r="M138">
        <f>VLOOKUP($A138,ежесуточные!$J$12:$HW$765,M$2,1)</f>
        <v>439</v>
      </c>
      <c r="N138">
        <f>VLOOKUP($A138,ежесуточные!$J$12:$HW$765,N$2,1)</f>
        <v>439</v>
      </c>
      <c r="O138">
        <f>VLOOKUP($A138,ежесуточные!$J$12:$HW$765,O$2,1)</f>
        <v>439</v>
      </c>
      <c r="P138">
        <f>VLOOKUP($A138,ежесуточные!$J$12:$HW$765,P$2,1)</f>
        <v>439</v>
      </c>
      <c r="Q138">
        <f>VLOOKUP($A138,ежесуточные!$J$12:$HW$765,Q$2,1)</f>
        <v>439</v>
      </c>
      <c r="R138">
        <f>VLOOKUP($A138,ежесуточные!$J$12:$HW$765,R$2,1)</f>
        <v>439</v>
      </c>
      <c r="S138">
        <f>VLOOKUP($A138,ежесуточные!$J$12:$HW$765,S$2,1)</f>
        <v>439</v>
      </c>
      <c r="T138">
        <f>VLOOKUP($A138,ежесуточные!$J$12:$HW$765,T$2,1)</f>
        <v>439</v>
      </c>
      <c r="U138">
        <f>VLOOKUP($A138,ежесуточные!$J$12:$HW$765,U$2,1)</f>
        <v>439</v>
      </c>
      <c r="V138">
        <f>VLOOKUP($A138,ежесуточные!$J$12:$HW$765,V$2,1)</f>
        <v>439</v>
      </c>
      <c r="W138">
        <f>VLOOKUP($A138,ежесуточные!$J$12:$HW$765,W$2,1)</f>
        <v>439</v>
      </c>
      <c r="X138">
        <f>VLOOKUP($A138,ежесуточные!$J$12:$HW$765,X$2,1)</f>
        <v>439</v>
      </c>
      <c r="Y138">
        <f>VLOOKUP($A138,ежесуточные!$J$12:$HW$765,Y$2,1)</f>
        <v>439</v>
      </c>
      <c r="Z138">
        <f>VLOOKUP($A138,ежесуточные!$J$12:$HW$765,Z$2,1)</f>
        <v>439</v>
      </c>
      <c r="AA138">
        <f>VLOOKUP($A138,ежесуточные!$J$12:$HW$765,AA$2,1)</f>
        <v>439</v>
      </c>
      <c r="AB138">
        <f>VLOOKUP($A138,ежесуточные!$J$12:$HW$765,AB$2,1)</f>
        <v>439</v>
      </c>
      <c r="AC138">
        <f>VLOOKUP($A138,ежесуточные!$J$12:$HW$765,AC$2,1)</f>
        <v>439</v>
      </c>
      <c r="AD138">
        <f>VLOOKUP($A138,ежесуточные!$J$12:$HW$765,AD$2,1)</f>
        <v>439</v>
      </c>
      <c r="AE138">
        <f>VLOOKUP($A138,ежесуточные!$J$12:$HW$765,AE$2,1)</f>
        <v>439</v>
      </c>
      <c r="AF138" s="365">
        <f t="shared" si="3"/>
        <v>441.17857142857144</v>
      </c>
    </row>
    <row r="139" spans="1:32" x14ac:dyDescent="0.25">
      <c r="A139">
        <v>136</v>
      </c>
      <c r="B139" t="s">
        <v>97</v>
      </c>
      <c r="D139">
        <f>VLOOKUP($A139,ежесуточные!$J$12:$HW$765,D$2,1)</f>
        <v>0</v>
      </c>
      <c r="E139">
        <f>VLOOKUP($A139,ежесуточные!$J$12:$HW$765,E$2,1)</f>
        <v>0</v>
      </c>
      <c r="F139">
        <f>VLOOKUP($A139,ежесуточные!$J$12:$HW$765,F$2,1)</f>
        <v>0</v>
      </c>
      <c r="G139">
        <f>VLOOKUP($A139,ежесуточные!$J$12:$HW$765,G$2,1)</f>
        <v>0</v>
      </c>
      <c r="H139">
        <f>VLOOKUP($A139,ежесуточные!$J$12:$HW$765,H$2,1)</f>
        <v>0</v>
      </c>
      <c r="I139">
        <f>VLOOKUP($A139,ежесуточные!$J$12:$HW$765,I$2,1)</f>
        <v>0</v>
      </c>
      <c r="J139">
        <f>VLOOKUP($A139,ежесуточные!$J$12:$HW$765,J$2,1)</f>
        <v>0</v>
      </c>
      <c r="K139">
        <f>VLOOKUP($A139,ежесуточные!$J$12:$HW$765,K$2,1)</f>
        <v>0</v>
      </c>
      <c r="L139">
        <f>VLOOKUP($A139,ежесуточные!$J$12:$HW$765,L$2,1)</f>
        <v>0</v>
      </c>
      <c r="M139">
        <f>VLOOKUP($A139,ежесуточные!$J$12:$HW$765,M$2,1)</f>
        <v>0</v>
      </c>
      <c r="N139">
        <f>VLOOKUP($A139,ежесуточные!$J$12:$HW$765,N$2,1)</f>
        <v>0</v>
      </c>
      <c r="O139">
        <f>VLOOKUP($A139,ежесуточные!$J$12:$HW$765,O$2,1)</f>
        <v>0</v>
      </c>
      <c r="P139">
        <f>VLOOKUP($A139,ежесуточные!$J$12:$HW$765,P$2,1)</f>
        <v>0</v>
      </c>
      <c r="Q139">
        <f>VLOOKUP($A139,ежесуточные!$J$12:$HW$765,Q$2,1)</f>
        <v>0</v>
      </c>
      <c r="R139">
        <f>VLOOKUP($A139,ежесуточные!$J$12:$HW$765,R$2,1)</f>
        <v>0</v>
      </c>
      <c r="S139">
        <f>VLOOKUP($A139,ежесуточные!$J$12:$HW$765,S$2,1)</f>
        <v>0</v>
      </c>
      <c r="T139">
        <f>VLOOKUP($A139,ежесуточные!$J$12:$HW$765,T$2,1)</f>
        <v>0</v>
      </c>
      <c r="U139">
        <f>VLOOKUP($A139,ежесуточные!$J$12:$HW$765,U$2,1)</f>
        <v>0</v>
      </c>
      <c r="V139">
        <f>VLOOKUP($A139,ежесуточные!$J$12:$HW$765,V$2,1)</f>
        <v>0</v>
      </c>
      <c r="W139">
        <f>VLOOKUP($A139,ежесуточные!$J$12:$HW$765,W$2,1)</f>
        <v>0</v>
      </c>
      <c r="X139">
        <f>VLOOKUP($A139,ежесуточные!$J$12:$HW$765,X$2,1)</f>
        <v>0</v>
      </c>
      <c r="Y139">
        <f>VLOOKUP($A139,ежесуточные!$J$12:$HW$765,Y$2,1)</f>
        <v>0</v>
      </c>
      <c r="Z139">
        <f>VLOOKUP($A139,ежесуточные!$J$12:$HW$765,Z$2,1)</f>
        <v>0</v>
      </c>
      <c r="AA139">
        <f>VLOOKUP($A139,ежесуточные!$J$12:$HW$765,AA$2,1)</f>
        <v>0</v>
      </c>
      <c r="AB139">
        <f>VLOOKUP($A139,ежесуточные!$J$12:$HW$765,AB$2,1)</f>
        <v>0</v>
      </c>
      <c r="AC139">
        <f>VLOOKUP($A139,ежесуточные!$J$12:$HW$765,AC$2,1)</f>
        <v>0</v>
      </c>
      <c r="AD139">
        <f>VLOOKUP($A139,ежесуточные!$J$12:$HW$765,AD$2,1)</f>
        <v>0</v>
      </c>
      <c r="AE139">
        <f>VLOOKUP($A139,ежесуточные!$J$12:$HW$765,AE$2,1)</f>
        <v>0</v>
      </c>
      <c r="AF139" s="365" t="str">
        <f t="shared" si="3"/>
        <v/>
      </c>
    </row>
    <row r="140" spans="1:32" x14ac:dyDescent="0.25">
      <c r="A140">
        <v>137</v>
      </c>
      <c r="B140" t="s">
        <v>103</v>
      </c>
      <c r="D140">
        <f>VLOOKUP($A140,ежесуточные!$J$12:$HW$765,D$2,1)</f>
        <v>0</v>
      </c>
      <c r="E140">
        <f>VLOOKUP($A140,ежесуточные!$J$12:$HW$765,E$2,1)</f>
        <v>0</v>
      </c>
      <c r="F140">
        <f>VLOOKUP($A140,ежесуточные!$J$12:$HW$765,F$2,1)</f>
        <v>0</v>
      </c>
      <c r="G140">
        <f>VLOOKUP($A140,ежесуточные!$J$12:$HW$765,G$2,1)</f>
        <v>0</v>
      </c>
      <c r="H140">
        <f>VLOOKUP($A140,ежесуточные!$J$12:$HW$765,H$2,1)</f>
        <v>0</v>
      </c>
      <c r="I140">
        <f>VLOOKUP($A140,ежесуточные!$J$12:$HW$765,I$2,1)</f>
        <v>0</v>
      </c>
      <c r="J140">
        <f>VLOOKUP($A140,ежесуточные!$J$12:$HW$765,J$2,1)</f>
        <v>0</v>
      </c>
      <c r="K140">
        <f>VLOOKUP($A140,ежесуточные!$J$12:$HW$765,K$2,1)</f>
        <v>0</v>
      </c>
      <c r="L140">
        <f>VLOOKUP($A140,ежесуточные!$J$12:$HW$765,L$2,1)</f>
        <v>0</v>
      </c>
      <c r="M140">
        <f>VLOOKUP($A140,ежесуточные!$J$12:$HW$765,M$2,1)</f>
        <v>0</v>
      </c>
      <c r="N140">
        <f>VLOOKUP($A140,ежесуточные!$J$12:$HW$765,N$2,1)</f>
        <v>0</v>
      </c>
      <c r="O140">
        <f>VLOOKUP($A140,ежесуточные!$J$12:$HW$765,O$2,1)</f>
        <v>0</v>
      </c>
      <c r="P140">
        <f>VLOOKUP($A140,ежесуточные!$J$12:$HW$765,P$2,1)</f>
        <v>0</v>
      </c>
      <c r="Q140">
        <f>VLOOKUP($A140,ежесуточные!$J$12:$HW$765,Q$2,1)</f>
        <v>0</v>
      </c>
      <c r="R140">
        <f>VLOOKUP($A140,ежесуточные!$J$12:$HW$765,R$2,1)</f>
        <v>0</v>
      </c>
      <c r="S140">
        <f>VLOOKUP($A140,ежесуточные!$J$12:$HW$765,S$2,1)</f>
        <v>0</v>
      </c>
      <c r="T140">
        <f>VLOOKUP($A140,ежесуточные!$J$12:$HW$765,T$2,1)</f>
        <v>0</v>
      </c>
      <c r="U140">
        <f>VLOOKUP($A140,ежесуточные!$J$12:$HW$765,U$2,1)</f>
        <v>0</v>
      </c>
      <c r="V140">
        <f>VLOOKUP($A140,ежесуточные!$J$12:$HW$765,V$2,1)</f>
        <v>0</v>
      </c>
      <c r="W140">
        <f>VLOOKUP($A140,ежесуточные!$J$12:$HW$765,W$2,1)</f>
        <v>0</v>
      </c>
      <c r="X140">
        <f>VLOOKUP($A140,ежесуточные!$J$12:$HW$765,X$2,1)</f>
        <v>0</v>
      </c>
      <c r="Y140">
        <f>VLOOKUP($A140,ежесуточные!$J$12:$HW$765,Y$2,1)</f>
        <v>0</v>
      </c>
      <c r="Z140">
        <f>VLOOKUP($A140,ежесуточные!$J$12:$HW$765,Z$2,1)</f>
        <v>0</v>
      </c>
      <c r="AA140">
        <f>VLOOKUP($A140,ежесуточные!$J$12:$HW$765,AA$2,1)</f>
        <v>0</v>
      </c>
      <c r="AB140">
        <f>VLOOKUP($A140,ежесуточные!$J$12:$HW$765,AB$2,1)</f>
        <v>0</v>
      </c>
      <c r="AC140">
        <f>VLOOKUP($A140,ежесуточные!$J$12:$HW$765,AC$2,1)</f>
        <v>0</v>
      </c>
      <c r="AD140">
        <f>VLOOKUP($A140,ежесуточные!$J$12:$HW$765,AD$2,1)</f>
        <v>0</v>
      </c>
      <c r="AE140">
        <f>VLOOKUP($A140,ежесуточные!$J$12:$HW$765,AE$2,1)</f>
        <v>0</v>
      </c>
      <c r="AF140" s="365" t="str">
        <f t="shared" si="3"/>
        <v/>
      </c>
    </row>
    <row r="141" spans="1:32" x14ac:dyDescent="0.25">
      <c r="A141">
        <v>138</v>
      </c>
      <c r="B141" t="s">
        <v>108</v>
      </c>
      <c r="C141" t="s">
        <v>98</v>
      </c>
      <c r="D141">
        <f>VLOOKUP($A141,ежесуточные!$J$12:$HW$765,D$2,1)</f>
        <v>0</v>
      </c>
      <c r="E141">
        <f>VLOOKUP($A141,ежесуточные!$J$12:$HW$765,E$2,1)</f>
        <v>0</v>
      </c>
      <c r="F141">
        <f>VLOOKUP($A141,ежесуточные!$J$12:$HW$765,F$2,1)</f>
        <v>0</v>
      </c>
      <c r="G141">
        <f>VLOOKUP($A141,ежесуточные!$J$12:$HW$765,G$2,1)</f>
        <v>0</v>
      </c>
      <c r="H141">
        <f>VLOOKUP($A141,ежесуточные!$J$12:$HW$765,H$2,1)</f>
        <v>0</v>
      </c>
      <c r="I141">
        <f>VLOOKUP($A141,ежесуточные!$J$12:$HW$765,I$2,1)</f>
        <v>0</v>
      </c>
      <c r="J141">
        <f>VLOOKUP($A141,ежесуточные!$J$12:$HW$765,J$2,1)</f>
        <v>0</v>
      </c>
      <c r="K141">
        <f>VLOOKUP($A141,ежесуточные!$J$12:$HW$765,K$2,1)</f>
        <v>0</v>
      </c>
      <c r="L141">
        <f>VLOOKUP($A141,ежесуточные!$J$12:$HW$765,L$2,1)</f>
        <v>0</v>
      </c>
      <c r="M141">
        <f>VLOOKUP($A141,ежесуточные!$J$12:$HW$765,M$2,1)</f>
        <v>0</v>
      </c>
      <c r="N141">
        <f>VLOOKUP($A141,ежесуточные!$J$12:$HW$765,N$2,1)</f>
        <v>0</v>
      </c>
      <c r="O141">
        <f>VLOOKUP($A141,ежесуточные!$J$12:$HW$765,O$2,1)</f>
        <v>0</v>
      </c>
      <c r="P141">
        <f>VLOOKUP($A141,ежесуточные!$J$12:$HW$765,P$2,1)</f>
        <v>0</v>
      </c>
      <c r="Q141">
        <f>VLOOKUP($A141,ежесуточные!$J$12:$HW$765,Q$2,1)</f>
        <v>0</v>
      </c>
      <c r="R141">
        <f>VLOOKUP($A141,ежесуточные!$J$12:$HW$765,R$2,1)</f>
        <v>0</v>
      </c>
      <c r="S141">
        <f>VLOOKUP($A141,ежесуточные!$J$12:$HW$765,S$2,1)</f>
        <v>0</v>
      </c>
      <c r="T141">
        <f>VLOOKUP($A141,ежесуточные!$J$12:$HW$765,T$2,1)</f>
        <v>0</v>
      </c>
      <c r="U141">
        <f>VLOOKUP($A141,ежесуточные!$J$12:$HW$765,U$2,1)</f>
        <v>0</v>
      </c>
      <c r="V141">
        <f>VLOOKUP($A141,ежесуточные!$J$12:$HW$765,V$2,1)</f>
        <v>0</v>
      </c>
      <c r="W141">
        <f>VLOOKUP($A141,ежесуточные!$J$12:$HW$765,W$2,1)</f>
        <v>0</v>
      </c>
      <c r="X141">
        <f>VLOOKUP($A141,ежесуточные!$J$12:$HW$765,X$2,1)</f>
        <v>0</v>
      </c>
      <c r="Y141">
        <f>VLOOKUP($A141,ежесуточные!$J$12:$HW$765,Y$2,1)</f>
        <v>0</v>
      </c>
      <c r="Z141">
        <f>VLOOKUP($A141,ежесуточные!$J$12:$HW$765,Z$2,1)</f>
        <v>0</v>
      </c>
      <c r="AA141">
        <f>VLOOKUP($A141,ежесуточные!$J$12:$HW$765,AA$2,1)</f>
        <v>0</v>
      </c>
      <c r="AB141">
        <f>VLOOKUP($A141,ежесуточные!$J$12:$HW$765,AB$2,1)</f>
        <v>0</v>
      </c>
      <c r="AC141">
        <f>VLOOKUP($A141,ежесуточные!$J$12:$HW$765,AC$2,1)</f>
        <v>0</v>
      </c>
      <c r="AD141">
        <f>VLOOKUP($A141,ежесуточные!$J$12:$HW$765,AD$2,1)</f>
        <v>0</v>
      </c>
      <c r="AE141">
        <f>VLOOKUP($A141,ежесуточные!$J$12:$HW$765,AE$2,1)</f>
        <v>0</v>
      </c>
      <c r="AF141" s="365">
        <f t="shared" si="3"/>
        <v>0</v>
      </c>
    </row>
    <row r="142" spans="1:32" x14ac:dyDescent="0.25">
      <c r="A142">
        <v>139</v>
      </c>
      <c r="B142" t="s">
        <v>10</v>
      </c>
      <c r="C142" t="s">
        <v>98</v>
      </c>
      <c r="D142">
        <f>VLOOKUP($A142,ежесуточные!$J$12:$HW$765,D$2,1)</f>
        <v>40</v>
      </c>
      <c r="E142">
        <f>VLOOKUP($A142,ежесуточные!$J$12:$HW$765,E$2,1)</f>
        <v>40</v>
      </c>
      <c r="F142">
        <f>VLOOKUP($A142,ежесуточные!$J$12:$HW$765,F$2,1)</f>
        <v>40</v>
      </c>
      <c r="G142">
        <f>VLOOKUP($A142,ежесуточные!$J$12:$HW$765,G$2,1)</f>
        <v>40</v>
      </c>
      <c r="H142">
        <f>VLOOKUP($A142,ежесуточные!$J$12:$HW$765,H$2,1)</f>
        <v>40</v>
      </c>
      <c r="I142">
        <f>VLOOKUP($A142,ежесуточные!$J$12:$HW$765,I$2,1)</f>
        <v>40</v>
      </c>
      <c r="J142">
        <f>VLOOKUP($A142,ежесуточные!$J$12:$HW$765,J$2,1)</f>
        <v>40</v>
      </c>
      <c r="K142">
        <f>VLOOKUP($A142,ежесуточные!$J$12:$HW$765,K$2,1)</f>
        <v>40</v>
      </c>
      <c r="L142">
        <f>VLOOKUP($A142,ежесуточные!$J$12:$HW$765,L$2,1)</f>
        <v>40</v>
      </c>
      <c r="M142">
        <f>VLOOKUP($A142,ежесуточные!$J$12:$HW$765,M$2,1)</f>
        <v>40</v>
      </c>
      <c r="N142">
        <f>VLOOKUP($A142,ежесуточные!$J$12:$HW$765,N$2,1)</f>
        <v>40</v>
      </c>
      <c r="O142">
        <f>VLOOKUP($A142,ежесуточные!$J$12:$HW$765,O$2,1)</f>
        <v>40</v>
      </c>
      <c r="P142">
        <f>VLOOKUP($A142,ежесуточные!$J$12:$HW$765,P$2,1)</f>
        <v>40</v>
      </c>
      <c r="Q142">
        <f>VLOOKUP($A142,ежесуточные!$J$12:$HW$765,Q$2,1)</f>
        <v>40</v>
      </c>
      <c r="R142">
        <f>VLOOKUP($A142,ежесуточные!$J$12:$HW$765,R$2,1)</f>
        <v>40</v>
      </c>
      <c r="S142">
        <f>VLOOKUP($A142,ежесуточные!$J$12:$HW$765,S$2,1)</f>
        <v>40</v>
      </c>
      <c r="T142">
        <f>VLOOKUP($A142,ежесуточные!$J$12:$HW$765,T$2,1)</f>
        <v>40</v>
      </c>
      <c r="U142">
        <f>VLOOKUP($A142,ежесуточные!$J$12:$HW$765,U$2,1)</f>
        <v>40</v>
      </c>
      <c r="V142">
        <f>VLOOKUP($A142,ежесуточные!$J$12:$HW$765,V$2,1)</f>
        <v>40</v>
      </c>
      <c r="W142">
        <f>VLOOKUP($A142,ежесуточные!$J$12:$HW$765,W$2,1)</f>
        <v>40</v>
      </c>
      <c r="X142">
        <f>VLOOKUP($A142,ежесуточные!$J$12:$HW$765,X$2,1)</f>
        <v>40</v>
      </c>
      <c r="Y142">
        <f>VLOOKUP($A142,ежесуточные!$J$12:$HW$765,Y$2,1)</f>
        <v>40</v>
      </c>
      <c r="Z142">
        <f>VLOOKUP($A142,ежесуточные!$J$12:$HW$765,Z$2,1)</f>
        <v>40</v>
      </c>
      <c r="AA142">
        <f>VLOOKUP($A142,ежесуточные!$J$12:$HW$765,AA$2,1)</f>
        <v>40</v>
      </c>
      <c r="AB142">
        <f>VLOOKUP($A142,ежесуточные!$J$12:$HW$765,AB$2,1)</f>
        <v>40</v>
      </c>
      <c r="AC142">
        <f>VLOOKUP($A142,ежесуточные!$J$12:$HW$765,AC$2,1)</f>
        <v>40</v>
      </c>
      <c r="AD142">
        <f>VLOOKUP($A142,ежесуточные!$J$12:$HW$765,AD$2,1)</f>
        <v>40</v>
      </c>
      <c r="AE142">
        <f>VLOOKUP($A142,ежесуточные!$J$12:$HW$765,AE$2,1)</f>
        <v>40</v>
      </c>
      <c r="AF142" s="365">
        <f t="shared" si="3"/>
        <v>40</v>
      </c>
    </row>
    <row r="143" spans="1:32" x14ac:dyDescent="0.25">
      <c r="A143">
        <v>140</v>
      </c>
      <c r="B143" t="s">
        <v>106</v>
      </c>
      <c r="C143" t="s">
        <v>98</v>
      </c>
      <c r="D143">
        <f>VLOOKUP($A143,ежесуточные!$J$12:$HW$765,D$2,1)</f>
        <v>69</v>
      </c>
      <c r="E143">
        <f>VLOOKUP($A143,ежесуточные!$J$12:$HW$765,E$2,1)</f>
        <v>69</v>
      </c>
      <c r="F143">
        <f>VLOOKUP($A143,ежесуточные!$J$12:$HW$765,F$2,1)</f>
        <v>69</v>
      </c>
      <c r="G143">
        <f>VLOOKUP($A143,ежесуточные!$J$12:$HW$765,G$2,1)</f>
        <v>69</v>
      </c>
      <c r="H143">
        <f>VLOOKUP($A143,ежесуточные!$J$12:$HW$765,H$2,1)</f>
        <v>69</v>
      </c>
      <c r="I143">
        <f>VLOOKUP($A143,ежесуточные!$J$12:$HW$765,I$2,1)</f>
        <v>69</v>
      </c>
      <c r="J143">
        <f>VLOOKUP($A143,ежесуточные!$J$12:$HW$765,J$2,1)</f>
        <v>69</v>
      </c>
      <c r="K143">
        <f>VLOOKUP($A143,ежесуточные!$J$12:$HW$765,K$2,1)</f>
        <v>69</v>
      </c>
      <c r="L143">
        <f>VLOOKUP($A143,ежесуточные!$J$12:$HW$765,L$2,1)</f>
        <v>69</v>
      </c>
      <c r="M143">
        <f>VLOOKUP($A143,ежесуточные!$J$12:$HW$765,M$2,1)</f>
        <v>69</v>
      </c>
      <c r="N143">
        <f>VLOOKUP($A143,ежесуточные!$J$12:$HW$765,N$2,1)</f>
        <v>69</v>
      </c>
      <c r="O143">
        <f>VLOOKUP($A143,ежесуточные!$J$12:$HW$765,O$2,1)</f>
        <v>69</v>
      </c>
      <c r="P143">
        <f>VLOOKUP($A143,ежесуточные!$J$12:$HW$765,P$2,1)</f>
        <v>69</v>
      </c>
      <c r="Q143">
        <f>VLOOKUP($A143,ежесуточные!$J$12:$HW$765,Q$2,1)</f>
        <v>69</v>
      </c>
      <c r="R143">
        <f>VLOOKUP($A143,ежесуточные!$J$12:$HW$765,R$2,1)</f>
        <v>69</v>
      </c>
      <c r="S143">
        <f>VLOOKUP($A143,ежесуточные!$J$12:$HW$765,S$2,1)</f>
        <v>69</v>
      </c>
      <c r="T143">
        <f>VLOOKUP($A143,ежесуточные!$J$12:$HW$765,T$2,1)</f>
        <v>69</v>
      </c>
      <c r="U143">
        <f>VLOOKUP($A143,ежесуточные!$J$12:$HW$765,U$2,1)</f>
        <v>69</v>
      </c>
      <c r="V143">
        <f>VLOOKUP($A143,ежесуточные!$J$12:$HW$765,V$2,1)</f>
        <v>69</v>
      </c>
      <c r="W143">
        <f>VLOOKUP($A143,ежесуточные!$J$12:$HW$765,W$2,1)</f>
        <v>69</v>
      </c>
      <c r="X143">
        <f>VLOOKUP($A143,ежесуточные!$J$12:$HW$765,X$2,1)</f>
        <v>69</v>
      </c>
      <c r="Y143">
        <f>VLOOKUP($A143,ежесуточные!$J$12:$HW$765,Y$2,1)</f>
        <v>69</v>
      </c>
      <c r="Z143">
        <f>VLOOKUP($A143,ежесуточные!$J$12:$HW$765,Z$2,1)</f>
        <v>69</v>
      </c>
      <c r="AA143">
        <f>VLOOKUP($A143,ежесуточные!$J$12:$HW$765,AA$2,1)</f>
        <v>69</v>
      </c>
      <c r="AB143">
        <f>VLOOKUP($A143,ежесуточные!$J$12:$HW$765,AB$2,1)</f>
        <v>69</v>
      </c>
      <c r="AC143">
        <f>VLOOKUP($A143,ежесуточные!$J$12:$HW$765,AC$2,1)</f>
        <v>69</v>
      </c>
      <c r="AD143">
        <f>VLOOKUP($A143,ежесуточные!$J$12:$HW$765,AD$2,1)</f>
        <v>69</v>
      </c>
      <c r="AE143">
        <f>VLOOKUP($A143,ежесуточные!$J$12:$HW$765,AE$2,1)</f>
        <v>69</v>
      </c>
      <c r="AF143" s="365">
        <f t="shared" si="3"/>
        <v>69</v>
      </c>
    </row>
    <row r="144" spans="1:32" x14ac:dyDescent="0.25">
      <c r="A144">
        <v>141</v>
      </c>
      <c r="B144" t="s">
        <v>119</v>
      </c>
      <c r="D144">
        <f>VLOOKUP($A144,ежесуточные!$J$12:$HW$765,D$2,1)</f>
        <v>0</v>
      </c>
      <c r="E144">
        <f>VLOOKUP($A144,ежесуточные!$J$12:$HW$765,E$2,1)</f>
        <v>0</v>
      </c>
      <c r="F144">
        <f>VLOOKUP($A144,ежесуточные!$J$12:$HW$765,F$2,1)</f>
        <v>0</v>
      </c>
      <c r="G144">
        <f>VLOOKUP($A144,ежесуточные!$J$12:$HW$765,G$2,1)</f>
        <v>0</v>
      </c>
      <c r="H144">
        <f>VLOOKUP($A144,ежесуточные!$J$12:$HW$765,H$2,1)</f>
        <v>0</v>
      </c>
      <c r="I144">
        <f>VLOOKUP($A144,ежесуточные!$J$12:$HW$765,I$2,1)</f>
        <v>0</v>
      </c>
      <c r="J144">
        <f>VLOOKUP($A144,ежесуточные!$J$12:$HW$765,J$2,1)</f>
        <v>0</v>
      </c>
      <c r="K144">
        <f>VLOOKUP($A144,ежесуточные!$J$12:$HW$765,K$2,1)</f>
        <v>0</v>
      </c>
      <c r="L144">
        <f>VLOOKUP($A144,ежесуточные!$J$12:$HW$765,L$2,1)</f>
        <v>0</v>
      </c>
      <c r="M144">
        <f>VLOOKUP($A144,ежесуточные!$J$12:$HW$765,M$2,1)</f>
        <v>0</v>
      </c>
      <c r="N144">
        <f>VLOOKUP($A144,ежесуточные!$J$12:$HW$765,N$2,1)</f>
        <v>0</v>
      </c>
      <c r="O144">
        <f>VLOOKUP($A144,ежесуточные!$J$12:$HW$765,O$2,1)</f>
        <v>0</v>
      </c>
      <c r="P144">
        <f>VLOOKUP($A144,ежесуточные!$J$12:$HW$765,P$2,1)</f>
        <v>0</v>
      </c>
      <c r="Q144">
        <f>VLOOKUP($A144,ежесуточные!$J$12:$HW$765,Q$2,1)</f>
        <v>0</v>
      </c>
      <c r="R144">
        <f>VLOOKUP($A144,ежесуточные!$J$12:$HW$765,R$2,1)</f>
        <v>0</v>
      </c>
      <c r="S144">
        <f>VLOOKUP($A144,ежесуточные!$J$12:$HW$765,S$2,1)</f>
        <v>0</v>
      </c>
      <c r="T144">
        <f>VLOOKUP($A144,ежесуточные!$J$12:$HW$765,T$2,1)</f>
        <v>0</v>
      </c>
      <c r="U144">
        <f>VLOOKUP($A144,ежесуточные!$J$12:$HW$765,U$2,1)</f>
        <v>0</v>
      </c>
      <c r="V144">
        <f>VLOOKUP($A144,ежесуточные!$J$12:$HW$765,V$2,1)</f>
        <v>0</v>
      </c>
      <c r="W144">
        <f>VLOOKUP($A144,ежесуточные!$J$12:$HW$765,W$2,1)</f>
        <v>0</v>
      </c>
      <c r="X144">
        <f>VLOOKUP($A144,ежесуточные!$J$12:$HW$765,X$2,1)</f>
        <v>0</v>
      </c>
      <c r="Y144">
        <f>VLOOKUP($A144,ежесуточные!$J$12:$HW$765,Y$2,1)</f>
        <v>0</v>
      </c>
      <c r="Z144">
        <f>VLOOKUP($A144,ежесуточные!$J$12:$HW$765,Z$2,1)</f>
        <v>0</v>
      </c>
      <c r="AA144">
        <f>VLOOKUP($A144,ежесуточные!$J$12:$HW$765,AA$2,1)</f>
        <v>0</v>
      </c>
      <c r="AB144">
        <f>VLOOKUP($A144,ежесуточные!$J$12:$HW$765,AB$2,1)</f>
        <v>0</v>
      </c>
      <c r="AC144">
        <f>VLOOKUP($A144,ежесуточные!$J$12:$HW$765,AC$2,1)</f>
        <v>0</v>
      </c>
      <c r="AD144">
        <f>VLOOKUP($A144,ежесуточные!$J$12:$HW$765,AD$2,1)</f>
        <v>0</v>
      </c>
      <c r="AE144">
        <f>VLOOKUP($A144,ежесуточные!$J$12:$HW$765,AE$2,1)</f>
        <v>0</v>
      </c>
      <c r="AF144" s="365" t="str">
        <f t="shared" si="3"/>
        <v/>
      </c>
    </row>
    <row r="145" spans="1:32" x14ac:dyDescent="0.25">
      <c r="A145">
        <v>142</v>
      </c>
      <c r="B145" t="s">
        <v>108</v>
      </c>
      <c r="C145" t="s">
        <v>98</v>
      </c>
      <c r="D145">
        <f>VLOOKUP($A145,ежесуточные!$J$12:$HW$765,D$2,1)</f>
        <v>6</v>
      </c>
      <c r="E145">
        <f>VLOOKUP($A145,ежесуточные!$J$12:$HW$765,E$2,1)</f>
        <v>6</v>
      </c>
      <c r="F145">
        <f>VLOOKUP($A145,ежесуточные!$J$12:$HW$765,F$2,1)</f>
        <v>6</v>
      </c>
      <c r="G145">
        <f>VLOOKUP($A145,ежесуточные!$J$12:$HW$765,G$2,1)</f>
        <v>6</v>
      </c>
      <c r="H145">
        <f>VLOOKUP($A145,ежесуточные!$J$12:$HW$765,H$2,1)</f>
        <v>20</v>
      </c>
      <c r="I145">
        <f>VLOOKUP($A145,ежесуточные!$J$12:$HW$765,I$2,1)</f>
        <v>20</v>
      </c>
      <c r="J145">
        <f>VLOOKUP($A145,ежесуточные!$J$12:$HW$765,J$2,1)</f>
        <v>20</v>
      </c>
      <c r="K145">
        <f>VLOOKUP($A145,ежесуточные!$J$12:$HW$765,K$2,1)</f>
        <v>20</v>
      </c>
      <c r="L145">
        <f>VLOOKUP($A145,ежесуточные!$J$12:$HW$765,L$2,1)</f>
        <v>20</v>
      </c>
      <c r="M145">
        <f>VLOOKUP($A145,ежесуточные!$J$12:$HW$765,M$2,1)</f>
        <v>20</v>
      </c>
      <c r="N145">
        <f>VLOOKUP($A145,ежесуточные!$J$12:$HW$765,N$2,1)</f>
        <v>20</v>
      </c>
      <c r="O145">
        <f>VLOOKUP($A145,ежесуточные!$J$12:$HW$765,O$2,1)</f>
        <v>20</v>
      </c>
      <c r="P145">
        <f>VLOOKUP($A145,ежесуточные!$J$12:$HW$765,P$2,1)</f>
        <v>20</v>
      </c>
      <c r="Q145">
        <f>VLOOKUP($A145,ежесуточные!$J$12:$HW$765,Q$2,1)</f>
        <v>20</v>
      </c>
      <c r="R145">
        <f>VLOOKUP($A145,ежесуточные!$J$12:$HW$765,R$2,1)</f>
        <v>20</v>
      </c>
      <c r="S145">
        <f>VLOOKUP($A145,ежесуточные!$J$12:$HW$765,S$2,1)</f>
        <v>20</v>
      </c>
      <c r="T145">
        <f>VLOOKUP($A145,ежесуточные!$J$12:$HW$765,T$2,1)</f>
        <v>20</v>
      </c>
      <c r="U145">
        <f>VLOOKUP($A145,ежесуточные!$J$12:$HW$765,U$2,1)</f>
        <v>20</v>
      </c>
      <c r="V145">
        <f>VLOOKUP($A145,ежесуточные!$J$12:$HW$765,V$2,1)</f>
        <v>20</v>
      </c>
      <c r="W145">
        <f>VLOOKUP($A145,ежесуточные!$J$12:$HW$765,W$2,1)</f>
        <v>20</v>
      </c>
      <c r="X145">
        <f>VLOOKUP($A145,ежесуточные!$J$12:$HW$765,X$2,1)</f>
        <v>20</v>
      </c>
      <c r="Y145">
        <f>VLOOKUP($A145,ежесуточные!$J$12:$HW$765,Y$2,1)</f>
        <v>20</v>
      </c>
      <c r="Z145">
        <f>VLOOKUP($A145,ежесуточные!$J$12:$HW$765,Z$2,1)</f>
        <v>20</v>
      </c>
      <c r="AA145">
        <f>VLOOKUP($A145,ежесуточные!$J$12:$HW$765,AA$2,1)</f>
        <v>20</v>
      </c>
      <c r="AB145">
        <f>VLOOKUP($A145,ежесуточные!$J$12:$HW$765,AB$2,1)</f>
        <v>20</v>
      </c>
      <c r="AC145">
        <f>VLOOKUP($A145,ежесуточные!$J$12:$HW$765,AC$2,1)</f>
        <v>20</v>
      </c>
      <c r="AD145">
        <f>VLOOKUP($A145,ежесуточные!$J$12:$HW$765,AD$2,1)</f>
        <v>20</v>
      </c>
      <c r="AE145">
        <f>VLOOKUP($A145,ежесуточные!$J$12:$HW$765,AE$2,1)</f>
        <v>20</v>
      </c>
      <c r="AF145" s="365">
        <f t="shared" si="3"/>
        <v>18</v>
      </c>
    </row>
    <row r="146" spans="1:32" x14ac:dyDescent="0.25">
      <c r="A146">
        <v>143</v>
      </c>
      <c r="B146" t="s">
        <v>14</v>
      </c>
      <c r="C146" t="s">
        <v>98</v>
      </c>
      <c r="D146">
        <f>VLOOKUP($A146,ежесуточные!$J$12:$HW$765,D$2,1)</f>
        <v>10</v>
      </c>
      <c r="E146">
        <f>VLOOKUP($A146,ежесуточные!$J$12:$HW$765,E$2,1)</f>
        <v>10</v>
      </c>
      <c r="F146">
        <f>VLOOKUP($A146,ежесуточные!$J$12:$HW$765,F$2,1)</f>
        <v>10</v>
      </c>
      <c r="G146">
        <f>VLOOKUP($A146,ежесуточные!$J$12:$HW$765,G$2,1)</f>
        <v>10</v>
      </c>
      <c r="H146">
        <f>VLOOKUP($A146,ежесуточные!$J$12:$HW$765,H$2,1)</f>
        <v>10</v>
      </c>
      <c r="I146">
        <f>VLOOKUP($A146,ежесуточные!$J$12:$HW$765,I$2,1)</f>
        <v>10</v>
      </c>
      <c r="J146">
        <f>VLOOKUP($A146,ежесуточные!$J$12:$HW$765,J$2,1)</f>
        <v>10</v>
      </c>
      <c r="K146">
        <f>VLOOKUP($A146,ежесуточные!$J$12:$HW$765,K$2,1)</f>
        <v>10</v>
      </c>
      <c r="L146">
        <f>VLOOKUP($A146,ежесуточные!$J$12:$HW$765,L$2,1)</f>
        <v>10</v>
      </c>
      <c r="M146">
        <f>VLOOKUP($A146,ежесуточные!$J$12:$HW$765,M$2,1)</f>
        <v>10</v>
      </c>
      <c r="N146">
        <f>VLOOKUP($A146,ежесуточные!$J$12:$HW$765,N$2,1)</f>
        <v>10</v>
      </c>
      <c r="O146">
        <f>VLOOKUP($A146,ежесуточные!$J$12:$HW$765,O$2,1)</f>
        <v>10</v>
      </c>
      <c r="P146">
        <f>VLOOKUP($A146,ежесуточные!$J$12:$HW$765,P$2,1)</f>
        <v>10</v>
      </c>
      <c r="Q146">
        <f>VLOOKUP($A146,ежесуточные!$J$12:$HW$765,Q$2,1)</f>
        <v>10</v>
      </c>
      <c r="R146">
        <f>VLOOKUP($A146,ежесуточные!$J$12:$HW$765,R$2,1)</f>
        <v>10</v>
      </c>
      <c r="S146">
        <f>VLOOKUP($A146,ежесуточные!$J$12:$HW$765,S$2,1)</f>
        <v>10</v>
      </c>
      <c r="T146">
        <f>VLOOKUP($A146,ежесуточные!$J$12:$HW$765,T$2,1)</f>
        <v>10</v>
      </c>
      <c r="U146">
        <f>VLOOKUP($A146,ежесуточные!$J$12:$HW$765,U$2,1)</f>
        <v>10</v>
      </c>
      <c r="V146">
        <f>VLOOKUP($A146,ежесуточные!$J$12:$HW$765,V$2,1)</f>
        <v>10</v>
      </c>
      <c r="W146">
        <f>VLOOKUP($A146,ежесуточные!$J$12:$HW$765,W$2,1)</f>
        <v>10</v>
      </c>
      <c r="X146">
        <f>VLOOKUP($A146,ежесуточные!$J$12:$HW$765,X$2,1)</f>
        <v>10</v>
      </c>
      <c r="Y146">
        <f>VLOOKUP($A146,ежесуточные!$J$12:$HW$765,Y$2,1)</f>
        <v>10</v>
      </c>
      <c r="Z146">
        <f>VLOOKUP($A146,ежесуточные!$J$12:$HW$765,Z$2,1)</f>
        <v>10</v>
      </c>
      <c r="AA146">
        <f>VLOOKUP($A146,ежесуточные!$J$12:$HW$765,AA$2,1)</f>
        <v>10</v>
      </c>
      <c r="AB146">
        <f>VLOOKUP($A146,ежесуточные!$J$12:$HW$765,AB$2,1)</f>
        <v>10</v>
      </c>
      <c r="AC146">
        <f>VLOOKUP($A146,ежесуточные!$J$12:$HW$765,AC$2,1)</f>
        <v>10</v>
      </c>
      <c r="AD146">
        <f>VLOOKUP($A146,ежесуточные!$J$12:$HW$765,AD$2,1)</f>
        <v>10</v>
      </c>
      <c r="AE146">
        <f>VLOOKUP($A146,ежесуточные!$J$12:$HW$765,AE$2,1)</f>
        <v>10</v>
      </c>
      <c r="AF146" s="365">
        <f t="shared" si="3"/>
        <v>10</v>
      </c>
    </row>
    <row r="147" spans="1:32" x14ac:dyDescent="0.25">
      <c r="A147">
        <v>144</v>
      </c>
      <c r="B147" t="s">
        <v>15</v>
      </c>
      <c r="C147" t="s">
        <v>98</v>
      </c>
      <c r="D147">
        <f>VLOOKUP($A147,ежесуточные!$J$12:$HW$765,D$2,1)</f>
        <v>25</v>
      </c>
      <c r="E147">
        <f>VLOOKUP($A147,ежесуточные!$J$12:$HW$765,E$2,1)</f>
        <v>25</v>
      </c>
      <c r="F147">
        <f>VLOOKUP($A147,ежесуточные!$J$12:$HW$765,F$2,1)</f>
        <v>25</v>
      </c>
      <c r="G147">
        <f>VLOOKUP($A147,ежесуточные!$J$12:$HW$765,G$2,1)</f>
        <v>25</v>
      </c>
      <c r="H147">
        <f>VLOOKUP($A147,ежесуточные!$J$12:$HW$765,H$2,1)</f>
        <v>25</v>
      </c>
      <c r="I147">
        <f>VLOOKUP($A147,ежесуточные!$J$12:$HW$765,I$2,1)</f>
        <v>25</v>
      </c>
      <c r="J147">
        <f>VLOOKUP($A147,ежесуточные!$J$12:$HW$765,J$2,1)</f>
        <v>25</v>
      </c>
      <c r="K147">
        <f>VLOOKUP($A147,ежесуточные!$J$12:$HW$765,K$2,1)</f>
        <v>25</v>
      </c>
      <c r="L147">
        <f>VLOOKUP($A147,ежесуточные!$J$12:$HW$765,L$2,1)</f>
        <v>25</v>
      </c>
      <c r="M147">
        <f>VLOOKUP($A147,ежесуточные!$J$12:$HW$765,M$2,1)</f>
        <v>25</v>
      </c>
      <c r="N147">
        <f>VLOOKUP($A147,ежесуточные!$J$12:$HW$765,N$2,1)</f>
        <v>25</v>
      </c>
      <c r="O147">
        <f>VLOOKUP($A147,ежесуточные!$J$12:$HW$765,O$2,1)</f>
        <v>25</v>
      </c>
      <c r="P147">
        <f>VLOOKUP($A147,ежесуточные!$J$12:$HW$765,P$2,1)</f>
        <v>25</v>
      </c>
      <c r="Q147">
        <f>VLOOKUP($A147,ежесуточные!$J$12:$HW$765,Q$2,1)</f>
        <v>25</v>
      </c>
      <c r="R147">
        <f>VLOOKUP($A147,ежесуточные!$J$12:$HW$765,R$2,1)</f>
        <v>25</v>
      </c>
      <c r="S147">
        <f>VLOOKUP($A147,ежесуточные!$J$12:$HW$765,S$2,1)</f>
        <v>25</v>
      </c>
      <c r="T147">
        <f>VLOOKUP($A147,ежесуточные!$J$12:$HW$765,T$2,1)</f>
        <v>25</v>
      </c>
      <c r="U147">
        <f>VLOOKUP($A147,ежесуточные!$J$12:$HW$765,U$2,1)</f>
        <v>25</v>
      </c>
      <c r="V147">
        <f>VLOOKUP($A147,ежесуточные!$J$12:$HW$765,V$2,1)</f>
        <v>25</v>
      </c>
      <c r="W147">
        <f>VLOOKUP($A147,ежесуточные!$J$12:$HW$765,W$2,1)</f>
        <v>25</v>
      </c>
      <c r="X147">
        <f>VLOOKUP($A147,ежесуточные!$J$12:$HW$765,X$2,1)</f>
        <v>25</v>
      </c>
      <c r="Y147">
        <f>VLOOKUP($A147,ежесуточные!$J$12:$HW$765,Y$2,1)</f>
        <v>25</v>
      </c>
      <c r="Z147">
        <f>VLOOKUP($A147,ежесуточные!$J$12:$HW$765,Z$2,1)</f>
        <v>25</v>
      </c>
      <c r="AA147">
        <f>VLOOKUP($A147,ежесуточные!$J$12:$HW$765,AA$2,1)</f>
        <v>25</v>
      </c>
      <c r="AB147">
        <f>VLOOKUP($A147,ежесуточные!$J$12:$HW$765,AB$2,1)</f>
        <v>25</v>
      </c>
      <c r="AC147">
        <f>VLOOKUP($A147,ежесуточные!$J$12:$HW$765,AC$2,1)</f>
        <v>25</v>
      </c>
      <c r="AD147">
        <f>VLOOKUP($A147,ежесуточные!$J$12:$HW$765,AD$2,1)</f>
        <v>25</v>
      </c>
      <c r="AE147">
        <f>VLOOKUP($A147,ежесуточные!$J$12:$HW$765,AE$2,1)</f>
        <v>25</v>
      </c>
      <c r="AF147" s="365">
        <f t="shared" si="3"/>
        <v>25</v>
      </c>
    </row>
    <row r="148" spans="1:32" x14ac:dyDescent="0.25">
      <c r="A148">
        <v>145</v>
      </c>
      <c r="B148" t="s">
        <v>77</v>
      </c>
      <c r="C148" t="s">
        <v>98</v>
      </c>
      <c r="D148">
        <f>VLOOKUP($A148,ежесуточные!$J$12:$HW$765,D$2,1)</f>
        <v>30</v>
      </c>
      <c r="E148">
        <f>VLOOKUP($A148,ежесуточные!$J$12:$HW$765,E$2,1)</f>
        <v>30</v>
      </c>
      <c r="F148">
        <f>VLOOKUP($A148,ежесуточные!$J$12:$HW$765,F$2,1)</f>
        <v>30</v>
      </c>
      <c r="G148">
        <f>VLOOKUP($A148,ежесуточные!$J$12:$HW$765,G$2,1)</f>
        <v>30</v>
      </c>
      <c r="H148">
        <f>VLOOKUP($A148,ежесуточные!$J$12:$HW$765,H$2,1)</f>
        <v>30</v>
      </c>
      <c r="I148">
        <f>VLOOKUP($A148,ежесуточные!$J$12:$HW$765,I$2,1)</f>
        <v>30</v>
      </c>
      <c r="J148">
        <f>VLOOKUP($A148,ежесуточные!$J$12:$HW$765,J$2,1)</f>
        <v>30</v>
      </c>
      <c r="K148">
        <f>VLOOKUP($A148,ежесуточные!$J$12:$HW$765,K$2,1)</f>
        <v>30</v>
      </c>
      <c r="L148">
        <f>VLOOKUP($A148,ежесуточные!$J$12:$HW$765,L$2,1)</f>
        <v>30</v>
      </c>
      <c r="M148">
        <f>VLOOKUP($A148,ежесуточные!$J$12:$HW$765,M$2,1)</f>
        <v>30</v>
      </c>
      <c r="N148">
        <f>VLOOKUP($A148,ежесуточные!$J$12:$HW$765,N$2,1)</f>
        <v>30</v>
      </c>
      <c r="O148">
        <f>VLOOKUP($A148,ежесуточные!$J$12:$HW$765,O$2,1)</f>
        <v>30</v>
      </c>
      <c r="P148">
        <f>VLOOKUP($A148,ежесуточные!$J$12:$HW$765,P$2,1)</f>
        <v>30</v>
      </c>
      <c r="Q148">
        <f>VLOOKUP($A148,ежесуточные!$J$12:$HW$765,Q$2,1)</f>
        <v>30</v>
      </c>
      <c r="R148">
        <f>VLOOKUP($A148,ежесуточные!$J$12:$HW$765,R$2,1)</f>
        <v>30</v>
      </c>
      <c r="S148">
        <f>VLOOKUP($A148,ежесуточные!$J$12:$HW$765,S$2,1)</f>
        <v>30</v>
      </c>
      <c r="T148">
        <f>VLOOKUP($A148,ежесуточные!$J$12:$HW$765,T$2,1)</f>
        <v>30</v>
      </c>
      <c r="U148">
        <f>VLOOKUP($A148,ежесуточные!$J$12:$HW$765,U$2,1)</f>
        <v>30</v>
      </c>
      <c r="V148">
        <f>VLOOKUP($A148,ежесуточные!$J$12:$HW$765,V$2,1)</f>
        <v>30</v>
      </c>
      <c r="W148">
        <f>VLOOKUP($A148,ежесуточные!$J$12:$HW$765,W$2,1)</f>
        <v>30</v>
      </c>
      <c r="X148">
        <f>VLOOKUP($A148,ежесуточные!$J$12:$HW$765,X$2,1)</f>
        <v>30</v>
      </c>
      <c r="Y148">
        <f>VLOOKUP($A148,ежесуточные!$J$12:$HW$765,Y$2,1)</f>
        <v>30</v>
      </c>
      <c r="Z148">
        <f>VLOOKUP($A148,ежесуточные!$J$12:$HW$765,Z$2,1)</f>
        <v>30</v>
      </c>
      <c r="AA148">
        <f>VLOOKUP($A148,ежесуточные!$J$12:$HW$765,AA$2,1)</f>
        <v>30</v>
      </c>
      <c r="AB148">
        <f>VLOOKUP($A148,ежесуточные!$J$12:$HW$765,AB$2,1)</f>
        <v>30</v>
      </c>
      <c r="AC148">
        <f>VLOOKUP($A148,ежесуточные!$J$12:$HW$765,AC$2,1)</f>
        <v>30</v>
      </c>
      <c r="AD148">
        <f>VLOOKUP($A148,ежесуточные!$J$12:$HW$765,AD$2,1)</f>
        <v>30</v>
      </c>
      <c r="AE148">
        <f>VLOOKUP($A148,ежесуточные!$J$12:$HW$765,AE$2,1)</f>
        <v>30</v>
      </c>
      <c r="AF148" s="365">
        <f t="shared" si="3"/>
        <v>30</v>
      </c>
    </row>
    <row r="149" spans="1:32" x14ac:dyDescent="0.25">
      <c r="A149">
        <v>146</v>
      </c>
      <c r="B149" t="s">
        <v>10</v>
      </c>
      <c r="C149" t="s">
        <v>98</v>
      </c>
      <c r="D149">
        <f>VLOOKUP($A149,ежесуточные!$J$12:$HW$765,D$2,1)</f>
        <v>0</v>
      </c>
      <c r="E149">
        <f>VLOOKUP($A149,ежесуточные!$J$12:$HW$765,E$2,1)</f>
        <v>0</v>
      </c>
      <c r="F149">
        <f>VLOOKUP($A149,ежесуточные!$J$12:$HW$765,F$2,1)</f>
        <v>0</v>
      </c>
      <c r="G149">
        <f>VLOOKUP($A149,ежесуточные!$J$12:$HW$765,G$2,1)</f>
        <v>0</v>
      </c>
      <c r="H149">
        <f>VLOOKUP($A149,ежесуточные!$J$12:$HW$765,H$2,1)</f>
        <v>0</v>
      </c>
      <c r="I149">
        <f>VLOOKUP($A149,ежесуточные!$J$12:$HW$765,I$2,1)</f>
        <v>0</v>
      </c>
      <c r="J149">
        <f>VLOOKUP($A149,ежесуточные!$J$12:$HW$765,J$2,1)</f>
        <v>0</v>
      </c>
      <c r="K149">
        <f>VLOOKUP($A149,ежесуточные!$J$12:$HW$765,K$2,1)</f>
        <v>0</v>
      </c>
      <c r="L149">
        <f>VLOOKUP($A149,ежесуточные!$J$12:$HW$765,L$2,1)</f>
        <v>0</v>
      </c>
      <c r="M149">
        <f>VLOOKUP($A149,ежесуточные!$J$12:$HW$765,M$2,1)</f>
        <v>0</v>
      </c>
      <c r="N149">
        <f>VLOOKUP($A149,ежесуточные!$J$12:$HW$765,N$2,1)</f>
        <v>0</v>
      </c>
      <c r="O149">
        <f>VLOOKUP($A149,ежесуточные!$J$12:$HW$765,O$2,1)</f>
        <v>0</v>
      </c>
      <c r="P149">
        <f>VLOOKUP($A149,ежесуточные!$J$12:$HW$765,P$2,1)</f>
        <v>0</v>
      </c>
      <c r="Q149">
        <f>VLOOKUP($A149,ежесуточные!$J$12:$HW$765,Q$2,1)</f>
        <v>0</v>
      </c>
      <c r="R149">
        <f>VLOOKUP($A149,ежесуточные!$J$12:$HW$765,R$2,1)</f>
        <v>0</v>
      </c>
      <c r="S149">
        <f>VLOOKUP($A149,ежесуточные!$J$12:$HW$765,S$2,1)</f>
        <v>0</v>
      </c>
      <c r="T149">
        <f>VLOOKUP($A149,ежесуточные!$J$12:$HW$765,T$2,1)</f>
        <v>0</v>
      </c>
      <c r="U149">
        <f>VLOOKUP($A149,ежесуточные!$J$12:$HW$765,U$2,1)</f>
        <v>0</v>
      </c>
      <c r="V149">
        <f>VLOOKUP($A149,ежесуточные!$J$12:$HW$765,V$2,1)</f>
        <v>0</v>
      </c>
      <c r="W149">
        <f>VLOOKUP($A149,ежесуточные!$J$12:$HW$765,W$2,1)</f>
        <v>0</v>
      </c>
      <c r="X149">
        <f>VLOOKUP($A149,ежесуточные!$J$12:$HW$765,X$2,1)</f>
        <v>0</v>
      </c>
      <c r="Y149">
        <f>VLOOKUP($A149,ежесуточные!$J$12:$HW$765,Y$2,1)</f>
        <v>0</v>
      </c>
      <c r="Z149">
        <f>VLOOKUP($A149,ежесуточные!$J$12:$HW$765,Z$2,1)</f>
        <v>0</v>
      </c>
      <c r="AA149">
        <f>VLOOKUP($A149,ежесуточные!$J$12:$HW$765,AA$2,1)</f>
        <v>0</v>
      </c>
      <c r="AB149">
        <f>VLOOKUP($A149,ежесуточные!$J$12:$HW$765,AB$2,1)</f>
        <v>0</v>
      </c>
      <c r="AC149">
        <f>VLOOKUP($A149,ежесуточные!$J$12:$HW$765,AC$2,1)</f>
        <v>0</v>
      </c>
      <c r="AD149">
        <f>VLOOKUP($A149,ежесуточные!$J$12:$HW$765,AD$2,1)</f>
        <v>0</v>
      </c>
      <c r="AE149">
        <f>VLOOKUP($A149,ежесуточные!$J$12:$HW$765,AE$2,1)</f>
        <v>0</v>
      </c>
      <c r="AF149" s="365">
        <f t="shared" si="3"/>
        <v>0</v>
      </c>
    </row>
    <row r="150" spans="1:32" x14ac:dyDescent="0.25">
      <c r="A150">
        <v>147</v>
      </c>
      <c r="B150" t="s">
        <v>7</v>
      </c>
      <c r="C150" t="s">
        <v>98</v>
      </c>
      <c r="D150">
        <f>VLOOKUP($A150,ежесуточные!$J$12:$HW$765,D$2,1)</f>
        <v>204</v>
      </c>
      <c r="E150">
        <f>VLOOKUP($A150,ежесуточные!$J$12:$HW$765,E$2,1)</f>
        <v>199</v>
      </c>
      <c r="F150">
        <f>VLOOKUP($A150,ежесуточные!$J$12:$HW$765,F$2,1)</f>
        <v>199</v>
      </c>
      <c r="G150">
        <f>VLOOKUP($A150,ежесуточные!$J$12:$HW$765,G$2,1)</f>
        <v>199</v>
      </c>
      <c r="H150">
        <f>VLOOKUP($A150,ежесуточные!$J$12:$HW$765,H$2,1)</f>
        <v>180</v>
      </c>
      <c r="I150">
        <f>VLOOKUP($A150,ежесуточные!$J$12:$HW$765,I$2,1)</f>
        <v>180</v>
      </c>
      <c r="J150">
        <f>VLOOKUP($A150,ежесуточные!$J$12:$HW$765,J$2,1)</f>
        <v>180</v>
      </c>
      <c r="K150">
        <f>VLOOKUP($A150,ежесуточные!$J$12:$HW$765,K$2,1)</f>
        <v>180</v>
      </c>
      <c r="L150">
        <f>VLOOKUP($A150,ежесуточные!$J$12:$HW$765,L$2,1)</f>
        <v>180</v>
      </c>
      <c r="M150">
        <f>VLOOKUP($A150,ежесуточные!$J$12:$HW$765,M$2,1)</f>
        <v>180</v>
      </c>
      <c r="N150">
        <f>VLOOKUP($A150,ежесуточные!$J$12:$HW$765,N$2,1)</f>
        <v>180</v>
      </c>
      <c r="O150">
        <f>VLOOKUP($A150,ежесуточные!$J$12:$HW$765,O$2,1)</f>
        <v>180</v>
      </c>
      <c r="P150">
        <f>VLOOKUP($A150,ежесуточные!$J$12:$HW$765,P$2,1)</f>
        <v>180</v>
      </c>
      <c r="Q150">
        <f>VLOOKUP($A150,ежесуточные!$J$12:$HW$765,Q$2,1)</f>
        <v>180</v>
      </c>
      <c r="R150">
        <f>VLOOKUP($A150,ежесуточные!$J$12:$HW$765,R$2,1)</f>
        <v>180</v>
      </c>
      <c r="S150">
        <f>VLOOKUP($A150,ежесуточные!$J$12:$HW$765,S$2,1)</f>
        <v>180</v>
      </c>
      <c r="T150">
        <f>VLOOKUP($A150,ежесуточные!$J$12:$HW$765,T$2,1)</f>
        <v>180</v>
      </c>
      <c r="U150">
        <f>VLOOKUP($A150,ежесуточные!$J$12:$HW$765,U$2,1)</f>
        <v>180</v>
      </c>
      <c r="V150">
        <f>VLOOKUP($A150,ежесуточные!$J$12:$HW$765,V$2,1)</f>
        <v>180</v>
      </c>
      <c r="W150">
        <f>VLOOKUP($A150,ежесуточные!$J$12:$HW$765,W$2,1)</f>
        <v>180</v>
      </c>
      <c r="X150">
        <f>VLOOKUP($A150,ежесуточные!$J$12:$HW$765,X$2,1)</f>
        <v>180</v>
      </c>
      <c r="Y150">
        <f>VLOOKUP($A150,ежесуточные!$J$12:$HW$765,Y$2,1)</f>
        <v>180</v>
      </c>
      <c r="Z150">
        <f>VLOOKUP($A150,ежесуточные!$J$12:$HW$765,Z$2,1)</f>
        <v>180</v>
      </c>
      <c r="AA150">
        <f>VLOOKUP($A150,ежесуточные!$J$12:$HW$765,AA$2,1)</f>
        <v>180</v>
      </c>
      <c r="AB150">
        <f>VLOOKUP($A150,ежесуточные!$J$12:$HW$765,AB$2,1)</f>
        <v>180</v>
      </c>
      <c r="AC150">
        <f>VLOOKUP($A150,ежесуточные!$J$12:$HW$765,AC$2,1)</f>
        <v>180</v>
      </c>
      <c r="AD150">
        <f>VLOOKUP($A150,ежесуточные!$J$12:$HW$765,AD$2,1)</f>
        <v>180</v>
      </c>
      <c r="AE150">
        <f>VLOOKUP($A150,ежесуточные!$J$12:$HW$765,AE$2,1)</f>
        <v>180</v>
      </c>
      <c r="AF150" s="365">
        <f t="shared" si="3"/>
        <v>182.89285714285714</v>
      </c>
    </row>
    <row r="151" spans="1:32" x14ac:dyDescent="0.25">
      <c r="A151">
        <v>148</v>
      </c>
      <c r="B151" t="s">
        <v>104</v>
      </c>
      <c r="D151">
        <f>VLOOKUP($A151,ежесуточные!$J$12:$HW$765,D$2,1)</f>
        <v>0</v>
      </c>
      <c r="E151">
        <f>VLOOKUP($A151,ежесуточные!$J$12:$HW$765,E$2,1)</f>
        <v>0</v>
      </c>
      <c r="F151">
        <f>VLOOKUP($A151,ежесуточные!$J$12:$HW$765,F$2,1)</f>
        <v>0</v>
      </c>
      <c r="G151">
        <f>VLOOKUP($A151,ежесуточные!$J$12:$HW$765,G$2,1)</f>
        <v>0</v>
      </c>
      <c r="H151">
        <f>VLOOKUP($A151,ежесуточные!$J$12:$HW$765,H$2,1)</f>
        <v>0</v>
      </c>
      <c r="I151">
        <f>VLOOKUP($A151,ежесуточные!$J$12:$HW$765,I$2,1)</f>
        <v>0</v>
      </c>
      <c r="J151">
        <f>VLOOKUP($A151,ежесуточные!$J$12:$HW$765,J$2,1)</f>
        <v>0</v>
      </c>
      <c r="K151">
        <f>VLOOKUP($A151,ежесуточные!$J$12:$HW$765,K$2,1)</f>
        <v>0</v>
      </c>
      <c r="L151">
        <f>VLOOKUP($A151,ежесуточные!$J$12:$HW$765,L$2,1)</f>
        <v>0</v>
      </c>
      <c r="M151">
        <f>VLOOKUP($A151,ежесуточные!$J$12:$HW$765,M$2,1)</f>
        <v>0</v>
      </c>
      <c r="N151">
        <f>VLOOKUP($A151,ежесуточные!$J$12:$HW$765,N$2,1)</f>
        <v>0</v>
      </c>
      <c r="O151">
        <f>VLOOKUP($A151,ежесуточные!$J$12:$HW$765,O$2,1)</f>
        <v>0</v>
      </c>
      <c r="P151">
        <f>VLOOKUP($A151,ежесуточные!$J$12:$HW$765,P$2,1)</f>
        <v>0</v>
      </c>
      <c r="Q151">
        <f>VLOOKUP($A151,ежесуточные!$J$12:$HW$765,Q$2,1)</f>
        <v>0</v>
      </c>
      <c r="R151">
        <f>VLOOKUP($A151,ежесуточные!$J$12:$HW$765,R$2,1)</f>
        <v>0</v>
      </c>
      <c r="S151">
        <f>VLOOKUP($A151,ежесуточные!$J$12:$HW$765,S$2,1)</f>
        <v>0</v>
      </c>
      <c r="T151">
        <f>VLOOKUP($A151,ежесуточные!$J$12:$HW$765,T$2,1)</f>
        <v>0</v>
      </c>
      <c r="U151">
        <f>VLOOKUP($A151,ежесуточные!$J$12:$HW$765,U$2,1)</f>
        <v>0</v>
      </c>
      <c r="V151">
        <f>VLOOKUP($A151,ежесуточные!$J$12:$HW$765,V$2,1)</f>
        <v>0</v>
      </c>
      <c r="W151">
        <f>VLOOKUP($A151,ежесуточные!$J$12:$HW$765,W$2,1)</f>
        <v>0</v>
      </c>
      <c r="X151">
        <f>VLOOKUP($A151,ежесуточные!$J$12:$HW$765,X$2,1)</f>
        <v>0</v>
      </c>
      <c r="Y151">
        <f>VLOOKUP($A151,ежесуточные!$J$12:$HW$765,Y$2,1)</f>
        <v>0</v>
      </c>
      <c r="Z151">
        <f>VLOOKUP($A151,ежесуточные!$J$12:$HW$765,Z$2,1)</f>
        <v>0</v>
      </c>
      <c r="AA151">
        <f>VLOOKUP($A151,ежесуточные!$J$12:$HW$765,AA$2,1)</f>
        <v>0</v>
      </c>
      <c r="AB151">
        <f>VLOOKUP($A151,ежесуточные!$J$12:$HW$765,AB$2,1)</f>
        <v>0</v>
      </c>
      <c r="AC151">
        <f>VLOOKUP($A151,ежесуточные!$J$12:$HW$765,AC$2,1)</f>
        <v>0</v>
      </c>
      <c r="AD151">
        <f>VLOOKUP($A151,ежесуточные!$J$12:$HW$765,AD$2,1)</f>
        <v>0</v>
      </c>
      <c r="AE151">
        <f>VLOOKUP($A151,ежесуточные!$J$12:$HW$765,AE$2,1)</f>
        <v>0</v>
      </c>
      <c r="AF151" s="365" t="str">
        <f t="shared" si="3"/>
        <v/>
      </c>
    </row>
    <row r="152" spans="1:32" x14ac:dyDescent="0.25">
      <c r="A152">
        <v>149</v>
      </c>
      <c r="B152" t="s">
        <v>14</v>
      </c>
      <c r="C152" t="s">
        <v>98</v>
      </c>
      <c r="D152">
        <f>VLOOKUP($A152,ежесуточные!$J$12:$HW$765,D$2,1)</f>
        <v>50</v>
      </c>
      <c r="E152">
        <f>VLOOKUP($A152,ежесуточные!$J$12:$HW$765,E$2,1)</f>
        <v>50</v>
      </c>
      <c r="F152">
        <f>VLOOKUP($A152,ежесуточные!$J$12:$HW$765,F$2,1)</f>
        <v>50</v>
      </c>
      <c r="G152">
        <f>VLOOKUP($A152,ежесуточные!$J$12:$HW$765,G$2,1)</f>
        <v>50</v>
      </c>
      <c r="H152">
        <f>VLOOKUP($A152,ежесуточные!$J$12:$HW$765,H$2,1)</f>
        <v>50</v>
      </c>
      <c r="I152">
        <f>VLOOKUP($A152,ежесуточные!$J$12:$HW$765,I$2,1)</f>
        <v>50</v>
      </c>
      <c r="J152">
        <f>VLOOKUP($A152,ежесуточные!$J$12:$HW$765,J$2,1)</f>
        <v>50</v>
      </c>
      <c r="K152">
        <f>VLOOKUP($A152,ежесуточные!$J$12:$HW$765,K$2,1)</f>
        <v>50</v>
      </c>
      <c r="L152">
        <f>VLOOKUP($A152,ежесуточные!$J$12:$HW$765,L$2,1)</f>
        <v>50</v>
      </c>
      <c r="M152">
        <f>VLOOKUP($A152,ежесуточные!$J$12:$HW$765,M$2,1)</f>
        <v>50</v>
      </c>
      <c r="N152">
        <f>VLOOKUP($A152,ежесуточные!$J$12:$HW$765,N$2,1)</f>
        <v>50</v>
      </c>
      <c r="O152">
        <f>VLOOKUP($A152,ежесуточные!$J$12:$HW$765,O$2,1)</f>
        <v>50</v>
      </c>
      <c r="P152">
        <f>VLOOKUP($A152,ежесуточные!$J$12:$HW$765,P$2,1)</f>
        <v>50</v>
      </c>
      <c r="Q152">
        <f>VLOOKUP($A152,ежесуточные!$J$12:$HW$765,Q$2,1)</f>
        <v>50</v>
      </c>
      <c r="R152">
        <f>VLOOKUP($A152,ежесуточные!$J$12:$HW$765,R$2,1)</f>
        <v>50</v>
      </c>
      <c r="S152">
        <f>VLOOKUP($A152,ежесуточные!$J$12:$HW$765,S$2,1)</f>
        <v>50</v>
      </c>
      <c r="T152">
        <f>VLOOKUP($A152,ежесуточные!$J$12:$HW$765,T$2,1)</f>
        <v>50</v>
      </c>
      <c r="U152">
        <f>VLOOKUP($A152,ежесуточные!$J$12:$HW$765,U$2,1)</f>
        <v>50</v>
      </c>
      <c r="V152">
        <f>VLOOKUP($A152,ежесуточные!$J$12:$HW$765,V$2,1)</f>
        <v>50</v>
      </c>
      <c r="W152">
        <f>VLOOKUP($A152,ежесуточные!$J$12:$HW$765,W$2,1)</f>
        <v>50</v>
      </c>
      <c r="X152">
        <f>VLOOKUP($A152,ежесуточные!$J$12:$HW$765,X$2,1)</f>
        <v>50</v>
      </c>
      <c r="Y152">
        <f>VLOOKUP($A152,ежесуточные!$J$12:$HW$765,Y$2,1)</f>
        <v>50</v>
      </c>
      <c r="Z152">
        <f>VLOOKUP($A152,ежесуточные!$J$12:$HW$765,Z$2,1)</f>
        <v>50</v>
      </c>
      <c r="AA152">
        <f>VLOOKUP($A152,ежесуточные!$J$12:$HW$765,AA$2,1)</f>
        <v>50</v>
      </c>
      <c r="AB152">
        <f>VLOOKUP($A152,ежесуточные!$J$12:$HW$765,AB$2,1)</f>
        <v>50</v>
      </c>
      <c r="AC152">
        <f>VLOOKUP($A152,ежесуточные!$J$12:$HW$765,AC$2,1)</f>
        <v>50</v>
      </c>
      <c r="AD152">
        <f>VLOOKUP($A152,ежесуточные!$J$12:$HW$765,AD$2,1)</f>
        <v>50</v>
      </c>
      <c r="AE152">
        <f>VLOOKUP($A152,ежесуточные!$J$12:$HW$765,AE$2,1)</f>
        <v>50</v>
      </c>
      <c r="AF152" s="365">
        <f t="shared" si="3"/>
        <v>50</v>
      </c>
    </row>
    <row r="153" spans="1:32" x14ac:dyDescent="0.25">
      <c r="A153">
        <v>150</v>
      </c>
      <c r="B153" t="s">
        <v>15</v>
      </c>
      <c r="C153" t="s">
        <v>98</v>
      </c>
      <c r="D153">
        <f>VLOOKUP($A153,ежесуточные!$J$12:$HW$765,D$2,1)</f>
        <v>15</v>
      </c>
      <c r="E153">
        <f>VLOOKUP($A153,ежесуточные!$J$12:$HW$765,E$2,1)</f>
        <v>15</v>
      </c>
      <c r="F153">
        <f>VLOOKUP($A153,ежесуточные!$J$12:$HW$765,F$2,1)</f>
        <v>15</v>
      </c>
      <c r="G153">
        <f>VLOOKUP($A153,ежесуточные!$J$12:$HW$765,G$2,1)</f>
        <v>15</v>
      </c>
      <c r="H153">
        <f>VLOOKUP($A153,ежесуточные!$J$12:$HW$765,H$2,1)</f>
        <v>15</v>
      </c>
      <c r="I153">
        <f>VLOOKUP($A153,ежесуточные!$J$12:$HW$765,I$2,1)</f>
        <v>15</v>
      </c>
      <c r="J153">
        <f>VLOOKUP($A153,ежесуточные!$J$12:$HW$765,J$2,1)</f>
        <v>15</v>
      </c>
      <c r="K153">
        <f>VLOOKUP($A153,ежесуточные!$J$12:$HW$765,K$2,1)</f>
        <v>15</v>
      </c>
      <c r="L153">
        <f>VLOOKUP($A153,ежесуточные!$J$12:$HW$765,L$2,1)</f>
        <v>15</v>
      </c>
      <c r="M153">
        <f>VLOOKUP($A153,ежесуточные!$J$12:$HW$765,M$2,1)</f>
        <v>15</v>
      </c>
      <c r="N153">
        <f>VLOOKUP($A153,ежесуточные!$J$12:$HW$765,N$2,1)</f>
        <v>15</v>
      </c>
      <c r="O153">
        <f>VLOOKUP($A153,ежесуточные!$J$12:$HW$765,O$2,1)</f>
        <v>15</v>
      </c>
      <c r="P153">
        <f>VLOOKUP($A153,ежесуточные!$J$12:$HW$765,P$2,1)</f>
        <v>15</v>
      </c>
      <c r="Q153">
        <f>VLOOKUP($A153,ежесуточные!$J$12:$HW$765,Q$2,1)</f>
        <v>15</v>
      </c>
      <c r="R153">
        <f>VLOOKUP($A153,ежесуточные!$J$12:$HW$765,R$2,1)</f>
        <v>15</v>
      </c>
      <c r="S153">
        <f>VLOOKUP($A153,ежесуточные!$J$12:$HW$765,S$2,1)</f>
        <v>15</v>
      </c>
      <c r="T153">
        <f>VLOOKUP($A153,ежесуточные!$J$12:$HW$765,T$2,1)</f>
        <v>15</v>
      </c>
      <c r="U153">
        <f>VLOOKUP($A153,ежесуточные!$J$12:$HW$765,U$2,1)</f>
        <v>15</v>
      </c>
      <c r="V153">
        <f>VLOOKUP($A153,ежесуточные!$J$12:$HW$765,V$2,1)</f>
        <v>15</v>
      </c>
      <c r="W153">
        <f>VLOOKUP($A153,ежесуточные!$J$12:$HW$765,W$2,1)</f>
        <v>15</v>
      </c>
      <c r="X153">
        <f>VLOOKUP($A153,ежесуточные!$J$12:$HW$765,X$2,1)</f>
        <v>15</v>
      </c>
      <c r="Y153">
        <f>VLOOKUP($A153,ежесуточные!$J$12:$HW$765,Y$2,1)</f>
        <v>15</v>
      </c>
      <c r="Z153">
        <f>VLOOKUP($A153,ежесуточные!$J$12:$HW$765,Z$2,1)</f>
        <v>15</v>
      </c>
      <c r="AA153">
        <f>VLOOKUP($A153,ежесуточные!$J$12:$HW$765,AA$2,1)</f>
        <v>15</v>
      </c>
      <c r="AB153">
        <f>VLOOKUP($A153,ежесуточные!$J$12:$HW$765,AB$2,1)</f>
        <v>15</v>
      </c>
      <c r="AC153">
        <f>VLOOKUP($A153,ежесуточные!$J$12:$HW$765,AC$2,1)</f>
        <v>15</v>
      </c>
      <c r="AD153">
        <f>VLOOKUP($A153,ежесуточные!$J$12:$HW$765,AD$2,1)</f>
        <v>15</v>
      </c>
      <c r="AE153">
        <f>VLOOKUP($A153,ежесуточные!$J$12:$HW$765,AE$2,1)</f>
        <v>15</v>
      </c>
      <c r="AF153" s="365">
        <f t="shared" si="3"/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153"/>
  <sheetViews>
    <sheetView topLeftCell="K70" workbookViewId="0">
      <selection activeCell="K101" sqref="A101:XFD103"/>
    </sheetView>
  </sheetViews>
  <sheetFormatPr defaultRowHeight="15" x14ac:dyDescent="0.25"/>
  <cols>
    <col min="1" max="1" width="4" bestFit="1" customWidth="1"/>
    <col min="3" max="30" width="10.7109375" customWidth="1"/>
    <col min="31" max="31" width="10.140625" bestFit="1" customWidth="1"/>
  </cols>
  <sheetData>
    <row r="2" spans="1:34" ht="15.75" thickBot="1" x14ac:dyDescent="0.3">
      <c r="D2">
        <v>36</v>
      </c>
      <c r="E2">
        <f>D2+6</f>
        <v>42</v>
      </c>
      <c r="F2">
        <f>E2+6</f>
        <v>48</v>
      </c>
      <c r="G2">
        <f t="shared" ref="G2:AE2" si="0">F2+6</f>
        <v>54</v>
      </c>
      <c r="H2">
        <f t="shared" si="0"/>
        <v>60</v>
      </c>
      <c r="I2">
        <f t="shared" si="0"/>
        <v>66</v>
      </c>
      <c r="J2">
        <f t="shared" si="0"/>
        <v>72</v>
      </c>
      <c r="K2">
        <f t="shared" si="0"/>
        <v>78</v>
      </c>
      <c r="L2">
        <f t="shared" si="0"/>
        <v>84</v>
      </c>
      <c r="M2">
        <f t="shared" si="0"/>
        <v>90</v>
      </c>
      <c r="N2">
        <f t="shared" si="0"/>
        <v>96</v>
      </c>
      <c r="O2">
        <f t="shared" si="0"/>
        <v>102</v>
      </c>
      <c r="P2">
        <f t="shared" si="0"/>
        <v>108</v>
      </c>
      <c r="Q2">
        <f t="shared" si="0"/>
        <v>114</v>
      </c>
      <c r="R2">
        <f t="shared" si="0"/>
        <v>120</v>
      </c>
      <c r="S2">
        <f t="shared" si="0"/>
        <v>126</v>
      </c>
      <c r="T2">
        <f t="shared" si="0"/>
        <v>132</v>
      </c>
      <c r="U2">
        <f t="shared" si="0"/>
        <v>138</v>
      </c>
      <c r="V2">
        <f t="shared" si="0"/>
        <v>144</v>
      </c>
      <c r="W2">
        <f t="shared" si="0"/>
        <v>150</v>
      </c>
      <c r="X2">
        <f t="shared" si="0"/>
        <v>156</v>
      </c>
      <c r="Y2">
        <f t="shared" si="0"/>
        <v>162</v>
      </c>
      <c r="Z2">
        <f t="shared" si="0"/>
        <v>168</v>
      </c>
      <c r="AA2">
        <f t="shared" si="0"/>
        <v>174</v>
      </c>
      <c r="AB2">
        <f t="shared" si="0"/>
        <v>180</v>
      </c>
      <c r="AC2">
        <f t="shared" si="0"/>
        <v>186</v>
      </c>
      <c r="AD2">
        <f t="shared" si="0"/>
        <v>192</v>
      </c>
      <c r="AE2">
        <f t="shared" si="0"/>
        <v>198</v>
      </c>
    </row>
    <row r="3" spans="1:34" s="316" customFormat="1" ht="51" x14ac:dyDescent="0.25">
      <c r="A3" s="317" t="s">
        <v>53</v>
      </c>
      <c r="B3" s="317" t="s">
        <v>52</v>
      </c>
      <c r="C3" s="317" t="s">
        <v>63</v>
      </c>
      <c r="D3" s="317">
        <v>44228</v>
      </c>
      <c r="E3" s="317">
        <v>44229</v>
      </c>
      <c r="F3" s="317">
        <v>44230</v>
      </c>
      <c r="G3" s="317">
        <v>44231</v>
      </c>
      <c r="H3" s="317">
        <v>44232</v>
      </c>
      <c r="I3" s="317">
        <v>44233</v>
      </c>
      <c r="J3" s="317">
        <v>44234</v>
      </c>
      <c r="K3" s="317">
        <v>44235</v>
      </c>
      <c r="L3" s="317">
        <v>44236</v>
      </c>
      <c r="M3" s="317">
        <v>44237</v>
      </c>
      <c r="N3" s="317">
        <v>44238</v>
      </c>
      <c r="O3" s="317">
        <v>44239</v>
      </c>
      <c r="P3" s="317">
        <v>44240</v>
      </c>
      <c r="Q3" s="317">
        <v>44241</v>
      </c>
      <c r="R3" s="317">
        <v>44242</v>
      </c>
      <c r="S3" s="317">
        <v>44243</v>
      </c>
      <c r="T3" s="317">
        <v>44244</v>
      </c>
      <c r="U3" s="317">
        <v>44245</v>
      </c>
      <c r="V3" s="317">
        <v>44246</v>
      </c>
      <c r="W3" s="317">
        <v>44247</v>
      </c>
      <c r="X3" s="317">
        <v>44248</v>
      </c>
      <c r="Y3" s="317">
        <v>44249</v>
      </c>
      <c r="Z3" s="317">
        <v>44250</v>
      </c>
      <c r="AA3" s="317">
        <v>44251</v>
      </c>
      <c r="AB3" s="317">
        <v>44252</v>
      </c>
      <c r="AC3" s="317">
        <v>44253</v>
      </c>
      <c r="AD3" s="317">
        <v>44254</v>
      </c>
      <c r="AE3" s="317">
        <v>44255</v>
      </c>
      <c r="AF3" s="319" t="s">
        <v>150</v>
      </c>
    </row>
    <row r="4" spans="1:34" x14ac:dyDescent="0.25">
      <c r="A4" s="316">
        <v>1</v>
      </c>
      <c r="B4" t="s">
        <v>76</v>
      </c>
      <c r="C4" s="316"/>
      <c r="D4">
        <f>VLOOKUP($A4,ежесуточные!$J$12:$HW$765,D$2,1)</f>
        <v>0</v>
      </c>
      <c r="E4">
        <f>VLOOKUP($A4,ежесуточные!$J$12:$HW$765,E$2,1)</f>
        <v>0</v>
      </c>
      <c r="F4">
        <f>VLOOKUP($A4,ежесуточные!$J$12:$HW$765,F$2,1)</f>
        <v>0</v>
      </c>
      <c r="G4">
        <f>VLOOKUP($A4,ежесуточные!$J$12:$HW$765,G$2,1)</f>
        <v>0</v>
      </c>
      <c r="H4">
        <f>VLOOKUP($A4,ежесуточные!$J$12:$HW$765,H$2,1)</f>
        <v>0</v>
      </c>
      <c r="I4">
        <f>VLOOKUP($A4,ежесуточные!$J$12:$HW$765,I$2,1)</f>
        <v>0</v>
      </c>
      <c r="J4">
        <f>VLOOKUP($A4,ежесуточные!$J$12:$HW$765,J$2,1)</f>
        <v>0</v>
      </c>
      <c r="K4">
        <f>VLOOKUP($A4,ежесуточные!$J$12:$HW$765,K$2,1)</f>
        <v>0</v>
      </c>
      <c r="L4">
        <f>VLOOKUP($A4,ежесуточные!$J$12:$HW$765,L$2,1)</f>
        <v>0</v>
      </c>
      <c r="M4">
        <f>VLOOKUP($A4,ежесуточные!$J$12:$HW$765,M$2,1)</f>
        <v>0</v>
      </c>
      <c r="N4">
        <f>VLOOKUP($A4,ежесуточные!$J$12:$HW$765,N$2,1)</f>
        <v>0</v>
      </c>
      <c r="O4">
        <f>VLOOKUP($A4,ежесуточные!$J$12:$HW$765,O$2,1)</f>
        <v>0</v>
      </c>
      <c r="P4">
        <f>VLOOKUP($A4,ежесуточные!$J$12:$HW$765,P$2,1)</f>
        <v>0</v>
      </c>
      <c r="Q4">
        <f>VLOOKUP($A4,ежесуточные!$J$12:$HW$765,Q$2,1)</f>
        <v>0</v>
      </c>
      <c r="R4">
        <f>VLOOKUP($A4,ежесуточные!$J$12:$HW$765,R$2,1)</f>
        <v>0</v>
      </c>
      <c r="S4">
        <f>VLOOKUP($A4,ежесуточные!$J$12:$HW$765,S$2,1)</f>
        <v>0</v>
      </c>
      <c r="T4">
        <f>VLOOKUP($A4,ежесуточные!$J$12:$HW$765,T$2,1)</f>
        <v>0</v>
      </c>
      <c r="U4">
        <f>VLOOKUP($A4,ежесуточные!$J$12:$HW$765,U$2,1)</f>
        <v>0</v>
      </c>
      <c r="V4">
        <f>VLOOKUP($A4,ежесуточные!$J$12:$HW$765,V$2,1)</f>
        <v>0</v>
      </c>
      <c r="W4">
        <f>VLOOKUP($A4,ежесуточные!$J$12:$HW$765,W$2,1)</f>
        <v>0</v>
      </c>
      <c r="X4">
        <f>VLOOKUP($A4,ежесуточные!$J$12:$HW$765,X$2,1)</f>
        <v>0</v>
      </c>
      <c r="Y4">
        <f>VLOOKUP($A4,ежесуточные!$J$12:$HW$765,Y$2,1)</f>
        <v>0</v>
      </c>
      <c r="Z4">
        <f>VLOOKUP($A4,ежесуточные!$J$12:$HW$765,Z$2,1)</f>
        <v>0</v>
      </c>
      <c r="AA4">
        <f>VLOOKUP($A4,ежесуточные!$J$12:$HW$765,AA$2,1)</f>
        <v>0</v>
      </c>
      <c r="AB4">
        <f>VLOOKUP($A4,ежесуточные!$J$12:$HW$765,AB$2,1)</f>
        <v>0</v>
      </c>
      <c r="AC4">
        <f>VLOOKUP($A4,ежесуточные!$J$12:$HW$765,AC$2,1)</f>
        <v>0</v>
      </c>
      <c r="AD4">
        <f>VLOOKUP($A4,ежесуточные!$J$12:$HW$765,AD$2,1)</f>
        <v>0</v>
      </c>
      <c r="AE4">
        <f>VLOOKUP($A4,ежесуточные!$J$12:$HW$765,AE$2,1)</f>
        <v>0</v>
      </c>
      <c r="AF4">
        <f>IF(AG4=0,SUM(D4:AE4),0)</f>
        <v>0</v>
      </c>
      <c r="AG4">
        <f>IF(C4=0,1,0)</f>
        <v>1</v>
      </c>
      <c r="AH4">
        <f>IF(C4&lt;&gt;0,1,0)</f>
        <v>0</v>
      </c>
    </row>
    <row r="5" spans="1:34" x14ac:dyDescent="0.25">
      <c r="A5" s="316">
        <v>2</v>
      </c>
      <c r="B5" t="s">
        <v>108</v>
      </c>
      <c r="D5">
        <f>VLOOKUP($A5,ежесуточные!$J$12:$HW$765,D$2,1)</f>
        <v>0</v>
      </c>
      <c r="E5">
        <f>VLOOKUP($A5,ежесуточные!$J$12:$HW$765,E$2,1)</f>
        <v>0</v>
      </c>
      <c r="F5">
        <f>VLOOKUP($A5,ежесуточные!$J$12:$HW$765,F$2,1)</f>
        <v>0</v>
      </c>
      <c r="G5">
        <f>VLOOKUP($A5,ежесуточные!$J$12:$HW$765,G$2,1)</f>
        <v>0</v>
      </c>
      <c r="H5">
        <f>VLOOKUP($A5,ежесуточные!$J$12:$HW$765,H$2,1)</f>
        <v>2000</v>
      </c>
      <c r="I5">
        <f>VLOOKUP($A5,ежесуточные!$J$12:$HW$765,I$2,1)</f>
        <v>0</v>
      </c>
      <c r="J5">
        <f>VLOOKUP($A5,ежесуточные!$J$12:$HW$765,J$2,1)</f>
        <v>0</v>
      </c>
      <c r="K5">
        <f>VLOOKUP($A5,ежесуточные!$J$12:$HW$765,K$2,1)</f>
        <v>0</v>
      </c>
      <c r="L5">
        <f>VLOOKUP($A5,ежесуточные!$J$12:$HW$765,L$2,1)</f>
        <v>0</v>
      </c>
      <c r="M5">
        <f>VLOOKUP($A5,ежесуточные!$J$12:$HW$765,M$2,1)</f>
        <v>0</v>
      </c>
      <c r="N5">
        <f>VLOOKUP($A5,ежесуточные!$J$12:$HW$765,N$2,1)</f>
        <v>0</v>
      </c>
      <c r="O5">
        <f>VLOOKUP($A5,ежесуточные!$J$12:$HW$765,O$2,1)</f>
        <v>2000</v>
      </c>
      <c r="P5">
        <f>VLOOKUP($A5,ежесуточные!$J$12:$HW$765,P$2,1)</f>
        <v>0</v>
      </c>
      <c r="Q5">
        <f>VLOOKUP($A5,ежесуточные!$J$12:$HW$765,Q$2,1)</f>
        <v>0</v>
      </c>
      <c r="R5">
        <f>VLOOKUP($A5,ежесуточные!$J$12:$HW$765,R$2,1)</f>
        <v>0</v>
      </c>
      <c r="S5">
        <f>VLOOKUP($A5,ежесуточные!$J$12:$HW$765,S$2,1)</f>
        <v>0</v>
      </c>
      <c r="T5">
        <f>VLOOKUP($A5,ежесуточные!$J$12:$HW$765,T$2,1)</f>
        <v>0</v>
      </c>
      <c r="U5">
        <f>VLOOKUP($A5,ежесуточные!$J$12:$HW$765,U$2,1)</f>
        <v>0</v>
      </c>
      <c r="V5">
        <f>VLOOKUP($A5,ежесуточные!$J$12:$HW$765,V$2,1)</f>
        <v>0</v>
      </c>
      <c r="W5">
        <f>VLOOKUP($A5,ежесуточные!$J$12:$HW$765,W$2,1)</f>
        <v>2000</v>
      </c>
      <c r="X5">
        <f>VLOOKUP($A5,ежесуточные!$J$12:$HW$765,X$2,1)</f>
        <v>0</v>
      </c>
      <c r="Y5">
        <f>VLOOKUP($A5,ежесуточные!$J$12:$HW$765,Y$2,1)</f>
        <v>0</v>
      </c>
      <c r="Z5">
        <f>VLOOKUP($A5,ежесуточные!$J$12:$HW$765,Z$2,1)</f>
        <v>0</v>
      </c>
      <c r="AA5">
        <f>VLOOKUP($A5,ежесуточные!$J$12:$HW$765,AA$2,1)</f>
        <v>0</v>
      </c>
      <c r="AB5">
        <f>VLOOKUP($A5,ежесуточные!$J$12:$HW$765,AB$2,1)</f>
        <v>0</v>
      </c>
      <c r="AC5">
        <f>VLOOKUP($A5,ежесуточные!$J$12:$HW$765,AC$2,1)</f>
        <v>2000</v>
      </c>
      <c r="AD5">
        <f>VLOOKUP($A5,ежесуточные!$J$12:$HW$765,AD$2,1)</f>
        <v>0</v>
      </c>
      <c r="AE5">
        <f>VLOOKUP($A5,ежесуточные!$J$12:$HW$765,AE$2,1)</f>
        <v>0</v>
      </c>
      <c r="AF5">
        <f t="shared" ref="AF5:AF68" si="1">IF(AG5=0,SUM(D5:AE5),0)</f>
        <v>0</v>
      </c>
      <c r="AG5">
        <f t="shared" ref="AG5:AG68" si="2">IF(C5=0,1,0)</f>
        <v>1</v>
      </c>
      <c r="AH5">
        <f t="shared" ref="AH5:AH68" si="3">IF(C5&lt;&gt;0,1,0)</f>
        <v>0</v>
      </c>
    </row>
    <row r="6" spans="1:34" x14ac:dyDescent="0.25">
      <c r="A6">
        <v>3</v>
      </c>
      <c r="B6" t="s">
        <v>14</v>
      </c>
      <c r="D6">
        <f>VLOOKUP($A6,ежесуточные!$J$12:$HW$765,D$2,1)</f>
        <v>36</v>
      </c>
      <c r="E6">
        <f>VLOOKUP($A6,ежесуточные!$J$12:$HW$765,E$2,1)</f>
        <v>66.5</v>
      </c>
      <c r="F6">
        <f>VLOOKUP($A6,ежесуточные!$J$12:$HW$765,F$2,1)</f>
        <v>24</v>
      </c>
      <c r="G6">
        <f>VLOOKUP($A6,ежесуточные!$J$12:$HW$765,G$2,1)</f>
        <v>42</v>
      </c>
      <c r="H6">
        <f>VLOOKUP($A6,ежесуточные!$J$12:$HW$765,H$2,1)</f>
        <v>30</v>
      </c>
      <c r="I6">
        <f>VLOOKUP($A6,ежесуточные!$J$12:$HW$765,I$2,1)</f>
        <v>30</v>
      </c>
      <c r="J6">
        <f>VLOOKUP($A6,ежесуточные!$J$12:$HW$765,J$2,1)</f>
        <v>58.5</v>
      </c>
      <c r="K6">
        <f>VLOOKUP($A6,ежесуточные!$J$12:$HW$765,K$2,1)</f>
        <v>68.5</v>
      </c>
      <c r="L6">
        <f>VLOOKUP($A6,ежесуточные!$J$12:$HW$765,L$2,1)</f>
        <v>50</v>
      </c>
      <c r="M6">
        <f>VLOOKUP($A6,ежесуточные!$J$12:$HW$765,M$2,1)</f>
        <v>68.5</v>
      </c>
      <c r="N6">
        <f>VLOOKUP($A6,ежесуточные!$J$12:$HW$765,N$2,1)</f>
        <v>50</v>
      </c>
      <c r="O6">
        <f>VLOOKUP($A6,ежесуточные!$J$12:$HW$765,O$2,1)</f>
        <v>50</v>
      </c>
      <c r="P6">
        <f>VLOOKUP($A6,ежесуточные!$J$12:$HW$765,P$2,1)</f>
        <v>118.5</v>
      </c>
      <c r="Q6">
        <f>VLOOKUP($A6,ежесуточные!$J$12:$HW$765,Q$2,1)</f>
        <v>68.5</v>
      </c>
      <c r="R6">
        <f>VLOOKUP($A6,ежесуточные!$J$12:$HW$765,R$2,1)</f>
        <v>54</v>
      </c>
      <c r="S6">
        <f>VLOOKUP($A6,ежесуточные!$J$12:$HW$765,S$2,1)</f>
        <v>64.5</v>
      </c>
      <c r="T6">
        <f>VLOOKUP($A6,ежесуточные!$J$12:$HW$765,T$2,1)</f>
        <v>80</v>
      </c>
      <c r="U6">
        <f>VLOOKUP($A6,ежесуточные!$J$12:$HW$765,U$2,1)</f>
        <v>98.5</v>
      </c>
      <c r="V6">
        <f>VLOOKUP($A6,ежесуточные!$J$12:$HW$765,V$2,1)</f>
        <v>76.400000000000006</v>
      </c>
      <c r="W6">
        <f>VLOOKUP($A6,ежесуточные!$J$12:$HW$765,W$2,1)</f>
        <v>60</v>
      </c>
      <c r="X6">
        <f>VLOOKUP($A6,ежесуточные!$J$12:$HW$765,X$2,1)</f>
        <v>115</v>
      </c>
      <c r="Y6">
        <f>VLOOKUP($A6,ежесуточные!$J$12:$HW$765,Y$2,1)</f>
        <v>78.5</v>
      </c>
      <c r="Z6">
        <f>VLOOKUP($A6,ежесуточные!$J$12:$HW$765,Z$2,1)</f>
        <v>60.5</v>
      </c>
      <c r="AA6">
        <f>VLOOKUP($A6,ежесуточные!$J$12:$HW$765,AA$2,1)</f>
        <v>80</v>
      </c>
      <c r="AB6">
        <f>VLOOKUP($A6,ежесуточные!$J$12:$HW$765,AB$2,1)</f>
        <v>87.6</v>
      </c>
      <c r="AC6">
        <f>VLOOKUP($A6,ежесуточные!$J$12:$HW$765,AC$2,1)</f>
        <v>66</v>
      </c>
      <c r="AD6">
        <f>VLOOKUP($A6,ежесуточные!$J$12:$HW$765,AD$2,1)</f>
        <v>58</v>
      </c>
      <c r="AE6">
        <f>VLOOKUP($A6,ежесуточные!$J$12:$HW$765,AE$2,1)</f>
        <v>0</v>
      </c>
      <c r="AF6">
        <f t="shared" si="1"/>
        <v>0</v>
      </c>
      <c r="AG6">
        <f t="shared" si="2"/>
        <v>1</v>
      </c>
      <c r="AH6">
        <f t="shared" si="3"/>
        <v>0</v>
      </c>
    </row>
    <row r="7" spans="1:34" x14ac:dyDescent="0.25">
      <c r="A7">
        <v>4</v>
      </c>
      <c r="B7" t="s">
        <v>15</v>
      </c>
      <c r="D7">
        <f>VLOOKUP($A7,ежесуточные!$J$12:$HW$765,D$2,1)</f>
        <v>1029.3</v>
      </c>
      <c r="E7">
        <f>VLOOKUP($A7,ежесуточные!$J$12:$HW$765,E$2,1)</f>
        <v>1193</v>
      </c>
      <c r="F7">
        <f>VLOOKUP($A7,ежесуточные!$J$12:$HW$765,F$2,1)</f>
        <v>1450</v>
      </c>
      <c r="G7">
        <f>VLOOKUP($A7,ежесуточные!$J$12:$HW$765,G$2,1)</f>
        <v>1376</v>
      </c>
      <c r="H7">
        <f>VLOOKUP($A7,ежесуточные!$J$12:$HW$765,H$2,1)</f>
        <v>1334</v>
      </c>
      <c r="I7">
        <f>VLOOKUP($A7,ежесуточные!$J$12:$HW$765,I$2,1)</f>
        <v>1192</v>
      </c>
      <c r="J7">
        <f>VLOOKUP($A7,ежесуточные!$J$12:$HW$765,J$2,1)</f>
        <v>1159</v>
      </c>
      <c r="K7">
        <f>VLOOKUP($A7,ежесуточные!$J$12:$HW$765,K$2,1)</f>
        <v>1348</v>
      </c>
      <c r="L7">
        <f>VLOOKUP($A7,ежесуточные!$J$12:$HW$765,L$2,1)</f>
        <v>1342</v>
      </c>
      <c r="M7">
        <f>VLOOKUP($A7,ежесуточные!$J$12:$HW$765,M$2,1)</f>
        <v>1342</v>
      </c>
      <c r="N7">
        <f>VLOOKUP($A7,ежесуточные!$J$12:$HW$765,N$2,1)</f>
        <v>1079</v>
      </c>
      <c r="O7">
        <f>VLOOKUP($A7,ежесуточные!$J$12:$HW$765,O$2,1)</f>
        <v>1512</v>
      </c>
      <c r="P7">
        <f>VLOOKUP($A7,ежесуточные!$J$12:$HW$765,P$2,1)</f>
        <v>1080</v>
      </c>
      <c r="Q7">
        <f>VLOOKUP($A7,ежесуточные!$J$12:$HW$765,Q$2,1)</f>
        <v>1065</v>
      </c>
      <c r="R7">
        <f>VLOOKUP($A7,ежесуточные!$J$12:$HW$765,R$2,1)</f>
        <v>973</v>
      </c>
      <c r="S7">
        <f>VLOOKUP($A7,ежесуточные!$J$12:$HW$765,S$2,1)</f>
        <v>955</v>
      </c>
      <c r="T7">
        <f>VLOOKUP($A7,ежесуточные!$J$12:$HW$765,T$2,1)</f>
        <v>1058</v>
      </c>
      <c r="U7">
        <f>VLOOKUP($A7,ежесуточные!$J$12:$HW$765,U$2,1)</f>
        <v>1094</v>
      </c>
      <c r="V7">
        <f>VLOOKUP($A7,ежесуточные!$J$12:$HW$765,V$2,1)</f>
        <v>976</v>
      </c>
      <c r="W7">
        <f>VLOOKUP($A7,ежесуточные!$J$12:$HW$765,W$2,1)</f>
        <v>1628</v>
      </c>
      <c r="X7">
        <f>VLOOKUP($A7,ежесуточные!$J$12:$HW$765,X$2,1)</f>
        <v>1868</v>
      </c>
      <c r="Y7">
        <f>VLOOKUP($A7,ежесуточные!$J$12:$HW$765,Y$2,1)</f>
        <v>1717</v>
      </c>
      <c r="Z7">
        <f>VLOOKUP($A7,ежесуточные!$J$12:$HW$765,Z$2,1)</f>
        <v>1639</v>
      </c>
      <c r="AA7">
        <f>VLOOKUP($A7,ежесуточные!$J$12:$HW$765,AA$2,1)</f>
        <v>1988</v>
      </c>
      <c r="AB7">
        <f>VLOOKUP($A7,ежесуточные!$J$12:$HW$765,AB$2,1)</f>
        <v>2725</v>
      </c>
      <c r="AC7">
        <f>VLOOKUP($A7,ежесуточные!$J$12:$HW$765,AC$2,1)</f>
        <v>3444</v>
      </c>
      <c r="AD7">
        <f>VLOOKUP($A7,ежесуточные!$J$12:$HW$765,AD$2,1)</f>
        <v>3645</v>
      </c>
      <c r="AE7">
        <f>VLOOKUP($A7,ежесуточные!$J$12:$HW$765,AE$2,1)</f>
        <v>3210.7</v>
      </c>
      <c r="AF7">
        <f t="shared" si="1"/>
        <v>0</v>
      </c>
      <c r="AG7">
        <f t="shared" si="2"/>
        <v>1</v>
      </c>
      <c r="AH7">
        <f t="shared" si="3"/>
        <v>0</v>
      </c>
    </row>
    <row r="8" spans="1:34" x14ac:dyDescent="0.25">
      <c r="A8">
        <v>5</v>
      </c>
      <c r="B8" t="s">
        <v>77</v>
      </c>
      <c r="D8">
        <f>VLOOKUP($A8,ежесуточные!$J$12:$HW$765,D$2,1)</f>
        <v>3</v>
      </c>
      <c r="E8">
        <f>VLOOKUP($A8,ежесуточные!$J$12:$HW$765,E$2,1)</f>
        <v>10</v>
      </c>
      <c r="F8">
        <f>VLOOKUP($A8,ежесуточные!$J$12:$HW$765,F$2,1)</f>
        <v>17.7</v>
      </c>
      <c r="G8">
        <f>VLOOKUP($A8,ежесуточные!$J$12:$HW$765,G$2,1)</f>
        <v>14.2</v>
      </c>
      <c r="H8">
        <f>VLOOKUP($A8,ежесуточные!$J$12:$HW$765,H$2,1)</f>
        <v>13.8</v>
      </c>
      <c r="I8">
        <f>VLOOKUP($A8,ежесуточные!$J$12:$HW$765,I$2,1)</f>
        <v>4</v>
      </c>
      <c r="J8">
        <f>VLOOKUP($A8,ежесуточные!$J$12:$HW$765,J$2,1)</f>
        <v>37</v>
      </c>
      <c r="K8">
        <f>VLOOKUP($A8,ежесуточные!$J$12:$HW$765,K$2,1)</f>
        <v>0</v>
      </c>
      <c r="L8">
        <f>VLOOKUP($A8,ежесуточные!$J$12:$HW$765,L$2,1)</f>
        <v>2</v>
      </c>
      <c r="M8">
        <f>VLOOKUP($A8,ежесуточные!$J$12:$HW$765,M$2,1)</f>
        <v>0</v>
      </c>
      <c r="N8">
        <f>VLOOKUP($A8,ежесуточные!$J$12:$HW$765,N$2,1)</f>
        <v>35</v>
      </c>
      <c r="O8">
        <f>VLOOKUP($A8,ежесуточные!$J$12:$HW$765,O$2,1)</f>
        <v>17.600000000000001</v>
      </c>
      <c r="P8">
        <f>VLOOKUP($A8,ежесуточные!$J$12:$HW$765,P$2,1)</f>
        <v>15.7</v>
      </c>
      <c r="Q8">
        <f>VLOOKUP($A8,ежесуточные!$J$12:$HW$765,Q$2,1)</f>
        <v>29.1</v>
      </c>
      <c r="R8">
        <f>VLOOKUP($A8,ежесуточные!$J$12:$HW$765,R$2,1)</f>
        <v>20</v>
      </c>
      <c r="S8">
        <f>VLOOKUP($A8,ежесуточные!$J$12:$HW$765,S$2,1)</f>
        <v>17</v>
      </c>
      <c r="T8">
        <f>VLOOKUP($A8,ежесуточные!$J$12:$HW$765,T$2,1)</f>
        <v>0</v>
      </c>
      <c r="U8">
        <f>VLOOKUP($A8,ежесуточные!$J$12:$HW$765,U$2,1)</f>
        <v>17</v>
      </c>
      <c r="V8">
        <f>VLOOKUP($A8,ежесуточные!$J$12:$HW$765,V$2,1)</f>
        <v>13.1</v>
      </c>
      <c r="W8">
        <f>VLOOKUP($A8,ежесуточные!$J$12:$HW$765,W$2,1)</f>
        <v>39.6</v>
      </c>
      <c r="X8">
        <f>VLOOKUP($A8,ежесуточные!$J$12:$HW$765,X$2,1)</f>
        <v>21</v>
      </c>
      <c r="Y8">
        <f>VLOOKUP($A8,ежесуточные!$J$12:$HW$765,Y$2,1)</f>
        <v>20.8</v>
      </c>
      <c r="Z8">
        <f>VLOOKUP($A8,ежесуточные!$J$12:$HW$765,Z$2,1)</f>
        <v>19.899999999999999</v>
      </c>
      <c r="AA8">
        <f>VLOOKUP($A8,ежесуточные!$J$12:$HW$765,AA$2,1)</f>
        <v>40.299999999999997</v>
      </c>
      <c r="AB8">
        <f>VLOOKUP($A8,ежесуточные!$J$12:$HW$765,AB$2,1)</f>
        <v>62.400000000000006</v>
      </c>
      <c r="AC8">
        <f>VLOOKUP($A8,ежесуточные!$J$12:$HW$765,AC$2,1)</f>
        <v>61.2</v>
      </c>
      <c r="AD8">
        <f>VLOOKUP($A8,ежесуточные!$J$12:$HW$765,AD$2,1)</f>
        <v>29.2</v>
      </c>
      <c r="AE8">
        <f>VLOOKUP($A8,ежесуточные!$J$12:$HW$765,AE$2,1)</f>
        <v>31.2</v>
      </c>
      <c r="AF8">
        <f t="shared" si="1"/>
        <v>0</v>
      </c>
      <c r="AG8">
        <f t="shared" si="2"/>
        <v>1</v>
      </c>
      <c r="AH8">
        <f t="shared" si="3"/>
        <v>0</v>
      </c>
    </row>
    <row r="9" spans="1:34" x14ac:dyDescent="0.25">
      <c r="A9">
        <v>6</v>
      </c>
      <c r="B9" t="s">
        <v>10</v>
      </c>
      <c r="D9">
        <f>VLOOKUP($A9,ежесуточные!$J$12:$HW$765,D$2,1)</f>
        <v>117</v>
      </c>
      <c r="E9">
        <f>VLOOKUP($A9,ежесуточные!$J$12:$HW$765,E$2,1)</f>
        <v>93</v>
      </c>
      <c r="F9">
        <f>VLOOKUP($A9,ежесуточные!$J$12:$HW$765,F$2,1)</f>
        <v>184</v>
      </c>
      <c r="G9">
        <f>VLOOKUP($A9,ежесуточные!$J$12:$HW$765,G$2,1)</f>
        <v>112</v>
      </c>
      <c r="H9">
        <f>VLOOKUP($A9,ежесуточные!$J$12:$HW$765,H$2,1)</f>
        <v>47</v>
      </c>
      <c r="I9">
        <f>VLOOKUP($A9,ежесуточные!$J$12:$HW$765,I$2,1)</f>
        <v>0</v>
      </c>
      <c r="J9">
        <f>VLOOKUP($A9,ежесуточные!$J$12:$HW$765,J$2,1)</f>
        <v>79.599999999999994</v>
      </c>
      <c r="K9">
        <f>VLOOKUP($A9,ежесуточные!$J$12:$HW$765,K$2,1)</f>
        <v>42.5</v>
      </c>
      <c r="L9">
        <f>VLOOKUP($A9,ежесуточные!$J$12:$HW$765,L$2,1)</f>
        <v>196.2</v>
      </c>
      <c r="M9">
        <f>VLOOKUP($A9,ежесуточные!$J$12:$HW$765,M$2,1)</f>
        <v>616.06999999999994</v>
      </c>
      <c r="N9">
        <f>VLOOKUP($A9,ежесуточные!$J$12:$HW$765,N$2,1)</f>
        <v>91</v>
      </c>
      <c r="O9">
        <f>VLOOKUP($A9,ежесуточные!$J$12:$HW$765,O$2,1)</f>
        <v>127.80000000000001</v>
      </c>
      <c r="P9">
        <f>VLOOKUP($A9,ежесуточные!$J$12:$HW$765,P$2,1)</f>
        <v>163</v>
      </c>
      <c r="Q9">
        <f>VLOOKUP($A9,ежесуточные!$J$12:$HW$765,Q$2,1)</f>
        <v>466.9</v>
      </c>
      <c r="R9">
        <f>VLOOKUP($A9,ежесуточные!$J$12:$HW$765,R$2,1)</f>
        <v>21</v>
      </c>
      <c r="S9">
        <f>VLOOKUP($A9,ежесуточные!$J$12:$HW$765,S$2,1)</f>
        <v>30.5</v>
      </c>
      <c r="T9">
        <f>VLOOKUP($A9,ежесуточные!$J$12:$HW$765,T$2,1)</f>
        <v>175.8</v>
      </c>
      <c r="U9">
        <f>VLOOKUP($A9,ежесуточные!$J$12:$HW$765,U$2,1)</f>
        <v>440.59999999999997</v>
      </c>
      <c r="V9">
        <f>VLOOKUP($A9,ежесуточные!$J$12:$HW$765,V$2,1)</f>
        <v>33</v>
      </c>
      <c r="W9">
        <f>VLOOKUP($A9,ежесуточные!$J$12:$HW$765,W$2,1)</f>
        <v>918.8</v>
      </c>
      <c r="X9">
        <f>VLOOKUP($A9,ежесуточные!$J$12:$HW$765,X$2,1)</f>
        <v>850</v>
      </c>
      <c r="Y9">
        <f>VLOOKUP($A9,ежесуточные!$J$12:$HW$765,Y$2,1)</f>
        <v>367.3</v>
      </c>
      <c r="Z9">
        <f>VLOOKUP($A9,ежесуточные!$J$12:$HW$765,Z$2,1)</f>
        <v>85.1</v>
      </c>
      <c r="AA9">
        <f>VLOOKUP($A9,ежесуточные!$J$12:$HW$765,AA$2,1)</f>
        <v>381</v>
      </c>
      <c r="AB9">
        <f>VLOOKUP($A9,ежесуточные!$J$12:$HW$765,AB$2,1)</f>
        <v>371.9</v>
      </c>
      <c r="AC9">
        <f>VLOOKUP($A9,ежесуточные!$J$12:$HW$765,AC$2,1)</f>
        <v>736.9</v>
      </c>
      <c r="AD9">
        <f>VLOOKUP($A9,ежесуточные!$J$12:$HW$765,AD$2,1)</f>
        <v>563.6</v>
      </c>
      <c r="AE9">
        <f>VLOOKUP($A9,ежесуточные!$J$12:$HW$765,AE$2,1)</f>
        <v>1348.1999999999998</v>
      </c>
      <c r="AF9">
        <f t="shared" si="1"/>
        <v>0</v>
      </c>
      <c r="AG9">
        <f t="shared" si="2"/>
        <v>1</v>
      </c>
      <c r="AH9">
        <f t="shared" si="3"/>
        <v>0</v>
      </c>
    </row>
    <row r="10" spans="1:34" x14ac:dyDescent="0.25">
      <c r="A10">
        <v>7</v>
      </c>
      <c r="B10" t="s">
        <v>106</v>
      </c>
      <c r="D10">
        <f>VLOOKUP($A10,ежесуточные!$J$12:$HW$765,D$2,1)</f>
        <v>0</v>
      </c>
      <c r="E10">
        <f>VLOOKUP($A10,ежесуточные!$J$12:$HW$765,E$2,1)</f>
        <v>0</v>
      </c>
      <c r="F10">
        <f>VLOOKUP($A10,ежесуточные!$J$12:$HW$765,F$2,1)</f>
        <v>0</v>
      </c>
      <c r="G10">
        <f>VLOOKUP($A10,ежесуточные!$J$12:$HW$765,G$2,1)</f>
        <v>0</v>
      </c>
      <c r="H10">
        <f>VLOOKUP($A10,ежесуточные!$J$12:$HW$765,H$2,1)</f>
        <v>0</v>
      </c>
      <c r="I10">
        <f>VLOOKUP($A10,ежесуточные!$J$12:$HW$765,I$2,1)</f>
        <v>0</v>
      </c>
      <c r="J10">
        <f>VLOOKUP($A10,ежесуточные!$J$12:$HW$765,J$2,1)</f>
        <v>0</v>
      </c>
      <c r="K10">
        <f>VLOOKUP($A10,ежесуточные!$J$12:$HW$765,K$2,1)</f>
        <v>0</v>
      </c>
      <c r="L10">
        <f>VLOOKUP($A10,ежесуточные!$J$12:$HW$765,L$2,1)</f>
        <v>0</v>
      </c>
      <c r="M10">
        <f>VLOOKUP($A10,ежесуточные!$J$12:$HW$765,M$2,1)</f>
        <v>0</v>
      </c>
      <c r="N10">
        <f>VLOOKUP($A10,ежесуточные!$J$12:$HW$765,N$2,1)</f>
        <v>0</v>
      </c>
      <c r="O10">
        <f>VLOOKUP($A10,ежесуточные!$J$12:$HW$765,O$2,1)</f>
        <v>0</v>
      </c>
      <c r="P10">
        <f>VLOOKUP($A10,ежесуточные!$J$12:$HW$765,P$2,1)</f>
        <v>0</v>
      </c>
      <c r="Q10">
        <f>VLOOKUP($A10,ежесуточные!$J$12:$HW$765,Q$2,1)</f>
        <v>0</v>
      </c>
      <c r="R10">
        <f>VLOOKUP($A10,ежесуточные!$J$12:$HW$765,R$2,1)</f>
        <v>0</v>
      </c>
      <c r="S10">
        <f>VLOOKUP($A10,ежесуточные!$J$12:$HW$765,S$2,1)</f>
        <v>0</v>
      </c>
      <c r="T10">
        <f>VLOOKUP($A10,ежесуточные!$J$12:$HW$765,T$2,1)</f>
        <v>0</v>
      </c>
      <c r="U10">
        <f>VLOOKUP($A10,ежесуточные!$J$12:$HW$765,U$2,1)</f>
        <v>0</v>
      </c>
      <c r="V10">
        <f>VLOOKUP($A10,ежесуточные!$J$12:$HW$765,V$2,1)</f>
        <v>0</v>
      </c>
      <c r="W10">
        <f>VLOOKUP($A10,ежесуточные!$J$12:$HW$765,W$2,1)</f>
        <v>0</v>
      </c>
      <c r="X10">
        <f>VLOOKUP($A10,ежесуточные!$J$12:$HW$765,X$2,1)</f>
        <v>0</v>
      </c>
      <c r="Y10">
        <f>VLOOKUP($A10,ежесуточные!$J$12:$HW$765,Y$2,1)</f>
        <v>0</v>
      </c>
      <c r="Z10">
        <f>VLOOKUP($A10,ежесуточные!$J$12:$HW$765,Z$2,1)</f>
        <v>0</v>
      </c>
      <c r="AA10">
        <f>VLOOKUP($A10,ежесуточные!$J$12:$HW$765,AA$2,1)</f>
        <v>0</v>
      </c>
      <c r="AB10">
        <f>VLOOKUP($A10,ежесуточные!$J$12:$HW$765,AB$2,1)</f>
        <v>0</v>
      </c>
      <c r="AC10">
        <f>VLOOKUP($A10,ежесуточные!$J$12:$HW$765,AC$2,1)</f>
        <v>0</v>
      </c>
      <c r="AD10">
        <f>VLOOKUP($A10,ежесуточные!$J$12:$HW$765,AD$2,1)</f>
        <v>0</v>
      </c>
      <c r="AE10">
        <f>VLOOKUP($A10,ежесуточные!$J$12:$HW$765,AE$2,1)</f>
        <v>0</v>
      </c>
      <c r="AF10">
        <f t="shared" si="1"/>
        <v>0</v>
      </c>
      <c r="AG10">
        <f t="shared" si="2"/>
        <v>1</v>
      </c>
      <c r="AH10">
        <f t="shared" si="3"/>
        <v>0</v>
      </c>
    </row>
    <row r="11" spans="1:34" x14ac:dyDescent="0.25">
      <c r="A11">
        <v>8</v>
      </c>
      <c r="B11" t="s">
        <v>5</v>
      </c>
      <c r="D11">
        <f>VLOOKUP($A11,ежесуточные!$J$12:$HW$765,D$2,1)</f>
        <v>71</v>
      </c>
      <c r="E11">
        <f>VLOOKUP($A11,ежесуточные!$J$12:$HW$765,E$2,1)</f>
        <v>98</v>
      </c>
      <c r="F11">
        <f>VLOOKUP($A11,ежесуточные!$J$12:$HW$765,F$2,1)</f>
        <v>71</v>
      </c>
      <c r="G11">
        <f>VLOOKUP($A11,ежесуточные!$J$12:$HW$765,G$2,1)</f>
        <v>72</v>
      </c>
      <c r="H11">
        <f>VLOOKUP($A11,ежесуточные!$J$12:$HW$765,H$2,1)</f>
        <v>30</v>
      </c>
      <c r="I11">
        <f>VLOOKUP($A11,ежесуточные!$J$12:$HW$765,I$2,1)</f>
        <v>70</v>
      </c>
      <c r="J11">
        <f>VLOOKUP($A11,ежесуточные!$J$12:$HW$765,J$2,1)</f>
        <v>70</v>
      </c>
      <c r="K11">
        <f>VLOOKUP($A11,ежесуточные!$J$12:$HW$765,K$2,1)</f>
        <v>80</v>
      </c>
      <c r="L11">
        <f>VLOOKUP($A11,ежесуточные!$J$12:$HW$765,L$2,1)</f>
        <v>85</v>
      </c>
      <c r="M11">
        <f>VLOOKUP($A11,ежесуточные!$J$12:$HW$765,M$2,1)</f>
        <v>89</v>
      </c>
      <c r="N11">
        <f>VLOOKUP($A11,ежесуточные!$J$12:$HW$765,N$2,1)</f>
        <v>80</v>
      </c>
      <c r="O11">
        <f>VLOOKUP($A11,ежесуточные!$J$12:$HW$765,O$2,1)</f>
        <v>85</v>
      </c>
      <c r="P11">
        <f>VLOOKUP($A11,ежесуточные!$J$12:$HW$765,P$2,1)</f>
        <v>60</v>
      </c>
      <c r="Q11">
        <f>VLOOKUP($A11,ежесуточные!$J$12:$HW$765,Q$2,1)</f>
        <v>40</v>
      </c>
      <c r="R11">
        <f>VLOOKUP($A11,ежесуточные!$J$12:$HW$765,R$2,1)</f>
        <v>27</v>
      </c>
      <c r="S11">
        <f>VLOOKUP($A11,ежесуточные!$J$12:$HW$765,S$2,1)</f>
        <v>80</v>
      </c>
      <c r="T11">
        <f>VLOOKUP($A11,ежесуточные!$J$12:$HW$765,T$2,1)</f>
        <v>80</v>
      </c>
      <c r="U11">
        <f>VLOOKUP($A11,ежесуточные!$J$12:$HW$765,U$2,1)</f>
        <v>32</v>
      </c>
      <c r="V11">
        <f>VLOOKUP($A11,ежесуточные!$J$12:$HW$765,V$2,1)</f>
        <v>115</v>
      </c>
      <c r="W11">
        <f>VLOOKUP($A11,ежесуточные!$J$12:$HW$765,W$2,1)</f>
        <v>85</v>
      </c>
      <c r="X11">
        <f>VLOOKUP($A11,ежесуточные!$J$12:$HW$765,X$2,1)</f>
        <v>35</v>
      </c>
      <c r="Y11">
        <f>VLOOKUP($A11,ежесуточные!$J$12:$HW$765,Y$2,1)</f>
        <v>15</v>
      </c>
      <c r="Z11">
        <f>VLOOKUP($A11,ежесуточные!$J$12:$HW$765,Z$2,1)</f>
        <v>15</v>
      </c>
      <c r="AA11">
        <f>VLOOKUP($A11,ежесуточные!$J$12:$HW$765,AA$2,1)</f>
        <v>33</v>
      </c>
      <c r="AB11">
        <f>VLOOKUP($A11,ежесуточные!$J$12:$HW$765,AB$2,1)</f>
        <v>88</v>
      </c>
      <c r="AC11">
        <f>VLOOKUP($A11,ежесуточные!$J$12:$HW$765,AC$2,1)</f>
        <v>149</v>
      </c>
      <c r="AD11">
        <f>VLOOKUP($A11,ежесуточные!$J$12:$HW$765,AD$2,1)</f>
        <v>152</v>
      </c>
      <c r="AE11">
        <f>VLOOKUP($A11,ежесуточные!$J$12:$HW$765,AE$2,1)</f>
        <v>414</v>
      </c>
      <c r="AF11">
        <f t="shared" si="1"/>
        <v>0</v>
      </c>
      <c r="AG11">
        <f t="shared" si="2"/>
        <v>1</v>
      </c>
      <c r="AH11">
        <f t="shared" si="3"/>
        <v>0</v>
      </c>
    </row>
    <row r="12" spans="1:34" x14ac:dyDescent="0.25">
      <c r="A12">
        <v>9</v>
      </c>
      <c r="B12" t="s">
        <v>4</v>
      </c>
      <c r="D12">
        <f>VLOOKUP($A12,ежесуточные!$J$12:$HW$765,D$2,1)</f>
        <v>23</v>
      </c>
      <c r="E12">
        <f>VLOOKUP($A12,ежесуточные!$J$12:$HW$765,E$2,1)</f>
        <v>18</v>
      </c>
      <c r="F12">
        <f>VLOOKUP($A12,ежесуточные!$J$12:$HW$765,F$2,1)</f>
        <v>60</v>
      </c>
      <c r="G12">
        <f>VLOOKUP($A12,ежесуточные!$J$12:$HW$765,G$2,1)</f>
        <v>23</v>
      </c>
      <c r="H12">
        <f>VLOOKUP($A12,ежесуточные!$J$12:$HW$765,H$2,1)</f>
        <v>83</v>
      </c>
      <c r="I12">
        <f>VLOOKUP($A12,ежесуточные!$J$12:$HW$765,I$2,1)</f>
        <v>16</v>
      </c>
      <c r="J12">
        <f>VLOOKUP($A12,ежесуточные!$J$12:$HW$765,J$2,1)</f>
        <v>9</v>
      </c>
      <c r="K12">
        <f>VLOOKUP($A12,ежесуточные!$J$12:$HW$765,K$2,1)</f>
        <v>53</v>
      </c>
      <c r="L12">
        <f>VLOOKUP($A12,ежесуточные!$J$12:$HW$765,L$2,1)</f>
        <v>53</v>
      </c>
      <c r="M12">
        <f>VLOOKUP($A12,ежесуточные!$J$12:$HW$765,M$2,1)</f>
        <v>69</v>
      </c>
      <c r="N12">
        <f>VLOOKUP($A12,ежесуточные!$J$12:$HW$765,N$2,1)</f>
        <v>57</v>
      </c>
      <c r="O12">
        <f>VLOOKUP($A12,ежесуточные!$J$12:$HW$765,O$2,1)</f>
        <v>87</v>
      </c>
      <c r="P12">
        <f>VLOOKUP($A12,ежесуточные!$J$12:$HW$765,P$2,1)</f>
        <v>109</v>
      </c>
      <c r="Q12">
        <f>VLOOKUP($A12,ежесуточные!$J$12:$HW$765,Q$2,1)</f>
        <v>78.5</v>
      </c>
      <c r="R12">
        <f>VLOOKUP($A12,ежесуточные!$J$12:$HW$765,R$2,1)</f>
        <v>54</v>
      </c>
      <c r="S12">
        <f>VLOOKUP($A12,ежесуточные!$J$12:$HW$765,S$2,1)</f>
        <v>59</v>
      </c>
      <c r="T12">
        <f>VLOOKUP($A12,ежесуточные!$J$12:$HW$765,T$2,1)</f>
        <v>22</v>
      </c>
      <c r="U12">
        <f>VLOOKUP($A12,ежесуточные!$J$12:$HW$765,U$2,1)</f>
        <v>73</v>
      </c>
      <c r="V12">
        <f>VLOOKUP($A12,ежесуточные!$J$12:$HW$765,V$2,1)</f>
        <v>110</v>
      </c>
      <c r="W12">
        <f>VLOOKUP($A12,ежесуточные!$J$12:$HW$765,W$2,1)</f>
        <v>158.5</v>
      </c>
      <c r="X12">
        <f>VLOOKUP($A12,ежесуточные!$J$12:$HW$765,X$2,1)</f>
        <v>212</v>
      </c>
      <c r="Y12">
        <f>VLOOKUP($A12,ежесуточные!$J$12:$HW$765,Y$2,1)</f>
        <v>102</v>
      </c>
      <c r="Z12">
        <f>VLOOKUP($A12,ежесуточные!$J$12:$HW$765,Z$2,1)</f>
        <v>142.5</v>
      </c>
      <c r="AA12">
        <f>VLOOKUP($A12,ежесуточные!$J$12:$HW$765,AA$2,1)</f>
        <v>68.5</v>
      </c>
      <c r="AB12">
        <f>VLOOKUP($A12,ежесуточные!$J$12:$HW$765,AB$2,1)</f>
        <v>159.5</v>
      </c>
      <c r="AC12">
        <f>VLOOKUP($A12,ежесуточные!$J$12:$HW$765,AC$2,1)</f>
        <v>178.5</v>
      </c>
      <c r="AD12">
        <f>VLOOKUP($A12,ежесуточные!$J$12:$HW$765,AD$2,1)</f>
        <v>222.5</v>
      </c>
      <c r="AE12">
        <f>VLOOKUP($A12,ежесуточные!$J$12:$HW$765,AE$2,1)</f>
        <v>187.5</v>
      </c>
      <c r="AF12">
        <f t="shared" si="1"/>
        <v>0</v>
      </c>
      <c r="AG12">
        <f t="shared" si="2"/>
        <v>1</v>
      </c>
      <c r="AH12">
        <f t="shared" si="3"/>
        <v>0</v>
      </c>
    </row>
    <row r="13" spans="1:34" x14ac:dyDescent="0.25">
      <c r="A13">
        <v>10</v>
      </c>
      <c r="B13" t="s">
        <v>110</v>
      </c>
      <c r="D13">
        <f>VLOOKUP($A13,ежесуточные!$J$12:$HW$765,D$2,1)</f>
        <v>30</v>
      </c>
      <c r="E13">
        <f>VLOOKUP($A13,ежесуточные!$J$12:$HW$765,E$2,1)</f>
        <v>0</v>
      </c>
      <c r="F13">
        <f>VLOOKUP($A13,ежесуточные!$J$12:$HW$765,F$2,1)</f>
        <v>80</v>
      </c>
      <c r="G13">
        <f>VLOOKUP($A13,ежесуточные!$J$12:$HW$765,G$2,1)</f>
        <v>36</v>
      </c>
      <c r="H13">
        <f>VLOOKUP($A13,ежесуточные!$J$12:$HW$765,H$2,1)</f>
        <v>226</v>
      </c>
      <c r="I13">
        <f>VLOOKUP($A13,ежесуточные!$J$12:$HW$765,I$2,1)</f>
        <v>0</v>
      </c>
      <c r="J13">
        <f>VLOOKUP($A13,ежесуточные!$J$12:$HW$765,J$2,1)</f>
        <v>86</v>
      </c>
      <c r="K13">
        <f>VLOOKUP($A13,ежесуточные!$J$12:$HW$765,K$2,1)</f>
        <v>69</v>
      </c>
      <c r="L13">
        <f>VLOOKUP($A13,ежесуточные!$J$12:$HW$765,L$2,1)</f>
        <v>76</v>
      </c>
      <c r="M13">
        <f>VLOOKUP($A13,ежесуточные!$J$12:$HW$765,M$2,1)</f>
        <v>76</v>
      </c>
      <c r="N13">
        <f>VLOOKUP($A13,ежесуточные!$J$12:$HW$765,N$2,1)</f>
        <v>76</v>
      </c>
      <c r="O13">
        <f>VLOOKUP($A13,ежесуточные!$J$12:$HW$765,O$2,1)</f>
        <v>76</v>
      </c>
      <c r="P13">
        <f>VLOOKUP($A13,ежесуточные!$J$12:$HW$765,P$2,1)</f>
        <v>70</v>
      </c>
      <c r="Q13">
        <f>VLOOKUP($A13,ежесуточные!$J$12:$HW$765,Q$2,1)</f>
        <v>16</v>
      </c>
      <c r="R13">
        <f>VLOOKUP($A13,ежесуточные!$J$12:$HW$765,R$2,1)</f>
        <v>0</v>
      </c>
      <c r="S13">
        <f>VLOOKUP($A13,ежесуточные!$J$12:$HW$765,S$2,1)</f>
        <v>10</v>
      </c>
      <c r="T13">
        <f>VLOOKUP($A13,ежесуточные!$J$12:$HW$765,T$2,1)</f>
        <v>112</v>
      </c>
      <c r="U13">
        <f>VLOOKUP($A13,ежесуточные!$J$12:$HW$765,U$2,1)</f>
        <v>118</v>
      </c>
      <c r="V13">
        <f>VLOOKUP($A13,ежесуточные!$J$12:$HW$765,V$2,1)</f>
        <v>125</v>
      </c>
      <c r="W13">
        <f>VLOOKUP($A13,ежесуточные!$J$12:$HW$765,W$2,1)</f>
        <v>101</v>
      </c>
      <c r="X13">
        <f>VLOOKUP($A13,ежесуточные!$J$12:$HW$765,X$2,1)</f>
        <v>57</v>
      </c>
      <c r="Y13">
        <f>VLOOKUP($A13,ежесуточные!$J$12:$HW$765,Y$2,1)</f>
        <v>57</v>
      </c>
      <c r="Z13">
        <f>VLOOKUP($A13,ежесуточные!$J$12:$HW$765,Z$2,1)</f>
        <v>77</v>
      </c>
      <c r="AA13">
        <f>VLOOKUP($A13,ежесуточные!$J$12:$HW$765,AA$2,1)</f>
        <v>56</v>
      </c>
      <c r="AB13">
        <f>VLOOKUP($A13,ежесуточные!$J$12:$HW$765,AB$2,1)</f>
        <v>37</v>
      </c>
      <c r="AC13">
        <f>VLOOKUP($A13,ежесуточные!$J$12:$HW$765,AC$2,1)</f>
        <v>62</v>
      </c>
      <c r="AD13">
        <f>VLOOKUP($A13,ежесуточные!$J$12:$HW$765,AD$2,1)</f>
        <v>124</v>
      </c>
      <c r="AE13">
        <f>VLOOKUP($A13,ежесуточные!$J$12:$HW$765,AE$2,1)</f>
        <v>0</v>
      </c>
      <c r="AF13">
        <f t="shared" si="1"/>
        <v>0</v>
      </c>
      <c r="AG13">
        <f t="shared" si="2"/>
        <v>1</v>
      </c>
      <c r="AH13">
        <f t="shared" si="3"/>
        <v>0</v>
      </c>
    </row>
    <row r="14" spans="1:34" x14ac:dyDescent="0.25">
      <c r="A14">
        <v>11</v>
      </c>
      <c r="B14" t="s">
        <v>3</v>
      </c>
      <c r="D14">
        <f>VLOOKUP($A14,ежесуточные!$J$12:$HW$765,D$2,1)</f>
        <v>830</v>
      </c>
      <c r="E14">
        <f>VLOOKUP($A14,ежесуточные!$J$12:$HW$765,E$2,1)</f>
        <v>1361</v>
      </c>
      <c r="F14">
        <f>VLOOKUP($A14,ежесуточные!$J$12:$HW$765,F$2,1)</f>
        <v>1857</v>
      </c>
      <c r="G14">
        <f>VLOOKUP($A14,ежесуточные!$J$12:$HW$765,G$2,1)</f>
        <v>1415</v>
      </c>
      <c r="H14">
        <f>VLOOKUP($A14,ежесуточные!$J$12:$HW$765,H$2,1)</f>
        <v>1436</v>
      </c>
      <c r="I14">
        <f>VLOOKUP($A14,ежесуточные!$J$12:$HW$765,I$2,1)</f>
        <v>1831</v>
      </c>
      <c r="J14">
        <f>VLOOKUP($A14,ежесуточные!$J$12:$HW$765,J$2,1)</f>
        <v>1936</v>
      </c>
      <c r="K14">
        <f>VLOOKUP($A14,ежесуточные!$J$12:$HW$765,K$2,1)</f>
        <v>1436</v>
      </c>
      <c r="L14">
        <f>VLOOKUP($A14,ежесуточные!$J$12:$HW$765,L$2,1)</f>
        <v>1041</v>
      </c>
      <c r="M14">
        <f>VLOOKUP($A14,ежесуточные!$J$12:$HW$765,M$2,1)</f>
        <v>1436</v>
      </c>
      <c r="N14">
        <f>VLOOKUP($A14,ежесуточные!$J$12:$HW$765,N$2,1)</f>
        <v>1536</v>
      </c>
      <c r="O14">
        <f>VLOOKUP($A14,ежесуточные!$J$12:$HW$765,O$2,1)</f>
        <v>1150</v>
      </c>
      <c r="P14">
        <f>VLOOKUP($A14,ежесуточные!$J$12:$HW$765,P$2,1)</f>
        <v>983</v>
      </c>
      <c r="Q14">
        <f>VLOOKUP($A14,ежесуточные!$J$12:$HW$765,Q$2,1)</f>
        <v>878</v>
      </c>
      <c r="R14">
        <f>VLOOKUP($A14,ежесуточные!$J$12:$HW$765,R$2,1)</f>
        <v>1160</v>
      </c>
      <c r="S14">
        <f>VLOOKUP($A14,ежесуточные!$J$12:$HW$765,S$2,1)</f>
        <v>897</v>
      </c>
      <c r="T14">
        <f>VLOOKUP($A14,ежесуточные!$J$12:$HW$765,T$2,1)</f>
        <v>1160</v>
      </c>
      <c r="U14">
        <f>VLOOKUP($A14,ежесуточные!$J$12:$HW$765,U$2,1)</f>
        <v>1580</v>
      </c>
      <c r="V14">
        <f>VLOOKUP($A14,ежесуточные!$J$12:$HW$765,V$2,1)</f>
        <v>1472</v>
      </c>
      <c r="W14">
        <f>VLOOKUP($A14,ежесуточные!$J$12:$HW$765,W$2,1)</f>
        <v>1530</v>
      </c>
      <c r="X14">
        <f>VLOOKUP($A14,ежесуточные!$J$12:$HW$765,X$2,1)</f>
        <v>1319</v>
      </c>
      <c r="Y14">
        <f>VLOOKUP($A14,ежесуточные!$J$12:$HW$765,Y$2,1)</f>
        <v>1536</v>
      </c>
      <c r="Z14">
        <f>VLOOKUP($A14,ежесуточные!$J$12:$HW$765,Z$2,1)</f>
        <v>855</v>
      </c>
      <c r="AA14">
        <f>VLOOKUP($A14,ежесуточные!$J$12:$HW$765,AA$2,1)</f>
        <v>1355</v>
      </c>
      <c r="AB14">
        <f>VLOOKUP($A14,ежесуточные!$J$12:$HW$765,AB$2,1)</f>
        <v>1702</v>
      </c>
      <c r="AC14">
        <f>VLOOKUP($A14,ежесуточные!$J$12:$HW$765,AC$2,1)</f>
        <v>2870</v>
      </c>
      <c r="AD14">
        <f>VLOOKUP($A14,ежесуточные!$J$12:$HW$765,AD$2,1)</f>
        <v>9730</v>
      </c>
      <c r="AE14">
        <f>VLOOKUP($A14,ежесуточные!$J$12:$HW$765,AE$2,1)</f>
        <v>8099</v>
      </c>
      <c r="AF14">
        <f t="shared" si="1"/>
        <v>0</v>
      </c>
      <c r="AG14">
        <f t="shared" si="2"/>
        <v>1</v>
      </c>
      <c r="AH14">
        <f t="shared" si="3"/>
        <v>0</v>
      </c>
    </row>
    <row r="15" spans="1:34" x14ac:dyDescent="0.25">
      <c r="A15">
        <v>12</v>
      </c>
      <c r="B15" t="s">
        <v>6</v>
      </c>
      <c r="D15">
        <f>VLOOKUP($A15,ежесуточные!$J$12:$HW$765,D$2,1)</f>
        <v>0</v>
      </c>
      <c r="E15">
        <f>VLOOKUP($A15,ежесуточные!$J$12:$HW$765,E$2,1)</f>
        <v>0</v>
      </c>
      <c r="F15">
        <f>VLOOKUP($A15,ежесуточные!$J$12:$HW$765,F$2,1)</f>
        <v>0</v>
      </c>
      <c r="G15">
        <f>VLOOKUP($A15,ежесуточные!$J$12:$HW$765,G$2,1)</f>
        <v>0</v>
      </c>
      <c r="H15">
        <f>VLOOKUP($A15,ежесуточные!$J$12:$HW$765,H$2,1)</f>
        <v>0</v>
      </c>
      <c r="I15">
        <f>VLOOKUP($A15,ежесуточные!$J$12:$HW$765,I$2,1)</f>
        <v>0</v>
      </c>
      <c r="J15">
        <f>VLOOKUP($A15,ежесуточные!$J$12:$HW$765,J$2,1)</f>
        <v>0</v>
      </c>
      <c r="K15">
        <f>VLOOKUP($A15,ежесуточные!$J$12:$HW$765,K$2,1)</f>
        <v>0</v>
      </c>
      <c r="L15">
        <f>VLOOKUP($A15,ежесуточные!$J$12:$HW$765,L$2,1)</f>
        <v>0</v>
      </c>
      <c r="M15">
        <f>VLOOKUP($A15,ежесуточные!$J$12:$HW$765,M$2,1)</f>
        <v>0</v>
      </c>
      <c r="N15">
        <f>VLOOKUP($A15,ежесуточные!$J$12:$HW$765,N$2,1)</f>
        <v>0</v>
      </c>
      <c r="O15">
        <f>VLOOKUP($A15,ежесуточные!$J$12:$HW$765,O$2,1)</f>
        <v>0</v>
      </c>
      <c r="P15">
        <f>VLOOKUP($A15,ежесуточные!$J$12:$HW$765,P$2,1)</f>
        <v>0</v>
      </c>
      <c r="Q15">
        <f>VLOOKUP($A15,ежесуточные!$J$12:$HW$765,Q$2,1)</f>
        <v>0</v>
      </c>
      <c r="R15">
        <f>VLOOKUP($A15,ежесуточные!$J$12:$HW$765,R$2,1)</f>
        <v>0</v>
      </c>
      <c r="S15">
        <f>VLOOKUP($A15,ежесуточные!$J$12:$HW$765,S$2,1)</f>
        <v>0</v>
      </c>
      <c r="T15">
        <f>VLOOKUP($A15,ежесуточные!$J$12:$HW$765,T$2,1)</f>
        <v>0</v>
      </c>
      <c r="U15">
        <f>VLOOKUP($A15,ежесуточные!$J$12:$HW$765,U$2,1)</f>
        <v>0</v>
      </c>
      <c r="V15">
        <f>VLOOKUP($A15,ежесуточные!$J$12:$HW$765,V$2,1)</f>
        <v>0</v>
      </c>
      <c r="W15">
        <f>VLOOKUP($A15,ежесуточные!$J$12:$HW$765,W$2,1)</f>
        <v>0</v>
      </c>
      <c r="X15">
        <f>VLOOKUP($A15,ежесуточные!$J$12:$HW$765,X$2,1)</f>
        <v>0</v>
      </c>
      <c r="Y15">
        <f>VLOOKUP($A15,ежесуточные!$J$12:$HW$765,Y$2,1)</f>
        <v>0</v>
      </c>
      <c r="Z15">
        <f>VLOOKUP($A15,ежесуточные!$J$12:$HW$765,Z$2,1)</f>
        <v>0</v>
      </c>
      <c r="AA15">
        <f>VLOOKUP($A15,ежесуточные!$J$12:$HW$765,AA$2,1)</f>
        <v>0</v>
      </c>
      <c r="AB15">
        <f>VLOOKUP($A15,ежесуточные!$J$12:$HW$765,AB$2,1)</f>
        <v>0</v>
      </c>
      <c r="AC15">
        <f>VLOOKUP($A15,ежесуточные!$J$12:$HW$765,AC$2,1)</f>
        <v>0</v>
      </c>
      <c r="AD15">
        <f>VLOOKUP($A15,ежесуточные!$J$12:$HW$765,AD$2,1)</f>
        <v>0</v>
      </c>
      <c r="AE15">
        <f>VLOOKUP($A15,ежесуточные!$J$12:$HW$765,AE$2,1)</f>
        <v>0</v>
      </c>
      <c r="AF15">
        <f t="shared" si="1"/>
        <v>0</v>
      </c>
      <c r="AG15">
        <f t="shared" si="2"/>
        <v>1</v>
      </c>
      <c r="AH15">
        <f t="shared" si="3"/>
        <v>0</v>
      </c>
    </row>
    <row r="16" spans="1:34" x14ac:dyDescent="0.25">
      <c r="A16">
        <v>13</v>
      </c>
      <c r="B16" t="s">
        <v>112</v>
      </c>
      <c r="D16">
        <f>VLOOKUP($A16,ежесуточные!$J$12:$HW$765,D$2,1)</f>
        <v>0</v>
      </c>
      <c r="E16">
        <f>VLOOKUP($A16,ежесуточные!$J$12:$HW$765,E$2,1)</f>
        <v>0</v>
      </c>
      <c r="F16">
        <f>VLOOKUP($A16,ежесуточные!$J$12:$HW$765,F$2,1)</f>
        <v>0</v>
      </c>
      <c r="G16">
        <f>VLOOKUP($A16,ежесуточные!$J$12:$HW$765,G$2,1)</f>
        <v>0</v>
      </c>
      <c r="H16">
        <f>VLOOKUP($A16,ежесуточные!$J$12:$HW$765,H$2,1)</f>
        <v>40</v>
      </c>
      <c r="I16">
        <f>VLOOKUP($A16,ежесуточные!$J$12:$HW$765,I$2,1)</f>
        <v>0</v>
      </c>
      <c r="J16">
        <f>VLOOKUP($A16,ежесуточные!$J$12:$HW$765,J$2,1)</f>
        <v>0</v>
      </c>
      <c r="K16">
        <f>VLOOKUP($A16,ежесуточные!$J$12:$HW$765,K$2,1)</f>
        <v>0</v>
      </c>
      <c r="L16">
        <f>VLOOKUP($A16,ежесуточные!$J$12:$HW$765,L$2,1)</f>
        <v>0</v>
      </c>
      <c r="M16">
        <f>VLOOKUP($A16,ежесуточные!$J$12:$HW$765,M$2,1)</f>
        <v>0</v>
      </c>
      <c r="N16">
        <f>VLOOKUP($A16,ежесуточные!$J$12:$HW$765,N$2,1)</f>
        <v>0</v>
      </c>
      <c r="O16">
        <f>VLOOKUP($A16,ежесуточные!$J$12:$HW$765,O$2,1)</f>
        <v>40</v>
      </c>
      <c r="P16">
        <f>VLOOKUP($A16,ежесуточные!$J$12:$HW$765,P$2,1)</f>
        <v>0</v>
      </c>
      <c r="Q16">
        <f>VLOOKUP($A16,ежесуточные!$J$12:$HW$765,Q$2,1)</f>
        <v>0</v>
      </c>
      <c r="R16">
        <f>VLOOKUP($A16,ежесуточные!$J$12:$HW$765,R$2,1)</f>
        <v>0.5</v>
      </c>
      <c r="S16">
        <f>VLOOKUP($A16,ежесуточные!$J$12:$HW$765,S$2,1)</f>
        <v>0.5</v>
      </c>
      <c r="T16">
        <f>VLOOKUP($A16,ежесуточные!$J$12:$HW$765,T$2,1)</f>
        <v>0.5</v>
      </c>
      <c r="U16">
        <f>VLOOKUP($A16,ежесуточные!$J$12:$HW$765,U$2,1)</f>
        <v>0.5</v>
      </c>
      <c r="V16">
        <f>VLOOKUP($A16,ежесуточные!$J$12:$HW$765,V$2,1)</f>
        <v>0.5</v>
      </c>
      <c r="W16">
        <f>VLOOKUP($A16,ежесуточные!$J$12:$HW$765,W$2,1)</f>
        <v>40.5</v>
      </c>
      <c r="X16">
        <f>VLOOKUP($A16,ежесуточные!$J$12:$HW$765,X$2,1)</f>
        <v>0</v>
      </c>
      <c r="Y16">
        <f>VLOOKUP($A16,ежесуточные!$J$12:$HW$765,Y$2,1)</f>
        <v>0</v>
      </c>
      <c r="Z16">
        <f>VLOOKUP($A16,ежесуточные!$J$12:$HW$765,Z$2,1)</f>
        <v>0</v>
      </c>
      <c r="AA16">
        <f>VLOOKUP($A16,ежесуточные!$J$12:$HW$765,AA$2,1)</f>
        <v>0.7</v>
      </c>
      <c r="AB16">
        <f>VLOOKUP($A16,ежесуточные!$J$12:$HW$765,AB$2,1)</f>
        <v>0.7</v>
      </c>
      <c r="AC16">
        <f>VLOOKUP($A16,ежесуточные!$J$12:$HW$765,AC$2,1)</f>
        <v>40.6</v>
      </c>
      <c r="AD16">
        <f>VLOOKUP($A16,ежесуточные!$J$12:$HW$765,AD$2,1)</f>
        <v>0</v>
      </c>
      <c r="AE16">
        <f>VLOOKUP($A16,ежесуточные!$J$12:$HW$765,AE$2,1)</f>
        <v>0</v>
      </c>
      <c r="AF16">
        <f t="shared" si="1"/>
        <v>0</v>
      </c>
      <c r="AG16">
        <f t="shared" si="2"/>
        <v>1</v>
      </c>
      <c r="AH16">
        <f t="shared" si="3"/>
        <v>0</v>
      </c>
    </row>
    <row r="17" spans="1:34" x14ac:dyDescent="0.25">
      <c r="A17">
        <v>14</v>
      </c>
      <c r="B17" t="s">
        <v>13</v>
      </c>
      <c r="D17">
        <f>VLOOKUP($A17,ежесуточные!$J$12:$HW$765,D$2,1)</f>
        <v>0</v>
      </c>
      <c r="E17">
        <f>VLOOKUP($A17,ежесуточные!$J$12:$HW$765,E$2,1)</f>
        <v>0</v>
      </c>
      <c r="F17">
        <f>VLOOKUP($A17,ежесуточные!$J$12:$HW$765,F$2,1)</f>
        <v>0</v>
      </c>
      <c r="G17">
        <f>VLOOKUP($A17,ежесуточные!$J$12:$HW$765,G$2,1)</f>
        <v>0</v>
      </c>
      <c r="H17">
        <f>VLOOKUP($A17,ежесуточные!$J$12:$HW$765,H$2,1)</f>
        <v>0</v>
      </c>
      <c r="I17">
        <f>VLOOKUP($A17,ежесуточные!$J$12:$HW$765,I$2,1)</f>
        <v>0</v>
      </c>
      <c r="J17">
        <f>VLOOKUP($A17,ежесуточные!$J$12:$HW$765,J$2,1)</f>
        <v>0</v>
      </c>
      <c r="K17">
        <f>VLOOKUP($A17,ежесуточные!$J$12:$HW$765,K$2,1)</f>
        <v>0</v>
      </c>
      <c r="L17">
        <f>VLOOKUP($A17,ежесуточные!$J$12:$HW$765,L$2,1)</f>
        <v>0</v>
      </c>
      <c r="M17">
        <f>VLOOKUP($A17,ежесуточные!$J$12:$HW$765,M$2,1)</f>
        <v>0</v>
      </c>
      <c r="N17">
        <f>VLOOKUP($A17,ежесуточные!$J$12:$HW$765,N$2,1)</f>
        <v>0</v>
      </c>
      <c r="O17">
        <f>VLOOKUP($A17,ежесуточные!$J$12:$HW$765,O$2,1)</f>
        <v>0</v>
      </c>
      <c r="P17">
        <f>VLOOKUP($A17,ежесуточные!$J$12:$HW$765,P$2,1)</f>
        <v>0</v>
      </c>
      <c r="Q17">
        <f>VLOOKUP($A17,ежесуточные!$J$12:$HW$765,Q$2,1)</f>
        <v>0</v>
      </c>
      <c r="R17">
        <f>VLOOKUP($A17,ежесуточные!$J$12:$HW$765,R$2,1)</f>
        <v>0</v>
      </c>
      <c r="S17">
        <f>VLOOKUP($A17,ежесуточные!$J$12:$HW$765,S$2,1)</f>
        <v>0</v>
      </c>
      <c r="T17">
        <f>VLOOKUP($A17,ежесуточные!$J$12:$HW$765,T$2,1)</f>
        <v>0</v>
      </c>
      <c r="U17">
        <f>VLOOKUP($A17,ежесуточные!$J$12:$HW$765,U$2,1)</f>
        <v>0</v>
      </c>
      <c r="V17">
        <f>VLOOKUP($A17,ежесуточные!$J$12:$HW$765,V$2,1)</f>
        <v>0</v>
      </c>
      <c r="W17">
        <f>VLOOKUP($A17,ежесуточные!$J$12:$HW$765,W$2,1)</f>
        <v>0</v>
      </c>
      <c r="X17">
        <f>VLOOKUP($A17,ежесуточные!$J$12:$HW$765,X$2,1)</f>
        <v>0</v>
      </c>
      <c r="Y17">
        <f>VLOOKUP($A17,ежесуточные!$J$12:$HW$765,Y$2,1)</f>
        <v>0</v>
      </c>
      <c r="Z17">
        <f>VLOOKUP($A17,ежесуточные!$J$12:$HW$765,Z$2,1)</f>
        <v>0</v>
      </c>
      <c r="AA17">
        <f>VLOOKUP($A17,ежесуточные!$J$12:$HW$765,AA$2,1)</f>
        <v>0</v>
      </c>
      <c r="AB17">
        <f>VLOOKUP($A17,ежесуточные!$J$12:$HW$765,AB$2,1)</f>
        <v>0</v>
      </c>
      <c r="AC17">
        <f>VLOOKUP($A17,ежесуточные!$J$12:$HW$765,AC$2,1)</f>
        <v>0</v>
      </c>
      <c r="AD17">
        <f>VLOOKUP($A17,ежесуточные!$J$12:$HW$765,AD$2,1)</f>
        <v>0</v>
      </c>
      <c r="AE17">
        <f>VLOOKUP($A17,ежесуточные!$J$12:$HW$765,AE$2,1)</f>
        <v>0</v>
      </c>
      <c r="AF17">
        <f t="shared" si="1"/>
        <v>0</v>
      </c>
      <c r="AG17">
        <f t="shared" si="2"/>
        <v>1</v>
      </c>
      <c r="AH17">
        <f t="shared" si="3"/>
        <v>0</v>
      </c>
    </row>
    <row r="18" spans="1:34" x14ac:dyDescent="0.25">
      <c r="A18">
        <v>15</v>
      </c>
      <c r="B18" t="s">
        <v>7</v>
      </c>
      <c r="D18">
        <f>VLOOKUP($A18,ежесуточные!$J$12:$HW$765,D$2,1)</f>
        <v>0</v>
      </c>
      <c r="E18">
        <f>VLOOKUP($A18,ежесуточные!$J$12:$HW$765,E$2,1)</f>
        <v>0</v>
      </c>
      <c r="F18">
        <f>VLOOKUP($A18,ежесуточные!$J$12:$HW$765,F$2,1)</f>
        <v>0</v>
      </c>
      <c r="G18">
        <f>VLOOKUP($A18,ежесуточные!$J$12:$HW$765,G$2,1)</f>
        <v>0</v>
      </c>
      <c r="H18">
        <f>VLOOKUP($A18,ежесуточные!$J$12:$HW$765,H$2,1)</f>
        <v>0</v>
      </c>
      <c r="I18">
        <f>VLOOKUP($A18,ежесуточные!$J$12:$HW$765,I$2,1)</f>
        <v>0</v>
      </c>
      <c r="J18">
        <f>VLOOKUP($A18,ежесуточные!$J$12:$HW$765,J$2,1)</f>
        <v>0</v>
      </c>
      <c r="K18">
        <f>VLOOKUP($A18,ежесуточные!$J$12:$HW$765,K$2,1)</f>
        <v>0</v>
      </c>
      <c r="L18">
        <f>VLOOKUP($A18,ежесуточные!$J$12:$HW$765,L$2,1)</f>
        <v>0</v>
      </c>
      <c r="M18">
        <f>VLOOKUP($A18,ежесуточные!$J$12:$HW$765,M$2,1)</f>
        <v>65</v>
      </c>
      <c r="N18">
        <f>VLOOKUP($A18,ежесуточные!$J$12:$HW$765,N$2,1)</f>
        <v>503.5</v>
      </c>
      <c r="O18">
        <f>VLOOKUP($A18,ежесуточные!$J$12:$HW$765,O$2,1)</f>
        <v>282</v>
      </c>
      <c r="P18">
        <f>VLOOKUP($A18,ежесуточные!$J$12:$HW$765,P$2,1)</f>
        <v>225</v>
      </c>
      <c r="Q18">
        <f>VLOOKUP($A18,ежесуточные!$J$12:$HW$765,Q$2,1)</f>
        <v>315</v>
      </c>
      <c r="R18">
        <f>VLOOKUP($A18,ежесуточные!$J$12:$HW$765,R$2,1)</f>
        <v>93</v>
      </c>
      <c r="S18">
        <f>VLOOKUP($A18,ежесуточные!$J$12:$HW$765,S$2,1)</f>
        <v>0</v>
      </c>
      <c r="T18">
        <f>VLOOKUP($A18,ежесуточные!$J$12:$HW$765,T$2,1)</f>
        <v>0</v>
      </c>
      <c r="U18">
        <f>VLOOKUP($A18,ежесуточные!$J$12:$HW$765,U$2,1)</f>
        <v>259.5</v>
      </c>
      <c r="V18">
        <f>VLOOKUP($A18,ежесуточные!$J$12:$HW$765,V$2,1)</f>
        <v>0</v>
      </c>
      <c r="W18">
        <f>VLOOKUP($A18,ежесуточные!$J$12:$HW$765,W$2,1)</f>
        <v>65</v>
      </c>
      <c r="X18">
        <f>VLOOKUP($A18,ежесуточные!$J$12:$HW$765,X$2,1)</f>
        <v>65</v>
      </c>
      <c r="Y18">
        <f>VLOOKUP($A18,ежесуточные!$J$12:$HW$765,Y$2,1)</f>
        <v>62</v>
      </c>
      <c r="Z18">
        <f>VLOOKUP($A18,ежесуточные!$J$12:$HW$765,Z$2,1)</f>
        <v>0</v>
      </c>
      <c r="AA18">
        <f>VLOOKUP($A18,ежесуточные!$J$12:$HW$765,AA$2,1)</f>
        <v>0</v>
      </c>
      <c r="AB18">
        <f>VLOOKUP($A18,ежесуточные!$J$12:$HW$765,AB$2,1)</f>
        <v>0</v>
      </c>
      <c r="AC18">
        <f>VLOOKUP($A18,ежесуточные!$J$12:$HW$765,AC$2,1)</f>
        <v>500</v>
      </c>
      <c r="AD18">
        <f>VLOOKUP($A18,ежесуточные!$J$12:$HW$765,AD$2,1)</f>
        <v>500</v>
      </c>
      <c r="AE18">
        <f>VLOOKUP($A18,ежесуточные!$J$12:$HW$765,AE$2,1)</f>
        <v>702</v>
      </c>
      <c r="AF18">
        <f t="shared" si="1"/>
        <v>0</v>
      </c>
      <c r="AG18">
        <f t="shared" si="2"/>
        <v>1</v>
      </c>
      <c r="AH18">
        <f t="shared" si="3"/>
        <v>0</v>
      </c>
    </row>
    <row r="19" spans="1:34" x14ac:dyDescent="0.25">
      <c r="A19">
        <v>16</v>
      </c>
      <c r="B19" t="s">
        <v>8</v>
      </c>
      <c r="D19">
        <f>VLOOKUP($A19,ежесуточные!$J$12:$HW$765,D$2,1)</f>
        <v>0</v>
      </c>
      <c r="E19">
        <f>VLOOKUP($A19,ежесуточные!$J$12:$HW$765,E$2,1)</f>
        <v>0</v>
      </c>
      <c r="F19">
        <f>VLOOKUP($A19,ежесуточные!$J$12:$HW$765,F$2,1)</f>
        <v>60</v>
      </c>
      <c r="G19">
        <f>VLOOKUP($A19,ежесуточные!$J$12:$HW$765,G$2,1)</f>
        <v>130</v>
      </c>
      <c r="H19">
        <f>VLOOKUP($A19,ежесуточные!$J$12:$HW$765,H$2,1)</f>
        <v>100</v>
      </c>
      <c r="I19">
        <f>VLOOKUP($A19,ежесуточные!$J$12:$HW$765,I$2,1)</f>
        <v>60</v>
      </c>
      <c r="J19">
        <f>VLOOKUP($A19,ежесуточные!$J$12:$HW$765,J$2,1)</f>
        <v>0</v>
      </c>
      <c r="K19">
        <f>VLOOKUP($A19,ежесуточные!$J$12:$HW$765,K$2,1)</f>
        <v>0</v>
      </c>
      <c r="L19">
        <f>VLOOKUP($A19,ежесуточные!$J$12:$HW$765,L$2,1)</f>
        <v>0</v>
      </c>
      <c r="M19">
        <f>VLOOKUP($A19,ежесуточные!$J$12:$HW$765,M$2,1)</f>
        <v>0</v>
      </c>
      <c r="N19">
        <f>VLOOKUP($A19,ежесуточные!$J$12:$HW$765,N$2,1)</f>
        <v>0</v>
      </c>
      <c r="O19">
        <f>VLOOKUP($A19,ежесуточные!$J$12:$HW$765,O$2,1)</f>
        <v>290</v>
      </c>
      <c r="P19">
        <f>VLOOKUP($A19,ежесуточные!$J$12:$HW$765,P$2,1)</f>
        <v>0</v>
      </c>
      <c r="Q19">
        <f>VLOOKUP($A19,ежесуточные!$J$12:$HW$765,Q$2,1)</f>
        <v>0</v>
      </c>
      <c r="R19">
        <f>VLOOKUP($A19,ежесуточные!$J$12:$HW$765,R$2,1)</f>
        <v>16</v>
      </c>
      <c r="S19">
        <f>VLOOKUP($A19,ежесуточные!$J$12:$HW$765,S$2,1)</f>
        <v>20</v>
      </c>
      <c r="T19">
        <f>VLOOKUP($A19,ежесуточные!$J$12:$HW$765,T$2,1)</f>
        <v>0</v>
      </c>
      <c r="U19">
        <f>VLOOKUP($A19,ежесуточные!$J$12:$HW$765,U$2,1)</f>
        <v>0</v>
      </c>
      <c r="V19">
        <f>VLOOKUP($A19,ежесуточные!$J$12:$HW$765,V$2,1)</f>
        <v>34</v>
      </c>
      <c r="W19">
        <f>VLOOKUP($A19,ежесуточные!$J$12:$HW$765,W$2,1)</f>
        <v>0</v>
      </c>
      <c r="X19">
        <f>VLOOKUP($A19,ежесуточные!$J$12:$HW$765,X$2,1)</f>
        <v>330</v>
      </c>
      <c r="Y19">
        <f>VLOOKUP($A19,ежесуточные!$J$12:$HW$765,Y$2,1)</f>
        <v>0</v>
      </c>
      <c r="Z19">
        <f>VLOOKUP($A19,ежесуточные!$J$12:$HW$765,Z$2,1)</f>
        <v>0</v>
      </c>
      <c r="AA19">
        <f>VLOOKUP($A19,ежесуточные!$J$12:$HW$765,AA$2,1)</f>
        <v>0</v>
      </c>
      <c r="AB19">
        <f>VLOOKUP($A19,ежесуточные!$J$12:$HW$765,AB$2,1)</f>
        <v>150</v>
      </c>
      <c r="AC19">
        <f>VLOOKUP($A19,ежесуточные!$J$12:$HW$765,AC$2,1)</f>
        <v>130</v>
      </c>
      <c r="AD19">
        <f>VLOOKUP($A19,ежесуточные!$J$12:$HW$765,AD$2,1)</f>
        <v>271</v>
      </c>
      <c r="AE19">
        <f>VLOOKUP($A19,ежесуточные!$J$12:$HW$765,AE$2,1)</f>
        <v>613</v>
      </c>
      <c r="AF19">
        <f t="shared" si="1"/>
        <v>0</v>
      </c>
      <c r="AG19">
        <f t="shared" si="2"/>
        <v>1</v>
      </c>
      <c r="AH19">
        <f t="shared" si="3"/>
        <v>0</v>
      </c>
    </row>
    <row r="20" spans="1:34" x14ac:dyDescent="0.25">
      <c r="A20">
        <v>17</v>
      </c>
      <c r="B20" t="s">
        <v>101</v>
      </c>
      <c r="D20">
        <f>VLOOKUP($A20,ежесуточные!$J$12:$HW$765,D$2,1)</f>
        <v>0</v>
      </c>
      <c r="E20">
        <f>VLOOKUP($A20,ежесуточные!$J$12:$HW$765,E$2,1)</f>
        <v>0</v>
      </c>
      <c r="F20">
        <f>VLOOKUP($A20,ежесуточные!$J$12:$HW$765,F$2,1)</f>
        <v>0</v>
      </c>
      <c r="G20">
        <f>VLOOKUP($A20,ежесуточные!$J$12:$HW$765,G$2,1)</f>
        <v>0</v>
      </c>
      <c r="H20">
        <f>VLOOKUP($A20,ежесуточные!$J$12:$HW$765,H$2,1)</f>
        <v>0</v>
      </c>
      <c r="I20">
        <f>VLOOKUP($A20,ежесуточные!$J$12:$HW$765,I$2,1)</f>
        <v>0</v>
      </c>
      <c r="J20">
        <f>VLOOKUP($A20,ежесуточные!$J$12:$HW$765,J$2,1)</f>
        <v>0</v>
      </c>
      <c r="K20">
        <f>VLOOKUP($A20,ежесуточные!$J$12:$HW$765,K$2,1)</f>
        <v>0</v>
      </c>
      <c r="L20">
        <f>VLOOKUP($A20,ежесуточные!$J$12:$HW$765,L$2,1)</f>
        <v>0</v>
      </c>
      <c r="M20">
        <f>VLOOKUP($A20,ежесуточные!$J$12:$HW$765,M$2,1)</f>
        <v>0</v>
      </c>
      <c r="N20">
        <f>VLOOKUP($A20,ежесуточные!$J$12:$HW$765,N$2,1)</f>
        <v>0</v>
      </c>
      <c r="O20">
        <f>VLOOKUP($A20,ежесуточные!$J$12:$HW$765,O$2,1)</f>
        <v>0</v>
      </c>
      <c r="P20">
        <f>VLOOKUP($A20,ежесуточные!$J$12:$HW$765,P$2,1)</f>
        <v>0</v>
      </c>
      <c r="Q20">
        <f>VLOOKUP($A20,ежесуточные!$J$12:$HW$765,Q$2,1)</f>
        <v>0</v>
      </c>
      <c r="R20">
        <f>VLOOKUP($A20,ежесуточные!$J$12:$HW$765,R$2,1)</f>
        <v>0</v>
      </c>
      <c r="S20">
        <f>VLOOKUP($A20,ежесуточные!$J$12:$HW$765,S$2,1)</f>
        <v>0</v>
      </c>
      <c r="T20">
        <f>VLOOKUP($A20,ежесуточные!$J$12:$HW$765,T$2,1)</f>
        <v>0</v>
      </c>
      <c r="U20">
        <f>VLOOKUP($A20,ежесуточные!$J$12:$HW$765,U$2,1)</f>
        <v>0</v>
      </c>
      <c r="V20">
        <f>VLOOKUP($A20,ежесуточные!$J$12:$HW$765,V$2,1)</f>
        <v>0</v>
      </c>
      <c r="W20">
        <f>VLOOKUP($A20,ежесуточные!$J$12:$HW$765,W$2,1)</f>
        <v>0</v>
      </c>
      <c r="X20">
        <f>VLOOKUP($A20,ежесуточные!$J$12:$HW$765,X$2,1)</f>
        <v>0</v>
      </c>
      <c r="Y20">
        <f>VLOOKUP($A20,ежесуточные!$J$12:$HW$765,Y$2,1)</f>
        <v>0</v>
      </c>
      <c r="Z20">
        <f>VLOOKUP($A20,ежесуточные!$J$12:$HW$765,Z$2,1)</f>
        <v>0</v>
      </c>
      <c r="AA20">
        <f>VLOOKUP($A20,ежесуточные!$J$12:$HW$765,AA$2,1)</f>
        <v>0</v>
      </c>
      <c r="AB20">
        <f>VLOOKUP($A20,ежесуточные!$J$12:$HW$765,AB$2,1)</f>
        <v>0</v>
      </c>
      <c r="AC20">
        <f>VLOOKUP($A20,ежесуточные!$J$12:$HW$765,AC$2,1)</f>
        <v>0</v>
      </c>
      <c r="AD20">
        <f>VLOOKUP($A20,ежесуточные!$J$12:$HW$765,AD$2,1)</f>
        <v>0</v>
      </c>
      <c r="AE20">
        <f>VLOOKUP($A20,ежесуточные!$J$12:$HW$765,AE$2,1)</f>
        <v>0</v>
      </c>
      <c r="AF20">
        <f t="shared" si="1"/>
        <v>0</v>
      </c>
      <c r="AG20">
        <f t="shared" si="2"/>
        <v>1</v>
      </c>
      <c r="AH20">
        <f t="shared" si="3"/>
        <v>0</v>
      </c>
    </row>
    <row r="21" spans="1:34" x14ac:dyDescent="0.25">
      <c r="A21">
        <v>18</v>
      </c>
      <c r="B21" t="s">
        <v>115</v>
      </c>
      <c r="D21">
        <f>VLOOKUP($A21,ежесуточные!$J$12:$HW$765,D$2,1)</f>
        <v>50</v>
      </c>
      <c r="E21">
        <f>VLOOKUP($A21,ежесуточные!$J$12:$HW$765,E$2,1)</f>
        <v>45</v>
      </c>
      <c r="F21">
        <f>VLOOKUP($A21,ежесуточные!$J$12:$HW$765,F$2,1)</f>
        <v>45</v>
      </c>
      <c r="G21">
        <f>VLOOKUP($A21,ежесуточные!$J$12:$HW$765,G$2,1)</f>
        <v>0</v>
      </c>
      <c r="H21">
        <f>VLOOKUP($A21,ежесуточные!$J$12:$HW$765,H$2,1)</f>
        <v>0</v>
      </c>
      <c r="I21">
        <f>VLOOKUP($A21,ежесуточные!$J$12:$HW$765,I$2,1)</f>
        <v>0</v>
      </c>
      <c r="J21">
        <f>VLOOKUP($A21,ежесуточные!$J$12:$HW$765,J$2,1)</f>
        <v>0</v>
      </c>
      <c r="K21">
        <f>VLOOKUP($A21,ежесуточные!$J$12:$HW$765,K$2,1)</f>
        <v>0</v>
      </c>
      <c r="L21">
        <f>VLOOKUP($A21,ежесуточные!$J$12:$HW$765,L$2,1)</f>
        <v>0</v>
      </c>
      <c r="M21">
        <f>VLOOKUP($A21,ежесуточные!$J$12:$HW$765,M$2,1)</f>
        <v>20</v>
      </c>
      <c r="N21">
        <f>VLOOKUP($A21,ежесуточные!$J$12:$HW$765,N$2,1)</f>
        <v>0</v>
      </c>
      <c r="O21">
        <f>VLOOKUP($A21,ежесуточные!$J$12:$HW$765,O$2,1)</f>
        <v>20</v>
      </c>
      <c r="P21">
        <f>VLOOKUP($A21,ежесуточные!$J$12:$HW$765,P$2,1)</f>
        <v>0</v>
      </c>
      <c r="Q21">
        <f>VLOOKUP($A21,ежесуточные!$J$12:$HW$765,Q$2,1)</f>
        <v>0</v>
      </c>
      <c r="R21">
        <f>VLOOKUP($A21,ежесуточные!$J$12:$HW$765,R$2,1)</f>
        <v>0</v>
      </c>
      <c r="S21">
        <f>VLOOKUP($A21,ежесуточные!$J$12:$HW$765,S$2,1)</f>
        <v>0</v>
      </c>
      <c r="T21">
        <f>VLOOKUP($A21,ежесуточные!$J$12:$HW$765,T$2,1)</f>
        <v>0</v>
      </c>
      <c r="U21">
        <f>VLOOKUP($A21,ежесуточные!$J$12:$HW$765,U$2,1)</f>
        <v>0</v>
      </c>
      <c r="V21">
        <f>VLOOKUP($A21,ежесуточные!$J$12:$HW$765,V$2,1)</f>
        <v>20</v>
      </c>
      <c r="W21">
        <f>VLOOKUP($A21,ежесуточные!$J$12:$HW$765,W$2,1)</f>
        <v>0</v>
      </c>
      <c r="X21">
        <f>VLOOKUP($A21,ежесуточные!$J$12:$HW$765,X$2,1)</f>
        <v>0</v>
      </c>
      <c r="Y21">
        <f>VLOOKUP($A21,ежесуточные!$J$12:$HW$765,Y$2,1)</f>
        <v>0</v>
      </c>
      <c r="Z21">
        <f>VLOOKUP($A21,ежесуточные!$J$12:$HW$765,Z$2,1)</f>
        <v>0</v>
      </c>
      <c r="AA21">
        <f>VLOOKUP($A21,ежесуточные!$J$12:$HW$765,AA$2,1)</f>
        <v>0</v>
      </c>
      <c r="AB21">
        <f>VLOOKUP($A21,ежесуточные!$J$12:$HW$765,AB$2,1)</f>
        <v>0</v>
      </c>
      <c r="AC21">
        <f>VLOOKUP($A21,ежесуточные!$J$12:$HW$765,AC$2,1)</f>
        <v>0</v>
      </c>
      <c r="AD21">
        <f>VLOOKUP($A21,ежесуточные!$J$12:$HW$765,AD$2,1)</f>
        <v>0</v>
      </c>
      <c r="AE21">
        <f>VLOOKUP($A21,ежесуточные!$J$12:$HW$765,AE$2,1)</f>
        <v>0</v>
      </c>
      <c r="AF21">
        <f t="shared" si="1"/>
        <v>0</v>
      </c>
      <c r="AG21">
        <f t="shared" si="2"/>
        <v>1</v>
      </c>
      <c r="AH21">
        <f t="shared" si="3"/>
        <v>0</v>
      </c>
    </row>
    <row r="22" spans="1:34" x14ac:dyDescent="0.25">
      <c r="A22">
        <v>19</v>
      </c>
      <c r="B22" t="s">
        <v>80</v>
      </c>
      <c r="D22">
        <f>VLOOKUP($A22,ежесуточные!$J$12:$HW$765,D$2,1)</f>
        <v>0</v>
      </c>
      <c r="E22">
        <f>VLOOKUP($A22,ежесуточные!$J$12:$HW$765,E$2,1)</f>
        <v>0</v>
      </c>
      <c r="F22">
        <f>VLOOKUP($A22,ежесуточные!$J$12:$HW$765,F$2,1)</f>
        <v>0</v>
      </c>
      <c r="G22">
        <f>VLOOKUP($A22,ежесуточные!$J$12:$HW$765,G$2,1)</f>
        <v>0</v>
      </c>
      <c r="H22">
        <f>VLOOKUP($A22,ежесуточные!$J$12:$HW$765,H$2,1)</f>
        <v>0</v>
      </c>
      <c r="I22">
        <f>VLOOKUP($A22,ежесуточные!$J$12:$HW$765,I$2,1)</f>
        <v>0</v>
      </c>
      <c r="J22">
        <f>VLOOKUP($A22,ежесуточные!$J$12:$HW$765,J$2,1)</f>
        <v>0</v>
      </c>
      <c r="K22">
        <f>VLOOKUP($A22,ежесуточные!$J$12:$HW$765,K$2,1)</f>
        <v>0</v>
      </c>
      <c r="L22">
        <f>VLOOKUP($A22,ежесуточные!$J$12:$HW$765,L$2,1)</f>
        <v>0</v>
      </c>
      <c r="M22">
        <f>VLOOKUP($A22,ежесуточные!$J$12:$HW$765,M$2,1)</f>
        <v>0</v>
      </c>
      <c r="N22">
        <f>VLOOKUP($A22,ежесуточные!$J$12:$HW$765,N$2,1)</f>
        <v>0</v>
      </c>
      <c r="O22">
        <f>VLOOKUP($A22,ежесуточные!$J$12:$HW$765,O$2,1)</f>
        <v>0</v>
      </c>
      <c r="P22">
        <f>VLOOKUP($A22,ежесуточные!$J$12:$HW$765,P$2,1)</f>
        <v>0</v>
      </c>
      <c r="Q22">
        <f>VLOOKUP($A22,ежесуточные!$J$12:$HW$765,Q$2,1)</f>
        <v>0</v>
      </c>
      <c r="R22">
        <f>VLOOKUP($A22,ежесуточные!$J$12:$HW$765,R$2,1)</f>
        <v>0</v>
      </c>
      <c r="S22">
        <f>VLOOKUP($A22,ежесуточные!$J$12:$HW$765,S$2,1)</f>
        <v>0</v>
      </c>
      <c r="T22">
        <f>VLOOKUP($A22,ежесуточные!$J$12:$HW$765,T$2,1)</f>
        <v>0</v>
      </c>
      <c r="U22">
        <f>VLOOKUP($A22,ежесуточные!$J$12:$HW$765,U$2,1)</f>
        <v>0</v>
      </c>
      <c r="V22">
        <f>VLOOKUP($A22,ежесуточные!$J$12:$HW$765,V$2,1)</f>
        <v>0</v>
      </c>
      <c r="W22">
        <f>VLOOKUP($A22,ежесуточные!$J$12:$HW$765,W$2,1)</f>
        <v>0</v>
      </c>
      <c r="X22">
        <f>VLOOKUP($A22,ежесуточные!$J$12:$HW$765,X$2,1)</f>
        <v>0</v>
      </c>
      <c r="Y22">
        <f>VLOOKUP($A22,ежесуточные!$J$12:$HW$765,Y$2,1)</f>
        <v>0</v>
      </c>
      <c r="Z22">
        <f>VLOOKUP($A22,ежесуточные!$J$12:$HW$765,Z$2,1)</f>
        <v>0</v>
      </c>
      <c r="AA22">
        <f>VLOOKUP($A22,ежесуточные!$J$12:$HW$765,AA$2,1)</f>
        <v>0</v>
      </c>
      <c r="AB22">
        <f>VLOOKUP($A22,ежесуточные!$J$12:$HW$765,AB$2,1)</f>
        <v>0</v>
      </c>
      <c r="AC22">
        <f>VLOOKUP($A22,ежесуточные!$J$12:$HW$765,AC$2,1)</f>
        <v>0</v>
      </c>
      <c r="AD22">
        <f>VLOOKUP($A22,ежесуточные!$J$12:$HW$765,AD$2,1)</f>
        <v>0</v>
      </c>
      <c r="AE22">
        <f>VLOOKUP($A22,ежесуточные!$J$12:$HW$765,AE$2,1)</f>
        <v>0</v>
      </c>
      <c r="AF22">
        <f t="shared" si="1"/>
        <v>0</v>
      </c>
      <c r="AG22">
        <f t="shared" si="2"/>
        <v>1</v>
      </c>
      <c r="AH22">
        <f t="shared" si="3"/>
        <v>0</v>
      </c>
    </row>
    <row r="23" spans="1:34" x14ac:dyDescent="0.25">
      <c r="A23">
        <v>20</v>
      </c>
      <c r="B23" t="s">
        <v>81</v>
      </c>
      <c r="D23">
        <f>VLOOKUP($A23,ежесуточные!$J$12:$HW$765,D$2,1)</f>
        <v>0</v>
      </c>
      <c r="E23">
        <f>VLOOKUP($A23,ежесуточные!$J$12:$HW$765,E$2,1)</f>
        <v>0</v>
      </c>
      <c r="F23">
        <f>VLOOKUP($A23,ежесуточные!$J$12:$HW$765,F$2,1)</f>
        <v>0</v>
      </c>
      <c r="G23">
        <f>VLOOKUP($A23,ежесуточные!$J$12:$HW$765,G$2,1)</f>
        <v>0</v>
      </c>
      <c r="H23">
        <f>VLOOKUP($A23,ежесуточные!$J$12:$HW$765,H$2,1)</f>
        <v>0</v>
      </c>
      <c r="I23">
        <f>VLOOKUP($A23,ежесуточные!$J$12:$HW$765,I$2,1)</f>
        <v>0</v>
      </c>
      <c r="J23">
        <f>VLOOKUP($A23,ежесуточные!$J$12:$HW$765,J$2,1)</f>
        <v>0</v>
      </c>
      <c r="K23">
        <f>VLOOKUP($A23,ежесуточные!$J$12:$HW$765,K$2,1)</f>
        <v>0</v>
      </c>
      <c r="L23">
        <f>VLOOKUP($A23,ежесуточные!$J$12:$HW$765,L$2,1)</f>
        <v>0</v>
      </c>
      <c r="M23">
        <f>VLOOKUP($A23,ежесуточные!$J$12:$HW$765,M$2,1)</f>
        <v>0</v>
      </c>
      <c r="N23">
        <f>VLOOKUP($A23,ежесуточные!$J$12:$HW$765,N$2,1)</f>
        <v>0</v>
      </c>
      <c r="O23">
        <f>VLOOKUP($A23,ежесуточные!$J$12:$HW$765,O$2,1)</f>
        <v>0</v>
      </c>
      <c r="P23">
        <f>VLOOKUP($A23,ежесуточные!$J$12:$HW$765,P$2,1)</f>
        <v>0</v>
      </c>
      <c r="Q23">
        <f>VLOOKUP($A23,ежесуточные!$J$12:$HW$765,Q$2,1)</f>
        <v>0</v>
      </c>
      <c r="R23">
        <f>VLOOKUP($A23,ежесуточные!$J$12:$HW$765,R$2,1)</f>
        <v>0</v>
      </c>
      <c r="S23">
        <f>VLOOKUP($A23,ежесуточные!$J$12:$HW$765,S$2,1)</f>
        <v>0</v>
      </c>
      <c r="T23">
        <f>VLOOKUP($A23,ежесуточные!$J$12:$HW$765,T$2,1)</f>
        <v>0</v>
      </c>
      <c r="U23">
        <f>VLOOKUP($A23,ежесуточные!$J$12:$HW$765,U$2,1)</f>
        <v>0</v>
      </c>
      <c r="V23">
        <f>VLOOKUP($A23,ежесуточные!$J$12:$HW$765,V$2,1)</f>
        <v>0</v>
      </c>
      <c r="W23">
        <f>VLOOKUP($A23,ежесуточные!$J$12:$HW$765,W$2,1)</f>
        <v>0</v>
      </c>
      <c r="X23">
        <f>VLOOKUP($A23,ежесуточные!$J$12:$HW$765,X$2,1)</f>
        <v>0</v>
      </c>
      <c r="Y23">
        <f>VLOOKUP($A23,ежесуточные!$J$12:$HW$765,Y$2,1)</f>
        <v>0</v>
      </c>
      <c r="Z23">
        <f>VLOOKUP($A23,ежесуточные!$J$12:$HW$765,Z$2,1)</f>
        <v>0</v>
      </c>
      <c r="AA23">
        <f>VLOOKUP($A23,ежесуточные!$J$12:$HW$765,AA$2,1)</f>
        <v>0</v>
      </c>
      <c r="AB23">
        <f>VLOOKUP($A23,ежесуточные!$J$12:$HW$765,AB$2,1)</f>
        <v>0</v>
      </c>
      <c r="AC23">
        <f>VLOOKUP($A23,ежесуточные!$J$12:$HW$765,AC$2,1)</f>
        <v>0</v>
      </c>
      <c r="AD23">
        <f>VLOOKUP($A23,ежесуточные!$J$12:$HW$765,AD$2,1)</f>
        <v>0</v>
      </c>
      <c r="AE23">
        <f>VLOOKUP($A23,ежесуточные!$J$12:$HW$765,AE$2,1)</f>
        <v>0</v>
      </c>
      <c r="AF23">
        <f t="shared" si="1"/>
        <v>0</v>
      </c>
      <c r="AG23">
        <f t="shared" si="2"/>
        <v>1</v>
      </c>
      <c r="AH23">
        <f t="shared" si="3"/>
        <v>0</v>
      </c>
    </row>
    <row r="24" spans="1:34" x14ac:dyDescent="0.25">
      <c r="A24">
        <v>21</v>
      </c>
      <c r="B24" t="s">
        <v>4</v>
      </c>
      <c r="D24">
        <f>VLOOKUP($A24,ежесуточные!$J$12:$HW$765,D$2,1)</f>
        <v>0</v>
      </c>
      <c r="E24">
        <f>VLOOKUP($A24,ежесуточные!$J$12:$HW$765,E$2,1)</f>
        <v>0</v>
      </c>
      <c r="F24">
        <f>VLOOKUP($A24,ежесуточные!$J$12:$HW$765,F$2,1)</f>
        <v>0</v>
      </c>
      <c r="G24">
        <f>VLOOKUP($A24,ежесуточные!$J$12:$HW$765,G$2,1)</f>
        <v>0</v>
      </c>
      <c r="H24">
        <f>VLOOKUP($A24,ежесуточные!$J$12:$HW$765,H$2,1)</f>
        <v>0</v>
      </c>
      <c r="I24">
        <f>VLOOKUP($A24,ежесуточные!$J$12:$HW$765,I$2,1)</f>
        <v>0</v>
      </c>
      <c r="J24">
        <f>VLOOKUP($A24,ежесуточные!$J$12:$HW$765,J$2,1)</f>
        <v>0</v>
      </c>
      <c r="K24">
        <f>VLOOKUP($A24,ежесуточные!$J$12:$HW$765,K$2,1)</f>
        <v>0</v>
      </c>
      <c r="L24">
        <f>VLOOKUP($A24,ежесуточные!$J$12:$HW$765,L$2,1)</f>
        <v>0</v>
      </c>
      <c r="M24">
        <f>VLOOKUP($A24,ежесуточные!$J$12:$HW$765,M$2,1)</f>
        <v>0</v>
      </c>
      <c r="N24">
        <f>VLOOKUP($A24,ежесуточные!$J$12:$HW$765,N$2,1)</f>
        <v>0</v>
      </c>
      <c r="O24">
        <f>VLOOKUP($A24,ежесуточные!$J$12:$HW$765,O$2,1)</f>
        <v>0</v>
      </c>
      <c r="P24">
        <f>VLOOKUP($A24,ежесуточные!$J$12:$HW$765,P$2,1)</f>
        <v>0</v>
      </c>
      <c r="Q24">
        <f>VLOOKUP($A24,ежесуточные!$J$12:$HW$765,Q$2,1)</f>
        <v>0</v>
      </c>
      <c r="R24">
        <f>VLOOKUP($A24,ежесуточные!$J$12:$HW$765,R$2,1)</f>
        <v>0</v>
      </c>
      <c r="S24">
        <f>VLOOKUP($A24,ежесуточные!$J$12:$HW$765,S$2,1)</f>
        <v>0</v>
      </c>
      <c r="T24">
        <f>VLOOKUP($A24,ежесуточные!$J$12:$HW$765,T$2,1)</f>
        <v>0</v>
      </c>
      <c r="U24">
        <f>VLOOKUP($A24,ежесуточные!$J$12:$HW$765,U$2,1)</f>
        <v>0</v>
      </c>
      <c r="V24">
        <f>VLOOKUP($A24,ежесуточные!$J$12:$HW$765,V$2,1)</f>
        <v>0</v>
      </c>
      <c r="W24">
        <f>VLOOKUP($A24,ежесуточные!$J$12:$HW$765,W$2,1)</f>
        <v>0</v>
      </c>
      <c r="X24">
        <f>VLOOKUP($A24,ежесуточные!$J$12:$HW$765,X$2,1)</f>
        <v>0</v>
      </c>
      <c r="Y24">
        <f>VLOOKUP($A24,ежесуточные!$J$12:$HW$765,Y$2,1)</f>
        <v>0</v>
      </c>
      <c r="Z24">
        <f>VLOOKUP($A24,ежесуточные!$J$12:$HW$765,Z$2,1)</f>
        <v>0</v>
      </c>
      <c r="AA24">
        <f>VLOOKUP($A24,ежесуточные!$J$12:$HW$765,AA$2,1)</f>
        <v>0</v>
      </c>
      <c r="AB24">
        <f>VLOOKUP($A24,ежесуточные!$J$12:$HW$765,AB$2,1)</f>
        <v>0</v>
      </c>
      <c r="AC24">
        <f>VLOOKUP($A24,ежесуточные!$J$12:$HW$765,AC$2,1)</f>
        <v>0</v>
      </c>
      <c r="AD24">
        <f>VLOOKUP($A24,ежесуточные!$J$12:$HW$765,AD$2,1)</f>
        <v>0</v>
      </c>
      <c r="AE24">
        <f>VLOOKUP($A24,ежесуточные!$J$12:$HW$765,AE$2,1)</f>
        <v>0</v>
      </c>
      <c r="AF24">
        <f t="shared" si="1"/>
        <v>0</v>
      </c>
      <c r="AG24">
        <f t="shared" si="2"/>
        <v>1</v>
      </c>
      <c r="AH24">
        <f t="shared" si="3"/>
        <v>0</v>
      </c>
    </row>
    <row r="25" spans="1:34" x14ac:dyDescent="0.25">
      <c r="A25">
        <v>22</v>
      </c>
      <c r="B25" t="s">
        <v>3</v>
      </c>
      <c r="D25">
        <f>VLOOKUP($A25,ежесуточные!$J$12:$HW$765,D$2,1)</f>
        <v>0</v>
      </c>
      <c r="E25">
        <f>VLOOKUP($A25,ежесуточные!$J$12:$HW$765,E$2,1)</f>
        <v>0</v>
      </c>
      <c r="F25">
        <f>VLOOKUP($A25,ежесуточные!$J$12:$HW$765,F$2,1)</f>
        <v>0</v>
      </c>
      <c r="G25">
        <f>VLOOKUP($A25,ежесуточные!$J$12:$HW$765,G$2,1)</f>
        <v>0</v>
      </c>
      <c r="H25">
        <f>VLOOKUP($A25,ежесуточные!$J$12:$HW$765,H$2,1)</f>
        <v>0</v>
      </c>
      <c r="I25">
        <f>VLOOKUP($A25,ежесуточные!$J$12:$HW$765,I$2,1)</f>
        <v>0</v>
      </c>
      <c r="J25">
        <f>VLOOKUP($A25,ежесуточные!$J$12:$HW$765,J$2,1)</f>
        <v>0</v>
      </c>
      <c r="K25">
        <f>VLOOKUP($A25,ежесуточные!$J$12:$HW$765,K$2,1)</f>
        <v>0</v>
      </c>
      <c r="L25">
        <f>VLOOKUP($A25,ежесуточные!$J$12:$HW$765,L$2,1)</f>
        <v>0</v>
      </c>
      <c r="M25">
        <f>VLOOKUP($A25,ежесуточные!$J$12:$HW$765,M$2,1)</f>
        <v>0</v>
      </c>
      <c r="N25">
        <f>VLOOKUP($A25,ежесуточные!$J$12:$HW$765,N$2,1)</f>
        <v>0</v>
      </c>
      <c r="O25">
        <f>VLOOKUP($A25,ежесуточные!$J$12:$HW$765,O$2,1)</f>
        <v>0</v>
      </c>
      <c r="P25">
        <f>VLOOKUP($A25,ежесуточные!$J$12:$HW$765,P$2,1)</f>
        <v>0</v>
      </c>
      <c r="Q25">
        <f>VLOOKUP($A25,ежесуточные!$J$12:$HW$765,Q$2,1)</f>
        <v>0</v>
      </c>
      <c r="R25">
        <f>VLOOKUP($A25,ежесуточные!$J$12:$HW$765,R$2,1)</f>
        <v>0</v>
      </c>
      <c r="S25">
        <f>VLOOKUP($A25,ежесуточные!$J$12:$HW$765,S$2,1)</f>
        <v>0</v>
      </c>
      <c r="T25">
        <f>VLOOKUP($A25,ежесуточные!$J$12:$HW$765,T$2,1)</f>
        <v>0</v>
      </c>
      <c r="U25">
        <f>VLOOKUP($A25,ежесуточные!$J$12:$HW$765,U$2,1)</f>
        <v>0</v>
      </c>
      <c r="V25">
        <f>VLOOKUP($A25,ежесуточные!$J$12:$HW$765,V$2,1)</f>
        <v>0</v>
      </c>
      <c r="W25">
        <f>VLOOKUP($A25,ежесуточные!$J$12:$HW$765,W$2,1)</f>
        <v>0</v>
      </c>
      <c r="X25">
        <f>VLOOKUP($A25,ежесуточные!$J$12:$HW$765,X$2,1)</f>
        <v>0</v>
      </c>
      <c r="Y25">
        <f>VLOOKUP($A25,ежесуточные!$J$12:$HW$765,Y$2,1)</f>
        <v>0</v>
      </c>
      <c r="Z25">
        <f>VLOOKUP($A25,ежесуточные!$J$12:$HW$765,Z$2,1)</f>
        <v>0</v>
      </c>
      <c r="AA25">
        <f>VLOOKUP($A25,ежесуточные!$J$12:$HW$765,AA$2,1)</f>
        <v>0</v>
      </c>
      <c r="AB25">
        <f>VLOOKUP($A25,ежесуточные!$J$12:$HW$765,AB$2,1)</f>
        <v>0</v>
      </c>
      <c r="AC25">
        <f>VLOOKUP($A25,ежесуточные!$J$12:$HW$765,AC$2,1)</f>
        <v>0</v>
      </c>
      <c r="AD25">
        <f>VLOOKUP($A25,ежесуточные!$J$12:$HW$765,AD$2,1)</f>
        <v>0</v>
      </c>
      <c r="AE25">
        <f>VLOOKUP($A25,ежесуточные!$J$12:$HW$765,AE$2,1)</f>
        <v>0</v>
      </c>
      <c r="AF25">
        <f t="shared" si="1"/>
        <v>0</v>
      </c>
      <c r="AG25">
        <f t="shared" si="2"/>
        <v>1</v>
      </c>
      <c r="AH25">
        <f t="shared" si="3"/>
        <v>0</v>
      </c>
    </row>
    <row r="26" spans="1:34" x14ac:dyDescent="0.25">
      <c r="A26">
        <v>23</v>
      </c>
      <c r="B26" t="s">
        <v>7</v>
      </c>
      <c r="D26">
        <f>VLOOKUP($A26,ежесуточные!$J$12:$HW$765,D$2,1)</f>
        <v>0</v>
      </c>
      <c r="E26">
        <f>VLOOKUP($A26,ежесуточные!$J$12:$HW$765,E$2,1)</f>
        <v>0</v>
      </c>
      <c r="F26">
        <f>VLOOKUP($A26,ежесуточные!$J$12:$HW$765,F$2,1)</f>
        <v>0</v>
      </c>
      <c r="G26">
        <f>VLOOKUP($A26,ежесуточные!$J$12:$HW$765,G$2,1)</f>
        <v>0</v>
      </c>
      <c r="H26">
        <f>VLOOKUP($A26,ежесуточные!$J$12:$HW$765,H$2,1)</f>
        <v>0</v>
      </c>
      <c r="I26">
        <f>VLOOKUP($A26,ежесуточные!$J$12:$HW$765,I$2,1)</f>
        <v>0</v>
      </c>
      <c r="J26">
        <f>VLOOKUP($A26,ежесуточные!$J$12:$HW$765,J$2,1)</f>
        <v>0</v>
      </c>
      <c r="K26">
        <f>VLOOKUP($A26,ежесуточные!$J$12:$HW$765,K$2,1)</f>
        <v>0</v>
      </c>
      <c r="L26">
        <f>VLOOKUP($A26,ежесуточные!$J$12:$HW$765,L$2,1)</f>
        <v>0</v>
      </c>
      <c r="M26">
        <f>VLOOKUP($A26,ежесуточные!$J$12:$HW$765,M$2,1)</f>
        <v>65</v>
      </c>
      <c r="N26">
        <f>VLOOKUP($A26,ежесуточные!$J$12:$HW$765,N$2,1)</f>
        <v>65</v>
      </c>
      <c r="O26">
        <f>VLOOKUP($A26,ежесуточные!$J$12:$HW$765,O$2,1)</f>
        <v>62</v>
      </c>
      <c r="P26">
        <f>VLOOKUP($A26,ежесуточные!$J$12:$HW$765,P$2,1)</f>
        <v>0</v>
      </c>
      <c r="Q26">
        <f>VLOOKUP($A26,ежесуточные!$J$12:$HW$765,Q$2,1)</f>
        <v>0</v>
      </c>
      <c r="R26">
        <f>VLOOKUP($A26,ежесуточные!$J$12:$HW$765,R$2,1)</f>
        <v>0</v>
      </c>
      <c r="S26">
        <f>VLOOKUP($A26,ежесуточные!$J$12:$HW$765,S$2,1)</f>
        <v>0</v>
      </c>
      <c r="T26">
        <f>VLOOKUP($A26,ежесуточные!$J$12:$HW$765,T$2,1)</f>
        <v>0</v>
      </c>
      <c r="U26">
        <f>VLOOKUP($A26,ежесуточные!$J$12:$HW$765,U$2,1)</f>
        <v>0</v>
      </c>
      <c r="V26">
        <f>VLOOKUP($A26,ежесуточные!$J$12:$HW$765,V$2,1)</f>
        <v>0</v>
      </c>
      <c r="W26">
        <f>VLOOKUP($A26,ежесуточные!$J$12:$HW$765,W$2,1)</f>
        <v>65</v>
      </c>
      <c r="X26">
        <f>VLOOKUP($A26,ежесуточные!$J$12:$HW$765,X$2,1)</f>
        <v>65</v>
      </c>
      <c r="Y26">
        <f>VLOOKUP($A26,ежесуточные!$J$12:$HW$765,Y$2,1)</f>
        <v>62</v>
      </c>
      <c r="Z26">
        <f>VLOOKUP($A26,ежесуточные!$J$12:$HW$765,Z$2,1)</f>
        <v>0</v>
      </c>
      <c r="AA26">
        <f>VLOOKUP($A26,ежесуточные!$J$12:$HW$765,AA$2,1)</f>
        <v>0</v>
      </c>
      <c r="AB26">
        <f>VLOOKUP($A26,ежесуточные!$J$12:$HW$765,AB$2,1)</f>
        <v>0</v>
      </c>
      <c r="AC26">
        <f>VLOOKUP($A26,ежесуточные!$J$12:$HW$765,AC$2,1)</f>
        <v>0</v>
      </c>
      <c r="AD26">
        <f>VLOOKUP($A26,ежесуточные!$J$12:$HW$765,AD$2,1)</f>
        <v>0</v>
      </c>
      <c r="AE26">
        <f>VLOOKUP($A26,ежесуточные!$J$12:$HW$765,AE$2,1)</f>
        <v>202</v>
      </c>
      <c r="AF26">
        <f t="shared" si="1"/>
        <v>0</v>
      </c>
      <c r="AG26">
        <f t="shared" si="2"/>
        <v>1</v>
      </c>
      <c r="AH26">
        <f t="shared" si="3"/>
        <v>0</v>
      </c>
    </row>
    <row r="27" spans="1:34" x14ac:dyDescent="0.25">
      <c r="A27">
        <v>24</v>
      </c>
      <c r="B27" t="s">
        <v>8</v>
      </c>
      <c r="D27">
        <f>VLOOKUP($A27,ежесуточные!$J$12:$HW$765,D$2,1)</f>
        <v>0</v>
      </c>
      <c r="E27">
        <f>VLOOKUP($A27,ежесуточные!$J$12:$HW$765,E$2,1)</f>
        <v>0</v>
      </c>
      <c r="F27">
        <f>VLOOKUP($A27,ежесуточные!$J$12:$HW$765,F$2,1)</f>
        <v>0</v>
      </c>
      <c r="G27">
        <f>VLOOKUP($A27,ежесуточные!$J$12:$HW$765,G$2,1)</f>
        <v>0</v>
      </c>
      <c r="H27">
        <f>VLOOKUP($A27,ежесуточные!$J$12:$HW$765,H$2,1)</f>
        <v>0</v>
      </c>
      <c r="I27">
        <f>VLOOKUP($A27,ежесуточные!$J$12:$HW$765,I$2,1)</f>
        <v>0</v>
      </c>
      <c r="J27">
        <f>VLOOKUP($A27,ежесуточные!$J$12:$HW$765,J$2,1)</f>
        <v>0</v>
      </c>
      <c r="K27">
        <f>VLOOKUP($A27,ежесуточные!$J$12:$HW$765,K$2,1)</f>
        <v>0</v>
      </c>
      <c r="L27">
        <f>VLOOKUP($A27,ежесуточные!$J$12:$HW$765,L$2,1)</f>
        <v>0</v>
      </c>
      <c r="M27">
        <f>VLOOKUP($A27,ежесуточные!$J$12:$HW$765,M$2,1)</f>
        <v>0</v>
      </c>
      <c r="N27">
        <f>VLOOKUP($A27,ежесуточные!$J$12:$HW$765,N$2,1)</f>
        <v>0</v>
      </c>
      <c r="O27">
        <f>VLOOKUP($A27,ежесуточные!$J$12:$HW$765,O$2,1)</f>
        <v>0</v>
      </c>
      <c r="P27">
        <f>VLOOKUP($A27,ежесуточные!$J$12:$HW$765,P$2,1)</f>
        <v>0</v>
      </c>
      <c r="Q27">
        <f>VLOOKUP($A27,ежесуточные!$J$12:$HW$765,Q$2,1)</f>
        <v>0</v>
      </c>
      <c r="R27">
        <f>VLOOKUP($A27,ежесуточные!$J$12:$HW$765,R$2,1)</f>
        <v>0</v>
      </c>
      <c r="S27">
        <f>VLOOKUP($A27,ежесуточные!$J$12:$HW$765,S$2,1)</f>
        <v>0</v>
      </c>
      <c r="T27">
        <f>VLOOKUP($A27,ежесуточные!$J$12:$HW$765,T$2,1)</f>
        <v>0</v>
      </c>
      <c r="U27">
        <f>VLOOKUP($A27,ежесуточные!$J$12:$HW$765,U$2,1)</f>
        <v>0</v>
      </c>
      <c r="V27">
        <f>VLOOKUP($A27,ежесуточные!$J$12:$HW$765,V$2,1)</f>
        <v>0</v>
      </c>
      <c r="W27">
        <f>VLOOKUP($A27,ежесуточные!$J$12:$HW$765,W$2,1)</f>
        <v>0</v>
      </c>
      <c r="X27">
        <f>VLOOKUP($A27,ежесуточные!$J$12:$HW$765,X$2,1)</f>
        <v>0</v>
      </c>
      <c r="Y27">
        <f>VLOOKUP($A27,ежесуточные!$J$12:$HW$765,Y$2,1)</f>
        <v>0</v>
      </c>
      <c r="Z27">
        <f>VLOOKUP($A27,ежесуточные!$J$12:$HW$765,Z$2,1)</f>
        <v>0</v>
      </c>
      <c r="AA27">
        <f>VLOOKUP($A27,ежесуточные!$J$12:$HW$765,AA$2,1)</f>
        <v>0</v>
      </c>
      <c r="AB27">
        <f>VLOOKUP($A27,ежесуточные!$J$12:$HW$765,AB$2,1)</f>
        <v>0</v>
      </c>
      <c r="AC27">
        <f>VLOOKUP($A27,ежесуточные!$J$12:$HW$765,AC$2,1)</f>
        <v>0</v>
      </c>
      <c r="AD27">
        <f>VLOOKUP($A27,ежесуточные!$J$12:$HW$765,AD$2,1)</f>
        <v>0</v>
      </c>
      <c r="AE27">
        <f>VLOOKUP($A27,ежесуточные!$J$12:$HW$765,AE$2,1)</f>
        <v>0</v>
      </c>
      <c r="AF27">
        <f t="shared" si="1"/>
        <v>0</v>
      </c>
      <c r="AG27">
        <f t="shared" si="2"/>
        <v>1</v>
      </c>
      <c r="AH27">
        <f t="shared" si="3"/>
        <v>0</v>
      </c>
    </row>
    <row r="28" spans="1:34" x14ac:dyDescent="0.25">
      <c r="A28">
        <v>25</v>
      </c>
      <c r="B28" t="s">
        <v>80</v>
      </c>
      <c r="D28">
        <f>VLOOKUP($A28,ежесуточные!$J$12:$HW$765,D$2,1)</f>
        <v>0</v>
      </c>
      <c r="E28">
        <f>VLOOKUP($A28,ежесуточные!$J$12:$HW$765,E$2,1)</f>
        <v>0</v>
      </c>
      <c r="F28">
        <f>VLOOKUP($A28,ежесуточные!$J$12:$HW$765,F$2,1)</f>
        <v>0</v>
      </c>
      <c r="G28">
        <f>VLOOKUP($A28,ежесуточные!$J$12:$HW$765,G$2,1)</f>
        <v>0</v>
      </c>
      <c r="H28">
        <f>VLOOKUP($A28,ежесуточные!$J$12:$HW$765,H$2,1)</f>
        <v>0</v>
      </c>
      <c r="I28">
        <f>VLOOKUP($A28,ежесуточные!$J$12:$HW$765,I$2,1)</f>
        <v>0</v>
      </c>
      <c r="J28">
        <f>VLOOKUP($A28,ежесуточные!$J$12:$HW$765,J$2,1)</f>
        <v>0</v>
      </c>
      <c r="K28">
        <f>VLOOKUP($A28,ежесуточные!$J$12:$HW$765,K$2,1)</f>
        <v>0</v>
      </c>
      <c r="L28">
        <f>VLOOKUP($A28,ежесуточные!$J$12:$HW$765,L$2,1)</f>
        <v>0</v>
      </c>
      <c r="M28">
        <f>VLOOKUP($A28,ежесуточные!$J$12:$HW$765,M$2,1)</f>
        <v>0</v>
      </c>
      <c r="N28">
        <f>VLOOKUP($A28,ежесуточные!$J$12:$HW$765,N$2,1)</f>
        <v>0</v>
      </c>
      <c r="O28">
        <f>VLOOKUP($A28,ежесуточные!$J$12:$HW$765,O$2,1)</f>
        <v>0</v>
      </c>
      <c r="P28">
        <f>VLOOKUP($A28,ежесуточные!$J$12:$HW$765,P$2,1)</f>
        <v>0</v>
      </c>
      <c r="Q28">
        <f>VLOOKUP($A28,ежесуточные!$J$12:$HW$765,Q$2,1)</f>
        <v>0</v>
      </c>
      <c r="R28">
        <f>VLOOKUP($A28,ежесуточные!$J$12:$HW$765,R$2,1)</f>
        <v>0</v>
      </c>
      <c r="S28">
        <f>VLOOKUP($A28,ежесуточные!$J$12:$HW$765,S$2,1)</f>
        <v>0</v>
      </c>
      <c r="T28">
        <f>VLOOKUP($A28,ежесуточные!$J$12:$HW$765,T$2,1)</f>
        <v>0</v>
      </c>
      <c r="U28">
        <f>VLOOKUP($A28,ежесуточные!$J$12:$HW$765,U$2,1)</f>
        <v>0</v>
      </c>
      <c r="V28">
        <f>VLOOKUP($A28,ежесуточные!$J$12:$HW$765,V$2,1)</f>
        <v>0</v>
      </c>
      <c r="W28">
        <f>VLOOKUP($A28,ежесуточные!$J$12:$HW$765,W$2,1)</f>
        <v>0</v>
      </c>
      <c r="X28">
        <f>VLOOKUP($A28,ежесуточные!$J$12:$HW$765,X$2,1)</f>
        <v>0</v>
      </c>
      <c r="Y28">
        <f>VLOOKUP($A28,ежесуточные!$J$12:$HW$765,Y$2,1)</f>
        <v>0</v>
      </c>
      <c r="Z28">
        <f>VLOOKUP($A28,ежесуточные!$J$12:$HW$765,Z$2,1)</f>
        <v>0</v>
      </c>
      <c r="AA28">
        <f>VLOOKUP($A28,ежесуточные!$J$12:$HW$765,AA$2,1)</f>
        <v>0</v>
      </c>
      <c r="AB28">
        <f>VLOOKUP($A28,ежесуточные!$J$12:$HW$765,AB$2,1)</f>
        <v>0</v>
      </c>
      <c r="AC28">
        <f>VLOOKUP($A28,ежесуточные!$J$12:$HW$765,AC$2,1)</f>
        <v>0</v>
      </c>
      <c r="AD28">
        <f>VLOOKUP($A28,ежесуточные!$J$12:$HW$765,AD$2,1)</f>
        <v>0</v>
      </c>
      <c r="AE28">
        <f>VLOOKUP($A28,ежесуточные!$J$12:$HW$765,AE$2,1)</f>
        <v>0</v>
      </c>
      <c r="AF28">
        <f t="shared" si="1"/>
        <v>0</v>
      </c>
      <c r="AG28">
        <f t="shared" si="2"/>
        <v>1</v>
      </c>
      <c r="AH28">
        <f t="shared" si="3"/>
        <v>0</v>
      </c>
    </row>
    <row r="29" spans="1:34" x14ac:dyDescent="0.25">
      <c r="A29">
        <v>26</v>
      </c>
      <c r="B29" t="s">
        <v>42</v>
      </c>
      <c r="D29">
        <f>VLOOKUP($A29,ежесуточные!$J$12:$HW$765,D$2,1)</f>
        <v>0</v>
      </c>
      <c r="E29">
        <f>VLOOKUP($A29,ежесуточные!$J$12:$HW$765,E$2,1)</f>
        <v>0</v>
      </c>
      <c r="F29">
        <f>VLOOKUP($A29,ежесуточные!$J$12:$HW$765,F$2,1)</f>
        <v>0</v>
      </c>
      <c r="G29">
        <f>VLOOKUP($A29,ежесуточные!$J$12:$HW$765,G$2,1)</f>
        <v>0</v>
      </c>
      <c r="H29">
        <f>VLOOKUP($A29,ежесуточные!$J$12:$HW$765,H$2,1)</f>
        <v>0</v>
      </c>
      <c r="I29">
        <f>VLOOKUP($A29,ежесуточные!$J$12:$HW$765,I$2,1)</f>
        <v>0</v>
      </c>
      <c r="J29">
        <f>VLOOKUP($A29,ежесуточные!$J$12:$HW$765,J$2,1)</f>
        <v>0</v>
      </c>
      <c r="K29">
        <f>VLOOKUP($A29,ежесуточные!$J$12:$HW$765,K$2,1)</f>
        <v>0</v>
      </c>
      <c r="L29">
        <f>VLOOKUP($A29,ежесуточные!$J$12:$HW$765,L$2,1)</f>
        <v>0</v>
      </c>
      <c r="M29">
        <f>VLOOKUP($A29,ежесуточные!$J$12:$HW$765,M$2,1)</f>
        <v>0</v>
      </c>
      <c r="N29">
        <f>VLOOKUP($A29,ежесуточные!$J$12:$HW$765,N$2,1)</f>
        <v>0</v>
      </c>
      <c r="O29">
        <f>VLOOKUP($A29,ежесуточные!$J$12:$HW$765,O$2,1)</f>
        <v>0</v>
      </c>
      <c r="P29">
        <f>VLOOKUP($A29,ежесуточные!$J$12:$HW$765,P$2,1)</f>
        <v>0</v>
      </c>
      <c r="Q29">
        <f>VLOOKUP($A29,ежесуточные!$J$12:$HW$765,Q$2,1)</f>
        <v>0</v>
      </c>
      <c r="R29">
        <f>VLOOKUP($A29,ежесуточные!$J$12:$HW$765,R$2,1)</f>
        <v>0</v>
      </c>
      <c r="S29">
        <f>VLOOKUP($A29,ежесуточные!$J$12:$HW$765,S$2,1)</f>
        <v>0</v>
      </c>
      <c r="T29">
        <f>VLOOKUP($A29,ежесуточные!$J$12:$HW$765,T$2,1)</f>
        <v>0</v>
      </c>
      <c r="U29">
        <f>VLOOKUP($A29,ежесуточные!$J$12:$HW$765,U$2,1)</f>
        <v>0</v>
      </c>
      <c r="V29">
        <f>VLOOKUP($A29,ежесуточные!$J$12:$HW$765,V$2,1)</f>
        <v>0</v>
      </c>
      <c r="W29">
        <f>VLOOKUP($A29,ежесуточные!$J$12:$HW$765,W$2,1)</f>
        <v>0</v>
      </c>
      <c r="X29">
        <f>VLOOKUP($A29,ежесуточные!$J$12:$HW$765,X$2,1)</f>
        <v>0</v>
      </c>
      <c r="Y29">
        <f>VLOOKUP($A29,ежесуточные!$J$12:$HW$765,Y$2,1)</f>
        <v>0</v>
      </c>
      <c r="Z29">
        <f>VLOOKUP($A29,ежесуточные!$J$12:$HW$765,Z$2,1)</f>
        <v>0</v>
      </c>
      <c r="AA29">
        <f>VLOOKUP($A29,ежесуточные!$J$12:$HW$765,AA$2,1)</f>
        <v>0</v>
      </c>
      <c r="AB29">
        <f>VLOOKUP($A29,ежесуточные!$J$12:$HW$765,AB$2,1)</f>
        <v>0</v>
      </c>
      <c r="AC29">
        <f>VLOOKUP($A29,ежесуточные!$J$12:$HW$765,AC$2,1)</f>
        <v>0</v>
      </c>
      <c r="AD29">
        <f>VLOOKUP($A29,ежесуточные!$J$12:$HW$765,AD$2,1)</f>
        <v>0</v>
      </c>
      <c r="AE29">
        <f>VLOOKUP($A29,ежесуточные!$J$12:$HW$765,AE$2,1)</f>
        <v>0</v>
      </c>
      <c r="AF29">
        <f t="shared" si="1"/>
        <v>0</v>
      </c>
      <c r="AG29">
        <f t="shared" si="2"/>
        <v>1</v>
      </c>
      <c r="AH29">
        <f t="shared" si="3"/>
        <v>0</v>
      </c>
    </row>
    <row r="30" spans="1:34" x14ac:dyDescent="0.25">
      <c r="A30">
        <v>27</v>
      </c>
      <c r="B30" t="s">
        <v>41</v>
      </c>
      <c r="D30">
        <f>VLOOKUP($A30,ежесуточные!$J$12:$HW$765,D$2,1)</f>
        <v>0</v>
      </c>
      <c r="E30">
        <f>VLOOKUP($A30,ежесуточные!$J$12:$HW$765,E$2,1)</f>
        <v>0</v>
      </c>
      <c r="F30">
        <f>VLOOKUP($A30,ежесуточные!$J$12:$HW$765,F$2,1)</f>
        <v>0</v>
      </c>
      <c r="G30">
        <f>VLOOKUP($A30,ежесуточные!$J$12:$HW$765,G$2,1)</f>
        <v>0</v>
      </c>
      <c r="H30">
        <f>VLOOKUP($A30,ежесуточные!$J$12:$HW$765,H$2,1)</f>
        <v>0</v>
      </c>
      <c r="I30">
        <f>VLOOKUP($A30,ежесуточные!$J$12:$HW$765,I$2,1)</f>
        <v>0</v>
      </c>
      <c r="J30">
        <f>VLOOKUP($A30,ежесуточные!$J$12:$HW$765,J$2,1)</f>
        <v>0</v>
      </c>
      <c r="K30">
        <f>VLOOKUP($A30,ежесуточные!$J$12:$HW$765,K$2,1)</f>
        <v>0</v>
      </c>
      <c r="L30">
        <f>VLOOKUP($A30,ежесуточные!$J$12:$HW$765,L$2,1)</f>
        <v>0</v>
      </c>
      <c r="M30">
        <f>VLOOKUP($A30,ежесуточные!$J$12:$HW$765,M$2,1)</f>
        <v>0</v>
      </c>
      <c r="N30">
        <f>VLOOKUP($A30,ежесуточные!$J$12:$HW$765,N$2,1)</f>
        <v>0</v>
      </c>
      <c r="O30">
        <f>VLOOKUP($A30,ежесуточные!$J$12:$HW$765,O$2,1)</f>
        <v>0</v>
      </c>
      <c r="P30">
        <f>VLOOKUP($A30,ежесуточные!$J$12:$HW$765,P$2,1)</f>
        <v>0</v>
      </c>
      <c r="Q30">
        <f>VLOOKUP($A30,ежесуточные!$J$12:$HW$765,Q$2,1)</f>
        <v>0</v>
      </c>
      <c r="R30">
        <f>VLOOKUP($A30,ежесуточные!$J$12:$HW$765,R$2,1)</f>
        <v>0</v>
      </c>
      <c r="S30">
        <f>VLOOKUP($A30,ежесуточные!$J$12:$HW$765,S$2,1)</f>
        <v>0</v>
      </c>
      <c r="T30">
        <f>VLOOKUP($A30,ежесуточные!$J$12:$HW$765,T$2,1)</f>
        <v>0</v>
      </c>
      <c r="U30">
        <f>VLOOKUP($A30,ежесуточные!$J$12:$HW$765,U$2,1)</f>
        <v>0</v>
      </c>
      <c r="V30">
        <f>VLOOKUP($A30,ежесуточные!$J$12:$HW$765,V$2,1)</f>
        <v>0</v>
      </c>
      <c r="W30">
        <f>VLOOKUP($A30,ежесуточные!$J$12:$HW$765,W$2,1)</f>
        <v>0</v>
      </c>
      <c r="X30">
        <f>VLOOKUP($A30,ежесуточные!$J$12:$HW$765,X$2,1)</f>
        <v>0</v>
      </c>
      <c r="Y30">
        <f>VLOOKUP($A30,ежесуточные!$J$12:$HW$765,Y$2,1)</f>
        <v>0</v>
      </c>
      <c r="Z30">
        <f>VLOOKUP($A30,ежесуточные!$J$12:$HW$765,Z$2,1)</f>
        <v>0</v>
      </c>
      <c r="AA30">
        <f>VLOOKUP($A30,ежесуточные!$J$12:$HW$765,AA$2,1)</f>
        <v>0</v>
      </c>
      <c r="AB30">
        <f>VLOOKUP($A30,ежесуточные!$J$12:$HW$765,AB$2,1)</f>
        <v>0</v>
      </c>
      <c r="AC30">
        <f>VLOOKUP($A30,ежесуточные!$J$12:$HW$765,AC$2,1)</f>
        <v>0</v>
      </c>
      <c r="AD30">
        <f>VLOOKUP($A30,ежесуточные!$J$12:$HW$765,AD$2,1)</f>
        <v>0</v>
      </c>
      <c r="AE30">
        <f>VLOOKUP($A30,ежесуточные!$J$12:$HW$765,AE$2,1)</f>
        <v>0</v>
      </c>
      <c r="AF30">
        <f t="shared" si="1"/>
        <v>0</v>
      </c>
      <c r="AG30">
        <f t="shared" si="2"/>
        <v>1</v>
      </c>
      <c r="AH30">
        <f t="shared" si="3"/>
        <v>0</v>
      </c>
    </row>
    <row r="31" spans="1:34" x14ac:dyDescent="0.25">
      <c r="A31">
        <v>28</v>
      </c>
      <c r="B31" t="s">
        <v>80</v>
      </c>
      <c r="C31" t="s">
        <v>64</v>
      </c>
      <c r="D31">
        <f>VLOOKUP($A31,ежесуточные!$J$12:$HW$765,D$2,1)</f>
        <v>0</v>
      </c>
      <c r="E31">
        <f>VLOOKUP($A31,ежесуточные!$J$12:$HW$765,E$2,1)</f>
        <v>0</v>
      </c>
      <c r="F31">
        <f>VLOOKUP($A31,ежесуточные!$J$12:$HW$765,F$2,1)</f>
        <v>0</v>
      </c>
      <c r="G31">
        <f>VLOOKUP($A31,ежесуточные!$J$12:$HW$765,G$2,1)</f>
        <v>0</v>
      </c>
      <c r="H31">
        <f>VLOOKUP($A31,ежесуточные!$J$12:$HW$765,H$2,1)</f>
        <v>0</v>
      </c>
      <c r="I31">
        <f>VLOOKUP($A31,ежесуточные!$J$12:$HW$765,I$2,1)</f>
        <v>0</v>
      </c>
      <c r="J31">
        <f>VLOOKUP($A31,ежесуточные!$J$12:$HW$765,J$2,1)</f>
        <v>0</v>
      </c>
      <c r="K31">
        <f>VLOOKUP($A31,ежесуточные!$J$12:$HW$765,K$2,1)</f>
        <v>0</v>
      </c>
      <c r="L31">
        <f>VLOOKUP($A31,ежесуточные!$J$12:$HW$765,L$2,1)</f>
        <v>0</v>
      </c>
      <c r="M31">
        <f>VLOOKUP($A31,ежесуточные!$J$12:$HW$765,M$2,1)</f>
        <v>0</v>
      </c>
      <c r="N31">
        <f>VLOOKUP($A31,ежесуточные!$J$12:$HW$765,N$2,1)</f>
        <v>0</v>
      </c>
      <c r="O31">
        <f>VLOOKUP($A31,ежесуточные!$J$12:$HW$765,O$2,1)</f>
        <v>0</v>
      </c>
      <c r="P31">
        <f>VLOOKUP($A31,ежесуточные!$J$12:$HW$765,P$2,1)</f>
        <v>0</v>
      </c>
      <c r="Q31">
        <f>VLOOKUP($A31,ежесуточные!$J$12:$HW$765,Q$2,1)</f>
        <v>0</v>
      </c>
      <c r="R31">
        <f>VLOOKUP($A31,ежесуточные!$J$12:$HW$765,R$2,1)</f>
        <v>0</v>
      </c>
      <c r="S31">
        <f>VLOOKUP($A31,ежесуточные!$J$12:$HW$765,S$2,1)</f>
        <v>0</v>
      </c>
      <c r="T31">
        <f>VLOOKUP($A31,ежесуточные!$J$12:$HW$765,T$2,1)</f>
        <v>0</v>
      </c>
      <c r="U31">
        <f>VLOOKUP($A31,ежесуточные!$J$12:$HW$765,U$2,1)</f>
        <v>0</v>
      </c>
      <c r="V31">
        <f>VLOOKUP($A31,ежесуточные!$J$12:$HW$765,V$2,1)</f>
        <v>0</v>
      </c>
      <c r="W31">
        <f>VLOOKUP($A31,ежесуточные!$J$12:$HW$765,W$2,1)</f>
        <v>0</v>
      </c>
      <c r="X31">
        <f>VLOOKUP($A31,ежесуточные!$J$12:$HW$765,X$2,1)</f>
        <v>0</v>
      </c>
      <c r="Y31">
        <f>VLOOKUP($A31,ежесуточные!$J$12:$HW$765,Y$2,1)</f>
        <v>0</v>
      </c>
      <c r="Z31">
        <f>VLOOKUP($A31,ежесуточные!$J$12:$HW$765,Z$2,1)</f>
        <v>0</v>
      </c>
      <c r="AA31">
        <f>VLOOKUP($A31,ежесуточные!$J$12:$HW$765,AA$2,1)</f>
        <v>0</v>
      </c>
      <c r="AB31">
        <f>VLOOKUP($A31,ежесуточные!$J$12:$HW$765,AB$2,1)</f>
        <v>0</v>
      </c>
      <c r="AC31">
        <f>VLOOKUP($A31,ежесуточные!$J$12:$HW$765,AC$2,1)</f>
        <v>0</v>
      </c>
      <c r="AD31">
        <f>VLOOKUP($A31,ежесуточные!$J$12:$HW$765,AD$2,1)</f>
        <v>0</v>
      </c>
      <c r="AE31">
        <f>VLOOKUP($A31,ежесуточные!$J$12:$HW$765,AE$2,1)</f>
        <v>0</v>
      </c>
      <c r="AF31">
        <f t="shared" si="1"/>
        <v>0</v>
      </c>
      <c r="AG31">
        <f t="shared" si="2"/>
        <v>0</v>
      </c>
      <c r="AH31">
        <f t="shared" si="3"/>
        <v>1</v>
      </c>
    </row>
    <row r="32" spans="1:34" x14ac:dyDescent="0.25">
      <c r="A32">
        <v>29</v>
      </c>
      <c r="B32" t="s">
        <v>38</v>
      </c>
      <c r="D32">
        <f>VLOOKUP($A32,ежесуточные!$J$12:$HW$765,D$2,1)</f>
        <v>0</v>
      </c>
      <c r="E32">
        <f>VLOOKUP($A32,ежесуточные!$J$12:$HW$765,E$2,1)</f>
        <v>0</v>
      </c>
      <c r="F32">
        <f>VLOOKUP($A32,ежесуточные!$J$12:$HW$765,F$2,1)</f>
        <v>0</v>
      </c>
      <c r="G32">
        <f>VLOOKUP($A32,ежесуточные!$J$12:$HW$765,G$2,1)</f>
        <v>0</v>
      </c>
      <c r="H32">
        <f>VLOOKUP($A32,ежесуточные!$J$12:$HW$765,H$2,1)</f>
        <v>0</v>
      </c>
      <c r="I32">
        <f>VLOOKUP($A32,ежесуточные!$J$12:$HW$765,I$2,1)</f>
        <v>0</v>
      </c>
      <c r="J32">
        <f>VLOOKUP($A32,ежесуточные!$J$12:$HW$765,J$2,1)</f>
        <v>0</v>
      </c>
      <c r="K32">
        <f>VLOOKUP($A32,ежесуточные!$J$12:$HW$765,K$2,1)</f>
        <v>0</v>
      </c>
      <c r="L32">
        <f>VLOOKUP($A32,ежесуточные!$J$12:$HW$765,L$2,1)</f>
        <v>0</v>
      </c>
      <c r="M32">
        <f>VLOOKUP($A32,ежесуточные!$J$12:$HW$765,M$2,1)</f>
        <v>0</v>
      </c>
      <c r="N32">
        <f>VLOOKUP($A32,ежесуточные!$J$12:$HW$765,N$2,1)</f>
        <v>0</v>
      </c>
      <c r="O32">
        <f>VLOOKUP($A32,ежесуточные!$J$12:$HW$765,O$2,1)</f>
        <v>0</v>
      </c>
      <c r="P32">
        <f>VLOOKUP($A32,ежесуточные!$J$12:$HW$765,P$2,1)</f>
        <v>0</v>
      </c>
      <c r="Q32">
        <f>VLOOKUP($A32,ежесуточные!$J$12:$HW$765,Q$2,1)</f>
        <v>0</v>
      </c>
      <c r="R32">
        <f>VLOOKUP($A32,ежесуточные!$J$12:$HW$765,R$2,1)</f>
        <v>0</v>
      </c>
      <c r="S32">
        <f>VLOOKUP($A32,ежесуточные!$J$12:$HW$765,S$2,1)</f>
        <v>0</v>
      </c>
      <c r="T32">
        <f>VLOOKUP($A32,ежесуточные!$J$12:$HW$765,T$2,1)</f>
        <v>0</v>
      </c>
      <c r="U32">
        <f>VLOOKUP($A32,ежесуточные!$J$12:$HW$765,U$2,1)</f>
        <v>0</v>
      </c>
      <c r="V32">
        <f>VLOOKUP($A32,ежесуточные!$J$12:$HW$765,V$2,1)</f>
        <v>0</v>
      </c>
      <c r="W32">
        <f>VLOOKUP($A32,ежесуточные!$J$12:$HW$765,W$2,1)</f>
        <v>0</v>
      </c>
      <c r="X32">
        <f>VLOOKUP($A32,ежесуточные!$J$12:$HW$765,X$2,1)</f>
        <v>0</v>
      </c>
      <c r="Y32">
        <f>VLOOKUP($A32,ежесуточные!$J$12:$HW$765,Y$2,1)</f>
        <v>0</v>
      </c>
      <c r="Z32">
        <f>VLOOKUP($A32,ежесуточные!$J$12:$HW$765,Z$2,1)</f>
        <v>0</v>
      </c>
      <c r="AA32">
        <f>VLOOKUP($A32,ежесуточные!$J$12:$HW$765,AA$2,1)</f>
        <v>0</v>
      </c>
      <c r="AB32">
        <f>VLOOKUP($A32,ежесуточные!$J$12:$HW$765,AB$2,1)</f>
        <v>0</v>
      </c>
      <c r="AC32">
        <f>VLOOKUP($A32,ежесуточные!$J$12:$HW$765,AC$2,1)</f>
        <v>0</v>
      </c>
      <c r="AD32">
        <f>VLOOKUP($A32,ежесуточные!$J$12:$HW$765,AD$2,1)</f>
        <v>0</v>
      </c>
      <c r="AE32">
        <f>VLOOKUP($A32,ежесуточные!$J$12:$HW$765,AE$2,1)</f>
        <v>0</v>
      </c>
      <c r="AF32">
        <f t="shared" si="1"/>
        <v>0</v>
      </c>
      <c r="AG32">
        <f t="shared" si="2"/>
        <v>1</v>
      </c>
      <c r="AH32">
        <f t="shared" si="3"/>
        <v>0</v>
      </c>
    </row>
    <row r="33" spans="1:34" x14ac:dyDescent="0.25">
      <c r="A33">
        <v>30</v>
      </c>
      <c r="B33" t="s">
        <v>4</v>
      </c>
      <c r="C33" t="s">
        <v>64</v>
      </c>
      <c r="D33">
        <f>VLOOKUP($A33,ежесуточные!$J$12:$HW$765,D$2,1)</f>
        <v>0</v>
      </c>
      <c r="E33">
        <f>VLOOKUP($A33,ежесуточные!$J$12:$HW$765,E$2,1)</f>
        <v>0</v>
      </c>
      <c r="F33">
        <f>VLOOKUP($A33,ежесуточные!$J$12:$HW$765,F$2,1)</f>
        <v>0</v>
      </c>
      <c r="G33">
        <f>VLOOKUP($A33,ежесуточные!$J$12:$HW$765,G$2,1)</f>
        <v>0</v>
      </c>
      <c r="H33">
        <f>VLOOKUP($A33,ежесуточные!$J$12:$HW$765,H$2,1)</f>
        <v>0</v>
      </c>
      <c r="I33">
        <f>VLOOKUP($A33,ежесуточные!$J$12:$HW$765,I$2,1)</f>
        <v>0</v>
      </c>
      <c r="J33">
        <f>VLOOKUP($A33,ежесуточные!$J$12:$HW$765,J$2,1)</f>
        <v>0</v>
      </c>
      <c r="K33">
        <f>VLOOKUP($A33,ежесуточные!$J$12:$HW$765,K$2,1)</f>
        <v>0</v>
      </c>
      <c r="L33">
        <f>VLOOKUP($A33,ежесуточные!$J$12:$HW$765,L$2,1)</f>
        <v>0</v>
      </c>
      <c r="M33">
        <f>VLOOKUP($A33,ежесуточные!$J$12:$HW$765,M$2,1)</f>
        <v>0</v>
      </c>
      <c r="N33">
        <f>VLOOKUP($A33,ежесуточные!$J$12:$HW$765,N$2,1)</f>
        <v>0</v>
      </c>
      <c r="O33">
        <f>VLOOKUP($A33,ежесуточные!$J$12:$HW$765,O$2,1)</f>
        <v>0</v>
      </c>
      <c r="P33">
        <f>VLOOKUP($A33,ежесуточные!$J$12:$HW$765,P$2,1)</f>
        <v>0</v>
      </c>
      <c r="Q33">
        <f>VLOOKUP($A33,ежесуточные!$J$12:$HW$765,Q$2,1)</f>
        <v>0</v>
      </c>
      <c r="R33">
        <f>VLOOKUP($A33,ежесуточные!$J$12:$HW$765,R$2,1)</f>
        <v>0</v>
      </c>
      <c r="S33">
        <f>VLOOKUP($A33,ежесуточные!$J$12:$HW$765,S$2,1)</f>
        <v>0</v>
      </c>
      <c r="T33">
        <f>VLOOKUP($A33,ежесуточные!$J$12:$HW$765,T$2,1)</f>
        <v>0</v>
      </c>
      <c r="U33">
        <f>VLOOKUP($A33,ежесуточные!$J$12:$HW$765,U$2,1)</f>
        <v>0</v>
      </c>
      <c r="V33">
        <f>VLOOKUP($A33,ежесуточные!$J$12:$HW$765,V$2,1)</f>
        <v>0</v>
      </c>
      <c r="W33">
        <f>VLOOKUP($A33,ежесуточные!$J$12:$HW$765,W$2,1)</f>
        <v>0</v>
      </c>
      <c r="X33">
        <f>VLOOKUP($A33,ежесуточные!$J$12:$HW$765,X$2,1)</f>
        <v>0</v>
      </c>
      <c r="Y33">
        <f>VLOOKUP($A33,ежесуточные!$J$12:$HW$765,Y$2,1)</f>
        <v>0</v>
      </c>
      <c r="Z33">
        <f>VLOOKUP($A33,ежесуточные!$J$12:$HW$765,Z$2,1)</f>
        <v>0</v>
      </c>
      <c r="AA33">
        <f>VLOOKUP($A33,ежесуточные!$J$12:$HW$765,AA$2,1)</f>
        <v>0</v>
      </c>
      <c r="AB33">
        <f>VLOOKUP($A33,ежесуточные!$J$12:$HW$765,AB$2,1)</f>
        <v>0</v>
      </c>
      <c r="AC33">
        <f>VLOOKUP($A33,ежесуточные!$J$12:$HW$765,AC$2,1)</f>
        <v>0</v>
      </c>
      <c r="AD33">
        <f>VLOOKUP($A33,ежесуточные!$J$12:$HW$765,AD$2,1)</f>
        <v>0</v>
      </c>
      <c r="AE33">
        <f>VLOOKUP($A33,ежесуточные!$J$12:$HW$765,AE$2,1)</f>
        <v>0</v>
      </c>
      <c r="AF33">
        <f t="shared" si="1"/>
        <v>0</v>
      </c>
      <c r="AG33">
        <f t="shared" si="2"/>
        <v>0</v>
      </c>
      <c r="AH33">
        <f t="shared" si="3"/>
        <v>1</v>
      </c>
    </row>
    <row r="34" spans="1:34" x14ac:dyDescent="0.25">
      <c r="A34">
        <v>31</v>
      </c>
      <c r="B34" t="s">
        <v>3</v>
      </c>
      <c r="C34" t="s">
        <v>64</v>
      </c>
      <c r="D34">
        <f>VLOOKUP($A34,ежесуточные!$J$12:$HW$765,D$2,1)</f>
        <v>0</v>
      </c>
      <c r="E34">
        <f>VLOOKUP($A34,ежесуточные!$J$12:$HW$765,E$2,1)</f>
        <v>0</v>
      </c>
      <c r="F34">
        <f>VLOOKUP($A34,ежесуточные!$J$12:$HW$765,F$2,1)</f>
        <v>0</v>
      </c>
      <c r="G34">
        <f>VLOOKUP($A34,ежесуточные!$J$12:$HW$765,G$2,1)</f>
        <v>0</v>
      </c>
      <c r="H34">
        <f>VLOOKUP($A34,ежесуточные!$J$12:$HW$765,H$2,1)</f>
        <v>0</v>
      </c>
      <c r="I34">
        <f>VLOOKUP($A34,ежесуточные!$J$12:$HW$765,I$2,1)</f>
        <v>0</v>
      </c>
      <c r="J34">
        <f>VLOOKUP($A34,ежесуточные!$J$12:$HW$765,J$2,1)</f>
        <v>0</v>
      </c>
      <c r="K34">
        <f>VLOOKUP($A34,ежесуточные!$J$12:$HW$765,K$2,1)</f>
        <v>0</v>
      </c>
      <c r="L34">
        <f>VLOOKUP($A34,ежесуточные!$J$12:$HW$765,L$2,1)</f>
        <v>0</v>
      </c>
      <c r="M34">
        <f>VLOOKUP($A34,ежесуточные!$J$12:$HW$765,M$2,1)</f>
        <v>0</v>
      </c>
      <c r="N34">
        <f>VLOOKUP($A34,ежесуточные!$J$12:$HW$765,N$2,1)</f>
        <v>0</v>
      </c>
      <c r="O34">
        <f>VLOOKUP($A34,ежесуточные!$J$12:$HW$765,O$2,1)</f>
        <v>0</v>
      </c>
      <c r="P34">
        <f>VLOOKUP($A34,ежесуточные!$J$12:$HW$765,P$2,1)</f>
        <v>0</v>
      </c>
      <c r="Q34">
        <f>VLOOKUP($A34,ежесуточные!$J$12:$HW$765,Q$2,1)</f>
        <v>0</v>
      </c>
      <c r="R34">
        <f>VLOOKUP($A34,ежесуточные!$J$12:$HW$765,R$2,1)</f>
        <v>0</v>
      </c>
      <c r="S34">
        <f>VLOOKUP($A34,ежесуточные!$J$12:$HW$765,S$2,1)</f>
        <v>0</v>
      </c>
      <c r="T34">
        <f>VLOOKUP($A34,ежесуточные!$J$12:$HW$765,T$2,1)</f>
        <v>0</v>
      </c>
      <c r="U34">
        <f>VLOOKUP($A34,ежесуточные!$J$12:$HW$765,U$2,1)</f>
        <v>0</v>
      </c>
      <c r="V34">
        <f>VLOOKUP($A34,ежесуточные!$J$12:$HW$765,V$2,1)</f>
        <v>0</v>
      </c>
      <c r="W34">
        <f>VLOOKUP($A34,ежесуточные!$J$12:$HW$765,W$2,1)</f>
        <v>0</v>
      </c>
      <c r="X34">
        <f>VLOOKUP($A34,ежесуточные!$J$12:$HW$765,X$2,1)</f>
        <v>0</v>
      </c>
      <c r="Y34">
        <f>VLOOKUP($A34,ежесуточные!$J$12:$HW$765,Y$2,1)</f>
        <v>0</v>
      </c>
      <c r="Z34">
        <f>VLOOKUP($A34,ежесуточные!$J$12:$HW$765,Z$2,1)</f>
        <v>0</v>
      </c>
      <c r="AA34">
        <f>VLOOKUP($A34,ежесуточные!$J$12:$HW$765,AA$2,1)</f>
        <v>0</v>
      </c>
      <c r="AB34">
        <f>VLOOKUP($A34,ежесуточные!$J$12:$HW$765,AB$2,1)</f>
        <v>0</v>
      </c>
      <c r="AC34">
        <f>VLOOKUP($A34,ежесуточные!$J$12:$HW$765,AC$2,1)</f>
        <v>0</v>
      </c>
      <c r="AD34">
        <f>VLOOKUP($A34,ежесуточные!$J$12:$HW$765,AD$2,1)</f>
        <v>0</v>
      </c>
      <c r="AE34">
        <f>VLOOKUP($A34,ежесуточные!$J$12:$HW$765,AE$2,1)</f>
        <v>0</v>
      </c>
      <c r="AF34">
        <f t="shared" si="1"/>
        <v>0</v>
      </c>
      <c r="AG34">
        <f t="shared" si="2"/>
        <v>0</v>
      </c>
      <c r="AH34">
        <f t="shared" si="3"/>
        <v>1</v>
      </c>
    </row>
    <row r="35" spans="1:34" x14ac:dyDescent="0.25">
      <c r="A35">
        <v>32</v>
      </c>
      <c r="B35" t="s">
        <v>7</v>
      </c>
      <c r="C35" t="s">
        <v>64</v>
      </c>
      <c r="D35">
        <f>VLOOKUP($A35,ежесуточные!$J$12:$HW$765,D$2,1)</f>
        <v>0</v>
      </c>
      <c r="E35">
        <f>VLOOKUP($A35,ежесуточные!$J$12:$HW$765,E$2,1)</f>
        <v>0</v>
      </c>
      <c r="F35">
        <f>VLOOKUP($A35,ежесуточные!$J$12:$HW$765,F$2,1)</f>
        <v>0</v>
      </c>
      <c r="G35">
        <f>VLOOKUP($A35,ежесуточные!$J$12:$HW$765,G$2,1)</f>
        <v>0</v>
      </c>
      <c r="H35">
        <f>VLOOKUP($A35,ежесуточные!$J$12:$HW$765,H$2,1)</f>
        <v>0</v>
      </c>
      <c r="I35">
        <f>VLOOKUP($A35,ежесуточные!$J$12:$HW$765,I$2,1)</f>
        <v>0</v>
      </c>
      <c r="J35">
        <f>VLOOKUP($A35,ежесуточные!$J$12:$HW$765,J$2,1)</f>
        <v>0</v>
      </c>
      <c r="K35">
        <f>VLOOKUP($A35,ежесуточные!$J$12:$HW$765,K$2,1)</f>
        <v>0</v>
      </c>
      <c r="L35">
        <f>VLOOKUP($A35,ежесуточные!$J$12:$HW$765,L$2,1)</f>
        <v>0</v>
      </c>
      <c r="M35">
        <f>VLOOKUP($A35,ежесуточные!$J$12:$HW$765,M$2,1)</f>
        <v>65</v>
      </c>
      <c r="N35">
        <f>VLOOKUP($A35,ежесуточные!$J$12:$HW$765,N$2,1)</f>
        <v>65</v>
      </c>
      <c r="O35">
        <f>VLOOKUP($A35,ежесуточные!$J$12:$HW$765,O$2,1)</f>
        <v>62</v>
      </c>
      <c r="P35">
        <f>VLOOKUP($A35,ежесуточные!$J$12:$HW$765,P$2,1)</f>
        <v>0</v>
      </c>
      <c r="Q35">
        <f>VLOOKUP($A35,ежесуточные!$J$12:$HW$765,Q$2,1)</f>
        <v>0</v>
      </c>
      <c r="R35">
        <f>VLOOKUP($A35,ежесуточные!$J$12:$HW$765,R$2,1)</f>
        <v>0</v>
      </c>
      <c r="S35">
        <f>VLOOKUP($A35,ежесуточные!$J$12:$HW$765,S$2,1)</f>
        <v>0</v>
      </c>
      <c r="T35">
        <f>VLOOKUP($A35,ежесуточные!$J$12:$HW$765,T$2,1)</f>
        <v>0</v>
      </c>
      <c r="U35">
        <f>VLOOKUP($A35,ежесуточные!$J$12:$HW$765,U$2,1)</f>
        <v>0</v>
      </c>
      <c r="V35">
        <f>VLOOKUP($A35,ежесуточные!$J$12:$HW$765,V$2,1)</f>
        <v>0</v>
      </c>
      <c r="W35">
        <f>VLOOKUP($A35,ежесуточные!$J$12:$HW$765,W$2,1)</f>
        <v>65</v>
      </c>
      <c r="X35">
        <f>VLOOKUP($A35,ежесуточные!$J$12:$HW$765,X$2,1)</f>
        <v>65</v>
      </c>
      <c r="Y35">
        <f>VLOOKUP($A35,ежесуточные!$J$12:$HW$765,Y$2,1)</f>
        <v>62</v>
      </c>
      <c r="Z35">
        <f>VLOOKUP($A35,ежесуточные!$J$12:$HW$765,Z$2,1)</f>
        <v>0</v>
      </c>
      <c r="AA35">
        <f>VLOOKUP($A35,ежесуточные!$J$12:$HW$765,AA$2,1)</f>
        <v>0</v>
      </c>
      <c r="AB35">
        <f>VLOOKUP($A35,ежесуточные!$J$12:$HW$765,AB$2,1)</f>
        <v>0</v>
      </c>
      <c r="AC35">
        <f>VLOOKUP($A35,ежесуточные!$J$12:$HW$765,AC$2,1)</f>
        <v>0</v>
      </c>
      <c r="AD35">
        <f>VLOOKUP($A35,ежесуточные!$J$12:$HW$765,AD$2,1)</f>
        <v>0</v>
      </c>
      <c r="AE35">
        <f>VLOOKUP($A35,ежесуточные!$J$12:$HW$765,AE$2,1)</f>
        <v>202</v>
      </c>
      <c r="AF35">
        <f t="shared" si="1"/>
        <v>586</v>
      </c>
      <c r="AG35">
        <f t="shared" si="2"/>
        <v>0</v>
      </c>
      <c r="AH35">
        <f t="shared" si="3"/>
        <v>1</v>
      </c>
    </row>
    <row r="36" spans="1:34" x14ac:dyDescent="0.25">
      <c r="A36">
        <v>33</v>
      </c>
      <c r="B36" t="s">
        <v>8</v>
      </c>
      <c r="C36" t="s">
        <v>64</v>
      </c>
      <c r="D36">
        <f>VLOOKUP($A36,ежесуточные!$J$12:$HW$765,D$2,1)</f>
        <v>0</v>
      </c>
      <c r="E36">
        <f>VLOOKUP($A36,ежесуточные!$J$12:$HW$765,E$2,1)</f>
        <v>0</v>
      </c>
      <c r="F36">
        <f>VLOOKUP($A36,ежесуточные!$J$12:$HW$765,F$2,1)</f>
        <v>0</v>
      </c>
      <c r="G36">
        <f>VLOOKUP($A36,ежесуточные!$J$12:$HW$765,G$2,1)</f>
        <v>0</v>
      </c>
      <c r="H36">
        <f>VLOOKUP($A36,ежесуточные!$J$12:$HW$765,H$2,1)</f>
        <v>0</v>
      </c>
      <c r="I36">
        <f>VLOOKUP($A36,ежесуточные!$J$12:$HW$765,I$2,1)</f>
        <v>0</v>
      </c>
      <c r="J36">
        <f>VLOOKUP($A36,ежесуточные!$J$12:$HW$765,J$2,1)</f>
        <v>0</v>
      </c>
      <c r="K36">
        <f>VLOOKUP($A36,ежесуточные!$J$12:$HW$765,K$2,1)</f>
        <v>0</v>
      </c>
      <c r="L36">
        <f>VLOOKUP($A36,ежесуточные!$J$12:$HW$765,L$2,1)</f>
        <v>0</v>
      </c>
      <c r="M36">
        <f>VLOOKUP($A36,ежесуточные!$J$12:$HW$765,M$2,1)</f>
        <v>0</v>
      </c>
      <c r="N36">
        <f>VLOOKUP($A36,ежесуточные!$J$12:$HW$765,N$2,1)</f>
        <v>0</v>
      </c>
      <c r="O36">
        <f>VLOOKUP($A36,ежесуточные!$J$12:$HW$765,O$2,1)</f>
        <v>0</v>
      </c>
      <c r="P36">
        <f>VLOOKUP($A36,ежесуточные!$J$12:$HW$765,P$2,1)</f>
        <v>0</v>
      </c>
      <c r="Q36">
        <f>VLOOKUP($A36,ежесуточные!$J$12:$HW$765,Q$2,1)</f>
        <v>0</v>
      </c>
      <c r="R36">
        <f>VLOOKUP($A36,ежесуточные!$J$12:$HW$765,R$2,1)</f>
        <v>0</v>
      </c>
      <c r="S36">
        <f>VLOOKUP($A36,ежесуточные!$J$12:$HW$765,S$2,1)</f>
        <v>0</v>
      </c>
      <c r="T36">
        <f>VLOOKUP($A36,ежесуточные!$J$12:$HW$765,T$2,1)</f>
        <v>0</v>
      </c>
      <c r="U36">
        <f>VLOOKUP($A36,ежесуточные!$J$12:$HW$765,U$2,1)</f>
        <v>0</v>
      </c>
      <c r="V36">
        <f>VLOOKUP($A36,ежесуточные!$J$12:$HW$765,V$2,1)</f>
        <v>0</v>
      </c>
      <c r="W36">
        <f>VLOOKUP($A36,ежесуточные!$J$12:$HW$765,W$2,1)</f>
        <v>0</v>
      </c>
      <c r="X36">
        <f>VLOOKUP($A36,ежесуточные!$J$12:$HW$765,X$2,1)</f>
        <v>0</v>
      </c>
      <c r="Y36">
        <f>VLOOKUP($A36,ежесуточные!$J$12:$HW$765,Y$2,1)</f>
        <v>0</v>
      </c>
      <c r="Z36">
        <f>VLOOKUP($A36,ежесуточные!$J$12:$HW$765,Z$2,1)</f>
        <v>0</v>
      </c>
      <c r="AA36">
        <f>VLOOKUP($A36,ежесуточные!$J$12:$HW$765,AA$2,1)</f>
        <v>0</v>
      </c>
      <c r="AB36">
        <f>VLOOKUP($A36,ежесуточные!$J$12:$HW$765,AB$2,1)</f>
        <v>0</v>
      </c>
      <c r="AC36">
        <f>VLOOKUP($A36,ежесуточные!$J$12:$HW$765,AC$2,1)</f>
        <v>0</v>
      </c>
      <c r="AD36">
        <f>VLOOKUP($A36,ежесуточные!$J$12:$HW$765,AD$2,1)</f>
        <v>0</v>
      </c>
      <c r="AE36">
        <f>VLOOKUP($A36,ежесуточные!$J$12:$HW$765,AE$2,1)</f>
        <v>0</v>
      </c>
      <c r="AF36">
        <f t="shared" si="1"/>
        <v>0</v>
      </c>
      <c r="AG36">
        <f t="shared" si="2"/>
        <v>0</v>
      </c>
      <c r="AH36">
        <f t="shared" si="3"/>
        <v>1</v>
      </c>
    </row>
    <row r="37" spans="1:34" x14ac:dyDescent="0.25">
      <c r="A37">
        <v>34</v>
      </c>
      <c r="B37" t="s">
        <v>85</v>
      </c>
      <c r="D37">
        <f>VLOOKUP($A37,ежесуточные!$J$12:$HW$765,D$2,1)</f>
        <v>0</v>
      </c>
      <c r="E37">
        <f>VLOOKUP($A37,ежесуточные!$J$12:$HW$765,E$2,1)</f>
        <v>0</v>
      </c>
      <c r="F37">
        <f>VLOOKUP($A37,ежесуточные!$J$12:$HW$765,F$2,1)</f>
        <v>0</v>
      </c>
      <c r="G37">
        <f>VLOOKUP($A37,ежесуточные!$J$12:$HW$765,G$2,1)</f>
        <v>0</v>
      </c>
      <c r="H37">
        <f>VLOOKUP($A37,ежесуточные!$J$12:$HW$765,H$2,1)</f>
        <v>0</v>
      </c>
      <c r="I37">
        <f>VLOOKUP($A37,ежесуточные!$J$12:$HW$765,I$2,1)</f>
        <v>0</v>
      </c>
      <c r="J37">
        <f>VLOOKUP($A37,ежесуточные!$J$12:$HW$765,J$2,1)</f>
        <v>0</v>
      </c>
      <c r="K37">
        <f>VLOOKUP($A37,ежесуточные!$J$12:$HW$765,K$2,1)</f>
        <v>0</v>
      </c>
      <c r="L37">
        <f>VLOOKUP($A37,ежесуточные!$J$12:$HW$765,L$2,1)</f>
        <v>0</v>
      </c>
      <c r="M37">
        <f>VLOOKUP($A37,ежесуточные!$J$12:$HW$765,M$2,1)</f>
        <v>0</v>
      </c>
      <c r="N37">
        <f>VLOOKUP($A37,ежесуточные!$J$12:$HW$765,N$2,1)</f>
        <v>0</v>
      </c>
      <c r="O37">
        <f>VLOOKUP($A37,ежесуточные!$J$12:$HW$765,O$2,1)</f>
        <v>0</v>
      </c>
      <c r="P37">
        <f>VLOOKUP($A37,ежесуточные!$J$12:$HW$765,P$2,1)</f>
        <v>0</v>
      </c>
      <c r="Q37">
        <f>VLOOKUP($A37,ежесуточные!$J$12:$HW$765,Q$2,1)</f>
        <v>0</v>
      </c>
      <c r="R37">
        <f>VLOOKUP($A37,ежесуточные!$J$12:$HW$765,R$2,1)</f>
        <v>0</v>
      </c>
      <c r="S37">
        <f>VLOOKUP($A37,ежесуточные!$J$12:$HW$765,S$2,1)</f>
        <v>0</v>
      </c>
      <c r="T37">
        <f>VLOOKUP($A37,ежесуточные!$J$12:$HW$765,T$2,1)</f>
        <v>0</v>
      </c>
      <c r="U37">
        <f>VLOOKUP($A37,ежесуточные!$J$12:$HW$765,U$2,1)</f>
        <v>0</v>
      </c>
      <c r="V37">
        <f>VLOOKUP($A37,ежесуточные!$J$12:$HW$765,V$2,1)</f>
        <v>0</v>
      </c>
      <c r="W37">
        <f>VLOOKUP($A37,ежесуточные!$J$12:$HW$765,W$2,1)</f>
        <v>0</v>
      </c>
      <c r="X37">
        <f>VLOOKUP($A37,ежесуточные!$J$12:$HW$765,X$2,1)</f>
        <v>0</v>
      </c>
      <c r="Y37">
        <f>VLOOKUP($A37,ежесуточные!$J$12:$HW$765,Y$2,1)</f>
        <v>0</v>
      </c>
      <c r="Z37">
        <f>VLOOKUP($A37,ежесуточные!$J$12:$HW$765,Z$2,1)</f>
        <v>0</v>
      </c>
      <c r="AA37">
        <f>VLOOKUP($A37,ежесуточные!$J$12:$HW$765,AA$2,1)</f>
        <v>0</v>
      </c>
      <c r="AB37">
        <f>VLOOKUP($A37,ежесуточные!$J$12:$HW$765,AB$2,1)</f>
        <v>0</v>
      </c>
      <c r="AC37">
        <f>VLOOKUP($A37,ежесуточные!$J$12:$HW$765,AC$2,1)</f>
        <v>0</v>
      </c>
      <c r="AD37">
        <f>VLOOKUP($A37,ежесуточные!$J$12:$HW$765,AD$2,1)</f>
        <v>0</v>
      </c>
      <c r="AE37">
        <f>VLOOKUP($A37,ежесуточные!$J$12:$HW$765,AE$2,1)</f>
        <v>0</v>
      </c>
      <c r="AF37">
        <f t="shared" si="1"/>
        <v>0</v>
      </c>
      <c r="AG37">
        <f t="shared" si="2"/>
        <v>1</v>
      </c>
      <c r="AH37">
        <f t="shared" si="3"/>
        <v>0</v>
      </c>
    </row>
    <row r="38" spans="1:34" x14ac:dyDescent="0.25">
      <c r="A38">
        <v>35</v>
      </c>
      <c r="B38" t="s">
        <v>80</v>
      </c>
      <c r="C38" t="s">
        <v>64</v>
      </c>
      <c r="D38">
        <f>VLOOKUP($A38,ежесуточные!$J$12:$HW$765,D$2,1)</f>
        <v>0</v>
      </c>
      <c r="E38">
        <f>VLOOKUP($A38,ежесуточные!$J$12:$HW$765,E$2,1)</f>
        <v>0</v>
      </c>
      <c r="F38">
        <f>VLOOKUP($A38,ежесуточные!$J$12:$HW$765,F$2,1)</f>
        <v>0</v>
      </c>
      <c r="G38">
        <f>VLOOKUP($A38,ежесуточные!$J$12:$HW$765,G$2,1)</f>
        <v>0</v>
      </c>
      <c r="H38">
        <f>VLOOKUP($A38,ежесуточные!$J$12:$HW$765,H$2,1)</f>
        <v>0</v>
      </c>
      <c r="I38">
        <f>VLOOKUP($A38,ежесуточные!$J$12:$HW$765,I$2,1)</f>
        <v>0</v>
      </c>
      <c r="J38">
        <f>VLOOKUP($A38,ежесуточные!$J$12:$HW$765,J$2,1)</f>
        <v>0</v>
      </c>
      <c r="K38">
        <f>VLOOKUP($A38,ежесуточные!$J$12:$HW$765,K$2,1)</f>
        <v>0</v>
      </c>
      <c r="L38">
        <f>VLOOKUP($A38,ежесуточные!$J$12:$HW$765,L$2,1)</f>
        <v>0</v>
      </c>
      <c r="M38">
        <f>VLOOKUP($A38,ежесуточные!$J$12:$HW$765,M$2,1)</f>
        <v>0</v>
      </c>
      <c r="N38">
        <f>VLOOKUP($A38,ежесуточные!$J$12:$HW$765,N$2,1)</f>
        <v>0</v>
      </c>
      <c r="O38">
        <f>VLOOKUP($A38,ежесуточные!$J$12:$HW$765,O$2,1)</f>
        <v>0</v>
      </c>
      <c r="P38">
        <f>VLOOKUP($A38,ежесуточные!$J$12:$HW$765,P$2,1)</f>
        <v>0</v>
      </c>
      <c r="Q38">
        <f>VLOOKUP($A38,ежесуточные!$J$12:$HW$765,Q$2,1)</f>
        <v>0</v>
      </c>
      <c r="R38">
        <f>VLOOKUP($A38,ежесуточные!$J$12:$HW$765,R$2,1)</f>
        <v>0</v>
      </c>
      <c r="S38">
        <f>VLOOKUP($A38,ежесуточные!$J$12:$HW$765,S$2,1)</f>
        <v>0</v>
      </c>
      <c r="T38">
        <f>VLOOKUP($A38,ежесуточные!$J$12:$HW$765,T$2,1)</f>
        <v>0</v>
      </c>
      <c r="U38">
        <f>VLOOKUP($A38,ежесуточные!$J$12:$HW$765,U$2,1)</f>
        <v>0</v>
      </c>
      <c r="V38">
        <f>VLOOKUP($A38,ежесуточные!$J$12:$HW$765,V$2,1)</f>
        <v>0</v>
      </c>
      <c r="W38">
        <f>VLOOKUP($A38,ежесуточные!$J$12:$HW$765,W$2,1)</f>
        <v>0</v>
      </c>
      <c r="X38">
        <f>VLOOKUP($A38,ежесуточные!$J$12:$HW$765,X$2,1)</f>
        <v>0</v>
      </c>
      <c r="Y38">
        <f>VLOOKUP($A38,ежесуточные!$J$12:$HW$765,Y$2,1)</f>
        <v>0</v>
      </c>
      <c r="Z38">
        <f>VLOOKUP($A38,ежесуточные!$J$12:$HW$765,Z$2,1)</f>
        <v>0</v>
      </c>
      <c r="AA38">
        <f>VLOOKUP($A38,ежесуточные!$J$12:$HW$765,AA$2,1)</f>
        <v>0</v>
      </c>
      <c r="AB38">
        <f>VLOOKUP($A38,ежесуточные!$J$12:$HW$765,AB$2,1)</f>
        <v>0</v>
      </c>
      <c r="AC38">
        <f>VLOOKUP($A38,ежесуточные!$J$12:$HW$765,AC$2,1)</f>
        <v>0</v>
      </c>
      <c r="AD38">
        <f>VLOOKUP($A38,ежесуточные!$J$12:$HW$765,AD$2,1)</f>
        <v>0</v>
      </c>
      <c r="AE38">
        <f>VLOOKUP($A38,ежесуточные!$J$12:$HW$765,AE$2,1)</f>
        <v>0</v>
      </c>
      <c r="AF38">
        <f t="shared" si="1"/>
        <v>0</v>
      </c>
      <c r="AG38">
        <f t="shared" si="2"/>
        <v>0</v>
      </c>
      <c r="AH38">
        <f t="shared" si="3"/>
        <v>1</v>
      </c>
    </row>
    <row r="39" spans="1:34" x14ac:dyDescent="0.25">
      <c r="A39">
        <v>36</v>
      </c>
      <c r="B39" t="s">
        <v>82</v>
      </c>
      <c r="D39">
        <f>VLOOKUP($A39,ежесуточные!$J$12:$HW$765,D$2,1)</f>
        <v>0</v>
      </c>
      <c r="E39">
        <f>VLOOKUP($A39,ежесуточные!$J$12:$HW$765,E$2,1)</f>
        <v>0</v>
      </c>
      <c r="F39">
        <f>VLOOKUP($A39,ежесуточные!$J$12:$HW$765,F$2,1)</f>
        <v>0</v>
      </c>
      <c r="G39">
        <f>VLOOKUP($A39,ежесуточные!$J$12:$HW$765,G$2,1)</f>
        <v>0</v>
      </c>
      <c r="H39">
        <f>VLOOKUP($A39,ежесуточные!$J$12:$HW$765,H$2,1)</f>
        <v>0</v>
      </c>
      <c r="I39">
        <f>VLOOKUP($A39,ежесуточные!$J$12:$HW$765,I$2,1)</f>
        <v>0</v>
      </c>
      <c r="J39">
        <f>VLOOKUP($A39,ежесуточные!$J$12:$HW$765,J$2,1)</f>
        <v>0</v>
      </c>
      <c r="K39">
        <f>VLOOKUP($A39,ежесуточные!$J$12:$HW$765,K$2,1)</f>
        <v>0</v>
      </c>
      <c r="L39">
        <f>VLOOKUP($A39,ежесуточные!$J$12:$HW$765,L$2,1)</f>
        <v>0</v>
      </c>
      <c r="M39">
        <f>VLOOKUP($A39,ежесуточные!$J$12:$HW$765,M$2,1)</f>
        <v>0</v>
      </c>
      <c r="N39">
        <f>VLOOKUP($A39,ежесуточные!$J$12:$HW$765,N$2,1)</f>
        <v>0</v>
      </c>
      <c r="O39">
        <f>VLOOKUP($A39,ежесуточные!$J$12:$HW$765,O$2,1)</f>
        <v>0</v>
      </c>
      <c r="P39">
        <f>VLOOKUP($A39,ежесуточные!$J$12:$HW$765,P$2,1)</f>
        <v>0</v>
      </c>
      <c r="Q39">
        <f>VLOOKUP($A39,ежесуточные!$J$12:$HW$765,Q$2,1)</f>
        <v>0</v>
      </c>
      <c r="R39">
        <f>VLOOKUP($A39,ежесуточные!$J$12:$HW$765,R$2,1)</f>
        <v>0</v>
      </c>
      <c r="S39">
        <f>VLOOKUP($A39,ежесуточные!$J$12:$HW$765,S$2,1)</f>
        <v>0</v>
      </c>
      <c r="T39">
        <f>VLOOKUP($A39,ежесуточные!$J$12:$HW$765,T$2,1)</f>
        <v>0</v>
      </c>
      <c r="U39">
        <f>VLOOKUP($A39,ежесуточные!$J$12:$HW$765,U$2,1)</f>
        <v>0</v>
      </c>
      <c r="V39">
        <f>VLOOKUP($A39,ежесуточные!$J$12:$HW$765,V$2,1)</f>
        <v>0</v>
      </c>
      <c r="W39">
        <f>VLOOKUP($A39,ежесуточные!$J$12:$HW$765,W$2,1)</f>
        <v>0</v>
      </c>
      <c r="X39">
        <f>VLOOKUP($A39,ежесуточные!$J$12:$HW$765,X$2,1)</f>
        <v>0</v>
      </c>
      <c r="Y39">
        <f>VLOOKUP($A39,ежесуточные!$J$12:$HW$765,Y$2,1)</f>
        <v>0</v>
      </c>
      <c r="Z39">
        <f>VLOOKUP($A39,ежесуточные!$J$12:$HW$765,Z$2,1)</f>
        <v>0</v>
      </c>
      <c r="AA39">
        <f>VLOOKUP($A39,ежесуточные!$J$12:$HW$765,AA$2,1)</f>
        <v>0</v>
      </c>
      <c r="AB39">
        <f>VLOOKUP($A39,ежесуточные!$J$12:$HW$765,AB$2,1)</f>
        <v>0</v>
      </c>
      <c r="AC39">
        <f>VLOOKUP($A39,ежесуточные!$J$12:$HW$765,AC$2,1)</f>
        <v>0</v>
      </c>
      <c r="AD39">
        <f>VLOOKUP($A39,ежесуточные!$J$12:$HW$765,AD$2,1)</f>
        <v>0</v>
      </c>
      <c r="AE39">
        <f>VLOOKUP($A39,ежесуточные!$J$12:$HW$765,AE$2,1)</f>
        <v>0</v>
      </c>
      <c r="AF39">
        <f t="shared" si="1"/>
        <v>0</v>
      </c>
      <c r="AG39">
        <f t="shared" si="2"/>
        <v>1</v>
      </c>
      <c r="AH39">
        <f t="shared" si="3"/>
        <v>0</v>
      </c>
    </row>
    <row r="40" spans="1:34" x14ac:dyDescent="0.25">
      <c r="A40">
        <v>37</v>
      </c>
      <c r="B40" t="s">
        <v>15</v>
      </c>
      <c r="D40">
        <f>VLOOKUP($A40,ежесуточные!$J$12:$HW$765,D$2,1)</f>
        <v>315</v>
      </c>
      <c r="E40">
        <f>VLOOKUP($A40,ежесуточные!$J$12:$HW$765,E$2,1)</f>
        <v>293</v>
      </c>
      <c r="F40">
        <f>VLOOKUP($A40,ежесуточные!$J$12:$HW$765,F$2,1)</f>
        <v>430</v>
      </c>
      <c r="G40">
        <f>VLOOKUP($A40,ежесуточные!$J$12:$HW$765,G$2,1)</f>
        <v>464</v>
      </c>
      <c r="H40">
        <f>VLOOKUP($A40,ежесуточные!$J$12:$HW$765,H$2,1)</f>
        <v>385</v>
      </c>
      <c r="I40">
        <f>VLOOKUP($A40,ежесуточные!$J$12:$HW$765,I$2,1)</f>
        <v>243</v>
      </c>
      <c r="J40">
        <f>VLOOKUP($A40,ежесуточные!$J$12:$HW$765,J$2,1)</f>
        <v>210</v>
      </c>
      <c r="K40">
        <f>VLOOKUP($A40,ежесуточные!$J$12:$HW$765,K$2,1)</f>
        <v>393</v>
      </c>
      <c r="L40">
        <f>VLOOKUP($A40,ежесуточные!$J$12:$HW$765,L$2,1)</f>
        <v>393</v>
      </c>
      <c r="M40">
        <f>VLOOKUP($A40,ежесуточные!$J$12:$HW$765,M$2,1)</f>
        <v>393</v>
      </c>
      <c r="N40">
        <f>VLOOKUP($A40,ежесуточные!$J$12:$HW$765,N$2,1)</f>
        <v>250</v>
      </c>
      <c r="O40">
        <f>VLOOKUP($A40,ежесуточные!$J$12:$HW$765,O$2,1)</f>
        <v>240</v>
      </c>
      <c r="P40">
        <f>VLOOKUP($A40,ежесуточные!$J$12:$HW$765,P$2,1)</f>
        <v>230</v>
      </c>
      <c r="Q40">
        <f>VLOOKUP($A40,ежесуточные!$J$12:$HW$765,Q$2,1)</f>
        <v>245</v>
      </c>
      <c r="R40">
        <f>VLOOKUP($A40,ежесуточные!$J$12:$HW$765,R$2,1)</f>
        <v>300</v>
      </c>
      <c r="S40">
        <f>VLOOKUP($A40,ежесуточные!$J$12:$HW$765,S$2,1)</f>
        <v>100</v>
      </c>
      <c r="T40">
        <f>VLOOKUP($A40,ежесуточные!$J$12:$HW$765,T$2,1)</f>
        <v>250</v>
      </c>
      <c r="U40">
        <f>VLOOKUP($A40,ежесуточные!$J$12:$HW$765,U$2,1)</f>
        <v>150</v>
      </c>
      <c r="V40">
        <f>VLOOKUP($A40,ежесуточные!$J$12:$HW$765,V$2,1)</f>
        <v>110</v>
      </c>
      <c r="W40">
        <f>VLOOKUP($A40,ежесуточные!$J$12:$HW$765,W$2,1)</f>
        <v>771</v>
      </c>
      <c r="X40">
        <f>VLOOKUP($A40,ежесуточные!$J$12:$HW$765,X$2,1)</f>
        <v>1020</v>
      </c>
      <c r="Y40">
        <f>VLOOKUP($A40,ежесуточные!$J$12:$HW$765,Y$2,1)</f>
        <v>709</v>
      </c>
      <c r="Z40">
        <f>VLOOKUP($A40,ежесуточные!$J$12:$HW$765,Z$2,1)</f>
        <v>759</v>
      </c>
      <c r="AA40">
        <f>VLOOKUP($A40,ежесуточные!$J$12:$HW$765,AA$2,1)</f>
        <v>1177</v>
      </c>
      <c r="AB40">
        <f>VLOOKUP($A40,ежесуточные!$J$12:$HW$765,AB$2,1)</f>
        <v>1437</v>
      </c>
      <c r="AC40">
        <f>VLOOKUP($A40,ежесуточные!$J$12:$HW$765,AC$2,1)</f>
        <v>2069</v>
      </c>
      <c r="AD40">
        <f>VLOOKUP($A40,ежесуточные!$J$12:$HW$765,AD$2,1)</f>
        <v>2262</v>
      </c>
      <c r="AE40">
        <f>VLOOKUP($A40,ежесуточные!$J$12:$HW$765,AE$2,1)</f>
        <v>1826</v>
      </c>
      <c r="AF40">
        <f t="shared" si="1"/>
        <v>0</v>
      </c>
      <c r="AG40">
        <f t="shared" si="2"/>
        <v>1</v>
      </c>
      <c r="AH40">
        <f t="shared" si="3"/>
        <v>0</v>
      </c>
    </row>
    <row r="41" spans="1:34" x14ac:dyDescent="0.25">
      <c r="A41">
        <v>38</v>
      </c>
      <c r="B41" t="s">
        <v>77</v>
      </c>
      <c r="D41">
        <f>VLOOKUP($A41,ежесуточные!$J$12:$HW$765,D$2,1)</f>
        <v>3</v>
      </c>
      <c r="E41">
        <f>VLOOKUP($A41,ежесуточные!$J$12:$HW$765,E$2,1)</f>
        <v>2</v>
      </c>
      <c r="F41">
        <f>VLOOKUP($A41,ежесуточные!$J$12:$HW$765,F$2,1)</f>
        <v>6</v>
      </c>
      <c r="G41">
        <f>VLOOKUP($A41,ежесуточные!$J$12:$HW$765,G$2,1)</f>
        <v>7</v>
      </c>
      <c r="H41">
        <f>VLOOKUP($A41,ежесуточные!$J$12:$HW$765,H$2,1)</f>
        <v>5</v>
      </c>
      <c r="I41">
        <f>VLOOKUP($A41,ежесуточные!$J$12:$HW$765,I$2,1)</f>
        <v>4</v>
      </c>
      <c r="J41">
        <f>VLOOKUP($A41,ежесуточные!$J$12:$HW$765,J$2,1)</f>
        <v>2</v>
      </c>
      <c r="K41">
        <f>VLOOKUP($A41,ежесуточные!$J$12:$HW$765,K$2,1)</f>
        <v>0</v>
      </c>
      <c r="L41">
        <f>VLOOKUP($A41,ежесуточные!$J$12:$HW$765,L$2,1)</f>
        <v>2</v>
      </c>
      <c r="M41">
        <f>VLOOKUP($A41,ежесуточные!$J$12:$HW$765,M$2,1)</f>
        <v>0</v>
      </c>
      <c r="N41">
        <f>VLOOKUP($A41,ежесуточные!$J$12:$HW$765,N$2,1)</f>
        <v>0</v>
      </c>
      <c r="O41">
        <f>VLOOKUP($A41,ежесуточные!$J$12:$HW$765,O$2,1)</f>
        <v>2</v>
      </c>
      <c r="P41">
        <f>VLOOKUP($A41,ежесуточные!$J$12:$HW$765,P$2,1)</f>
        <v>2</v>
      </c>
      <c r="Q41">
        <f>VLOOKUP($A41,ежесуточные!$J$12:$HW$765,Q$2,1)</f>
        <v>2</v>
      </c>
      <c r="R41">
        <f>VLOOKUP($A41,ежесуточные!$J$12:$HW$765,R$2,1)</f>
        <v>7</v>
      </c>
      <c r="S41">
        <f>VLOOKUP($A41,ежесуточные!$J$12:$HW$765,S$2,1)</f>
        <v>0</v>
      </c>
      <c r="T41">
        <f>VLOOKUP($A41,ежесуточные!$J$12:$HW$765,T$2,1)</f>
        <v>0</v>
      </c>
      <c r="U41">
        <f>VLOOKUP($A41,ежесуточные!$J$12:$HW$765,U$2,1)</f>
        <v>2</v>
      </c>
      <c r="V41">
        <f>VLOOKUP($A41,ежесуточные!$J$12:$HW$765,V$2,1)</f>
        <v>2</v>
      </c>
      <c r="W41">
        <f>VLOOKUP($A41,ежесуточные!$J$12:$HW$765,W$2,1)</f>
        <v>20</v>
      </c>
      <c r="X41">
        <f>VLOOKUP($A41,ежесуточные!$J$12:$HW$765,X$2,1)</f>
        <v>21</v>
      </c>
      <c r="Y41">
        <f>VLOOKUP($A41,ежесуточные!$J$12:$HW$765,Y$2,1)</f>
        <v>19</v>
      </c>
      <c r="Z41">
        <f>VLOOKUP($A41,ежесуточные!$J$12:$HW$765,Z$2,1)</f>
        <v>19</v>
      </c>
      <c r="AA41">
        <f>VLOOKUP($A41,ежесуточные!$J$12:$HW$765,AA$2,1)</f>
        <v>19</v>
      </c>
      <c r="AB41">
        <f>VLOOKUP($A41,ежесуточные!$J$12:$HW$765,AB$2,1)</f>
        <v>28</v>
      </c>
      <c r="AC41">
        <f>VLOOKUP($A41,ежесуточные!$J$12:$HW$765,AC$2,1)</f>
        <v>22</v>
      </c>
      <c r="AD41">
        <f>VLOOKUP($A41,ежесуточные!$J$12:$HW$765,AD$2,1)</f>
        <v>28</v>
      </c>
      <c r="AE41">
        <f>VLOOKUP($A41,ежесуточные!$J$12:$HW$765,AE$2,1)</f>
        <v>29</v>
      </c>
      <c r="AF41">
        <f t="shared" si="1"/>
        <v>0</v>
      </c>
      <c r="AG41">
        <f t="shared" si="2"/>
        <v>1</v>
      </c>
      <c r="AH41">
        <f t="shared" si="3"/>
        <v>0</v>
      </c>
    </row>
    <row r="42" spans="1:34" x14ac:dyDescent="0.25">
      <c r="A42">
        <v>39</v>
      </c>
      <c r="B42" t="s">
        <v>10</v>
      </c>
      <c r="D42">
        <f>VLOOKUP($A42,ежесуточные!$J$12:$HW$765,D$2,1)</f>
        <v>0</v>
      </c>
      <c r="E42">
        <f>VLOOKUP($A42,ежесуточные!$J$12:$HW$765,E$2,1)</f>
        <v>0</v>
      </c>
      <c r="F42">
        <f>VLOOKUP($A42,ежесуточные!$J$12:$HW$765,F$2,1)</f>
        <v>0</v>
      </c>
      <c r="G42">
        <f>VLOOKUP($A42,ежесуточные!$J$12:$HW$765,G$2,1)</f>
        <v>0</v>
      </c>
      <c r="H42">
        <f>VLOOKUP($A42,ежесуточные!$J$12:$HW$765,H$2,1)</f>
        <v>0</v>
      </c>
      <c r="I42">
        <f>VLOOKUP($A42,ежесуточные!$J$12:$HW$765,I$2,1)</f>
        <v>0</v>
      </c>
      <c r="J42">
        <f>VLOOKUP($A42,ежесуточные!$J$12:$HW$765,J$2,1)</f>
        <v>0</v>
      </c>
      <c r="K42">
        <f>VLOOKUP($A42,ежесуточные!$J$12:$HW$765,K$2,1)</f>
        <v>0</v>
      </c>
      <c r="L42">
        <f>VLOOKUP($A42,ежесуточные!$J$12:$HW$765,L$2,1)</f>
        <v>0</v>
      </c>
      <c r="M42">
        <f>VLOOKUP($A42,ежесуточные!$J$12:$HW$765,M$2,1)</f>
        <v>0</v>
      </c>
      <c r="N42">
        <f>VLOOKUP($A42,ежесуточные!$J$12:$HW$765,N$2,1)</f>
        <v>0</v>
      </c>
      <c r="O42">
        <f>VLOOKUP($A42,ежесуточные!$J$12:$HW$765,O$2,1)</f>
        <v>0</v>
      </c>
      <c r="P42">
        <f>VLOOKUP($A42,ежесуточные!$J$12:$HW$765,P$2,1)</f>
        <v>0</v>
      </c>
      <c r="Q42">
        <f>VLOOKUP($A42,ежесуточные!$J$12:$HW$765,Q$2,1)</f>
        <v>0</v>
      </c>
      <c r="R42">
        <f>VLOOKUP($A42,ежесуточные!$J$12:$HW$765,R$2,1)</f>
        <v>0</v>
      </c>
      <c r="S42">
        <f>VLOOKUP($A42,ежесуточные!$J$12:$HW$765,S$2,1)</f>
        <v>0</v>
      </c>
      <c r="T42">
        <f>VLOOKUP($A42,ежесуточные!$J$12:$HW$765,T$2,1)</f>
        <v>0</v>
      </c>
      <c r="U42">
        <f>VLOOKUP($A42,ежесуточные!$J$12:$HW$765,U$2,1)</f>
        <v>0</v>
      </c>
      <c r="V42">
        <f>VLOOKUP($A42,ежесуточные!$J$12:$HW$765,V$2,1)</f>
        <v>0</v>
      </c>
      <c r="W42">
        <f>VLOOKUP($A42,ежесуточные!$J$12:$HW$765,W$2,1)</f>
        <v>0</v>
      </c>
      <c r="X42">
        <f>VLOOKUP($A42,ежесуточные!$J$12:$HW$765,X$2,1)</f>
        <v>0</v>
      </c>
      <c r="Y42">
        <f>VLOOKUP($A42,ежесуточные!$J$12:$HW$765,Y$2,1)</f>
        <v>0</v>
      </c>
      <c r="Z42">
        <f>VLOOKUP($A42,ежесуточные!$J$12:$HW$765,Z$2,1)</f>
        <v>0</v>
      </c>
      <c r="AA42">
        <f>VLOOKUP($A42,ежесуточные!$J$12:$HW$765,AA$2,1)</f>
        <v>0</v>
      </c>
      <c r="AB42">
        <f>VLOOKUP($A42,ежесуточные!$J$12:$HW$765,AB$2,1)</f>
        <v>0</v>
      </c>
      <c r="AC42">
        <f>VLOOKUP($A42,ежесуточные!$J$12:$HW$765,AC$2,1)</f>
        <v>0</v>
      </c>
      <c r="AD42">
        <f>VLOOKUP($A42,ежесуточные!$J$12:$HW$765,AD$2,1)</f>
        <v>0</v>
      </c>
      <c r="AE42">
        <f>VLOOKUP($A42,ежесуточные!$J$12:$HW$765,AE$2,1)</f>
        <v>0</v>
      </c>
      <c r="AF42">
        <f t="shared" si="1"/>
        <v>0</v>
      </c>
      <c r="AG42">
        <f t="shared" si="2"/>
        <v>1</v>
      </c>
      <c r="AH42">
        <f t="shared" si="3"/>
        <v>0</v>
      </c>
    </row>
    <row r="43" spans="1:34" x14ac:dyDescent="0.25">
      <c r="A43">
        <v>40</v>
      </c>
      <c r="B43" t="s">
        <v>5</v>
      </c>
      <c r="D43">
        <f>VLOOKUP($A43,ежесуточные!$J$12:$HW$765,D$2,1)</f>
        <v>69</v>
      </c>
      <c r="E43">
        <f>VLOOKUP($A43,ежесуточные!$J$12:$HW$765,E$2,1)</f>
        <v>98</v>
      </c>
      <c r="F43">
        <f>VLOOKUP($A43,ежесуточные!$J$12:$HW$765,F$2,1)</f>
        <v>70</v>
      </c>
      <c r="G43">
        <f>VLOOKUP($A43,ежесуточные!$J$12:$HW$765,G$2,1)</f>
        <v>70</v>
      </c>
      <c r="H43">
        <f>VLOOKUP($A43,ежесуточные!$J$12:$HW$765,H$2,1)</f>
        <v>30</v>
      </c>
      <c r="I43">
        <f>VLOOKUP($A43,ежесуточные!$J$12:$HW$765,I$2,1)</f>
        <v>70</v>
      </c>
      <c r="J43">
        <f>VLOOKUP($A43,ежесуточные!$J$12:$HW$765,J$2,1)</f>
        <v>70</v>
      </c>
      <c r="K43">
        <f>VLOOKUP($A43,ежесуточные!$J$12:$HW$765,K$2,1)</f>
        <v>70</v>
      </c>
      <c r="L43">
        <f>VLOOKUP($A43,ежесуточные!$J$12:$HW$765,L$2,1)</f>
        <v>70</v>
      </c>
      <c r="M43">
        <f>VLOOKUP($A43,ежесуточные!$J$12:$HW$765,M$2,1)</f>
        <v>70</v>
      </c>
      <c r="N43">
        <f>VLOOKUP($A43,ежесуточные!$J$12:$HW$765,N$2,1)</f>
        <v>70</v>
      </c>
      <c r="O43">
        <f>VLOOKUP($A43,ежесуточные!$J$12:$HW$765,O$2,1)</f>
        <v>70</v>
      </c>
      <c r="P43">
        <f>VLOOKUP($A43,ежесуточные!$J$12:$HW$765,P$2,1)</f>
        <v>40</v>
      </c>
      <c r="Q43">
        <f>VLOOKUP($A43,ежесуточные!$J$12:$HW$765,Q$2,1)</f>
        <v>16</v>
      </c>
      <c r="R43">
        <f>VLOOKUP($A43,ежесуточные!$J$12:$HW$765,R$2,1)</f>
        <v>27</v>
      </c>
      <c r="S43">
        <f>VLOOKUP($A43,ежесуточные!$J$12:$HW$765,S$2,1)</f>
        <v>70</v>
      </c>
      <c r="T43">
        <f>VLOOKUP($A43,ежесуточные!$J$12:$HW$765,T$2,1)</f>
        <v>70</v>
      </c>
      <c r="U43">
        <f>VLOOKUP($A43,ежесуточные!$J$12:$HW$765,U$2,1)</f>
        <v>32</v>
      </c>
      <c r="V43">
        <f>VLOOKUP($A43,ежесуточные!$J$12:$HW$765,V$2,1)</f>
        <v>110</v>
      </c>
      <c r="W43">
        <f>VLOOKUP($A43,ежесуточные!$J$12:$HW$765,W$2,1)</f>
        <v>70</v>
      </c>
      <c r="X43">
        <f>VLOOKUP($A43,ежесуточные!$J$12:$HW$765,X$2,1)</f>
        <v>3</v>
      </c>
      <c r="Y43">
        <f>VLOOKUP($A43,ежесуточные!$J$12:$HW$765,Y$2,1)</f>
        <v>0</v>
      </c>
      <c r="Z43">
        <f>VLOOKUP($A43,ежесуточные!$J$12:$HW$765,Z$2,1)</f>
        <v>0</v>
      </c>
      <c r="AA43">
        <f>VLOOKUP($A43,ежесуточные!$J$12:$HW$765,AA$2,1)</f>
        <v>15</v>
      </c>
      <c r="AB43">
        <f>VLOOKUP($A43,ежесуточные!$J$12:$HW$765,AB$2,1)</f>
        <v>70</v>
      </c>
      <c r="AC43">
        <f>VLOOKUP($A43,ежесуточные!$J$12:$HW$765,AC$2,1)</f>
        <v>123</v>
      </c>
      <c r="AD43">
        <f>VLOOKUP($A43,ежесуточные!$J$12:$HW$765,AD$2,1)</f>
        <v>128</v>
      </c>
      <c r="AE43">
        <f>VLOOKUP($A43,ежесуточные!$J$12:$HW$765,AE$2,1)</f>
        <v>367</v>
      </c>
      <c r="AF43">
        <f t="shared" si="1"/>
        <v>0</v>
      </c>
      <c r="AG43">
        <f t="shared" si="2"/>
        <v>1</v>
      </c>
      <c r="AH43">
        <f t="shared" si="3"/>
        <v>0</v>
      </c>
    </row>
    <row r="44" spans="1:34" x14ac:dyDescent="0.25">
      <c r="A44">
        <v>41</v>
      </c>
      <c r="B44" t="s">
        <v>4</v>
      </c>
      <c r="D44">
        <f>VLOOKUP($A44,ежесуточные!$J$12:$HW$765,D$2,1)</f>
        <v>0</v>
      </c>
      <c r="E44">
        <f>VLOOKUP($A44,ежесуточные!$J$12:$HW$765,E$2,1)</f>
        <v>0</v>
      </c>
      <c r="F44">
        <f>VLOOKUP($A44,ежесуточные!$J$12:$HW$765,F$2,1)</f>
        <v>0</v>
      </c>
      <c r="G44">
        <f>VLOOKUP($A44,ежесуточные!$J$12:$HW$765,G$2,1)</f>
        <v>0</v>
      </c>
      <c r="H44">
        <f>VLOOKUP($A44,ежесуточные!$J$12:$HW$765,H$2,1)</f>
        <v>0</v>
      </c>
      <c r="I44">
        <f>VLOOKUP($A44,ежесуточные!$J$12:$HW$765,I$2,1)</f>
        <v>0</v>
      </c>
      <c r="J44">
        <f>VLOOKUP($A44,ежесуточные!$J$12:$HW$765,J$2,1)</f>
        <v>0</v>
      </c>
      <c r="K44">
        <f>VLOOKUP($A44,ежесуточные!$J$12:$HW$765,K$2,1)</f>
        <v>0</v>
      </c>
      <c r="L44">
        <f>VLOOKUP($A44,ежесуточные!$J$12:$HW$765,L$2,1)</f>
        <v>0</v>
      </c>
      <c r="M44">
        <f>VLOOKUP($A44,ежесуточные!$J$12:$HW$765,M$2,1)</f>
        <v>0</v>
      </c>
      <c r="N44">
        <f>VLOOKUP($A44,ежесуточные!$J$12:$HW$765,N$2,1)</f>
        <v>0</v>
      </c>
      <c r="O44">
        <f>VLOOKUP($A44,ежесуточные!$J$12:$HW$765,O$2,1)</f>
        <v>0</v>
      </c>
      <c r="P44">
        <f>VLOOKUP($A44,ежесуточные!$J$12:$HW$765,P$2,1)</f>
        <v>0</v>
      </c>
      <c r="Q44">
        <f>VLOOKUP($A44,ежесуточные!$J$12:$HW$765,Q$2,1)</f>
        <v>0</v>
      </c>
      <c r="R44">
        <f>VLOOKUP($A44,ежесуточные!$J$12:$HW$765,R$2,1)</f>
        <v>0</v>
      </c>
      <c r="S44">
        <f>VLOOKUP($A44,ежесуточные!$J$12:$HW$765,S$2,1)</f>
        <v>0</v>
      </c>
      <c r="T44">
        <f>VLOOKUP($A44,ежесуточные!$J$12:$HW$765,T$2,1)</f>
        <v>0</v>
      </c>
      <c r="U44">
        <f>VLOOKUP($A44,ежесуточные!$J$12:$HW$765,U$2,1)</f>
        <v>0</v>
      </c>
      <c r="V44">
        <f>VLOOKUP($A44,ежесуточные!$J$12:$HW$765,V$2,1)</f>
        <v>0</v>
      </c>
      <c r="W44">
        <f>VLOOKUP($A44,ежесуточные!$J$12:$HW$765,W$2,1)</f>
        <v>0</v>
      </c>
      <c r="X44">
        <f>VLOOKUP($A44,ежесуточные!$J$12:$HW$765,X$2,1)</f>
        <v>0</v>
      </c>
      <c r="Y44">
        <f>VLOOKUP($A44,ежесуточные!$J$12:$HW$765,Y$2,1)</f>
        <v>0</v>
      </c>
      <c r="Z44">
        <f>VLOOKUP($A44,ежесуточные!$J$12:$HW$765,Z$2,1)</f>
        <v>0</v>
      </c>
      <c r="AA44">
        <f>VLOOKUP($A44,ежесуточные!$J$12:$HW$765,AA$2,1)</f>
        <v>0</v>
      </c>
      <c r="AB44">
        <f>VLOOKUP($A44,ежесуточные!$J$12:$HW$765,AB$2,1)</f>
        <v>0</v>
      </c>
      <c r="AC44">
        <f>VLOOKUP($A44,ежесуточные!$J$12:$HW$765,AC$2,1)</f>
        <v>0</v>
      </c>
      <c r="AD44">
        <f>VLOOKUP($A44,ежесуточные!$J$12:$HW$765,AD$2,1)</f>
        <v>0</v>
      </c>
      <c r="AE44">
        <f>VLOOKUP($A44,ежесуточные!$J$12:$HW$765,AE$2,1)</f>
        <v>0</v>
      </c>
      <c r="AF44">
        <f t="shared" si="1"/>
        <v>0</v>
      </c>
      <c r="AG44">
        <f t="shared" si="2"/>
        <v>1</v>
      </c>
      <c r="AH44">
        <f t="shared" si="3"/>
        <v>0</v>
      </c>
    </row>
    <row r="45" spans="1:34" x14ac:dyDescent="0.25">
      <c r="A45">
        <v>42</v>
      </c>
      <c r="B45" t="s">
        <v>3</v>
      </c>
      <c r="D45">
        <f>VLOOKUP($A45,ежесуточные!$J$12:$HW$765,D$2,1)</f>
        <v>80</v>
      </c>
      <c r="E45">
        <f>VLOOKUP($A45,ежесуточные!$J$12:$HW$765,E$2,1)</f>
        <v>529</v>
      </c>
      <c r="F45">
        <f>VLOOKUP($A45,ежесуточные!$J$12:$HW$765,F$2,1)</f>
        <v>1086</v>
      </c>
      <c r="G45">
        <f>VLOOKUP($A45,ежесуточные!$J$12:$HW$765,G$2,1)</f>
        <v>686</v>
      </c>
      <c r="H45">
        <f>VLOOKUP($A45,ежесуточные!$J$12:$HW$765,H$2,1)</f>
        <v>686</v>
      </c>
      <c r="I45">
        <f>VLOOKUP($A45,ежесуточные!$J$12:$HW$765,I$2,1)</f>
        <v>1081</v>
      </c>
      <c r="J45">
        <f>VLOOKUP($A45,ежесуточные!$J$12:$HW$765,J$2,1)</f>
        <v>686</v>
      </c>
      <c r="K45">
        <f>VLOOKUP($A45,ежесуточные!$J$12:$HW$765,K$2,1)</f>
        <v>686</v>
      </c>
      <c r="L45">
        <f>VLOOKUP($A45,ежесуточные!$J$12:$HW$765,L$2,1)</f>
        <v>291</v>
      </c>
      <c r="M45">
        <f>VLOOKUP($A45,ежесуточные!$J$12:$HW$765,M$2,1)</f>
        <v>686</v>
      </c>
      <c r="N45">
        <f>VLOOKUP($A45,ежесуточные!$J$12:$HW$765,N$2,1)</f>
        <v>786</v>
      </c>
      <c r="O45">
        <f>VLOOKUP($A45,ежесуточные!$J$12:$HW$765,O$2,1)</f>
        <v>400</v>
      </c>
      <c r="P45">
        <f>VLOOKUP($A45,ежесуточные!$J$12:$HW$765,P$2,1)</f>
        <v>733</v>
      </c>
      <c r="Q45">
        <f>VLOOKUP($A45,ежесуточные!$J$12:$HW$765,Q$2,1)</f>
        <v>128</v>
      </c>
      <c r="R45">
        <f>VLOOKUP($A45,ежесуточные!$J$12:$HW$765,R$2,1)</f>
        <v>410</v>
      </c>
      <c r="S45">
        <f>VLOOKUP($A45,ежесуточные!$J$12:$HW$765,S$2,1)</f>
        <v>147</v>
      </c>
      <c r="T45">
        <f>VLOOKUP($A45,ежесуточные!$J$12:$HW$765,T$2,1)</f>
        <v>410</v>
      </c>
      <c r="U45">
        <f>VLOOKUP($A45,ежесуточные!$J$12:$HW$765,U$2,1)</f>
        <v>830</v>
      </c>
      <c r="V45">
        <f>VLOOKUP($A45,ежесуточные!$J$12:$HW$765,V$2,1)</f>
        <v>722</v>
      </c>
      <c r="W45">
        <f>VLOOKUP($A45,ежесуточные!$J$12:$HW$765,W$2,1)</f>
        <v>680</v>
      </c>
      <c r="X45">
        <f>VLOOKUP($A45,ежесуточные!$J$12:$HW$765,X$2,1)</f>
        <v>469</v>
      </c>
      <c r="Y45">
        <f>VLOOKUP($A45,ежесуточные!$J$12:$HW$765,Y$2,1)</f>
        <v>686</v>
      </c>
      <c r="Z45">
        <f>VLOOKUP($A45,ежесуточные!$J$12:$HW$765,Z$2,1)</f>
        <v>0</v>
      </c>
      <c r="AA45">
        <f>VLOOKUP($A45,ежесуточные!$J$12:$HW$765,AA$2,1)</f>
        <v>495</v>
      </c>
      <c r="AB45">
        <f>VLOOKUP($A45,ежесуточные!$J$12:$HW$765,AB$2,1)</f>
        <v>842</v>
      </c>
      <c r="AC45">
        <f>VLOOKUP($A45,ежесуточные!$J$12:$HW$765,AC$2,1)</f>
        <v>2013</v>
      </c>
      <c r="AD45">
        <f>VLOOKUP($A45,ежесуточные!$J$12:$HW$765,AD$2,1)</f>
        <v>8875</v>
      </c>
      <c r="AE45">
        <f>VLOOKUP($A45,ежесуточные!$J$12:$HW$765,AE$2,1)</f>
        <v>7243</v>
      </c>
      <c r="AF45">
        <f t="shared" si="1"/>
        <v>0</v>
      </c>
      <c r="AG45">
        <f t="shared" si="2"/>
        <v>1</v>
      </c>
      <c r="AH45">
        <f t="shared" si="3"/>
        <v>0</v>
      </c>
    </row>
    <row r="46" spans="1:34" x14ac:dyDescent="0.25">
      <c r="A46">
        <v>43</v>
      </c>
      <c r="B46" t="s">
        <v>6</v>
      </c>
      <c r="D46">
        <f>VLOOKUP($A46,ежесуточные!$J$12:$HW$765,D$2,1)</f>
        <v>0</v>
      </c>
      <c r="E46">
        <f>VLOOKUP($A46,ежесуточные!$J$12:$HW$765,E$2,1)</f>
        <v>0</v>
      </c>
      <c r="F46">
        <f>VLOOKUP($A46,ежесуточные!$J$12:$HW$765,F$2,1)</f>
        <v>0</v>
      </c>
      <c r="G46">
        <f>VLOOKUP($A46,ежесуточные!$J$12:$HW$765,G$2,1)</f>
        <v>0</v>
      </c>
      <c r="H46">
        <f>VLOOKUP($A46,ежесуточные!$J$12:$HW$765,H$2,1)</f>
        <v>0</v>
      </c>
      <c r="I46">
        <f>VLOOKUP($A46,ежесуточные!$J$12:$HW$765,I$2,1)</f>
        <v>0</v>
      </c>
      <c r="J46">
        <f>VLOOKUP($A46,ежесуточные!$J$12:$HW$765,J$2,1)</f>
        <v>0</v>
      </c>
      <c r="K46">
        <f>VLOOKUP($A46,ежесуточные!$J$12:$HW$765,K$2,1)</f>
        <v>0</v>
      </c>
      <c r="L46">
        <f>VLOOKUP($A46,ежесуточные!$J$12:$HW$765,L$2,1)</f>
        <v>0</v>
      </c>
      <c r="M46">
        <f>VLOOKUP($A46,ежесуточные!$J$12:$HW$765,M$2,1)</f>
        <v>0</v>
      </c>
      <c r="N46">
        <f>VLOOKUP($A46,ежесуточные!$J$12:$HW$765,N$2,1)</f>
        <v>0</v>
      </c>
      <c r="O46">
        <f>VLOOKUP($A46,ежесуточные!$J$12:$HW$765,O$2,1)</f>
        <v>0</v>
      </c>
      <c r="P46">
        <f>VLOOKUP($A46,ежесуточные!$J$12:$HW$765,P$2,1)</f>
        <v>0</v>
      </c>
      <c r="Q46">
        <f>VLOOKUP($A46,ежесуточные!$J$12:$HW$765,Q$2,1)</f>
        <v>0</v>
      </c>
      <c r="R46">
        <f>VLOOKUP($A46,ежесуточные!$J$12:$HW$765,R$2,1)</f>
        <v>0</v>
      </c>
      <c r="S46">
        <f>VLOOKUP($A46,ежесуточные!$J$12:$HW$765,S$2,1)</f>
        <v>0</v>
      </c>
      <c r="T46">
        <f>VLOOKUP($A46,ежесуточные!$J$12:$HW$765,T$2,1)</f>
        <v>0</v>
      </c>
      <c r="U46">
        <f>VLOOKUP($A46,ежесуточные!$J$12:$HW$765,U$2,1)</f>
        <v>0</v>
      </c>
      <c r="V46">
        <f>VLOOKUP($A46,ежесуточные!$J$12:$HW$765,V$2,1)</f>
        <v>0</v>
      </c>
      <c r="W46">
        <f>VLOOKUP($A46,ежесуточные!$J$12:$HW$765,W$2,1)</f>
        <v>0</v>
      </c>
      <c r="X46">
        <f>VLOOKUP($A46,ежесуточные!$J$12:$HW$765,X$2,1)</f>
        <v>0</v>
      </c>
      <c r="Y46">
        <f>VLOOKUP($A46,ежесуточные!$J$12:$HW$765,Y$2,1)</f>
        <v>0</v>
      </c>
      <c r="Z46">
        <f>VLOOKUP($A46,ежесуточные!$J$12:$HW$765,Z$2,1)</f>
        <v>0</v>
      </c>
      <c r="AA46">
        <f>VLOOKUP($A46,ежесуточные!$J$12:$HW$765,AA$2,1)</f>
        <v>0</v>
      </c>
      <c r="AB46">
        <f>VLOOKUP($A46,ежесуточные!$J$12:$HW$765,AB$2,1)</f>
        <v>0</v>
      </c>
      <c r="AC46">
        <f>VLOOKUP($A46,ежесуточные!$J$12:$HW$765,AC$2,1)</f>
        <v>0</v>
      </c>
      <c r="AD46">
        <f>VLOOKUP($A46,ежесуточные!$J$12:$HW$765,AD$2,1)</f>
        <v>0</v>
      </c>
      <c r="AE46">
        <f>VLOOKUP($A46,ежесуточные!$J$12:$HW$765,AE$2,1)</f>
        <v>0</v>
      </c>
      <c r="AF46">
        <f t="shared" si="1"/>
        <v>0</v>
      </c>
      <c r="AG46">
        <f t="shared" si="2"/>
        <v>1</v>
      </c>
      <c r="AH46">
        <f t="shared" si="3"/>
        <v>0</v>
      </c>
    </row>
    <row r="47" spans="1:34" x14ac:dyDescent="0.25">
      <c r="A47">
        <v>44</v>
      </c>
      <c r="B47" t="s">
        <v>112</v>
      </c>
      <c r="D47">
        <f>VLOOKUP($A47,ежесуточные!$J$12:$HW$765,D$2,1)</f>
        <v>0</v>
      </c>
      <c r="E47">
        <f>VLOOKUP($A47,ежесуточные!$J$12:$HW$765,E$2,1)</f>
        <v>0</v>
      </c>
      <c r="F47">
        <f>VLOOKUP($A47,ежесуточные!$J$12:$HW$765,F$2,1)</f>
        <v>0</v>
      </c>
      <c r="G47">
        <f>VLOOKUP($A47,ежесуточные!$J$12:$HW$765,G$2,1)</f>
        <v>0</v>
      </c>
      <c r="H47">
        <f>VLOOKUP($A47,ежесуточные!$J$12:$HW$765,H$2,1)</f>
        <v>0</v>
      </c>
      <c r="I47">
        <f>VLOOKUP($A47,ежесуточные!$J$12:$HW$765,I$2,1)</f>
        <v>0</v>
      </c>
      <c r="J47">
        <f>VLOOKUP($A47,ежесуточные!$J$12:$HW$765,J$2,1)</f>
        <v>0</v>
      </c>
      <c r="K47">
        <f>VLOOKUP($A47,ежесуточные!$J$12:$HW$765,K$2,1)</f>
        <v>0</v>
      </c>
      <c r="L47">
        <f>VLOOKUP($A47,ежесуточные!$J$12:$HW$765,L$2,1)</f>
        <v>0</v>
      </c>
      <c r="M47">
        <f>VLOOKUP($A47,ежесуточные!$J$12:$HW$765,M$2,1)</f>
        <v>0</v>
      </c>
      <c r="N47">
        <f>VLOOKUP($A47,ежесуточные!$J$12:$HW$765,N$2,1)</f>
        <v>0</v>
      </c>
      <c r="O47">
        <f>VLOOKUP($A47,ежесуточные!$J$12:$HW$765,O$2,1)</f>
        <v>0</v>
      </c>
      <c r="P47">
        <f>VLOOKUP($A47,ежесуточные!$J$12:$HW$765,P$2,1)</f>
        <v>0</v>
      </c>
      <c r="Q47">
        <f>VLOOKUP($A47,ежесуточные!$J$12:$HW$765,Q$2,1)</f>
        <v>0</v>
      </c>
      <c r="R47">
        <f>VLOOKUP($A47,ежесуточные!$J$12:$HW$765,R$2,1)</f>
        <v>0</v>
      </c>
      <c r="S47">
        <f>VLOOKUP($A47,ежесуточные!$J$12:$HW$765,S$2,1)</f>
        <v>0</v>
      </c>
      <c r="T47">
        <f>VLOOKUP($A47,ежесуточные!$J$12:$HW$765,T$2,1)</f>
        <v>0</v>
      </c>
      <c r="U47">
        <f>VLOOKUP($A47,ежесуточные!$J$12:$HW$765,U$2,1)</f>
        <v>0</v>
      </c>
      <c r="V47">
        <f>VLOOKUP($A47,ежесуточные!$J$12:$HW$765,V$2,1)</f>
        <v>0</v>
      </c>
      <c r="W47">
        <f>VLOOKUP($A47,ежесуточные!$J$12:$HW$765,W$2,1)</f>
        <v>0</v>
      </c>
      <c r="X47">
        <f>VLOOKUP($A47,ежесуточные!$J$12:$HW$765,X$2,1)</f>
        <v>0</v>
      </c>
      <c r="Y47">
        <f>VLOOKUP($A47,ежесуточные!$J$12:$HW$765,Y$2,1)</f>
        <v>0</v>
      </c>
      <c r="Z47">
        <f>VLOOKUP($A47,ежесуточные!$J$12:$HW$765,Z$2,1)</f>
        <v>0</v>
      </c>
      <c r="AA47">
        <f>VLOOKUP($A47,ежесуточные!$J$12:$HW$765,AA$2,1)</f>
        <v>0</v>
      </c>
      <c r="AB47">
        <f>VLOOKUP($A47,ежесуточные!$J$12:$HW$765,AB$2,1)</f>
        <v>0</v>
      </c>
      <c r="AC47">
        <f>VLOOKUP($A47,ежесуточные!$J$12:$HW$765,AC$2,1)</f>
        <v>0</v>
      </c>
      <c r="AD47">
        <f>VLOOKUP($A47,ежесуточные!$J$12:$HW$765,AD$2,1)</f>
        <v>0</v>
      </c>
      <c r="AE47">
        <f>VLOOKUP($A47,ежесуточные!$J$12:$HW$765,AE$2,1)</f>
        <v>0</v>
      </c>
      <c r="AF47">
        <f t="shared" si="1"/>
        <v>0</v>
      </c>
      <c r="AG47">
        <f t="shared" si="2"/>
        <v>1</v>
      </c>
      <c r="AH47">
        <f t="shared" si="3"/>
        <v>0</v>
      </c>
    </row>
    <row r="48" spans="1:34" x14ac:dyDescent="0.25">
      <c r="A48">
        <v>45</v>
      </c>
      <c r="B48" t="s">
        <v>7</v>
      </c>
      <c r="D48">
        <f>VLOOKUP($A48,ежесуточные!$J$12:$HW$765,D$2,1)</f>
        <v>0</v>
      </c>
      <c r="E48">
        <f>VLOOKUP($A48,ежесуточные!$J$12:$HW$765,E$2,1)</f>
        <v>0</v>
      </c>
      <c r="F48">
        <f>VLOOKUP($A48,ежесуточные!$J$12:$HW$765,F$2,1)</f>
        <v>0</v>
      </c>
      <c r="G48">
        <f>VLOOKUP($A48,ежесуточные!$J$12:$HW$765,G$2,1)</f>
        <v>0</v>
      </c>
      <c r="H48">
        <f>VLOOKUP($A48,ежесуточные!$J$12:$HW$765,H$2,1)</f>
        <v>0</v>
      </c>
      <c r="I48">
        <f>VLOOKUP($A48,ежесуточные!$J$12:$HW$765,I$2,1)</f>
        <v>0</v>
      </c>
      <c r="J48">
        <f>VLOOKUP($A48,ежесуточные!$J$12:$HW$765,J$2,1)</f>
        <v>0</v>
      </c>
      <c r="K48">
        <f>VLOOKUP($A48,ежесуточные!$J$12:$HW$765,K$2,1)</f>
        <v>0</v>
      </c>
      <c r="L48">
        <f>VLOOKUP($A48,ежесуточные!$J$12:$HW$765,L$2,1)</f>
        <v>0</v>
      </c>
      <c r="M48">
        <f>VLOOKUP($A48,ежесуточные!$J$12:$HW$765,M$2,1)</f>
        <v>0</v>
      </c>
      <c r="N48">
        <f>VLOOKUP($A48,ежесуточные!$J$12:$HW$765,N$2,1)</f>
        <v>65</v>
      </c>
      <c r="O48">
        <f>VLOOKUP($A48,ежесуточные!$J$12:$HW$765,O$2,1)</f>
        <v>220</v>
      </c>
      <c r="P48">
        <f>VLOOKUP($A48,ежесуточные!$J$12:$HW$765,P$2,1)</f>
        <v>225</v>
      </c>
      <c r="Q48">
        <f>VLOOKUP($A48,ежесуточные!$J$12:$HW$765,Q$2,1)</f>
        <v>315</v>
      </c>
      <c r="R48">
        <f>VLOOKUP($A48,ежесуточные!$J$12:$HW$765,R$2,1)</f>
        <v>93</v>
      </c>
      <c r="S48">
        <f>VLOOKUP($A48,ежесуточные!$J$12:$HW$765,S$2,1)</f>
        <v>0</v>
      </c>
      <c r="T48">
        <f>VLOOKUP($A48,ежесуточные!$J$12:$HW$765,T$2,1)</f>
        <v>0</v>
      </c>
      <c r="U48">
        <f>VLOOKUP($A48,ежесуточные!$J$12:$HW$765,U$2,1)</f>
        <v>0</v>
      </c>
      <c r="V48">
        <f>VLOOKUP($A48,ежесуточные!$J$12:$HW$765,V$2,1)</f>
        <v>0</v>
      </c>
      <c r="W48">
        <f>VLOOKUP($A48,ежесуточные!$J$12:$HW$765,W$2,1)</f>
        <v>0</v>
      </c>
      <c r="X48">
        <f>VLOOKUP($A48,ежесуточные!$J$12:$HW$765,X$2,1)</f>
        <v>0</v>
      </c>
      <c r="Y48">
        <f>VLOOKUP($A48,ежесуточные!$J$12:$HW$765,Y$2,1)</f>
        <v>0</v>
      </c>
      <c r="Z48">
        <f>VLOOKUP($A48,ежесуточные!$J$12:$HW$765,Z$2,1)</f>
        <v>0</v>
      </c>
      <c r="AA48">
        <f>VLOOKUP($A48,ежесуточные!$J$12:$HW$765,AA$2,1)</f>
        <v>0</v>
      </c>
      <c r="AB48">
        <f>VLOOKUP($A48,ежесуточные!$J$12:$HW$765,AB$2,1)</f>
        <v>0</v>
      </c>
      <c r="AC48">
        <f>VLOOKUP($A48,ежесуточные!$J$12:$HW$765,AC$2,1)</f>
        <v>0</v>
      </c>
      <c r="AD48">
        <f>VLOOKUP($A48,ежесуточные!$J$12:$HW$765,AD$2,1)</f>
        <v>0</v>
      </c>
      <c r="AE48">
        <f>VLOOKUP($A48,ежесуточные!$J$12:$HW$765,AE$2,1)</f>
        <v>0</v>
      </c>
      <c r="AF48">
        <f t="shared" si="1"/>
        <v>0</v>
      </c>
      <c r="AG48">
        <f t="shared" si="2"/>
        <v>1</v>
      </c>
      <c r="AH48">
        <f t="shared" si="3"/>
        <v>0</v>
      </c>
    </row>
    <row r="49" spans="1:34" x14ac:dyDescent="0.25">
      <c r="A49">
        <v>46</v>
      </c>
      <c r="B49" t="s">
        <v>8</v>
      </c>
      <c r="D49">
        <f>VLOOKUP($A49,ежесуточные!$J$12:$HW$765,D$2,1)</f>
        <v>0</v>
      </c>
      <c r="E49">
        <f>VLOOKUP($A49,ежесуточные!$J$12:$HW$765,E$2,1)</f>
        <v>0</v>
      </c>
      <c r="F49">
        <f>VLOOKUP($A49,ежесуточные!$J$12:$HW$765,F$2,1)</f>
        <v>60</v>
      </c>
      <c r="G49">
        <f>VLOOKUP($A49,ежесуточные!$J$12:$HW$765,G$2,1)</f>
        <v>130</v>
      </c>
      <c r="H49">
        <f>VLOOKUP($A49,ежесуточные!$J$12:$HW$765,H$2,1)</f>
        <v>100</v>
      </c>
      <c r="I49">
        <f>VLOOKUP($A49,ежесуточные!$J$12:$HW$765,I$2,1)</f>
        <v>60</v>
      </c>
      <c r="J49">
        <f>VLOOKUP($A49,ежесуточные!$J$12:$HW$765,J$2,1)</f>
        <v>0</v>
      </c>
      <c r="K49">
        <f>VLOOKUP($A49,ежесуточные!$J$12:$HW$765,K$2,1)</f>
        <v>0</v>
      </c>
      <c r="L49">
        <f>VLOOKUP($A49,ежесуточные!$J$12:$HW$765,L$2,1)</f>
        <v>0</v>
      </c>
      <c r="M49">
        <f>VLOOKUP($A49,ежесуточные!$J$12:$HW$765,M$2,1)</f>
        <v>0</v>
      </c>
      <c r="N49">
        <f>VLOOKUP($A49,ежесуточные!$J$12:$HW$765,N$2,1)</f>
        <v>0</v>
      </c>
      <c r="O49">
        <f>VLOOKUP($A49,ежесуточные!$J$12:$HW$765,O$2,1)</f>
        <v>290</v>
      </c>
      <c r="P49">
        <f>VLOOKUP($A49,ежесуточные!$J$12:$HW$765,P$2,1)</f>
        <v>0</v>
      </c>
      <c r="Q49">
        <f>VLOOKUP($A49,ежесуточные!$J$12:$HW$765,Q$2,1)</f>
        <v>0</v>
      </c>
      <c r="R49">
        <f>VLOOKUP($A49,ежесуточные!$J$12:$HW$765,R$2,1)</f>
        <v>16</v>
      </c>
      <c r="S49">
        <f>VLOOKUP($A49,ежесуточные!$J$12:$HW$765,S$2,1)</f>
        <v>20</v>
      </c>
      <c r="T49">
        <f>VLOOKUP($A49,ежесуточные!$J$12:$HW$765,T$2,1)</f>
        <v>0</v>
      </c>
      <c r="U49">
        <f>VLOOKUP($A49,ежесуточные!$J$12:$HW$765,U$2,1)</f>
        <v>0</v>
      </c>
      <c r="V49">
        <f>VLOOKUP($A49,ежесуточные!$J$12:$HW$765,V$2,1)</f>
        <v>34</v>
      </c>
      <c r="W49">
        <f>VLOOKUP($A49,ежесуточные!$J$12:$HW$765,W$2,1)</f>
        <v>0</v>
      </c>
      <c r="X49">
        <f>VLOOKUP($A49,ежесуточные!$J$12:$HW$765,X$2,1)</f>
        <v>260</v>
      </c>
      <c r="Y49">
        <f>VLOOKUP($A49,ежесуточные!$J$12:$HW$765,Y$2,1)</f>
        <v>0</v>
      </c>
      <c r="Z49">
        <f>VLOOKUP($A49,ежесуточные!$J$12:$HW$765,Z$2,1)</f>
        <v>0</v>
      </c>
      <c r="AA49">
        <f>VLOOKUP($A49,ежесуточные!$J$12:$HW$765,AA$2,1)</f>
        <v>0</v>
      </c>
      <c r="AB49">
        <f>VLOOKUP($A49,ежесуточные!$J$12:$HW$765,AB$2,1)</f>
        <v>150</v>
      </c>
      <c r="AC49">
        <f>VLOOKUP($A49,ежесуточные!$J$12:$HW$765,AC$2,1)</f>
        <v>130</v>
      </c>
      <c r="AD49">
        <f>VLOOKUP($A49,ежесуточные!$J$12:$HW$765,AD$2,1)</f>
        <v>191</v>
      </c>
      <c r="AE49">
        <f>VLOOKUP($A49,ежесуточные!$J$12:$HW$765,AE$2,1)</f>
        <v>613</v>
      </c>
      <c r="AF49">
        <f t="shared" si="1"/>
        <v>0</v>
      </c>
      <c r="AG49">
        <f t="shared" si="2"/>
        <v>1</v>
      </c>
      <c r="AH49">
        <f t="shared" si="3"/>
        <v>0</v>
      </c>
    </row>
    <row r="50" spans="1:34" x14ac:dyDescent="0.25">
      <c r="A50">
        <v>47</v>
      </c>
      <c r="B50" t="s">
        <v>101</v>
      </c>
      <c r="D50">
        <f>VLOOKUP($A50,ежесуточные!$J$12:$HW$765,D$2,1)</f>
        <v>0</v>
      </c>
      <c r="E50">
        <f>VLOOKUP($A50,ежесуточные!$J$12:$HW$765,E$2,1)</f>
        <v>0</v>
      </c>
      <c r="F50">
        <f>VLOOKUP($A50,ежесуточные!$J$12:$HW$765,F$2,1)</f>
        <v>0</v>
      </c>
      <c r="G50">
        <f>VLOOKUP($A50,ежесуточные!$J$12:$HW$765,G$2,1)</f>
        <v>0</v>
      </c>
      <c r="H50">
        <f>VLOOKUP($A50,ежесуточные!$J$12:$HW$765,H$2,1)</f>
        <v>0</v>
      </c>
      <c r="I50">
        <f>VLOOKUP($A50,ежесуточные!$J$12:$HW$765,I$2,1)</f>
        <v>0</v>
      </c>
      <c r="J50">
        <f>VLOOKUP($A50,ежесуточные!$J$12:$HW$765,J$2,1)</f>
        <v>0</v>
      </c>
      <c r="K50">
        <f>VLOOKUP($A50,ежесуточные!$J$12:$HW$765,K$2,1)</f>
        <v>0</v>
      </c>
      <c r="L50">
        <f>VLOOKUP($A50,ежесуточные!$J$12:$HW$765,L$2,1)</f>
        <v>0</v>
      </c>
      <c r="M50">
        <f>VLOOKUP($A50,ежесуточные!$J$12:$HW$765,M$2,1)</f>
        <v>0</v>
      </c>
      <c r="N50">
        <f>VLOOKUP($A50,ежесуточные!$J$12:$HW$765,N$2,1)</f>
        <v>0</v>
      </c>
      <c r="O50">
        <f>VLOOKUP($A50,ежесуточные!$J$12:$HW$765,O$2,1)</f>
        <v>0</v>
      </c>
      <c r="P50">
        <f>VLOOKUP($A50,ежесуточные!$J$12:$HW$765,P$2,1)</f>
        <v>0</v>
      </c>
      <c r="Q50">
        <f>VLOOKUP($A50,ежесуточные!$J$12:$HW$765,Q$2,1)</f>
        <v>0</v>
      </c>
      <c r="R50">
        <f>VLOOKUP($A50,ежесуточные!$J$12:$HW$765,R$2,1)</f>
        <v>0</v>
      </c>
      <c r="S50">
        <f>VLOOKUP($A50,ежесуточные!$J$12:$HW$765,S$2,1)</f>
        <v>0</v>
      </c>
      <c r="T50">
        <f>VLOOKUP($A50,ежесуточные!$J$12:$HW$765,T$2,1)</f>
        <v>0</v>
      </c>
      <c r="U50">
        <f>VLOOKUP($A50,ежесуточные!$J$12:$HW$765,U$2,1)</f>
        <v>0</v>
      </c>
      <c r="V50">
        <f>VLOOKUP($A50,ежесуточные!$J$12:$HW$765,V$2,1)</f>
        <v>0</v>
      </c>
      <c r="W50">
        <f>VLOOKUP($A50,ежесуточные!$J$12:$HW$765,W$2,1)</f>
        <v>0</v>
      </c>
      <c r="X50">
        <f>VLOOKUP($A50,ежесуточные!$J$12:$HW$765,X$2,1)</f>
        <v>0</v>
      </c>
      <c r="Y50">
        <f>VLOOKUP($A50,ежесуточные!$J$12:$HW$765,Y$2,1)</f>
        <v>0</v>
      </c>
      <c r="Z50">
        <f>VLOOKUP($A50,ежесуточные!$J$12:$HW$765,Z$2,1)</f>
        <v>0</v>
      </c>
      <c r="AA50">
        <f>VLOOKUP($A50,ежесуточные!$J$12:$HW$765,AA$2,1)</f>
        <v>0</v>
      </c>
      <c r="AB50">
        <f>VLOOKUP($A50,ежесуточные!$J$12:$HW$765,AB$2,1)</f>
        <v>0</v>
      </c>
      <c r="AC50">
        <f>VLOOKUP($A50,ежесуточные!$J$12:$HW$765,AC$2,1)</f>
        <v>0</v>
      </c>
      <c r="AD50">
        <f>VLOOKUP($A50,ежесуточные!$J$12:$HW$765,AD$2,1)</f>
        <v>0</v>
      </c>
      <c r="AE50">
        <f>VLOOKUP($A50,ежесуточные!$J$12:$HW$765,AE$2,1)</f>
        <v>0</v>
      </c>
      <c r="AF50">
        <f t="shared" si="1"/>
        <v>0</v>
      </c>
      <c r="AG50">
        <f t="shared" si="2"/>
        <v>1</v>
      </c>
      <c r="AH50">
        <f t="shared" si="3"/>
        <v>0</v>
      </c>
    </row>
    <row r="51" spans="1:34" x14ac:dyDescent="0.25">
      <c r="A51">
        <v>48</v>
      </c>
      <c r="B51" t="s">
        <v>115</v>
      </c>
      <c r="D51">
        <f>VLOOKUP($A51,ежесуточные!$J$12:$HW$765,D$2,1)</f>
        <v>0</v>
      </c>
      <c r="E51">
        <f>VLOOKUP($A51,ежесуточные!$J$12:$HW$765,E$2,1)</f>
        <v>0</v>
      </c>
      <c r="F51">
        <f>VLOOKUP($A51,ежесуточные!$J$12:$HW$765,F$2,1)</f>
        <v>0</v>
      </c>
      <c r="G51">
        <f>VLOOKUP($A51,ежесуточные!$J$12:$HW$765,G$2,1)</f>
        <v>0</v>
      </c>
      <c r="H51">
        <f>VLOOKUP($A51,ежесуточные!$J$12:$HW$765,H$2,1)</f>
        <v>0</v>
      </c>
      <c r="I51">
        <f>VLOOKUP($A51,ежесуточные!$J$12:$HW$765,I$2,1)</f>
        <v>0</v>
      </c>
      <c r="J51">
        <f>VLOOKUP($A51,ежесуточные!$J$12:$HW$765,J$2,1)</f>
        <v>0</v>
      </c>
      <c r="K51">
        <f>VLOOKUP($A51,ежесуточные!$J$12:$HW$765,K$2,1)</f>
        <v>0</v>
      </c>
      <c r="L51">
        <f>VLOOKUP($A51,ежесуточные!$J$12:$HW$765,L$2,1)</f>
        <v>0</v>
      </c>
      <c r="M51">
        <f>VLOOKUP($A51,ежесуточные!$J$12:$HW$765,M$2,1)</f>
        <v>0</v>
      </c>
      <c r="N51">
        <f>VLOOKUP($A51,ежесуточные!$J$12:$HW$765,N$2,1)</f>
        <v>0</v>
      </c>
      <c r="O51">
        <f>VLOOKUP($A51,ежесуточные!$J$12:$HW$765,O$2,1)</f>
        <v>0</v>
      </c>
      <c r="P51">
        <f>VLOOKUP($A51,ежесуточные!$J$12:$HW$765,P$2,1)</f>
        <v>0</v>
      </c>
      <c r="Q51">
        <f>VLOOKUP($A51,ежесуточные!$J$12:$HW$765,Q$2,1)</f>
        <v>0</v>
      </c>
      <c r="R51">
        <f>VLOOKUP($A51,ежесуточные!$J$12:$HW$765,R$2,1)</f>
        <v>0</v>
      </c>
      <c r="S51">
        <f>VLOOKUP($A51,ежесуточные!$J$12:$HW$765,S$2,1)</f>
        <v>0</v>
      </c>
      <c r="T51">
        <f>VLOOKUP($A51,ежесуточные!$J$12:$HW$765,T$2,1)</f>
        <v>0</v>
      </c>
      <c r="U51">
        <f>VLOOKUP($A51,ежесуточные!$J$12:$HW$765,U$2,1)</f>
        <v>0</v>
      </c>
      <c r="V51">
        <f>VLOOKUP($A51,ежесуточные!$J$12:$HW$765,V$2,1)</f>
        <v>0</v>
      </c>
      <c r="W51">
        <f>VLOOKUP($A51,ежесуточные!$J$12:$HW$765,W$2,1)</f>
        <v>0</v>
      </c>
      <c r="X51">
        <f>VLOOKUP($A51,ежесуточные!$J$12:$HW$765,X$2,1)</f>
        <v>0</v>
      </c>
      <c r="Y51">
        <f>VLOOKUP($A51,ежесуточные!$J$12:$HW$765,Y$2,1)</f>
        <v>0</v>
      </c>
      <c r="Z51">
        <f>VLOOKUP($A51,ежесуточные!$J$12:$HW$765,Z$2,1)</f>
        <v>0</v>
      </c>
      <c r="AA51">
        <f>VLOOKUP($A51,ежесуточные!$J$12:$HW$765,AA$2,1)</f>
        <v>0</v>
      </c>
      <c r="AB51">
        <f>VLOOKUP($A51,ежесуточные!$J$12:$HW$765,AB$2,1)</f>
        <v>0</v>
      </c>
      <c r="AC51">
        <f>VLOOKUP($A51,ежесуточные!$J$12:$HW$765,AC$2,1)</f>
        <v>0</v>
      </c>
      <c r="AD51">
        <f>VLOOKUP($A51,ежесуточные!$J$12:$HW$765,AD$2,1)</f>
        <v>0</v>
      </c>
      <c r="AE51">
        <f>VLOOKUP($A51,ежесуточные!$J$12:$HW$765,AE$2,1)</f>
        <v>0</v>
      </c>
      <c r="AF51">
        <f t="shared" si="1"/>
        <v>0</v>
      </c>
      <c r="AG51">
        <f t="shared" si="2"/>
        <v>1</v>
      </c>
      <c r="AH51">
        <f t="shared" si="3"/>
        <v>0</v>
      </c>
    </row>
    <row r="52" spans="1:34" x14ac:dyDescent="0.25">
      <c r="A52">
        <v>49</v>
      </c>
      <c r="B52" t="s">
        <v>30</v>
      </c>
      <c r="D52">
        <f>VLOOKUP($A52,ежесуточные!$J$12:$HW$765,D$2,1)</f>
        <v>0</v>
      </c>
      <c r="E52">
        <f>VLOOKUP($A52,ежесуточные!$J$12:$HW$765,E$2,1)</f>
        <v>0</v>
      </c>
      <c r="F52">
        <f>VLOOKUP($A52,ежесуточные!$J$12:$HW$765,F$2,1)</f>
        <v>0</v>
      </c>
      <c r="G52">
        <f>VLOOKUP($A52,ежесуточные!$J$12:$HW$765,G$2,1)</f>
        <v>0</v>
      </c>
      <c r="H52">
        <f>VLOOKUP($A52,ежесуточные!$J$12:$HW$765,H$2,1)</f>
        <v>0</v>
      </c>
      <c r="I52">
        <f>VLOOKUP($A52,ежесуточные!$J$12:$HW$765,I$2,1)</f>
        <v>0</v>
      </c>
      <c r="J52">
        <f>VLOOKUP($A52,ежесуточные!$J$12:$HW$765,J$2,1)</f>
        <v>0</v>
      </c>
      <c r="K52">
        <f>VLOOKUP($A52,ежесуточные!$J$12:$HW$765,K$2,1)</f>
        <v>0</v>
      </c>
      <c r="L52">
        <f>VLOOKUP($A52,ежесуточные!$J$12:$HW$765,L$2,1)</f>
        <v>0</v>
      </c>
      <c r="M52">
        <f>VLOOKUP($A52,ежесуточные!$J$12:$HW$765,M$2,1)</f>
        <v>0</v>
      </c>
      <c r="N52">
        <f>VLOOKUP($A52,ежесуточные!$J$12:$HW$765,N$2,1)</f>
        <v>0</v>
      </c>
      <c r="O52">
        <f>VLOOKUP($A52,ежесуточные!$J$12:$HW$765,O$2,1)</f>
        <v>0</v>
      </c>
      <c r="P52">
        <f>VLOOKUP($A52,ежесуточные!$J$12:$HW$765,P$2,1)</f>
        <v>0</v>
      </c>
      <c r="Q52">
        <f>VLOOKUP($A52,ежесуточные!$J$12:$HW$765,Q$2,1)</f>
        <v>0</v>
      </c>
      <c r="R52">
        <f>VLOOKUP($A52,ежесуточные!$J$12:$HW$765,R$2,1)</f>
        <v>0</v>
      </c>
      <c r="S52">
        <f>VLOOKUP($A52,ежесуточные!$J$12:$HW$765,S$2,1)</f>
        <v>0</v>
      </c>
      <c r="T52">
        <f>VLOOKUP($A52,ежесуточные!$J$12:$HW$765,T$2,1)</f>
        <v>0</v>
      </c>
      <c r="U52">
        <f>VLOOKUP($A52,ежесуточные!$J$12:$HW$765,U$2,1)</f>
        <v>0</v>
      </c>
      <c r="V52">
        <f>VLOOKUP($A52,ежесуточные!$J$12:$HW$765,V$2,1)</f>
        <v>0</v>
      </c>
      <c r="W52">
        <f>VLOOKUP($A52,ежесуточные!$J$12:$HW$765,W$2,1)</f>
        <v>0</v>
      </c>
      <c r="X52">
        <f>VLOOKUP($A52,ежесуточные!$J$12:$HW$765,X$2,1)</f>
        <v>0</v>
      </c>
      <c r="Y52">
        <f>VLOOKUP($A52,ежесуточные!$J$12:$HW$765,Y$2,1)</f>
        <v>0</v>
      </c>
      <c r="Z52">
        <f>VLOOKUP($A52,ежесуточные!$J$12:$HW$765,Z$2,1)</f>
        <v>0</v>
      </c>
      <c r="AA52">
        <f>VLOOKUP($A52,ежесуточные!$J$12:$HW$765,AA$2,1)</f>
        <v>0</v>
      </c>
      <c r="AB52">
        <f>VLOOKUP($A52,ежесуточные!$J$12:$HW$765,AB$2,1)</f>
        <v>0</v>
      </c>
      <c r="AC52">
        <f>VLOOKUP($A52,ежесуточные!$J$12:$HW$765,AC$2,1)</f>
        <v>0</v>
      </c>
      <c r="AD52">
        <f>VLOOKUP($A52,ежесуточные!$J$12:$HW$765,AD$2,1)</f>
        <v>0</v>
      </c>
      <c r="AE52">
        <f>VLOOKUP($A52,ежесуточные!$J$12:$HW$765,AE$2,1)</f>
        <v>0</v>
      </c>
      <c r="AF52">
        <f t="shared" si="1"/>
        <v>0</v>
      </c>
      <c r="AG52">
        <f t="shared" si="2"/>
        <v>1</v>
      </c>
      <c r="AH52">
        <f t="shared" si="3"/>
        <v>0</v>
      </c>
    </row>
    <row r="53" spans="1:34" x14ac:dyDescent="0.25">
      <c r="A53">
        <v>50</v>
      </c>
      <c r="B53" t="s">
        <v>124</v>
      </c>
      <c r="D53">
        <f>VLOOKUP($A53,ежесуточные!$J$12:$HW$765,D$2,1)</f>
        <v>0</v>
      </c>
      <c r="E53">
        <f>VLOOKUP($A53,ежесуточные!$J$12:$HW$765,E$2,1)</f>
        <v>0</v>
      </c>
      <c r="F53">
        <f>VLOOKUP($A53,ежесуточные!$J$12:$HW$765,F$2,1)</f>
        <v>0</v>
      </c>
      <c r="G53">
        <f>VLOOKUP($A53,ежесуточные!$J$12:$HW$765,G$2,1)</f>
        <v>0</v>
      </c>
      <c r="H53">
        <f>VLOOKUP($A53,ежесуточные!$J$12:$HW$765,H$2,1)</f>
        <v>0</v>
      </c>
      <c r="I53">
        <f>VLOOKUP($A53,ежесуточные!$J$12:$HW$765,I$2,1)</f>
        <v>0</v>
      </c>
      <c r="J53">
        <f>VLOOKUP($A53,ежесуточные!$J$12:$HW$765,J$2,1)</f>
        <v>0</v>
      </c>
      <c r="K53">
        <f>VLOOKUP($A53,ежесуточные!$J$12:$HW$765,K$2,1)</f>
        <v>0</v>
      </c>
      <c r="L53">
        <f>VLOOKUP($A53,ежесуточные!$J$12:$HW$765,L$2,1)</f>
        <v>0</v>
      </c>
      <c r="M53">
        <f>VLOOKUP($A53,ежесуточные!$J$12:$HW$765,M$2,1)</f>
        <v>0</v>
      </c>
      <c r="N53">
        <f>VLOOKUP($A53,ежесуточные!$J$12:$HW$765,N$2,1)</f>
        <v>0</v>
      </c>
      <c r="O53">
        <f>VLOOKUP($A53,ежесуточные!$J$12:$HW$765,O$2,1)</f>
        <v>0</v>
      </c>
      <c r="P53">
        <f>VLOOKUP($A53,ежесуточные!$J$12:$HW$765,P$2,1)</f>
        <v>0</v>
      </c>
      <c r="Q53">
        <f>VLOOKUP($A53,ежесуточные!$J$12:$HW$765,Q$2,1)</f>
        <v>0</v>
      </c>
      <c r="R53">
        <f>VLOOKUP($A53,ежесуточные!$J$12:$HW$765,R$2,1)</f>
        <v>0</v>
      </c>
      <c r="S53">
        <f>VLOOKUP($A53,ежесуточные!$J$12:$HW$765,S$2,1)</f>
        <v>0</v>
      </c>
      <c r="T53">
        <f>VLOOKUP($A53,ежесуточные!$J$12:$HW$765,T$2,1)</f>
        <v>0</v>
      </c>
      <c r="U53">
        <f>VLOOKUP($A53,ежесуточные!$J$12:$HW$765,U$2,1)</f>
        <v>0</v>
      </c>
      <c r="V53">
        <f>VLOOKUP($A53,ежесуточные!$J$12:$HW$765,V$2,1)</f>
        <v>0</v>
      </c>
      <c r="W53">
        <f>VLOOKUP($A53,ежесуточные!$J$12:$HW$765,W$2,1)</f>
        <v>0</v>
      </c>
      <c r="X53">
        <f>VLOOKUP($A53,ежесуточные!$J$12:$HW$765,X$2,1)</f>
        <v>0</v>
      </c>
      <c r="Y53">
        <f>VLOOKUP($A53,ежесуточные!$J$12:$HW$765,Y$2,1)</f>
        <v>0</v>
      </c>
      <c r="Z53">
        <f>VLOOKUP($A53,ежесуточные!$J$12:$HW$765,Z$2,1)</f>
        <v>0</v>
      </c>
      <c r="AA53">
        <f>VLOOKUP($A53,ежесуточные!$J$12:$HW$765,AA$2,1)</f>
        <v>0</v>
      </c>
      <c r="AB53">
        <f>VLOOKUP($A53,ежесуточные!$J$12:$HW$765,AB$2,1)</f>
        <v>0</v>
      </c>
      <c r="AC53">
        <f>VLOOKUP($A53,ежесуточные!$J$12:$HW$765,AC$2,1)</f>
        <v>0</v>
      </c>
      <c r="AD53">
        <f>VLOOKUP($A53,ежесуточные!$J$12:$HW$765,AD$2,1)</f>
        <v>0</v>
      </c>
      <c r="AE53">
        <f>VLOOKUP($A53,ежесуточные!$J$12:$HW$765,AE$2,1)</f>
        <v>0</v>
      </c>
      <c r="AF53">
        <f t="shared" si="1"/>
        <v>0</v>
      </c>
      <c r="AG53">
        <f t="shared" si="2"/>
        <v>1</v>
      </c>
      <c r="AH53">
        <f t="shared" si="3"/>
        <v>0</v>
      </c>
    </row>
    <row r="54" spans="1:34" x14ac:dyDescent="0.25">
      <c r="A54">
        <v>51</v>
      </c>
      <c r="B54" t="s">
        <v>15</v>
      </c>
      <c r="C54" t="s">
        <v>64</v>
      </c>
      <c r="D54">
        <f>VLOOKUP($A54,ежесуточные!$J$12:$HW$765,D$2,1)</f>
        <v>0</v>
      </c>
      <c r="E54">
        <f>VLOOKUP($A54,ежесуточные!$J$12:$HW$765,E$2,1)</f>
        <v>0</v>
      </c>
      <c r="F54">
        <f>VLOOKUP($A54,ежесуточные!$J$12:$HW$765,F$2,1)</f>
        <v>0</v>
      </c>
      <c r="G54">
        <f>VLOOKUP($A54,ежесуточные!$J$12:$HW$765,G$2,1)</f>
        <v>0</v>
      </c>
      <c r="H54">
        <f>VLOOKUP($A54,ежесуточные!$J$12:$HW$765,H$2,1)</f>
        <v>0</v>
      </c>
      <c r="I54">
        <f>VLOOKUP($A54,ежесуточные!$J$12:$HW$765,I$2,1)</f>
        <v>0</v>
      </c>
      <c r="J54">
        <f>VLOOKUP($A54,ежесуточные!$J$12:$HW$765,J$2,1)</f>
        <v>0</v>
      </c>
      <c r="K54">
        <f>VLOOKUP($A54,ежесуточные!$J$12:$HW$765,K$2,1)</f>
        <v>0</v>
      </c>
      <c r="L54">
        <f>VLOOKUP($A54,ежесуточные!$J$12:$HW$765,L$2,1)</f>
        <v>0</v>
      </c>
      <c r="M54">
        <f>VLOOKUP($A54,ежесуточные!$J$12:$HW$765,M$2,1)</f>
        <v>0</v>
      </c>
      <c r="N54">
        <f>VLOOKUP($A54,ежесуточные!$J$12:$HW$765,N$2,1)</f>
        <v>0</v>
      </c>
      <c r="O54">
        <f>VLOOKUP($A54,ежесуточные!$J$12:$HW$765,O$2,1)</f>
        <v>0</v>
      </c>
      <c r="P54">
        <f>VLOOKUP($A54,ежесуточные!$J$12:$HW$765,P$2,1)</f>
        <v>0</v>
      </c>
      <c r="Q54">
        <f>VLOOKUP($A54,ежесуточные!$J$12:$HW$765,Q$2,1)</f>
        <v>0</v>
      </c>
      <c r="R54">
        <f>VLOOKUP($A54,ежесуточные!$J$12:$HW$765,R$2,1)</f>
        <v>0</v>
      </c>
      <c r="S54">
        <f>VLOOKUP($A54,ежесуточные!$J$12:$HW$765,S$2,1)</f>
        <v>0</v>
      </c>
      <c r="T54">
        <f>VLOOKUP($A54,ежесуточные!$J$12:$HW$765,T$2,1)</f>
        <v>0</v>
      </c>
      <c r="U54">
        <f>VLOOKUP($A54,ежесуточные!$J$12:$HW$765,U$2,1)</f>
        <v>0</v>
      </c>
      <c r="V54">
        <f>VLOOKUP($A54,ежесуточные!$J$12:$HW$765,V$2,1)</f>
        <v>0</v>
      </c>
      <c r="W54">
        <f>VLOOKUP($A54,ежесуточные!$J$12:$HW$765,W$2,1)</f>
        <v>0</v>
      </c>
      <c r="X54">
        <f>VLOOKUP($A54,ежесуточные!$J$12:$HW$765,X$2,1)</f>
        <v>0</v>
      </c>
      <c r="Y54">
        <f>VLOOKUP($A54,ежесуточные!$J$12:$HW$765,Y$2,1)</f>
        <v>0</v>
      </c>
      <c r="Z54">
        <f>VLOOKUP($A54,ежесуточные!$J$12:$HW$765,Z$2,1)</f>
        <v>0</v>
      </c>
      <c r="AA54">
        <f>VLOOKUP($A54,ежесуточные!$J$12:$HW$765,AA$2,1)</f>
        <v>0</v>
      </c>
      <c r="AB54">
        <f>VLOOKUP($A54,ежесуточные!$J$12:$HW$765,AB$2,1)</f>
        <v>0</v>
      </c>
      <c r="AC54">
        <f>VLOOKUP($A54,ежесуточные!$J$12:$HW$765,AC$2,1)</f>
        <v>0</v>
      </c>
      <c r="AD54">
        <f>VLOOKUP($A54,ежесуточные!$J$12:$HW$765,AD$2,1)</f>
        <v>0</v>
      </c>
      <c r="AE54">
        <f>VLOOKUP($A54,ежесуточные!$J$12:$HW$765,AE$2,1)</f>
        <v>0</v>
      </c>
      <c r="AF54">
        <f t="shared" si="1"/>
        <v>0</v>
      </c>
      <c r="AG54">
        <f t="shared" si="2"/>
        <v>0</v>
      </c>
      <c r="AH54">
        <f t="shared" si="3"/>
        <v>1</v>
      </c>
    </row>
    <row r="55" spans="1:34" x14ac:dyDescent="0.25">
      <c r="A55">
        <v>52</v>
      </c>
      <c r="B55" t="s">
        <v>10</v>
      </c>
      <c r="C55" t="s">
        <v>64</v>
      </c>
      <c r="D55">
        <f>VLOOKUP($A55,ежесуточные!$J$12:$HW$765,D$2,1)</f>
        <v>0</v>
      </c>
      <c r="E55">
        <f>VLOOKUP($A55,ежесуточные!$J$12:$HW$765,E$2,1)</f>
        <v>0</v>
      </c>
      <c r="F55">
        <f>VLOOKUP($A55,ежесуточные!$J$12:$HW$765,F$2,1)</f>
        <v>0</v>
      </c>
      <c r="G55">
        <f>VLOOKUP($A55,ежесуточные!$J$12:$HW$765,G$2,1)</f>
        <v>0</v>
      </c>
      <c r="H55">
        <f>VLOOKUP($A55,ежесуточные!$J$12:$HW$765,H$2,1)</f>
        <v>0</v>
      </c>
      <c r="I55">
        <f>VLOOKUP($A55,ежесуточные!$J$12:$HW$765,I$2,1)</f>
        <v>0</v>
      </c>
      <c r="J55">
        <f>VLOOKUP($A55,ежесуточные!$J$12:$HW$765,J$2,1)</f>
        <v>0</v>
      </c>
      <c r="K55">
        <f>VLOOKUP($A55,ежесуточные!$J$12:$HW$765,K$2,1)</f>
        <v>0</v>
      </c>
      <c r="L55">
        <f>VLOOKUP($A55,ежесуточные!$J$12:$HW$765,L$2,1)</f>
        <v>0</v>
      </c>
      <c r="M55">
        <f>VLOOKUP($A55,ежесуточные!$J$12:$HW$765,M$2,1)</f>
        <v>0</v>
      </c>
      <c r="N55">
        <f>VLOOKUP($A55,ежесуточные!$J$12:$HW$765,N$2,1)</f>
        <v>0</v>
      </c>
      <c r="O55">
        <f>VLOOKUP($A55,ежесуточные!$J$12:$HW$765,O$2,1)</f>
        <v>0</v>
      </c>
      <c r="P55">
        <f>VLOOKUP($A55,ежесуточные!$J$12:$HW$765,P$2,1)</f>
        <v>0</v>
      </c>
      <c r="Q55">
        <f>VLOOKUP($A55,ежесуточные!$J$12:$HW$765,Q$2,1)</f>
        <v>0</v>
      </c>
      <c r="R55">
        <f>VLOOKUP($A55,ежесуточные!$J$12:$HW$765,R$2,1)</f>
        <v>0</v>
      </c>
      <c r="S55">
        <f>VLOOKUP($A55,ежесуточные!$J$12:$HW$765,S$2,1)</f>
        <v>0</v>
      </c>
      <c r="T55">
        <f>VLOOKUP($A55,ежесуточные!$J$12:$HW$765,T$2,1)</f>
        <v>0</v>
      </c>
      <c r="U55">
        <f>VLOOKUP($A55,ежесуточные!$J$12:$HW$765,U$2,1)</f>
        <v>0</v>
      </c>
      <c r="V55">
        <f>VLOOKUP($A55,ежесуточные!$J$12:$HW$765,V$2,1)</f>
        <v>0</v>
      </c>
      <c r="W55">
        <f>VLOOKUP($A55,ежесуточные!$J$12:$HW$765,W$2,1)</f>
        <v>0</v>
      </c>
      <c r="X55">
        <f>VLOOKUP($A55,ежесуточные!$J$12:$HW$765,X$2,1)</f>
        <v>0</v>
      </c>
      <c r="Y55">
        <f>VLOOKUP($A55,ежесуточные!$J$12:$HW$765,Y$2,1)</f>
        <v>0</v>
      </c>
      <c r="Z55">
        <f>VLOOKUP($A55,ежесуточные!$J$12:$HW$765,Z$2,1)</f>
        <v>0</v>
      </c>
      <c r="AA55">
        <f>VLOOKUP($A55,ежесуточные!$J$12:$HW$765,AA$2,1)</f>
        <v>0</v>
      </c>
      <c r="AB55">
        <f>VLOOKUP($A55,ежесуточные!$J$12:$HW$765,AB$2,1)</f>
        <v>0</v>
      </c>
      <c r="AC55">
        <f>VLOOKUP($A55,ежесуточные!$J$12:$HW$765,AC$2,1)</f>
        <v>0</v>
      </c>
      <c r="AD55">
        <f>VLOOKUP($A55,ежесуточные!$J$12:$HW$765,AD$2,1)</f>
        <v>0</v>
      </c>
      <c r="AE55">
        <f>VLOOKUP($A55,ежесуточные!$J$12:$HW$765,AE$2,1)</f>
        <v>0</v>
      </c>
      <c r="AF55">
        <f t="shared" si="1"/>
        <v>0</v>
      </c>
      <c r="AG55">
        <f t="shared" si="2"/>
        <v>0</v>
      </c>
      <c r="AH55">
        <f t="shared" si="3"/>
        <v>1</v>
      </c>
    </row>
    <row r="56" spans="1:34" x14ac:dyDescent="0.25">
      <c r="A56">
        <v>53</v>
      </c>
      <c r="B56" t="s">
        <v>5</v>
      </c>
      <c r="C56" t="s">
        <v>64</v>
      </c>
      <c r="D56">
        <f>VLOOKUP($A56,ежесуточные!$J$12:$HW$765,D$2,1)</f>
        <v>69</v>
      </c>
      <c r="E56">
        <f>VLOOKUP($A56,ежесуточные!$J$12:$HW$765,E$2,1)</f>
        <v>98</v>
      </c>
      <c r="F56">
        <f>VLOOKUP($A56,ежесуточные!$J$12:$HW$765,F$2,1)</f>
        <v>70</v>
      </c>
      <c r="G56">
        <f>VLOOKUP($A56,ежесуточные!$J$12:$HW$765,G$2,1)</f>
        <v>70</v>
      </c>
      <c r="H56">
        <f>VLOOKUP($A56,ежесуточные!$J$12:$HW$765,H$2,1)</f>
        <v>30</v>
      </c>
      <c r="I56">
        <f>VLOOKUP($A56,ежесуточные!$J$12:$HW$765,I$2,1)</f>
        <v>70</v>
      </c>
      <c r="J56">
        <f>VLOOKUP($A56,ежесуточные!$J$12:$HW$765,J$2,1)</f>
        <v>70</v>
      </c>
      <c r="K56">
        <f>VLOOKUP($A56,ежесуточные!$J$12:$HW$765,K$2,1)</f>
        <v>70</v>
      </c>
      <c r="L56">
        <f>VLOOKUP($A56,ежесуточные!$J$12:$HW$765,L$2,1)</f>
        <v>70</v>
      </c>
      <c r="M56">
        <f>VLOOKUP($A56,ежесуточные!$J$12:$HW$765,M$2,1)</f>
        <v>70</v>
      </c>
      <c r="N56">
        <f>VLOOKUP($A56,ежесуточные!$J$12:$HW$765,N$2,1)</f>
        <v>70</v>
      </c>
      <c r="O56">
        <f>VLOOKUP($A56,ежесуточные!$J$12:$HW$765,O$2,1)</f>
        <v>70</v>
      </c>
      <c r="P56">
        <f>VLOOKUP($A56,ежесуточные!$J$12:$HW$765,P$2,1)</f>
        <v>40</v>
      </c>
      <c r="Q56">
        <f>VLOOKUP($A56,ежесуточные!$J$12:$HW$765,Q$2,1)</f>
        <v>16</v>
      </c>
      <c r="R56">
        <f>VLOOKUP($A56,ежесуточные!$J$12:$HW$765,R$2,1)</f>
        <v>27</v>
      </c>
      <c r="S56">
        <f>VLOOKUP($A56,ежесуточные!$J$12:$HW$765,S$2,1)</f>
        <v>70</v>
      </c>
      <c r="T56">
        <f>VLOOKUP($A56,ежесуточные!$J$12:$HW$765,T$2,1)</f>
        <v>70</v>
      </c>
      <c r="U56">
        <f>VLOOKUP($A56,ежесуточные!$J$12:$HW$765,U$2,1)</f>
        <v>32</v>
      </c>
      <c r="V56">
        <f>VLOOKUP($A56,ежесуточные!$J$12:$HW$765,V$2,1)</f>
        <v>110</v>
      </c>
      <c r="W56">
        <f>VLOOKUP($A56,ежесуточные!$J$12:$HW$765,W$2,1)</f>
        <v>70</v>
      </c>
      <c r="X56">
        <f>VLOOKUP($A56,ежесуточные!$J$12:$HW$765,X$2,1)</f>
        <v>3</v>
      </c>
      <c r="Y56">
        <f>VLOOKUP($A56,ежесуточные!$J$12:$HW$765,Y$2,1)</f>
        <v>0</v>
      </c>
      <c r="Z56">
        <f>VLOOKUP($A56,ежесуточные!$J$12:$HW$765,Z$2,1)</f>
        <v>0</v>
      </c>
      <c r="AA56">
        <f>VLOOKUP($A56,ежесуточные!$J$12:$HW$765,AA$2,1)</f>
        <v>15</v>
      </c>
      <c r="AB56">
        <f>VLOOKUP($A56,ежесуточные!$J$12:$HW$765,AB$2,1)</f>
        <v>70</v>
      </c>
      <c r="AC56">
        <f>VLOOKUP($A56,ежесуточные!$J$12:$HW$765,AC$2,1)</f>
        <v>123</v>
      </c>
      <c r="AD56">
        <f>VLOOKUP($A56,ежесуточные!$J$12:$HW$765,AD$2,1)</f>
        <v>128</v>
      </c>
      <c r="AE56">
        <f>VLOOKUP($A56,ежесуточные!$J$12:$HW$765,AE$2,1)</f>
        <v>367</v>
      </c>
      <c r="AF56">
        <f t="shared" si="1"/>
        <v>1968</v>
      </c>
      <c r="AG56">
        <f t="shared" si="2"/>
        <v>0</v>
      </c>
      <c r="AH56">
        <f t="shared" si="3"/>
        <v>1</v>
      </c>
    </row>
    <row r="57" spans="1:34" x14ac:dyDescent="0.25">
      <c r="A57">
        <v>54</v>
      </c>
      <c r="B57" t="s">
        <v>4</v>
      </c>
      <c r="C57" t="s">
        <v>64</v>
      </c>
      <c r="D57">
        <f>VLOOKUP($A57,ежесуточные!$J$12:$HW$765,D$2,1)</f>
        <v>0</v>
      </c>
      <c r="E57">
        <f>VLOOKUP($A57,ежесуточные!$J$12:$HW$765,E$2,1)</f>
        <v>0</v>
      </c>
      <c r="F57">
        <f>VLOOKUP($A57,ежесуточные!$J$12:$HW$765,F$2,1)</f>
        <v>0</v>
      </c>
      <c r="G57">
        <f>VLOOKUP($A57,ежесуточные!$J$12:$HW$765,G$2,1)</f>
        <v>0</v>
      </c>
      <c r="H57">
        <f>VLOOKUP($A57,ежесуточные!$J$12:$HW$765,H$2,1)</f>
        <v>0</v>
      </c>
      <c r="I57">
        <f>VLOOKUP($A57,ежесуточные!$J$12:$HW$765,I$2,1)</f>
        <v>0</v>
      </c>
      <c r="J57">
        <f>VLOOKUP($A57,ежесуточные!$J$12:$HW$765,J$2,1)</f>
        <v>0</v>
      </c>
      <c r="K57">
        <f>VLOOKUP($A57,ежесуточные!$J$12:$HW$765,K$2,1)</f>
        <v>0</v>
      </c>
      <c r="L57">
        <f>VLOOKUP($A57,ежесуточные!$J$12:$HW$765,L$2,1)</f>
        <v>0</v>
      </c>
      <c r="M57">
        <f>VLOOKUP($A57,ежесуточные!$J$12:$HW$765,M$2,1)</f>
        <v>0</v>
      </c>
      <c r="N57">
        <f>VLOOKUP($A57,ежесуточные!$J$12:$HW$765,N$2,1)</f>
        <v>0</v>
      </c>
      <c r="O57">
        <f>VLOOKUP($A57,ежесуточные!$J$12:$HW$765,O$2,1)</f>
        <v>0</v>
      </c>
      <c r="P57">
        <f>VLOOKUP($A57,ежесуточные!$J$12:$HW$765,P$2,1)</f>
        <v>0</v>
      </c>
      <c r="Q57">
        <f>VLOOKUP($A57,ежесуточные!$J$12:$HW$765,Q$2,1)</f>
        <v>0</v>
      </c>
      <c r="R57">
        <f>VLOOKUP($A57,ежесуточные!$J$12:$HW$765,R$2,1)</f>
        <v>0</v>
      </c>
      <c r="S57">
        <f>VLOOKUP($A57,ежесуточные!$J$12:$HW$765,S$2,1)</f>
        <v>0</v>
      </c>
      <c r="T57">
        <f>VLOOKUP($A57,ежесуточные!$J$12:$HW$765,T$2,1)</f>
        <v>0</v>
      </c>
      <c r="U57">
        <f>VLOOKUP($A57,ежесуточные!$J$12:$HW$765,U$2,1)</f>
        <v>0</v>
      </c>
      <c r="V57">
        <f>VLOOKUP($A57,ежесуточные!$J$12:$HW$765,V$2,1)</f>
        <v>0</v>
      </c>
      <c r="W57">
        <f>VLOOKUP($A57,ежесуточные!$J$12:$HW$765,W$2,1)</f>
        <v>0</v>
      </c>
      <c r="X57">
        <f>VLOOKUP($A57,ежесуточные!$J$12:$HW$765,X$2,1)</f>
        <v>0</v>
      </c>
      <c r="Y57">
        <f>VLOOKUP($A57,ежесуточные!$J$12:$HW$765,Y$2,1)</f>
        <v>0</v>
      </c>
      <c r="Z57">
        <f>VLOOKUP($A57,ежесуточные!$J$12:$HW$765,Z$2,1)</f>
        <v>0</v>
      </c>
      <c r="AA57">
        <f>VLOOKUP($A57,ежесуточные!$J$12:$HW$765,AA$2,1)</f>
        <v>0</v>
      </c>
      <c r="AB57">
        <f>VLOOKUP($A57,ежесуточные!$J$12:$HW$765,AB$2,1)</f>
        <v>0</v>
      </c>
      <c r="AC57">
        <f>VLOOKUP($A57,ежесуточные!$J$12:$HW$765,AC$2,1)</f>
        <v>0</v>
      </c>
      <c r="AD57">
        <f>VLOOKUP($A57,ежесуточные!$J$12:$HW$765,AD$2,1)</f>
        <v>0</v>
      </c>
      <c r="AE57">
        <f>VLOOKUP($A57,ежесуточные!$J$12:$HW$765,AE$2,1)</f>
        <v>0</v>
      </c>
      <c r="AF57">
        <f t="shared" si="1"/>
        <v>0</v>
      </c>
      <c r="AG57">
        <f t="shared" si="2"/>
        <v>0</v>
      </c>
      <c r="AH57">
        <f t="shared" si="3"/>
        <v>1</v>
      </c>
    </row>
    <row r="58" spans="1:34" x14ac:dyDescent="0.25">
      <c r="A58">
        <v>55</v>
      </c>
      <c r="B58" t="s">
        <v>3</v>
      </c>
      <c r="C58" t="s">
        <v>64</v>
      </c>
      <c r="D58">
        <f>VLOOKUP($A58,ежесуточные!$J$12:$HW$765,D$2,1)</f>
        <v>0</v>
      </c>
      <c r="E58">
        <f>VLOOKUP($A58,ежесуточные!$J$12:$HW$765,E$2,1)</f>
        <v>0</v>
      </c>
      <c r="F58">
        <f>VLOOKUP($A58,ежесуточные!$J$12:$HW$765,F$2,1)</f>
        <v>0</v>
      </c>
      <c r="G58">
        <f>VLOOKUP($A58,ежесуточные!$J$12:$HW$765,G$2,1)</f>
        <v>0</v>
      </c>
      <c r="H58">
        <f>VLOOKUP($A58,ежесуточные!$J$12:$HW$765,H$2,1)</f>
        <v>0</v>
      </c>
      <c r="I58">
        <f>VLOOKUP($A58,ежесуточные!$J$12:$HW$765,I$2,1)</f>
        <v>0</v>
      </c>
      <c r="J58">
        <f>VLOOKUP($A58,ежесуточные!$J$12:$HW$765,J$2,1)</f>
        <v>0</v>
      </c>
      <c r="K58">
        <f>VLOOKUP($A58,ежесуточные!$J$12:$HW$765,K$2,1)</f>
        <v>0</v>
      </c>
      <c r="L58">
        <f>VLOOKUP($A58,ежесуточные!$J$12:$HW$765,L$2,1)</f>
        <v>0</v>
      </c>
      <c r="M58">
        <f>VLOOKUP($A58,ежесуточные!$J$12:$HW$765,M$2,1)</f>
        <v>0</v>
      </c>
      <c r="N58">
        <f>VLOOKUP($A58,ежесуточные!$J$12:$HW$765,N$2,1)</f>
        <v>0</v>
      </c>
      <c r="O58">
        <f>VLOOKUP($A58,ежесуточные!$J$12:$HW$765,O$2,1)</f>
        <v>0</v>
      </c>
      <c r="P58">
        <f>VLOOKUP($A58,ежесуточные!$J$12:$HW$765,P$2,1)</f>
        <v>0</v>
      </c>
      <c r="Q58">
        <f>VLOOKUP($A58,ежесуточные!$J$12:$HW$765,Q$2,1)</f>
        <v>0</v>
      </c>
      <c r="R58">
        <f>VLOOKUP($A58,ежесуточные!$J$12:$HW$765,R$2,1)</f>
        <v>0</v>
      </c>
      <c r="S58">
        <f>VLOOKUP($A58,ежесуточные!$J$12:$HW$765,S$2,1)</f>
        <v>0</v>
      </c>
      <c r="T58">
        <f>VLOOKUP($A58,ежесуточные!$J$12:$HW$765,T$2,1)</f>
        <v>0</v>
      </c>
      <c r="U58">
        <f>VLOOKUP($A58,ежесуточные!$J$12:$HW$765,U$2,1)</f>
        <v>0</v>
      </c>
      <c r="V58">
        <f>VLOOKUP($A58,ежесуточные!$J$12:$HW$765,V$2,1)</f>
        <v>0</v>
      </c>
      <c r="W58">
        <f>VLOOKUP($A58,ежесуточные!$J$12:$HW$765,W$2,1)</f>
        <v>0</v>
      </c>
      <c r="X58">
        <f>VLOOKUP($A58,ежесуточные!$J$12:$HW$765,X$2,1)</f>
        <v>0</v>
      </c>
      <c r="Y58">
        <f>VLOOKUP($A58,ежесуточные!$J$12:$HW$765,Y$2,1)</f>
        <v>0</v>
      </c>
      <c r="Z58">
        <f>VLOOKUP($A58,ежесуточные!$J$12:$HW$765,Z$2,1)</f>
        <v>0</v>
      </c>
      <c r="AA58">
        <f>VLOOKUP($A58,ежесуточные!$J$12:$HW$765,AA$2,1)</f>
        <v>0</v>
      </c>
      <c r="AB58">
        <f>VLOOKUP($A58,ежесуточные!$J$12:$HW$765,AB$2,1)</f>
        <v>0</v>
      </c>
      <c r="AC58">
        <f>VLOOKUP($A58,ежесуточные!$J$12:$HW$765,AC$2,1)</f>
        <v>0</v>
      </c>
      <c r="AD58">
        <f>VLOOKUP($A58,ежесуточные!$J$12:$HW$765,AD$2,1)</f>
        <v>0</v>
      </c>
      <c r="AE58">
        <f>VLOOKUP($A58,ежесуточные!$J$12:$HW$765,AE$2,1)</f>
        <v>0</v>
      </c>
      <c r="AF58">
        <f t="shared" si="1"/>
        <v>0</v>
      </c>
      <c r="AG58">
        <f t="shared" si="2"/>
        <v>0</v>
      </c>
      <c r="AH58">
        <f t="shared" si="3"/>
        <v>1</v>
      </c>
    </row>
    <row r="59" spans="1:34" x14ac:dyDescent="0.25">
      <c r="A59">
        <v>56</v>
      </c>
      <c r="B59" t="s">
        <v>8</v>
      </c>
      <c r="C59" t="s">
        <v>64</v>
      </c>
      <c r="D59">
        <f>VLOOKUP($A59,ежесуточные!$J$12:$HW$765,D$2,1)</f>
        <v>0</v>
      </c>
      <c r="E59">
        <f>VLOOKUP($A59,ежесуточные!$J$12:$HW$765,E$2,1)</f>
        <v>0</v>
      </c>
      <c r="F59">
        <f>VLOOKUP($A59,ежесуточные!$J$12:$HW$765,F$2,1)</f>
        <v>0</v>
      </c>
      <c r="G59">
        <f>VLOOKUP($A59,ежесуточные!$J$12:$HW$765,G$2,1)</f>
        <v>0</v>
      </c>
      <c r="H59">
        <f>VLOOKUP($A59,ежесуточные!$J$12:$HW$765,H$2,1)</f>
        <v>0</v>
      </c>
      <c r="I59">
        <f>VLOOKUP($A59,ежесуточные!$J$12:$HW$765,I$2,1)</f>
        <v>0</v>
      </c>
      <c r="J59">
        <f>VLOOKUP($A59,ежесуточные!$J$12:$HW$765,J$2,1)</f>
        <v>0</v>
      </c>
      <c r="K59">
        <f>VLOOKUP($A59,ежесуточные!$J$12:$HW$765,K$2,1)</f>
        <v>0</v>
      </c>
      <c r="L59">
        <f>VLOOKUP($A59,ежесуточные!$J$12:$HW$765,L$2,1)</f>
        <v>0</v>
      </c>
      <c r="M59">
        <f>VLOOKUP($A59,ежесуточные!$J$12:$HW$765,M$2,1)</f>
        <v>0</v>
      </c>
      <c r="N59">
        <f>VLOOKUP($A59,ежесуточные!$J$12:$HW$765,N$2,1)</f>
        <v>0</v>
      </c>
      <c r="O59">
        <f>VLOOKUP($A59,ежесуточные!$J$12:$HW$765,O$2,1)</f>
        <v>0</v>
      </c>
      <c r="P59">
        <f>VLOOKUP($A59,ежесуточные!$J$12:$HW$765,P$2,1)</f>
        <v>0</v>
      </c>
      <c r="Q59">
        <f>VLOOKUP($A59,ежесуточные!$J$12:$HW$765,Q$2,1)</f>
        <v>0</v>
      </c>
      <c r="R59">
        <f>VLOOKUP($A59,ежесуточные!$J$12:$HW$765,R$2,1)</f>
        <v>0</v>
      </c>
      <c r="S59">
        <f>VLOOKUP($A59,ежесуточные!$J$12:$HW$765,S$2,1)</f>
        <v>0</v>
      </c>
      <c r="T59">
        <f>VLOOKUP($A59,ежесуточные!$J$12:$HW$765,T$2,1)</f>
        <v>0</v>
      </c>
      <c r="U59">
        <f>VLOOKUP($A59,ежесуточные!$J$12:$HW$765,U$2,1)</f>
        <v>0</v>
      </c>
      <c r="V59">
        <f>VLOOKUP($A59,ежесуточные!$J$12:$HW$765,V$2,1)</f>
        <v>0</v>
      </c>
      <c r="W59">
        <f>VLOOKUP($A59,ежесуточные!$J$12:$HW$765,W$2,1)</f>
        <v>0</v>
      </c>
      <c r="X59">
        <f>VLOOKUP($A59,ежесуточные!$J$12:$HW$765,X$2,1)</f>
        <v>0</v>
      </c>
      <c r="Y59">
        <f>VLOOKUP($A59,ежесуточные!$J$12:$HW$765,Y$2,1)</f>
        <v>0</v>
      </c>
      <c r="Z59">
        <f>VLOOKUP($A59,ежесуточные!$J$12:$HW$765,Z$2,1)</f>
        <v>0</v>
      </c>
      <c r="AA59">
        <f>VLOOKUP($A59,ежесуточные!$J$12:$HW$765,AA$2,1)</f>
        <v>0</v>
      </c>
      <c r="AB59">
        <f>VLOOKUP($A59,ежесуточные!$J$12:$HW$765,AB$2,1)</f>
        <v>0</v>
      </c>
      <c r="AC59">
        <f>VLOOKUP($A59,ежесуточные!$J$12:$HW$765,AC$2,1)</f>
        <v>0</v>
      </c>
      <c r="AD59">
        <f>VLOOKUP($A59,ежесуточные!$J$12:$HW$765,AD$2,1)</f>
        <v>0</v>
      </c>
      <c r="AE59">
        <f>VLOOKUP($A59,ежесуточные!$J$12:$HW$765,AE$2,1)</f>
        <v>0</v>
      </c>
      <c r="AF59">
        <f t="shared" si="1"/>
        <v>0</v>
      </c>
      <c r="AG59">
        <f t="shared" si="2"/>
        <v>0</v>
      </c>
      <c r="AH59">
        <f t="shared" si="3"/>
        <v>1</v>
      </c>
    </row>
    <row r="60" spans="1:34" x14ac:dyDescent="0.25">
      <c r="A60">
        <v>57</v>
      </c>
      <c r="B60" t="s">
        <v>115</v>
      </c>
      <c r="C60" t="s">
        <v>129</v>
      </c>
      <c r="D60">
        <f>VLOOKUP($A60,ежесуточные!$J$12:$HW$765,D$2,1)</f>
        <v>0</v>
      </c>
      <c r="E60">
        <f>VLOOKUP($A60,ежесуточные!$J$12:$HW$765,E$2,1)</f>
        <v>0</v>
      </c>
      <c r="F60">
        <f>VLOOKUP($A60,ежесуточные!$J$12:$HW$765,F$2,1)</f>
        <v>0</v>
      </c>
      <c r="G60">
        <f>VLOOKUP($A60,ежесуточные!$J$12:$HW$765,G$2,1)</f>
        <v>0</v>
      </c>
      <c r="H60">
        <f>VLOOKUP($A60,ежесуточные!$J$12:$HW$765,H$2,1)</f>
        <v>0</v>
      </c>
      <c r="I60">
        <f>VLOOKUP($A60,ежесуточные!$J$12:$HW$765,I$2,1)</f>
        <v>0</v>
      </c>
      <c r="J60">
        <f>VLOOKUP($A60,ежесуточные!$J$12:$HW$765,J$2,1)</f>
        <v>0</v>
      </c>
      <c r="K60">
        <f>VLOOKUP($A60,ежесуточные!$J$12:$HW$765,K$2,1)</f>
        <v>0</v>
      </c>
      <c r="L60">
        <f>VLOOKUP($A60,ежесуточные!$J$12:$HW$765,L$2,1)</f>
        <v>0</v>
      </c>
      <c r="M60">
        <f>VLOOKUP($A60,ежесуточные!$J$12:$HW$765,M$2,1)</f>
        <v>0</v>
      </c>
      <c r="N60">
        <f>VLOOKUP($A60,ежесуточные!$J$12:$HW$765,N$2,1)</f>
        <v>0</v>
      </c>
      <c r="O60">
        <f>VLOOKUP($A60,ежесуточные!$J$12:$HW$765,O$2,1)</f>
        <v>0</v>
      </c>
      <c r="P60">
        <f>VLOOKUP($A60,ежесуточные!$J$12:$HW$765,P$2,1)</f>
        <v>0</v>
      </c>
      <c r="Q60">
        <f>VLOOKUP($A60,ежесуточные!$J$12:$HW$765,Q$2,1)</f>
        <v>0</v>
      </c>
      <c r="R60">
        <f>VLOOKUP($A60,ежесуточные!$J$12:$HW$765,R$2,1)</f>
        <v>0</v>
      </c>
      <c r="S60">
        <f>VLOOKUP($A60,ежесуточные!$J$12:$HW$765,S$2,1)</f>
        <v>0</v>
      </c>
      <c r="T60">
        <f>VLOOKUP($A60,ежесуточные!$J$12:$HW$765,T$2,1)</f>
        <v>0</v>
      </c>
      <c r="U60">
        <f>VLOOKUP($A60,ежесуточные!$J$12:$HW$765,U$2,1)</f>
        <v>0</v>
      </c>
      <c r="V60">
        <f>VLOOKUP($A60,ежесуточные!$J$12:$HW$765,V$2,1)</f>
        <v>0</v>
      </c>
      <c r="W60">
        <f>VLOOKUP($A60,ежесуточные!$J$12:$HW$765,W$2,1)</f>
        <v>0</v>
      </c>
      <c r="X60">
        <f>VLOOKUP($A60,ежесуточные!$J$12:$HW$765,X$2,1)</f>
        <v>0</v>
      </c>
      <c r="Y60">
        <f>VLOOKUP($A60,ежесуточные!$J$12:$HW$765,Y$2,1)</f>
        <v>0</v>
      </c>
      <c r="Z60">
        <f>VLOOKUP($A60,ежесуточные!$J$12:$HW$765,Z$2,1)</f>
        <v>0</v>
      </c>
      <c r="AA60">
        <f>VLOOKUP($A60,ежесуточные!$J$12:$HW$765,AA$2,1)</f>
        <v>0</v>
      </c>
      <c r="AB60">
        <f>VLOOKUP($A60,ежесуточные!$J$12:$HW$765,AB$2,1)</f>
        <v>0</v>
      </c>
      <c r="AC60">
        <f>VLOOKUP($A60,ежесуточные!$J$12:$HW$765,AC$2,1)</f>
        <v>0</v>
      </c>
      <c r="AD60">
        <f>VLOOKUP($A60,ежесуточные!$J$12:$HW$765,AD$2,1)</f>
        <v>0</v>
      </c>
      <c r="AE60">
        <f>VLOOKUP($A60,ежесуточные!$J$12:$HW$765,AE$2,1)</f>
        <v>0</v>
      </c>
      <c r="AF60">
        <f t="shared" si="1"/>
        <v>0</v>
      </c>
      <c r="AG60">
        <f t="shared" si="2"/>
        <v>0</v>
      </c>
      <c r="AH60">
        <f t="shared" si="3"/>
        <v>1</v>
      </c>
    </row>
    <row r="61" spans="1:34" x14ac:dyDescent="0.25">
      <c r="A61">
        <v>58</v>
      </c>
      <c r="B61" t="s">
        <v>125</v>
      </c>
      <c r="D61">
        <f>VLOOKUP($A61,ежесуточные!$J$12:$HW$765,D$2,1)</f>
        <v>0</v>
      </c>
      <c r="E61">
        <f>VLOOKUP($A61,ежесуточные!$J$12:$HW$765,E$2,1)</f>
        <v>0</v>
      </c>
      <c r="F61">
        <f>VLOOKUP($A61,ежесуточные!$J$12:$HW$765,F$2,1)</f>
        <v>0</v>
      </c>
      <c r="G61">
        <f>VLOOKUP($A61,ежесуточные!$J$12:$HW$765,G$2,1)</f>
        <v>0</v>
      </c>
      <c r="H61">
        <f>VLOOKUP($A61,ежесуточные!$J$12:$HW$765,H$2,1)</f>
        <v>0</v>
      </c>
      <c r="I61">
        <f>VLOOKUP($A61,ежесуточные!$J$12:$HW$765,I$2,1)</f>
        <v>0</v>
      </c>
      <c r="J61">
        <f>VLOOKUP($A61,ежесуточные!$J$12:$HW$765,J$2,1)</f>
        <v>0</v>
      </c>
      <c r="K61">
        <f>VLOOKUP($A61,ежесуточные!$J$12:$HW$765,K$2,1)</f>
        <v>0</v>
      </c>
      <c r="L61">
        <f>VLOOKUP($A61,ежесуточные!$J$12:$HW$765,L$2,1)</f>
        <v>0</v>
      </c>
      <c r="M61">
        <f>VLOOKUP($A61,ежесуточные!$J$12:$HW$765,M$2,1)</f>
        <v>0</v>
      </c>
      <c r="N61">
        <f>VLOOKUP($A61,ежесуточные!$J$12:$HW$765,N$2,1)</f>
        <v>0</v>
      </c>
      <c r="O61">
        <f>VLOOKUP($A61,ежесуточные!$J$12:$HW$765,O$2,1)</f>
        <v>0</v>
      </c>
      <c r="P61">
        <f>VLOOKUP($A61,ежесуточные!$J$12:$HW$765,P$2,1)</f>
        <v>0</v>
      </c>
      <c r="Q61">
        <f>VLOOKUP($A61,ежесуточные!$J$12:$HW$765,Q$2,1)</f>
        <v>0</v>
      </c>
      <c r="R61">
        <f>VLOOKUP($A61,ежесуточные!$J$12:$HW$765,R$2,1)</f>
        <v>0</v>
      </c>
      <c r="S61">
        <f>VLOOKUP($A61,ежесуточные!$J$12:$HW$765,S$2,1)</f>
        <v>0</v>
      </c>
      <c r="T61">
        <f>VLOOKUP($A61,ежесуточные!$J$12:$HW$765,T$2,1)</f>
        <v>0</v>
      </c>
      <c r="U61">
        <f>VLOOKUP($A61,ежесуточные!$J$12:$HW$765,U$2,1)</f>
        <v>0</v>
      </c>
      <c r="V61">
        <f>VLOOKUP($A61,ежесуточные!$J$12:$HW$765,V$2,1)</f>
        <v>0</v>
      </c>
      <c r="W61">
        <f>VLOOKUP($A61,ежесуточные!$J$12:$HW$765,W$2,1)</f>
        <v>0</v>
      </c>
      <c r="X61">
        <f>VLOOKUP($A61,ежесуточные!$J$12:$HW$765,X$2,1)</f>
        <v>0</v>
      </c>
      <c r="Y61">
        <f>VLOOKUP($A61,ежесуточные!$J$12:$HW$765,Y$2,1)</f>
        <v>0</v>
      </c>
      <c r="Z61">
        <f>VLOOKUP($A61,ежесуточные!$J$12:$HW$765,Z$2,1)</f>
        <v>0</v>
      </c>
      <c r="AA61">
        <f>VLOOKUP($A61,ежесуточные!$J$12:$HW$765,AA$2,1)</f>
        <v>0</v>
      </c>
      <c r="AB61">
        <f>VLOOKUP($A61,ежесуточные!$J$12:$HW$765,AB$2,1)</f>
        <v>0</v>
      </c>
      <c r="AC61">
        <f>VLOOKUP($A61,ежесуточные!$J$12:$HW$765,AC$2,1)</f>
        <v>0</v>
      </c>
      <c r="AD61">
        <f>VLOOKUP($A61,ежесуточные!$J$12:$HW$765,AD$2,1)</f>
        <v>0</v>
      </c>
      <c r="AE61">
        <f>VLOOKUP($A61,ежесуточные!$J$12:$HW$765,AE$2,1)</f>
        <v>0</v>
      </c>
      <c r="AF61">
        <f t="shared" si="1"/>
        <v>0</v>
      </c>
      <c r="AG61">
        <f t="shared" si="2"/>
        <v>1</v>
      </c>
      <c r="AH61">
        <f t="shared" si="3"/>
        <v>0</v>
      </c>
    </row>
    <row r="62" spans="1:34" x14ac:dyDescent="0.25">
      <c r="A62">
        <v>59</v>
      </c>
      <c r="B62" t="s">
        <v>3</v>
      </c>
      <c r="C62" t="s">
        <v>65</v>
      </c>
      <c r="D62">
        <f>VLOOKUP($A62,ежесуточные!$J$12:$HW$765,D$2,1)</f>
        <v>0</v>
      </c>
      <c r="E62">
        <f>VLOOKUP($A62,ежесуточные!$J$12:$HW$765,E$2,1)</f>
        <v>0</v>
      </c>
      <c r="F62">
        <f>VLOOKUP($A62,ежесуточные!$J$12:$HW$765,F$2,1)</f>
        <v>0</v>
      </c>
      <c r="G62">
        <f>VLOOKUP($A62,ежесуточные!$J$12:$HW$765,G$2,1)</f>
        <v>0</v>
      </c>
      <c r="H62">
        <f>VLOOKUP($A62,ежесуточные!$J$12:$HW$765,H$2,1)</f>
        <v>0</v>
      </c>
      <c r="I62">
        <f>VLOOKUP($A62,ежесуточные!$J$12:$HW$765,I$2,1)</f>
        <v>0</v>
      </c>
      <c r="J62">
        <f>VLOOKUP($A62,ежесуточные!$J$12:$HW$765,J$2,1)</f>
        <v>0</v>
      </c>
      <c r="K62">
        <f>VLOOKUP($A62,ежесуточные!$J$12:$HW$765,K$2,1)</f>
        <v>0</v>
      </c>
      <c r="L62">
        <f>VLOOKUP($A62,ежесуточные!$J$12:$HW$765,L$2,1)</f>
        <v>0</v>
      </c>
      <c r="M62">
        <f>VLOOKUP($A62,ежесуточные!$J$12:$HW$765,M$2,1)</f>
        <v>0</v>
      </c>
      <c r="N62">
        <f>VLOOKUP($A62,ежесуточные!$J$12:$HW$765,N$2,1)</f>
        <v>0</v>
      </c>
      <c r="O62">
        <f>VLOOKUP($A62,ежесуточные!$J$12:$HW$765,O$2,1)</f>
        <v>0</v>
      </c>
      <c r="P62">
        <f>VLOOKUP($A62,ежесуточные!$J$12:$HW$765,P$2,1)</f>
        <v>0</v>
      </c>
      <c r="Q62">
        <f>VLOOKUP($A62,ежесуточные!$J$12:$HW$765,Q$2,1)</f>
        <v>0</v>
      </c>
      <c r="R62">
        <f>VLOOKUP($A62,ежесуточные!$J$12:$HW$765,R$2,1)</f>
        <v>0</v>
      </c>
      <c r="S62">
        <f>VLOOKUP($A62,ежесуточные!$J$12:$HW$765,S$2,1)</f>
        <v>0</v>
      </c>
      <c r="T62">
        <f>VLOOKUP($A62,ежесуточные!$J$12:$HW$765,T$2,1)</f>
        <v>0</v>
      </c>
      <c r="U62">
        <f>VLOOKUP($A62,ежесуточные!$J$12:$HW$765,U$2,1)</f>
        <v>0</v>
      </c>
      <c r="V62">
        <f>VLOOKUP($A62,ежесуточные!$J$12:$HW$765,V$2,1)</f>
        <v>0</v>
      </c>
      <c r="W62">
        <f>VLOOKUP($A62,ежесуточные!$J$12:$HW$765,W$2,1)</f>
        <v>0</v>
      </c>
      <c r="X62">
        <f>VLOOKUP($A62,ежесуточные!$J$12:$HW$765,X$2,1)</f>
        <v>0</v>
      </c>
      <c r="Y62">
        <f>VLOOKUP($A62,ежесуточные!$J$12:$HW$765,Y$2,1)</f>
        <v>0</v>
      </c>
      <c r="Z62">
        <f>VLOOKUP($A62,ежесуточные!$J$12:$HW$765,Z$2,1)</f>
        <v>0</v>
      </c>
      <c r="AA62">
        <f>VLOOKUP($A62,ежесуточные!$J$12:$HW$765,AA$2,1)</f>
        <v>0</v>
      </c>
      <c r="AB62">
        <f>VLOOKUP($A62,ежесуточные!$J$12:$HW$765,AB$2,1)</f>
        <v>0</v>
      </c>
      <c r="AC62">
        <f>VLOOKUP($A62,ежесуточные!$J$12:$HW$765,AC$2,1)</f>
        <v>0</v>
      </c>
      <c r="AD62">
        <f>VLOOKUP($A62,ежесуточные!$J$12:$HW$765,AD$2,1)</f>
        <v>0</v>
      </c>
      <c r="AE62">
        <f>VLOOKUP($A62,ежесуточные!$J$12:$HW$765,AE$2,1)</f>
        <v>0</v>
      </c>
      <c r="AF62">
        <f t="shared" si="1"/>
        <v>0</v>
      </c>
      <c r="AG62">
        <f t="shared" si="2"/>
        <v>0</v>
      </c>
      <c r="AH62">
        <f t="shared" si="3"/>
        <v>1</v>
      </c>
    </row>
    <row r="63" spans="1:34" x14ac:dyDescent="0.25">
      <c r="A63">
        <v>60</v>
      </c>
      <c r="B63" t="s">
        <v>112</v>
      </c>
      <c r="C63" t="s">
        <v>65</v>
      </c>
      <c r="D63">
        <f>VLOOKUP($A63,ежесуточные!$J$12:$HW$765,D$2,1)</f>
        <v>0</v>
      </c>
      <c r="E63">
        <f>VLOOKUP($A63,ежесуточные!$J$12:$HW$765,E$2,1)</f>
        <v>0</v>
      </c>
      <c r="F63">
        <f>VLOOKUP($A63,ежесуточные!$J$12:$HW$765,F$2,1)</f>
        <v>0</v>
      </c>
      <c r="G63">
        <f>VLOOKUP($A63,ежесуточные!$J$12:$HW$765,G$2,1)</f>
        <v>0</v>
      </c>
      <c r="H63">
        <f>VLOOKUP($A63,ежесуточные!$J$12:$HW$765,H$2,1)</f>
        <v>0</v>
      </c>
      <c r="I63">
        <f>VLOOKUP($A63,ежесуточные!$J$12:$HW$765,I$2,1)</f>
        <v>0</v>
      </c>
      <c r="J63">
        <f>VLOOKUP($A63,ежесуточные!$J$12:$HW$765,J$2,1)</f>
        <v>0</v>
      </c>
      <c r="K63">
        <f>VLOOKUP($A63,ежесуточные!$J$12:$HW$765,K$2,1)</f>
        <v>0</v>
      </c>
      <c r="L63">
        <f>VLOOKUP($A63,ежесуточные!$J$12:$HW$765,L$2,1)</f>
        <v>0</v>
      </c>
      <c r="M63">
        <f>VLOOKUP($A63,ежесуточные!$J$12:$HW$765,M$2,1)</f>
        <v>0</v>
      </c>
      <c r="N63">
        <f>VLOOKUP($A63,ежесуточные!$J$12:$HW$765,N$2,1)</f>
        <v>0</v>
      </c>
      <c r="O63">
        <f>VLOOKUP($A63,ежесуточные!$J$12:$HW$765,O$2,1)</f>
        <v>0</v>
      </c>
      <c r="P63">
        <f>VLOOKUP($A63,ежесуточные!$J$12:$HW$765,P$2,1)</f>
        <v>0</v>
      </c>
      <c r="Q63">
        <f>VLOOKUP($A63,ежесуточные!$J$12:$HW$765,Q$2,1)</f>
        <v>0</v>
      </c>
      <c r="R63">
        <f>VLOOKUP($A63,ежесуточные!$J$12:$HW$765,R$2,1)</f>
        <v>0</v>
      </c>
      <c r="S63">
        <f>VLOOKUP($A63,ежесуточные!$J$12:$HW$765,S$2,1)</f>
        <v>0</v>
      </c>
      <c r="T63">
        <f>VLOOKUP($A63,ежесуточные!$J$12:$HW$765,T$2,1)</f>
        <v>0</v>
      </c>
      <c r="U63">
        <f>VLOOKUP($A63,ежесуточные!$J$12:$HW$765,U$2,1)</f>
        <v>0</v>
      </c>
      <c r="V63">
        <f>VLOOKUP($A63,ежесуточные!$J$12:$HW$765,V$2,1)</f>
        <v>0</v>
      </c>
      <c r="W63">
        <f>VLOOKUP($A63,ежесуточные!$J$12:$HW$765,W$2,1)</f>
        <v>0</v>
      </c>
      <c r="X63">
        <f>VLOOKUP($A63,ежесуточные!$J$12:$HW$765,X$2,1)</f>
        <v>0</v>
      </c>
      <c r="Y63">
        <f>VLOOKUP($A63,ежесуточные!$J$12:$HW$765,Y$2,1)</f>
        <v>0</v>
      </c>
      <c r="Z63">
        <f>VLOOKUP($A63,ежесуточные!$J$12:$HW$765,Z$2,1)</f>
        <v>0</v>
      </c>
      <c r="AA63">
        <f>VLOOKUP($A63,ежесуточные!$J$12:$HW$765,AA$2,1)</f>
        <v>0</v>
      </c>
      <c r="AB63">
        <f>VLOOKUP($A63,ежесуточные!$J$12:$HW$765,AB$2,1)</f>
        <v>0</v>
      </c>
      <c r="AC63">
        <f>VLOOKUP($A63,ежесуточные!$J$12:$HW$765,AC$2,1)</f>
        <v>0</v>
      </c>
      <c r="AD63">
        <f>VLOOKUP($A63,ежесуточные!$J$12:$HW$765,AD$2,1)</f>
        <v>0</v>
      </c>
      <c r="AE63">
        <f>VLOOKUP($A63,ежесуточные!$J$12:$HW$765,AE$2,1)</f>
        <v>0</v>
      </c>
      <c r="AF63">
        <f t="shared" si="1"/>
        <v>0</v>
      </c>
      <c r="AG63">
        <f t="shared" si="2"/>
        <v>0</v>
      </c>
      <c r="AH63">
        <f t="shared" si="3"/>
        <v>1</v>
      </c>
    </row>
    <row r="64" spans="1:34" x14ac:dyDescent="0.25">
      <c r="A64">
        <v>61</v>
      </c>
      <c r="B64" t="s">
        <v>126</v>
      </c>
      <c r="D64">
        <f>VLOOKUP($A64,ежесуточные!$J$12:$HW$765,D$2,1)</f>
        <v>0</v>
      </c>
      <c r="E64">
        <f>VLOOKUP($A64,ежесуточные!$J$12:$HW$765,E$2,1)</f>
        <v>0</v>
      </c>
      <c r="F64">
        <f>VLOOKUP($A64,ежесуточные!$J$12:$HW$765,F$2,1)</f>
        <v>0</v>
      </c>
      <c r="G64">
        <f>VLOOKUP($A64,ежесуточные!$J$12:$HW$765,G$2,1)</f>
        <v>0</v>
      </c>
      <c r="H64">
        <f>VLOOKUP($A64,ежесуточные!$J$12:$HW$765,H$2,1)</f>
        <v>0</v>
      </c>
      <c r="I64">
        <f>VLOOKUP($A64,ежесуточные!$J$12:$HW$765,I$2,1)</f>
        <v>0</v>
      </c>
      <c r="J64">
        <f>VLOOKUP($A64,ежесуточные!$J$12:$HW$765,J$2,1)</f>
        <v>0</v>
      </c>
      <c r="K64">
        <f>VLOOKUP($A64,ежесуточные!$J$12:$HW$765,K$2,1)</f>
        <v>0</v>
      </c>
      <c r="L64">
        <f>VLOOKUP($A64,ежесуточные!$J$12:$HW$765,L$2,1)</f>
        <v>0</v>
      </c>
      <c r="M64">
        <f>VLOOKUP($A64,ежесуточные!$J$12:$HW$765,M$2,1)</f>
        <v>0</v>
      </c>
      <c r="N64">
        <f>VLOOKUP($A64,ежесуточные!$J$12:$HW$765,N$2,1)</f>
        <v>0</v>
      </c>
      <c r="O64">
        <f>VLOOKUP($A64,ежесуточные!$J$12:$HW$765,O$2,1)</f>
        <v>0</v>
      </c>
      <c r="P64">
        <f>VLOOKUP($A64,ежесуточные!$J$12:$HW$765,P$2,1)</f>
        <v>0</v>
      </c>
      <c r="Q64">
        <f>VLOOKUP($A64,ежесуточные!$J$12:$HW$765,Q$2,1)</f>
        <v>0</v>
      </c>
      <c r="R64">
        <f>VLOOKUP($A64,ежесуточные!$J$12:$HW$765,R$2,1)</f>
        <v>0</v>
      </c>
      <c r="S64">
        <f>VLOOKUP($A64,ежесуточные!$J$12:$HW$765,S$2,1)</f>
        <v>0</v>
      </c>
      <c r="T64">
        <f>VLOOKUP($A64,ежесуточные!$J$12:$HW$765,T$2,1)</f>
        <v>0</v>
      </c>
      <c r="U64">
        <f>VLOOKUP($A64,ежесуточные!$J$12:$HW$765,U$2,1)</f>
        <v>0</v>
      </c>
      <c r="V64">
        <f>VLOOKUP($A64,ежесуточные!$J$12:$HW$765,V$2,1)</f>
        <v>0</v>
      </c>
      <c r="W64">
        <f>VLOOKUP($A64,ежесуточные!$J$12:$HW$765,W$2,1)</f>
        <v>0</v>
      </c>
      <c r="X64">
        <f>VLOOKUP($A64,ежесуточные!$J$12:$HW$765,X$2,1)</f>
        <v>0</v>
      </c>
      <c r="Y64">
        <f>VLOOKUP($A64,ежесуточные!$J$12:$HW$765,Y$2,1)</f>
        <v>0</v>
      </c>
      <c r="Z64">
        <f>VLOOKUP($A64,ежесуточные!$J$12:$HW$765,Z$2,1)</f>
        <v>0</v>
      </c>
      <c r="AA64">
        <f>VLOOKUP($A64,ежесуточные!$J$12:$HW$765,AA$2,1)</f>
        <v>0</v>
      </c>
      <c r="AB64">
        <f>VLOOKUP($A64,ежесуточные!$J$12:$HW$765,AB$2,1)</f>
        <v>0</v>
      </c>
      <c r="AC64">
        <f>VLOOKUP($A64,ежесуточные!$J$12:$HW$765,AC$2,1)</f>
        <v>0</v>
      </c>
      <c r="AD64">
        <f>VLOOKUP($A64,ежесуточные!$J$12:$HW$765,AD$2,1)</f>
        <v>0</v>
      </c>
      <c r="AE64">
        <f>VLOOKUP($A64,ежесуточные!$J$12:$HW$765,AE$2,1)</f>
        <v>0</v>
      </c>
      <c r="AF64">
        <f t="shared" si="1"/>
        <v>0</v>
      </c>
      <c r="AG64">
        <f t="shared" si="2"/>
        <v>1</v>
      </c>
      <c r="AH64">
        <f t="shared" si="3"/>
        <v>0</v>
      </c>
    </row>
    <row r="65" spans="1:34" x14ac:dyDescent="0.25">
      <c r="A65">
        <v>62</v>
      </c>
      <c r="B65" t="s">
        <v>15</v>
      </c>
      <c r="C65" t="s">
        <v>65</v>
      </c>
      <c r="D65">
        <f>VLOOKUP($A65,ежесуточные!$J$12:$HW$765,D$2,1)</f>
        <v>250</v>
      </c>
      <c r="E65">
        <f>VLOOKUP($A65,ежесуточные!$J$12:$HW$765,E$2,1)</f>
        <v>193</v>
      </c>
      <c r="F65">
        <f>VLOOKUP($A65,ежесуточные!$J$12:$HW$765,F$2,1)</f>
        <v>340</v>
      </c>
      <c r="G65">
        <f>VLOOKUP($A65,ежесуточные!$J$12:$HW$765,G$2,1)</f>
        <v>393</v>
      </c>
      <c r="H65">
        <f>VLOOKUP($A65,ежесуточные!$J$12:$HW$765,H$2,1)</f>
        <v>320</v>
      </c>
      <c r="I65">
        <f>VLOOKUP($A65,ежесуточные!$J$12:$HW$765,I$2,1)</f>
        <v>210</v>
      </c>
      <c r="J65">
        <f>VLOOKUP($A65,ежесуточные!$J$12:$HW$765,J$2,1)</f>
        <v>210</v>
      </c>
      <c r="K65">
        <f>VLOOKUP($A65,ежесуточные!$J$12:$HW$765,K$2,1)</f>
        <v>393</v>
      </c>
      <c r="L65">
        <f>VLOOKUP($A65,ежесуточные!$J$12:$HW$765,L$2,1)</f>
        <v>393</v>
      </c>
      <c r="M65">
        <f>VLOOKUP($A65,ежесуточные!$J$12:$HW$765,M$2,1)</f>
        <v>393</v>
      </c>
      <c r="N65">
        <f>VLOOKUP($A65,ежесуточные!$J$12:$HW$765,N$2,1)</f>
        <v>250</v>
      </c>
      <c r="O65">
        <f>VLOOKUP($A65,ежесуточные!$J$12:$HW$765,O$2,1)</f>
        <v>240</v>
      </c>
      <c r="P65">
        <f>VLOOKUP($A65,ежесуточные!$J$12:$HW$765,P$2,1)</f>
        <v>230</v>
      </c>
      <c r="Q65">
        <f>VLOOKUP($A65,ежесуточные!$J$12:$HW$765,Q$2,1)</f>
        <v>245</v>
      </c>
      <c r="R65">
        <f>VLOOKUP($A65,ежесуточные!$J$12:$HW$765,R$2,1)</f>
        <v>300</v>
      </c>
      <c r="S65">
        <f>VLOOKUP($A65,ежесуточные!$J$12:$HW$765,S$2,1)</f>
        <v>100</v>
      </c>
      <c r="T65">
        <f>VLOOKUP($A65,ежесуточные!$J$12:$HW$765,T$2,1)</f>
        <v>250</v>
      </c>
      <c r="U65">
        <f>VLOOKUP($A65,ежесуточные!$J$12:$HW$765,U$2,1)</f>
        <v>150</v>
      </c>
      <c r="V65">
        <f>VLOOKUP($A65,ежесуточные!$J$12:$HW$765,V$2,1)</f>
        <v>110</v>
      </c>
      <c r="W65">
        <f>VLOOKUP($A65,ежесуточные!$J$12:$HW$765,W$2,1)</f>
        <v>343</v>
      </c>
      <c r="X65">
        <f>VLOOKUP($A65,ежесуточные!$J$12:$HW$765,X$2,1)</f>
        <v>592</v>
      </c>
      <c r="Y65">
        <f>VLOOKUP($A65,ежесуточные!$J$12:$HW$765,Y$2,1)</f>
        <v>280</v>
      </c>
      <c r="Z65">
        <f>VLOOKUP($A65,ежесуточные!$J$12:$HW$765,Z$2,1)</f>
        <v>330</v>
      </c>
      <c r="AA65">
        <f>VLOOKUP($A65,ежесуточные!$J$12:$HW$765,AA$2,1)</f>
        <v>320</v>
      </c>
      <c r="AB65">
        <f>VLOOKUP($A65,ежесуточные!$J$12:$HW$765,AB$2,1)</f>
        <v>580</v>
      </c>
      <c r="AC65">
        <f>VLOOKUP($A65,ежесуточные!$J$12:$HW$765,AC$2,1)</f>
        <v>1212</v>
      </c>
      <c r="AD65">
        <f>VLOOKUP($A65,ежесуточные!$J$12:$HW$765,AD$2,1)</f>
        <v>1405</v>
      </c>
      <c r="AE65">
        <f>VLOOKUP($A65,ежесуточные!$J$12:$HW$765,AE$2,1)</f>
        <v>968</v>
      </c>
      <c r="AF65">
        <f t="shared" si="1"/>
        <v>11000</v>
      </c>
      <c r="AG65">
        <f t="shared" si="2"/>
        <v>0</v>
      </c>
      <c r="AH65">
        <f t="shared" si="3"/>
        <v>1</v>
      </c>
    </row>
    <row r="66" spans="1:34" x14ac:dyDescent="0.25">
      <c r="A66">
        <v>63</v>
      </c>
      <c r="B66" t="s">
        <v>77</v>
      </c>
      <c r="C66" t="s">
        <v>65</v>
      </c>
      <c r="D66">
        <f>VLOOKUP($A66,ежесуточные!$J$12:$HW$765,D$2,1)</f>
        <v>3</v>
      </c>
      <c r="E66">
        <f>VLOOKUP($A66,ежесуточные!$J$12:$HW$765,E$2,1)</f>
        <v>2</v>
      </c>
      <c r="F66">
        <f>VLOOKUP($A66,ежесуточные!$J$12:$HW$765,F$2,1)</f>
        <v>6</v>
      </c>
      <c r="G66">
        <f>VLOOKUP($A66,ежесуточные!$J$12:$HW$765,G$2,1)</f>
        <v>7</v>
      </c>
      <c r="H66">
        <f>VLOOKUP($A66,ежесуточные!$J$12:$HW$765,H$2,1)</f>
        <v>5</v>
      </c>
      <c r="I66">
        <f>VLOOKUP($A66,ежесуточные!$J$12:$HW$765,I$2,1)</f>
        <v>4</v>
      </c>
      <c r="J66">
        <f>VLOOKUP($A66,ежесуточные!$J$12:$HW$765,J$2,1)</f>
        <v>2</v>
      </c>
      <c r="K66">
        <f>VLOOKUP($A66,ежесуточные!$J$12:$HW$765,K$2,1)</f>
        <v>0</v>
      </c>
      <c r="L66">
        <f>VLOOKUP($A66,ежесуточные!$J$12:$HW$765,L$2,1)</f>
        <v>2</v>
      </c>
      <c r="M66">
        <f>VLOOKUP($A66,ежесуточные!$J$12:$HW$765,M$2,1)</f>
        <v>0</v>
      </c>
      <c r="N66">
        <f>VLOOKUP($A66,ежесуточные!$J$12:$HW$765,N$2,1)</f>
        <v>0</v>
      </c>
      <c r="O66">
        <f>VLOOKUP($A66,ежесуточные!$J$12:$HW$765,O$2,1)</f>
        <v>2</v>
      </c>
      <c r="P66">
        <f>VLOOKUP($A66,ежесуточные!$J$12:$HW$765,P$2,1)</f>
        <v>2</v>
      </c>
      <c r="Q66">
        <f>VLOOKUP($A66,ежесуточные!$J$12:$HW$765,Q$2,1)</f>
        <v>2</v>
      </c>
      <c r="R66">
        <f>VLOOKUP($A66,ежесуточные!$J$12:$HW$765,R$2,1)</f>
        <v>7</v>
      </c>
      <c r="S66">
        <f>VLOOKUP($A66,ежесуточные!$J$12:$HW$765,S$2,1)</f>
        <v>0</v>
      </c>
      <c r="T66">
        <f>VLOOKUP($A66,ежесуточные!$J$12:$HW$765,T$2,1)</f>
        <v>0</v>
      </c>
      <c r="U66">
        <f>VLOOKUP($A66,ежесуточные!$J$12:$HW$765,U$2,1)</f>
        <v>2</v>
      </c>
      <c r="V66">
        <f>VLOOKUP($A66,ежесуточные!$J$12:$HW$765,V$2,1)</f>
        <v>2</v>
      </c>
      <c r="W66">
        <f>VLOOKUP($A66,ежесуточные!$J$12:$HW$765,W$2,1)</f>
        <v>15</v>
      </c>
      <c r="X66">
        <f>VLOOKUP($A66,ежесуточные!$J$12:$HW$765,X$2,1)</f>
        <v>16</v>
      </c>
      <c r="Y66">
        <f>VLOOKUP($A66,ежесуточные!$J$12:$HW$765,Y$2,1)</f>
        <v>14</v>
      </c>
      <c r="Z66">
        <f>VLOOKUP($A66,ежесуточные!$J$12:$HW$765,Z$2,1)</f>
        <v>14</v>
      </c>
      <c r="AA66">
        <f>VLOOKUP($A66,ежесуточные!$J$12:$HW$765,AA$2,1)</f>
        <v>14</v>
      </c>
      <c r="AB66">
        <f>VLOOKUP($A66,ежесуточные!$J$12:$HW$765,AB$2,1)</f>
        <v>20</v>
      </c>
      <c r="AC66">
        <f>VLOOKUP($A66,ежесуточные!$J$12:$HW$765,AC$2,1)</f>
        <v>17</v>
      </c>
      <c r="AD66">
        <f>VLOOKUP($A66,ежесуточные!$J$12:$HW$765,AD$2,1)</f>
        <v>23</v>
      </c>
      <c r="AE66">
        <f>VLOOKUP($A66,ежесуточные!$J$12:$HW$765,AE$2,1)</f>
        <v>19</v>
      </c>
      <c r="AF66">
        <f t="shared" si="1"/>
        <v>200</v>
      </c>
      <c r="AG66">
        <f t="shared" si="2"/>
        <v>0</v>
      </c>
      <c r="AH66">
        <f t="shared" si="3"/>
        <v>1</v>
      </c>
    </row>
    <row r="67" spans="1:34" x14ac:dyDescent="0.25">
      <c r="A67">
        <v>64</v>
      </c>
      <c r="B67" t="s">
        <v>10</v>
      </c>
      <c r="C67" t="s">
        <v>65</v>
      </c>
      <c r="D67">
        <f>VLOOKUP($A67,ежесуточные!$J$12:$HW$765,D$2,1)</f>
        <v>0</v>
      </c>
      <c r="E67">
        <f>VLOOKUP($A67,ежесуточные!$J$12:$HW$765,E$2,1)</f>
        <v>0</v>
      </c>
      <c r="F67">
        <f>VLOOKUP($A67,ежесуточные!$J$12:$HW$765,F$2,1)</f>
        <v>0</v>
      </c>
      <c r="G67">
        <f>VLOOKUP($A67,ежесуточные!$J$12:$HW$765,G$2,1)</f>
        <v>0</v>
      </c>
      <c r="H67">
        <f>VLOOKUP($A67,ежесуточные!$J$12:$HW$765,H$2,1)</f>
        <v>0</v>
      </c>
      <c r="I67">
        <f>VLOOKUP($A67,ежесуточные!$J$12:$HW$765,I$2,1)</f>
        <v>0</v>
      </c>
      <c r="J67">
        <f>VLOOKUP($A67,ежесуточные!$J$12:$HW$765,J$2,1)</f>
        <v>0</v>
      </c>
      <c r="K67">
        <f>VLOOKUP($A67,ежесуточные!$J$12:$HW$765,K$2,1)</f>
        <v>0</v>
      </c>
      <c r="L67">
        <f>VLOOKUP($A67,ежесуточные!$J$12:$HW$765,L$2,1)</f>
        <v>0</v>
      </c>
      <c r="M67">
        <f>VLOOKUP($A67,ежесуточные!$J$12:$HW$765,M$2,1)</f>
        <v>0</v>
      </c>
      <c r="N67">
        <f>VLOOKUP($A67,ежесуточные!$J$12:$HW$765,N$2,1)</f>
        <v>0</v>
      </c>
      <c r="O67">
        <f>VLOOKUP($A67,ежесуточные!$J$12:$HW$765,O$2,1)</f>
        <v>0</v>
      </c>
      <c r="P67">
        <f>VLOOKUP($A67,ежесуточные!$J$12:$HW$765,P$2,1)</f>
        <v>0</v>
      </c>
      <c r="Q67">
        <f>VLOOKUP($A67,ежесуточные!$J$12:$HW$765,Q$2,1)</f>
        <v>0</v>
      </c>
      <c r="R67">
        <f>VLOOKUP($A67,ежесуточные!$J$12:$HW$765,R$2,1)</f>
        <v>0</v>
      </c>
      <c r="S67">
        <f>VLOOKUP($A67,ежесуточные!$J$12:$HW$765,S$2,1)</f>
        <v>0</v>
      </c>
      <c r="T67">
        <f>VLOOKUP($A67,ежесуточные!$J$12:$HW$765,T$2,1)</f>
        <v>0</v>
      </c>
      <c r="U67">
        <f>VLOOKUP($A67,ежесуточные!$J$12:$HW$765,U$2,1)</f>
        <v>0</v>
      </c>
      <c r="V67">
        <f>VLOOKUP($A67,ежесуточные!$J$12:$HW$765,V$2,1)</f>
        <v>0</v>
      </c>
      <c r="W67">
        <f>VLOOKUP($A67,ежесуточные!$J$12:$HW$765,W$2,1)</f>
        <v>0</v>
      </c>
      <c r="X67">
        <f>VLOOKUP($A67,ежесуточные!$J$12:$HW$765,X$2,1)</f>
        <v>0</v>
      </c>
      <c r="Y67">
        <f>VLOOKUP($A67,ежесуточные!$J$12:$HW$765,Y$2,1)</f>
        <v>0</v>
      </c>
      <c r="Z67">
        <f>VLOOKUP($A67,ежесуточные!$J$12:$HW$765,Z$2,1)</f>
        <v>0</v>
      </c>
      <c r="AA67">
        <f>VLOOKUP($A67,ежесуточные!$J$12:$HW$765,AA$2,1)</f>
        <v>0</v>
      </c>
      <c r="AB67">
        <f>VLOOKUP($A67,ежесуточные!$J$12:$HW$765,AB$2,1)</f>
        <v>0</v>
      </c>
      <c r="AC67">
        <f>VLOOKUP($A67,ежесуточные!$J$12:$HW$765,AC$2,1)</f>
        <v>0</v>
      </c>
      <c r="AD67">
        <f>VLOOKUP($A67,ежесуточные!$J$12:$HW$765,AD$2,1)</f>
        <v>0</v>
      </c>
      <c r="AE67">
        <f>VLOOKUP($A67,ежесуточные!$J$12:$HW$765,AE$2,1)</f>
        <v>0</v>
      </c>
      <c r="AF67">
        <f t="shared" si="1"/>
        <v>0</v>
      </c>
      <c r="AG67">
        <f t="shared" si="2"/>
        <v>0</v>
      </c>
      <c r="AH67">
        <f t="shared" si="3"/>
        <v>1</v>
      </c>
    </row>
    <row r="68" spans="1:34" x14ac:dyDescent="0.25">
      <c r="A68">
        <v>65</v>
      </c>
      <c r="B68" t="s">
        <v>127</v>
      </c>
      <c r="D68">
        <f>VLOOKUP($A68,ежесуточные!$J$12:$HW$765,D$2,1)</f>
        <v>0</v>
      </c>
      <c r="E68">
        <f>VLOOKUP($A68,ежесуточные!$J$12:$HW$765,E$2,1)</f>
        <v>0</v>
      </c>
      <c r="F68">
        <f>VLOOKUP($A68,ежесуточные!$J$12:$HW$765,F$2,1)</f>
        <v>0</v>
      </c>
      <c r="G68">
        <f>VLOOKUP($A68,ежесуточные!$J$12:$HW$765,G$2,1)</f>
        <v>0</v>
      </c>
      <c r="H68">
        <f>VLOOKUP($A68,ежесуточные!$J$12:$HW$765,H$2,1)</f>
        <v>0</v>
      </c>
      <c r="I68">
        <f>VLOOKUP($A68,ежесуточные!$J$12:$HW$765,I$2,1)</f>
        <v>0</v>
      </c>
      <c r="J68">
        <f>VLOOKUP($A68,ежесуточные!$J$12:$HW$765,J$2,1)</f>
        <v>0</v>
      </c>
      <c r="K68">
        <f>VLOOKUP($A68,ежесуточные!$J$12:$HW$765,K$2,1)</f>
        <v>0</v>
      </c>
      <c r="L68">
        <f>VLOOKUP($A68,ежесуточные!$J$12:$HW$765,L$2,1)</f>
        <v>0</v>
      </c>
      <c r="M68">
        <f>VLOOKUP($A68,ежесуточные!$J$12:$HW$765,M$2,1)</f>
        <v>0</v>
      </c>
      <c r="N68">
        <f>VLOOKUP($A68,ежесуточные!$J$12:$HW$765,N$2,1)</f>
        <v>0</v>
      </c>
      <c r="O68">
        <f>VLOOKUP($A68,ежесуточные!$J$12:$HW$765,O$2,1)</f>
        <v>0</v>
      </c>
      <c r="P68">
        <f>VLOOKUP($A68,ежесуточные!$J$12:$HW$765,P$2,1)</f>
        <v>0</v>
      </c>
      <c r="Q68">
        <f>VLOOKUP($A68,ежесуточные!$J$12:$HW$765,Q$2,1)</f>
        <v>0</v>
      </c>
      <c r="R68">
        <f>VLOOKUP($A68,ежесуточные!$J$12:$HW$765,R$2,1)</f>
        <v>0</v>
      </c>
      <c r="S68">
        <f>VLOOKUP($A68,ежесуточные!$J$12:$HW$765,S$2,1)</f>
        <v>0</v>
      </c>
      <c r="T68">
        <f>VLOOKUP($A68,ежесуточные!$J$12:$HW$765,T$2,1)</f>
        <v>0</v>
      </c>
      <c r="U68">
        <f>VLOOKUP($A68,ежесуточные!$J$12:$HW$765,U$2,1)</f>
        <v>0</v>
      </c>
      <c r="V68">
        <f>VLOOKUP($A68,ежесуточные!$J$12:$HW$765,V$2,1)</f>
        <v>0</v>
      </c>
      <c r="W68">
        <f>VLOOKUP($A68,ежесуточные!$J$12:$HW$765,W$2,1)</f>
        <v>0</v>
      </c>
      <c r="X68">
        <f>VLOOKUP($A68,ежесуточные!$J$12:$HW$765,X$2,1)</f>
        <v>0</v>
      </c>
      <c r="Y68">
        <f>VLOOKUP($A68,ежесуточные!$J$12:$HW$765,Y$2,1)</f>
        <v>0</v>
      </c>
      <c r="Z68">
        <f>VLOOKUP($A68,ежесуточные!$J$12:$HW$765,Z$2,1)</f>
        <v>0</v>
      </c>
      <c r="AA68">
        <f>VLOOKUP($A68,ежесуточные!$J$12:$HW$765,AA$2,1)</f>
        <v>0</v>
      </c>
      <c r="AB68">
        <f>VLOOKUP($A68,ежесуточные!$J$12:$HW$765,AB$2,1)</f>
        <v>0</v>
      </c>
      <c r="AC68">
        <f>VLOOKUP($A68,ежесуточные!$J$12:$HW$765,AC$2,1)</f>
        <v>0</v>
      </c>
      <c r="AD68">
        <f>VLOOKUP($A68,ежесуточные!$J$12:$HW$765,AD$2,1)</f>
        <v>0</v>
      </c>
      <c r="AE68">
        <f>VLOOKUP($A68,ежесуточные!$J$12:$HW$765,AE$2,1)</f>
        <v>0</v>
      </c>
      <c r="AF68">
        <f t="shared" si="1"/>
        <v>0</v>
      </c>
      <c r="AG68">
        <f t="shared" si="2"/>
        <v>1</v>
      </c>
      <c r="AH68">
        <f t="shared" si="3"/>
        <v>0</v>
      </c>
    </row>
    <row r="69" spans="1:34" x14ac:dyDescent="0.25">
      <c r="A69">
        <v>66</v>
      </c>
      <c r="B69" t="s">
        <v>10</v>
      </c>
      <c r="C69" t="s">
        <v>64</v>
      </c>
      <c r="D69">
        <f>VLOOKUP($A69,ежесуточные!$J$12:$HW$765,D$2,1)</f>
        <v>0</v>
      </c>
      <c r="E69">
        <f>VLOOKUP($A69,ежесуточные!$J$12:$HW$765,E$2,1)</f>
        <v>0</v>
      </c>
      <c r="F69">
        <f>VLOOKUP($A69,ежесуточные!$J$12:$HW$765,F$2,1)</f>
        <v>0</v>
      </c>
      <c r="G69">
        <f>VLOOKUP($A69,ежесуточные!$J$12:$HW$765,G$2,1)</f>
        <v>0</v>
      </c>
      <c r="H69">
        <f>VLOOKUP($A69,ежесуточные!$J$12:$HW$765,H$2,1)</f>
        <v>0</v>
      </c>
      <c r="I69">
        <f>VLOOKUP($A69,ежесуточные!$J$12:$HW$765,I$2,1)</f>
        <v>0</v>
      </c>
      <c r="J69">
        <f>VLOOKUP($A69,ежесуточные!$J$12:$HW$765,J$2,1)</f>
        <v>0</v>
      </c>
      <c r="K69">
        <f>VLOOKUP($A69,ежесуточные!$J$12:$HW$765,K$2,1)</f>
        <v>0</v>
      </c>
      <c r="L69">
        <f>VLOOKUP($A69,ежесуточные!$J$12:$HW$765,L$2,1)</f>
        <v>0</v>
      </c>
      <c r="M69">
        <f>VLOOKUP($A69,ежесуточные!$J$12:$HW$765,M$2,1)</f>
        <v>0</v>
      </c>
      <c r="N69">
        <f>VLOOKUP($A69,ежесуточные!$J$12:$HW$765,N$2,1)</f>
        <v>0</v>
      </c>
      <c r="O69">
        <f>VLOOKUP($A69,ежесуточные!$J$12:$HW$765,O$2,1)</f>
        <v>0</v>
      </c>
      <c r="P69">
        <f>VLOOKUP($A69,ежесуточные!$J$12:$HW$765,P$2,1)</f>
        <v>0</v>
      </c>
      <c r="Q69">
        <f>VLOOKUP($A69,ежесуточные!$J$12:$HW$765,Q$2,1)</f>
        <v>0</v>
      </c>
      <c r="R69">
        <f>VLOOKUP($A69,ежесуточные!$J$12:$HW$765,R$2,1)</f>
        <v>0</v>
      </c>
      <c r="S69">
        <f>VLOOKUP($A69,ежесуточные!$J$12:$HW$765,S$2,1)</f>
        <v>0</v>
      </c>
      <c r="T69">
        <f>VLOOKUP($A69,ежесуточные!$J$12:$HW$765,T$2,1)</f>
        <v>0</v>
      </c>
      <c r="U69">
        <f>VLOOKUP($A69,ежесуточные!$J$12:$HW$765,U$2,1)</f>
        <v>0</v>
      </c>
      <c r="V69">
        <f>VLOOKUP($A69,ежесуточные!$J$12:$HW$765,V$2,1)</f>
        <v>0</v>
      </c>
      <c r="W69">
        <f>VLOOKUP($A69,ежесуточные!$J$12:$HW$765,W$2,1)</f>
        <v>0</v>
      </c>
      <c r="X69">
        <f>VLOOKUP($A69,ежесуточные!$J$12:$HW$765,X$2,1)</f>
        <v>0</v>
      </c>
      <c r="Y69">
        <f>VLOOKUP($A69,ежесуточные!$J$12:$HW$765,Y$2,1)</f>
        <v>0</v>
      </c>
      <c r="Z69">
        <f>VLOOKUP($A69,ежесуточные!$J$12:$HW$765,Z$2,1)</f>
        <v>0</v>
      </c>
      <c r="AA69">
        <f>VLOOKUP($A69,ежесуточные!$J$12:$HW$765,AA$2,1)</f>
        <v>0</v>
      </c>
      <c r="AB69">
        <f>VLOOKUP($A69,ежесуточные!$J$12:$HW$765,AB$2,1)</f>
        <v>0</v>
      </c>
      <c r="AC69">
        <f>VLOOKUP($A69,ежесуточные!$J$12:$HW$765,AC$2,1)</f>
        <v>0</v>
      </c>
      <c r="AD69">
        <f>VLOOKUP($A69,ежесуточные!$J$12:$HW$765,AD$2,1)</f>
        <v>0</v>
      </c>
      <c r="AE69">
        <f>VLOOKUP($A69,ежесуточные!$J$12:$HW$765,AE$2,1)</f>
        <v>0</v>
      </c>
      <c r="AF69">
        <f t="shared" ref="AF69:AF132" si="4">IF(AG69=0,SUM(D69:AE69),0)</f>
        <v>0</v>
      </c>
      <c r="AG69">
        <f t="shared" ref="AG69:AG132" si="5">IF(C69=0,1,0)</f>
        <v>0</v>
      </c>
      <c r="AH69">
        <f t="shared" ref="AH69:AH132" si="6">IF(C69&lt;&gt;0,1,0)</f>
        <v>1</v>
      </c>
    </row>
    <row r="70" spans="1:34" x14ac:dyDescent="0.25">
      <c r="A70">
        <v>67</v>
      </c>
      <c r="B70" t="s">
        <v>6</v>
      </c>
      <c r="C70" t="s">
        <v>64</v>
      </c>
      <c r="D70">
        <f>VLOOKUP($A70,ежесуточные!$J$12:$HW$765,D$2,1)</f>
        <v>0</v>
      </c>
      <c r="E70">
        <f>VLOOKUP($A70,ежесуточные!$J$12:$HW$765,E$2,1)</f>
        <v>0</v>
      </c>
      <c r="F70">
        <f>VLOOKUP($A70,ежесуточные!$J$12:$HW$765,F$2,1)</f>
        <v>0</v>
      </c>
      <c r="G70">
        <f>VLOOKUP($A70,ежесуточные!$J$12:$HW$765,G$2,1)</f>
        <v>0</v>
      </c>
      <c r="H70">
        <f>VLOOKUP($A70,ежесуточные!$J$12:$HW$765,H$2,1)</f>
        <v>0</v>
      </c>
      <c r="I70">
        <f>VLOOKUP($A70,ежесуточные!$J$12:$HW$765,I$2,1)</f>
        <v>0</v>
      </c>
      <c r="J70">
        <f>VLOOKUP($A70,ежесуточные!$J$12:$HW$765,J$2,1)</f>
        <v>0</v>
      </c>
      <c r="K70">
        <f>VLOOKUP($A70,ежесуточные!$J$12:$HW$765,K$2,1)</f>
        <v>0</v>
      </c>
      <c r="L70">
        <f>VLOOKUP($A70,ежесуточные!$J$12:$HW$765,L$2,1)</f>
        <v>0</v>
      </c>
      <c r="M70">
        <f>VLOOKUP($A70,ежесуточные!$J$12:$HW$765,M$2,1)</f>
        <v>0</v>
      </c>
      <c r="N70">
        <f>VLOOKUP($A70,ежесуточные!$J$12:$HW$765,N$2,1)</f>
        <v>0</v>
      </c>
      <c r="O70">
        <f>VLOOKUP($A70,ежесуточные!$J$12:$HW$765,O$2,1)</f>
        <v>0</v>
      </c>
      <c r="P70">
        <f>VLOOKUP($A70,ежесуточные!$J$12:$HW$765,P$2,1)</f>
        <v>0</v>
      </c>
      <c r="Q70">
        <f>VLOOKUP($A70,ежесуточные!$J$12:$HW$765,Q$2,1)</f>
        <v>0</v>
      </c>
      <c r="R70">
        <f>VLOOKUP($A70,ежесуточные!$J$12:$HW$765,R$2,1)</f>
        <v>0</v>
      </c>
      <c r="S70">
        <f>VLOOKUP($A70,ежесуточные!$J$12:$HW$765,S$2,1)</f>
        <v>0</v>
      </c>
      <c r="T70">
        <f>VLOOKUP($A70,ежесуточные!$J$12:$HW$765,T$2,1)</f>
        <v>0</v>
      </c>
      <c r="U70">
        <f>VLOOKUP($A70,ежесуточные!$J$12:$HW$765,U$2,1)</f>
        <v>0</v>
      </c>
      <c r="V70">
        <f>VLOOKUP($A70,ежесуточные!$J$12:$HW$765,V$2,1)</f>
        <v>0</v>
      </c>
      <c r="W70">
        <f>VLOOKUP($A70,ежесуточные!$J$12:$HW$765,W$2,1)</f>
        <v>0</v>
      </c>
      <c r="X70">
        <f>VLOOKUP($A70,ежесуточные!$J$12:$HW$765,X$2,1)</f>
        <v>0</v>
      </c>
      <c r="Y70">
        <f>VLOOKUP($A70,ежесуточные!$J$12:$HW$765,Y$2,1)</f>
        <v>0</v>
      </c>
      <c r="Z70">
        <f>VLOOKUP($A70,ежесуточные!$J$12:$HW$765,Z$2,1)</f>
        <v>0</v>
      </c>
      <c r="AA70">
        <f>VLOOKUP($A70,ежесуточные!$J$12:$HW$765,AA$2,1)</f>
        <v>0</v>
      </c>
      <c r="AB70">
        <f>VLOOKUP($A70,ежесуточные!$J$12:$HW$765,AB$2,1)</f>
        <v>0</v>
      </c>
      <c r="AC70">
        <f>VLOOKUP($A70,ежесуточные!$J$12:$HW$765,AC$2,1)</f>
        <v>0</v>
      </c>
      <c r="AD70">
        <f>VLOOKUP($A70,ежесуточные!$J$12:$HW$765,AD$2,1)</f>
        <v>0</v>
      </c>
      <c r="AE70">
        <f>VLOOKUP($A70,ежесуточные!$J$12:$HW$765,AE$2,1)</f>
        <v>0</v>
      </c>
      <c r="AF70">
        <f t="shared" si="4"/>
        <v>0</v>
      </c>
      <c r="AG70">
        <f t="shared" si="5"/>
        <v>0</v>
      </c>
      <c r="AH70">
        <f t="shared" si="6"/>
        <v>1</v>
      </c>
    </row>
    <row r="71" spans="1:34" x14ac:dyDescent="0.25">
      <c r="A71">
        <v>68</v>
      </c>
      <c r="B71" t="s">
        <v>123</v>
      </c>
      <c r="D71">
        <f>VLOOKUP($A71,ежесуточные!$J$12:$HW$765,D$2,1)</f>
        <v>0</v>
      </c>
      <c r="E71">
        <f>VLOOKUP($A71,ежесуточные!$J$12:$HW$765,E$2,1)</f>
        <v>0</v>
      </c>
      <c r="F71">
        <f>VLOOKUP($A71,ежесуточные!$J$12:$HW$765,F$2,1)</f>
        <v>0</v>
      </c>
      <c r="G71">
        <f>VLOOKUP($A71,ежесуточные!$J$12:$HW$765,G$2,1)</f>
        <v>0</v>
      </c>
      <c r="H71">
        <f>VLOOKUP($A71,ежесуточные!$J$12:$HW$765,H$2,1)</f>
        <v>0</v>
      </c>
      <c r="I71">
        <f>VLOOKUP($A71,ежесуточные!$J$12:$HW$765,I$2,1)</f>
        <v>0</v>
      </c>
      <c r="J71">
        <f>VLOOKUP($A71,ежесуточные!$J$12:$HW$765,J$2,1)</f>
        <v>0</v>
      </c>
      <c r="K71">
        <f>VLOOKUP($A71,ежесуточные!$J$12:$HW$765,K$2,1)</f>
        <v>0</v>
      </c>
      <c r="L71">
        <f>VLOOKUP($A71,ежесуточные!$J$12:$HW$765,L$2,1)</f>
        <v>0</v>
      </c>
      <c r="M71">
        <f>VLOOKUP($A71,ежесуточные!$J$12:$HW$765,M$2,1)</f>
        <v>0</v>
      </c>
      <c r="N71">
        <f>VLOOKUP($A71,ежесуточные!$J$12:$HW$765,N$2,1)</f>
        <v>0</v>
      </c>
      <c r="O71">
        <f>VLOOKUP($A71,ежесуточные!$J$12:$HW$765,O$2,1)</f>
        <v>0</v>
      </c>
      <c r="P71">
        <f>VLOOKUP($A71,ежесуточные!$J$12:$HW$765,P$2,1)</f>
        <v>0</v>
      </c>
      <c r="Q71">
        <f>VLOOKUP($A71,ежесуточные!$J$12:$HW$765,Q$2,1)</f>
        <v>0</v>
      </c>
      <c r="R71">
        <f>VLOOKUP($A71,ежесуточные!$J$12:$HW$765,R$2,1)</f>
        <v>0</v>
      </c>
      <c r="S71">
        <f>VLOOKUP($A71,ежесуточные!$J$12:$HW$765,S$2,1)</f>
        <v>0</v>
      </c>
      <c r="T71">
        <f>VLOOKUP($A71,ежесуточные!$J$12:$HW$765,T$2,1)</f>
        <v>0</v>
      </c>
      <c r="U71">
        <f>VLOOKUP($A71,ежесуточные!$J$12:$HW$765,U$2,1)</f>
        <v>0</v>
      </c>
      <c r="V71">
        <f>VLOOKUP($A71,ежесуточные!$J$12:$HW$765,V$2,1)</f>
        <v>0</v>
      </c>
      <c r="W71">
        <f>VLOOKUP($A71,ежесуточные!$J$12:$HW$765,W$2,1)</f>
        <v>0</v>
      </c>
      <c r="X71">
        <f>VLOOKUP($A71,ежесуточные!$J$12:$HW$765,X$2,1)</f>
        <v>0</v>
      </c>
      <c r="Y71">
        <f>VLOOKUP($A71,ежесуточные!$J$12:$HW$765,Y$2,1)</f>
        <v>0</v>
      </c>
      <c r="Z71">
        <f>VLOOKUP($A71,ежесуточные!$J$12:$HW$765,Z$2,1)</f>
        <v>0</v>
      </c>
      <c r="AA71">
        <f>VLOOKUP($A71,ежесуточные!$J$12:$HW$765,AA$2,1)</f>
        <v>0</v>
      </c>
      <c r="AB71">
        <f>VLOOKUP($A71,ежесуточные!$J$12:$HW$765,AB$2,1)</f>
        <v>0</v>
      </c>
      <c r="AC71">
        <f>VLOOKUP($A71,ежесуточные!$J$12:$HW$765,AC$2,1)</f>
        <v>0</v>
      </c>
      <c r="AD71">
        <f>VLOOKUP($A71,ежесуточные!$J$12:$HW$765,AD$2,1)</f>
        <v>0</v>
      </c>
      <c r="AE71">
        <f>VLOOKUP($A71,ежесуточные!$J$12:$HW$765,AE$2,1)</f>
        <v>0</v>
      </c>
      <c r="AF71">
        <f t="shared" si="4"/>
        <v>0</v>
      </c>
      <c r="AG71">
        <f t="shared" si="5"/>
        <v>1</v>
      </c>
      <c r="AH71">
        <f t="shared" si="6"/>
        <v>0</v>
      </c>
    </row>
    <row r="72" spans="1:34" x14ac:dyDescent="0.25">
      <c r="A72">
        <v>69</v>
      </c>
      <c r="B72" t="s">
        <v>15</v>
      </c>
      <c r="C72" t="s">
        <v>65</v>
      </c>
      <c r="D72">
        <f>VLOOKUP($A72,ежесуточные!$J$12:$HW$765,D$2,1)</f>
        <v>0</v>
      </c>
      <c r="E72">
        <f>VLOOKUP($A72,ежесуточные!$J$12:$HW$765,E$2,1)</f>
        <v>0</v>
      </c>
      <c r="F72">
        <f>VLOOKUP($A72,ежесуточные!$J$12:$HW$765,F$2,1)</f>
        <v>0</v>
      </c>
      <c r="G72">
        <f>VLOOKUP($A72,ежесуточные!$J$12:$HW$765,G$2,1)</f>
        <v>0</v>
      </c>
      <c r="H72">
        <f>VLOOKUP($A72,ежесуточные!$J$12:$HW$765,H$2,1)</f>
        <v>0</v>
      </c>
      <c r="I72">
        <f>VLOOKUP($A72,ежесуточные!$J$12:$HW$765,I$2,1)</f>
        <v>0</v>
      </c>
      <c r="J72">
        <f>VLOOKUP($A72,ежесуточные!$J$12:$HW$765,J$2,1)</f>
        <v>0</v>
      </c>
      <c r="K72">
        <f>VLOOKUP($A72,ежесуточные!$J$12:$HW$765,K$2,1)</f>
        <v>0</v>
      </c>
      <c r="L72">
        <f>VLOOKUP($A72,ежесуточные!$J$12:$HW$765,L$2,1)</f>
        <v>0</v>
      </c>
      <c r="M72">
        <f>VLOOKUP($A72,ежесуточные!$J$12:$HW$765,M$2,1)</f>
        <v>0</v>
      </c>
      <c r="N72">
        <f>VLOOKUP($A72,ежесуточные!$J$12:$HW$765,N$2,1)</f>
        <v>0</v>
      </c>
      <c r="O72">
        <f>VLOOKUP($A72,ежесуточные!$J$12:$HW$765,O$2,1)</f>
        <v>0</v>
      </c>
      <c r="P72">
        <f>VLOOKUP($A72,ежесуточные!$J$12:$HW$765,P$2,1)</f>
        <v>0</v>
      </c>
      <c r="Q72">
        <f>VLOOKUP($A72,ежесуточные!$J$12:$HW$765,Q$2,1)</f>
        <v>0</v>
      </c>
      <c r="R72">
        <f>VLOOKUP($A72,ежесуточные!$J$12:$HW$765,R$2,1)</f>
        <v>0</v>
      </c>
      <c r="S72">
        <f>VLOOKUP($A72,ежесуточные!$J$12:$HW$765,S$2,1)</f>
        <v>0</v>
      </c>
      <c r="T72">
        <f>VLOOKUP($A72,ежесуточные!$J$12:$HW$765,T$2,1)</f>
        <v>0</v>
      </c>
      <c r="U72">
        <f>VLOOKUP($A72,ежесуточные!$J$12:$HW$765,U$2,1)</f>
        <v>0</v>
      </c>
      <c r="V72">
        <f>VLOOKUP($A72,ежесуточные!$J$12:$HW$765,V$2,1)</f>
        <v>0</v>
      </c>
      <c r="W72">
        <f>VLOOKUP($A72,ежесуточные!$J$12:$HW$765,W$2,1)</f>
        <v>428</v>
      </c>
      <c r="X72">
        <f>VLOOKUP($A72,ежесуточные!$J$12:$HW$765,X$2,1)</f>
        <v>428</v>
      </c>
      <c r="Y72">
        <f>VLOOKUP($A72,ежесуточные!$J$12:$HW$765,Y$2,1)</f>
        <v>429</v>
      </c>
      <c r="Z72">
        <f>VLOOKUP($A72,ежесуточные!$J$12:$HW$765,Z$2,1)</f>
        <v>429</v>
      </c>
      <c r="AA72">
        <f>VLOOKUP($A72,ежесуточные!$J$12:$HW$765,AA$2,1)</f>
        <v>857</v>
      </c>
      <c r="AB72">
        <f>VLOOKUP($A72,ежесуточные!$J$12:$HW$765,AB$2,1)</f>
        <v>857</v>
      </c>
      <c r="AC72">
        <f>VLOOKUP($A72,ежесуточные!$J$12:$HW$765,AC$2,1)</f>
        <v>857</v>
      </c>
      <c r="AD72">
        <f>VLOOKUP($A72,ежесуточные!$J$12:$HW$765,AD$2,1)</f>
        <v>857</v>
      </c>
      <c r="AE72">
        <f>VLOOKUP($A72,ежесуточные!$J$12:$HW$765,AE$2,1)</f>
        <v>858</v>
      </c>
      <c r="AF72">
        <f t="shared" si="4"/>
        <v>6000</v>
      </c>
      <c r="AG72">
        <f t="shared" si="5"/>
        <v>0</v>
      </c>
      <c r="AH72">
        <f t="shared" si="6"/>
        <v>1</v>
      </c>
    </row>
    <row r="73" spans="1:34" x14ac:dyDescent="0.25">
      <c r="A73">
        <v>70</v>
      </c>
      <c r="B73" t="s">
        <v>77</v>
      </c>
      <c r="C73" t="s">
        <v>65</v>
      </c>
      <c r="D73">
        <f>VLOOKUP($A73,ежесуточные!$J$12:$HW$765,D$2,1)</f>
        <v>0</v>
      </c>
      <c r="E73">
        <f>VLOOKUP($A73,ежесуточные!$J$12:$HW$765,E$2,1)</f>
        <v>0</v>
      </c>
      <c r="F73">
        <f>VLOOKUP($A73,ежесуточные!$J$12:$HW$765,F$2,1)</f>
        <v>0</v>
      </c>
      <c r="G73">
        <f>VLOOKUP($A73,ежесуточные!$J$12:$HW$765,G$2,1)</f>
        <v>0</v>
      </c>
      <c r="H73">
        <f>VLOOKUP($A73,ежесуточные!$J$12:$HW$765,H$2,1)</f>
        <v>0</v>
      </c>
      <c r="I73">
        <f>VLOOKUP($A73,ежесуточные!$J$12:$HW$765,I$2,1)</f>
        <v>0</v>
      </c>
      <c r="J73">
        <f>VLOOKUP($A73,ежесуточные!$J$12:$HW$765,J$2,1)</f>
        <v>0</v>
      </c>
      <c r="K73">
        <f>VLOOKUP($A73,ежесуточные!$J$12:$HW$765,K$2,1)</f>
        <v>0</v>
      </c>
      <c r="L73">
        <f>VLOOKUP($A73,ежесуточные!$J$12:$HW$765,L$2,1)</f>
        <v>0</v>
      </c>
      <c r="M73">
        <f>VLOOKUP($A73,ежесуточные!$J$12:$HW$765,M$2,1)</f>
        <v>0</v>
      </c>
      <c r="N73">
        <f>VLOOKUP($A73,ежесуточные!$J$12:$HW$765,N$2,1)</f>
        <v>0</v>
      </c>
      <c r="O73">
        <f>VLOOKUP($A73,ежесуточные!$J$12:$HW$765,O$2,1)</f>
        <v>0</v>
      </c>
      <c r="P73">
        <f>VLOOKUP($A73,ежесуточные!$J$12:$HW$765,P$2,1)</f>
        <v>0</v>
      </c>
      <c r="Q73">
        <f>VLOOKUP($A73,ежесуточные!$J$12:$HW$765,Q$2,1)</f>
        <v>0</v>
      </c>
      <c r="R73">
        <f>VLOOKUP($A73,ежесуточные!$J$12:$HW$765,R$2,1)</f>
        <v>0</v>
      </c>
      <c r="S73">
        <f>VLOOKUP($A73,ежесуточные!$J$12:$HW$765,S$2,1)</f>
        <v>0</v>
      </c>
      <c r="T73">
        <f>VLOOKUP($A73,ежесуточные!$J$12:$HW$765,T$2,1)</f>
        <v>0</v>
      </c>
      <c r="U73">
        <f>VLOOKUP($A73,ежесуточные!$J$12:$HW$765,U$2,1)</f>
        <v>0</v>
      </c>
      <c r="V73">
        <f>VLOOKUP($A73,ежесуточные!$J$12:$HW$765,V$2,1)</f>
        <v>0</v>
      </c>
      <c r="W73">
        <f>VLOOKUP($A73,ежесуточные!$J$12:$HW$765,W$2,1)</f>
        <v>5</v>
      </c>
      <c r="X73">
        <f>VLOOKUP($A73,ежесуточные!$J$12:$HW$765,X$2,1)</f>
        <v>5</v>
      </c>
      <c r="Y73">
        <f>VLOOKUP($A73,ежесуточные!$J$12:$HW$765,Y$2,1)</f>
        <v>5</v>
      </c>
      <c r="Z73">
        <f>VLOOKUP($A73,ежесуточные!$J$12:$HW$765,Z$2,1)</f>
        <v>5</v>
      </c>
      <c r="AA73">
        <f>VLOOKUP($A73,ежесуточные!$J$12:$HW$765,AA$2,1)</f>
        <v>5</v>
      </c>
      <c r="AB73">
        <f>VLOOKUP($A73,ежесуточные!$J$12:$HW$765,AB$2,1)</f>
        <v>8</v>
      </c>
      <c r="AC73">
        <f>VLOOKUP($A73,ежесуточные!$J$12:$HW$765,AC$2,1)</f>
        <v>5</v>
      </c>
      <c r="AD73">
        <f>VLOOKUP($A73,ежесуточные!$J$12:$HW$765,AD$2,1)</f>
        <v>5</v>
      </c>
      <c r="AE73">
        <f>VLOOKUP($A73,ежесуточные!$J$12:$HW$765,AE$2,1)</f>
        <v>10</v>
      </c>
      <c r="AF73">
        <f t="shared" si="4"/>
        <v>53</v>
      </c>
      <c r="AG73">
        <f t="shared" si="5"/>
        <v>0</v>
      </c>
      <c r="AH73">
        <f t="shared" si="6"/>
        <v>1</v>
      </c>
    </row>
    <row r="74" spans="1:34" x14ac:dyDescent="0.25">
      <c r="A74">
        <v>71</v>
      </c>
      <c r="B74" t="s">
        <v>10</v>
      </c>
      <c r="C74" t="s">
        <v>65</v>
      </c>
      <c r="D74">
        <f>VLOOKUP($A74,ежесуточные!$J$12:$HW$765,D$2,1)</f>
        <v>0</v>
      </c>
      <c r="E74">
        <f>VLOOKUP($A74,ежесуточные!$J$12:$HW$765,E$2,1)</f>
        <v>0</v>
      </c>
      <c r="F74">
        <f>VLOOKUP($A74,ежесуточные!$J$12:$HW$765,F$2,1)</f>
        <v>0</v>
      </c>
      <c r="G74">
        <f>VLOOKUP($A74,ежесуточные!$J$12:$HW$765,G$2,1)</f>
        <v>0</v>
      </c>
      <c r="H74">
        <f>VLOOKUP($A74,ежесуточные!$J$12:$HW$765,H$2,1)</f>
        <v>0</v>
      </c>
      <c r="I74">
        <f>VLOOKUP($A74,ежесуточные!$J$12:$HW$765,I$2,1)</f>
        <v>0</v>
      </c>
      <c r="J74">
        <f>VLOOKUP($A74,ежесуточные!$J$12:$HW$765,J$2,1)</f>
        <v>0</v>
      </c>
      <c r="K74">
        <f>VLOOKUP($A74,ежесуточные!$J$12:$HW$765,K$2,1)</f>
        <v>0</v>
      </c>
      <c r="L74">
        <f>VLOOKUP($A74,ежесуточные!$J$12:$HW$765,L$2,1)</f>
        <v>0</v>
      </c>
      <c r="M74">
        <f>VLOOKUP($A74,ежесуточные!$J$12:$HW$765,M$2,1)</f>
        <v>0</v>
      </c>
      <c r="N74">
        <f>VLOOKUP($A74,ежесуточные!$J$12:$HW$765,N$2,1)</f>
        <v>0</v>
      </c>
      <c r="O74">
        <f>VLOOKUP($A74,ежесуточные!$J$12:$HW$765,O$2,1)</f>
        <v>0</v>
      </c>
      <c r="P74">
        <f>VLOOKUP($A74,ежесуточные!$J$12:$HW$765,P$2,1)</f>
        <v>0</v>
      </c>
      <c r="Q74">
        <f>VLOOKUP($A74,ежесуточные!$J$12:$HW$765,Q$2,1)</f>
        <v>0</v>
      </c>
      <c r="R74">
        <f>VLOOKUP($A74,ежесуточные!$J$12:$HW$765,R$2,1)</f>
        <v>0</v>
      </c>
      <c r="S74">
        <f>VLOOKUP($A74,ежесуточные!$J$12:$HW$765,S$2,1)</f>
        <v>0</v>
      </c>
      <c r="T74">
        <f>VLOOKUP($A74,ежесуточные!$J$12:$HW$765,T$2,1)</f>
        <v>0</v>
      </c>
      <c r="U74">
        <f>VLOOKUP($A74,ежесуточные!$J$12:$HW$765,U$2,1)</f>
        <v>0</v>
      </c>
      <c r="V74">
        <f>VLOOKUP($A74,ежесуточные!$J$12:$HW$765,V$2,1)</f>
        <v>0</v>
      </c>
      <c r="W74">
        <f>VLOOKUP($A74,ежесуточные!$J$12:$HW$765,W$2,1)</f>
        <v>0</v>
      </c>
      <c r="X74">
        <f>VLOOKUP($A74,ежесуточные!$J$12:$HW$765,X$2,1)</f>
        <v>0</v>
      </c>
      <c r="Y74">
        <f>VLOOKUP($A74,ежесуточные!$J$12:$HW$765,Y$2,1)</f>
        <v>0</v>
      </c>
      <c r="Z74">
        <f>VLOOKUP($A74,ежесуточные!$J$12:$HW$765,Z$2,1)</f>
        <v>0</v>
      </c>
      <c r="AA74">
        <f>VLOOKUP($A74,ежесуточные!$J$12:$HW$765,AA$2,1)</f>
        <v>0</v>
      </c>
      <c r="AB74">
        <f>VLOOKUP($A74,ежесуточные!$J$12:$HW$765,AB$2,1)</f>
        <v>0</v>
      </c>
      <c r="AC74">
        <f>VLOOKUP($A74,ежесуточные!$J$12:$HW$765,AC$2,1)</f>
        <v>0</v>
      </c>
      <c r="AD74">
        <f>VLOOKUP($A74,ежесуточные!$J$12:$HW$765,AD$2,1)</f>
        <v>0</v>
      </c>
      <c r="AE74">
        <f>VLOOKUP($A74,ежесуточные!$J$12:$HW$765,AE$2,1)</f>
        <v>0</v>
      </c>
      <c r="AF74">
        <f t="shared" si="4"/>
        <v>0</v>
      </c>
      <c r="AG74">
        <f t="shared" si="5"/>
        <v>0</v>
      </c>
      <c r="AH74">
        <f t="shared" si="6"/>
        <v>1</v>
      </c>
    </row>
    <row r="75" spans="1:34" x14ac:dyDescent="0.25">
      <c r="A75">
        <v>72</v>
      </c>
      <c r="B75" t="s">
        <v>6</v>
      </c>
      <c r="C75" t="s">
        <v>65</v>
      </c>
      <c r="D75">
        <f>VLOOKUP($A75,ежесуточные!$J$12:$HW$765,D$2,1)</f>
        <v>0</v>
      </c>
      <c r="E75">
        <f>VLOOKUP($A75,ежесуточные!$J$12:$HW$765,E$2,1)</f>
        <v>0</v>
      </c>
      <c r="F75">
        <f>VLOOKUP($A75,ежесуточные!$J$12:$HW$765,F$2,1)</f>
        <v>0</v>
      </c>
      <c r="G75">
        <f>VLOOKUP($A75,ежесуточные!$J$12:$HW$765,G$2,1)</f>
        <v>0</v>
      </c>
      <c r="H75">
        <f>VLOOKUP($A75,ежесуточные!$J$12:$HW$765,H$2,1)</f>
        <v>0</v>
      </c>
      <c r="I75">
        <f>VLOOKUP($A75,ежесуточные!$J$12:$HW$765,I$2,1)</f>
        <v>0</v>
      </c>
      <c r="J75">
        <f>VLOOKUP($A75,ежесуточные!$J$12:$HW$765,J$2,1)</f>
        <v>0</v>
      </c>
      <c r="K75">
        <f>VLOOKUP($A75,ежесуточные!$J$12:$HW$765,K$2,1)</f>
        <v>0</v>
      </c>
      <c r="L75">
        <f>VLOOKUP($A75,ежесуточные!$J$12:$HW$765,L$2,1)</f>
        <v>0</v>
      </c>
      <c r="M75">
        <f>VLOOKUP($A75,ежесуточные!$J$12:$HW$765,M$2,1)</f>
        <v>0</v>
      </c>
      <c r="N75">
        <f>VLOOKUP($A75,ежесуточные!$J$12:$HW$765,N$2,1)</f>
        <v>0</v>
      </c>
      <c r="O75">
        <f>VLOOKUP($A75,ежесуточные!$J$12:$HW$765,O$2,1)</f>
        <v>0</v>
      </c>
      <c r="P75">
        <f>VLOOKUP($A75,ежесуточные!$J$12:$HW$765,P$2,1)</f>
        <v>0</v>
      </c>
      <c r="Q75">
        <f>VLOOKUP($A75,ежесуточные!$J$12:$HW$765,Q$2,1)</f>
        <v>0</v>
      </c>
      <c r="R75">
        <f>VLOOKUP($A75,ежесуточные!$J$12:$HW$765,R$2,1)</f>
        <v>0</v>
      </c>
      <c r="S75">
        <f>VLOOKUP($A75,ежесуточные!$J$12:$HW$765,S$2,1)</f>
        <v>0</v>
      </c>
      <c r="T75">
        <f>VLOOKUP($A75,ежесуточные!$J$12:$HW$765,T$2,1)</f>
        <v>0</v>
      </c>
      <c r="U75">
        <f>VLOOKUP($A75,ежесуточные!$J$12:$HW$765,U$2,1)</f>
        <v>0</v>
      </c>
      <c r="V75">
        <f>VLOOKUP($A75,ежесуточные!$J$12:$HW$765,V$2,1)</f>
        <v>0</v>
      </c>
      <c r="W75">
        <f>VLOOKUP($A75,ежесуточные!$J$12:$HW$765,W$2,1)</f>
        <v>0</v>
      </c>
      <c r="X75">
        <f>VLOOKUP($A75,ежесуточные!$J$12:$HW$765,X$2,1)</f>
        <v>0</v>
      </c>
      <c r="Y75">
        <f>VLOOKUP($A75,ежесуточные!$J$12:$HW$765,Y$2,1)</f>
        <v>0</v>
      </c>
      <c r="Z75">
        <f>VLOOKUP($A75,ежесуточные!$J$12:$HW$765,Z$2,1)</f>
        <v>0</v>
      </c>
      <c r="AA75">
        <f>VLOOKUP($A75,ежесуточные!$J$12:$HW$765,AA$2,1)</f>
        <v>0</v>
      </c>
      <c r="AB75">
        <f>VLOOKUP($A75,ежесуточные!$J$12:$HW$765,AB$2,1)</f>
        <v>0</v>
      </c>
      <c r="AC75">
        <f>VLOOKUP($A75,ежесуточные!$J$12:$HW$765,AC$2,1)</f>
        <v>0</v>
      </c>
      <c r="AD75">
        <f>VLOOKUP($A75,ежесуточные!$J$12:$HW$765,AD$2,1)</f>
        <v>0</v>
      </c>
      <c r="AE75">
        <f>VLOOKUP($A75,ежесуточные!$J$12:$HW$765,AE$2,1)</f>
        <v>0</v>
      </c>
      <c r="AF75">
        <f t="shared" si="4"/>
        <v>0</v>
      </c>
      <c r="AG75">
        <f t="shared" si="5"/>
        <v>0</v>
      </c>
      <c r="AH75">
        <f t="shared" si="6"/>
        <v>1</v>
      </c>
    </row>
    <row r="76" spans="1:34" x14ac:dyDescent="0.25">
      <c r="A76">
        <v>73</v>
      </c>
      <c r="B76" t="s">
        <v>7</v>
      </c>
      <c r="C76" t="s">
        <v>65</v>
      </c>
      <c r="D76">
        <f>VLOOKUP($A76,ежесуточные!$J$12:$HW$765,D$2,1)</f>
        <v>0</v>
      </c>
      <c r="E76">
        <f>VLOOKUP($A76,ежесуточные!$J$12:$HW$765,E$2,1)</f>
        <v>0</v>
      </c>
      <c r="F76">
        <f>VLOOKUP($A76,ежесуточные!$J$12:$HW$765,F$2,1)</f>
        <v>0</v>
      </c>
      <c r="G76">
        <f>VLOOKUP($A76,ежесуточные!$J$12:$HW$765,G$2,1)</f>
        <v>0</v>
      </c>
      <c r="H76">
        <f>VLOOKUP($A76,ежесуточные!$J$12:$HW$765,H$2,1)</f>
        <v>0</v>
      </c>
      <c r="I76">
        <f>VLOOKUP($A76,ежесуточные!$J$12:$HW$765,I$2,1)</f>
        <v>0</v>
      </c>
      <c r="J76">
        <f>VLOOKUP($A76,ежесуточные!$J$12:$HW$765,J$2,1)</f>
        <v>0</v>
      </c>
      <c r="K76">
        <f>VLOOKUP($A76,ежесуточные!$J$12:$HW$765,K$2,1)</f>
        <v>0</v>
      </c>
      <c r="L76">
        <f>VLOOKUP($A76,ежесуточные!$J$12:$HW$765,L$2,1)</f>
        <v>0</v>
      </c>
      <c r="M76">
        <f>VLOOKUP($A76,ежесуточные!$J$12:$HW$765,M$2,1)</f>
        <v>0</v>
      </c>
      <c r="N76">
        <f>VLOOKUP($A76,ежесуточные!$J$12:$HW$765,N$2,1)</f>
        <v>65</v>
      </c>
      <c r="O76">
        <f>VLOOKUP($A76,ежесуточные!$J$12:$HW$765,O$2,1)</f>
        <v>220</v>
      </c>
      <c r="P76">
        <f>VLOOKUP($A76,ежесуточные!$J$12:$HW$765,P$2,1)</f>
        <v>225</v>
      </c>
      <c r="Q76">
        <f>VLOOKUP($A76,ежесуточные!$J$12:$HW$765,Q$2,1)</f>
        <v>315</v>
      </c>
      <c r="R76">
        <f>VLOOKUP($A76,ежесуточные!$J$12:$HW$765,R$2,1)</f>
        <v>93</v>
      </c>
      <c r="S76">
        <f>VLOOKUP($A76,ежесуточные!$J$12:$HW$765,S$2,1)</f>
        <v>0</v>
      </c>
      <c r="T76">
        <f>VLOOKUP($A76,ежесуточные!$J$12:$HW$765,T$2,1)</f>
        <v>0</v>
      </c>
      <c r="U76">
        <f>VLOOKUP($A76,ежесуточные!$J$12:$HW$765,U$2,1)</f>
        <v>0</v>
      </c>
      <c r="V76">
        <f>VLOOKUP($A76,ежесуточные!$J$12:$HW$765,V$2,1)</f>
        <v>0</v>
      </c>
      <c r="W76">
        <f>VLOOKUP($A76,ежесуточные!$J$12:$HW$765,W$2,1)</f>
        <v>0</v>
      </c>
      <c r="X76">
        <f>VLOOKUP($A76,ежесуточные!$J$12:$HW$765,X$2,1)</f>
        <v>0</v>
      </c>
      <c r="Y76">
        <f>VLOOKUP($A76,ежесуточные!$J$12:$HW$765,Y$2,1)</f>
        <v>0</v>
      </c>
      <c r="Z76">
        <f>VLOOKUP($A76,ежесуточные!$J$12:$HW$765,Z$2,1)</f>
        <v>0</v>
      </c>
      <c r="AA76">
        <f>VLOOKUP($A76,ежесуточные!$J$12:$HW$765,AA$2,1)</f>
        <v>0</v>
      </c>
      <c r="AB76">
        <f>VLOOKUP($A76,ежесуточные!$J$12:$HW$765,AB$2,1)</f>
        <v>0</v>
      </c>
      <c r="AC76">
        <f>VLOOKUP($A76,ежесуточные!$J$12:$HW$765,AC$2,1)</f>
        <v>0</v>
      </c>
      <c r="AD76">
        <f>VLOOKUP($A76,ежесуточные!$J$12:$HW$765,AD$2,1)</f>
        <v>0</v>
      </c>
      <c r="AE76">
        <f>VLOOKUP($A76,ежесуточные!$J$12:$HW$765,AE$2,1)</f>
        <v>0</v>
      </c>
      <c r="AF76">
        <f t="shared" si="4"/>
        <v>918</v>
      </c>
      <c r="AG76">
        <f t="shared" si="5"/>
        <v>0</v>
      </c>
      <c r="AH76">
        <f t="shared" si="6"/>
        <v>1</v>
      </c>
    </row>
    <row r="77" spans="1:34" x14ac:dyDescent="0.25">
      <c r="A77">
        <v>74</v>
      </c>
      <c r="B77" t="s">
        <v>8</v>
      </c>
      <c r="C77" t="s">
        <v>65</v>
      </c>
      <c r="D77">
        <f>VLOOKUP($A77,ежесуточные!$J$12:$HW$765,D$2,1)</f>
        <v>0</v>
      </c>
      <c r="E77">
        <f>VLOOKUP($A77,ежесуточные!$J$12:$HW$765,E$2,1)</f>
        <v>0</v>
      </c>
      <c r="F77">
        <f>VLOOKUP($A77,ежесуточные!$J$12:$HW$765,F$2,1)</f>
        <v>0</v>
      </c>
      <c r="G77">
        <f>VLOOKUP($A77,ежесуточные!$J$12:$HW$765,G$2,1)</f>
        <v>130</v>
      </c>
      <c r="H77">
        <f>VLOOKUP($A77,ежесуточные!$J$12:$HW$765,H$2,1)</f>
        <v>100</v>
      </c>
      <c r="I77">
        <f>VLOOKUP($A77,ежесуточные!$J$12:$HW$765,I$2,1)</f>
        <v>60</v>
      </c>
      <c r="J77">
        <f>VLOOKUP($A77,ежесуточные!$J$12:$HW$765,J$2,1)</f>
        <v>0</v>
      </c>
      <c r="K77">
        <f>VLOOKUP($A77,ежесуточные!$J$12:$HW$765,K$2,1)</f>
        <v>0</v>
      </c>
      <c r="L77">
        <f>VLOOKUP($A77,ежесуточные!$J$12:$HW$765,L$2,1)</f>
        <v>0</v>
      </c>
      <c r="M77">
        <f>VLOOKUP($A77,ежесуточные!$J$12:$HW$765,M$2,1)</f>
        <v>0</v>
      </c>
      <c r="N77">
        <f>VLOOKUP($A77,ежесуточные!$J$12:$HW$765,N$2,1)</f>
        <v>0</v>
      </c>
      <c r="O77">
        <f>VLOOKUP($A77,ежесуточные!$J$12:$HW$765,O$2,1)</f>
        <v>90</v>
      </c>
      <c r="P77">
        <f>VLOOKUP($A77,ежесуточные!$J$12:$HW$765,P$2,1)</f>
        <v>0</v>
      </c>
      <c r="Q77">
        <f>VLOOKUP($A77,ежесуточные!$J$12:$HW$765,Q$2,1)</f>
        <v>0</v>
      </c>
      <c r="R77">
        <f>VLOOKUP($A77,ежесуточные!$J$12:$HW$765,R$2,1)</f>
        <v>0</v>
      </c>
      <c r="S77">
        <f>VLOOKUP($A77,ежесуточные!$J$12:$HW$765,S$2,1)</f>
        <v>20</v>
      </c>
      <c r="T77">
        <f>VLOOKUP($A77,ежесуточные!$J$12:$HW$765,T$2,1)</f>
        <v>0</v>
      </c>
      <c r="U77">
        <f>VLOOKUP($A77,ежесуточные!$J$12:$HW$765,U$2,1)</f>
        <v>0</v>
      </c>
      <c r="V77">
        <f>VLOOKUP($A77,ежесуточные!$J$12:$HW$765,V$2,1)</f>
        <v>0</v>
      </c>
      <c r="W77">
        <f>VLOOKUP($A77,ежесуточные!$J$12:$HW$765,W$2,1)</f>
        <v>0</v>
      </c>
      <c r="X77">
        <f>VLOOKUP($A77,ежесуточные!$J$12:$HW$765,X$2,1)</f>
        <v>0</v>
      </c>
      <c r="Y77">
        <f>VLOOKUP($A77,ежесуточные!$J$12:$HW$765,Y$2,1)</f>
        <v>0</v>
      </c>
      <c r="Z77">
        <f>VLOOKUP($A77,ежесуточные!$J$12:$HW$765,Z$2,1)</f>
        <v>0</v>
      </c>
      <c r="AA77">
        <f>VLOOKUP($A77,ежесуточные!$J$12:$HW$765,AA$2,1)</f>
        <v>0</v>
      </c>
      <c r="AB77">
        <f>VLOOKUP($A77,ежесуточные!$J$12:$HW$765,AB$2,1)</f>
        <v>150</v>
      </c>
      <c r="AC77">
        <f>VLOOKUP($A77,ежесуточные!$J$12:$HW$765,AC$2,1)</f>
        <v>130</v>
      </c>
      <c r="AD77">
        <f>VLOOKUP($A77,ежесуточные!$J$12:$HW$765,AD$2,1)</f>
        <v>191</v>
      </c>
      <c r="AE77">
        <f>VLOOKUP($A77,ежесуточные!$J$12:$HW$765,AE$2,1)</f>
        <v>293</v>
      </c>
      <c r="AF77">
        <f t="shared" si="4"/>
        <v>1164</v>
      </c>
      <c r="AG77">
        <f t="shared" si="5"/>
        <v>0</v>
      </c>
      <c r="AH77">
        <f t="shared" si="6"/>
        <v>1</v>
      </c>
    </row>
    <row r="78" spans="1:34" x14ac:dyDescent="0.25">
      <c r="A78">
        <v>75</v>
      </c>
      <c r="B78" t="s">
        <v>101</v>
      </c>
      <c r="C78" t="s">
        <v>65</v>
      </c>
      <c r="D78">
        <f>VLOOKUP($A78,ежесуточные!$J$12:$HW$765,D$2,1)</f>
        <v>0</v>
      </c>
      <c r="E78">
        <f>VLOOKUP($A78,ежесуточные!$J$12:$HW$765,E$2,1)</f>
        <v>0</v>
      </c>
      <c r="F78">
        <f>VLOOKUP($A78,ежесуточные!$J$12:$HW$765,F$2,1)</f>
        <v>0</v>
      </c>
      <c r="G78">
        <f>VLOOKUP($A78,ежесуточные!$J$12:$HW$765,G$2,1)</f>
        <v>0</v>
      </c>
      <c r="H78">
        <f>VLOOKUP($A78,ежесуточные!$J$12:$HW$765,H$2,1)</f>
        <v>0</v>
      </c>
      <c r="I78">
        <f>VLOOKUP($A78,ежесуточные!$J$12:$HW$765,I$2,1)</f>
        <v>0</v>
      </c>
      <c r="J78">
        <f>VLOOKUP($A78,ежесуточные!$J$12:$HW$765,J$2,1)</f>
        <v>0</v>
      </c>
      <c r="K78">
        <f>VLOOKUP($A78,ежесуточные!$J$12:$HW$765,K$2,1)</f>
        <v>0</v>
      </c>
      <c r="L78">
        <f>VLOOKUP($A78,ежесуточные!$J$12:$HW$765,L$2,1)</f>
        <v>0</v>
      </c>
      <c r="M78">
        <f>VLOOKUP($A78,ежесуточные!$J$12:$HW$765,M$2,1)</f>
        <v>0</v>
      </c>
      <c r="N78">
        <f>VLOOKUP($A78,ежесуточные!$J$12:$HW$765,N$2,1)</f>
        <v>0</v>
      </c>
      <c r="O78">
        <f>VLOOKUP($A78,ежесуточные!$J$12:$HW$765,O$2,1)</f>
        <v>0</v>
      </c>
      <c r="P78">
        <f>VLOOKUP($A78,ежесуточные!$J$12:$HW$765,P$2,1)</f>
        <v>0</v>
      </c>
      <c r="Q78">
        <f>VLOOKUP($A78,ежесуточные!$J$12:$HW$765,Q$2,1)</f>
        <v>0</v>
      </c>
      <c r="R78">
        <f>VLOOKUP($A78,ежесуточные!$J$12:$HW$765,R$2,1)</f>
        <v>0</v>
      </c>
      <c r="S78">
        <f>VLOOKUP($A78,ежесуточные!$J$12:$HW$765,S$2,1)</f>
        <v>0</v>
      </c>
      <c r="T78">
        <f>VLOOKUP($A78,ежесуточные!$J$12:$HW$765,T$2,1)</f>
        <v>0</v>
      </c>
      <c r="U78">
        <f>VLOOKUP($A78,ежесуточные!$J$12:$HW$765,U$2,1)</f>
        <v>0</v>
      </c>
      <c r="V78">
        <f>VLOOKUP($A78,ежесуточные!$J$12:$HW$765,V$2,1)</f>
        <v>0</v>
      </c>
      <c r="W78">
        <f>VLOOKUP($A78,ежесуточные!$J$12:$HW$765,W$2,1)</f>
        <v>0</v>
      </c>
      <c r="X78">
        <f>VLOOKUP($A78,ежесуточные!$J$12:$HW$765,X$2,1)</f>
        <v>0</v>
      </c>
      <c r="Y78">
        <f>VLOOKUP($A78,ежесуточные!$J$12:$HW$765,Y$2,1)</f>
        <v>0</v>
      </c>
      <c r="Z78">
        <f>VLOOKUP($A78,ежесуточные!$J$12:$HW$765,Z$2,1)</f>
        <v>0</v>
      </c>
      <c r="AA78">
        <f>VLOOKUP($A78,ежесуточные!$J$12:$HW$765,AA$2,1)</f>
        <v>0</v>
      </c>
      <c r="AB78">
        <f>VLOOKUP($A78,ежесуточные!$J$12:$HW$765,AB$2,1)</f>
        <v>0</v>
      </c>
      <c r="AC78">
        <f>VLOOKUP($A78,ежесуточные!$J$12:$HW$765,AC$2,1)</f>
        <v>0</v>
      </c>
      <c r="AD78">
        <f>VLOOKUP($A78,ежесуточные!$J$12:$HW$765,AD$2,1)</f>
        <v>0</v>
      </c>
      <c r="AE78">
        <f>VLOOKUP($A78,ежесуточные!$J$12:$HW$765,AE$2,1)</f>
        <v>0</v>
      </c>
      <c r="AF78">
        <f t="shared" si="4"/>
        <v>0</v>
      </c>
      <c r="AG78">
        <f t="shared" si="5"/>
        <v>0</v>
      </c>
      <c r="AH78">
        <f t="shared" si="6"/>
        <v>1</v>
      </c>
    </row>
    <row r="79" spans="1:34" x14ac:dyDescent="0.25">
      <c r="A79">
        <v>76</v>
      </c>
      <c r="B79" t="s">
        <v>87</v>
      </c>
      <c r="D79">
        <f>VLOOKUP($A79,ежесуточные!$J$12:$HW$765,D$2,1)</f>
        <v>0</v>
      </c>
      <c r="E79">
        <f>VLOOKUP($A79,ежесуточные!$J$12:$HW$765,E$2,1)</f>
        <v>0</v>
      </c>
      <c r="F79">
        <f>VLOOKUP($A79,ежесуточные!$J$12:$HW$765,F$2,1)</f>
        <v>0</v>
      </c>
      <c r="G79">
        <f>VLOOKUP($A79,ежесуточные!$J$12:$HW$765,G$2,1)</f>
        <v>0</v>
      </c>
      <c r="H79">
        <f>VLOOKUP($A79,ежесуточные!$J$12:$HW$765,H$2,1)</f>
        <v>0</v>
      </c>
      <c r="I79">
        <f>VLOOKUP($A79,ежесуточные!$J$12:$HW$765,I$2,1)</f>
        <v>0</v>
      </c>
      <c r="J79">
        <f>VLOOKUP($A79,ежесуточные!$J$12:$HW$765,J$2,1)</f>
        <v>0</v>
      </c>
      <c r="K79">
        <f>VLOOKUP($A79,ежесуточные!$J$12:$HW$765,K$2,1)</f>
        <v>0</v>
      </c>
      <c r="L79">
        <f>VLOOKUP($A79,ежесуточные!$J$12:$HW$765,L$2,1)</f>
        <v>0</v>
      </c>
      <c r="M79">
        <f>VLOOKUP($A79,ежесуточные!$J$12:$HW$765,M$2,1)</f>
        <v>0</v>
      </c>
      <c r="N79">
        <f>VLOOKUP($A79,ежесуточные!$J$12:$HW$765,N$2,1)</f>
        <v>0</v>
      </c>
      <c r="O79">
        <f>VLOOKUP($A79,ежесуточные!$J$12:$HW$765,O$2,1)</f>
        <v>0</v>
      </c>
      <c r="P79">
        <f>VLOOKUP($A79,ежесуточные!$J$12:$HW$765,P$2,1)</f>
        <v>0</v>
      </c>
      <c r="Q79">
        <f>VLOOKUP($A79,ежесуточные!$J$12:$HW$765,Q$2,1)</f>
        <v>0</v>
      </c>
      <c r="R79">
        <f>VLOOKUP($A79,ежесуточные!$J$12:$HW$765,R$2,1)</f>
        <v>0</v>
      </c>
      <c r="S79">
        <f>VLOOKUP($A79,ежесуточные!$J$12:$HW$765,S$2,1)</f>
        <v>0</v>
      </c>
      <c r="T79">
        <f>VLOOKUP($A79,ежесуточные!$J$12:$HW$765,T$2,1)</f>
        <v>0</v>
      </c>
      <c r="U79">
        <f>VLOOKUP($A79,ежесуточные!$J$12:$HW$765,U$2,1)</f>
        <v>0</v>
      </c>
      <c r="V79">
        <f>VLOOKUP($A79,ежесуточные!$J$12:$HW$765,V$2,1)</f>
        <v>0</v>
      </c>
      <c r="W79">
        <f>VLOOKUP($A79,ежесуточные!$J$12:$HW$765,W$2,1)</f>
        <v>0</v>
      </c>
      <c r="X79">
        <f>VLOOKUP($A79,ежесуточные!$J$12:$HW$765,X$2,1)</f>
        <v>0</v>
      </c>
      <c r="Y79">
        <f>VLOOKUP($A79,ежесуточные!$J$12:$HW$765,Y$2,1)</f>
        <v>0</v>
      </c>
      <c r="Z79">
        <f>VLOOKUP($A79,ежесуточные!$J$12:$HW$765,Z$2,1)</f>
        <v>0</v>
      </c>
      <c r="AA79">
        <f>VLOOKUP($A79,ежесуточные!$J$12:$HW$765,AA$2,1)</f>
        <v>0</v>
      </c>
      <c r="AB79">
        <f>VLOOKUP($A79,ежесуточные!$J$12:$HW$765,AB$2,1)</f>
        <v>0</v>
      </c>
      <c r="AC79">
        <f>VLOOKUP($A79,ежесуточные!$J$12:$HW$765,AC$2,1)</f>
        <v>0</v>
      </c>
      <c r="AD79">
        <f>VLOOKUP($A79,ежесуточные!$J$12:$HW$765,AD$2,1)</f>
        <v>0</v>
      </c>
      <c r="AE79">
        <f>VLOOKUP($A79,ежесуточные!$J$12:$HW$765,AE$2,1)</f>
        <v>0</v>
      </c>
      <c r="AF79">
        <f t="shared" si="4"/>
        <v>0</v>
      </c>
      <c r="AG79">
        <f t="shared" si="5"/>
        <v>1</v>
      </c>
      <c r="AH79">
        <f t="shared" si="6"/>
        <v>0</v>
      </c>
    </row>
    <row r="80" spans="1:34" x14ac:dyDescent="0.25">
      <c r="A80">
        <v>77</v>
      </c>
      <c r="B80" t="s">
        <v>86</v>
      </c>
      <c r="D80">
        <f>VLOOKUP($A80,ежесуточные!$J$12:$HW$765,D$2,1)</f>
        <v>0</v>
      </c>
      <c r="E80">
        <f>VLOOKUP($A80,ежесуточные!$J$12:$HW$765,E$2,1)</f>
        <v>0</v>
      </c>
      <c r="F80">
        <f>VLOOKUP($A80,ежесуточные!$J$12:$HW$765,F$2,1)</f>
        <v>0</v>
      </c>
      <c r="G80">
        <f>VLOOKUP($A80,ежесуточные!$J$12:$HW$765,G$2,1)</f>
        <v>0</v>
      </c>
      <c r="H80">
        <f>VLOOKUP($A80,ежесуточные!$J$12:$HW$765,H$2,1)</f>
        <v>0</v>
      </c>
      <c r="I80">
        <f>VLOOKUP($A80,ежесуточные!$J$12:$HW$765,I$2,1)</f>
        <v>0</v>
      </c>
      <c r="J80">
        <f>VLOOKUP($A80,ежесуточные!$J$12:$HW$765,J$2,1)</f>
        <v>0</v>
      </c>
      <c r="K80">
        <f>VLOOKUP($A80,ежесуточные!$J$12:$HW$765,K$2,1)</f>
        <v>0</v>
      </c>
      <c r="L80">
        <f>VLOOKUP($A80,ежесуточные!$J$12:$HW$765,L$2,1)</f>
        <v>0</v>
      </c>
      <c r="M80">
        <f>VLOOKUP($A80,ежесуточные!$J$12:$HW$765,M$2,1)</f>
        <v>0</v>
      </c>
      <c r="N80">
        <f>VLOOKUP($A80,ежесуточные!$J$12:$HW$765,N$2,1)</f>
        <v>0</v>
      </c>
      <c r="O80">
        <f>VLOOKUP($A80,ежесуточные!$J$12:$HW$765,O$2,1)</f>
        <v>0</v>
      </c>
      <c r="P80">
        <f>VLOOKUP($A80,ежесуточные!$J$12:$HW$765,P$2,1)</f>
        <v>0</v>
      </c>
      <c r="Q80">
        <f>VLOOKUP($A80,ежесуточные!$J$12:$HW$765,Q$2,1)</f>
        <v>0</v>
      </c>
      <c r="R80">
        <f>VLOOKUP($A80,ежесуточные!$J$12:$HW$765,R$2,1)</f>
        <v>0</v>
      </c>
      <c r="S80">
        <f>VLOOKUP($A80,ежесуточные!$J$12:$HW$765,S$2,1)</f>
        <v>0</v>
      </c>
      <c r="T80">
        <f>VLOOKUP($A80,ежесуточные!$J$12:$HW$765,T$2,1)</f>
        <v>0</v>
      </c>
      <c r="U80">
        <f>VLOOKUP($A80,ежесуточные!$J$12:$HW$765,U$2,1)</f>
        <v>0</v>
      </c>
      <c r="V80">
        <f>VLOOKUP($A80,ежесуточные!$J$12:$HW$765,V$2,1)</f>
        <v>0</v>
      </c>
      <c r="W80">
        <f>VLOOKUP($A80,ежесуточные!$J$12:$HW$765,W$2,1)</f>
        <v>0</v>
      </c>
      <c r="X80">
        <f>VLOOKUP($A80,ежесуточные!$J$12:$HW$765,X$2,1)</f>
        <v>0</v>
      </c>
      <c r="Y80">
        <f>VLOOKUP($A80,ежесуточные!$J$12:$HW$765,Y$2,1)</f>
        <v>0</v>
      </c>
      <c r="Z80">
        <f>VLOOKUP($A80,ежесуточные!$J$12:$HW$765,Z$2,1)</f>
        <v>0</v>
      </c>
      <c r="AA80">
        <f>VLOOKUP($A80,ежесуточные!$J$12:$HW$765,AA$2,1)</f>
        <v>0</v>
      </c>
      <c r="AB80">
        <f>VLOOKUP($A80,ежесуточные!$J$12:$HW$765,AB$2,1)</f>
        <v>0</v>
      </c>
      <c r="AC80">
        <f>VLOOKUP($A80,ежесуточные!$J$12:$HW$765,AC$2,1)</f>
        <v>0</v>
      </c>
      <c r="AD80">
        <f>VLOOKUP($A80,ежесуточные!$J$12:$HW$765,AD$2,1)</f>
        <v>0</v>
      </c>
      <c r="AE80">
        <f>VLOOKUP($A80,ежесуточные!$J$12:$HW$765,AE$2,1)</f>
        <v>0</v>
      </c>
      <c r="AF80">
        <f t="shared" si="4"/>
        <v>0</v>
      </c>
      <c r="AG80">
        <f t="shared" si="5"/>
        <v>1</v>
      </c>
      <c r="AH80">
        <f t="shared" si="6"/>
        <v>0</v>
      </c>
    </row>
    <row r="81" spans="1:34" x14ac:dyDescent="0.25">
      <c r="A81">
        <v>78</v>
      </c>
      <c r="B81" t="s">
        <v>15</v>
      </c>
      <c r="C81" t="s">
        <v>65</v>
      </c>
      <c r="D81">
        <f>VLOOKUP($A81,ежесуточные!$J$12:$HW$765,D$2,1)</f>
        <v>0</v>
      </c>
      <c r="E81">
        <f>VLOOKUP($A81,ежесуточные!$J$12:$HW$765,E$2,1)</f>
        <v>0</v>
      </c>
      <c r="F81">
        <f>VLOOKUP($A81,ежесуточные!$J$12:$HW$765,F$2,1)</f>
        <v>0</v>
      </c>
      <c r="G81">
        <f>VLOOKUP($A81,ежесуточные!$J$12:$HW$765,G$2,1)</f>
        <v>0</v>
      </c>
      <c r="H81">
        <f>VLOOKUP($A81,ежесуточные!$J$12:$HW$765,H$2,1)</f>
        <v>0</v>
      </c>
      <c r="I81">
        <f>VLOOKUP($A81,ежесуточные!$J$12:$HW$765,I$2,1)</f>
        <v>0</v>
      </c>
      <c r="J81">
        <f>VLOOKUP($A81,ежесуточные!$J$12:$HW$765,J$2,1)</f>
        <v>0</v>
      </c>
      <c r="K81">
        <f>VLOOKUP($A81,ежесуточные!$J$12:$HW$765,K$2,1)</f>
        <v>0</v>
      </c>
      <c r="L81">
        <f>VLOOKUP($A81,ежесуточные!$J$12:$HW$765,L$2,1)</f>
        <v>0</v>
      </c>
      <c r="M81">
        <f>VLOOKUP($A81,ежесуточные!$J$12:$HW$765,M$2,1)</f>
        <v>0</v>
      </c>
      <c r="N81">
        <f>VLOOKUP($A81,ежесуточные!$J$12:$HW$765,N$2,1)</f>
        <v>0</v>
      </c>
      <c r="O81">
        <f>VLOOKUP($A81,ежесуточные!$J$12:$HW$765,O$2,1)</f>
        <v>335</v>
      </c>
      <c r="P81">
        <f>VLOOKUP($A81,ежесуточные!$J$12:$HW$765,P$2,1)</f>
        <v>150</v>
      </c>
      <c r="Q81">
        <f>VLOOKUP($A81,ежесуточные!$J$12:$HW$765,Q$2,1)</f>
        <v>120</v>
      </c>
      <c r="R81">
        <f>VLOOKUP($A81,ежесуточные!$J$12:$HW$765,R$2,1)</f>
        <v>173</v>
      </c>
      <c r="S81">
        <f>VLOOKUP($A81,ежесуточные!$J$12:$HW$765,S$2,1)</f>
        <v>155</v>
      </c>
      <c r="T81">
        <f>VLOOKUP($A81,ежесуточные!$J$12:$HW$765,T$2,1)</f>
        <v>108</v>
      </c>
      <c r="U81">
        <f>VLOOKUP($A81,ежесуточные!$J$12:$HW$765,U$2,1)</f>
        <v>244</v>
      </c>
      <c r="V81">
        <f>VLOOKUP($A81,ежесуточные!$J$12:$HW$765,V$2,1)</f>
        <v>166</v>
      </c>
      <c r="W81">
        <f>VLOOKUP($A81,ежесуточные!$J$12:$HW$765,W$2,1)</f>
        <v>157</v>
      </c>
      <c r="X81">
        <f>VLOOKUP($A81,ежесуточные!$J$12:$HW$765,X$2,1)</f>
        <v>142</v>
      </c>
      <c r="Y81">
        <f>VLOOKUP($A81,ежесуточные!$J$12:$HW$765,Y$2,1)</f>
        <v>308</v>
      </c>
      <c r="Z81">
        <f>VLOOKUP($A81,ежесуточные!$J$12:$HW$765,Z$2,1)</f>
        <v>180</v>
      </c>
      <c r="AA81">
        <f>VLOOKUP($A81,ежесуточные!$J$12:$HW$765,AA$2,1)</f>
        <v>111</v>
      </c>
      <c r="AB81">
        <f>VLOOKUP($A81,ежесуточные!$J$12:$HW$765,AB$2,1)</f>
        <v>88</v>
      </c>
      <c r="AC81">
        <f>VLOOKUP($A81,ежесуточные!$J$12:$HW$765,AC$2,1)</f>
        <v>175</v>
      </c>
      <c r="AD81">
        <f>VLOOKUP($A81,ежесуточные!$J$12:$HW$765,AD$2,1)</f>
        <v>189</v>
      </c>
      <c r="AE81">
        <f>VLOOKUP($A81,ежесуточные!$J$12:$HW$765,AE$2,1)</f>
        <v>199</v>
      </c>
      <c r="AF81">
        <f t="shared" si="4"/>
        <v>3000</v>
      </c>
      <c r="AG81">
        <f t="shared" si="5"/>
        <v>0</v>
      </c>
      <c r="AH81">
        <f t="shared" si="6"/>
        <v>1</v>
      </c>
    </row>
    <row r="82" spans="1:34" x14ac:dyDescent="0.25">
      <c r="A82">
        <v>79</v>
      </c>
      <c r="B82" t="s">
        <v>77</v>
      </c>
      <c r="C82" t="s">
        <v>65</v>
      </c>
      <c r="D82">
        <f>VLOOKUP($A82,ежесуточные!$J$12:$HW$765,D$2,1)</f>
        <v>0</v>
      </c>
      <c r="E82">
        <f>VLOOKUP($A82,ежесуточные!$J$12:$HW$765,E$2,1)</f>
        <v>0</v>
      </c>
      <c r="F82">
        <f>VLOOKUP($A82,ежесуточные!$J$12:$HW$765,F$2,1)</f>
        <v>0</v>
      </c>
      <c r="G82">
        <f>VLOOKUP($A82,ежесуточные!$J$12:$HW$765,G$2,1)</f>
        <v>0</v>
      </c>
      <c r="H82">
        <f>VLOOKUP($A82,ежесуточные!$J$12:$HW$765,H$2,1)</f>
        <v>0</v>
      </c>
      <c r="I82">
        <f>VLOOKUP($A82,ежесуточные!$J$12:$HW$765,I$2,1)</f>
        <v>0</v>
      </c>
      <c r="J82">
        <f>VLOOKUP($A82,ежесуточные!$J$12:$HW$765,J$2,1)</f>
        <v>0</v>
      </c>
      <c r="K82">
        <f>VLOOKUP($A82,ежесуточные!$J$12:$HW$765,K$2,1)</f>
        <v>0</v>
      </c>
      <c r="L82">
        <f>VLOOKUP($A82,ежесуточные!$J$12:$HW$765,L$2,1)</f>
        <v>0</v>
      </c>
      <c r="M82">
        <f>VLOOKUP($A82,ежесуточные!$J$12:$HW$765,M$2,1)</f>
        <v>0</v>
      </c>
      <c r="N82">
        <f>VLOOKUP($A82,ежесуточные!$J$12:$HW$765,N$2,1)</f>
        <v>0</v>
      </c>
      <c r="O82">
        <f>VLOOKUP($A82,ежесуточные!$J$12:$HW$765,O$2,1)</f>
        <v>0</v>
      </c>
      <c r="P82">
        <f>VLOOKUP($A82,ежесуточные!$J$12:$HW$765,P$2,1)</f>
        <v>0</v>
      </c>
      <c r="Q82">
        <f>VLOOKUP($A82,ежесуточные!$J$12:$HW$765,Q$2,1)</f>
        <v>15</v>
      </c>
      <c r="R82">
        <f>VLOOKUP($A82,ежесуточные!$J$12:$HW$765,R$2,1)</f>
        <v>0</v>
      </c>
      <c r="S82">
        <f>VLOOKUP($A82,ежесуточные!$J$12:$HW$765,S$2,1)</f>
        <v>10</v>
      </c>
      <c r="T82">
        <f>VLOOKUP($A82,ежесуточные!$J$12:$HW$765,T$2,1)</f>
        <v>0</v>
      </c>
      <c r="U82">
        <f>VLOOKUP($A82,ежесуточные!$J$12:$HW$765,U$2,1)</f>
        <v>0</v>
      </c>
      <c r="V82">
        <f>VLOOKUP($A82,ежесуточные!$J$12:$HW$765,V$2,1)</f>
        <v>0</v>
      </c>
      <c r="W82">
        <f>VLOOKUP($A82,ежесуточные!$J$12:$HW$765,W$2,1)</f>
        <v>0</v>
      </c>
      <c r="X82">
        <f>VLOOKUP($A82,ежесуточные!$J$12:$HW$765,X$2,1)</f>
        <v>0</v>
      </c>
      <c r="Y82">
        <f>VLOOKUP($A82,ежесуточные!$J$12:$HW$765,Y$2,1)</f>
        <v>0</v>
      </c>
      <c r="Z82">
        <f>VLOOKUP($A82,ежесуточные!$J$12:$HW$765,Z$2,1)</f>
        <v>0</v>
      </c>
      <c r="AA82">
        <f>VLOOKUP($A82,ежесуточные!$J$12:$HW$765,AA$2,1)</f>
        <v>0</v>
      </c>
      <c r="AB82">
        <f>VLOOKUP($A82,ежесуточные!$J$12:$HW$765,AB$2,1)</f>
        <v>19</v>
      </c>
      <c r="AC82">
        <f>VLOOKUP($A82,ежесуточные!$J$12:$HW$765,AC$2,1)</f>
        <v>3</v>
      </c>
      <c r="AD82">
        <f>VLOOKUP($A82,ежесуточные!$J$12:$HW$765,AD$2,1)</f>
        <v>0</v>
      </c>
      <c r="AE82">
        <f>VLOOKUP($A82,ежесуточные!$J$12:$HW$765,AE$2,1)</f>
        <v>0</v>
      </c>
      <c r="AF82">
        <f t="shared" si="4"/>
        <v>47</v>
      </c>
      <c r="AG82">
        <f t="shared" si="5"/>
        <v>0</v>
      </c>
      <c r="AH82">
        <f t="shared" si="6"/>
        <v>1</v>
      </c>
    </row>
    <row r="83" spans="1:34" x14ac:dyDescent="0.25">
      <c r="A83">
        <v>80</v>
      </c>
      <c r="B83" t="s">
        <v>10</v>
      </c>
      <c r="C83" t="s">
        <v>65</v>
      </c>
      <c r="D83">
        <f>VLOOKUP($A83,ежесуточные!$J$12:$HW$765,D$2,1)</f>
        <v>0</v>
      </c>
      <c r="E83">
        <f>VLOOKUP($A83,ежесуточные!$J$12:$HW$765,E$2,1)</f>
        <v>0</v>
      </c>
      <c r="F83">
        <f>VLOOKUP($A83,ежесуточные!$J$12:$HW$765,F$2,1)</f>
        <v>0</v>
      </c>
      <c r="G83">
        <f>VLOOKUP($A83,ежесуточные!$J$12:$HW$765,G$2,1)</f>
        <v>0</v>
      </c>
      <c r="H83">
        <f>VLOOKUP($A83,ежесуточные!$J$12:$HW$765,H$2,1)</f>
        <v>0</v>
      </c>
      <c r="I83">
        <f>VLOOKUP($A83,ежесуточные!$J$12:$HW$765,I$2,1)</f>
        <v>0</v>
      </c>
      <c r="J83">
        <f>VLOOKUP($A83,ежесуточные!$J$12:$HW$765,J$2,1)</f>
        <v>0</v>
      </c>
      <c r="K83">
        <f>VLOOKUP($A83,ежесуточные!$J$12:$HW$765,K$2,1)</f>
        <v>0</v>
      </c>
      <c r="L83">
        <f>VLOOKUP($A83,ежесуточные!$J$12:$HW$765,L$2,1)</f>
        <v>0</v>
      </c>
      <c r="M83">
        <f>VLOOKUP($A83,ежесуточные!$J$12:$HW$765,M$2,1)</f>
        <v>0</v>
      </c>
      <c r="N83">
        <f>VLOOKUP($A83,ежесуточные!$J$12:$HW$765,N$2,1)</f>
        <v>0</v>
      </c>
      <c r="O83">
        <f>VLOOKUP($A83,ежесуточные!$J$12:$HW$765,O$2,1)</f>
        <v>0</v>
      </c>
      <c r="P83">
        <f>VLOOKUP($A83,ежесуточные!$J$12:$HW$765,P$2,1)</f>
        <v>0</v>
      </c>
      <c r="Q83">
        <f>VLOOKUP($A83,ежесуточные!$J$12:$HW$765,Q$2,1)</f>
        <v>0</v>
      </c>
      <c r="R83">
        <f>VLOOKUP($A83,ежесуточные!$J$12:$HW$765,R$2,1)</f>
        <v>0</v>
      </c>
      <c r="S83">
        <f>VLOOKUP($A83,ежесуточные!$J$12:$HW$765,S$2,1)</f>
        <v>0</v>
      </c>
      <c r="T83">
        <f>VLOOKUP($A83,ежесуточные!$J$12:$HW$765,T$2,1)</f>
        <v>0</v>
      </c>
      <c r="U83">
        <f>VLOOKUP($A83,ежесуточные!$J$12:$HW$765,U$2,1)</f>
        <v>0</v>
      </c>
      <c r="V83">
        <f>VLOOKUP($A83,ежесуточные!$J$12:$HW$765,V$2,1)</f>
        <v>0</v>
      </c>
      <c r="W83">
        <f>VLOOKUP($A83,ежесуточные!$J$12:$HW$765,W$2,1)</f>
        <v>0</v>
      </c>
      <c r="X83">
        <f>VLOOKUP($A83,ежесуточные!$J$12:$HW$765,X$2,1)</f>
        <v>0</v>
      </c>
      <c r="Y83">
        <f>VLOOKUP($A83,ежесуточные!$J$12:$HW$765,Y$2,1)</f>
        <v>0</v>
      </c>
      <c r="Z83">
        <f>VLOOKUP($A83,ежесуточные!$J$12:$HW$765,Z$2,1)</f>
        <v>0</v>
      </c>
      <c r="AA83">
        <f>VLOOKUP($A83,ежесуточные!$J$12:$HW$765,AA$2,1)</f>
        <v>0</v>
      </c>
      <c r="AB83">
        <f>VLOOKUP($A83,ежесуточные!$J$12:$HW$765,AB$2,1)</f>
        <v>0</v>
      </c>
      <c r="AC83">
        <f>VLOOKUP($A83,ежесуточные!$J$12:$HW$765,AC$2,1)</f>
        <v>0</v>
      </c>
      <c r="AD83">
        <f>VLOOKUP($A83,ежесуточные!$J$12:$HW$765,AD$2,1)</f>
        <v>0</v>
      </c>
      <c r="AE83">
        <f>VLOOKUP($A83,ежесуточные!$J$12:$HW$765,AE$2,1)</f>
        <v>0</v>
      </c>
      <c r="AF83">
        <f t="shared" si="4"/>
        <v>0</v>
      </c>
      <c r="AG83">
        <f t="shared" si="5"/>
        <v>0</v>
      </c>
      <c r="AH83">
        <f t="shared" si="6"/>
        <v>1</v>
      </c>
    </row>
    <row r="84" spans="1:34" x14ac:dyDescent="0.25">
      <c r="A84">
        <v>81</v>
      </c>
      <c r="B84" t="s">
        <v>6</v>
      </c>
      <c r="C84" t="s">
        <v>65</v>
      </c>
      <c r="D84">
        <f>VLOOKUP($A84,ежесуточные!$J$12:$HW$765,D$2,1)</f>
        <v>0</v>
      </c>
      <c r="E84">
        <f>VLOOKUP($A84,ежесуточные!$J$12:$HW$765,E$2,1)</f>
        <v>0</v>
      </c>
      <c r="F84">
        <f>VLOOKUP($A84,ежесуточные!$J$12:$HW$765,F$2,1)</f>
        <v>0</v>
      </c>
      <c r="G84">
        <f>VLOOKUP($A84,ежесуточные!$J$12:$HW$765,G$2,1)</f>
        <v>0</v>
      </c>
      <c r="H84">
        <f>VLOOKUP($A84,ежесуточные!$J$12:$HW$765,H$2,1)</f>
        <v>0</v>
      </c>
      <c r="I84">
        <f>VLOOKUP($A84,ежесуточные!$J$12:$HW$765,I$2,1)</f>
        <v>0</v>
      </c>
      <c r="J84">
        <f>VLOOKUP($A84,ежесуточные!$J$12:$HW$765,J$2,1)</f>
        <v>0</v>
      </c>
      <c r="K84">
        <f>VLOOKUP($A84,ежесуточные!$J$12:$HW$765,K$2,1)</f>
        <v>0</v>
      </c>
      <c r="L84">
        <f>VLOOKUP($A84,ежесуточные!$J$12:$HW$765,L$2,1)</f>
        <v>0</v>
      </c>
      <c r="M84">
        <f>VLOOKUP($A84,ежесуточные!$J$12:$HW$765,M$2,1)</f>
        <v>0</v>
      </c>
      <c r="N84">
        <f>VLOOKUP($A84,ежесуточные!$J$12:$HW$765,N$2,1)</f>
        <v>0</v>
      </c>
      <c r="O84">
        <f>VLOOKUP($A84,ежесуточные!$J$12:$HW$765,O$2,1)</f>
        <v>0</v>
      </c>
      <c r="P84">
        <f>VLOOKUP($A84,ежесуточные!$J$12:$HW$765,P$2,1)</f>
        <v>0</v>
      </c>
      <c r="Q84">
        <f>VLOOKUP($A84,ежесуточные!$J$12:$HW$765,Q$2,1)</f>
        <v>0</v>
      </c>
      <c r="R84">
        <f>VLOOKUP($A84,ежесуточные!$J$12:$HW$765,R$2,1)</f>
        <v>0</v>
      </c>
      <c r="S84">
        <f>VLOOKUP($A84,ежесуточные!$J$12:$HW$765,S$2,1)</f>
        <v>0</v>
      </c>
      <c r="T84">
        <f>VLOOKUP($A84,ежесуточные!$J$12:$HW$765,T$2,1)</f>
        <v>0</v>
      </c>
      <c r="U84">
        <f>VLOOKUP($A84,ежесуточные!$J$12:$HW$765,U$2,1)</f>
        <v>0</v>
      </c>
      <c r="V84">
        <f>VLOOKUP($A84,ежесуточные!$J$12:$HW$765,V$2,1)</f>
        <v>0</v>
      </c>
      <c r="W84">
        <f>VLOOKUP($A84,ежесуточные!$J$12:$HW$765,W$2,1)</f>
        <v>0</v>
      </c>
      <c r="X84">
        <f>VLOOKUP($A84,ежесуточные!$J$12:$HW$765,X$2,1)</f>
        <v>0</v>
      </c>
      <c r="Y84">
        <f>VLOOKUP($A84,ежесуточные!$J$12:$HW$765,Y$2,1)</f>
        <v>0</v>
      </c>
      <c r="Z84">
        <f>VLOOKUP($A84,ежесуточные!$J$12:$HW$765,Z$2,1)</f>
        <v>0</v>
      </c>
      <c r="AA84">
        <f>VLOOKUP($A84,ежесуточные!$J$12:$HW$765,AA$2,1)</f>
        <v>0</v>
      </c>
      <c r="AB84">
        <f>VLOOKUP($A84,ежесуточные!$J$12:$HW$765,AB$2,1)</f>
        <v>0</v>
      </c>
      <c r="AC84">
        <f>VLOOKUP($A84,ежесуточные!$J$12:$HW$765,AC$2,1)</f>
        <v>0</v>
      </c>
      <c r="AD84">
        <f>VLOOKUP($A84,ежесуточные!$J$12:$HW$765,AD$2,1)</f>
        <v>0</v>
      </c>
      <c r="AE84">
        <f>VLOOKUP($A84,ежесуточные!$J$12:$HW$765,AE$2,1)</f>
        <v>0</v>
      </c>
      <c r="AF84">
        <f t="shared" si="4"/>
        <v>0</v>
      </c>
      <c r="AG84">
        <f t="shared" si="5"/>
        <v>0</v>
      </c>
      <c r="AH84">
        <f t="shared" si="6"/>
        <v>1</v>
      </c>
    </row>
    <row r="85" spans="1:34" x14ac:dyDescent="0.25">
      <c r="A85">
        <v>82</v>
      </c>
      <c r="B85" t="s">
        <v>13</v>
      </c>
      <c r="C85" t="s">
        <v>65</v>
      </c>
      <c r="D85">
        <f>VLOOKUP($A85,ежесуточные!$J$12:$HW$765,D$2,1)</f>
        <v>0</v>
      </c>
      <c r="E85">
        <f>VLOOKUP($A85,ежесуточные!$J$12:$HW$765,E$2,1)</f>
        <v>0</v>
      </c>
      <c r="F85">
        <f>VLOOKUP($A85,ежесуточные!$J$12:$HW$765,F$2,1)</f>
        <v>0</v>
      </c>
      <c r="G85">
        <f>VLOOKUP($A85,ежесуточные!$J$12:$HW$765,G$2,1)</f>
        <v>0</v>
      </c>
      <c r="H85">
        <f>VLOOKUP($A85,ежесуточные!$J$12:$HW$765,H$2,1)</f>
        <v>0</v>
      </c>
      <c r="I85">
        <f>VLOOKUP($A85,ежесуточные!$J$12:$HW$765,I$2,1)</f>
        <v>0</v>
      </c>
      <c r="J85">
        <f>VLOOKUP($A85,ежесуточные!$J$12:$HW$765,J$2,1)</f>
        <v>0</v>
      </c>
      <c r="K85">
        <f>VLOOKUP($A85,ежесуточные!$J$12:$HW$765,K$2,1)</f>
        <v>0</v>
      </c>
      <c r="L85">
        <f>VLOOKUP($A85,ежесуточные!$J$12:$HW$765,L$2,1)</f>
        <v>0</v>
      </c>
      <c r="M85">
        <f>VLOOKUP($A85,ежесуточные!$J$12:$HW$765,M$2,1)</f>
        <v>0</v>
      </c>
      <c r="N85">
        <f>VLOOKUP($A85,ежесуточные!$J$12:$HW$765,N$2,1)</f>
        <v>0</v>
      </c>
      <c r="O85">
        <f>VLOOKUP($A85,ежесуточные!$J$12:$HW$765,O$2,1)</f>
        <v>0</v>
      </c>
      <c r="P85">
        <f>VLOOKUP($A85,ежесуточные!$J$12:$HW$765,P$2,1)</f>
        <v>0</v>
      </c>
      <c r="Q85">
        <f>VLOOKUP($A85,ежесуточные!$J$12:$HW$765,Q$2,1)</f>
        <v>0</v>
      </c>
      <c r="R85">
        <f>VLOOKUP($A85,ежесуточные!$J$12:$HW$765,R$2,1)</f>
        <v>0</v>
      </c>
      <c r="S85">
        <f>VLOOKUP($A85,ежесуточные!$J$12:$HW$765,S$2,1)</f>
        <v>0</v>
      </c>
      <c r="T85">
        <f>VLOOKUP($A85,ежесуточные!$J$12:$HW$765,T$2,1)</f>
        <v>0</v>
      </c>
      <c r="U85">
        <f>VLOOKUP($A85,ежесуточные!$J$12:$HW$765,U$2,1)</f>
        <v>0</v>
      </c>
      <c r="V85">
        <f>VLOOKUP($A85,ежесуточные!$J$12:$HW$765,V$2,1)</f>
        <v>0</v>
      </c>
      <c r="W85">
        <f>VLOOKUP($A85,ежесуточные!$J$12:$HW$765,W$2,1)</f>
        <v>0</v>
      </c>
      <c r="X85">
        <f>VLOOKUP($A85,ежесуточные!$J$12:$HW$765,X$2,1)</f>
        <v>0</v>
      </c>
      <c r="Y85">
        <f>VLOOKUP($A85,ежесуточные!$J$12:$HW$765,Y$2,1)</f>
        <v>0</v>
      </c>
      <c r="Z85">
        <f>VLOOKUP($A85,ежесуточные!$J$12:$HW$765,Z$2,1)</f>
        <v>0</v>
      </c>
      <c r="AA85">
        <f>VLOOKUP($A85,ежесуточные!$J$12:$HW$765,AA$2,1)</f>
        <v>0</v>
      </c>
      <c r="AB85">
        <f>VLOOKUP($A85,ежесуточные!$J$12:$HW$765,AB$2,1)</f>
        <v>0</v>
      </c>
      <c r="AC85">
        <f>VLOOKUP($A85,ежесуточные!$J$12:$HW$765,AC$2,1)</f>
        <v>0</v>
      </c>
      <c r="AD85">
        <f>VLOOKUP($A85,ежесуточные!$J$12:$HW$765,AD$2,1)</f>
        <v>0</v>
      </c>
      <c r="AE85">
        <f>VLOOKUP($A85,ежесуточные!$J$12:$HW$765,AE$2,1)</f>
        <v>0</v>
      </c>
      <c r="AF85">
        <f t="shared" si="4"/>
        <v>0</v>
      </c>
      <c r="AG85">
        <f t="shared" si="5"/>
        <v>0</v>
      </c>
      <c r="AH85">
        <f t="shared" si="6"/>
        <v>1</v>
      </c>
    </row>
    <row r="86" spans="1:34" x14ac:dyDescent="0.25">
      <c r="A86">
        <v>83</v>
      </c>
      <c r="B86" t="s">
        <v>7</v>
      </c>
      <c r="C86" t="s">
        <v>65</v>
      </c>
      <c r="D86">
        <f>VLOOKUP($A86,ежесуточные!$J$12:$HW$765,D$2,1)</f>
        <v>0</v>
      </c>
      <c r="E86">
        <f>VLOOKUP($A86,ежесуточные!$J$12:$HW$765,E$2,1)</f>
        <v>0</v>
      </c>
      <c r="F86">
        <f>VLOOKUP($A86,ежесуточные!$J$12:$HW$765,F$2,1)</f>
        <v>0</v>
      </c>
      <c r="G86">
        <f>VLOOKUP($A86,ежесуточные!$J$12:$HW$765,G$2,1)</f>
        <v>0</v>
      </c>
      <c r="H86">
        <f>VLOOKUP($A86,ежесуточные!$J$12:$HW$765,H$2,1)</f>
        <v>0</v>
      </c>
      <c r="I86">
        <f>VLOOKUP($A86,ежесуточные!$J$12:$HW$765,I$2,1)</f>
        <v>0</v>
      </c>
      <c r="J86">
        <f>VLOOKUP($A86,ежесуточные!$J$12:$HW$765,J$2,1)</f>
        <v>0</v>
      </c>
      <c r="K86">
        <f>VLOOKUP($A86,ежесуточные!$J$12:$HW$765,K$2,1)</f>
        <v>0</v>
      </c>
      <c r="L86">
        <f>VLOOKUP($A86,ежесуточные!$J$12:$HW$765,L$2,1)</f>
        <v>0</v>
      </c>
      <c r="M86">
        <f>VLOOKUP($A86,ежесуточные!$J$12:$HW$765,M$2,1)</f>
        <v>0</v>
      </c>
      <c r="N86">
        <f>VLOOKUP($A86,ежесуточные!$J$12:$HW$765,N$2,1)</f>
        <v>0</v>
      </c>
      <c r="O86">
        <f>VLOOKUP($A86,ежесуточные!$J$12:$HW$765,O$2,1)</f>
        <v>0</v>
      </c>
      <c r="P86">
        <f>VLOOKUP($A86,ежесуточные!$J$12:$HW$765,P$2,1)</f>
        <v>0</v>
      </c>
      <c r="Q86">
        <f>VLOOKUP($A86,ежесуточные!$J$12:$HW$765,Q$2,1)</f>
        <v>0</v>
      </c>
      <c r="R86">
        <f>VLOOKUP($A86,ежесуточные!$J$12:$HW$765,R$2,1)</f>
        <v>0</v>
      </c>
      <c r="S86">
        <f>VLOOKUP($A86,ежесуточные!$J$12:$HW$765,S$2,1)</f>
        <v>0</v>
      </c>
      <c r="T86">
        <f>VLOOKUP($A86,ежесуточные!$J$12:$HW$765,T$2,1)</f>
        <v>0</v>
      </c>
      <c r="U86">
        <f>VLOOKUP($A86,ежесуточные!$J$12:$HW$765,U$2,1)</f>
        <v>0</v>
      </c>
      <c r="V86">
        <f>VLOOKUP($A86,ежесуточные!$J$12:$HW$765,V$2,1)</f>
        <v>0</v>
      </c>
      <c r="W86">
        <f>VLOOKUP($A86,ежесуточные!$J$12:$HW$765,W$2,1)</f>
        <v>0</v>
      </c>
      <c r="X86">
        <f>VLOOKUP($A86,ежесуточные!$J$12:$HW$765,X$2,1)</f>
        <v>0</v>
      </c>
      <c r="Y86">
        <f>VLOOKUP($A86,ежесуточные!$J$12:$HW$765,Y$2,1)</f>
        <v>0</v>
      </c>
      <c r="Z86">
        <f>VLOOKUP($A86,ежесуточные!$J$12:$HW$765,Z$2,1)</f>
        <v>0</v>
      </c>
      <c r="AA86">
        <f>VLOOKUP($A86,ежесуточные!$J$12:$HW$765,AA$2,1)</f>
        <v>0</v>
      </c>
      <c r="AB86">
        <f>VLOOKUP($A86,ежесуточные!$J$12:$HW$765,AB$2,1)</f>
        <v>0</v>
      </c>
      <c r="AC86">
        <f>VLOOKUP($A86,ежесуточные!$J$12:$HW$765,AC$2,1)</f>
        <v>0</v>
      </c>
      <c r="AD86">
        <f>VLOOKUP($A86,ежесуточные!$J$12:$HW$765,AD$2,1)</f>
        <v>0</v>
      </c>
      <c r="AE86">
        <f>VLOOKUP($A86,ежесуточные!$J$12:$HW$765,AE$2,1)</f>
        <v>0</v>
      </c>
      <c r="AF86">
        <f t="shared" si="4"/>
        <v>0</v>
      </c>
      <c r="AG86">
        <f t="shared" si="5"/>
        <v>0</v>
      </c>
      <c r="AH86">
        <f t="shared" si="6"/>
        <v>1</v>
      </c>
    </row>
    <row r="87" spans="1:34" x14ac:dyDescent="0.25">
      <c r="A87">
        <v>84</v>
      </c>
      <c r="B87" t="s">
        <v>83</v>
      </c>
      <c r="D87">
        <f>VLOOKUP($A87,ежесуточные!$J$12:$HW$765,D$2,1)</f>
        <v>0</v>
      </c>
      <c r="E87">
        <f>VLOOKUP($A87,ежесуточные!$J$12:$HW$765,E$2,1)</f>
        <v>0</v>
      </c>
      <c r="F87">
        <f>VLOOKUP($A87,ежесуточные!$J$12:$HW$765,F$2,1)</f>
        <v>0</v>
      </c>
      <c r="G87">
        <f>VLOOKUP($A87,ежесуточные!$J$12:$HW$765,G$2,1)</f>
        <v>0</v>
      </c>
      <c r="H87">
        <f>VLOOKUP($A87,ежесуточные!$J$12:$HW$765,H$2,1)</f>
        <v>0</v>
      </c>
      <c r="I87">
        <f>VLOOKUP($A87,ежесуточные!$J$12:$HW$765,I$2,1)</f>
        <v>0</v>
      </c>
      <c r="J87">
        <f>VLOOKUP($A87,ежесуточные!$J$12:$HW$765,J$2,1)</f>
        <v>0</v>
      </c>
      <c r="K87">
        <f>VLOOKUP($A87,ежесуточные!$J$12:$HW$765,K$2,1)</f>
        <v>0</v>
      </c>
      <c r="L87">
        <f>VLOOKUP($A87,ежесуточные!$J$12:$HW$765,L$2,1)</f>
        <v>0</v>
      </c>
      <c r="M87">
        <f>VLOOKUP($A87,ежесуточные!$J$12:$HW$765,M$2,1)</f>
        <v>0</v>
      </c>
      <c r="N87">
        <f>VLOOKUP($A87,ежесуточные!$J$12:$HW$765,N$2,1)</f>
        <v>0</v>
      </c>
      <c r="O87">
        <f>VLOOKUP($A87,ежесуточные!$J$12:$HW$765,O$2,1)</f>
        <v>0</v>
      </c>
      <c r="P87">
        <f>VLOOKUP($A87,ежесуточные!$J$12:$HW$765,P$2,1)</f>
        <v>0</v>
      </c>
      <c r="Q87">
        <f>VLOOKUP($A87,ежесуточные!$J$12:$HW$765,Q$2,1)</f>
        <v>0</v>
      </c>
      <c r="R87">
        <f>VLOOKUP($A87,ежесуточные!$J$12:$HW$765,R$2,1)</f>
        <v>0</v>
      </c>
      <c r="S87">
        <f>VLOOKUP($A87,ежесуточные!$J$12:$HW$765,S$2,1)</f>
        <v>0</v>
      </c>
      <c r="T87">
        <f>VLOOKUP($A87,ежесуточные!$J$12:$HW$765,T$2,1)</f>
        <v>0</v>
      </c>
      <c r="U87">
        <f>VLOOKUP($A87,ежесуточные!$J$12:$HW$765,U$2,1)</f>
        <v>0</v>
      </c>
      <c r="V87">
        <f>VLOOKUP($A87,ежесуточные!$J$12:$HW$765,V$2,1)</f>
        <v>0</v>
      </c>
      <c r="W87">
        <f>VLOOKUP($A87,ежесуточные!$J$12:$HW$765,W$2,1)</f>
        <v>0</v>
      </c>
      <c r="X87">
        <f>VLOOKUP($A87,ежесуточные!$J$12:$HW$765,X$2,1)</f>
        <v>0</v>
      </c>
      <c r="Y87">
        <f>VLOOKUP($A87,ежесуточные!$J$12:$HW$765,Y$2,1)</f>
        <v>0</v>
      </c>
      <c r="Z87">
        <f>VLOOKUP($A87,ежесуточные!$J$12:$HW$765,Z$2,1)</f>
        <v>0</v>
      </c>
      <c r="AA87">
        <f>VLOOKUP($A87,ежесуточные!$J$12:$HW$765,AA$2,1)</f>
        <v>0</v>
      </c>
      <c r="AB87">
        <f>VLOOKUP($A87,ежесуточные!$J$12:$HW$765,AB$2,1)</f>
        <v>0</v>
      </c>
      <c r="AC87">
        <f>VLOOKUP($A87,ежесуточные!$J$12:$HW$765,AC$2,1)</f>
        <v>0</v>
      </c>
      <c r="AD87">
        <f>VLOOKUP($A87,ежесуточные!$J$12:$HW$765,AD$2,1)</f>
        <v>0</v>
      </c>
      <c r="AE87">
        <f>VLOOKUP($A87,ежесуточные!$J$12:$HW$765,AE$2,1)</f>
        <v>0</v>
      </c>
      <c r="AF87">
        <f t="shared" si="4"/>
        <v>0</v>
      </c>
      <c r="AG87">
        <f t="shared" si="5"/>
        <v>1</v>
      </c>
      <c r="AH87">
        <f t="shared" si="6"/>
        <v>0</v>
      </c>
    </row>
    <row r="88" spans="1:34" x14ac:dyDescent="0.25">
      <c r="A88">
        <v>85</v>
      </c>
      <c r="B88" t="s">
        <v>15</v>
      </c>
      <c r="D88">
        <f>VLOOKUP($A88,ежесуточные!$J$12:$HW$765,D$2,1)</f>
        <v>0</v>
      </c>
      <c r="E88">
        <f>VLOOKUP($A88,ежесуточные!$J$12:$HW$765,E$2,1)</f>
        <v>0</v>
      </c>
      <c r="F88">
        <f>VLOOKUP($A88,ежесуточные!$J$12:$HW$765,F$2,1)</f>
        <v>120</v>
      </c>
      <c r="G88">
        <f>VLOOKUP($A88,ежесуточные!$J$12:$HW$765,G$2,1)</f>
        <v>12</v>
      </c>
      <c r="H88">
        <f>VLOOKUP($A88,ежесуточные!$J$12:$HW$765,H$2,1)</f>
        <v>249</v>
      </c>
      <c r="I88">
        <f>VLOOKUP($A88,ежесуточные!$J$12:$HW$765,I$2,1)</f>
        <v>249</v>
      </c>
      <c r="J88">
        <f>VLOOKUP($A88,ежесуточные!$J$12:$HW$765,J$2,1)</f>
        <v>249</v>
      </c>
      <c r="K88">
        <f>VLOOKUP($A88,ежесуточные!$J$12:$HW$765,K$2,1)</f>
        <v>255</v>
      </c>
      <c r="L88">
        <f>VLOOKUP($A88,ежесуточные!$J$12:$HW$765,L$2,1)</f>
        <v>249</v>
      </c>
      <c r="M88">
        <f>VLOOKUP($A88,ежесуточные!$J$12:$HW$765,M$2,1)</f>
        <v>249</v>
      </c>
      <c r="N88">
        <f>VLOOKUP($A88,ежесуточные!$J$12:$HW$765,N$2,1)</f>
        <v>129</v>
      </c>
      <c r="O88">
        <f>VLOOKUP($A88,ежесуточные!$J$12:$HW$765,O$2,1)</f>
        <v>237</v>
      </c>
      <c r="P88">
        <f>VLOOKUP($A88,ежесуточные!$J$12:$HW$765,P$2,1)</f>
        <v>0</v>
      </c>
      <c r="Q88">
        <f>VLOOKUP($A88,ежесуточные!$J$12:$HW$765,Q$2,1)</f>
        <v>0</v>
      </c>
      <c r="R88">
        <f>VLOOKUP($A88,ежесуточные!$J$12:$HW$765,R$2,1)</f>
        <v>0</v>
      </c>
      <c r="S88">
        <f>VLOOKUP($A88,ежесуточные!$J$12:$HW$765,S$2,1)</f>
        <v>0</v>
      </c>
      <c r="T88">
        <f>VLOOKUP($A88,ежесуточные!$J$12:$HW$765,T$2,1)</f>
        <v>0</v>
      </c>
      <c r="U88">
        <f>VLOOKUP($A88,ежесуточные!$J$12:$HW$765,U$2,1)</f>
        <v>0</v>
      </c>
      <c r="V88">
        <f>VLOOKUP($A88,ежесуточные!$J$12:$HW$765,V$2,1)</f>
        <v>0</v>
      </c>
      <c r="W88">
        <f>VLOOKUP($A88,ежесуточные!$J$12:$HW$765,W$2,1)</f>
        <v>0</v>
      </c>
      <c r="X88">
        <f>VLOOKUP($A88,ежесуточные!$J$12:$HW$765,X$2,1)</f>
        <v>0</v>
      </c>
      <c r="Y88">
        <f>VLOOKUP($A88,ежесуточные!$J$12:$HW$765,Y$2,1)</f>
        <v>0</v>
      </c>
      <c r="Z88">
        <f>VLOOKUP($A88,ежесуточные!$J$12:$HW$765,Z$2,1)</f>
        <v>0</v>
      </c>
      <c r="AA88">
        <f>VLOOKUP($A88,ежесуточные!$J$12:$HW$765,AA$2,1)</f>
        <v>0</v>
      </c>
      <c r="AB88">
        <f>VLOOKUP($A88,ежесуточные!$J$12:$HW$765,AB$2,1)</f>
        <v>0</v>
      </c>
      <c r="AC88">
        <f>VLOOKUP($A88,ежесуточные!$J$12:$HW$765,AC$2,1)</f>
        <v>0</v>
      </c>
      <c r="AD88">
        <f>VLOOKUP($A88,ежесуточные!$J$12:$HW$765,AD$2,1)</f>
        <v>0</v>
      </c>
      <c r="AE88">
        <f>VLOOKUP($A88,ежесуточные!$J$12:$HW$765,AE$2,1)</f>
        <v>0</v>
      </c>
      <c r="AF88">
        <f t="shared" si="4"/>
        <v>0</v>
      </c>
      <c r="AG88">
        <f t="shared" si="5"/>
        <v>1</v>
      </c>
      <c r="AH88">
        <f t="shared" si="6"/>
        <v>0</v>
      </c>
    </row>
    <row r="89" spans="1:34" x14ac:dyDescent="0.25">
      <c r="A89">
        <v>86</v>
      </c>
      <c r="B89" t="s">
        <v>77</v>
      </c>
      <c r="D89">
        <f>VLOOKUP($A89,ежесуточные!$J$12:$HW$765,D$2,1)</f>
        <v>0</v>
      </c>
      <c r="E89">
        <f>VLOOKUP($A89,ежесуточные!$J$12:$HW$765,E$2,1)</f>
        <v>0</v>
      </c>
      <c r="F89">
        <f>VLOOKUP($A89,ежесуточные!$J$12:$HW$765,F$2,1)</f>
        <v>0</v>
      </c>
      <c r="G89">
        <f>VLOOKUP($A89,ежесуточные!$J$12:$HW$765,G$2,1)</f>
        <v>0</v>
      </c>
      <c r="H89">
        <f>VLOOKUP($A89,ежесуточные!$J$12:$HW$765,H$2,1)</f>
        <v>0</v>
      </c>
      <c r="I89">
        <f>VLOOKUP($A89,ежесуточные!$J$12:$HW$765,I$2,1)</f>
        <v>0</v>
      </c>
      <c r="J89">
        <f>VLOOKUP($A89,ежесуточные!$J$12:$HW$765,J$2,1)</f>
        <v>0</v>
      </c>
      <c r="K89">
        <f>VLOOKUP($A89,ежесуточные!$J$12:$HW$765,K$2,1)</f>
        <v>0</v>
      </c>
      <c r="L89">
        <f>VLOOKUP($A89,ежесуточные!$J$12:$HW$765,L$2,1)</f>
        <v>0</v>
      </c>
      <c r="M89">
        <f>VLOOKUP($A89,ежесуточные!$J$12:$HW$765,M$2,1)</f>
        <v>0</v>
      </c>
      <c r="N89">
        <f>VLOOKUP($A89,ежесуточные!$J$12:$HW$765,N$2,1)</f>
        <v>0</v>
      </c>
      <c r="O89">
        <f>VLOOKUP($A89,ежесуточные!$J$12:$HW$765,O$2,1)</f>
        <v>0.6</v>
      </c>
      <c r="P89">
        <f>VLOOKUP($A89,ежесуточные!$J$12:$HW$765,P$2,1)</f>
        <v>1.2</v>
      </c>
      <c r="Q89">
        <f>VLOOKUP($A89,ежесуточные!$J$12:$HW$765,Q$2,1)</f>
        <v>0.3</v>
      </c>
      <c r="R89">
        <f>VLOOKUP($A89,ежесуточные!$J$12:$HW$765,R$2,1)</f>
        <v>0</v>
      </c>
      <c r="S89">
        <f>VLOOKUP($A89,ежесуточные!$J$12:$HW$765,S$2,1)</f>
        <v>0</v>
      </c>
      <c r="T89">
        <f>VLOOKUP($A89,ежесуточные!$J$12:$HW$765,T$2,1)</f>
        <v>0</v>
      </c>
      <c r="U89">
        <f>VLOOKUP($A89,ежесуточные!$J$12:$HW$765,U$2,1)</f>
        <v>0</v>
      </c>
      <c r="V89">
        <f>VLOOKUP($A89,ежесуточные!$J$12:$HW$765,V$2,1)</f>
        <v>0</v>
      </c>
      <c r="W89">
        <f>VLOOKUP($A89,ежесуточные!$J$12:$HW$765,W$2,1)</f>
        <v>0</v>
      </c>
      <c r="X89">
        <f>VLOOKUP($A89,ежесуточные!$J$12:$HW$765,X$2,1)</f>
        <v>0</v>
      </c>
      <c r="Y89">
        <f>VLOOKUP($A89,ежесуточные!$J$12:$HW$765,Y$2,1)</f>
        <v>1.8</v>
      </c>
      <c r="Z89">
        <f>VLOOKUP($A89,ежесуточные!$J$12:$HW$765,Z$2,1)</f>
        <v>0.9</v>
      </c>
      <c r="AA89">
        <f>VLOOKUP($A89,ежесуточные!$J$12:$HW$765,AA$2,1)</f>
        <v>1.2</v>
      </c>
      <c r="AB89">
        <f>VLOOKUP($A89,ежесуточные!$J$12:$HW$765,AB$2,1)</f>
        <v>1.2</v>
      </c>
      <c r="AC89">
        <f>VLOOKUP($A89,ежесуточные!$J$12:$HW$765,AC$2,1)</f>
        <v>1.2</v>
      </c>
      <c r="AD89">
        <f>VLOOKUP($A89,ежесуточные!$J$12:$HW$765,AD$2,1)</f>
        <v>1.2</v>
      </c>
      <c r="AE89">
        <f>VLOOKUP($A89,ежесуточные!$J$12:$HW$765,AE$2,1)</f>
        <v>2.2000000000000002</v>
      </c>
      <c r="AF89">
        <f t="shared" si="4"/>
        <v>0</v>
      </c>
      <c r="AG89">
        <f t="shared" si="5"/>
        <v>1</v>
      </c>
      <c r="AH89">
        <f t="shared" si="6"/>
        <v>0</v>
      </c>
    </row>
    <row r="90" spans="1:34" x14ac:dyDescent="0.25">
      <c r="A90">
        <v>87</v>
      </c>
      <c r="B90" t="s">
        <v>10</v>
      </c>
      <c r="D90">
        <f>VLOOKUP($A90,ежесуточные!$J$12:$HW$765,D$2,1)</f>
        <v>87</v>
      </c>
      <c r="E90">
        <f>VLOOKUP($A90,ежесуточные!$J$12:$HW$765,E$2,1)</f>
        <v>10</v>
      </c>
      <c r="F90">
        <f>VLOOKUP($A90,ежесуточные!$J$12:$HW$765,F$2,1)</f>
        <v>68</v>
      </c>
      <c r="G90">
        <f>VLOOKUP($A90,ежесуточные!$J$12:$HW$765,G$2,1)</f>
        <v>0</v>
      </c>
      <c r="H90">
        <f>VLOOKUP($A90,ежесуточные!$J$12:$HW$765,H$2,1)</f>
        <v>0</v>
      </c>
      <c r="I90">
        <f>VLOOKUP($A90,ежесуточные!$J$12:$HW$765,I$2,1)</f>
        <v>0</v>
      </c>
      <c r="J90">
        <f>VLOOKUP($A90,ежесуточные!$J$12:$HW$765,J$2,1)</f>
        <v>0</v>
      </c>
      <c r="K90">
        <f>VLOOKUP($A90,ежесуточные!$J$12:$HW$765,K$2,1)</f>
        <v>5.7</v>
      </c>
      <c r="L90">
        <f>VLOOKUP($A90,ежесуточные!$J$12:$HW$765,L$2,1)</f>
        <v>5.6</v>
      </c>
      <c r="M90">
        <f>VLOOKUP($A90,ежесуточные!$J$12:$HW$765,M$2,1)</f>
        <v>345.07</v>
      </c>
      <c r="N90">
        <f>VLOOKUP($A90,ежесуточные!$J$12:$HW$765,N$2,1)</f>
        <v>70</v>
      </c>
      <c r="O90">
        <f>VLOOKUP($A90,ежесуточные!$J$12:$HW$765,O$2,1)</f>
        <v>48</v>
      </c>
      <c r="P90">
        <f>VLOOKUP($A90,ежесуточные!$J$12:$HW$765,P$2,1)</f>
        <v>20</v>
      </c>
      <c r="Q90">
        <f>VLOOKUP($A90,ежесуточные!$J$12:$HW$765,Q$2,1)</f>
        <v>241.3</v>
      </c>
      <c r="R90">
        <f>VLOOKUP($A90,ежесуточные!$J$12:$HW$765,R$2,1)</f>
        <v>0</v>
      </c>
      <c r="S90">
        <f>VLOOKUP($A90,ежесуточные!$J$12:$HW$765,S$2,1)</f>
        <v>30.5</v>
      </c>
      <c r="T90">
        <f>VLOOKUP($A90,ежесуточные!$J$12:$HW$765,T$2,1)</f>
        <v>106.4</v>
      </c>
      <c r="U90">
        <f>VLOOKUP($A90,ежесуточные!$J$12:$HW$765,U$2,1)</f>
        <v>350.4</v>
      </c>
      <c r="V90">
        <f>VLOOKUP($A90,ежесуточные!$J$12:$HW$765,V$2,1)</f>
        <v>33</v>
      </c>
      <c r="W90">
        <f>VLOOKUP($A90,ежесуточные!$J$12:$HW$765,W$2,1)</f>
        <v>37.799999999999997</v>
      </c>
      <c r="X90">
        <f>VLOOKUP($A90,ежесуточные!$J$12:$HW$765,X$2,1)</f>
        <v>25</v>
      </c>
      <c r="Y90">
        <f>VLOOKUP($A90,ежесуточные!$J$12:$HW$765,Y$2,1)</f>
        <v>157.4</v>
      </c>
      <c r="Z90">
        <f>VLOOKUP($A90,ежесуточные!$J$12:$HW$765,Z$2,1)</f>
        <v>42</v>
      </c>
      <c r="AA90">
        <f>VLOOKUP($A90,ежесуточные!$J$12:$HW$765,AA$2,1)</f>
        <v>252.9</v>
      </c>
      <c r="AB90">
        <f>VLOOKUP($A90,ежесуточные!$J$12:$HW$765,AB$2,1)</f>
        <v>139</v>
      </c>
      <c r="AC90">
        <f>VLOOKUP($A90,ежесуточные!$J$12:$HW$765,AC$2,1)</f>
        <v>177.5</v>
      </c>
      <c r="AD90">
        <f>VLOOKUP($A90,ежесуточные!$J$12:$HW$765,AD$2,1)</f>
        <v>119.10000000000001</v>
      </c>
      <c r="AE90">
        <f>VLOOKUP($A90,ежесуточные!$J$12:$HW$765,AE$2,1)</f>
        <v>664.3</v>
      </c>
      <c r="AF90">
        <f t="shared" si="4"/>
        <v>0</v>
      </c>
      <c r="AG90">
        <f t="shared" si="5"/>
        <v>1</v>
      </c>
      <c r="AH90">
        <f t="shared" si="6"/>
        <v>0</v>
      </c>
    </row>
    <row r="91" spans="1:34" x14ac:dyDescent="0.25">
      <c r="A91">
        <v>88</v>
      </c>
      <c r="B91" t="s">
        <v>106</v>
      </c>
      <c r="D91">
        <f>VLOOKUP($A91,ежесуточные!$J$12:$HW$765,D$2,1)</f>
        <v>0</v>
      </c>
      <c r="E91">
        <f>VLOOKUP($A91,ежесуточные!$J$12:$HW$765,E$2,1)</f>
        <v>0</v>
      </c>
      <c r="F91">
        <f>VLOOKUP($A91,ежесуточные!$J$12:$HW$765,F$2,1)</f>
        <v>0</v>
      </c>
      <c r="G91">
        <f>VLOOKUP($A91,ежесуточные!$J$12:$HW$765,G$2,1)</f>
        <v>0</v>
      </c>
      <c r="H91">
        <f>VLOOKUP($A91,ежесуточные!$J$12:$HW$765,H$2,1)</f>
        <v>0</v>
      </c>
      <c r="I91">
        <f>VLOOKUP($A91,ежесуточные!$J$12:$HW$765,I$2,1)</f>
        <v>0</v>
      </c>
      <c r="J91">
        <f>VLOOKUP($A91,ежесуточные!$J$12:$HW$765,J$2,1)</f>
        <v>0</v>
      </c>
      <c r="K91">
        <f>VLOOKUP($A91,ежесуточные!$J$12:$HW$765,K$2,1)</f>
        <v>0</v>
      </c>
      <c r="L91">
        <f>VLOOKUP($A91,ежесуточные!$J$12:$HW$765,L$2,1)</f>
        <v>0</v>
      </c>
      <c r="M91">
        <f>VLOOKUP($A91,ежесуточные!$J$12:$HW$765,M$2,1)</f>
        <v>0</v>
      </c>
      <c r="N91">
        <f>VLOOKUP($A91,ежесуточные!$J$12:$HW$765,N$2,1)</f>
        <v>0</v>
      </c>
      <c r="O91">
        <f>VLOOKUP($A91,ежесуточные!$J$12:$HW$765,O$2,1)</f>
        <v>0</v>
      </c>
      <c r="P91">
        <f>VLOOKUP($A91,ежесуточные!$J$12:$HW$765,P$2,1)</f>
        <v>0</v>
      </c>
      <c r="Q91">
        <f>VLOOKUP($A91,ежесуточные!$J$12:$HW$765,Q$2,1)</f>
        <v>0</v>
      </c>
      <c r="R91">
        <f>VLOOKUP($A91,ежесуточные!$J$12:$HW$765,R$2,1)</f>
        <v>0</v>
      </c>
      <c r="S91">
        <f>VLOOKUP($A91,ежесуточные!$J$12:$HW$765,S$2,1)</f>
        <v>0</v>
      </c>
      <c r="T91">
        <f>VLOOKUP($A91,ежесуточные!$J$12:$HW$765,T$2,1)</f>
        <v>0</v>
      </c>
      <c r="U91">
        <f>VLOOKUP($A91,ежесуточные!$J$12:$HW$765,U$2,1)</f>
        <v>0</v>
      </c>
      <c r="V91">
        <f>VLOOKUP($A91,ежесуточные!$J$12:$HW$765,V$2,1)</f>
        <v>0</v>
      </c>
      <c r="W91">
        <f>VLOOKUP($A91,ежесуточные!$J$12:$HW$765,W$2,1)</f>
        <v>0</v>
      </c>
      <c r="X91">
        <f>VLOOKUP($A91,ежесуточные!$J$12:$HW$765,X$2,1)</f>
        <v>0</v>
      </c>
      <c r="Y91">
        <f>VLOOKUP($A91,ежесуточные!$J$12:$HW$765,Y$2,1)</f>
        <v>0</v>
      </c>
      <c r="Z91">
        <f>VLOOKUP($A91,ежесуточные!$J$12:$HW$765,Z$2,1)</f>
        <v>0</v>
      </c>
      <c r="AA91">
        <f>VLOOKUP($A91,ежесуточные!$J$12:$HW$765,AA$2,1)</f>
        <v>0</v>
      </c>
      <c r="AB91">
        <f>VLOOKUP($A91,ежесуточные!$J$12:$HW$765,AB$2,1)</f>
        <v>0</v>
      </c>
      <c r="AC91">
        <f>VLOOKUP($A91,ежесуточные!$J$12:$HW$765,AC$2,1)</f>
        <v>0</v>
      </c>
      <c r="AD91">
        <f>VLOOKUP($A91,ежесуточные!$J$12:$HW$765,AD$2,1)</f>
        <v>0</v>
      </c>
      <c r="AE91">
        <f>VLOOKUP($A91,ежесуточные!$J$12:$HW$765,AE$2,1)</f>
        <v>0</v>
      </c>
      <c r="AF91">
        <f t="shared" si="4"/>
        <v>0</v>
      </c>
      <c r="AG91">
        <f t="shared" si="5"/>
        <v>1</v>
      </c>
      <c r="AH91">
        <f t="shared" si="6"/>
        <v>0</v>
      </c>
    </row>
    <row r="92" spans="1:34" x14ac:dyDescent="0.25">
      <c r="A92">
        <v>89</v>
      </c>
      <c r="B92" t="s">
        <v>5</v>
      </c>
      <c r="D92">
        <f>VLOOKUP($A92,ежесуточные!$J$12:$HW$765,D$2,1)</f>
        <v>2</v>
      </c>
      <c r="E92">
        <f>VLOOKUP($A92,ежесуточные!$J$12:$HW$765,E$2,1)</f>
        <v>0</v>
      </c>
      <c r="F92">
        <f>VLOOKUP($A92,ежесуточные!$J$12:$HW$765,F$2,1)</f>
        <v>1</v>
      </c>
      <c r="G92">
        <f>VLOOKUP($A92,ежесуточные!$J$12:$HW$765,G$2,1)</f>
        <v>2</v>
      </c>
      <c r="H92">
        <f>VLOOKUP($A92,ежесуточные!$J$12:$HW$765,H$2,1)</f>
        <v>0</v>
      </c>
      <c r="I92">
        <f>VLOOKUP($A92,ежесуточные!$J$12:$HW$765,I$2,1)</f>
        <v>0</v>
      </c>
      <c r="J92">
        <f>VLOOKUP($A92,ежесуточные!$J$12:$HW$765,J$2,1)</f>
        <v>0</v>
      </c>
      <c r="K92">
        <f>VLOOKUP($A92,ежесуточные!$J$12:$HW$765,K$2,1)</f>
        <v>10</v>
      </c>
      <c r="L92">
        <f>VLOOKUP($A92,ежесуточные!$J$12:$HW$765,L$2,1)</f>
        <v>15</v>
      </c>
      <c r="M92">
        <f>VLOOKUP($A92,ежесуточные!$J$12:$HW$765,M$2,1)</f>
        <v>19</v>
      </c>
      <c r="N92">
        <f>VLOOKUP($A92,ежесуточные!$J$12:$HW$765,N$2,1)</f>
        <v>10</v>
      </c>
      <c r="O92">
        <f>VLOOKUP($A92,ежесуточные!$J$12:$HW$765,O$2,1)</f>
        <v>15</v>
      </c>
      <c r="P92">
        <f>VLOOKUP($A92,ежесуточные!$J$12:$HW$765,P$2,1)</f>
        <v>20</v>
      </c>
      <c r="Q92">
        <f>VLOOKUP($A92,ежесуточные!$J$12:$HW$765,Q$2,1)</f>
        <v>24</v>
      </c>
      <c r="R92">
        <f>VLOOKUP($A92,ежесуточные!$J$12:$HW$765,R$2,1)</f>
        <v>0</v>
      </c>
      <c r="S92">
        <f>VLOOKUP($A92,ежесуточные!$J$12:$HW$765,S$2,1)</f>
        <v>10</v>
      </c>
      <c r="T92">
        <f>VLOOKUP($A92,ежесуточные!$J$12:$HW$765,T$2,1)</f>
        <v>10</v>
      </c>
      <c r="U92">
        <f>VLOOKUP($A92,ежесуточные!$J$12:$HW$765,U$2,1)</f>
        <v>0</v>
      </c>
      <c r="V92">
        <f>VLOOKUP($A92,ежесуточные!$J$12:$HW$765,V$2,1)</f>
        <v>5</v>
      </c>
      <c r="W92">
        <f>VLOOKUP($A92,ежесуточные!$J$12:$HW$765,W$2,1)</f>
        <v>15</v>
      </c>
      <c r="X92">
        <f>VLOOKUP($A92,ежесуточные!$J$12:$HW$765,X$2,1)</f>
        <v>32</v>
      </c>
      <c r="Y92">
        <f>VLOOKUP($A92,ежесуточные!$J$12:$HW$765,Y$2,1)</f>
        <v>15</v>
      </c>
      <c r="Z92">
        <f>VLOOKUP($A92,ежесуточные!$J$12:$HW$765,Z$2,1)</f>
        <v>15</v>
      </c>
      <c r="AA92">
        <f>VLOOKUP($A92,ежесуточные!$J$12:$HW$765,AA$2,1)</f>
        <v>18</v>
      </c>
      <c r="AB92">
        <f>VLOOKUP($A92,ежесуточные!$J$12:$HW$765,AB$2,1)</f>
        <v>18</v>
      </c>
      <c r="AC92">
        <f>VLOOKUP($A92,ежесуточные!$J$12:$HW$765,AC$2,1)</f>
        <v>26</v>
      </c>
      <c r="AD92">
        <f>VLOOKUP($A92,ежесуточные!$J$12:$HW$765,AD$2,1)</f>
        <v>24</v>
      </c>
      <c r="AE92">
        <f>VLOOKUP($A92,ежесуточные!$J$12:$HW$765,AE$2,1)</f>
        <v>47</v>
      </c>
      <c r="AF92">
        <f t="shared" si="4"/>
        <v>0</v>
      </c>
      <c r="AG92">
        <f t="shared" si="5"/>
        <v>1</v>
      </c>
      <c r="AH92">
        <f t="shared" si="6"/>
        <v>0</v>
      </c>
    </row>
    <row r="93" spans="1:34" x14ac:dyDescent="0.25">
      <c r="A93">
        <v>90</v>
      </c>
      <c r="B93" t="s">
        <v>4</v>
      </c>
      <c r="D93">
        <f>VLOOKUP($A93,ежесуточные!$J$12:$HW$765,D$2,1)</f>
        <v>14</v>
      </c>
      <c r="E93">
        <f>VLOOKUP($A93,ежесуточные!$J$12:$HW$765,E$2,1)</f>
        <v>14</v>
      </c>
      <c r="F93">
        <f>VLOOKUP($A93,ежесуточные!$J$12:$HW$765,F$2,1)</f>
        <v>60</v>
      </c>
      <c r="G93">
        <f>VLOOKUP($A93,ежесуточные!$J$12:$HW$765,G$2,1)</f>
        <v>14</v>
      </c>
      <c r="H93">
        <f>VLOOKUP($A93,ежесуточные!$J$12:$HW$765,H$2,1)</f>
        <v>74</v>
      </c>
      <c r="I93">
        <f>VLOOKUP($A93,ежесуточные!$J$12:$HW$765,I$2,1)</f>
        <v>14</v>
      </c>
      <c r="J93">
        <f>VLOOKUP($A93,ежесуточные!$J$12:$HW$765,J$2,1)</f>
        <v>0</v>
      </c>
      <c r="K93">
        <f>VLOOKUP($A93,ежесуточные!$J$12:$HW$765,K$2,1)</f>
        <v>44</v>
      </c>
      <c r="L93">
        <f>VLOOKUP($A93,ежесуточные!$J$12:$HW$765,L$2,1)</f>
        <v>44</v>
      </c>
      <c r="M93">
        <f>VLOOKUP($A93,ежесуточные!$J$12:$HW$765,M$2,1)</f>
        <v>60</v>
      </c>
      <c r="N93">
        <f>VLOOKUP($A93,ежесуточные!$J$12:$HW$765,N$2,1)</f>
        <v>44</v>
      </c>
      <c r="O93">
        <f>VLOOKUP($A93,ежесуточные!$J$12:$HW$765,O$2,1)</f>
        <v>66</v>
      </c>
      <c r="P93">
        <f>VLOOKUP($A93,ежесуточные!$J$12:$HW$765,P$2,1)</f>
        <v>100</v>
      </c>
      <c r="Q93">
        <f>VLOOKUP($A93,ежесуточные!$J$12:$HW$765,Q$2,1)</f>
        <v>69.5</v>
      </c>
      <c r="R93">
        <f>VLOOKUP($A93,ежесуточные!$J$12:$HW$765,R$2,1)</f>
        <v>37</v>
      </c>
      <c r="S93">
        <f>VLOOKUP($A93,ежесуточные!$J$12:$HW$765,S$2,1)</f>
        <v>41</v>
      </c>
      <c r="T93">
        <f>VLOOKUP($A93,ежесуточные!$J$12:$HW$765,T$2,1)</f>
        <v>0</v>
      </c>
      <c r="U93">
        <f>VLOOKUP($A93,ежесуточные!$J$12:$HW$765,U$2,1)</f>
        <v>35</v>
      </c>
      <c r="V93">
        <f>VLOOKUP($A93,ежесуточные!$J$12:$HW$765,V$2,1)</f>
        <v>43</v>
      </c>
      <c r="W93">
        <f>VLOOKUP($A93,ежесуточные!$J$12:$HW$765,W$2,1)</f>
        <v>140.5</v>
      </c>
      <c r="X93">
        <f>VLOOKUP($A93,ежесуточные!$J$12:$HW$765,X$2,1)</f>
        <v>194</v>
      </c>
      <c r="Y93">
        <f>VLOOKUP($A93,ежесуточные!$J$12:$HW$765,Y$2,1)</f>
        <v>93</v>
      </c>
      <c r="Z93">
        <f>VLOOKUP($A93,ежесуточные!$J$12:$HW$765,Z$2,1)</f>
        <v>134.5</v>
      </c>
      <c r="AA93">
        <f>VLOOKUP($A93,ежесуточные!$J$12:$HW$765,AA$2,1)</f>
        <v>60.5</v>
      </c>
      <c r="AB93">
        <f>VLOOKUP($A93,ежесуточные!$J$12:$HW$765,AB$2,1)</f>
        <v>151.5</v>
      </c>
      <c r="AC93">
        <f>VLOOKUP($A93,ежесуточные!$J$12:$HW$765,AC$2,1)</f>
        <v>170.5</v>
      </c>
      <c r="AD93">
        <f>VLOOKUP($A93,ежесуточные!$J$12:$HW$765,AD$2,1)</f>
        <v>214.5</v>
      </c>
      <c r="AE93">
        <f>VLOOKUP($A93,ежесуточные!$J$12:$HW$765,AE$2,1)</f>
        <v>181.5</v>
      </c>
      <c r="AF93">
        <f t="shared" si="4"/>
        <v>0</v>
      </c>
      <c r="AG93">
        <f t="shared" si="5"/>
        <v>1</v>
      </c>
      <c r="AH93">
        <f t="shared" si="6"/>
        <v>0</v>
      </c>
    </row>
    <row r="94" spans="1:34" s="316" customFormat="1" x14ac:dyDescent="0.25">
      <c r="A94" s="316">
        <v>91</v>
      </c>
      <c r="B94" s="316" t="s">
        <v>110</v>
      </c>
      <c r="D94" s="316">
        <f>VLOOKUP($A94,ежесуточные!$J$12:$HW$765,D$2,1)</f>
        <v>30</v>
      </c>
      <c r="E94" s="316">
        <f>VLOOKUP($A94,ежесуточные!$J$12:$HW$765,E$2,1)</f>
        <v>0</v>
      </c>
      <c r="F94" s="316">
        <f>VLOOKUP($A94,ежесуточные!$J$12:$HW$765,F$2,1)</f>
        <v>80</v>
      </c>
      <c r="G94" s="316">
        <f>VLOOKUP($A94,ежесуточные!$J$12:$HW$765,G$2,1)</f>
        <v>36</v>
      </c>
      <c r="H94" s="316">
        <f>VLOOKUP($A94,ежесуточные!$J$12:$HW$765,H$2,1)</f>
        <v>226</v>
      </c>
      <c r="I94" s="316">
        <f>VLOOKUP($A94,ежесуточные!$J$12:$HW$765,I$2,1)</f>
        <v>0</v>
      </c>
      <c r="J94" s="316">
        <f>VLOOKUP($A94,ежесуточные!$J$12:$HW$765,J$2,1)</f>
        <v>86</v>
      </c>
      <c r="K94" s="316">
        <f>VLOOKUP($A94,ежесуточные!$J$12:$HW$765,K$2,1)</f>
        <v>69</v>
      </c>
      <c r="L94" s="316">
        <f>VLOOKUP($A94,ежесуточные!$J$12:$HW$765,L$2,1)</f>
        <v>76</v>
      </c>
      <c r="M94" s="316">
        <f>VLOOKUP($A94,ежесуточные!$J$12:$HW$765,M$2,1)</f>
        <v>76</v>
      </c>
      <c r="N94" s="316">
        <f>VLOOKUP($A94,ежесуточные!$J$12:$HW$765,N$2,1)</f>
        <v>76</v>
      </c>
      <c r="O94" s="316">
        <f>VLOOKUP($A94,ежесуточные!$J$12:$HW$765,O$2,1)</f>
        <v>76</v>
      </c>
      <c r="P94" s="316">
        <f>VLOOKUP($A94,ежесуточные!$J$12:$HW$765,P$2,1)</f>
        <v>70</v>
      </c>
      <c r="Q94" s="316">
        <f>VLOOKUP($A94,ежесуточные!$J$12:$HW$765,Q$2,1)</f>
        <v>16</v>
      </c>
      <c r="R94" s="316">
        <f>VLOOKUP($A94,ежесуточные!$J$12:$HW$765,R$2,1)</f>
        <v>0</v>
      </c>
      <c r="S94" s="316">
        <f>VLOOKUP($A94,ежесуточные!$J$12:$HW$765,S$2,1)</f>
        <v>10</v>
      </c>
      <c r="T94" s="316">
        <f>VLOOKUP($A94,ежесуточные!$J$12:$HW$765,T$2,1)</f>
        <v>112</v>
      </c>
      <c r="U94" s="316">
        <f>VLOOKUP($A94,ежесуточные!$J$12:$HW$765,U$2,1)</f>
        <v>118</v>
      </c>
      <c r="V94" s="316">
        <f>VLOOKUP($A94,ежесуточные!$J$12:$HW$765,V$2,1)</f>
        <v>125</v>
      </c>
      <c r="W94" s="316">
        <f>VLOOKUP($A94,ежесуточные!$J$12:$HW$765,W$2,1)</f>
        <v>101</v>
      </c>
      <c r="X94" s="316">
        <f>VLOOKUP($A94,ежесуточные!$J$12:$HW$765,X$2,1)</f>
        <v>57</v>
      </c>
      <c r="Y94" s="316">
        <f>VLOOKUP($A94,ежесуточные!$J$12:$HW$765,Y$2,1)</f>
        <v>57</v>
      </c>
      <c r="Z94" s="316">
        <f>VLOOKUP($A94,ежесуточные!$J$12:$HW$765,Z$2,1)</f>
        <v>77</v>
      </c>
      <c r="AA94" s="316">
        <f>VLOOKUP($A94,ежесуточные!$J$12:$HW$765,AA$2,1)</f>
        <v>56</v>
      </c>
      <c r="AB94" s="316">
        <f>VLOOKUP($A94,ежесуточные!$J$12:$HW$765,AB$2,1)</f>
        <v>37</v>
      </c>
      <c r="AC94" s="316">
        <f>VLOOKUP($A94,ежесуточные!$J$12:$HW$765,AC$2,1)</f>
        <v>62</v>
      </c>
      <c r="AD94" s="316">
        <f>VLOOKUP($A94,ежесуточные!$J$12:$HW$765,AD$2,1)</f>
        <v>124</v>
      </c>
      <c r="AE94" s="316">
        <f>VLOOKUP($A94,ежесуточные!$J$12:$HW$765,AE$2,1)</f>
        <v>0</v>
      </c>
      <c r="AF94">
        <f t="shared" si="4"/>
        <v>0</v>
      </c>
      <c r="AG94" s="316">
        <f t="shared" si="5"/>
        <v>1</v>
      </c>
      <c r="AH94">
        <f t="shared" si="6"/>
        <v>0</v>
      </c>
    </row>
    <row r="95" spans="1:34" s="316" customFormat="1" x14ac:dyDescent="0.25">
      <c r="A95" s="316">
        <v>92</v>
      </c>
      <c r="B95" s="316" t="s">
        <v>3</v>
      </c>
      <c r="D95" s="316">
        <f>VLOOKUP($A95,ежесуточные!$J$12:$HW$765,D$2,1)</f>
        <v>750</v>
      </c>
      <c r="E95" s="316">
        <f>VLOOKUP($A95,ежесуточные!$J$12:$HW$765,E$2,1)</f>
        <v>750</v>
      </c>
      <c r="F95" s="316">
        <f>VLOOKUP($A95,ежесуточные!$J$12:$HW$765,F$2,1)</f>
        <v>771</v>
      </c>
      <c r="G95" s="316">
        <f>VLOOKUP($A95,ежесуточные!$J$12:$HW$765,G$2,1)</f>
        <v>729</v>
      </c>
      <c r="H95" s="316">
        <f>VLOOKUP($A95,ежесуточные!$J$12:$HW$765,H$2,1)</f>
        <v>750</v>
      </c>
      <c r="I95" s="316">
        <f>VLOOKUP($A95,ежесуточные!$J$12:$HW$765,I$2,1)</f>
        <v>750</v>
      </c>
      <c r="J95" s="316">
        <f>VLOOKUP($A95,ежесуточные!$J$12:$HW$765,J$2,1)</f>
        <v>1250</v>
      </c>
      <c r="K95" s="316">
        <f>VLOOKUP($A95,ежесуточные!$J$12:$HW$765,K$2,1)</f>
        <v>750</v>
      </c>
      <c r="L95" s="316">
        <f>VLOOKUP($A95,ежесуточные!$J$12:$HW$765,L$2,1)</f>
        <v>750</v>
      </c>
      <c r="M95" s="316">
        <f>VLOOKUP($A95,ежесуточные!$J$12:$HW$765,M$2,1)</f>
        <v>750</v>
      </c>
      <c r="N95" s="316">
        <f>VLOOKUP($A95,ежесуточные!$J$12:$HW$765,N$2,1)</f>
        <v>750</v>
      </c>
      <c r="O95" s="316">
        <f>VLOOKUP($A95,ежесуточные!$J$12:$HW$765,O$2,1)</f>
        <v>750</v>
      </c>
      <c r="P95" s="316">
        <f>VLOOKUP($A95,ежесуточные!$J$12:$HW$765,P$2,1)</f>
        <v>250</v>
      </c>
      <c r="Q95" s="316">
        <f>VLOOKUP($A95,ежесуточные!$J$12:$HW$765,Q$2,1)</f>
        <v>750</v>
      </c>
      <c r="R95" s="316">
        <f>VLOOKUP($A95,ежесуточные!$J$12:$HW$765,R$2,1)</f>
        <v>750</v>
      </c>
      <c r="S95" s="316">
        <f>VLOOKUP($A95,ежесуточные!$J$12:$HW$765,S$2,1)</f>
        <v>750</v>
      </c>
      <c r="T95" s="316">
        <f>VLOOKUP($A95,ежесуточные!$J$12:$HW$765,T$2,1)</f>
        <v>750</v>
      </c>
      <c r="U95" s="316">
        <f>VLOOKUP($A95,ежесуточные!$J$12:$HW$765,U$2,1)</f>
        <v>750</v>
      </c>
      <c r="V95" s="316">
        <f>VLOOKUP($A95,ежесуточные!$J$12:$HW$765,V$2,1)</f>
        <v>750</v>
      </c>
      <c r="W95" s="316">
        <f>VLOOKUP($A95,ежесуточные!$J$12:$HW$765,W$2,1)</f>
        <v>750</v>
      </c>
      <c r="X95" s="316">
        <f>VLOOKUP($A95,ежесуточные!$J$12:$HW$765,X$2,1)</f>
        <v>750</v>
      </c>
      <c r="Y95" s="316">
        <f>VLOOKUP($A95,ежесуточные!$J$12:$HW$765,Y$2,1)</f>
        <v>750</v>
      </c>
      <c r="Z95" s="316">
        <f>VLOOKUP($A95,ежесуточные!$J$12:$HW$765,Z$2,1)</f>
        <v>755</v>
      </c>
      <c r="AA95" s="316">
        <f>VLOOKUP($A95,ежесуточные!$J$12:$HW$765,AA$2,1)</f>
        <v>760</v>
      </c>
      <c r="AB95" s="316">
        <f>VLOOKUP($A95,ежесуточные!$J$12:$HW$765,AB$2,1)</f>
        <v>760</v>
      </c>
      <c r="AC95" s="316">
        <f>VLOOKUP($A95,ежесуточные!$J$12:$HW$765,AC$2,1)</f>
        <v>757</v>
      </c>
      <c r="AD95" s="316">
        <f>VLOOKUP($A95,ежесуточные!$J$12:$HW$765,AD$2,1)</f>
        <v>755</v>
      </c>
      <c r="AE95" s="316">
        <f>VLOOKUP($A95,ежесуточные!$J$12:$HW$765,AE$2,1)</f>
        <v>738</v>
      </c>
      <c r="AF95">
        <f t="shared" si="4"/>
        <v>0</v>
      </c>
      <c r="AG95" s="316">
        <f t="shared" si="5"/>
        <v>1</v>
      </c>
      <c r="AH95">
        <f t="shared" si="6"/>
        <v>0</v>
      </c>
    </row>
    <row r="96" spans="1:34" x14ac:dyDescent="0.25">
      <c r="A96">
        <v>93</v>
      </c>
      <c r="B96" t="s">
        <v>6</v>
      </c>
      <c r="D96">
        <f>VLOOKUP($A96,ежесуточные!$J$12:$HW$765,D$2,1)</f>
        <v>0</v>
      </c>
      <c r="E96">
        <f>VLOOKUP($A96,ежесуточные!$J$12:$HW$765,E$2,1)</f>
        <v>0</v>
      </c>
      <c r="F96">
        <f>VLOOKUP($A96,ежесуточные!$J$12:$HW$765,F$2,1)</f>
        <v>0</v>
      </c>
      <c r="G96">
        <f>VLOOKUP($A96,ежесуточные!$J$12:$HW$765,G$2,1)</f>
        <v>0</v>
      </c>
      <c r="H96">
        <f>VLOOKUP($A96,ежесуточные!$J$12:$HW$765,H$2,1)</f>
        <v>0</v>
      </c>
      <c r="I96">
        <f>VLOOKUP($A96,ежесуточные!$J$12:$HW$765,I$2,1)</f>
        <v>0</v>
      </c>
      <c r="J96">
        <f>VLOOKUP($A96,ежесуточные!$J$12:$HW$765,J$2,1)</f>
        <v>0</v>
      </c>
      <c r="K96">
        <f>VLOOKUP($A96,ежесуточные!$J$12:$HW$765,K$2,1)</f>
        <v>0</v>
      </c>
      <c r="L96">
        <f>VLOOKUP($A96,ежесуточные!$J$12:$HW$765,L$2,1)</f>
        <v>0</v>
      </c>
      <c r="M96">
        <f>VLOOKUP($A96,ежесуточные!$J$12:$HW$765,M$2,1)</f>
        <v>0</v>
      </c>
      <c r="N96">
        <f>VLOOKUP($A96,ежесуточные!$J$12:$HW$765,N$2,1)</f>
        <v>0</v>
      </c>
      <c r="O96">
        <f>VLOOKUP($A96,ежесуточные!$J$12:$HW$765,O$2,1)</f>
        <v>0</v>
      </c>
      <c r="P96">
        <f>VLOOKUP($A96,ежесуточные!$J$12:$HW$765,P$2,1)</f>
        <v>0</v>
      </c>
      <c r="Q96">
        <f>VLOOKUP($A96,ежесуточные!$J$12:$HW$765,Q$2,1)</f>
        <v>0</v>
      </c>
      <c r="R96">
        <f>VLOOKUP($A96,ежесуточные!$J$12:$HW$765,R$2,1)</f>
        <v>0</v>
      </c>
      <c r="S96">
        <f>VLOOKUP($A96,ежесуточные!$J$12:$HW$765,S$2,1)</f>
        <v>0</v>
      </c>
      <c r="T96">
        <f>VLOOKUP($A96,ежесуточные!$J$12:$HW$765,T$2,1)</f>
        <v>0</v>
      </c>
      <c r="U96">
        <f>VLOOKUP($A96,ежесуточные!$J$12:$HW$765,U$2,1)</f>
        <v>0</v>
      </c>
      <c r="V96">
        <f>VLOOKUP($A96,ежесуточные!$J$12:$HW$765,V$2,1)</f>
        <v>0</v>
      </c>
      <c r="W96">
        <f>VLOOKUP($A96,ежесуточные!$J$12:$HW$765,W$2,1)</f>
        <v>0</v>
      </c>
      <c r="X96">
        <f>VLOOKUP($A96,ежесуточные!$J$12:$HW$765,X$2,1)</f>
        <v>0</v>
      </c>
      <c r="Y96">
        <f>VLOOKUP($A96,ежесуточные!$J$12:$HW$765,Y$2,1)</f>
        <v>0</v>
      </c>
      <c r="Z96">
        <f>VLOOKUP($A96,ежесуточные!$J$12:$HW$765,Z$2,1)</f>
        <v>0</v>
      </c>
      <c r="AA96">
        <f>VLOOKUP($A96,ежесуточные!$J$12:$HW$765,AA$2,1)</f>
        <v>0</v>
      </c>
      <c r="AB96">
        <f>VLOOKUP($A96,ежесуточные!$J$12:$HW$765,AB$2,1)</f>
        <v>0</v>
      </c>
      <c r="AC96">
        <f>VLOOKUP($A96,ежесуточные!$J$12:$HW$765,AC$2,1)</f>
        <v>0</v>
      </c>
      <c r="AD96">
        <f>VLOOKUP($A96,ежесуточные!$J$12:$HW$765,AD$2,1)</f>
        <v>0</v>
      </c>
      <c r="AE96">
        <f>VLOOKUP($A96,ежесуточные!$J$12:$HW$765,AE$2,1)</f>
        <v>0</v>
      </c>
      <c r="AF96">
        <f t="shared" si="4"/>
        <v>0</v>
      </c>
      <c r="AG96">
        <f t="shared" si="5"/>
        <v>1</v>
      </c>
      <c r="AH96">
        <f t="shared" si="6"/>
        <v>0</v>
      </c>
    </row>
    <row r="97" spans="1:34" x14ac:dyDescent="0.25">
      <c r="A97">
        <v>94</v>
      </c>
      <c r="B97" t="s">
        <v>112</v>
      </c>
      <c r="D97">
        <f>VLOOKUP($A97,ежесуточные!$J$12:$HW$765,D$2,1)</f>
        <v>0</v>
      </c>
      <c r="E97">
        <f>VLOOKUP($A97,ежесуточные!$J$12:$HW$765,E$2,1)</f>
        <v>0</v>
      </c>
      <c r="F97">
        <f>VLOOKUP($A97,ежесуточные!$J$12:$HW$765,F$2,1)</f>
        <v>0</v>
      </c>
      <c r="G97">
        <f>VLOOKUP($A97,ежесуточные!$J$12:$HW$765,G$2,1)</f>
        <v>0</v>
      </c>
      <c r="H97">
        <f>VLOOKUP($A97,ежесуточные!$J$12:$HW$765,H$2,1)</f>
        <v>40</v>
      </c>
      <c r="I97">
        <f>VLOOKUP($A97,ежесуточные!$J$12:$HW$765,I$2,1)</f>
        <v>0</v>
      </c>
      <c r="J97">
        <f>VLOOKUP($A97,ежесуточные!$J$12:$HW$765,J$2,1)</f>
        <v>0</v>
      </c>
      <c r="K97">
        <f>VLOOKUP($A97,ежесуточные!$J$12:$HW$765,K$2,1)</f>
        <v>0</v>
      </c>
      <c r="L97">
        <f>VLOOKUP($A97,ежесуточные!$J$12:$HW$765,L$2,1)</f>
        <v>0</v>
      </c>
      <c r="M97">
        <f>VLOOKUP($A97,ежесуточные!$J$12:$HW$765,M$2,1)</f>
        <v>0</v>
      </c>
      <c r="N97">
        <f>VLOOKUP($A97,ежесуточные!$J$12:$HW$765,N$2,1)</f>
        <v>0</v>
      </c>
      <c r="O97">
        <f>VLOOKUP($A97,ежесуточные!$J$12:$HW$765,O$2,1)</f>
        <v>40</v>
      </c>
      <c r="P97">
        <f>VLOOKUP($A97,ежесуточные!$J$12:$HW$765,P$2,1)</f>
        <v>0</v>
      </c>
      <c r="Q97">
        <f>VLOOKUP($A97,ежесуточные!$J$12:$HW$765,Q$2,1)</f>
        <v>0</v>
      </c>
      <c r="R97">
        <f>VLOOKUP($A97,ежесуточные!$J$12:$HW$765,R$2,1)</f>
        <v>0</v>
      </c>
      <c r="S97">
        <f>VLOOKUP($A97,ежесуточные!$J$12:$HW$765,S$2,1)</f>
        <v>0</v>
      </c>
      <c r="T97">
        <f>VLOOKUP($A97,ежесуточные!$J$12:$HW$765,T$2,1)</f>
        <v>0</v>
      </c>
      <c r="U97">
        <f>VLOOKUP($A97,ежесуточные!$J$12:$HW$765,U$2,1)</f>
        <v>0</v>
      </c>
      <c r="V97">
        <f>VLOOKUP($A97,ежесуточные!$J$12:$HW$765,V$2,1)</f>
        <v>0</v>
      </c>
      <c r="W97">
        <f>VLOOKUP($A97,ежесуточные!$J$12:$HW$765,W$2,1)</f>
        <v>40</v>
      </c>
      <c r="X97">
        <f>VLOOKUP($A97,ежесуточные!$J$12:$HW$765,X$2,1)</f>
        <v>0</v>
      </c>
      <c r="Y97">
        <f>VLOOKUP($A97,ежесуточные!$J$12:$HW$765,Y$2,1)</f>
        <v>0</v>
      </c>
      <c r="Z97">
        <f>VLOOKUP($A97,ежесуточные!$J$12:$HW$765,Z$2,1)</f>
        <v>0</v>
      </c>
      <c r="AA97">
        <f>VLOOKUP($A97,ежесуточные!$J$12:$HW$765,AA$2,1)</f>
        <v>0</v>
      </c>
      <c r="AB97">
        <f>VLOOKUP($A97,ежесуточные!$J$12:$HW$765,AB$2,1)</f>
        <v>0</v>
      </c>
      <c r="AC97">
        <f>VLOOKUP($A97,ежесуточные!$J$12:$HW$765,AC$2,1)</f>
        <v>40</v>
      </c>
      <c r="AD97">
        <f>VLOOKUP($A97,ежесуточные!$J$12:$HW$765,AD$2,1)</f>
        <v>0</v>
      </c>
      <c r="AE97">
        <f>VLOOKUP($A97,ежесуточные!$J$12:$HW$765,AE$2,1)</f>
        <v>0</v>
      </c>
      <c r="AF97">
        <f t="shared" si="4"/>
        <v>0</v>
      </c>
      <c r="AG97">
        <f t="shared" si="5"/>
        <v>1</v>
      </c>
      <c r="AH97">
        <f t="shared" si="6"/>
        <v>0</v>
      </c>
    </row>
    <row r="98" spans="1:34" x14ac:dyDescent="0.25">
      <c r="A98">
        <v>95</v>
      </c>
      <c r="B98" t="s">
        <v>13</v>
      </c>
      <c r="D98">
        <f>VLOOKUP($A98,ежесуточные!$J$12:$HW$765,D$2,1)</f>
        <v>0</v>
      </c>
      <c r="E98">
        <f>VLOOKUP($A98,ежесуточные!$J$12:$HW$765,E$2,1)</f>
        <v>0</v>
      </c>
      <c r="F98">
        <f>VLOOKUP($A98,ежесуточные!$J$12:$HW$765,F$2,1)</f>
        <v>0</v>
      </c>
      <c r="G98">
        <f>VLOOKUP($A98,ежесуточные!$J$12:$HW$765,G$2,1)</f>
        <v>0</v>
      </c>
      <c r="H98">
        <f>VLOOKUP($A98,ежесуточные!$J$12:$HW$765,H$2,1)</f>
        <v>0</v>
      </c>
      <c r="I98">
        <f>VLOOKUP($A98,ежесуточные!$J$12:$HW$765,I$2,1)</f>
        <v>0</v>
      </c>
      <c r="J98">
        <f>VLOOKUP($A98,ежесуточные!$J$12:$HW$765,J$2,1)</f>
        <v>0</v>
      </c>
      <c r="K98">
        <f>VLOOKUP($A98,ежесуточные!$J$12:$HW$765,K$2,1)</f>
        <v>0</v>
      </c>
      <c r="L98">
        <f>VLOOKUP($A98,ежесуточные!$J$12:$HW$765,L$2,1)</f>
        <v>0</v>
      </c>
      <c r="M98">
        <f>VLOOKUP($A98,ежесуточные!$J$12:$HW$765,M$2,1)</f>
        <v>0</v>
      </c>
      <c r="N98">
        <f>VLOOKUP($A98,ежесуточные!$J$12:$HW$765,N$2,1)</f>
        <v>0</v>
      </c>
      <c r="O98">
        <f>VLOOKUP($A98,ежесуточные!$J$12:$HW$765,O$2,1)</f>
        <v>0</v>
      </c>
      <c r="P98">
        <f>VLOOKUP($A98,ежесуточные!$J$12:$HW$765,P$2,1)</f>
        <v>0</v>
      </c>
      <c r="Q98">
        <f>VLOOKUP($A98,ежесуточные!$J$12:$HW$765,Q$2,1)</f>
        <v>0</v>
      </c>
      <c r="R98">
        <f>VLOOKUP($A98,ежесуточные!$J$12:$HW$765,R$2,1)</f>
        <v>0</v>
      </c>
      <c r="S98">
        <f>VLOOKUP($A98,ежесуточные!$J$12:$HW$765,S$2,1)</f>
        <v>0</v>
      </c>
      <c r="T98">
        <f>VLOOKUP($A98,ежесуточные!$J$12:$HW$765,T$2,1)</f>
        <v>0</v>
      </c>
      <c r="U98">
        <f>VLOOKUP($A98,ежесуточные!$J$12:$HW$765,U$2,1)</f>
        <v>0</v>
      </c>
      <c r="V98">
        <f>VLOOKUP($A98,ежесуточные!$J$12:$HW$765,V$2,1)</f>
        <v>0</v>
      </c>
      <c r="W98">
        <f>VLOOKUP($A98,ежесуточные!$J$12:$HW$765,W$2,1)</f>
        <v>0</v>
      </c>
      <c r="X98">
        <f>VLOOKUP($A98,ежесуточные!$J$12:$HW$765,X$2,1)</f>
        <v>0</v>
      </c>
      <c r="Y98">
        <f>VLOOKUP($A98,ежесуточные!$J$12:$HW$765,Y$2,1)</f>
        <v>0</v>
      </c>
      <c r="Z98">
        <f>VLOOKUP($A98,ежесуточные!$J$12:$HW$765,Z$2,1)</f>
        <v>0</v>
      </c>
      <c r="AA98">
        <f>VLOOKUP($A98,ежесуточные!$J$12:$HW$765,AA$2,1)</f>
        <v>0</v>
      </c>
      <c r="AB98">
        <f>VLOOKUP($A98,ежесуточные!$J$12:$HW$765,AB$2,1)</f>
        <v>0</v>
      </c>
      <c r="AC98">
        <f>VLOOKUP($A98,ежесуточные!$J$12:$HW$765,AC$2,1)</f>
        <v>0</v>
      </c>
      <c r="AD98">
        <f>VLOOKUP($A98,ежесуточные!$J$12:$HW$765,AD$2,1)</f>
        <v>0</v>
      </c>
      <c r="AE98">
        <f>VLOOKUP($A98,ежесуточные!$J$12:$HW$765,AE$2,1)</f>
        <v>0</v>
      </c>
      <c r="AF98">
        <f t="shared" si="4"/>
        <v>0</v>
      </c>
      <c r="AG98">
        <f t="shared" si="5"/>
        <v>1</v>
      </c>
      <c r="AH98">
        <f t="shared" si="6"/>
        <v>0</v>
      </c>
    </row>
    <row r="99" spans="1:34" x14ac:dyDescent="0.25">
      <c r="A99">
        <v>96</v>
      </c>
      <c r="B99" t="s">
        <v>20</v>
      </c>
      <c r="D99">
        <f>VLOOKUP($A99,ежесуточные!$J$12:$HW$765,D$2,1)</f>
        <v>0</v>
      </c>
      <c r="E99">
        <f>VLOOKUP($A99,ежесуточные!$J$12:$HW$765,E$2,1)</f>
        <v>0</v>
      </c>
      <c r="F99">
        <f>VLOOKUP($A99,ежесуточные!$J$12:$HW$765,F$2,1)</f>
        <v>0</v>
      </c>
      <c r="G99">
        <f>VLOOKUP($A99,ежесуточные!$J$12:$HW$765,G$2,1)</f>
        <v>0</v>
      </c>
      <c r="H99">
        <f>VLOOKUP($A99,ежесуточные!$J$12:$HW$765,H$2,1)</f>
        <v>0</v>
      </c>
      <c r="I99">
        <f>VLOOKUP($A99,ежесуточные!$J$12:$HW$765,I$2,1)</f>
        <v>0</v>
      </c>
      <c r="J99">
        <f>VLOOKUP($A99,ежесуточные!$J$12:$HW$765,J$2,1)</f>
        <v>0</v>
      </c>
      <c r="K99">
        <f>VLOOKUP($A99,ежесуточные!$J$12:$HW$765,K$2,1)</f>
        <v>0</v>
      </c>
      <c r="L99">
        <f>VLOOKUP($A99,ежесуточные!$J$12:$HW$765,L$2,1)</f>
        <v>0</v>
      </c>
      <c r="M99">
        <f>VLOOKUP($A99,ежесуточные!$J$12:$HW$765,M$2,1)</f>
        <v>0</v>
      </c>
      <c r="N99">
        <f>VLOOKUP($A99,ежесуточные!$J$12:$HW$765,N$2,1)</f>
        <v>0</v>
      </c>
      <c r="O99">
        <f>VLOOKUP($A99,ежесуточные!$J$12:$HW$765,O$2,1)</f>
        <v>0</v>
      </c>
      <c r="P99">
        <f>VLOOKUP($A99,ежесуточные!$J$12:$HW$765,P$2,1)</f>
        <v>0</v>
      </c>
      <c r="Q99">
        <f>VLOOKUP($A99,ежесуточные!$J$12:$HW$765,Q$2,1)</f>
        <v>0</v>
      </c>
      <c r="R99">
        <f>VLOOKUP($A99,ежесуточные!$J$12:$HW$765,R$2,1)</f>
        <v>0</v>
      </c>
      <c r="S99">
        <f>VLOOKUP($A99,ежесуточные!$J$12:$HW$765,S$2,1)</f>
        <v>0</v>
      </c>
      <c r="T99">
        <f>VLOOKUP($A99,ежесуточные!$J$12:$HW$765,T$2,1)</f>
        <v>0</v>
      </c>
      <c r="U99">
        <f>VLOOKUP($A99,ежесуточные!$J$12:$HW$765,U$2,1)</f>
        <v>0</v>
      </c>
      <c r="V99">
        <f>VLOOKUP($A99,ежесуточные!$J$12:$HW$765,V$2,1)</f>
        <v>0</v>
      </c>
      <c r="W99">
        <f>VLOOKUP($A99,ежесуточные!$J$12:$HW$765,W$2,1)</f>
        <v>0</v>
      </c>
      <c r="X99">
        <f>VLOOKUP($A99,ежесуточные!$J$12:$HW$765,X$2,1)</f>
        <v>0</v>
      </c>
      <c r="Y99">
        <f>VLOOKUP($A99,ежесуточные!$J$12:$HW$765,Y$2,1)</f>
        <v>0</v>
      </c>
      <c r="Z99">
        <f>VLOOKUP($A99,ежесуточные!$J$12:$HW$765,Z$2,1)</f>
        <v>0</v>
      </c>
      <c r="AA99">
        <f>VLOOKUP($A99,ежесуточные!$J$12:$HW$765,AA$2,1)</f>
        <v>0</v>
      </c>
      <c r="AB99">
        <f>VLOOKUP($A99,ежесуточные!$J$12:$HW$765,AB$2,1)</f>
        <v>0</v>
      </c>
      <c r="AC99">
        <f>VLOOKUP($A99,ежесуточные!$J$12:$HW$765,AC$2,1)</f>
        <v>0</v>
      </c>
      <c r="AD99">
        <f>VLOOKUP($A99,ежесуточные!$J$12:$HW$765,AD$2,1)</f>
        <v>0</v>
      </c>
      <c r="AE99">
        <f>VLOOKUP($A99,ежесуточные!$J$12:$HW$765,AE$2,1)</f>
        <v>0</v>
      </c>
      <c r="AF99">
        <f t="shared" si="4"/>
        <v>0</v>
      </c>
      <c r="AG99">
        <f t="shared" si="5"/>
        <v>1</v>
      </c>
      <c r="AH99">
        <f t="shared" si="6"/>
        <v>0</v>
      </c>
    </row>
    <row r="100" spans="1:34" x14ac:dyDescent="0.25">
      <c r="A100">
        <v>97</v>
      </c>
      <c r="B100" t="s">
        <v>88</v>
      </c>
      <c r="D100">
        <f>VLOOKUP($A100,ежесуточные!$J$12:$HW$765,D$2,1)</f>
        <v>0</v>
      </c>
      <c r="E100">
        <f>VLOOKUP($A100,ежесуточные!$J$12:$HW$765,E$2,1)</f>
        <v>0</v>
      </c>
      <c r="F100">
        <f>VLOOKUP($A100,ежесуточные!$J$12:$HW$765,F$2,1)</f>
        <v>0</v>
      </c>
      <c r="G100">
        <f>VLOOKUP($A100,ежесуточные!$J$12:$HW$765,G$2,1)</f>
        <v>0</v>
      </c>
      <c r="H100">
        <f>VLOOKUP($A100,ежесуточные!$J$12:$HW$765,H$2,1)</f>
        <v>0</v>
      </c>
      <c r="I100">
        <f>VLOOKUP($A100,ежесуточные!$J$12:$HW$765,I$2,1)</f>
        <v>0</v>
      </c>
      <c r="J100">
        <f>VLOOKUP($A100,ежесуточные!$J$12:$HW$765,J$2,1)</f>
        <v>0</v>
      </c>
      <c r="K100">
        <f>VLOOKUP($A100,ежесуточные!$J$12:$HW$765,K$2,1)</f>
        <v>0</v>
      </c>
      <c r="L100">
        <f>VLOOKUP($A100,ежесуточные!$J$12:$HW$765,L$2,1)</f>
        <v>0</v>
      </c>
      <c r="M100">
        <f>VLOOKUP($A100,ежесуточные!$J$12:$HW$765,M$2,1)</f>
        <v>0</v>
      </c>
      <c r="N100">
        <f>VLOOKUP($A100,ежесуточные!$J$12:$HW$765,N$2,1)</f>
        <v>0</v>
      </c>
      <c r="O100">
        <f>VLOOKUP($A100,ежесуточные!$J$12:$HW$765,O$2,1)</f>
        <v>0</v>
      </c>
      <c r="P100">
        <f>VLOOKUP($A100,ежесуточные!$J$12:$HW$765,P$2,1)</f>
        <v>0</v>
      </c>
      <c r="Q100">
        <f>VLOOKUP($A100,ежесуточные!$J$12:$HW$765,Q$2,1)</f>
        <v>0</v>
      </c>
      <c r="R100">
        <f>VLOOKUP($A100,ежесуточные!$J$12:$HW$765,R$2,1)</f>
        <v>0</v>
      </c>
      <c r="S100">
        <f>VLOOKUP($A100,ежесуточные!$J$12:$HW$765,S$2,1)</f>
        <v>0</v>
      </c>
      <c r="T100">
        <f>VLOOKUP($A100,ежесуточные!$J$12:$HW$765,T$2,1)</f>
        <v>0</v>
      </c>
      <c r="U100">
        <f>VLOOKUP($A100,ежесуточные!$J$12:$HW$765,U$2,1)</f>
        <v>0</v>
      </c>
      <c r="V100">
        <f>VLOOKUP($A100,ежесуточные!$J$12:$HW$765,V$2,1)</f>
        <v>0</v>
      </c>
      <c r="W100">
        <f>VLOOKUP($A100,ежесуточные!$J$12:$HW$765,W$2,1)</f>
        <v>0</v>
      </c>
      <c r="X100">
        <f>VLOOKUP($A100,ежесуточные!$J$12:$HW$765,X$2,1)</f>
        <v>0</v>
      </c>
      <c r="Y100">
        <f>VLOOKUP($A100,ежесуточные!$J$12:$HW$765,Y$2,1)</f>
        <v>0</v>
      </c>
      <c r="Z100">
        <f>VLOOKUP($A100,ежесуточные!$J$12:$HW$765,Z$2,1)</f>
        <v>0</v>
      </c>
      <c r="AA100">
        <f>VLOOKUP($A100,ежесуточные!$J$12:$HW$765,AA$2,1)</f>
        <v>0</v>
      </c>
      <c r="AB100">
        <f>VLOOKUP($A100,ежесуточные!$J$12:$HW$765,AB$2,1)</f>
        <v>0</v>
      </c>
      <c r="AC100">
        <f>VLOOKUP($A100,ежесуточные!$J$12:$HW$765,AC$2,1)</f>
        <v>0</v>
      </c>
      <c r="AD100">
        <f>VLOOKUP($A100,ежесуточные!$J$12:$HW$765,AD$2,1)</f>
        <v>0</v>
      </c>
      <c r="AE100">
        <f>VLOOKUP($A100,ежесуточные!$J$12:$HW$765,AE$2,1)</f>
        <v>0</v>
      </c>
      <c r="AF100">
        <f t="shared" si="4"/>
        <v>0</v>
      </c>
      <c r="AG100">
        <f t="shared" si="5"/>
        <v>1</v>
      </c>
      <c r="AH100">
        <f t="shared" si="6"/>
        <v>0</v>
      </c>
    </row>
    <row r="101" spans="1:34" s="316" customFormat="1" x14ac:dyDescent="0.25">
      <c r="A101" s="316">
        <v>98</v>
      </c>
      <c r="B101" s="316" t="s">
        <v>15</v>
      </c>
      <c r="C101" s="316" t="s">
        <v>66</v>
      </c>
      <c r="D101" s="316">
        <f>VLOOKUP($A101,ежесуточные!$J$12:$HW$765,D$2,1)</f>
        <v>0</v>
      </c>
      <c r="E101" s="316">
        <f>VLOOKUP($A101,ежесуточные!$J$12:$HW$765,E$2,1)</f>
        <v>0</v>
      </c>
      <c r="F101" s="316">
        <f>VLOOKUP($A101,ежесуточные!$J$12:$HW$765,F$2,1)</f>
        <v>120</v>
      </c>
      <c r="G101" s="316">
        <f>VLOOKUP($A101,ежесуточные!$J$12:$HW$765,G$2,1)</f>
        <v>12</v>
      </c>
      <c r="H101" s="316">
        <f>VLOOKUP($A101,ежесуточные!$J$12:$HW$765,H$2,1)</f>
        <v>249</v>
      </c>
      <c r="I101" s="316">
        <f>VLOOKUP($A101,ежесуточные!$J$12:$HW$765,I$2,1)</f>
        <v>249</v>
      </c>
      <c r="J101" s="316">
        <f>VLOOKUP($A101,ежесуточные!$J$12:$HW$765,J$2,1)</f>
        <v>249</v>
      </c>
      <c r="K101" s="316">
        <f>VLOOKUP($A101,ежесуточные!$J$12:$HW$765,K$2,1)</f>
        <v>255</v>
      </c>
      <c r="L101" s="316">
        <f>VLOOKUP($A101,ежесуточные!$J$12:$HW$765,L$2,1)</f>
        <v>249</v>
      </c>
      <c r="M101" s="316">
        <f>VLOOKUP($A101,ежесуточные!$J$12:$HW$765,M$2,1)</f>
        <v>249</v>
      </c>
      <c r="N101" s="316">
        <f>VLOOKUP($A101,ежесуточные!$J$12:$HW$765,N$2,1)</f>
        <v>129</v>
      </c>
      <c r="O101" s="316">
        <f>VLOOKUP($A101,ежесуточные!$J$12:$HW$765,O$2,1)</f>
        <v>237</v>
      </c>
      <c r="P101" s="316">
        <f>VLOOKUP($A101,ежесуточные!$J$12:$HW$765,P$2,1)</f>
        <v>0</v>
      </c>
      <c r="Q101" s="316">
        <f>VLOOKUP($A101,ежесуточные!$J$12:$HW$765,Q$2,1)</f>
        <v>0</v>
      </c>
      <c r="R101" s="316">
        <f>VLOOKUP($A101,ежесуточные!$J$12:$HW$765,R$2,1)</f>
        <v>0</v>
      </c>
      <c r="S101" s="316">
        <f>VLOOKUP($A101,ежесуточные!$J$12:$HW$765,S$2,1)</f>
        <v>0</v>
      </c>
      <c r="T101" s="316">
        <f>VLOOKUP($A101,ежесуточные!$J$12:$HW$765,T$2,1)</f>
        <v>0</v>
      </c>
      <c r="U101" s="316">
        <f>VLOOKUP($A101,ежесуточные!$J$12:$HW$765,U$2,1)</f>
        <v>0</v>
      </c>
      <c r="V101" s="316">
        <f>VLOOKUP($A101,ежесуточные!$J$12:$HW$765,V$2,1)</f>
        <v>0</v>
      </c>
      <c r="W101" s="316">
        <f>VLOOKUP($A101,ежесуточные!$J$12:$HW$765,W$2,1)</f>
        <v>0</v>
      </c>
      <c r="X101" s="316">
        <f>VLOOKUP($A101,ежесуточные!$J$12:$HW$765,X$2,1)</f>
        <v>0</v>
      </c>
      <c r="Y101" s="316">
        <f>VLOOKUP($A101,ежесуточные!$J$12:$HW$765,Y$2,1)</f>
        <v>0</v>
      </c>
      <c r="Z101" s="316">
        <f>VLOOKUP($A101,ежесуточные!$J$12:$HW$765,Z$2,1)</f>
        <v>0</v>
      </c>
      <c r="AA101" s="316">
        <f>VLOOKUP($A101,ежесуточные!$J$12:$HW$765,AA$2,1)</f>
        <v>0</v>
      </c>
      <c r="AB101" s="316">
        <f>VLOOKUP($A101,ежесуточные!$J$12:$HW$765,AB$2,1)</f>
        <v>0</v>
      </c>
      <c r="AC101" s="316">
        <f>VLOOKUP($A101,ежесуточные!$J$12:$HW$765,AC$2,1)</f>
        <v>0</v>
      </c>
      <c r="AD101" s="316">
        <f>VLOOKUP($A101,ежесуточные!$J$12:$HW$765,AD$2,1)</f>
        <v>0</v>
      </c>
      <c r="AE101" s="316">
        <f>VLOOKUP($A101,ежесуточные!$J$12:$HW$765,AE$2,1)</f>
        <v>0</v>
      </c>
      <c r="AF101" s="316">
        <f t="shared" si="4"/>
        <v>1998</v>
      </c>
      <c r="AG101" s="316">
        <f t="shared" si="5"/>
        <v>0</v>
      </c>
      <c r="AH101" s="316">
        <f t="shared" si="6"/>
        <v>1</v>
      </c>
    </row>
    <row r="102" spans="1:34" s="316" customFormat="1" x14ac:dyDescent="0.25">
      <c r="A102" s="316">
        <v>99</v>
      </c>
      <c r="B102" s="316" t="s">
        <v>77</v>
      </c>
      <c r="C102" s="316" t="s">
        <v>66</v>
      </c>
      <c r="D102" s="316">
        <f>VLOOKUP($A102,ежесуточные!$J$12:$HW$765,D$2,1)</f>
        <v>0</v>
      </c>
      <c r="E102" s="316">
        <f>VLOOKUP($A102,ежесуточные!$J$12:$HW$765,E$2,1)</f>
        <v>0</v>
      </c>
      <c r="F102" s="316">
        <f>VLOOKUP($A102,ежесуточные!$J$12:$HW$765,F$2,1)</f>
        <v>0</v>
      </c>
      <c r="G102" s="316">
        <f>VLOOKUP($A102,ежесуточные!$J$12:$HW$765,G$2,1)</f>
        <v>0</v>
      </c>
      <c r="H102" s="316">
        <f>VLOOKUP($A102,ежесуточные!$J$12:$HW$765,H$2,1)</f>
        <v>0</v>
      </c>
      <c r="I102" s="316">
        <f>VLOOKUP($A102,ежесуточные!$J$12:$HW$765,I$2,1)</f>
        <v>0</v>
      </c>
      <c r="J102" s="316">
        <f>VLOOKUP($A102,ежесуточные!$J$12:$HW$765,J$2,1)</f>
        <v>0</v>
      </c>
      <c r="K102" s="316">
        <f>VLOOKUP($A102,ежесуточные!$J$12:$HW$765,K$2,1)</f>
        <v>0</v>
      </c>
      <c r="L102" s="316">
        <f>VLOOKUP($A102,ежесуточные!$J$12:$HW$765,L$2,1)</f>
        <v>0</v>
      </c>
      <c r="M102" s="316">
        <f>VLOOKUP($A102,ежесуточные!$J$12:$HW$765,M$2,1)</f>
        <v>0</v>
      </c>
      <c r="N102" s="316">
        <f>VLOOKUP($A102,ежесуточные!$J$12:$HW$765,N$2,1)</f>
        <v>0</v>
      </c>
      <c r="O102" s="316">
        <f>VLOOKUP($A102,ежесуточные!$J$12:$HW$765,O$2,1)</f>
        <v>0.6</v>
      </c>
      <c r="P102" s="316">
        <f>VLOOKUP($A102,ежесуточные!$J$12:$HW$765,P$2,1)</f>
        <v>1.2</v>
      </c>
      <c r="Q102" s="316">
        <f>VLOOKUP($A102,ежесуточные!$J$12:$HW$765,Q$2,1)</f>
        <v>0.3</v>
      </c>
      <c r="R102" s="316">
        <f>VLOOKUP($A102,ежесуточные!$J$12:$HW$765,R$2,1)</f>
        <v>0</v>
      </c>
      <c r="S102" s="316">
        <f>VLOOKUP($A102,ежесуточные!$J$12:$HW$765,S$2,1)</f>
        <v>0</v>
      </c>
      <c r="T102" s="316">
        <f>VLOOKUP($A102,ежесуточные!$J$12:$HW$765,T$2,1)</f>
        <v>0</v>
      </c>
      <c r="U102" s="316">
        <f>VLOOKUP($A102,ежесуточные!$J$12:$HW$765,U$2,1)</f>
        <v>0</v>
      </c>
      <c r="V102" s="316">
        <f>VLOOKUP($A102,ежесуточные!$J$12:$HW$765,V$2,1)</f>
        <v>0</v>
      </c>
      <c r="W102" s="316">
        <f>VLOOKUP($A102,ежесуточные!$J$12:$HW$765,W$2,1)</f>
        <v>0</v>
      </c>
      <c r="X102" s="316">
        <f>VLOOKUP($A102,ежесуточные!$J$12:$HW$765,X$2,1)</f>
        <v>0</v>
      </c>
      <c r="Y102" s="316">
        <f>VLOOKUP($A102,ежесуточные!$J$12:$HW$765,Y$2,1)</f>
        <v>1.8</v>
      </c>
      <c r="Z102" s="316">
        <f>VLOOKUP($A102,ежесуточные!$J$12:$HW$765,Z$2,1)</f>
        <v>0.9</v>
      </c>
      <c r="AA102" s="316">
        <f>VLOOKUP($A102,ежесуточные!$J$12:$HW$765,AA$2,1)</f>
        <v>1.2</v>
      </c>
      <c r="AB102" s="316">
        <f>VLOOKUP($A102,ежесуточные!$J$12:$HW$765,AB$2,1)</f>
        <v>1.2</v>
      </c>
      <c r="AC102" s="316">
        <f>VLOOKUP($A102,ежесуточные!$J$12:$HW$765,AC$2,1)</f>
        <v>1.2</v>
      </c>
      <c r="AD102" s="316">
        <f>VLOOKUP($A102,ежесуточные!$J$12:$HW$765,AD$2,1)</f>
        <v>1.2</v>
      </c>
      <c r="AE102" s="316">
        <f>VLOOKUP($A102,ежесуточные!$J$12:$HW$765,AE$2,1)</f>
        <v>2.2000000000000002</v>
      </c>
      <c r="AF102" s="316">
        <f t="shared" si="4"/>
        <v>11.8</v>
      </c>
      <c r="AG102" s="316">
        <f t="shared" si="5"/>
        <v>0</v>
      </c>
      <c r="AH102" s="316">
        <f t="shared" si="6"/>
        <v>1</v>
      </c>
    </row>
    <row r="103" spans="1:34" s="316" customFormat="1" x14ac:dyDescent="0.25">
      <c r="A103" s="316">
        <v>100</v>
      </c>
      <c r="B103" s="316" t="s">
        <v>10</v>
      </c>
      <c r="C103" s="316" t="s">
        <v>66</v>
      </c>
      <c r="D103" s="316">
        <f>VLOOKUP($A103,ежесуточные!$J$12:$HW$765,D$2,1)</f>
        <v>0</v>
      </c>
      <c r="E103" s="316">
        <f>VLOOKUP($A103,ежесуточные!$J$12:$HW$765,E$2,1)</f>
        <v>10</v>
      </c>
      <c r="F103" s="316">
        <f>VLOOKUP($A103,ежесуточные!$J$12:$HW$765,F$2,1)</f>
        <v>68</v>
      </c>
      <c r="G103" s="316">
        <f>VLOOKUP($A103,ежесуточные!$J$12:$HW$765,G$2,1)</f>
        <v>0</v>
      </c>
      <c r="H103" s="316">
        <f>VLOOKUP($A103,ежесуточные!$J$12:$HW$765,H$2,1)</f>
        <v>0</v>
      </c>
      <c r="I103" s="316">
        <f>VLOOKUP($A103,ежесуточные!$J$12:$HW$765,I$2,1)</f>
        <v>0</v>
      </c>
      <c r="J103" s="316">
        <f>VLOOKUP($A103,ежесуточные!$J$12:$HW$765,J$2,1)</f>
        <v>0</v>
      </c>
      <c r="K103" s="316">
        <f>VLOOKUP($A103,ежесуточные!$J$12:$HW$765,K$2,1)</f>
        <v>0</v>
      </c>
      <c r="L103" s="316">
        <f>VLOOKUP($A103,ежесуточные!$J$12:$HW$765,L$2,1)</f>
        <v>0</v>
      </c>
      <c r="M103" s="316">
        <f>VLOOKUP($A103,ежесуточные!$J$12:$HW$765,M$2,1)</f>
        <v>0</v>
      </c>
      <c r="N103" s="316">
        <f>VLOOKUP($A103,ежесуточные!$J$12:$HW$765,N$2,1)</f>
        <v>70</v>
      </c>
      <c r="O103" s="316">
        <f>VLOOKUP($A103,ежесуточные!$J$12:$HW$765,O$2,1)</f>
        <v>48</v>
      </c>
      <c r="P103" s="316">
        <f>VLOOKUP($A103,ежесуточные!$J$12:$HW$765,P$2,1)</f>
        <v>5</v>
      </c>
      <c r="Q103" s="316">
        <f>VLOOKUP($A103,ежесуточные!$J$12:$HW$765,Q$2,1)</f>
        <v>210.5</v>
      </c>
      <c r="R103" s="316">
        <f>VLOOKUP($A103,ежесуточные!$J$12:$HW$765,R$2,1)</f>
        <v>0</v>
      </c>
      <c r="S103" s="316">
        <f>VLOOKUP($A103,ежесуточные!$J$12:$HW$765,S$2,1)</f>
        <v>0.5</v>
      </c>
      <c r="T103" s="316">
        <f>VLOOKUP($A103,ежесуточные!$J$12:$HW$765,T$2,1)</f>
        <v>59</v>
      </c>
      <c r="U103" s="316">
        <f>VLOOKUP($A103,ежесуточные!$J$12:$HW$765,U$2,1)</f>
        <v>0</v>
      </c>
      <c r="V103" s="316">
        <f>VLOOKUP($A103,ежесуточные!$J$12:$HW$765,V$2,1)</f>
        <v>0</v>
      </c>
      <c r="W103" s="316">
        <f>VLOOKUP($A103,ежесуточные!$J$12:$HW$765,W$2,1)</f>
        <v>0</v>
      </c>
      <c r="X103" s="316">
        <f>VLOOKUP($A103,ежесуточные!$J$12:$HW$765,X$2,1)</f>
        <v>0</v>
      </c>
      <c r="Y103" s="316">
        <f>VLOOKUP($A103,ежесуточные!$J$12:$HW$765,Y$2,1)</f>
        <v>70</v>
      </c>
      <c r="Z103" s="316">
        <f>VLOOKUP($A103,ежесуточные!$J$12:$HW$765,Z$2,1)</f>
        <v>0</v>
      </c>
      <c r="AA103" s="316">
        <f>VLOOKUP($A103,ежесуточные!$J$12:$HW$765,AA$2,1)</f>
        <v>157</v>
      </c>
      <c r="AB103" s="316">
        <f>VLOOKUP($A103,ежесуточные!$J$12:$HW$765,AB$2,1)</f>
        <v>89</v>
      </c>
      <c r="AC103" s="316">
        <f>VLOOKUP($A103,ежесуточные!$J$12:$HW$765,AC$2,1)</f>
        <v>14.2</v>
      </c>
      <c r="AD103" s="316">
        <f>VLOOKUP($A103,ежесуточные!$J$12:$HW$765,AD$2,1)</f>
        <v>53</v>
      </c>
      <c r="AE103" s="316">
        <f>VLOOKUP($A103,ежесуточные!$J$12:$HW$765,AE$2,1)</f>
        <v>457.3</v>
      </c>
      <c r="AF103" s="316">
        <f t="shared" si="4"/>
        <v>1311.5</v>
      </c>
      <c r="AG103" s="316">
        <f t="shared" si="5"/>
        <v>0</v>
      </c>
      <c r="AH103" s="316">
        <f t="shared" si="6"/>
        <v>1</v>
      </c>
    </row>
    <row r="104" spans="1:34" x14ac:dyDescent="0.25">
      <c r="A104">
        <v>101</v>
      </c>
      <c r="B104" t="s">
        <v>106</v>
      </c>
      <c r="C104" t="s">
        <v>66</v>
      </c>
      <c r="D104">
        <f>VLOOKUP($A104,ежесуточные!$J$12:$HW$765,D$2,1)</f>
        <v>0</v>
      </c>
      <c r="E104">
        <f>VLOOKUP($A104,ежесуточные!$J$12:$HW$765,E$2,1)</f>
        <v>0</v>
      </c>
      <c r="F104">
        <f>VLOOKUP($A104,ежесуточные!$J$12:$HW$765,F$2,1)</f>
        <v>0</v>
      </c>
      <c r="G104">
        <f>VLOOKUP($A104,ежесуточные!$J$12:$HW$765,G$2,1)</f>
        <v>0</v>
      </c>
      <c r="H104">
        <f>VLOOKUP($A104,ежесуточные!$J$12:$HW$765,H$2,1)</f>
        <v>0</v>
      </c>
      <c r="I104">
        <f>VLOOKUP($A104,ежесуточные!$J$12:$HW$765,I$2,1)</f>
        <v>0</v>
      </c>
      <c r="J104">
        <f>VLOOKUP($A104,ежесуточные!$J$12:$HW$765,J$2,1)</f>
        <v>0</v>
      </c>
      <c r="K104">
        <f>VLOOKUP($A104,ежесуточные!$J$12:$HW$765,K$2,1)</f>
        <v>0</v>
      </c>
      <c r="L104">
        <f>VLOOKUP($A104,ежесуточные!$J$12:$HW$765,L$2,1)</f>
        <v>0</v>
      </c>
      <c r="M104">
        <f>VLOOKUP($A104,ежесуточные!$J$12:$HW$765,M$2,1)</f>
        <v>0</v>
      </c>
      <c r="N104">
        <f>VLOOKUP($A104,ежесуточные!$J$12:$HW$765,N$2,1)</f>
        <v>0</v>
      </c>
      <c r="O104">
        <f>VLOOKUP($A104,ежесуточные!$J$12:$HW$765,O$2,1)</f>
        <v>0</v>
      </c>
      <c r="P104">
        <f>VLOOKUP($A104,ежесуточные!$J$12:$HW$765,P$2,1)</f>
        <v>0</v>
      </c>
      <c r="Q104">
        <f>VLOOKUP($A104,ежесуточные!$J$12:$HW$765,Q$2,1)</f>
        <v>0</v>
      </c>
      <c r="R104">
        <f>VLOOKUP($A104,ежесуточные!$J$12:$HW$765,R$2,1)</f>
        <v>0</v>
      </c>
      <c r="S104">
        <f>VLOOKUP($A104,ежесуточные!$J$12:$HW$765,S$2,1)</f>
        <v>0</v>
      </c>
      <c r="T104">
        <f>VLOOKUP($A104,ежесуточные!$J$12:$HW$765,T$2,1)</f>
        <v>0</v>
      </c>
      <c r="U104">
        <f>VLOOKUP($A104,ежесуточные!$J$12:$HW$765,U$2,1)</f>
        <v>0</v>
      </c>
      <c r="V104">
        <f>VLOOKUP($A104,ежесуточные!$J$12:$HW$765,V$2,1)</f>
        <v>0</v>
      </c>
      <c r="W104">
        <f>VLOOKUP($A104,ежесуточные!$J$12:$HW$765,W$2,1)</f>
        <v>0</v>
      </c>
      <c r="X104">
        <f>VLOOKUP($A104,ежесуточные!$J$12:$HW$765,X$2,1)</f>
        <v>0</v>
      </c>
      <c r="Y104">
        <f>VLOOKUP($A104,ежесуточные!$J$12:$HW$765,Y$2,1)</f>
        <v>0</v>
      </c>
      <c r="Z104">
        <f>VLOOKUP($A104,ежесуточные!$J$12:$HW$765,Z$2,1)</f>
        <v>0</v>
      </c>
      <c r="AA104">
        <f>VLOOKUP($A104,ежесуточные!$J$12:$HW$765,AA$2,1)</f>
        <v>0</v>
      </c>
      <c r="AB104">
        <f>VLOOKUP($A104,ежесуточные!$J$12:$HW$765,AB$2,1)</f>
        <v>0</v>
      </c>
      <c r="AC104">
        <f>VLOOKUP($A104,ежесуточные!$J$12:$HW$765,AC$2,1)</f>
        <v>0</v>
      </c>
      <c r="AD104">
        <f>VLOOKUP($A104,ежесуточные!$J$12:$HW$765,AD$2,1)</f>
        <v>0</v>
      </c>
      <c r="AE104">
        <f>VLOOKUP($A104,ежесуточные!$J$12:$HW$765,AE$2,1)</f>
        <v>0</v>
      </c>
      <c r="AF104">
        <f t="shared" si="4"/>
        <v>0</v>
      </c>
      <c r="AG104">
        <f t="shared" si="5"/>
        <v>0</v>
      </c>
      <c r="AH104">
        <f t="shared" si="6"/>
        <v>1</v>
      </c>
    </row>
    <row r="105" spans="1:34" x14ac:dyDescent="0.25">
      <c r="A105">
        <v>102</v>
      </c>
      <c r="B105" t="s">
        <v>5</v>
      </c>
      <c r="C105" t="s">
        <v>66</v>
      </c>
      <c r="D105">
        <f>VLOOKUP($A105,ежесуточные!$J$12:$HW$765,D$2,1)</f>
        <v>0</v>
      </c>
      <c r="E105">
        <f>VLOOKUP($A105,ежесуточные!$J$12:$HW$765,E$2,1)</f>
        <v>0</v>
      </c>
      <c r="F105">
        <f>VLOOKUP($A105,ежесуточные!$J$12:$HW$765,F$2,1)</f>
        <v>0</v>
      </c>
      <c r="G105">
        <f>VLOOKUP($A105,ежесуточные!$J$12:$HW$765,G$2,1)</f>
        <v>0</v>
      </c>
      <c r="H105">
        <f>VLOOKUP($A105,ежесуточные!$J$12:$HW$765,H$2,1)</f>
        <v>0</v>
      </c>
      <c r="I105">
        <f>VLOOKUP($A105,ежесуточные!$J$12:$HW$765,I$2,1)</f>
        <v>0</v>
      </c>
      <c r="J105">
        <f>VLOOKUP($A105,ежесуточные!$J$12:$HW$765,J$2,1)</f>
        <v>0</v>
      </c>
      <c r="K105">
        <f>VLOOKUP($A105,ежесуточные!$J$12:$HW$765,K$2,1)</f>
        <v>0</v>
      </c>
      <c r="L105">
        <f>VLOOKUP($A105,ежесуточные!$J$12:$HW$765,L$2,1)</f>
        <v>0</v>
      </c>
      <c r="M105">
        <f>VLOOKUP($A105,ежесуточные!$J$12:$HW$765,M$2,1)</f>
        <v>0</v>
      </c>
      <c r="N105">
        <f>VLOOKUP($A105,ежесуточные!$J$12:$HW$765,N$2,1)</f>
        <v>0</v>
      </c>
      <c r="O105">
        <f>VLOOKUP($A105,ежесуточные!$J$12:$HW$765,O$2,1)</f>
        <v>0</v>
      </c>
      <c r="P105">
        <f>VLOOKUP($A105,ежесуточные!$J$12:$HW$765,P$2,1)</f>
        <v>0</v>
      </c>
      <c r="Q105">
        <f>VLOOKUP($A105,ежесуточные!$J$12:$HW$765,Q$2,1)</f>
        <v>0</v>
      </c>
      <c r="R105">
        <f>VLOOKUP($A105,ежесуточные!$J$12:$HW$765,R$2,1)</f>
        <v>0</v>
      </c>
      <c r="S105">
        <f>VLOOKUP($A105,ежесуточные!$J$12:$HW$765,S$2,1)</f>
        <v>0</v>
      </c>
      <c r="T105">
        <f>VLOOKUP($A105,ежесуточные!$J$12:$HW$765,T$2,1)</f>
        <v>0</v>
      </c>
      <c r="U105">
        <f>VLOOKUP($A105,ежесуточные!$J$12:$HW$765,U$2,1)</f>
        <v>0</v>
      </c>
      <c r="V105">
        <f>VLOOKUP($A105,ежесуточные!$J$12:$HW$765,V$2,1)</f>
        <v>0</v>
      </c>
      <c r="W105">
        <f>VLOOKUP($A105,ежесуточные!$J$12:$HW$765,W$2,1)</f>
        <v>0</v>
      </c>
      <c r="X105">
        <f>VLOOKUP($A105,ежесуточные!$J$12:$HW$765,X$2,1)</f>
        <v>0</v>
      </c>
      <c r="Y105">
        <f>VLOOKUP($A105,ежесуточные!$J$12:$HW$765,Y$2,1)</f>
        <v>0</v>
      </c>
      <c r="Z105">
        <f>VLOOKUP($A105,ежесуточные!$J$12:$HW$765,Z$2,1)</f>
        <v>0</v>
      </c>
      <c r="AA105">
        <f>VLOOKUP($A105,ежесуточные!$J$12:$HW$765,AA$2,1)</f>
        <v>0</v>
      </c>
      <c r="AB105">
        <f>VLOOKUP($A105,ежесуточные!$J$12:$HW$765,AB$2,1)</f>
        <v>0</v>
      </c>
      <c r="AC105">
        <f>VLOOKUP($A105,ежесуточные!$J$12:$HW$765,AC$2,1)</f>
        <v>0</v>
      </c>
      <c r="AD105">
        <f>VLOOKUP($A105,ежесуточные!$J$12:$HW$765,AD$2,1)</f>
        <v>2</v>
      </c>
      <c r="AE105">
        <f>VLOOKUP($A105,ежесуточные!$J$12:$HW$765,AE$2,1)</f>
        <v>0</v>
      </c>
      <c r="AF105">
        <f t="shared" si="4"/>
        <v>2</v>
      </c>
      <c r="AG105">
        <f t="shared" si="5"/>
        <v>0</v>
      </c>
      <c r="AH105">
        <f t="shared" si="6"/>
        <v>1</v>
      </c>
    </row>
    <row r="106" spans="1:34" x14ac:dyDescent="0.25">
      <c r="A106">
        <v>103</v>
      </c>
      <c r="B106" t="s">
        <v>4</v>
      </c>
      <c r="C106" t="s">
        <v>66</v>
      </c>
      <c r="D106">
        <f>VLOOKUP($A106,ежесуточные!$J$12:$HW$765,D$2,1)</f>
        <v>0</v>
      </c>
      <c r="E106">
        <f>VLOOKUP($A106,ежесуточные!$J$12:$HW$765,E$2,1)</f>
        <v>0</v>
      </c>
      <c r="F106">
        <f>VLOOKUP($A106,ежесуточные!$J$12:$HW$765,F$2,1)</f>
        <v>0</v>
      </c>
      <c r="G106">
        <f>VLOOKUP($A106,ежесуточные!$J$12:$HW$765,G$2,1)</f>
        <v>0</v>
      </c>
      <c r="H106">
        <f>VLOOKUP($A106,ежесуточные!$J$12:$HW$765,H$2,1)</f>
        <v>0</v>
      </c>
      <c r="I106">
        <f>VLOOKUP($A106,ежесуточные!$J$12:$HW$765,I$2,1)</f>
        <v>0</v>
      </c>
      <c r="J106">
        <f>VLOOKUP($A106,ежесуточные!$J$12:$HW$765,J$2,1)</f>
        <v>0</v>
      </c>
      <c r="K106">
        <f>VLOOKUP($A106,ежесуточные!$J$12:$HW$765,K$2,1)</f>
        <v>0</v>
      </c>
      <c r="L106">
        <f>VLOOKUP($A106,ежесуточные!$J$12:$HW$765,L$2,1)</f>
        <v>0</v>
      </c>
      <c r="M106">
        <f>VLOOKUP($A106,ежесуточные!$J$12:$HW$765,M$2,1)</f>
        <v>0</v>
      </c>
      <c r="N106">
        <f>VLOOKUP($A106,ежесуточные!$J$12:$HW$765,N$2,1)</f>
        <v>0</v>
      </c>
      <c r="O106">
        <f>VLOOKUP($A106,ежесуточные!$J$12:$HW$765,O$2,1)</f>
        <v>0</v>
      </c>
      <c r="P106">
        <f>VLOOKUP($A106,ежесуточные!$J$12:$HW$765,P$2,1)</f>
        <v>0</v>
      </c>
      <c r="Q106">
        <f>VLOOKUP($A106,ежесуточные!$J$12:$HW$765,Q$2,1)</f>
        <v>0</v>
      </c>
      <c r="R106">
        <f>VLOOKUP($A106,ежесуточные!$J$12:$HW$765,R$2,1)</f>
        <v>0</v>
      </c>
      <c r="S106">
        <f>VLOOKUP($A106,ежесуточные!$J$12:$HW$765,S$2,1)</f>
        <v>0</v>
      </c>
      <c r="T106">
        <f>VLOOKUP($A106,ежесуточные!$J$12:$HW$765,T$2,1)</f>
        <v>0</v>
      </c>
      <c r="U106">
        <f>VLOOKUP($A106,ежесуточные!$J$12:$HW$765,U$2,1)</f>
        <v>0</v>
      </c>
      <c r="V106">
        <f>VLOOKUP($A106,ежесуточные!$J$12:$HW$765,V$2,1)</f>
        <v>0</v>
      </c>
      <c r="W106">
        <f>VLOOKUP($A106,ежесуточные!$J$12:$HW$765,W$2,1)</f>
        <v>0</v>
      </c>
      <c r="X106">
        <f>VLOOKUP($A106,ежесуточные!$J$12:$HW$765,X$2,1)</f>
        <v>0</v>
      </c>
      <c r="Y106">
        <f>VLOOKUP($A106,ежесуточные!$J$12:$HW$765,Y$2,1)</f>
        <v>0</v>
      </c>
      <c r="Z106">
        <f>VLOOKUP($A106,ежесуточные!$J$12:$HW$765,Z$2,1)</f>
        <v>0</v>
      </c>
      <c r="AA106">
        <f>VLOOKUP($A106,ежесуточные!$J$12:$HW$765,AA$2,1)</f>
        <v>0</v>
      </c>
      <c r="AB106">
        <f>VLOOKUP($A106,ежесуточные!$J$12:$HW$765,AB$2,1)</f>
        <v>0</v>
      </c>
      <c r="AC106">
        <f>VLOOKUP($A106,ежесуточные!$J$12:$HW$765,AC$2,1)</f>
        <v>0</v>
      </c>
      <c r="AD106">
        <f>VLOOKUP($A106,ежесуточные!$J$12:$HW$765,AD$2,1)</f>
        <v>0</v>
      </c>
      <c r="AE106">
        <f>VLOOKUP($A106,ежесуточные!$J$12:$HW$765,AE$2,1)</f>
        <v>0</v>
      </c>
      <c r="AF106">
        <f t="shared" si="4"/>
        <v>0</v>
      </c>
      <c r="AG106">
        <f t="shared" si="5"/>
        <v>0</v>
      </c>
      <c r="AH106">
        <f t="shared" si="6"/>
        <v>1</v>
      </c>
    </row>
    <row r="107" spans="1:34" x14ac:dyDescent="0.25">
      <c r="A107">
        <v>104</v>
      </c>
      <c r="B107" t="s">
        <v>3</v>
      </c>
      <c r="C107" t="s">
        <v>66</v>
      </c>
      <c r="D107">
        <f>VLOOKUP($A107,ежесуточные!$J$12:$HW$765,D$2,1)</f>
        <v>229</v>
      </c>
      <c r="E107">
        <f>VLOOKUP($A107,ежесуточные!$J$12:$HW$765,E$2,1)</f>
        <v>229</v>
      </c>
      <c r="F107">
        <f>VLOOKUP($A107,ежесуточные!$J$12:$HW$765,F$2,1)</f>
        <v>229</v>
      </c>
      <c r="G107">
        <f>VLOOKUP($A107,ежесуточные!$J$12:$HW$765,G$2,1)</f>
        <v>229</v>
      </c>
      <c r="H107">
        <f>VLOOKUP($A107,ежесуточные!$J$12:$HW$765,H$2,1)</f>
        <v>229</v>
      </c>
      <c r="I107">
        <f>VLOOKUP($A107,ежесуточные!$J$12:$HW$765,I$2,1)</f>
        <v>229</v>
      </c>
      <c r="J107">
        <f>VLOOKUP($A107,ежесуточные!$J$12:$HW$765,J$2,1)</f>
        <v>426</v>
      </c>
      <c r="K107">
        <f>VLOOKUP($A107,ежесуточные!$J$12:$HW$765,K$2,1)</f>
        <v>229</v>
      </c>
      <c r="L107">
        <f>VLOOKUP($A107,ежесуточные!$J$12:$HW$765,L$2,1)</f>
        <v>229</v>
      </c>
      <c r="M107">
        <f>VLOOKUP($A107,ежесуточные!$J$12:$HW$765,M$2,1)</f>
        <v>229</v>
      </c>
      <c r="N107">
        <f>VLOOKUP($A107,ежесуточные!$J$12:$HW$765,N$2,1)</f>
        <v>229</v>
      </c>
      <c r="O107">
        <f>VLOOKUP($A107,ежесуточные!$J$12:$HW$765,O$2,1)</f>
        <v>229</v>
      </c>
      <c r="P107">
        <f>VLOOKUP($A107,ежесуточные!$J$12:$HW$765,P$2,1)</f>
        <v>32</v>
      </c>
      <c r="Q107">
        <f>VLOOKUP($A107,ежесуточные!$J$12:$HW$765,Q$2,1)</f>
        <v>229</v>
      </c>
      <c r="R107">
        <f>VLOOKUP($A107,ежесуточные!$J$12:$HW$765,R$2,1)</f>
        <v>229</v>
      </c>
      <c r="S107">
        <f>VLOOKUP($A107,ежесуточные!$J$12:$HW$765,S$2,1)</f>
        <v>229</v>
      </c>
      <c r="T107">
        <f>VLOOKUP($A107,ежесуточные!$J$12:$HW$765,T$2,1)</f>
        <v>229</v>
      </c>
      <c r="U107">
        <f>VLOOKUP($A107,ежесуточные!$J$12:$HW$765,U$2,1)</f>
        <v>229</v>
      </c>
      <c r="V107">
        <f>VLOOKUP($A107,ежесуточные!$J$12:$HW$765,V$2,1)</f>
        <v>229</v>
      </c>
      <c r="W107">
        <f>VLOOKUP($A107,ежесуточные!$J$12:$HW$765,W$2,1)</f>
        <v>229</v>
      </c>
      <c r="X107">
        <f>VLOOKUP($A107,ежесуточные!$J$12:$HW$765,X$2,1)</f>
        <v>229</v>
      </c>
      <c r="Y107">
        <f>VLOOKUP($A107,ежесуточные!$J$12:$HW$765,Y$2,1)</f>
        <v>229</v>
      </c>
      <c r="Z107">
        <f>VLOOKUP($A107,ежесуточные!$J$12:$HW$765,Z$2,1)</f>
        <v>230</v>
      </c>
      <c r="AA107">
        <f>VLOOKUP($A107,ежесуточные!$J$12:$HW$765,AA$2,1)</f>
        <v>235</v>
      </c>
      <c r="AB107">
        <f>VLOOKUP($A107,ежесуточные!$J$12:$HW$765,AB$2,1)</f>
        <v>235</v>
      </c>
      <c r="AC107">
        <f>VLOOKUP($A107,ежесуточные!$J$12:$HW$765,AC$2,1)</f>
        <v>232</v>
      </c>
      <c r="AD107">
        <f>VLOOKUP($A107,ежесуточные!$J$12:$HW$765,AD$2,1)</f>
        <v>230</v>
      </c>
      <c r="AE107">
        <f>VLOOKUP($A107,ежесуточные!$J$12:$HW$765,AE$2,1)</f>
        <v>230</v>
      </c>
      <c r="AF107">
        <f t="shared" si="4"/>
        <v>6430</v>
      </c>
      <c r="AG107">
        <f t="shared" si="5"/>
        <v>0</v>
      </c>
      <c r="AH107">
        <f t="shared" si="6"/>
        <v>1</v>
      </c>
    </row>
    <row r="108" spans="1:34" x14ac:dyDescent="0.25">
      <c r="A108">
        <v>105</v>
      </c>
      <c r="B108" t="s">
        <v>6</v>
      </c>
      <c r="C108" t="s">
        <v>66</v>
      </c>
      <c r="D108">
        <f>VLOOKUP($A108,ежесуточные!$J$12:$HW$765,D$2,1)</f>
        <v>0</v>
      </c>
      <c r="E108">
        <f>VLOOKUP($A108,ежесуточные!$J$12:$HW$765,E$2,1)</f>
        <v>0</v>
      </c>
      <c r="F108">
        <f>VLOOKUP($A108,ежесуточные!$J$12:$HW$765,F$2,1)</f>
        <v>0</v>
      </c>
      <c r="G108">
        <f>VLOOKUP($A108,ежесуточные!$J$12:$HW$765,G$2,1)</f>
        <v>0</v>
      </c>
      <c r="H108">
        <f>VLOOKUP($A108,ежесуточные!$J$12:$HW$765,H$2,1)</f>
        <v>0</v>
      </c>
      <c r="I108">
        <f>VLOOKUP($A108,ежесуточные!$J$12:$HW$765,I$2,1)</f>
        <v>0</v>
      </c>
      <c r="J108">
        <f>VLOOKUP($A108,ежесуточные!$J$12:$HW$765,J$2,1)</f>
        <v>0</v>
      </c>
      <c r="K108">
        <f>VLOOKUP($A108,ежесуточные!$J$12:$HW$765,K$2,1)</f>
        <v>0</v>
      </c>
      <c r="L108">
        <f>VLOOKUP($A108,ежесуточные!$J$12:$HW$765,L$2,1)</f>
        <v>0</v>
      </c>
      <c r="M108">
        <f>VLOOKUP($A108,ежесуточные!$J$12:$HW$765,M$2,1)</f>
        <v>0</v>
      </c>
      <c r="N108">
        <f>VLOOKUP($A108,ежесуточные!$J$12:$HW$765,N$2,1)</f>
        <v>0</v>
      </c>
      <c r="O108">
        <f>VLOOKUP($A108,ежесуточные!$J$12:$HW$765,O$2,1)</f>
        <v>0</v>
      </c>
      <c r="P108">
        <f>VLOOKUP($A108,ежесуточные!$J$12:$HW$765,P$2,1)</f>
        <v>0</v>
      </c>
      <c r="Q108">
        <f>VLOOKUP($A108,ежесуточные!$J$12:$HW$765,Q$2,1)</f>
        <v>0</v>
      </c>
      <c r="R108">
        <f>VLOOKUP($A108,ежесуточные!$J$12:$HW$765,R$2,1)</f>
        <v>0</v>
      </c>
      <c r="S108">
        <f>VLOOKUP($A108,ежесуточные!$J$12:$HW$765,S$2,1)</f>
        <v>0</v>
      </c>
      <c r="T108">
        <f>VLOOKUP($A108,ежесуточные!$J$12:$HW$765,T$2,1)</f>
        <v>0</v>
      </c>
      <c r="U108">
        <f>VLOOKUP($A108,ежесуточные!$J$12:$HW$765,U$2,1)</f>
        <v>0</v>
      </c>
      <c r="V108">
        <f>VLOOKUP($A108,ежесуточные!$J$12:$HW$765,V$2,1)</f>
        <v>0</v>
      </c>
      <c r="W108">
        <f>VLOOKUP($A108,ежесуточные!$J$12:$HW$765,W$2,1)</f>
        <v>0</v>
      </c>
      <c r="X108">
        <f>VLOOKUP($A108,ежесуточные!$J$12:$HW$765,X$2,1)</f>
        <v>0</v>
      </c>
      <c r="Y108">
        <f>VLOOKUP($A108,ежесуточные!$J$12:$HW$765,Y$2,1)</f>
        <v>0</v>
      </c>
      <c r="Z108">
        <f>VLOOKUP($A108,ежесуточные!$J$12:$HW$765,Z$2,1)</f>
        <v>0</v>
      </c>
      <c r="AA108">
        <f>VLOOKUP($A108,ежесуточные!$J$12:$HW$765,AA$2,1)</f>
        <v>0</v>
      </c>
      <c r="AB108">
        <f>VLOOKUP($A108,ежесуточные!$J$12:$HW$765,AB$2,1)</f>
        <v>0</v>
      </c>
      <c r="AC108">
        <f>VLOOKUP($A108,ежесуточные!$J$12:$HW$765,AC$2,1)</f>
        <v>0</v>
      </c>
      <c r="AD108">
        <f>VLOOKUP($A108,ежесуточные!$J$12:$HW$765,AD$2,1)</f>
        <v>0</v>
      </c>
      <c r="AE108">
        <f>VLOOKUP($A108,ежесуточные!$J$12:$HW$765,AE$2,1)</f>
        <v>0</v>
      </c>
      <c r="AF108">
        <f t="shared" si="4"/>
        <v>0</v>
      </c>
      <c r="AG108">
        <f t="shared" si="5"/>
        <v>0</v>
      </c>
      <c r="AH108">
        <f t="shared" si="6"/>
        <v>1</v>
      </c>
    </row>
    <row r="109" spans="1:34" x14ac:dyDescent="0.25">
      <c r="A109">
        <v>106</v>
      </c>
      <c r="B109" t="s">
        <v>112</v>
      </c>
      <c r="C109" t="s">
        <v>66</v>
      </c>
      <c r="D109">
        <f>VLOOKUP($A109,ежесуточные!$J$12:$HW$765,D$2,1)</f>
        <v>0</v>
      </c>
      <c r="E109">
        <f>VLOOKUP($A109,ежесуточные!$J$12:$HW$765,E$2,1)</f>
        <v>0</v>
      </c>
      <c r="F109">
        <f>VLOOKUP($A109,ежесуточные!$J$12:$HW$765,F$2,1)</f>
        <v>0</v>
      </c>
      <c r="G109">
        <f>VLOOKUP($A109,ежесуточные!$J$12:$HW$765,G$2,1)</f>
        <v>0</v>
      </c>
      <c r="H109">
        <f>VLOOKUP($A109,ежесуточные!$J$12:$HW$765,H$2,1)</f>
        <v>0</v>
      </c>
      <c r="I109">
        <f>VLOOKUP($A109,ежесуточные!$J$12:$HW$765,I$2,1)</f>
        <v>0</v>
      </c>
      <c r="J109">
        <f>VLOOKUP($A109,ежесуточные!$J$12:$HW$765,J$2,1)</f>
        <v>0</v>
      </c>
      <c r="K109">
        <f>VLOOKUP($A109,ежесуточные!$J$12:$HW$765,K$2,1)</f>
        <v>0</v>
      </c>
      <c r="L109">
        <f>VLOOKUP($A109,ежесуточные!$J$12:$HW$765,L$2,1)</f>
        <v>0</v>
      </c>
      <c r="M109">
        <f>VLOOKUP($A109,ежесуточные!$J$12:$HW$765,M$2,1)</f>
        <v>0</v>
      </c>
      <c r="N109">
        <f>VLOOKUP($A109,ежесуточные!$J$12:$HW$765,N$2,1)</f>
        <v>0</v>
      </c>
      <c r="O109">
        <f>VLOOKUP($A109,ежесуточные!$J$12:$HW$765,O$2,1)</f>
        <v>0</v>
      </c>
      <c r="P109">
        <f>VLOOKUP($A109,ежесуточные!$J$12:$HW$765,P$2,1)</f>
        <v>0</v>
      </c>
      <c r="Q109">
        <f>VLOOKUP($A109,ежесуточные!$J$12:$HW$765,Q$2,1)</f>
        <v>0</v>
      </c>
      <c r="R109">
        <f>VLOOKUP($A109,ежесуточные!$J$12:$HW$765,R$2,1)</f>
        <v>0</v>
      </c>
      <c r="S109">
        <f>VLOOKUP($A109,ежесуточные!$J$12:$HW$765,S$2,1)</f>
        <v>0</v>
      </c>
      <c r="T109">
        <f>VLOOKUP($A109,ежесуточные!$J$12:$HW$765,T$2,1)</f>
        <v>0</v>
      </c>
      <c r="U109">
        <f>VLOOKUP($A109,ежесуточные!$J$12:$HW$765,U$2,1)</f>
        <v>0</v>
      </c>
      <c r="V109">
        <f>VLOOKUP($A109,ежесуточные!$J$12:$HW$765,V$2,1)</f>
        <v>0</v>
      </c>
      <c r="W109">
        <f>VLOOKUP($A109,ежесуточные!$J$12:$HW$765,W$2,1)</f>
        <v>0</v>
      </c>
      <c r="X109">
        <f>VLOOKUP($A109,ежесуточные!$J$12:$HW$765,X$2,1)</f>
        <v>0</v>
      </c>
      <c r="Y109">
        <f>VLOOKUP($A109,ежесуточные!$J$12:$HW$765,Y$2,1)</f>
        <v>0</v>
      </c>
      <c r="Z109">
        <f>VLOOKUP($A109,ежесуточные!$J$12:$HW$765,Z$2,1)</f>
        <v>0</v>
      </c>
      <c r="AA109">
        <f>VLOOKUP($A109,ежесуточные!$J$12:$HW$765,AA$2,1)</f>
        <v>0</v>
      </c>
      <c r="AB109">
        <f>VLOOKUP($A109,ежесуточные!$J$12:$HW$765,AB$2,1)</f>
        <v>0</v>
      </c>
      <c r="AC109">
        <f>VLOOKUP($A109,ежесуточные!$J$12:$HW$765,AC$2,1)</f>
        <v>0</v>
      </c>
      <c r="AD109">
        <f>VLOOKUP($A109,ежесуточные!$J$12:$HW$765,AD$2,1)</f>
        <v>0</v>
      </c>
      <c r="AE109">
        <f>VLOOKUP($A109,ежесуточные!$J$12:$HW$765,AE$2,1)</f>
        <v>0</v>
      </c>
      <c r="AF109">
        <f t="shared" si="4"/>
        <v>0</v>
      </c>
      <c r="AG109">
        <f t="shared" si="5"/>
        <v>0</v>
      </c>
      <c r="AH109">
        <f t="shared" si="6"/>
        <v>1</v>
      </c>
    </row>
    <row r="110" spans="1:34" x14ac:dyDescent="0.25">
      <c r="A110">
        <v>107</v>
      </c>
      <c r="B110" t="s">
        <v>89</v>
      </c>
      <c r="D110">
        <f>VLOOKUP($A110,ежесуточные!$J$12:$HW$765,D$2,1)</f>
        <v>0</v>
      </c>
      <c r="E110">
        <f>VLOOKUP($A110,ежесуточные!$J$12:$HW$765,E$2,1)</f>
        <v>0</v>
      </c>
      <c r="F110">
        <f>VLOOKUP($A110,ежесуточные!$J$12:$HW$765,F$2,1)</f>
        <v>0</v>
      </c>
      <c r="G110">
        <f>VLOOKUP($A110,ежесуточные!$J$12:$HW$765,G$2,1)</f>
        <v>0</v>
      </c>
      <c r="H110">
        <f>VLOOKUP($A110,ежесуточные!$J$12:$HW$765,H$2,1)</f>
        <v>0</v>
      </c>
      <c r="I110">
        <f>VLOOKUP($A110,ежесуточные!$J$12:$HW$765,I$2,1)</f>
        <v>0</v>
      </c>
      <c r="J110">
        <f>VLOOKUP($A110,ежесуточные!$J$12:$HW$765,J$2,1)</f>
        <v>0</v>
      </c>
      <c r="K110">
        <f>VLOOKUP($A110,ежесуточные!$J$12:$HW$765,K$2,1)</f>
        <v>0</v>
      </c>
      <c r="L110">
        <f>VLOOKUP($A110,ежесуточные!$J$12:$HW$765,L$2,1)</f>
        <v>0</v>
      </c>
      <c r="M110">
        <f>VLOOKUP($A110,ежесуточные!$J$12:$HW$765,M$2,1)</f>
        <v>0</v>
      </c>
      <c r="N110">
        <f>VLOOKUP($A110,ежесуточные!$J$12:$HW$765,N$2,1)</f>
        <v>0</v>
      </c>
      <c r="O110">
        <f>VLOOKUP($A110,ежесуточные!$J$12:$HW$765,O$2,1)</f>
        <v>0</v>
      </c>
      <c r="P110">
        <f>VLOOKUP($A110,ежесуточные!$J$12:$HW$765,P$2,1)</f>
        <v>0</v>
      </c>
      <c r="Q110">
        <f>VLOOKUP($A110,ежесуточные!$J$12:$HW$765,Q$2,1)</f>
        <v>0</v>
      </c>
      <c r="R110">
        <f>VLOOKUP($A110,ежесуточные!$J$12:$HW$765,R$2,1)</f>
        <v>0</v>
      </c>
      <c r="S110">
        <f>VLOOKUP($A110,ежесуточные!$J$12:$HW$765,S$2,1)</f>
        <v>0</v>
      </c>
      <c r="T110">
        <f>VLOOKUP($A110,ежесуточные!$J$12:$HW$765,T$2,1)</f>
        <v>0</v>
      </c>
      <c r="U110">
        <f>VLOOKUP($A110,ежесуточные!$J$12:$HW$765,U$2,1)</f>
        <v>0</v>
      </c>
      <c r="V110">
        <f>VLOOKUP($A110,ежесуточные!$J$12:$HW$765,V$2,1)</f>
        <v>0</v>
      </c>
      <c r="W110">
        <f>VLOOKUP($A110,ежесуточные!$J$12:$HW$765,W$2,1)</f>
        <v>0</v>
      </c>
      <c r="X110">
        <f>VLOOKUP($A110,ежесуточные!$J$12:$HW$765,X$2,1)</f>
        <v>0</v>
      </c>
      <c r="Y110">
        <f>VLOOKUP($A110,ежесуточные!$J$12:$HW$765,Y$2,1)</f>
        <v>0</v>
      </c>
      <c r="Z110">
        <f>VLOOKUP($A110,ежесуточные!$J$12:$HW$765,Z$2,1)</f>
        <v>0</v>
      </c>
      <c r="AA110">
        <f>VLOOKUP($A110,ежесуточные!$J$12:$HW$765,AA$2,1)</f>
        <v>0</v>
      </c>
      <c r="AB110">
        <f>VLOOKUP($A110,ежесуточные!$J$12:$HW$765,AB$2,1)</f>
        <v>0</v>
      </c>
      <c r="AC110">
        <f>VLOOKUP($A110,ежесуточные!$J$12:$HW$765,AC$2,1)</f>
        <v>0</v>
      </c>
      <c r="AD110">
        <f>VLOOKUP($A110,ежесуточные!$J$12:$HW$765,AD$2,1)</f>
        <v>0</v>
      </c>
      <c r="AE110">
        <f>VLOOKUP($A110,ежесуточные!$J$12:$HW$765,AE$2,1)</f>
        <v>0</v>
      </c>
      <c r="AF110">
        <f t="shared" si="4"/>
        <v>0</v>
      </c>
      <c r="AG110">
        <f t="shared" si="5"/>
        <v>1</v>
      </c>
      <c r="AH110">
        <f t="shared" si="6"/>
        <v>0</v>
      </c>
    </row>
    <row r="111" spans="1:34" x14ac:dyDescent="0.25">
      <c r="A111">
        <v>108</v>
      </c>
      <c r="B111" t="s">
        <v>10</v>
      </c>
      <c r="C111" t="s">
        <v>66</v>
      </c>
      <c r="D111">
        <f>VLOOKUP($A111,ежесуточные!$J$12:$HW$765,D$2,1)</f>
        <v>0</v>
      </c>
      <c r="E111">
        <f>VLOOKUP($A111,ежесуточные!$J$12:$HW$765,E$2,1)</f>
        <v>0</v>
      </c>
      <c r="F111">
        <f>VLOOKUP($A111,ежесуточные!$J$12:$HW$765,F$2,1)</f>
        <v>0</v>
      </c>
      <c r="G111">
        <f>VLOOKUP($A111,ежесуточные!$J$12:$HW$765,G$2,1)</f>
        <v>0</v>
      </c>
      <c r="H111">
        <f>VLOOKUP($A111,ежесуточные!$J$12:$HW$765,H$2,1)</f>
        <v>0</v>
      </c>
      <c r="I111">
        <f>VLOOKUP($A111,ежесуточные!$J$12:$HW$765,I$2,1)</f>
        <v>0</v>
      </c>
      <c r="J111">
        <f>VLOOKUP($A111,ежесуточные!$J$12:$HW$765,J$2,1)</f>
        <v>0</v>
      </c>
      <c r="K111">
        <f>VLOOKUP($A111,ежесуточные!$J$12:$HW$765,K$2,1)</f>
        <v>5.7</v>
      </c>
      <c r="L111">
        <f>VLOOKUP($A111,ежесуточные!$J$12:$HW$765,L$2,1)</f>
        <v>0</v>
      </c>
      <c r="M111">
        <f>VLOOKUP($A111,ежесуточные!$J$12:$HW$765,M$2,1)</f>
        <v>327</v>
      </c>
      <c r="N111">
        <f>VLOOKUP($A111,ежесуточные!$J$12:$HW$765,N$2,1)</f>
        <v>0</v>
      </c>
      <c r="O111">
        <f>VLOOKUP($A111,ежесуточные!$J$12:$HW$765,O$2,1)</f>
        <v>0</v>
      </c>
      <c r="P111">
        <f>VLOOKUP($A111,ежесуточные!$J$12:$HW$765,P$2,1)</f>
        <v>15</v>
      </c>
      <c r="Q111">
        <f>VLOOKUP($A111,ежесуточные!$J$12:$HW$765,Q$2,1)</f>
        <v>0</v>
      </c>
      <c r="R111">
        <f>VLOOKUP($A111,ежесуточные!$J$12:$HW$765,R$2,1)</f>
        <v>0</v>
      </c>
      <c r="S111">
        <f>VLOOKUP($A111,ежесуточные!$J$12:$HW$765,S$2,1)</f>
        <v>30</v>
      </c>
      <c r="T111">
        <f>VLOOKUP($A111,ежесуточные!$J$12:$HW$765,T$2,1)</f>
        <v>27</v>
      </c>
      <c r="U111">
        <f>VLOOKUP($A111,ежесуточные!$J$12:$HW$765,U$2,1)</f>
        <v>340</v>
      </c>
      <c r="V111">
        <f>VLOOKUP($A111,ежесуточные!$J$12:$HW$765,V$2,1)</f>
        <v>9</v>
      </c>
      <c r="W111">
        <f>VLOOKUP($A111,ежесуточные!$J$12:$HW$765,W$2,1)</f>
        <v>37.799999999999997</v>
      </c>
      <c r="X111">
        <f>VLOOKUP($A111,ежесуточные!$J$12:$HW$765,X$2,1)</f>
        <v>25</v>
      </c>
      <c r="Y111">
        <f>VLOOKUP($A111,ежесуточные!$J$12:$HW$765,Y$2,1)</f>
        <v>87.4</v>
      </c>
      <c r="Z111">
        <f>VLOOKUP($A111,ежесуточные!$J$12:$HW$765,Z$2,1)</f>
        <v>42</v>
      </c>
      <c r="AA111">
        <f>VLOOKUP($A111,ежесуточные!$J$12:$HW$765,AA$2,1)</f>
        <v>95.9</v>
      </c>
      <c r="AB111">
        <f>VLOOKUP($A111,ежесуточные!$J$12:$HW$765,AB$2,1)</f>
        <v>50</v>
      </c>
      <c r="AC111">
        <f>VLOOKUP($A111,ежесуточные!$J$12:$HW$765,AC$2,1)</f>
        <v>163.30000000000001</v>
      </c>
      <c r="AD111">
        <f>VLOOKUP($A111,ежесуточные!$J$12:$HW$765,AD$2,1)</f>
        <v>58.9</v>
      </c>
      <c r="AE111">
        <f>VLOOKUP($A111,ежесуточные!$J$12:$HW$765,AE$2,1)</f>
        <v>207</v>
      </c>
      <c r="AF111">
        <f t="shared" si="4"/>
        <v>1521</v>
      </c>
      <c r="AG111">
        <f t="shared" si="5"/>
        <v>0</v>
      </c>
      <c r="AH111">
        <f t="shared" si="6"/>
        <v>1</v>
      </c>
    </row>
    <row r="112" spans="1:34" x14ac:dyDescent="0.25">
      <c r="A112">
        <v>109</v>
      </c>
      <c r="B112" t="s">
        <v>106</v>
      </c>
      <c r="C112" t="s">
        <v>66</v>
      </c>
      <c r="D112">
        <f>VLOOKUP($A112,ежесуточные!$J$12:$HW$765,D$2,1)</f>
        <v>0</v>
      </c>
      <c r="E112">
        <f>VLOOKUP($A112,ежесуточные!$J$12:$HW$765,E$2,1)</f>
        <v>0</v>
      </c>
      <c r="F112">
        <f>VLOOKUP($A112,ежесуточные!$J$12:$HW$765,F$2,1)</f>
        <v>0</v>
      </c>
      <c r="G112">
        <f>VLOOKUP($A112,ежесуточные!$J$12:$HW$765,G$2,1)</f>
        <v>0</v>
      </c>
      <c r="H112">
        <f>VLOOKUP($A112,ежесуточные!$J$12:$HW$765,H$2,1)</f>
        <v>0</v>
      </c>
      <c r="I112">
        <f>VLOOKUP($A112,ежесуточные!$J$12:$HW$765,I$2,1)</f>
        <v>0</v>
      </c>
      <c r="J112">
        <f>VLOOKUP($A112,ежесуточные!$J$12:$HW$765,J$2,1)</f>
        <v>0</v>
      </c>
      <c r="K112">
        <f>VLOOKUP($A112,ежесуточные!$J$12:$HW$765,K$2,1)</f>
        <v>0</v>
      </c>
      <c r="L112">
        <f>VLOOKUP($A112,ежесуточные!$J$12:$HW$765,L$2,1)</f>
        <v>0</v>
      </c>
      <c r="M112">
        <f>VLOOKUP($A112,ежесуточные!$J$12:$HW$765,M$2,1)</f>
        <v>0</v>
      </c>
      <c r="N112">
        <f>VLOOKUP($A112,ежесуточные!$J$12:$HW$765,N$2,1)</f>
        <v>0</v>
      </c>
      <c r="O112">
        <f>VLOOKUP($A112,ежесуточные!$J$12:$HW$765,O$2,1)</f>
        <v>0</v>
      </c>
      <c r="P112">
        <f>VLOOKUP($A112,ежесуточные!$J$12:$HW$765,P$2,1)</f>
        <v>0</v>
      </c>
      <c r="Q112">
        <f>VLOOKUP($A112,ежесуточные!$J$12:$HW$765,Q$2,1)</f>
        <v>0</v>
      </c>
      <c r="R112">
        <f>VLOOKUP($A112,ежесуточные!$J$12:$HW$765,R$2,1)</f>
        <v>0</v>
      </c>
      <c r="S112">
        <f>VLOOKUP($A112,ежесуточные!$J$12:$HW$765,S$2,1)</f>
        <v>0</v>
      </c>
      <c r="T112">
        <f>VLOOKUP($A112,ежесуточные!$J$12:$HW$765,T$2,1)</f>
        <v>0</v>
      </c>
      <c r="U112">
        <f>VLOOKUP($A112,ежесуточные!$J$12:$HW$765,U$2,1)</f>
        <v>0</v>
      </c>
      <c r="V112">
        <f>VLOOKUP($A112,ежесуточные!$J$12:$HW$765,V$2,1)</f>
        <v>0</v>
      </c>
      <c r="W112">
        <f>VLOOKUP($A112,ежесуточные!$J$12:$HW$765,W$2,1)</f>
        <v>0</v>
      </c>
      <c r="X112">
        <f>VLOOKUP($A112,ежесуточные!$J$12:$HW$765,X$2,1)</f>
        <v>0</v>
      </c>
      <c r="Y112">
        <f>VLOOKUP($A112,ежесуточные!$J$12:$HW$765,Y$2,1)</f>
        <v>0</v>
      </c>
      <c r="Z112">
        <f>VLOOKUP($A112,ежесуточные!$J$12:$HW$765,Z$2,1)</f>
        <v>0</v>
      </c>
      <c r="AA112">
        <f>VLOOKUP($A112,ежесуточные!$J$12:$HW$765,AA$2,1)</f>
        <v>0</v>
      </c>
      <c r="AB112">
        <f>VLOOKUP($A112,ежесуточные!$J$12:$HW$765,AB$2,1)</f>
        <v>0</v>
      </c>
      <c r="AC112">
        <f>VLOOKUP($A112,ежесуточные!$J$12:$HW$765,AC$2,1)</f>
        <v>0</v>
      </c>
      <c r="AD112">
        <f>VLOOKUP($A112,ежесуточные!$J$12:$HW$765,AD$2,1)</f>
        <v>0</v>
      </c>
      <c r="AE112">
        <f>VLOOKUP($A112,ежесуточные!$J$12:$HW$765,AE$2,1)</f>
        <v>0</v>
      </c>
      <c r="AF112">
        <f t="shared" si="4"/>
        <v>0</v>
      </c>
      <c r="AG112">
        <f t="shared" si="5"/>
        <v>0</v>
      </c>
      <c r="AH112">
        <f t="shared" si="6"/>
        <v>1</v>
      </c>
    </row>
    <row r="113" spans="1:34" x14ac:dyDescent="0.25">
      <c r="A113">
        <v>110</v>
      </c>
      <c r="B113" t="s">
        <v>5</v>
      </c>
      <c r="C113" t="s">
        <v>66</v>
      </c>
      <c r="D113">
        <f>VLOOKUP($A113,ежесуточные!$J$12:$HW$765,D$2,1)</f>
        <v>2</v>
      </c>
      <c r="E113">
        <f>VLOOKUP($A113,ежесуточные!$J$12:$HW$765,E$2,1)</f>
        <v>0</v>
      </c>
      <c r="F113">
        <f>VLOOKUP($A113,ежесуточные!$J$12:$HW$765,F$2,1)</f>
        <v>1</v>
      </c>
      <c r="G113">
        <f>VLOOKUP($A113,ежесуточные!$J$12:$HW$765,G$2,1)</f>
        <v>1</v>
      </c>
      <c r="H113">
        <f>VLOOKUP($A113,ежесуточные!$J$12:$HW$765,H$2,1)</f>
        <v>0</v>
      </c>
      <c r="I113">
        <f>VLOOKUP($A113,ежесуточные!$J$12:$HW$765,I$2,1)</f>
        <v>0</v>
      </c>
      <c r="J113">
        <f>VLOOKUP($A113,ежесуточные!$J$12:$HW$765,J$2,1)</f>
        <v>0</v>
      </c>
      <c r="K113">
        <f>VLOOKUP($A113,ежесуточные!$J$12:$HW$765,K$2,1)</f>
        <v>10</v>
      </c>
      <c r="L113">
        <f>VLOOKUP($A113,ежесуточные!$J$12:$HW$765,L$2,1)</f>
        <v>10</v>
      </c>
      <c r="M113">
        <f>VLOOKUP($A113,ежесуточные!$J$12:$HW$765,M$2,1)</f>
        <v>10</v>
      </c>
      <c r="N113">
        <f>VLOOKUP($A113,ежесуточные!$J$12:$HW$765,N$2,1)</f>
        <v>10</v>
      </c>
      <c r="O113">
        <f>VLOOKUP($A113,ежесуточные!$J$12:$HW$765,O$2,1)</f>
        <v>10</v>
      </c>
      <c r="P113">
        <f>VLOOKUP($A113,ежесуточные!$J$12:$HW$765,P$2,1)</f>
        <v>20</v>
      </c>
      <c r="Q113">
        <f>VLOOKUP($A113,ежесуточные!$J$12:$HW$765,Q$2,1)</f>
        <v>0</v>
      </c>
      <c r="R113">
        <f>VLOOKUP($A113,ежесуточные!$J$12:$HW$765,R$2,1)</f>
        <v>0</v>
      </c>
      <c r="S113">
        <f>VLOOKUP($A113,ежесуточные!$J$12:$HW$765,S$2,1)</f>
        <v>10</v>
      </c>
      <c r="T113">
        <f>VLOOKUP($A113,ежесуточные!$J$12:$HW$765,T$2,1)</f>
        <v>0</v>
      </c>
      <c r="U113">
        <f>VLOOKUP($A113,ежесуточные!$J$12:$HW$765,U$2,1)</f>
        <v>0</v>
      </c>
      <c r="V113">
        <f>VLOOKUP($A113,ежесуточные!$J$12:$HW$765,V$2,1)</f>
        <v>5</v>
      </c>
      <c r="W113">
        <f>VLOOKUP($A113,ежесуточные!$J$12:$HW$765,W$2,1)</f>
        <v>15</v>
      </c>
      <c r="X113">
        <f>VLOOKUP($A113,ежесуточные!$J$12:$HW$765,X$2,1)</f>
        <v>15</v>
      </c>
      <c r="Y113">
        <f>VLOOKUP($A113,ежесуточные!$J$12:$HW$765,Y$2,1)</f>
        <v>15</v>
      </c>
      <c r="Z113">
        <f>VLOOKUP($A113,ежесуточные!$J$12:$HW$765,Z$2,1)</f>
        <v>15</v>
      </c>
      <c r="AA113">
        <f>VLOOKUP($A113,ежесуточные!$J$12:$HW$765,AA$2,1)</f>
        <v>15</v>
      </c>
      <c r="AB113">
        <f>VLOOKUP($A113,ежесуточные!$J$12:$HW$765,AB$2,1)</f>
        <v>18</v>
      </c>
      <c r="AC113">
        <f>VLOOKUP($A113,ежесуточные!$J$12:$HW$765,AC$2,1)</f>
        <v>23</v>
      </c>
      <c r="AD113">
        <f>VLOOKUP($A113,ежесуточные!$J$12:$HW$765,AD$2,1)</f>
        <v>22</v>
      </c>
      <c r="AE113">
        <f>VLOOKUP($A113,ежесуточные!$J$12:$HW$765,AE$2,1)</f>
        <v>47</v>
      </c>
      <c r="AF113">
        <f t="shared" si="4"/>
        <v>274</v>
      </c>
      <c r="AG113">
        <f t="shared" si="5"/>
        <v>0</v>
      </c>
      <c r="AH113">
        <f t="shared" si="6"/>
        <v>1</v>
      </c>
    </row>
    <row r="114" spans="1:34" x14ac:dyDescent="0.25">
      <c r="A114">
        <v>111</v>
      </c>
      <c r="B114" t="s">
        <v>4</v>
      </c>
      <c r="C114" t="s">
        <v>66</v>
      </c>
      <c r="D114">
        <f>VLOOKUP($A114,ежесуточные!$J$12:$HW$765,D$2,1)</f>
        <v>14</v>
      </c>
      <c r="E114">
        <f>VLOOKUP($A114,ежесуточные!$J$12:$HW$765,E$2,1)</f>
        <v>14</v>
      </c>
      <c r="F114">
        <f>VLOOKUP($A114,ежесуточные!$J$12:$HW$765,F$2,1)</f>
        <v>0</v>
      </c>
      <c r="G114">
        <f>VLOOKUP($A114,ежесуточные!$J$12:$HW$765,G$2,1)</f>
        <v>14</v>
      </c>
      <c r="H114">
        <f>VLOOKUP($A114,ежесуточные!$J$12:$HW$765,H$2,1)</f>
        <v>14</v>
      </c>
      <c r="I114">
        <f>VLOOKUP($A114,ежесуточные!$J$12:$HW$765,I$2,1)</f>
        <v>14</v>
      </c>
      <c r="J114">
        <f>VLOOKUP($A114,ежесуточные!$J$12:$HW$765,J$2,1)</f>
        <v>0</v>
      </c>
      <c r="K114">
        <f>VLOOKUP($A114,ежесуточные!$J$12:$HW$765,K$2,1)</f>
        <v>14</v>
      </c>
      <c r="L114">
        <f>VLOOKUP($A114,ежесуточные!$J$12:$HW$765,L$2,1)</f>
        <v>14</v>
      </c>
      <c r="M114">
        <f>VLOOKUP($A114,ежесуточные!$J$12:$HW$765,M$2,1)</f>
        <v>14</v>
      </c>
      <c r="N114">
        <f>VLOOKUP($A114,ежесуточные!$J$12:$HW$765,N$2,1)</f>
        <v>14</v>
      </c>
      <c r="O114">
        <f>VLOOKUP($A114,ежесуточные!$J$12:$HW$765,O$2,1)</f>
        <v>20</v>
      </c>
      <c r="P114">
        <f>VLOOKUP($A114,ежесуточные!$J$12:$HW$765,P$2,1)</f>
        <v>40</v>
      </c>
      <c r="Q114">
        <f>VLOOKUP($A114,ежесуточные!$J$12:$HW$765,Q$2,1)</f>
        <v>29</v>
      </c>
      <c r="R114">
        <f>VLOOKUP($A114,ежесуточные!$J$12:$HW$765,R$2,1)</f>
        <v>20</v>
      </c>
      <c r="S114">
        <f>VLOOKUP($A114,ежесуточные!$J$12:$HW$765,S$2,1)</f>
        <v>11</v>
      </c>
      <c r="T114">
        <f>VLOOKUP($A114,ежесуточные!$J$12:$HW$765,T$2,1)</f>
        <v>0</v>
      </c>
      <c r="U114">
        <f>VLOOKUP($A114,ежесуточные!$J$12:$HW$765,U$2,1)</f>
        <v>5</v>
      </c>
      <c r="V114">
        <f>VLOOKUP($A114,ежесуточные!$J$12:$HW$765,V$2,1)</f>
        <v>15</v>
      </c>
      <c r="W114">
        <f>VLOOKUP($A114,ежесуточные!$J$12:$HW$765,W$2,1)</f>
        <v>20</v>
      </c>
      <c r="X114">
        <f>VLOOKUP($A114,ежесуточные!$J$12:$HW$765,X$2,1)</f>
        <v>34</v>
      </c>
      <c r="Y114">
        <f>VLOOKUP($A114,ежесуточные!$J$12:$HW$765,Y$2,1)</f>
        <v>12</v>
      </c>
      <c r="Z114">
        <f>VLOOKUP($A114,ежесуточные!$J$12:$HW$765,Z$2,1)</f>
        <v>14</v>
      </c>
      <c r="AA114">
        <f>VLOOKUP($A114,ежесуточные!$J$12:$HW$765,AA$2,1)</f>
        <v>0</v>
      </c>
      <c r="AB114">
        <f>VLOOKUP($A114,ежесуточные!$J$12:$HW$765,AB$2,1)</f>
        <v>30</v>
      </c>
      <c r="AC114">
        <f>VLOOKUP($A114,ежесуточные!$J$12:$HW$765,AC$2,1)</f>
        <v>30</v>
      </c>
      <c r="AD114">
        <f>VLOOKUP($A114,ежесуточные!$J$12:$HW$765,AD$2,1)</f>
        <v>64</v>
      </c>
      <c r="AE114">
        <f>VLOOKUP($A114,ежесуточные!$J$12:$HW$765,AE$2,1)</f>
        <v>21</v>
      </c>
      <c r="AF114">
        <f t="shared" si="4"/>
        <v>491</v>
      </c>
      <c r="AG114">
        <f t="shared" si="5"/>
        <v>0</v>
      </c>
      <c r="AH114">
        <f t="shared" si="6"/>
        <v>1</v>
      </c>
    </row>
    <row r="115" spans="1:34" x14ac:dyDescent="0.25">
      <c r="A115">
        <v>112</v>
      </c>
      <c r="B115" t="s">
        <v>110</v>
      </c>
      <c r="C115" t="s">
        <v>66</v>
      </c>
      <c r="D115">
        <f>VLOOKUP($A115,ежесуточные!$J$12:$HW$765,D$2,1)</f>
        <v>0</v>
      </c>
      <c r="E115">
        <f>VLOOKUP($A115,ежесуточные!$J$12:$HW$765,E$2,1)</f>
        <v>0</v>
      </c>
      <c r="F115">
        <f>VLOOKUP($A115,ежесуточные!$J$12:$HW$765,F$2,1)</f>
        <v>0</v>
      </c>
      <c r="G115">
        <f>VLOOKUP($A115,ежесуточные!$J$12:$HW$765,G$2,1)</f>
        <v>0</v>
      </c>
      <c r="H115">
        <f>VLOOKUP($A115,ежесуточные!$J$12:$HW$765,H$2,1)</f>
        <v>0</v>
      </c>
      <c r="I115">
        <f>VLOOKUP($A115,ежесуточные!$J$12:$HW$765,I$2,1)</f>
        <v>0</v>
      </c>
      <c r="J115">
        <f>VLOOKUP($A115,ежесуточные!$J$12:$HW$765,J$2,1)</f>
        <v>0</v>
      </c>
      <c r="K115">
        <f>VLOOKUP($A115,ежесуточные!$J$12:$HW$765,K$2,1)</f>
        <v>0</v>
      </c>
      <c r="L115">
        <f>VLOOKUP($A115,ежесуточные!$J$12:$HW$765,L$2,1)</f>
        <v>0</v>
      </c>
      <c r="M115">
        <f>VLOOKUP($A115,ежесуточные!$J$12:$HW$765,M$2,1)</f>
        <v>0</v>
      </c>
      <c r="N115">
        <f>VLOOKUP($A115,ежесуточные!$J$12:$HW$765,N$2,1)</f>
        <v>0</v>
      </c>
      <c r="O115">
        <f>VLOOKUP($A115,ежесуточные!$J$12:$HW$765,O$2,1)</f>
        <v>0</v>
      </c>
      <c r="P115">
        <f>VLOOKUP($A115,ежесуточные!$J$12:$HW$765,P$2,1)</f>
        <v>0</v>
      </c>
      <c r="Q115">
        <f>VLOOKUP($A115,ежесуточные!$J$12:$HW$765,Q$2,1)</f>
        <v>0</v>
      </c>
      <c r="R115">
        <f>VLOOKUP($A115,ежесуточные!$J$12:$HW$765,R$2,1)</f>
        <v>0</v>
      </c>
      <c r="S115">
        <f>VLOOKUP($A115,ежесуточные!$J$12:$HW$765,S$2,1)</f>
        <v>0</v>
      </c>
      <c r="T115">
        <f>VLOOKUP($A115,ежесуточные!$J$12:$HW$765,T$2,1)</f>
        <v>0</v>
      </c>
      <c r="U115">
        <f>VLOOKUP($A115,ежесуточные!$J$12:$HW$765,U$2,1)</f>
        <v>0</v>
      </c>
      <c r="V115">
        <f>VLOOKUP($A115,ежесуточные!$J$12:$HW$765,V$2,1)</f>
        <v>0</v>
      </c>
      <c r="W115">
        <f>VLOOKUP($A115,ежесуточные!$J$12:$HW$765,W$2,1)</f>
        <v>0</v>
      </c>
      <c r="X115">
        <f>VLOOKUP($A115,ежесуточные!$J$12:$HW$765,X$2,1)</f>
        <v>0</v>
      </c>
      <c r="Y115">
        <f>VLOOKUP($A115,ежесуточные!$J$12:$HW$765,Y$2,1)</f>
        <v>0</v>
      </c>
      <c r="Z115">
        <f>VLOOKUP($A115,ежесуточные!$J$12:$HW$765,Z$2,1)</f>
        <v>0</v>
      </c>
      <c r="AA115">
        <f>VLOOKUP($A115,ежесуточные!$J$12:$HW$765,AA$2,1)</f>
        <v>0</v>
      </c>
      <c r="AB115">
        <f>VLOOKUP($A115,ежесуточные!$J$12:$HW$765,AB$2,1)</f>
        <v>0</v>
      </c>
      <c r="AC115">
        <f>VLOOKUP($A115,ежесуточные!$J$12:$HW$765,AC$2,1)</f>
        <v>0</v>
      </c>
      <c r="AD115">
        <f>VLOOKUP($A115,ежесуточные!$J$12:$HW$765,AD$2,1)</f>
        <v>0</v>
      </c>
      <c r="AE115">
        <f>VLOOKUP($A115,ежесуточные!$J$12:$HW$765,AE$2,1)</f>
        <v>0</v>
      </c>
      <c r="AF115">
        <f t="shared" si="4"/>
        <v>0</v>
      </c>
      <c r="AG115">
        <f t="shared" si="5"/>
        <v>0</v>
      </c>
      <c r="AH115">
        <f t="shared" si="6"/>
        <v>1</v>
      </c>
    </row>
    <row r="116" spans="1:34" x14ac:dyDescent="0.25">
      <c r="A116">
        <v>113</v>
      </c>
      <c r="B116" t="s">
        <v>13</v>
      </c>
      <c r="C116" t="s">
        <v>66</v>
      </c>
      <c r="D116">
        <f>VLOOKUP($A116,ежесуточные!$J$12:$HW$765,D$2,1)</f>
        <v>0</v>
      </c>
      <c r="E116">
        <f>VLOOKUP($A116,ежесуточные!$J$12:$HW$765,E$2,1)</f>
        <v>0</v>
      </c>
      <c r="F116">
        <f>VLOOKUP($A116,ежесуточные!$J$12:$HW$765,F$2,1)</f>
        <v>0</v>
      </c>
      <c r="G116">
        <f>VLOOKUP($A116,ежесуточные!$J$12:$HW$765,G$2,1)</f>
        <v>0</v>
      </c>
      <c r="H116">
        <f>VLOOKUP($A116,ежесуточные!$J$12:$HW$765,H$2,1)</f>
        <v>0</v>
      </c>
      <c r="I116">
        <f>VLOOKUP($A116,ежесуточные!$J$12:$HW$765,I$2,1)</f>
        <v>0</v>
      </c>
      <c r="J116">
        <f>VLOOKUP($A116,ежесуточные!$J$12:$HW$765,J$2,1)</f>
        <v>0</v>
      </c>
      <c r="K116">
        <f>VLOOKUP($A116,ежесуточные!$J$12:$HW$765,K$2,1)</f>
        <v>0</v>
      </c>
      <c r="L116">
        <f>VLOOKUP($A116,ежесуточные!$J$12:$HW$765,L$2,1)</f>
        <v>0</v>
      </c>
      <c r="M116">
        <f>VLOOKUP($A116,ежесуточные!$J$12:$HW$765,M$2,1)</f>
        <v>0</v>
      </c>
      <c r="N116">
        <f>VLOOKUP($A116,ежесуточные!$J$12:$HW$765,N$2,1)</f>
        <v>0</v>
      </c>
      <c r="O116">
        <f>VLOOKUP($A116,ежесуточные!$J$12:$HW$765,O$2,1)</f>
        <v>0</v>
      </c>
      <c r="P116">
        <f>VLOOKUP($A116,ежесуточные!$J$12:$HW$765,P$2,1)</f>
        <v>0</v>
      </c>
      <c r="Q116">
        <f>VLOOKUP($A116,ежесуточные!$J$12:$HW$765,Q$2,1)</f>
        <v>0</v>
      </c>
      <c r="R116">
        <f>VLOOKUP($A116,ежесуточные!$J$12:$HW$765,R$2,1)</f>
        <v>0</v>
      </c>
      <c r="S116">
        <f>VLOOKUP($A116,ежесуточные!$J$12:$HW$765,S$2,1)</f>
        <v>0</v>
      </c>
      <c r="T116">
        <f>VLOOKUP($A116,ежесуточные!$J$12:$HW$765,T$2,1)</f>
        <v>0</v>
      </c>
      <c r="U116">
        <f>VLOOKUP($A116,ежесуточные!$J$12:$HW$765,U$2,1)</f>
        <v>0</v>
      </c>
      <c r="V116">
        <f>VLOOKUP($A116,ежесуточные!$J$12:$HW$765,V$2,1)</f>
        <v>0</v>
      </c>
      <c r="W116">
        <f>VLOOKUP($A116,ежесуточные!$J$12:$HW$765,W$2,1)</f>
        <v>0</v>
      </c>
      <c r="X116">
        <f>VLOOKUP($A116,ежесуточные!$J$12:$HW$765,X$2,1)</f>
        <v>0</v>
      </c>
      <c r="Y116">
        <f>VLOOKUP($A116,ежесуточные!$J$12:$HW$765,Y$2,1)</f>
        <v>0</v>
      </c>
      <c r="Z116">
        <f>VLOOKUP($A116,ежесуточные!$J$12:$HW$765,Z$2,1)</f>
        <v>0</v>
      </c>
      <c r="AA116">
        <f>VLOOKUP($A116,ежесуточные!$J$12:$HW$765,AA$2,1)</f>
        <v>0</v>
      </c>
      <c r="AB116">
        <f>VLOOKUP($A116,ежесуточные!$J$12:$HW$765,AB$2,1)</f>
        <v>0</v>
      </c>
      <c r="AC116">
        <f>VLOOKUP($A116,ежесуточные!$J$12:$HW$765,AC$2,1)</f>
        <v>0</v>
      </c>
      <c r="AD116">
        <f>VLOOKUP($A116,ежесуточные!$J$12:$HW$765,AD$2,1)</f>
        <v>0</v>
      </c>
      <c r="AE116">
        <f>VLOOKUP($A116,ежесуточные!$J$12:$HW$765,AE$2,1)</f>
        <v>0</v>
      </c>
      <c r="AF116">
        <f t="shared" si="4"/>
        <v>0</v>
      </c>
      <c r="AG116">
        <f t="shared" si="5"/>
        <v>0</v>
      </c>
      <c r="AH116">
        <f t="shared" si="6"/>
        <v>1</v>
      </c>
    </row>
    <row r="117" spans="1:34" x14ac:dyDescent="0.25">
      <c r="A117">
        <v>114</v>
      </c>
      <c r="B117" t="s">
        <v>17</v>
      </c>
      <c r="D117">
        <f>VLOOKUP($A117,ежесуточные!$J$12:$HW$765,D$2,1)</f>
        <v>0</v>
      </c>
      <c r="E117">
        <f>VLOOKUP($A117,ежесуточные!$J$12:$HW$765,E$2,1)</f>
        <v>0</v>
      </c>
      <c r="F117">
        <f>VLOOKUP($A117,ежесуточные!$J$12:$HW$765,F$2,1)</f>
        <v>0</v>
      </c>
      <c r="G117">
        <f>VLOOKUP($A117,ежесуточные!$J$12:$HW$765,G$2,1)</f>
        <v>0</v>
      </c>
      <c r="H117">
        <f>VLOOKUP($A117,ежесуточные!$J$12:$HW$765,H$2,1)</f>
        <v>0</v>
      </c>
      <c r="I117">
        <f>VLOOKUP($A117,ежесуточные!$J$12:$HW$765,I$2,1)</f>
        <v>0</v>
      </c>
      <c r="J117">
        <f>VLOOKUP($A117,ежесуточные!$J$12:$HW$765,J$2,1)</f>
        <v>0</v>
      </c>
      <c r="K117">
        <f>VLOOKUP($A117,ежесуточные!$J$12:$HW$765,K$2,1)</f>
        <v>0</v>
      </c>
      <c r="L117">
        <f>VLOOKUP($A117,ежесуточные!$J$12:$HW$765,L$2,1)</f>
        <v>0</v>
      </c>
      <c r="M117">
        <f>VLOOKUP($A117,ежесуточные!$J$12:$HW$765,M$2,1)</f>
        <v>0</v>
      </c>
      <c r="N117">
        <f>VLOOKUP($A117,ежесуточные!$J$12:$HW$765,N$2,1)</f>
        <v>0</v>
      </c>
      <c r="O117">
        <f>VLOOKUP($A117,ежесуточные!$J$12:$HW$765,O$2,1)</f>
        <v>0</v>
      </c>
      <c r="P117">
        <f>VLOOKUP($A117,ежесуточные!$J$12:$HW$765,P$2,1)</f>
        <v>0</v>
      </c>
      <c r="Q117">
        <f>VLOOKUP($A117,ежесуточные!$J$12:$HW$765,Q$2,1)</f>
        <v>0</v>
      </c>
      <c r="R117">
        <f>VLOOKUP($A117,ежесуточные!$J$12:$HW$765,R$2,1)</f>
        <v>0</v>
      </c>
      <c r="S117">
        <f>VLOOKUP($A117,ежесуточные!$J$12:$HW$765,S$2,1)</f>
        <v>0</v>
      </c>
      <c r="T117">
        <f>VLOOKUP($A117,ежесуточные!$J$12:$HW$765,T$2,1)</f>
        <v>0</v>
      </c>
      <c r="U117">
        <f>VLOOKUP($A117,ежесуточные!$J$12:$HW$765,U$2,1)</f>
        <v>0</v>
      </c>
      <c r="V117">
        <f>VLOOKUP($A117,ежесуточные!$J$12:$HW$765,V$2,1)</f>
        <v>0</v>
      </c>
      <c r="W117">
        <f>VLOOKUP($A117,ежесуточные!$J$12:$HW$765,W$2,1)</f>
        <v>0</v>
      </c>
      <c r="X117">
        <f>VLOOKUP($A117,ежесуточные!$J$12:$HW$765,X$2,1)</f>
        <v>0</v>
      </c>
      <c r="Y117">
        <f>VLOOKUP($A117,ежесуточные!$J$12:$HW$765,Y$2,1)</f>
        <v>0</v>
      </c>
      <c r="Z117">
        <f>VLOOKUP($A117,ежесуточные!$J$12:$HW$765,Z$2,1)</f>
        <v>0</v>
      </c>
      <c r="AA117">
        <f>VLOOKUP($A117,ежесуточные!$J$12:$HW$765,AA$2,1)</f>
        <v>0</v>
      </c>
      <c r="AB117">
        <f>VLOOKUP($A117,ежесуточные!$J$12:$HW$765,AB$2,1)</f>
        <v>0</v>
      </c>
      <c r="AC117">
        <f>VLOOKUP($A117,ежесуточные!$J$12:$HW$765,AC$2,1)</f>
        <v>0</v>
      </c>
      <c r="AD117">
        <f>VLOOKUP($A117,ежесуточные!$J$12:$HW$765,AD$2,1)</f>
        <v>0</v>
      </c>
      <c r="AE117">
        <f>VLOOKUP($A117,ежесуточные!$J$12:$HW$765,AE$2,1)</f>
        <v>0</v>
      </c>
      <c r="AF117">
        <f t="shared" si="4"/>
        <v>0</v>
      </c>
      <c r="AG117">
        <f t="shared" si="5"/>
        <v>1</v>
      </c>
      <c r="AH117">
        <f t="shared" si="6"/>
        <v>0</v>
      </c>
    </row>
    <row r="118" spans="1:34" x14ac:dyDescent="0.25">
      <c r="A118">
        <v>115</v>
      </c>
      <c r="B118" t="s">
        <v>10</v>
      </c>
      <c r="C118" t="s">
        <v>66</v>
      </c>
      <c r="D118">
        <f>VLOOKUP($A118,ежесуточные!$J$12:$HW$765,D$2,1)</f>
        <v>87</v>
      </c>
      <c r="E118">
        <f>VLOOKUP($A118,ежесуточные!$J$12:$HW$765,E$2,1)</f>
        <v>0</v>
      </c>
      <c r="F118">
        <f>VLOOKUP($A118,ежесуточные!$J$12:$HW$765,F$2,1)</f>
        <v>0</v>
      </c>
      <c r="G118">
        <f>VLOOKUP($A118,ежесуточные!$J$12:$HW$765,G$2,1)</f>
        <v>0</v>
      </c>
      <c r="H118">
        <f>VLOOKUP($A118,ежесуточные!$J$12:$HW$765,H$2,1)</f>
        <v>0</v>
      </c>
      <c r="I118">
        <f>VLOOKUP($A118,ежесуточные!$J$12:$HW$765,I$2,1)</f>
        <v>0</v>
      </c>
      <c r="J118">
        <f>VLOOKUP($A118,ежесуточные!$J$12:$HW$765,J$2,1)</f>
        <v>0</v>
      </c>
      <c r="K118">
        <f>VLOOKUP($A118,ежесуточные!$J$12:$HW$765,K$2,1)</f>
        <v>0</v>
      </c>
      <c r="L118">
        <f>VLOOKUP($A118,ежесуточные!$J$12:$HW$765,L$2,1)</f>
        <v>5.6</v>
      </c>
      <c r="M118">
        <f>VLOOKUP($A118,ежесуточные!$J$12:$HW$765,M$2,1)</f>
        <v>18.07</v>
      </c>
      <c r="N118">
        <f>VLOOKUP($A118,ежесуточные!$J$12:$HW$765,N$2,1)</f>
        <v>0</v>
      </c>
      <c r="O118">
        <f>VLOOKUP($A118,ежесуточные!$J$12:$HW$765,O$2,1)</f>
        <v>0</v>
      </c>
      <c r="P118">
        <f>VLOOKUP($A118,ежесуточные!$J$12:$HW$765,P$2,1)</f>
        <v>0</v>
      </c>
      <c r="Q118">
        <f>VLOOKUP($A118,ежесуточные!$J$12:$HW$765,Q$2,1)</f>
        <v>30.8</v>
      </c>
      <c r="R118">
        <f>VLOOKUP($A118,ежесуточные!$J$12:$HW$765,R$2,1)</f>
        <v>0</v>
      </c>
      <c r="S118">
        <f>VLOOKUP($A118,ежесуточные!$J$12:$HW$765,S$2,1)</f>
        <v>0</v>
      </c>
      <c r="T118">
        <f>VLOOKUP($A118,ежесуточные!$J$12:$HW$765,T$2,1)</f>
        <v>20.399999999999999</v>
      </c>
      <c r="U118">
        <f>VLOOKUP($A118,ежесуточные!$J$12:$HW$765,U$2,1)</f>
        <v>10.4</v>
      </c>
      <c r="V118">
        <f>VLOOKUP($A118,ежесуточные!$J$12:$HW$765,V$2,1)</f>
        <v>24</v>
      </c>
      <c r="W118">
        <f>VLOOKUP($A118,ежесуточные!$J$12:$HW$765,W$2,1)</f>
        <v>0</v>
      </c>
      <c r="X118">
        <f>VLOOKUP($A118,ежесуточные!$J$12:$HW$765,X$2,1)</f>
        <v>0</v>
      </c>
      <c r="Y118">
        <f>VLOOKUP($A118,ежесуточные!$J$12:$HW$765,Y$2,1)</f>
        <v>0</v>
      </c>
      <c r="Z118">
        <f>VLOOKUP($A118,ежесуточные!$J$12:$HW$765,Z$2,1)</f>
        <v>0</v>
      </c>
      <c r="AA118">
        <f>VLOOKUP($A118,ежесуточные!$J$12:$HW$765,AA$2,1)</f>
        <v>0</v>
      </c>
      <c r="AB118">
        <f>VLOOKUP($A118,ежесуточные!$J$12:$HW$765,AB$2,1)</f>
        <v>0</v>
      </c>
      <c r="AC118">
        <f>VLOOKUP($A118,ежесуточные!$J$12:$HW$765,AC$2,1)</f>
        <v>0</v>
      </c>
      <c r="AD118">
        <f>VLOOKUP($A118,ежесуточные!$J$12:$HW$765,AD$2,1)</f>
        <v>7.2</v>
      </c>
      <c r="AE118">
        <f>VLOOKUP($A118,ежесуточные!$J$12:$HW$765,AE$2,1)</f>
        <v>0</v>
      </c>
      <c r="AF118">
        <f t="shared" si="4"/>
        <v>203.47</v>
      </c>
      <c r="AG118">
        <f t="shared" si="5"/>
        <v>0</v>
      </c>
      <c r="AH118">
        <f t="shared" si="6"/>
        <v>1</v>
      </c>
    </row>
    <row r="119" spans="1:34" x14ac:dyDescent="0.25">
      <c r="A119">
        <v>116</v>
      </c>
      <c r="B119" t="s">
        <v>106</v>
      </c>
      <c r="C119" t="s">
        <v>66</v>
      </c>
      <c r="D119">
        <f>VLOOKUP($A119,ежесуточные!$J$12:$HW$765,D$2,1)</f>
        <v>0</v>
      </c>
      <c r="E119">
        <f>VLOOKUP($A119,ежесуточные!$J$12:$HW$765,E$2,1)</f>
        <v>0</v>
      </c>
      <c r="F119">
        <f>VLOOKUP($A119,ежесуточные!$J$12:$HW$765,F$2,1)</f>
        <v>0</v>
      </c>
      <c r="G119">
        <f>VLOOKUP($A119,ежесуточные!$J$12:$HW$765,G$2,1)</f>
        <v>0</v>
      </c>
      <c r="H119">
        <f>VLOOKUP($A119,ежесуточные!$J$12:$HW$765,H$2,1)</f>
        <v>0</v>
      </c>
      <c r="I119">
        <f>VLOOKUP($A119,ежесуточные!$J$12:$HW$765,I$2,1)</f>
        <v>0</v>
      </c>
      <c r="J119">
        <f>VLOOKUP($A119,ежесуточные!$J$12:$HW$765,J$2,1)</f>
        <v>0</v>
      </c>
      <c r="K119">
        <f>VLOOKUP($A119,ежесуточные!$J$12:$HW$765,K$2,1)</f>
        <v>0</v>
      </c>
      <c r="L119">
        <f>VLOOKUP($A119,ежесуточные!$J$12:$HW$765,L$2,1)</f>
        <v>0</v>
      </c>
      <c r="M119">
        <f>VLOOKUP($A119,ежесуточные!$J$12:$HW$765,M$2,1)</f>
        <v>0</v>
      </c>
      <c r="N119">
        <f>VLOOKUP($A119,ежесуточные!$J$12:$HW$765,N$2,1)</f>
        <v>0</v>
      </c>
      <c r="O119">
        <f>VLOOKUP($A119,ежесуточные!$J$12:$HW$765,O$2,1)</f>
        <v>0</v>
      </c>
      <c r="P119">
        <f>VLOOKUP($A119,ежесуточные!$J$12:$HW$765,P$2,1)</f>
        <v>0</v>
      </c>
      <c r="Q119">
        <f>VLOOKUP($A119,ежесуточные!$J$12:$HW$765,Q$2,1)</f>
        <v>0</v>
      </c>
      <c r="R119">
        <f>VLOOKUP($A119,ежесуточные!$J$12:$HW$765,R$2,1)</f>
        <v>0</v>
      </c>
      <c r="S119">
        <f>VLOOKUP($A119,ежесуточные!$J$12:$HW$765,S$2,1)</f>
        <v>0</v>
      </c>
      <c r="T119">
        <f>VLOOKUP($A119,ежесуточные!$J$12:$HW$765,T$2,1)</f>
        <v>0</v>
      </c>
      <c r="U119">
        <f>VLOOKUP($A119,ежесуточные!$J$12:$HW$765,U$2,1)</f>
        <v>0</v>
      </c>
      <c r="V119">
        <f>VLOOKUP($A119,ежесуточные!$J$12:$HW$765,V$2,1)</f>
        <v>0</v>
      </c>
      <c r="W119">
        <f>VLOOKUP($A119,ежесуточные!$J$12:$HW$765,W$2,1)</f>
        <v>0</v>
      </c>
      <c r="X119">
        <f>VLOOKUP($A119,ежесуточные!$J$12:$HW$765,X$2,1)</f>
        <v>0</v>
      </c>
      <c r="Y119">
        <f>VLOOKUP($A119,ежесуточные!$J$12:$HW$765,Y$2,1)</f>
        <v>0</v>
      </c>
      <c r="Z119">
        <f>VLOOKUP($A119,ежесуточные!$J$12:$HW$765,Z$2,1)</f>
        <v>0</v>
      </c>
      <c r="AA119">
        <f>VLOOKUP($A119,ежесуточные!$J$12:$HW$765,AA$2,1)</f>
        <v>0</v>
      </c>
      <c r="AB119">
        <f>VLOOKUP($A119,ежесуточные!$J$12:$HW$765,AB$2,1)</f>
        <v>0</v>
      </c>
      <c r="AC119">
        <f>VLOOKUP($A119,ежесуточные!$J$12:$HW$765,AC$2,1)</f>
        <v>0</v>
      </c>
      <c r="AD119">
        <f>VLOOKUP($A119,ежесуточные!$J$12:$HW$765,AD$2,1)</f>
        <v>0</v>
      </c>
      <c r="AE119">
        <f>VLOOKUP($A119,ежесуточные!$J$12:$HW$765,AE$2,1)</f>
        <v>0</v>
      </c>
      <c r="AF119">
        <f t="shared" si="4"/>
        <v>0</v>
      </c>
      <c r="AG119">
        <f t="shared" si="5"/>
        <v>0</v>
      </c>
      <c r="AH119">
        <f t="shared" si="6"/>
        <v>1</v>
      </c>
    </row>
    <row r="120" spans="1:34" x14ac:dyDescent="0.25">
      <c r="A120">
        <v>117</v>
      </c>
      <c r="B120" t="s">
        <v>5</v>
      </c>
      <c r="C120" t="s">
        <v>66</v>
      </c>
      <c r="D120">
        <f>VLOOKUP($A120,ежесуточные!$J$12:$HW$765,D$2,1)</f>
        <v>0</v>
      </c>
      <c r="E120">
        <f>VLOOKUP($A120,ежесуточные!$J$12:$HW$765,E$2,1)</f>
        <v>0</v>
      </c>
      <c r="F120">
        <f>VLOOKUP($A120,ежесуточные!$J$12:$HW$765,F$2,1)</f>
        <v>0</v>
      </c>
      <c r="G120">
        <f>VLOOKUP($A120,ежесуточные!$J$12:$HW$765,G$2,1)</f>
        <v>1</v>
      </c>
      <c r="H120">
        <f>VLOOKUP($A120,ежесуточные!$J$12:$HW$765,H$2,1)</f>
        <v>0</v>
      </c>
      <c r="I120">
        <f>VLOOKUP($A120,ежесуточные!$J$12:$HW$765,I$2,1)</f>
        <v>0</v>
      </c>
      <c r="J120">
        <f>VLOOKUP($A120,ежесуточные!$J$12:$HW$765,J$2,1)</f>
        <v>0</v>
      </c>
      <c r="K120">
        <f>VLOOKUP($A120,ежесуточные!$J$12:$HW$765,K$2,1)</f>
        <v>0</v>
      </c>
      <c r="L120">
        <f>VLOOKUP($A120,ежесуточные!$J$12:$HW$765,L$2,1)</f>
        <v>5</v>
      </c>
      <c r="M120">
        <f>VLOOKUP($A120,ежесуточные!$J$12:$HW$765,M$2,1)</f>
        <v>9</v>
      </c>
      <c r="N120">
        <f>VLOOKUP($A120,ежесуточные!$J$12:$HW$765,N$2,1)</f>
        <v>0</v>
      </c>
      <c r="O120">
        <f>VLOOKUP($A120,ежесуточные!$J$12:$HW$765,O$2,1)</f>
        <v>5</v>
      </c>
      <c r="P120">
        <f>VLOOKUP($A120,ежесуточные!$J$12:$HW$765,P$2,1)</f>
        <v>0</v>
      </c>
      <c r="Q120">
        <f>VLOOKUP($A120,ежесуточные!$J$12:$HW$765,Q$2,1)</f>
        <v>24</v>
      </c>
      <c r="R120">
        <f>VLOOKUP($A120,ежесуточные!$J$12:$HW$765,R$2,1)</f>
        <v>0</v>
      </c>
      <c r="S120">
        <f>VLOOKUP($A120,ежесуточные!$J$12:$HW$765,S$2,1)</f>
        <v>0</v>
      </c>
      <c r="T120">
        <f>VLOOKUP($A120,ежесуточные!$J$12:$HW$765,T$2,1)</f>
        <v>10</v>
      </c>
      <c r="U120">
        <f>VLOOKUP($A120,ежесуточные!$J$12:$HW$765,U$2,1)</f>
        <v>0</v>
      </c>
      <c r="V120">
        <f>VLOOKUP($A120,ежесуточные!$J$12:$HW$765,V$2,1)</f>
        <v>0</v>
      </c>
      <c r="W120">
        <f>VLOOKUP($A120,ежесуточные!$J$12:$HW$765,W$2,1)</f>
        <v>0</v>
      </c>
      <c r="X120">
        <f>VLOOKUP($A120,ежесуточные!$J$12:$HW$765,X$2,1)</f>
        <v>17</v>
      </c>
      <c r="Y120">
        <f>VLOOKUP($A120,ежесуточные!$J$12:$HW$765,Y$2,1)</f>
        <v>0</v>
      </c>
      <c r="Z120">
        <f>VLOOKUP($A120,ежесуточные!$J$12:$HW$765,Z$2,1)</f>
        <v>0</v>
      </c>
      <c r="AA120">
        <f>VLOOKUP($A120,ежесуточные!$J$12:$HW$765,AA$2,1)</f>
        <v>3</v>
      </c>
      <c r="AB120">
        <f>VLOOKUP($A120,ежесуточные!$J$12:$HW$765,AB$2,1)</f>
        <v>0</v>
      </c>
      <c r="AC120">
        <f>VLOOKUP($A120,ежесуточные!$J$12:$HW$765,AC$2,1)</f>
        <v>3</v>
      </c>
      <c r="AD120">
        <f>VLOOKUP($A120,ежесуточные!$J$12:$HW$765,AD$2,1)</f>
        <v>0</v>
      </c>
      <c r="AE120">
        <f>VLOOKUP($A120,ежесуточные!$J$12:$HW$765,AE$2,1)</f>
        <v>0</v>
      </c>
      <c r="AF120">
        <f t="shared" si="4"/>
        <v>77</v>
      </c>
      <c r="AG120">
        <f t="shared" si="5"/>
        <v>0</v>
      </c>
      <c r="AH120">
        <f t="shared" si="6"/>
        <v>1</v>
      </c>
    </row>
    <row r="121" spans="1:34" x14ac:dyDescent="0.25">
      <c r="A121">
        <v>118</v>
      </c>
      <c r="B121" t="s">
        <v>4</v>
      </c>
      <c r="C121" t="s">
        <v>66</v>
      </c>
      <c r="D121">
        <f>VLOOKUP($A121,ежесуточные!$J$12:$HW$765,D$2,1)</f>
        <v>0</v>
      </c>
      <c r="E121">
        <f>VLOOKUP($A121,ежесуточные!$J$12:$HW$765,E$2,1)</f>
        <v>0</v>
      </c>
      <c r="F121">
        <f>VLOOKUP($A121,ежесуточные!$J$12:$HW$765,F$2,1)</f>
        <v>0</v>
      </c>
      <c r="G121">
        <f>VLOOKUP($A121,ежесуточные!$J$12:$HW$765,G$2,1)</f>
        <v>0</v>
      </c>
      <c r="H121">
        <f>VLOOKUP($A121,ежесуточные!$J$12:$HW$765,H$2,1)</f>
        <v>60</v>
      </c>
      <c r="I121">
        <f>VLOOKUP($A121,ежесуточные!$J$12:$HW$765,I$2,1)</f>
        <v>0</v>
      </c>
      <c r="J121">
        <f>VLOOKUP($A121,ежесуточные!$J$12:$HW$765,J$2,1)</f>
        <v>0</v>
      </c>
      <c r="K121">
        <f>VLOOKUP($A121,ежесуточные!$J$12:$HW$765,K$2,1)</f>
        <v>0</v>
      </c>
      <c r="L121">
        <f>VLOOKUP($A121,ежесуточные!$J$12:$HW$765,L$2,1)</f>
        <v>0</v>
      </c>
      <c r="M121">
        <f>VLOOKUP($A121,ежесуточные!$J$12:$HW$765,M$2,1)</f>
        <v>16</v>
      </c>
      <c r="N121">
        <f>VLOOKUP($A121,ежесуточные!$J$12:$HW$765,N$2,1)</f>
        <v>0</v>
      </c>
      <c r="O121">
        <f>VLOOKUP($A121,ежесуточные!$J$12:$HW$765,O$2,1)</f>
        <v>16</v>
      </c>
      <c r="P121">
        <f>VLOOKUP($A121,ежесуточные!$J$12:$HW$765,P$2,1)</f>
        <v>0</v>
      </c>
      <c r="Q121">
        <f>VLOOKUP($A121,ежесуточные!$J$12:$HW$765,Q$2,1)</f>
        <v>40.5</v>
      </c>
      <c r="R121">
        <f>VLOOKUP($A121,ежесуточные!$J$12:$HW$765,R$2,1)</f>
        <v>17</v>
      </c>
      <c r="S121">
        <f>VLOOKUP($A121,ежесуточные!$J$12:$HW$765,S$2,1)</f>
        <v>30</v>
      </c>
      <c r="T121">
        <f>VLOOKUP($A121,ежесуточные!$J$12:$HW$765,T$2,1)</f>
        <v>0</v>
      </c>
      <c r="U121">
        <f>VLOOKUP($A121,ежесуточные!$J$12:$HW$765,U$2,1)</f>
        <v>30</v>
      </c>
      <c r="V121">
        <f>VLOOKUP($A121,ежесуточные!$J$12:$HW$765,V$2,1)</f>
        <v>28</v>
      </c>
      <c r="W121">
        <f>VLOOKUP($A121,ежесуточные!$J$12:$HW$765,W$2,1)</f>
        <v>60.5</v>
      </c>
      <c r="X121">
        <f>VLOOKUP($A121,ежесуточные!$J$12:$HW$765,X$2,1)</f>
        <v>100</v>
      </c>
      <c r="Y121">
        <f>VLOOKUP($A121,ежесуточные!$J$12:$HW$765,Y$2,1)</f>
        <v>21</v>
      </c>
      <c r="Z121">
        <f>VLOOKUP($A121,ежесуточные!$J$12:$HW$765,Z$2,1)</f>
        <v>60.5</v>
      </c>
      <c r="AA121">
        <f>VLOOKUP($A121,ежесуточные!$J$12:$HW$765,AA$2,1)</f>
        <v>60.5</v>
      </c>
      <c r="AB121">
        <f>VLOOKUP($A121,ежесуточные!$J$12:$HW$765,AB$2,1)</f>
        <v>61.5</v>
      </c>
      <c r="AC121">
        <f>VLOOKUP($A121,ежесуточные!$J$12:$HW$765,AC$2,1)</f>
        <v>70.5</v>
      </c>
      <c r="AD121">
        <f>VLOOKUP($A121,ежесуточные!$J$12:$HW$765,AD$2,1)</f>
        <v>50.5</v>
      </c>
      <c r="AE121">
        <f>VLOOKUP($A121,ежесуточные!$J$12:$HW$765,AE$2,1)</f>
        <v>60.5</v>
      </c>
      <c r="AF121">
        <f t="shared" si="4"/>
        <v>783</v>
      </c>
      <c r="AG121">
        <f t="shared" si="5"/>
        <v>0</v>
      </c>
      <c r="AH121">
        <f t="shared" si="6"/>
        <v>1</v>
      </c>
    </row>
    <row r="122" spans="1:34" x14ac:dyDescent="0.25">
      <c r="A122">
        <v>119</v>
      </c>
      <c r="B122" t="s">
        <v>110</v>
      </c>
      <c r="C122" t="s">
        <v>66</v>
      </c>
      <c r="D122">
        <f>VLOOKUP($A122,ежесуточные!$J$12:$HW$765,D$2,1)</f>
        <v>0</v>
      </c>
      <c r="E122">
        <f>VLOOKUP($A122,ежесуточные!$J$12:$HW$765,E$2,1)</f>
        <v>0</v>
      </c>
      <c r="F122">
        <f>VLOOKUP($A122,ежесуточные!$J$12:$HW$765,F$2,1)</f>
        <v>0</v>
      </c>
      <c r="G122">
        <f>VLOOKUP($A122,ежесуточные!$J$12:$HW$765,G$2,1)</f>
        <v>0</v>
      </c>
      <c r="H122">
        <f>VLOOKUP($A122,ежесуточные!$J$12:$HW$765,H$2,1)</f>
        <v>200</v>
      </c>
      <c r="I122">
        <f>VLOOKUP($A122,ежесуточные!$J$12:$HW$765,I$2,1)</f>
        <v>0</v>
      </c>
      <c r="J122">
        <f>VLOOKUP($A122,ежесуточные!$J$12:$HW$765,J$2,1)</f>
        <v>48</v>
      </c>
      <c r="K122">
        <f>VLOOKUP($A122,ежесуточные!$J$12:$HW$765,K$2,1)</f>
        <v>33</v>
      </c>
      <c r="L122">
        <f>VLOOKUP($A122,ежесуточные!$J$12:$HW$765,L$2,1)</f>
        <v>40</v>
      </c>
      <c r="M122">
        <f>VLOOKUP($A122,ежесуточные!$J$12:$HW$765,M$2,1)</f>
        <v>40</v>
      </c>
      <c r="N122">
        <f>VLOOKUP($A122,ежесуточные!$J$12:$HW$765,N$2,1)</f>
        <v>40</v>
      </c>
      <c r="O122">
        <f>VLOOKUP($A122,ежесуточные!$J$12:$HW$765,O$2,1)</f>
        <v>40</v>
      </c>
      <c r="P122">
        <f>VLOOKUP($A122,ежесуточные!$J$12:$HW$765,P$2,1)</f>
        <v>0</v>
      </c>
      <c r="Q122">
        <f>VLOOKUP($A122,ежесуточные!$J$12:$HW$765,Q$2,1)</f>
        <v>16</v>
      </c>
      <c r="R122">
        <f>VLOOKUP($A122,ежесуточные!$J$12:$HW$765,R$2,1)</f>
        <v>0</v>
      </c>
      <c r="S122">
        <f>VLOOKUP($A122,ежесуточные!$J$12:$HW$765,S$2,1)</f>
        <v>0</v>
      </c>
      <c r="T122">
        <f>VLOOKUP($A122,ежесуточные!$J$12:$HW$765,T$2,1)</f>
        <v>42</v>
      </c>
      <c r="U122">
        <f>VLOOKUP($A122,ежесуточные!$J$12:$HW$765,U$2,1)</f>
        <v>56</v>
      </c>
      <c r="V122">
        <f>VLOOKUP($A122,ежесуточные!$J$12:$HW$765,V$2,1)</f>
        <v>60</v>
      </c>
      <c r="W122">
        <f>VLOOKUP($A122,ежесуточные!$J$12:$HW$765,W$2,1)</f>
        <v>64</v>
      </c>
      <c r="X122">
        <f>VLOOKUP($A122,ежесуточные!$J$12:$HW$765,X$2,1)</f>
        <v>20</v>
      </c>
      <c r="Y122">
        <f>VLOOKUP($A122,ежесуточные!$J$12:$HW$765,Y$2,1)</f>
        <v>20</v>
      </c>
      <c r="Z122">
        <f>VLOOKUP($A122,ежесуточные!$J$12:$HW$765,Z$2,1)</f>
        <v>40</v>
      </c>
      <c r="AA122">
        <f>VLOOKUP($A122,ежесуточные!$J$12:$HW$765,AA$2,1)</f>
        <v>19</v>
      </c>
      <c r="AB122">
        <f>VLOOKUP($A122,ежесуточные!$J$12:$HW$765,AB$2,1)</f>
        <v>0</v>
      </c>
      <c r="AC122">
        <f>VLOOKUP($A122,ежесуточные!$J$12:$HW$765,AC$2,1)</f>
        <v>23</v>
      </c>
      <c r="AD122">
        <f>VLOOKUP($A122,ежесуточные!$J$12:$HW$765,AD$2,1)</f>
        <v>42</v>
      </c>
      <c r="AE122">
        <f>VLOOKUP($A122,ежесуточные!$J$12:$HW$765,AE$2,1)</f>
        <v>0</v>
      </c>
      <c r="AF122">
        <f t="shared" si="4"/>
        <v>843</v>
      </c>
      <c r="AG122">
        <f t="shared" si="5"/>
        <v>0</v>
      </c>
      <c r="AH122">
        <f t="shared" si="6"/>
        <v>1</v>
      </c>
    </row>
    <row r="123" spans="1:34" x14ac:dyDescent="0.25">
      <c r="A123">
        <v>120</v>
      </c>
      <c r="B123" t="s">
        <v>3</v>
      </c>
      <c r="C123" t="s">
        <v>66</v>
      </c>
      <c r="D123">
        <f>VLOOKUP($A123,ежесуточные!$J$12:$HW$765,D$2,1)</f>
        <v>521</v>
      </c>
      <c r="E123">
        <f>VLOOKUP($A123,ежесуточные!$J$12:$HW$765,E$2,1)</f>
        <v>521</v>
      </c>
      <c r="F123">
        <f>VLOOKUP($A123,ежесуточные!$J$12:$HW$765,F$2,1)</f>
        <v>542</v>
      </c>
      <c r="G123">
        <f>VLOOKUP($A123,ежесуточные!$J$12:$HW$765,G$2,1)</f>
        <v>500</v>
      </c>
      <c r="H123">
        <f>VLOOKUP($A123,ежесуточные!$J$12:$HW$765,H$2,1)</f>
        <v>521</v>
      </c>
      <c r="I123">
        <f>VLOOKUP($A123,ежесуточные!$J$12:$HW$765,I$2,1)</f>
        <v>521</v>
      </c>
      <c r="J123">
        <f>VLOOKUP($A123,ежесуточные!$J$12:$HW$765,J$2,1)</f>
        <v>824</v>
      </c>
      <c r="K123">
        <f>VLOOKUP($A123,ежесуточные!$J$12:$HW$765,K$2,1)</f>
        <v>521</v>
      </c>
      <c r="L123">
        <f>VLOOKUP($A123,ежесуточные!$J$12:$HW$765,L$2,1)</f>
        <v>521</v>
      </c>
      <c r="M123">
        <f>VLOOKUP($A123,ежесуточные!$J$12:$HW$765,M$2,1)</f>
        <v>521</v>
      </c>
      <c r="N123">
        <f>VLOOKUP($A123,ежесуточные!$J$12:$HW$765,N$2,1)</f>
        <v>521</v>
      </c>
      <c r="O123">
        <f>VLOOKUP($A123,ежесуточные!$J$12:$HW$765,O$2,1)</f>
        <v>521</v>
      </c>
      <c r="P123">
        <f>VLOOKUP($A123,ежесуточные!$J$12:$HW$765,P$2,1)</f>
        <v>218</v>
      </c>
      <c r="Q123">
        <f>VLOOKUP($A123,ежесуточные!$J$12:$HW$765,Q$2,1)</f>
        <v>521</v>
      </c>
      <c r="R123">
        <f>VLOOKUP($A123,ежесуточные!$J$12:$HW$765,R$2,1)</f>
        <v>521</v>
      </c>
      <c r="S123">
        <f>VLOOKUP($A123,ежесуточные!$J$12:$HW$765,S$2,1)</f>
        <v>521</v>
      </c>
      <c r="T123">
        <f>VLOOKUP($A123,ежесуточные!$J$12:$HW$765,T$2,1)</f>
        <v>521</v>
      </c>
      <c r="U123">
        <f>VLOOKUP($A123,ежесуточные!$J$12:$HW$765,U$2,1)</f>
        <v>521</v>
      </c>
      <c r="V123">
        <f>VLOOKUP($A123,ежесуточные!$J$12:$HW$765,V$2,1)</f>
        <v>521</v>
      </c>
      <c r="W123">
        <f>VLOOKUP($A123,ежесуточные!$J$12:$HW$765,W$2,1)</f>
        <v>521</v>
      </c>
      <c r="X123">
        <f>VLOOKUP($A123,ежесуточные!$J$12:$HW$765,X$2,1)</f>
        <v>521</v>
      </c>
      <c r="Y123">
        <f>VLOOKUP($A123,ежесуточные!$J$12:$HW$765,Y$2,1)</f>
        <v>521</v>
      </c>
      <c r="Z123">
        <f>VLOOKUP($A123,ежесуточные!$J$12:$HW$765,Z$2,1)</f>
        <v>525</v>
      </c>
      <c r="AA123">
        <f>VLOOKUP($A123,ежесуточные!$J$12:$HW$765,AA$2,1)</f>
        <v>525</v>
      </c>
      <c r="AB123">
        <f>VLOOKUP($A123,ежесуточные!$J$12:$HW$765,AB$2,1)</f>
        <v>525</v>
      </c>
      <c r="AC123">
        <f>VLOOKUP($A123,ежесуточные!$J$12:$HW$765,AC$2,1)</f>
        <v>525</v>
      </c>
      <c r="AD123">
        <f>VLOOKUP($A123,ежесуточные!$J$12:$HW$765,AD$2,1)</f>
        <v>525</v>
      </c>
      <c r="AE123">
        <f>VLOOKUP($A123,ежесуточные!$J$12:$HW$765,AE$2,1)</f>
        <v>508</v>
      </c>
      <c r="AF123">
        <f t="shared" si="4"/>
        <v>14595</v>
      </c>
      <c r="AG123">
        <f t="shared" si="5"/>
        <v>0</v>
      </c>
      <c r="AH123">
        <f t="shared" si="6"/>
        <v>1</v>
      </c>
    </row>
    <row r="124" spans="1:34" x14ac:dyDescent="0.25">
      <c r="A124">
        <v>121</v>
      </c>
      <c r="B124" t="s">
        <v>6</v>
      </c>
      <c r="C124" t="s">
        <v>66</v>
      </c>
      <c r="D124">
        <f>VLOOKUP($A124,ежесуточные!$J$12:$HW$765,D$2,1)</f>
        <v>0</v>
      </c>
      <c r="E124">
        <f>VLOOKUP($A124,ежесуточные!$J$12:$HW$765,E$2,1)</f>
        <v>0</v>
      </c>
      <c r="F124">
        <f>VLOOKUP($A124,ежесуточные!$J$12:$HW$765,F$2,1)</f>
        <v>0</v>
      </c>
      <c r="G124">
        <f>VLOOKUP($A124,ежесуточные!$J$12:$HW$765,G$2,1)</f>
        <v>0</v>
      </c>
      <c r="H124">
        <f>VLOOKUP($A124,ежесуточные!$J$12:$HW$765,H$2,1)</f>
        <v>0</v>
      </c>
      <c r="I124">
        <f>VLOOKUP($A124,ежесуточные!$J$12:$HW$765,I$2,1)</f>
        <v>0</v>
      </c>
      <c r="J124">
        <f>VLOOKUP($A124,ежесуточные!$J$12:$HW$765,J$2,1)</f>
        <v>0</v>
      </c>
      <c r="K124">
        <f>VLOOKUP($A124,ежесуточные!$J$12:$HW$765,K$2,1)</f>
        <v>0</v>
      </c>
      <c r="L124">
        <f>VLOOKUP($A124,ежесуточные!$J$12:$HW$765,L$2,1)</f>
        <v>0</v>
      </c>
      <c r="M124">
        <f>VLOOKUP($A124,ежесуточные!$J$12:$HW$765,M$2,1)</f>
        <v>0</v>
      </c>
      <c r="N124">
        <f>VLOOKUP($A124,ежесуточные!$J$12:$HW$765,N$2,1)</f>
        <v>0</v>
      </c>
      <c r="O124">
        <f>VLOOKUP($A124,ежесуточные!$J$12:$HW$765,O$2,1)</f>
        <v>0</v>
      </c>
      <c r="P124">
        <f>VLOOKUP($A124,ежесуточные!$J$12:$HW$765,P$2,1)</f>
        <v>0</v>
      </c>
      <c r="Q124">
        <f>VLOOKUP($A124,ежесуточные!$J$12:$HW$765,Q$2,1)</f>
        <v>0</v>
      </c>
      <c r="R124">
        <f>VLOOKUP($A124,ежесуточные!$J$12:$HW$765,R$2,1)</f>
        <v>0</v>
      </c>
      <c r="S124">
        <f>VLOOKUP($A124,ежесуточные!$J$12:$HW$765,S$2,1)</f>
        <v>0</v>
      </c>
      <c r="T124">
        <f>VLOOKUP($A124,ежесуточные!$J$12:$HW$765,T$2,1)</f>
        <v>0</v>
      </c>
      <c r="U124">
        <f>VLOOKUP($A124,ежесуточные!$J$12:$HW$765,U$2,1)</f>
        <v>0</v>
      </c>
      <c r="V124">
        <f>VLOOKUP($A124,ежесуточные!$J$12:$HW$765,V$2,1)</f>
        <v>0</v>
      </c>
      <c r="W124">
        <f>VLOOKUP($A124,ежесуточные!$J$12:$HW$765,W$2,1)</f>
        <v>0</v>
      </c>
      <c r="X124">
        <f>VLOOKUP($A124,ежесуточные!$J$12:$HW$765,X$2,1)</f>
        <v>0</v>
      </c>
      <c r="Y124">
        <f>VLOOKUP($A124,ежесуточные!$J$12:$HW$765,Y$2,1)</f>
        <v>0</v>
      </c>
      <c r="Z124">
        <f>VLOOKUP($A124,ежесуточные!$J$12:$HW$765,Z$2,1)</f>
        <v>0</v>
      </c>
      <c r="AA124">
        <f>VLOOKUP($A124,ежесуточные!$J$12:$HW$765,AA$2,1)</f>
        <v>0</v>
      </c>
      <c r="AB124">
        <f>VLOOKUP($A124,ежесуточные!$J$12:$HW$765,AB$2,1)</f>
        <v>0</v>
      </c>
      <c r="AC124">
        <f>VLOOKUP($A124,ежесуточные!$J$12:$HW$765,AC$2,1)</f>
        <v>0</v>
      </c>
      <c r="AD124">
        <f>VLOOKUP($A124,ежесуточные!$J$12:$HW$765,AD$2,1)</f>
        <v>0</v>
      </c>
      <c r="AE124">
        <f>VLOOKUP($A124,ежесуточные!$J$12:$HW$765,AE$2,1)</f>
        <v>0</v>
      </c>
      <c r="AF124">
        <f t="shared" si="4"/>
        <v>0</v>
      </c>
      <c r="AG124">
        <f t="shared" si="5"/>
        <v>0</v>
      </c>
      <c r="AH124">
        <f t="shared" si="6"/>
        <v>1</v>
      </c>
    </row>
    <row r="125" spans="1:34" x14ac:dyDescent="0.25">
      <c r="A125">
        <v>122</v>
      </c>
      <c r="B125" t="s">
        <v>112</v>
      </c>
      <c r="C125" t="s">
        <v>66</v>
      </c>
      <c r="D125">
        <f>VLOOKUP($A125,ежесуточные!$J$12:$HW$765,D$2,1)</f>
        <v>0</v>
      </c>
      <c r="E125">
        <f>VLOOKUP($A125,ежесуточные!$J$12:$HW$765,E$2,1)</f>
        <v>0</v>
      </c>
      <c r="F125">
        <f>VLOOKUP($A125,ежесуточные!$J$12:$HW$765,F$2,1)</f>
        <v>0</v>
      </c>
      <c r="G125">
        <f>VLOOKUP($A125,ежесуточные!$J$12:$HW$765,G$2,1)</f>
        <v>0</v>
      </c>
      <c r="H125">
        <f>VLOOKUP($A125,ежесуточные!$J$12:$HW$765,H$2,1)</f>
        <v>0</v>
      </c>
      <c r="I125">
        <f>VLOOKUP($A125,ежесуточные!$J$12:$HW$765,I$2,1)</f>
        <v>0</v>
      </c>
      <c r="J125">
        <f>VLOOKUP($A125,ежесуточные!$J$12:$HW$765,J$2,1)</f>
        <v>0</v>
      </c>
      <c r="K125">
        <f>VLOOKUP($A125,ежесуточные!$J$12:$HW$765,K$2,1)</f>
        <v>0</v>
      </c>
      <c r="L125">
        <f>VLOOKUP($A125,ежесуточные!$J$12:$HW$765,L$2,1)</f>
        <v>0</v>
      </c>
      <c r="M125">
        <f>VLOOKUP($A125,ежесуточные!$J$12:$HW$765,M$2,1)</f>
        <v>0</v>
      </c>
      <c r="N125">
        <f>VLOOKUP($A125,ежесуточные!$J$12:$HW$765,N$2,1)</f>
        <v>0</v>
      </c>
      <c r="O125">
        <f>VLOOKUP($A125,ежесуточные!$J$12:$HW$765,O$2,1)</f>
        <v>0</v>
      </c>
      <c r="P125">
        <f>VLOOKUP($A125,ежесуточные!$J$12:$HW$765,P$2,1)</f>
        <v>0</v>
      </c>
      <c r="Q125">
        <f>VLOOKUP($A125,ежесуточные!$J$12:$HW$765,Q$2,1)</f>
        <v>0</v>
      </c>
      <c r="R125">
        <f>VLOOKUP($A125,ежесуточные!$J$12:$HW$765,R$2,1)</f>
        <v>0</v>
      </c>
      <c r="S125">
        <f>VLOOKUP($A125,ежесуточные!$J$12:$HW$765,S$2,1)</f>
        <v>0</v>
      </c>
      <c r="T125">
        <f>VLOOKUP($A125,ежесуточные!$J$12:$HW$765,T$2,1)</f>
        <v>0</v>
      </c>
      <c r="U125">
        <f>VLOOKUP($A125,ежесуточные!$J$12:$HW$765,U$2,1)</f>
        <v>0</v>
      </c>
      <c r="V125">
        <f>VLOOKUP($A125,ежесуточные!$J$12:$HW$765,V$2,1)</f>
        <v>0</v>
      </c>
      <c r="W125">
        <f>VLOOKUP($A125,ежесуточные!$J$12:$HW$765,W$2,1)</f>
        <v>0</v>
      </c>
      <c r="X125">
        <f>VLOOKUP($A125,ежесуточные!$J$12:$HW$765,X$2,1)</f>
        <v>0</v>
      </c>
      <c r="Y125">
        <f>VLOOKUP($A125,ежесуточные!$J$12:$HW$765,Y$2,1)</f>
        <v>0</v>
      </c>
      <c r="Z125">
        <f>VLOOKUP($A125,ежесуточные!$J$12:$HW$765,Z$2,1)</f>
        <v>0</v>
      </c>
      <c r="AA125">
        <f>VLOOKUP($A125,ежесуточные!$J$12:$HW$765,AA$2,1)</f>
        <v>0</v>
      </c>
      <c r="AB125">
        <f>VLOOKUP($A125,ежесуточные!$J$12:$HW$765,AB$2,1)</f>
        <v>0</v>
      </c>
      <c r="AC125">
        <f>VLOOKUP($A125,ежесуточные!$J$12:$HW$765,AC$2,1)</f>
        <v>0</v>
      </c>
      <c r="AD125">
        <f>VLOOKUP($A125,ежесуточные!$J$12:$HW$765,AD$2,1)</f>
        <v>0</v>
      </c>
      <c r="AE125">
        <f>VLOOKUP($A125,ежесуточные!$J$12:$HW$765,AE$2,1)</f>
        <v>0</v>
      </c>
      <c r="AF125">
        <f t="shared" si="4"/>
        <v>0</v>
      </c>
      <c r="AG125">
        <f t="shared" si="5"/>
        <v>0</v>
      </c>
      <c r="AH125">
        <f t="shared" si="6"/>
        <v>1</v>
      </c>
    </row>
    <row r="126" spans="1:34" x14ac:dyDescent="0.25">
      <c r="A126">
        <v>123</v>
      </c>
      <c r="B126" t="s">
        <v>120</v>
      </c>
      <c r="D126">
        <f>VLOOKUP($A126,ежесуточные!$J$12:$HW$765,D$2,1)</f>
        <v>0</v>
      </c>
      <c r="E126">
        <f>VLOOKUP($A126,ежесуточные!$J$12:$HW$765,E$2,1)</f>
        <v>0</v>
      </c>
      <c r="F126">
        <f>VLOOKUP($A126,ежесуточные!$J$12:$HW$765,F$2,1)</f>
        <v>0</v>
      </c>
      <c r="G126">
        <f>VLOOKUP($A126,ежесуточные!$J$12:$HW$765,G$2,1)</f>
        <v>0</v>
      </c>
      <c r="H126">
        <f>VLOOKUP($A126,ежесуточные!$J$12:$HW$765,H$2,1)</f>
        <v>0</v>
      </c>
      <c r="I126">
        <f>VLOOKUP($A126,ежесуточные!$J$12:$HW$765,I$2,1)</f>
        <v>0</v>
      </c>
      <c r="J126">
        <f>VLOOKUP($A126,ежесуточные!$J$12:$HW$765,J$2,1)</f>
        <v>0</v>
      </c>
      <c r="K126">
        <f>VLOOKUP($A126,ежесуточные!$J$12:$HW$765,K$2,1)</f>
        <v>0</v>
      </c>
      <c r="L126">
        <f>VLOOKUP($A126,ежесуточные!$J$12:$HW$765,L$2,1)</f>
        <v>0</v>
      </c>
      <c r="M126">
        <f>VLOOKUP($A126,ежесуточные!$J$12:$HW$765,M$2,1)</f>
        <v>0</v>
      </c>
      <c r="N126">
        <f>VLOOKUP($A126,ежесуточные!$J$12:$HW$765,N$2,1)</f>
        <v>0</v>
      </c>
      <c r="O126">
        <f>VLOOKUP($A126,ежесуточные!$J$12:$HW$765,O$2,1)</f>
        <v>0</v>
      </c>
      <c r="P126">
        <f>VLOOKUP($A126,ежесуточные!$J$12:$HW$765,P$2,1)</f>
        <v>0</v>
      </c>
      <c r="Q126">
        <f>VLOOKUP($A126,ежесуточные!$J$12:$HW$765,Q$2,1)</f>
        <v>0</v>
      </c>
      <c r="R126">
        <f>VLOOKUP($A126,ежесуточные!$J$12:$HW$765,R$2,1)</f>
        <v>0</v>
      </c>
      <c r="S126">
        <f>VLOOKUP($A126,ежесуточные!$J$12:$HW$765,S$2,1)</f>
        <v>0</v>
      </c>
      <c r="T126">
        <f>VLOOKUP($A126,ежесуточные!$J$12:$HW$765,T$2,1)</f>
        <v>0</v>
      </c>
      <c r="U126">
        <f>VLOOKUP($A126,ежесуточные!$J$12:$HW$765,U$2,1)</f>
        <v>0</v>
      </c>
      <c r="V126">
        <f>VLOOKUP($A126,ежесуточные!$J$12:$HW$765,V$2,1)</f>
        <v>0</v>
      </c>
      <c r="W126">
        <f>VLOOKUP($A126,ежесуточные!$J$12:$HW$765,W$2,1)</f>
        <v>0</v>
      </c>
      <c r="X126">
        <f>VLOOKUP($A126,ежесуточные!$J$12:$HW$765,X$2,1)</f>
        <v>0</v>
      </c>
      <c r="Y126">
        <f>VLOOKUP($A126,ежесуточные!$J$12:$HW$765,Y$2,1)</f>
        <v>0</v>
      </c>
      <c r="Z126">
        <f>VLOOKUP($A126,ежесуточные!$J$12:$HW$765,Z$2,1)</f>
        <v>0</v>
      </c>
      <c r="AA126">
        <f>VLOOKUP($A126,ежесуточные!$J$12:$HW$765,AA$2,1)</f>
        <v>0</v>
      </c>
      <c r="AB126">
        <f>VLOOKUP($A126,ежесуточные!$J$12:$HW$765,AB$2,1)</f>
        <v>0</v>
      </c>
      <c r="AC126">
        <f>VLOOKUP($A126,ежесуточные!$J$12:$HW$765,AC$2,1)</f>
        <v>0</v>
      </c>
      <c r="AD126">
        <f>VLOOKUP($A126,ежесуточные!$J$12:$HW$765,AD$2,1)</f>
        <v>0</v>
      </c>
      <c r="AE126">
        <f>VLOOKUP($A126,ежесуточные!$J$12:$HW$765,AE$2,1)</f>
        <v>0</v>
      </c>
      <c r="AF126">
        <f t="shared" si="4"/>
        <v>0</v>
      </c>
      <c r="AG126">
        <f t="shared" si="5"/>
        <v>1</v>
      </c>
      <c r="AH126">
        <f t="shared" si="6"/>
        <v>0</v>
      </c>
    </row>
    <row r="127" spans="1:34" x14ac:dyDescent="0.25">
      <c r="A127">
        <v>124</v>
      </c>
      <c r="B127" t="s">
        <v>120</v>
      </c>
      <c r="D127">
        <f>VLOOKUP($A127,ежесуточные!$J$12:$HW$765,D$2,1)</f>
        <v>0</v>
      </c>
      <c r="E127">
        <f>VLOOKUP($A127,ежесуточные!$J$12:$HW$765,E$2,1)</f>
        <v>0</v>
      </c>
      <c r="F127">
        <f>VLOOKUP($A127,ежесуточные!$J$12:$HW$765,F$2,1)</f>
        <v>0</v>
      </c>
      <c r="G127">
        <f>VLOOKUP($A127,ежесуточные!$J$12:$HW$765,G$2,1)</f>
        <v>0</v>
      </c>
      <c r="H127">
        <f>VLOOKUP($A127,ежесуточные!$J$12:$HW$765,H$2,1)</f>
        <v>0</v>
      </c>
      <c r="I127">
        <f>VLOOKUP($A127,ежесуточные!$J$12:$HW$765,I$2,1)</f>
        <v>0</v>
      </c>
      <c r="J127">
        <f>VLOOKUP($A127,ежесуточные!$J$12:$HW$765,J$2,1)</f>
        <v>0</v>
      </c>
      <c r="K127">
        <f>VLOOKUP($A127,ежесуточные!$J$12:$HW$765,K$2,1)</f>
        <v>0</v>
      </c>
      <c r="L127">
        <f>VLOOKUP($A127,ежесуточные!$J$12:$HW$765,L$2,1)</f>
        <v>0</v>
      </c>
      <c r="M127">
        <f>VLOOKUP($A127,ежесуточные!$J$12:$HW$765,M$2,1)</f>
        <v>0</v>
      </c>
      <c r="N127">
        <f>VLOOKUP($A127,ежесуточные!$J$12:$HW$765,N$2,1)</f>
        <v>0</v>
      </c>
      <c r="O127">
        <f>VLOOKUP($A127,ежесуточные!$J$12:$HW$765,O$2,1)</f>
        <v>0</v>
      </c>
      <c r="P127">
        <f>VLOOKUP($A127,ежесуточные!$J$12:$HW$765,P$2,1)</f>
        <v>0</v>
      </c>
      <c r="Q127">
        <f>VLOOKUP($A127,ежесуточные!$J$12:$HW$765,Q$2,1)</f>
        <v>0</v>
      </c>
      <c r="R127">
        <f>VLOOKUP($A127,ежесуточные!$J$12:$HW$765,R$2,1)</f>
        <v>0</v>
      </c>
      <c r="S127">
        <f>VLOOKUP($A127,ежесуточные!$J$12:$HW$765,S$2,1)</f>
        <v>0</v>
      </c>
      <c r="T127">
        <f>VLOOKUP($A127,ежесуточные!$J$12:$HW$765,T$2,1)</f>
        <v>0</v>
      </c>
      <c r="U127">
        <f>VLOOKUP($A127,ежесуточные!$J$12:$HW$765,U$2,1)</f>
        <v>0</v>
      </c>
      <c r="V127">
        <f>VLOOKUP($A127,ежесуточные!$J$12:$HW$765,V$2,1)</f>
        <v>0</v>
      </c>
      <c r="W127">
        <f>VLOOKUP($A127,ежесуточные!$J$12:$HW$765,W$2,1)</f>
        <v>0</v>
      </c>
      <c r="X127">
        <f>VLOOKUP($A127,ежесуточные!$J$12:$HW$765,X$2,1)</f>
        <v>0</v>
      </c>
      <c r="Y127">
        <f>VLOOKUP($A127,ежесуточные!$J$12:$HW$765,Y$2,1)</f>
        <v>0</v>
      </c>
      <c r="Z127">
        <f>VLOOKUP($A127,ежесуточные!$J$12:$HW$765,Z$2,1)</f>
        <v>0</v>
      </c>
      <c r="AA127">
        <f>VLOOKUP($A127,ежесуточные!$J$12:$HW$765,AA$2,1)</f>
        <v>0</v>
      </c>
      <c r="AB127">
        <f>VLOOKUP($A127,ежесуточные!$J$12:$HW$765,AB$2,1)</f>
        <v>0</v>
      </c>
      <c r="AC127">
        <f>VLOOKUP($A127,ежесуточные!$J$12:$HW$765,AC$2,1)</f>
        <v>0</v>
      </c>
      <c r="AD127">
        <f>VLOOKUP($A127,ежесуточные!$J$12:$HW$765,AD$2,1)</f>
        <v>0</v>
      </c>
      <c r="AE127">
        <f>VLOOKUP($A127,ежесуточные!$J$12:$HW$765,AE$2,1)</f>
        <v>0</v>
      </c>
      <c r="AF127">
        <f t="shared" si="4"/>
        <v>0</v>
      </c>
      <c r="AG127">
        <f t="shared" si="5"/>
        <v>1</v>
      </c>
      <c r="AH127">
        <f t="shared" si="6"/>
        <v>0</v>
      </c>
    </row>
    <row r="128" spans="1:34" x14ac:dyDescent="0.25">
      <c r="A128">
        <v>125</v>
      </c>
      <c r="B128" t="s">
        <v>10</v>
      </c>
      <c r="C128" t="s">
        <v>121</v>
      </c>
      <c r="D128">
        <f>VLOOKUP($A128,ежесуточные!$J$12:$HW$765,D$2,1)</f>
        <v>0</v>
      </c>
      <c r="E128">
        <f>VLOOKUP($A128,ежесуточные!$J$12:$HW$765,E$2,1)</f>
        <v>0</v>
      </c>
      <c r="F128">
        <f>VLOOKUP($A128,ежесуточные!$J$12:$HW$765,F$2,1)</f>
        <v>0</v>
      </c>
      <c r="G128">
        <f>VLOOKUP($A128,ежесуточные!$J$12:$HW$765,G$2,1)</f>
        <v>0</v>
      </c>
      <c r="H128">
        <f>VLOOKUP($A128,ежесуточные!$J$12:$HW$765,H$2,1)</f>
        <v>0</v>
      </c>
      <c r="I128">
        <f>VLOOKUP($A128,ежесуточные!$J$12:$HW$765,I$2,1)</f>
        <v>0</v>
      </c>
      <c r="J128">
        <f>VLOOKUP($A128,ежесуточные!$J$12:$HW$765,J$2,1)</f>
        <v>0</v>
      </c>
      <c r="K128">
        <f>VLOOKUP($A128,ежесуточные!$J$12:$HW$765,K$2,1)</f>
        <v>0</v>
      </c>
      <c r="L128">
        <f>VLOOKUP($A128,ежесуточные!$J$12:$HW$765,L$2,1)</f>
        <v>0</v>
      </c>
      <c r="M128">
        <f>VLOOKUP($A128,ежесуточные!$J$12:$HW$765,M$2,1)</f>
        <v>0</v>
      </c>
      <c r="N128">
        <f>VLOOKUP($A128,ежесуточные!$J$12:$HW$765,N$2,1)</f>
        <v>0</v>
      </c>
      <c r="O128">
        <f>VLOOKUP($A128,ежесуточные!$J$12:$HW$765,O$2,1)</f>
        <v>0</v>
      </c>
      <c r="P128">
        <f>VLOOKUP($A128,ежесуточные!$J$12:$HW$765,P$2,1)</f>
        <v>0</v>
      </c>
      <c r="Q128">
        <f>VLOOKUP($A128,ежесуточные!$J$12:$HW$765,Q$2,1)</f>
        <v>0</v>
      </c>
      <c r="R128">
        <f>VLOOKUP($A128,ежесуточные!$J$12:$HW$765,R$2,1)</f>
        <v>0</v>
      </c>
      <c r="S128">
        <f>VLOOKUP($A128,ежесуточные!$J$12:$HW$765,S$2,1)</f>
        <v>0</v>
      </c>
      <c r="T128">
        <f>VLOOKUP($A128,ежесуточные!$J$12:$HW$765,T$2,1)</f>
        <v>0</v>
      </c>
      <c r="U128">
        <f>VLOOKUP($A128,ежесуточные!$J$12:$HW$765,U$2,1)</f>
        <v>0</v>
      </c>
      <c r="V128">
        <f>VLOOKUP($A128,ежесуточные!$J$12:$HW$765,V$2,1)</f>
        <v>0</v>
      </c>
      <c r="W128">
        <f>VLOOKUP($A128,ежесуточные!$J$12:$HW$765,W$2,1)</f>
        <v>0</v>
      </c>
      <c r="X128">
        <f>VLOOKUP($A128,ежесуточные!$J$12:$HW$765,X$2,1)</f>
        <v>0</v>
      </c>
      <c r="Y128">
        <f>VLOOKUP($A128,ежесуточные!$J$12:$HW$765,Y$2,1)</f>
        <v>0</v>
      </c>
      <c r="Z128">
        <f>VLOOKUP($A128,ежесуточные!$J$12:$HW$765,Z$2,1)</f>
        <v>0</v>
      </c>
      <c r="AA128">
        <f>VLOOKUP($A128,ежесуточные!$J$12:$HW$765,AA$2,1)</f>
        <v>0</v>
      </c>
      <c r="AB128">
        <f>VLOOKUP($A128,ежесуточные!$J$12:$HW$765,AB$2,1)</f>
        <v>0</v>
      </c>
      <c r="AC128">
        <f>VLOOKUP($A128,ежесуточные!$J$12:$HW$765,AC$2,1)</f>
        <v>0</v>
      </c>
      <c r="AD128">
        <f>VLOOKUP($A128,ежесуточные!$J$12:$HW$765,AD$2,1)</f>
        <v>0</v>
      </c>
      <c r="AE128">
        <f>VLOOKUP($A128,ежесуточные!$J$12:$HW$765,AE$2,1)</f>
        <v>0</v>
      </c>
      <c r="AF128">
        <f t="shared" si="4"/>
        <v>0</v>
      </c>
      <c r="AG128">
        <f t="shared" si="5"/>
        <v>0</v>
      </c>
      <c r="AH128">
        <f t="shared" si="6"/>
        <v>1</v>
      </c>
    </row>
    <row r="129" spans="1:34" x14ac:dyDescent="0.25">
      <c r="A129">
        <v>126</v>
      </c>
      <c r="B129" t="s">
        <v>96</v>
      </c>
      <c r="D129">
        <f>VLOOKUP($A129,ежесуточные!$J$12:$HW$765,D$2,1)</f>
        <v>0</v>
      </c>
      <c r="E129">
        <f>VLOOKUP($A129,ежесуточные!$J$12:$HW$765,E$2,1)</f>
        <v>0</v>
      </c>
      <c r="F129">
        <f>VLOOKUP($A129,ежесуточные!$J$12:$HW$765,F$2,1)</f>
        <v>0</v>
      </c>
      <c r="G129">
        <f>VLOOKUP($A129,ежесуточные!$J$12:$HW$765,G$2,1)</f>
        <v>0</v>
      </c>
      <c r="H129">
        <f>VLOOKUP($A129,ежесуточные!$J$12:$HW$765,H$2,1)</f>
        <v>0</v>
      </c>
      <c r="I129">
        <f>VLOOKUP($A129,ежесуточные!$J$12:$HW$765,I$2,1)</f>
        <v>0</v>
      </c>
      <c r="J129">
        <f>VLOOKUP($A129,ежесуточные!$J$12:$HW$765,J$2,1)</f>
        <v>0</v>
      </c>
      <c r="K129">
        <f>VLOOKUP($A129,ежесуточные!$J$12:$HW$765,K$2,1)</f>
        <v>0</v>
      </c>
      <c r="L129">
        <f>VLOOKUP($A129,ежесуточные!$J$12:$HW$765,L$2,1)</f>
        <v>0</v>
      </c>
      <c r="M129">
        <f>VLOOKUP($A129,ежесуточные!$J$12:$HW$765,M$2,1)</f>
        <v>0</v>
      </c>
      <c r="N129">
        <f>VLOOKUP($A129,ежесуточные!$J$12:$HW$765,N$2,1)</f>
        <v>0</v>
      </c>
      <c r="O129">
        <f>VLOOKUP($A129,ежесуточные!$J$12:$HW$765,O$2,1)</f>
        <v>0</v>
      </c>
      <c r="P129">
        <f>VLOOKUP($A129,ежесуточные!$J$12:$HW$765,P$2,1)</f>
        <v>0</v>
      </c>
      <c r="Q129">
        <f>VLOOKUP($A129,ежесуточные!$J$12:$HW$765,Q$2,1)</f>
        <v>0</v>
      </c>
      <c r="R129">
        <f>VLOOKUP($A129,ежесуточные!$J$12:$HW$765,R$2,1)</f>
        <v>0</v>
      </c>
      <c r="S129">
        <f>VLOOKUP($A129,ежесуточные!$J$12:$HW$765,S$2,1)</f>
        <v>0</v>
      </c>
      <c r="T129">
        <f>VLOOKUP($A129,ежесуточные!$J$12:$HW$765,T$2,1)</f>
        <v>0</v>
      </c>
      <c r="U129">
        <f>VLOOKUP($A129,ежесуточные!$J$12:$HW$765,U$2,1)</f>
        <v>0</v>
      </c>
      <c r="V129">
        <f>VLOOKUP($A129,ежесуточные!$J$12:$HW$765,V$2,1)</f>
        <v>0</v>
      </c>
      <c r="W129">
        <f>VLOOKUP($A129,ежесуточные!$J$12:$HW$765,W$2,1)</f>
        <v>0</v>
      </c>
      <c r="X129">
        <f>VLOOKUP($A129,ежесуточные!$J$12:$HW$765,X$2,1)</f>
        <v>0</v>
      </c>
      <c r="Y129">
        <f>VLOOKUP($A129,ежесуточные!$J$12:$HW$765,Y$2,1)</f>
        <v>0</v>
      </c>
      <c r="Z129">
        <f>VLOOKUP($A129,ежесуточные!$J$12:$HW$765,Z$2,1)</f>
        <v>0</v>
      </c>
      <c r="AA129">
        <f>VLOOKUP($A129,ежесуточные!$J$12:$HW$765,AA$2,1)</f>
        <v>0</v>
      </c>
      <c r="AB129">
        <f>VLOOKUP($A129,ежесуточные!$J$12:$HW$765,AB$2,1)</f>
        <v>0</v>
      </c>
      <c r="AC129">
        <f>VLOOKUP($A129,ежесуточные!$J$12:$HW$765,AC$2,1)</f>
        <v>0</v>
      </c>
      <c r="AD129">
        <f>VLOOKUP($A129,ежесуточные!$J$12:$HW$765,AD$2,1)</f>
        <v>0</v>
      </c>
      <c r="AE129">
        <f>VLOOKUP($A129,ежесуточные!$J$12:$HW$765,AE$2,1)</f>
        <v>0</v>
      </c>
      <c r="AF129">
        <f t="shared" si="4"/>
        <v>0</v>
      </c>
      <c r="AG129">
        <f t="shared" si="5"/>
        <v>1</v>
      </c>
      <c r="AH129">
        <f t="shared" si="6"/>
        <v>0</v>
      </c>
    </row>
    <row r="130" spans="1:34" x14ac:dyDescent="0.25">
      <c r="A130">
        <v>127</v>
      </c>
      <c r="B130" t="s">
        <v>96</v>
      </c>
      <c r="D130">
        <f>VLOOKUP($A130,ежесуточные!$J$12:$HW$765,D$2,1)</f>
        <v>0</v>
      </c>
      <c r="E130">
        <f>VLOOKUP($A130,ежесуточные!$J$12:$HW$765,E$2,1)</f>
        <v>0</v>
      </c>
      <c r="F130">
        <f>VLOOKUP($A130,ежесуточные!$J$12:$HW$765,F$2,1)</f>
        <v>0</v>
      </c>
      <c r="G130">
        <f>VLOOKUP($A130,ежесуточные!$J$12:$HW$765,G$2,1)</f>
        <v>0</v>
      </c>
      <c r="H130">
        <f>VLOOKUP($A130,ежесуточные!$J$12:$HW$765,H$2,1)</f>
        <v>0</v>
      </c>
      <c r="I130">
        <f>VLOOKUP($A130,ежесуточные!$J$12:$HW$765,I$2,1)</f>
        <v>0</v>
      </c>
      <c r="J130">
        <f>VLOOKUP($A130,ежесуточные!$J$12:$HW$765,J$2,1)</f>
        <v>0</v>
      </c>
      <c r="K130">
        <f>VLOOKUP($A130,ежесуточные!$J$12:$HW$765,K$2,1)</f>
        <v>0</v>
      </c>
      <c r="L130">
        <f>VLOOKUP($A130,ежесуточные!$J$12:$HW$765,L$2,1)</f>
        <v>0</v>
      </c>
      <c r="M130">
        <f>VLOOKUP($A130,ежесуточные!$J$12:$HW$765,M$2,1)</f>
        <v>0</v>
      </c>
      <c r="N130">
        <f>VLOOKUP($A130,ежесуточные!$J$12:$HW$765,N$2,1)</f>
        <v>0</v>
      </c>
      <c r="O130">
        <f>VLOOKUP($A130,ежесуточные!$J$12:$HW$765,O$2,1)</f>
        <v>0</v>
      </c>
      <c r="P130">
        <f>VLOOKUP($A130,ежесуточные!$J$12:$HW$765,P$2,1)</f>
        <v>0</v>
      </c>
      <c r="Q130">
        <f>VLOOKUP($A130,ежесуточные!$J$12:$HW$765,Q$2,1)</f>
        <v>0</v>
      </c>
      <c r="R130">
        <f>VLOOKUP($A130,ежесуточные!$J$12:$HW$765,R$2,1)</f>
        <v>0</v>
      </c>
      <c r="S130">
        <f>VLOOKUP($A130,ежесуточные!$J$12:$HW$765,S$2,1)</f>
        <v>0</v>
      </c>
      <c r="T130">
        <f>VLOOKUP($A130,ежесуточные!$J$12:$HW$765,T$2,1)</f>
        <v>0</v>
      </c>
      <c r="U130">
        <f>VLOOKUP($A130,ежесуточные!$J$12:$HW$765,U$2,1)</f>
        <v>0</v>
      </c>
      <c r="V130">
        <f>VLOOKUP($A130,ежесуточные!$J$12:$HW$765,V$2,1)</f>
        <v>0</v>
      </c>
      <c r="W130">
        <f>VLOOKUP($A130,ежесуточные!$J$12:$HW$765,W$2,1)</f>
        <v>0</v>
      </c>
      <c r="X130">
        <f>VLOOKUP($A130,ежесуточные!$J$12:$HW$765,X$2,1)</f>
        <v>0</v>
      </c>
      <c r="Y130">
        <f>VLOOKUP($A130,ежесуточные!$J$12:$HW$765,Y$2,1)</f>
        <v>0</v>
      </c>
      <c r="Z130">
        <f>VLOOKUP($A130,ежесуточные!$J$12:$HW$765,Z$2,1)</f>
        <v>0</v>
      </c>
      <c r="AA130">
        <f>VLOOKUP($A130,ежесуточные!$J$12:$HW$765,AA$2,1)</f>
        <v>0</v>
      </c>
      <c r="AB130">
        <f>VLOOKUP($A130,ежесуточные!$J$12:$HW$765,AB$2,1)</f>
        <v>0</v>
      </c>
      <c r="AC130">
        <f>VLOOKUP($A130,ежесуточные!$J$12:$HW$765,AC$2,1)</f>
        <v>0</v>
      </c>
      <c r="AD130">
        <f>VLOOKUP($A130,ежесуточные!$J$12:$HW$765,AD$2,1)</f>
        <v>0</v>
      </c>
      <c r="AE130">
        <f>VLOOKUP($A130,ежесуточные!$J$12:$HW$765,AE$2,1)</f>
        <v>0</v>
      </c>
      <c r="AF130">
        <f t="shared" si="4"/>
        <v>0</v>
      </c>
      <c r="AG130">
        <f t="shared" si="5"/>
        <v>1</v>
      </c>
      <c r="AH130">
        <f t="shared" si="6"/>
        <v>0</v>
      </c>
    </row>
    <row r="131" spans="1:34" x14ac:dyDescent="0.25">
      <c r="A131">
        <v>128</v>
      </c>
      <c r="B131" t="s">
        <v>102</v>
      </c>
      <c r="D131">
        <f>VLOOKUP($A131,ежесуточные!$J$12:$HW$765,D$2,1)</f>
        <v>0</v>
      </c>
      <c r="E131">
        <f>VLOOKUP($A131,ежесуточные!$J$12:$HW$765,E$2,1)</f>
        <v>0</v>
      </c>
      <c r="F131">
        <f>VLOOKUP($A131,ежесуточные!$J$12:$HW$765,F$2,1)</f>
        <v>0</v>
      </c>
      <c r="G131">
        <f>VLOOKUP($A131,ежесуточные!$J$12:$HW$765,G$2,1)</f>
        <v>0</v>
      </c>
      <c r="H131">
        <f>VLOOKUP($A131,ежесуточные!$J$12:$HW$765,H$2,1)</f>
        <v>0</v>
      </c>
      <c r="I131">
        <f>VLOOKUP($A131,ежесуточные!$J$12:$HW$765,I$2,1)</f>
        <v>0</v>
      </c>
      <c r="J131">
        <f>VLOOKUP($A131,ежесуточные!$J$12:$HW$765,J$2,1)</f>
        <v>0</v>
      </c>
      <c r="K131">
        <f>VLOOKUP($A131,ежесуточные!$J$12:$HW$765,K$2,1)</f>
        <v>0</v>
      </c>
      <c r="L131">
        <f>VLOOKUP($A131,ежесуточные!$J$12:$HW$765,L$2,1)</f>
        <v>0</v>
      </c>
      <c r="M131">
        <f>VLOOKUP($A131,ежесуточные!$J$12:$HW$765,M$2,1)</f>
        <v>0</v>
      </c>
      <c r="N131">
        <f>VLOOKUP($A131,ежесуточные!$J$12:$HW$765,N$2,1)</f>
        <v>0</v>
      </c>
      <c r="O131">
        <f>VLOOKUP($A131,ежесуточные!$J$12:$HW$765,O$2,1)</f>
        <v>0</v>
      </c>
      <c r="P131">
        <f>VLOOKUP($A131,ежесуточные!$J$12:$HW$765,P$2,1)</f>
        <v>0</v>
      </c>
      <c r="Q131">
        <f>VLOOKUP($A131,ежесуточные!$J$12:$HW$765,Q$2,1)</f>
        <v>0</v>
      </c>
      <c r="R131">
        <f>VLOOKUP($A131,ежесуточные!$J$12:$HW$765,R$2,1)</f>
        <v>0</v>
      </c>
      <c r="S131">
        <f>VLOOKUP($A131,ежесуточные!$J$12:$HW$765,S$2,1)</f>
        <v>0</v>
      </c>
      <c r="T131">
        <f>VLOOKUP($A131,ежесуточные!$J$12:$HW$765,T$2,1)</f>
        <v>0</v>
      </c>
      <c r="U131">
        <f>VLOOKUP($A131,ежесуточные!$J$12:$HW$765,U$2,1)</f>
        <v>0</v>
      </c>
      <c r="V131">
        <f>VLOOKUP($A131,ежесуточные!$J$12:$HW$765,V$2,1)</f>
        <v>0</v>
      </c>
      <c r="W131">
        <f>VLOOKUP($A131,ежесуточные!$J$12:$HW$765,W$2,1)</f>
        <v>0</v>
      </c>
      <c r="X131">
        <f>VLOOKUP($A131,ежесуточные!$J$12:$HW$765,X$2,1)</f>
        <v>0</v>
      </c>
      <c r="Y131">
        <f>VLOOKUP($A131,ежесуточные!$J$12:$HW$765,Y$2,1)</f>
        <v>0</v>
      </c>
      <c r="Z131">
        <f>VLOOKUP($A131,ежесуточные!$J$12:$HW$765,Z$2,1)</f>
        <v>0</v>
      </c>
      <c r="AA131">
        <f>VLOOKUP($A131,ежесуточные!$J$12:$HW$765,AA$2,1)</f>
        <v>0</v>
      </c>
      <c r="AB131">
        <f>VLOOKUP($A131,ежесуточные!$J$12:$HW$765,AB$2,1)</f>
        <v>0</v>
      </c>
      <c r="AC131">
        <f>VLOOKUP($A131,ежесуточные!$J$12:$HW$765,AC$2,1)</f>
        <v>0</v>
      </c>
      <c r="AD131">
        <f>VLOOKUP($A131,ежесуточные!$J$12:$HW$765,AD$2,1)</f>
        <v>0</v>
      </c>
      <c r="AE131">
        <f>VLOOKUP($A131,ежесуточные!$J$12:$HW$765,AE$2,1)</f>
        <v>0</v>
      </c>
      <c r="AF131">
        <f t="shared" si="4"/>
        <v>0</v>
      </c>
      <c r="AG131">
        <f t="shared" si="5"/>
        <v>1</v>
      </c>
      <c r="AH131">
        <f t="shared" si="6"/>
        <v>0</v>
      </c>
    </row>
    <row r="132" spans="1:34" x14ac:dyDescent="0.25">
      <c r="A132">
        <v>129</v>
      </c>
      <c r="B132" t="s">
        <v>108</v>
      </c>
      <c r="C132" t="s">
        <v>98</v>
      </c>
      <c r="D132">
        <f>VLOOKUP($A132,ежесуточные!$J$12:$HW$765,D$2,1)</f>
        <v>0</v>
      </c>
      <c r="E132">
        <f>VLOOKUP($A132,ежесуточные!$J$12:$HW$765,E$2,1)</f>
        <v>0</v>
      </c>
      <c r="F132">
        <f>VLOOKUP($A132,ежесуточные!$J$12:$HW$765,F$2,1)</f>
        <v>0</v>
      </c>
      <c r="G132">
        <f>VLOOKUP($A132,ежесуточные!$J$12:$HW$765,G$2,1)</f>
        <v>0</v>
      </c>
      <c r="H132">
        <f>VLOOKUP($A132,ежесуточные!$J$12:$HW$765,H$2,1)</f>
        <v>2000</v>
      </c>
      <c r="I132">
        <f>VLOOKUP($A132,ежесуточные!$J$12:$HW$765,I$2,1)</f>
        <v>0</v>
      </c>
      <c r="J132">
        <f>VLOOKUP($A132,ежесуточные!$J$12:$HW$765,J$2,1)</f>
        <v>0</v>
      </c>
      <c r="K132">
        <f>VLOOKUP($A132,ежесуточные!$J$12:$HW$765,K$2,1)</f>
        <v>0</v>
      </c>
      <c r="L132">
        <f>VLOOKUP($A132,ежесуточные!$J$12:$HW$765,L$2,1)</f>
        <v>0</v>
      </c>
      <c r="M132">
        <f>VLOOKUP($A132,ежесуточные!$J$12:$HW$765,M$2,1)</f>
        <v>0</v>
      </c>
      <c r="N132">
        <f>VLOOKUP($A132,ежесуточные!$J$12:$HW$765,N$2,1)</f>
        <v>0</v>
      </c>
      <c r="O132">
        <f>VLOOKUP($A132,ежесуточные!$J$12:$HW$765,O$2,1)</f>
        <v>2000</v>
      </c>
      <c r="P132">
        <f>VLOOKUP($A132,ежесуточные!$J$12:$HW$765,P$2,1)</f>
        <v>0</v>
      </c>
      <c r="Q132">
        <f>VLOOKUP($A132,ежесуточные!$J$12:$HW$765,Q$2,1)</f>
        <v>0</v>
      </c>
      <c r="R132">
        <f>VLOOKUP($A132,ежесуточные!$J$12:$HW$765,R$2,1)</f>
        <v>0</v>
      </c>
      <c r="S132">
        <f>VLOOKUP($A132,ежесуточные!$J$12:$HW$765,S$2,1)</f>
        <v>0</v>
      </c>
      <c r="T132">
        <f>VLOOKUP($A132,ежесуточные!$J$12:$HW$765,T$2,1)</f>
        <v>0</v>
      </c>
      <c r="U132">
        <f>VLOOKUP($A132,ежесуточные!$J$12:$HW$765,U$2,1)</f>
        <v>0</v>
      </c>
      <c r="V132">
        <f>VLOOKUP($A132,ежесуточные!$J$12:$HW$765,V$2,1)</f>
        <v>0</v>
      </c>
      <c r="W132">
        <f>VLOOKUP($A132,ежесуточные!$J$12:$HW$765,W$2,1)</f>
        <v>2000</v>
      </c>
      <c r="X132">
        <f>VLOOKUP($A132,ежесуточные!$J$12:$HW$765,X$2,1)</f>
        <v>0</v>
      </c>
      <c r="Y132">
        <f>VLOOKUP($A132,ежесуточные!$J$12:$HW$765,Y$2,1)</f>
        <v>0</v>
      </c>
      <c r="Z132">
        <f>VLOOKUP($A132,ежесуточные!$J$12:$HW$765,Z$2,1)</f>
        <v>0</v>
      </c>
      <c r="AA132">
        <f>VLOOKUP($A132,ежесуточные!$J$12:$HW$765,AA$2,1)</f>
        <v>0</v>
      </c>
      <c r="AB132">
        <f>VLOOKUP($A132,ежесуточные!$J$12:$HW$765,AB$2,1)</f>
        <v>0</v>
      </c>
      <c r="AC132">
        <f>VLOOKUP($A132,ежесуточные!$J$12:$HW$765,AC$2,1)</f>
        <v>2000</v>
      </c>
      <c r="AD132">
        <f>VLOOKUP($A132,ежесуточные!$J$12:$HW$765,AD$2,1)</f>
        <v>0</v>
      </c>
      <c r="AE132">
        <f>VLOOKUP($A132,ежесуточные!$J$12:$HW$765,AE$2,1)</f>
        <v>0</v>
      </c>
      <c r="AF132">
        <f t="shared" si="4"/>
        <v>8000</v>
      </c>
      <c r="AG132">
        <f t="shared" si="5"/>
        <v>0</v>
      </c>
      <c r="AH132">
        <f t="shared" si="6"/>
        <v>1</v>
      </c>
    </row>
    <row r="133" spans="1:34" x14ac:dyDescent="0.25">
      <c r="A133">
        <v>130</v>
      </c>
      <c r="B133" t="s">
        <v>14</v>
      </c>
      <c r="C133" t="s">
        <v>98</v>
      </c>
      <c r="D133">
        <f>VLOOKUP($A133,ежесуточные!$J$12:$HW$765,D$2,1)</f>
        <v>36</v>
      </c>
      <c r="E133">
        <f>VLOOKUP($A133,ежесуточные!$J$12:$HW$765,E$2,1)</f>
        <v>66.5</v>
      </c>
      <c r="F133">
        <f>VLOOKUP($A133,ежесуточные!$J$12:$HW$765,F$2,1)</f>
        <v>24</v>
      </c>
      <c r="G133">
        <f>VLOOKUP($A133,ежесуточные!$J$12:$HW$765,G$2,1)</f>
        <v>42</v>
      </c>
      <c r="H133">
        <f>VLOOKUP($A133,ежесуточные!$J$12:$HW$765,H$2,1)</f>
        <v>30</v>
      </c>
      <c r="I133">
        <f>VLOOKUP($A133,ежесуточные!$J$12:$HW$765,I$2,1)</f>
        <v>30</v>
      </c>
      <c r="J133">
        <f>VLOOKUP($A133,ежесуточные!$J$12:$HW$765,J$2,1)</f>
        <v>58.5</v>
      </c>
      <c r="K133">
        <f>VLOOKUP($A133,ежесуточные!$J$12:$HW$765,K$2,1)</f>
        <v>68.5</v>
      </c>
      <c r="L133">
        <f>VLOOKUP($A133,ежесуточные!$J$12:$HW$765,L$2,1)</f>
        <v>50</v>
      </c>
      <c r="M133">
        <f>VLOOKUP($A133,ежесуточные!$J$12:$HW$765,M$2,1)</f>
        <v>68.5</v>
      </c>
      <c r="N133">
        <f>VLOOKUP($A133,ежесуточные!$J$12:$HW$765,N$2,1)</f>
        <v>50</v>
      </c>
      <c r="O133">
        <f>VLOOKUP($A133,ежесуточные!$J$12:$HW$765,O$2,1)</f>
        <v>50</v>
      </c>
      <c r="P133">
        <f>VLOOKUP($A133,ежесуточные!$J$12:$HW$765,P$2,1)</f>
        <v>118.5</v>
      </c>
      <c r="Q133">
        <f>VLOOKUP($A133,ежесуточные!$J$12:$HW$765,Q$2,1)</f>
        <v>68.5</v>
      </c>
      <c r="R133">
        <f>VLOOKUP($A133,ежесуточные!$J$12:$HW$765,R$2,1)</f>
        <v>54</v>
      </c>
      <c r="S133">
        <f>VLOOKUP($A133,ежесуточные!$J$12:$HW$765,S$2,1)</f>
        <v>64.5</v>
      </c>
      <c r="T133">
        <f>VLOOKUP($A133,ежесуточные!$J$12:$HW$765,T$2,1)</f>
        <v>80</v>
      </c>
      <c r="U133">
        <f>VLOOKUP($A133,ежесуточные!$J$12:$HW$765,U$2,1)</f>
        <v>98.5</v>
      </c>
      <c r="V133">
        <f>VLOOKUP($A133,ежесуточные!$J$12:$HW$765,V$2,1)</f>
        <v>76.400000000000006</v>
      </c>
      <c r="W133">
        <f>VLOOKUP($A133,ежесуточные!$J$12:$HW$765,W$2,1)</f>
        <v>60</v>
      </c>
      <c r="X133">
        <f>VLOOKUP($A133,ежесуточные!$J$12:$HW$765,X$2,1)</f>
        <v>115</v>
      </c>
      <c r="Y133">
        <f>VLOOKUP($A133,ежесуточные!$J$12:$HW$765,Y$2,1)</f>
        <v>78.5</v>
      </c>
      <c r="Z133">
        <f>VLOOKUP($A133,ежесуточные!$J$12:$HW$765,Z$2,1)</f>
        <v>60.5</v>
      </c>
      <c r="AA133">
        <f>VLOOKUP($A133,ежесуточные!$J$12:$HW$765,AA$2,1)</f>
        <v>80</v>
      </c>
      <c r="AB133">
        <f>VLOOKUP($A133,ежесуточные!$J$12:$HW$765,AB$2,1)</f>
        <v>87.6</v>
      </c>
      <c r="AC133">
        <f>VLOOKUP($A133,ежесуточные!$J$12:$HW$765,AC$2,1)</f>
        <v>66</v>
      </c>
      <c r="AD133">
        <f>VLOOKUP($A133,ежесуточные!$J$12:$HW$765,AD$2,1)</f>
        <v>58</v>
      </c>
      <c r="AE133">
        <f>VLOOKUP($A133,ежесуточные!$J$12:$HW$765,AE$2,1)</f>
        <v>0</v>
      </c>
      <c r="AF133">
        <f t="shared" ref="AF133:AF153" si="7">IF(AG133=0,SUM(D133:AE133),0)</f>
        <v>1740</v>
      </c>
      <c r="AG133">
        <f t="shared" ref="AG133:AG153" si="8">IF(C133=0,1,0)</f>
        <v>0</v>
      </c>
      <c r="AH133">
        <f t="shared" ref="AH133:AH153" si="9">IF(C133&lt;&gt;0,1,0)</f>
        <v>1</v>
      </c>
    </row>
    <row r="134" spans="1:34" x14ac:dyDescent="0.25">
      <c r="A134">
        <v>131</v>
      </c>
      <c r="B134" t="s">
        <v>15</v>
      </c>
      <c r="C134" t="s">
        <v>98</v>
      </c>
      <c r="D134">
        <f>VLOOKUP($A134,ежесуточные!$J$12:$HW$765,D$2,1)</f>
        <v>714.3</v>
      </c>
      <c r="E134">
        <f>VLOOKUP($A134,ежесуточные!$J$12:$HW$765,E$2,1)</f>
        <v>900</v>
      </c>
      <c r="F134">
        <f>VLOOKUP($A134,ежесуточные!$J$12:$HW$765,F$2,1)</f>
        <v>900</v>
      </c>
      <c r="G134">
        <f>VLOOKUP($A134,ежесуточные!$J$12:$HW$765,G$2,1)</f>
        <v>900</v>
      </c>
      <c r="H134">
        <f>VLOOKUP($A134,ежесуточные!$J$12:$HW$765,H$2,1)</f>
        <v>700</v>
      </c>
      <c r="I134">
        <f>VLOOKUP($A134,ежесуточные!$J$12:$HW$765,I$2,1)</f>
        <v>700</v>
      </c>
      <c r="J134">
        <f>VLOOKUP($A134,ежесуточные!$J$12:$HW$765,J$2,1)</f>
        <v>700</v>
      </c>
      <c r="K134">
        <f>VLOOKUP($A134,ежесуточные!$J$12:$HW$765,K$2,1)</f>
        <v>700</v>
      </c>
      <c r="L134">
        <f>VLOOKUP($A134,ежесуточные!$J$12:$HW$765,L$2,1)</f>
        <v>700</v>
      </c>
      <c r="M134">
        <f>VLOOKUP($A134,ежесуточные!$J$12:$HW$765,M$2,1)</f>
        <v>700</v>
      </c>
      <c r="N134">
        <f>VLOOKUP($A134,ежесуточные!$J$12:$HW$765,N$2,1)</f>
        <v>700</v>
      </c>
      <c r="O134">
        <f>VLOOKUP($A134,ежесуточные!$J$12:$HW$765,O$2,1)</f>
        <v>700</v>
      </c>
      <c r="P134">
        <f>VLOOKUP($A134,ежесуточные!$J$12:$HW$765,P$2,1)</f>
        <v>700</v>
      </c>
      <c r="Q134">
        <f>VLOOKUP($A134,ежесуточные!$J$12:$HW$765,Q$2,1)</f>
        <v>700</v>
      </c>
      <c r="R134">
        <f>VLOOKUP($A134,ежесуточные!$J$12:$HW$765,R$2,1)</f>
        <v>500</v>
      </c>
      <c r="S134">
        <f>VLOOKUP($A134,ежесуточные!$J$12:$HW$765,S$2,1)</f>
        <v>700</v>
      </c>
      <c r="T134">
        <f>VLOOKUP($A134,ежесуточные!$J$12:$HW$765,T$2,1)</f>
        <v>700</v>
      </c>
      <c r="U134">
        <f>VLOOKUP($A134,ежесуточные!$J$12:$HW$765,U$2,1)</f>
        <v>700</v>
      </c>
      <c r="V134">
        <f>VLOOKUP($A134,ежесуточные!$J$12:$HW$765,V$2,1)</f>
        <v>700</v>
      </c>
      <c r="W134">
        <f>VLOOKUP($A134,ежесуточные!$J$12:$HW$765,W$2,1)</f>
        <v>700</v>
      </c>
      <c r="X134">
        <f>VLOOKUP($A134,ежесуточные!$J$12:$HW$765,X$2,1)</f>
        <v>706</v>
      </c>
      <c r="Y134">
        <f>VLOOKUP($A134,ежесуточные!$J$12:$HW$765,Y$2,1)</f>
        <v>700</v>
      </c>
      <c r="Z134">
        <f>VLOOKUP($A134,ежесуточные!$J$12:$HW$765,Z$2,1)</f>
        <v>700</v>
      </c>
      <c r="AA134">
        <f>VLOOKUP($A134,ежесуточные!$J$12:$HW$765,AA$2,1)</f>
        <v>700</v>
      </c>
      <c r="AB134">
        <f>VLOOKUP($A134,ежесуточные!$J$12:$HW$765,AB$2,1)</f>
        <v>1200</v>
      </c>
      <c r="AC134">
        <f>VLOOKUP($A134,ежесуточные!$J$12:$HW$765,AC$2,1)</f>
        <v>1200</v>
      </c>
      <c r="AD134">
        <f>VLOOKUP($A134,ежесуточные!$J$12:$HW$765,AD$2,1)</f>
        <v>1194</v>
      </c>
      <c r="AE134">
        <f>VLOOKUP($A134,ежесуточные!$J$12:$HW$765,AE$2,1)</f>
        <v>1185.7</v>
      </c>
      <c r="AF134">
        <f t="shared" si="7"/>
        <v>22000</v>
      </c>
      <c r="AG134">
        <f t="shared" si="8"/>
        <v>0</v>
      </c>
      <c r="AH134">
        <f t="shared" si="9"/>
        <v>1</v>
      </c>
    </row>
    <row r="135" spans="1:34" x14ac:dyDescent="0.25">
      <c r="A135">
        <v>132</v>
      </c>
      <c r="B135" t="s">
        <v>77</v>
      </c>
      <c r="C135" t="s">
        <v>98</v>
      </c>
      <c r="D135">
        <f>VLOOKUP($A135,ежесуточные!$J$12:$HW$765,D$2,1)</f>
        <v>0</v>
      </c>
      <c r="E135">
        <f>VLOOKUP($A135,ежесуточные!$J$12:$HW$765,E$2,1)</f>
        <v>8</v>
      </c>
      <c r="F135">
        <f>VLOOKUP($A135,ежесуточные!$J$12:$HW$765,F$2,1)</f>
        <v>11.7</v>
      </c>
      <c r="G135">
        <f>VLOOKUP($A135,ежесуточные!$J$12:$HW$765,G$2,1)</f>
        <v>7.2</v>
      </c>
      <c r="H135">
        <f>VLOOKUP($A135,ежесуточные!$J$12:$HW$765,H$2,1)</f>
        <v>8.8000000000000007</v>
      </c>
      <c r="I135">
        <f>VLOOKUP($A135,ежесуточные!$J$12:$HW$765,I$2,1)</f>
        <v>0</v>
      </c>
      <c r="J135">
        <f>VLOOKUP($A135,ежесуточные!$J$12:$HW$765,J$2,1)</f>
        <v>35</v>
      </c>
      <c r="K135">
        <f>VLOOKUP($A135,ежесуточные!$J$12:$HW$765,K$2,1)</f>
        <v>0</v>
      </c>
      <c r="L135">
        <f>VLOOKUP($A135,ежесуточные!$J$12:$HW$765,L$2,1)</f>
        <v>0</v>
      </c>
      <c r="M135">
        <f>VLOOKUP($A135,ежесуточные!$J$12:$HW$765,M$2,1)</f>
        <v>0</v>
      </c>
      <c r="N135">
        <f>VLOOKUP($A135,ежесуточные!$J$12:$HW$765,N$2,1)</f>
        <v>35</v>
      </c>
      <c r="O135">
        <f>VLOOKUP($A135,ежесуточные!$J$12:$HW$765,O$2,1)</f>
        <v>15</v>
      </c>
      <c r="P135">
        <f>VLOOKUP($A135,ежесуточные!$J$12:$HW$765,P$2,1)</f>
        <v>12.5</v>
      </c>
      <c r="Q135">
        <f>VLOOKUP($A135,ежесуточные!$J$12:$HW$765,Q$2,1)</f>
        <v>11.8</v>
      </c>
      <c r="R135">
        <f>VLOOKUP($A135,ежесуточные!$J$12:$HW$765,R$2,1)</f>
        <v>13</v>
      </c>
      <c r="S135">
        <f>VLOOKUP($A135,ежесуточные!$J$12:$HW$765,S$2,1)</f>
        <v>7</v>
      </c>
      <c r="T135">
        <f>VLOOKUP($A135,ежесуточные!$J$12:$HW$765,T$2,1)</f>
        <v>0</v>
      </c>
      <c r="U135">
        <f>VLOOKUP($A135,ежесуточные!$J$12:$HW$765,U$2,1)</f>
        <v>15</v>
      </c>
      <c r="V135">
        <f>VLOOKUP($A135,ежесуточные!$J$12:$HW$765,V$2,1)</f>
        <v>11.1</v>
      </c>
      <c r="W135">
        <f>VLOOKUP($A135,ежесуточные!$J$12:$HW$765,W$2,1)</f>
        <v>19.600000000000001</v>
      </c>
      <c r="X135">
        <f>VLOOKUP($A135,ежесуточные!$J$12:$HW$765,X$2,1)</f>
        <v>0</v>
      </c>
      <c r="Y135">
        <f>VLOOKUP($A135,ежесуточные!$J$12:$HW$765,Y$2,1)</f>
        <v>0</v>
      </c>
      <c r="Z135">
        <f>VLOOKUP($A135,ежесуточные!$J$12:$HW$765,Z$2,1)</f>
        <v>0</v>
      </c>
      <c r="AA135">
        <f>VLOOKUP($A135,ежесуточные!$J$12:$HW$765,AA$2,1)</f>
        <v>20.100000000000001</v>
      </c>
      <c r="AB135">
        <f>VLOOKUP($A135,ежесуточные!$J$12:$HW$765,AB$2,1)</f>
        <v>14.2</v>
      </c>
      <c r="AC135">
        <f>VLOOKUP($A135,ежесуточные!$J$12:$HW$765,AC$2,1)</f>
        <v>35</v>
      </c>
      <c r="AD135">
        <f>VLOOKUP($A135,ежесуточные!$J$12:$HW$765,AD$2,1)</f>
        <v>0</v>
      </c>
      <c r="AE135">
        <f>VLOOKUP($A135,ежесуточные!$J$12:$HW$765,AE$2,1)</f>
        <v>0</v>
      </c>
      <c r="AF135">
        <f t="shared" si="7"/>
        <v>280</v>
      </c>
      <c r="AG135">
        <f t="shared" si="8"/>
        <v>0</v>
      </c>
      <c r="AH135">
        <f t="shared" si="9"/>
        <v>1</v>
      </c>
    </row>
    <row r="136" spans="1:34" x14ac:dyDescent="0.25">
      <c r="A136">
        <v>133</v>
      </c>
      <c r="B136" t="s">
        <v>10</v>
      </c>
      <c r="C136" t="s">
        <v>98</v>
      </c>
      <c r="D136">
        <f>VLOOKUP($A136,ежесуточные!$J$12:$HW$765,D$2,1)</f>
        <v>0</v>
      </c>
      <c r="E136">
        <f>VLOOKUP($A136,ежесуточные!$J$12:$HW$765,E$2,1)</f>
        <v>0</v>
      </c>
      <c r="F136">
        <f>VLOOKUP($A136,ежесуточные!$J$12:$HW$765,F$2,1)</f>
        <v>0</v>
      </c>
      <c r="G136">
        <f>VLOOKUP($A136,ежесуточные!$J$12:$HW$765,G$2,1)</f>
        <v>0</v>
      </c>
      <c r="H136">
        <f>VLOOKUP($A136,ежесуточные!$J$12:$HW$765,H$2,1)</f>
        <v>0</v>
      </c>
      <c r="I136">
        <f>VLOOKUP($A136,ежесуточные!$J$12:$HW$765,I$2,1)</f>
        <v>0</v>
      </c>
      <c r="J136">
        <f>VLOOKUP($A136,ежесуточные!$J$12:$HW$765,J$2,1)</f>
        <v>0</v>
      </c>
      <c r="K136">
        <f>VLOOKUP($A136,ежесуточные!$J$12:$HW$765,K$2,1)</f>
        <v>0</v>
      </c>
      <c r="L136">
        <f>VLOOKUP($A136,ежесуточные!$J$12:$HW$765,L$2,1)</f>
        <v>0</v>
      </c>
      <c r="M136">
        <f>VLOOKUP($A136,ежесуточные!$J$12:$HW$765,M$2,1)</f>
        <v>0</v>
      </c>
      <c r="N136">
        <f>VLOOKUP($A136,ежесуточные!$J$12:$HW$765,N$2,1)</f>
        <v>0</v>
      </c>
      <c r="O136">
        <f>VLOOKUP($A136,ежесуточные!$J$12:$HW$765,O$2,1)</f>
        <v>31.6</v>
      </c>
      <c r="P136">
        <f>VLOOKUP($A136,ежесуточные!$J$12:$HW$765,P$2,1)</f>
        <v>0</v>
      </c>
      <c r="Q136">
        <f>VLOOKUP($A136,ежесуточные!$J$12:$HW$765,Q$2,1)</f>
        <v>225.6</v>
      </c>
      <c r="R136">
        <f>VLOOKUP($A136,ежесуточные!$J$12:$HW$765,R$2,1)</f>
        <v>0</v>
      </c>
      <c r="S136">
        <f>VLOOKUP($A136,ежесуточные!$J$12:$HW$765,S$2,1)</f>
        <v>0</v>
      </c>
      <c r="T136">
        <f>VLOOKUP($A136,ежесуточные!$J$12:$HW$765,T$2,1)</f>
        <v>0</v>
      </c>
      <c r="U136">
        <f>VLOOKUP($A136,ежесуточные!$J$12:$HW$765,U$2,1)</f>
        <v>0</v>
      </c>
      <c r="V136">
        <f>VLOOKUP($A136,ежесуточные!$J$12:$HW$765,V$2,1)</f>
        <v>0</v>
      </c>
      <c r="W136">
        <f>VLOOKUP($A136,ежесуточные!$J$12:$HW$765,W$2,1)</f>
        <v>6</v>
      </c>
      <c r="X136">
        <f>VLOOKUP($A136,ежесуточные!$J$12:$HW$765,X$2,1)</f>
        <v>16</v>
      </c>
      <c r="Y136">
        <f>VLOOKUP($A136,ежесуточные!$J$12:$HW$765,Y$2,1)</f>
        <v>0</v>
      </c>
      <c r="Z136">
        <f>VLOOKUP($A136,ежесуточные!$J$12:$HW$765,Z$2,1)</f>
        <v>0</v>
      </c>
      <c r="AA136">
        <f>VLOOKUP($A136,ежесуточные!$J$12:$HW$765,AA$2,1)</f>
        <v>73</v>
      </c>
      <c r="AB136">
        <f>VLOOKUP($A136,ежесуточные!$J$12:$HW$765,AB$2,1)</f>
        <v>0</v>
      </c>
      <c r="AC136">
        <f>VLOOKUP($A136,ежесуточные!$J$12:$HW$765,AC$2,1)</f>
        <v>35</v>
      </c>
      <c r="AD136">
        <f>VLOOKUP($A136,ежесуточные!$J$12:$HW$765,AD$2,1)</f>
        <v>22.5</v>
      </c>
      <c r="AE136">
        <f>VLOOKUP($A136,ежесуточные!$J$12:$HW$765,AE$2,1)</f>
        <v>68</v>
      </c>
      <c r="AF136">
        <f t="shared" si="7"/>
        <v>477.7</v>
      </c>
      <c r="AG136">
        <f t="shared" si="8"/>
        <v>0</v>
      </c>
      <c r="AH136">
        <f t="shared" si="9"/>
        <v>1</v>
      </c>
    </row>
    <row r="137" spans="1:34" x14ac:dyDescent="0.25">
      <c r="A137">
        <v>134</v>
      </c>
      <c r="B137" t="s">
        <v>106</v>
      </c>
      <c r="C137" t="s">
        <v>98</v>
      </c>
      <c r="D137">
        <f>VLOOKUP($A137,ежесуточные!$J$12:$HW$765,D$2,1)</f>
        <v>0</v>
      </c>
      <c r="E137">
        <f>VLOOKUP($A137,ежесуточные!$J$12:$HW$765,E$2,1)</f>
        <v>0</v>
      </c>
      <c r="F137">
        <f>VLOOKUP($A137,ежесуточные!$J$12:$HW$765,F$2,1)</f>
        <v>0</v>
      </c>
      <c r="G137">
        <f>VLOOKUP($A137,ежесуточные!$J$12:$HW$765,G$2,1)</f>
        <v>0</v>
      </c>
      <c r="H137">
        <f>VLOOKUP($A137,ежесуточные!$J$12:$HW$765,H$2,1)</f>
        <v>0</v>
      </c>
      <c r="I137">
        <f>VLOOKUP($A137,ежесуточные!$J$12:$HW$765,I$2,1)</f>
        <v>0</v>
      </c>
      <c r="J137">
        <f>VLOOKUP($A137,ежесуточные!$J$12:$HW$765,J$2,1)</f>
        <v>0</v>
      </c>
      <c r="K137">
        <f>VLOOKUP($A137,ежесуточные!$J$12:$HW$765,K$2,1)</f>
        <v>0</v>
      </c>
      <c r="L137">
        <f>VLOOKUP($A137,ежесуточные!$J$12:$HW$765,L$2,1)</f>
        <v>0</v>
      </c>
      <c r="M137">
        <f>VLOOKUP($A137,ежесуточные!$J$12:$HW$765,M$2,1)</f>
        <v>0</v>
      </c>
      <c r="N137">
        <f>VLOOKUP($A137,ежесуточные!$J$12:$HW$765,N$2,1)</f>
        <v>0</v>
      </c>
      <c r="O137">
        <f>VLOOKUP($A137,ежесуточные!$J$12:$HW$765,O$2,1)</f>
        <v>0</v>
      </c>
      <c r="P137">
        <f>VLOOKUP($A137,ежесуточные!$J$12:$HW$765,P$2,1)</f>
        <v>0</v>
      </c>
      <c r="Q137">
        <f>VLOOKUP($A137,ежесуточные!$J$12:$HW$765,Q$2,1)</f>
        <v>0</v>
      </c>
      <c r="R137">
        <f>VLOOKUP($A137,ежесуточные!$J$12:$HW$765,R$2,1)</f>
        <v>0</v>
      </c>
      <c r="S137">
        <f>VLOOKUP($A137,ежесуточные!$J$12:$HW$765,S$2,1)</f>
        <v>0</v>
      </c>
      <c r="T137">
        <f>VLOOKUP($A137,ежесуточные!$J$12:$HW$765,T$2,1)</f>
        <v>0</v>
      </c>
      <c r="U137">
        <f>VLOOKUP($A137,ежесуточные!$J$12:$HW$765,U$2,1)</f>
        <v>0</v>
      </c>
      <c r="V137">
        <f>VLOOKUP($A137,ежесуточные!$J$12:$HW$765,V$2,1)</f>
        <v>0</v>
      </c>
      <c r="W137">
        <f>VLOOKUP($A137,ежесуточные!$J$12:$HW$765,W$2,1)</f>
        <v>0</v>
      </c>
      <c r="X137">
        <f>VLOOKUP($A137,ежесуточные!$J$12:$HW$765,X$2,1)</f>
        <v>0</v>
      </c>
      <c r="Y137">
        <f>VLOOKUP($A137,ежесуточные!$J$12:$HW$765,Y$2,1)</f>
        <v>0</v>
      </c>
      <c r="Z137">
        <f>VLOOKUP($A137,ежесуточные!$J$12:$HW$765,Z$2,1)</f>
        <v>0</v>
      </c>
      <c r="AA137">
        <f>VLOOKUP($A137,ежесуточные!$J$12:$HW$765,AA$2,1)</f>
        <v>0</v>
      </c>
      <c r="AB137">
        <f>VLOOKUP($A137,ежесуточные!$J$12:$HW$765,AB$2,1)</f>
        <v>0</v>
      </c>
      <c r="AC137">
        <f>VLOOKUP($A137,ежесуточные!$J$12:$HW$765,AC$2,1)</f>
        <v>0</v>
      </c>
      <c r="AD137">
        <f>VLOOKUP($A137,ежесуточные!$J$12:$HW$765,AD$2,1)</f>
        <v>0</v>
      </c>
      <c r="AE137">
        <f>VLOOKUP($A137,ежесуточные!$J$12:$HW$765,AE$2,1)</f>
        <v>0</v>
      </c>
      <c r="AF137">
        <f t="shared" si="7"/>
        <v>0</v>
      </c>
      <c r="AG137">
        <f t="shared" si="8"/>
        <v>0</v>
      </c>
      <c r="AH137">
        <f t="shared" si="9"/>
        <v>1</v>
      </c>
    </row>
    <row r="138" spans="1:34" x14ac:dyDescent="0.25">
      <c r="A138">
        <v>135</v>
      </c>
      <c r="B138" t="s">
        <v>7</v>
      </c>
      <c r="C138" t="s">
        <v>98</v>
      </c>
      <c r="D138">
        <f>VLOOKUP($A138,ежесуточные!$J$12:$HW$765,D$2,1)</f>
        <v>0</v>
      </c>
      <c r="E138">
        <f>VLOOKUP($A138,ежесуточные!$J$12:$HW$765,E$2,1)</f>
        <v>0</v>
      </c>
      <c r="F138">
        <f>VLOOKUP($A138,ежесуточные!$J$12:$HW$765,F$2,1)</f>
        <v>0</v>
      </c>
      <c r="G138">
        <f>VLOOKUP($A138,ежесуточные!$J$12:$HW$765,G$2,1)</f>
        <v>0</v>
      </c>
      <c r="H138">
        <f>VLOOKUP($A138,ежесуточные!$J$12:$HW$765,H$2,1)</f>
        <v>0</v>
      </c>
      <c r="I138">
        <f>VLOOKUP($A138,ежесуточные!$J$12:$HW$765,I$2,1)</f>
        <v>0</v>
      </c>
      <c r="J138">
        <f>VLOOKUP($A138,ежесуточные!$J$12:$HW$765,J$2,1)</f>
        <v>0</v>
      </c>
      <c r="K138">
        <f>VLOOKUP($A138,ежесуточные!$J$12:$HW$765,K$2,1)</f>
        <v>0</v>
      </c>
      <c r="L138">
        <f>VLOOKUP($A138,ежесуточные!$J$12:$HW$765,L$2,1)</f>
        <v>0</v>
      </c>
      <c r="M138">
        <f>VLOOKUP($A138,ежесуточные!$J$12:$HW$765,M$2,1)</f>
        <v>0</v>
      </c>
      <c r="N138">
        <f>VLOOKUP($A138,ежесуточные!$J$12:$HW$765,N$2,1)</f>
        <v>0</v>
      </c>
      <c r="O138">
        <f>VLOOKUP($A138,ежесуточные!$J$12:$HW$765,O$2,1)</f>
        <v>0</v>
      </c>
      <c r="P138">
        <f>VLOOKUP($A138,ежесуточные!$J$12:$HW$765,P$2,1)</f>
        <v>0</v>
      </c>
      <c r="Q138">
        <f>VLOOKUP($A138,ежесуточные!$J$12:$HW$765,Q$2,1)</f>
        <v>0</v>
      </c>
      <c r="R138">
        <f>VLOOKUP($A138,ежесуточные!$J$12:$HW$765,R$2,1)</f>
        <v>0</v>
      </c>
      <c r="S138">
        <f>VLOOKUP($A138,ежесуточные!$J$12:$HW$765,S$2,1)</f>
        <v>0</v>
      </c>
      <c r="T138">
        <f>VLOOKUP($A138,ежесуточные!$J$12:$HW$765,T$2,1)</f>
        <v>0</v>
      </c>
      <c r="U138">
        <f>VLOOKUP($A138,ежесуточные!$J$12:$HW$765,U$2,1)</f>
        <v>0</v>
      </c>
      <c r="V138">
        <f>VLOOKUP($A138,ежесуточные!$J$12:$HW$765,V$2,1)</f>
        <v>0</v>
      </c>
      <c r="W138">
        <f>VLOOKUP($A138,ежесуточные!$J$12:$HW$765,W$2,1)</f>
        <v>0</v>
      </c>
      <c r="X138">
        <f>VLOOKUP($A138,ежесуточные!$J$12:$HW$765,X$2,1)</f>
        <v>0</v>
      </c>
      <c r="Y138">
        <f>VLOOKUP($A138,ежесуточные!$J$12:$HW$765,Y$2,1)</f>
        <v>0</v>
      </c>
      <c r="Z138">
        <f>VLOOKUP($A138,ежесуточные!$J$12:$HW$765,Z$2,1)</f>
        <v>0</v>
      </c>
      <c r="AA138">
        <f>VLOOKUP($A138,ежесуточные!$J$12:$HW$765,AA$2,1)</f>
        <v>0</v>
      </c>
      <c r="AB138">
        <f>VLOOKUP($A138,ежесуточные!$J$12:$HW$765,AB$2,1)</f>
        <v>0</v>
      </c>
      <c r="AC138">
        <f>VLOOKUP($A138,ежесуточные!$J$12:$HW$765,AC$2,1)</f>
        <v>0</v>
      </c>
      <c r="AD138">
        <f>VLOOKUP($A138,ежесуточные!$J$12:$HW$765,AD$2,1)</f>
        <v>0</v>
      </c>
      <c r="AE138">
        <f>VLOOKUP($A138,ежесуточные!$J$12:$HW$765,AE$2,1)</f>
        <v>0</v>
      </c>
      <c r="AF138">
        <f t="shared" si="7"/>
        <v>0</v>
      </c>
      <c r="AG138">
        <f t="shared" si="8"/>
        <v>0</v>
      </c>
      <c r="AH138">
        <f t="shared" si="9"/>
        <v>1</v>
      </c>
    </row>
    <row r="139" spans="1:34" x14ac:dyDescent="0.25">
      <c r="A139">
        <v>136</v>
      </c>
      <c r="B139" t="s">
        <v>97</v>
      </c>
      <c r="D139">
        <f>VLOOKUP($A139,ежесуточные!$J$12:$HW$765,D$2,1)</f>
        <v>0</v>
      </c>
      <c r="E139">
        <f>VLOOKUP($A139,ежесуточные!$J$12:$HW$765,E$2,1)</f>
        <v>0</v>
      </c>
      <c r="F139">
        <f>VLOOKUP($A139,ежесуточные!$J$12:$HW$765,F$2,1)</f>
        <v>0</v>
      </c>
      <c r="G139">
        <f>VLOOKUP($A139,ежесуточные!$J$12:$HW$765,G$2,1)</f>
        <v>0</v>
      </c>
      <c r="H139">
        <f>VLOOKUP($A139,ежесуточные!$J$12:$HW$765,H$2,1)</f>
        <v>0</v>
      </c>
      <c r="I139">
        <f>VLOOKUP($A139,ежесуточные!$J$12:$HW$765,I$2,1)</f>
        <v>0</v>
      </c>
      <c r="J139">
        <f>VLOOKUP($A139,ежесуточные!$J$12:$HW$765,J$2,1)</f>
        <v>0</v>
      </c>
      <c r="K139">
        <f>VLOOKUP($A139,ежесуточные!$J$12:$HW$765,K$2,1)</f>
        <v>0</v>
      </c>
      <c r="L139">
        <f>VLOOKUP($A139,ежесуточные!$J$12:$HW$765,L$2,1)</f>
        <v>0</v>
      </c>
      <c r="M139">
        <f>VLOOKUP($A139,ежесуточные!$J$12:$HW$765,M$2,1)</f>
        <v>0</v>
      </c>
      <c r="N139">
        <f>VLOOKUP($A139,ежесуточные!$J$12:$HW$765,N$2,1)</f>
        <v>0</v>
      </c>
      <c r="O139">
        <f>VLOOKUP($A139,ежесуточные!$J$12:$HW$765,O$2,1)</f>
        <v>0</v>
      </c>
      <c r="P139">
        <f>VLOOKUP($A139,ежесуточные!$J$12:$HW$765,P$2,1)</f>
        <v>0</v>
      </c>
      <c r="Q139">
        <f>VLOOKUP($A139,ежесуточные!$J$12:$HW$765,Q$2,1)</f>
        <v>0</v>
      </c>
      <c r="R139">
        <f>VLOOKUP($A139,ежесуточные!$J$12:$HW$765,R$2,1)</f>
        <v>0</v>
      </c>
      <c r="S139">
        <f>VLOOKUP($A139,ежесуточные!$J$12:$HW$765,S$2,1)</f>
        <v>0</v>
      </c>
      <c r="T139">
        <f>VLOOKUP($A139,ежесуточные!$J$12:$HW$765,T$2,1)</f>
        <v>0</v>
      </c>
      <c r="U139">
        <f>VLOOKUP($A139,ежесуточные!$J$12:$HW$765,U$2,1)</f>
        <v>0</v>
      </c>
      <c r="V139">
        <f>VLOOKUP($A139,ежесуточные!$J$12:$HW$765,V$2,1)</f>
        <v>0</v>
      </c>
      <c r="W139">
        <f>VLOOKUP($A139,ежесуточные!$J$12:$HW$765,W$2,1)</f>
        <v>0</v>
      </c>
      <c r="X139">
        <f>VLOOKUP($A139,ежесуточные!$J$12:$HW$765,X$2,1)</f>
        <v>0</v>
      </c>
      <c r="Y139">
        <f>VLOOKUP($A139,ежесуточные!$J$12:$HW$765,Y$2,1)</f>
        <v>0</v>
      </c>
      <c r="Z139">
        <f>VLOOKUP($A139,ежесуточные!$J$12:$HW$765,Z$2,1)</f>
        <v>0</v>
      </c>
      <c r="AA139">
        <f>VLOOKUP($A139,ежесуточные!$J$12:$HW$765,AA$2,1)</f>
        <v>0</v>
      </c>
      <c r="AB139">
        <f>VLOOKUP($A139,ежесуточные!$J$12:$HW$765,AB$2,1)</f>
        <v>0</v>
      </c>
      <c r="AC139">
        <f>VLOOKUP($A139,ежесуточные!$J$12:$HW$765,AC$2,1)</f>
        <v>0</v>
      </c>
      <c r="AD139">
        <f>VLOOKUP($A139,ежесуточные!$J$12:$HW$765,AD$2,1)</f>
        <v>0</v>
      </c>
      <c r="AE139">
        <f>VLOOKUP($A139,ежесуточные!$J$12:$HW$765,AE$2,1)</f>
        <v>0</v>
      </c>
      <c r="AF139">
        <f t="shared" si="7"/>
        <v>0</v>
      </c>
      <c r="AG139">
        <f t="shared" si="8"/>
        <v>1</v>
      </c>
      <c r="AH139">
        <f t="shared" si="9"/>
        <v>0</v>
      </c>
    </row>
    <row r="140" spans="1:34" x14ac:dyDescent="0.25">
      <c r="A140">
        <v>137</v>
      </c>
      <c r="B140" t="s">
        <v>103</v>
      </c>
      <c r="D140">
        <f>VLOOKUP($A140,ежесуточные!$J$12:$HW$765,D$2,1)</f>
        <v>0</v>
      </c>
      <c r="E140">
        <f>VLOOKUP($A140,ежесуточные!$J$12:$HW$765,E$2,1)</f>
        <v>0</v>
      </c>
      <c r="F140">
        <f>VLOOKUP($A140,ежесуточные!$J$12:$HW$765,F$2,1)</f>
        <v>0</v>
      </c>
      <c r="G140">
        <f>VLOOKUP($A140,ежесуточные!$J$12:$HW$765,G$2,1)</f>
        <v>0</v>
      </c>
      <c r="H140">
        <f>VLOOKUP($A140,ежесуточные!$J$12:$HW$765,H$2,1)</f>
        <v>0</v>
      </c>
      <c r="I140">
        <f>VLOOKUP($A140,ежесуточные!$J$12:$HW$765,I$2,1)</f>
        <v>0</v>
      </c>
      <c r="J140">
        <f>VLOOKUP($A140,ежесуточные!$J$12:$HW$765,J$2,1)</f>
        <v>0</v>
      </c>
      <c r="K140">
        <f>VLOOKUP($A140,ежесуточные!$J$12:$HW$765,K$2,1)</f>
        <v>0</v>
      </c>
      <c r="L140">
        <f>VLOOKUP($A140,ежесуточные!$J$12:$HW$765,L$2,1)</f>
        <v>0</v>
      </c>
      <c r="M140">
        <f>VLOOKUP($A140,ежесуточные!$J$12:$HW$765,M$2,1)</f>
        <v>0</v>
      </c>
      <c r="N140">
        <f>VLOOKUP($A140,ежесуточные!$J$12:$HW$765,N$2,1)</f>
        <v>0</v>
      </c>
      <c r="O140">
        <f>VLOOKUP($A140,ежесуточные!$J$12:$HW$765,O$2,1)</f>
        <v>0</v>
      </c>
      <c r="P140">
        <f>VLOOKUP($A140,ежесуточные!$J$12:$HW$765,P$2,1)</f>
        <v>0</v>
      </c>
      <c r="Q140">
        <f>VLOOKUP($A140,ежесуточные!$J$12:$HW$765,Q$2,1)</f>
        <v>0</v>
      </c>
      <c r="R140">
        <f>VLOOKUP($A140,ежесуточные!$J$12:$HW$765,R$2,1)</f>
        <v>0</v>
      </c>
      <c r="S140">
        <f>VLOOKUP($A140,ежесуточные!$J$12:$HW$765,S$2,1)</f>
        <v>0</v>
      </c>
      <c r="T140">
        <f>VLOOKUP($A140,ежесуточные!$J$12:$HW$765,T$2,1)</f>
        <v>0</v>
      </c>
      <c r="U140">
        <f>VLOOKUP($A140,ежесуточные!$J$12:$HW$765,U$2,1)</f>
        <v>0</v>
      </c>
      <c r="V140">
        <f>VLOOKUP($A140,ежесуточные!$J$12:$HW$765,V$2,1)</f>
        <v>0</v>
      </c>
      <c r="W140">
        <f>VLOOKUP($A140,ежесуточные!$J$12:$HW$765,W$2,1)</f>
        <v>0</v>
      </c>
      <c r="X140">
        <f>VLOOKUP($A140,ежесуточные!$J$12:$HW$765,X$2,1)</f>
        <v>0</v>
      </c>
      <c r="Y140">
        <f>VLOOKUP($A140,ежесуточные!$J$12:$HW$765,Y$2,1)</f>
        <v>0</v>
      </c>
      <c r="Z140">
        <f>VLOOKUP($A140,ежесуточные!$J$12:$HW$765,Z$2,1)</f>
        <v>0</v>
      </c>
      <c r="AA140">
        <f>VLOOKUP($A140,ежесуточные!$J$12:$HW$765,AA$2,1)</f>
        <v>0</v>
      </c>
      <c r="AB140">
        <f>VLOOKUP($A140,ежесуточные!$J$12:$HW$765,AB$2,1)</f>
        <v>0</v>
      </c>
      <c r="AC140">
        <f>VLOOKUP($A140,ежесуточные!$J$12:$HW$765,AC$2,1)</f>
        <v>0</v>
      </c>
      <c r="AD140">
        <f>VLOOKUP($A140,ежесуточные!$J$12:$HW$765,AD$2,1)</f>
        <v>0</v>
      </c>
      <c r="AE140">
        <f>VLOOKUP($A140,ежесуточные!$J$12:$HW$765,AE$2,1)</f>
        <v>0</v>
      </c>
      <c r="AF140">
        <f t="shared" si="7"/>
        <v>0</v>
      </c>
      <c r="AG140">
        <f t="shared" si="8"/>
        <v>1</v>
      </c>
      <c r="AH140">
        <f t="shared" si="9"/>
        <v>0</v>
      </c>
    </row>
    <row r="141" spans="1:34" x14ac:dyDescent="0.25">
      <c r="A141">
        <v>138</v>
      </c>
      <c r="B141" t="s">
        <v>108</v>
      </c>
      <c r="C141" t="s">
        <v>98</v>
      </c>
      <c r="D141">
        <f>VLOOKUP($A141,ежесуточные!$J$12:$HW$765,D$2,1)</f>
        <v>0</v>
      </c>
      <c r="E141">
        <f>VLOOKUP($A141,ежесуточные!$J$12:$HW$765,E$2,1)</f>
        <v>0</v>
      </c>
      <c r="F141">
        <f>VLOOKUP($A141,ежесуточные!$J$12:$HW$765,F$2,1)</f>
        <v>0</v>
      </c>
      <c r="G141">
        <f>VLOOKUP($A141,ежесуточные!$J$12:$HW$765,G$2,1)</f>
        <v>0</v>
      </c>
      <c r="H141">
        <f>VLOOKUP($A141,ежесуточные!$J$12:$HW$765,H$2,1)</f>
        <v>0</v>
      </c>
      <c r="I141">
        <f>VLOOKUP($A141,ежесуточные!$J$12:$HW$765,I$2,1)</f>
        <v>0</v>
      </c>
      <c r="J141">
        <f>VLOOKUP($A141,ежесуточные!$J$12:$HW$765,J$2,1)</f>
        <v>0</v>
      </c>
      <c r="K141">
        <f>VLOOKUP($A141,ежесуточные!$J$12:$HW$765,K$2,1)</f>
        <v>0</v>
      </c>
      <c r="L141">
        <f>VLOOKUP($A141,ежесуточные!$J$12:$HW$765,L$2,1)</f>
        <v>0</v>
      </c>
      <c r="M141">
        <f>VLOOKUP($A141,ежесуточные!$J$12:$HW$765,M$2,1)</f>
        <v>0</v>
      </c>
      <c r="N141">
        <f>VLOOKUP($A141,ежесуточные!$J$12:$HW$765,N$2,1)</f>
        <v>0</v>
      </c>
      <c r="O141">
        <f>VLOOKUP($A141,ежесуточные!$J$12:$HW$765,O$2,1)</f>
        <v>0</v>
      </c>
      <c r="P141">
        <f>VLOOKUP($A141,ежесуточные!$J$12:$HW$765,P$2,1)</f>
        <v>0</v>
      </c>
      <c r="Q141">
        <f>VLOOKUP($A141,ежесуточные!$J$12:$HW$765,Q$2,1)</f>
        <v>0</v>
      </c>
      <c r="R141">
        <f>VLOOKUP($A141,ежесуточные!$J$12:$HW$765,R$2,1)</f>
        <v>0</v>
      </c>
      <c r="S141">
        <f>VLOOKUP($A141,ежесуточные!$J$12:$HW$765,S$2,1)</f>
        <v>0</v>
      </c>
      <c r="T141">
        <f>VLOOKUP($A141,ежесуточные!$J$12:$HW$765,T$2,1)</f>
        <v>0</v>
      </c>
      <c r="U141">
        <f>VLOOKUP($A141,ежесуточные!$J$12:$HW$765,U$2,1)</f>
        <v>0</v>
      </c>
      <c r="V141">
        <f>VLOOKUP($A141,ежесуточные!$J$12:$HW$765,V$2,1)</f>
        <v>0</v>
      </c>
      <c r="W141">
        <f>VLOOKUP($A141,ежесуточные!$J$12:$HW$765,W$2,1)</f>
        <v>0</v>
      </c>
      <c r="X141">
        <f>VLOOKUP($A141,ежесуточные!$J$12:$HW$765,X$2,1)</f>
        <v>0</v>
      </c>
      <c r="Y141">
        <f>VLOOKUP($A141,ежесуточные!$J$12:$HW$765,Y$2,1)</f>
        <v>0</v>
      </c>
      <c r="Z141">
        <f>VLOOKUP($A141,ежесуточные!$J$12:$HW$765,Z$2,1)</f>
        <v>0</v>
      </c>
      <c r="AA141">
        <f>VLOOKUP($A141,ежесуточные!$J$12:$HW$765,AA$2,1)</f>
        <v>0</v>
      </c>
      <c r="AB141">
        <f>VLOOKUP($A141,ежесуточные!$J$12:$HW$765,AB$2,1)</f>
        <v>0</v>
      </c>
      <c r="AC141">
        <f>VLOOKUP($A141,ежесуточные!$J$12:$HW$765,AC$2,1)</f>
        <v>0</v>
      </c>
      <c r="AD141">
        <f>VLOOKUP($A141,ежесуточные!$J$12:$HW$765,AD$2,1)</f>
        <v>0</v>
      </c>
      <c r="AE141">
        <f>VLOOKUP($A141,ежесуточные!$J$12:$HW$765,AE$2,1)</f>
        <v>0</v>
      </c>
      <c r="AF141">
        <f t="shared" si="7"/>
        <v>0</v>
      </c>
      <c r="AG141">
        <f t="shared" si="8"/>
        <v>0</v>
      </c>
      <c r="AH141">
        <f t="shared" si="9"/>
        <v>1</v>
      </c>
    </row>
    <row r="142" spans="1:34" x14ac:dyDescent="0.25">
      <c r="A142">
        <v>139</v>
      </c>
      <c r="B142" t="s">
        <v>10</v>
      </c>
      <c r="C142" t="s">
        <v>98</v>
      </c>
      <c r="D142">
        <f>VLOOKUP($A142,ежесуточные!$J$12:$HW$765,D$2,1)</f>
        <v>0</v>
      </c>
      <c r="E142">
        <f>VLOOKUP($A142,ежесуточные!$J$12:$HW$765,E$2,1)</f>
        <v>0</v>
      </c>
      <c r="F142">
        <f>VLOOKUP($A142,ежесуточные!$J$12:$HW$765,F$2,1)</f>
        <v>0</v>
      </c>
      <c r="G142">
        <f>VLOOKUP($A142,ежесуточные!$J$12:$HW$765,G$2,1)</f>
        <v>0</v>
      </c>
      <c r="H142">
        <f>VLOOKUP($A142,ежесуточные!$J$12:$HW$765,H$2,1)</f>
        <v>0</v>
      </c>
      <c r="I142">
        <f>VLOOKUP($A142,ежесуточные!$J$12:$HW$765,I$2,1)</f>
        <v>0</v>
      </c>
      <c r="J142">
        <f>VLOOKUP($A142,ежесуточные!$J$12:$HW$765,J$2,1)</f>
        <v>0</v>
      </c>
      <c r="K142">
        <f>VLOOKUP($A142,ежесуточные!$J$12:$HW$765,K$2,1)</f>
        <v>0</v>
      </c>
      <c r="L142">
        <f>VLOOKUP($A142,ежесуточные!$J$12:$HW$765,L$2,1)</f>
        <v>0</v>
      </c>
      <c r="M142">
        <f>VLOOKUP($A142,ежесуточные!$J$12:$HW$765,M$2,1)</f>
        <v>0</v>
      </c>
      <c r="N142">
        <f>VLOOKUP($A142,ежесуточные!$J$12:$HW$765,N$2,1)</f>
        <v>0</v>
      </c>
      <c r="O142">
        <f>VLOOKUP($A142,ежесуточные!$J$12:$HW$765,O$2,1)</f>
        <v>0</v>
      </c>
      <c r="P142">
        <f>VLOOKUP($A142,ежесуточные!$J$12:$HW$765,P$2,1)</f>
        <v>0</v>
      </c>
      <c r="Q142">
        <f>VLOOKUP($A142,ежесуточные!$J$12:$HW$765,Q$2,1)</f>
        <v>195.6</v>
      </c>
      <c r="R142">
        <f>VLOOKUP($A142,ежесуточные!$J$12:$HW$765,R$2,1)</f>
        <v>0</v>
      </c>
      <c r="S142">
        <f>VLOOKUP($A142,ежесуточные!$J$12:$HW$765,S$2,1)</f>
        <v>0</v>
      </c>
      <c r="T142">
        <f>VLOOKUP($A142,ежесуточные!$J$12:$HW$765,T$2,1)</f>
        <v>0</v>
      </c>
      <c r="U142">
        <f>VLOOKUP($A142,ежесуточные!$J$12:$HW$765,U$2,1)</f>
        <v>0</v>
      </c>
      <c r="V142">
        <f>VLOOKUP($A142,ежесуточные!$J$12:$HW$765,V$2,1)</f>
        <v>0</v>
      </c>
      <c r="W142">
        <f>VLOOKUP($A142,ежесуточные!$J$12:$HW$765,W$2,1)</f>
        <v>6</v>
      </c>
      <c r="X142">
        <f>VLOOKUP($A142,ежесуточные!$J$12:$HW$765,X$2,1)</f>
        <v>16</v>
      </c>
      <c r="Y142">
        <f>VLOOKUP($A142,ежесуточные!$J$12:$HW$765,Y$2,1)</f>
        <v>0</v>
      </c>
      <c r="Z142">
        <f>VLOOKUP($A142,ежесуточные!$J$12:$HW$765,Z$2,1)</f>
        <v>0</v>
      </c>
      <c r="AA142">
        <f>VLOOKUP($A142,ежесуточные!$J$12:$HW$765,AA$2,1)</f>
        <v>0</v>
      </c>
      <c r="AB142">
        <f>VLOOKUP($A142,ежесуточные!$J$12:$HW$765,AB$2,1)</f>
        <v>0</v>
      </c>
      <c r="AC142">
        <f>VLOOKUP($A142,ежесуточные!$J$12:$HW$765,AC$2,1)</f>
        <v>35</v>
      </c>
      <c r="AD142">
        <f>VLOOKUP($A142,ежесуточные!$J$12:$HW$765,AD$2,1)</f>
        <v>0</v>
      </c>
      <c r="AE142">
        <f>VLOOKUP($A142,ежесуточные!$J$12:$HW$765,AE$2,1)</f>
        <v>0</v>
      </c>
      <c r="AF142">
        <f t="shared" si="7"/>
        <v>252.6</v>
      </c>
      <c r="AG142">
        <f t="shared" si="8"/>
        <v>0</v>
      </c>
      <c r="AH142">
        <f t="shared" si="9"/>
        <v>1</v>
      </c>
    </row>
    <row r="143" spans="1:34" x14ac:dyDescent="0.25">
      <c r="A143">
        <v>140</v>
      </c>
      <c r="B143" t="s">
        <v>106</v>
      </c>
      <c r="C143" t="s">
        <v>98</v>
      </c>
      <c r="D143">
        <f>VLOOKUP($A143,ежесуточные!$J$12:$HW$765,D$2,1)</f>
        <v>0</v>
      </c>
      <c r="E143">
        <f>VLOOKUP($A143,ежесуточные!$J$12:$HW$765,E$2,1)</f>
        <v>0</v>
      </c>
      <c r="F143">
        <f>VLOOKUP($A143,ежесуточные!$J$12:$HW$765,F$2,1)</f>
        <v>0</v>
      </c>
      <c r="G143">
        <f>VLOOKUP($A143,ежесуточные!$J$12:$HW$765,G$2,1)</f>
        <v>0</v>
      </c>
      <c r="H143">
        <f>VLOOKUP($A143,ежесуточные!$J$12:$HW$765,H$2,1)</f>
        <v>0</v>
      </c>
      <c r="I143">
        <f>VLOOKUP($A143,ежесуточные!$J$12:$HW$765,I$2,1)</f>
        <v>0</v>
      </c>
      <c r="J143">
        <f>VLOOKUP($A143,ежесуточные!$J$12:$HW$765,J$2,1)</f>
        <v>0</v>
      </c>
      <c r="K143">
        <f>VLOOKUP($A143,ежесуточные!$J$12:$HW$765,K$2,1)</f>
        <v>0</v>
      </c>
      <c r="L143">
        <f>VLOOKUP($A143,ежесуточные!$J$12:$HW$765,L$2,1)</f>
        <v>0</v>
      </c>
      <c r="M143">
        <f>VLOOKUP($A143,ежесуточные!$J$12:$HW$765,M$2,1)</f>
        <v>0</v>
      </c>
      <c r="N143">
        <f>VLOOKUP($A143,ежесуточные!$J$12:$HW$765,N$2,1)</f>
        <v>0</v>
      </c>
      <c r="O143">
        <f>VLOOKUP($A143,ежесуточные!$J$12:$HW$765,O$2,1)</f>
        <v>0</v>
      </c>
      <c r="P143">
        <f>VLOOKUP($A143,ежесуточные!$J$12:$HW$765,P$2,1)</f>
        <v>0</v>
      </c>
      <c r="Q143">
        <f>VLOOKUP($A143,ежесуточные!$J$12:$HW$765,Q$2,1)</f>
        <v>0</v>
      </c>
      <c r="R143">
        <f>VLOOKUP($A143,ежесуточные!$J$12:$HW$765,R$2,1)</f>
        <v>0</v>
      </c>
      <c r="S143">
        <f>VLOOKUP($A143,ежесуточные!$J$12:$HW$765,S$2,1)</f>
        <v>0</v>
      </c>
      <c r="T143">
        <f>VLOOKUP($A143,ежесуточные!$J$12:$HW$765,T$2,1)</f>
        <v>0</v>
      </c>
      <c r="U143">
        <f>VLOOKUP($A143,ежесуточные!$J$12:$HW$765,U$2,1)</f>
        <v>0</v>
      </c>
      <c r="V143">
        <f>VLOOKUP($A143,ежесуточные!$J$12:$HW$765,V$2,1)</f>
        <v>0</v>
      </c>
      <c r="W143">
        <f>VLOOKUP($A143,ежесуточные!$J$12:$HW$765,W$2,1)</f>
        <v>0</v>
      </c>
      <c r="X143">
        <f>VLOOKUP($A143,ежесуточные!$J$12:$HW$765,X$2,1)</f>
        <v>0</v>
      </c>
      <c r="Y143">
        <f>VLOOKUP($A143,ежесуточные!$J$12:$HW$765,Y$2,1)</f>
        <v>0</v>
      </c>
      <c r="Z143">
        <f>VLOOKUP($A143,ежесуточные!$J$12:$HW$765,Z$2,1)</f>
        <v>0</v>
      </c>
      <c r="AA143">
        <f>VLOOKUP($A143,ежесуточные!$J$12:$HW$765,AA$2,1)</f>
        <v>0</v>
      </c>
      <c r="AB143">
        <f>VLOOKUP($A143,ежесуточные!$J$12:$HW$765,AB$2,1)</f>
        <v>0</v>
      </c>
      <c r="AC143">
        <f>VLOOKUP($A143,ежесуточные!$J$12:$HW$765,AC$2,1)</f>
        <v>0</v>
      </c>
      <c r="AD143">
        <f>VLOOKUP($A143,ежесуточные!$J$12:$HW$765,AD$2,1)</f>
        <v>0</v>
      </c>
      <c r="AE143">
        <f>VLOOKUP($A143,ежесуточные!$J$12:$HW$765,AE$2,1)</f>
        <v>0</v>
      </c>
      <c r="AF143">
        <f t="shared" si="7"/>
        <v>0</v>
      </c>
      <c r="AG143">
        <f t="shared" si="8"/>
        <v>0</v>
      </c>
      <c r="AH143">
        <f t="shared" si="9"/>
        <v>1</v>
      </c>
    </row>
    <row r="144" spans="1:34" x14ac:dyDescent="0.25">
      <c r="A144">
        <v>141</v>
      </c>
      <c r="B144" t="s">
        <v>119</v>
      </c>
      <c r="D144">
        <f>VLOOKUP($A144,ежесуточные!$J$12:$HW$765,D$2,1)</f>
        <v>0</v>
      </c>
      <c r="E144">
        <f>VLOOKUP($A144,ежесуточные!$J$12:$HW$765,E$2,1)</f>
        <v>0</v>
      </c>
      <c r="F144">
        <f>VLOOKUP($A144,ежесуточные!$J$12:$HW$765,F$2,1)</f>
        <v>0</v>
      </c>
      <c r="G144">
        <f>VLOOKUP($A144,ежесуточные!$J$12:$HW$765,G$2,1)</f>
        <v>0</v>
      </c>
      <c r="H144">
        <f>VLOOKUP($A144,ежесуточные!$J$12:$HW$765,H$2,1)</f>
        <v>0</v>
      </c>
      <c r="I144">
        <f>VLOOKUP($A144,ежесуточные!$J$12:$HW$765,I$2,1)</f>
        <v>0</v>
      </c>
      <c r="J144">
        <f>VLOOKUP($A144,ежесуточные!$J$12:$HW$765,J$2,1)</f>
        <v>0</v>
      </c>
      <c r="K144">
        <f>VLOOKUP($A144,ежесуточные!$J$12:$HW$765,K$2,1)</f>
        <v>0</v>
      </c>
      <c r="L144">
        <f>VLOOKUP($A144,ежесуточные!$J$12:$HW$765,L$2,1)</f>
        <v>0</v>
      </c>
      <c r="M144">
        <f>VLOOKUP($A144,ежесуточные!$J$12:$HW$765,M$2,1)</f>
        <v>0</v>
      </c>
      <c r="N144">
        <f>VLOOKUP($A144,ежесуточные!$J$12:$HW$765,N$2,1)</f>
        <v>0</v>
      </c>
      <c r="O144">
        <f>VLOOKUP($A144,ежесуточные!$J$12:$HW$765,O$2,1)</f>
        <v>0</v>
      </c>
      <c r="P144">
        <f>VLOOKUP($A144,ежесуточные!$J$12:$HW$765,P$2,1)</f>
        <v>0</v>
      </c>
      <c r="Q144">
        <f>VLOOKUP($A144,ежесуточные!$J$12:$HW$765,Q$2,1)</f>
        <v>0</v>
      </c>
      <c r="R144">
        <f>VLOOKUP($A144,ежесуточные!$J$12:$HW$765,R$2,1)</f>
        <v>0</v>
      </c>
      <c r="S144">
        <f>VLOOKUP($A144,ежесуточные!$J$12:$HW$765,S$2,1)</f>
        <v>0</v>
      </c>
      <c r="T144">
        <f>VLOOKUP($A144,ежесуточные!$J$12:$HW$765,T$2,1)</f>
        <v>0</v>
      </c>
      <c r="U144">
        <f>VLOOKUP($A144,ежесуточные!$J$12:$HW$765,U$2,1)</f>
        <v>0</v>
      </c>
      <c r="V144">
        <f>VLOOKUP($A144,ежесуточные!$J$12:$HW$765,V$2,1)</f>
        <v>0</v>
      </c>
      <c r="W144">
        <f>VLOOKUP($A144,ежесуточные!$J$12:$HW$765,W$2,1)</f>
        <v>0</v>
      </c>
      <c r="X144">
        <f>VLOOKUP($A144,ежесуточные!$J$12:$HW$765,X$2,1)</f>
        <v>0</v>
      </c>
      <c r="Y144">
        <f>VLOOKUP($A144,ежесуточные!$J$12:$HW$765,Y$2,1)</f>
        <v>0</v>
      </c>
      <c r="Z144">
        <f>VLOOKUP($A144,ежесуточные!$J$12:$HW$765,Z$2,1)</f>
        <v>0</v>
      </c>
      <c r="AA144">
        <f>VLOOKUP($A144,ежесуточные!$J$12:$HW$765,AA$2,1)</f>
        <v>0</v>
      </c>
      <c r="AB144">
        <f>VLOOKUP($A144,ежесуточные!$J$12:$HW$765,AB$2,1)</f>
        <v>0</v>
      </c>
      <c r="AC144">
        <f>VLOOKUP($A144,ежесуточные!$J$12:$HW$765,AC$2,1)</f>
        <v>0</v>
      </c>
      <c r="AD144">
        <f>VLOOKUP($A144,ежесуточные!$J$12:$HW$765,AD$2,1)</f>
        <v>0</v>
      </c>
      <c r="AE144">
        <f>VLOOKUP($A144,ежесуточные!$J$12:$HW$765,AE$2,1)</f>
        <v>0</v>
      </c>
      <c r="AF144">
        <f t="shared" si="7"/>
        <v>0</v>
      </c>
      <c r="AG144">
        <f t="shared" si="8"/>
        <v>1</v>
      </c>
      <c r="AH144">
        <f t="shared" si="9"/>
        <v>0</v>
      </c>
    </row>
    <row r="145" spans="1:34" x14ac:dyDescent="0.25">
      <c r="A145">
        <v>142</v>
      </c>
      <c r="B145" t="s">
        <v>108</v>
      </c>
      <c r="C145" t="s">
        <v>98</v>
      </c>
      <c r="D145">
        <f>VLOOKUP($A145,ежесуточные!$J$12:$HW$765,D$2,1)</f>
        <v>0</v>
      </c>
      <c r="E145">
        <f>VLOOKUP($A145,ежесуточные!$J$12:$HW$765,E$2,1)</f>
        <v>0</v>
      </c>
      <c r="F145">
        <f>VLOOKUP($A145,ежесуточные!$J$12:$HW$765,F$2,1)</f>
        <v>0</v>
      </c>
      <c r="G145">
        <f>VLOOKUP($A145,ежесуточные!$J$12:$HW$765,G$2,1)</f>
        <v>0</v>
      </c>
      <c r="H145">
        <f>VLOOKUP($A145,ежесуточные!$J$12:$HW$765,H$2,1)</f>
        <v>1250</v>
      </c>
      <c r="I145">
        <f>VLOOKUP($A145,ежесуточные!$J$12:$HW$765,I$2,1)</f>
        <v>0</v>
      </c>
      <c r="J145">
        <f>VLOOKUP($A145,ежесуточные!$J$12:$HW$765,J$2,1)</f>
        <v>0</v>
      </c>
      <c r="K145">
        <f>VLOOKUP($A145,ежесуточные!$J$12:$HW$765,K$2,1)</f>
        <v>0</v>
      </c>
      <c r="L145">
        <f>VLOOKUP($A145,ежесуточные!$J$12:$HW$765,L$2,1)</f>
        <v>0</v>
      </c>
      <c r="M145">
        <f>VLOOKUP($A145,ежесуточные!$J$12:$HW$765,M$2,1)</f>
        <v>0</v>
      </c>
      <c r="N145">
        <f>VLOOKUP($A145,ежесуточные!$J$12:$HW$765,N$2,1)</f>
        <v>0</v>
      </c>
      <c r="O145">
        <f>VLOOKUP($A145,ежесуточные!$J$12:$HW$765,O$2,1)</f>
        <v>1500</v>
      </c>
      <c r="P145">
        <f>VLOOKUP($A145,ежесуточные!$J$12:$HW$765,P$2,1)</f>
        <v>0</v>
      </c>
      <c r="Q145">
        <f>VLOOKUP($A145,ежесуточные!$J$12:$HW$765,Q$2,1)</f>
        <v>0</v>
      </c>
      <c r="R145">
        <f>VLOOKUP($A145,ежесуточные!$J$12:$HW$765,R$2,1)</f>
        <v>0</v>
      </c>
      <c r="S145">
        <f>VLOOKUP($A145,ежесуточные!$J$12:$HW$765,S$2,1)</f>
        <v>0</v>
      </c>
      <c r="T145">
        <f>VLOOKUP($A145,ежесуточные!$J$12:$HW$765,T$2,1)</f>
        <v>0</v>
      </c>
      <c r="U145">
        <f>VLOOKUP($A145,ежесуточные!$J$12:$HW$765,U$2,1)</f>
        <v>0</v>
      </c>
      <c r="V145">
        <f>VLOOKUP($A145,ежесуточные!$J$12:$HW$765,V$2,1)</f>
        <v>0</v>
      </c>
      <c r="W145">
        <f>VLOOKUP($A145,ежесуточные!$J$12:$HW$765,W$2,1)</f>
        <v>1250</v>
      </c>
      <c r="X145">
        <f>VLOOKUP($A145,ежесуточные!$J$12:$HW$765,X$2,1)</f>
        <v>0</v>
      </c>
      <c r="Y145">
        <f>VLOOKUP($A145,ежесуточные!$J$12:$HW$765,Y$2,1)</f>
        <v>0</v>
      </c>
      <c r="Z145">
        <f>VLOOKUP($A145,ежесуточные!$J$12:$HW$765,Z$2,1)</f>
        <v>0</v>
      </c>
      <c r="AA145">
        <f>VLOOKUP($A145,ежесуточные!$J$12:$HW$765,AA$2,1)</f>
        <v>0</v>
      </c>
      <c r="AB145">
        <f>VLOOKUP($A145,ежесуточные!$J$12:$HW$765,AB$2,1)</f>
        <v>0</v>
      </c>
      <c r="AC145">
        <f>VLOOKUP($A145,ежесуточные!$J$12:$HW$765,AC$2,1)</f>
        <v>1000</v>
      </c>
      <c r="AD145">
        <f>VLOOKUP($A145,ежесуточные!$J$12:$HW$765,AD$2,1)</f>
        <v>0</v>
      </c>
      <c r="AE145">
        <f>VLOOKUP($A145,ежесуточные!$J$12:$HW$765,AE$2,1)</f>
        <v>0</v>
      </c>
      <c r="AF145">
        <f t="shared" si="7"/>
        <v>5000</v>
      </c>
      <c r="AG145">
        <f t="shared" si="8"/>
        <v>0</v>
      </c>
      <c r="AH145">
        <f t="shared" si="9"/>
        <v>1</v>
      </c>
    </row>
    <row r="146" spans="1:34" x14ac:dyDescent="0.25">
      <c r="A146">
        <v>143</v>
      </c>
      <c r="B146" t="s">
        <v>14</v>
      </c>
      <c r="C146" t="s">
        <v>98</v>
      </c>
      <c r="D146">
        <f>VLOOKUP($A146,ежесуточные!$J$12:$HW$765,D$2,1)</f>
        <v>0</v>
      </c>
      <c r="E146">
        <f>VLOOKUP($A146,ежесуточные!$J$12:$HW$765,E$2,1)</f>
        <v>18.5</v>
      </c>
      <c r="F146">
        <f>VLOOKUP($A146,ежесуточные!$J$12:$HW$765,F$2,1)</f>
        <v>0</v>
      </c>
      <c r="G146">
        <f>VLOOKUP($A146,ежесуточные!$J$12:$HW$765,G$2,1)</f>
        <v>18</v>
      </c>
      <c r="H146">
        <f>VLOOKUP($A146,ежесуточные!$J$12:$HW$765,H$2,1)</f>
        <v>0</v>
      </c>
      <c r="I146">
        <f>VLOOKUP($A146,ежесуточные!$J$12:$HW$765,I$2,1)</f>
        <v>0</v>
      </c>
      <c r="J146">
        <f>VLOOKUP($A146,ежесуточные!$J$12:$HW$765,J$2,1)</f>
        <v>18.5</v>
      </c>
      <c r="K146">
        <f>VLOOKUP($A146,ежесуточные!$J$12:$HW$765,K$2,1)</f>
        <v>18.5</v>
      </c>
      <c r="L146">
        <f>VLOOKUP($A146,ежесуточные!$J$12:$HW$765,L$2,1)</f>
        <v>0</v>
      </c>
      <c r="M146">
        <f>VLOOKUP($A146,ежесуточные!$J$12:$HW$765,M$2,1)</f>
        <v>18.5</v>
      </c>
      <c r="N146">
        <f>VLOOKUP($A146,ежесуточные!$J$12:$HW$765,N$2,1)</f>
        <v>0</v>
      </c>
      <c r="O146">
        <f>VLOOKUP($A146,ежесуточные!$J$12:$HW$765,O$2,1)</f>
        <v>0</v>
      </c>
      <c r="P146">
        <f>VLOOKUP($A146,ежесуточные!$J$12:$HW$765,P$2,1)</f>
        <v>18.5</v>
      </c>
      <c r="Q146">
        <f>VLOOKUP($A146,ежесуточные!$J$12:$HW$765,Q$2,1)</f>
        <v>18.5</v>
      </c>
      <c r="R146">
        <f>VLOOKUP($A146,ежесуточные!$J$12:$HW$765,R$2,1)</f>
        <v>0</v>
      </c>
      <c r="S146">
        <f>VLOOKUP($A146,ежесуточные!$J$12:$HW$765,S$2,1)</f>
        <v>18.5</v>
      </c>
      <c r="T146">
        <f>VLOOKUP($A146,ежесуточные!$J$12:$HW$765,T$2,1)</f>
        <v>0</v>
      </c>
      <c r="U146">
        <f>VLOOKUP($A146,ежесуточные!$J$12:$HW$765,U$2,1)</f>
        <v>18.5</v>
      </c>
      <c r="V146">
        <f>VLOOKUP($A146,ежесуточные!$J$12:$HW$765,V$2,1)</f>
        <v>0</v>
      </c>
      <c r="W146">
        <f>VLOOKUP($A146,ежесуточные!$J$12:$HW$765,W$2,1)</f>
        <v>0</v>
      </c>
      <c r="X146">
        <f>VLOOKUP($A146,ежесуточные!$J$12:$HW$765,X$2,1)</f>
        <v>55</v>
      </c>
      <c r="Y146">
        <f>VLOOKUP($A146,ежесуточные!$J$12:$HW$765,Y$2,1)</f>
        <v>18.5</v>
      </c>
      <c r="Z146">
        <f>VLOOKUP($A146,ежесуточные!$J$12:$HW$765,Z$2,1)</f>
        <v>0.5</v>
      </c>
      <c r="AA146">
        <f>VLOOKUP($A146,ежесуточные!$J$12:$HW$765,AA$2,1)</f>
        <v>0</v>
      </c>
      <c r="AB146">
        <f>VLOOKUP($A146,ежесуточные!$J$12:$HW$765,AB$2,1)</f>
        <v>0</v>
      </c>
      <c r="AC146">
        <f>VLOOKUP($A146,ежесуточные!$J$12:$HW$765,AC$2,1)</f>
        <v>0</v>
      </c>
      <c r="AD146">
        <f>VLOOKUP($A146,ежесуточные!$J$12:$HW$765,AD$2,1)</f>
        <v>0</v>
      </c>
      <c r="AE146">
        <f>VLOOKUP($A146,ежесуточные!$J$12:$HW$765,AE$2,1)</f>
        <v>0</v>
      </c>
      <c r="AF146">
        <f t="shared" si="7"/>
        <v>240</v>
      </c>
      <c r="AG146">
        <f t="shared" si="8"/>
        <v>0</v>
      </c>
      <c r="AH146">
        <f t="shared" si="9"/>
        <v>1</v>
      </c>
    </row>
    <row r="147" spans="1:34" x14ac:dyDescent="0.25">
      <c r="A147">
        <v>144</v>
      </c>
      <c r="B147" t="s">
        <v>15</v>
      </c>
      <c r="C147" t="s">
        <v>98</v>
      </c>
      <c r="D147">
        <f>VLOOKUP($A147,ежесуточные!$J$12:$HW$765,D$2,1)</f>
        <v>714.3</v>
      </c>
      <c r="E147">
        <f>VLOOKUP($A147,ежесуточные!$J$12:$HW$765,E$2,1)</f>
        <v>900</v>
      </c>
      <c r="F147">
        <f>VLOOKUP($A147,ежесуточные!$J$12:$HW$765,F$2,1)</f>
        <v>900</v>
      </c>
      <c r="G147">
        <f>VLOOKUP($A147,ежесуточные!$J$12:$HW$765,G$2,1)</f>
        <v>900</v>
      </c>
      <c r="H147">
        <f>VLOOKUP($A147,ежесуточные!$J$12:$HW$765,H$2,1)</f>
        <v>700</v>
      </c>
      <c r="I147">
        <f>VLOOKUP($A147,ежесуточные!$J$12:$HW$765,I$2,1)</f>
        <v>700</v>
      </c>
      <c r="J147">
        <f>VLOOKUP($A147,ежесуточные!$J$12:$HW$765,J$2,1)</f>
        <v>700</v>
      </c>
      <c r="K147">
        <f>VLOOKUP($A147,ежесуточные!$J$12:$HW$765,K$2,1)</f>
        <v>700</v>
      </c>
      <c r="L147">
        <f>VLOOKUP($A147,ежесуточные!$J$12:$HW$765,L$2,1)</f>
        <v>700</v>
      </c>
      <c r="M147">
        <f>VLOOKUP($A147,ежесуточные!$J$12:$HW$765,M$2,1)</f>
        <v>700</v>
      </c>
      <c r="N147">
        <f>VLOOKUP($A147,ежесуточные!$J$12:$HW$765,N$2,1)</f>
        <v>700</v>
      </c>
      <c r="O147">
        <f>VLOOKUP($A147,ежесуточные!$J$12:$HW$765,O$2,1)</f>
        <v>700</v>
      </c>
      <c r="P147">
        <f>VLOOKUP($A147,ежесуточные!$J$12:$HW$765,P$2,1)</f>
        <v>700</v>
      </c>
      <c r="Q147">
        <f>VLOOKUP($A147,ежесуточные!$J$12:$HW$765,Q$2,1)</f>
        <v>700</v>
      </c>
      <c r="R147">
        <f>VLOOKUP($A147,ежесуточные!$J$12:$HW$765,R$2,1)</f>
        <v>500</v>
      </c>
      <c r="S147">
        <f>VLOOKUP($A147,ежесуточные!$J$12:$HW$765,S$2,1)</f>
        <v>700</v>
      </c>
      <c r="T147">
        <f>VLOOKUP($A147,ежесуточные!$J$12:$HW$765,T$2,1)</f>
        <v>700</v>
      </c>
      <c r="U147">
        <f>VLOOKUP($A147,ежесуточные!$J$12:$HW$765,U$2,1)</f>
        <v>700</v>
      </c>
      <c r="V147">
        <f>VLOOKUP($A147,ежесуточные!$J$12:$HW$765,V$2,1)</f>
        <v>700</v>
      </c>
      <c r="W147">
        <f>VLOOKUP($A147,ежесуточные!$J$12:$HW$765,W$2,1)</f>
        <v>700</v>
      </c>
      <c r="X147">
        <f>VLOOKUP($A147,ежесуточные!$J$12:$HW$765,X$2,1)</f>
        <v>700</v>
      </c>
      <c r="Y147">
        <f>VLOOKUP($A147,ежесуточные!$J$12:$HW$765,Y$2,1)</f>
        <v>700</v>
      </c>
      <c r="Z147">
        <f>VLOOKUP($A147,ежесуточные!$J$12:$HW$765,Z$2,1)</f>
        <v>700</v>
      </c>
      <c r="AA147">
        <f>VLOOKUP($A147,ежесуточные!$J$12:$HW$765,AA$2,1)</f>
        <v>700</v>
      </c>
      <c r="AB147">
        <f>VLOOKUP($A147,ежесуточные!$J$12:$HW$765,AB$2,1)</f>
        <v>700</v>
      </c>
      <c r="AC147">
        <f>VLOOKUP($A147,ежесуточные!$J$12:$HW$765,AC$2,1)</f>
        <v>700</v>
      </c>
      <c r="AD147">
        <f>VLOOKUP($A147,ежесуточные!$J$12:$HW$765,AD$2,1)</f>
        <v>700</v>
      </c>
      <c r="AE147">
        <f>VLOOKUP($A147,ежесуточные!$J$12:$HW$765,AE$2,1)</f>
        <v>685.7</v>
      </c>
      <c r="AF147">
        <f t="shared" si="7"/>
        <v>20000</v>
      </c>
      <c r="AG147">
        <f t="shared" si="8"/>
        <v>0</v>
      </c>
      <c r="AH147">
        <f t="shared" si="9"/>
        <v>1</v>
      </c>
    </row>
    <row r="148" spans="1:34" x14ac:dyDescent="0.25">
      <c r="A148">
        <v>145</v>
      </c>
      <c r="B148" t="s">
        <v>77</v>
      </c>
      <c r="C148" t="s">
        <v>98</v>
      </c>
      <c r="D148">
        <f>VLOOKUP($A148,ежесуточные!$J$12:$HW$765,D$2,1)</f>
        <v>0</v>
      </c>
      <c r="E148">
        <f>VLOOKUP($A148,ежесуточные!$J$12:$HW$765,E$2,1)</f>
        <v>8</v>
      </c>
      <c r="F148">
        <f>VLOOKUP($A148,ежесуточные!$J$12:$HW$765,F$2,1)</f>
        <v>11.7</v>
      </c>
      <c r="G148">
        <f>VLOOKUP($A148,ежесуточные!$J$12:$HW$765,G$2,1)</f>
        <v>7.2</v>
      </c>
      <c r="H148">
        <f>VLOOKUP($A148,ежесуточные!$J$12:$HW$765,H$2,1)</f>
        <v>8.8000000000000007</v>
      </c>
      <c r="I148">
        <f>VLOOKUP($A148,ежесуточные!$J$12:$HW$765,I$2,1)</f>
        <v>0</v>
      </c>
      <c r="J148">
        <f>VLOOKUP($A148,ежесуточные!$J$12:$HW$765,J$2,1)</f>
        <v>35</v>
      </c>
      <c r="K148">
        <f>VLOOKUP($A148,ежесуточные!$J$12:$HW$765,K$2,1)</f>
        <v>0</v>
      </c>
      <c r="L148">
        <f>VLOOKUP($A148,ежесуточные!$J$12:$HW$765,L$2,1)</f>
        <v>0</v>
      </c>
      <c r="M148">
        <f>VLOOKUP($A148,ежесуточные!$J$12:$HW$765,M$2,1)</f>
        <v>0</v>
      </c>
      <c r="N148">
        <f>VLOOKUP($A148,ежесуточные!$J$12:$HW$765,N$2,1)</f>
        <v>35</v>
      </c>
      <c r="O148">
        <f>VLOOKUP($A148,ежесуточные!$J$12:$HW$765,O$2,1)</f>
        <v>15</v>
      </c>
      <c r="P148">
        <f>VLOOKUP($A148,ежесуточные!$J$12:$HW$765,P$2,1)</f>
        <v>12.5</v>
      </c>
      <c r="Q148">
        <f>VLOOKUP($A148,ежесуточные!$J$12:$HW$765,Q$2,1)</f>
        <v>11.8</v>
      </c>
      <c r="R148">
        <f>VLOOKUP($A148,ежесуточные!$J$12:$HW$765,R$2,1)</f>
        <v>13</v>
      </c>
      <c r="S148">
        <f>VLOOKUP($A148,ежесуточные!$J$12:$HW$765,S$2,1)</f>
        <v>7</v>
      </c>
      <c r="T148">
        <f>VLOOKUP($A148,ежесуточные!$J$12:$HW$765,T$2,1)</f>
        <v>0</v>
      </c>
      <c r="U148">
        <f>VLOOKUP($A148,ежесуточные!$J$12:$HW$765,U$2,1)</f>
        <v>15</v>
      </c>
      <c r="V148">
        <f>VLOOKUP($A148,ежесуточные!$J$12:$HW$765,V$2,1)</f>
        <v>11.1</v>
      </c>
      <c r="W148">
        <f>VLOOKUP($A148,ежесуточные!$J$12:$HW$765,W$2,1)</f>
        <v>19.600000000000001</v>
      </c>
      <c r="X148">
        <f>VLOOKUP($A148,ежесуточные!$J$12:$HW$765,X$2,1)</f>
        <v>0</v>
      </c>
      <c r="Y148">
        <f>VLOOKUP($A148,ежесуточные!$J$12:$HW$765,Y$2,1)</f>
        <v>0</v>
      </c>
      <c r="Z148">
        <f>VLOOKUP($A148,ежесуточные!$J$12:$HW$765,Z$2,1)</f>
        <v>0</v>
      </c>
      <c r="AA148">
        <f>VLOOKUP($A148,ежесуточные!$J$12:$HW$765,AA$2,1)</f>
        <v>20.100000000000001</v>
      </c>
      <c r="AB148">
        <f>VLOOKUP($A148,ежесуточные!$J$12:$HW$765,AB$2,1)</f>
        <v>14.2</v>
      </c>
      <c r="AC148">
        <f>VLOOKUP($A148,ежесуточные!$J$12:$HW$765,AC$2,1)</f>
        <v>35</v>
      </c>
      <c r="AD148">
        <f>VLOOKUP($A148,ежесуточные!$J$12:$HW$765,AD$2,1)</f>
        <v>0</v>
      </c>
      <c r="AE148">
        <f>VLOOKUP($A148,ежесуточные!$J$12:$HW$765,AE$2,1)</f>
        <v>0</v>
      </c>
      <c r="AF148">
        <f t="shared" si="7"/>
        <v>280</v>
      </c>
      <c r="AG148">
        <f t="shared" si="8"/>
        <v>0</v>
      </c>
      <c r="AH148">
        <f t="shared" si="9"/>
        <v>1</v>
      </c>
    </row>
    <row r="149" spans="1:34" x14ac:dyDescent="0.25">
      <c r="A149">
        <v>146</v>
      </c>
      <c r="B149" t="s">
        <v>10</v>
      </c>
      <c r="C149" t="s">
        <v>98</v>
      </c>
      <c r="D149">
        <f>VLOOKUP($A149,ежесуточные!$J$12:$HW$765,D$2,1)</f>
        <v>0</v>
      </c>
      <c r="E149">
        <f>VLOOKUP($A149,ежесуточные!$J$12:$HW$765,E$2,1)</f>
        <v>0</v>
      </c>
      <c r="F149">
        <f>VLOOKUP($A149,ежесуточные!$J$12:$HW$765,F$2,1)</f>
        <v>0</v>
      </c>
      <c r="G149">
        <f>VLOOKUP($A149,ежесуточные!$J$12:$HW$765,G$2,1)</f>
        <v>0</v>
      </c>
      <c r="H149">
        <f>VLOOKUP($A149,ежесуточные!$J$12:$HW$765,H$2,1)</f>
        <v>0</v>
      </c>
      <c r="I149">
        <f>VLOOKUP($A149,ежесуточные!$J$12:$HW$765,I$2,1)</f>
        <v>0</v>
      </c>
      <c r="J149">
        <f>VLOOKUP($A149,ежесуточные!$J$12:$HW$765,J$2,1)</f>
        <v>0</v>
      </c>
      <c r="K149">
        <f>VLOOKUP($A149,ежесуточные!$J$12:$HW$765,K$2,1)</f>
        <v>0</v>
      </c>
      <c r="L149">
        <f>VLOOKUP($A149,ежесуточные!$J$12:$HW$765,L$2,1)</f>
        <v>0</v>
      </c>
      <c r="M149">
        <f>VLOOKUP($A149,ежесуточные!$J$12:$HW$765,M$2,1)</f>
        <v>0</v>
      </c>
      <c r="N149">
        <f>VLOOKUP($A149,ежесуточные!$J$12:$HW$765,N$2,1)</f>
        <v>0</v>
      </c>
      <c r="O149">
        <f>VLOOKUP($A149,ежесуточные!$J$12:$HW$765,O$2,1)</f>
        <v>0</v>
      </c>
      <c r="P149">
        <f>VLOOKUP($A149,ежесуточные!$J$12:$HW$765,P$2,1)</f>
        <v>0</v>
      </c>
      <c r="Q149">
        <f>VLOOKUP($A149,ежесуточные!$J$12:$HW$765,Q$2,1)</f>
        <v>0</v>
      </c>
      <c r="R149">
        <f>VLOOKUP($A149,ежесуточные!$J$12:$HW$765,R$2,1)</f>
        <v>0</v>
      </c>
      <c r="S149">
        <f>VLOOKUP($A149,ежесуточные!$J$12:$HW$765,S$2,1)</f>
        <v>0</v>
      </c>
      <c r="T149">
        <f>VLOOKUP($A149,ежесуточные!$J$12:$HW$765,T$2,1)</f>
        <v>0</v>
      </c>
      <c r="U149">
        <f>VLOOKUP($A149,ежесуточные!$J$12:$HW$765,U$2,1)</f>
        <v>0</v>
      </c>
      <c r="V149">
        <f>VLOOKUP($A149,ежесуточные!$J$12:$HW$765,V$2,1)</f>
        <v>0</v>
      </c>
      <c r="W149">
        <f>VLOOKUP($A149,ежесуточные!$J$12:$HW$765,W$2,1)</f>
        <v>0</v>
      </c>
      <c r="X149">
        <f>VLOOKUP($A149,ежесуточные!$J$12:$HW$765,X$2,1)</f>
        <v>0</v>
      </c>
      <c r="Y149">
        <f>VLOOKUP($A149,ежесуточные!$J$12:$HW$765,Y$2,1)</f>
        <v>0</v>
      </c>
      <c r="Z149">
        <f>VLOOKUP($A149,ежесуточные!$J$12:$HW$765,Z$2,1)</f>
        <v>0</v>
      </c>
      <c r="AA149">
        <f>VLOOKUP($A149,ежесуточные!$J$12:$HW$765,AA$2,1)</f>
        <v>0</v>
      </c>
      <c r="AB149">
        <f>VLOOKUP($A149,ежесуточные!$J$12:$HW$765,AB$2,1)</f>
        <v>0</v>
      </c>
      <c r="AC149">
        <f>VLOOKUP($A149,ежесуточные!$J$12:$HW$765,AC$2,1)</f>
        <v>0</v>
      </c>
      <c r="AD149">
        <f>VLOOKUP($A149,ежесуточные!$J$12:$HW$765,AD$2,1)</f>
        <v>0</v>
      </c>
      <c r="AE149">
        <f>VLOOKUP($A149,ежесуточные!$J$12:$HW$765,AE$2,1)</f>
        <v>0</v>
      </c>
      <c r="AF149">
        <f t="shared" si="7"/>
        <v>0</v>
      </c>
      <c r="AG149">
        <f t="shared" si="8"/>
        <v>0</v>
      </c>
      <c r="AH149">
        <f t="shared" si="9"/>
        <v>1</v>
      </c>
    </row>
    <row r="150" spans="1:34" x14ac:dyDescent="0.25">
      <c r="A150">
        <v>147</v>
      </c>
      <c r="B150" t="s">
        <v>7</v>
      </c>
      <c r="C150" t="s">
        <v>98</v>
      </c>
      <c r="D150">
        <f>VLOOKUP($A150,ежесуточные!$J$12:$HW$765,D$2,1)</f>
        <v>0</v>
      </c>
      <c r="E150">
        <f>VLOOKUP($A150,ежесуточные!$J$12:$HW$765,E$2,1)</f>
        <v>0</v>
      </c>
      <c r="F150">
        <f>VLOOKUP($A150,ежесуточные!$J$12:$HW$765,F$2,1)</f>
        <v>0</v>
      </c>
      <c r="G150">
        <f>VLOOKUP($A150,ежесуточные!$J$12:$HW$765,G$2,1)</f>
        <v>0</v>
      </c>
      <c r="H150">
        <f>VLOOKUP($A150,ежесуточные!$J$12:$HW$765,H$2,1)</f>
        <v>0</v>
      </c>
      <c r="I150">
        <f>VLOOKUP($A150,ежесуточные!$J$12:$HW$765,I$2,1)</f>
        <v>0</v>
      </c>
      <c r="J150">
        <f>VLOOKUP($A150,ежесуточные!$J$12:$HW$765,J$2,1)</f>
        <v>0</v>
      </c>
      <c r="K150">
        <f>VLOOKUP($A150,ежесуточные!$J$12:$HW$765,K$2,1)</f>
        <v>0</v>
      </c>
      <c r="L150">
        <f>VLOOKUP($A150,ежесуточные!$J$12:$HW$765,L$2,1)</f>
        <v>0</v>
      </c>
      <c r="M150">
        <f>VLOOKUP($A150,ежесуточные!$J$12:$HW$765,M$2,1)</f>
        <v>0</v>
      </c>
      <c r="N150">
        <f>VLOOKUP($A150,ежесуточные!$J$12:$HW$765,N$2,1)</f>
        <v>0</v>
      </c>
      <c r="O150">
        <f>VLOOKUP($A150,ежесуточные!$J$12:$HW$765,O$2,1)</f>
        <v>0</v>
      </c>
      <c r="P150">
        <f>VLOOKUP($A150,ежесуточные!$J$12:$HW$765,P$2,1)</f>
        <v>0</v>
      </c>
      <c r="Q150">
        <f>VLOOKUP($A150,ежесуточные!$J$12:$HW$765,Q$2,1)</f>
        <v>0</v>
      </c>
      <c r="R150">
        <f>VLOOKUP($A150,ежесуточные!$J$12:$HW$765,R$2,1)</f>
        <v>0</v>
      </c>
      <c r="S150">
        <f>VLOOKUP($A150,ежесуточные!$J$12:$HW$765,S$2,1)</f>
        <v>0</v>
      </c>
      <c r="T150">
        <f>VLOOKUP($A150,ежесуточные!$J$12:$HW$765,T$2,1)</f>
        <v>0</v>
      </c>
      <c r="U150">
        <f>VLOOKUP($A150,ежесуточные!$J$12:$HW$765,U$2,1)</f>
        <v>0</v>
      </c>
      <c r="V150">
        <f>VLOOKUP($A150,ежесуточные!$J$12:$HW$765,V$2,1)</f>
        <v>0</v>
      </c>
      <c r="W150">
        <f>VLOOKUP($A150,ежесуточные!$J$12:$HW$765,W$2,1)</f>
        <v>0</v>
      </c>
      <c r="X150">
        <f>VLOOKUP($A150,ежесуточные!$J$12:$HW$765,X$2,1)</f>
        <v>0</v>
      </c>
      <c r="Y150">
        <f>VLOOKUP($A150,ежесуточные!$J$12:$HW$765,Y$2,1)</f>
        <v>0</v>
      </c>
      <c r="Z150">
        <f>VLOOKUP($A150,ежесуточные!$J$12:$HW$765,Z$2,1)</f>
        <v>0</v>
      </c>
      <c r="AA150">
        <f>VLOOKUP($A150,ежесуточные!$J$12:$HW$765,AA$2,1)</f>
        <v>0</v>
      </c>
      <c r="AB150">
        <f>VLOOKUP($A150,ежесуточные!$J$12:$HW$765,AB$2,1)</f>
        <v>0</v>
      </c>
      <c r="AC150">
        <f>VLOOKUP($A150,ежесуточные!$J$12:$HW$765,AC$2,1)</f>
        <v>0</v>
      </c>
      <c r="AD150">
        <f>VLOOKUP($A150,ежесуточные!$J$12:$HW$765,AD$2,1)</f>
        <v>0</v>
      </c>
      <c r="AE150">
        <f>VLOOKUP($A150,ежесуточные!$J$12:$HW$765,AE$2,1)</f>
        <v>0</v>
      </c>
      <c r="AF150">
        <f t="shared" si="7"/>
        <v>0</v>
      </c>
      <c r="AG150">
        <f t="shared" si="8"/>
        <v>0</v>
      </c>
      <c r="AH150">
        <f t="shared" si="9"/>
        <v>1</v>
      </c>
    </row>
    <row r="151" spans="1:34" x14ac:dyDescent="0.25">
      <c r="A151">
        <v>148</v>
      </c>
      <c r="B151" t="s">
        <v>104</v>
      </c>
      <c r="D151">
        <f>VLOOKUP($A151,ежесуточные!$J$12:$HW$765,D$2,1)</f>
        <v>0</v>
      </c>
      <c r="E151">
        <f>VLOOKUP($A151,ежесуточные!$J$12:$HW$765,E$2,1)</f>
        <v>0</v>
      </c>
      <c r="F151">
        <f>VLOOKUP($A151,ежесуточные!$J$12:$HW$765,F$2,1)</f>
        <v>0</v>
      </c>
      <c r="G151">
        <f>VLOOKUP($A151,ежесуточные!$J$12:$HW$765,G$2,1)</f>
        <v>0</v>
      </c>
      <c r="H151">
        <f>VLOOKUP($A151,ежесуточные!$J$12:$HW$765,H$2,1)</f>
        <v>0</v>
      </c>
      <c r="I151">
        <f>VLOOKUP($A151,ежесуточные!$J$12:$HW$765,I$2,1)</f>
        <v>0</v>
      </c>
      <c r="J151">
        <f>VLOOKUP($A151,ежесуточные!$J$12:$HW$765,J$2,1)</f>
        <v>0</v>
      </c>
      <c r="K151">
        <f>VLOOKUP($A151,ежесуточные!$J$12:$HW$765,K$2,1)</f>
        <v>0</v>
      </c>
      <c r="L151">
        <f>VLOOKUP($A151,ежесуточные!$J$12:$HW$765,L$2,1)</f>
        <v>0</v>
      </c>
      <c r="M151">
        <f>VLOOKUP($A151,ежесуточные!$J$12:$HW$765,M$2,1)</f>
        <v>0</v>
      </c>
      <c r="N151">
        <f>VLOOKUP($A151,ежесуточные!$J$12:$HW$765,N$2,1)</f>
        <v>0</v>
      </c>
      <c r="O151">
        <f>VLOOKUP($A151,ежесуточные!$J$12:$HW$765,O$2,1)</f>
        <v>0</v>
      </c>
      <c r="P151">
        <f>VLOOKUP($A151,ежесуточные!$J$12:$HW$765,P$2,1)</f>
        <v>0</v>
      </c>
      <c r="Q151">
        <f>VLOOKUP($A151,ежесуточные!$J$12:$HW$765,Q$2,1)</f>
        <v>0</v>
      </c>
      <c r="R151">
        <f>VLOOKUP($A151,ежесуточные!$J$12:$HW$765,R$2,1)</f>
        <v>0</v>
      </c>
      <c r="S151">
        <f>VLOOKUP($A151,ежесуточные!$J$12:$HW$765,S$2,1)</f>
        <v>0</v>
      </c>
      <c r="T151">
        <f>VLOOKUP($A151,ежесуточные!$J$12:$HW$765,T$2,1)</f>
        <v>0</v>
      </c>
      <c r="U151">
        <f>VLOOKUP($A151,ежесуточные!$J$12:$HW$765,U$2,1)</f>
        <v>0</v>
      </c>
      <c r="V151">
        <f>VLOOKUP($A151,ежесуточные!$J$12:$HW$765,V$2,1)</f>
        <v>0</v>
      </c>
      <c r="W151">
        <f>VLOOKUP($A151,ежесуточные!$J$12:$HW$765,W$2,1)</f>
        <v>0</v>
      </c>
      <c r="X151">
        <f>VLOOKUP($A151,ежесуточные!$J$12:$HW$765,X$2,1)</f>
        <v>0</v>
      </c>
      <c r="Y151">
        <f>VLOOKUP($A151,ежесуточные!$J$12:$HW$765,Y$2,1)</f>
        <v>0</v>
      </c>
      <c r="Z151">
        <f>VLOOKUP($A151,ежесуточные!$J$12:$HW$765,Z$2,1)</f>
        <v>0</v>
      </c>
      <c r="AA151">
        <f>VLOOKUP($A151,ежесуточные!$J$12:$HW$765,AA$2,1)</f>
        <v>0</v>
      </c>
      <c r="AB151">
        <f>VLOOKUP($A151,ежесуточные!$J$12:$HW$765,AB$2,1)</f>
        <v>0</v>
      </c>
      <c r="AC151">
        <f>VLOOKUP($A151,ежесуточные!$J$12:$HW$765,AC$2,1)</f>
        <v>0</v>
      </c>
      <c r="AD151">
        <f>VLOOKUP($A151,ежесуточные!$J$12:$HW$765,AD$2,1)</f>
        <v>0</v>
      </c>
      <c r="AE151">
        <f>VLOOKUP($A151,ежесуточные!$J$12:$HW$765,AE$2,1)</f>
        <v>0</v>
      </c>
      <c r="AF151">
        <f t="shared" si="7"/>
        <v>0</v>
      </c>
      <c r="AG151">
        <f t="shared" si="8"/>
        <v>1</v>
      </c>
      <c r="AH151">
        <f t="shared" si="9"/>
        <v>0</v>
      </c>
    </row>
    <row r="152" spans="1:34" x14ac:dyDescent="0.25">
      <c r="A152">
        <v>149</v>
      </c>
      <c r="B152" t="s">
        <v>14</v>
      </c>
      <c r="C152" t="s">
        <v>98</v>
      </c>
      <c r="D152">
        <f>VLOOKUP($A152,ежесуточные!$J$12:$HW$765,D$2,1)</f>
        <v>36</v>
      </c>
      <c r="E152">
        <f>VLOOKUP($A152,ежесуточные!$J$12:$HW$765,E$2,1)</f>
        <v>48</v>
      </c>
      <c r="F152">
        <f>VLOOKUP($A152,ежесуточные!$J$12:$HW$765,F$2,1)</f>
        <v>24</v>
      </c>
      <c r="G152">
        <f>VLOOKUP($A152,ежесуточные!$J$12:$HW$765,G$2,1)</f>
        <v>24</v>
      </c>
      <c r="H152">
        <f>VLOOKUP($A152,ежесуточные!$J$12:$HW$765,H$2,1)</f>
        <v>30</v>
      </c>
      <c r="I152">
        <f>VLOOKUP($A152,ежесуточные!$J$12:$HW$765,I$2,1)</f>
        <v>30</v>
      </c>
      <c r="J152">
        <f>VLOOKUP($A152,ежесуточные!$J$12:$HW$765,J$2,1)</f>
        <v>40</v>
      </c>
      <c r="K152">
        <f>VLOOKUP($A152,ежесуточные!$J$12:$HW$765,K$2,1)</f>
        <v>50</v>
      </c>
      <c r="L152">
        <f>VLOOKUP($A152,ежесуточные!$J$12:$HW$765,L$2,1)</f>
        <v>50</v>
      </c>
      <c r="M152">
        <f>VLOOKUP($A152,ежесуточные!$J$12:$HW$765,M$2,1)</f>
        <v>50</v>
      </c>
      <c r="N152">
        <f>VLOOKUP($A152,ежесуточные!$J$12:$HW$765,N$2,1)</f>
        <v>50</v>
      </c>
      <c r="O152">
        <f>VLOOKUP($A152,ежесуточные!$J$12:$HW$765,O$2,1)</f>
        <v>50</v>
      </c>
      <c r="P152">
        <f>VLOOKUP($A152,ежесуточные!$J$12:$HW$765,P$2,1)</f>
        <v>100</v>
      </c>
      <c r="Q152">
        <f>VLOOKUP($A152,ежесуточные!$J$12:$HW$765,Q$2,1)</f>
        <v>50</v>
      </c>
      <c r="R152">
        <f>VLOOKUP($A152,ежесуточные!$J$12:$HW$765,R$2,1)</f>
        <v>54</v>
      </c>
      <c r="S152">
        <f>VLOOKUP($A152,ежесуточные!$J$12:$HW$765,S$2,1)</f>
        <v>46</v>
      </c>
      <c r="T152">
        <f>VLOOKUP($A152,ежесуточные!$J$12:$HW$765,T$2,1)</f>
        <v>80</v>
      </c>
      <c r="U152">
        <f>VLOOKUP($A152,ежесуточные!$J$12:$HW$765,U$2,1)</f>
        <v>80</v>
      </c>
      <c r="V152">
        <f>VLOOKUP($A152,ежесуточные!$J$12:$HW$765,V$2,1)</f>
        <v>76.400000000000006</v>
      </c>
      <c r="W152">
        <f>VLOOKUP($A152,ежесуточные!$J$12:$HW$765,W$2,1)</f>
        <v>60</v>
      </c>
      <c r="X152">
        <f>VLOOKUP($A152,ежесуточные!$J$12:$HW$765,X$2,1)</f>
        <v>60</v>
      </c>
      <c r="Y152">
        <f>VLOOKUP($A152,ежесуточные!$J$12:$HW$765,Y$2,1)</f>
        <v>60</v>
      </c>
      <c r="Z152">
        <f>VLOOKUP($A152,ежесуточные!$J$12:$HW$765,Z$2,1)</f>
        <v>60</v>
      </c>
      <c r="AA152">
        <f>VLOOKUP($A152,ежесуточные!$J$12:$HW$765,AA$2,1)</f>
        <v>80</v>
      </c>
      <c r="AB152">
        <f>VLOOKUP($A152,ежесуточные!$J$12:$HW$765,AB$2,1)</f>
        <v>87.6</v>
      </c>
      <c r="AC152">
        <f>VLOOKUP($A152,ежесуточные!$J$12:$HW$765,AC$2,1)</f>
        <v>66</v>
      </c>
      <c r="AD152">
        <f>VLOOKUP($A152,ежесуточные!$J$12:$HW$765,AD$2,1)</f>
        <v>58</v>
      </c>
      <c r="AE152">
        <f>VLOOKUP($A152,ежесуточные!$J$12:$HW$765,AE$2,1)</f>
        <v>0</v>
      </c>
      <c r="AF152">
        <f t="shared" si="7"/>
        <v>1500</v>
      </c>
      <c r="AG152">
        <f t="shared" si="8"/>
        <v>0</v>
      </c>
      <c r="AH152">
        <f t="shared" si="9"/>
        <v>1</v>
      </c>
    </row>
    <row r="153" spans="1:34" x14ac:dyDescent="0.25">
      <c r="A153">
        <v>150</v>
      </c>
      <c r="B153" t="s">
        <v>15</v>
      </c>
      <c r="C153" t="s">
        <v>98</v>
      </c>
      <c r="D153">
        <f>VLOOKUP($A153,ежесуточные!$J$12:$HW$765,D$2,1)</f>
        <v>0</v>
      </c>
      <c r="E153">
        <f>VLOOKUP($A153,ежесуточные!$J$12:$HW$765,E$2,1)</f>
        <v>0</v>
      </c>
      <c r="F153">
        <f>VLOOKUP($A153,ежесуточные!$J$12:$HW$765,F$2,1)</f>
        <v>0</v>
      </c>
      <c r="G153">
        <f>VLOOKUP($A153,ежесуточные!$J$12:$HW$765,G$2,1)</f>
        <v>0</v>
      </c>
      <c r="H153">
        <f>VLOOKUP($A153,ежесуточные!$J$12:$HW$765,H$2,1)</f>
        <v>0</v>
      </c>
      <c r="I153">
        <f>VLOOKUP($A153,ежесуточные!$J$12:$HW$765,I$2,1)</f>
        <v>0</v>
      </c>
      <c r="J153">
        <f>VLOOKUP($A153,ежесуточные!$J$12:$HW$765,J$2,1)</f>
        <v>0</v>
      </c>
      <c r="K153">
        <f>VLOOKUP($A153,ежесуточные!$J$12:$HW$765,K$2,1)</f>
        <v>0</v>
      </c>
      <c r="L153">
        <f>VLOOKUP($A153,ежесуточные!$J$12:$HW$765,L$2,1)</f>
        <v>0</v>
      </c>
      <c r="M153">
        <f>VLOOKUP($A153,ежесуточные!$J$12:$HW$765,M$2,1)</f>
        <v>0</v>
      </c>
      <c r="N153">
        <f>VLOOKUP($A153,ежесуточные!$J$12:$HW$765,N$2,1)</f>
        <v>0</v>
      </c>
      <c r="O153">
        <f>VLOOKUP($A153,ежесуточные!$J$12:$HW$765,O$2,1)</f>
        <v>0</v>
      </c>
      <c r="P153">
        <f>VLOOKUP($A153,ежесуточные!$J$12:$HW$765,P$2,1)</f>
        <v>0</v>
      </c>
      <c r="Q153">
        <f>VLOOKUP($A153,ежесуточные!$J$12:$HW$765,Q$2,1)</f>
        <v>0</v>
      </c>
      <c r="R153">
        <f>VLOOKUP($A153,ежесуточные!$J$12:$HW$765,R$2,1)</f>
        <v>0</v>
      </c>
      <c r="S153">
        <f>VLOOKUP($A153,ежесуточные!$J$12:$HW$765,S$2,1)</f>
        <v>0</v>
      </c>
      <c r="T153">
        <f>VLOOKUP($A153,ежесуточные!$J$12:$HW$765,T$2,1)</f>
        <v>0</v>
      </c>
      <c r="U153">
        <f>VLOOKUP($A153,ежесуточные!$J$12:$HW$765,U$2,1)</f>
        <v>0</v>
      </c>
      <c r="V153">
        <f>VLOOKUP($A153,ежесуточные!$J$12:$HW$765,V$2,1)</f>
        <v>0</v>
      </c>
      <c r="W153">
        <f>VLOOKUP($A153,ежесуточные!$J$12:$HW$765,W$2,1)</f>
        <v>0</v>
      </c>
      <c r="X153">
        <f>VLOOKUP($A153,ежесуточные!$J$12:$HW$765,X$2,1)</f>
        <v>6</v>
      </c>
      <c r="Y153">
        <f>VLOOKUP($A153,ежесуточные!$J$12:$HW$765,Y$2,1)</f>
        <v>0</v>
      </c>
      <c r="Z153">
        <f>VLOOKUP($A153,ежесуточные!$J$12:$HW$765,Z$2,1)</f>
        <v>0</v>
      </c>
      <c r="AA153">
        <f>VLOOKUP($A153,ежесуточные!$J$12:$HW$765,AA$2,1)</f>
        <v>0</v>
      </c>
      <c r="AB153">
        <f>VLOOKUP($A153,ежесуточные!$J$12:$HW$765,AB$2,1)</f>
        <v>500</v>
      </c>
      <c r="AC153">
        <f>VLOOKUP($A153,ежесуточные!$J$12:$HW$765,AC$2,1)</f>
        <v>500</v>
      </c>
      <c r="AD153">
        <f>VLOOKUP($A153,ежесуточные!$J$12:$HW$765,AD$2,1)</f>
        <v>494</v>
      </c>
      <c r="AE153">
        <f>VLOOKUP($A153,ежесуточные!$J$12:$HW$765,AE$2,1)</f>
        <v>500</v>
      </c>
      <c r="AF153">
        <f t="shared" si="7"/>
        <v>2000</v>
      </c>
      <c r="AG153">
        <f t="shared" si="8"/>
        <v>0</v>
      </c>
      <c r="AH153">
        <f t="shared" si="9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3"/>
  <sheetViews>
    <sheetView tabSelected="1" topLeftCell="A31" workbookViewId="0">
      <selection activeCell="V58" sqref="V58"/>
    </sheetView>
  </sheetViews>
  <sheetFormatPr defaultRowHeight="15" x14ac:dyDescent="0.25"/>
  <cols>
    <col min="1" max="1" width="4" bestFit="1" customWidth="1"/>
    <col min="3" max="4" width="10.7109375" customWidth="1"/>
  </cols>
  <sheetData>
    <row r="2" spans="1:6" ht="15.75" thickBot="1" x14ac:dyDescent="0.3"/>
    <row r="3" spans="1:6" s="316" customFormat="1" ht="51" x14ac:dyDescent="0.25">
      <c r="A3" s="317" t="s">
        <v>53</v>
      </c>
      <c r="B3" s="317" t="s">
        <v>52</v>
      </c>
      <c r="C3" s="317" t="s">
        <v>63</v>
      </c>
      <c r="D3" s="317" t="s">
        <v>148</v>
      </c>
      <c r="E3" s="318" t="s">
        <v>147</v>
      </c>
      <c r="F3" s="318" t="s">
        <v>149</v>
      </c>
    </row>
    <row r="4" spans="1:6" x14ac:dyDescent="0.25">
      <c r="A4" s="316">
        <v>1</v>
      </c>
      <c r="B4" t="s">
        <v>76</v>
      </c>
      <c r="C4" s="316"/>
      <c r="D4">
        <f>VLOOKUP($B4,'Факт объёмы'!$B$4:$AF$153,30,0)</f>
        <v>0</v>
      </c>
      <c r="E4" s="366" t="str">
        <f>'Факт численности'!AF4</f>
        <v/>
      </c>
      <c r="F4" t="str">
        <f>IFERROR(D4/E4,"--")</f>
        <v>--</v>
      </c>
    </row>
    <row r="5" spans="1:6" x14ac:dyDescent="0.25">
      <c r="A5" s="316">
        <v>2</v>
      </c>
      <c r="B5" t="s">
        <v>108</v>
      </c>
      <c r="D5">
        <f>VLOOKUP($B5,'Факт объёмы'!$B$4:$AF$153,30,0)</f>
        <v>0</v>
      </c>
      <c r="E5" s="366" t="str">
        <f>'Факт численности'!AF5</f>
        <v/>
      </c>
      <c r="F5" t="str">
        <f t="shared" ref="F5:F68" si="0">IFERROR(D5/E5,"--")</f>
        <v>--</v>
      </c>
    </row>
    <row r="6" spans="1:6" x14ac:dyDescent="0.25">
      <c r="A6">
        <v>3</v>
      </c>
      <c r="B6" t="s">
        <v>14</v>
      </c>
      <c r="D6">
        <f>VLOOKUP($B6,'Факт объёмы'!$B$4:$AF$153,30,0)</f>
        <v>0</v>
      </c>
      <c r="E6" s="366" t="str">
        <f>'Факт численности'!AF6</f>
        <v/>
      </c>
      <c r="F6" t="str">
        <f t="shared" si="0"/>
        <v>--</v>
      </c>
    </row>
    <row r="7" spans="1:6" x14ac:dyDescent="0.25">
      <c r="A7">
        <v>4</v>
      </c>
      <c r="B7" t="s">
        <v>15</v>
      </c>
      <c r="D7">
        <f>VLOOKUP($B7,'Факт объёмы'!$B$4:$AF$153,30,0)</f>
        <v>3210.7</v>
      </c>
      <c r="E7" s="366" t="str">
        <f>'Факт численности'!AF7</f>
        <v/>
      </c>
      <c r="F7" t="str">
        <f t="shared" si="0"/>
        <v>--</v>
      </c>
    </row>
    <row r="8" spans="1:6" x14ac:dyDescent="0.25">
      <c r="A8">
        <v>5</v>
      </c>
      <c r="B8" t="s">
        <v>77</v>
      </c>
      <c r="D8">
        <f>VLOOKUP($B8,'Факт объёмы'!$B$4:$AF$153,30,0)</f>
        <v>31.2</v>
      </c>
      <c r="E8" s="366" t="str">
        <f>'Факт численности'!AF8</f>
        <v/>
      </c>
      <c r="F8" t="str">
        <f t="shared" si="0"/>
        <v>--</v>
      </c>
    </row>
    <row r="9" spans="1:6" x14ac:dyDescent="0.25">
      <c r="A9">
        <v>6</v>
      </c>
      <c r="B9" t="s">
        <v>10</v>
      </c>
      <c r="D9">
        <f>VLOOKUP($B9,'Факт объёмы'!$B$4:$AF$153,30,0)</f>
        <v>1348.1999999999998</v>
      </c>
      <c r="E9" s="366" t="str">
        <f>'Факт численности'!AF9</f>
        <v/>
      </c>
      <c r="F9" t="str">
        <f t="shared" si="0"/>
        <v>--</v>
      </c>
    </row>
    <row r="10" spans="1:6" x14ac:dyDescent="0.25">
      <c r="A10">
        <v>7</v>
      </c>
      <c r="B10" t="s">
        <v>106</v>
      </c>
      <c r="D10">
        <f>VLOOKUP($B10,'Факт объёмы'!$B$4:$AF$153,30,0)</f>
        <v>0</v>
      </c>
      <c r="E10" s="366" t="str">
        <f>'Факт численности'!AF10</f>
        <v/>
      </c>
      <c r="F10" t="str">
        <f t="shared" si="0"/>
        <v>--</v>
      </c>
    </row>
    <row r="11" spans="1:6" x14ac:dyDescent="0.25">
      <c r="A11">
        <v>8</v>
      </c>
      <c r="B11" t="s">
        <v>5</v>
      </c>
      <c r="D11">
        <f>VLOOKUP($B11,'Факт объёмы'!$B$4:$AF$153,30,0)</f>
        <v>414</v>
      </c>
      <c r="E11" s="366" t="str">
        <f>'Факт численности'!AF11</f>
        <v/>
      </c>
      <c r="F11" t="str">
        <f t="shared" si="0"/>
        <v>--</v>
      </c>
    </row>
    <row r="12" spans="1:6" x14ac:dyDescent="0.25">
      <c r="A12">
        <v>9</v>
      </c>
      <c r="B12" t="s">
        <v>4</v>
      </c>
      <c r="D12">
        <f>VLOOKUP($B12,'Факт объёмы'!$B$4:$AF$153,30,0)</f>
        <v>187.5</v>
      </c>
      <c r="E12" s="366" t="str">
        <f>'Факт численности'!AF12</f>
        <v/>
      </c>
      <c r="F12" t="str">
        <f t="shared" si="0"/>
        <v>--</v>
      </c>
    </row>
    <row r="13" spans="1:6" x14ac:dyDescent="0.25">
      <c r="A13">
        <v>10</v>
      </c>
      <c r="B13" t="s">
        <v>110</v>
      </c>
      <c r="D13">
        <f>VLOOKUP($B13,'Факт объёмы'!$B$4:$AF$153,30,0)</f>
        <v>0</v>
      </c>
      <c r="E13" s="366" t="str">
        <f>'Факт численности'!AF13</f>
        <v/>
      </c>
      <c r="F13" t="str">
        <f t="shared" si="0"/>
        <v>--</v>
      </c>
    </row>
    <row r="14" spans="1:6" x14ac:dyDescent="0.25">
      <c r="A14">
        <v>11</v>
      </c>
      <c r="B14" t="s">
        <v>3</v>
      </c>
      <c r="D14">
        <f>VLOOKUP($B14,'Факт объёмы'!$B$4:$AF$153,30,0)</f>
        <v>8099</v>
      </c>
      <c r="E14" s="366" t="str">
        <f>'Факт численности'!AF14</f>
        <v/>
      </c>
      <c r="F14" t="str">
        <f t="shared" si="0"/>
        <v>--</v>
      </c>
    </row>
    <row r="15" spans="1:6" x14ac:dyDescent="0.25">
      <c r="A15">
        <v>12</v>
      </c>
      <c r="B15" t="s">
        <v>6</v>
      </c>
      <c r="D15">
        <f>VLOOKUP($B15,'Факт объёмы'!$B$4:$AF$153,30,0)</f>
        <v>0</v>
      </c>
      <c r="E15" s="366" t="str">
        <f>'Факт численности'!AF15</f>
        <v/>
      </c>
      <c r="F15" t="str">
        <f t="shared" si="0"/>
        <v>--</v>
      </c>
    </row>
    <row r="16" spans="1:6" x14ac:dyDescent="0.25">
      <c r="A16">
        <v>13</v>
      </c>
      <c r="B16" t="s">
        <v>112</v>
      </c>
      <c r="D16">
        <f>VLOOKUP($B16,'Факт объёмы'!$B$4:$AF$153,30,0)</f>
        <v>0</v>
      </c>
      <c r="E16" s="366" t="str">
        <f>'Факт численности'!AF16</f>
        <v/>
      </c>
      <c r="F16" t="str">
        <f t="shared" si="0"/>
        <v>--</v>
      </c>
    </row>
    <row r="17" spans="1:6" x14ac:dyDescent="0.25">
      <c r="A17">
        <v>14</v>
      </c>
      <c r="B17" t="s">
        <v>13</v>
      </c>
      <c r="D17">
        <f>VLOOKUP($B17,'Факт объёмы'!$B$4:$AF$153,30,0)</f>
        <v>0</v>
      </c>
      <c r="E17" s="366" t="str">
        <f>'Факт численности'!AF17</f>
        <v/>
      </c>
      <c r="F17" t="str">
        <f t="shared" si="0"/>
        <v>--</v>
      </c>
    </row>
    <row r="18" spans="1:6" x14ac:dyDescent="0.25">
      <c r="A18">
        <v>15</v>
      </c>
      <c r="B18" t="s">
        <v>7</v>
      </c>
      <c r="D18">
        <f>VLOOKUP($B18,'Факт объёмы'!$B$4:$AF$153,30,0)</f>
        <v>702</v>
      </c>
      <c r="E18" s="366" t="str">
        <f>'Факт численности'!AF18</f>
        <v/>
      </c>
      <c r="F18" t="str">
        <f t="shared" si="0"/>
        <v>--</v>
      </c>
    </row>
    <row r="19" spans="1:6" x14ac:dyDescent="0.25">
      <c r="A19">
        <v>16</v>
      </c>
      <c r="B19" t="s">
        <v>8</v>
      </c>
      <c r="D19">
        <f>VLOOKUP($B19,'Факт объёмы'!$B$4:$AF$153,30,0)</f>
        <v>613</v>
      </c>
      <c r="E19" s="366" t="str">
        <f>'Факт численности'!AF19</f>
        <v/>
      </c>
      <c r="F19" t="str">
        <f t="shared" si="0"/>
        <v>--</v>
      </c>
    </row>
    <row r="20" spans="1:6" x14ac:dyDescent="0.25">
      <c r="A20">
        <v>17</v>
      </c>
      <c r="B20" t="s">
        <v>101</v>
      </c>
      <c r="D20">
        <f>VLOOKUP($B20,'Факт объёмы'!$B$4:$AF$153,30,0)</f>
        <v>0</v>
      </c>
      <c r="E20" s="366" t="str">
        <f>'Факт численности'!AF20</f>
        <v/>
      </c>
      <c r="F20" t="str">
        <f t="shared" si="0"/>
        <v>--</v>
      </c>
    </row>
    <row r="21" spans="1:6" x14ac:dyDescent="0.25">
      <c r="A21">
        <v>18</v>
      </c>
      <c r="B21" t="s">
        <v>115</v>
      </c>
      <c r="D21">
        <f>VLOOKUP($B21,'Факт объёмы'!$B$4:$AF$153,30,0)</f>
        <v>0</v>
      </c>
      <c r="E21" s="366" t="str">
        <f>'Факт численности'!AF21</f>
        <v/>
      </c>
      <c r="F21" t="str">
        <f t="shared" si="0"/>
        <v>--</v>
      </c>
    </row>
    <row r="22" spans="1:6" x14ac:dyDescent="0.25">
      <c r="A22">
        <v>19</v>
      </c>
      <c r="B22" t="s">
        <v>80</v>
      </c>
      <c r="D22">
        <f>VLOOKUP($B22,'Факт объёмы'!$B$4:$AF$153,30,0)</f>
        <v>0</v>
      </c>
      <c r="E22" s="366" t="str">
        <f>'Факт численности'!AF22</f>
        <v/>
      </c>
      <c r="F22" t="str">
        <f t="shared" si="0"/>
        <v>--</v>
      </c>
    </row>
    <row r="23" spans="1:6" x14ac:dyDescent="0.25">
      <c r="A23">
        <v>20</v>
      </c>
      <c r="B23" t="s">
        <v>81</v>
      </c>
      <c r="D23">
        <f>VLOOKUP($B23,'Факт объёмы'!$B$4:$AF$153,30,0)</f>
        <v>0</v>
      </c>
      <c r="E23" s="366" t="str">
        <f>'Факт численности'!AF23</f>
        <v/>
      </c>
      <c r="F23" t="str">
        <f t="shared" si="0"/>
        <v>--</v>
      </c>
    </row>
    <row r="24" spans="1:6" x14ac:dyDescent="0.25">
      <c r="A24">
        <v>21</v>
      </c>
      <c r="B24" t="s">
        <v>4</v>
      </c>
      <c r="D24">
        <f>VLOOKUP($B24,'Факт объёмы'!$B$4:$AF$153,30,0)</f>
        <v>187.5</v>
      </c>
      <c r="E24" s="366" t="str">
        <f>'Факт численности'!AF24</f>
        <v/>
      </c>
      <c r="F24" t="str">
        <f t="shared" si="0"/>
        <v>--</v>
      </c>
    </row>
    <row r="25" spans="1:6" x14ac:dyDescent="0.25">
      <c r="A25">
        <v>22</v>
      </c>
      <c r="B25" t="s">
        <v>3</v>
      </c>
      <c r="D25">
        <f>VLOOKUP($B25,'Факт объёмы'!$B$4:$AF$153,30,0)</f>
        <v>8099</v>
      </c>
      <c r="E25" s="366" t="str">
        <f>'Факт численности'!AF25</f>
        <v/>
      </c>
      <c r="F25" t="str">
        <f t="shared" si="0"/>
        <v>--</v>
      </c>
    </row>
    <row r="26" spans="1:6" x14ac:dyDescent="0.25">
      <c r="A26">
        <v>23</v>
      </c>
      <c r="B26" t="s">
        <v>7</v>
      </c>
      <c r="D26">
        <f>VLOOKUP($B26,'Факт объёмы'!$B$4:$AF$153,30,0)</f>
        <v>702</v>
      </c>
      <c r="E26" s="366" t="str">
        <f>'Факт численности'!AF26</f>
        <v/>
      </c>
      <c r="F26" t="str">
        <f t="shared" si="0"/>
        <v>--</v>
      </c>
    </row>
    <row r="27" spans="1:6" x14ac:dyDescent="0.25">
      <c r="A27">
        <v>24</v>
      </c>
      <c r="B27" t="s">
        <v>8</v>
      </c>
      <c r="D27">
        <f>VLOOKUP($B27,'Факт объёмы'!$B$4:$AF$153,30,0)</f>
        <v>613</v>
      </c>
      <c r="E27" s="366" t="str">
        <f>'Факт численности'!AF27</f>
        <v/>
      </c>
      <c r="F27" t="str">
        <f t="shared" si="0"/>
        <v>--</v>
      </c>
    </row>
    <row r="28" spans="1:6" x14ac:dyDescent="0.25">
      <c r="A28">
        <v>25</v>
      </c>
      <c r="B28" t="s">
        <v>80</v>
      </c>
      <c r="D28">
        <f>VLOOKUP($B28,'Факт объёмы'!$B$4:$AF$153,30,0)</f>
        <v>0</v>
      </c>
      <c r="E28" s="366" t="str">
        <f>'Факт численности'!AF28</f>
        <v/>
      </c>
      <c r="F28" t="str">
        <f t="shared" si="0"/>
        <v>--</v>
      </c>
    </row>
    <row r="29" spans="1:6" x14ac:dyDescent="0.25">
      <c r="A29">
        <v>26</v>
      </c>
      <c r="B29" t="s">
        <v>42</v>
      </c>
      <c r="D29">
        <f>VLOOKUP($B29,'Факт объёмы'!$B$4:$AF$153,30,0)</f>
        <v>0</v>
      </c>
      <c r="E29" s="366" t="str">
        <f>'Факт численности'!AF29</f>
        <v/>
      </c>
      <c r="F29" t="str">
        <f t="shared" si="0"/>
        <v>--</v>
      </c>
    </row>
    <row r="30" spans="1:6" x14ac:dyDescent="0.25">
      <c r="A30">
        <v>27</v>
      </c>
      <c r="B30" t="s">
        <v>41</v>
      </c>
      <c r="D30">
        <f>VLOOKUP($B30,'Факт объёмы'!$B$4:$AF$153,30,0)</f>
        <v>0</v>
      </c>
      <c r="E30" s="366" t="str">
        <f>'Факт численности'!AF30</f>
        <v/>
      </c>
      <c r="F30" t="str">
        <f t="shared" si="0"/>
        <v>--</v>
      </c>
    </row>
    <row r="31" spans="1:6" x14ac:dyDescent="0.25">
      <c r="A31">
        <v>28</v>
      </c>
      <c r="B31" t="s">
        <v>80</v>
      </c>
      <c r="C31" t="s">
        <v>64</v>
      </c>
      <c r="D31">
        <f>VLOOKUP($B31,'Факт объёмы'!$B$4:$AF$153,30,0)</f>
        <v>0</v>
      </c>
      <c r="E31" s="366">
        <f>'Факт численности'!AF31</f>
        <v>0</v>
      </c>
      <c r="F31" t="str">
        <f t="shared" si="0"/>
        <v>--</v>
      </c>
    </row>
    <row r="32" spans="1:6" x14ac:dyDescent="0.25">
      <c r="A32">
        <v>29</v>
      </c>
      <c r="B32" t="s">
        <v>38</v>
      </c>
      <c r="D32">
        <f>VLOOKUP($B32,'Факт объёмы'!$B$4:$AF$153,30,0)</f>
        <v>0</v>
      </c>
      <c r="E32" s="366" t="str">
        <f>'Факт численности'!AF32</f>
        <v/>
      </c>
      <c r="F32" t="str">
        <f t="shared" si="0"/>
        <v>--</v>
      </c>
    </row>
    <row r="33" spans="1:6" x14ac:dyDescent="0.25">
      <c r="A33">
        <v>30</v>
      </c>
      <c r="B33" t="s">
        <v>4</v>
      </c>
      <c r="C33" t="s">
        <v>64</v>
      </c>
      <c r="D33">
        <f>VLOOKUP($B33,'Факт объёмы'!$B$4:$AF$153,30,0)</f>
        <v>187.5</v>
      </c>
      <c r="E33" s="366">
        <f>'Факт численности'!AF33</f>
        <v>0</v>
      </c>
      <c r="F33" t="str">
        <f t="shared" si="0"/>
        <v>--</v>
      </c>
    </row>
    <row r="34" spans="1:6" x14ac:dyDescent="0.25">
      <c r="A34">
        <v>31</v>
      </c>
      <c r="B34" t="s">
        <v>3</v>
      </c>
      <c r="C34" t="s">
        <v>64</v>
      </c>
      <c r="D34">
        <f>VLOOKUP($B34,'Факт объёмы'!$B$4:$AF$153,30,0)</f>
        <v>8099</v>
      </c>
      <c r="E34" s="366">
        <f>'Факт численности'!AF34</f>
        <v>0</v>
      </c>
      <c r="F34" t="str">
        <f t="shared" si="0"/>
        <v>--</v>
      </c>
    </row>
    <row r="35" spans="1:6" x14ac:dyDescent="0.25">
      <c r="A35">
        <v>32</v>
      </c>
      <c r="B35" t="s">
        <v>7</v>
      </c>
      <c r="C35" t="s">
        <v>64</v>
      </c>
      <c r="D35">
        <f>VLOOKUP($B35,'Факт объёмы'!$B$4:$AF$153,30,0)</f>
        <v>702</v>
      </c>
      <c r="E35" s="366">
        <f>'Факт численности'!AF35</f>
        <v>36.607142857142854</v>
      </c>
      <c r="F35">
        <f t="shared" si="0"/>
        <v>19.176585365853661</v>
      </c>
    </row>
    <row r="36" spans="1:6" x14ac:dyDescent="0.25">
      <c r="A36">
        <v>33</v>
      </c>
      <c r="B36" t="s">
        <v>8</v>
      </c>
      <c r="C36" t="s">
        <v>64</v>
      </c>
      <c r="D36">
        <f>VLOOKUP($B36,'Факт объёмы'!$B$4:$AF$153,30,0)</f>
        <v>613</v>
      </c>
      <c r="E36" s="366">
        <f>'Факт численности'!AF36</f>
        <v>0</v>
      </c>
      <c r="F36" t="str">
        <f t="shared" si="0"/>
        <v>--</v>
      </c>
    </row>
    <row r="37" spans="1:6" x14ac:dyDescent="0.25">
      <c r="A37">
        <v>34</v>
      </c>
      <c r="B37" t="s">
        <v>85</v>
      </c>
      <c r="D37">
        <f>VLOOKUP($B37,'Факт объёмы'!$B$4:$AF$153,30,0)</f>
        <v>0</v>
      </c>
      <c r="E37" s="366" t="str">
        <f>'Факт численности'!AF37</f>
        <v/>
      </c>
      <c r="F37" t="str">
        <f t="shared" si="0"/>
        <v>--</v>
      </c>
    </row>
    <row r="38" spans="1:6" x14ac:dyDescent="0.25">
      <c r="A38">
        <v>35</v>
      </c>
      <c r="B38" t="s">
        <v>80</v>
      </c>
      <c r="C38" t="s">
        <v>64</v>
      </c>
      <c r="D38">
        <f>VLOOKUP($B38,'Факт объёмы'!$B$4:$AF$153,30,0)</f>
        <v>0</v>
      </c>
      <c r="E38" s="366">
        <f>'Факт численности'!AF38</f>
        <v>0</v>
      </c>
      <c r="F38" t="str">
        <f t="shared" si="0"/>
        <v>--</v>
      </c>
    </row>
    <row r="39" spans="1:6" x14ac:dyDescent="0.25">
      <c r="A39">
        <v>36</v>
      </c>
      <c r="B39" t="s">
        <v>82</v>
      </c>
      <c r="D39">
        <f>VLOOKUP($B39,'Факт объёмы'!$B$4:$AF$153,30,0)</f>
        <v>0</v>
      </c>
      <c r="E39" s="366" t="str">
        <f>'Факт численности'!AF39</f>
        <v/>
      </c>
      <c r="F39" t="str">
        <f t="shared" si="0"/>
        <v>--</v>
      </c>
    </row>
    <row r="40" spans="1:6" x14ac:dyDescent="0.25">
      <c r="A40">
        <v>37</v>
      </c>
      <c r="B40" t="s">
        <v>15</v>
      </c>
      <c r="D40">
        <f>VLOOKUP($B40,'Факт объёмы'!$B$4:$AF$153,30,0)</f>
        <v>3210.7</v>
      </c>
      <c r="E40" s="366" t="str">
        <f>'Факт численности'!AF40</f>
        <v/>
      </c>
      <c r="F40" t="str">
        <f t="shared" si="0"/>
        <v>--</v>
      </c>
    </row>
    <row r="41" spans="1:6" x14ac:dyDescent="0.25">
      <c r="A41">
        <v>38</v>
      </c>
      <c r="B41" t="s">
        <v>77</v>
      </c>
      <c r="D41">
        <f>VLOOKUP($B41,'Факт объёмы'!$B$4:$AF$153,30,0)</f>
        <v>31.2</v>
      </c>
      <c r="E41" s="366" t="str">
        <f>'Факт численности'!AF41</f>
        <v/>
      </c>
      <c r="F41" t="str">
        <f t="shared" si="0"/>
        <v>--</v>
      </c>
    </row>
    <row r="42" spans="1:6" x14ac:dyDescent="0.25">
      <c r="A42">
        <v>39</v>
      </c>
      <c r="B42" t="s">
        <v>10</v>
      </c>
      <c r="D42">
        <f>VLOOKUP($B42,'Факт объёмы'!$B$4:$AF$153,30,0)</f>
        <v>1348.1999999999998</v>
      </c>
      <c r="E42" s="366" t="str">
        <f>'Факт численности'!AF42</f>
        <v/>
      </c>
      <c r="F42" t="str">
        <f t="shared" si="0"/>
        <v>--</v>
      </c>
    </row>
    <row r="43" spans="1:6" x14ac:dyDescent="0.25">
      <c r="A43">
        <v>40</v>
      </c>
      <c r="B43" t="s">
        <v>5</v>
      </c>
      <c r="D43">
        <f>VLOOKUP($B43,'Факт объёмы'!$B$4:$AF$153,30,0)</f>
        <v>414</v>
      </c>
      <c r="E43" s="366" t="str">
        <f>'Факт численности'!AF43</f>
        <v/>
      </c>
      <c r="F43" t="str">
        <f t="shared" si="0"/>
        <v>--</v>
      </c>
    </row>
    <row r="44" spans="1:6" x14ac:dyDescent="0.25">
      <c r="A44">
        <v>41</v>
      </c>
      <c r="B44" t="s">
        <v>4</v>
      </c>
      <c r="D44">
        <f>VLOOKUP($B44,'Факт объёмы'!$B$4:$AF$153,30,0)</f>
        <v>187.5</v>
      </c>
      <c r="E44" s="366" t="str">
        <f>'Факт численности'!AF44</f>
        <v/>
      </c>
      <c r="F44" t="str">
        <f t="shared" si="0"/>
        <v>--</v>
      </c>
    </row>
    <row r="45" spans="1:6" x14ac:dyDescent="0.25">
      <c r="A45">
        <v>42</v>
      </c>
      <c r="B45" t="s">
        <v>3</v>
      </c>
      <c r="D45">
        <f>VLOOKUP($B45,'Факт объёмы'!$B$4:$AF$153,30,0)</f>
        <v>8099</v>
      </c>
      <c r="E45" s="366" t="str">
        <f>'Факт численности'!AF45</f>
        <v/>
      </c>
      <c r="F45" t="str">
        <f t="shared" si="0"/>
        <v>--</v>
      </c>
    </row>
    <row r="46" spans="1:6" x14ac:dyDescent="0.25">
      <c r="A46">
        <v>43</v>
      </c>
      <c r="B46" t="s">
        <v>6</v>
      </c>
      <c r="D46">
        <f>VLOOKUP($B46,'Факт объёмы'!$B$4:$AF$153,30,0)</f>
        <v>0</v>
      </c>
      <c r="E46" s="366" t="str">
        <f>'Факт численности'!AF46</f>
        <v/>
      </c>
      <c r="F46" t="str">
        <f t="shared" si="0"/>
        <v>--</v>
      </c>
    </row>
    <row r="47" spans="1:6" x14ac:dyDescent="0.25">
      <c r="A47">
        <v>44</v>
      </c>
      <c r="B47" t="s">
        <v>112</v>
      </c>
      <c r="D47">
        <f>VLOOKUP($B47,'Факт объёмы'!$B$4:$AF$153,30,0)</f>
        <v>0</v>
      </c>
      <c r="E47" s="366" t="str">
        <f>'Факт численности'!AF47</f>
        <v/>
      </c>
      <c r="F47" t="str">
        <f t="shared" si="0"/>
        <v>--</v>
      </c>
    </row>
    <row r="48" spans="1:6" x14ac:dyDescent="0.25">
      <c r="A48">
        <v>45</v>
      </c>
      <c r="B48" t="s">
        <v>7</v>
      </c>
      <c r="D48">
        <f>VLOOKUP($B48,'Факт объёмы'!$B$4:$AF$153,30,0)</f>
        <v>702</v>
      </c>
      <c r="E48" s="366" t="str">
        <f>'Факт численности'!AF48</f>
        <v/>
      </c>
      <c r="F48" t="str">
        <f t="shared" si="0"/>
        <v>--</v>
      </c>
    </row>
    <row r="49" spans="1:6" x14ac:dyDescent="0.25">
      <c r="A49">
        <v>46</v>
      </c>
      <c r="B49" t="s">
        <v>8</v>
      </c>
      <c r="D49">
        <f>VLOOKUP($B49,'Факт объёмы'!$B$4:$AF$153,30,0)</f>
        <v>613</v>
      </c>
      <c r="E49" s="366" t="str">
        <f>'Факт численности'!AF49</f>
        <v/>
      </c>
      <c r="F49" t="str">
        <f t="shared" si="0"/>
        <v>--</v>
      </c>
    </row>
    <row r="50" spans="1:6" x14ac:dyDescent="0.25">
      <c r="A50">
        <v>47</v>
      </c>
      <c r="B50" t="s">
        <v>101</v>
      </c>
      <c r="D50">
        <f>VLOOKUP($B50,'Факт объёмы'!$B$4:$AF$153,30,0)</f>
        <v>0</v>
      </c>
      <c r="E50" s="366" t="str">
        <f>'Факт численности'!AF50</f>
        <v/>
      </c>
      <c r="F50" t="str">
        <f t="shared" si="0"/>
        <v>--</v>
      </c>
    </row>
    <row r="51" spans="1:6" x14ac:dyDescent="0.25">
      <c r="A51">
        <v>48</v>
      </c>
      <c r="B51" t="s">
        <v>115</v>
      </c>
      <c r="D51">
        <f>VLOOKUP($B51,'Факт объёмы'!$B$4:$AF$153,30,0)</f>
        <v>0</v>
      </c>
      <c r="E51" s="366" t="str">
        <f>'Факт численности'!AF51</f>
        <v/>
      </c>
      <c r="F51" t="str">
        <f t="shared" si="0"/>
        <v>--</v>
      </c>
    </row>
    <row r="52" spans="1:6" x14ac:dyDescent="0.25">
      <c r="A52">
        <v>49</v>
      </c>
      <c r="B52" t="s">
        <v>30</v>
      </c>
      <c r="D52">
        <f>VLOOKUP($B52,'Факт объёмы'!$B$4:$AF$153,30,0)</f>
        <v>0</v>
      </c>
      <c r="E52" s="366" t="str">
        <f>'Факт численности'!AF52</f>
        <v/>
      </c>
      <c r="F52" t="str">
        <f t="shared" si="0"/>
        <v>--</v>
      </c>
    </row>
    <row r="53" spans="1:6" x14ac:dyDescent="0.25">
      <c r="A53">
        <v>50</v>
      </c>
      <c r="B53" t="s">
        <v>124</v>
      </c>
      <c r="D53">
        <f>VLOOKUP($B53,'Факт объёмы'!$B$4:$AF$153,30,0)</f>
        <v>0</v>
      </c>
      <c r="E53" s="366" t="str">
        <f>'Факт численности'!AF53</f>
        <v/>
      </c>
      <c r="F53" t="str">
        <f t="shared" si="0"/>
        <v>--</v>
      </c>
    </row>
    <row r="54" spans="1:6" x14ac:dyDescent="0.25">
      <c r="A54">
        <v>51</v>
      </c>
      <c r="B54" t="s">
        <v>15</v>
      </c>
      <c r="C54" t="s">
        <v>64</v>
      </c>
      <c r="D54">
        <f>VLOOKUP($B54,'Факт объёмы'!$B$4:$AF$153,30,0)</f>
        <v>3210.7</v>
      </c>
      <c r="E54" s="366">
        <f>'Факт численности'!AF54</f>
        <v>0</v>
      </c>
      <c r="F54" t="str">
        <f t="shared" si="0"/>
        <v>--</v>
      </c>
    </row>
    <row r="55" spans="1:6" x14ac:dyDescent="0.25">
      <c r="A55">
        <v>52</v>
      </c>
      <c r="B55" t="s">
        <v>10</v>
      </c>
      <c r="C55" t="s">
        <v>64</v>
      </c>
      <c r="D55">
        <f>VLOOKUP($B55,'Факт объёмы'!$B$4:$AF$153,30,0)</f>
        <v>1348.1999999999998</v>
      </c>
      <c r="E55" s="366">
        <f>'Факт численности'!AF55</f>
        <v>0</v>
      </c>
      <c r="F55" t="str">
        <f t="shared" si="0"/>
        <v>--</v>
      </c>
    </row>
    <row r="56" spans="1:6" x14ac:dyDescent="0.25">
      <c r="A56">
        <v>53</v>
      </c>
      <c r="B56" t="s">
        <v>5</v>
      </c>
      <c r="C56" t="s">
        <v>64</v>
      </c>
      <c r="D56">
        <f>VLOOKUP($B56,'Факт объёмы'!$B$4:$AF$153,30,0)</f>
        <v>414</v>
      </c>
      <c r="E56" s="366">
        <f>'Факт численности'!AF56</f>
        <v>122.5</v>
      </c>
      <c r="F56">
        <f>IFERROR(D56/E56,"--")</f>
        <v>3.379591836734694</v>
      </c>
    </row>
    <row r="57" spans="1:6" x14ac:dyDescent="0.25">
      <c r="A57">
        <v>54</v>
      </c>
      <c r="B57" t="s">
        <v>4</v>
      </c>
      <c r="C57" t="s">
        <v>64</v>
      </c>
      <c r="D57">
        <f>VLOOKUP($B57,'Факт объёмы'!$B$4:$AF$153,30,0)</f>
        <v>187.5</v>
      </c>
      <c r="E57" s="366">
        <f>'Факт численности'!AF57</f>
        <v>0</v>
      </c>
      <c r="F57" t="str">
        <f t="shared" si="0"/>
        <v>--</v>
      </c>
    </row>
    <row r="58" spans="1:6" x14ac:dyDescent="0.25">
      <c r="A58">
        <v>55</v>
      </c>
      <c r="B58" t="s">
        <v>3</v>
      </c>
      <c r="C58" t="s">
        <v>64</v>
      </c>
      <c r="D58">
        <f>VLOOKUP($B58,'Факт объёмы'!$B$4:$AF$153,30,0)</f>
        <v>8099</v>
      </c>
      <c r="E58" s="366">
        <f>'Факт численности'!AF58</f>
        <v>0</v>
      </c>
      <c r="F58" t="str">
        <f t="shared" si="0"/>
        <v>--</v>
      </c>
    </row>
    <row r="59" spans="1:6" x14ac:dyDescent="0.25">
      <c r="A59">
        <v>56</v>
      </c>
      <c r="B59" t="s">
        <v>8</v>
      </c>
      <c r="C59" t="s">
        <v>64</v>
      </c>
      <c r="D59">
        <f>VLOOKUP($B59,'Факт объёмы'!$B$4:$AF$153,30,0)</f>
        <v>613</v>
      </c>
      <c r="E59" s="366">
        <f>'Факт численности'!AF59</f>
        <v>0</v>
      </c>
      <c r="F59" t="str">
        <f t="shared" si="0"/>
        <v>--</v>
      </c>
    </row>
    <row r="60" spans="1:6" x14ac:dyDescent="0.25">
      <c r="A60">
        <v>57</v>
      </c>
      <c r="B60" t="s">
        <v>115</v>
      </c>
      <c r="C60" t="s">
        <v>129</v>
      </c>
      <c r="D60">
        <f>VLOOKUP($B60,'Факт объёмы'!$B$4:$AF$153,30,0)</f>
        <v>0</v>
      </c>
      <c r="E60" s="366">
        <f>'Факт численности'!AF60</f>
        <v>325</v>
      </c>
      <c r="F60">
        <f t="shared" si="0"/>
        <v>0</v>
      </c>
    </row>
    <row r="61" spans="1:6" x14ac:dyDescent="0.25">
      <c r="A61">
        <v>58</v>
      </c>
      <c r="B61" t="s">
        <v>125</v>
      </c>
      <c r="D61">
        <f>VLOOKUP($B61,'Факт объёмы'!$B$4:$AF$153,30,0)</f>
        <v>0</v>
      </c>
      <c r="E61" s="366" t="str">
        <f>'Факт численности'!AF61</f>
        <v/>
      </c>
      <c r="F61" t="str">
        <f t="shared" si="0"/>
        <v>--</v>
      </c>
    </row>
    <row r="62" spans="1:6" x14ac:dyDescent="0.25">
      <c r="A62">
        <v>59</v>
      </c>
      <c r="B62" t="s">
        <v>3</v>
      </c>
      <c r="C62" t="s">
        <v>65</v>
      </c>
      <c r="D62">
        <f>VLOOKUP($B62,'Факт объёмы'!$B$4:$AF$153,30,0)</f>
        <v>8099</v>
      </c>
      <c r="E62" s="366">
        <f>'Факт численности'!AF62</f>
        <v>0</v>
      </c>
      <c r="F62" t="str">
        <f t="shared" si="0"/>
        <v>--</v>
      </c>
    </row>
    <row r="63" spans="1:6" x14ac:dyDescent="0.25">
      <c r="A63">
        <v>60</v>
      </c>
      <c r="B63" t="s">
        <v>112</v>
      </c>
      <c r="C63" t="s">
        <v>65</v>
      </c>
      <c r="D63">
        <f>VLOOKUP($B63,'Факт объёмы'!$B$4:$AF$153,30,0)</f>
        <v>0</v>
      </c>
      <c r="E63" s="366">
        <f>'Факт численности'!AF63</f>
        <v>222.82142857142858</v>
      </c>
      <c r="F63">
        <f t="shared" si="0"/>
        <v>0</v>
      </c>
    </row>
    <row r="64" spans="1:6" x14ac:dyDescent="0.25">
      <c r="A64">
        <v>61</v>
      </c>
      <c r="B64" t="s">
        <v>126</v>
      </c>
      <c r="D64">
        <f>VLOOKUP($B64,'Факт объёмы'!$B$4:$AF$153,30,0)</f>
        <v>0</v>
      </c>
      <c r="E64" s="366" t="str">
        <f>'Факт численности'!AF64</f>
        <v/>
      </c>
      <c r="F64" t="str">
        <f t="shared" si="0"/>
        <v>--</v>
      </c>
    </row>
    <row r="65" spans="1:6" x14ac:dyDescent="0.25">
      <c r="A65">
        <v>62</v>
      </c>
      <c r="B65" t="s">
        <v>15</v>
      </c>
      <c r="C65" t="s">
        <v>65</v>
      </c>
      <c r="D65">
        <f>VLOOKUP($B65,'Факт объёмы'!$B$4:$AF$153,30,0)</f>
        <v>3210.7</v>
      </c>
      <c r="E65" s="366">
        <f>'Факт численности'!AF65</f>
        <v>20</v>
      </c>
      <c r="F65">
        <f t="shared" si="0"/>
        <v>160.535</v>
      </c>
    </row>
    <row r="66" spans="1:6" x14ac:dyDescent="0.25">
      <c r="A66">
        <v>63</v>
      </c>
      <c r="B66" t="s">
        <v>77</v>
      </c>
      <c r="C66" t="s">
        <v>65</v>
      </c>
      <c r="D66">
        <f>VLOOKUP($B66,'Факт объёмы'!$B$4:$AF$153,30,0)</f>
        <v>31.2</v>
      </c>
      <c r="E66" s="366">
        <f>'Факт численности'!AF66</f>
        <v>10</v>
      </c>
      <c r="F66">
        <f t="shared" si="0"/>
        <v>3.12</v>
      </c>
    </row>
    <row r="67" spans="1:6" x14ac:dyDescent="0.25">
      <c r="A67">
        <v>64</v>
      </c>
      <c r="B67" t="s">
        <v>10</v>
      </c>
      <c r="C67" t="s">
        <v>65</v>
      </c>
      <c r="D67">
        <f>VLOOKUP($B67,'Факт объёмы'!$B$4:$AF$153,30,0)</f>
        <v>1348.1999999999998</v>
      </c>
      <c r="E67" s="366">
        <f>'Факт численности'!AF67</f>
        <v>29.464285714285715</v>
      </c>
      <c r="F67">
        <f t="shared" si="0"/>
        <v>45.757090909090898</v>
      </c>
    </row>
    <row r="68" spans="1:6" x14ac:dyDescent="0.25">
      <c r="A68">
        <v>65</v>
      </c>
      <c r="B68" t="s">
        <v>127</v>
      </c>
      <c r="D68">
        <f>VLOOKUP($B68,'Факт объёмы'!$B$4:$AF$153,30,0)</f>
        <v>0</v>
      </c>
      <c r="E68" s="366" t="str">
        <f>'Факт численности'!AF68</f>
        <v/>
      </c>
      <c r="F68" t="str">
        <f t="shared" si="0"/>
        <v>--</v>
      </c>
    </row>
    <row r="69" spans="1:6" x14ac:dyDescent="0.25">
      <c r="A69">
        <v>66</v>
      </c>
      <c r="B69" t="s">
        <v>10</v>
      </c>
      <c r="C69" t="s">
        <v>64</v>
      </c>
      <c r="D69">
        <f>VLOOKUP($B69,'Факт объёмы'!$B$4:$AF$153,30,0)</f>
        <v>1348.1999999999998</v>
      </c>
      <c r="E69" s="366">
        <f>'Факт численности'!AF69</f>
        <v>0</v>
      </c>
      <c r="F69" t="str">
        <f t="shared" ref="F69:F132" si="1">IFERROR(D69/E69,"--")</f>
        <v>--</v>
      </c>
    </row>
    <row r="70" spans="1:6" x14ac:dyDescent="0.25">
      <c r="A70">
        <v>67</v>
      </c>
      <c r="B70" t="s">
        <v>6</v>
      </c>
      <c r="C70" t="s">
        <v>64</v>
      </c>
      <c r="D70">
        <f>VLOOKUP($B70,'Факт объёмы'!$B$4:$AF$153,30,0)</f>
        <v>0</v>
      </c>
      <c r="E70" s="366">
        <f>'Факт численности'!AF70</f>
        <v>142.25</v>
      </c>
      <c r="F70">
        <f t="shared" si="1"/>
        <v>0</v>
      </c>
    </row>
    <row r="71" spans="1:6" x14ac:dyDescent="0.25">
      <c r="A71">
        <v>68</v>
      </c>
      <c r="B71" t="s">
        <v>123</v>
      </c>
      <c r="D71">
        <f>VLOOKUP($B71,'Факт объёмы'!$B$4:$AF$153,30,0)</f>
        <v>0</v>
      </c>
      <c r="E71" s="366" t="str">
        <f>'Факт численности'!AF71</f>
        <v/>
      </c>
      <c r="F71" t="str">
        <f t="shared" si="1"/>
        <v>--</v>
      </c>
    </row>
    <row r="72" spans="1:6" x14ac:dyDescent="0.25">
      <c r="A72">
        <v>69</v>
      </c>
      <c r="B72" t="s">
        <v>15</v>
      </c>
      <c r="C72" t="s">
        <v>65</v>
      </c>
      <c r="D72">
        <f>VLOOKUP($B72,'Факт объёмы'!$B$4:$AF$153,30,0)</f>
        <v>3210.7</v>
      </c>
      <c r="E72" s="366">
        <f>'Факт численности'!AF72</f>
        <v>6.25</v>
      </c>
      <c r="F72">
        <f t="shared" si="1"/>
        <v>513.71199999999999</v>
      </c>
    </row>
    <row r="73" spans="1:6" x14ac:dyDescent="0.25">
      <c r="A73">
        <v>70</v>
      </c>
      <c r="B73" t="s">
        <v>77</v>
      </c>
      <c r="C73" t="s">
        <v>65</v>
      </c>
      <c r="D73">
        <f>VLOOKUP($B73,'Факт объёмы'!$B$4:$AF$153,30,0)</f>
        <v>31.2</v>
      </c>
      <c r="E73" s="366">
        <f>'Факт численности'!AF73</f>
        <v>6.25</v>
      </c>
      <c r="F73">
        <f t="shared" si="1"/>
        <v>4.992</v>
      </c>
    </row>
    <row r="74" spans="1:6" x14ac:dyDescent="0.25">
      <c r="A74">
        <v>71</v>
      </c>
      <c r="B74" t="s">
        <v>10</v>
      </c>
      <c r="C74" t="s">
        <v>65</v>
      </c>
      <c r="D74">
        <f>VLOOKUP($B74,'Факт объёмы'!$B$4:$AF$153,30,0)</f>
        <v>1348.1999999999998</v>
      </c>
      <c r="E74" s="366">
        <f>'Факт численности'!AF74</f>
        <v>0</v>
      </c>
      <c r="F74" t="str">
        <f t="shared" si="1"/>
        <v>--</v>
      </c>
    </row>
    <row r="75" spans="1:6" x14ac:dyDescent="0.25">
      <c r="A75">
        <v>72</v>
      </c>
      <c r="B75" t="s">
        <v>6</v>
      </c>
      <c r="C75" t="s">
        <v>65</v>
      </c>
      <c r="D75">
        <f>VLOOKUP($B75,'Факт объёмы'!$B$4:$AF$153,30,0)</f>
        <v>0</v>
      </c>
      <c r="E75" s="366">
        <f>'Факт численности'!AF75</f>
        <v>0</v>
      </c>
      <c r="F75" t="str">
        <f t="shared" si="1"/>
        <v>--</v>
      </c>
    </row>
    <row r="76" spans="1:6" x14ac:dyDescent="0.25">
      <c r="A76">
        <v>73</v>
      </c>
      <c r="B76" t="s">
        <v>7</v>
      </c>
      <c r="C76" t="s">
        <v>65</v>
      </c>
      <c r="D76">
        <f>VLOOKUP($B76,'Факт объёмы'!$B$4:$AF$153,30,0)</f>
        <v>702</v>
      </c>
      <c r="E76" s="366">
        <f>'Факт численности'!AF76</f>
        <v>70</v>
      </c>
      <c r="F76">
        <f t="shared" si="1"/>
        <v>10.028571428571428</v>
      </c>
    </row>
    <row r="77" spans="1:6" x14ac:dyDescent="0.25">
      <c r="A77">
        <v>74</v>
      </c>
      <c r="B77" t="s">
        <v>8</v>
      </c>
      <c r="C77" t="s">
        <v>65</v>
      </c>
      <c r="D77">
        <f>VLOOKUP($B77,'Факт объёмы'!$B$4:$AF$153,30,0)</f>
        <v>613</v>
      </c>
      <c r="E77" s="366">
        <f>'Факт численности'!AF77</f>
        <v>50</v>
      </c>
      <c r="F77">
        <f t="shared" si="1"/>
        <v>12.26</v>
      </c>
    </row>
    <row r="78" spans="1:6" x14ac:dyDescent="0.25">
      <c r="A78">
        <v>75</v>
      </c>
      <c r="B78" t="s">
        <v>101</v>
      </c>
      <c r="C78" t="s">
        <v>65</v>
      </c>
      <c r="D78">
        <f>VLOOKUP($B78,'Факт объёмы'!$B$4:$AF$153,30,0)</f>
        <v>0</v>
      </c>
      <c r="E78" s="366">
        <f>'Факт численности'!AF78</f>
        <v>113.5</v>
      </c>
      <c r="F78">
        <f t="shared" si="1"/>
        <v>0</v>
      </c>
    </row>
    <row r="79" spans="1:6" x14ac:dyDescent="0.25">
      <c r="A79">
        <v>76</v>
      </c>
      <c r="B79" t="s">
        <v>87</v>
      </c>
      <c r="D79">
        <f>VLOOKUP($B79,'Факт объёмы'!$B$4:$AF$153,30,0)</f>
        <v>0</v>
      </c>
      <c r="E79" s="366" t="str">
        <f>'Факт численности'!AF79</f>
        <v/>
      </c>
      <c r="F79" t="str">
        <f t="shared" si="1"/>
        <v>--</v>
      </c>
    </row>
    <row r="80" spans="1:6" x14ac:dyDescent="0.25">
      <c r="A80">
        <v>77</v>
      </c>
      <c r="B80" t="s">
        <v>86</v>
      </c>
      <c r="D80">
        <f>VLOOKUP($B80,'Факт объёмы'!$B$4:$AF$153,30,0)</f>
        <v>0</v>
      </c>
      <c r="E80" s="366" t="str">
        <f>'Факт численности'!AF80</f>
        <v/>
      </c>
      <c r="F80" t="str">
        <f t="shared" si="1"/>
        <v>--</v>
      </c>
    </row>
    <row r="81" spans="1:6" x14ac:dyDescent="0.25">
      <c r="A81">
        <v>78</v>
      </c>
      <c r="B81" t="s">
        <v>15</v>
      </c>
      <c r="C81" t="s">
        <v>65</v>
      </c>
      <c r="D81">
        <f>VLOOKUP($B81,'Факт объёмы'!$B$4:$AF$153,30,0)</f>
        <v>3210.7</v>
      </c>
      <c r="E81" s="366">
        <f>'Факт численности'!AF81</f>
        <v>5</v>
      </c>
      <c r="F81">
        <f t="shared" si="1"/>
        <v>642.14</v>
      </c>
    </row>
    <row r="82" spans="1:6" x14ac:dyDescent="0.25">
      <c r="A82">
        <v>79</v>
      </c>
      <c r="B82" t="s">
        <v>77</v>
      </c>
      <c r="C82" t="s">
        <v>65</v>
      </c>
      <c r="D82">
        <f>VLOOKUP($B82,'Факт объёмы'!$B$4:$AF$153,30,0)</f>
        <v>31.2</v>
      </c>
      <c r="E82" s="366">
        <f>'Факт численности'!AF82</f>
        <v>5</v>
      </c>
      <c r="F82">
        <f t="shared" si="1"/>
        <v>6.24</v>
      </c>
    </row>
    <row r="83" spans="1:6" x14ac:dyDescent="0.25">
      <c r="A83">
        <v>80</v>
      </c>
      <c r="B83" t="s">
        <v>10</v>
      </c>
      <c r="C83" t="s">
        <v>65</v>
      </c>
      <c r="D83">
        <f>VLOOKUP($B83,'Факт объёмы'!$B$4:$AF$153,30,0)</f>
        <v>1348.1999999999998</v>
      </c>
      <c r="E83" s="366">
        <f>'Факт численности'!AF83</f>
        <v>0</v>
      </c>
      <c r="F83" t="str">
        <f t="shared" si="1"/>
        <v>--</v>
      </c>
    </row>
    <row r="84" spans="1:6" x14ac:dyDescent="0.25">
      <c r="A84">
        <v>81</v>
      </c>
      <c r="B84" t="s">
        <v>6</v>
      </c>
      <c r="C84" t="s">
        <v>65</v>
      </c>
      <c r="D84">
        <f>VLOOKUP($B84,'Факт объёмы'!$B$4:$AF$153,30,0)</f>
        <v>0</v>
      </c>
      <c r="E84" s="366">
        <f>'Факт численности'!AF84</f>
        <v>0</v>
      </c>
      <c r="F84" t="str">
        <f t="shared" si="1"/>
        <v>--</v>
      </c>
    </row>
    <row r="85" spans="1:6" x14ac:dyDescent="0.25">
      <c r="A85">
        <v>82</v>
      </c>
      <c r="B85" t="s">
        <v>13</v>
      </c>
      <c r="C85" t="s">
        <v>65</v>
      </c>
      <c r="D85">
        <f>VLOOKUP($B85,'Факт объёмы'!$B$4:$AF$153,30,0)</f>
        <v>0</v>
      </c>
      <c r="E85" s="366">
        <f>'Факт численности'!AF85</f>
        <v>0</v>
      </c>
      <c r="F85" t="str">
        <f t="shared" si="1"/>
        <v>--</v>
      </c>
    </row>
    <row r="86" spans="1:6" x14ac:dyDescent="0.25">
      <c r="A86">
        <v>83</v>
      </c>
      <c r="B86" t="s">
        <v>7</v>
      </c>
      <c r="C86" t="s">
        <v>65</v>
      </c>
      <c r="D86">
        <f>VLOOKUP($B86,'Факт объёмы'!$B$4:$AF$153,30,0)</f>
        <v>702</v>
      </c>
      <c r="E86" s="366">
        <f>'Факт численности'!AF86</f>
        <v>162.85714285714286</v>
      </c>
      <c r="F86">
        <f t="shared" si="1"/>
        <v>4.310526315789474</v>
      </c>
    </row>
    <row r="87" spans="1:6" x14ac:dyDescent="0.25">
      <c r="A87">
        <v>84</v>
      </c>
      <c r="B87" t="s">
        <v>83</v>
      </c>
      <c r="D87">
        <f>VLOOKUP($B87,'Факт объёмы'!$B$4:$AF$153,30,0)</f>
        <v>0</v>
      </c>
      <c r="E87" s="366" t="str">
        <f>'Факт численности'!AF87</f>
        <v/>
      </c>
      <c r="F87" t="str">
        <f t="shared" si="1"/>
        <v>--</v>
      </c>
    </row>
    <row r="88" spans="1:6" x14ac:dyDescent="0.25">
      <c r="A88">
        <v>85</v>
      </c>
      <c r="B88" t="s">
        <v>15</v>
      </c>
      <c r="D88">
        <f>VLOOKUP($B88,'Факт объёмы'!$B$4:$AF$153,30,0)</f>
        <v>3210.7</v>
      </c>
      <c r="E88" s="366" t="str">
        <f>'Факт численности'!AF88</f>
        <v/>
      </c>
      <c r="F88" t="str">
        <f t="shared" si="1"/>
        <v>--</v>
      </c>
    </row>
    <row r="89" spans="1:6" x14ac:dyDescent="0.25">
      <c r="A89">
        <v>86</v>
      </c>
      <c r="B89" t="s">
        <v>77</v>
      </c>
      <c r="D89">
        <f>VLOOKUP($B89,'Факт объёмы'!$B$4:$AF$153,30,0)</f>
        <v>31.2</v>
      </c>
      <c r="E89" s="366" t="str">
        <f>'Факт численности'!AF89</f>
        <v/>
      </c>
      <c r="F89" t="str">
        <f t="shared" si="1"/>
        <v>--</v>
      </c>
    </row>
    <row r="90" spans="1:6" x14ac:dyDescent="0.25">
      <c r="A90">
        <v>87</v>
      </c>
      <c r="B90" t="s">
        <v>10</v>
      </c>
      <c r="D90">
        <f>VLOOKUP($B90,'Факт объёмы'!$B$4:$AF$153,30,0)</f>
        <v>1348.1999999999998</v>
      </c>
      <c r="E90" s="366" t="str">
        <f>'Факт численности'!AF90</f>
        <v/>
      </c>
      <c r="F90" t="str">
        <f t="shared" si="1"/>
        <v>--</v>
      </c>
    </row>
    <row r="91" spans="1:6" x14ac:dyDescent="0.25">
      <c r="A91">
        <v>88</v>
      </c>
      <c r="B91" t="s">
        <v>106</v>
      </c>
      <c r="D91">
        <f>VLOOKUP($B91,'Факт объёмы'!$B$4:$AF$153,30,0)</f>
        <v>0</v>
      </c>
      <c r="E91" s="366" t="str">
        <f>'Факт численности'!AF91</f>
        <v/>
      </c>
      <c r="F91" t="str">
        <f t="shared" si="1"/>
        <v>--</v>
      </c>
    </row>
    <row r="92" spans="1:6" x14ac:dyDescent="0.25">
      <c r="A92">
        <v>89</v>
      </c>
      <c r="B92" t="s">
        <v>5</v>
      </c>
      <c r="D92">
        <f>VLOOKUP($B92,'Факт объёмы'!$B$4:$AF$153,30,0)</f>
        <v>414</v>
      </c>
      <c r="E92" s="366" t="str">
        <f>'Факт численности'!AF92</f>
        <v/>
      </c>
      <c r="F92" t="str">
        <f t="shared" si="1"/>
        <v>--</v>
      </c>
    </row>
    <row r="93" spans="1:6" x14ac:dyDescent="0.25">
      <c r="A93">
        <v>90</v>
      </c>
      <c r="B93" t="s">
        <v>4</v>
      </c>
      <c r="D93">
        <f>VLOOKUP($B93,'Факт объёмы'!$B$4:$AF$153,30,0)</f>
        <v>187.5</v>
      </c>
      <c r="E93" s="366" t="str">
        <f>'Факт численности'!AF93</f>
        <v/>
      </c>
      <c r="F93" t="str">
        <f t="shared" si="1"/>
        <v>--</v>
      </c>
    </row>
    <row r="94" spans="1:6" x14ac:dyDescent="0.25">
      <c r="A94">
        <v>91</v>
      </c>
      <c r="B94" t="s">
        <v>110</v>
      </c>
      <c r="D94">
        <f>VLOOKUP($B94,'Факт объёмы'!$B$4:$AF$153,30,0)</f>
        <v>0</v>
      </c>
      <c r="E94" s="366" t="str">
        <f>'Факт численности'!AF94</f>
        <v/>
      </c>
      <c r="F94" t="str">
        <f t="shared" si="1"/>
        <v>--</v>
      </c>
    </row>
    <row r="95" spans="1:6" x14ac:dyDescent="0.25">
      <c r="A95">
        <v>92</v>
      </c>
      <c r="B95" t="s">
        <v>3</v>
      </c>
      <c r="D95">
        <f>VLOOKUP($B95,'Факт объёмы'!$B$4:$AF$153,30,0)</f>
        <v>8099</v>
      </c>
      <c r="E95" s="366" t="str">
        <f>'Факт численности'!AF95</f>
        <v/>
      </c>
      <c r="F95" t="str">
        <f t="shared" si="1"/>
        <v>--</v>
      </c>
    </row>
    <row r="96" spans="1:6" x14ac:dyDescent="0.25">
      <c r="A96">
        <v>93</v>
      </c>
      <c r="B96" t="s">
        <v>6</v>
      </c>
      <c r="D96">
        <f>VLOOKUP($B96,'Факт объёмы'!$B$4:$AF$153,30,0)</f>
        <v>0</v>
      </c>
      <c r="E96" s="366" t="str">
        <f>'Факт численности'!AF96</f>
        <v/>
      </c>
      <c r="F96" t="str">
        <f t="shared" si="1"/>
        <v>--</v>
      </c>
    </row>
    <row r="97" spans="1:6" x14ac:dyDescent="0.25">
      <c r="A97">
        <v>94</v>
      </c>
      <c r="B97" t="s">
        <v>112</v>
      </c>
      <c r="D97">
        <f>VLOOKUP($B97,'Факт объёмы'!$B$4:$AF$153,30,0)</f>
        <v>0</v>
      </c>
      <c r="E97" s="366" t="str">
        <f>'Факт численности'!AF97</f>
        <v/>
      </c>
      <c r="F97" t="str">
        <f t="shared" si="1"/>
        <v>--</v>
      </c>
    </row>
    <row r="98" spans="1:6" x14ac:dyDescent="0.25">
      <c r="A98">
        <v>95</v>
      </c>
      <c r="B98" t="s">
        <v>13</v>
      </c>
      <c r="D98">
        <f>VLOOKUP($B98,'Факт объёмы'!$B$4:$AF$153,30,0)</f>
        <v>0</v>
      </c>
      <c r="E98" s="366" t="str">
        <f>'Факт численности'!AF98</f>
        <v/>
      </c>
      <c r="F98" t="str">
        <f t="shared" si="1"/>
        <v>--</v>
      </c>
    </row>
    <row r="99" spans="1:6" x14ac:dyDescent="0.25">
      <c r="A99">
        <v>96</v>
      </c>
      <c r="B99" t="s">
        <v>20</v>
      </c>
      <c r="D99">
        <f>VLOOKUP($B99,'Факт объёмы'!$B$4:$AF$153,30,0)</f>
        <v>0</v>
      </c>
      <c r="E99" s="366" t="str">
        <f>'Факт численности'!AF99</f>
        <v/>
      </c>
      <c r="F99" t="str">
        <f t="shared" si="1"/>
        <v>--</v>
      </c>
    </row>
    <row r="100" spans="1:6" x14ac:dyDescent="0.25">
      <c r="A100">
        <v>97</v>
      </c>
      <c r="B100" t="s">
        <v>88</v>
      </c>
      <c r="D100">
        <f>VLOOKUP($B100,'Факт объёмы'!$B$4:$AF$153,30,0)</f>
        <v>0</v>
      </c>
      <c r="E100" s="366" t="str">
        <f>'Факт численности'!AF100</f>
        <v/>
      </c>
      <c r="F100" t="str">
        <f t="shared" si="1"/>
        <v>--</v>
      </c>
    </row>
    <row r="101" spans="1:6" x14ac:dyDescent="0.25">
      <c r="A101">
        <v>98</v>
      </c>
      <c r="B101" t="s">
        <v>15</v>
      </c>
      <c r="C101" t="s">
        <v>66</v>
      </c>
      <c r="D101">
        <f>VLOOKUP($B101,'Факт объёмы'!$B$4:$AF$153,30,0)</f>
        <v>3210.7</v>
      </c>
      <c r="E101" s="366">
        <f>'Факт численности'!AF101</f>
        <v>10</v>
      </c>
      <c r="F101">
        <f t="shared" si="1"/>
        <v>321.07</v>
      </c>
    </row>
    <row r="102" spans="1:6" x14ac:dyDescent="0.25">
      <c r="A102">
        <v>99</v>
      </c>
      <c r="B102" t="s">
        <v>77</v>
      </c>
      <c r="C102" t="s">
        <v>66</v>
      </c>
      <c r="D102">
        <f>VLOOKUP($B102,'Факт объёмы'!$B$4:$AF$153,30,0)</f>
        <v>31.2</v>
      </c>
      <c r="E102" s="366">
        <f>'Факт численности'!AF102</f>
        <v>25</v>
      </c>
      <c r="F102">
        <f t="shared" si="1"/>
        <v>1.248</v>
      </c>
    </row>
    <row r="103" spans="1:6" x14ac:dyDescent="0.25">
      <c r="A103">
        <v>100</v>
      </c>
      <c r="B103" t="s">
        <v>10</v>
      </c>
      <c r="C103" t="s">
        <v>66</v>
      </c>
      <c r="D103">
        <f>VLOOKUP($B103,'Факт объёмы'!$B$4:$AF$153,30,0)</f>
        <v>1348.1999999999998</v>
      </c>
      <c r="E103" s="366">
        <f>'Факт численности'!AF103</f>
        <v>230.14285714285714</v>
      </c>
      <c r="F103">
        <f t="shared" si="1"/>
        <v>5.858100558659217</v>
      </c>
    </row>
    <row r="104" spans="1:6" x14ac:dyDescent="0.25">
      <c r="A104">
        <v>101</v>
      </c>
      <c r="B104" t="s">
        <v>106</v>
      </c>
      <c r="C104" t="s">
        <v>66</v>
      </c>
      <c r="D104">
        <f>VLOOKUP($B104,'Факт объёмы'!$B$4:$AF$153,30,0)</f>
        <v>0</v>
      </c>
      <c r="E104" s="366">
        <f>'Факт численности'!AF104</f>
        <v>0</v>
      </c>
      <c r="F104" t="str">
        <f t="shared" si="1"/>
        <v>--</v>
      </c>
    </row>
    <row r="105" spans="1:6" x14ac:dyDescent="0.25">
      <c r="A105">
        <v>102</v>
      </c>
      <c r="B105" t="s">
        <v>5</v>
      </c>
      <c r="C105" t="s">
        <v>66</v>
      </c>
      <c r="D105">
        <f>VLOOKUP($B105,'Факт объёмы'!$B$4:$AF$153,30,0)</f>
        <v>414</v>
      </c>
      <c r="E105" s="366">
        <f>'Факт численности'!AF105</f>
        <v>20.714285714285715</v>
      </c>
      <c r="F105">
        <f t="shared" si="1"/>
        <v>19.986206896551725</v>
      </c>
    </row>
    <row r="106" spans="1:6" x14ac:dyDescent="0.25">
      <c r="A106">
        <v>103</v>
      </c>
      <c r="B106" t="s">
        <v>4</v>
      </c>
      <c r="C106" t="s">
        <v>66</v>
      </c>
      <c r="D106">
        <f>VLOOKUP($B106,'Факт объёмы'!$B$4:$AF$153,30,0)</f>
        <v>187.5</v>
      </c>
      <c r="E106" s="366">
        <f>'Факт численности'!AF106</f>
        <v>0</v>
      </c>
      <c r="F106" t="str">
        <f t="shared" si="1"/>
        <v>--</v>
      </c>
    </row>
    <row r="107" spans="1:6" x14ac:dyDescent="0.25">
      <c r="A107">
        <v>104</v>
      </c>
      <c r="B107" t="s">
        <v>3</v>
      </c>
      <c r="C107" t="s">
        <v>66</v>
      </c>
      <c r="D107">
        <f>VLOOKUP($B107,'Факт объёмы'!$B$4:$AF$153,30,0)</f>
        <v>8099</v>
      </c>
      <c r="E107" s="366">
        <f>'Факт численности'!AF107</f>
        <v>133</v>
      </c>
      <c r="F107">
        <f t="shared" si="1"/>
        <v>60.89473684210526</v>
      </c>
    </row>
    <row r="108" spans="1:6" x14ac:dyDescent="0.25">
      <c r="A108">
        <v>105</v>
      </c>
      <c r="B108" t="s">
        <v>6</v>
      </c>
      <c r="C108" t="s">
        <v>66</v>
      </c>
      <c r="D108">
        <f>VLOOKUP($B108,'Факт объёмы'!$B$4:$AF$153,30,0)</f>
        <v>0</v>
      </c>
      <c r="E108" s="366">
        <f>'Факт численности'!AF108</f>
        <v>0</v>
      </c>
      <c r="F108" t="str">
        <f t="shared" si="1"/>
        <v>--</v>
      </c>
    </row>
    <row r="109" spans="1:6" x14ac:dyDescent="0.25">
      <c r="A109">
        <v>106</v>
      </c>
      <c r="B109" t="s">
        <v>112</v>
      </c>
      <c r="C109" t="s">
        <v>66</v>
      </c>
      <c r="D109">
        <f>VLOOKUP($B109,'Факт объёмы'!$B$4:$AF$153,30,0)</f>
        <v>0</v>
      </c>
      <c r="E109" s="366">
        <f>'Факт численности'!AF109</f>
        <v>167.35714285714286</v>
      </c>
      <c r="F109">
        <f t="shared" si="1"/>
        <v>0</v>
      </c>
    </row>
    <row r="110" spans="1:6" x14ac:dyDescent="0.25">
      <c r="A110">
        <v>107</v>
      </c>
      <c r="B110" t="s">
        <v>89</v>
      </c>
      <c r="D110">
        <f>VLOOKUP($B110,'Факт объёмы'!$B$4:$AF$153,30,0)</f>
        <v>0</v>
      </c>
      <c r="E110" s="366" t="str">
        <f>'Факт численности'!AF110</f>
        <v/>
      </c>
      <c r="F110" t="str">
        <f t="shared" si="1"/>
        <v>--</v>
      </c>
    </row>
    <row r="111" spans="1:6" x14ac:dyDescent="0.25">
      <c r="A111">
        <v>108</v>
      </c>
      <c r="B111" t="s">
        <v>10</v>
      </c>
      <c r="C111" t="s">
        <v>66</v>
      </c>
      <c r="D111">
        <f>VLOOKUP($B111,'Факт объёмы'!$B$4:$AF$153,30,0)</f>
        <v>1348.1999999999998</v>
      </c>
      <c r="E111" s="366">
        <f>'Факт численности'!AF111</f>
        <v>272.14285714285717</v>
      </c>
      <c r="F111">
        <f t="shared" si="1"/>
        <v>4.9540157480314946</v>
      </c>
    </row>
    <row r="112" spans="1:6" x14ac:dyDescent="0.25">
      <c r="A112">
        <v>109</v>
      </c>
      <c r="B112" t="s">
        <v>106</v>
      </c>
      <c r="C112" t="s">
        <v>66</v>
      </c>
      <c r="D112">
        <f>VLOOKUP($B112,'Факт объёмы'!$B$4:$AF$153,30,0)</f>
        <v>0</v>
      </c>
      <c r="E112" s="366">
        <f>'Факт численности'!AF112</f>
        <v>0</v>
      </c>
      <c r="F112" t="str">
        <f t="shared" si="1"/>
        <v>--</v>
      </c>
    </row>
    <row r="113" spans="1:6" x14ac:dyDescent="0.25">
      <c r="A113">
        <v>110</v>
      </c>
      <c r="B113" t="s">
        <v>5</v>
      </c>
      <c r="C113" t="s">
        <v>66</v>
      </c>
      <c r="D113">
        <f>VLOOKUP($B113,'Факт объёмы'!$B$4:$AF$153,30,0)</f>
        <v>414</v>
      </c>
      <c r="E113" s="366">
        <f>'Факт численности'!AF113</f>
        <v>10</v>
      </c>
      <c r="F113">
        <f t="shared" si="1"/>
        <v>41.4</v>
      </c>
    </row>
    <row r="114" spans="1:6" x14ac:dyDescent="0.25">
      <c r="A114">
        <v>111</v>
      </c>
      <c r="B114" t="s">
        <v>4</v>
      </c>
      <c r="C114" t="s">
        <v>66</v>
      </c>
      <c r="D114">
        <f>VLOOKUP($B114,'Факт объёмы'!$B$4:$AF$153,30,0)</f>
        <v>187.5</v>
      </c>
      <c r="E114" s="366">
        <f>'Факт численности'!AF114</f>
        <v>8.9285714285714288</v>
      </c>
      <c r="F114">
        <f t="shared" si="1"/>
        <v>21</v>
      </c>
    </row>
    <row r="115" spans="1:6" x14ac:dyDescent="0.25">
      <c r="A115">
        <v>112</v>
      </c>
      <c r="B115" t="s">
        <v>110</v>
      </c>
      <c r="C115" t="s">
        <v>66</v>
      </c>
      <c r="D115">
        <f>VLOOKUP($B115,'Факт объёмы'!$B$4:$AF$153,30,0)</f>
        <v>0</v>
      </c>
      <c r="E115" s="366">
        <f>'Факт численности'!AF115</f>
        <v>0</v>
      </c>
      <c r="F115" t="str">
        <f t="shared" si="1"/>
        <v>--</v>
      </c>
    </row>
    <row r="116" spans="1:6" x14ac:dyDescent="0.25">
      <c r="A116">
        <v>113</v>
      </c>
      <c r="B116" t="s">
        <v>13</v>
      </c>
      <c r="C116" t="s">
        <v>66</v>
      </c>
      <c r="D116">
        <f>VLOOKUP($B116,'Факт объёмы'!$B$4:$AF$153,30,0)</f>
        <v>0</v>
      </c>
      <c r="E116" s="366">
        <f>'Факт численности'!AF116</f>
        <v>179.21428571428572</v>
      </c>
      <c r="F116">
        <f t="shared" si="1"/>
        <v>0</v>
      </c>
    </row>
    <row r="117" spans="1:6" x14ac:dyDescent="0.25">
      <c r="A117">
        <v>114</v>
      </c>
      <c r="B117" t="s">
        <v>17</v>
      </c>
      <c r="D117">
        <f>VLOOKUP($B117,'Факт объёмы'!$B$4:$AF$153,30,0)</f>
        <v>0</v>
      </c>
      <c r="E117" s="366" t="str">
        <f>'Факт численности'!AF117</f>
        <v/>
      </c>
      <c r="F117" t="str">
        <f t="shared" si="1"/>
        <v>--</v>
      </c>
    </row>
    <row r="118" spans="1:6" x14ac:dyDescent="0.25">
      <c r="A118">
        <v>115</v>
      </c>
      <c r="B118" t="s">
        <v>10</v>
      </c>
      <c r="C118" t="s">
        <v>66</v>
      </c>
      <c r="D118">
        <f>VLOOKUP($B118,'Факт объёмы'!$B$4:$AF$153,30,0)</f>
        <v>1348.1999999999998</v>
      </c>
      <c r="E118" s="366">
        <f>'Факт численности'!AF118</f>
        <v>113.42857142857143</v>
      </c>
      <c r="F118">
        <f t="shared" si="1"/>
        <v>11.885894206549116</v>
      </c>
    </row>
    <row r="119" spans="1:6" x14ac:dyDescent="0.25">
      <c r="A119">
        <v>116</v>
      </c>
      <c r="B119" t="s">
        <v>106</v>
      </c>
      <c r="C119" t="s">
        <v>66</v>
      </c>
      <c r="D119">
        <f>VLOOKUP($B119,'Факт объёмы'!$B$4:$AF$153,30,0)</f>
        <v>0</v>
      </c>
      <c r="E119" s="366">
        <f>'Факт численности'!AF119</f>
        <v>0</v>
      </c>
      <c r="F119" t="str">
        <f t="shared" si="1"/>
        <v>--</v>
      </c>
    </row>
    <row r="120" spans="1:6" x14ac:dyDescent="0.25">
      <c r="A120">
        <v>117</v>
      </c>
      <c r="B120" t="s">
        <v>5</v>
      </c>
      <c r="C120" t="s">
        <v>66</v>
      </c>
      <c r="D120">
        <f>VLOOKUP($B120,'Факт объёмы'!$B$4:$AF$153,30,0)</f>
        <v>414</v>
      </c>
      <c r="E120" s="366">
        <f>'Факт численности'!AF120</f>
        <v>30</v>
      </c>
      <c r="F120">
        <f t="shared" si="1"/>
        <v>13.8</v>
      </c>
    </row>
    <row r="121" spans="1:6" x14ac:dyDescent="0.25">
      <c r="A121">
        <v>118</v>
      </c>
      <c r="B121" t="s">
        <v>4</v>
      </c>
      <c r="C121" t="s">
        <v>66</v>
      </c>
      <c r="D121">
        <f>VLOOKUP($B121,'Факт объёмы'!$B$4:$AF$153,30,0)</f>
        <v>187.5</v>
      </c>
      <c r="E121" s="366">
        <f>'Факт численности'!AF121</f>
        <v>34.142857142857146</v>
      </c>
      <c r="F121">
        <f t="shared" si="1"/>
        <v>5.4916317991631791</v>
      </c>
    </row>
    <row r="122" spans="1:6" x14ac:dyDescent="0.25">
      <c r="A122">
        <v>119</v>
      </c>
      <c r="B122" t="s">
        <v>110</v>
      </c>
      <c r="C122" t="s">
        <v>66</v>
      </c>
      <c r="D122">
        <f>VLOOKUP($B122,'Факт объёмы'!$B$4:$AF$153,30,0)</f>
        <v>0</v>
      </c>
      <c r="E122" s="366">
        <f>'Факт численности'!AF122</f>
        <v>35</v>
      </c>
      <c r="F122">
        <f t="shared" si="1"/>
        <v>0</v>
      </c>
    </row>
    <row r="123" spans="1:6" x14ac:dyDescent="0.25">
      <c r="A123">
        <v>120</v>
      </c>
      <c r="B123" t="s">
        <v>3</v>
      </c>
      <c r="C123" t="s">
        <v>66</v>
      </c>
      <c r="D123">
        <f>VLOOKUP($B123,'Факт объёмы'!$B$4:$AF$153,30,0)</f>
        <v>8099</v>
      </c>
      <c r="E123" s="366">
        <f>'Факт численности'!AF123</f>
        <v>66.571428571428569</v>
      </c>
      <c r="F123">
        <f t="shared" si="1"/>
        <v>121.6587982832618</v>
      </c>
    </row>
    <row r="124" spans="1:6" x14ac:dyDescent="0.25">
      <c r="A124">
        <v>121</v>
      </c>
      <c r="B124" t="s">
        <v>6</v>
      </c>
      <c r="C124" t="s">
        <v>66</v>
      </c>
      <c r="D124">
        <f>VLOOKUP($B124,'Факт объёмы'!$B$4:$AF$153,30,0)</f>
        <v>0</v>
      </c>
      <c r="E124" s="366">
        <f>'Факт численности'!AF124</f>
        <v>0</v>
      </c>
      <c r="F124" t="str">
        <f t="shared" si="1"/>
        <v>--</v>
      </c>
    </row>
    <row r="125" spans="1:6" x14ac:dyDescent="0.25">
      <c r="A125">
        <v>122</v>
      </c>
      <c r="B125" t="s">
        <v>112</v>
      </c>
      <c r="C125" t="s">
        <v>66</v>
      </c>
      <c r="D125">
        <f>VLOOKUP($B125,'Факт объёмы'!$B$4:$AF$153,30,0)</f>
        <v>0</v>
      </c>
      <c r="E125" s="366">
        <f>'Факт численности'!AF125</f>
        <v>203.5</v>
      </c>
      <c r="F125">
        <f t="shared" si="1"/>
        <v>0</v>
      </c>
    </row>
    <row r="126" spans="1:6" x14ac:dyDescent="0.25">
      <c r="A126">
        <v>123</v>
      </c>
      <c r="B126" t="s">
        <v>120</v>
      </c>
      <c r="D126">
        <f>VLOOKUP($B126,'Факт объёмы'!$B$4:$AF$153,30,0)</f>
        <v>0</v>
      </c>
      <c r="E126" s="366" t="str">
        <f>'Факт численности'!AF126</f>
        <v/>
      </c>
      <c r="F126" t="str">
        <f t="shared" si="1"/>
        <v>--</v>
      </c>
    </row>
    <row r="127" spans="1:6" x14ac:dyDescent="0.25">
      <c r="A127">
        <v>124</v>
      </c>
      <c r="B127" t="s">
        <v>120</v>
      </c>
      <c r="D127">
        <f>VLOOKUP($B127,'Факт объёмы'!$B$4:$AF$153,30,0)</f>
        <v>0</v>
      </c>
      <c r="E127" s="366" t="str">
        <f>'Факт численности'!AF127</f>
        <v/>
      </c>
      <c r="F127" t="str">
        <f t="shared" si="1"/>
        <v>--</v>
      </c>
    </row>
    <row r="128" spans="1:6" x14ac:dyDescent="0.25">
      <c r="A128">
        <v>125</v>
      </c>
      <c r="B128" t="s">
        <v>10</v>
      </c>
      <c r="C128" t="s">
        <v>121</v>
      </c>
      <c r="D128">
        <f>VLOOKUP($B128,'Факт объёмы'!$B$4:$AF$153,30,0)</f>
        <v>1348.1999999999998</v>
      </c>
      <c r="E128" s="366">
        <f>'Факт численности'!AF128</f>
        <v>0</v>
      </c>
      <c r="F128" t="str">
        <f t="shared" si="1"/>
        <v>--</v>
      </c>
    </row>
    <row r="129" spans="1:6" x14ac:dyDescent="0.25">
      <c r="A129">
        <v>126</v>
      </c>
      <c r="B129" t="s">
        <v>96</v>
      </c>
      <c r="D129">
        <f>VLOOKUP($B129,'Факт объёмы'!$B$4:$AF$153,30,0)</f>
        <v>0</v>
      </c>
      <c r="E129" s="366" t="str">
        <f>'Факт численности'!AF129</f>
        <v/>
      </c>
      <c r="F129" t="str">
        <f t="shared" si="1"/>
        <v>--</v>
      </c>
    </row>
    <row r="130" spans="1:6" x14ac:dyDescent="0.25">
      <c r="A130">
        <v>127</v>
      </c>
      <c r="B130" t="s">
        <v>96</v>
      </c>
      <c r="D130">
        <f>VLOOKUP($B130,'Факт объёмы'!$B$4:$AF$153,30,0)</f>
        <v>0</v>
      </c>
      <c r="E130" s="366" t="str">
        <f>'Факт численности'!AF130</f>
        <v/>
      </c>
      <c r="F130" t="str">
        <f t="shared" si="1"/>
        <v>--</v>
      </c>
    </row>
    <row r="131" spans="1:6" x14ac:dyDescent="0.25">
      <c r="A131">
        <v>128</v>
      </c>
      <c r="B131" t="s">
        <v>102</v>
      </c>
      <c r="D131">
        <f>VLOOKUP($B131,'Факт объёмы'!$B$4:$AF$153,30,0)</f>
        <v>0</v>
      </c>
      <c r="E131" s="366" t="str">
        <f>'Факт численности'!AF131</f>
        <v/>
      </c>
      <c r="F131" t="str">
        <f t="shared" si="1"/>
        <v>--</v>
      </c>
    </row>
    <row r="132" spans="1:6" x14ac:dyDescent="0.25">
      <c r="A132">
        <v>129</v>
      </c>
      <c r="B132" t="s">
        <v>108</v>
      </c>
      <c r="C132" t="s">
        <v>98</v>
      </c>
      <c r="D132">
        <f>VLOOKUP($B132,'Факт объёмы'!$B$4:$AF$153,30,0)</f>
        <v>0</v>
      </c>
      <c r="E132" s="366">
        <f>'Факт численности'!AF132</f>
        <v>24</v>
      </c>
      <c r="F132">
        <f t="shared" si="1"/>
        <v>0</v>
      </c>
    </row>
    <row r="133" spans="1:6" x14ac:dyDescent="0.25">
      <c r="A133">
        <v>130</v>
      </c>
      <c r="B133" t="s">
        <v>14</v>
      </c>
      <c r="C133" t="s">
        <v>98</v>
      </c>
      <c r="D133">
        <f>VLOOKUP($B133,'Факт объёмы'!$B$4:$AF$153,30,0)</f>
        <v>0</v>
      </c>
      <c r="E133" s="366">
        <f>'Факт численности'!AF133</f>
        <v>60</v>
      </c>
      <c r="F133">
        <f t="shared" ref="F133:F153" si="2">IFERROR(D133/E133,"--")</f>
        <v>0</v>
      </c>
    </row>
    <row r="134" spans="1:6" x14ac:dyDescent="0.25">
      <c r="A134">
        <v>131</v>
      </c>
      <c r="B134" t="s">
        <v>15</v>
      </c>
      <c r="C134" t="s">
        <v>98</v>
      </c>
      <c r="D134">
        <f>VLOOKUP($B134,'Факт объёмы'!$B$4:$AF$153,30,0)</f>
        <v>3210.7</v>
      </c>
      <c r="E134" s="366">
        <f>'Факт численности'!AF134</f>
        <v>40</v>
      </c>
      <c r="F134">
        <f t="shared" si="2"/>
        <v>80.267499999999998</v>
      </c>
    </row>
    <row r="135" spans="1:6" x14ac:dyDescent="0.25">
      <c r="A135">
        <v>132</v>
      </c>
      <c r="B135" t="s">
        <v>77</v>
      </c>
      <c r="C135" t="s">
        <v>98</v>
      </c>
      <c r="D135">
        <f>VLOOKUP($B135,'Факт объёмы'!$B$4:$AF$153,30,0)</f>
        <v>31.2</v>
      </c>
      <c r="E135" s="366">
        <f>'Факт численности'!AF135</f>
        <v>30</v>
      </c>
      <c r="F135">
        <f t="shared" si="2"/>
        <v>1.04</v>
      </c>
    </row>
    <row r="136" spans="1:6" x14ac:dyDescent="0.25">
      <c r="A136">
        <v>133</v>
      </c>
      <c r="B136" t="s">
        <v>10</v>
      </c>
      <c r="C136" t="s">
        <v>98</v>
      </c>
      <c r="D136">
        <f>VLOOKUP($B136,'Факт объёмы'!$B$4:$AF$153,30,0)</f>
        <v>1348.1999999999998</v>
      </c>
      <c r="E136" s="366">
        <f>'Факт численности'!AF136</f>
        <v>60</v>
      </c>
      <c r="F136">
        <f t="shared" si="2"/>
        <v>22.469999999999995</v>
      </c>
    </row>
    <row r="137" spans="1:6" x14ac:dyDescent="0.25">
      <c r="A137">
        <v>134</v>
      </c>
      <c r="B137" t="s">
        <v>106</v>
      </c>
      <c r="C137" t="s">
        <v>98</v>
      </c>
      <c r="D137">
        <f>VLOOKUP($B137,'Факт объёмы'!$B$4:$AF$153,30,0)</f>
        <v>0</v>
      </c>
      <c r="E137" s="366">
        <f>'Факт численности'!AF137</f>
        <v>0</v>
      </c>
      <c r="F137" t="str">
        <f t="shared" si="2"/>
        <v>--</v>
      </c>
    </row>
    <row r="138" spans="1:6" x14ac:dyDescent="0.25">
      <c r="A138">
        <v>135</v>
      </c>
      <c r="B138" t="s">
        <v>7</v>
      </c>
      <c r="C138" t="s">
        <v>98</v>
      </c>
      <c r="D138">
        <f>VLOOKUP($B138,'Факт объёмы'!$B$4:$AF$153,30,0)</f>
        <v>702</v>
      </c>
      <c r="E138" s="366">
        <f>'Факт численности'!AF138</f>
        <v>441.17857142857144</v>
      </c>
      <c r="F138">
        <f t="shared" si="2"/>
        <v>1.5911924228932242</v>
      </c>
    </row>
    <row r="139" spans="1:6" x14ac:dyDescent="0.25">
      <c r="A139">
        <v>136</v>
      </c>
      <c r="B139" t="s">
        <v>97</v>
      </c>
      <c r="D139">
        <f>VLOOKUP($B139,'Факт объёмы'!$B$4:$AF$153,30,0)</f>
        <v>0</v>
      </c>
      <c r="E139" s="366" t="str">
        <f>'Факт численности'!AF139</f>
        <v/>
      </c>
      <c r="F139" t="str">
        <f t="shared" si="2"/>
        <v>--</v>
      </c>
    </row>
    <row r="140" spans="1:6" x14ac:dyDescent="0.25">
      <c r="A140">
        <v>137</v>
      </c>
      <c r="B140" t="s">
        <v>103</v>
      </c>
      <c r="D140">
        <f>VLOOKUP($B140,'Факт объёмы'!$B$4:$AF$153,30,0)</f>
        <v>0</v>
      </c>
      <c r="E140" s="366" t="str">
        <f>'Факт численности'!AF140</f>
        <v/>
      </c>
      <c r="F140" t="str">
        <f t="shared" si="2"/>
        <v>--</v>
      </c>
    </row>
    <row r="141" spans="1:6" x14ac:dyDescent="0.25">
      <c r="A141">
        <v>138</v>
      </c>
      <c r="B141" t="s">
        <v>108</v>
      </c>
      <c r="C141" t="s">
        <v>98</v>
      </c>
      <c r="D141">
        <f>VLOOKUP($B141,'Факт объёмы'!$B$4:$AF$153,30,0)</f>
        <v>0</v>
      </c>
      <c r="E141" s="366">
        <f>'Факт численности'!AF141</f>
        <v>0</v>
      </c>
      <c r="F141" t="str">
        <f t="shared" si="2"/>
        <v>--</v>
      </c>
    </row>
    <row r="142" spans="1:6" x14ac:dyDescent="0.25">
      <c r="A142">
        <v>139</v>
      </c>
      <c r="B142" t="s">
        <v>10</v>
      </c>
      <c r="C142" t="s">
        <v>98</v>
      </c>
      <c r="D142">
        <f>VLOOKUP($B142,'Факт объёмы'!$B$4:$AF$153,30,0)</f>
        <v>1348.1999999999998</v>
      </c>
      <c r="E142" s="366">
        <f>'Факт численности'!AF142</f>
        <v>40</v>
      </c>
      <c r="F142">
        <f t="shared" si="2"/>
        <v>33.704999999999998</v>
      </c>
    </row>
    <row r="143" spans="1:6" x14ac:dyDescent="0.25">
      <c r="A143">
        <v>140</v>
      </c>
      <c r="B143" t="s">
        <v>106</v>
      </c>
      <c r="C143" t="s">
        <v>98</v>
      </c>
      <c r="D143">
        <f>VLOOKUP($B143,'Факт объёмы'!$B$4:$AF$153,30,0)</f>
        <v>0</v>
      </c>
      <c r="E143" s="366">
        <f>'Факт численности'!AF143</f>
        <v>69</v>
      </c>
      <c r="F143">
        <f t="shared" si="2"/>
        <v>0</v>
      </c>
    </row>
    <row r="144" spans="1:6" x14ac:dyDescent="0.25">
      <c r="A144">
        <v>141</v>
      </c>
      <c r="B144" t="s">
        <v>119</v>
      </c>
      <c r="D144">
        <f>VLOOKUP($B144,'Факт объёмы'!$B$4:$AF$153,30,0)</f>
        <v>0</v>
      </c>
      <c r="E144" s="366" t="str">
        <f>'Факт численности'!AF144</f>
        <v/>
      </c>
      <c r="F144" t="str">
        <f t="shared" si="2"/>
        <v>--</v>
      </c>
    </row>
    <row r="145" spans="1:6" x14ac:dyDescent="0.25">
      <c r="A145">
        <v>142</v>
      </c>
      <c r="B145" t="s">
        <v>108</v>
      </c>
      <c r="C145" t="s">
        <v>98</v>
      </c>
      <c r="D145">
        <f>VLOOKUP($B145,'Факт объёмы'!$B$4:$AF$153,30,0)</f>
        <v>0</v>
      </c>
      <c r="E145" s="366">
        <f>'Факт численности'!AF145</f>
        <v>18</v>
      </c>
      <c r="F145">
        <f t="shared" si="2"/>
        <v>0</v>
      </c>
    </row>
    <row r="146" spans="1:6" x14ac:dyDescent="0.25">
      <c r="A146">
        <v>143</v>
      </c>
      <c r="B146" t="s">
        <v>14</v>
      </c>
      <c r="C146" t="s">
        <v>98</v>
      </c>
      <c r="D146">
        <f>VLOOKUP($B146,'Факт объёмы'!$B$4:$AF$153,30,0)</f>
        <v>0</v>
      </c>
      <c r="E146" s="366">
        <f>'Факт численности'!AF146</f>
        <v>10</v>
      </c>
      <c r="F146">
        <f t="shared" si="2"/>
        <v>0</v>
      </c>
    </row>
    <row r="147" spans="1:6" x14ac:dyDescent="0.25">
      <c r="A147">
        <v>144</v>
      </c>
      <c r="B147" t="s">
        <v>15</v>
      </c>
      <c r="C147" t="s">
        <v>98</v>
      </c>
      <c r="D147">
        <f>VLOOKUP($B147,'Факт объёмы'!$B$4:$AF$153,30,0)</f>
        <v>3210.7</v>
      </c>
      <c r="E147" s="366">
        <f>'Факт численности'!AF147</f>
        <v>25</v>
      </c>
      <c r="F147">
        <f t="shared" si="2"/>
        <v>128.428</v>
      </c>
    </row>
    <row r="148" spans="1:6" x14ac:dyDescent="0.25">
      <c r="A148">
        <v>145</v>
      </c>
      <c r="B148" t="s">
        <v>77</v>
      </c>
      <c r="C148" t="s">
        <v>98</v>
      </c>
      <c r="D148">
        <f>VLOOKUP($B148,'Факт объёмы'!$B$4:$AF$153,30,0)</f>
        <v>31.2</v>
      </c>
      <c r="E148" s="366">
        <f>'Факт численности'!AF148</f>
        <v>30</v>
      </c>
      <c r="F148">
        <f t="shared" si="2"/>
        <v>1.04</v>
      </c>
    </row>
    <row r="149" spans="1:6" x14ac:dyDescent="0.25">
      <c r="A149">
        <v>146</v>
      </c>
      <c r="B149" t="s">
        <v>10</v>
      </c>
      <c r="C149" t="s">
        <v>98</v>
      </c>
      <c r="D149">
        <f>VLOOKUP($B149,'Факт объёмы'!$B$4:$AF$153,30,0)</f>
        <v>1348.1999999999998</v>
      </c>
      <c r="E149" s="366">
        <f>'Факт численности'!AF149</f>
        <v>0</v>
      </c>
      <c r="F149" t="str">
        <f t="shared" si="2"/>
        <v>--</v>
      </c>
    </row>
    <row r="150" spans="1:6" x14ac:dyDescent="0.25">
      <c r="A150">
        <v>147</v>
      </c>
      <c r="B150" t="s">
        <v>7</v>
      </c>
      <c r="C150" t="s">
        <v>98</v>
      </c>
      <c r="D150">
        <f>VLOOKUP($B150,'Факт объёмы'!$B$4:$AF$153,30,0)</f>
        <v>702</v>
      </c>
      <c r="E150" s="366">
        <f>'Факт численности'!AF150</f>
        <v>182.89285714285714</v>
      </c>
      <c r="F150">
        <f t="shared" si="2"/>
        <v>3.8383128295254836</v>
      </c>
    </row>
    <row r="151" spans="1:6" x14ac:dyDescent="0.25">
      <c r="A151">
        <v>148</v>
      </c>
      <c r="B151" t="s">
        <v>104</v>
      </c>
      <c r="D151">
        <f>VLOOKUP($B151,'Факт объёмы'!$B$4:$AF$153,30,0)</f>
        <v>0</v>
      </c>
      <c r="E151" s="366" t="str">
        <f>'Факт численности'!AF151</f>
        <v/>
      </c>
      <c r="F151" t="str">
        <f t="shared" si="2"/>
        <v>--</v>
      </c>
    </row>
    <row r="152" spans="1:6" x14ac:dyDescent="0.25">
      <c r="A152">
        <v>149</v>
      </c>
      <c r="B152" t="s">
        <v>14</v>
      </c>
      <c r="C152" t="s">
        <v>98</v>
      </c>
      <c r="D152">
        <f>VLOOKUP($B152,'Факт объёмы'!$B$4:$AF$153,30,0)</f>
        <v>0</v>
      </c>
      <c r="E152" s="366">
        <f>'Факт численности'!AF152</f>
        <v>50</v>
      </c>
      <c r="F152">
        <f t="shared" si="2"/>
        <v>0</v>
      </c>
    </row>
    <row r="153" spans="1:6" x14ac:dyDescent="0.25">
      <c r="A153">
        <v>150</v>
      </c>
      <c r="B153" t="s">
        <v>15</v>
      </c>
      <c r="C153" t="s">
        <v>98</v>
      </c>
      <c r="D153">
        <f>VLOOKUP($B153,'Факт объёмы'!$B$4:$AF$153,30,0)</f>
        <v>3210.7</v>
      </c>
      <c r="E153" s="366">
        <f>'Факт численности'!AF153</f>
        <v>15</v>
      </c>
      <c r="F153">
        <f t="shared" si="2"/>
        <v>214.04666666666665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8"/>
  <sheetViews>
    <sheetView workbookViewId="0">
      <selection activeCell="E22" sqref="E22"/>
    </sheetView>
  </sheetViews>
  <sheetFormatPr defaultRowHeight="15" x14ac:dyDescent="0.25"/>
  <cols>
    <col min="1" max="1" width="30.5703125" customWidth="1"/>
    <col min="2" max="2" width="22.85546875" customWidth="1"/>
    <col min="3" max="3" width="11.28515625" customWidth="1"/>
    <col min="4" max="8" width="25.5703125" bestFit="1" customWidth="1"/>
    <col min="9" max="9" width="11.85546875" bestFit="1" customWidth="1"/>
    <col min="10" max="28" width="10.7109375" customWidth="1"/>
  </cols>
  <sheetData>
    <row r="3" spans="1:3" x14ac:dyDescent="0.25">
      <c r="B3" s="313" t="s">
        <v>137</v>
      </c>
    </row>
    <row r="4" spans="1:3" x14ac:dyDescent="0.25">
      <c r="A4" s="313" t="s">
        <v>146</v>
      </c>
      <c r="B4" t="s">
        <v>98</v>
      </c>
      <c r="C4" t="s">
        <v>66</v>
      </c>
    </row>
    <row r="5" spans="1:3" x14ac:dyDescent="0.25">
      <c r="A5" s="314" t="s">
        <v>139</v>
      </c>
      <c r="B5" s="315">
        <v>1226</v>
      </c>
      <c r="C5" s="315">
        <v>1536</v>
      </c>
    </row>
    <row r="6" spans="1:3" x14ac:dyDescent="0.25">
      <c r="A6" s="314" t="s">
        <v>140</v>
      </c>
      <c r="B6" s="315">
        <v>1236</v>
      </c>
      <c r="C6" s="315">
        <v>1536</v>
      </c>
    </row>
    <row r="7" spans="1:3" x14ac:dyDescent="0.25">
      <c r="A7" s="314" t="s">
        <v>141</v>
      </c>
      <c r="B7" s="315">
        <v>1236</v>
      </c>
      <c r="C7" s="315">
        <v>1440</v>
      </c>
    </row>
    <row r="8" spans="1:3" x14ac:dyDescent="0.25">
      <c r="A8" s="314" t="s">
        <v>142</v>
      </c>
      <c r="B8" s="315">
        <v>1236</v>
      </c>
      <c r="C8" s="315">
        <v>1476</v>
      </c>
    </row>
    <row r="9" spans="1:3" x14ac:dyDescent="0.25">
      <c r="A9" s="314" t="s">
        <v>143</v>
      </c>
      <c r="B9" s="315">
        <v>1263</v>
      </c>
      <c r="C9" s="315">
        <v>1365</v>
      </c>
    </row>
    <row r="10" spans="1:3" x14ac:dyDescent="0.25">
      <c r="A10" s="314" t="s">
        <v>144</v>
      </c>
      <c r="B10" s="315">
        <v>1263</v>
      </c>
      <c r="C10" s="315">
        <v>1365</v>
      </c>
    </row>
    <row r="11" spans="1:3" x14ac:dyDescent="0.25">
      <c r="A11" s="314" t="s">
        <v>145</v>
      </c>
      <c r="B11" s="315">
        <v>1263</v>
      </c>
      <c r="C11" s="315">
        <v>1348</v>
      </c>
    </row>
    <row r="16" spans="1:3" x14ac:dyDescent="0.25">
      <c r="A16" s="313" t="s">
        <v>52</v>
      </c>
      <c r="B16" t="s">
        <v>10</v>
      </c>
    </row>
    <row r="18" spans="1:4" x14ac:dyDescent="0.25">
      <c r="B18" s="313" t="s">
        <v>137</v>
      </c>
    </row>
    <row r="19" spans="1:4" x14ac:dyDescent="0.25">
      <c r="A19" s="313" t="s">
        <v>146</v>
      </c>
      <c r="B19" t="s">
        <v>98</v>
      </c>
      <c r="C19" t="s">
        <v>66</v>
      </c>
    </row>
    <row r="20" spans="1:4" x14ac:dyDescent="0.25">
      <c r="A20" s="314" t="s">
        <v>138</v>
      </c>
      <c r="B20" s="315">
        <v>0</v>
      </c>
      <c r="C20" s="315">
        <v>152.1</v>
      </c>
    </row>
    <row r="21" spans="1:4" x14ac:dyDescent="0.25">
      <c r="A21" s="314" t="s">
        <v>139</v>
      </c>
      <c r="B21" s="315">
        <v>0</v>
      </c>
      <c r="C21" s="315">
        <v>154</v>
      </c>
    </row>
    <row r="22" spans="1:4" x14ac:dyDescent="0.25">
      <c r="A22" s="314" t="s">
        <v>140</v>
      </c>
      <c r="B22" s="315">
        <v>0</v>
      </c>
      <c r="C22" s="315">
        <v>30.7</v>
      </c>
    </row>
    <row r="23" spans="1:4" x14ac:dyDescent="0.25">
      <c r="A23" s="314" t="s">
        <v>141</v>
      </c>
      <c r="B23" s="315">
        <v>52</v>
      </c>
      <c r="C23" s="315">
        <v>63</v>
      </c>
    </row>
    <row r="24" spans="1:4" x14ac:dyDescent="0.25">
      <c r="A24" s="314" t="s">
        <v>142</v>
      </c>
      <c r="B24" s="315">
        <v>0</v>
      </c>
      <c r="C24" s="315">
        <v>30</v>
      </c>
    </row>
    <row r="25" spans="1:4" x14ac:dyDescent="0.25">
      <c r="A25" s="314" t="s">
        <v>143</v>
      </c>
      <c r="B25" s="315">
        <v>12</v>
      </c>
      <c r="C25" s="315">
        <v>0</v>
      </c>
    </row>
    <row r="26" spans="1:4" x14ac:dyDescent="0.25">
      <c r="A26" s="314" t="s">
        <v>144</v>
      </c>
      <c r="B26" s="315">
        <v>89</v>
      </c>
      <c r="C26" s="315">
        <v>74</v>
      </c>
    </row>
    <row r="27" spans="1:4" x14ac:dyDescent="0.25">
      <c r="A27" s="314" t="s">
        <v>145</v>
      </c>
      <c r="B27" s="315">
        <v>68</v>
      </c>
      <c r="C27" s="315">
        <v>463</v>
      </c>
    </row>
    <row r="31" spans="1:4" x14ac:dyDescent="0.25">
      <c r="A31" s="314"/>
      <c r="B31" s="315"/>
      <c r="C31" s="315"/>
      <c r="D31" s="315"/>
    </row>
    <row r="32" spans="1:4" x14ac:dyDescent="0.25">
      <c r="A32" s="314"/>
      <c r="B32" s="315"/>
      <c r="C32" s="315"/>
      <c r="D32" s="315"/>
    </row>
    <row r="33" spans="1:4" x14ac:dyDescent="0.25">
      <c r="A33" s="314"/>
      <c r="B33" s="315"/>
      <c r="C33" s="315"/>
      <c r="D33" s="315"/>
    </row>
    <row r="34" spans="1:4" x14ac:dyDescent="0.25">
      <c r="A34" s="314"/>
      <c r="B34" s="315"/>
      <c r="C34" s="315"/>
      <c r="D34" s="315"/>
    </row>
    <row r="35" spans="1:4" x14ac:dyDescent="0.25">
      <c r="A35" s="314"/>
      <c r="B35" s="315"/>
      <c r="C35" s="315"/>
      <c r="D35" s="315"/>
    </row>
    <row r="36" spans="1:4" x14ac:dyDescent="0.25">
      <c r="A36" s="314"/>
      <c r="B36" s="315"/>
      <c r="C36" s="315"/>
      <c r="D36" s="315"/>
    </row>
    <row r="37" spans="1:4" x14ac:dyDescent="0.25">
      <c r="A37" s="314"/>
      <c r="B37" s="315"/>
      <c r="C37" s="315"/>
      <c r="D37" s="315"/>
    </row>
    <row r="38" spans="1:4" x14ac:dyDescent="0.25">
      <c r="A38" s="314"/>
      <c r="B38" s="315"/>
      <c r="C38" s="315"/>
      <c r="D38" s="315"/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5" sqref="C5:C12"/>
    </sheetView>
  </sheetViews>
  <sheetFormatPr defaultRowHeight="15" x14ac:dyDescent="0.25"/>
  <cols>
    <col min="1" max="1" width="30.5703125" customWidth="1"/>
    <col min="2" max="2" width="22.85546875" customWidth="1"/>
    <col min="3" max="3" width="11.28515625" customWidth="1"/>
    <col min="4" max="4" width="11.85546875" customWidth="1"/>
    <col min="5" max="16" width="25.5703125" bestFit="1" customWidth="1"/>
    <col min="17" max="24" width="30.28515625" bestFit="1" customWidth="1"/>
  </cols>
  <sheetData>
    <row r="1" spans="1:4" x14ac:dyDescent="0.25">
      <c r="A1" s="313" t="s">
        <v>52</v>
      </c>
      <c r="B1" t="s">
        <v>10</v>
      </c>
    </row>
    <row r="3" spans="1:4" x14ac:dyDescent="0.25">
      <c r="B3" s="313" t="s">
        <v>137</v>
      </c>
    </row>
    <row r="4" spans="1:4" x14ac:dyDescent="0.25">
      <c r="A4" s="313" t="s">
        <v>146</v>
      </c>
      <c r="B4" t="s">
        <v>98</v>
      </c>
      <c r="C4" t="s">
        <v>66</v>
      </c>
      <c r="D4" t="s">
        <v>136</v>
      </c>
    </row>
    <row r="5" spans="1:4" x14ac:dyDescent="0.25">
      <c r="A5" s="314" t="s">
        <v>138</v>
      </c>
      <c r="B5" s="315">
        <v>0</v>
      </c>
      <c r="C5" s="315">
        <v>152.1</v>
      </c>
      <c r="D5" s="315">
        <v>152.1</v>
      </c>
    </row>
    <row r="6" spans="1:4" x14ac:dyDescent="0.25">
      <c r="A6" s="314" t="s">
        <v>139</v>
      </c>
      <c r="B6" s="315">
        <v>0</v>
      </c>
      <c r="C6" s="315">
        <v>154</v>
      </c>
      <c r="D6" s="315">
        <v>154</v>
      </c>
    </row>
    <row r="7" spans="1:4" x14ac:dyDescent="0.25">
      <c r="A7" s="314" t="s">
        <v>140</v>
      </c>
      <c r="B7" s="315">
        <v>0</v>
      </c>
      <c r="C7" s="315">
        <v>30.7</v>
      </c>
      <c r="D7" s="315">
        <v>30.7</v>
      </c>
    </row>
    <row r="8" spans="1:4" x14ac:dyDescent="0.25">
      <c r="A8" s="314" t="s">
        <v>141</v>
      </c>
      <c r="B8" s="315">
        <v>52</v>
      </c>
      <c r="C8" s="315">
        <v>63</v>
      </c>
      <c r="D8" s="315">
        <v>115</v>
      </c>
    </row>
    <row r="9" spans="1:4" x14ac:dyDescent="0.25">
      <c r="A9" s="314" t="s">
        <v>142</v>
      </c>
      <c r="B9" s="315">
        <v>0</v>
      </c>
      <c r="C9" s="315">
        <v>30</v>
      </c>
      <c r="D9" s="315">
        <v>30</v>
      </c>
    </row>
    <row r="10" spans="1:4" x14ac:dyDescent="0.25">
      <c r="A10" s="314" t="s">
        <v>143</v>
      </c>
      <c r="B10" s="315">
        <v>12</v>
      </c>
      <c r="C10" s="315">
        <v>0</v>
      </c>
      <c r="D10" s="315">
        <v>12</v>
      </c>
    </row>
    <row r="11" spans="1:4" x14ac:dyDescent="0.25">
      <c r="A11" s="314" t="s">
        <v>144</v>
      </c>
      <c r="B11" s="315">
        <v>89</v>
      </c>
      <c r="C11" s="315">
        <v>74</v>
      </c>
      <c r="D11" s="315">
        <v>163</v>
      </c>
    </row>
    <row r="12" spans="1:4" x14ac:dyDescent="0.25">
      <c r="A12" s="314" t="s">
        <v>145</v>
      </c>
      <c r="B12" s="315">
        <v>68</v>
      </c>
      <c r="C12" s="315">
        <v>463</v>
      </c>
      <c r="D12" s="315">
        <v>531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2</vt:i4>
      </vt:variant>
    </vt:vector>
  </HeadingPairs>
  <TitlesOfParts>
    <vt:vector size="9" baseType="lpstr">
      <vt:lpstr>ежесуточные</vt:lpstr>
      <vt:lpstr>Факт численности</vt:lpstr>
      <vt:lpstr>Факт объёмы</vt:lpstr>
      <vt:lpstr>Факт. выработка за месяц</vt:lpstr>
      <vt:lpstr>Сводник численность</vt:lpstr>
      <vt:lpstr>Сводник объёмы</vt:lpstr>
      <vt:lpstr>Лист11</vt:lpstr>
      <vt:lpstr>ежесуточные!Заголовки_для_печати</vt:lpstr>
      <vt:lpstr>ежесуточные!Область_печати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2021-03-24T15:00:55Z</dcterms:modified>
</cp:coreProperties>
</file>